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tables/table2.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6.xml" ContentType="application/vnd.openxmlformats-officedocument.spreadsheetml.pivotTable+xml"/>
  <Override PartName="/xl/tables/table3.xml" ContentType="application/vnd.openxmlformats-officedocument.spreadsheetml.table+xml"/>
  <Override PartName="/xl/drawings/drawing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7.xml" ContentType="application/vnd.openxmlformats-officedocument.spreadsheetml.pivotTable+xml"/>
  <Override PartName="/xl/drawings/drawing7.xml" ContentType="application/vnd.openxmlformats-officedocument.drawing+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8.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9.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updateLinks="never" codeName="ThisWorkbook" hidePivotFieldList="1"/>
  <mc:AlternateContent xmlns:mc="http://schemas.openxmlformats.org/markup-compatibility/2006">
    <mc:Choice Requires="x15">
      <x15ac:absPath xmlns:x15ac="http://schemas.microsoft.com/office/spreadsheetml/2010/11/ac" url="C:\Users\HP EliteBook 850 G3\Downloads\"/>
    </mc:Choice>
  </mc:AlternateContent>
  <xr:revisionPtr revIDLastSave="0" documentId="13_ncr:1_{811BB23B-498A-430B-BBE8-37A8A0B58257}" xr6:coauthVersionLast="47" xr6:coauthVersionMax="47" xr10:uidLastSave="{00000000-0000-0000-0000-000000000000}"/>
  <bookViews>
    <workbookView xWindow="-108" yWindow="-108" windowWidth="23256" windowHeight="13176" tabRatio="787" firstSheet="9" activeTab="9" xr2:uid="{00000000-000D-0000-FFFF-FFFF00000000}"/>
  </bookViews>
  <sheets>
    <sheet name="SOMMAIRE" sheetId="28" state="hidden" r:id="rId1"/>
    <sheet name="Densité Matière" sheetId="80" r:id="rId2"/>
    <sheet name="MODOP" sheetId="27" state="hidden" r:id="rId3"/>
    <sheet name="SYNTHESE DU CONTRAT" sheetId="51" r:id="rId4"/>
    <sheet name="PARAMETRAGE FACTURATION" sheetId="57" r:id="rId5"/>
    <sheet name="Planning visites" sheetId="82" r:id="rId6"/>
    <sheet name="Suivi planning graphique" sheetId="84" state="hidden" r:id="rId7"/>
    <sheet name="Listes déroulantes" sheetId="83" state="hidden" r:id="rId8"/>
    <sheet name="Feuil1" sheetId="81" state="hidden" r:id="rId9"/>
    <sheet name="DC Sites et Tarifs" sheetId="46" r:id="rId10"/>
    <sheet name="Code orga" sheetId="74" state="hidden" r:id="rId11"/>
    <sheet name="FAQ" sheetId="68" r:id="rId12"/>
    <sheet name="Tarifs Location &amp; Vente" sheetId="47" r:id="rId13"/>
    <sheet name="RACHAT MATIERE" sheetId="76" r:id="rId14"/>
    <sheet name="SYNTHESE DEPLOIEMENT" sheetId="52" r:id="rId15"/>
    <sheet name="REVISION DES PRIX et AUTRES CON" sheetId="78" r:id="rId16"/>
    <sheet name="KPI déploiement" sheetId="58" state="hidden" r:id="rId17"/>
    <sheet name="Scope FAQ" sheetId="69" state="hidden" r:id="rId18"/>
    <sheet name="Données" sheetId="53" r:id="rId19"/>
  </sheets>
  <externalReferences>
    <externalReference r:id="rId20"/>
    <externalReference r:id="rId21"/>
    <externalReference r:id="rId22"/>
  </externalReferences>
  <definedNames>
    <definedName name="_xlnm._FilterDatabase" localSheetId="10" hidden="1">'Code orga'!$D$1:$E$119</definedName>
    <definedName name="_xlnm._FilterDatabase" localSheetId="9" hidden="1">'DC Sites et Tarifs'!$A$2:$CS$82</definedName>
    <definedName name="_xlnm._FilterDatabase" localSheetId="11" hidden="1">FAQ!$A$14:$K$1225</definedName>
    <definedName name="_xlnm._FilterDatabase" localSheetId="5" hidden="1">'Planning visites'!$G$1:$G$1</definedName>
    <definedName name="_xlnm._FilterDatabase" localSheetId="12" hidden="1">'Tarifs Location &amp; Vente'!$A$2:$C$48</definedName>
    <definedName name="_Order1" hidden="1">255</definedName>
    <definedName name="_xlcn.WorksheetConnection_05052021DCAUCHANDCDIRV3.xlsxTableau2" localSheetId="1" hidden="1">[1]!Tableau2[#Data]</definedName>
    <definedName name="_xlcn.WorksheetConnection_05052021DCAUCHANDCDIRV3.xlsxTableau2" localSheetId="5" hidden="1">Planningvisite89[]</definedName>
    <definedName name="_xlcn.WorksheetConnection_05052021DCAUCHANDCDIRV3.xlsxTableau2" hidden="1">#REF!</definedName>
    <definedName name="_xlcn.WorksheetConnection_1602DCDR2021AH.xlsxTableau1" localSheetId="1" hidden="1">Tableau1</definedName>
    <definedName name="_xlcn.WorksheetConnection_1602DCDR2021AH.xlsxTableau1" localSheetId="5" hidden="1">Tableau1</definedName>
    <definedName name="_xlcn.WorksheetConnection_1602DCDR2021AH.xlsxTableau1" hidden="1">Tableau1</definedName>
    <definedName name="A_DNDAE">Données!$AR$5:$AR$76</definedName>
    <definedName name="auchan" localSheetId="1" hidden="1">#REF!</definedName>
    <definedName name="auchan" localSheetId="5" hidden="1">#REF!</definedName>
    <definedName name="auchan" hidden="1">#REF!</definedName>
    <definedName name="Autre">Données!$V$3:$V$9</definedName>
    <definedName name="Autres">Données!$AR$1038:$AR$1050</definedName>
    <definedName name="B___PDL___CVDL">Données!$BF$8:$BF$10</definedName>
    <definedName name="B_CARTONS">Données!$AR$77:$AR$182</definedName>
    <definedName name="B_PAPIERS">Données!$AR$77:$AR$182</definedName>
    <definedName name="B_PAPIERS_CARTONS_">Données!$AR$77:$AR$182</definedName>
    <definedName name="Bac_roulant">Données!$H$3:$H$13</definedName>
    <definedName name="Benne_ampliroll">Données!$K$3:$K$9</definedName>
    <definedName name="Benne_multi">Données!$L$3:$L$6</definedName>
    <definedName name="Bidon">Données!$R$3:$R$6</definedName>
    <definedName name="BigBag">Données!$U$3:$U$4</definedName>
    <definedName name="C_BOIS">Données!$AR$183:$AR$217</definedName>
    <definedName name="C_BOIS_A">Données!$AR$183:$AR$187</definedName>
    <definedName name="C_BOIS_B">Données!$AR$188:$AR$191</definedName>
    <definedName name="Caisse_palette">Données!$M$3:$M$9</definedName>
    <definedName name="Compacteur">Données!$I$3:$I$13</definedName>
    <definedName name="Contenant_DASRI">Données!$W$3:$W$11</definedName>
    <definedName name="D_PLASTIQUES">Données!$AR$218:$AR$401</definedName>
    <definedName name="Dép75">'Code orga'!$B$117:$B$119</definedName>
    <definedName name="DernierEss">"MM-01"</definedName>
    <definedName name="E_MÉTAUX_NON_FERREUX">Données!$AR$402:$AR$601</definedName>
    <definedName name="EcoDI">Données!$P$3:$P$6</definedName>
    <definedName name="EssAliasTable">"Default"</definedName>
    <definedName name="EssLatest">"MM-EC"</definedName>
    <definedName name="EssOptions">"A1000000000111000000001100010_01 01 "</definedName>
    <definedName name="Euroconteneur">Données!$O$3:$O$4</definedName>
    <definedName name="EXPORT">"Bouton 1"</definedName>
    <definedName name="F_FERRAILLES">Données!$AR$602:$AR$671</definedName>
    <definedName name="Fût">Données!$Q$3:$Q$6</definedName>
    <definedName name="G_MATIÈRES_MINÉRALES">Données!$AR$672:$AR$719</definedName>
    <definedName name="GE___BFC">Données!$BF$11:$BF$14</definedName>
    <definedName name="GRV_1_000_L">Données!$T$3:$T$4</definedName>
    <definedName name="H100_DECHETS_VERTS_COMPOSTABLES">Données!$AR$721:$AR$723</definedName>
    <definedName name="H200_BIODECHETS">Données!$AR$720:$AR$741</definedName>
    <definedName name="i_VERRES">Données!$AR$742:$AR$752</definedName>
    <definedName name="IDF">Données!$BF$15:$BF$19</definedName>
    <definedName name="J_DEEE">Données!$AR$753:$AR$765</definedName>
    <definedName name="K_TEXTILES_ET_CUIRS">Données!$AR$766:$AR$768</definedName>
    <definedName name="L_CAOUTCHOUC">Données!$AR$769:$AR$784</definedName>
    <definedName name="lettre" localSheetId="1">_L1C1:_L55C11</definedName>
    <definedName name="ListeTerritoires" localSheetId="5">'[2]Liste Territoires'!$A$1:$B$97</definedName>
    <definedName name="ListeTerritoires">'[2]Liste Territoires'!$A$1:$B$97</definedName>
    <definedName name="M_DÉCHETS_D_ACTIVITÉS_DE_SOINS_À_RISQUES__DASR_">Données!$AR$785:$AR$789</definedName>
    <definedName name="N___HDF">Données!$BF$20:$BF$22</definedName>
    <definedName name="NAO">Données!$BF$23:$BF$27</definedName>
    <definedName name="OptionsEss">"A1000000000111000000001100000_01 01 "</definedName>
    <definedName name="Presse_à_balles">Données!$J$3:$J$5</definedName>
    <definedName name="Saches_perforées">Données!$N$3:$N$5</definedName>
    <definedName name="Seau">Données!$S$3:$S$6</definedName>
    <definedName name="Segment_Vague1">#N/A</definedName>
    <definedName name="SIG_CONTROLE" localSheetId="9" hidden="1">#REF!</definedName>
    <definedName name="SIG_CONTROLE" localSheetId="1" hidden="1">#REF!</definedName>
    <definedName name="SIG_CONTROLE" localSheetId="18" hidden="1">#REF!</definedName>
    <definedName name="SIG_CONTROLE" localSheetId="5" hidden="1">#REF!</definedName>
    <definedName name="SIG_CONTROLE" localSheetId="14" hidden="1">#REF!</definedName>
    <definedName name="SIG_CONTROLE" localSheetId="3" hidden="1">#REF!</definedName>
    <definedName name="SIG_CONTROLE" localSheetId="12" hidden="1">#REF!</definedName>
    <definedName name="SIG_CONTROLE" hidden="1">#REF!</definedName>
    <definedName name="SIG_XANFGAC2_H0133" localSheetId="9" hidden="1">#REF!</definedName>
    <definedName name="SIG_XANFGAC2_H0133" localSheetId="1" hidden="1">#REF!</definedName>
    <definedName name="SIG_XANFGAC2_H0133" localSheetId="18" hidden="1">#REF!</definedName>
    <definedName name="SIG_XANFGAC2_H0133" localSheetId="5" hidden="1">#REF!</definedName>
    <definedName name="SIG_XANFGAC2_H0133" localSheetId="14" hidden="1">#REF!</definedName>
    <definedName name="SIG_XANFGAC2_H0133" localSheetId="3" hidden="1">#REF!</definedName>
    <definedName name="SIG_XANFGAC2_H0133" localSheetId="12" hidden="1">#REF!</definedName>
    <definedName name="SIG_XANFGAC2_H0133" hidden="1">#REF!</definedName>
    <definedName name="SIG_XANFGAC2_H0134" localSheetId="9" hidden="1">#REF!</definedName>
    <definedName name="SIG_XANFGAC2_H0134" localSheetId="1" hidden="1">#REF!</definedName>
    <definedName name="SIG_XANFGAC2_H0134" localSheetId="18" hidden="1">#REF!</definedName>
    <definedName name="SIG_XANFGAC2_H0134" localSheetId="5" hidden="1">#REF!</definedName>
    <definedName name="SIG_XANFGAC2_H0134" localSheetId="14" hidden="1">#REF!</definedName>
    <definedName name="SIG_XANFGAC2_H0134" localSheetId="3" hidden="1">#REF!</definedName>
    <definedName name="SIG_XANFGAC2_H0134" localSheetId="12" hidden="1">#REF!</definedName>
    <definedName name="SIG_XANFGAC2_H0134" hidden="1">#REF!</definedName>
    <definedName name="SIG_XANFGAC2_H0135" localSheetId="9" hidden="1">#REF!</definedName>
    <definedName name="SIG_XANFGAC2_H0135" localSheetId="1" hidden="1">#REF!</definedName>
    <definedName name="SIG_XANFGAC2_H0135" localSheetId="18" hidden="1">#REF!</definedName>
    <definedName name="SIG_XANFGAC2_H0135" localSheetId="5" hidden="1">#REF!</definedName>
    <definedName name="SIG_XANFGAC2_H0135" localSheetId="14" hidden="1">#REF!</definedName>
    <definedName name="SIG_XANFGAC2_H0135" localSheetId="3" hidden="1">#REF!</definedName>
    <definedName name="SIG_XANFGAC2_H0135" localSheetId="12" hidden="1">#REF!</definedName>
    <definedName name="SIG_XANFGAC2_H0135" hidden="1">#REF!</definedName>
    <definedName name="SIG_XANFGAC2_H0136" localSheetId="9" hidden="1">#REF!</definedName>
    <definedName name="SIG_XANFGAC2_H0136" localSheetId="1" hidden="1">#REF!</definedName>
    <definedName name="SIG_XANFGAC2_H0136" localSheetId="18" hidden="1">#REF!</definedName>
    <definedName name="SIG_XANFGAC2_H0136" localSheetId="5" hidden="1">#REF!</definedName>
    <definedName name="SIG_XANFGAC2_H0136" localSheetId="14" hidden="1">#REF!</definedName>
    <definedName name="SIG_XANFGAC2_H0136" localSheetId="3" hidden="1">#REF!</definedName>
    <definedName name="SIG_XANFGAC2_H0136" localSheetId="12" hidden="1">#REF!</definedName>
    <definedName name="SIG_XANFGAC2_H0136" hidden="1">#REF!</definedName>
    <definedName name="SIG_XANFGAC2_H0137" localSheetId="9" hidden="1">#REF!</definedName>
    <definedName name="SIG_XANFGAC2_H0137" localSheetId="1" hidden="1">#REF!</definedName>
    <definedName name="SIG_XANFGAC2_H0137" localSheetId="18" hidden="1">#REF!</definedName>
    <definedName name="SIG_XANFGAC2_H0137" localSheetId="5" hidden="1">#REF!</definedName>
    <definedName name="SIG_XANFGAC2_H0137" localSheetId="14" hidden="1">#REF!</definedName>
    <definedName name="SIG_XANFGAC2_H0137" localSheetId="3" hidden="1">#REF!</definedName>
    <definedName name="SIG_XANFGAC2_H0137" localSheetId="12" hidden="1">#REF!</definedName>
    <definedName name="SIG_XANFGAC2_H0137" hidden="1">#REF!</definedName>
    <definedName name="SIG_XANFGAC2_H0138" localSheetId="9" hidden="1">#REF!</definedName>
    <definedName name="SIG_XANFGAC2_H0138" localSheetId="1" hidden="1">#REF!</definedName>
    <definedName name="SIG_XANFGAC2_H0138" localSheetId="18" hidden="1">#REF!</definedName>
    <definedName name="SIG_XANFGAC2_H0138" localSheetId="5" hidden="1">#REF!</definedName>
    <definedName name="SIG_XANFGAC2_H0138" localSheetId="14" hidden="1">#REF!</definedName>
    <definedName name="SIG_XANFGAC2_H0138" localSheetId="3" hidden="1">#REF!</definedName>
    <definedName name="SIG_XANFGAC2_H0138" localSheetId="12" hidden="1">#REF!</definedName>
    <definedName name="SIG_XANFGAC2_H0138" hidden="1">#REF!</definedName>
    <definedName name="SIG_XANFGAC2_H0139" localSheetId="9" hidden="1">#REF!</definedName>
    <definedName name="SIG_XANFGAC2_H0139" localSheetId="1" hidden="1">#REF!</definedName>
    <definedName name="SIG_XANFGAC2_H0139" localSheetId="18" hidden="1">#REF!</definedName>
    <definedName name="SIG_XANFGAC2_H0139" localSheetId="5" hidden="1">#REF!</definedName>
    <definedName name="SIG_XANFGAC2_H0139" localSheetId="14" hidden="1">#REF!</definedName>
    <definedName name="SIG_XANFGAC2_H0139" localSheetId="3" hidden="1">#REF!</definedName>
    <definedName name="SIG_XANFGAC2_H0139" localSheetId="12" hidden="1">#REF!</definedName>
    <definedName name="SIG_XANFGAC2_H0139" hidden="1">#REF!</definedName>
    <definedName name="SIG_XANFGAC2_H0140" localSheetId="9" hidden="1">#REF!</definedName>
    <definedName name="SIG_XANFGAC2_H0140" localSheetId="1" hidden="1">#REF!</definedName>
    <definedName name="SIG_XANFGAC2_H0140" localSheetId="18" hidden="1">#REF!</definedName>
    <definedName name="SIG_XANFGAC2_H0140" localSheetId="5" hidden="1">#REF!</definedName>
    <definedName name="SIG_XANFGAC2_H0140" localSheetId="14" hidden="1">#REF!</definedName>
    <definedName name="SIG_XANFGAC2_H0140" localSheetId="3" hidden="1">#REF!</definedName>
    <definedName name="SIG_XANFGAC2_H0140" localSheetId="12" hidden="1">#REF!</definedName>
    <definedName name="SIG_XANFGAC2_H0140" hidden="1">#REF!</definedName>
    <definedName name="SIG_XANFGAC2_H0141" localSheetId="9" hidden="1">#REF!</definedName>
    <definedName name="SIG_XANFGAC2_H0141" localSheetId="1" hidden="1">#REF!</definedName>
    <definedName name="SIG_XANFGAC2_H0141" localSheetId="18" hidden="1">#REF!</definedName>
    <definedName name="SIG_XANFGAC2_H0141" localSheetId="5" hidden="1">#REF!</definedName>
    <definedName name="SIG_XANFGAC2_H0141" localSheetId="14" hidden="1">#REF!</definedName>
    <definedName name="SIG_XANFGAC2_H0141" localSheetId="3" hidden="1">#REF!</definedName>
    <definedName name="SIG_XANFGAC2_H0141" localSheetId="12" hidden="1">#REF!</definedName>
    <definedName name="SIG_XANFGAC2_H0141" hidden="1">#REF!</definedName>
    <definedName name="SIG_XANFGAC2_H0142" localSheetId="9" hidden="1">#REF!</definedName>
    <definedName name="SIG_XANFGAC2_H0142" localSheetId="1" hidden="1">#REF!</definedName>
    <definedName name="SIG_XANFGAC2_H0142" localSheetId="18" hidden="1">#REF!</definedName>
    <definedName name="SIG_XANFGAC2_H0142" localSheetId="5" hidden="1">#REF!</definedName>
    <definedName name="SIG_XANFGAC2_H0142" localSheetId="14" hidden="1">#REF!</definedName>
    <definedName name="SIG_XANFGAC2_H0142" localSheetId="3" hidden="1">#REF!</definedName>
    <definedName name="SIG_XANFGAC2_H0142" localSheetId="12" hidden="1">#REF!</definedName>
    <definedName name="SIG_XANFGAC2_H0142" hidden="1">#REF!</definedName>
    <definedName name="SIG_XANFGAC2_H0143" localSheetId="9" hidden="1">#REF!</definedName>
    <definedName name="SIG_XANFGAC2_H0143" localSheetId="1" hidden="1">#REF!</definedName>
    <definedName name="SIG_XANFGAC2_H0143" localSheetId="18" hidden="1">#REF!</definedName>
    <definedName name="SIG_XANFGAC2_H0143" localSheetId="5" hidden="1">#REF!</definedName>
    <definedName name="SIG_XANFGAC2_H0143" localSheetId="14" hidden="1">#REF!</definedName>
    <definedName name="SIG_XANFGAC2_H0143" localSheetId="3" hidden="1">#REF!</definedName>
    <definedName name="SIG_XANFGAC2_H0143" localSheetId="12" hidden="1">#REF!</definedName>
    <definedName name="SIG_XANFGAC2_H0143" hidden="1">#REF!</definedName>
    <definedName name="SIG_XANFGAC2_H0144" localSheetId="9" hidden="1">#REF!</definedName>
    <definedName name="SIG_XANFGAC2_H0144" localSheetId="1" hidden="1">#REF!</definedName>
    <definedName name="SIG_XANFGAC2_H0144" localSheetId="18" hidden="1">#REF!</definedName>
    <definedName name="SIG_XANFGAC2_H0144" localSheetId="5" hidden="1">#REF!</definedName>
    <definedName name="SIG_XANFGAC2_H0144" localSheetId="14" hidden="1">#REF!</definedName>
    <definedName name="SIG_XANFGAC2_H0144" localSheetId="3" hidden="1">#REF!</definedName>
    <definedName name="SIG_XANFGAC2_H0144" localSheetId="12" hidden="1">#REF!</definedName>
    <definedName name="SIG_XANFGAC2_H0144" hidden="1">#REF!</definedName>
    <definedName name="SIG_XANFGAC2_H0145" localSheetId="9" hidden="1">#REF!</definedName>
    <definedName name="SIG_XANFGAC2_H0145" localSheetId="1" hidden="1">#REF!</definedName>
    <definedName name="SIG_XANFGAC2_H0145" localSheetId="18" hidden="1">#REF!</definedName>
    <definedName name="SIG_XANFGAC2_H0145" localSheetId="5" hidden="1">#REF!</definedName>
    <definedName name="SIG_XANFGAC2_H0145" localSheetId="14" hidden="1">#REF!</definedName>
    <definedName name="SIG_XANFGAC2_H0145" localSheetId="3" hidden="1">#REF!</definedName>
    <definedName name="SIG_XANFGAC2_H0145" localSheetId="12" hidden="1">#REF!</definedName>
    <definedName name="SIG_XANFGAC2_H0145" hidden="1">#REF!</definedName>
    <definedName name="SIG_XANFGAC2_H0146" localSheetId="9" hidden="1">#REF!</definedName>
    <definedName name="SIG_XANFGAC2_H0146" localSheetId="1" hidden="1">#REF!</definedName>
    <definedName name="SIG_XANFGAC2_H0146" localSheetId="18" hidden="1">#REF!</definedName>
    <definedName name="SIG_XANFGAC2_H0146" localSheetId="5" hidden="1">#REF!</definedName>
    <definedName name="SIG_XANFGAC2_H0146" localSheetId="14" hidden="1">#REF!</definedName>
    <definedName name="SIG_XANFGAC2_H0146" localSheetId="3" hidden="1">#REF!</definedName>
    <definedName name="SIG_XANFGAC2_H0146" localSheetId="12" hidden="1">#REF!</definedName>
    <definedName name="SIG_XANFGAC2_H0146" hidden="1">#REF!</definedName>
    <definedName name="SIG_XANFGAC2_H0147" localSheetId="9" hidden="1">#REF!</definedName>
    <definedName name="SIG_XANFGAC2_H0147" localSheetId="1" hidden="1">#REF!</definedName>
    <definedName name="SIG_XANFGAC2_H0147" localSheetId="18" hidden="1">#REF!</definedName>
    <definedName name="SIG_XANFGAC2_H0147" localSheetId="5" hidden="1">#REF!</definedName>
    <definedName name="SIG_XANFGAC2_H0147" localSheetId="14" hidden="1">#REF!</definedName>
    <definedName name="SIG_XANFGAC2_H0147" localSheetId="3" hidden="1">#REF!</definedName>
    <definedName name="SIG_XANFGAC2_H0147" localSheetId="12" hidden="1">#REF!</definedName>
    <definedName name="SIG_XANFGAC2_H0147" hidden="1">#REF!</definedName>
    <definedName name="SIG_XANFGAC2_H0148" localSheetId="9" hidden="1">#REF!</definedName>
    <definedName name="SIG_XANFGAC2_H0148" localSheetId="1" hidden="1">#REF!</definedName>
    <definedName name="SIG_XANFGAC2_H0148" localSheetId="18" hidden="1">#REF!</definedName>
    <definedName name="SIG_XANFGAC2_H0148" localSheetId="5" hidden="1">#REF!</definedName>
    <definedName name="SIG_XANFGAC2_H0148" localSheetId="14" hidden="1">#REF!</definedName>
    <definedName name="SIG_XANFGAC2_H0148" localSheetId="3" hidden="1">#REF!</definedName>
    <definedName name="SIG_XANFGAC2_H0148" localSheetId="12" hidden="1">#REF!</definedName>
    <definedName name="SIG_XANFGAC2_H0148" hidden="1">#REF!</definedName>
    <definedName name="test" localSheetId="1" hidden="1">#REF!</definedName>
    <definedName name="test" localSheetId="5" hidden="1">#REF!</definedName>
    <definedName name="test" localSheetId="14" hidden="1">#REF!</definedName>
    <definedName name="test" hidden="1">#REF!</definedName>
    <definedName name="X_DÉCHETS_DANGEREUX">Données!$AR$790:$AR$1037</definedName>
    <definedName name="_xlnm.Print_Area" localSheetId="2">MODOP!$B$1:$J$90</definedName>
    <definedName name="_xlnm.Print_Area" localSheetId="4">'PARAMETRAGE FACTURATION'!$A$1:$L$25</definedName>
    <definedName name="_xlnm.Print_Area" localSheetId="13">'RACHAT MATIERE'!$B$1:$I$17</definedName>
    <definedName name="_xlnm.Print_Area" localSheetId="0">SOMMAIRE!$D$1:$M$16</definedName>
  </definedNames>
  <calcPr calcId="191029" calcMode="manual"/>
  <customWorkbookViews>
    <customWorkbookView name="De Lencquesaing, Gonzague - Affichage personnalisé" guid="{8B723692-3A61-4E18-9DE4-7A4FC3711AB4}" mergeInterval="0" personalView="1" maximized="1" xWindow="-8" yWindow="-8" windowWidth="1382" windowHeight="744" tabRatio="949" activeSheetId="4"/>
    <customWorkbookView name="STAX-JTZOUMPE - Affichage personnalisé" guid="{1379AA43-C5EA-4F78-B127-854EB2B0E978}" mergeInterval="0" personalView="1" maximized="1" xWindow="-8" yWindow="-8" windowWidth="1616" windowHeight="876" tabRatio="949" activeSheetId="4"/>
    <customWorkbookView name="Emelyne CURIER (BQ5260) EXT - Affichage personnalisé" guid="{2EC6FBD5-0172-4600-8185-0971CD17D59E}" mergeInterval="0" personalView="1" maximized="1" windowWidth="1276" windowHeight="799" tabRatio="949" activeSheetId="4"/>
    <customWorkbookView name="Prost, Angelique - Affichage personnalisé" guid="{61C427FA-61D0-4049-93FB-5A902BA01F14}" mergeInterval="0" personalView="1" maximized="1" windowWidth="1276" windowHeight="799" tabRatio="949" activeSheetId="4"/>
    <customWorkbookView name="Diao, Safiatou (ext) - Affichage personnalisé" guid="{6DBFD025-A601-4618-A267-41C08AF2EAE0}" mergeInterval="0" personalView="1" maximized="1" windowWidth="1362" windowHeight="603" tabRatio="949" activeSheetId="4"/>
    <customWorkbookView name="Aurelie BONFIGLIO (BP5183) - Affichage personnalisé" guid="{9F927144-F584-4A1B-ACFC-F9BD24D86B1A}" mergeInterval="0" personalView="1" maximized="1" xWindow="-8" yWindow="-8" windowWidth="1382" windowHeight="744" tabRatio="949" activeSheetId="4"/>
    <customWorkbookView name="Dominique CORNOU (GGL262) - Affichage personnalisé" guid="{3B5C4BC8-57EF-460B-B5A1-7B649224E73E}" mergeInterval="0" personalView="1" maximized="1" xWindow="-4" yWindow="-4" windowWidth="1928" windowHeight="1048" tabRatio="949" activeSheetId="15"/>
    <customWorkbookView name="Morin, Jimmy (ext) - Affichage personnalisé" guid="{DA2E0CFB-4B74-43AB-9900-78076E4C957D}" mergeInterval="0" personalView="1" maximized="1" xWindow="1912" yWindow="-8" windowWidth="1616" windowHeight="916" tabRatio="949" activeSheetId="4"/>
    <customWorkbookView name="Tzoumpe, Josiane - Affichage personnalisé" guid="{8E81794E-8683-41E5-9997-C713053C3793}" mergeInterval="0" personalView="1" maximized="1" xWindow="-8" yWindow="-8" windowWidth="1936" windowHeight="1056" tabRatio="949" activeSheetId="6"/>
  </customWorkbookViews>
  <pivotCaches>
    <pivotCache cacheId="0" r:id="rId23"/>
    <pivotCache cacheId="1" r:id="rId24"/>
    <pivotCache cacheId="2" r:id="rId25"/>
    <pivotCache cacheId="3" r:id="rId26"/>
    <pivotCache cacheId="4" r:id="rId27"/>
  </pivotCaches>
  <extLst>
    <ext xmlns:x14="http://schemas.microsoft.com/office/spreadsheetml/2009/9/main" uri="{BBE1A952-AA13-448e-AADC-164F8A28A991}">
      <x14:slicerCaches>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 i="46" l="1"/>
  <c r="D7" i="46"/>
  <c r="D8" i="46"/>
  <c r="D9" i="46"/>
  <c r="D10" i="46"/>
  <c r="D11" i="46"/>
  <c r="D12" i="46"/>
  <c r="D13" i="46"/>
  <c r="D14" i="46"/>
  <c r="D15" i="46"/>
  <c r="D16" i="46"/>
  <c r="D17" i="46"/>
  <c r="D18" i="46"/>
  <c r="D19" i="46"/>
  <c r="D20" i="46"/>
  <c r="D21" i="46"/>
  <c r="D22" i="46"/>
  <c r="D23" i="46"/>
  <c r="D24" i="46"/>
  <c r="D25" i="46"/>
  <c r="D26" i="46"/>
  <c r="D27" i="46"/>
  <c r="D28" i="46"/>
  <c r="D29" i="46"/>
  <c r="D30" i="46"/>
  <c r="D31" i="46"/>
  <c r="D32" i="46"/>
  <c r="D33" i="46"/>
  <c r="D34" i="46"/>
  <c r="D35" i="46"/>
  <c r="D36" i="46"/>
  <c r="D37" i="46"/>
  <c r="D38" i="46"/>
  <c r="D39" i="46"/>
  <c r="D40" i="46"/>
  <c r="D41" i="46"/>
  <c r="D42" i="46"/>
  <c r="D43" i="46"/>
  <c r="D44" i="46"/>
  <c r="D45" i="46"/>
  <c r="D46" i="46"/>
  <c r="D47" i="46"/>
  <c r="D48" i="46"/>
  <c r="D49" i="46"/>
  <c r="D50" i="46"/>
  <c r="D51" i="46"/>
  <c r="D52" i="46"/>
  <c r="D53" i="46"/>
  <c r="D54" i="46"/>
  <c r="D55" i="46"/>
  <c r="D56" i="46"/>
  <c r="D57" i="46"/>
  <c r="D58" i="46"/>
  <c r="D59" i="46"/>
  <c r="D60" i="46"/>
  <c r="D61" i="46"/>
  <c r="D62" i="46"/>
  <c r="D63" i="46"/>
  <c r="D64" i="46"/>
  <c r="D65" i="46"/>
  <c r="D66" i="46"/>
  <c r="D67" i="46"/>
  <c r="D68" i="46"/>
  <c r="D69" i="46"/>
  <c r="D70" i="46"/>
  <c r="D71" i="46"/>
  <c r="D72" i="46"/>
  <c r="D73" i="46"/>
  <c r="D74" i="46"/>
  <c r="D75" i="46"/>
  <c r="D76" i="46"/>
  <c r="D77" i="46"/>
  <c r="D78" i="46"/>
  <c r="D79" i="46"/>
  <c r="D80" i="46"/>
  <c r="D81" i="46"/>
  <c r="D82" i="46"/>
  <c r="D83" i="46"/>
  <c r="D84" i="46"/>
  <c r="D85" i="46"/>
  <c r="E6" i="46"/>
  <c r="E7" i="46"/>
  <c r="E8" i="46"/>
  <c r="E9" i="46"/>
  <c r="E10" i="46"/>
  <c r="E11" i="46"/>
  <c r="E12" i="46"/>
  <c r="E13" i="46"/>
  <c r="E14" i="46"/>
  <c r="E15" i="46"/>
  <c r="E16" i="46"/>
  <c r="E17" i="46"/>
  <c r="E18" i="46"/>
  <c r="E19" i="46"/>
  <c r="E20" i="46"/>
  <c r="E21" i="46"/>
  <c r="E22" i="46"/>
  <c r="E23" i="46"/>
  <c r="E24" i="46"/>
  <c r="E25" i="46"/>
  <c r="E26" i="46"/>
  <c r="E27" i="46"/>
  <c r="E28" i="46"/>
  <c r="E29" i="46"/>
  <c r="E30" i="46"/>
  <c r="E31" i="46"/>
  <c r="E32" i="46"/>
  <c r="E33" i="46"/>
  <c r="E34" i="46"/>
  <c r="E35" i="46"/>
  <c r="E36" i="46"/>
  <c r="E37" i="46"/>
  <c r="E38" i="46"/>
  <c r="E39" i="46"/>
  <c r="E40" i="46"/>
  <c r="E41" i="46"/>
  <c r="E42" i="46"/>
  <c r="E43" i="46"/>
  <c r="E44" i="46"/>
  <c r="E45" i="46"/>
  <c r="E46" i="46"/>
  <c r="E47" i="46"/>
  <c r="E48" i="46"/>
  <c r="E49" i="46"/>
  <c r="E50" i="46"/>
  <c r="E51" i="46"/>
  <c r="E52" i="46"/>
  <c r="E53" i="46"/>
  <c r="E54" i="46"/>
  <c r="E55" i="46"/>
  <c r="E56" i="46"/>
  <c r="E57" i="46"/>
  <c r="E58" i="46"/>
  <c r="E59" i="46"/>
  <c r="E60" i="46"/>
  <c r="E61" i="46"/>
  <c r="E62" i="46"/>
  <c r="E63" i="46"/>
  <c r="E64" i="46"/>
  <c r="E65" i="46"/>
  <c r="E66" i="46"/>
  <c r="E67" i="46"/>
  <c r="E68" i="46"/>
  <c r="E69" i="46"/>
  <c r="E70" i="46"/>
  <c r="E71" i="46"/>
  <c r="E72" i="46"/>
  <c r="E73" i="46"/>
  <c r="E74" i="46"/>
  <c r="E75" i="46"/>
  <c r="E76" i="46"/>
  <c r="E77" i="46"/>
  <c r="E78" i="46"/>
  <c r="E79" i="46"/>
  <c r="E80" i="46"/>
  <c r="E81" i="46"/>
  <c r="E82" i="46"/>
  <c r="E83" i="46"/>
  <c r="E84" i="46"/>
  <c r="E85" i="46"/>
  <c r="K6" i="46"/>
  <c r="K7" i="46"/>
  <c r="K8" i="46"/>
  <c r="K9" i="46"/>
  <c r="K10" i="46"/>
  <c r="K11" i="46"/>
  <c r="K12" i="46"/>
  <c r="K13" i="46"/>
  <c r="K14" i="46"/>
  <c r="K15" i="46"/>
  <c r="K16" i="46"/>
  <c r="K17" i="46"/>
  <c r="K18" i="46"/>
  <c r="K19" i="46"/>
  <c r="K20" i="46"/>
  <c r="K21" i="46"/>
  <c r="K22" i="46"/>
  <c r="K23" i="46"/>
  <c r="K24" i="46"/>
  <c r="K25" i="46"/>
  <c r="K26" i="46"/>
  <c r="K27" i="46"/>
  <c r="K28" i="46"/>
  <c r="K29" i="46"/>
  <c r="K30" i="46"/>
  <c r="K31" i="46"/>
  <c r="K32" i="46"/>
  <c r="K33" i="46"/>
  <c r="K34" i="46"/>
  <c r="K35" i="46"/>
  <c r="K36" i="46"/>
  <c r="K37" i="46"/>
  <c r="K38" i="46"/>
  <c r="K39" i="46"/>
  <c r="K40" i="46"/>
  <c r="K41" i="46"/>
  <c r="K42" i="46"/>
  <c r="K43" i="46"/>
  <c r="K44" i="46"/>
  <c r="K45" i="46"/>
  <c r="K46" i="46"/>
  <c r="K47" i="46"/>
  <c r="K48" i="46"/>
  <c r="K49" i="46"/>
  <c r="K50" i="46"/>
  <c r="K51" i="46"/>
  <c r="K52" i="46"/>
  <c r="K53" i="46"/>
  <c r="K54" i="46"/>
  <c r="K55" i="46"/>
  <c r="K56" i="46"/>
  <c r="K57" i="46"/>
  <c r="K58" i="46"/>
  <c r="K59" i="46"/>
  <c r="K60" i="46"/>
  <c r="K61" i="46"/>
  <c r="K62" i="46"/>
  <c r="K63" i="46"/>
  <c r="K64" i="46"/>
  <c r="K65" i="46"/>
  <c r="K66" i="46"/>
  <c r="K67" i="46"/>
  <c r="K68" i="46"/>
  <c r="K69" i="46"/>
  <c r="K70" i="46"/>
  <c r="K71" i="46"/>
  <c r="K72" i="46"/>
  <c r="K73" i="46"/>
  <c r="K74" i="46"/>
  <c r="K75" i="46"/>
  <c r="K76" i="46"/>
  <c r="K77" i="46"/>
  <c r="K78" i="46"/>
  <c r="K79" i="46"/>
  <c r="K80" i="46"/>
  <c r="K81" i="46"/>
  <c r="K82" i="46"/>
  <c r="K83" i="46"/>
  <c r="K84" i="46"/>
  <c r="K85" i="46"/>
  <c r="S6" i="46"/>
  <c r="S7" i="46"/>
  <c r="S8" i="46"/>
  <c r="S9" i="46"/>
  <c r="S10" i="46"/>
  <c r="S11" i="46"/>
  <c r="S12" i="46"/>
  <c r="S13" i="46"/>
  <c r="S14" i="46"/>
  <c r="S15" i="46"/>
  <c r="S16" i="46"/>
  <c r="S17" i="46"/>
  <c r="S18" i="46"/>
  <c r="S19" i="46"/>
  <c r="S20" i="46"/>
  <c r="S21" i="46"/>
  <c r="S22" i="46"/>
  <c r="S23" i="46"/>
  <c r="S24" i="46"/>
  <c r="S25" i="46"/>
  <c r="S26" i="46"/>
  <c r="S27" i="46"/>
  <c r="S28" i="46"/>
  <c r="S29" i="46"/>
  <c r="S30" i="46"/>
  <c r="S31" i="46"/>
  <c r="S32" i="46"/>
  <c r="S33" i="46"/>
  <c r="S34" i="46"/>
  <c r="S35" i="46"/>
  <c r="S36" i="46"/>
  <c r="S37" i="46"/>
  <c r="S38" i="46"/>
  <c r="S39" i="46"/>
  <c r="S40" i="46"/>
  <c r="S41" i="46"/>
  <c r="S42" i="46"/>
  <c r="S43" i="46"/>
  <c r="S44" i="46"/>
  <c r="S45" i="46"/>
  <c r="S46" i="46"/>
  <c r="S47" i="46"/>
  <c r="S48" i="46"/>
  <c r="S49" i="46"/>
  <c r="S50" i="46"/>
  <c r="S51" i="46"/>
  <c r="S52" i="46"/>
  <c r="S53" i="46"/>
  <c r="S54" i="46"/>
  <c r="S55" i="46"/>
  <c r="S56" i="46"/>
  <c r="S57" i="46"/>
  <c r="S58" i="46"/>
  <c r="S59" i="46"/>
  <c r="S60" i="46"/>
  <c r="S61" i="46"/>
  <c r="S62" i="46"/>
  <c r="S63" i="46"/>
  <c r="S64" i="46"/>
  <c r="S65" i="46"/>
  <c r="S66" i="46"/>
  <c r="S67" i="46"/>
  <c r="S68" i="46"/>
  <c r="S69" i="46"/>
  <c r="S70" i="46"/>
  <c r="S71" i="46"/>
  <c r="S72" i="46"/>
  <c r="S73" i="46"/>
  <c r="S74" i="46"/>
  <c r="S75" i="46"/>
  <c r="S76" i="46"/>
  <c r="S77" i="46"/>
  <c r="S78" i="46"/>
  <c r="S79" i="46"/>
  <c r="S80" i="46"/>
  <c r="S81" i="46"/>
  <c r="S82" i="46"/>
  <c r="S83" i="46"/>
  <c r="S84" i="46"/>
  <c r="S85" i="46"/>
  <c r="T6" i="46"/>
  <c r="T7" i="46"/>
  <c r="T8" i="46"/>
  <c r="T9" i="46"/>
  <c r="T10" i="46"/>
  <c r="T11" i="46"/>
  <c r="T12" i="46"/>
  <c r="T13" i="46"/>
  <c r="T14" i="46"/>
  <c r="T15" i="46"/>
  <c r="T16" i="46"/>
  <c r="T17" i="46"/>
  <c r="T18" i="46"/>
  <c r="T19" i="46"/>
  <c r="T20" i="46"/>
  <c r="T21" i="46"/>
  <c r="T22" i="46"/>
  <c r="T23" i="46"/>
  <c r="T24" i="46"/>
  <c r="T25" i="46"/>
  <c r="T26" i="46"/>
  <c r="T27" i="46"/>
  <c r="T28" i="46"/>
  <c r="T29" i="46"/>
  <c r="T30" i="46"/>
  <c r="T31" i="46"/>
  <c r="T32" i="46"/>
  <c r="T33" i="46"/>
  <c r="T34" i="46"/>
  <c r="T35" i="46"/>
  <c r="T36" i="46"/>
  <c r="T37" i="46"/>
  <c r="T38" i="46"/>
  <c r="T39" i="46"/>
  <c r="T40" i="46"/>
  <c r="T41" i="46"/>
  <c r="T42" i="46"/>
  <c r="T43" i="46"/>
  <c r="T44" i="46"/>
  <c r="T45" i="46"/>
  <c r="T46" i="46"/>
  <c r="T47" i="46"/>
  <c r="T48" i="46"/>
  <c r="T49" i="46"/>
  <c r="T50" i="46"/>
  <c r="T51" i="46"/>
  <c r="T52" i="46"/>
  <c r="T53" i="46"/>
  <c r="T54" i="46"/>
  <c r="T55" i="46"/>
  <c r="T56" i="46"/>
  <c r="T57" i="46"/>
  <c r="T58" i="46"/>
  <c r="T59" i="46"/>
  <c r="T60" i="46"/>
  <c r="T61" i="46"/>
  <c r="T62" i="46"/>
  <c r="T63" i="46"/>
  <c r="T64" i="46"/>
  <c r="T65" i="46"/>
  <c r="T66" i="46"/>
  <c r="T67" i="46"/>
  <c r="T68" i="46"/>
  <c r="T69" i="46"/>
  <c r="T70" i="46"/>
  <c r="T71" i="46"/>
  <c r="T72" i="46"/>
  <c r="T73" i="46"/>
  <c r="T74" i="46"/>
  <c r="T75" i="46"/>
  <c r="T76" i="46"/>
  <c r="T77" i="46"/>
  <c r="T78" i="46"/>
  <c r="T79" i="46"/>
  <c r="T80" i="46"/>
  <c r="T81" i="46"/>
  <c r="T82" i="46"/>
  <c r="T83" i="46"/>
  <c r="T84" i="46"/>
  <c r="T85" i="46"/>
  <c r="V6" i="46"/>
  <c r="V7" i="46"/>
  <c r="V8" i="46"/>
  <c r="V9" i="46"/>
  <c r="V10" i="46"/>
  <c r="V11" i="46"/>
  <c r="V12" i="46"/>
  <c r="V13" i="46"/>
  <c r="V14" i="46"/>
  <c r="V15" i="46"/>
  <c r="V16" i="46"/>
  <c r="V17" i="46"/>
  <c r="V18" i="46"/>
  <c r="V19" i="46"/>
  <c r="V20" i="46"/>
  <c r="V21" i="46"/>
  <c r="V22" i="46"/>
  <c r="V23" i="46"/>
  <c r="V24" i="46"/>
  <c r="V25" i="46"/>
  <c r="V26" i="46"/>
  <c r="V27" i="46"/>
  <c r="V28" i="46"/>
  <c r="V29" i="46"/>
  <c r="V30" i="46"/>
  <c r="V31" i="46"/>
  <c r="V32" i="46"/>
  <c r="V33" i="46"/>
  <c r="V34" i="46"/>
  <c r="V35" i="46"/>
  <c r="V36" i="46"/>
  <c r="V37" i="46"/>
  <c r="V38" i="46"/>
  <c r="V39" i="46"/>
  <c r="V40" i="46"/>
  <c r="V41" i="46"/>
  <c r="V42" i="46"/>
  <c r="V43" i="46"/>
  <c r="V44" i="46"/>
  <c r="V45" i="46"/>
  <c r="V46" i="46"/>
  <c r="V47" i="46"/>
  <c r="V48" i="46"/>
  <c r="V49" i="46"/>
  <c r="V50" i="46"/>
  <c r="V51" i="46"/>
  <c r="V52" i="46"/>
  <c r="V53" i="46"/>
  <c r="V54" i="46"/>
  <c r="V55" i="46"/>
  <c r="V56" i="46"/>
  <c r="V57" i="46"/>
  <c r="V58" i="46"/>
  <c r="V59" i="46"/>
  <c r="V60" i="46"/>
  <c r="V61" i="46"/>
  <c r="V62" i="46"/>
  <c r="V63" i="46"/>
  <c r="V64" i="46"/>
  <c r="V65" i="46"/>
  <c r="V66" i="46"/>
  <c r="V67" i="46"/>
  <c r="V68" i="46"/>
  <c r="V69" i="46"/>
  <c r="V70" i="46"/>
  <c r="V71" i="46"/>
  <c r="V72" i="46"/>
  <c r="V73" i="46"/>
  <c r="V74" i="46"/>
  <c r="V75" i="46"/>
  <c r="V76" i="46"/>
  <c r="V77" i="46"/>
  <c r="V78" i="46"/>
  <c r="V79" i="46"/>
  <c r="V80" i="46"/>
  <c r="V81" i="46"/>
  <c r="V82" i="46"/>
  <c r="V83" i="46"/>
  <c r="V84" i="46"/>
  <c r="V85" i="46"/>
  <c r="X6" i="46"/>
  <c r="X7" i="46"/>
  <c r="X8" i="46"/>
  <c r="X9" i="46"/>
  <c r="X10" i="46"/>
  <c r="X11" i="46"/>
  <c r="X12" i="46"/>
  <c r="X13" i="46"/>
  <c r="X14" i="46"/>
  <c r="X15" i="46"/>
  <c r="X16" i="46"/>
  <c r="X17" i="46"/>
  <c r="X18" i="46"/>
  <c r="X19" i="46"/>
  <c r="X20" i="46"/>
  <c r="X21" i="46"/>
  <c r="X22" i="46"/>
  <c r="X23" i="46"/>
  <c r="X24" i="46"/>
  <c r="X25" i="46"/>
  <c r="X26" i="46"/>
  <c r="X27" i="46"/>
  <c r="X28" i="46"/>
  <c r="X29" i="46"/>
  <c r="X30" i="46"/>
  <c r="X31" i="46"/>
  <c r="X32" i="46"/>
  <c r="X33" i="46"/>
  <c r="X34" i="46"/>
  <c r="X35" i="46"/>
  <c r="X36" i="46"/>
  <c r="X37" i="46"/>
  <c r="X38" i="46"/>
  <c r="X39" i="46"/>
  <c r="X40" i="46"/>
  <c r="X41" i="46"/>
  <c r="X42" i="46"/>
  <c r="X43" i="46"/>
  <c r="X44" i="46"/>
  <c r="X45" i="46"/>
  <c r="X46" i="46"/>
  <c r="X47" i="46"/>
  <c r="X48" i="46"/>
  <c r="X49" i="46"/>
  <c r="X50" i="46"/>
  <c r="X51" i="46"/>
  <c r="X52" i="46"/>
  <c r="X53" i="46"/>
  <c r="X54" i="46"/>
  <c r="X55" i="46"/>
  <c r="X56" i="46"/>
  <c r="X57" i="46"/>
  <c r="X58" i="46"/>
  <c r="X59" i="46"/>
  <c r="X60" i="46"/>
  <c r="X61" i="46"/>
  <c r="X62" i="46"/>
  <c r="X63" i="46"/>
  <c r="X64" i="46"/>
  <c r="X65" i="46"/>
  <c r="X66" i="46"/>
  <c r="X67" i="46"/>
  <c r="X68" i="46"/>
  <c r="X69" i="46"/>
  <c r="X70" i="46"/>
  <c r="X71" i="46"/>
  <c r="X72" i="46"/>
  <c r="X73" i="46"/>
  <c r="X74" i="46"/>
  <c r="X75" i="46"/>
  <c r="X76" i="46"/>
  <c r="X77" i="46"/>
  <c r="X78" i="46"/>
  <c r="X79" i="46"/>
  <c r="X80" i="46"/>
  <c r="X81" i="46"/>
  <c r="X82" i="46"/>
  <c r="X83" i="46"/>
  <c r="X84" i="46"/>
  <c r="X85" i="46"/>
  <c r="Y6" i="46"/>
  <c r="Y7" i="46"/>
  <c r="Y8" i="46"/>
  <c r="Y9" i="46"/>
  <c r="Y10" i="46"/>
  <c r="Y11" i="46"/>
  <c r="Y12" i="46"/>
  <c r="Y13" i="46"/>
  <c r="Y14" i="46"/>
  <c r="Y15" i="46"/>
  <c r="Y16" i="46"/>
  <c r="Y17" i="46"/>
  <c r="Y18" i="46"/>
  <c r="Y19" i="46"/>
  <c r="Y20" i="46"/>
  <c r="Y21" i="46"/>
  <c r="Y22" i="46"/>
  <c r="Y23" i="46"/>
  <c r="Y24" i="46"/>
  <c r="Y25" i="46"/>
  <c r="Y26" i="46"/>
  <c r="Y27" i="46"/>
  <c r="Y28" i="46"/>
  <c r="Y29" i="46"/>
  <c r="Y30" i="46"/>
  <c r="Y31" i="46"/>
  <c r="Y32" i="46"/>
  <c r="Y33" i="46"/>
  <c r="Y34" i="46"/>
  <c r="Y35" i="46"/>
  <c r="Y36" i="46"/>
  <c r="Y37" i="46"/>
  <c r="Y38" i="46"/>
  <c r="Y39" i="46"/>
  <c r="Y40" i="46"/>
  <c r="Y41" i="46"/>
  <c r="Y42" i="46"/>
  <c r="Y43" i="46"/>
  <c r="Y44" i="46"/>
  <c r="Y45" i="46"/>
  <c r="Y46" i="46"/>
  <c r="Y47" i="46"/>
  <c r="Y48" i="46"/>
  <c r="Y49" i="46"/>
  <c r="Y50" i="46"/>
  <c r="Y51" i="46"/>
  <c r="Y52" i="46"/>
  <c r="Y53" i="46"/>
  <c r="Y54" i="46"/>
  <c r="Y55" i="46"/>
  <c r="Y56" i="46"/>
  <c r="Y57" i="46"/>
  <c r="Y58" i="46"/>
  <c r="Y59" i="46"/>
  <c r="Y60" i="46"/>
  <c r="Y61" i="46"/>
  <c r="Y62" i="46"/>
  <c r="Y63" i="46"/>
  <c r="Y64" i="46"/>
  <c r="Y65" i="46"/>
  <c r="Y66" i="46"/>
  <c r="Y67" i="46"/>
  <c r="Y68" i="46"/>
  <c r="Y69" i="46"/>
  <c r="Y70" i="46"/>
  <c r="Y71" i="46"/>
  <c r="Y72" i="46"/>
  <c r="Y73" i="46"/>
  <c r="Y74" i="46"/>
  <c r="Y75" i="46"/>
  <c r="Y76" i="46"/>
  <c r="Y77" i="46"/>
  <c r="Y78" i="46"/>
  <c r="Y79" i="46"/>
  <c r="Y80" i="46"/>
  <c r="Y81" i="46"/>
  <c r="Y82" i="46"/>
  <c r="Y83" i="46"/>
  <c r="Y84" i="46"/>
  <c r="Y85" i="46"/>
  <c r="Z6" i="46"/>
  <c r="Z7" i="46"/>
  <c r="Z8" i="46"/>
  <c r="Z9" i="46"/>
  <c r="Z10" i="46"/>
  <c r="Z11" i="46"/>
  <c r="Z12" i="46"/>
  <c r="Z13" i="46"/>
  <c r="Z14" i="46"/>
  <c r="Z15" i="46"/>
  <c r="Z16" i="46"/>
  <c r="Z17" i="46"/>
  <c r="Z18" i="46"/>
  <c r="Z19" i="46"/>
  <c r="Z20" i="46"/>
  <c r="Z21" i="46"/>
  <c r="Z22" i="46"/>
  <c r="Z23" i="46"/>
  <c r="Z24" i="46"/>
  <c r="Z25" i="46"/>
  <c r="Z26" i="46"/>
  <c r="Z27" i="46"/>
  <c r="Z28" i="46"/>
  <c r="Z29" i="46"/>
  <c r="Z30" i="46"/>
  <c r="Z31" i="46"/>
  <c r="Z32" i="46"/>
  <c r="Z33" i="46"/>
  <c r="Z34" i="46"/>
  <c r="Z35" i="46"/>
  <c r="Z36" i="46"/>
  <c r="Z37" i="46"/>
  <c r="Z38" i="46"/>
  <c r="Z39" i="46"/>
  <c r="Z40" i="46"/>
  <c r="Z41" i="46"/>
  <c r="Z42" i="46"/>
  <c r="Z43" i="46"/>
  <c r="Z44" i="46"/>
  <c r="Z45" i="46"/>
  <c r="Z46" i="46"/>
  <c r="Z47" i="46"/>
  <c r="Z48" i="46"/>
  <c r="Z49" i="46"/>
  <c r="Z50" i="46"/>
  <c r="Z51" i="46"/>
  <c r="Z52" i="46"/>
  <c r="Z53" i="46"/>
  <c r="Z54" i="46"/>
  <c r="Z55" i="46"/>
  <c r="Z56" i="46"/>
  <c r="Z57" i="46"/>
  <c r="Z58" i="46"/>
  <c r="Z59" i="46"/>
  <c r="Z60" i="46"/>
  <c r="Z61" i="46"/>
  <c r="Z62" i="46"/>
  <c r="Z63" i="46"/>
  <c r="Z64" i="46"/>
  <c r="Z65" i="46"/>
  <c r="Z66" i="46"/>
  <c r="Z67" i="46"/>
  <c r="Z68" i="46"/>
  <c r="Z69" i="46"/>
  <c r="Z70" i="46"/>
  <c r="Z71" i="46"/>
  <c r="Z72" i="46"/>
  <c r="Z73" i="46"/>
  <c r="Z74" i="46"/>
  <c r="Z75" i="46"/>
  <c r="Z76" i="46"/>
  <c r="Z77" i="46"/>
  <c r="Z78" i="46"/>
  <c r="Z79" i="46"/>
  <c r="Z80" i="46"/>
  <c r="Z81" i="46"/>
  <c r="Z82" i="46"/>
  <c r="Z83" i="46"/>
  <c r="Z84" i="46"/>
  <c r="Z85" i="46"/>
  <c r="AA6" i="46"/>
  <c r="AA7" i="46"/>
  <c r="AA8" i="46"/>
  <c r="AA9" i="46"/>
  <c r="AA10" i="46"/>
  <c r="AA11" i="46"/>
  <c r="AA12" i="46"/>
  <c r="AA13" i="46"/>
  <c r="AA14" i="46"/>
  <c r="AA15" i="46"/>
  <c r="AA16" i="46"/>
  <c r="AA17" i="46"/>
  <c r="AA18" i="46"/>
  <c r="AA19" i="46"/>
  <c r="AA20" i="46"/>
  <c r="AA21" i="46"/>
  <c r="AA22" i="46"/>
  <c r="AA23" i="46"/>
  <c r="AA24" i="46"/>
  <c r="AA25" i="46"/>
  <c r="AA26" i="46"/>
  <c r="AA27" i="46"/>
  <c r="AA28" i="46"/>
  <c r="AA29" i="46"/>
  <c r="AA30" i="46"/>
  <c r="AA31" i="46"/>
  <c r="AA32" i="46"/>
  <c r="AA33" i="46"/>
  <c r="AA34" i="46"/>
  <c r="AA35" i="46"/>
  <c r="AA36" i="46"/>
  <c r="AA37" i="46"/>
  <c r="AA38" i="46"/>
  <c r="AA39" i="46"/>
  <c r="AA40" i="46"/>
  <c r="AA41" i="46"/>
  <c r="AA42" i="46"/>
  <c r="AA43" i="46"/>
  <c r="AA44" i="46"/>
  <c r="AA45" i="46"/>
  <c r="AA46" i="46"/>
  <c r="AA47" i="46"/>
  <c r="AA48" i="46"/>
  <c r="AA49" i="46"/>
  <c r="AA50" i="46"/>
  <c r="AA51" i="46"/>
  <c r="AA52" i="46"/>
  <c r="AA53" i="46"/>
  <c r="AA54" i="46"/>
  <c r="AA55" i="46"/>
  <c r="AA56" i="46"/>
  <c r="AA57" i="46"/>
  <c r="AA58" i="46"/>
  <c r="AA59" i="46"/>
  <c r="AA60" i="46"/>
  <c r="AA61" i="46"/>
  <c r="AA62" i="46"/>
  <c r="AA63" i="46"/>
  <c r="AA64" i="46"/>
  <c r="AA65" i="46"/>
  <c r="AA66" i="46"/>
  <c r="AA67" i="46"/>
  <c r="AA68" i="46"/>
  <c r="AA69" i="46"/>
  <c r="AA70" i="46"/>
  <c r="AA71" i="46"/>
  <c r="AA72" i="46"/>
  <c r="AA73" i="46"/>
  <c r="AA74" i="46"/>
  <c r="AA75" i="46"/>
  <c r="AA76" i="46"/>
  <c r="AA77" i="46"/>
  <c r="AA78" i="46"/>
  <c r="AA79" i="46"/>
  <c r="AA80" i="46"/>
  <c r="AA81" i="46"/>
  <c r="AA82" i="46"/>
  <c r="AA83" i="46"/>
  <c r="AA84" i="46"/>
  <c r="AA85" i="46"/>
  <c r="AB6" i="46"/>
  <c r="AB7" i="46"/>
  <c r="AB8" i="46"/>
  <c r="AB9" i="46"/>
  <c r="AB10" i="46"/>
  <c r="AB11" i="46"/>
  <c r="AB12" i="46"/>
  <c r="AB13" i="46"/>
  <c r="AB14" i="46"/>
  <c r="AB15" i="46"/>
  <c r="AB16" i="46"/>
  <c r="AB17" i="46"/>
  <c r="AB18" i="46"/>
  <c r="AB19" i="46"/>
  <c r="AB20" i="46"/>
  <c r="AB21" i="46"/>
  <c r="AB22" i="46"/>
  <c r="AB23" i="46"/>
  <c r="AB24" i="46"/>
  <c r="AB25" i="46"/>
  <c r="AB26" i="46"/>
  <c r="AB27" i="46"/>
  <c r="AB28" i="46"/>
  <c r="AB29" i="46"/>
  <c r="AB30" i="46"/>
  <c r="AB31" i="46"/>
  <c r="AB32" i="46"/>
  <c r="AB33" i="46"/>
  <c r="AB34" i="46"/>
  <c r="AB35" i="46"/>
  <c r="AB36" i="46"/>
  <c r="AB37" i="46"/>
  <c r="AB38" i="46"/>
  <c r="AB39" i="46"/>
  <c r="AB40" i="46"/>
  <c r="AB41" i="46"/>
  <c r="AB42" i="46"/>
  <c r="AB43" i="46"/>
  <c r="AB44" i="46"/>
  <c r="AB45" i="46"/>
  <c r="AB46" i="46"/>
  <c r="AB47" i="46"/>
  <c r="AB48" i="46"/>
  <c r="AB49" i="46"/>
  <c r="AB50" i="46"/>
  <c r="AB51" i="46"/>
  <c r="AB52" i="46"/>
  <c r="AB53" i="46"/>
  <c r="AB54" i="46"/>
  <c r="AB55" i="46"/>
  <c r="AB56" i="46"/>
  <c r="AB57" i="46"/>
  <c r="AB58" i="46"/>
  <c r="AB59" i="46"/>
  <c r="AB60" i="46"/>
  <c r="AB61" i="46"/>
  <c r="AB62" i="46"/>
  <c r="AB63" i="46"/>
  <c r="AB64" i="46"/>
  <c r="AB65" i="46"/>
  <c r="AB66" i="46"/>
  <c r="AB67" i="46"/>
  <c r="AB68" i="46"/>
  <c r="AB69" i="46"/>
  <c r="AB70" i="46"/>
  <c r="AB71" i="46"/>
  <c r="AB72" i="46"/>
  <c r="AB73" i="46"/>
  <c r="AB74" i="46"/>
  <c r="AB75" i="46"/>
  <c r="AB76" i="46"/>
  <c r="AB77" i="46"/>
  <c r="AB78" i="46"/>
  <c r="AB79" i="46"/>
  <c r="AB80" i="46"/>
  <c r="AB81" i="46"/>
  <c r="AB82" i="46"/>
  <c r="AB83" i="46"/>
  <c r="AB84" i="46"/>
  <c r="AB85" i="46"/>
  <c r="AC6" i="46"/>
  <c r="AC7" i="46"/>
  <c r="AC8" i="46"/>
  <c r="AC9" i="46"/>
  <c r="AC10" i="46"/>
  <c r="AC11" i="46"/>
  <c r="AC12" i="46"/>
  <c r="AC13" i="46"/>
  <c r="AC14" i="46"/>
  <c r="AC15" i="46"/>
  <c r="AC16" i="46"/>
  <c r="AC17" i="46"/>
  <c r="AC18" i="46"/>
  <c r="AC19" i="46"/>
  <c r="AC20" i="46"/>
  <c r="AC21" i="46"/>
  <c r="AC22" i="46"/>
  <c r="AC23" i="46"/>
  <c r="AC24" i="46"/>
  <c r="AC25" i="46"/>
  <c r="AC26" i="46"/>
  <c r="AC27" i="46"/>
  <c r="AC28" i="46"/>
  <c r="AC29" i="46"/>
  <c r="AC30" i="46"/>
  <c r="AC31" i="46"/>
  <c r="AC32" i="46"/>
  <c r="AC33" i="46"/>
  <c r="AC34" i="46"/>
  <c r="AC35" i="46"/>
  <c r="AC36" i="46"/>
  <c r="AC37" i="46"/>
  <c r="AC38" i="46"/>
  <c r="AC39" i="46"/>
  <c r="AC40" i="46"/>
  <c r="AC41" i="46"/>
  <c r="AC42" i="46"/>
  <c r="AC43" i="46"/>
  <c r="AC44" i="46"/>
  <c r="AC45" i="46"/>
  <c r="AC46" i="46"/>
  <c r="AC47" i="46"/>
  <c r="AC48" i="46"/>
  <c r="AC49" i="46"/>
  <c r="AC50" i="46"/>
  <c r="AC51" i="46"/>
  <c r="AC52" i="46"/>
  <c r="AC53" i="46"/>
  <c r="AC54" i="46"/>
  <c r="AC55" i="46"/>
  <c r="AC56" i="46"/>
  <c r="AC57" i="46"/>
  <c r="AC58" i="46"/>
  <c r="AC59" i="46"/>
  <c r="AC60" i="46"/>
  <c r="AC61" i="46"/>
  <c r="AC62" i="46"/>
  <c r="AC63" i="46"/>
  <c r="AC64" i="46"/>
  <c r="AC65" i="46"/>
  <c r="AC66" i="46"/>
  <c r="AC67" i="46"/>
  <c r="AC68" i="46"/>
  <c r="AC69" i="46"/>
  <c r="AC70" i="46"/>
  <c r="AC71" i="46"/>
  <c r="AC72" i="46"/>
  <c r="AC73" i="46"/>
  <c r="AC74" i="46"/>
  <c r="AC75" i="46"/>
  <c r="AC76" i="46"/>
  <c r="AC77" i="46"/>
  <c r="AC78" i="46"/>
  <c r="AC79" i="46"/>
  <c r="AC80" i="46"/>
  <c r="AC81" i="46"/>
  <c r="AC82" i="46"/>
  <c r="AC83" i="46"/>
  <c r="AC84" i="46"/>
  <c r="AC85" i="46"/>
  <c r="AD6" i="46"/>
  <c r="AD7" i="46"/>
  <c r="AD8" i="46"/>
  <c r="AD9" i="46"/>
  <c r="AD10" i="46"/>
  <c r="AD11" i="46"/>
  <c r="AD12" i="46"/>
  <c r="AD13" i="46"/>
  <c r="AD14" i="46"/>
  <c r="AD15" i="46"/>
  <c r="AD16" i="46"/>
  <c r="AD17" i="46"/>
  <c r="AD18" i="46"/>
  <c r="AD19" i="46"/>
  <c r="AD20" i="46"/>
  <c r="AD21" i="46"/>
  <c r="AD22" i="46"/>
  <c r="AD23" i="46"/>
  <c r="AD24" i="46"/>
  <c r="AD25" i="46"/>
  <c r="AD26" i="46"/>
  <c r="AD27" i="46"/>
  <c r="AD28" i="46"/>
  <c r="AD29" i="46"/>
  <c r="AD30" i="46"/>
  <c r="AD31" i="46"/>
  <c r="AD32" i="46"/>
  <c r="AD33" i="46"/>
  <c r="AD34" i="46"/>
  <c r="AD35" i="46"/>
  <c r="AD36" i="46"/>
  <c r="AD37" i="46"/>
  <c r="AD38" i="46"/>
  <c r="AD39" i="46"/>
  <c r="AD40" i="46"/>
  <c r="AD41" i="46"/>
  <c r="AD42" i="46"/>
  <c r="AD43" i="46"/>
  <c r="AD44" i="46"/>
  <c r="AD45" i="46"/>
  <c r="AD46" i="46"/>
  <c r="AD47" i="46"/>
  <c r="AD48" i="46"/>
  <c r="AD49" i="46"/>
  <c r="AD50" i="46"/>
  <c r="AD51" i="46"/>
  <c r="AD52" i="46"/>
  <c r="AD53" i="46"/>
  <c r="AD54" i="46"/>
  <c r="AD55" i="46"/>
  <c r="AD56" i="46"/>
  <c r="AD57" i="46"/>
  <c r="AD58" i="46"/>
  <c r="AD59" i="46"/>
  <c r="AD60" i="46"/>
  <c r="AD61" i="46"/>
  <c r="AD62" i="46"/>
  <c r="AD63" i="46"/>
  <c r="AD64" i="46"/>
  <c r="AD65" i="46"/>
  <c r="AD66" i="46"/>
  <c r="AD67" i="46"/>
  <c r="AD68" i="46"/>
  <c r="AD69" i="46"/>
  <c r="AD70" i="46"/>
  <c r="AD71" i="46"/>
  <c r="AD72" i="46"/>
  <c r="AD73" i="46"/>
  <c r="AD74" i="46"/>
  <c r="AD75" i="46"/>
  <c r="AD76" i="46"/>
  <c r="AD77" i="46"/>
  <c r="AD78" i="46"/>
  <c r="AD79" i="46"/>
  <c r="AD80" i="46"/>
  <c r="AD81" i="46"/>
  <c r="AD82" i="46"/>
  <c r="AD83" i="46"/>
  <c r="AD84" i="46"/>
  <c r="AD85" i="46"/>
  <c r="AE6" i="46"/>
  <c r="AE7" i="46"/>
  <c r="AE8" i="46"/>
  <c r="AE9" i="46"/>
  <c r="AE10" i="46"/>
  <c r="AE11" i="46"/>
  <c r="AE12" i="46"/>
  <c r="AE13" i="46"/>
  <c r="AE14" i="46"/>
  <c r="AE15" i="46"/>
  <c r="AE16" i="46"/>
  <c r="AE17" i="46"/>
  <c r="AE18" i="46"/>
  <c r="AE19" i="46"/>
  <c r="AE20" i="46"/>
  <c r="AE21" i="46"/>
  <c r="AE22" i="46"/>
  <c r="AE23" i="46"/>
  <c r="AE24" i="46"/>
  <c r="AE25" i="46"/>
  <c r="AE26" i="46"/>
  <c r="AE27" i="46"/>
  <c r="AE28" i="46"/>
  <c r="AE29" i="46"/>
  <c r="AE30" i="46"/>
  <c r="AE31" i="46"/>
  <c r="AE32" i="46"/>
  <c r="AE33" i="46"/>
  <c r="AE34" i="46"/>
  <c r="AE35" i="46"/>
  <c r="AE36" i="46"/>
  <c r="AE37" i="46"/>
  <c r="AE38" i="46"/>
  <c r="AE39" i="46"/>
  <c r="AE40" i="46"/>
  <c r="AE41" i="46"/>
  <c r="AE42" i="46"/>
  <c r="AE43" i="46"/>
  <c r="AE44" i="46"/>
  <c r="AE45" i="46"/>
  <c r="AE46" i="46"/>
  <c r="AE47" i="46"/>
  <c r="AE48" i="46"/>
  <c r="AE49" i="46"/>
  <c r="AE50" i="46"/>
  <c r="AE51" i="46"/>
  <c r="AE52" i="46"/>
  <c r="AE53" i="46"/>
  <c r="AE54" i="46"/>
  <c r="AE55" i="46"/>
  <c r="AE56" i="46"/>
  <c r="AE57" i="46"/>
  <c r="AE58" i="46"/>
  <c r="AE59" i="46"/>
  <c r="AE60" i="46"/>
  <c r="AE61" i="46"/>
  <c r="AE62" i="46"/>
  <c r="AE63" i="46"/>
  <c r="AE64" i="46"/>
  <c r="AE65" i="46"/>
  <c r="AE66" i="46"/>
  <c r="AE67" i="46"/>
  <c r="AE68" i="46"/>
  <c r="AE69" i="46"/>
  <c r="AE70" i="46"/>
  <c r="AE71" i="46"/>
  <c r="AE72" i="46"/>
  <c r="AE73" i="46"/>
  <c r="AE74" i="46"/>
  <c r="AE75" i="46"/>
  <c r="AE76" i="46"/>
  <c r="AE77" i="46"/>
  <c r="AE78" i="46"/>
  <c r="AE79" i="46"/>
  <c r="AE80" i="46"/>
  <c r="AE81" i="46"/>
  <c r="AE82" i="46"/>
  <c r="AE83" i="46"/>
  <c r="AE84" i="46"/>
  <c r="AE85" i="46"/>
  <c r="AF6" i="46"/>
  <c r="AF7" i="46"/>
  <c r="AF8" i="46"/>
  <c r="AF9" i="46"/>
  <c r="AF10" i="46"/>
  <c r="AF11" i="46"/>
  <c r="AF12" i="46"/>
  <c r="AF13" i="46"/>
  <c r="AF14" i="46"/>
  <c r="AF15" i="46"/>
  <c r="AF16" i="46"/>
  <c r="AF17" i="46"/>
  <c r="AF18" i="46"/>
  <c r="AF19" i="46"/>
  <c r="AF20" i="46"/>
  <c r="AF21" i="46"/>
  <c r="AF22" i="46"/>
  <c r="AF23" i="46"/>
  <c r="AF24" i="46"/>
  <c r="AF25" i="46"/>
  <c r="AF26" i="46"/>
  <c r="AF27" i="46"/>
  <c r="AF28" i="46"/>
  <c r="AF29" i="46"/>
  <c r="AF30" i="46"/>
  <c r="AF31" i="46"/>
  <c r="AF32" i="46"/>
  <c r="AF33" i="46"/>
  <c r="AF34" i="46"/>
  <c r="AF35" i="46"/>
  <c r="AF36" i="46"/>
  <c r="AF37" i="46"/>
  <c r="AF38" i="46"/>
  <c r="AF39" i="46"/>
  <c r="AF40" i="46"/>
  <c r="AF41" i="46"/>
  <c r="AF42" i="46"/>
  <c r="AF43" i="46"/>
  <c r="AF44" i="46"/>
  <c r="AF45" i="46"/>
  <c r="AF46" i="46"/>
  <c r="AF47" i="46"/>
  <c r="AF48" i="46"/>
  <c r="AF49" i="46"/>
  <c r="AF50" i="46"/>
  <c r="AF51" i="46"/>
  <c r="AF52" i="46"/>
  <c r="AF53" i="46"/>
  <c r="AF54" i="46"/>
  <c r="AF55" i="46"/>
  <c r="AF56" i="46"/>
  <c r="AF57" i="46"/>
  <c r="AF58" i="46"/>
  <c r="AF59" i="46"/>
  <c r="AF60" i="46"/>
  <c r="AF61" i="46"/>
  <c r="AF62" i="46"/>
  <c r="AF63" i="46"/>
  <c r="AF64" i="46"/>
  <c r="AF65" i="46"/>
  <c r="AF66" i="46"/>
  <c r="AF67" i="46"/>
  <c r="AF68" i="46"/>
  <c r="AF69" i="46"/>
  <c r="AF70" i="46"/>
  <c r="AF71" i="46"/>
  <c r="AF72" i="46"/>
  <c r="AF73" i="46"/>
  <c r="AF74" i="46"/>
  <c r="AF75" i="46"/>
  <c r="AF76" i="46"/>
  <c r="AF77" i="46"/>
  <c r="AF78" i="46"/>
  <c r="AF79" i="46"/>
  <c r="AF80" i="46"/>
  <c r="AF81" i="46"/>
  <c r="AF82" i="46"/>
  <c r="AF83" i="46"/>
  <c r="AF84" i="46"/>
  <c r="AF85" i="46"/>
  <c r="AG6" i="46"/>
  <c r="AG7" i="46"/>
  <c r="AG8" i="46"/>
  <c r="AG9" i="46"/>
  <c r="AG10" i="46"/>
  <c r="AG11" i="46"/>
  <c r="AG12" i="46"/>
  <c r="AG13" i="46"/>
  <c r="AG14" i="46"/>
  <c r="AG15" i="46"/>
  <c r="AG16" i="46"/>
  <c r="AG17" i="46"/>
  <c r="AG18" i="46"/>
  <c r="AG19" i="46"/>
  <c r="AG20" i="46"/>
  <c r="AG21" i="46"/>
  <c r="AG22" i="46"/>
  <c r="AG23" i="46"/>
  <c r="AG24" i="46"/>
  <c r="AG25" i="46"/>
  <c r="AG26" i="46"/>
  <c r="AG27" i="46"/>
  <c r="AG28" i="46"/>
  <c r="AG29" i="46"/>
  <c r="AG30" i="46"/>
  <c r="AG31" i="46"/>
  <c r="AG32" i="46"/>
  <c r="AG33" i="46"/>
  <c r="AG34" i="46"/>
  <c r="AG35" i="46"/>
  <c r="AG36" i="46"/>
  <c r="AG37" i="46"/>
  <c r="AG38" i="46"/>
  <c r="AG39" i="46"/>
  <c r="AG40" i="46"/>
  <c r="AG41" i="46"/>
  <c r="AG42" i="46"/>
  <c r="AG43" i="46"/>
  <c r="AG44" i="46"/>
  <c r="AG45" i="46"/>
  <c r="AG46" i="46"/>
  <c r="AG47" i="46"/>
  <c r="AG48" i="46"/>
  <c r="AG49" i="46"/>
  <c r="AG50" i="46"/>
  <c r="AG51" i="46"/>
  <c r="AG52" i="46"/>
  <c r="AG53" i="46"/>
  <c r="AG54" i="46"/>
  <c r="AG55" i="46"/>
  <c r="AG56" i="46"/>
  <c r="AG57" i="46"/>
  <c r="AG58" i="46"/>
  <c r="AG59" i="46"/>
  <c r="AG60" i="46"/>
  <c r="AG61" i="46"/>
  <c r="AG62" i="46"/>
  <c r="AG63" i="46"/>
  <c r="AG64" i="46"/>
  <c r="AG65" i="46"/>
  <c r="AG66" i="46"/>
  <c r="AG67" i="46"/>
  <c r="AG68" i="46"/>
  <c r="AG69" i="46"/>
  <c r="AG70" i="46"/>
  <c r="AG71" i="46"/>
  <c r="AG72" i="46"/>
  <c r="AG73" i="46"/>
  <c r="AG74" i="46"/>
  <c r="AG75" i="46"/>
  <c r="AG76" i="46"/>
  <c r="AG77" i="46"/>
  <c r="AG78" i="46"/>
  <c r="AG79" i="46"/>
  <c r="AG80" i="46"/>
  <c r="AG81" i="46"/>
  <c r="AG82" i="46"/>
  <c r="AG83" i="46"/>
  <c r="AG84" i="46"/>
  <c r="AG85" i="46"/>
  <c r="AH6" i="46"/>
  <c r="AH7" i="46"/>
  <c r="AH8" i="46"/>
  <c r="AH9" i="46"/>
  <c r="AH10" i="46"/>
  <c r="AH11" i="46"/>
  <c r="AH12" i="46"/>
  <c r="AH13" i="46"/>
  <c r="AH14" i="46"/>
  <c r="AH15" i="46"/>
  <c r="AH16" i="46"/>
  <c r="AH17" i="46"/>
  <c r="AH18" i="46"/>
  <c r="AH19" i="46"/>
  <c r="AH20" i="46"/>
  <c r="AH21" i="46"/>
  <c r="AH22" i="46"/>
  <c r="AH23" i="46"/>
  <c r="AH24" i="46"/>
  <c r="AH25" i="46"/>
  <c r="AH26" i="46"/>
  <c r="AH27" i="46"/>
  <c r="AH28" i="46"/>
  <c r="AH29" i="46"/>
  <c r="AH30" i="46"/>
  <c r="AH31" i="46"/>
  <c r="AH32" i="46"/>
  <c r="AH33" i="46"/>
  <c r="AH34" i="46"/>
  <c r="AH35" i="46"/>
  <c r="AH36" i="46"/>
  <c r="AH37" i="46"/>
  <c r="AH38" i="46"/>
  <c r="AH39" i="46"/>
  <c r="AH40" i="46"/>
  <c r="AH41" i="46"/>
  <c r="AH42" i="46"/>
  <c r="AH43" i="46"/>
  <c r="AH44" i="46"/>
  <c r="AH45" i="46"/>
  <c r="AH46" i="46"/>
  <c r="AH47" i="46"/>
  <c r="AH48" i="46"/>
  <c r="AH49" i="46"/>
  <c r="AH50" i="46"/>
  <c r="AH51" i="46"/>
  <c r="AH52" i="46"/>
  <c r="AH53" i="46"/>
  <c r="AH54" i="46"/>
  <c r="AH55" i="46"/>
  <c r="AH56" i="46"/>
  <c r="AH57" i="46"/>
  <c r="AH58" i="46"/>
  <c r="AH59" i="46"/>
  <c r="AH60" i="46"/>
  <c r="AH61" i="46"/>
  <c r="AH62" i="46"/>
  <c r="AH63" i="46"/>
  <c r="AH64" i="46"/>
  <c r="AH65" i="46"/>
  <c r="AH66" i="46"/>
  <c r="AH67" i="46"/>
  <c r="AH68" i="46"/>
  <c r="AH69" i="46"/>
  <c r="AH70" i="46"/>
  <c r="AH71" i="46"/>
  <c r="AH72" i="46"/>
  <c r="AH73" i="46"/>
  <c r="AH74" i="46"/>
  <c r="AH75" i="46"/>
  <c r="AH76" i="46"/>
  <c r="AH77" i="46"/>
  <c r="AH78" i="46"/>
  <c r="AH79" i="46"/>
  <c r="AH80" i="46"/>
  <c r="AH81" i="46"/>
  <c r="AH82" i="46"/>
  <c r="AH83" i="46"/>
  <c r="AH84" i="46"/>
  <c r="AH85" i="46"/>
  <c r="BE6" i="46"/>
  <c r="BE7" i="46"/>
  <c r="BE8" i="46"/>
  <c r="BE9" i="46"/>
  <c r="BE10" i="46"/>
  <c r="BE11" i="46"/>
  <c r="BE12" i="46"/>
  <c r="BE13" i="46"/>
  <c r="BE14" i="46"/>
  <c r="BE15" i="46"/>
  <c r="BE16" i="46"/>
  <c r="BE17" i="46"/>
  <c r="BE18" i="46"/>
  <c r="BE19" i="46"/>
  <c r="BE20" i="46"/>
  <c r="BE21" i="46"/>
  <c r="BE22" i="46"/>
  <c r="BE23" i="46"/>
  <c r="BE24" i="46"/>
  <c r="BE25" i="46"/>
  <c r="BE26" i="46"/>
  <c r="BE27" i="46"/>
  <c r="BE28" i="46"/>
  <c r="BE29" i="46"/>
  <c r="BE30" i="46"/>
  <c r="BE31" i="46"/>
  <c r="BE32" i="46"/>
  <c r="BE33" i="46"/>
  <c r="BE34" i="46"/>
  <c r="BE35" i="46"/>
  <c r="BE36" i="46"/>
  <c r="BE37" i="46"/>
  <c r="BE38" i="46"/>
  <c r="BE39" i="46"/>
  <c r="BE40" i="46"/>
  <c r="BE41" i="46"/>
  <c r="BE42" i="46"/>
  <c r="BE43" i="46"/>
  <c r="BE44" i="46"/>
  <c r="BE45" i="46"/>
  <c r="BE46" i="46"/>
  <c r="BE47" i="46"/>
  <c r="BE48" i="46"/>
  <c r="BE49" i="46"/>
  <c r="BE50" i="46"/>
  <c r="BE51" i="46"/>
  <c r="BE52" i="46"/>
  <c r="BE53" i="46"/>
  <c r="BE54" i="46"/>
  <c r="BE55" i="46"/>
  <c r="BE56" i="46"/>
  <c r="BE57" i="46"/>
  <c r="BE58" i="46"/>
  <c r="BE59" i="46"/>
  <c r="BE60" i="46"/>
  <c r="BE61" i="46"/>
  <c r="BE62" i="46"/>
  <c r="BE63" i="46"/>
  <c r="BE64" i="46"/>
  <c r="BE65" i="46"/>
  <c r="BE66" i="46"/>
  <c r="BE67" i="46"/>
  <c r="BE68" i="46"/>
  <c r="BE69" i="46"/>
  <c r="BE70" i="46"/>
  <c r="BE71" i="46"/>
  <c r="BE72" i="46"/>
  <c r="BE73" i="46"/>
  <c r="BE74" i="46"/>
  <c r="BE75" i="46"/>
  <c r="BE76" i="46"/>
  <c r="BE77" i="46"/>
  <c r="BE78" i="46"/>
  <c r="BE79" i="46"/>
  <c r="BE80" i="46"/>
  <c r="BE81" i="46"/>
  <c r="BE82" i="46"/>
  <c r="BE83" i="46"/>
  <c r="BE84" i="46"/>
  <c r="BE85" i="46"/>
  <c r="BH6" i="46"/>
  <c r="BH7" i="46"/>
  <c r="BH8" i="46"/>
  <c r="BH9" i="46"/>
  <c r="BH10" i="46"/>
  <c r="BH11" i="46"/>
  <c r="BH12" i="46"/>
  <c r="BH13" i="46"/>
  <c r="BH14" i="46"/>
  <c r="BH15" i="46"/>
  <c r="BH16" i="46"/>
  <c r="BH17" i="46"/>
  <c r="BH18" i="46"/>
  <c r="BH19" i="46"/>
  <c r="BH20" i="46"/>
  <c r="BH21" i="46"/>
  <c r="BH22" i="46"/>
  <c r="BH23" i="46"/>
  <c r="BH24" i="46"/>
  <c r="BH25" i="46"/>
  <c r="BH26" i="46"/>
  <c r="BH27" i="46"/>
  <c r="BH28" i="46"/>
  <c r="BH29" i="46"/>
  <c r="BH30" i="46"/>
  <c r="BH31" i="46"/>
  <c r="BH32" i="46"/>
  <c r="BH33" i="46"/>
  <c r="BH34" i="46"/>
  <c r="BH35" i="46"/>
  <c r="BH36" i="46"/>
  <c r="BH37" i="46"/>
  <c r="BH38" i="46"/>
  <c r="BH39" i="46"/>
  <c r="BH40" i="46"/>
  <c r="BH41" i="46"/>
  <c r="BH42" i="46"/>
  <c r="BH43" i="46"/>
  <c r="BH44" i="46"/>
  <c r="BH45" i="46"/>
  <c r="BH46" i="46"/>
  <c r="BH47" i="46"/>
  <c r="BH48" i="46"/>
  <c r="BH49" i="46"/>
  <c r="BH50" i="46"/>
  <c r="BH51" i="46"/>
  <c r="BH52" i="46"/>
  <c r="BH53" i="46"/>
  <c r="BH54" i="46"/>
  <c r="BH55" i="46"/>
  <c r="BH56" i="46"/>
  <c r="BH57" i="46"/>
  <c r="BH58" i="46"/>
  <c r="BH59" i="46"/>
  <c r="BH60" i="46"/>
  <c r="BH61" i="46"/>
  <c r="BH62" i="46"/>
  <c r="BH63" i="46"/>
  <c r="BH64" i="46"/>
  <c r="BH65" i="46"/>
  <c r="BH66" i="46"/>
  <c r="BH67" i="46"/>
  <c r="BH68" i="46"/>
  <c r="BH69" i="46"/>
  <c r="BH70" i="46"/>
  <c r="BH71" i="46"/>
  <c r="BH72" i="46"/>
  <c r="BH73" i="46"/>
  <c r="BH74" i="46"/>
  <c r="BH75" i="46"/>
  <c r="BH76" i="46"/>
  <c r="BH77" i="46"/>
  <c r="BH78" i="46"/>
  <c r="BH79" i="46"/>
  <c r="BH80" i="46"/>
  <c r="BH81" i="46"/>
  <c r="BH82" i="46"/>
  <c r="BH83" i="46"/>
  <c r="BH84" i="46"/>
  <c r="BH85" i="46"/>
  <c r="BJ6" i="46"/>
  <c r="BJ7" i="46"/>
  <c r="BJ8" i="46"/>
  <c r="BJ9" i="46"/>
  <c r="BJ10" i="46"/>
  <c r="BJ11" i="46"/>
  <c r="BJ12" i="46"/>
  <c r="BJ13" i="46"/>
  <c r="BJ14" i="46"/>
  <c r="BJ15" i="46"/>
  <c r="BJ16" i="46"/>
  <c r="BJ17" i="46"/>
  <c r="BJ18" i="46"/>
  <c r="BJ19" i="46"/>
  <c r="BJ20" i="46"/>
  <c r="BJ21" i="46"/>
  <c r="BJ22" i="46"/>
  <c r="BJ23" i="46"/>
  <c r="BJ24" i="46"/>
  <c r="BJ25" i="46"/>
  <c r="BJ26" i="46"/>
  <c r="BJ27" i="46"/>
  <c r="BJ28" i="46"/>
  <c r="BJ29" i="46"/>
  <c r="BJ30" i="46"/>
  <c r="BJ31" i="46"/>
  <c r="BJ32" i="46"/>
  <c r="BJ33" i="46"/>
  <c r="BJ34" i="46"/>
  <c r="BJ35" i="46"/>
  <c r="BJ36" i="46"/>
  <c r="BJ37" i="46"/>
  <c r="BJ38" i="46"/>
  <c r="BJ39" i="46"/>
  <c r="BJ40" i="46"/>
  <c r="BJ41" i="46"/>
  <c r="BJ42" i="46"/>
  <c r="BJ43" i="46"/>
  <c r="BJ44" i="46"/>
  <c r="BJ45" i="46"/>
  <c r="BJ46" i="46"/>
  <c r="BJ47" i="46"/>
  <c r="BJ48" i="46"/>
  <c r="BJ49" i="46"/>
  <c r="BJ50" i="46"/>
  <c r="BJ51" i="46"/>
  <c r="BJ52" i="46"/>
  <c r="BJ53" i="46"/>
  <c r="BJ54" i="46"/>
  <c r="BJ55" i="46"/>
  <c r="BJ56" i="46"/>
  <c r="BJ57" i="46"/>
  <c r="BJ58" i="46"/>
  <c r="BJ59" i="46"/>
  <c r="BJ60" i="46"/>
  <c r="BJ61" i="46"/>
  <c r="BJ62" i="46"/>
  <c r="BJ63" i="46"/>
  <c r="BJ64" i="46"/>
  <c r="BJ65" i="46"/>
  <c r="BJ66" i="46"/>
  <c r="BJ67" i="46"/>
  <c r="BJ68" i="46"/>
  <c r="BJ69" i="46"/>
  <c r="BJ70" i="46"/>
  <c r="BJ71" i="46"/>
  <c r="BJ72" i="46"/>
  <c r="BJ73" i="46"/>
  <c r="BJ74" i="46"/>
  <c r="BJ75" i="46"/>
  <c r="BJ76" i="46"/>
  <c r="BJ77" i="46"/>
  <c r="BJ78" i="46"/>
  <c r="BJ79" i="46"/>
  <c r="BJ80" i="46"/>
  <c r="BJ81" i="46"/>
  <c r="BJ82" i="46"/>
  <c r="BJ83" i="46"/>
  <c r="BJ84" i="46"/>
  <c r="BJ85" i="46"/>
  <c r="BU9" i="46" a="1"/>
  <c r="BU9" i="46" s="1"/>
  <c r="BU13" i="46" a="1"/>
  <c r="BU13" i="46" s="1"/>
  <c r="BU17" i="46" a="1"/>
  <c r="BU17" i="46" s="1"/>
  <c r="BU21" i="46" a="1"/>
  <c r="BU21" i="46" s="1"/>
  <c r="BU25" i="46" a="1"/>
  <c r="BU25" i="46" s="1"/>
  <c r="BU27" i="46" a="1"/>
  <c r="BU27" i="46" s="1"/>
  <c r="BU29" i="46" a="1"/>
  <c r="BU29" i="46" s="1"/>
  <c r="BU31" i="46" a="1"/>
  <c r="BU31" i="46" s="1"/>
  <c r="BU33" i="46" a="1"/>
  <c r="BU33" i="46" s="1"/>
  <c r="BU35" i="46" a="1"/>
  <c r="BU35" i="46" s="1"/>
  <c r="BU37" i="46" a="1"/>
  <c r="BU37" i="46" s="1"/>
  <c r="BU39" i="46" a="1"/>
  <c r="BU39" i="46" s="1"/>
  <c r="BU41" i="46" a="1"/>
  <c r="BU41" i="46" s="1"/>
  <c r="BU43" i="46" a="1"/>
  <c r="BU43" i="46" s="1"/>
  <c r="BU45" i="46" a="1"/>
  <c r="BU45" i="46" s="1"/>
  <c r="BU47" i="46" a="1"/>
  <c r="BU47" i="46" s="1"/>
  <c r="BU49" i="46" a="1"/>
  <c r="BU49" i="46" s="1"/>
  <c r="BU51" i="46" a="1"/>
  <c r="BU51" i="46" s="1"/>
  <c r="BU53" i="46" a="1"/>
  <c r="BU53" i="46" s="1"/>
  <c r="BU55" i="46" a="1"/>
  <c r="BU55" i="46" s="1"/>
  <c r="BU57" i="46" a="1"/>
  <c r="BU57" i="46" s="1"/>
  <c r="BU59" i="46" a="1"/>
  <c r="BU59" i="46" s="1"/>
  <c r="BU61" i="46" a="1"/>
  <c r="BU61" i="46" s="1"/>
  <c r="BU63" i="46" a="1"/>
  <c r="BU63" i="46" s="1"/>
  <c r="BU65" i="46" a="1"/>
  <c r="BU65" i="46" s="1"/>
  <c r="BU67" i="46" a="1"/>
  <c r="BU67" i="46" s="1"/>
  <c r="BU69" i="46" a="1"/>
  <c r="BU69" i="46" s="1"/>
  <c r="BU71" i="46" a="1"/>
  <c r="BU71" i="46" s="1"/>
  <c r="BU73" i="46" a="1"/>
  <c r="BU73" i="46" s="1"/>
  <c r="BU75" i="46" a="1"/>
  <c r="BU75" i="46" s="1"/>
  <c r="BU77" i="46" a="1"/>
  <c r="BU77" i="46" s="1"/>
  <c r="BU79" i="46" a="1"/>
  <c r="BU79" i="46" s="1"/>
  <c r="BU81" i="46" a="1"/>
  <c r="BU81" i="46" s="1"/>
  <c r="BU83" i="46" a="1"/>
  <c r="BU83" i="46" s="1"/>
  <c r="BU85" i="46" a="1"/>
  <c r="BU85" i="46" s="1"/>
  <c r="CS6" i="46"/>
  <c r="BU6" i="46" s="1" a="1"/>
  <c r="BU6" i="46" s="1"/>
  <c r="CS7" i="46"/>
  <c r="BU7" i="46" s="1" a="1"/>
  <c r="BU7" i="46" s="1"/>
  <c r="CS8" i="46"/>
  <c r="BU8" i="46" s="1" a="1"/>
  <c r="BU8" i="46" s="1"/>
  <c r="CS9" i="46"/>
  <c r="CS10" i="46"/>
  <c r="BU10" i="46" s="1" a="1"/>
  <c r="BU10" i="46" s="1"/>
  <c r="CS11" i="46"/>
  <c r="BU11" i="46" s="1" a="1"/>
  <c r="BU11" i="46" s="1"/>
  <c r="CS12" i="46"/>
  <c r="BU12" i="46" s="1" a="1"/>
  <c r="BU12" i="46" s="1"/>
  <c r="CS13" i="46"/>
  <c r="CS14" i="46"/>
  <c r="BU14" i="46" s="1" a="1"/>
  <c r="BU14" i="46" s="1"/>
  <c r="CS15" i="46"/>
  <c r="BU15" i="46" s="1" a="1"/>
  <c r="BU15" i="46" s="1"/>
  <c r="CS16" i="46"/>
  <c r="BU16" i="46" s="1" a="1"/>
  <c r="BU16" i="46" s="1"/>
  <c r="CS17" i="46"/>
  <c r="CS18" i="46"/>
  <c r="BU18" i="46" s="1" a="1"/>
  <c r="BU18" i="46" s="1"/>
  <c r="CS19" i="46"/>
  <c r="BU19" i="46" s="1" a="1"/>
  <c r="BU19" i="46" s="1"/>
  <c r="CS20" i="46"/>
  <c r="BU20" i="46" s="1" a="1"/>
  <c r="BU20" i="46" s="1"/>
  <c r="CS21" i="46"/>
  <c r="CS22" i="46"/>
  <c r="BU22" i="46" s="1" a="1"/>
  <c r="BU22" i="46" s="1"/>
  <c r="CS23" i="46"/>
  <c r="BU23" i="46" s="1" a="1"/>
  <c r="BU23" i="46" s="1"/>
  <c r="CS24" i="46"/>
  <c r="BU24" i="46" s="1" a="1"/>
  <c r="BU24" i="46" s="1"/>
  <c r="CS25" i="46"/>
  <c r="CS26" i="46"/>
  <c r="BU26" i="46" s="1" a="1"/>
  <c r="BU26" i="46" s="1"/>
  <c r="CS27" i="46"/>
  <c r="CS28" i="46"/>
  <c r="BU28" i="46" s="1" a="1"/>
  <c r="BU28" i="46" s="1"/>
  <c r="CS29" i="46"/>
  <c r="CS30" i="46"/>
  <c r="BU30" i="46" s="1" a="1"/>
  <c r="BU30" i="46" s="1"/>
  <c r="CS31" i="46"/>
  <c r="CS32" i="46"/>
  <c r="BU32" i="46" s="1" a="1"/>
  <c r="BU32" i="46" s="1"/>
  <c r="CS33" i="46"/>
  <c r="CS34" i="46"/>
  <c r="BU34" i="46" s="1" a="1"/>
  <c r="BU34" i="46" s="1"/>
  <c r="CS35" i="46"/>
  <c r="CS36" i="46"/>
  <c r="BU36" i="46" s="1" a="1"/>
  <c r="BU36" i="46" s="1"/>
  <c r="CS37" i="46"/>
  <c r="CS38" i="46"/>
  <c r="BU38" i="46" s="1" a="1"/>
  <c r="BU38" i="46" s="1"/>
  <c r="CS39" i="46"/>
  <c r="CS40" i="46"/>
  <c r="BU40" i="46" s="1" a="1"/>
  <c r="BU40" i="46" s="1"/>
  <c r="CS41" i="46"/>
  <c r="CS42" i="46"/>
  <c r="BU42" i="46" s="1" a="1"/>
  <c r="BU42" i="46" s="1"/>
  <c r="CS43" i="46"/>
  <c r="CS44" i="46"/>
  <c r="BU44" i="46" s="1" a="1"/>
  <c r="BU44" i="46" s="1"/>
  <c r="CS45" i="46"/>
  <c r="CS46" i="46"/>
  <c r="BU46" i="46" s="1" a="1"/>
  <c r="BU46" i="46" s="1"/>
  <c r="CS47" i="46"/>
  <c r="CS48" i="46"/>
  <c r="BU48" i="46" s="1" a="1"/>
  <c r="BU48" i="46" s="1"/>
  <c r="CS49" i="46"/>
  <c r="CS50" i="46"/>
  <c r="BU50" i="46" s="1" a="1"/>
  <c r="BU50" i="46" s="1"/>
  <c r="CS51" i="46"/>
  <c r="CS52" i="46"/>
  <c r="BU52" i="46" s="1" a="1"/>
  <c r="BU52" i="46" s="1"/>
  <c r="CS53" i="46"/>
  <c r="CS54" i="46"/>
  <c r="BU54" i="46" s="1" a="1"/>
  <c r="BU54" i="46" s="1"/>
  <c r="CS55" i="46"/>
  <c r="CS56" i="46"/>
  <c r="BU56" i="46" s="1" a="1"/>
  <c r="BU56" i="46" s="1"/>
  <c r="CS57" i="46"/>
  <c r="CS58" i="46"/>
  <c r="BU58" i="46" s="1" a="1"/>
  <c r="BU58" i="46" s="1"/>
  <c r="CS59" i="46"/>
  <c r="CS60" i="46"/>
  <c r="BU60" i="46" s="1" a="1"/>
  <c r="BU60" i="46" s="1"/>
  <c r="CS61" i="46"/>
  <c r="CS62" i="46"/>
  <c r="BU62" i="46" s="1" a="1"/>
  <c r="BU62" i="46" s="1"/>
  <c r="CS63" i="46"/>
  <c r="CS64" i="46"/>
  <c r="BU64" i="46" s="1" a="1"/>
  <c r="BU64" i="46" s="1"/>
  <c r="CS65" i="46"/>
  <c r="CS66" i="46"/>
  <c r="BU66" i="46" s="1" a="1"/>
  <c r="BU66" i="46" s="1"/>
  <c r="CS67" i="46"/>
  <c r="CS68" i="46"/>
  <c r="BU68" i="46" s="1" a="1"/>
  <c r="BU68" i="46" s="1"/>
  <c r="CS69" i="46"/>
  <c r="CS70" i="46"/>
  <c r="BU70" i="46" s="1" a="1"/>
  <c r="BU70" i="46" s="1"/>
  <c r="CS71" i="46"/>
  <c r="CS72" i="46"/>
  <c r="BU72" i="46" s="1" a="1"/>
  <c r="BU72" i="46" s="1"/>
  <c r="CS73" i="46"/>
  <c r="CS74" i="46"/>
  <c r="BU74" i="46" s="1" a="1"/>
  <c r="BU74" i="46" s="1"/>
  <c r="CS75" i="46"/>
  <c r="CS76" i="46"/>
  <c r="BU76" i="46" s="1" a="1"/>
  <c r="BU76" i="46" s="1"/>
  <c r="CS77" i="46"/>
  <c r="CS78" i="46"/>
  <c r="BU78" i="46" s="1" a="1"/>
  <c r="BU78" i="46" s="1"/>
  <c r="CS79" i="46"/>
  <c r="CS80" i="46"/>
  <c r="BU80" i="46" s="1" a="1"/>
  <c r="BU80" i="46" s="1"/>
  <c r="CS81" i="46"/>
  <c r="CS82" i="46"/>
  <c r="BU82" i="46" s="1" a="1"/>
  <c r="BU82" i="46" s="1"/>
  <c r="CS83" i="46"/>
  <c r="CS84" i="46"/>
  <c r="BU84" i="46" s="1" a="1"/>
  <c r="BU84" i="46" s="1"/>
  <c r="CS85" i="46"/>
  <c r="V3" i="46"/>
  <c r="K19" i="82"/>
  <c r="K20" i="82"/>
  <c r="Y3" i="46"/>
  <c r="Y4" i="46"/>
  <c r="X3" i="46"/>
  <c r="X4" i="46"/>
  <c r="V4" i="46"/>
  <c r="T4" i="46" l="1"/>
  <c r="T3" i="46"/>
  <c r="AH3" i="46"/>
  <c r="S3" i="46"/>
  <c r="S4" i="46"/>
  <c r="BQ42" i="46"/>
  <c r="BQ41" i="46"/>
  <c r="BQ40" i="46"/>
  <c r="BQ39" i="46"/>
  <c r="BQ38" i="46"/>
  <c r="BQ37" i="46"/>
  <c r="BQ36" i="46"/>
  <c r="BQ35" i="46"/>
  <c r="BQ34" i="46"/>
  <c r="BQ33" i="46"/>
  <c r="BQ32" i="46"/>
  <c r="BQ31" i="46"/>
  <c r="BQ30" i="46"/>
  <c r="BQ29" i="46"/>
  <c r="BQ28" i="46"/>
  <c r="BQ26" i="46"/>
  <c r="BQ25" i="46"/>
  <c r="BQ24" i="46"/>
  <c r="BQ23" i="46"/>
  <c r="BF4" i="46" l="1"/>
  <c r="BF6" i="46"/>
  <c r="BF7" i="46"/>
  <c r="BF9" i="46"/>
  <c r="BF10" i="46"/>
  <c r="BF11" i="46"/>
  <c r="BF12" i="46"/>
  <c r="BF13" i="46"/>
  <c r="BF14" i="46"/>
  <c r="BF15" i="46"/>
  <c r="BF16" i="46"/>
  <c r="BF17" i="46"/>
  <c r="BF18" i="46"/>
  <c r="BF19" i="46"/>
  <c r="BF20" i="46"/>
  <c r="BF21" i="46"/>
  <c r="BF22" i="46"/>
  <c r="BF23" i="46"/>
  <c r="BF24" i="46"/>
  <c r="BF25" i="46"/>
  <c r="BF26" i="46"/>
  <c r="BF28" i="46"/>
  <c r="BF29" i="46"/>
  <c r="BF30" i="46"/>
  <c r="BF31" i="46"/>
  <c r="BF32" i="46"/>
  <c r="BF33" i="46"/>
  <c r="BF34" i="46"/>
  <c r="BF35" i="46"/>
  <c r="BF36" i="46"/>
  <c r="BF37" i="46"/>
  <c r="BF38" i="46"/>
  <c r="BF39" i="46"/>
  <c r="BF40" i="46"/>
  <c r="BF41" i="46"/>
  <c r="BF42" i="46"/>
  <c r="BF43" i="46"/>
  <c r="BF44" i="46"/>
  <c r="BF45" i="46"/>
  <c r="BF46" i="46"/>
  <c r="BF47" i="46"/>
  <c r="BF48" i="46"/>
  <c r="BF49" i="46"/>
  <c r="BF50" i="46"/>
  <c r="BF51" i="46"/>
  <c r="BF52" i="46"/>
  <c r="BF53" i="46"/>
  <c r="BF54" i="46"/>
  <c r="BF55" i="46"/>
  <c r="BF56" i="46"/>
  <c r="BF57" i="46"/>
  <c r="BF58" i="46"/>
  <c r="BF59" i="46"/>
  <c r="BF60" i="46"/>
  <c r="BF61" i="46"/>
  <c r="BF62" i="46"/>
  <c r="BF63" i="46"/>
  <c r="BF64" i="46"/>
  <c r="BF65" i="46"/>
  <c r="BF66" i="46"/>
  <c r="BF67" i="46"/>
  <c r="BF69" i="46"/>
  <c r="BF71" i="46"/>
  <c r="BF72" i="46"/>
  <c r="BF73" i="46"/>
  <c r="BF74" i="46"/>
  <c r="BF75" i="46"/>
  <c r="BF76" i="46"/>
  <c r="BF77" i="46"/>
  <c r="BF78" i="46"/>
  <c r="BF79" i="46"/>
  <c r="BF80" i="46"/>
  <c r="BF81" i="46"/>
  <c r="BF82" i="46"/>
  <c r="D3" i="46"/>
  <c r="D4" i="46"/>
  <c r="AH4" i="46"/>
  <c r="AG3" i="46"/>
  <c r="AG4" i="46"/>
  <c r="AF3" i="46"/>
  <c r="AF4" i="46"/>
  <c r="AE4" i="46"/>
  <c r="AE3" i="46"/>
  <c r="K4" i="46"/>
  <c r="K3" i="46"/>
  <c r="A7" i="82" l="1"/>
  <c r="K12" i="82" s="1"/>
  <c r="W543" i="82"/>
  <c r="W544" i="82"/>
  <c r="F37" i="80"/>
  <c r="F36" i="80"/>
  <c r="F35" i="80"/>
  <c r="F34" i="80"/>
  <c r="F33" i="80"/>
  <c r="E33" i="80"/>
  <c r="F32" i="80"/>
  <c r="E32" i="80"/>
  <c r="W31" i="80"/>
  <c r="S31" i="80"/>
  <c r="R31" i="80"/>
  <c r="Q31" i="80"/>
  <c r="N31" i="80"/>
  <c r="M31" i="80"/>
  <c r="K31" i="80"/>
  <c r="J31" i="80"/>
  <c r="I31" i="80"/>
  <c r="H31" i="80"/>
  <c r="G31" i="80"/>
  <c r="F31" i="80"/>
  <c r="E31" i="80"/>
  <c r="W30" i="80"/>
  <c r="S30" i="80"/>
  <c r="R30" i="80"/>
  <c r="Q30" i="80"/>
  <c r="N30" i="80"/>
  <c r="M30" i="80"/>
  <c r="K30" i="80"/>
  <c r="J30" i="80"/>
  <c r="I30" i="80"/>
  <c r="H30" i="80"/>
  <c r="G30" i="80"/>
  <c r="F30" i="80"/>
  <c r="E30" i="80"/>
  <c r="W29" i="80"/>
  <c r="S29" i="80"/>
  <c r="R29" i="80"/>
  <c r="Q29" i="80"/>
  <c r="N29" i="80"/>
  <c r="M29" i="80"/>
  <c r="K29" i="80"/>
  <c r="J29" i="80"/>
  <c r="I29" i="80"/>
  <c r="H29" i="80"/>
  <c r="G29" i="80"/>
  <c r="F29" i="80"/>
  <c r="E29" i="80"/>
  <c r="W28" i="80"/>
  <c r="S28" i="80"/>
  <c r="R28" i="80"/>
  <c r="Q28" i="80"/>
  <c r="N28" i="80"/>
  <c r="M28" i="80"/>
  <c r="K28" i="80"/>
  <c r="J28" i="80"/>
  <c r="I28" i="80"/>
  <c r="H28" i="80"/>
  <c r="G28" i="80"/>
  <c r="F28" i="80"/>
  <c r="E28" i="80"/>
  <c r="W27" i="80"/>
  <c r="S27" i="80"/>
  <c r="R27" i="80"/>
  <c r="Q27" i="80"/>
  <c r="N27" i="80"/>
  <c r="M27" i="80"/>
  <c r="L27" i="80"/>
  <c r="K27" i="80"/>
  <c r="J27" i="80"/>
  <c r="I27" i="80"/>
  <c r="H27" i="80"/>
  <c r="G27" i="80"/>
  <c r="F27" i="80"/>
  <c r="E27" i="80"/>
  <c r="W26" i="80"/>
  <c r="S26" i="80"/>
  <c r="R26" i="80"/>
  <c r="Q26" i="80"/>
  <c r="N26" i="80"/>
  <c r="M26" i="80"/>
  <c r="L26" i="80"/>
  <c r="K26" i="80"/>
  <c r="J26" i="80"/>
  <c r="I26" i="80"/>
  <c r="H26" i="80"/>
  <c r="G26" i="80"/>
  <c r="F26" i="80"/>
  <c r="E26" i="80"/>
  <c r="W25" i="80"/>
  <c r="V25" i="80"/>
  <c r="S25" i="80"/>
  <c r="R25" i="80"/>
  <c r="Q25" i="80"/>
  <c r="N25" i="80"/>
  <c r="M25" i="80"/>
  <c r="L25" i="80"/>
  <c r="K25" i="80"/>
  <c r="J25" i="80"/>
  <c r="I25" i="80"/>
  <c r="H25" i="80"/>
  <c r="G25" i="80"/>
  <c r="F25" i="80"/>
  <c r="E25" i="80"/>
  <c r="S24" i="80"/>
  <c r="R24" i="80"/>
  <c r="Q24" i="80"/>
  <c r="N24" i="80"/>
  <c r="M24" i="80"/>
  <c r="L24" i="80"/>
  <c r="K24" i="80"/>
  <c r="J24" i="80"/>
  <c r="I24" i="80"/>
  <c r="H24" i="80"/>
  <c r="G24" i="80"/>
  <c r="F24" i="80"/>
  <c r="E24" i="80"/>
  <c r="V23" i="80"/>
  <c r="S23" i="80"/>
  <c r="R23" i="80"/>
  <c r="Q23" i="80"/>
  <c r="P23" i="80"/>
  <c r="M23" i="80"/>
  <c r="L23" i="80"/>
  <c r="K23" i="80"/>
  <c r="J23" i="80"/>
  <c r="I23" i="80"/>
  <c r="H23" i="80"/>
  <c r="G23" i="80"/>
  <c r="F23" i="80"/>
  <c r="E23" i="80"/>
  <c r="V22" i="80"/>
  <c r="S22" i="80"/>
  <c r="R22" i="80"/>
  <c r="Q22" i="80"/>
  <c r="P22" i="80"/>
  <c r="M22" i="80"/>
  <c r="L22" i="80"/>
  <c r="K22" i="80"/>
  <c r="J22" i="80"/>
  <c r="I22" i="80"/>
  <c r="H22" i="80"/>
  <c r="G22" i="80"/>
  <c r="F22" i="80"/>
  <c r="E22" i="80"/>
  <c r="W21" i="80"/>
  <c r="V21" i="80"/>
  <c r="S21" i="80"/>
  <c r="R21" i="80"/>
  <c r="Q21" i="80"/>
  <c r="N21" i="80"/>
  <c r="M21" i="80"/>
  <c r="L21" i="80"/>
  <c r="K21" i="80"/>
  <c r="J21" i="80"/>
  <c r="I21" i="80"/>
  <c r="H21" i="80"/>
  <c r="G21" i="80"/>
  <c r="F21" i="80"/>
  <c r="E21" i="80"/>
  <c r="W20" i="80"/>
  <c r="S20" i="80"/>
  <c r="R20" i="80"/>
  <c r="Q20" i="80"/>
  <c r="N20" i="80"/>
  <c r="M20" i="80"/>
  <c r="L20" i="80"/>
  <c r="K20" i="80"/>
  <c r="J20" i="80"/>
  <c r="I20" i="80"/>
  <c r="H20" i="80"/>
  <c r="G20" i="80"/>
  <c r="F20" i="80"/>
  <c r="E20" i="80"/>
  <c r="W19" i="80"/>
  <c r="M19" i="80"/>
  <c r="L19" i="80"/>
  <c r="K19" i="80"/>
  <c r="J19" i="80"/>
  <c r="I19" i="80"/>
  <c r="H19" i="80"/>
  <c r="G19" i="80"/>
  <c r="W18" i="80"/>
  <c r="Q18" i="80"/>
  <c r="M18" i="80"/>
  <c r="K18" i="80"/>
  <c r="J18" i="80"/>
  <c r="I18" i="80"/>
  <c r="H18" i="80"/>
  <c r="G18" i="80"/>
  <c r="W17" i="80"/>
  <c r="M17" i="80"/>
  <c r="L17" i="80"/>
  <c r="K17" i="80"/>
  <c r="J17" i="80"/>
  <c r="I17" i="80"/>
  <c r="H17" i="80"/>
  <c r="G17" i="80"/>
  <c r="W16" i="80"/>
  <c r="Q16" i="80"/>
  <c r="M16" i="80"/>
  <c r="K16" i="80"/>
  <c r="J16" i="80"/>
  <c r="I16" i="80"/>
  <c r="H16" i="80"/>
  <c r="G16" i="80"/>
  <c r="W15" i="80"/>
  <c r="Q15" i="80"/>
  <c r="N15" i="80"/>
  <c r="M15" i="80"/>
  <c r="K15" i="80"/>
  <c r="J15" i="80"/>
  <c r="I15" i="80"/>
  <c r="W13" i="80"/>
  <c r="N13" i="80"/>
  <c r="M13" i="80"/>
  <c r="K13" i="80"/>
  <c r="J13" i="80"/>
  <c r="I13" i="80"/>
  <c r="G13" i="80"/>
  <c r="F13" i="80"/>
  <c r="W12" i="80"/>
  <c r="P12" i="80"/>
  <c r="O12" i="80"/>
  <c r="N12" i="80"/>
  <c r="M12" i="80"/>
  <c r="K12" i="80"/>
  <c r="J12" i="80"/>
  <c r="I12" i="80"/>
  <c r="H12" i="80"/>
  <c r="G12" i="80"/>
  <c r="F12" i="80"/>
  <c r="E12" i="80"/>
  <c r="W11" i="80"/>
  <c r="N11" i="80"/>
  <c r="M11" i="80"/>
  <c r="K11" i="80"/>
  <c r="J11" i="80"/>
  <c r="I11" i="80"/>
  <c r="H11" i="80"/>
  <c r="G11" i="80"/>
  <c r="F11" i="80"/>
  <c r="E11" i="80"/>
  <c r="M10" i="80"/>
  <c r="J10" i="80"/>
  <c r="I10" i="80"/>
  <c r="H10" i="80"/>
  <c r="G10" i="80"/>
  <c r="F10" i="80"/>
  <c r="E10" i="80"/>
  <c r="Q9" i="80"/>
  <c r="P9" i="80"/>
  <c r="I9" i="80"/>
  <c r="G9" i="80"/>
  <c r="E9" i="80"/>
  <c r="E8" i="80"/>
  <c r="E7" i="80"/>
  <c r="M6" i="80"/>
  <c r="L6" i="80"/>
  <c r="J6" i="80"/>
  <c r="I6" i="80"/>
  <c r="H6" i="80"/>
  <c r="G6" i="80"/>
  <c r="F6" i="80"/>
  <c r="E6" i="80"/>
  <c r="M5" i="80"/>
  <c r="L5" i="80"/>
  <c r="J5" i="80"/>
  <c r="I5" i="80"/>
  <c r="H5" i="80"/>
  <c r="G5" i="80"/>
  <c r="F5" i="80"/>
  <c r="E5" i="80"/>
  <c r="M4" i="80"/>
  <c r="L4" i="80"/>
  <c r="I4" i="80"/>
  <c r="H4" i="80"/>
  <c r="G4" i="80"/>
  <c r="F4" i="80"/>
  <c r="E4" i="80"/>
  <c r="M3" i="80"/>
  <c r="L3" i="80"/>
  <c r="I3" i="80"/>
  <c r="H3" i="80"/>
  <c r="G3" i="80"/>
  <c r="F3" i="80"/>
  <c r="E3" i="80"/>
  <c r="K18" i="82" l="1"/>
  <c r="K15" i="82"/>
  <c r="K13" i="82"/>
  <c r="K17" i="82"/>
  <c r="K10" i="82"/>
  <c r="K21" i="82"/>
  <c r="K22" i="82"/>
  <c r="K11" i="82"/>
  <c r="K25" i="82"/>
  <c r="K16" i="82"/>
  <c r="K24" i="82"/>
  <c r="K23" i="82"/>
  <c r="K27" i="82"/>
  <c r="K26" i="82"/>
  <c r="K14" i="82"/>
  <c r="CS3" i="46"/>
  <c r="CS4" i="46"/>
  <c r="BE3" i="46"/>
  <c r="CF2" i="53" a="1"/>
  <c r="CF2" i="53" s="1"/>
  <c r="BJ3" i="46"/>
  <c r="BT4" i="46" l="1" a="1"/>
  <c r="BT4" i="46" s="1"/>
  <c r="BU4" i="46" a="1"/>
  <c r="BU4" i="46" s="1"/>
  <c r="BU3" i="46" a="1"/>
  <c r="BU3" i="46" s="1"/>
  <c r="AC4" i="46"/>
  <c r="AC3" i="46"/>
  <c r="AB4" i="46"/>
  <c r="AB3" i="46"/>
  <c r="E4" i="46"/>
  <c r="E3" i="46"/>
  <c r="BZ4" i="53"/>
  <c r="BZ5" i="53"/>
  <c r="BZ6" i="53"/>
  <c r="BZ7" i="53"/>
  <c r="BZ8" i="53"/>
  <c r="BZ9" i="53"/>
  <c r="BZ10" i="53"/>
  <c r="BZ11" i="53"/>
  <c r="BZ12" i="53"/>
  <c r="BZ13" i="53"/>
  <c r="BZ14" i="53"/>
  <c r="BZ15" i="53"/>
  <c r="BZ16" i="53"/>
  <c r="BZ17" i="53"/>
  <c r="BZ18" i="53"/>
  <c r="BZ19" i="53"/>
  <c r="BZ20" i="53"/>
  <c r="BZ21" i="53"/>
  <c r="BZ22" i="53"/>
  <c r="BZ23" i="53"/>
  <c r="BZ24" i="53"/>
  <c r="BZ25" i="53"/>
  <c r="BZ26" i="53"/>
  <c r="BZ27" i="53"/>
  <c r="BZ28" i="53"/>
  <c r="BZ29" i="53"/>
  <c r="BZ3" i="53"/>
  <c r="BZ2" i="53"/>
  <c r="AA4" i="46"/>
  <c r="BU16" i="53"/>
  <c r="BU13" i="53"/>
  <c r="BU12" i="53"/>
  <c r="BU10" i="53"/>
  <c r="BU3" i="53"/>
  <c r="BU4" i="53"/>
  <c r="BU5" i="53"/>
  <c r="BU6" i="53"/>
  <c r="BU7" i="53"/>
  <c r="BU8" i="53"/>
  <c r="BU9" i="53"/>
  <c r="BU11" i="53"/>
  <c r="BU14" i="53"/>
  <c r="BU15" i="53"/>
  <c r="BU2" i="53"/>
  <c r="AD4" i="46"/>
  <c r="AD3" i="46"/>
  <c r="AA3" i="46"/>
  <c r="Z4" i="46"/>
  <c r="Z3" i="46"/>
  <c r="BE4" i="46"/>
  <c r="BH4" i="46"/>
  <c r="BJ4" i="46"/>
  <c r="BK10" i="46"/>
  <c r="BK59" i="46"/>
  <c r="BK70" i="46"/>
  <c r="BT15" i="46" l="1" a="1"/>
  <c r="BT15" i="46" s="1"/>
  <c r="BT26" i="46" a="1"/>
  <c r="BT26" i="46" s="1"/>
  <c r="BT66" i="46" l="1" a="1"/>
  <c r="BT66" i="46" s="1"/>
  <c r="BT21" i="46" a="1"/>
  <c r="BT21" i="46" s="1"/>
  <c r="BT10" i="46" a="1"/>
  <c r="BT10" i="46" s="1"/>
  <c r="BT54" i="46" a="1"/>
  <c r="BT54" i="46" s="1"/>
  <c r="BT74" i="46" a="1"/>
  <c r="BT74" i="46" s="1"/>
  <c r="BT12" i="46" a="1"/>
  <c r="BT12" i="46" s="1"/>
  <c r="BT65" i="46" a="1"/>
  <c r="BT65" i="46" s="1"/>
  <c r="BT41" i="46" a="1"/>
  <c r="BT41" i="46" s="1"/>
  <c r="BT25" i="46" a="1"/>
  <c r="BT25" i="46" s="1"/>
  <c r="BT78" i="46" a="1"/>
  <c r="BT78" i="46" s="1"/>
  <c r="BT63" i="46" a="1"/>
  <c r="BT63" i="46" s="1"/>
  <c r="BT48" i="46" a="1"/>
  <c r="BT48" i="46" s="1"/>
  <c r="BT80" i="46" a="1"/>
  <c r="BT80" i="46" s="1"/>
  <c r="BT64" i="46" a="1"/>
  <c r="BT64" i="46" s="1"/>
  <c r="BT18" i="46" a="1"/>
  <c r="BT18" i="46" s="1"/>
  <c r="BT32" i="46" a="1"/>
  <c r="BT32" i="46" s="1"/>
  <c r="BT16" i="46" a="1"/>
  <c r="BT16" i="46" s="1"/>
  <c r="BT79" i="46" a="1"/>
  <c r="BT79" i="46" s="1"/>
  <c r="BT71" i="46" a="1"/>
  <c r="BT71" i="46" s="1"/>
  <c r="BT30" i="46" a="1"/>
  <c r="BT30" i="46" s="1"/>
  <c r="BT55" i="46" a="1"/>
  <c r="BT55" i="46" s="1"/>
  <c r="BT47" i="46" a="1"/>
  <c r="BT47" i="46" s="1"/>
  <c r="BT31" i="46" a="1"/>
  <c r="BT31" i="46" s="1"/>
  <c r="BT23" i="46" a="1"/>
  <c r="BT23" i="46" s="1"/>
  <c r="BT6" i="46" a="1"/>
  <c r="BT6" i="46" s="1"/>
  <c r="BT72" i="46" a="1"/>
  <c r="BT72" i="46" s="1"/>
  <c r="BT60" i="46" a="1"/>
  <c r="BT60" i="46" s="1"/>
  <c r="BT36" i="46" a="1"/>
  <c r="BT36" i="46" s="1"/>
  <c r="BT19" i="46" a="1"/>
  <c r="BT19" i="46" s="1"/>
  <c r="BT82" i="46" a="1"/>
  <c r="BT82" i="46" s="1"/>
  <c r="BT50" i="46" a="1"/>
  <c r="BT50" i="46" s="1"/>
  <c r="BT51" i="46" a="1"/>
  <c r="BT51" i="46" s="1"/>
  <c r="BT39" i="46" a="1"/>
  <c r="BT39" i="46" s="1"/>
  <c r="BT49" i="46" a="1"/>
  <c r="BT49" i="46" s="1"/>
  <c r="BT17" i="46" a="1"/>
  <c r="BT17" i="46" s="1"/>
  <c r="BT57" i="46" a="1"/>
  <c r="BT57" i="46" s="1"/>
  <c r="BT56" i="46" a="1"/>
  <c r="BT56" i="46" s="1"/>
  <c r="BT40" i="46" a="1"/>
  <c r="BT40" i="46" s="1"/>
  <c r="BT7" i="46" a="1"/>
  <c r="BT7" i="46" s="1"/>
  <c r="BT75" i="46" a="1"/>
  <c r="BT75" i="46" s="1"/>
  <c r="BT42" i="46" a="1"/>
  <c r="BT42" i="46" s="1"/>
  <c r="BT70" i="46" a="1"/>
  <c r="BT70" i="46" s="1"/>
  <c r="BT62" i="46" a="1"/>
  <c r="BT62" i="46" s="1"/>
  <c r="BT24" i="46" a="1"/>
  <c r="BT24" i="46" s="1"/>
  <c r="BT46" i="46" a="1"/>
  <c r="BT46" i="46" s="1"/>
  <c r="BT9" i="46" a="1"/>
  <c r="BT9" i="46" s="1"/>
  <c r="BT22" i="46" a="1"/>
  <c r="BT22" i="46" s="1"/>
  <c r="BT13" i="46" a="1"/>
  <c r="BT13" i="46" s="1"/>
  <c r="BT59" i="46" a="1"/>
  <c r="BT59" i="46" s="1"/>
  <c r="BT43" i="46" a="1"/>
  <c r="BT43" i="46" s="1"/>
  <c r="BT81" i="46" a="1"/>
  <c r="BT81" i="46" s="1"/>
  <c r="BT33" i="46" a="1"/>
  <c r="BT33" i="46" s="1"/>
  <c r="BT69" i="46" a="1"/>
  <c r="BT69" i="46" s="1"/>
  <c r="BT53" i="46" a="1"/>
  <c r="BT53" i="46" s="1"/>
  <c r="BT14" i="46" a="1"/>
  <c r="BT14" i="46" s="1"/>
  <c r="BT37" i="46" a="1"/>
  <c r="BT37" i="46" s="1"/>
  <c r="BT29" i="46" a="1"/>
  <c r="BT29" i="46" s="1"/>
  <c r="BT67" i="46" a="1"/>
  <c r="BT67" i="46" s="1"/>
  <c r="BT35" i="46" a="1"/>
  <c r="BT35" i="46" s="1"/>
  <c r="BT58" i="46" a="1"/>
  <c r="BT58" i="46" s="1"/>
  <c r="BT34" i="46" a="1"/>
  <c r="BT34" i="46" s="1"/>
  <c r="BT73" i="46" a="1"/>
  <c r="BT73" i="46" s="1"/>
  <c r="BT77" i="46" a="1"/>
  <c r="BT77" i="46" s="1"/>
  <c r="BT61" i="46" a="1"/>
  <c r="BT61" i="46" s="1"/>
  <c r="BT45" i="46" a="1"/>
  <c r="BT45" i="46" s="1"/>
  <c r="BT76" i="46" a="1"/>
  <c r="BT76" i="46" s="1"/>
  <c r="BT68" i="46" a="1"/>
  <c r="BT68" i="46" s="1"/>
  <c r="BT52" i="46" a="1"/>
  <c r="BT52" i="46" s="1"/>
  <c r="BT44" i="46" a="1"/>
  <c r="BT44" i="46" s="1"/>
  <c r="BT20" i="46" a="1"/>
  <c r="BT20" i="46" s="1"/>
  <c r="BT11" i="46" a="1"/>
  <c r="BT11" i="46" s="1"/>
  <c r="L144" i="68"/>
  <c r="L145" i="68"/>
  <c r="L146" i="68"/>
  <c r="L147" i="68"/>
  <c r="L148" i="68"/>
  <c r="L149" i="68"/>
  <c r="L150" i="68"/>
  <c r="L151" i="68"/>
  <c r="L152" i="68"/>
  <c r="L153" i="68"/>
  <c r="L154" i="68"/>
  <c r="L155" i="68"/>
  <c r="L156" i="68"/>
  <c r="L157" i="68"/>
  <c r="L158" i="68"/>
  <c r="L159" i="68"/>
  <c r="L160" i="68"/>
  <c r="L161" i="68"/>
  <c r="L162" i="68"/>
  <c r="L163" i="68"/>
  <c r="L164" i="68"/>
  <c r="L165" i="68"/>
  <c r="L166" i="68"/>
  <c r="L167" i="68"/>
  <c r="L168" i="68"/>
  <c r="L169" i="68"/>
  <c r="L170" i="68"/>
  <c r="L171" i="68"/>
  <c r="L172" i="68"/>
  <c r="L173" i="68"/>
  <c r="L174" i="68"/>
  <c r="L175" i="68"/>
  <c r="L176" i="68"/>
  <c r="L177" i="68"/>
  <c r="L178" i="68"/>
  <c r="L179" i="68"/>
  <c r="L180" i="68"/>
  <c r="L181" i="68"/>
  <c r="L182" i="68"/>
  <c r="L183" i="68"/>
  <c r="L184" i="68"/>
  <c r="L185" i="68"/>
  <c r="L186" i="68"/>
  <c r="L187" i="68"/>
  <c r="L188" i="68"/>
  <c r="L189" i="68"/>
  <c r="L190" i="68"/>
  <c r="L191" i="68"/>
  <c r="L192" i="68"/>
  <c r="L193" i="68"/>
  <c r="L194" i="68"/>
  <c r="L195" i="68"/>
  <c r="L196" i="68"/>
  <c r="L197" i="68"/>
  <c r="L198" i="68"/>
  <c r="L199" i="68"/>
  <c r="L200" i="68"/>
  <c r="L201" i="68"/>
  <c r="L202" i="68"/>
  <c r="L203" i="68"/>
  <c r="L204" i="68"/>
  <c r="L205" i="68"/>
  <c r="L206" i="68"/>
  <c r="L207" i="68"/>
  <c r="L208" i="68"/>
  <c r="L209" i="68"/>
  <c r="L210" i="68"/>
  <c r="L211" i="68"/>
  <c r="L212" i="68"/>
  <c r="L213" i="68"/>
  <c r="L214" i="68"/>
  <c r="L215" i="68"/>
  <c r="L216" i="68"/>
  <c r="L217" i="68"/>
  <c r="L218" i="68"/>
  <c r="L219" i="68"/>
  <c r="L220" i="68"/>
  <c r="L221" i="68"/>
  <c r="L222" i="68"/>
  <c r="L223" i="68"/>
  <c r="L224" i="68"/>
  <c r="L225" i="68"/>
  <c r="L226" i="68"/>
  <c r="L227" i="68"/>
  <c r="L228" i="68"/>
  <c r="L229" i="68"/>
  <c r="L230" i="68"/>
  <c r="L231" i="68"/>
  <c r="L232" i="68"/>
  <c r="L233" i="68"/>
  <c r="L234" i="68"/>
  <c r="L235" i="68"/>
  <c r="L236" i="68"/>
  <c r="L237" i="68"/>
  <c r="L238" i="68"/>
  <c r="L239" i="68"/>
  <c r="L240" i="68"/>
  <c r="L241" i="68"/>
  <c r="L242" i="68"/>
  <c r="L243" i="68"/>
  <c r="L244" i="68"/>
  <c r="L245" i="68"/>
  <c r="L246" i="68"/>
  <c r="L247" i="68"/>
  <c r="L248" i="68"/>
  <c r="L249" i="68"/>
  <c r="L250" i="68"/>
  <c r="L251" i="68"/>
  <c r="L252" i="68"/>
  <c r="L253" i="68"/>
  <c r="L254" i="68"/>
  <c r="L255" i="68"/>
  <c r="L256" i="68"/>
  <c r="L257" i="68"/>
  <c r="L258" i="68"/>
  <c r="L259" i="68"/>
  <c r="L260" i="68"/>
  <c r="L261" i="68"/>
  <c r="L262" i="68"/>
  <c r="L263" i="68"/>
  <c r="L264" i="68"/>
  <c r="L265" i="68"/>
  <c r="L266" i="68"/>
  <c r="L267" i="68"/>
  <c r="L268" i="68"/>
  <c r="L269" i="68"/>
  <c r="L270" i="68"/>
  <c r="L271" i="68"/>
  <c r="L272" i="68"/>
  <c r="L273" i="68"/>
  <c r="L274" i="68"/>
  <c r="L275" i="68"/>
  <c r="L276" i="68"/>
  <c r="L277" i="68"/>
  <c r="L278" i="68"/>
  <c r="L279" i="68"/>
  <c r="L280" i="68"/>
  <c r="L281" i="68"/>
  <c r="L282" i="68"/>
  <c r="L283" i="68"/>
  <c r="L284" i="68"/>
  <c r="L285" i="68"/>
  <c r="L286" i="68"/>
  <c r="L287" i="68"/>
  <c r="L288" i="68"/>
  <c r="L289" i="68"/>
  <c r="L290" i="68"/>
  <c r="L291" i="68"/>
  <c r="L292" i="68"/>
  <c r="L293" i="68"/>
  <c r="L294" i="68"/>
  <c r="L295" i="68"/>
  <c r="L296" i="68"/>
  <c r="L297" i="68"/>
  <c r="L298" i="68"/>
  <c r="L299" i="68"/>
  <c r="L300" i="68"/>
  <c r="L301" i="68"/>
  <c r="L302" i="68"/>
  <c r="L303" i="68"/>
  <c r="L304" i="68"/>
  <c r="L305" i="68"/>
  <c r="L306" i="68"/>
  <c r="L307" i="68"/>
  <c r="L308" i="68"/>
  <c r="L309" i="68"/>
  <c r="L310" i="68"/>
  <c r="L311" i="68"/>
  <c r="L312" i="68"/>
  <c r="L313" i="68"/>
  <c r="L314" i="68"/>
  <c r="L315" i="68"/>
  <c r="L316" i="68"/>
  <c r="L317" i="68"/>
  <c r="L318" i="68"/>
  <c r="L319" i="68"/>
  <c r="L320" i="68"/>
  <c r="L321" i="68"/>
  <c r="L322" i="68"/>
  <c r="L323" i="68"/>
  <c r="L324" i="68"/>
  <c r="L325" i="68"/>
  <c r="L326" i="68"/>
  <c r="L327" i="68"/>
  <c r="L328" i="68"/>
  <c r="L329" i="68"/>
  <c r="L330" i="68"/>
  <c r="L331" i="68"/>
  <c r="L332" i="68"/>
  <c r="L333" i="68"/>
  <c r="L334" i="68"/>
  <c r="L335" i="68"/>
  <c r="L336" i="68"/>
  <c r="L337" i="68"/>
  <c r="L338" i="68"/>
  <c r="L339" i="68"/>
  <c r="L340" i="68"/>
  <c r="L341" i="68"/>
  <c r="L342" i="68"/>
  <c r="L343" i="68"/>
  <c r="L344" i="68"/>
  <c r="L345" i="68"/>
  <c r="L346" i="68"/>
  <c r="L347" i="68"/>
  <c r="L348" i="68"/>
  <c r="L349" i="68"/>
  <c r="L350" i="68"/>
  <c r="L351" i="68"/>
  <c r="L352" i="68"/>
  <c r="L353" i="68"/>
  <c r="L354" i="68"/>
  <c r="L355" i="68"/>
  <c r="L356" i="68"/>
  <c r="L357" i="68"/>
  <c r="L358" i="68"/>
  <c r="L359" i="68"/>
  <c r="L360" i="68"/>
  <c r="L361" i="68"/>
  <c r="L362" i="68"/>
  <c r="L363" i="68"/>
  <c r="L364" i="68"/>
  <c r="L365" i="68"/>
  <c r="L366" i="68"/>
  <c r="L367" i="68"/>
  <c r="L368" i="68"/>
  <c r="L369" i="68"/>
  <c r="L370" i="68"/>
  <c r="L371" i="68"/>
  <c r="L372" i="68"/>
  <c r="L373" i="68"/>
  <c r="L374" i="68"/>
  <c r="L375" i="68"/>
  <c r="L376" i="68"/>
  <c r="L377" i="68"/>
  <c r="L378" i="68"/>
  <c r="L379" i="68"/>
  <c r="L380" i="68"/>
  <c r="L381" i="68"/>
  <c r="L382" i="68"/>
  <c r="L383" i="68"/>
  <c r="L384" i="68"/>
  <c r="L385" i="68"/>
  <c r="L386" i="68"/>
  <c r="L387" i="68"/>
  <c r="L388" i="68"/>
  <c r="L389" i="68"/>
  <c r="L390" i="68"/>
  <c r="L391" i="68"/>
  <c r="L392" i="68"/>
  <c r="L393" i="68"/>
  <c r="L394" i="68"/>
  <c r="L395" i="68"/>
  <c r="L396" i="68"/>
  <c r="L397" i="68"/>
  <c r="L398" i="68"/>
  <c r="L399" i="68"/>
  <c r="L400" i="68"/>
  <c r="L401" i="68"/>
  <c r="L402" i="68"/>
  <c r="L403" i="68"/>
  <c r="L404" i="68"/>
  <c r="L405" i="68"/>
  <c r="L406" i="68"/>
  <c r="L407" i="68"/>
  <c r="L408" i="68"/>
  <c r="L409" i="68"/>
  <c r="L410" i="68"/>
  <c r="L411" i="68"/>
  <c r="L412" i="68"/>
  <c r="L413" i="68"/>
  <c r="L414" i="68"/>
  <c r="L415" i="68"/>
  <c r="L416" i="68"/>
  <c r="L417" i="68"/>
  <c r="L418" i="68"/>
  <c r="L419" i="68"/>
  <c r="L420" i="68"/>
  <c r="L421" i="68"/>
  <c r="L422" i="68"/>
  <c r="L423" i="68"/>
  <c r="L424" i="68"/>
  <c r="L425" i="68"/>
  <c r="L426" i="68"/>
  <c r="L427" i="68"/>
  <c r="L428" i="68"/>
  <c r="L429" i="68"/>
  <c r="L430" i="68"/>
  <c r="L431" i="68"/>
  <c r="L432" i="68"/>
  <c r="L433" i="68"/>
  <c r="L434" i="68"/>
  <c r="L435" i="68"/>
  <c r="L436" i="68"/>
  <c r="L437" i="68"/>
  <c r="L438" i="68"/>
  <c r="L439" i="68"/>
  <c r="L440" i="68"/>
  <c r="L441" i="68"/>
  <c r="L442" i="68"/>
  <c r="L443" i="68"/>
  <c r="L444" i="68"/>
  <c r="L445" i="68"/>
  <c r="L446" i="68"/>
  <c r="L447" i="68"/>
  <c r="L448" i="68"/>
  <c r="L449" i="68"/>
  <c r="L450" i="68"/>
  <c r="L451" i="68"/>
  <c r="L452" i="68"/>
  <c r="L453" i="68"/>
  <c r="L454" i="68"/>
  <c r="L455" i="68"/>
  <c r="L456" i="68"/>
  <c r="L457" i="68"/>
  <c r="L458" i="68"/>
  <c r="L459" i="68"/>
  <c r="L460" i="68"/>
  <c r="L461" i="68"/>
  <c r="L462" i="68"/>
  <c r="L463" i="68"/>
  <c r="L464" i="68"/>
  <c r="L465" i="68"/>
  <c r="L466" i="68"/>
  <c r="L467" i="68"/>
  <c r="L468" i="68"/>
  <c r="L469" i="68"/>
  <c r="L470" i="68"/>
  <c r="L471" i="68"/>
  <c r="L472" i="68"/>
  <c r="L473" i="68"/>
  <c r="L474" i="68"/>
  <c r="L475" i="68"/>
  <c r="L476" i="68"/>
  <c r="L477" i="68"/>
  <c r="L478" i="68"/>
  <c r="L479" i="68"/>
  <c r="L480" i="68"/>
  <c r="L481" i="68"/>
  <c r="L482" i="68"/>
  <c r="L483" i="68"/>
  <c r="L484" i="68"/>
  <c r="L485" i="68"/>
  <c r="L486" i="68"/>
  <c r="L487" i="68"/>
  <c r="L488" i="68"/>
  <c r="L489" i="68"/>
  <c r="L490" i="68"/>
  <c r="L491" i="68"/>
  <c r="L492" i="68"/>
  <c r="L493" i="68"/>
  <c r="L494" i="68"/>
  <c r="L495" i="68"/>
  <c r="L496" i="68"/>
  <c r="L497" i="68"/>
  <c r="L498" i="68"/>
  <c r="L499" i="68"/>
  <c r="L500" i="68"/>
  <c r="L501" i="68"/>
  <c r="L502" i="68"/>
  <c r="L503" i="68"/>
  <c r="L504" i="68"/>
  <c r="L505" i="68"/>
  <c r="L506" i="68"/>
  <c r="L507" i="68"/>
  <c r="L508" i="68"/>
  <c r="L509" i="68"/>
  <c r="L510" i="68"/>
  <c r="L511" i="68"/>
  <c r="L512" i="68"/>
  <c r="L513" i="68"/>
  <c r="L514" i="68"/>
  <c r="L515" i="68"/>
  <c r="L516" i="68"/>
  <c r="L517" i="68"/>
  <c r="L518" i="68"/>
  <c r="L519" i="68"/>
  <c r="L520" i="68"/>
  <c r="L521" i="68"/>
  <c r="L522" i="68"/>
  <c r="L523" i="68"/>
  <c r="L524" i="68"/>
  <c r="L525" i="68"/>
  <c r="L526" i="68"/>
  <c r="L527" i="68"/>
  <c r="L528" i="68"/>
  <c r="L529" i="68"/>
  <c r="L530" i="68"/>
  <c r="L531" i="68"/>
  <c r="L532" i="68"/>
  <c r="L533" i="68"/>
  <c r="L534" i="68"/>
  <c r="L535" i="68"/>
  <c r="L536" i="68"/>
  <c r="L537" i="68"/>
  <c r="L538" i="68"/>
  <c r="L539" i="68"/>
  <c r="L540" i="68"/>
  <c r="L541" i="68"/>
  <c r="L542" i="68"/>
  <c r="L543" i="68"/>
  <c r="L544" i="68"/>
  <c r="L545" i="68"/>
  <c r="L546" i="68"/>
  <c r="L547" i="68"/>
  <c r="L548" i="68"/>
  <c r="L549" i="68"/>
  <c r="L550" i="68"/>
  <c r="L551" i="68"/>
  <c r="L552" i="68"/>
  <c r="L553" i="68"/>
  <c r="L554" i="68"/>
  <c r="L555" i="68"/>
  <c r="L556" i="68"/>
  <c r="L557" i="68"/>
  <c r="L558" i="68"/>
  <c r="L559" i="68"/>
  <c r="L560" i="68"/>
  <c r="L561" i="68"/>
  <c r="L562" i="68"/>
  <c r="L563" i="68"/>
  <c r="L564" i="68"/>
  <c r="L565" i="68"/>
  <c r="L566" i="68"/>
  <c r="L567" i="68"/>
  <c r="L568" i="68"/>
  <c r="L569" i="68"/>
  <c r="L570" i="68"/>
  <c r="L571" i="68"/>
  <c r="L572" i="68"/>
  <c r="L573" i="68"/>
  <c r="L574" i="68"/>
  <c r="L575" i="68"/>
  <c r="L576" i="68"/>
  <c r="L577" i="68"/>
  <c r="L578" i="68"/>
  <c r="L579" i="68"/>
  <c r="L580" i="68"/>
  <c r="L581" i="68"/>
  <c r="L582" i="68"/>
  <c r="L583" i="68"/>
  <c r="L584" i="68"/>
  <c r="L585" i="68"/>
  <c r="L586" i="68"/>
  <c r="L587" i="68"/>
  <c r="L588" i="68"/>
  <c r="L589" i="68"/>
  <c r="L590" i="68"/>
  <c r="L591" i="68"/>
  <c r="L592" i="68"/>
  <c r="L593" i="68"/>
  <c r="L594" i="68"/>
  <c r="L595" i="68"/>
  <c r="L596" i="68"/>
  <c r="L597" i="68"/>
  <c r="L598" i="68"/>
  <c r="L599" i="68"/>
  <c r="L600" i="68"/>
  <c r="L601" i="68"/>
  <c r="L602" i="68"/>
  <c r="L603" i="68"/>
  <c r="L604" i="68"/>
  <c r="L605" i="68"/>
  <c r="L606" i="68"/>
  <c r="L607" i="68"/>
  <c r="L608" i="68"/>
  <c r="L609" i="68"/>
  <c r="L610" i="68"/>
  <c r="L611" i="68"/>
  <c r="L612" i="68"/>
  <c r="L613" i="68"/>
  <c r="L614" i="68"/>
  <c r="L615" i="68"/>
  <c r="L616" i="68"/>
  <c r="L617" i="68"/>
  <c r="L618" i="68"/>
  <c r="L619" i="68"/>
  <c r="L620" i="68"/>
  <c r="L621" i="68"/>
  <c r="L622" i="68"/>
  <c r="L623" i="68"/>
  <c r="L624" i="68"/>
  <c r="L625" i="68"/>
  <c r="L626" i="68"/>
  <c r="L627" i="68"/>
  <c r="L628" i="68"/>
  <c r="L629" i="68"/>
  <c r="L630" i="68"/>
  <c r="L631" i="68"/>
  <c r="L632" i="68"/>
  <c r="L633" i="68"/>
  <c r="L634" i="68"/>
  <c r="L635" i="68"/>
  <c r="L636" i="68"/>
  <c r="L637" i="68"/>
  <c r="L638" i="68"/>
  <c r="L639" i="68"/>
  <c r="L640" i="68"/>
  <c r="L641" i="68"/>
  <c r="L642" i="68"/>
  <c r="L643" i="68"/>
  <c r="L644" i="68"/>
  <c r="L645" i="68"/>
  <c r="L646" i="68"/>
  <c r="L647" i="68"/>
  <c r="L648" i="68"/>
  <c r="L649" i="68"/>
  <c r="L650" i="68"/>
  <c r="L651" i="68"/>
  <c r="L652" i="68"/>
  <c r="L653" i="68"/>
  <c r="L654" i="68"/>
  <c r="L655" i="68"/>
  <c r="L656" i="68"/>
  <c r="L657" i="68"/>
  <c r="L658" i="68"/>
  <c r="L659" i="68"/>
  <c r="L660" i="68"/>
  <c r="L661" i="68"/>
  <c r="L662" i="68"/>
  <c r="L663" i="68"/>
  <c r="L664" i="68"/>
  <c r="L665" i="68"/>
  <c r="L666" i="68"/>
  <c r="L667" i="68"/>
  <c r="L668" i="68"/>
  <c r="L669" i="68"/>
  <c r="L670" i="68"/>
  <c r="L671" i="68"/>
  <c r="L672" i="68"/>
  <c r="L673" i="68"/>
  <c r="L674" i="68"/>
  <c r="L675" i="68"/>
  <c r="L676" i="68"/>
  <c r="L677" i="68"/>
  <c r="L678" i="68"/>
  <c r="L679" i="68"/>
  <c r="L680" i="68"/>
  <c r="L681" i="68"/>
  <c r="L682" i="68"/>
  <c r="L683" i="68"/>
  <c r="L684" i="68"/>
  <c r="L685" i="68"/>
  <c r="L686" i="68"/>
  <c r="L687" i="68"/>
  <c r="L688" i="68"/>
  <c r="L689" i="68"/>
  <c r="L690" i="68"/>
  <c r="L691" i="68"/>
  <c r="L692" i="68"/>
  <c r="L693" i="68"/>
  <c r="L694" i="68"/>
  <c r="L695" i="68"/>
  <c r="L696" i="68"/>
  <c r="L697" i="68"/>
  <c r="L698" i="68"/>
  <c r="L699" i="68"/>
  <c r="L700" i="68"/>
  <c r="L701" i="68"/>
  <c r="L702" i="68"/>
  <c r="L703" i="68"/>
  <c r="L704" i="68"/>
  <c r="L705" i="68"/>
  <c r="L706" i="68"/>
  <c r="L707" i="68"/>
  <c r="L708" i="68"/>
  <c r="L709" i="68"/>
  <c r="L710" i="68"/>
  <c r="L711" i="68"/>
  <c r="L712" i="68"/>
  <c r="L713" i="68"/>
  <c r="L714" i="68"/>
  <c r="L715" i="68"/>
  <c r="L716" i="68"/>
  <c r="L717" i="68"/>
  <c r="L718" i="68"/>
  <c r="L719" i="68"/>
  <c r="L720" i="68"/>
  <c r="L721" i="68"/>
  <c r="L722" i="68"/>
  <c r="L723" i="68"/>
  <c r="L724" i="68"/>
  <c r="L725" i="68"/>
  <c r="L726" i="68"/>
  <c r="L727" i="68"/>
  <c r="L728" i="68"/>
  <c r="L729" i="68"/>
  <c r="L730" i="68"/>
  <c r="L731" i="68"/>
  <c r="L732" i="68"/>
  <c r="L733" i="68"/>
  <c r="L734" i="68"/>
  <c r="L735" i="68"/>
  <c r="L736" i="68"/>
  <c r="L737" i="68"/>
  <c r="L738" i="68"/>
  <c r="L739" i="68"/>
  <c r="L740" i="68"/>
  <c r="L741" i="68"/>
  <c r="L742" i="68"/>
  <c r="L743" i="68"/>
  <c r="L744" i="68"/>
  <c r="L745" i="68"/>
  <c r="L746" i="68"/>
  <c r="L747" i="68"/>
  <c r="L748" i="68"/>
  <c r="L749" i="68"/>
  <c r="L750" i="68"/>
  <c r="L751" i="68"/>
  <c r="L752" i="68"/>
  <c r="L753" i="68"/>
  <c r="L754" i="68"/>
  <c r="L755" i="68"/>
  <c r="L756" i="68"/>
  <c r="L757" i="68"/>
  <c r="L758" i="68"/>
  <c r="L759" i="68"/>
  <c r="L760" i="68"/>
  <c r="L761" i="68"/>
  <c r="L762" i="68"/>
  <c r="L763" i="68"/>
  <c r="L764" i="68"/>
  <c r="L765" i="68"/>
  <c r="L766" i="68"/>
  <c r="L767" i="68"/>
  <c r="L768" i="68"/>
  <c r="L769" i="68"/>
  <c r="L770" i="68"/>
  <c r="L771" i="68"/>
  <c r="L772" i="68"/>
  <c r="L773" i="68"/>
  <c r="L774" i="68"/>
  <c r="L775" i="68"/>
  <c r="L776" i="68"/>
  <c r="L777" i="68"/>
  <c r="L778" i="68"/>
  <c r="L779" i="68"/>
  <c r="L780" i="68"/>
  <c r="L781" i="68"/>
  <c r="L782" i="68"/>
  <c r="L783" i="68"/>
  <c r="L784" i="68"/>
  <c r="L785" i="68"/>
  <c r="L786" i="68"/>
  <c r="L787" i="68"/>
  <c r="L788" i="68"/>
  <c r="L789" i="68"/>
  <c r="L790" i="68"/>
  <c r="L791" i="68"/>
  <c r="L792" i="68"/>
  <c r="L793" i="68"/>
  <c r="L794" i="68"/>
  <c r="L795" i="68"/>
  <c r="L796" i="68"/>
  <c r="L797" i="68"/>
  <c r="L798" i="68"/>
  <c r="L799" i="68"/>
  <c r="L800" i="68"/>
  <c r="L801" i="68"/>
  <c r="L802" i="68"/>
  <c r="L803" i="68"/>
  <c r="L804" i="68"/>
  <c r="L805" i="68"/>
  <c r="L806" i="68"/>
  <c r="L807" i="68"/>
  <c r="L808" i="68"/>
  <c r="L809" i="68"/>
  <c r="L810" i="68"/>
  <c r="L811" i="68"/>
  <c r="L812" i="68"/>
  <c r="L813" i="68"/>
  <c r="L814" i="68"/>
  <c r="L815" i="68"/>
  <c r="L816" i="68"/>
  <c r="L817" i="68"/>
  <c r="L818" i="68"/>
  <c r="L819" i="68"/>
  <c r="L820" i="68"/>
  <c r="L821" i="68"/>
  <c r="L822" i="68"/>
  <c r="L823" i="68"/>
  <c r="L824" i="68"/>
  <c r="L825" i="68"/>
  <c r="L826" i="68"/>
  <c r="L827" i="68"/>
  <c r="L828" i="68"/>
  <c r="L829" i="68"/>
  <c r="L830" i="68"/>
  <c r="L831" i="68"/>
  <c r="L832" i="68"/>
  <c r="L833" i="68"/>
  <c r="L834" i="68"/>
  <c r="L835" i="68"/>
  <c r="L836" i="68"/>
  <c r="L837" i="68"/>
  <c r="L838" i="68"/>
  <c r="L839" i="68"/>
  <c r="L840" i="68"/>
  <c r="L841" i="68"/>
  <c r="L842" i="68"/>
  <c r="L843" i="68"/>
  <c r="L844" i="68"/>
  <c r="L845" i="68"/>
  <c r="L846" i="68"/>
  <c r="L847" i="68"/>
  <c r="L848" i="68"/>
  <c r="L849" i="68"/>
  <c r="L850" i="68"/>
  <c r="L851" i="68"/>
  <c r="L852" i="68"/>
  <c r="L853" i="68"/>
  <c r="L854" i="68"/>
  <c r="L855" i="68"/>
  <c r="L856" i="68"/>
  <c r="L857" i="68"/>
  <c r="L858" i="68"/>
  <c r="L859" i="68"/>
  <c r="L860" i="68"/>
  <c r="L861" i="68"/>
  <c r="L862" i="68"/>
  <c r="L863" i="68"/>
  <c r="L864" i="68"/>
  <c r="L865" i="68"/>
  <c r="L866" i="68"/>
  <c r="L867" i="68"/>
  <c r="L868" i="68"/>
  <c r="L869" i="68"/>
  <c r="L870" i="68"/>
  <c r="L871" i="68"/>
  <c r="L872" i="68"/>
  <c r="L873" i="68"/>
  <c r="L874" i="68"/>
  <c r="L875" i="68"/>
  <c r="L876" i="68"/>
  <c r="L877" i="68"/>
  <c r="L878" i="68"/>
  <c r="L879" i="68"/>
  <c r="L880" i="68"/>
  <c r="L881" i="68"/>
  <c r="L882" i="68"/>
  <c r="L883" i="68"/>
  <c r="L884" i="68"/>
  <c r="L885" i="68"/>
  <c r="L886" i="68"/>
  <c r="L887" i="68"/>
  <c r="L888" i="68"/>
  <c r="L889" i="68"/>
  <c r="L890" i="68"/>
  <c r="L891" i="68"/>
  <c r="L892" i="68"/>
  <c r="L893" i="68"/>
  <c r="L894" i="68"/>
  <c r="L895" i="68"/>
  <c r="L896" i="68"/>
  <c r="L897" i="68"/>
  <c r="L898" i="68"/>
  <c r="L899" i="68"/>
  <c r="L900" i="68"/>
  <c r="L901" i="68"/>
  <c r="L902" i="68"/>
  <c r="L903" i="68"/>
  <c r="L904" i="68"/>
  <c r="L905" i="68"/>
  <c r="L906" i="68"/>
  <c r="L907" i="68"/>
  <c r="L908" i="68"/>
  <c r="L909" i="68"/>
  <c r="L910" i="68"/>
  <c r="L911" i="68"/>
  <c r="L912" i="68"/>
  <c r="L913" i="68"/>
  <c r="L914" i="68"/>
  <c r="L915" i="68"/>
  <c r="L916" i="68"/>
  <c r="L917" i="68"/>
  <c r="L918" i="68"/>
  <c r="L919" i="68"/>
  <c r="L920" i="68"/>
  <c r="L921" i="68"/>
  <c r="L922" i="68"/>
  <c r="L923" i="68"/>
  <c r="L924" i="68"/>
  <c r="L925" i="68"/>
  <c r="L926" i="68"/>
  <c r="L927" i="68"/>
  <c r="L928" i="68"/>
  <c r="L929" i="68"/>
  <c r="L930" i="68"/>
  <c r="L931" i="68"/>
  <c r="L932" i="68"/>
  <c r="L933" i="68"/>
  <c r="L934" i="68"/>
  <c r="L935" i="68"/>
  <c r="L936" i="68"/>
  <c r="L937" i="68"/>
  <c r="L938" i="68"/>
  <c r="L939" i="68"/>
  <c r="L940" i="68"/>
  <c r="L941" i="68"/>
  <c r="L942" i="68"/>
  <c r="L943" i="68"/>
  <c r="L944" i="68"/>
  <c r="L945" i="68"/>
  <c r="L946" i="68"/>
  <c r="L947" i="68"/>
  <c r="L948" i="68"/>
  <c r="L949" i="68"/>
  <c r="L950" i="68"/>
  <c r="L951" i="68"/>
  <c r="L952" i="68"/>
  <c r="L953" i="68"/>
  <c r="L954" i="68"/>
  <c r="L955" i="68"/>
  <c r="L956" i="68"/>
  <c r="L957" i="68"/>
  <c r="L958" i="68"/>
  <c r="L959" i="68"/>
  <c r="L960" i="68"/>
  <c r="L961" i="68"/>
  <c r="L962" i="68"/>
  <c r="L963" i="68"/>
  <c r="L964" i="68"/>
  <c r="L965" i="68"/>
  <c r="L966" i="68"/>
  <c r="L967" i="68"/>
  <c r="L968" i="68"/>
  <c r="L969" i="68"/>
  <c r="L970" i="68"/>
  <c r="L971" i="68"/>
  <c r="L972" i="68"/>
  <c r="L973" i="68"/>
  <c r="L974" i="68"/>
  <c r="L975" i="68"/>
  <c r="L976" i="68"/>
  <c r="L977" i="68"/>
  <c r="L978" i="68"/>
  <c r="L979" i="68"/>
  <c r="L980" i="68"/>
  <c r="L981" i="68"/>
  <c r="L982" i="68"/>
  <c r="L983" i="68"/>
  <c r="L984" i="68"/>
  <c r="L985" i="68"/>
  <c r="L986" i="68"/>
  <c r="L987" i="68"/>
  <c r="L988" i="68"/>
  <c r="L989" i="68"/>
  <c r="L990" i="68"/>
  <c r="L991" i="68"/>
  <c r="L992" i="68"/>
  <c r="L993" i="68"/>
  <c r="L994" i="68"/>
  <c r="L995" i="68"/>
  <c r="L996" i="68"/>
  <c r="L997" i="68"/>
  <c r="L998" i="68"/>
  <c r="L999" i="68"/>
  <c r="L1000" i="68"/>
  <c r="L1001" i="68"/>
  <c r="L1002" i="68"/>
  <c r="L1003" i="68"/>
  <c r="L1004" i="68"/>
  <c r="L1005" i="68"/>
  <c r="L1006" i="68"/>
  <c r="L1007" i="68"/>
  <c r="L1008" i="68"/>
  <c r="L1009" i="68"/>
  <c r="L1010" i="68"/>
  <c r="L1011" i="68"/>
  <c r="L1012" i="68"/>
  <c r="L1013" i="68"/>
  <c r="L1014" i="68"/>
  <c r="L1015" i="68"/>
  <c r="L1016" i="68"/>
  <c r="L1017" i="68"/>
  <c r="L1018" i="68"/>
  <c r="L1019" i="68"/>
  <c r="L1020" i="68"/>
  <c r="L1021" i="68"/>
  <c r="L1022" i="68"/>
  <c r="L1023" i="68"/>
  <c r="L1024" i="68"/>
  <c r="L1025" i="68"/>
  <c r="L1026" i="68"/>
  <c r="L1027" i="68"/>
  <c r="L1028" i="68"/>
  <c r="L1029" i="68"/>
  <c r="L1030" i="68"/>
  <c r="L1031" i="68"/>
  <c r="L1032" i="68"/>
  <c r="L1033" i="68"/>
  <c r="L1034" i="68"/>
  <c r="L1035" i="68"/>
  <c r="L1036" i="68"/>
  <c r="L1037" i="68"/>
  <c r="L1038" i="68"/>
  <c r="L1039" i="68"/>
  <c r="L1040" i="68"/>
  <c r="L1041" i="68"/>
  <c r="L1042" i="68"/>
  <c r="L1043" i="68"/>
  <c r="L1044" i="68"/>
  <c r="L1045" i="68"/>
  <c r="L1046" i="68"/>
  <c r="L1047" i="68"/>
  <c r="L1048" i="68"/>
  <c r="L1049" i="68"/>
  <c r="L1050" i="68"/>
  <c r="L1051" i="68"/>
  <c r="L1052" i="68"/>
  <c r="L1053" i="68"/>
  <c r="L1054" i="68"/>
  <c r="L1055" i="68"/>
  <c r="L1056" i="68"/>
  <c r="L1057" i="68"/>
  <c r="L1058" i="68"/>
  <c r="L1059" i="68"/>
  <c r="L1060" i="68"/>
  <c r="L1061" i="68"/>
  <c r="L1062" i="68"/>
  <c r="L1063" i="68"/>
  <c r="L1064" i="68"/>
  <c r="L1065" i="68"/>
  <c r="L1066" i="68"/>
  <c r="L1067" i="68"/>
  <c r="L1068" i="68"/>
  <c r="L1069" i="68"/>
  <c r="L1070" i="68"/>
  <c r="L1071" i="68"/>
  <c r="L1072" i="68"/>
  <c r="L1073" i="68"/>
  <c r="L1074" i="68"/>
  <c r="L1075" i="68"/>
  <c r="L1076" i="68"/>
  <c r="L1077" i="68"/>
  <c r="L1078" i="68"/>
  <c r="L1079" i="68"/>
  <c r="L1080" i="68"/>
  <c r="L1081" i="68"/>
  <c r="L1082" i="68"/>
  <c r="L1083" i="68"/>
  <c r="L1084" i="68"/>
  <c r="L1085" i="68"/>
  <c r="L1086" i="68"/>
  <c r="L1087" i="68"/>
  <c r="L1088" i="68"/>
  <c r="L1089" i="68"/>
  <c r="L1090" i="68"/>
  <c r="L1091" i="68"/>
  <c r="L1092" i="68"/>
  <c r="L1093" i="68"/>
  <c r="L1094" i="68"/>
  <c r="L1095" i="68"/>
  <c r="L1096" i="68"/>
  <c r="L1097" i="68"/>
  <c r="L1098" i="68"/>
  <c r="L1099" i="68"/>
  <c r="L1100" i="68"/>
  <c r="L1101" i="68"/>
  <c r="L1102" i="68"/>
  <c r="L1103" i="68"/>
  <c r="L1104" i="68"/>
  <c r="L1105" i="68"/>
  <c r="L1106" i="68"/>
  <c r="L1107" i="68"/>
  <c r="L1108" i="68"/>
  <c r="L1109" i="68"/>
  <c r="L1110" i="68"/>
  <c r="L1111" i="68"/>
  <c r="L1112" i="68"/>
  <c r="L1113" i="68"/>
  <c r="L1114" i="68"/>
  <c r="L1115" i="68"/>
  <c r="L1116" i="68"/>
  <c r="L1117" i="68"/>
  <c r="L1118" i="68"/>
  <c r="L1119" i="68"/>
  <c r="L1120" i="68"/>
  <c r="L1121" i="68"/>
  <c r="L1122" i="68"/>
  <c r="L1123" i="68"/>
  <c r="L1124" i="68"/>
  <c r="L1125" i="68"/>
  <c r="L1126" i="68"/>
  <c r="L1127" i="68"/>
  <c r="L1128" i="68"/>
  <c r="L1129" i="68"/>
  <c r="L1130" i="68"/>
  <c r="L1131" i="68"/>
  <c r="L1132" i="68"/>
  <c r="L1133" i="68"/>
  <c r="L1134" i="68"/>
  <c r="L1135" i="68"/>
  <c r="L1136" i="68"/>
  <c r="L1137" i="68"/>
  <c r="L1138" i="68"/>
  <c r="L1139" i="68"/>
  <c r="L1140" i="68"/>
  <c r="L1141" i="68"/>
  <c r="L1142" i="68"/>
  <c r="L1143" i="68"/>
  <c r="L1144" i="68"/>
  <c r="L1145" i="68"/>
  <c r="L1146" i="68"/>
  <c r="L1147" i="68"/>
  <c r="L1148" i="68"/>
  <c r="L1149" i="68"/>
  <c r="L1150" i="68"/>
  <c r="L1151" i="68"/>
  <c r="L1152" i="68"/>
  <c r="L1153" i="68"/>
  <c r="L1154" i="68"/>
  <c r="L1155" i="68"/>
  <c r="L1156" i="68"/>
  <c r="L1157" i="68"/>
  <c r="L1158" i="68"/>
  <c r="L1159" i="68"/>
  <c r="L1160" i="68"/>
  <c r="L1161" i="68"/>
  <c r="L1162" i="68"/>
  <c r="L1163" i="68"/>
  <c r="L1164" i="68"/>
  <c r="L1165" i="68"/>
  <c r="L1166" i="68"/>
  <c r="L1167" i="68"/>
  <c r="L1168" i="68"/>
  <c r="L1169" i="68"/>
  <c r="L1170" i="68"/>
  <c r="L1171" i="68"/>
  <c r="L1172" i="68"/>
  <c r="L1173" i="68"/>
  <c r="L1174" i="68"/>
  <c r="L1175" i="68"/>
  <c r="L1176" i="68"/>
  <c r="L1177" i="68"/>
  <c r="L1178" i="68"/>
  <c r="L1179" i="68"/>
  <c r="L1180" i="68"/>
  <c r="L1181" i="68"/>
  <c r="L1182" i="68"/>
  <c r="L1183" i="68"/>
  <c r="L1184" i="68"/>
  <c r="L1185" i="68"/>
  <c r="L1186" i="68"/>
  <c r="L1187" i="68"/>
  <c r="L1188" i="68"/>
  <c r="L1189" i="68"/>
  <c r="L1190" i="68"/>
  <c r="L1191" i="68"/>
  <c r="L1192" i="68"/>
  <c r="L1193" i="68"/>
  <c r="L1194" i="68"/>
  <c r="L1195" i="68"/>
  <c r="L1196" i="68"/>
  <c r="L1197" i="68"/>
  <c r="L1198" i="68"/>
  <c r="L1199" i="68"/>
  <c r="L1200" i="68"/>
  <c r="L1201" i="68"/>
  <c r="L1202" i="68"/>
  <c r="L1203" i="68"/>
  <c r="L1204" i="68"/>
  <c r="L1205" i="68"/>
  <c r="L1206" i="68"/>
  <c r="L1207" i="68"/>
  <c r="L1208" i="68"/>
  <c r="L1209" i="68"/>
  <c r="L1210" i="68"/>
  <c r="L1211" i="68"/>
  <c r="L1212" i="68"/>
  <c r="L1213" i="68"/>
  <c r="L1214" i="68"/>
  <c r="L1215" i="68"/>
  <c r="L1216" i="68"/>
  <c r="L1217" i="68"/>
  <c r="L1218" i="68"/>
  <c r="L1219" i="68"/>
  <c r="L1220" i="68"/>
  <c r="L1221" i="68"/>
  <c r="L1222" i="68"/>
  <c r="L1223" i="68"/>
  <c r="L1224" i="68"/>
  <c r="L1225" i="68"/>
  <c r="K144" i="68" l="1"/>
  <c r="K145" i="68"/>
  <c r="K146" i="68"/>
  <c r="K147" i="68"/>
  <c r="K148" i="68"/>
  <c r="K149" i="68"/>
  <c r="K150" i="68"/>
  <c r="K151" i="68"/>
  <c r="K152" i="68"/>
  <c r="K153" i="68"/>
  <c r="K154" i="68"/>
  <c r="K155" i="68"/>
  <c r="K156" i="68"/>
  <c r="K157" i="68"/>
  <c r="K158" i="68"/>
  <c r="K159" i="68"/>
  <c r="K160" i="68"/>
  <c r="K161" i="68"/>
  <c r="K162" i="68"/>
  <c r="K163" i="68"/>
  <c r="K164" i="68"/>
  <c r="K165" i="68"/>
  <c r="K166" i="68"/>
  <c r="K167" i="68"/>
  <c r="K168" i="68"/>
  <c r="K169" i="68"/>
  <c r="K170" i="68"/>
  <c r="K171" i="68"/>
  <c r="K172" i="68"/>
  <c r="K173" i="68"/>
  <c r="K174" i="68"/>
  <c r="K175" i="68"/>
  <c r="K176" i="68"/>
  <c r="K177" i="68"/>
  <c r="K178" i="68"/>
  <c r="K179" i="68"/>
  <c r="K180" i="68"/>
  <c r="K181" i="68"/>
  <c r="K182" i="68"/>
  <c r="K183" i="68"/>
  <c r="K184" i="68"/>
  <c r="K185" i="68"/>
  <c r="K186" i="68"/>
  <c r="K187" i="68"/>
  <c r="K188" i="68"/>
  <c r="K189" i="68"/>
  <c r="K190" i="68"/>
  <c r="K191" i="68"/>
  <c r="K192" i="68"/>
  <c r="K193" i="68"/>
  <c r="K194" i="68"/>
  <c r="K195" i="68"/>
  <c r="K196" i="68"/>
  <c r="K197" i="68"/>
  <c r="K198" i="68"/>
  <c r="K199" i="68"/>
  <c r="K200" i="68"/>
  <c r="K201" i="68"/>
  <c r="K202" i="68"/>
  <c r="K203" i="68"/>
  <c r="K204" i="68"/>
  <c r="K205" i="68"/>
  <c r="K206" i="68"/>
  <c r="K207" i="68"/>
  <c r="K208" i="68"/>
  <c r="K209" i="68"/>
  <c r="K210" i="68"/>
  <c r="K211" i="68"/>
  <c r="K212" i="68"/>
  <c r="K213" i="68"/>
  <c r="K214" i="68"/>
  <c r="K215" i="68"/>
  <c r="K216" i="68"/>
  <c r="K217" i="68"/>
  <c r="K218" i="68"/>
  <c r="K219" i="68"/>
  <c r="K220" i="68"/>
  <c r="K221" i="68"/>
  <c r="K222" i="68"/>
  <c r="K223" i="68"/>
  <c r="K224" i="68"/>
  <c r="K225" i="68"/>
  <c r="K226" i="68"/>
  <c r="K227" i="68"/>
  <c r="K228" i="68"/>
  <c r="K229" i="68"/>
  <c r="K230" i="68"/>
  <c r="K231" i="68"/>
  <c r="K232" i="68"/>
  <c r="K233" i="68"/>
  <c r="K234" i="68"/>
  <c r="K235" i="68"/>
  <c r="K236" i="68"/>
  <c r="K237" i="68"/>
  <c r="K238" i="68"/>
  <c r="K239" i="68"/>
  <c r="K240" i="68"/>
  <c r="K241" i="68"/>
  <c r="K242" i="68"/>
  <c r="K243" i="68"/>
  <c r="K244" i="68"/>
  <c r="K245" i="68"/>
  <c r="K246" i="68"/>
  <c r="K247" i="68"/>
  <c r="K248" i="68"/>
  <c r="K249" i="68"/>
  <c r="K250" i="68"/>
  <c r="K251" i="68"/>
  <c r="K252" i="68"/>
  <c r="K253" i="68"/>
  <c r="K254" i="68"/>
  <c r="K255" i="68"/>
  <c r="K256" i="68"/>
  <c r="K257" i="68"/>
  <c r="K258" i="68"/>
  <c r="K259" i="68"/>
  <c r="K260" i="68"/>
  <c r="K261" i="68"/>
  <c r="K262" i="68"/>
  <c r="K263" i="68"/>
  <c r="K264" i="68"/>
  <c r="K265" i="68"/>
  <c r="K266" i="68"/>
  <c r="K267" i="68"/>
  <c r="K268" i="68"/>
  <c r="K269" i="68"/>
  <c r="K270" i="68"/>
  <c r="K271" i="68"/>
  <c r="K272" i="68"/>
  <c r="K273" i="68"/>
  <c r="K274" i="68"/>
  <c r="K275" i="68"/>
  <c r="K276" i="68"/>
  <c r="K277" i="68"/>
  <c r="K278" i="68"/>
  <c r="K279" i="68"/>
  <c r="K280" i="68"/>
  <c r="K281" i="68"/>
  <c r="K282" i="68"/>
  <c r="K283" i="68"/>
  <c r="K284" i="68"/>
  <c r="K285" i="68"/>
  <c r="K286" i="68"/>
  <c r="K287" i="68"/>
  <c r="K288" i="68"/>
  <c r="K289" i="68"/>
  <c r="K290" i="68"/>
  <c r="K291" i="68"/>
  <c r="K292" i="68"/>
  <c r="K293" i="68"/>
  <c r="K294" i="68"/>
  <c r="K295" i="68"/>
  <c r="K296" i="68"/>
  <c r="K297" i="68"/>
  <c r="K298" i="68"/>
  <c r="K299" i="68"/>
  <c r="K300" i="68"/>
  <c r="K301" i="68"/>
  <c r="K302" i="68"/>
  <c r="K303" i="68"/>
  <c r="K304" i="68"/>
  <c r="K305" i="68"/>
  <c r="K306" i="68"/>
  <c r="K307" i="68"/>
  <c r="K308" i="68"/>
  <c r="K309" i="68"/>
  <c r="K310" i="68"/>
  <c r="K311" i="68"/>
  <c r="K312" i="68"/>
  <c r="K313" i="68"/>
  <c r="K314" i="68"/>
  <c r="K315" i="68"/>
  <c r="K316" i="68"/>
  <c r="K317" i="68"/>
  <c r="K318" i="68"/>
  <c r="K319" i="68"/>
  <c r="K320" i="68"/>
  <c r="K321" i="68"/>
  <c r="K322" i="68"/>
  <c r="K323" i="68"/>
  <c r="K324" i="68"/>
  <c r="K325" i="68"/>
  <c r="K326" i="68"/>
  <c r="K327" i="68"/>
  <c r="K328" i="68"/>
  <c r="K329" i="68"/>
  <c r="K330" i="68"/>
  <c r="K331" i="68"/>
  <c r="K332" i="68"/>
  <c r="K333" i="68"/>
  <c r="K334" i="68"/>
  <c r="K335" i="68"/>
  <c r="K336" i="68"/>
  <c r="K337" i="68"/>
  <c r="K338" i="68"/>
  <c r="K339" i="68"/>
  <c r="K340" i="68"/>
  <c r="K341" i="68"/>
  <c r="K342" i="68"/>
  <c r="K343" i="68"/>
  <c r="K344" i="68"/>
  <c r="K345" i="68"/>
  <c r="K346" i="68"/>
  <c r="K347" i="68"/>
  <c r="K348" i="68"/>
  <c r="K349" i="68"/>
  <c r="K350" i="68"/>
  <c r="K351" i="68"/>
  <c r="K352" i="68"/>
  <c r="K353" i="68"/>
  <c r="K354" i="68"/>
  <c r="K355" i="68"/>
  <c r="K356" i="68"/>
  <c r="K357" i="68"/>
  <c r="K358" i="68"/>
  <c r="K359" i="68"/>
  <c r="K360" i="68"/>
  <c r="K361" i="68"/>
  <c r="K362" i="68"/>
  <c r="K363" i="68"/>
  <c r="K364" i="68"/>
  <c r="K365" i="68"/>
  <c r="K366" i="68"/>
  <c r="K367" i="68"/>
  <c r="K368" i="68"/>
  <c r="K369" i="68"/>
  <c r="K370" i="68"/>
  <c r="K371" i="68"/>
  <c r="K372" i="68"/>
  <c r="K373" i="68"/>
  <c r="K374" i="68"/>
  <c r="K375" i="68"/>
  <c r="K376" i="68"/>
  <c r="K377" i="68"/>
  <c r="K378" i="68"/>
  <c r="K379" i="68"/>
  <c r="K380" i="68"/>
  <c r="K381" i="68"/>
  <c r="K382" i="68"/>
  <c r="K383" i="68"/>
  <c r="K384" i="68"/>
  <c r="K385" i="68"/>
  <c r="K386" i="68"/>
  <c r="K387" i="68"/>
  <c r="K388" i="68"/>
  <c r="K389" i="68"/>
  <c r="K390" i="68"/>
  <c r="K391" i="68"/>
  <c r="K392" i="68"/>
  <c r="K393" i="68"/>
  <c r="K394" i="68"/>
  <c r="K395" i="68"/>
  <c r="K396" i="68"/>
  <c r="K397" i="68"/>
  <c r="K398" i="68"/>
  <c r="K399" i="68"/>
  <c r="K400" i="68"/>
  <c r="K401" i="68"/>
  <c r="K402" i="68"/>
  <c r="K403" i="68"/>
  <c r="K404" i="68"/>
  <c r="K405" i="68"/>
  <c r="K406" i="68"/>
  <c r="K407" i="68"/>
  <c r="K408" i="68"/>
  <c r="K409" i="68"/>
  <c r="K410" i="68"/>
  <c r="K411" i="68"/>
  <c r="K412" i="68"/>
  <c r="K413" i="68"/>
  <c r="K414" i="68"/>
  <c r="K415" i="68"/>
  <c r="K416" i="68"/>
  <c r="K417" i="68"/>
  <c r="K418" i="68"/>
  <c r="K419" i="68"/>
  <c r="K420" i="68"/>
  <c r="K421" i="68"/>
  <c r="K422" i="68"/>
  <c r="K423" i="68"/>
  <c r="K424" i="68"/>
  <c r="K425" i="68"/>
  <c r="K426" i="68"/>
  <c r="K427" i="68"/>
  <c r="K428" i="68"/>
  <c r="K429" i="68"/>
  <c r="K430" i="68"/>
  <c r="K431" i="68"/>
  <c r="K432" i="68"/>
  <c r="K433" i="68"/>
  <c r="K434" i="68"/>
  <c r="K435" i="68"/>
  <c r="K436" i="68"/>
  <c r="K437" i="68"/>
  <c r="K438" i="68"/>
  <c r="K439" i="68"/>
  <c r="K440" i="68"/>
  <c r="K441" i="68"/>
  <c r="K442" i="68"/>
  <c r="K443" i="68"/>
  <c r="K444" i="68"/>
  <c r="K445" i="68"/>
  <c r="K446" i="68"/>
  <c r="K447" i="68"/>
  <c r="K448" i="68"/>
  <c r="K449" i="68"/>
  <c r="K450" i="68"/>
  <c r="K451" i="68"/>
  <c r="K452" i="68"/>
  <c r="K453" i="68"/>
  <c r="K454" i="68"/>
  <c r="K455" i="68"/>
  <c r="K456" i="68"/>
  <c r="K457" i="68"/>
  <c r="K458" i="68"/>
  <c r="K459" i="68"/>
  <c r="K460" i="68"/>
  <c r="K461" i="68"/>
  <c r="K462" i="68"/>
  <c r="K463" i="68"/>
  <c r="K464" i="68"/>
  <c r="K465" i="68"/>
  <c r="K466" i="68"/>
  <c r="K467" i="68"/>
  <c r="K468" i="68"/>
  <c r="K469" i="68"/>
  <c r="K470" i="68"/>
  <c r="K471" i="68"/>
  <c r="K472" i="68"/>
  <c r="K473" i="68"/>
  <c r="K474" i="68"/>
  <c r="K475" i="68"/>
  <c r="K476" i="68"/>
  <c r="K477" i="68"/>
  <c r="K478" i="68"/>
  <c r="K479" i="68"/>
  <c r="K480" i="68"/>
  <c r="K481" i="68"/>
  <c r="K482" i="68"/>
  <c r="K483" i="68"/>
  <c r="K484" i="68"/>
  <c r="K485" i="68"/>
  <c r="K486" i="68"/>
  <c r="K487" i="68"/>
  <c r="K488" i="68"/>
  <c r="K489" i="68"/>
  <c r="K490" i="68"/>
  <c r="K491" i="68"/>
  <c r="K492" i="68"/>
  <c r="K493" i="68"/>
  <c r="K494" i="68"/>
  <c r="K495" i="68"/>
  <c r="K496" i="68"/>
  <c r="K497" i="68"/>
  <c r="K498" i="68"/>
  <c r="K499" i="68"/>
  <c r="K500" i="68"/>
  <c r="K501" i="68"/>
  <c r="K502" i="68"/>
  <c r="K503" i="68"/>
  <c r="K504" i="68"/>
  <c r="K505" i="68"/>
  <c r="K506" i="68"/>
  <c r="K507" i="68"/>
  <c r="K508" i="68"/>
  <c r="K509" i="68"/>
  <c r="K510" i="68"/>
  <c r="K511" i="68"/>
  <c r="K512" i="68"/>
  <c r="K513" i="68"/>
  <c r="K514" i="68"/>
  <c r="K515" i="68"/>
  <c r="K516" i="68"/>
  <c r="K517" i="68"/>
  <c r="K518" i="68"/>
  <c r="K519" i="68"/>
  <c r="K520" i="68"/>
  <c r="K521" i="68"/>
  <c r="K522" i="68"/>
  <c r="K523" i="68"/>
  <c r="K524" i="68"/>
  <c r="K525" i="68"/>
  <c r="K526" i="68"/>
  <c r="K527" i="68"/>
  <c r="K528" i="68"/>
  <c r="K529" i="68"/>
  <c r="K530" i="68"/>
  <c r="K531" i="68"/>
  <c r="K532" i="68"/>
  <c r="K533" i="68"/>
  <c r="K534" i="68"/>
  <c r="K535" i="68"/>
  <c r="K536" i="68"/>
  <c r="K537" i="68"/>
  <c r="K538" i="68"/>
  <c r="K539" i="68"/>
  <c r="K540" i="68"/>
  <c r="K541" i="68"/>
  <c r="K542" i="68"/>
  <c r="K543" i="68"/>
  <c r="K544" i="68"/>
  <c r="K545" i="68"/>
  <c r="K546" i="68"/>
  <c r="K547" i="68"/>
  <c r="K548" i="68"/>
  <c r="K549" i="68"/>
  <c r="K550" i="68"/>
  <c r="K551" i="68"/>
  <c r="K552" i="68"/>
  <c r="K553" i="68"/>
  <c r="K554" i="68"/>
  <c r="K555" i="68"/>
  <c r="K556" i="68"/>
  <c r="K557" i="68"/>
  <c r="K558" i="68"/>
  <c r="K559" i="68"/>
  <c r="K560" i="68"/>
  <c r="K561" i="68"/>
  <c r="K562" i="68"/>
  <c r="K563" i="68"/>
  <c r="K564" i="68"/>
  <c r="K565" i="68"/>
  <c r="K566" i="68"/>
  <c r="K567" i="68"/>
  <c r="K568" i="68"/>
  <c r="K569" i="68"/>
  <c r="K570" i="68"/>
  <c r="K571" i="68"/>
  <c r="K572" i="68"/>
  <c r="K573" i="68"/>
  <c r="K574" i="68"/>
  <c r="K575" i="68"/>
  <c r="K576" i="68"/>
  <c r="K577" i="68"/>
  <c r="K578" i="68"/>
  <c r="K579" i="68"/>
  <c r="K580" i="68"/>
  <c r="K581" i="68"/>
  <c r="K582" i="68"/>
  <c r="K583" i="68"/>
  <c r="K584" i="68"/>
  <c r="K585" i="68"/>
  <c r="K586" i="68"/>
  <c r="K587" i="68"/>
  <c r="K588" i="68"/>
  <c r="K589" i="68"/>
  <c r="K590" i="68"/>
  <c r="K591" i="68"/>
  <c r="K592" i="68"/>
  <c r="K593" i="68"/>
  <c r="K594" i="68"/>
  <c r="K595" i="68"/>
  <c r="K596" i="68"/>
  <c r="K597" i="68"/>
  <c r="K598" i="68"/>
  <c r="K599" i="68"/>
  <c r="K600" i="68"/>
  <c r="K601" i="68"/>
  <c r="K602" i="68"/>
  <c r="K603" i="68"/>
  <c r="K604" i="68"/>
  <c r="K605" i="68"/>
  <c r="K606" i="68"/>
  <c r="K607" i="68"/>
  <c r="K608" i="68"/>
  <c r="K609" i="68"/>
  <c r="K610" i="68"/>
  <c r="K611" i="68"/>
  <c r="K612" i="68"/>
  <c r="K613" i="68"/>
  <c r="K614" i="68"/>
  <c r="K615" i="68"/>
  <c r="K616" i="68"/>
  <c r="K617" i="68"/>
  <c r="K618" i="68"/>
  <c r="K619" i="68"/>
  <c r="K620" i="68"/>
  <c r="K621" i="68"/>
  <c r="K622" i="68"/>
  <c r="K623" i="68"/>
  <c r="K624" i="68"/>
  <c r="K625" i="68"/>
  <c r="K626" i="68"/>
  <c r="K627" i="68"/>
  <c r="K628" i="68"/>
  <c r="K629" i="68"/>
  <c r="K630" i="68"/>
  <c r="K631" i="68"/>
  <c r="K632" i="68"/>
  <c r="K633" i="68"/>
  <c r="K634" i="68"/>
  <c r="K635" i="68"/>
  <c r="K636" i="68"/>
  <c r="K637" i="68"/>
  <c r="K638" i="68"/>
  <c r="K639" i="68"/>
  <c r="K640" i="68"/>
  <c r="K641" i="68"/>
  <c r="K642" i="68"/>
  <c r="K643" i="68"/>
  <c r="K644" i="68"/>
  <c r="K645" i="68"/>
  <c r="K646" i="68"/>
  <c r="K647" i="68"/>
  <c r="K648" i="68"/>
  <c r="K649" i="68"/>
  <c r="K650" i="68"/>
  <c r="K651" i="68"/>
  <c r="K652" i="68"/>
  <c r="K653" i="68"/>
  <c r="K654" i="68"/>
  <c r="K655" i="68"/>
  <c r="K656" i="68"/>
  <c r="K657" i="68"/>
  <c r="K658" i="68"/>
  <c r="K659" i="68"/>
  <c r="K660" i="68"/>
  <c r="K661" i="68"/>
  <c r="K662" i="68"/>
  <c r="K663" i="68"/>
  <c r="K664" i="68"/>
  <c r="K665" i="68"/>
  <c r="K666" i="68"/>
  <c r="K667" i="68"/>
  <c r="K668" i="68"/>
  <c r="K669" i="68"/>
  <c r="K670" i="68"/>
  <c r="K671" i="68"/>
  <c r="K672" i="68"/>
  <c r="K673" i="68"/>
  <c r="K674" i="68"/>
  <c r="K675" i="68"/>
  <c r="K676" i="68"/>
  <c r="K677" i="68"/>
  <c r="K678" i="68"/>
  <c r="K679" i="68"/>
  <c r="K680" i="68"/>
  <c r="K681" i="68"/>
  <c r="K682" i="68"/>
  <c r="K683" i="68"/>
  <c r="K684" i="68"/>
  <c r="K685" i="68"/>
  <c r="K686" i="68"/>
  <c r="K687" i="68"/>
  <c r="K688" i="68"/>
  <c r="K689" i="68"/>
  <c r="K690" i="68"/>
  <c r="K691" i="68"/>
  <c r="K692" i="68"/>
  <c r="K693" i="68"/>
  <c r="K694" i="68"/>
  <c r="K695" i="68"/>
  <c r="K696" i="68"/>
  <c r="K697" i="68"/>
  <c r="K698" i="68"/>
  <c r="K699" i="68"/>
  <c r="K700" i="68"/>
  <c r="K701" i="68"/>
  <c r="K702" i="68"/>
  <c r="K703" i="68"/>
  <c r="K704" i="68"/>
  <c r="K705" i="68"/>
  <c r="K706" i="68"/>
  <c r="K707" i="68"/>
  <c r="K708" i="68"/>
  <c r="K709" i="68"/>
  <c r="K710" i="68"/>
  <c r="K711" i="68"/>
  <c r="K712" i="68"/>
  <c r="K713" i="68"/>
  <c r="K714" i="68"/>
  <c r="K715" i="68"/>
  <c r="K716" i="68"/>
  <c r="K717" i="68"/>
  <c r="K718" i="68"/>
  <c r="K719" i="68"/>
  <c r="K720" i="68"/>
  <c r="K721" i="68"/>
  <c r="K722" i="68"/>
  <c r="K723" i="68"/>
  <c r="K724" i="68"/>
  <c r="K725" i="68"/>
  <c r="K726" i="68"/>
  <c r="K727" i="68"/>
  <c r="K728" i="68"/>
  <c r="K729" i="68"/>
  <c r="K730" i="68"/>
  <c r="K731" i="68"/>
  <c r="K732" i="68"/>
  <c r="K733" i="68"/>
  <c r="K734" i="68"/>
  <c r="K735" i="68"/>
  <c r="K736" i="68"/>
  <c r="K737" i="68"/>
  <c r="K738" i="68"/>
  <c r="K739" i="68"/>
  <c r="K740" i="68"/>
  <c r="K741" i="68"/>
  <c r="K742" i="68"/>
  <c r="K743" i="68"/>
  <c r="K744" i="68"/>
  <c r="K745" i="68"/>
  <c r="K746" i="68"/>
  <c r="K747" i="68"/>
  <c r="K748" i="68"/>
  <c r="K749" i="68"/>
  <c r="K750" i="68"/>
  <c r="K751" i="68"/>
  <c r="K752" i="68"/>
  <c r="K753" i="68"/>
  <c r="K754" i="68"/>
  <c r="K755" i="68"/>
  <c r="K756" i="68"/>
  <c r="K757" i="68"/>
  <c r="K758" i="68"/>
  <c r="K759" i="68"/>
  <c r="K760" i="68"/>
  <c r="K761" i="68"/>
  <c r="K762" i="68"/>
  <c r="K763" i="68"/>
  <c r="K764" i="68"/>
  <c r="K765" i="68"/>
  <c r="K766" i="68"/>
  <c r="K767" i="68"/>
  <c r="K768" i="68"/>
  <c r="K769" i="68"/>
  <c r="K770" i="68"/>
  <c r="K771" i="68"/>
  <c r="K772" i="68"/>
  <c r="K773" i="68"/>
  <c r="K774" i="68"/>
  <c r="K775" i="68"/>
  <c r="K776" i="68"/>
  <c r="K777" i="68"/>
  <c r="K778" i="68"/>
  <c r="K779" i="68"/>
  <c r="K780" i="68"/>
  <c r="K781" i="68"/>
  <c r="K782" i="68"/>
  <c r="K783" i="68"/>
  <c r="K784" i="68"/>
  <c r="K785" i="68"/>
  <c r="K786" i="68"/>
  <c r="K787" i="68"/>
  <c r="K788" i="68"/>
  <c r="K789" i="68"/>
  <c r="K790" i="68"/>
  <c r="K791" i="68"/>
  <c r="K792" i="68"/>
  <c r="K793" i="68"/>
  <c r="K794" i="68"/>
  <c r="K795" i="68"/>
  <c r="K796" i="68"/>
  <c r="K797" i="68"/>
  <c r="K798" i="68"/>
  <c r="K799" i="68"/>
  <c r="K800" i="68"/>
  <c r="K801" i="68"/>
  <c r="K802" i="68"/>
  <c r="K803" i="68"/>
  <c r="K804" i="68"/>
  <c r="K805" i="68"/>
  <c r="K806" i="68"/>
  <c r="K807" i="68"/>
  <c r="K808" i="68"/>
  <c r="K809" i="68"/>
  <c r="K810" i="68"/>
  <c r="K811" i="68"/>
  <c r="K812" i="68"/>
  <c r="K813" i="68"/>
  <c r="K814" i="68"/>
  <c r="K815" i="68"/>
  <c r="K816" i="68"/>
  <c r="K817" i="68"/>
  <c r="K818" i="68"/>
  <c r="K819" i="68"/>
  <c r="K820" i="68"/>
  <c r="K821" i="68"/>
  <c r="K822" i="68"/>
  <c r="K823" i="68"/>
  <c r="K824" i="68"/>
  <c r="K825" i="68"/>
  <c r="K826" i="68"/>
  <c r="K827" i="68"/>
  <c r="K828" i="68"/>
  <c r="K829" i="68"/>
  <c r="K830" i="68"/>
  <c r="K831" i="68"/>
  <c r="K832" i="68"/>
  <c r="K833" i="68"/>
  <c r="K834" i="68"/>
  <c r="K835" i="68"/>
  <c r="K836" i="68"/>
  <c r="K837" i="68"/>
  <c r="K838" i="68"/>
  <c r="K839" i="68"/>
  <c r="K840" i="68"/>
  <c r="K841" i="68"/>
  <c r="K842" i="68"/>
  <c r="K843" i="68"/>
  <c r="K844" i="68"/>
  <c r="K845" i="68"/>
  <c r="K846" i="68"/>
  <c r="K847" i="68"/>
  <c r="K848" i="68"/>
  <c r="K849" i="68"/>
  <c r="K850" i="68"/>
  <c r="K851" i="68"/>
  <c r="K852" i="68"/>
  <c r="K853" i="68"/>
  <c r="K854" i="68"/>
  <c r="K855" i="68"/>
  <c r="K856" i="68"/>
  <c r="K857" i="68"/>
  <c r="K858" i="68"/>
  <c r="K859" i="68"/>
  <c r="K860" i="68"/>
  <c r="K861" i="68"/>
  <c r="K862" i="68"/>
  <c r="K863" i="68"/>
  <c r="K864" i="68"/>
  <c r="K865" i="68"/>
  <c r="K866" i="68"/>
  <c r="K867" i="68"/>
  <c r="K868" i="68"/>
  <c r="K869" i="68"/>
  <c r="K870" i="68"/>
  <c r="K871" i="68"/>
  <c r="K872" i="68"/>
  <c r="K873" i="68"/>
  <c r="K874" i="68"/>
  <c r="K875" i="68"/>
  <c r="K876" i="68"/>
  <c r="K877" i="68"/>
  <c r="K878" i="68"/>
  <c r="K879" i="68"/>
  <c r="K880" i="68"/>
  <c r="K881" i="68"/>
  <c r="K882" i="68"/>
  <c r="K883" i="68"/>
  <c r="K884" i="68"/>
  <c r="K885" i="68"/>
  <c r="K886" i="68"/>
  <c r="K887" i="68"/>
  <c r="K888" i="68"/>
  <c r="K889" i="68"/>
  <c r="K890" i="68"/>
  <c r="K891" i="68"/>
  <c r="K892" i="68"/>
  <c r="K893" i="68"/>
  <c r="K894" i="68"/>
  <c r="K895" i="68"/>
  <c r="K896" i="68"/>
  <c r="K897" i="68"/>
  <c r="K898" i="68"/>
  <c r="K899" i="68"/>
  <c r="K900" i="68"/>
  <c r="K901" i="68"/>
  <c r="K902" i="68"/>
  <c r="K903" i="68"/>
  <c r="K904" i="68"/>
  <c r="K905" i="68"/>
  <c r="K906" i="68"/>
  <c r="K907" i="68"/>
  <c r="K908" i="68"/>
  <c r="K909" i="68"/>
  <c r="K910" i="68"/>
  <c r="K911" i="68"/>
  <c r="K912" i="68"/>
  <c r="K913" i="68"/>
  <c r="K914" i="68"/>
  <c r="K915" i="68"/>
  <c r="K916" i="68"/>
  <c r="K917" i="68"/>
  <c r="K918" i="68"/>
  <c r="K919" i="68"/>
  <c r="K920" i="68"/>
  <c r="K921" i="68"/>
  <c r="K922" i="68"/>
  <c r="K923" i="68"/>
  <c r="K924" i="68"/>
  <c r="K925" i="68"/>
  <c r="K926" i="68"/>
  <c r="K927" i="68"/>
  <c r="K928" i="68"/>
  <c r="K929" i="68"/>
  <c r="K930" i="68"/>
  <c r="K931" i="68"/>
  <c r="K932" i="68"/>
  <c r="K933" i="68"/>
  <c r="K934" i="68"/>
  <c r="K935" i="68"/>
  <c r="K936" i="68"/>
  <c r="K937" i="68"/>
  <c r="K938" i="68"/>
  <c r="K939" i="68"/>
  <c r="K940" i="68"/>
  <c r="K941" i="68"/>
  <c r="K942" i="68"/>
  <c r="K943" i="68"/>
  <c r="K944" i="68"/>
  <c r="K945" i="68"/>
  <c r="K946" i="68"/>
  <c r="K947" i="68"/>
  <c r="K948" i="68"/>
  <c r="K949" i="68"/>
  <c r="K950" i="68"/>
  <c r="K951" i="68"/>
  <c r="K952" i="68"/>
  <c r="K953" i="68"/>
  <c r="K954" i="68"/>
  <c r="K955" i="68"/>
  <c r="K956" i="68"/>
  <c r="K957" i="68"/>
  <c r="K958" i="68"/>
  <c r="K959" i="68"/>
  <c r="K960" i="68"/>
  <c r="K961" i="68"/>
  <c r="K962" i="68"/>
  <c r="K963" i="68"/>
  <c r="K964" i="68"/>
  <c r="K965" i="68"/>
  <c r="K966" i="68"/>
  <c r="K967" i="68"/>
  <c r="K968" i="68"/>
  <c r="K969" i="68"/>
  <c r="K970" i="68"/>
  <c r="K971" i="68"/>
  <c r="K972" i="68"/>
  <c r="K973" i="68"/>
  <c r="K974" i="68"/>
  <c r="K975" i="68"/>
  <c r="K976" i="68"/>
  <c r="K977" i="68"/>
  <c r="K978" i="68"/>
  <c r="K979" i="68"/>
  <c r="K980" i="68"/>
  <c r="K981" i="68"/>
  <c r="K982" i="68"/>
  <c r="K983" i="68"/>
  <c r="K984" i="68"/>
  <c r="K985" i="68"/>
  <c r="K986" i="68"/>
  <c r="K987" i="68"/>
  <c r="K988" i="68"/>
  <c r="K989" i="68"/>
  <c r="K990" i="68"/>
  <c r="K991" i="68"/>
  <c r="K992" i="68"/>
  <c r="K993" i="68"/>
  <c r="K994" i="68"/>
  <c r="K995" i="68"/>
  <c r="K996" i="68"/>
  <c r="K997" i="68"/>
  <c r="K998" i="68"/>
  <c r="K999" i="68"/>
  <c r="K1000" i="68"/>
  <c r="K1001" i="68"/>
  <c r="K1002" i="68"/>
  <c r="K1003" i="68"/>
  <c r="K1004" i="68"/>
  <c r="K1005" i="68"/>
  <c r="K1006" i="68"/>
  <c r="K1007" i="68"/>
  <c r="K1008" i="68"/>
  <c r="K1009" i="68"/>
  <c r="K1010" i="68"/>
  <c r="K1011" i="68"/>
  <c r="K1012" i="68"/>
  <c r="K1013" i="68"/>
  <c r="K1014" i="68"/>
  <c r="K1015" i="68"/>
  <c r="K1016" i="68"/>
  <c r="K1017" i="68"/>
  <c r="K1018" i="68"/>
  <c r="K1019" i="68"/>
  <c r="K1020" i="68"/>
  <c r="K1021" i="68"/>
  <c r="K1022" i="68"/>
  <c r="K1023" i="68"/>
  <c r="K1024" i="68"/>
  <c r="K1025" i="68"/>
  <c r="K1026" i="68"/>
  <c r="K1027" i="68"/>
  <c r="K1028" i="68"/>
  <c r="K1029" i="68"/>
  <c r="K1030" i="68"/>
  <c r="K1031" i="68"/>
  <c r="K1032" i="68"/>
  <c r="K1033" i="68"/>
  <c r="K1034" i="68"/>
  <c r="K1035" i="68"/>
  <c r="K1036" i="68"/>
  <c r="K1037" i="68"/>
  <c r="K1038" i="68"/>
  <c r="K1039" i="68"/>
  <c r="K1040" i="68"/>
  <c r="K1041" i="68"/>
  <c r="K1042" i="68"/>
  <c r="K1043" i="68"/>
  <c r="K1044" i="68"/>
  <c r="K1045" i="68"/>
  <c r="K1046" i="68"/>
  <c r="K1047" i="68"/>
  <c r="K1048" i="68"/>
  <c r="K1049" i="68"/>
  <c r="K1050" i="68"/>
  <c r="K1051" i="68"/>
  <c r="K1052" i="68"/>
  <c r="K1053" i="68"/>
  <c r="K1054" i="68"/>
  <c r="K1055" i="68"/>
  <c r="K1056" i="68"/>
  <c r="K1057" i="68"/>
  <c r="K1058" i="68"/>
  <c r="K1059" i="68"/>
  <c r="K1060" i="68"/>
  <c r="K1061" i="68"/>
  <c r="K1062" i="68"/>
  <c r="K1063" i="68"/>
  <c r="K1064" i="68"/>
  <c r="K1065" i="68"/>
  <c r="K1066" i="68"/>
  <c r="K1067" i="68"/>
  <c r="K1068" i="68"/>
  <c r="K1069" i="68"/>
  <c r="K1070" i="68"/>
  <c r="K1071" i="68"/>
  <c r="K1072" i="68"/>
  <c r="K1073" i="68"/>
  <c r="K1074" i="68"/>
  <c r="K1075" i="68"/>
  <c r="K1076" i="68"/>
  <c r="K1077" i="68"/>
  <c r="K1078" i="68"/>
  <c r="K1079" i="68"/>
  <c r="K1080" i="68"/>
  <c r="K1081" i="68"/>
  <c r="K1082" i="68"/>
  <c r="K1083" i="68"/>
  <c r="K1084" i="68"/>
  <c r="K1085" i="68"/>
  <c r="K1086" i="68"/>
  <c r="K1087" i="68"/>
  <c r="K1088" i="68"/>
  <c r="K1089" i="68"/>
  <c r="K1090" i="68"/>
  <c r="K1091" i="68"/>
  <c r="K1092" i="68"/>
  <c r="K1093" i="68"/>
  <c r="K1094" i="68"/>
  <c r="K1095" i="68"/>
  <c r="K1096" i="68"/>
  <c r="K1097" i="68"/>
  <c r="K1098" i="68"/>
  <c r="K1099" i="68"/>
  <c r="K1100" i="68"/>
  <c r="K1101" i="68"/>
  <c r="K1102" i="68"/>
  <c r="K1103" i="68"/>
  <c r="K1104" i="68"/>
  <c r="K1105" i="68"/>
  <c r="K1106" i="68"/>
  <c r="K1107" i="68"/>
  <c r="K1108" i="68"/>
  <c r="K1109" i="68"/>
  <c r="K1110" i="68"/>
  <c r="K1111" i="68"/>
  <c r="K1112" i="68"/>
  <c r="K1113" i="68"/>
  <c r="K1114" i="68"/>
  <c r="K1115" i="68"/>
  <c r="K1116" i="68"/>
  <c r="K1117" i="68"/>
  <c r="K1118" i="68"/>
  <c r="K1119" i="68"/>
  <c r="K1120" i="68"/>
  <c r="K1121" i="68"/>
  <c r="K1122" i="68"/>
  <c r="K1123" i="68"/>
  <c r="K1124" i="68"/>
  <c r="K1125" i="68"/>
  <c r="K1126" i="68"/>
  <c r="K1127" i="68"/>
  <c r="K1128" i="68"/>
  <c r="K1129" i="68"/>
  <c r="K1130" i="68"/>
  <c r="K1131" i="68"/>
  <c r="K1132" i="68"/>
  <c r="K1133" i="68"/>
  <c r="K1134" i="68"/>
  <c r="K1135" i="68"/>
  <c r="K1136" i="68"/>
  <c r="K1137" i="68"/>
  <c r="K1138" i="68"/>
  <c r="K1139" i="68"/>
  <c r="K1140" i="68"/>
  <c r="K1141" i="68"/>
  <c r="K1142" i="68"/>
  <c r="K1143" i="68"/>
  <c r="K1144" i="68"/>
  <c r="K1145" i="68"/>
  <c r="K1146" i="68"/>
  <c r="K1147" i="68"/>
  <c r="K1148" i="68"/>
  <c r="K1149" i="68"/>
  <c r="K1150" i="68"/>
  <c r="K1151" i="68"/>
  <c r="K1152" i="68"/>
  <c r="K1153" i="68"/>
  <c r="K1154" i="68"/>
  <c r="K1155" i="68"/>
  <c r="K1156" i="68"/>
  <c r="K1157" i="68"/>
  <c r="K1158" i="68"/>
  <c r="K1159" i="68"/>
  <c r="K1160" i="68"/>
  <c r="K1161" i="68"/>
  <c r="K1162" i="68"/>
  <c r="K1163" i="68"/>
  <c r="K1164" i="68"/>
  <c r="K1165" i="68"/>
  <c r="K1166" i="68"/>
  <c r="K1167" i="68"/>
  <c r="K1168" i="68"/>
  <c r="K1169" i="68"/>
  <c r="K1170" i="68"/>
  <c r="K1171" i="68"/>
  <c r="K1172" i="68"/>
  <c r="K1173" i="68"/>
  <c r="K1174" i="68"/>
  <c r="K1175" i="68"/>
  <c r="K1176" i="68"/>
  <c r="K1177" i="68"/>
  <c r="K1178" i="68"/>
  <c r="K1179" i="68"/>
  <c r="K1180" i="68"/>
  <c r="K1181" i="68"/>
  <c r="K1182" i="68"/>
  <c r="K1183" i="68"/>
  <c r="K1184" i="68"/>
  <c r="K1185" i="68"/>
  <c r="K1186" i="68"/>
  <c r="K1187" i="68"/>
  <c r="K1188" i="68"/>
  <c r="K1189" i="68"/>
  <c r="K1190" i="68"/>
  <c r="K1191" i="68"/>
  <c r="K1192" i="68"/>
  <c r="K1193" i="68"/>
  <c r="K1194" i="68"/>
  <c r="K1195" i="68"/>
  <c r="K1196" i="68"/>
  <c r="K1197" i="68"/>
  <c r="K1198" i="68"/>
  <c r="K1199" i="68"/>
  <c r="K1200" i="68"/>
  <c r="K1201" i="68"/>
  <c r="K1202" i="68"/>
  <c r="K1203" i="68"/>
  <c r="K1204" i="68"/>
  <c r="K1205" i="68"/>
  <c r="K1206" i="68"/>
  <c r="K1207" i="68"/>
  <c r="K1208" i="68"/>
  <c r="K1209" i="68"/>
  <c r="K1210" i="68"/>
  <c r="K1211" i="68"/>
  <c r="K1212" i="68"/>
  <c r="K1213" i="68"/>
  <c r="K1214" i="68"/>
  <c r="K1215" i="68"/>
  <c r="K1216" i="68"/>
  <c r="K1217" i="68"/>
  <c r="K1218" i="68"/>
  <c r="K1219" i="68"/>
  <c r="K1220" i="68"/>
  <c r="K1221" i="68"/>
  <c r="K1222" i="68"/>
  <c r="K1223" i="68"/>
  <c r="K1224" i="68"/>
  <c r="K1225" i="68"/>
  <c r="BH3" i="46" l="1"/>
  <c r="A19" i="51" l="1"/>
  <c r="AX1050" i="53" l="1"/>
  <c r="AV1050" i="53"/>
  <c r="AX1049" i="53"/>
  <c r="AV1049" i="53"/>
  <c r="AX1048" i="53"/>
  <c r="AV1048" i="53"/>
  <c r="AX1047" i="53"/>
  <c r="AV1047" i="53"/>
  <c r="AX1046" i="53"/>
  <c r="AV1046" i="53"/>
  <c r="AX1045" i="53"/>
  <c r="AV1045" i="53"/>
  <c r="AX1044" i="53"/>
  <c r="AV1044" i="53"/>
  <c r="AX1043" i="53"/>
  <c r="AV1043" i="53"/>
  <c r="AX1042" i="53"/>
  <c r="AV1042" i="53"/>
  <c r="AX1041" i="53"/>
  <c r="AV1041" i="53"/>
  <c r="AX1040" i="53"/>
  <c r="AV1040" i="53"/>
  <c r="AX1039" i="53"/>
  <c r="AV1039" i="53"/>
  <c r="AX1038" i="53"/>
  <c r="AV1038" i="53"/>
  <c r="AX1037" i="53"/>
  <c r="AV1037" i="53"/>
  <c r="AX1036" i="53"/>
  <c r="AV1036" i="53"/>
  <c r="AX1035" i="53"/>
  <c r="AV1035" i="53"/>
  <c r="AX1034" i="53"/>
  <c r="AV1034" i="53"/>
  <c r="AX1033" i="53"/>
  <c r="AV1033" i="53"/>
  <c r="AX1032" i="53"/>
  <c r="AV1032" i="53"/>
  <c r="AX1031" i="53"/>
  <c r="AV1031" i="53"/>
  <c r="AX1030" i="53"/>
  <c r="AV1030" i="53"/>
  <c r="AX1029" i="53"/>
  <c r="AV1029" i="53"/>
  <c r="AX1028" i="53"/>
  <c r="AV1028" i="53"/>
  <c r="AX1027" i="53"/>
  <c r="AV1027" i="53"/>
  <c r="AX1026" i="53"/>
  <c r="AV1026" i="53"/>
  <c r="AX1025" i="53"/>
  <c r="AV1025" i="53"/>
  <c r="AX1024" i="53"/>
  <c r="AV1024" i="53"/>
  <c r="AX1023" i="53"/>
  <c r="AV1023" i="53"/>
  <c r="AX1022" i="53"/>
  <c r="AV1022" i="53"/>
  <c r="AX1021" i="53"/>
  <c r="AV1021" i="53"/>
  <c r="AX1020" i="53"/>
  <c r="AV1020" i="53"/>
  <c r="AX1019" i="53"/>
  <c r="AV1019" i="53"/>
  <c r="AX1018" i="53"/>
  <c r="AV1018" i="53"/>
  <c r="AX1017" i="53"/>
  <c r="AV1017" i="53"/>
  <c r="AX1016" i="53"/>
  <c r="AV1016" i="53"/>
  <c r="AX1015" i="53"/>
  <c r="AV1015" i="53"/>
  <c r="AX1014" i="53"/>
  <c r="AV1014" i="53"/>
  <c r="AX1013" i="53"/>
  <c r="AV1013" i="53"/>
  <c r="AX1012" i="53"/>
  <c r="AV1012" i="53"/>
  <c r="AX1011" i="53"/>
  <c r="AV1011" i="53"/>
  <c r="AX1010" i="53"/>
  <c r="AV1010" i="53"/>
  <c r="AX1009" i="53"/>
  <c r="AV1009" i="53"/>
  <c r="AX1008" i="53"/>
  <c r="AV1008" i="53"/>
  <c r="AX1007" i="53"/>
  <c r="AV1007" i="53"/>
  <c r="AX1006" i="53"/>
  <c r="AV1006" i="53"/>
  <c r="AX1005" i="53"/>
  <c r="AV1005" i="53"/>
  <c r="AX1004" i="53"/>
  <c r="AV1004" i="53"/>
  <c r="AX1003" i="53"/>
  <c r="AV1003" i="53"/>
  <c r="AX1002" i="53"/>
  <c r="AV1002" i="53"/>
  <c r="AX1001" i="53"/>
  <c r="AV1001" i="53"/>
  <c r="AX1000" i="53"/>
  <c r="AV1000" i="53"/>
  <c r="AX999" i="53"/>
  <c r="AV999" i="53"/>
  <c r="AX998" i="53"/>
  <c r="AV998" i="53"/>
  <c r="AX997" i="53"/>
  <c r="AV997" i="53"/>
  <c r="AX996" i="53"/>
  <c r="AV996" i="53"/>
  <c r="AX995" i="53"/>
  <c r="AV995" i="53"/>
  <c r="AX994" i="53"/>
  <c r="AV994" i="53"/>
  <c r="AX993" i="53"/>
  <c r="AV993" i="53"/>
  <c r="AX992" i="53"/>
  <c r="AV992" i="53"/>
  <c r="AX991" i="53"/>
  <c r="AV991" i="53"/>
  <c r="AX990" i="53"/>
  <c r="AV990" i="53"/>
  <c r="AX989" i="53"/>
  <c r="AV989" i="53"/>
  <c r="AX988" i="53"/>
  <c r="AV988" i="53"/>
  <c r="AX987" i="53"/>
  <c r="AV987" i="53"/>
  <c r="AX986" i="53"/>
  <c r="AV986" i="53"/>
  <c r="AX985" i="53"/>
  <c r="AV985" i="53"/>
  <c r="AX984" i="53"/>
  <c r="AV984" i="53"/>
  <c r="AX983" i="53"/>
  <c r="AV983" i="53"/>
  <c r="AX982" i="53"/>
  <c r="AV982" i="53"/>
  <c r="AX981" i="53"/>
  <c r="AV981" i="53"/>
  <c r="AX980" i="53"/>
  <c r="AV980" i="53"/>
  <c r="AX979" i="53"/>
  <c r="AV979" i="53"/>
  <c r="AX978" i="53"/>
  <c r="AV978" i="53"/>
  <c r="AX977" i="53"/>
  <c r="AV977" i="53"/>
  <c r="AX976" i="53"/>
  <c r="AV976" i="53"/>
  <c r="AX975" i="53"/>
  <c r="AV975" i="53"/>
  <c r="AX974" i="53"/>
  <c r="AV974" i="53"/>
  <c r="AX973" i="53"/>
  <c r="AV973" i="53"/>
  <c r="AX972" i="53"/>
  <c r="AV972" i="53"/>
  <c r="AX971" i="53"/>
  <c r="AV971" i="53"/>
  <c r="AX970" i="53"/>
  <c r="AV970" i="53"/>
  <c r="AX969" i="53"/>
  <c r="AV969" i="53"/>
  <c r="AX968" i="53"/>
  <c r="AV968" i="53"/>
  <c r="AX967" i="53"/>
  <c r="AV967" i="53"/>
  <c r="AX966" i="53"/>
  <c r="AV966" i="53"/>
  <c r="AX965" i="53"/>
  <c r="AV965" i="53"/>
  <c r="AX964" i="53"/>
  <c r="AV964" i="53"/>
  <c r="AX963" i="53"/>
  <c r="AV963" i="53"/>
  <c r="AX962" i="53"/>
  <c r="AV962" i="53"/>
  <c r="AX961" i="53"/>
  <c r="AV961" i="53"/>
  <c r="AX960" i="53"/>
  <c r="AV960" i="53"/>
  <c r="AX959" i="53"/>
  <c r="AV959" i="53"/>
  <c r="AX958" i="53"/>
  <c r="AV958" i="53"/>
  <c r="AX957" i="53"/>
  <c r="AV957" i="53"/>
  <c r="AX956" i="53"/>
  <c r="AV956" i="53"/>
  <c r="AX955" i="53"/>
  <c r="AV955" i="53"/>
  <c r="AX954" i="53"/>
  <c r="AV954" i="53"/>
  <c r="AX953" i="53"/>
  <c r="AV953" i="53"/>
  <c r="AX952" i="53"/>
  <c r="AV952" i="53"/>
  <c r="AX951" i="53"/>
  <c r="AV951" i="53"/>
  <c r="AX950" i="53"/>
  <c r="AV950" i="53"/>
  <c r="AX949" i="53"/>
  <c r="AV949" i="53"/>
  <c r="AX948" i="53"/>
  <c r="AV948" i="53"/>
  <c r="AX947" i="53"/>
  <c r="AV947" i="53"/>
  <c r="AX946" i="53"/>
  <c r="AV946" i="53"/>
  <c r="AX945" i="53"/>
  <c r="AV945" i="53"/>
  <c r="AX944" i="53"/>
  <c r="AV944" i="53"/>
  <c r="AX943" i="53"/>
  <c r="AV943" i="53"/>
  <c r="AX942" i="53"/>
  <c r="AV942" i="53"/>
  <c r="AX941" i="53"/>
  <c r="AV941" i="53"/>
  <c r="AX940" i="53"/>
  <c r="AV940" i="53"/>
  <c r="AX939" i="53"/>
  <c r="AV939" i="53"/>
  <c r="AX938" i="53"/>
  <c r="AV938" i="53"/>
  <c r="AX937" i="53"/>
  <c r="AV937" i="53"/>
  <c r="AX936" i="53"/>
  <c r="AV936" i="53"/>
  <c r="AX935" i="53"/>
  <c r="AV935" i="53"/>
  <c r="AX934" i="53"/>
  <c r="AV934" i="53"/>
  <c r="AX933" i="53"/>
  <c r="AV933" i="53"/>
  <c r="AX932" i="53"/>
  <c r="AV932" i="53"/>
  <c r="AX931" i="53"/>
  <c r="AV931" i="53"/>
  <c r="AX930" i="53"/>
  <c r="AV930" i="53"/>
  <c r="AX929" i="53"/>
  <c r="AV929" i="53"/>
  <c r="AX928" i="53"/>
  <c r="AV928" i="53"/>
  <c r="AX927" i="53"/>
  <c r="AV927" i="53"/>
  <c r="AX926" i="53"/>
  <c r="AV926" i="53"/>
  <c r="AX925" i="53"/>
  <c r="AV925" i="53"/>
  <c r="AX924" i="53"/>
  <c r="AV924" i="53"/>
  <c r="AX923" i="53"/>
  <c r="AV923" i="53"/>
  <c r="AX922" i="53"/>
  <c r="AV922" i="53"/>
  <c r="AX921" i="53"/>
  <c r="AV921" i="53"/>
  <c r="AX920" i="53"/>
  <c r="AV920" i="53"/>
  <c r="AX919" i="53"/>
  <c r="AV919" i="53"/>
  <c r="AX918" i="53"/>
  <c r="AV918" i="53"/>
  <c r="AX917" i="53"/>
  <c r="AV917" i="53"/>
  <c r="AX916" i="53"/>
  <c r="AV916" i="53"/>
  <c r="AX915" i="53"/>
  <c r="AV915" i="53"/>
  <c r="AX914" i="53"/>
  <c r="AV914" i="53"/>
  <c r="AX913" i="53"/>
  <c r="AV913" i="53"/>
  <c r="AX912" i="53"/>
  <c r="AV912" i="53"/>
  <c r="AX911" i="53"/>
  <c r="AV911" i="53"/>
  <c r="AX910" i="53"/>
  <c r="AV910" i="53"/>
  <c r="AX909" i="53"/>
  <c r="AV909" i="53"/>
  <c r="AX908" i="53"/>
  <c r="AV908" i="53"/>
  <c r="AX907" i="53"/>
  <c r="AV907" i="53"/>
  <c r="AX906" i="53"/>
  <c r="AV906" i="53"/>
  <c r="AX905" i="53"/>
  <c r="AV905" i="53"/>
  <c r="AX904" i="53"/>
  <c r="AV904" i="53"/>
  <c r="AX903" i="53"/>
  <c r="AV903" i="53"/>
  <c r="AX902" i="53"/>
  <c r="AV902" i="53"/>
  <c r="AX901" i="53"/>
  <c r="AV901" i="53"/>
  <c r="AX900" i="53"/>
  <c r="AV900" i="53"/>
  <c r="AX899" i="53"/>
  <c r="AV899" i="53"/>
  <c r="AX898" i="53"/>
  <c r="AV898" i="53"/>
  <c r="AX897" i="53"/>
  <c r="AV897" i="53"/>
  <c r="AX896" i="53"/>
  <c r="AV896" i="53"/>
  <c r="AX895" i="53"/>
  <c r="AV895" i="53"/>
  <c r="AX894" i="53"/>
  <c r="AV894" i="53"/>
  <c r="AX893" i="53"/>
  <c r="AV893" i="53"/>
  <c r="AX892" i="53"/>
  <c r="AV892" i="53"/>
  <c r="AX891" i="53"/>
  <c r="AV891" i="53"/>
  <c r="AX890" i="53"/>
  <c r="AV890" i="53"/>
  <c r="AX889" i="53"/>
  <c r="AV889" i="53"/>
  <c r="AX888" i="53"/>
  <c r="AV888" i="53"/>
  <c r="AX887" i="53"/>
  <c r="AV887" i="53"/>
  <c r="AX886" i="53"/>
  <c r="AV886" i="53"/>
  <c r="AX885" i="53"/>
  <c r="AV885" i="53"/>
  <c r="AX884" i="53"/>
  <c r="AV884" i="53"/>
  <c r="AX883" i="53"/>
  <c r="AV883" i="53"/>
  <c r="AX882" i="53"/>
  <c r="AV882" i="53"/>
  <c r="AX881" i="53"/>
  <c r="AV881" i="53"/>
  <c r="AX880" i="53"/>
  <c r="AV880" i="53"/>
  <c r="AX879" i="53"/>
  <c r="AV879" i="53"/>
  <c r="AX878" i="53"/>
  <c r="AV878" i="53"/>
  <c r="AX877" i="53"/>
  <c r="AV877" i="53"/>
  <c r="AX876" i="53"/>
  <c r="AV876" i="53"/>
  <c r="AX875" i="53"/>
  <c r="AV875" i="53"/>
  <c r="AX874" i="53"/>
  <c r="AV874" i="53"/>
  <c r="AX873" i="53"/>
  <c r="AV873" i="53"/>
  <c r="AX872" i="53"/>
  <c r="AV872" i="53"/>
  <c r="AX871" i="53"/>
  <c r="AV871" i="53"/>
  <c r="AX870" i="53"/>
  <c r="AV870" i="53"/>
  <c r="AX869" i="53"/>
  <c r="AV869" i="53"/>
  <c r="AX868" i="53"/>
  <c r="AV868" i="53"/>
  <c r="AX867" i="53"/>
  <c r="AV867" i="53"/>
  <c r="AX866" i="53"/>
  <c r="AV866" i="53"/>
  <c r="AX865" i="53"/>
  <c r="AV865" i="53"/>
  <c r="AX864" i="53"/>
  <c r="AV864" i="53"/>
  <c r="AX863" i="53"/>
  <c r="AV863" i="53"/>
  <c r="AX862" i="53"/>
  <c r="AV862" i="53"/>
  <c r="AX861" i="53"/>
  <c r="AV861" i="53"/>
  <c r="AX860" i="53"/>
  <c r="AV860" i="53"/>
  <c r="AX859" i="53"/>
  <c r="AV859" i="53"/>
  <c r="AX858" i="53"/>
  <c r="AV858" i="53"/>
  <c r="AX857" i="53"/>
  <c r="AV857" i="53"/>
  <c r="AX856" i="53"/>
  <c r="AV856" i="53"/>
  <c r="AX855" i="53"/>
  <c r="AV855" i="53"/>
  <c r="AX854" i="53"/>
  <c r="AV854" i="53"/>
  <c r="AX853" i="53"/>
  <c r="AV853" i="53"/>
  <c r="AX852" i="53"/>
  <c r="AV852" i="53"/>
  <c r="AX851" i="53"/>
  <c r="AV851" i="53"/>
  <c r="AX850" i="53"/>
  <c r="AV850" i="53"/>
  <c r="AX849" i="53"/>
  <c r="AV849" i="53"/>
  <c r="AX848" i="53"/>
  <c r="AV848" i="53"/>
  <c r="AX847" i="53"/>
  <c r="AV847" i="53"/>
  <c r="AX846" i="53"/>
  <c r="AV846" i="53"/>
  <c r="AX845" i="53"/>
  <c r="AV845" i="53"/>
  <c r="AX844" i="53"/>
  <c r="AV844" i="53"/>
  <c r="AX843" i="53"/>
  <c r="AV843" i="53"/>
  <c r="AX842" i="53"/>
  <c r="AV842" i="53"/>
  <c r="AX841" i="53"/>
  <c r="AV841" i="53"/>
  <c r="AX840" i="53"/>
  <c r="AV840" i="53"/>
  <c r="AX839" i="53"/>
  <c r="AV839" i="53"/>
  <c r="AX838" i="53"/>
  <c r="AV838" i="53"/>
  <c r="AV837" i="53"/>
  <c r="AX836" i="53"/>
  <c r="AV836" i="53"/>
  <c r="AX835" i="53"/>
  <c r="AV835" i="53"/>
  <c r="AX834" i="53"/>
  <c r="AV834" i="53"/>
  <c r="AX833" i="53"/>
  <c r="AV833" i="53"/>
  <c r="AX832" i="53"/>
  <c r="AV832" i="53"/>
  <c r="AX831" i="53"/>
  <c r="AV831" i="53"/>
  <c r="AX830" i="53"/>
  <c r="AV830" i="53"/>
  <c r="AX829" i="53"/>
  <c r="AV829" i="53"/>
  <c r="AX828" i="53"/>
  <c r="AV828" i="53"/>
  <c r="AX827" i="53"/>
  <c r="AV827" i="53"/>
  <c r="AX826" i="53"/>
  <c r="AV826" i="53"/>
  <c r="AX825" i="53"/>
  <c r="AV825" i="53"/>
  <c r="AX824" i="53"/>
  <c r="AV824" i="53"/>
  <c r="AX823" i="53"/>
  <c r="AV823" i="53"/>
  <c r="AX822" i="53"/>
  <c r="AV822" i="53"/>
  <c r="AX821" i="53"/>
  <c r="AV821" i="53"/>
  <c r="AX820" i="53"/>
  <c r="AV820" i="53"/>
  <c r="AX819" i="53"/>
  <c r="AV819" i="53"/>
  <c r="AX818" i="53"/>
  <c r="AV818" i="53"/>
  <c r="AX817" i="53"/>
  <c r="AV817" i="53"/>
  <c r="AX816" i="53"/>
  <c r="AV816" i="53"/>
  <c r="AX815" i="53"/>
  <c r="AV815" i="53"/>
  <c r="AX814" i="53"/>
  <c r="AV814" i="53"/>
  <c r="AX813" i="53"/>
  <c r="AV813" i="53"/>
  <c r="AX812" i="53"/>
  <c r="AV812" i="53"/>
  <c r="AX811" i="53"/>
  <c r="AV811" i="53"/>
  <c r="AX810" i="53"/>
  <c r="AV810" i="53"/>
  <c r="AX809" i="53"/>
  <c r="AV809" i="53"/>
  <c r="AX808" i="53"/>
  <c r="AV808" i="53"/>
  <c r="AX807" i="53"/>
  <c r="AV807" i="53"/>
  <c r="AX806" i="53"/>
  <c r="AV806" i="53"/>
  <c r="AX805" i="53"/>
  <c r="AV805" i="53"/>
  <c r="AX804" i="53"/>
  <c r="AV804" i="53"/>
  <c r="AX803" i="53"/>
  <c r="AV803" i="53"/>
  <c r="AX802" i="53"/>
  <c r="AV802" i="53"/>
  <c r="AX801" i="53"/>
  <c r="AV801" i="53"/>
  <c r="AX800" i="53"/>
  <c r="AV800" i="53"/>
  <c r="AX799" i="53"/>
  <c r="AV799" i="53"/>
  <c r="AX798" i="53"/>
  <c r="AV798" i="53"/>
  <c r="AX797" i="53"/>
  <c r="AV797" i="53"/>
  <c r="AX796" i="53"/>
  <c r="AV796" i="53"/>
  <c r="AX795" i="53"/>
  <c r="AV795" i="53"/>
  <c r="AX794" i="53"/>
  <c r="AV794" i="53"/>
  <c r="AX793" i="53"/>
  <c r="AV793" i="53"/>
  <c r="AX792" i="53"/>
  <c r="AV792" i="53"/>
  <c r="AX791" i="53"/>
  <c r="AV791" i="53"/>
  <c r="AX790" i="53"/>
  <c r="AV790" i="53"/>
  <c r="AX789" i="53"/>
  <c r="AV789" i="53"/>
  <c r="AX788" i="53"/>
  <c r="AV788" i="53"/>
  <c r="AX787" i="53"/>
  <c r="AV787" i="53"/>
  <c r="AV786" i="53"/>
  <c r="AX785" i="53"/>
  <c r="AV785" i="53"/>
  <c r="AV784" i="53"/>
  <c r="AX783" i="53"/>
  <c r="AV783" i="53"/>
  <c r="AX782" i="53"/>
  <c r="AV782" i="53"/>
  <c r="AX781" i="53"/>
  <c r="AV781" i="53"/>
  <c r="AX780" i="53"/>
  <c r="AV780" i="53"/>
  <c r="AV779" i="53"/>
  <c r="AX778" i="53"/>
  <c r="AV778" i="53"/>
  <c r="AX777" i="53"/>
  <c r="AV777" i="53"/>
  <c r="AV776" i="53"/>
  <c r="AX775" i="53"/>
  <c r="AV775" i="53"/>
  <c r="AX774" i="53"/>
  <c r="AV774" i="53"/>
  <c r="AV773" i="53"/>
  <c r="AX772" i="53"/>
  <c r="AV772" i="53"/>
  <c r="AV771" i="53"/>
  <c r="AX770" i="53"/>
  <c r="AV770" i="53"/>
  <c r="AX769" i="53"/>
  <c r="AV769" i="53"/>
  <c r="AV768" i="53"/>
  <c r="AV767" i="53"/>
  <c r="AX766" i="53"/>
  <c r="AV766" i="53"/>
  <c r="AX765" i="53"/>
  <c r="AV765" i="53"/>
  <c r="AX764" i="53"/>
  <c r="AV764" i="53"/>
  <c r="AX763" i="53"/>
  <c r="AV763" i="53"/>
  <c r="AV762" i="53"/>
  <c r="AX761" i="53"/>
  <c r="AV761" i="53"/>
  <c r="AX760" i="53"/>
  <c r="AV760" i="53"/>
  <c r="AX759" i="53"/>
  <c r="AV759" i="53"/>
  <c r="AX758" i="53"/>
  <c r="AV758" i="53"/>
  <c r="AX757" i="53"/>
  <c r="AV757" i="53"/>
  <c r="AX756" i="53"/>
  <c r="AV756" i="53"/>
  <c r="AX755" i="53"/>
  <c r="AV755" i="53"/>
  <c r="AX754" i="53"/>
  <c r="AV754" i="53"/>
  <c r="AX753" i="53"/>
  <c r="AV753" i="53"/>
  <c r="AV752" i="53"/>
  <c r="AX751" i="53"/>
  <c r="AV751" i="53"/>
  <c r="AV750" i="53"/>
  <c r="AX749" i="53"/>
  <c r="AV749" i="53"/>
  <c r="AV748" i="53"/>
  <c r="AX747" i="53"/>
  <c r="AV747" i="53"/>
  <c r="AX746" i="53"/>
  <c r="AV746" i="53"/>
  <c r="AX745" i="53"/>
  <c r="AV745" i="53"/>
  <c r="AX744" i="53"/>
  <c r="AV744" i="53"/>
  <c r="AX743" i="53"/>
  <c r="AV743" i="53"/>
  <c r="AX742" i="53"/>
  <c r="AV742" i="53"/>
  <c r="AX741" i="53"/>
  <c r="AV741" i="53"/>
  <c r="AX740" i="53"/>
  <c r="AV740" i="53"/>
  <c r="AX739" i="53"/>
  <c r="AV739" i="53"/>
  <c r="AX738" i="53"/>
  <c r="AV738" i="53"/>
  <c r="AX737" i="53"/>
  <c r="AV737" i="53"/>
  <c r="AX736" i="53"/>
  <c r="AV736" i="53"/>
  <c r="AX735" i="53"/>
  <c r="AV735" i="53"/>
  <c r="AX734" i="53"/>
  <c r="AV734" i="53"/>
  <c r="AX733" i="53"/>
  <c r="AV733" i="53"/>
  <c r="AX732" i="53"/>
  <c r="AV732" i="53"/>
  <c r="AX731" i="53"/>
  <c r="AV731" i="53"/>
  <c r="AX730" i="53"/>
  <c r="AV730" i="53"/>
  <c r="AX729" i="53"/>
  <c r="AV729" i="53"/>
  <c r="AX728" i="53"/>
  <c r="AV728" i="53"/>
  <c r="AX727" i="53"/>
  <c r="AV727" i="53"/>
  <c r="AX726" i="53"/>
  <c r="AV726" i="53"/>
  <c r="AX725" i="53"/>
  <c r="AV725" i="53"/>
  <c r="AV724" i="53"/>
  <c r="AV723" i="53"/>
  <c r="AV722" i="53"/>
  <c r="AX721" i="53"/>
  <c r="AV721" i="53"/>
  <c r="AX720" i="53"/>
  <c r="AV720" i="53"/>
  <c r="AX719" i="53"/>
  <c r="AV719" i="53"/>
  <c r="AX718" i="53"/>
  <c r="AV718" i="53"/>
  <c r="AX717" i="53"/>
  <c r="AV717" i="53"/>
  <c r="AX716" i="53"/>
  <c r="AV716" i="53"/>
  <c r="AX715" i="53"/>
  <c r="AV715" i="53"/>
  <c r="AX714" i="53"/>
  <c r="AV714" i="53"/>
  <c r="AX713" i="53"/>
  <c r="AV713" i="53"/>
  <c r="AX712" i="53"/>
  <c r="AV712" i="53"/>
  <c r="AX711" i="53"/>
  <c r="AV711" i="53"/>
  <c r="AX710" i="53"/>
  <c r="AV710" i="53"/>
  <c r="AX709" i="53"/>
  <c r="AV709" i="53"/>
  <c r="AX708" i="53"/>
  <c r="AV708" i="53"/>
  <c r="AX707" i="53"/>
  <c r="AV707" i="53"/>
  <c r="AX706" i="53"/>
  <c r="AV706" i="53"/>
  <c r="AX705" i="53"/>
  <c r="AV705" i="53"/>
  <c r="AX704" i="53"/>
  <c r="AV704" i="53"/>
  <c r="AX703" i="53"/>
  <c r="AV703" i="53"/>
  <c r="AX702" i="53"/>
  <c r="AV702" i="53"/>
  <c r="AX701" i="53"/>
  <c r="AV701" i="53"/>
  <c r="AX700" i="53"/>
  <c r="AV700" i="53"/>
  <c r="AX699" i="53"/>
  <c r="AV699" i="53"/>
  <c r="AX698" i="53"/>
  <c r="AV698" i="53"/>
  <c r="AX697" i="53"/>
  <c r="AV697" i="53"/>
  <c r="AX696" i="53"/>
  <c r="AV696" i="53"/>
  <c r="AX695" i="53"/>
  <c r="AV695" i="53"/>
  <c r="AV694" i="53"/>
  <c r="AX693" i="53"/>
  <c r="AX694" i="53" s="1"/>
  <c r="AV693" i="53"/>
  <c r="AX692" i="53"/>
  <c r="AV692" i="53"/>
  <c r="AX691" i="53"/>
  <c r="AV691" i="53"/>
  <c r="AX690" i="53"/>
  <c r="AV690" i="53"/>
  <c r="AV689" i="53"/>
  <c r="AV688" i="53"/>
  <c r="AV687" i="53"/>
  <c r="AX686" i="53"/>
  <c r="AV686" i="53"/>
  <c r="AX685" i="53"/>
  <c r="AV685" i="53"/>
  <c r="AX684" i="53"/>
  <c r="AV684" i="53"/>
  <c r="AX683" i="53"/>
  <c r="AV683" i="53"/>
  <c r="AX682" i="53"/>
  <c r="AV682" i="53"/>
  <c r="AX681" i="53"/>
  <c r="AV681" i="53"/>
  <c r="AX680" i="53"/>
  <c r="AV680" i="53"/>
  <c r="AV679" i="53"/>
  <c r="AV678" i="53"/>
  <c r="AV677" i="53"/>
  <c r="AV676" i="53"/>
  <c r="AV675" i="53"/>
  <c r="AV674" i="53"/>
  <c r="AV673" i="53"/>
  <c r="AX672" i="53"/>
  <c r="AV672" i="53"/>
  <c r="AV671" i="53"/>
  <c r="AV670" i="53"/>
  <c r="AV669" i="53"/>
  <c r="AV668" i="53"/>
  <c r="AV667" i="53"/>
  <c r="AV666" i="53"/>
  <c r="AV665" i="53"/>
  <c r="AV664" i="53"/>
  <c r="AV663" i="53"/>
  <c r="AV662" i="53"/>
  <c r="AV661" i="53"/>
  <c r="AV660" i="53"/>
  <c r="AV659" i="53"/>
  <c r="AV658" i="53"/>
  <c r="AV657" i="53"/>
  <c r="AV656" i="53"/>
  <c r="AV655" i="53"/>
  <c r="AV654" i="53"/>
  <c r="AV653" i="53"/>
  <c r="AV652" i="53"/>
  <c r="AV651" i="53"/>
  <c r="AV650" i="53"/>
  <c r="AV649" i="53"/>
  <c r="AV648" i="53"/>
  <c r="AV647" i="53"/>
  <c r="AV646" i="53"/>
  <c r="AV645" i="53"/>
  <c r="AV644" i="53"/>
  <c r="AV643" i="53"/>
  <c r="AV642" i="53"/>
  <c r="AV641" i="53"/>
  <c r="AV640" i="53"/>
  <c r="AV639" i="53"/>
  <c r="AV638" i="53"/>
  <c r="AV637" i="53"/>
  <c r="AV636" i="53"/>
  <c r="AV635" i="53"/>
  <c r="AV634" i="53"/>
  <c r="AV633" i="53"/>
  <c r="AX632" i="53"/>
  <c r="AV632" i="53"/>
  <c r="AX631" i="53"/>
  <c r="AV631" i="53"/>
  <c r="AX630" i="53"/>
  <c r="AV630" i="53"/>
  <c r="AX629" i="53"/>
  <c r="AV629" i="53"/>
  <c r="AX628" i="53"/>
  <c r="AV628" i="53"/>
  <c r="AX627" i="53"/>
  <c r="AV627" i="53"/>
  <c r="AX626" i="53"/>
  <c r="AV626" i="53"/>
  <c r="AV625" i="53"/>
  <c r="AV624" i="53"/>
  <c r="AV623" i="53"/>
  <c r="AV622" i="53"/>
  <c r="AV621" i="53"/>
  <c r="AV620" i="53"/>
  <c r="AV619" i="53"/>
  <c r="AV618" i="53"/>
  <c r="AV617" i="53"/>
  <c r="AV616" i="53"/>
  <c r="AV615" i="53"/>
  <c r="AV614" i="53"/>
  <c r="AV613" i="53"/>
  <c r="AX612" i="53"/>
  <c r="AV612" i="53"/>
  <c r="AX611" i="53"/>
  <c r="AV611" i="53"/>
  <c r="AX610" i="53"/>
  <c r="AV610" i="53"/>
  <c r="AX609" i="53"/>
  <c r="AV609" i="53"/>
  <c r="AX608" i="53"/>
  <c r="AV608" i="53"/>
  <c r="AX607" i="53"/>
  <c r="AV607" i="53"/>
  <c r="AX606" i="53"/>
  <c r="AV606" i="53"/>
  <c r="AX605" i="53"/>
  <c r="AV605" i="53"/>
  <c r="AX604" i="53"/>
  <c r="AV604" i="53"/>
  <c r="AX603" i="53"/>
  <c r="AV603" i="53"/>
  <c r="AX602" i="53"/>
  <c r="AV602" i="53"/>
  <c r="AV601" i="53"/>
  <c r="AV600" i="53"/>
  <c r="AV599" i="53"/>
  <c r="AX598" i="53"/>
  <c r="AV598" i="53"/>
  <c r="AX597" i="53"/>
  <c r="AV597" i="53"/>
  <c r="AX596" i="53"/>
  <c r="AV596" i="53"/>
  <c r="AX595" i="53"/>
  <c r="AV595" i="53"/>
  <c r="AX594" i="53"/>
  <c r="AV594" i="53"/>
  <c r="AX593" i="53"/>
  <c r="AV593" i="53"/>
  <c r="AX592" i="53"/>
  <c r="AV592" i="53"/>
  <c r="AX591" i="53"/>
  <c r="AV591" i="53"/>
  <c r="AV590" i="53"/>
  <c r="AX589" i="53"/>
  <c r="AV589" i="53"/>
  <c r="AX588" i="53"/>
  <c r="AV588" i="53"/>
  <c r="AX587" i="53"/>
  <c r="AV587" i="53"/>
  <c r="AX586" i="53"/>
  <c r="AV586" i="53"/>
  <c r="AX585" i="53"/>
  <c r="AV585" i="53"/>
  <c r="AX584" i="53"/>
  <c r="AV584" i="53"/>
  <c r="AX583" i="53"/>
  <c r="AV583" i="53"/>
  <c r="AX582" i="53"/>
  <c r="AV582" i="53"/>
  <c r="AX581" i="53"/>
  <c r="AV581" i="53"/>
  <c r="AX580" i="53"/>
  <c r="AV580" i="53"/>
  <c r="AX579" i="53"/>
  <c r="AV579" i="53"/>
  <c r="AX578" i="53"/>
  <c r="AV578" i="53"/>
  <c r="AX577" i="53"/>
  <c r="AV577" i="53"/>
  <c r="AX576" i="53"/>
  <c r="AV576" i="53"/>
  <c r="AX575" i="53"/>
  <c r="AV575" i="53"/>
  <c r="AX574" i="53"/>
  <c r="AV574" i="53"/>
  <c r="AX573" i="53"/>
  <c r="AV573" i="53"/>
  <c r="AX572" i="53"/>
  <c r="AV572" i="53"/>
  <c r="AX571" i="53"/>
  <c r="AV571" i="53"/>
  <c r="AX570" i="53"/>
  <c r="AV570" i="53"/>
  <c r="AX569" i="53"/>
  <c r="AV569" i="53"/>
  <c r="AX568" i="53"/>
  <c r="AV568" i="53"/>
  <c r="AX567" i="53"/>
  <c r="AV567" i="53"/>
  <c r="AX566" i="53"/>
  <c r="AV566" i="53"/>
  <c r="AX565" i="53"/>
  <c r="AV565" i="53"/>
  <c r="AX564" i="53"/>
  <c r="AV564" i="53"/>
  <c r="AX563" i="53"/>
  <c r="AV563" i="53"/>
  <c r="AX562" i="53"/>
  <c r="AV562" i="53"/>
  <c r="AX561" i="53"/>
  <c r="AV561" i="53"/>
  <c r="AX560" i="53"/>
  <c r="AV560" i="53"/>
  <c r="AX559" i="53"/>
  <c r="AV559" i="53"/>
  <c r="AX558" i="53"/>
  <c r="AV558" i="53"/>
  <c r="AX557" i="53"/>
  <c r="AV557" i="53"/>
  <c r="AX556" i="53"/>
  <c r="AV556" i="53"/>
  <c r="AX555" i="53"/>
  <c r="AV555" i="53"/>
  <c r="AX554" i="53"/>
  <c r="AV554" i="53"/>
  <c r="AV553" i="53"/>
  <c r="AV552" i="53"/>
  <c r="AV551" i="53"/>
  <c r="AX550" i="53"/>
  <c r="AV550" i="53"/>
  <c r="AX549" i="53"/>
  <c r="AV549" i="53"/>
  <c r="AX548" i="53"/>
  <c r="AV548" i="53"/>
  <c r="AX547" i="53"/>
  <c r="AV547" i="53"/>
  <c r="AX546" i="53"/>
  <c r="AV546" i="53"/>
  <c r="AX545" i="53"/>
  <c r="AV545" i="53"/>
  <c r="AX544" i="53"/>
  <c r="AV544" i="53"/>
  <c r="AV543" i="53"/>
  <c r="AX542" i="53"/>
  <c r="AV542" i="53"/>
  <c r="AX541" i="53"/>
  <c r="AV541" i="53"/>
  <c r="AX540" i="53"/>
  <c r="AV540" i="53"/>
  <c r="AX539" i="53"/>
  <c r="AV539" i="53"/>
  <c r="AX538" i="53"/>
  <c r="AV538" i="53"/>
  <c r="AX537" i="53"/>
  <c r="AV537" i="53"/>
  <c r="AX536" i="53"/>
  <c r="AV536" i="53"/>
  <c r="AX535" i="53"/>
  <c r="AV535" i="53"/>
  <c r="AV534" i="53"/>
  <c r="AX533" i="53"/>
  <c r="AV533" i="53"/>
  <c r="AX532" i="53"/>
  <c r="AV532" i="53"/>
  <c r="AX531" i="53"/>
  <c r="AV531" i="53"/>
  <c r="AV530" i="53"/>
  <c r="AX529" i="53"/>
  <c r="AV529" i="53"/>
  <c r="AX528" i="53"/>
  <c r="AV528" i="53"/>
  <c r="AX527" i="53"/>
  <c r="AV527" i="53"/>
  <c r="AX526" i="53"/>
  <c r="AV526" i="53"/>
  <c r="AX525" i="53"/>
  <c r="AV525" i="53"/>
  <c r="AX524" i="53"/>
  <c r="AV524" i="53"/>
  <c r="AX523" i="53"/>
  <c r="AV523" i="53"/>
  <c r="AX522" i="53"/>
  <c r="AV522" i="53"/>
  <c r="AX521" i="53"/>
  <c r="AV521" i="53"/>
  <c r="AX520" i="53"/>
  <c r="AV520" i="53"/>
  <c r="AX519" i="53"/>
  <c r="AV519" i="53"/>
  <c r="AX518" i="53"/>
  <c r="AV518" i="53"/>
  <c r="AX517" i="53"/>
  <c r="AV517" i="53"/>
  <c r="AX516" i="53"/>
  <c r="AV516" i="53"/>
  <c r="AX515" i="53"/>
  <c r="AV515" i="53"/>
  <c r="AX514" i="53"/>
  <c r="AV514" i="53"/>
  <c r="AX513" i="53"/>
  <c r="AV513" i="53"/>
  <c r="AX512" i="53"/>
  <c r="AV512" i="53"/>
  <c r="AX511" i="53"/>
  <c r="AV511" i="53"/>
  <c r="AX510" i="53"/>
  <c r="AV510" i="53"/>
  <c r="AX509" i="53"/>
  <c r="AV509" i="53"/>
  <c r="AX508" i="53"/>
  <c r="AV508" i="53"/>
  <c r="AX507" i="53"/>
  <c r="AV507" i="53"/>
  <c r="AX506" i="53"/>
  <c r="AV506" i="53"/>
  <c r="AX505" i="53"/>
  <c r="AV505" i="53"/>
  <c r="AX504" i="53"/>
  <c r="AV504" i="53"/>
  <c r="AX503" i="53"/>
  <c r="AV503" i="53"/>
  <c r="AX502" i="53"/>
  <c r="AV502" i="53"/>
  <c r="AX501" i="53"/>
  <c r="AV501" i="53"/>
  <c r="AV500" i="53"/>
  <c r="AV499" i="53"/>
  <c r="AV498" i="53"/>
  <c r="AX497" i="53"/>
  <c r="AV497" i="53"/>
  <c r="AX496" i="53"/>
  <c r="AV496" i="53"/>
  <c r="AX495" i="53"/>
  <c r="AV495" i="53"/>
  <c r="AX494" i="53"/>
  <c r="AV494" i="53"/>
  <c r="AX493" i="53"/>
  <c r="AV493" i="53"/>
  <c r="AX492" i="53"/>
  <c r="AV492" i="53"/>
  <c r="AX491" i="53"/>
  <c r="AV491" i="53"/>
  <c r="AX490" i="53"/>
  <c r="AV490" i="53"/>
  <c r="AX489" i="53"/>
  <c r="AV489" i="53"/>
  <c r="AX488" i="53"/>
  <c r="AV488" i="53"/>
  <c r="AX487" i="53"/>
  <c r="AV487" i="53"/>
  <c r="AX486" i="53"/>
  <c r="AV486" i="53"/>
  <c r="AX485" i="53"/>
  <c r="AV485" i="53"/>
  <c r="AX484" i="53"/>
  <c r="AV484" i="53"/>
  <c r="AX483" i="53"/>
  <c r="AV483" i="53"/>
  <c r="AV482" i="53"/>
  <c r="AX481" i="53"/>
  <c r="AV481" i="53"/>
  <c r="AX480" i="53"/>
  <c r="AV480" i="53"/>
  <c r="AV479" i="53"/>
  <c r="AV478" i="53"/>
  <c r="AV477" i="53"/>
  <c r="AX476" i="53"/>
  <c r="AV476" i="53"/>
  <c r="AX475" i="53"/>
  <c r="AV475" i="53"/>
  <c r="AX474" i="53"/>
  <c r="AV474" i="53"/>
  <c r="AX473" i="53"/>
  <c r="AV473" i="53"/>
  <c r="AX472" i="53"/>
  <c r="AV472" i="53"/>
  <c r="AV471" i="53"/>
  <c r="AX470" i="53"/>
  <c r="AV470" i="53"/>
  <c r="AX469" i="53"/>
  <c r="AV469" i="53"/>
  <c r="AX468" i="53"/>
  <c r="AV468" i="53"/>
  <c r="AX467" i="53"/>
  <c r="AV467" i="53"/>
  <c r="AX466" i="53"/>
  <c r="AV466" i="53"/>
  <c r="AX465" i="53"/>
  <c r="AV465" i="53"/>
  <c r="AX464" i="53"/>
  <c r="AV464" i="53"/>
  <c r="AX463" i="53"/>
  <c r="AV463" i="53"/>
  <c r="AX462" i="53"/>
  <c r="AV462" i="53"/>
  <c r="AX461" i="53"/>
  <c r="AV461" i="53"/>
  <c r="AX460" i="53"/>
  <c r="AV460" i="53"/>
  <c r="AX459" i="53"/>
  <c r="AV459" i="53"/>
  <c r="AX458" i="53"/>
  <c r="AV458" i="53"/>
  <c r="AX457" i="53"/>
  <c r="AV457" i="53"/>
  <c r="AX456" i="53"/>
  <c r="AV456" i="53"/>
  <c r="AX455" i="53"/>
  <c r="AV455" i="53"/>
  <c r="AX454" i="53"/>
  <c r="AV454" i="53"/>
  <c r="AX453" i="53"/>
  <c r="AV453" i="53"/>
  <c r="AV452" i="53"/>
  <c r="AX451" i="53"/>
  <c r="AV451" i="53"/>
  <c r="AX450" i="53"/>
  <c r="AV450" i="53"/>
  <c r="AX449" i="53"/>
  <c r="AV449" i="53"/>
  <c r="AX448" i="53"/>
  <c r="AV448" i="53"/>
  <c r="AV447" i="53"/>
  <c r="AV446" i="53"/>
  <c r="AX445" i="53"/>
  <c r="AV445" i="53"/>
  <c r="AX444" i="53"/>
  <c r="AV444" i="53"/>
  <c r="AV443" i="53"/>
  <c r="AV442" i="53"/>
  <c r="AX441" i="53"/>
  <c r="AV441" i="53"/>
  <c r="AX440" i="53"/>
  <c r="AV440" i="53"/>
  <c r="AX439" i="53"/>
  <c r="AV439" i="53"/>
  <c r="AV438" i="53"/>
  <c r="AX437" i="53"/>
  <c r="AV437" i="53"/>
  <c r="AX436" i="53"/>
  <c r="AV436" i="53"/>
  <c r="AX435" i="53"/>
  <c r="AV435" i="53"/>
  <c r="AX434" i="53"/>
  <c r="AV434" i="53"/>
  <c r="AV433" i="53"/>
  <c r="AV432" i="53"/>
  <c r="AV431" i="53"/>
  <c r="AX430" i="53"/>
  <c r="AV430" i="53"/>
  <c r="AX429" i="53"/>
  <c r="AV429" i="53"/>
  <c r="AX428" i="53"/>
  <c r="AV428" i="53"/>
  <c r="AV427" i="53"/>
  <c r="AX426" i="53"/>
  <c r="AV426" i="53"/>
  <c r="AX425" i="53"/>
  <c r="AV425" i="53"/>
  <c r="AV424" i="53"/>
  <c r="AV423" i="53"/>
  <c r="AX422" i="53"/>
  <c r="AV422" i="53"/>
  <c r="AX421" i="53"/>
  <c r="AV421" i="53"/>
  <c r="AX420" i="53"/>
  <c r="AV420" i="53"/>
  <c r="AX419" i="53"/>
  <c r="AV419" i="53"/>
  <c r="AX418" i="53"/>
  <c r="AV418" i="53"/>
  <c r="AX417" i="53"/>
  <c r="AV417" i="53"/>
  <c r="AX416" i="53"/>
  <c r="AV416" i="53"/>
  <c r="AX415" i="53"/>
  <c r="AV415" i="53"/>
  <c r="AX414" i="53"/>
  <c r="AV414" i="53"/>
  <c r="AX413" i="53"/>
  <c r="AV413" i="53"/>
  <c r="AX412" i="53"/>
  <c r="AV412" i="53"/>
  <c r="AX411" i="53"/>
  <c r="AV411" i="53"/>
  <c r="AX410" i="53"/>
  <c r="AV410" i="53"/>
  <c r="AX409" i="53"/>
  <c r="AV409" i="53"/>
  <c r="AX408" i="53"/>
  <c r="AV408" i="53"/>
  <c r="AX407" i="53"/>
  <c r="AV407" i="53"/>
  <c r="AX406" i="53"/>
  <c r="AV406" i="53"/>
  <c r="AX405" i="53"/>
  <c r="AV405" i="53"/>
  <c r="AX404" i="53"/>
  <c r="AV404" i="53"/>
  <c r="AX403" i="53"/>
  <c r="AV403" i="53"/>
  <c r="AX402" i="53"/>
  <c r="AV402" i="53"/>
  <c r="AV401" i="53"/>
  <c r="AV400" i="53"/>
  <c r="AV399" i="53"/>
  <c r="AV398" i="53"/>
  <c r="AV397" i="53"/>
  <c r="AV396" i="53"/>
  <c r="AV395" i="53"/>
  <c r="AX394" i="53"/>
  <c r="AV394" i="53"/>
  <c r="AX393" i="53"/>
  <c r="AV393" i="53"/>
  <c r="AX392" i="53"/>
  <c r="AV392" i="53"/>
  <c r="AX391" i="53"/>
  <c r="AV391" i="53"/>
  <c r="AX390" i="53"/>
  <c r="AV390" i="53"/>
  <c r="AX389" i="53"/>
  <c r="AV389" i="53"/>
  <c r="AX388" i="53"/>
  <c r="AV388" i="53"/>
  <c r="AX387" i="53"/>
  <c r="AV387" i="53"/>
  <c r="AX386" i="53"/>
  <c r="AV386" i="53"/>
  <c r="AX385" i="53"/>
  <c r="AV385" i="53"/>
  <c r="AX384" i="53"/>
  <c r="AV384" i="53"/>
  <c r="AX383" i="53"/>
  <c r="AV383" i="53"/>
  <c r="AX382" i="53"/>
  <c r="AV382" i="53"/>
  <c r="AX381" i="53"/>
  <c r="AV381" i="53"/>
  <c r="AX380" i="53"/>
  <c r="AV380" i="53"/>
  <c r="AX379" i="53"/>
  <c r="AV379" i="53"/>
  <c r="AX378" i="53"/>
  <c r="AV378" i="53"/>
  <c r="AX377" i="53"/>
  <c r="AV377" i="53"/>
  <c r="AX376" i="53"/>
  <c r="AV376" i="53"/>
  <c r="AX375" i="53"/>
  <c r="AV375" i="53"/>
  <c r="AV374" i="53"/>
  <c r="AX373" i="53"/>
  <c r="AV373" i="53"/>
  <c r="AX372" i="53"/>
  <c r="AV372" i="53"/>
  <c r="AX371" i="53"/>
  <c r="AV371" i="53"/>
  <c r="AX370" i="53"/>
  <c r="AV370" i="53"/>
  <c r="AX369" i="53"/>
  <c r="AV369" i="53"/>
  <c r="AX368" i="53"/>
  <c r="AV368" i="53"/>
  <c r="AX367" i="53"/>
  <c r="AV367" i="53"/>
  <c r="AX366" i="53"/>
  <c r="AV366" i="53"/>
  <c r="AX365" i="53"/>
  <c r="AV365" i="53"/>
  <c r="AX364" i="53"/>
  <c r="AV364" i="53"/>
  <c r="AV363" i="53"/>
  <c r="AV362" i="53"/>
  <c r="AV361" i="53"/>
  <c r="AV360" i="53"/>
  <c r="AV359" i="53"/>
  <c r="AX358" i="53"/>
  <c r="AV358" i="53"/>
  <c r="AV357" i="53"/>
  <c r="AX356" i="53"/>
  <c r="AV356" i="53"/>
  <c r="AX355" i="53"/>
  <c r="AV355" i="53"/>
  <c r="AX354" i="53"/>
  <c r="AV354" i="53"/>
  <c r="AX353" i="53"/>
  <c r="AV353" i="53"/>
  <c r="AX352" i="53"/>
  <c r="AV352" i="53"/>
  <c r="AX351" i="53"/>
  <c r="AV351" i="53"/>
  <c r="AX350" i="53"/>
  <c r="AV350" i="53"/>
  <c r="AX349" i="53"/>
  <c r="AV349" i="53"/>
  <c r="AX348" i="53"/>
  <c r="AV348" i="53"/>
  <c r="AX347" i="53"/>
  <c r="AV347" i="53"/>
  <c r="AX346" i="53"/>
  <c r="AV346" i="53"/>
  <c r="AX345" i="53"/>
  <c r="AV345" i="53"/>
  <c r="AX344" i="53"/>
  <c r="AV344" i="53"/>
  <c r="AX343" i="53"/>
  <c r="AV343" i="53"/>
  <c r="AX342" i="53"/>
  <c r="AV342" i="53"/>
  <c r="AX341" i="53"/>
  <c r="AV341" i="53"/>
  <c r="AX340" i="53"/>
  <c r="AV340" i="53"/>
  <c r="AX339" i="53"/>
  <c r="AV339" i="53"/>
  <c r="AX338" i="53"/>
  <c r="AV338" i="53"/>
  <c r="AX337" i="53"/>
  <c r="AV337" i="53"/>
  <c r="AX336" i="53"/>
  <c r="AV336" i="53"/>
  <c r="AX335" i="53"/>
  <c r="AV335" i="53"/>
  <c r="AX334" i="53"/>
  <c r="AV334" i="53"/>
  <c r="AX333" i="53"/>
  <c r="AV333" i="53"/>
  <c r="AX332" i="53"/>
  <c r="AV332" i="53"/>
  <c r="AX331" i="53"/>
  <c r="AV331" i="53"/>
  <c r="AV330" i="53"/>
  <c r="AV329" i="53"/>
  <c r="AV328" i="53"/>
  <c r="AV327" i="53"/>
  <c r="AX326" i="53"/>
  <c r="AV326" i="53"/>
  <c r="AX325" i="53"/>
  <c r="AV325" i="53"/>
  <c r="AX324" i="53"/>
  <c r="AV324" i="53"/>
  <c r="AX323" i="53"/>
  <c r="AV323" i="53"/>
  <c r="AX322" i="53"/>
  <c r="AV322" i="53"/>
  <c r="AX321" i="53"/>
  <c r="AV321" i="53"/>
  <c r="AX320" i="53"/>
  <c r="AV320" i="53"/>
  <c r="AX319" i="53"/>
  <c r="AV319" i="53"/>
  <c r="AX318" i="53"/>
  <c r="AV318" i="53"/>
  <c r="AX317" i="53"/>
  <c r="AV317" i="53"/>
  <c r="AX316" i="53"/>
  <c r="AV316" i="53"/>
  <c r="AV315" i="53"/>
  <c r="AX314" i="53"/>
  <c r="AX315" i="53" s="1"/>
  <c r="AV314" i="53"/>
  <c r="AX313" i="53"/>
  <c r="AV313" i="53"/>
  <c r="AX312" i="53"/>
  <c r="AV312" i="53"/>
  <c r="AX311" i="53"/>
  <c r="AV311" i="53"/>
  <c r="AX310" i="53"/>
  <c r="AV310" i="53"/>
  <c r="AX309" i="53"/>
  <c r="AV309" i="53"/>
  <c r="AX308" i="53"/>
  <c r="AV308" i="53"/>
  <c r="AX307" i="53"/>
  <c r="AV307" i="53"/>
  <c r="AX306" i="53"/>
  <c r="AV306" i="53"/>
  <c r="AX305" i="53"/>
  <c r="AV305" i="53"/>
  <c r="AX304" i="53"/>
  <c r="AV304" i="53"/>
  <c r="AX303" i="53"/>
  <c r="AV303" i="53"/>
  <c r="AX302" i="53"/>
  <c r="AV302" i="53"/>
  <c r="AX301" i="53"/>
  <c r="AV301" i="53"/>
  <c r="AX300" i="53"/>
  <c r="AV300" i="53"/>
  <c r="AX299" i="53"/>
  <c r="AV299" i="53"/>
  <c r="AX298" i="53"/>
  <c r="AV298" i="53"/>
  <c r="AX297" i="53"/>
  <c r="AV297" i="53"/>
  <c r="AX296" i="53"/>
  <c r="AV296" i="53"/>
  <c r="AX295" i="53"/>
  <c r="AV295" i="53"/>
  <c r="AX294" i="53"/>
  <c r="AV294" i="53"/>
  <c r="AX293" i="53"/>
  <c r="AV293" i="53"/>
  <c r="AX292" i="53"/>
  <c r="AV292" i="53"/>
  <c r="AX291" i="53"/>
  <c r="AV291" i="53"/>
  <c r="AX290" i="53"/>
  <c r="AV290" i="53"/>
  <c r="AX289" i="53"/>
  <c r="AV289" i="53"/>
  <c r="AX288" i="53"/>
  <c r="AV288" i="53"/>
  <c r="AX287" i="53"/>
  <c r="AV287" i="53"/>
  <c r="AX286" i="53"/>
  <c r="AV286" i="53"/>
  <c r="AX285" i="53"/>
  <c r="AV285" i="53"/>
  <c r="AX284" i="53"/>
  <c r="AV284" i="53"/>
  <c r="AX283" i="53"/>
  <c r="AV283" i="53"/>
  <c r="AX282" i="53"/>
  <c r="AV282" i="53"/>
  <c r="AX281" i="53"/>
  <c r="AV281" i="53"/>
  <c r="AX280" i="53"/>
  <c r="AV280" i="53"/>
  <c r="AX279" i="53"/>
  <c r="AV279" i="53"/>
  <c r="AX278" i="53"/>
  <c r="AV278" i="53"/>
  <c r="AX277" i="53"/>
  <c r="AV277" i="53"/>
  <c r="AX276" i="53"/>
  <c r="AV276" i="53"/>
  <c r="AX275" i="53"/>
  <c r="AV275" i="53"/>
  <c r="AX274" i="53"/>
  <c r="AV274" i="53"/>
  <c r="AX273" i="53"/>
  <c r="AV273" i="53"/>
  <c r="AV272" i="53"/>
  <c r="AX271" i="53"/>
  <c r="AV271" i="53"/>
  <c r="AX270" i="53"/>
  <c r="AV270" i="53"/>
  <c r="AX269" i="53"/>
  <c r="AV269" i="53"/>
  <c r="AX268" i="53"/>
  <c r="AV268" i="53"/>
  <c r="AX267" i="53"/>
  <c r="AV267" i="53"/>
  <c r="AX266" i="53"/>
  <c r="AV266" i="53"/>
  <c r="AX265" i="53"/>
  <c r="AV265" i="53"/>
  <c r="AX264" i="53"/>
  <c r="AV264" i="53"/>
  <c r="AX263" i="53"/>
  <c r="AV263" i="53"/>
  <c r="AX262" i="53"/>
  <c r="AV262" i="53"/>
  <c r="AX261" i="53"/>
  <c r="AV261" i="53"/>
  <c r="AX260" i="53"/>
  <c r="AV260" i="53"/>
  <c r="AX259" i="53"/>
  <c r="AV259" i="53"/>
  <c r="AX258" i="53"/>
  <c r="AV258" i="53"/>
  <c r="AX257" i="53"/>
  <c r="AV257" i="53"/>
  <c r="AX256" i="53"/>
  <c r="AV256" i="53"/>
  <c r="AX255" i="53"/>
  <c r="AV255" i="53"/>
  <c r="AX254" i="53"/>
  <c r="AV254" i="53"/>
  <c r="AX253" i="53"/>
  <c r="AV253" i="53"/>
  <c r="AX252" i="53"/>
  <c r="AV252" i="53"/>
  <c r="AX251" i="53"/>
  <c r="AV251" i="53"/>
  <c r="AX250" i="53"/>
  <c r="AV250" i="53"/>
  <c r="AV249" i="53"/>
  <c r="AX248" i="53"/>
  <c r="AV248" i="53"/>
  <c r="AX247" i="53"/>
  <c r="AV247" i="53"/>
  <c r="AX246" i="53"/>
  <c r="AV246" i="53"/>
  <c r="AX245" i="53"/>
  <c r="AV245" i="53"/>
  <c r="AX244" i="53"/>
  <c r="AV244" i="53"/>
  <c r="AX243" i="53"/>
  <c r="AV243" i="53"/>
  <c r="AX242" i="53"/>
  <c r="AV242" i="53"/>
  <c r="AX241" i="53"/>
  <c r="AV241" i="53"/>
  <c r="AX240" i="53"/>
  <c r="AV240" i="53"/>
  <c r="AX239" i="53"/>
  <c r="AV239" i="53"/>
  <c r="AX238" i="53"/>
  <c r="AV238" i="53"/>
  <c r="AX237" i="53"/>
  <c r="AV237" i="53"/>
  <c r="AX236" i="53"/>
  <c r="AV236" i="53"/>
  <c r="AX235" i="53"/>
  <c r="AV235" i="53"/>
  <c r="AX234" i="53"/>
  <c r="AV234" i="53"/>
  <c r="AX233" i="53"/>
  <c r="AV233" i="53"/>
  <c r="AX232" i="53"/>
  <c r="AV232" i="53"/>
  <c r="AX231" i="53"/>
  <c r="AV231" i="53"/>
  <c r="AX230" i="53"/>
  <c r="AV230" i="53"/>
  <c r="AX229" i="53"/>
  <c r="AV229" i="53"/>
  <c r="AV228" i="53"/>
  <c r="AX227" i="53"/>
  <c r="AV227" i="53"/>
  <c r="AX226" i="53"/>
  <c r="AV226" i="53"/>
  <c r="AX225" i="53"/>
  <c r="AV225" i="53"/>
  <c r="AX224" i="53"/>
  <c r="AV224" i="53"/>
  <c r="AV223" i="53"/>
  <c r="AV222" i="53"/>
  <c r="AX221" i="53"/>
  <c r="AV221" i="53"/>
  <c r="AV220" i="53"/>
  <c r="AX219" i="53"/>
  <c r="AV219" i="53"/>
  <c r="AX218" i="53"/>
  <c r="AV218" i="53"/>
  <c r="AX217" i="53"/>
  <c r="AV217" i="53"/>
  <c r="AX216" i="53"/>
  <c r="AV216" i="53"/>
  <c r="AX215" i="53"/>
  <c r="AV215" i="53"/>
  <c r="AX214" i="53"/>
  <c r="AV214" i="53"/>
  <c r="AX213" i="53"/>
  <c r="AV213" i="53"/>
  <c r="AX212" i="53"/>
  <c r="AV212" i="53"/>
  <c r="AX211" i="53"/>
  <c r="AV211" i="53"/>
  <c r="AX210" i="53"/>
  <c r="AV210" i="53"/>
  <c r="AX209" i="53"/>
  <c r="AV209" i="53"/>
  <c r="AX208" i="53"/>
  <c r="AV208" i="53"/>
  <c r="AX207" i="53"/>
  <c r="AV207" i="53"/>
  <c r="AX206" i="53"/>
  <c r="AV206" i="53"/>
  <c r="AX205" i="53"/>
  <c r="AV205" i="53"/>
  <c r="AX204" i="53"/>
  <c r="AV204" i="53"/>
  <c r="AX203" i="53"/>
  <c r="AV203" i="53"/>
  <c r="AX202" i="53"/>
  <c r="AV202" i="53"/>
  <c r="AX201" i="53"/>
  <c r="AV201" i="53"/>
  <c r="AX200" i="53"/>
  <c r="AV200" i="53"/>
  <c r="AX199" i="53"/>
  <c r="AV199" i="53"/>
  <c r="AX198" i="53"/>
  <c r="AV198" i="53"/>
  <c r="AX197" i="53"/>
  <c r="AV197" i="53"/>
  <c r="AX196" i="53"/>
  <c r="AV196" i="53"/>
  <c r="AX195" i="53"/>
  <c r="AV195" i="53"/>
  <c r="AX194" i="53"/>
  <c r="AV194" i="53"/>
  <c r="AX193" i="53"/>
  <c r="AV193" i="53"/>
  <c r="AX192" i="53"/>
  <c r="AV192" i="53"/>
  <c r="AX191" i="53"/>
  <c r="AV191" i="53"/>
  <c r="AX190" i="53"/>
  <c r="AV190" i="53"/>
  <c r="AX189" i="53"/>
  <c r="AV189" i="53"/>
  <c r="AX188" i="53"/>
  <c r="AV188" i="53"/>
  <c r="AX187" i="53"/>
  <c r="AV187" i="53"/>
  <c r="AX186" i="53"/>
  <c r="AV186" i="53"/>
  <c r="AX185" i="53"/>
  <c r="AV185" i="53"/>
  <c r="AX184" i="53"/>
  <c r="AV184" i="53"/>
  <c r="AX183" i="53"/>
  <c r="AV183" i="53"/>
  <c r="AV182" i="53"/>
  <c r="AX181" i="53"/>
  <c r="AV181" i="53"/>
  <c r="AX180" i="53"/>
  <c r="AV180" i="53"/>
  <c r="AX179" i="53"/>
  <c r="AV179" i="53"/>
  <c r="AX178" i="53"/>
  <c r="AV178" i="53"/>
  <c r="AX177" i="53"/>
  <c r="AV177" i="53"/>
  <c r="AX176" i="53"/>
  <c r="AV176" i="53"/>
  <c r="AX175" i="53"/>
  <c r="AV175" i="53"/>
  <c r="AX174" i="53"/>
  <c r="AV174" i="53"/>
  <c r="AX173" i="53"/>
  <c r="AV173" i="53"/>
  <c r="AX172" i="53"/>
  <c r="AV172" i="53"/>
  <c r="AX171" i="53"/>
  <c r="AV171" i="53"/>
  <c r="AX170" i="53"/>
  <c r="AV170" i="53"/>
  <c r="AX169" i="53"/>
  <c r="AV169" i="53"/>
  <c r="AX168" i="53"/>
  <c r="AV168" i="53"/>
  <c r="AX167" i="53"/>
  <c r="AV167" i="53"/>
  <c r="AX166" i="53"/>
  <c r="AV166" i="53"/>
  <c r="AX165" i="53"/>
  <c r="AV165" i="53"/>
  <c r="AX164" i="53"/>
  <c r="AV164" i="53"/>
  <c r="AX163" i="53"/>
  <c r="AV163" i="53"/>
  <c r="AX162" i="53"/>
  <c r="AV162" i="53"/>
  <c r="AX161" i="53"/>
  <c r="AV161" i="53"/>
  <c r="AX160" i="53"/>
  <c r="AV160" i="53"/>
  <c r="AX159" i="53"/>
  <c r="AV159" i="53"/>
  <c r="AX158" i="53"/>
  <c r="AV158" i="53"/>
  <c r="AX157" i="53"/>
  <c r="AV157" i="53"/>
  <c r="AX156" i="53"/>
  <c r="AV156" i="53"/>
  <c r="AX155" i="53"/>
  <c r="AV155" i="53"/>
  <c r="AX154" i="53"/>
  <c r="AV154" i="53"/>
  <c r="AX153" i="53"/>
  <c r="AV153" i="53"/>
  <c r="AX152" i="53"/>
  <c r="AV152" i="53"/>
  <c r="AX151" i="53"/>
  <c r="AV151" i="53"/>
  <c r="AX150" i="53"/>
  <c r="AV150" i="53"/>
  <c r="AX149" i="53"/>
  <c r="AV149" i="53"/>
  <c r="AX148" i="53"/>
  <c r="AV148" i="53"/>
  <c r="AX147" i="53"/>
  <c r="AV147" i="53"/>
  <c r="AX146" i="53"/>
  <c r="AV146" i="53"/>
  <c r="AX145" i="53"/>
  <c r="AV145" i="53"/>
  <c r="AX144" i="53"/>
  <c r="AV144" i="53"/>
  <c r="AX143" i="53"/>
  <c r="AV143" i="53"/>
  <c r="AX142" i="53"/>
  <c r="AV142" i="53"/>
  <c r="AX141" i="53"/>
  <c r="AV141" i="53"/>
  <c r="AX140" i="53"/>
  <c r="AV140" i="53"/>
  <c r="AX139" i="53"/>
  <c r="AV139" i="53"/>
  <c r="AX138" i="53"/>
  <c r="AV138" i="53"/>
  <c r="AX137" i="53"/>
  <c r="AV137" i="53"/>
  <c r="AV136" i="53"/>
  <c r="AX135" i="53"/>
  <c r="AV135" i="53"/>
  <c r="AX134" i="53"/>
  <c r="AV134" i="53"/>
  <c r="AX133" i="53"/>
  <c r="AV133" i="53"/>
  <c r="AX132" i="53"/>
  <c r="AV132" i="53"/>
  <c r="AX131" i="53"/>
  <c r="AV131" i="53"/>
  <c r="AX130" i="53"/>
  <c r="AV130" i="53"/>
  <c r="AX129" i="53"/>
  <c r="AV129" i="53"/>
  <c r="AX128" i="53"/>
  <c r="AV128" i="53"/>
  <c r="AX127" i="53"/>
  <c r="AV127" i="53"/>
  <c r="AX126" i="53"/>
  <c r="AV126" i="53"/>
  <c r="AX125" i="53"/>
  <c r="AV125" i="53"/>
  <c r="AX124" i="53"/>
  <c r="AV124" i="53"/>
  <c r="AX123" i="53"/>
  <c r="AV123" i="53"/>
  <c r="AX122" i="53"/>
  <c r="AV122" i="53"/>
  <c r="AX121" i="53"/>
  <c r="AV121" i="53"/>
  <c r="AX120" i="53"/>
  <c r="AV120" i="53"/>
  <c r="AX119" i="53"/>
  <c r="AV119" i="53"/>
  <c r="AX118" i="53"/>
  <c r="AV118" i="53"/>
  <c r="AX117" i="53"/>
  <c r="AV117" i="53"/>
  <c r="AX116" i="53"/>
  <c r="AV116" i="53"/>
  <c r="AX115" i="53"/>
  <c r="AV115" i="53"/>
  <c r="AX114" i="53"/>
  <c r="AV114" i="53"/>
  <c r="AX113" i="53"/>
  <c r="AV113" i="53"/>
  <c r="AX112" i="53"/>
  <c r="AV112" i="53"/>
  <c r="AX111" i="53"/>
  <c r="AV111" i="53"/>
  <c r="AX110" i="53"/>
  <c r="AV110" i="53"/>
  <c r="AX109" i="53"/>
  <c r="AV109" i="53"/>
  <c r="AX108" i="53"/>
  <c r="AV108" i="53"/>
  <c r="AX107" i="53"/>
  <c r="AV107" i="53"/>
  <c r="AX106" i="53"/>
  <c r="AV106" i="53"/>
  <c r="AX105" i="53"/>
  <c r="AV105" i="53"/>
  <c r="AX104" i="53"/>
  <c r="AV104" i="53"/>
  <c r="AX103" i="53"/>
  <c r="AV103" i="53"/>
  <c r="AX102" i="53"/>
  <c r="AV102" i="53"/>
  <c r="AX101" i="53"/>
  <c r="AV101" i="53"/>
  <c r="AX100" i="53"/>
  <c r="AV100" i="53"/>
  <c r="AX99" i="53"/>
  <c r="AV99" i="53"/>
  <c r="AX98" i="53"/>
  <c r="AV98" i="53"/>
  <c r="AX97" i="53"/>
  <c r="AV97" i="53"/>
  <c r="AX96" i="53"/>
  <c r="AV96" i="53"/>
  <c r="AX95" i="53"/>
  <c r="AV95" i="53"/>
  <c r="AX94" i="53"/>
  <c r="AV94" i="53"/>
  <c r="AX93" i="53"/>
  <c r="AV93" i="53"/>
  <c r="AX92" i="53"/>
  <c r="AV92" i="53"/>
  <c r="AX91" i="53"/>
  <c r="AV91" i="53"/>
  <c r="AX90" i="53"/>
  <c r="AV90" i="53"/>
  <c r="AX89" i="53"/>
  <c r="AV89" i="53"/>
  <c r="AX88" i="53"/>
  <c r="AV88" i="53"/>
  <c r="AX87" i="53"/>
  <c r="AV87" i="53"/>
  <c r="AX86" i="53"/>
  <c r="AV86" i="53"/>
  <c r="AX85" i="53"/>
  <c r="AV85" i="53"/>
  <c r="AX84" i="53"/>
  <c r="AV84" i="53"/>
  <c r="AX83" i="53"/>
  <c r="AV83" i="53"/>
  <c r="AX82" i="53"/>
  <c r="AV82" i="53"/>
  <c r="AX81" i="53"/>
  <c r="AV81" i="53"/>
  <c r="AX80" i="53"/>
  <c r="AV80" i="53"/>
  <c r="AX79" i="53"/>
  <c r="AV79" i="53"/>
  <c r="AX77" i="53"/>
  <c r="AV77" i="53"/>
  <c r="AV76" i="53"/>
  <c r="AT76" i="53"/>
  <c r="AX75" i="53"/>
  <c r="AV75" i="53"/>
  <c r="AT75" i="53"/>
  <c r="AX74" i="53"/>
  <c r="AV74" i="53"/>
  <c r="AT74" i="53"/>
  <c r="AX73" i="53"/>
  <c r="AV73" i="53"/>
  <c r="AT73" i="53"/>
  <c r="AX72" i="53"/>
  <c r="AV72" i="53"/>
  <c r="AT72" i="53"/>
  <c r="AX71" i="53"/>
  <c r="AV71" i="53"/>
  <c r="AT71" i="53"/>
  <c r="AX70" i="53"/>
  <c r="AV70" i="53"/>
  <c r="AT70" i="53"/>
  <c r="AX69" i="53"/>
  <c r="AV69" i="53"/>
  <c r="AT69" i="53"/>
  <c r="AX68" i="53"/>
  <c r="AV68" i="53"/>
  <c r="AT68" i="53"/>
  <c r="AX67" i="53"/>
  <c r="AV67" i="53"/>
  <c r="AT67" i="53"/>
  <c r="AX66" i="53"/>
  <c r="AV66" i="53"/>
  <c r="AT66" i="53"/>
  <c r="AX65" i="53"/>
  <c r="AV65" i="53"/>
  <c r="AT65" i="53"/>
  <c r="AX64" i="53"/>
  <c r="AV64" i="53"/>
  <c r="AT64" i="53"/>
  <c r="AX63" i="53"/>
  <c r="AV63" i="53"/>
  <c r="AT63" i="53"/>
  <c r="AX62" i="53"/>
  <c r="AV62" i="53"/>
  <c r="AT62" i="53"/>
  <c r="AX61" i="53"/>
  <c r="AV61" i="53"/>
  <c r="AT61" i="53"/>
  <c r="AX60" i="53"/>
  <c r="AV60" i="53"/>
  <c r="AT60" i="53"/>
  <c r="AX59" i="53"/>
  <c r="AV59" i="53"/>
  <c r="AT59" i="53"/>
  <c r="AX58" i="53"/>
  <c r="AV58" i="53"/>
  <c r="AT58" i="53"/>
  <c r="AX57" i="53"/>
  <c r="AV57" i="53"/>
  <c r="AT57" i="53"/>
  <c r="AX56" i="53"/>
  <c r="AV56" i="53"/>
  <c r="AT56" i="53"/>
  <c r="AX55" i="53"/>
  <c r="AV55" i="53"/>
  <c r="AT55" i="53"/>
  <c r="AX54" i="53"/>
  <c r="AV54" i="53"/>
  <c r="AT54" i="53"/>
  <c r="AX53" i="53"/>
  <c r="AV53" i="53"/>
  <c r="AT53" i="53"/>
  <c r="AX52" i="53"/>
  <c r="AV52" i="53"/>
  <c r="AT52" i="53"/>
  <c r="AX51" i="53"/>
  <c r="AV51" i="53"/>
  <c r="AT51" i="53"/>
  <c r="AX50" i="53"/>
  <c r="AV50" i="53"/>
  <c r="AT50" i="53"/>
  <c r="AX49" i="53"/>
  <c r="AV49" i="53"/>
  <c r="AT49" i="53"/>
  <c r="AX48" i="53"/>
  <c r="AV48" i="53"/>
  <c r="AT48" i="53"/>
  <c r="AX47" i="53"/>
  <c r="AV47" i="53"/>
  <c r="AT47" i="53"/>
  <c r="AX46" i="53"/>
  <c r="AV46" i="53"/>
  <c r="AT46" i="53"/>
  <c r="AX45" i="53"/>
  <c r="AV45" i="53"/>
  <c r="AT45" i="53"/>
  <c r="AX44" i="53"/>
  <c r="AV44" i="53"/>
  <c r="AT44" i="53"/>
  <c r="AX43" i="53"/>
  <c r="AV43" i="53"/>
  <c r="AT43" i="53"/>
  <c r="AX42" i="53"/>
  <c r="AV42" i="53"/>
  <c r="AT42" i="53"/>
  <c r="AX41" i="53"/>
  <c r="AV41" i="53"/>
  <c r="AT41" i="53"/>
  <c r="AX40" i="53"/>
  <c r="AV40" i="53"/>
  <c r="AT40" i="53"/>
  <c r="AX39" i="53"/>
  <c r="AV39" i="53"/>
  <c r="AT39" i="53"/>
  <c r="AX78" i="53"/>
  <c r="AV78" i="53"/>
  <c r="AT78" i="53"/>
  <c r="AX38" i="53"/>
  <c r="AV38" i="53"/>
  <c r="AT38" i="53"/>
  <c r="AX37" i="53"/>
  <c r="AV37" i="53"/>
  <c r="AT37" i="53"/>
  <c r="AX36" i="53"/>
  <c r="AV36" i="53"/>
  <c r="AT36" i="53"/>
  <c r="AX35" i="53"/>
  <c r="AV35" i="53"/>
  <c r="AT35" i="53"/>
  <c r="AX34" i="53"/>
  <c r="AV34" i="53"/>
  <c r="AT34" i="53"/>
  <c r="AX33" i="53"/>
  <c r="AV33" i="53"/>
  <c r="AT33" i="53"/>
  <c r="AX32" i="53"/>
  <c r="AV32" i="53"/>
  <c r="AT32" i="53"/>
  <c r="AX31" i="53"/>
  <c r="AV31" i="53"/>
  <c r="AT31" i="53"/>
  <c r="AX30" i="53"/>
  <c r="AV30" i="53"/>
  <c r="AT30" i="53"/>
  <c r="AX29" i="53"/>
  <c r="AV29" i="53"/>
  <c r="AT29" i="53"/>
  <c r="AV28" i="53"/>
  <c r="AT28" i="53"/>
  <c r="AV27" i="53"/>
  <c r="AT27" i="53"/>
  <c r="AV26" i="53"/>
  <c r="AT26" i="53"/>
  <c r="AV25" i="53"/>
  <c r="AT25" i="53"/>
  <c r="AV24" i="53"/>
  <c r="AT24" i="53"/>
  <c r="AX23" i="53"/>
  <c r="AV23" i="53"/>
  <c r="AT23" i="53"/>
  <c r="AX22" i="53"/>
  <c r="AV22" i="53"/>
  <c r="AT22" i="53"/>
  <c r="AX21" i="53"/>
  <c r="AV21" i="53"/>
  <c r="AT21" i="53"/>
  <c r="AX20" i="53"/>
  <c r="AV20" i="53"/>
  <c r="AT20" i="53"/>
  <c r="AX19" i="53"/>
  <c r="AV19" i="53"/>
  <c r="AT19" i="53"/>
  <c r="AX18" i="53"/>
  <c r="AV18" i="53"/>
  <c r="AT18" i="53"/>
  <c r="AX17" i="53"/>
  <c r="AV17" i="53"/>
  <c r="AT17" i="53"/>
  <c r="AX15" i="53"/>
  <c r="AV15" i="53"/>
  <c r="AT15" i="53"/>
  <c r="AX14" i="53"/>
  <c r="AV14" i="53"/>
  <c r="AT14" i="53"/>
  <c r="AX13" i="53"/>
  <c r="AV13" i="53"/>
  <c r="AT13" i="53"/>
  <c r="AX12" i="53"/>
  <c r="AV12" i="53"/>
  <c r="AT12" i="53"/>
  <c r="AX11" i="53"/>
  <c r="AV11" i="53"/>
  <c r="AT11" i="53"/>
  <c r="AX10" i="53"/>
  <c r="AV10" i="53"/>
  <c r="AT10" i="53"/>
  <c r="AX9" i="53"/>
  <c r="AV9" i="53"/>
  <c r="AT9" i="53"/>
  <c r="AX8" i="53"/>
  <c r="AV8" i="53"/>
  <c r="AT8" i="53"/>
  <c r="AX7" i="53"/>
  <c r="AV7" i="53"/>
  <c r="AT7" i="53"/>
  <c r="AX6" i="53"/>
  <c r="AV6" i="53"/>
  <c r="AT6" i="53"/>
  <c r="AX5" i="53"/>
  <c r="AV5" i="53"/>
  <c r="AT5" i="53"/>
  <c r="CF3" i="53"/>
  <c r="B4" i="7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tc={8F4FB72B-B583-4C07-B814-57CC596A36F8}</author>
    <author>tc={7AF4C514-7096-4B74-A3D6-C8D90D43B7EE}</author>
    <author>tc={80F922E5-6D18-4F0E-B1E4-FA8E78B27648}</author>
  </authors>
  <commentList>
    <comment ref="P128" authorId="0" shapeId="0" xr:uid="{8F4FB72B-B583-4C07-B814-57CC596A36F8}">
      <text>
        <r>
          <rPr>
            <sz val="10"/>
            <rFont val="Arial"/>
          </rPr>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info de Yvan alors que date rdv renseignée !?</t>
        </r>
      </text>
    </comment>
    <comment ref="P131" authorId="1" shapeId="0" xr:uid="{7AF4C514-7096-4B74-A3D6-C8D90D43B7EE}">
      <text>
        <r>
          <rPr>
            <sz val="10"/>
            <rFont val="Arial"/>
          </rPr>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info de Yvan alors que date de rdv renseignée !?</t>
        </r>
      </text>
    </comment>
    <comment ref="P172" authorId="2" shapeId="0" xr:uid="{80F922E5-6D18-4F0E-B1E4-FA8E78B27648}">
      <text>
        <r>
          <rPr>
            <sz val="10"/>
            <rFont val="Arial"/>
          </rPr>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info de Yvan alors que date rdv renseignée</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<sst xmlns="http://schemas.openxmlformats.org/spreadsheetml/2006/main" count="52949" uniqueCount="43942">
  <si>
    <t>SOMMAIRE - DOSSIER CONTRAT</t>
  </si>
  <si>
    <t>N° Onglet</t>
  </si>
  <si>
    <t>Intitulé</t>
  </si>
  <si>
    <t>Contenu de l'onglet</t>
  </si>
  <si>
    <t>MODOP</t>
  </si>
  <si>
    <t>Mode opératoire à suivre pour remplir le document</t>
  </si>
  <si>
    <t>SYNTHESE DU CONTRAT</t>
  </si>
  <si>
    <t>Eléments generaux concernant l'offre remise + renseignements sur le client</t>
  </si>
  <si>
    <t>PARAMETRAGE FACTURATION</t>
  </si>
  <si>
    <t>Identification client et prestations associées pour facturation</t>
  </si>
  <si>
    <t>DC SITES &amp; TARIFS</t>
  </si>
  <si>
    <t>Identité du client, interlocuteurs, principales références du contrat, périmètre final, informations facturation, reporting</t>
  </si>
  <si>
    <t>FAQ</t>
  </si>
  <si>
    <t>Demandes d'information &amp; remontées terrain</t>
  </si>
  <si>
    <t>PLANING DES VISITES</t>
  </si>
  <si>
    <t>RACHAT MATIERES</t>
  </si>
  <si>
    <t>Règle des rachats matières</t>
  </si>
  <si>
    <t>SUIVI DES MODIFICATIONS</t>
  </si>
  <si>
    <t>Suivi de la vie du contrat</t>
  </si>
  <si>
    <t>ANNEXES</t>
  </si>
  <si>
    <t>Conditions particulières</t>
  </si>
  <si>
    <t>Housse PE</t>
  </si>
  <si>
    <t>Matériel</t>
  </si>
  <si>
    <t>Volume m3</t>
  </si>
  <si>
    <t>Bio 6 flux</t>
  </si>
  <si>
    <t>H200 - BIODECHETS</t>
  </si>
  <si>
    <t>DIB</t>
  </si>
  <si>
    <t>A - DNDAE</t>
  </si>
  <si>
    <t>B - PAPIERS</t>
  </si>
  <si>
    <t xml:space="preserve"> Papiers / cartons</t>
  </si>
  <si>
    <t>B - CARTONS</t>
  </si>
  <si>
    <t>D - PLASTIQUES</t>
  </si>
  <si>
    <t>I - VERRES</t>
  </si>
  <si>
    <t>Canette &amp; Bouteilles</t>
  </si>
  <si>
    <t>F - FERRAILLES</t>
  </si>
  <si>
    <t>Métaux en CP</t>
  </si>
  <si>
    <t>Bois en CP</t>
  </si>
  <si>
    <t>C - BOIS A</t>
  </si>
  <si>
    <t>C - BOIS B</t>
  </si>
  <si>
    <t>H100 - DECHETS VERTS COMPOSTABLES</t>
  </si>
  <si>
    <t>Plâtre</t>
  </si>
  <si>
    <t>Fractions minérales</t>
  </si>
  <si>
    <t>G - MATIÈRES MINÉRALES</t>
  </si>
  <si>
    <t>PSE</t>
  </si>
  <si>
    <t>Densité CCAP / Attestations 6 flux</t>
  </si>
  <si>
    <t>Densité de référence</t>
  </si>
  <si>
    <t>Bac roulant120 L</t>
  </si>
  <si>
    <t>Bac roulant240 L</t>
  </si>
  <si>
    <t>ESCARGOTS 1,600 T PAR BENNE 30 M3</t>
  </si>
  <si>
    <t>Bac roulant340 L</t>
  </si>
  <si>
    <t>ESCARGOT + ETOILES 2T PAR BENNE</t>
  </si>
  <si>
    <t>Bac roulant360 L</t>
  </si>
  <si>
    <t>SI COMPACTEUR ESCARGOT ETOILES  = 4 TONNES</t>
  </si>
  <si>
    <t>Caisse palette450-470 L</t>
  </si>
  <si>
    <t>Caisse palette500 L</t>
  </si>
  <si>
    <t>Bac roulant400 L</t>
  </si>
  <si>
    <t>Bac roulant500 L</t>
  </si>
  <si>
    <t>0,077</t>
  </si>
  <si>
    <t>Bac roulant660 L</t>
  </si>
  <si>
    <t>Caisse palette660 L</t>
  </si>
  <si>
    <t>Bac roulant770 L</t>
  </si>
  <si>
    <t>Bac roulant1 000 L</t>
  </si>
  <si>
    <t>Bac roulant1 100 L</t>
  </si>
  <si>
    <t>EcoDi3 m3</t>
  </si>
  <si>
    <t>Euroconteneur3 m3</t>
  </si>
  <si>
    <t>EcoDi5 m3</t>
  </si>
  <si>
    <t>Euroconteneur5 m3</t>
  </si>
  <si>
    <t>EcoDI7 m3</t>
  </si>
  <si>
    <t>Benne multi7 m3</t>
  </si>
  <si>
    <t>Benne multi8 m3</t>
  </si>
  <si>
    <t>Benne multi10 m3</t>
  </si>
  <si>
    <t>EcoDI10 m3</t>
  </si>
  <si>
    <t>Benne ampliroll10 m3</t>
  </si>
  <si>
    <t>Benne ampliroll15 m3</t>
  </si>
  <si>
    <t>Benne ampliroll15 m3 fermée</t>
  </si>
  <si>
    <t>Benne ampliroll20 m3 fermée</t>
  </si>
  <si>
    <t>Benne ampliroll20 m3</t>
  </si>
  <si>
    <t>Benne ampliroll30 m3 fermée</t>
  </si>
  <si>
    <t>Benne ampliroll30 m3</t>
  </si>
  <si>
    <t>CompacteurMonobloc 20 m3</t>
  </si>
  <si>
    <t>2,7 à 2,6</t>
  </si>
  <si>
    <t>CompacteurMonobloc 20 m3 + LC</t>
  </si>
  <si>
    <t>CompacteurPoste Fixe 30 m3 + Caisson + LC</t>
  </si>
  <si>
    <t>4 à 4,2</t>
  </si>
  <si>
    <t>CompacteurPoste Fixe 30 m3 + Caisson + LC à quai</t>
  </si>
  <si>
    <t>CompacteurPoste Fixe 30 m3 + Caisson</t>
  </si>
  <si>
    <t>CompacteurCaisson PF seul</t>
  </si>
  <si>
    <t>5 à 4,2</t>
  </si>
  <si>
    <t>MODE OPERATOIRE DOSSIER CONTRAT</t>
  </si>
  <si>
    <t xml:space="preserve">Statut </t>
  </si>
  <si>
    <t>Base = offre remise au client au moment de la réponse à l'appel d'offres</t>
  </si>
  <si>
    <t xml:space="preserve">Remplacement Mat temporaire </t>
  </si>
  <si>
    <t xml:space="preserve">Remplacement Mat definitif </t>
  </si>
  <si>
    <t>Rajout d'une prestation non prévue au moment de la réponse à l'appel d'offres</t>
  </si>
  <si>
    <t>Changement de prix</t>
  </si>
  <si>
    <t>Vague de déploiement</t>
  </si>
  <si>
    <t xml:space="preserve">Permet de gérer plusieurs dates de déploiement   </t>
  </si>
  <si>
    <t xml:space="preserve">ACTION Déploiement </t>
  </si>
  <si>
    <t xml:space="preserve">Déploiement opérationnel et administratif = Flux gagné </t>
  </si>
  <si>
    <t>Actualisation administrative = Flux conservé sans changement de matériel</t>
  </si>
  <si>
    <t>Repliement et clôture du dossier = Flux perdu</t>
  </si>
  <si>
    <t>Observation</t>
  </si>
  <si>
    <t>Commentaire pour le déploiement, par exemple la date de mise en place du matériel provisoire</t>
  </si>
  <si>
    <t>DATE DEPLOIEMENT</t>
  </si>
  <si>
    <t>Flux gagné = Date de dépôt du matériel (transitoire ou définitif)</t>
  </si>
  <si>
    <t>Flux conservé = Date de début de contrat et/ou date de mise à jour tarifaire</t>
  </si>
  <si>
    <t>Flux perdu = Date de retrait du matériel</t>
  </si>
  <si>
    <t>Actions</t>
  </si>
  <si>
    <t>Contrôle fait (oui/non) = Oui signifie que la ligne a été contrôlée par la CM avant injection// Non = Ligne non contrôlée</t>
  </si>
  <si>
    <t>Création par injection ou Fiche Start (oui/non) = Non signifie création de dossier via fiche Start// Oui = injection en masse</t>
  </si>
  <si>
    <t xml:space="preserve">PARAMETRAGE FACTURATION </t>
  </si>
  <si>
    <t xml:space="preserve">Siret facturé = A renseigner </t>
  </si>
  <si>
    <t>Mode de facturation Simple = Le client distingue sur la facture le coût de la collecte et le coût du traitement</t>
  </si>
  <si>
    <t>Mode de facturation composé = Le client ne distingue pas sur la facture le coût de la collecte et le coût du traitement</t>
  </si>
  <si>
    <t>Mode de règlement = au format Clear</t>
  </si>
  <si>
    <t>Délai de paiement = au format Clear</t>
  </si>
  <si>
    <t>Facturation dématérialisée * = Pour certains clients privés, les factures et avoirs sont envoyés au format électronique à une adresse mail.</t>
  </si>
  <si>
    <t>Contact Facturation Client = Nom et Prénom de l'interlocuteur facturation</t>
  </si>
  <si>
    <t>Nom destinataire facture = Nom Prénom de l'interlocuteur recouvrement client</t>
  </si>
  <si>
    <t>Modalité d'envoi des annexes = (non, ECE,facture,Expléo)</t>
  </si>
  <si>
    <t>Modalité d'envoi facture (Email, plateforme client, courrier)</t>
  </si>
  <si>
    <t>Données agence</t>
  </si>
  <si>
    <t>Agence managériale = périmètre du DA</t>
  </si>
  <si>
    <t>Code orga de prestation = Clear/MKGT surligner en vert quand le contrôle est réalisé (en cas d'injection en masse)</t>
  </si>
  <si>
    <t>Données contenant</t>
  </si>
  <si>
    <t xml:space="preserve">Matériel sur place (BPU client)  = Matériel sur place communiqué dans l'AO </t>
  </si>
  <si>
    <t>Statut AO</t>
  </si>
  <si>
    <t>Flux conservé</t>
  </si>
  <si>
    <t>Flux perdu</t>
  </si>
  <si>
    <t>Flux gagné</t>
  </si>
  <si>
    <t>Flux franchisé</t>
  </si>
  <si>
    <t>Flux annulé</t>
  </si>
  <si>
    <t>Site AO</t>
  </si>
  <si>
    <t>Site conservé : Suez sortant sur au moins un flux attribué</t>
  </si>
  <si>
    <t xml:space="preserve">Site perdu : Suez sortant mais n'a été attribué sur aucun flux </t>
  </si>
  <si>
    <t>Site gagné : Suez en conquête sur tous les flux attribués</t>
  </si>
  <si>
    <t>Mise à disposition des contenants</t>
  </si>
  <si>
    <t>Prix d'installation du compacteur = montant forfaitaire (transport et installation)</t>
  </si>
  <si>
    <t>Collecte</t>
  </si>
  <si>
    <t>Déplacement de benne = prestation de déplacement benne/compacteur sur le site du client</t>
  </si>
  <si>
    <t>Désignation du déchet/matière</t>
  </si>
  <si>
    <t>Code du Centre de tri/transfert ou de l'exutoire final = renseigné manuellement par la CM en cas de chargement en masse</t>
  </si>
  <si>
    <t>Consigne de remplissage</t>
  </si>
  <si>
    <t>Ne pas utiliser de virgule dans aucun champs</t>
  </si>
  <si>
    <r>
      <t>Correction</t>
    </r>
    <r>
      <rPr>
        <sz val="10"/>
        <color rgb="FFFF0000"/>
        <rFont val="Calibri"/>
        <family val="2"/>
      </rPr>
      <t xml:space="preserve"> police rouge</t>
    </r>
    <r>
      <rPr>
        <sz val="10"/>
        <rFont val="Calibri"/>
        <family val="2"/>
      </rPr>
      <t xml:space="preserve"> dans la cellule </t>
    </r>
  </si>
  <si>
    <t>Nom</t>
  </si>
  <si>
    <t>Prénom</t>
  </si>
  <si>
    <t>Fonction</t>
  </si>
  <si>
    <t>Tel</t>
  </si>
  <si>
    <t>Mail</t>
  </si>
  <si>
    <t>gestion des déchets</t>
  </si>
  <si>
    <t>délai de paiement</t>
  </si>
  <si>
    <t>mode de paiement</t>
  </si>
  <si>
    <t>ANDRIEU</t>
  </si>
  <si>
    <t>MATHIEU</t>
  </si>
  <si>
    <t>RGC</t>
  </si>
  <si>
    <t>mathieu.andrieu@suez.com</t>
  </si>
  <si>
    <t>POLIZZI</t>
  </si>
  <si>
    <t>Mauricette</t>
  </si>
  <si>
    <t>virement</t>
  </si>
  <si>
    <t>TEKOUTCHEFF</t>
  </si>
  <si>
    <t>OLIVIER</t>
  </si>
  <si>
    <t>CHARGE DE CLIENTELE</t>
  </si>
  <si>
    <t>olivier.tekoutcheff@suez.com</t>
  </si>
  <si>
    <t>CARTON</t>
  </si>
  <si>
    <t>BELAINI</t>
  </si>
  <si>
    <t>Houda</t>
  </si>
  <si>
    <t>chèque</t>
  </si>
  <si>
    <t>ZERBINI</t>
  </si>
  <si>
    <t>RAPHAEL</t>
  </si>
  <si>
    <t>RESPONSABLE SUPPORT CLIENTS</t>
  </si>
  <si>
    <t>raphael.zerbini@suez.com</t>
  </si>
  <si>
    <t>PLASTIQUE</t>
  </si>
  <si>
    <t>DIOT</t>
  </si>
  <si>
    <t>Eléa</t>
  </si>
  <si>
    <t>CHUDYBA</t>
  </si>
  <si>
    <t>SYLVIE</t>
  </si>
  <si>
    <t>GESTIONNAIRE DE CONTRAT</t>
  </si>
  <si>
    <t>sylvie.chudyba@suez.com</t>
  </si>
  <si>
    <t>VERRE</t>
  </si>
  <si>
    <t>TZOUMPE</t>
  </si>
  <si>
    <t>Josiane</t>
  </si>
  <si>
    <t>FOURNIER</t>
  </si>
  <si>
    <t>LAURIE</t>
  </si>
  <si>
    <t>laurie.fournier@suez.com</t>
  </si>
  <si>
    <t>DEEE</t>
  </si>
  <si>
    <t>PROST</t>
  </si>
  <si>
    <t>Angélique</t>
  </si>
  <si>
    <t>RAKOUTZ</t>
  </si>
  <si>
    <t>JEAN PIERRE</t>
  </si>
  <si>
    <t>jean pierre.rakoutz@suez.com</t>
  </si>
  <si>
    <t>FERRAILLE</t>
  </si>
  <si>
    <t>DE LENQUESAING</t>
  </si>
  <si>
    <t>GONZAGUE</t>
  </si>
  <si>
    <t>gonzague.de lenquesaing@suez.com</t>
  </si>
  <si>
    <t>DIS</t>
  </si>
  <si>
    <t>mauricette.polizzi@suez.com</t>
  </si>
  <si>
    <t>DASRI</t>
  </si>
  <si>
    <t>houda.belaini@suez.com</t>
  </si>
  <si>
    <t>BIO</t>
  </si>
  <si>
    <t>angelique.prost@suez.com</t>
  </si>
  <si>
    <t>elea.diot@suez.com</t>
  </si>
  <si>
    <t>incluse</t>
  </si>
  <si>
    <t>non incluse</t>
  </si>
  <si>
    <t>IDENTITE CLIENT</t>
  </si>
  <si>
    <t>Raison Sociale</t>
  </si>
  <si>
    <t>Pathé Cinémas France</t>
  </si>
  <si>
    <t>Adresse</t>
  </si>
  <si>
    <t>1 rue Mayerbeer</t>
  </si>
  <si>
    <t>Code postal - Ville</t>
  </si>
  <si>
    <t>VILLE</t>
  </si>
  <si>
    <t xml:space="preserve">Paris </t>
  </si>
  <si>
    <t>Téléphone</t>
  </si>
  <si>
    <t>N° SIRET </t>
  </si>
  <si>
    <t>N° TVA Intracomm </t>
  </si>
  <si>
    <t>FR87444567127</t>
  </si>
  <si>
    <t>Code NAF/APE :</t>
  </si>
  <si>
    <t>59.14Z</t>
  </si>
  <si>
    <t>Libellé NAF/APE </t>
  </si>
  <si>
    <t>Tranche d'effectif :</t>
  </si>
  <si>
    <t>20 à 49 salariés en 2021</t>
  </si>
  <si>
    <t>Nombre de sites</t>
  </si>
  <si>
    <t xml:space="preserve">76 établissements </t>
  </si>
  <si>
    <t>INTERLOCUTEURS SUEZ</t>
  </si>
  <si>
    <t>DERROUAZ</t>
  </si>
  <si>
    <t>Sarah</t>
  </si>
  <si>
    <t>Chargée Grands Comptes</t>
  </si>
  <si>
    <t>06.78.62.47.77</t>
  </si>
  <si>
    <t>sarah.derrouaz@suez.com</t>
  </si>
  <si>
    <t>DONATELLA</t>
  </si>
  <si>
    <t>Fannie</t>
  </si>
  <si>
    <t xml:space="preserve">Contract Manager </t>
  </si>
  <si>
    <t xml:space="preserve">06 32 36 02 36 </t>
  </si>
  <si>
    <t>fannie.donatella@suez.com</t>
  </si>
  <si>
    <t>LE CONTRAT</t>
  </si>
  <si>
    <t>Date début contrat</t>
  </si>
  <si>
    <t>Date fin de contrat</t>
  </si>
  <si>
    <t>Type de contrat</t>
  </si>
  <si>
    <t>attribution</t>
  </si>
  <si>
    <t xml:space="preserve">Autorisation de changement de matèriels </t>
  </si>
  <si>
    <t xml:space="preserve">Oui </t>
  </si>
  <si>
    <t>REPORTING</t>
  </si>
  <si>
    <t>Date d'envoi du reporting</t>
  </si>
  <si>
    <t>Contact</t>
  </si>
  <si>
    <t>Format</t>
  </si>
  <si>
    <t>Portail client</t>
  </si>
  <si>
    <t>DC intial</t>
  </si>
  <si>
    <t>Date de diffusion</t>
  </si>
  <si>
    <t>CONSIGNES DE PARAMETRAGE CLEAR</t>
  </si>
  <si>
    <t>CLIENT FACTURE</t>
  </si>
  <si>
    <t>Nom de recherche</t>
  </si>
  <si>
    <t xml:space="preserve">PATHE  </t>
  </si>
  <si>
    <t>Nom usuel</t>
  </si>
  <si>
    <t>PATHE + NOM DU CINEMA</t>
  </si>
  <si>
    <t>Nom officiel</t>
  </si>
  <si>
    <t>PATHE CINEMAS FRANCE</t>
  </si>
  <si>
    <t>N° rue</t>
  </si>
  <si>
    <t>Rue</t>
  </si>
  <si>
    <t>Dom./Bât</t>
  </si>
  <si>
    <t>Code postal</t>
  </si>
  <si>
    <t xml:space="preserve">Code postal du site </t>
  </si>
  <si>
    <t>Ville</t>
  </si>
  <si>
    <t>Facturation dématérialisée *</t>
  </si>
  <si>
    <t>facturesfournisseurs@pathe.fr</t>
  </si>
  <si>
    <t xml:space="preserve">Les factures seront à envoyer en format pdf à : facturesfournisseurs@pathe.fr. </t>
  </si>
  <si>
    <t>Mode de règlement</t>
  </si>
  <si>
    <t>V1-Virement</t>
  </si>
  <si>
    <t>Délai de paiement</t>
  </si>
  <si>
    <t>4F - 45 Jours date facture</t>
  </si>
  <si>
    <t>Siret facturé</t>
  </si>
  <si>
    <t>Celui de chaque établissement</t>
  </si>
  <si>
    <t>Attribut GCN</t>
  </si>
  <si>
    <t>GCN - PATHE</t>
  </si>
  <si>
    <t>Contact facturation Client Prénom</t>
  </si>
  <si>
    <t>comptabilité.fournisseurs.cinemas@pathe.fr</t>
  </si>
  <si>
    <t>Pour toute correspondance ou relance, écrire à : comptabilité.fournisseurs.cinemas@pathe.fr</t>
  </si>
  <si>
    <t>Contact facturation Client nom</t>
  </si>
  <si>
    <t>PARTICULARITE ENVOI FACTURE</t>
  </si>
  <si>
    <t>Annexes de facturation</t>
  </si>
  <si>
    <t>Mode d'envoi des BI / BP</t>
  </si>
  <si>
    <t>Email responsable logistique</t>
  </si>
  <si>
    <t>Modalité d'envoi</t>
  </si>
  <si>
    <t>Email</t>
  </si>
  <si>
    <t>Synthèse</t>
  </si>
  <si>
    <t>(Tous)</t>
  </si>
  <si>
    <t xml:space="preserve">Siret client presté </t>
  </si>
  <si>
    <t>Nom du site Client</t>
  </si>
  <si>
    <t>SIRET Facturation</t>
  </si>
  <si>
    <t>Raison sociale</t>
  </si>
  <si>
    <t>(vide)</t>
  </si>
  <si>
    <t>BI &amp; BP</t>
  </si>
  <si>
    <t>Territoire BLE</t>
  </si>
  <si>
    <t>Adresse du site Client</t>
  </si>
  <si>
    <t>Département</t>
  </si>
  <si>
    <t>Site AO (Site)</t>
  </si>
  <si>
    <t>Nom du commercial</t>
  </si>
  <si>
    <t>Date de visite</t>
  </si>
  <si>
    <t>CRV</t>
  </si>
  <si>
    <t>Statut visite</t>
  </si>
  <si>
    <t>Commentaire déploiement</t>
  </si>
  <si>
    <t>Déploiement 
Oui / Non</t>
  </si>
  <si>
    <t>Statut déploiement</t>
  </si>
  <si>
    <t>Colonne1</t>
  </si>
  <si>
    <t>ARA / PACA</t>
  </si>
  <si>
    <t>Pathé Cap Sud</t>
  </si>
  <si>
    <t>175, Rue Pierre Seghers</t>
  </si>
  <si>
    <t>AVIGNON</t>
  </si>
  <si>
    <t>84</t>
  </si>
  <si>
    <t>Mathis FUSTER</t>
  </si>
  <si>
    <t>Reçue</t>
  </si>
  <si>
    <t>Pathé Carré de Soie</t>
  </si>
  <si>
    <t>2 rue Jacquard</t>
  </si>
  <si>
    <t>VAULX EN VELIN</t>
  </si>
  <si>
    <t>69</t>
  </si>
  <si>
    <t>Céline CANOVAS</t>
  </si>
  <si>
    <t>Pathé La Valette</t>
  </si>
  <si>
    <t>300, Avenue de l'Université</t>
  </si>
  <si>
    <t>LA VALETTE DU VAR</t>
  </si>
  <si>
    <t>83</t>
  </si>
  <si>
    <t>Thibaut GUGUEN</t>
  </si>
  <si>
    <t>Pathé Vaise</t>
  </si>
  <si>
    <t>rue des Docks</t>
  </si>
  <si>
    <t>LYON</t>
  </si>
  <si>
    <t>Sirine DAMANI</t>
  </si>
  <si>
    <t>17/09/2024</t>
  </si>
  <si>
    <t>Pathé Valence</t>
  </si>
  <si>
    <t>53, avenue de Romans</t>
  </si>
  <si>
    <t>VALENCE</t>
  </si>
  <si>
    <t>26</t>
  </si>
  <si>
    <t>Mylène MAILLARD</t>
  </si>
  <si>
    <t>B / PDL / CVDL / N</t>
  </si>
  <si>
    <t xml:space="preserve">Multiplexe Liberté </t>
  </si>
  <si>
    <t>Angle Avenue Georges Clémenceau et de L'Avancée de la Porte Saint-Louis</t>
  </si>
  <si>
    <t>BREST</t>
  </si>
  <si>
    <t>29</t>
  </si>
  <si>
    <t>Erwan Le Falher / Stephany Jouannic</t>
  </si>
  <si>
    <t>Pathé Atlantis</t>
  </si>
  <si>
    <t>Allée la Pérouse</t>
  </si>
  <si>
    <t>SAINT HERBLAIN</t>
  </si>
  <si>
    <t>44</t>
  </si>
  <si>
    <t>Clotilde Raitière</t>
  </si>
  <si>
    <t>Pathé Rennes</t>
  </si>
  <si>
    <t>12, rue Yvonne Jean-Haffen</t>
  </si>
  <si>
    <t>RENNES</t>
  </si>
  <si>
    <t>35</t>
  </si>
  <si>
    <t>Cynthia Perrot</t>
  </si>
  <si>
    <t>Pathé Saran</t>
  </si>
  <si>
    <t>1010, rue Nationale</t>
  </si>
  <si>
    <t>SARAN</t>
  </si>
  <si>
    <t>45</t>
  </si>
  <si>
    <t>Wahiba Andalousi</t>
  </si>
  <si>
    <t>GE / BFC</t>
  </si>
  <si>
    <t>Gaumont Parc Millésime</t>
  </si>
  <si>
    <t>Parc Millésime</t>
  </si>
  <si>
    <t>THILLOIS</t>
  </si>
  <si>
    <t>51</t>
  </si>
  <si>
    <t>Xavier Billy</t>
  </si>
  <si>
    <t>Non reçue</t>
  </si>
  <si>
    <t>Pathé Brumath</t>
  </si>
  <si>
    <t>Rue des Frères Lumière</t>
  </si>
  <si>
    <t>BRUMATH</t>
  </si>
  <si>
    <t>67</t>
  </si>
  <si>
    <t>Ozlem Seker</t>
  </si>
  <si>
    <t>HDF</t>
  </si>
  <si>
    <t>Gaumont Valenciennes</t>
  </si>
  <si>
    <t>59 Rue des Alpes</t>
  </si>
  <si>
    <t>VALENCIENNES</t>
  </si>
  <si>
    <t>59</t>
  </si>
  <si>
    <t>Allison HUYGEN</t>
  </si>
  <si>
    <t>Pathé Liévin</t>
  </si>
  <si>
    <t>rue François Courtin</t>
  </si>
  <si>
    <t>LIEVIN</t>
  </si>
  <si>
    <t>62</t>
  </si>
  <si>
    <t>Ingrid LOZINGOT</t>
  </si>
  <si>
    <t>IDF</t>
  </si>
  <si>
    <t>Pathé Conflans</t>
  </si>
  <si>
    <t>9 Rue de l'Hautil - ZA Les Boutries</t>
  </si>
  <si>
    <t>CONFLANS STE HONORINE</t>
  </si>
  <si>
    <t>78</t>
  </si>
  <si>
    <t xml:space="preserve">Cherrilèe RIVEL </t>
  </si>
  <si>
    <t>Non</t>
  </si>
  <si>
    <t>Pathé Massy</t>
  </si>
  <si>
    <t>21, Place du Grand Ouest</t>
  </si>
  <si>
    <t>MASSY</t>
  </si>
  <si>
    <t>91</t>
  </si>
  <si>
    <t xml:space="preserve">Valérie Clément </t>
  </si>
  <si>
    <t xml:space="preserve">Déploiement novemnbre </t>
  </si>
  <si>
    <t>NAO</t>
  </si>
  <si>
    <t>Gaumont Labège</t>
  </si>
  <si>
    <t>105 Av. la Méridienne</t>
  </si>
  <si>
    <t>LABEGE</t>
  </si>
  <si>
    <t>31</t>
  </si>
  <si>
    <t>Antoine VADE</t>
  </si>
  <si>
    <t>Gaumont Montpellier Multiplexe</t>
  </si>
  <si>
    <t>235 Rue Georges Méliès</t>
  </si>
  <si>
    <t>MONTPELLIER</t>
  </si>
  <si>
    <t>34</t>
  </si>
  <si>
    <t>Emilie MOLTO</t>
  </si>
  <si>
    <t>Pathé Wilson</t>
  </si>
  <si>
    <t xml:space="preserve">3, place du Président Thomas Wilson </t>
  </si>
  <si>
    <t>TOULOUSE</t>
  </si>
  <si>
    <t>Vague 1</t>
  </si>
  <si>
    <t xml:space="preserve">Nombre de site gagné </t>
  </si>
  <si>
    <t>Nombre de site perdu</t>
  </si>
  <si>
    <t>Étiquettes de lignes</t>
  </si>
  <si>
    <t>Nombre de Statut visite</t>
  </si>
  <si>
    <t>Visite réalisées</t>
  </si>
  <si>
    <t>Visites programmées</t>
  </si>
  <si>
    <t>Nombre de Fiche de mission reçue/non reçue</t>
  </si>
  <si>
    <t>Sans objet</t>
  </si>
  <si>
    <t xml:space="preserve">Visites à programmer </t>
  </si>
  <si>
    <t>Nombre de Statut déploiement</t>
  </si>
  <si>
    <t>Total général</t>
  </si>
  <si>
    <t>Refus de signature</t>
  </si>
  <si>
    <t xml:space="preserve">Déploiement à programmer </t>
  </si>
  <si>
    <t>Déploiement programmé</t>
  </si>
  <si>
    <t>Contrat local reçu</t>
  </si>
  <si>
    <t>Déploiement réalisé</t>
  </si>
  <si>
    <t>Étiquettes de colonnes</t>
  </si>
  <si>
    <t xml:space="preserve">B / CVL </t>
  </si>
  <si>
    <t>N/HDF</t>
  </si>
  <si>
    <t xml:space="preserve"> </t>
  </si>
  <si>
    <t xml:space="preserve">Listes déroulantes </t>
  </si>
  <si>
    <t>Déploiement ?</t>
  </si>
  <si>
    <t>Vague ?</t>
  </si>
  <si>
    <t>Fiche de missions ?</t>
  </si>
  <si>
    <t xml:space="preserve">Type de visite </t>
  </si>
  <si>
    <t xml:space="preserve">Niveau de priorité </t>
  </si>
  <si>
    <t>Type de flux</t>
  </si>
  <si>
    <t>V1</t>
  </si>
  <si>
    <t xml:space="preserve">Téléphonique </t>
  </si>
  <si>
    <t>V2</t>
  </si>
  <si>
    <t xml:space="preserve">Sur site </t>
  </si>
  <si>
    <t>V3</t>
  </si>
  <si>
    <t xml:space="preserve">B - PAPIERS CARTONS </t>
  </si>
  <si>
    <t>C - BOIS</t>
  </si>
  <si>
    <t>E - MÉTAUX NON FERREUX</t>
  </si>
  <si>
    <t>J - DEEE</t>
  </si>
  <si>
    <t>K - TEXTILES ET CUIRS</t>
  </si>
  <si>
    <t>L - CAOUTCHOUC</t>
  </si>
  <si>
    <t>00-PLATRE</t>
  </si>
  <si>
    <t>M - DÉCHETS D'ACTIVITÉS DE SOINS À RISQUES (DASR)</t>
  </si>
  <si>
    <t>X - DÉCHETS DANGEREUX</t>
  </si>
  <si>
    <t>X</t>
  </si>
  <si>
    <t>Création des dossiers &amp; Reporting</t>
  </si>
  <si>
    <t>Contacts client &amp; SUEZ</t>
  </si>
  <si>
    <t>Données de facturation &amp; logistique</t>
  </si>
  <si>
    <t>Adresse de prestation client</t>
  </si>
  <si>
    <t xml:space="preserve">Données agence </t>
  </si>
  <si>
    <t>Déchets &amp; Mise à dispoistion des contenants</t>
  </si>
  <si>
    <t>Traitement - Tri - Mise en Balle</t>
  </si>
  <si>
    <t>Caractérisation</t>
  </si>
  <si>
    <t>Destination du déchet / matière</t>
  </si>
  <si>
    <t>Rachat matières</t>
  </si>
  <si>
    <t>Autres Prestations</t>
  </si>
  <si>
    <t>Capex</t>
  </si>
  <si>
    <t>Commentaires</t>
  </si>
  <si>
    <t>Déclassement</t>
  </si>
  <si>
    <t>Injection en masse</t>
  </si>
  <si>
    <t>Conversion traitement</t>
  </si>
  <si>
    <t>Facturation</t>
  </si>
  <si>
    <t>Statut</t>
  </si>
  <si>
    <t>Date de début de contrat</t>
  </si>
  <si>
    <t>Date de déploiement / repliement</t>
  </si>
  <si>
    <t>Contrôle fait (oui/non)</t>
  </si>
  <si>
    <t>Création par injection ou Fiche Start (oui/non)</t>
  </si>
  <si>
    <t>Code débiteur (Clear / MKGT)</t>
  </si>
  <si>
    <t>TAG GC</t>
  </si>
  <si>
    <t>Bon de commande obligatoire (O/N)</t>
  </si>
  <si>
    <t>Nom client</t>
  </si>
  <si>
    <t>Prénom client</t>
  </si>
  <si>
    <t>Téléphone Site client</t>
  </si>
  <si>
    <t>Mail client</t>
  </si>
  <si>
    <t>Nom commercial Suez</t>
  </si>
  <si>
    <t>Prénom commercial Suez</t>
  </si>
  <si>
    <t>N°</t>
  </si>
  <si>
    <t>Mode de règlement au format Clear</t>
  </si>
  <si>
    <t>Délai de paiement au format Clear)</t>
  </si>
  <si>
    <t>Contact Facturation Client Nom</t>
  </si>
  <si>
    <t>Contact Facturation Client Prénom</t>
  </si>
  <si>
    <t>Mode d'envoi des BI/ BP/BSD (non, ECE,facture,Expléo)</t>
  </si>
  <si>
    <t>Email responsable logistique
Si envoi BI par Expléo</t>
  </si>
  <si>
    <t>Ville du site client</t>
  </si>
  <si>
    <t>Agence Managériale</t>
  </si>
  <si>
    <t>Code orga de prestation Clear/MKGT</t>
  </si>
  <si>
    <t>Désignation déchet
 selon BPU client</t>
  </si>
  <si>
    <t>Famille
Référentiel SUEZ</t>
  </si>
  <si>
    <t>Code matière SUEZ (Clear MKGT)</t>
  </si>
  <si>
    <t>Code CED</t>
  </si>
  <si>
    <t xml:space="preserve">Matériel sur place (BPU client) </t>
  </si>
  <si>
    <t>Codification SUEZ du matériel</t>
  </si>
  <si>
    <t>Précisons (contenance…)</t>
  </si>
  <si>
    <t>Tonnage annuel</t>
  </si>
  <si>
    <t>CA global annuel</t>
  </si>
  <si>
    <t>SUEZ Sortant sur le flux Oui/Non ou nom sortant</t>
  </si>
  <si>
    <t>Location - Vente - 
Fourni par client</t>
  </si>
  <si>
    <t>Commentaire</t>
  </si>
  <si>
    <t>Nbre de contenants</t>
  </si>
  <si>
    <t>Unité de facturation</t>
  </si>
  <si>
    <t>Prix de vente</t>
  </si>
  <si>
    <t>Type Collecte</t>
  </si>
  <si>
    <t>Code Activité</t>
  </si>
  <si>
    <t>Unité de facturation Collecte</t>
  </si>
  <si>
    <t>Déplacement de benne(enlever la formule)</t>
  </si>
  <si>
    <t>Dépôt de matériel</t>
  </si>
  <si>
    <t xml:space="preserve">ROTATION
Prix vente </t>
  </si>
  <si>
    <t>PASSAGE
Prix de vente</t>
  </si>
  <si>
    <t>COLLECTE D'1 CONTENANT (levée)
Prix de vente</t>
  </si>
  <si>
    <t>Fréquence de collecte de l'AO (basé sur le NB de rotations annuel AO)</t>
  </si>
  <si>
    <t>Unité de Traitement AO</t>
  </si>
  <si>
    <t>Traitement  hors TGAP AO</t>
  </si>
  <si>
    <t>TGAP AO</t>
  </si>
  <si>
    <t xml:space="preserve">Unité de facturation du Traitement </t>
  </si>
  <si>
    <t>Prix de traitement à l'unité de facturation hors TGAP</t>
  </si>
  <si>
    <t>TGAP à l'unité de facturation</t>
  </si>
  <si>
    <t>Prix de caractérisation</t>
  </si>
  <si>
    <t>Mode de Traitement</t>
  </si>
  <si>
    <t>Passage en centre de Tri ou Transfert Oui/Non</t>
  </si>
  <si>
    <t>Code du Centre de tri/transfert ou de l'exutoire final</t>
  </si>
  <si>
    <t xml:space="preserve">CODE RD </t>
  </si>
  <si>
    <t>Nom du Centre de tri/transfert ou de l'exutoire final</t>
  </si>
  <si>
    <t>Adresse du Centre</t>
  </si>
  <si>
    <t>Code postal Centre</t>
  </si>
  <si>
    <t>Ville du Centre</t>
  </si>
  <si>
    <t>Mercuriale</t>
  </si>
  <si>
    <t>Mois de référence</t>
  </si>
  <si>
    <t>Indice de qualité</t>
  </si>
  <si>
    <t>Unité de facturation Rachat matières</t>
  </si>
  <si>
    <t>Rachat au client amont (BRM)</t>
  </si>
  <si>
    <t>Autre prestation</t>
  </si>
  <si>
    <t>Unité de facturation Autre Presta</t>
  </si>
  <si>
    <t>Prix vente Autre Presta</t>
  </si>
  <si>
    <t>Qté Autre Presta / an</t>
  </si>
  <si>
    <t>Capex théorique à renseigner par le BE €</t>
  </si>
  <si>
    <t xml:space="preserve">Commentaires BE </t>
  </si>
  <si>
    <t>Prix déclassement DIB hors TGAP si différent du prix national (200€/T)</t>
  </si>
  <si>
    <t>BVD9 du site ou Siret</t>
  </si>
  <si>
    <t>TVA intra communautaire pour facture demat</t>
  </si>
  <si>
    <t>Equivalence volume</t>
  </si>
  <si>
    <t>Numéro de dossier</t>
  </si>
  <si>
    <t>Base</t>
  </si>
  <si>
    <t>NON</t>
  </si>
  <si>
    <t>Sébastien Lieury</t>
  </si>
  <si>
    <t>06 34 35 41 36</t>
  </si>
  <si>
    <t>sebastien.lieury@pathe.com</t>
  </si>
  <si>
    <t>444 567 127 00261</t>
  </si>
  <si>
    <t>Occitanie</t>
  </si>
  <si>
    <t>DIV</t>
  </si>
  <si>
    <t>TRI SELECTIF</t>
  </si>
  <si>
    <t>A200</t>
  </si>
  <si>
    <t>15 01 06</t>
  </si>
  <si>
    <t>Bac roulant</t>
  </si>
  <si>
    <t>770 L</t>
  </si>
  <si>
    <t>OUI</t>
  </si>
  <si>
    <t>Location</t>
  </si>
  <si>
    <t>8,40</t>
  </si>
  <si>
    <t>TAS</t>
  </si>
  <si>
    <t>Bac / CP / Palette</t>
  </si>
  <si>
    <t>Unité</t>
  </si>
  <si>
    <t>0,73</t>
  </si>
  <si>
    <t>Valorisation matière</t>
  </si>
  <si>
    <t>N0/PLATF</t>
  </si>
  <si>
    <t>SUEZ - PLAISANCE DU TOUCH</t>
  </si>
  <si>
    <t>9/11 rue Arago</t>
  </si>
  <si>
    <t>PLAISANCE DU TOUCH</t>
  </si>
  <si>
    <t>Demander à Sarah le référentiel BVD9 Majdah</t>
  </si>
  <si>
    <t>A renseigner par RGCN</t>
  </si>
  <si>
    <t>A garder mais pb de mise à jour</t>
  </si>
  <si>
    <t/>
  </si>
  <si>
    <t>Sébastien Rodriguez</t>
  </si>
  <si>
    <t>06 63 73 46 38</t>
  </si>
  <si>
    <t>sebastien.rodriguez@pathe.com</t>
  </si>
  <si>
    <t>444 567 127 00253</t>
  </si>
  <si>
    <t>1 000 L</t>
  </si>
  <si>
    <t>B0/VENVM</t>
  </si>
  <si>
    <t>SUEZ - VENDARGUES</t>
  </si>
  <si>
    <t>Avenue des Bigos</t>
  </si>
  <si>
    <t>VENDARGUES</t>
  </si>
  <si>
    <t>Franck Jacqueminet</t>
  </si>
  <si>
    <t>06 51 06 52 07</t>
  </si>
  <si>
    <t>franck.jacqueminet@pathe.com</t>
  </si>
  <si>
    <t>444 567 127 00022</t>
  </si>
  <si>
    <t>Champagne-Ardenne</t>
  </si>
  <si>
    <t>SUEZ - SAINT BRICE</t>
  </si>
  <si>
    <t>Arnaud Clément</t>
  </si>
  <si>
    <t>06 07 09 11 56</t>
  </si>
  <si>
    <t>arnaud.clement@pathe.com</t>
  </si>
  <si>
    <t>444 567 127 00220</t>
  </si>
  <si>
    <t>Nord</t>
  </si>
  <si>
    <t>RECLOUVM</t>
  </si>
  <si>
    <t>SUEZ - LOURCHES</t>
  </si>
  <si>
    <t>Frédéric Davy</t>
  </si>
  <si>
    <t>06.52.79.11.72</t>
  </si>
  <si>
    <t>frederic.davy@pathe.com</t>
  </si>
  <si>
    <t>444 567 127 00436</t>
  </si>
  <si>
    <t>Bretagne</t>
  </si>
  <si>
    <t>Eco DI</t>
  </si>
  <si>
    <t>5 m3</t>
  </si>
  <si>
    <t>TRIBRETF</t>
  </si>
  <si>
    <t>TRIDIM - BREST</t>
  </si>
  <si>
    <t>4 Rue Amiral Galache</t>
  </si>
  <si>
    <t>Jean Hullin</t>
  </si>
  <si>
    <t>06 74 28 41 17</t>
  </si>
  <si>
    <t>jean.hullin@pathe.com</t>
  </si>
  <si>
    <t>444 567 127 00386</t>
  </si>
  <si>
    <t>Pays de la Loire</t>
  </si>
  <si>
    <t>4,81</t>
  </si>
  <si>
    <t>J0-BOUTF</t>
  </si>
  <si>
    <t>SUEZ - NANTES</t>
  </si>
  <si>
    <t>310 Rue de l'Île aux Moutons</t>
  </si>
  <si>
    <t>NANTES</t>
  </si>
  <si>
    <t>444 567 127 00584</t>
  </si>
  <si>
    <t>Pathé Bellecour</t>
  </si>
  <si>
    <t>79 rue de la République</t>
  </si>
  <si>
    <t>Rhône Ain Nord Isère</t>
  </si>
  <si>
    <t>NICOLLIN</t>
  </si>
  <si>
    <t>Delphine Melliet</t>
  </si>
  <si>
    <t>06 07 16 24 49</t>
  </si>
  <si>
    <t>delphine.melliet@pathe.com</t>
  </si>
  <si>
    <t>444 567 127 00394</t>
  </si>
  <si>
    <t>Alsace</t>
  </si>
  <si>
    <t>A223</t>
  </si>
  <si>
    <t>Saches perforées</t>
  </si>
  <si>
    <t>400 L</t>
  </si>
  <si>
    <t>Vente</t>
  </si>
  <si>
    <t>Ampliroll</t>
  </si>
  <si>
    <t>Mutualisé avec autres déchets</t>
  </si>
  <si>
    <t>Tonne</t>
  </si>
  <si>
    <t>FI/HOCTF</t>
  </si>
  <si>
    <t>SUEZ - HOCHFELDEN</t>
  </si>
  <si>
    <t>Philippe Palisser</t>
  </si>
  <si>
    <t>06 03 78 56 55</t>
  </si>
  <si>
    <t>philippe.palisser@pathe.com</t>
  </si>
  <si>
    <t>444 567 127 00501</t>
  </si>
  <si>
    <t>Drôme Ardeche Vaucluse</t>
  </si>
  <si>
    <t>SUEZ VEDENE tri</t>
  </si>
  <si>
    <t>649 avenue Vidier</t>
  </si>
  <si>
    <t>VEDENE</t>
  </si>
  <si>
    <t>Samir Zoulou</t>
  </si>
  <si>
    <t>06 27 64 23 67</t>
  </si>
  <si>
    <t>samir.zoulou@pathe.com</t>
  </si>
  <si>
    <t>444 567 127 00139</t>
  </si>
  <si>
    <t>Gregory Misajlovski</t>
  </si>
  <si>
    <t>06 60 88 98 01</t>
  </si>
  <si>
    <t>gregory.misajlovski@pathe.com</t>
  </si>
  <si>
    <t>444 567 127 00485</t>
  </si>
  <si>
    <t>IDF Nord-Ouest</t>
  </si>
  <si>
    <t>NEXGENTR</t>
  </si>
  <si>
    <t>SUEZ - GENNEVILLIERS</t>
  </si>
  <si>
    <t>Maïa Simon</t>
  </si>
  <si>
    <t>maia.simon@pathe.com</t>
  </si>
  <si>
    <t>GUGUEN</t>
  </si>
  <si>
    <t>Thibaut</t>
  </si>
  <si>
    <t>444 567 127 00568</t>
  </si>
  <si>
    <t>Provence Côte d'Azur</t>
  </si>
  <si>
    <t>ISDND</t>
  </si>
  <si>
    <t>Centre de tri la seyne</t>
  </si>
  <si>
    <t>Avenue robert brun</t>
  </si>
  <si>
    <t>LA SEYNE</t>
  </si>
  <si>
    <t>Sandrine Fournier</t>
  </si>
  <si>
    <t>06 81 28 18 19</t>
  </si>
  <si>
    <t>sandrine.fournier@pathe.com</t>
  </si>
  <si>
    <t>444 567 127 00493</t>
  </si>
  <si>
    <t>PDCSO</t>
  </si>
  <si>
    <t>RECGODRE</t>
  </si>
  <si>
    <t>SUEZ - NOYELLES GODAULT</t>
  </si>
  <si>
    <t>Fabrice Bernier</t>
  </si>
  <si>
    <t>06 50 09 46 69</t>
  </si>
  <si>
    <t>fabrice.bernier@pathe.com</t>
  </si>
  <si>
    <t>444 567 127 00105</t>
  </si>
  <si>
    <t>IDF Sud-Est</t>
  </si>
  <si>
    <t>A9/VITTR</t>
  </si>
  <si>
    <t>SUEZ - VITRY SUR SEINE</t>
  </si>
  <si>
    <t>058 803 156 00031</t>
  </si>
  <si>
    <t>Pathé Plan de Campagne</t>
  </si>
  <si>
    <t>Chemin des Pennes aux Pins</t>
  </si>
  <si>
    <t>MARSEILLE</t>
  </si>
  <si>
    <t>13</t>
  </si>
  <si>
    <t>B0/JDRK2</t>
  </si>
  <si>
    <t>SUEZ - LES PENNES MIRABEAU</t>
  </si>
  <si>
    <t>Avenue Paul Brutus</t>
  </si>
  <si>
    <t>LES PENNES MIRABEAU</t>
  </si>
  <si>
    <t>Véronique Naudin</t>
  </si>
  <si>
    <t>06 81 07 11 96</t>
  </si>
  <si>
    <t>veronique.naudin@pathe.com</t>
  </si>
  <si>
    <t>444 567 127 00345</t>
  </si>
  <si>
    <t>J0/BRETR</t>
  </si>
  <si>
    <t>SUEZ - CHARTRES DE BRETAGNE</t>
  </si>
  <si>
    <t>9 rue du Champ martin</t>
  </si>
  <si>
    <t>CHARTRES DE BRETAGNE</t>
  </si>
  <si>
    <t>Damien Lebé</t>
  </si>
  <si>
    <t>06 18 59 39 22</t>
  </si>
  <si>
    <t>damien.lebe@pathe.com</t>
  </si>
  <si>
    <t>444 567 127 00519</t>
  </si>
  <si>
    <t>Centre - Val de Loire</t>
  </si>
  <si>
    <t>G0/CHACO</t>
  </si>
  <si>
    <t>SUEZ - CHEVILLY</t>
  </si>
  <si>
    <t>Route de St Lyé</t>
  </si>
  <si>
    <t>CHEVILLY</t>
  </si>
  <si>
    <t>Coline Lachenal</t>
  </si>
  <si>
    <t>06 60 92 19 91</t>
  </si>
  <si>
    <t>coline.lachenal@pathe.com</t>
  </si>
  <si>
    <t>444 567 127 00360</t>
  </si>
  <si>
    <t>Alexandre Flubacker</t>
  </si>
  <si>
    <t>06 21 51 26 67</t>
  </si>
  <si>
    <t>alexandre.flubacker@pathe.com</t>
  </si>
  <si>
    <t>444 567 127 00543</t>
  </si>
  <si>
    <t>Drôme Ardèche Vaucluse</t>
  </si>
  <si>
    <t>Caisse palette</t>
  </si>
  <si>
    <t>660 L</t>
  </si>
  <si>
    <t>Porteur hayon</t>
  </si>
  <si>
    <t>HB:CHATE</t>
  </si>
  <si>
    <t>SUEZ - CHABEUIL</t>
  </si>
  <si>
    <t>120 chemin des Martingales</t>
  </si>
  <si>
    <t>CHABEUIL</t>
  </si>
  <si>
    <t>Estelle Valentin</t>
  </si>
  <si>
    <t xml:space="preserve">06 07 63 19 61 </t>
  </si>
  <si>
    <t>estelle.valentin@pathe.com</t>
  </si>
  <si>
    <t>444 567 127 00204</t>
  </si>
  <si>
    <t>A100ST</t>
  </si>
  <si>
    <t>UVE</t>
  </si>
  <si>
    <t>Chemin départemental 249 - Le Pont Tournant</t>
  </si>
  <si>
    <t>LOURCHES</t>
  </si>
  <si>
    <t>8,98</t>
  </si>
  <si>
    <t>3,06</t>
  </si>
  <si>
    <t>HB:FONTF</t>
  </si>
  <si>
    <t>SUEZ - SAINT FONS</t>
  </si>
  <si>
    <t>Route de Sète</t>
  </si>
  <si>
    <t>SAINT FONS</t>
  </si>
  <si>
    <t>Euroconteneur</t>
  </si>
  <si>
    <t>3 m3</t>
  </si>
  <si>
    <t>X0-SCHIN</t>
  </si>
  <si>
    <t>SUEZ - SCHWEIGHOUSE SUR MODER</t>
  </si>
  <si>
    <t>2 Voie communnale</t>
  </si>
  <si>
    <t>SCHWEIGHOUSE SUR MODER</t>
  </si>
  <si>
    <t>X0-VEDIN</t>
  </si>
  <si>
    <t>SUEZ - VEDENE</t>
  </si>
  <si>
    <t>AZUR ARGENTEUIL</t>
  </si>
  <si>
    <t>SITAFDHER-I4</t>
  </si>
  <si>
    <t>SUEZ - HERSIN COUPIGNY</t>
  </si>
  <si>
    <t>Carrière Loisne</t>
  </si>
  <si>
    <t>HERSIN COUPIGNY</t>
  </si>
  <si>
    <t>ENORIS MASSY</t>
  </si>
  <si>
    <t xml:space="preserve">Déploiement BIO en STAND BY </t>
  </si>
  <si>
    <t>Biodéchets</t>
  </si>
  <si>
    <t>H200</t>
  </si>
  <si>
    <t>120 L</t>
  </si>
  <si>
    <t>Biodéc + Méthanisation</t>
  </si>
  <si>
    <t>CLER VERTS-BELESTA EN LAURAGAIS</t>
  </si>
  <si>
    <t>PLATA-FLEZ</t>
  </si>
  <si>
    <t>BELESTA EN LAURAGAIS</t>
  </si>
  <si>
    <t>ZA-MONIN</t>
  </si>
  <si>
    <t>SUEZ - MONTPELLIER</t>
  </si>
  <si>
    <t>240 L</t>
  </si>
  <si>
    <t>MENPLOCO</t>
  </si>
  <si>
    <t>MENEZ AVEL - PLOURIN</t>
  </si>
  <si>
    <t>PLOURIN</t>
  </si>
  <si>
    <t>DE L'ASSIETTE AU CHAMP - REZE</t>
  </si>
  <si>
    <t>12 Rue Gertrude Belle Elion, 44400 Rezé</t>
  </si>
  <si>
    <t>REZE</t>
  </si>
  <si>
    <t>SARCORVM</t>
  </si>
  <si>
    <t>REFOOD - CORBAS</t>
  </si>
  <si>
    <t>SUEZ - VALOREST</t>
  </si>
  <si>
    <t>strasbourg</t>
  </si>
  <si>
    <t>NEXTRI</t>
  </si>
  <si>
    <t xml:space="preserve">ZI DES ISCLES </t>
  </si>
  <si>
    <t>CHATEAURENARD</t>
  </si>
  <si>
    <t>SARIA STAINS</t>
  </si>
  <si>
    <t>Compostage</t>
  </si>
  <si>
    <t>les alchimistes</t>
  </si>
  <si>
    <t>75 rue Gay Lussac</t>
  </si>
  <si>
    <t>LA FARLEDE</t>
  </si>
  <si>
    <t>Vanheede Environnement</t>
  </si>
  <si>
    <t>375 Av. de Sofia</t>
  </si>
  <si>
    <t>Billy-Berclau</t>
  </si>
  <si>
    <t>ECOPOLE GENERIS VILLENEUVE ST GEORGES</t>
  </si>
  <si>
    <t>23 RUE OLIVE</t>
  </si>
  <si>
    <t>450-470 L</t>
  </si>
  <si>
    <t>BIOETAVM</t>
  </si>
  <si>
    <t>BIONERVAL - ETAMPES</t>
  </si>
  <si>
    <t>Avenue de la Sablière</t>
  </si>
  <si>
    <t>ETAMPES</t>
  </si>
  <si>
    <t>Méthanisation</t>
  </si>
  <si>
    <t>METHAVEORE</t>
  </si>
  <si>
    <t>chemin des caires</t>
  </si>
  <si>
    <t>ETOILE SUR RHONE</t>
  </si>
  <si>
    <t>Carton</t>
  </si>
  <si>
    <t>A210</t>
  </si>
  <si>
    <t>1,08</t>
  </si>
  <si>
    <t>RDS</t>
  </si>
  <si>
    <t>18 rue Fernand Pelloutier</t>
  </si>
  <si>
    <t>VENISSIEUX</t>
  </si>
  <si>
    <t>Benne ampliroll</t>
  </si>
  <si>
    <t>15 m3 fermée</t>
  </si>
  <si>
    <t>Rotation</t>
  </si>
  <si>
    <t>ZA du Canal Quai du Canal</t>
  </si>
  <si>
    <t>HOCHFELDEN</t>
  </si>
  <si>
    <t>Usine Nouvelle N3229</t>
  </si>
  <si>
    <t>Juillet 2024</t>
  </si>
  <si>
    <t>1.05</t>
  </si>
  <si>
    <t>SUEZ Entraigues tri</t>
  </si>
  <si>
    <t>800 Avenue du Counoise</t>
  </si>
  <si>
    <t xml:space="preserve">ENTRAIGUES SUR LA SORGUE </t>
  </si>
  <si>
    <t>Centre de tri la garde</t>
  </si>
  <si>
    <t>Avenue de digne</t>
  </si>
  <si>
    <t>LA GARDE</t>
  </si>
  <si>
    <t>Dép</t>
  </si>
  <si>
    <t>Orga de prestation CLEAR/MKGT</t>
  </si>
  <si>
    <t>02</t>
  </si>
  <si>
    <t xml:space="preserve"> FI14</t>
  </si>
  <si>
    <t>A911</t>
  </si>
  <si>
    <t>CF10</t>
  </si>
  <si>
    <t>K031</t>
  </si>
  <si>
    <t>CF20</t>
  </si>
  <si>
    <t>K034</t>
  </si>
  <si>
    <t>CF30</t>
  </si>
  <si>
    <t>H010</t>
  </si>
  <si>
    <t xml:space="preserve">F7EA </t>
  </si>
  <si>
    <t>H087</t>
  </si>
  <si>
    <t>16</t>
  </si>
  <si>
    <t>N811</t>
  </si>
  <si>
    <t>N812</t>
  </si>
  <si>
    <t>F7EF</t>
  </si>
  <si>
    <t>H0D3</t>
  </si>
  <si>
    <t>F7EI</t>
  </si>
  <si>
    <t>B091</t>
  </si>
  <si>
    <t>FE10</t>
  </si>
  <si>
    <t>F7FA</t>
  </si>
  <si>
    <t>I0W1</t>
  </si>
  <si>
    <t>F7FD</t>
  </si>
  <si>
    <t>I410</t>
  </si>
  <si>
    <t>B011</t>
  </si>
  <si>
    <t>I581</t>
  </si>
  <si>
    <t>B040</t>
  </si>
  <si>
    <t>D133</t>
  </si>
  <si>
    <t>77</t>
  </si>
  <si>
    <t>K043</t>
  </si>
  <si>
    <t>K039</t>
  </si>
  <si>
    <t>N0E1</t>
  </si>
  <si>
    <t>K063</t>
  </si>
  <si>
    <t>G046</t>
  </si>
  <si>
    <t>92</t>
  </si>
  <si>
    <t>N071</t>
  </si>
  <si>
    <t>93</t>
  </si>
  <si>
    <t>H0E4</t>
  </si>
  <si>
    <t>94</t>
  </si>
  <si>
    <t>J020</t>
  </si>
  <si>
    <t>95</t>
  </si>
  <si>
    <t>D032</t>
  </si>
  <si>
    <t>J060</t>
  </si>
  <si>
    <t>73</t>
  </si>
  <si>
    <t>H083</t>
  </si>
  <si>
    <t>N076</t>
  </si>
  <si>
    <t>74</t>
  </si>
  <si>
    <t>H085</t>
  </si>
  <si>
    <t>N073</t>
  </si>
  <si>
    <t>01</t>
  </si>
  <si>
    <t>H030</t>
  </si>
  <si>
    <t>38</t>
  </si>
  <si>
    <t>D142</t>
  </si>
  <si>
    <t>H092</t>
  </si>
  <si>
    <t>G043</t>
  </si>
  <si>
    <t>B041</t>
  </si>
  <si>
    <t>B020</t>
  </si>
  <si>
    <t>N053</t>
  </si>
  <si>
    <t>42</t>
  </si>
  <si>
    <t>H0D1</t>
  </si>
  <si>
    <t>N011</t>
  </si>
  <si>
    <t>H0D2</t>
  </si>
  <si>
    <t>N510</t>
  </si>
  <si>
    <t>HJ10</t>
  </si>
  <si>
    <t>NF11</t>
  </si>
  <si>
    <t>HK10</t>
  </si>
  <si>
    <t>03</t>
  </si>
  <si>
    <t>63</t>
  </si>
  <si>
    <t>G067</t>
  </si>
  <si>
    <t>G060</t>
  </si>
  <si>
    <t>06</t>
  </si>
  <si>
    <t>56</t>
  </si>
  <si>
    <t>N018</t>
  </si>
  <si>
    <t>22</t>
  </si>
  <si>
    <t>G061</t>
  </si>
  <si>
    <t>28</t>
  </si>
  <si>
    <t>G045</t>
  </si>
  <si>
    <t>18</t>
  </si>
  <si>
    <t>J040</t>
  </si>
  <si>
    <t>37</t>
  </si>
  <si>
    <t>41</t>
  </si>
  <si>
    <t>N014</t>
  </si>
  <si>
    <t>36</t>
  </si>
  <si>
    <t>J042</t>
  </si>
  <si>
    <t>49</t>
  </si>
  <si>
    <t>D136</t>
  </si>
  <si>
    <t>85</t>
  </si>
  <si>
    <t>J047</t>
  </si>
  <si>
    <t>72</t>
  </si>
  <si>
    <t>D131</t>
  </si>
  <si>
    <t>FI15</t>
  </si>
  <si>
    <t>J090</t>
  </si>
  <si>
    <t>F7HA</t>
  </si>
  <si>
    <t>FI10</t>
  </si>
  <si>
    <t>F7GC</t>
  </si>
  <si>
    <t>68</t>
  </si>
  <si>
    <t>F7HF</t>
  </si>
  <si>
    <t>F7GB</t>
  </si>
  <si>
    <t>FB10</t>
  </si>
  <si>
    <t>89</t>
  </si>
  <si>
    <t>E411</t>
  </si>
  <si>
    <t>E412</t>
  </si>
  <si>
    <t>H0I1</t>
  </si>
  <si>
    <t>H0I2</t>
  </si>
  <si>
    <t>H0I3</t>
  </si>
  <si>
    <t>71</t>
  </si>
  <si>
    <t>H0E2</t>
  </si>
  <si>
    <t>25</t>
  </si>
  <si>
    <t>21</t>
  </si>
  <si>
    <t>70</t>
  </si>
  <si>
    <t>39</t>
  </si>
  <si>
    <t>58</t>
  </si>
  <si>
    <t>08</t>
  </si>
  <si>
    <t>10</t>
  </si>
  <si>
    <t>D036</t>
  </si>
  <si>
    <t>52</t>
  </si>
  <si>
    <t>D037</t>
  </si>
  <si>
    <t>55</t>
  </si>
  <si>
    <t>57</t>
  </si>
  <si>
    <t>88</t>
  </si>
  <si>
    <t>N019</t>
  </si>
  <si>
    <t>54</t>
  </si>
  <si>
    <t>NB10</t>
  </si>
  <si>
    <t>61</t>
  </si>
  <si>
    <t>B010</t>
  </si>
  <si>
    <t>14</t>
  </si>
  <si>
    <t>50</t>
  </si>
  <si>
    <t>53</t>
  </si>
  <si>
    <t>76</t>
  </si>
  <si>
    <t>D145</t>
  </si>
  <si>
    <t>27</t>
  </si>
  <si>
    <t>60</t>
  </si>
  <si>
    <t>80</t>
  </si>
  <si>
    <t>33</t>
  </si>
  <si>
    <t>47</t>
  </si>
  <si>
    <t>40</t>
  </si>
  <si>
    <t>64</t>
  </si>
  <si>
    <t>N0E4</t>
  </si>
  <si>
    <t>65</t>
  </si>
  <si>
    <t>66</t>
  </si>
  <si>
    <t>11</t>
  </si>
  <si>
    <t>30</t>
  </si>
  <si>
    <t>N0E3</t>
  </si>
  <si>
    <t>N822</t>
  </si>
  <si>
    <t>81</t>
  </si>
  <si>
    <t>19</t>
  </si>
  <si>
    <t>24</t>
  </si>
  <si>
    <t>23</t>
  </si>
  <si>
    <t>87</t>
  </si>
  <si>
    <t>17</t>
  </si>
  <si>
    <t>86</t>
  </si>
  <si>
    <t>79</t>
  </si>
  <si>
    <t>Demandeur</t>
  </si>
  <si>
    <t>Code site + Ville</t>
  </si>
  <si>
    <t>Flux</t>
  </si>
  <si>
    <t>Type de demande</t>
  </si>
  <si>
    <t>Détails demande</t>
  </si>
  <si>
    <t>Date de demande</t>
  </si>
  <si>
    <t>Réponse</t>
  </si>
  <si>
    <t>Acteur de l'action</t>
  </si>
  <si>
    <t>Auteur de la réponse</t>
  </si>
  <si>
    <t>Date de retour</t>
  </si>
  <si>
    <t>Céline</t>
  </si>
  <si>
    <t xml:space="preserve">Autres </t>
  </si>
  <si>
    <t>Suite à visite cette semaine sur le site de Brumath, le site voudrait un Easy 5 m3 pour du déchet valorisable</t>
  </si>
  <si>
    <t>Normalement le valorisable devait être intégré en saches plasttique dans le carton, sinon merci de nous communiquer le prix correspondant svp</t>
  </si>
  <si>
    <t>Marion</t>
  </si>
  <si>
    <t>Ajout ou modification de matériel</t>
  </si>
  <si>
    <t>Théo</t>
  </si>
  <si>
    <t xml:space="preserve">Sur Kick off, vous parlez de matériel temporaire autorisé en attente de matériel neuf, on est obligé de mettre sur place du matériel neuf ? </t>
  </si>
  <si>
    <t>21/08/2024</t>
  </si>
  <si>
    <t>Traité</t>
  </si>
  <si>
    <t xml:space="preserve">Les plastiques en mélange sont tagués en A200 et code CED 15 01 06 sauf qu'il n'y a aucune condition de déclassement dans le DC, est-ce que ça a été vu avec le client ? </t>
  </si>
  <si>
    <t>condition de déclassement indiqué dans l'onglet "rachat matière"</t>
  </si>
  <si>
    <t>Célina</t>
  </si>
  <si>
    <t>TOUS LES FLUX</t>
  </si>
  <si>
    <t>Actuellement avec Nicolin en compacteur DIB et benne fermée carton. Accord verbal pour utiliser le domaine public par la Mairie. Aucune possibilité de poser les bacs prévus dans le présent accord cadre dans un lieu sécurisé (pas de lcoal déchet) et impossible de les mettre sur la voie publique. Doit-on chiffrer le matériel existant à l'identique sous réserve que la Mairie puisse refuser ? Cf mail de ce jour 27/08</t>
  </si>
  <si>
    <t xml:space="preserve">La cliente souhiate recevoir un chiffrage avec le matériel en place </t>
  </si>
  <si>
    <t xml:space="preserve">Marion </t>
  </si>
  <si>
    <t>Lors de l'Ao, nous avons répondu sur plastique mis en sache (donc un code déchet en D), dans le DC il s'agit de tri sélectif mis en sache A200 ce qu'on appelle chez nous du DIV. Ce n'est pas la même chose et cela doit faire l'objet d'un chiffrage avec un contenant à part car l'exutoire ne sera pas le même. D'ailleurs sur le Thillois, nous avons bien un contenant pour le sélectif.</t>
  </si>
  <si>
    <t>30/08/2024</t>
  </si>
  <si>
    <t xml:space="preserve">Traité </t>
  </si>
  <si>
    <t>Delphine</t>
  </si>
  <si>
    <t>Demande d'information</t>
  </si>
  <si>
    <t>Est-il possible de proposer une autre implantation au client dans la mesure où cela ne dépasse pas ce qui a été chiffré ?</t>
  </si>
  <si>
    <t xml:space="preserve">Delphine </t>
  </si>
  <si>
    <t>Agnès</t>
  </si>
  <si>
    <t>pourquoi le site de PLAN DE CAMPAGNE n'apparait pas sur le DC que ce soit en flux perdu ou pas. serais-tu pourquoi ! merci</t>
  </si>
  <si>
    <t xml:space="preserve">Est-ce que nous sommes en place sur ce site ? </t>
  </si>
  <si>
    <t>Lucie</t>
  </si>
  <si>
    <t>le dépôt de matériel n'est pas indiqué dans le DC avec un forfait unique à 80 € par dépôt sur du TAS. serait-il possible de modifier ce dépôt sur ARA/PACA</t>
  </si>
  <si>
    <t>Dépôt = 80€</t>
  </si>
  <si>
    <t>Lucie Marion Valérie</t>
  </si>
  <si>
    <t>Autres</t>
  </si>
  <si>
    <t>Quels sont les prix de déclassement au bac sur le bio, le carton et le sélectif ?</t>
  </si>
  <si>
    <t>Tous</t>
  </si>
  <si>
    <t>Demande de devis</t>
  </si>
  <si>
    <t>Information générale</t>
  </si>
  <si>
    <t>le CR de visite pour VALENCE n'a pas encore été mis sur le SHAREPOINT car la commerciale n'avait pas eu le document vierge pour le remplir (transmis le 5/9/24). j'attends un retour sous peu du document complété</t>
  </si>
  <si>
    <t>ok</t>
  </si>
  <si>
    <t>Dominique</t>
  </si>
  <si>
    <t>Nouveau Site/flux attribué</t>
  </si>
  <si>
    <t>le CR de visite n'a pas encore été mis sur le sharepoint car la visite est programmée le 6/9/24</t>
  </si>
  <si>
    <t xml:space="preserve">le CR de visite a été mis sur le sharepoint ce jour </t>
  </si>
  <si>
    <t>merci</t>
  </si>
  <si>
    <t>je n'ai pas encore eu de retour de la commerciale d'une date de visite. elle a eu l'info depuis peu de sa CDV qui revient juste de congés</t>
  </si>
  <si>
    <t>Changement de quantité</t>
  </si>
  <si>
    <t>pas encore de visite de programmée car la responsable du site est en congé et ne revient pas avant le 9/9/24</t>
  </si>
  <si>
    <t xml:space="preserve">Nous venons d’échanger avec l’acheteuse de Pathé, elle ne souhaite finalement pas mettre en place les biodéchets car elle pense ne pas avoir assez de volume pour ce flux. 
Elle souhaite pour l’instant faire un test sur le site Carré de Soie à Lyon pour analyser et éventuellement, plus tard, déployer le bio sur l’ensemble des sites. Désolée pour ce changement de dernière minute…
</t>
  </si>
  <si>
    <t>ok, c'est noté</t>
  </si>
  <si>
    <t>Majdah</t>
  </si>
  <si>
    <t xml:space="preserve">Changement de contenant collecte sélective (770L contre 1000L sur le DC) quel tarif applique-t-on ? </t>
  </si>
  <si>
    <t>Location : 8,40, passage 18€, traitement levée 2,50 + traitement 4,81€/bac</t>
  </si>
  <si>
    <t>Valérie</t>
  </si>
  <si>
    <t>pouvez vous svp regarder le CR chargé ce jour dans le fichier CR HDF-IDF et m'apporter les conformations pour le déploiement</t>
  </si>
  <si>
    <t>13/09/2024</t>
  </si>
  <si>
    <t>Vu, ok pour les préco/modifs. pas de bio à mettre en place</t>
  </si>
  <si>
    <t>REF ligne 30 :Merci, est-ce que vous pouvez modifier cette ligne dans le DC du coup svp ?</t>
  </si>
  <si>
    <t>18/09/2024</t>
  </si>
  <si>
    <t xml:space="preserve">Ok mis à jour , ligne 11 pour le site de ST HERBLAIN </t>
  </si>
  <si>
    <t>4 bacs 770L au lieu d'un seul</t>
  </si>
  <si>
    <t>Ok c'est noté et MAJ</t>
  </si>
  <si>
    <t>TRI SELECTIF : 4 bacs 770L au lieu de 4 bacs 1000L. Quels sont les prix ? Attention, il y a surement une erreur sur le prix de traitement qui semble très bas</t>
  </si>
  <si>
    <t>Pour les prix manquants 
Location : 8€
Collecte : 19€
Traitement : 0,73€</t>
  </si>
  <si>
    <t xml:space="preserve">Passage en 660L car local trop petit, peut-on modifier le DC et quels tarifs de traitement svp ? </t>
  </si>
  <si>
    <t>23/09/2024</t>
  </si>
  <si>
    <t xml:space="preserve">Location : 8€, collecte 18€, Traitement 8,77 TGAP Inclus
 </t>
  </si>
  <si>
    <t xml:space="preserve">Site avec une presse à balle sauf que nous n'avons pas de collecte ADI sur ce secteur, attente retour du commercial pour savoir comment nous pouvons faire </t>
  </si>
  <si>
    <t xml:space="preserve">Attente retour suite audit </t>
  </si>
  <si>
    <t>André</t>
  </si>
  <si>
    <t>Pas de solution de CS sur Brest</t>
  </si>
  <si>
    <t>Voir avec RGCT qui a donné son GO sur ce flux lors de l'AO</t>
  </si>
  <si>
    <t>Erreur d'attribution</t>
  </si>
  <si>
    <t>2 bacs 770L au lieu d'un seul bac</t>
  </si>
  <si>
    <t xml:space="preserve">DC mis à jour </t>
  </si>
  <si>
    <t xml:space="preserve">Célina </t>
  </si>
  <si>
    <t>TRI SELECTIF : 4 bacs 770L au lieu de 3 bacs 1000L</t>
  </si>
  <si>
    <t>d'après notre commerciale le RD du matériel du site de PATHE à plan de campagne ne sera fait qu' entre le 1er et le 21/02/2025 (vu avec le responsable technique sur place M.RESNIER)</t>
  </si>
  <si>
    <t>30/09/2024</t>
  </si>
  <si>
    <t xml:space="preserve">Ok service achat est au courant </t>
  </si>
  <si>
    <t xml:space="preserve">valérie </t>
  </si>
  <si>
    <t xml:space="preserve">1 bac 770L au lieu d'1 bac 1000L, j'ai donné le tarif de 1.08€/bac à l'agence pour le traitement, ok pour vous ? </t>
  </si>
  <si>
    <t xml:space="preserve">Ok DC mis à jour </t>
  </si>
  <si>
    <t>Dépôt d'un troisième bac 770L tri sélectif mercredi 9 octobre suite demande client</t>
  </si>
  <si>
    <t>Changement d'exutoire</t>
  </si>
  <si>
    <t xml:space="preserve">Fannie </t>
  </si>
  <si>
    <t xml:space="preserve">Brumath code déchet 200399 </t>
  </si>
  <si>
    <t>Modification de statut de location</t>
  </si>
  <si>
    <t>modification de statut de location</t>
  </si>
  <si>
    <t>valérie</t>
  </si>
  <si>
    <t>comptes clear existants</t>
  </si>
  <si>
    <t>lucie</t>
  </si>
  <si>
    <t>GRILLE TRANSMISE AU CLIENT</t>
  </si>
  <si>
    <t>Libellé contenant</t>
  </si>
  <si>
    <t>Tarif mensuel (€ HT)</t>
  </si>
  <si>
    <t>Bac roulant 1 000 L</t>
  </si>
  <si>
    <t>Prix à convenir avec le client lors du déploiement</t>
  </si>
  <si>
    <t>Bac roulant 770 L</t>
  </si>
  <si>
    <t>Bac roulant 660 L</t>
  </si>
  <si>
    <t>Bac roulant 240 L</t>
  </si>
  <si>
    <t>Bac roulant 120 L</t>
  </si>
  <si>
    <t>Eco DI 5 m3</t>
  </si>
  <si>
    <t>Euroconteneur 3 m3</t>
  </si>
  <si>
    <t>Euroconteneur 5 m3</t>
  </si>
  <si>
    <t>Caisse palette 660 L</t>
  </si>
  <si>
    <t>Caisse palette 450-470 L</t>
  </si>
  <si>
    <t>Saches perforées 400 L</t>
  </si>
  <si>
    <t>1 carton de 84 saches - Saches transparentes, PEMD 23 mu logo SUEZ avec lien, perforées, livraison incluse</t>
  </si>
  <si>
    <t>Définition</t>
  </si>
  <si>
    <t>Qualité</t>
  </si>
  <si>
    <t>Qualité matière requise</t>
  </si>
  <si>
    <t>Matières impropres</t>
  </si>
  <si>
    <t>Règles de reclassement</t>
  </si>
  <si>
    <t>Coût de reclassement</t>
  </si>
  <si>
    <t>Caisses et feuilles usagées de cartons ondulés de diverses qualités, minimum 95% de carton</t>
  </si>
  <si>
    <t>1.05
N3229</t>
  </si>
  <si>
    <t>15 01 01</t>
  </si>
  <si>
    <r>
      <rPr>
        <b/>
        <sz val="10"/>
        <color rgb="FF002060"/>
        <rFont val="Arial"/>
        <family val="2"/>
        <scheme val="major"/>
      </rPr>
      <t>Définitions/Norme EN 643</t>
    </r>
    <r>
      <rPr>
        <sz val="10"/>
        <color rgb="FF002060"/>
        <rFont val="Arial"/>
        <family val="2"/>
        <scheme val="major"/>
      </rPr>
      <t xml:space="preserve">
-  1.05 : Caisse Cartons ondulés usagées
-  1.05.00 : Carton Ondulé Ordinaire
-  Boîtes et feuilles de carton ondulé avec scotch ou agrafes 95% et 5% d’autres papiers et cartons d’emballage 
</t>
    </r>
    <r>
      <rPr>
        <b/>
        <sz val="10"/>
        <color rgb="FF002060"/>
        <rFont val="Arial"/>
        <family val="2"/>
        <scheme val="major"/>
      </rPr>
      <t xml:space="preserve">- Tolérance </t>
    </r>
    <r>
      <rPr>
        <sz val="10"/>
        <color rgb="FF002060"/>
        <rFont val="Arial"/>
        <family val="2"/>
        <scheme val="major"/>
      </rPr>
      <t xml:space="preserve">:
2% de papier maximum
5% de cartonnettes grises maximum </t>
    </r>
  </si>
  <si>
    <t xml:space="preserve">
• Déchets dangereux et/ou matières prohibées et/ou matériaux non adaptés à la production de papiers et de cartons (voir liste norme EN 643)</t>
  </si>
  <si>
    <t>Taux d'humidité &gt; 10 % : au réel</t>
  </si>
  <si>
    <t xml:space="preserve">Décote sur la fraction humide au réel du tonnage </t>
  </si>
  <si>
    <r>
      <rPr>
        <b/>
        <sz val="10"/>
        <color rgb="FF002060"/>
        <rFont val="Arial"/>
        <family val="1"/>
        <scheme val="major"/>
      </rPr>
      <t>Taux de matières indésirables entre 2,5% et 10%</t>
    </r>
    <r>
      <rPr>
        <sz val="10"/>
        <color rgb="FF002060"/>
        <rFont val="Arial"/>
        <family val="2"/>
        <scheme val="major"/>
      </rPr>
      <t xml:space="preserve">
Le constat de reclassement est signalé par communication écrite au client mail + photos de la matière non conforme</t>
    </r>
  </si>
  <si>
    <r>
      <t>Frais de surtri à</t>
    </r>
    <r>
      <rPr>
        <b/>
        <sz val="10"/>
        <color rgb="FF002060"/>
        <rFont val="Arial"/>
        <family val="2"/>
        <scheme val="major"/>
      </rPr>
      <t xml:space="preserve"> 52 €/</t>
    </r>
    <r>
      <rPr>
        <sz val="10"/>
        <color rgb="FF002060"/>
        <rFont val="Arial"/>
        <family val="2"/>
        <scheme val="major"/>
      </rPr>
      <t xml:space="preserve">T pour l'ensemble du volume
</t>
    </r>
    <r>
      <rPr>
        <b/>
        <sz val="10"/>
        <color rgb="FF002060"/>
        <rFont val="Arial"/>
        <family val="2"/>
        <scheme val="major"/>
      </rPr>
      <t>Sur la partie non conforme</t>
    </r>
    <r>
      <rPr>
        <sz val="10"/>
        <color rgb="FF002060"/>
        <rFont val="Arial"/>
        <family val="2"/>
        <scheme val="major"/>
      </rPr>
      <t xml:space="preserve"> : déclassement en DND au tarif de </t>
    </r>
    <r>
      <rPr>
        <b/>
        <sz val="10"/>
        <color rgb="FF002060"/>
        <rFont val="Arial"/>
        <family val="2"/>
        <scheme val="major"/>
      </rPr>
      <t>200 € / T TGAP incluse
Sur la partie conform</t>
    </r>
    <r>
      <rPr>
        <sz val="10"/>
        <color rgb="FF002060"/>
        <rFont val="Arial"/>
        <family val="2"/>
        <scheme val="major"/>
      </rPr>
      <t>e : application du tarif de rachat + frais de mise en balle contractuels</t>
    </r>
  </si>
  <si>
    <r>
      <rPr>
        <b/>
        <sz val="10"/>
        <color rgb="FF002060"/>
        <rFont val="Arial"/>
        <family val="1"/>
        <scheme val="major"/>
      </rPr>
      <t>Taux de matières indésirables &gt; 10%</t>
    </r>
    <r>
      <rPr>
        <sz val="10"/>
        <color rgb="FF002060"/>
        <rFont val="Arial"/>
        <family val="2"/>
        <scheme val="major"/>
      </rPr>
      <t xml:space="preserve">
Le constat de reclassement est signalé par communication écrite au client mail + photos de la matière non conforme</t>
    </r>
  </si>
  <si>
    <r>
      <t xml:space="preserve">Déclassement de l'intégralité du volume en DND au tarif de </t>
    </r>
    <r>
      <rPr>
        <b/>
        <sz val="10"/>
        <color rgb="FF002060"/>
        <rFont val="Arial"/>
        <family val="2"/>
        <scheme val="major"/>
      </rPr>
      <t>200 € / T TGAP incluse</t>
    </r>
  </si>
  <si>
    <t>Papier</t>
  </si>
  <si>
    <t>Papiers de bureau triés, légèrement imprimés, écrits couleurs</t>
  </si>
  <si>
    <t>2.06</t>
  </si>
  <si>
    <t>20 01 01</t>
  </si>
  <si>
    <t>Papiers typiques de bureaux broyés ou non</t>
  </si>
  <si>
    <t>• Fibres teintées dans la masse, papiers de couleurs foncées, papiers carbones, autocopiants, enveloppes kraft, chemises, journeaux, carton, classeurs, pochettes plastiques et bruns
• Tous papiers contenant des fibres brunes, non blanchies
• Déchets dangereux et/ou matières prohibées et/ou matériaux non adaptés à la production de papiers et de cartons.</t>
  </si>
  <si>
    <t>Taux d'humidité : au réel</t>
  </si>
  <si>
    <t xml:space="preserve">Décôte sur la fraction humide au réel du tonnage </t>
  </si>
  <si>
    <r>
      <rPr>
        <b/>
        <sz val="10"/>
        <color rgb="FF002060"/>
        <rFont val="Arial"/>
        <family val="1"/>
        <scheme val="major"/>
      </rPr>
      <t>Taux de matières indésirables entre 0 et 10%</t>
    </r>
    <r>
      <rPr>
        <sz val="10"/>
        <color rgb="FF002060"/>
        <rFont val="Arial"/>
        <family val="2"/>
        <scheme val="major"/>
      </rPr>
      <t xml:space="preserve">
Le constat de reclassement est signalé par communication écrite au client mail + photos de la matière non conforme</t>
    </r>
  </si>
  <si>
    <t>Carton et films plastiques en mélange</t>
  </si>
  <si>
    <t>Les housses conditionnées en saches perforées fermées devront être mises dans la benne carton/compacteur par lot afin de faciliter le tri à réception de la matière.</t>
  </si>
  <si>
    <t>La part du plastique ne doit pas dépasser 10% de la totalité du poids collecté, sinon les conditions de déclassement Carton seront appliquées.</t>
  </si>
  <si>
    <t>Se reporter aux conditions Carton</t>
  </si>
  <si>
    <t>Plastiques 
Films / suremballage</t>
  </si>
  <si>
    <t xml:space="preserve">Films et housses étirables et rétractables en PEBD </t>
  </si>
  <si>
    <t>04 2 40
Q0805</t>
  </si>
  <si>
    <t>15 01 02</t>
  </si>
  <si>
    <t>98% de film naturel et 2% de film couleur.</t>
  </si>
  <si>
    <t>• autre que films et housses étirables
• indésirables : Scotchs, étiquettes, papiers, feuillards jusqu’à 2% maximum de la masse
• aucun autre polluant</t>
  </si>
  <si>
    <r>
      <t>Frais de surtri à</t>
    </r>
    <r>
      <rPr>
        <b/>
        <sz val="10"/>
        <color rgb="FF002060"/>
        <rFont val="Arial"/>
        <family val="2"/>
        <scheme val="major"/>
      </rPr>
      <t xml:space="preserve"> 75 €/</t>
    </r>
    <r>
      <rPr>
        <sz val="10"/>
        <color rgb="FF002060"/>
        <rFont val="Arial"/>
        <family val="2"/>
        <scheme val="major"/>
      </rPr>
      <t xml:space="preserve">T pour l'ensemble du volume
</t>
    </r>
    <r>
      <rPr>
        <b/>
        <sz val="10"/>
        <color rgb="FF002060"/>
        <rFont val="Arial"/>
        <family val="2"/>
        <scheme val="major"/>
      </rPr>
      <t>Sur la partie non conforme</t>
    </r>
    <r>
      <rPr>
        <sz val="10"/>
        <color rgb="FF002060"/>
        <rFont val="Arial"/>
        <family val="2"/>
        <scheme val="major"/>
      </rPr>
      <t xml:space="preserve"> : déclassement en DND au tarif de 200</t>
    </r>
    <r>
      <rPr>
        <b/>
        <sz val="10"/>
        <color rgb="FF002060"/>
        <rFont val="Arial"/>
        <family val="2"/>
        <scheme val="major"/>
      </rPr>
      <t xml:space="preserve"> € / T TGAP incluse
Sur la partie conform</t>
    </r>
    <r>
      <rPr>
        <sz val="10"/>
        <color rgb="FF002060"/>
        <rFont val="Arial"/>
        <family val="2"/>
        <scheme val="major"/>
      </rPr>
      <t>e : application du tarif de rachat + frais de mise en balle contractuels</t>
    </r>
  </si>
  <si>
    <t>Films / suremballage</t>
  </si>
  <si>
    <t>Q0804</t>
  </si>
  <si>
    <t>90% de film naturel et 10% de film couleur</t>
  </si>
  <si>
    <t>• Autre que films et housses étirables
• Indésirables : Scotchs, étiquettes, papiers, feuillards jusqu’à 5% maximum de la masse
• Aucun autre polluant</t>
  </si>
  <si>
    <t>Films et Housses étirables et rétractables en PEBD dans une proportion de 80% de film naturel et 20% de film couleur</t>
  </si>
  <si>
    <t>Bois</t>
  </si>
  <si>
    <t>• Autre que bois
• Déchets dangereux et/ou matières prohibées</t>
  </si>
  <si>
    <r>
      <t>Frais de surtri à</t>
    </r>
    <r>
      <rPr>
        <b/>
        <sz val="10"/>
        <color rgb="FF002060"/>
        <rFont val="Arial"/>
        <family val="2"/>
        <scheme val="major"/>
      </rPr>
      <t xml:space="preserve"> 52 €/</t>
    </r>
    <r>
      <rPr>
        <sz val="10"/>
        <color rgb="FF002060"/>
        <rFont val="Arial"/>
        <family val="2"/>
        <scheme val="major"/>
      </rPr>
      <t xml:space="preserve">T pour l'ensemble du volume
</t>
    </r>
    <r>
      <rPr>
        <b/>
        <sz val="10"/>
        <color rgb="FF002060"/>
        <rFont val="Arial"/>
        <family val="2"/>
        <scheme val="major"/>
      </rPr>
      <t>Sur la partie non conforme</t>
    </r>
    <r>
      <rPr>
        <sz val="10"/>
        <color rgb="FF002060"/>
        <rFont val="Arial"/>
        <family val="2"/>
        <scheme val="major"/>
      </rPr>
      <t xml:space="preserve"> : déclassement en DND au tarif de </t>
    </r>
    <r>
      <rPr>
        <b/>
        <sz val="10"/>
        <color rgb="FF002060"/>
        <rFont val="Arial"/>
        <family val="2"/>
        <scheme val="major"/>
      </rPr>
      <t>200 € / T TGAP incluse
Sur la partie conform</t>
    </r>
    <r>
      <rPr>
        <sz val="10"/>
        <color rgb="FF002060"/>
        <rFont val="Arial"/>
        <family val="2"/>
        <scheme val="major"/>
      </rPr>
      <t>e : application du tarif de traitement Bois contractuel</t>
    </r>
  </si>
  <si>
    <t>Déchets verts</t>
  </si>
  <si>
    <t>• Autre que déchets verts
• Déchets dangereux et/ou matières prohibées</t>
  </si>
  <si>
    <r>
      <t>Frais de surtri à</t>
    </r>
    <r>
      <rPr>
        <b/>
        <sz val="10"/>
        <color rgb="FF002060"/>
        <rFont val="Arial"/>
        <family val="2"/>
        <scheme val="major"/>
      </rPr>
      <t xml:space="preserve"> 12 €/</t>
    </r>
    <r>
      <rPr>
        <sz val="10"/>
        <color rgb="FF002060"/>
        <rFont val="Arial"/>
        <family val="2"/>
        <scheme val="major"/>
      </rPr>
      <t xml:space="preserve">T pour l'ensemble du volume
</t>
    </r>
    <r>
      <rPr>
        <b/>
        <sz val="10"/>
        <color rgb="FF002060"/>
        <rFont val="Arial"/>
        <family val="2"/>
        <scheme val="major"/>
      </rPr>
      <t>Sur la partie non conforme</t>
    </r>
    <r>
      <rPr>
        <sz val="10"/>
        <color rgb="FF002060"/>
        <rFont val="Arial"/>
        <family val="2"/>
        <scheme val="major"/>
      </rPr>
      <t xml:space="preserve"> : déclassement en DND au tarif de </t>
    </r>
    <r>
      <rPr>
        <b/>
        <sz val="10"/>
        <color rgb="FF002060"/>
        <rFont val="Arial"/>
        <family val="2"/>
        <scheme val="major"/>
      </rPr>
      <t>200 € / T TGAP incluse
Sur la partie conform</t>
    </r>
    <r>
      <rPr>
        <sz val="10"/>
        <color rgb="FF002060"/>
        <rFont val="Arial"/>
        <family val="2"/>
        <scheme val="major"/>
      </rPr>
      <t>e : application du tarif de traitement Déchets verts contractuel</t>
    </r>
  </si>
  <si>
    <t>Gravats</t>
  </si>
  <si>
    <t>• Autre que gravats
• Déchets dangereux et/ou matières prohibées</t>
  </si>
  <si>
    <t>Métaux ferreux</t>
  </si>
  <si>
    <t>Métaux ferreux en mélange</t>
  </si>
  <si>
    <t>Q0623</t>
  </si>
  <si>
    <t>17 04 07</t>
  </si>
  <si>
    <t>Ferraille de ramassage</t>
  </si>
  <si>
    <t>Autre que ferraille de ramassage</t>
  </si>
  <si>
    <t>NA</t>
  </si>
  <si>
    <t>Rachat en fonction des cours de la matière reclassée</t>
  </si>
  <si>
    <t>ajouter adresse du service</t>
  </si>
  <si>
    <t xml:space="preserve">Vague de déploiement </t>
  </si>
  <si>
    <t xml:space="preserve">Location - Vente - </t>
  </si>
  <si>
    <t>Famille</t>
  </si>
  <si>
    <t xml:space="preserve"> Nbre de contenants</t>
  </si>
  <si>
    <t>#REF!</t>
  </si>
  <si>
    <t>Total (vide)</t>
  </si>
  <si>
    <t>Actualisation administrative</t>
  </si>
  <si>
    <t>Total LABEGE</t>
  </si>
  <si>
    <t>Déploiement opérationnel et administratif</t>
  </si>
  <si>
    <t>Total MONTPELLIER</t>
  </si>
  <si>
    <t>Total TOULOUSE</t>
  </si>
  <si>
    <t>Total NAO</t>
  </si>
  <si>
    <t>Total THILLOIS</t>
  </si>
  <si>
    <t>Total BRUMATH</t>
  </si>
  <si>
    <t>Total GE / BFC</t>
  </si>
  <si>
    <t>Total VALENCIENNES</t>
  </si>
  <si>
    <t>Total LIEVIN</t>
  </si>
  <si>
    <t>Total HDF</t>
  </si>
  <si>
    <t>Grand Ouest</t>
  </si>
  <si>
    <t>Total BREST</t>
  </si>
  <si>
    <t>Total SAINT HERBLAIN</t>
  </si>
  <si>
    <t>Total RENNES</t>
  </si>
  <si>
    <t>Total SARAN</t>
  </si>
  <si>
    <t>Total Grand Ouest</t>
  </si>
  <si>
    <t>Repliement et clôture du dossier</t>
  </si>
  <si>
    <t>Total LYON</t>
  </si>
  <si>
    <t>Total AVIGNON</t>
  </si>
  <si>
    <t>Total VAULX EN VELIN</t>
  </si>
  <si>
    <t>Total LA VALETTE DU VAR</t>
  </si>
  <si>
    <t>Total MARSEILLE</t>
  </si>
  <si>
    <t>Total VALENCE</t>
  </si>
  <si>
    <t>Total ARA / PACA</t>
  </si>
  <si>
    <t>Total CONFLANS STE HONORINE</t>
  </si>
  <si>
    <t>Total MASSY</t>
  </si>
  <si>
    <t>Total IDF</t>
  </si>
  <si>
    <t>V0</t>
  </si>
  <si>
    <t>Validité des prix</t>
  </si>
  <si>
    <t>Autres Conditions Particulières</t>
  </si>
  <si>
    <t>Prestation</t>
  </si>
  <si>
    <t>Révisions des tarifs</t>
  </si>
  <si>
    <t>Description</t>
  </si>
  <si>
    <t>Coût HT</t>
  </si>
  <si>
    <t>Offre valable 2 mois et prix valables sur la durée du contrat</t>
  </si>
  <si>
    <t>Transport en TAS ou en Porteur hayon</t>
  </si>
  <si>
    <r>
      <rPr>
        <b/>
        <sz val="10"/>
        <color rgb="FF002060"/>
        <rFont val="Arial"/>
        <family val="2"/>
        <scheme val="major"/>
      </rPr>
      <t>Passage à vide</t>
    </r>
    <r>
      <rPr>
        <sz val="10"/>
        <color rgb="FF002060"/>
        <rFont val="Arial"/>
        <family val="2"/>
        <scheme val="major"/>
      </rPr>
      <t xml:space="preserve"> : impossibilité de réaliser une collecte planifiée imputable au client ou du fait de la présence de déchets non conformes détectée lors de la collecte</t>
    </r>
  </si>
  <si>
    <t>Prix du passage</t>
  </si>
  <si>
    <t>Offre valable 2 mois et prix valables jusqu’au 28/02/2024
Les redevances applicables aux prestations de collecte seront fixes pour la première année du contrat, Ils feront l’objet d’une révision annuelle par le Prestataire selon la formule ci-dessous applicable au 1er janvier de l’année.</t>
  </si>
  <si>
    <t>Transport en Benne</t>
  </si>
  <si>
    <t>Prix de la rotation</t>
  </si>
  <si>
    <r>
      <t xml:space="preserve">• P : Prix révisé 
• P </t>
    </r>
    <r>
      <rPr>
        <vertAlign val="subscript"/>
        <sz val="10"/>
        <color theme="1"/>
        <rFont val="Arial"/>
        <family val="2"/>
        <scheme val="major"/>
      </rPr>
      <t>0</t>
    </r>
    <r>
      <rPr>
        <sz val="10"/>
        <color theme="1"/>
        <rFont val="Arial"/>
        <family val="1"/>
        <scheme val="major"/>
      </rPr>
      <t xml:space="preserve"> : Prix correspondant à l’indice publié le mois précédent la dernière mise à jour tarifaire
• ICNRCOND n : Indice CNR conducteur révisé (publié le mois précédent la mise à jour des prix) – source Indice CNR conducteur REG | COMITE NATIONAL ROUTIER
• ICNRCOND</t>
    </r>
    <r>
      <rPr>
        <vertAlign val="subscript"/>
        <sz val="10"/>
        <color theme="1"/>
        <rFont val="Arial"/>
        <family val="2"/>
        <scheme val="major"/>
      </rPr>
      <t xml:space="preserve"> 0</t>
    </r>
    <r>
      <rPr>
        <sz val="10"/>
        <color theme="1"/>
        <rFont val="Arial"/>
        <family val="1"/>
        <scheme val="major"/>
      </rPr>
      <t xml:space="preserve"> : Indice CNR conducteur référence (la dernière révision tarifaire) - source Indice CNR conducteur REG | COMITE NATIONAL ROUTIER
• ICNRMAT n : indice CNR matériel révisé (publié le mois précédent la mise à jour des prix) – source Indice CNR matériel REG Porteurs | COMITE NATIONAL ROUTIER
• ICNRMAT</t>
    </r>
    <r>
      <rPr>
        <vertAlign val="subscript"/>
        <sz val="10"/>
        <color theme="1"/>
        <rFont val="Arial"/>
        <family val="2"/>
        <scheme val="major"/>
      </rPr>
      <t xml:space="preserve"> 0</t>
    </r>
    <r>
      <rPr>
        <sz val="10"/>
        <color theme="1"/>
        <rFont val="Arial"/>
        <family val="1"/>
        <scheme val="major"/>
      </rPr>
      <t xml:space="preserve"> : Indice CNR matériel référence (la dernière révision tarifaire) – source Indice CNR matériel REG Porteurs | COMITE NATIONAL ROUTIER
• ICNRGazole moy n : Indice CNR Gazole professionnel révisé (moyenne sur la période de 12 mois de l’année n précédent la mise à jour des prix) - source Indice CNR gazole professionnel | COMITE NATIONAL ROUTIER
• ICNRGazole</t>
    </r>
    <r>
      <rPr>
        <vertAlign val="subscript"/>
        <sz val="10"/>
        <color theme="1"/>
        <rFont val="Arial"/>
        <family val="2"/>
        <scheme val="major"/>
      </rPr>
      <t xml:space="preserve"> 0</t>
    </r>
    <r>
      <rPr>
        <sz val="10"/>
        <color theme="1"/>
        <rFont val="Arial"/>
        <family val="1"/>
        <scheme val="major"/>
      </rPr>
      <t xml:space="preserve"> : Indice CNR Gazole professionnel référence (moyenne des indices publiés sur la période de 12 mois précédent la dernière révision tarifaire) – source Indice CNR gazole professionnel | COMITE NATIONAL ROUTIER</t>
    </r>
  </si>
  <si>
    <t>Transport en Benne ou TAS ou Porteur hayon
Temps d'attente supplémentaire</t>
  </si>
  <si>
    <t>Les prestations de transport sont chiffrées pour 15 minutes de chargement, au-delà facturation de :</t>
  </si>
  <si>
    <t>30,00 € par 1/4 d'heure supplémentaire d'attente
Tout 1/4 entamé est dû</t>
  </si>
  <si>
    <t>Traitement</t>
  </si>
  <si>
    <t>Offre valable 2 mois et prix valables jusqu’au 28/02/2024
DNDAE : Indexation FEDEREC Q3000 ou Q3050
BOIS : clause de revoyure</t>
  </si>
  <si>
    <t>Transport en Semi-remorque
Temps d'attente supplémentaire</t>
  </si>
  <si>
    <t>Les prestations de transport sont chiffrées pour 1 heure de chargement, au-delà facturation de :</t>
  </si>
  <si>
    <t>100,00 € par heure supplémentaire d'attente
Toute heure entamée est dûe</t>
  </si>
  <si>
    <t>Dépôt / retrait du matériel</t>
  </si>
  <si>
    <r>
      <rPr>
        <b/>
        <sz val="10"/>
        <color rgb="FF002060"/>
        <rFont val="Arial"/>
        <family val="2"/>
        <scheme val="major"/>
      </rPr>
      <t xml:space="preserve">Dépôt </t>
    </r>
    <r>
      <rPr>
        <sz val="10"/>
        <color rgb="FF002060"/>
        <rFont val="Arial"/>
        <family val="2"/>
        <scheme val="major"/>
      </rPr>
      <t xml:space="preserve">: livraison du matériel sur site
</t>
    </r>
    <r>
      <rPr>
        <b/>
        <sz val="10"/>
        <color rgb="FF002060"/>
        <rFont val="Arial"/>
        <family val="2"/>
        <scheme val="major"/>
      </rPr>
      <t>Retrait</t>
    </r>
    <r>
      <rPr>
        <sz val="10"/>
        <color rgb="FF002060"/>
        <rFont val="Arial"/>
        <family val="2"/>
        <scheme val="major"/>
      </rPr>
      <t xml:space="preserve"> : à la fin du contrat, prestation de retrait du matériel SUEZ en place sur le site client</t>
    </r>
  </si>
  <si>
    <r>
      <t>Dépôt</t>
    </r>
    <r>
      <rPr>
        <sz val="10"/>
        <color rgb="FF002060"/>
        <rFont val="Arial"/>
        <family val="2"/>
        <scheme val="major"/>
      </rPr>
      <t xml:space="preserve"> : prix de la collecte
</t>
    </r>
    <r>
      <rPr>
        <b/>
        <sz val="10"/>
        <color rgb="FF002060"/>
        <rFont val="Arial"/>
        <family val="2"/>
        <scheme val="major"/>
      </rPr>
      <t>Retrait</t>
    </r>
    <r>
      <rPr>
        <sz val="10"/>
        <color rgb="FF002060"/>
        <rFont val="Arial"/>
        <family val="2"/>
        <scheme val="major"/>
      </rPr>
      <t xml:space="preserve"> : prix de la collecte</t>
    </r>
  </si>
  <si>
    <t>(Plusieurs éléments)</t>
  </si>
  <si>
    <t>Action de dépoloiement</t>
  </si>
  <si>
    <t xml:space="preserve">Nombre de ACTION Déploiement </t>
  </si>
  <si>
    <t xml:space="preserve">Statut déploiement </t>
  </si>
  <si>
    <t>Territoire</t>
  </si>
  <si>
    <t>Nombre de date de déploiement</t>
  </si>
  <si>
    <t>Typologie de contenants</t>
  </si>
  <si>
    <t>Nombre de DATE DEPLOIEMENT</t>
  </si>
  <si>
    <t>Somme de Nbre de contenants</t>
  </si>
  <si>
    <t>Nombre de STATUTS (perdu gagnés …</t>
  </si>
  <si>
    <t>Nombre de Statut AO</t>
  </si>
  <si>
    <t>Nombre de code Clear MKGT renseignés</t>
  </si>
  <si>
    <t>Nombre de Code débiteur (Clear / MKGT)</t>
  </si>
  <si>
    <t>Somme de Ecart CAPEX</t>
  </si>
  <si>
    <t>Type de changement</t>
  </si>
  <si>
    <t>Descriptif</t>
  </si>
  <si>
    <t>Valideur (déploiement directif)</t>
  </si>
  <si>
    <t>Valideur (déploiement non directif)</t>
  </si>
  <si>
    <t>Famille de déchet
suivant référentiel matières SUEZ</t>
  </si>
  <si>
    <t>Un changement ou ajout de matériel VS DC</t>
  </si>
  <si>
    <t>RGCN</t>
  </si>
  <si>
    <t>A traiter</t>
  </si>
  <si>
    <t>Ajout d'une prestation absente du DC</t>
  </si>
  <si>
    <t>En attente réponse client</t>
  </si>
  <si>
    <t>Modification statut AO/site fermé/site franchisé/Site collecté par un autre prestataire/site collecté par la collectivité…</t>
  </si>
  <si>
    <t>Changement du nombre de contenant</t>
  </si>
  <si>
    <t>Equipe déploiement</t>
  </si>
  <si>
    <t>Traitée</t>
  </si>
  <si>
    <t xml:space="preserve">Changement tarifaire </t>
  </si>
  <si>
    <t>Revoir le prix de collecte/traitement en cas de changement</t>
  </si>
  <si>
    <t xml:space="preserve">Contrat </t>
  </si>
  <si>
    <t>Exemple : LE sur le Sharepoint,coordonnées client,…</t>
  </si>
  <si>
    <t>Date de déploiement différée</t>
  </si>
  <si>
    <t>Matériel spécifiue non chiffré dans l'AO</t>
  </si>
  <si>
    <t>Demande de création/correction de dossier Clear/MKGT</t>
  </si>
  <si>
    <t>Contrainte technique sur site, signalétique, …</t>
  </si>
  <si>
    <t>Création/correction de dossier de facturation</t>
  </si>
  <si>
    <t>Le matériel chiffré n'est pas disponible, un remplacement provisoire est mis en place</t>
  </si>
  <si>
    <t>Interlocuteur injoignable</t>
  </si>
  <si>
    <t>Qualification de la demande pour désigner les valideurs</t>
  </si>
  <si>
    <t>Mise en place d'un matériel provisoire</t>
  </si>
  <si>
    <t>Injection CCAP Oui/NON</t>
  </si>
  <si>
    <t>Définition des types de demandes</t>
  </si>
  <si>
    <t>Site non informé de l'attribution</t>
  </si>
  <si>
    <t>exemple (Quai en hauteur, impossibilité de mettre le matériel contractuel)</t>
  </si>
  <si>
    <t>Location Achat</t>
  </si>
  <si>
    <t>Type de collecte</t>
  </si>
  <si>
    <t>Contenant Unité Collecte</t>
  </si>
  <si>
    <t>Type de Collecte</t>
  </si>
  <si>
    <t>Mode de traitement</t>
  </si>
  <si>
    <t>Familles de contenants
Codification SUEZ Pricing</t>
  </si>
  <si>
    <t>Sous familles de contenants</t>
  </si>
  <si>
    <t>Sat</t>
  </si>
  <si>
    <t>Typologie de la solution</t>
  </si>
  <si>
    <t>SUEZ Sortant
Centre de Transfert/Tri</t>
  </si>
  <si>
    <t>GO / NO GO</t>
  </si>
  <si>
    <t>TABLE CORRESPONDANCE VOLUME EN M3</t>
  </si>
  <si>
    <t>MATERIELS  CHANGEMENT</t>
  </si>
  <si>
    <t>TRAITEMENT</t>
  </si>
  <si>
    <t>Id prestation</t>
  </si>
  <si>
    <t>TYPE DE CONTRAT</t>
  </si>
  <si>
    <t>Statut de déploiement</t>
  </si>
  <si>
    <t>Type de BDC</t>
  </si>
  <si>
    <t>Annexes facturation</t>
  </si>
  <si>
    <t>Mode envoi BI &amp; BP</t>
  </si>
  <si>
    <t>Mode de facturation</t>
  </si>
  <si>
    <t>Mode d'envoi Facturation</t>
  </si>
  <si>
    <t>ZONAGE TAS</t>
  </si>
  <si>
    <t>Territoire d'appartenance de la nouvelle agence</t>
  </si>
  <si>
    <t>Agence Entreprises</t>
  </si>
  <si>
    <t>Format Reporting</t>
  </si>
  <si>
    <t>Fréquence de la collecte</t>
  </si>
  <si>
    <t>Reglement dechet</t>
  </si>
  <si>
    <t>Mode d'envoi BI/BP</t>
  </si>
  <si>
    <t>Modalité d'envoi facture</t>
  </si>
  <si>
    <t>Unité de traitement</t>
  </si>
  <si>
    <t>Mode de paiement</t>
  </si>
  <si>
    <t>Délais de paiem.</t>
  </si>
  <si>
    <t>Jours</t>
  </si>
  <si>
    <t>Ville réf Clear</t>
  </si>
  <si>
    <t>Code postal Réf Clear</t>
  </si>
  <si>
    <t>Code postal sans doublon</t>
  </si>
  <si>
    <t>Compacteur</t>
  </si>
  <si>
    <t>Presse à balles</t>
  </si>
  <si>
    <t>Benne multi</t>
  </si>
  <si>
    <t>EcoDI</t>
  </si>
  <si>
    <t>Fût</t>
  </si>
  <si>
    <t>Bidon</t>
  </si>
  <si>
    <t>Seau</t>
  </si>
  <si>
    <t>GRV 1 000 L</t>
  </si>
  <si>
    <t>BigBag</t>
  </si>
  <si>
    <t>Autre</t>
  </si>
  <si>
    <t>Contenant DASRI</t>
  </si>
  <si>
    <t xml:space="preserve">renouvellement </t>
  </si>
  <si>
    <t>Valoreport</t>
  </si>
  <si>
    <t>Oui</t>
  </si>
  <si>
    <t>12 fois par an</t>
  </si>
  <si>
    <t>IP SUEZ</t>
  </si>
  <si>
    <t>B1</t>
  </si>
  <si>
    <t>Billet à Ordre</t>
  </si>
  <si>
    <t>COMPTANT</t>
  </si>
  <si>
    <t>AAST</t>
  </si>
  <si>
    <t>Aller / retour</t>
  </si>
  <si>
    <t>Monobloc 20 m3</t>
  </si>
  <si>
    <t>SAM 500</t>
  </si>
  <si>
    <t>10 m3</t>
  </si>
  <si>
    <t>7 m3</t>
  </si>
  <si>
    <t>200 L OT</t>
  </si>
  <si>
    <t xml:space="preserve"> 5 L</t>
  </si>
  <si>
    <t>5 L</t>
  </si>
  <si>
    <t>Carton Aérosols 33 kg</t>
  </si>
  <si>
    <t>Boite aiguilles 2 L</t>
  </si>
  <si>
    <t>ISO</t>
  </si>
  <si>
    <t>GO</t>
  </si>
  <si>
    <t>SERVICE</t>
  </si>
  <si>
    <t>Directif</t>
  </si>
  <si>
    <t>Prise de RDV pour Visite ok</t>
  </si>
  <si>
    <t>A l’intervention</t>
  </si>
  <si>
    <t>Avec Facture</t>
  </si>
  <si>
    <t>Simple</t>
  </si>
  <si>
    <t>Envoi papier (DATAONE)</t>
  </si>
  <si>
    <t>Passage Z1</t>
  </si>
  <si>
    <t>ALPES ISERE</t>
  </si>
  <si>
    <t>6 fois par an</t>
  </si>
  <si>
    <t>CAP SUEZ</t>
  </si>
  <si>
    <t>ECE</t>
  </si>
  <si>
    <t>Courrier</t>
  </si>
  <si>
    <t>C1</t>
  </si>
  <si>
    <t>Chèque</t>
  </si>
  <si>
    <t>05 Jours date facture</t>
  </si>
  <si>
    <t>ABAINVILLE</t>
  </si>
  <si>
    <t>Colibri</t>
  </si>
  <si>
    <t>En échange</t>
  </si>
  <si>
    <t>Monobloc 20 m3 + LC</t>
  </si>
  <si>
    <t>SAM 300</t>
  </si>
  <si>
    <t>15 m3</t>
  </si>
  <si>
    <t>1 400 L</t>
  </si>
  <si>
    <t>200 L AB</t>
  </si>
  <si>
    <t>10 L</t>
  </si>
  <si>
    <t>ADR</t>
  </si>
  <si>
    <t>Bac à piles</t>
  </si>
  <si>
    <t>Boite aiguilles 5 L</t>
  </si>
  <si>
    <t>OPT</t>
  </si>
  <si>
    <t>NO GO</t>
  </si>
  <si>
    <t>OUI (ATTENTE DE VALIDATION RGCN)</t>
  </si>
  <si>
    <t>Kg</t>
  </si>
  <si>
    <t>GD</t>
  </si>
  <si>
    <t>Référencement</t>
  </si>
  <si>
    <t>Visite ok</t>
  </si>
  <si>
    <t>Annuel</t>
  </si>
  <si>
    <t>BSD</t>
  </si>
  <si>
    <t>BI Expleo</t>
  </si>
  <si>
    <t>Facturation composée</t>
  </si>
  <si>
    <t xml:space="preserve"> Mise sous pli et envoi postal (CDF)</t>
  </si>
  <si>
    <t>Code</t>
  </si>
  <si>
    <t>Libellé interne</t>
  </si>
  <si>
    <t>Familles Matières</t>
  </si>
  <si>
    <t>Sous famille</t>
  </si>
  <si>
    <t>Sous-familles Matières</t>
  </si>
  <si>
    <t>Libellé commercial</t>
  </si>
  <si>
    <t>Code EN 643 ou Federec</t>
  </si>
  <si>
    <t>Libellé Code EN 643 ou Federec</t>
  </si>
  <si>
    <t>Passage Z2</t>
  </si>
  <si>
    <t>PROVENCE COTE D'AZUR</t>
  </si>
  <si>
    <t>Oui avec validation RGCN</t>
  </si>
  <si>
    <t>Standard</t>
  </si>
  <si>
    <t>4 fois par an</t>
  </si>
  <si>
    <t>Autres IP / CAP externes</t>
  </si>
  <si>
    <t>Facture</t>
  </si>
  <si>
    <t>Plateforme Client</t>
  </si>
  <si>
    <t>C2</t>
  </si>
  <si>
    <t>Carte bancaire</t>
  </si>
  <si>
    <t>1A</t>
  </si>
  <si>
    <t>10 Jours date facture</t>
  </si>
  <si>
    <t xml:space="preserve">ABANCOURT </t>
  </si>
  <si>
    <t>Bi-benne échange</t>
  </si>
  <si>
    <t>340 L</t>
  </si>
  <si>
    <t>Poste Fixe 30 m3 + Caisson</t>
  </si>
  <si>
    <t>500 L</t>
  </si>
  <si>
    <t>Porte saches</t>
  </si>
  <si>
    <t>60 L OT</t>
  </si>
  <si>
    <t>20 L</t>
  </si>
  <si>
    <t>Caisse carton ADR 550 L</t>
  </si>
  <si>
    <t>Carton 30 L</t>
  </si>
  <si>
    <t>OUI VALIDE PAR RGCN</t>
  </si>
  <si>
    <t>Tour</t>
  </si>
  <si>
    <t>ACCOMPAGNEMENT</t>
  </si>
  <si>
    <t>Marché public</t>
  </si>
  <si>
    <t>Matèriel commandé ok</t>
  </si>
  <si>
    <t>Mensuel</t>
  </si>
  <si>
    <t>A100</t>
  </si>
  <si>
    <t>Déchets non recyclables en mélange / DNDAE</t>
  </si>
  <si>
    <t>Déchets en mélange non dangereux</t>
  </si>
  <si>
    <t>Déchets non recyclables en mélange</t>
  </si>
  <si>
    <t>Passage Z3</t>
  </si>
  <si>
    <t>Loire Auvergne</t>
  </si>
  <si>
    <t>Wastepilot</t>
  </si>
  <si>
    <t>1 fois ttles les 12 semaines</t>
  </si>
  <si>
    <t>Non soumis</t>
  </si>
  <si>
    <t>Expléo</t>
  </si>
  <si>
    <t>Email &amp; Courrier</t>
  </si>
  <si>
    <t>CA</t>
  </si>
  <si>
    <t>Règlement Caisse</t>
  </si>
  <si>
    <t>1F</t>
  </si>
  <si>
    <t>15 Jours date facture</t>
  </si>
  <si>
    <t>ABANCOURT (60)</t>
  </si>
  <si>
    <t>Ponctuelle</t>
  </si>
  <si>
    <t>Semi-remorque</t>
  </si>
  <si>
    <t>Collecte interne</t>
  </si>
  <si>
    <t xml:space="preserve">Bi-benne Aller/Retour </t>
  </si>
  <si>
    <t>360 L</t>
  </si>
  <si>
    <t>Poste Fixe 30 m3 + Caisson + LC</t>
  </si>
  <si>
    <t>20 m3</t>
  </si>
  <si>
    <t>ADR 600 L</t>
  </si>
  <si>
    <t>30 L</t>
  </si>
  <si>
    <t>Caisse grillagée 1 400 L</t>
  </si>
  <si>
    <t>Carton 50 L</t>
  </si>
  <si>
    <t>Heure</t>
  </si>
  <si>
    <t>Rajout prestation</t>
  </si>
  <si>
    <t>Directif et Référencement</t>
  </si>
  <si>
    <t>Matèriel disponible ok</t>
  </si>
  <si>
    <t>Ponctuel</t>
  </si>
  <si>
    <t>A100IN</t>
  </si>
  <si>
    <t>Déchets non recyclables en mélange Incinérables</t>
  </si>
  <si>
    <t>Pas de tournée TAS</t>
  </si>
  <si>
    <t>Tennaxia</t>
  </si>
  <si>
    <t>1 fois ttles les 2 semaines</t>
  </si>
  <si>
    <t>CF</t>
  </si>
  <si>
    <t>ACH-ESPECES</t>
  </si>
  <si>
    <t>2F</t>
  </si>
  <si>
    <t>20 Jours date facture</t>
  </si>
  <si>
    <t>ABAUCOURT HAUTECOURT</t>
  </si>
  <si>
    <t>Fourni par client</t>
  </si>
  <si>
    <t>Ampliroll 30 m3 grue</t>
  </si>
  <si>
    <t>Bi-benne</t>
  </si>
  <si>
    <t>Poste Fixe 30 m3 + Caisson + LC à quai</t>
  </si>
  <si>
    <t>20 m3 fermée</t>
  </si>
  <si>
    <t>+ Big bag convoyeur 610 L</t>
  </si>
  <si>
    <t>Caisse grillagée + Big bag convoyeur 1 000 L</t>
  </si>
  <si>
    <t>Carton 60 L</t>
  </si>
  <si>
    <t>M3</t>
  </si>
  <si>
    <t>V4</t>
  </si>
  <si>
    <t>Date action Déploiement  ok</t>
  </si>
  <si>
    <t>Semestriel</t>
  </si>
  <si>
    <t>Déchets non recyclables en mélange Non incinérables</t>
  </si>
  <si>
    <t>MIXTE PROVENCE</t>
  </si>
  <si>
    <t xml:space="preserve">Spécifique </t>
  </si>
  <si>
    <t>1 fois ttles les 3 semaines</t>
  </si>
  <si>
    <t>CH</t>
  </si>
  <si>
    <t>ACH-CHEQUE</t>
  </si>
  <si>
    <t>3A</t>
  </si>
  <si>
    <t>35 Jours date facture</t>
  </si>
  <si>
    <t>ABAUCOURT SUR SEILLE</t>
  </si>
  <si>
    <t>Caisson PF seul</t>
  </si>
  <si>
    <t>30 m3</t>
  </si>
  <si>
    <t>900 L non ADR</t>
  </si>
  <si>
    <t>Caissette ADR 70 L</t>
  </si>
  <si>
    <t>Fût 30 L</t>
  </si>
  <si>
    <t>M2</t>
  </si>
  <si>
    <t>V5</t>
  </si>
  <si>
    <t>Facturation 1 er mois ok</t>
  </si>
  <si>
    <t>Trimestriel</t>
  </si>
  <si>
    <t>A101</t>
  </si>
  <si>
    <t>Refus de tri à réception (requalification)</t>
  </si>
  <si>
    <t>B / PDL / CVDL</t>
  </si>
  <si>
    <t>Centre-Val de Loire</t>
  </si>
  <si>
    <t>1 fois ttles les 4 semaines</t>
  </si>
  <si>
    <t>LA</t>
  </si>
  <si>
    <t>LCR acceptée</t>
  </si>
  <si>
    <t>3C</t>
  </si>
  <si>
    <t>30 Jours FDM le 25</t>
  </si>
  <si>
    <t>ABBANS DESSOUS</t>
  </si>
  <si>
    <t>Citerne</t>
  </si>
  <si>
    <t>CSR</t>
  </si>
  <si>
    <t>Monobloc 20 m3 étanche</t>
  </si>
  <si>
    <t>30 m3 fermée</t>
  </si>
  <si>
    <t>ADR 900 L</t>
  </si>
  <si>
    <t>Lucifût</t>
  </si>
  <si>
    <t>Fût 50 L</t>
  </si>
  <si>
    <t>V6</t>
  </si>
  <si>
    <t>Prise de RDV pour Visite ko</t>
  </si>
  <si>
    <t>A103IN</t>
  </si>
  <si>
    <t>Ordures Ménagères Résiduelles Incinérables</t>
  </si>
  <si>
    <t>1 fois ttles les 5 semaines</t>
  </si>
  <si>
    <t>LD</t>
  </si>
  <si>
    <t>LCR directe</t>
  </si>
  <si>
    <t>3D</t>
  </si>
  <si>
    <t>30 Jours FDM le 10</t>
  </si>
  <si>
    <t>ABBANS DESSUS</t>
  </si>
  <si>
    <t>Hydrocureur</t>
  </si>
  <si>
    <t>Incinération spécialisée</t>
  </si>
  <si>
    <t>Monobloc 18 m3</t>
  </si>
  <si>
    <t>Fût 60 L</t>
  </si>
  <si>
    <t>Jour</t>
  </si>
  <si>
    <t>V7</t>
  </si>
  <si>
    <t>Visite ko</t>
  </si>
  <si>
    <t>A104IN</t>
  </si>
  <si>
    <t>Déchets de marchés/foires Incinérables</t>
  </si>
  <si>
    <t>1 fois ttles les 6 semaines</t>
  </si>
  <si>
    <t>MA</t>
  </si>
  <si>
    <t>Mandat Administratif</t>
  </si>
  <si>
    <t>3F</t>
  </si>
  <si>
    <t>30 Jours date facture</t>
  </si>
  <si>
    <t>ABBARETZ</t>
  </si>
  <si>
    <t>ISDD</t>
  </si>
  <si>
    <t>CR 3 m</t>
  </si>
  <si>
    <t>GRV 770 L</t>
  </si>
  <si>
    <t>Mois</t>
  </si>
  <si>
    <t>V8</t>
  </si>
  <si>
    <t>Matèriel commandé ko</t>
  </si>
  <si>
    <t>A105</t>
  </si>
  <si>
    <t>Déchets ménagers spéciaux (DTQD) Spécifique</t>
  </si>
  <si>
    <t>Agence Champagne</t>
  </si>
  <si>
    <t>1 fois ttles les 7 semaines</t>
  </si>
  <si>
    <t>P1</t>
  </si>
  <si>
    <t>Prélèvement manuel mensuel</t>
  </si>
  <si>
    <t>3M</t>
  </si>
  <si>
    <t>30 Jours FDM</t>
  </si>
  <si>
    <t>ABBECOURT (02)</t>
  </si>
  <si>
    <t>ISDI</t>
  </si>
  <si>
    <t>1 100 L</t>
  </si>
  <si>
    <t>CR 6 m</t>
  </si>
  <si>
    <t>Matèriel disponible ko</t>
  </si>
  <si>
    <t>A106IN</t>
  </si>
  <si>
    <t>Refus de tri issu de centre de tri de coll. Sélect Incinérables</t>
  </si>
  <si>
    <t>Agence BFC</t>
  </si>
  <si>
    <t>1 fois ttles les 8 semaines</t>
  </si>
  <si>
    <t>P3</t>
  </si>
  <si>
    <t>Prélèvement automatique Clients</t>
  </si>
  <si>
    <t>3Q</t>
  </si>
  <si>
    <t>30 Jours FDM le 15</t>
  </si>
  <si>
    <t>ABBECOURT (60)</t>
  </si>
  <si>
    <t>Timon d'attelage</t>
  </si>
  <si>
    <t>Télégestion</t>
  </si>
  <si>
    <t>Date action Déploiement  ko</t>
  </si>
  <si>
    <t>A107ST</t>
  </si>
  <si>
    <t>Déchets de voirie Non incinérables</t>
  </si>
  <si>
    <t>Agence Lorraine</t>
  </si>
  <si>
    <t>1 fois par semaine</t>
  </si>
  <si>
    <t>P4</t>
  </si>
  <si>
    <t>Prélèvement automatique Ex-AEM</t>
  </si>
  <si>
    <t>4A</t>
  </si>
  <si>
    <t>42 Jours FDM</t>
  </si>
  <si>
    <t>ABBENANS</t>
  </si>
  <si>
    <t>Facturation 1 er mois ko</t>
  </si>
  <si>
    <t>A107Tr</t>
  </si>
  <si>
    <t>Déchets de voirie à trier</t>
  </si>
  <si>
    <t>Agence Alsace</t>
  </si>
  <si>
    <t>2 fois par semaine</t>
  </si>
  <si>
    <t>Virement</t>
  </si>
  <si>
    <t>4B</t>
  </si>
  <si>
    <t>40 Jours date facture</t>
  </si>
  <si>
    <t>ABBEVILLE</t>
  </si>
  <si>
    <t>A107IN</t>
  </si>
  <si>
    <t>Déchets de voirie Incinérables</t>
  </si>
  <si>
    <t>IDF est</t>
  </si>
  <si>
    <t>3 fois par semaine</t>
  </si>
  <si>
    <t>XC</t>
  </si>
  <si>
    <t>Reprise de solde</t>
  </si>
  <si>
    <t>4F</t>
  </si>
  <si>
    <t>45 Jours date facture</t>
  </si>
  <si>
    <t>ABBEVILLE CEDEX</t>
  </si>
  <si>
    <t>Roll</t>
  </si>
  <si>
    <t>XXX</t>
  </si>
  <si>
    <t>Valeur par défaut (à définir)</t>
  </si>
  <si>
    <t>4M</t>
  </si>
  <si>
    <t>45 Jours FDM</t>
  </si>
  <si>
    <t>ABBEVILLE LA RIVIERE</t>
  </si>
  <si>
    <t>A108</t>
  </si>
  <si>
    <t xml:space="preserve">Encombrants non recyclables </t>
  </si>
  <si>
    <t>IDF nord</t>
  </si>
  <si>
    <t>4 fois par semaine</t>
  </si>
  <si>
    <t>5F</t>
  </si>
  <si>
    <t>50 jours date facture</t>
  </si>
  <si>
    <t>ABBEVILLE LES CONFLANS</t>
  </si>
  <si>
    <t>A108IN</t>
  </si>
  <si>
    <t>Encombrants non recyclables Incinérables</t>
  </si>
  <si>
    <t>IDF sud</t>
  </si>
  <si>
    <t>5 fois par semaine</t>
  </si>
  <si>
    <t>6C</t>
  </si>
  <si>
    <t>60 Jours FDM le 25</t>
  </si>
  <si>
    <t>ABBEVILLE ST LUCIEN</t>
  </si>
  <si>
    <t>A108ST</t>
  </si>
  <si>
    <t>Encombrants non recyclables Non incinérables</t>
  </si>
  <si>
    <t>IDF ouest</t>
  </si>
  <si>
    <t>6 fois par semaine</t>
  </si>
  <si>
    <t>6D</t>
  </si>
  <si>
    <t>60 Jours FDM le 10</t>
  </si>
  <si>
    <t>ABBEVILLERS</t>
  </si>
  <si>
    <t>A109</t>
  </si>
  <si>
    <t>Lixiviats de décharge ND</t>
  </si>
  <si>
    <t>N / HDF</t>
  </si>
  <si>
    <t>Agence Normandie</t>
  </si>
  <si>
    <t>Tous les jours</t>
  </si>
  <si>
    <t>6F</t>
  </si>
  <si>
    <t>60 Jours date facture</t>
  </si>
  <si>
    <t>ABEILHAN</t>
  </si>
  <si>
    <t>A10901</t>
  </si>
  <si>
    <t>Lixiviats: concentrat obtenu par osmose inverse</t>
  </si>
  <si>
    <t>Agence Nord</t>
  </si>
  <si>
    <t>Sur appel</t>
  </si>
  <si>
    <t>6M</t>
  </si>
  <si>
    <t>60 Jours FDM</t>
  </si>
  <si>
    <t>ABELCOURT</t>
  </si>
  <si>
    <t>A110</t>
  </si>
  <si>
    <t>Déchets liquides non dangereux</t>
  </si>
  <si>
    <t>Agence PDCSO</t>
  </si>
  <si>
    <t>6Q</t>
  </si>
  <si>
    <t>60 Jours FDM le 15</t>
  </si>
  <si>
    <t>ABERE</t>
  </si>
  <si>
    <t>A111</t>
  </si>
  <si>
    <t>Résidus de Broyage</t>
  </si>
  <si>
    <t>Languedoc Roussillon</t>
  </si>
  <si>
    <t>6V</t>
  </si>
  <si>
    <t>60 Jours FDM le 20</t>
  </si>
  <si>
    <t>ABERGEMENT LA RONCE</t>
  </si>
  <si>
    <t>A112</t>
  </si>
  <si>
    <t>Cendres</t>
  </si>
  <si>
    <t>Midi Pyrénées</t>
  </si>
  <si>
    <t>7F</t>
  </si>
  <si>
    <t>70 Jours date facture</t>
  </si>
  <si>
    <t>ABERGEMENT LE GRAND</t>
  </si>
  <si>
    <t>450-470 L non ADR</t>
  </si>
  <si>
    <t>A11201</t>
  </si>
  <si>
    <t>Cendres sous chaudière ND</t>
  </si>
  <si>
    <t>Poitou Charentes</t>
  </si>
  <si>
    <t>7M</t>
  </si>
  <si>
    <t>70 Jours FDM</t>
  </si>
  <si>
    <t>ABERGEMENT LE PETIT</t>
  </si>
  <si>
    <t>A11202</t>
  </si>
  <si>
    <t>Cendres volantes ND</t>
  </si>
  <si>
    <t>Périgord Limousin</t>
  </si>
  <si>
    <t>8F</t>
  </si>
  <si>
    <t>80 Jours date facture</t>
  </si>
  <si>
    <t>ABERGEMENT LES THESY</t>
  </si>
  <si>
    <t>500 L non ADR</t>
  </si>
  <si>
    <t>A113</t>
  </si>
  <si>
    <t>Gaz en récipients à pression ND</t>
  </si>
  <si>
    <t>Atlantique</t>
  </si>
  <si>
    <t>9D</t>
  </si>
  <si>
    <t>90 Jours FDM le 10</t>
  </si>
  <si>
    <t>ABIDOS</t>
  </si>
  <si>
    <t>Caisse carton 550 L</t>
  </si>
  <si>
    <t>A114IN</t>
  </si>
  <si>
    <t>Plantes invasives</t>
  </si>
  <si>
    <t>9F</t>
  </si>
  <si>
    <t>90 Jours date facture</t>
  </si>
  <si>
    <t>ABILLY</t>
  </si>
  <si>
    <t>660 L non ADR</t>
  </si>
  <si>
    <t>Déchets recyclables en mélange</t>
  </si>
  <si>
    <t>9M</t>
  </si>
  <si>
    <t>90 Jours FDM</t>
  </si>
  <si>
    <t>ABITAIN</t>
  </si>
  <si>
    <t>A201</t>
  </si>
  <si>
    <t xml:space="preserve">RSOM multimatériaux </t>
  </si>
  <si>
    <t>ABJAT SUR BANDIAT</t>
  </si>
  <si>
    <t>A202</t>
  </si>
  <si>
    <t xml:space="preserve">RSOM Corps Creux </t>
  </si>
  <si>
    <t>ABLAIN ST NAZAIRE</t>
  </si>
  <si>
    <t>A203</t>
  </si>
  <si>
    <t xml:space="preserve">RSOM Corps Plats </t>
  </si>
  <si>
    <t>ABLAINCOURT PRESSOIR</t>
  </si>
  <si>
    <t>A204</t>
  </si>
  <si>
    <t xml:space="preserve">RSOM Emballages </t>
  </si>
  <si>
    <t>FI14</t>
  </si>
  <si>
    <t>ABLAINZEVELLE</t>
  </si>
  <si>
    <t>A205</t>
  </si>
  <si>
    <t xml:space="preserve">RSOM JRM </t>
  </si>
  <si>
    <t>ABLANCOURT</t>
  </si>
  <si>
    <t>A206</t>
  </si>
  <si>
    <t xml:space="preserve">RSOM multimatériaux extension consignes de tri </t>
  </si>
  <si>
    <t>ABLEIGES</t>
  </si>
  <si>
    <t>A207</t>
  </si>
  <si>
    <t xml:space="preserve">RSOM Corps Creux extension consignes de tri </t>
  </si>
  <si>
    <t>ABLIS</t>
  </si>
  <si>
    <t>A208</t>
  </si>
  <si>
    <t xml:space="preserve">RSOM Emballages extension consignes de tri </t>
  </si>
  <si>
    <t>ABLON</t>
  </si>
  <si>
    <t>A209</t>
  </si>
  <si>
    <t xml:space="preserve">RSOM Corps Creux avec verre </t>
  </si>
  <si>
    <t>ABLON SUR SEINE</t>
  </si>
  <si>
    <t>GRV 1 000 L ADR</t>
  </si>
  <si>
    <t>A211</t>
  </si>
  <si>
    <t xml:space="preserve">Papier avec film plastique en saches </t>
  </si>
  <si>
    <t>ABOEN</t>
  </si>
  <si>
    <t>A212</t>
  </si>
  <si>
    <t xml:space="preserve">Cartons et balles plastique en mélange </t>
  </si>
  <si>
    <t>ABONCOURT (54)</t>
  </si>
  <si>
    <t>A213</t>
  </si>
  <si>
    <t>Films radio à usage médical</t>
  </si>
  <si>
    <t>ABONCOURT (57)</t>
  </si>
  <si>
    <t>A214</t>
  </si>
  <si>
    <t>Pellicules, papiers photo argentés</t>
  </si>
  <si>
    <t>ABONCOURT GESINCOURT</t>
  </si>
  <si>
    <t>A215</t>
  </si>
  <si>
    <t>Torons</t>
  </si>
  <si>
    <t>ABONCOURT SUR SEILLE</t>
  </si>
  <si>
    <t>A216</t>
  </si>
  <si>
    <t>Flaconnages plastiques en mélange</t>
  </si>
  <si>
    <t>ABONDANCE</t>
  </si>
  <si>
    <t>A217</t>
  </si>
  <si>
    <t>Carton avec papier en saches</t>
  </si>
  <si>
    <t>ABONDANT</t>
  </si>
  <si>
    <t>8 m3</t>
  </si>
  <si>
    <t>A218</t>
  </si>
  <si>
    <t xml:space="preserve">Mégot de cigarette </t>
  </si>
  <si>
    <t>ABOS</t>
  </si>
  <si>
    <t>A219</t>
  </si>
  <si>
    <t>Déchets valorisables conditionnés en contenants dédiés</t>
  </si>
  <si>
    <t>ABRESCHVILLER</t>
  </si>
  <si>
    <t>10 m3 fermée</t>
  </si>
  <si>
    <t>A220</t>
  </si>
  <si>
    <t xml:space="preserve">Emballages plastiques et métalliques en mélange </t>
  </si>
  <si>
    <t>AMAREINS FRANCHELEINS</t>
  </si>
  <si>
    <t>A221</t>
  </si>
  <si>
    <r>
      <t xml:space="preserve">DIV BTP </t>
    </r>
    <r>
      <rPr>
        <sz val="11"/>
        <color rgb="FFFF0000"/>
        <rFont val="Calibri"/>
        <family val="2"/>
      </rPr>
      <t>hors inerte</t>
    </r>
  </si>
  <si>
    <t>ABREST</t>
  </si>
  <si>
    <t>A222</t>
  </si>
  <si>
    <t>DIV BTP avec inertes</t>
  </si>
  <si>
    <t>VIENNA</t>
  </si>
  <si>
    <t>A22201</t>
  </si>
  <si>
    <t xml:space="preserve">DIV BTP avec inertes 0,3&lt;d&lt;0,8 </t>
  </si>
  <si>
    <t>ARBENT</t>
  </si>
  <si>
    <t>A22202</t>
  </si>
  <si>
    <t xml:space="preserve">DIV BTP avec inertes 0,8&lt;d&lt;1 </t>
  </si>
  <si>
    <t>OYONNAX</t>
  </si>
  <si>
    <t>A22203</t>
  </si>
  <si>
    <t xml:space="preserve">DIV BTP Fenêtres cadre PVC </t>
  </si>
  <si>
    <t>BELLIGNAT</t>
  </si>
  <si>
    <t>A22204</t>
  </si>
  <si>
    <t xml:space="preserve">DIV BTP Fenêtres cadre ALU </t>
  </si>
  <si>
    <t>MARTIGNAT</t>
  </si>
  <si>
    <t>Monobloc à plaque 15 m3</t>
  </si>
  <si>
    <t>A22205</t>
  </si>
  <si>
    <t xml:space="preserve">DIV BTP Fenêtres cadre BOIS </t>
  </si>
  <si>
    <t>APREMONT (01)</t>
  </si>
  <si>
    <t>Monobloc à plaque 20 m3 + LC</t>
  </si>
  <si>
    <t xml:space="preserve">Déchets valorisables de type 5 flux </t>
  </si>
  <si>
    <t>GEOVREISSET</t>
  </si>
  <si>
    <t>A300</t>
  </si>
  <si>
    <t>Encombrants et DEA</t>
  </si>
  <si>
    <t>Encombrants et DEA recyclables</t>
  </si>
  <si>
    <t>GROISSIAT</t>
  </si>
  <si>
    <t>A301</t>
  </si>
  <si>
    <t xml:space="preserve">DEA Bois </t>
  </si>
  <si>
    <t>J021</t>
  </si>
  <si>
    <t>OYONNAX CEDEX</t>
  </si>
  <si>
    <t>A302</t>
  </si>
  <si>
    <t xml:space="preserve">DEA Literie </t>
  </si>
  <si>
    <t>PREMILLIEU</t>
  </si>
  <si>
    <t>A303</t>
  </si>
  <si>
    <t xml:space="preserve">DEA Plastique </t>
  </si>
  <si>
    <t>CORLIER</t>
  </si>
  <si>
    <t>A304</t>
  </si>
  <si>
    <t xml:space="preserve">DEA Rembourré </t>
  </si>
  <si>
    <t>CORMARANCHE EN BUGEY</t>
  </si>
  <si>
    <t>A306</t>
  </si>
  <si>
    <t xml:space="preserve">DEA Ferraille </t>
  </si>
  <si>
    <t>THEZILLIEU</t>
  </si>
  <si>
    <t>Poste Fixe 30 m3 (1500*2000) + Caisson</t>
  </si>
  <si>
    <t>A307</t>
  </si>
  <si>
    <t xml:space="preserve">DEA Refus </t>
  </si>
  <si>
    <t>HAUTEVILLE LOMPNES</t>
  </si>
  <si>
    <t>35 m3</t>
  </si>
  <si>
    <t>A308</t>
  </si>
  <si>
    <t xml:space="preserve">Assises </t>
  </si>
  <si>
    <t>HOSTIAS</t>
  </si>
  <si>
    <t>A309</t>
  </si>
  <si>
    <t xml:space="preserve">Plans de travail et poses </t>
  </si>
  <si>
    <t>CORCELLES</t>
  </si>
  <si>
    <t>A310</t>
  </si>
  <si>
    <t xml:space="preserve">Rangements </t>
  </si>
  <si>
    <t>BRENOD</t>
  </si>
  <si>
    <t>A311</t>
  </si>
  <si>
    <t xml:space="preserve">DEA Mousse P.U.R </t>
  </si>
  <si>
    <t>CHAMPDOR</t>
  </si>
  <si>
    <t>A312</t>
  </si>
  <si>
    <t xml:space="preserve">DEA Mousse Latex </t>
  </si>
  <si>
    <t>ARANC</t>
  </si>
  <si>
    <t>A313</t>
  </si>
  <si>
    <t xml:space="preserve">DEA Textiles en mélange </t>
  </si>
  <si>
    <t>MORGES</t>
  </si>
  <si>
    <t>A314</t>
  </si>
  <si>
    <t>DEA Laine</t>
  </si>
  <si>
    <t>SOFIA (BULGARIE)</t>
  </si>
  <si>
    <t>A315</t>
  </si>
  <si>
    <t>DEA Coton</t>
  </si>
  <si>
    <t>PIZAY</t>
  </si>
  <si>
    <t>A316</t>
  </si>
  <si>
    <t>DEA Feutre</t>
  </si>
  <si>
    <t>THIL (01)</t>
  </si>
  <si>
    <t>A400</t>
  </si>
  <si>
    <t>Combustibles issus de préparation sur site</t>
  </si>
  <si>
    <t>LA BOISSE</t>
  </si>
  <si>
    <t>A401</t>
  </si>
  <si>
    <t xml:space="preserve">Combustibles issus de préparation sur site d'origine biomasse </t>
  </si>
  <si>
    <t>DAGNEUX</t>
  </si>
  <si>
    <t>A500</t>
  </si>
  <si>
    <t>VHU</t>
  </si>
  <si>
    <t>NIEVROZ</t>
  </si>
  <si>
    <t>A501</t>
  </si>
  <si>
    <t>VHU dépollué</t>
  </si>
  <si>
    <t>MONTLUEL</t>
  </si>
  <si>
    <t>B100</t>
  </si>
  <si>
    <t>Papiers et cartons sortes ordinaires</t>
  </si>
  <si>
    <t>B</t>
  </si>
  <si>
    <t>Papiers Cartons</t>
  </si>
  <si>
    <t>STE CROIX (01)</t>
  </si>
  <si>
    <t xml:space="preserve">Carton avec film plastique en saches </t>
  </si>
  <si>
    <t>MONTLUEL CEDEX</t>
  </si>
  <si>
    <t>B101</t>
  </si>
  <si>
    <t xml:space="preserve">Papiers et cartons mélangés ordinaires </t>
  </si>
  <si>
    <t>1.01.00</t>
  </si>
  <si>
    <t>Mélange de diverses sortes de papiers et cartons</t>
  </si>
  <si>
    <t>ACLENS</t>
  </si>
  <si>
    <t>B102</t>
  </si>
  <si>
    <t xml:space="preserve">Gros de magasin </t>
  </si>
  <si>
    <t>GIRON</t>
  </si>
  <si>
    <t>B102CS</t>
  </si>
  <si>
    <t>Gros de magasin issu de collecte sélective</t>
  </si>
  <si>
    <t>LALLEYRIAT</t>
  </si>
  <si>
    <t>B103</t>
  </si>
  <si>
    <t xml:space="preserve">Cartonette grise </t>
  </si>
  <si>
    <t>1.03.00</t>
  </si>
  <si>
    <t>Carton gris ou mélange de cartons imprimé ou non, avec ou sans couverture blanche exempt de matériaux ondulés.</t>
  </si>
  <si>
    <t>PLAGNE (01)</t>
  </si>
  <si>
    <t>B10301</t>
  </si>
  <si>
    <t>Cartonnette grise boîtes à œufs</t>
  </si>
  <si>
    <t>LE POIZAT</t>
  </si>
  <si>
    <t>B10302</t>
  </si>
  <si>
    <t>Cartonnette grise PE</t>
  </si>
  <si>
    <t>CHARIX</t>
  </si>
  <si>
    <t>B10303</t>
  </si>
  <si>
    <t>Cartonnette grise PET</t>
  </si>
  <si>
    <t>BELLEYDOUX</t>
  </si>
  <si>
    <t>B10304</t>
  </si>
  <si>
    <t>Cartonnette grise Alu</t>
  </si>
  <si>
    <t>LES NEYROLLES</t>
  </si>
  <si>
    <t>B104</t>
  </si>
  <si>
    <t xml:space="preserve">Carton, CCR </t>
  </si>
  <si>
    <t>1.04.00</t>
  </si>
  <si>
    <t>Emballages en papier ou carton usagés, contenant au moins 70 % de carton ondulé, le reste étant constitué d'autres papiers et cartons d'emballage.</t>
  </si>
  <si>
    <t>ST GERMAIN DE JOUX</t>
  </si>
  <si>
    <t>B104CS</t>
  </si>
  <si>
    <t>Carton, CCR collecte sélective</t>
  </si>
  <si>
    <t>1.04CS</t>
  </si>
  <si>
    <t>Cartons de déchèteries soutenus</t>
  </si>
  <si>
    <t>NANTUA</t>
  </si>
  <si>
    <t>B105</t>
  </si>
  <si>
    <t xml:space="preserve">Carton, CCR triés </t>
  </si>
  <si>
    <t>1.05.00</t>
  </si>
  <si>
    <t>Boîtes en carton et plaques de carton ondulé usagées de différentes qualités, pouvant comprendre 10 % d'autres papiers et cartons d'emballage.</t>
  </si>
  <si>
    <t>ECHALLON</t>
  </si>
  <si>
    <t>B105CS</t>
  </si>
  <si>
    <t>Carton, CCR triés collecte sélective</t>
  </si>
  <si>
    <t>1.05CS</t>
  </si>
  <si>
    <t>VALEINS</t>
  </si>
  <si>
    <t>B106</t>
  </si>
  <si>
    <t xml:space="preserve">Magazines </t>
  </si>
  <si>
    <t>1.06.00</t>
  </si>
  <si>
    <t>Magazines, avec ou sans colle.</t>
  </si>
  <si>
    <t>ILLIAT</t>
  </si>
  <si>
    <t>B10601</t>
  </si>
  <si>
    <t>Magazines sans colle</t>
  </si>
  <si>
    <t>1.06.01</t>
  </si>
  <si>
    <t>Magazines sans colles</t>
  </si>
  <si>
    <t>MOGNENEINS</t>
  </si>
  <si>
    <t>B10602</t>
  </si>
  <si>
    <t>Magazines avec échantillons de produits</t>
  </si>
  <si>
    <t>1.06.02</t>
  </si>
  <si>
    <t>ST DIDIER SUR CHALARONNE</t>
  </si>
  <si>
    <t>B107</t>
  </si>
  <si>
    <t xml:space="preserve">Annuaires </t>
  </si>
  <si>
    <t>1.07.00</t>
  </si>
  <si>
    <t>Annuaires non utilisés ou usagés, sans limite du nombre de pages colorées
dans la masse, avec ou sans colle. Rognures tolérées</t>
  </si>
  <si>
    <t>ST ETIENNE SUR CHALARONNE</t>
  </si>
  <si>
    <t>B109</t>
  </si>
  <si>
    <t xml:space="preserve">Journaux et magazines </t>
  </si>
  <si>
    <t>1.09.00</t>
  </si>
  <si>
    <t xml:space="preserve">Mélange de journaux et magazines (invendus pour la plupart) ; un minimum
de 30 % chacun </t>
  </si>
  <si>
    <t>PEYZIEUX SUR SAONE</t>
  </si>
  <si>
    <t>B111CS</t>
  </si>
  <si>
    <t xml:space="preserve">JRM  issus de collecte sélective </t>
  </si>
  <si>
    <t>1.11.00</t>
  </si>
  <si>
    <t>Papiers graphiques triés, comprenant un minimum de 80 % de journaux et
magazines. Ils doivent contenir au moins 30 % de journaux et 40 % de magazines. Les produits imprimés non adaptés au désencrage sont limités à 1,5 %</t>
  </si>
  <si>
    <t>THOISSEY</t>
  </si>
  <si>
    <t>B200</t>
  </si>
  <si>
    <t>Papiers de bureau et graphiques</t>
  </si>
  <si>
    <t>GARNERANS</t>
  </si>
  <si>
    <t>B201</t>
  </si>
  <si>
    <t xml:space="preserve">Vieux journaux </t>
  </si>
  <si>
    <t>2.01.00</t>
  </si>
  <si>
    <t>Journaux contenant un maximum de 5 % de journaux ou d'encarts publicitaires
colorés dans la masse.</t>
  </si>
  <si>
    <t>SOUCLIN</t>
  </si>
  <si>
    <t>B202</t>
  </si>
  <si>
    <t>Journaux invendus non destinés au désencrage</t>
  </si>
  <si>
    <t>2.02.00</t>
  </si>
  <si>
    <t>Journaux invendus, qui peuvent contenir des encarts distribués avec la publication. Aucun encart supplémentaire permis. Les produites papiers non adaptés au désencrage sont permis.</t>
  </si>
  <si>
    <t>ST SORLIN EN BUGEY</t>
  </si>
  <si>
    <t>B203</t>
  </si>
  <si>
    <t xml:space="preserve">Rognures blanches légèrement imprimées </t>
  </si>
  <si>
    <t>CHAZEY SUR AIN</t>
  </si>
  <si>
    <t>B20300</t>
  </si>
  <si>
    <t>Rognures blanches légèrement imprimées - périodique claire avec colle</t>
  </si>
  <si>
    <t>2.03.00</t>
  </si>
  <si>
    <t>Rognures blanches légèrement imprimées, couchées ou non, composées
principalement de papier à base de pâte mécanique, sans restriction sur la colle.</t>
  </si>
  <si>
    <t>SAULT BRENAZ</t>
  </si>
  <si>
    <t>B20301</t>
  </si>
  <si>
    <t>Rognures blanches légèrement imprimées - périodique claire sans colle</t>
  </si>
  <si>
    <t>2.03.01</t>
  </si>
  <si>
    <t>Rognures blanches légèrement imprimées, couchées ou non, composées
principalement de papier à base de pâte mécanique sans colle</t>
  </si>
  <si>
    <t>VAUX EN BUGEY</t>
  </si>
  <si>
    <t>B204</t>
  </si>
  <si>
    <t xml:space="preserve">Rognures blanches fortement imprimées </t>
  </si>
  <si>
    <t>ST VULBAS</t>
  </si>
  <si>
    <t>B20400</t>
  </si>
  <si>
    <t>Rognures blanches fortement imprimées avec colle</t>
  </si>
  <si>
    <t>2.04.00</t>
  </si>
  <si>
    <t>Rognures blanches fortement imprimées, couchées ou non, composées principalement de papier à base de pâte mécanique, sans restriction sur la colle</t>
  </si>
  <si>
    <t>BLYES</t>
  </si>
  <si>
    <t>B20401</t>
  </si>
  <si>
    <t>Rognures blanches fortement imprimées sans colle</t>
  </si>
  <si>
    <t>2.04.01</t>
  </si>
  <si>
    <t>Rognures blanches fortement imprimées, couchées ou non, composées principalement de papier à base de pâte mécanique sans colle</t>
  </si>
  <si>
    <t>LAGNIEU</t>
  </si>
  <si>
    <t>B205</t>
  </si>
  <si>
    <t xml:space="preserve">Archives bureau triées (Écrits couleur mixtes) </t>
  </si>
  <si>
    <t>LEYMENT</t>
  </si>
  <si>
    <t>B20500</t>
  </si>
  <si>
    <t>Archives bureau triées (Écrits couleur mixtes) Papiers de bureau triés ordinaires</t>
  </si>
  <si>
    <t>2.05.00</t>
  </si>
  <si>
    <t>Papiers, tels qu'ils sont typiquement produits par les bureaux, broyés ou non,
imprimés, pouvant comprendre des papiers colorés, avec un minimum de 60 % de
papier sans bois, exempts de carbone et principalement exempts de papier
autocopiant, avec moins de 10 % de fibres non blanchies, y compris les enveloppes
kraft et les chemises, et moins de 5 % de journaux et d'emballages</t>
  </si>
  <si>
    <t>VILLEBOIS</t>
  </si>
  <si>
    <t>B20501</t>
  </si>
  <si>
    <t>Archives bureau triées (Écrits couleur mixtes) Papiers de bureau triés</t>
  </si>
  <si>
    <t>2.05.01</t>
  </si>
  <si>
    <t>Papiers, tels qu'ils sont typiquement produits par les bureaux, broyés ou non,
imprimés, pouvant comprendre des papiers colorés, avec un minimum de 80 % de papier sans bois, exempts de carbone et principalement exempts de papier autocopiant, avec moins de 5 % de fibres non blanchies, y compris les enveloppes kraft et les chemises.</t>
  </si>
  <si>
    <t>STE JULIE</t>
  </si>
  <si>
    <t>B206</t>
  </si>
  <si>
    <t xml:space="preserve">Écrits couleurs </t>
  </si>
  <si>
    <t>2.06.00</t>
  </si>
  <si>
    <t>Papiers, tels qu'ils sont typiquement produits par les bureaux, broyés ou non, légèrement imprimés, les papiers colorés dans la masse étant permis mais pas les papiers de couleurs foncées, avec un minimum de 70 % de papier sans bois, exempts de carbone et principalement exempts de papier autocopiant, exempts d'enveloppes kraft, de chemises, de journaux et de cartons</t>
  </si>
  <si>
    <t>PROULIEU</t>
  </si>
  <si>
    <t>B20601</t>
  </si>
  <si>
    <t>Écrits couleurs clairs</t>
  </si>
  <si>
    <t>2.06.01</t>
  </si>
  <si>
    <t>Papiers, tels qu'ils sont typiquement produits par les bureaux, broyés ou non,
légèrement imprimés, les papiers colorés dans la masse étant permis mais pas les papiers de couleurs foncées, avec un minimum de 90 % de papier sans bois, exempts de carbone et principalement exempts de papier autocopiant, exempts d'enveloppes brunes, de chemises, de journaux et de cartons</t>
  </si>
  <si>
    <t>SAINTE JULIE</t>
  </si>
  <si>
    <t>B207</t>
  </si>
  <si>
    <t xml:space="preserve">Livres déchiquetés/Bouquins collés </t>
  </si>
  <si>
    <t>2.07.00</t>
  </si>
  <si>
    <t>Livres ou rognures de livres, sans couvertures rigides, constitués essentiellement de papier blanc sans bois, principalement imprimés en noir, contenant un maximum de 10 % de papier couché</t>
  </si>
  <si>
    <t>LAGNIEU CEDEX</t>
  </si>
  <si>
    <t>B20700</t>
  </si>
  <si>
    <t>Cahier de livres blancs déchiquetés sans bois</t>
  </si>
  <si>
    <t>DRESDEN (ALLEMAGNE)</t>
  </si>
  <si>
    <t>B20701</t>
  </si>
  <si>
    <t>Cahier de livres blancs déchiquetés à base de pâte mécanique</t>
  </si>
  <si>
    <t>2.07.01</t>
  </si>
  <si>
    <t>Livres ou rognures de livres, constitués essentiellement de papier à base de pâte mécanique, sans couvertures rigides principalement imprimés en noir, contenant un maximum de 10 % de papier couché.</t>
  </si>
  <si>
    <t>PRIAY</t>
  </si>
  <si>
    <t>B208</t>
  </si>
  <si>
    <t xml:space="preserve">Magazines sans bois colorés </t>
  </si>
  <si>
    <t>2.08.00</t>
  </si>
  <si>
    <t>Magazines en papier couché ou non, blancs ou colorés dans la masse, exempts de couvertures rigides, de reliures et de papier d'affiche. Peuvent comprendre des circulaires fortement imprimées et des rognures colorées dans la masse. Contiennent au maximum 10 % de papiers à base de pâte mécanique</t>
  </si>
  <si>
    <t>NEUVILLE SUR AIN</t>
  </si>
  <si>
    <t>B210</t>
  </si>
  <si>
    <t>Carton blanchi sans bois, avec couche plastique</t>
  </si>
  <si>
    <t>2.10.00</t>
  </si>
  <si>
    <t>Carton blanchi sans bois, non imprimé, avec une couche plastique, provenant des fabricants et transformateurs de carton.</t>
  </si>
  <si>
    <t>VARAMBON</t>
  </si>
  <si>
    <t>B211</t>
  </si>
  <si>
    <t>Carton avec couche plastique</t>
  </si>
  <si>
    <t>2.11.00</t>
  </si>
  <si>
    <t>Cartons imprimés ou non, avec une couche plastique. Peuvent contenir du carton non blanchi et du papier provenant des fabricants et transformateurs de cartons.</t>
  </si>
  <si>
    <t>ST MARTIN DU MONT (01)</t>
  </si>
  <si>
    <t>B212</t>
  </si>
  <si>
    <t>Sorties imprimantes (ou listings) à base de pâte mécanique</t>
  </si>
  <si>
    <t>2.12.00</t>
  </si>
  <si>
    <t>Sorties imprimantes (ou listings) à base de pâte mécanique, qui peuvent contenir des fibres recyclées.</t>
  </si>
  <si>
    <t>PONT D AIN</t>
  </si>
  <si>
    <t>B213</t>
  </si>
  <si>
    <t>Multisortes</t>
  </si>
  <si>
    <t>2.13.00</t>
  </si>
  <si>
    <t>Un mélange d'archives colorées et blanches de magazines sans bois de couleur et d'autres papiers et rognures sans bois. Exempt de papier journal mais 10% d'autres papiers contenant du bois sont admis. Peut contenir 2% de papier avec couche plastique.</t>
  </si>
  <si>
    <t>LA TRANCLIERE</t>
  </si>
  <si>
    <t>B214</t>
  </si>
  <si>
    <t>Fins de rouleaux de tissus colorés</t>
  </si>
  <si>
    <t>DRUILLAT</t>
  </si>
  <si>
    <t>B21400</t>
  </si>
  <si>
    <t>2.14.00</t>
  </si>
  <si>
    <t>Papier tissu coloré non utilisé, y compris les mandrins souples. Peut contenir des matériaux imprimés.</t>
  </si>
  <si>
    <t>CHEVRY (01)</t>
  </si>
  <si>
    <t>B21401</t>
  </si>
  <si>
    <t>Fins de rouleaux de tissus blancs</t>
  </si>
  <si>
    <t>2.14.01</t>
  </si>
  <si>
    <t>Papier tissu blanc non utilisé, y compris les mandrins souples. Peut contenir des matériaux imprimés.</t>
  </si>
  <si>
    <t>GEX</t>
  </si>
  <si>
    <t>B215</t>
  </si>
  <si>
    <t>Macules et bobineaux</t>
  </si>
  <si>
    <t>VESANCY</t>
  </si>
  <si>
    <t>B300</t>
  </si>
  <si>
    <t>Sortes supérieures</t>
  </si>
  <si>
    <t>Offset</t>
  </si>
  <si>
    <t>SEGNY</t>
  </si>
  <si>
    <t>B301</t>
  </si>
  <si>
    <t xml:space="preserve">Rognures d'imprimerie mêlées, de couleurs claires </t>
  </si>
  <si>
    <t>3.01.00</t>
  </si>
  <si>
    <t>Rognures mélangées de papiers impression-écriture légèrement colorés dans
la masse, contenant au moins 50 % de papier sans bois.</t>
  </si>
  <si>
    <t>CROZET</t>
  </si>
  <si>
    <t>B302</t>
  </si>
  <si>
    <t xml:space="preserve">Rognures d'imprimerie mêlées, de couleurs claires, sans bois </t>
  </si>
  <si>
    <t>3.02.00</t>
  </si>
  <si>
    <t>Rognures mélangées de papiers impression-écriture légèrement colorés dans
la masse, contenant au moins 90 % de papier sans bois</t>
  </si>
  <si>
    <t>CESSY</t>
  </si>
  <si>
    <t>B303</t>
  </si>
  <si>
    <t xml:space="preserve">Rognures blanches légèrement imprimées sans bois </t>
  </si>
  <si>
    <t>3.03.00</t>
  </si>
  <si>
    <t>Rognures blanches sans bois, légèrement imprimées, avec colle, exemptes de papiers colorés dans la masse, pouvant contenir 2 % de papier avec couche plastique et un maximum de 10 % de papier à base de pâte mécanique</t>
  </si>
  <si>
    <t>MIJOUX</t>
  </si>
  <si>
    <t>B304</t>
  </si>
  <si>
    <t xml:space="preserve">Rognures blanches légèrement imprimées sans colle </t>
  </si>
  <si>
    <t>3.04.00</t>
  </si>
  <si>
    <t>Rognures blanches sans bois, légèrement imprimées, sans colle, exemptes de papiers traités « résistants à l’état humide » et de papiers colorés dans la masse</t>
  </si>
  <si>
    <t>ECHENEVEX</t>
  </si>
  <si>
    <t>B305</t>
  </si>
  <si>
    <t xml:space="preserve">Écrits blancs 1 </t>
  </si>
  <si>
    <t>3.05.01</t>
  </si>
  <si>
    <t>Papiers impression-écriture non couchés, blancs, triés, sans bois, imprimés, exempts de livres de caisse, de papier carbone et d’adhésifs insolubles dans l'eau.</t>
  </si>
  <si>
    <t>LEGUTIANO</t>
  </si>
  <si>
    <t>B306</t>
  </si>
  <si>
    <t xml:space="preserve">Listing n°1 (blanc &amp; zoné) </t>
  </si>
  <si>
    <t>3.06.00</t>
  </si>
  <si>
    <t>Imprimés professionnels blancs sans bois, exempts de papier autocopiant et de colle</t>
  </si>
  <si>
    <t>GEX CEDEX</t>
  </si>
  <si>
    <t>B308</t>
  </si>
  <si>
    <t xml:space="preserve">Carton pâte blanchie, imprimé </t>
  </si>
  <si>
    <t>3.08.00</t>
  </si>
  <si>
    <t>Plaques fortement imprimées de carton pur pâte blanchie, sans colle, exemptes de matériaux extrudés ou paraffinés</t>
  </si>
  <si>
    <t>UCCLE</t>
  </si>
  <si>
    <t>B309</t>
  </si>
  <si>
    <t xml:space="preserve">Carton pâte blanchie, légèrement imprimé </t>
  </si>
  <si>
    <t>3.09.00</t>
  </si>
  <si>
    <t>Plaques légèrement imprimées de carton pur pâte blanchie, sans colle, exemptes de couches plastique ou de matériaux paraffinés</t>
  </si>
  <si>
    <t>AK AMSTELVEEN ( HOLLANDE )</t>
  </si>
  <si>
    <t>B310</t>
  </si>
  <si>
    <t xml:space="preserve">Imprimé sans bois </t>
  </si>
  <si>
    <t>ROLL</t>
  </si>
  <si>
    <t>B31000</t>
  </si>
  <si>
    <t>Imprimé sans bois légèrement imprimé</t>
  </si>
  <si>
    <t>3.10.00</t>
  </si>
  <si>
    <t>Papiers couchés sans bois légèrement imprimés sous forme de feuilles ou de rognures, exempts de papiers traités « résistants à l'état humide » et de papier
teinté dans la masse</t>
  </si>
  <si>
    <t>ARBIGNY</t>
  </si>
  <si>
    <t>B31001</t>
  </si>
  <si>
    <t>Imprimé sans bois moyennement et fortement imprimé</t>
  </si>
  <si>
    <t>3.10.01</t>
  </si>
  <si>
    <t>Papiers couchés sans bois moyennement et fortement imprimés sous forme de feuilles ou de rognures, exempts de papiers traités « résistants à l'état humide » et de papiers colorés dans la masse</t>
  </si>
  <si>
    <t>CHEVROUX</t>
  </si>
  <si>
    <t>B311</t>
  </si>
  <si>
    <t xml:space="preserve">Bois blanc imprimé </t>
  </si>
  <si>
    <t>3.11.00</t>
  </si>
  <si>
    <t>Chutes récentes de carton blanc multicouche fortement imprimé, contenant des couches avec ou sans bois, mais sans couche grise ni brune</t>
  </si>
  <si>
    <t>SERMOYER</t>
  </si>
  <si>
    <t>B31101</t>
  </si>
  <si>
    <t>Bois blanc imprimé pelliculé alu</t>
  </si>
  <si>
    <t>BOZ</t>
  </si>
  <si>
    <t>B312</t>
  </si>
  <si>
    <t xml:space="preserve">Bois blanc liseré </t>
  </si>
  <si>
    <t>3.12.00</t>
  </si>
  <si>
    <t>Chutes récentes de carton blanc multicouche légèrement imprimé, contenant des couches sans bois ou à base de pâte mécanique, mais sans couche grise ni brune</t>
  </si>
  <si>
    <t>CHAVANNES SUR REYSSOUZE</t>
  </si>
  <si>
    <t>B313</t>
  </si>
  <si>
    <t xml:space="preserve">Bois blanc vierge </t>
  </si>
  <si>
    <t>3.13.00</t>
  </si>
  <si>
    <t>Chutes récentes de carton blanc multicouche non imprimé, contenant des couches sans bois ou à base de pâte mécanique, mais sans couche grise ni brune</t>
  </si>
  <si>
    <t>PONT DE VAUX</t>
  </si>
  <si>
    <t>B314</t>
  </si>
  <si>
    <t xml:space="preserve">Cassé blanc journal </t>
  </si>
  <si>
    <t>3.14.00</t>
  </si>
  <si>
    <t>Rognures et feuilles de papier journal blanc, non imprimé, exemptes de papier magazine et de colle</t>
  </si>
  <si>
    <t>BOISSEY (01)</t>
  </si>
  <si>
    <t>B315</t>
  </si>
  <si>
    <t>Papier blanc pâte mécanique</t>
  </si>
  <si>
    <t>3.15.00</t>
  </si>
  <si>
    <t>Rognures et feuilles de papier blanc, couché et non couché, à base de pâte mécanique, non imprimé, sans colle</t>
  </si>
  <si>
    <t>GORREVOD</t>
  </si>
  <si>
    <t>B31500</t>
  </si>
  <si>
    <t>Rognures et feuilles de papier blanc, couché et non couché, à base de pâte mécanique, non imprimé, sans colle.</t>
  </si>
  <si>
    <t>REYSSOUZE</t>
  </si>
  <si>
    <t>B31501</t>
  </si>
  <si>
    <t>Papier blanc pâte mécanique couché</t>
  </si>
  <si>
    <t>3.15.01</t>
  </si>
  <si>
    <t>Rognures et feuilles de papier blanc couché à base de pâte mécanique, non imprimé, sans colle.</t>
  </si>
  <si>
    <t>ST ETIENNE SUR REYSSOUZE</t>
  </si>
  <si>
    <t>B316</t>
  </si>
  <si>
    <t>Blanc 1 couché sans colle</t>
  </si>
  <si>
    <t>3.16.00</t>
  </si>
  <si>
    <t>Rognures et feuilles de papier blanc couché, sans bois, non imprimé, sans colle.</t>
  </si>
  <si>
    <t>ST BENIGNE</t>
  </si>
  <si>
    <t>B31600</t>
  </si>
  <si>
    <t>Papier blanc couché sans bois</t>
  </si>
  <si>
    <t>Rognures et feuilles de papier blanc couché, sans bois, non imprimé, sans colle</t>
  </si>
  <si>
    <t>OZAN</t>
  </si>
  <si>
    <t>B31601</t>
  </si>
  <si>
    <t>Papier blanc sans bois</t>
  </si>
  <si>
    <t>3.16.01</t>
  </si>
  <si>
    <t>Rognures et feuilles de papier blanc couché ou non, sans bois, non imprimé, sans colle</t>
  </si>
  <si>
    <t>ELBURGO - ESPAGNE -</t>
  </si>
  <si>
    <t>B317</t>
  </si>
  <si>
    <t xml:space="preserve">Rognures blanches </t>
  </si>
  <si>
    <t>3.17.00</t>
  </si>
  <si>
    <t>Rognures et feuilles de papier blanc non imprimé, exemptes de papier journal et contenant un minimum de 60 % de papier sans bois. Aucune colle admise</t>
  </si>
  <si>
    <t>BILLIAT</t>
  </si>
  <si>
    <t>B318</t>
  </si>
  <si>
    <t xml:space="preserve">Rognures blanches sans bois </t>
  </si>
  <si>
    <t>3.18.00</t>
  </si>
  <si>
    <t>Rognures et feuilles de papier blanc, sans bois, non imprimé, avec un maximum de 5 % de papier couché. Sans colle</t>
  </si>
  <si>
    <t>CHEZERY FORENS</t>
  </si>
  <si>
    <t>B31801</t>
  </si>
  <si>
    <t>Rognures blanches sans bois, non couchées</t>
  </si>
  <si>
    <t>3.18.01</t>
  </si>
  <si>
    <t>Rognures et feuilles de papier blanc sans bois non imprimé, exemptes de papier couché. Sans colle</t>
  </si>
  <si>
    <t>MONTANGES</t>
  </si>
  <si>
    <t>B31802</t>
  </si>
  <si>
    <t>Chutes d'enveloppes neuves</t>
  </si>
  <si>
    <t>3.18.02</t>
  </si>
  <si>
    <t>Rognures et feuilles de papier blanc sans bois non imprimé, exemptes de papier couché. Peuvent contenir de la colle</t>
  </si>
  <si>
    <t>CHATILLON EN MICHAILLE</t>
  </si>
  <si>
    <t>B319</t>
  </si>
  <si>
    <t xml:space="preserve">Carton pur pâte blanchie ou kraft blanchi, non imprimé </t>
  </si>
  <si>
    <t>3.19.00</t>
  </si>
  <si>
    <t>Plaques de carton pur pâte blanchie ou kraft blanchi, sans colle, exemptes de matériaux extrudés ou paraffinés</t>
  </si>
  <si>
    <t>LANCRANS</t>
  </si>
  <si>
    <t>B400</t>
  </si>
  <si>
    <t>Cartons kraftés</t>
  </si>
  <si>
    <t>BELLEGARDE SUR VALSERINE</t>
  </si>
  <si>
    <t>B401</t>
  </si>
  <si>
    <t xml:space="preserve">Rognures neuves de caisseries (RNCP) </t>
  </si>
  <si>
    <t>4.01.00</t>
  </si>
  <si>
    <t>Caisses, plaques et rognures neuves de carton ondulé, avec des couvertures kraft et/ou de type « testliner »</t>
  </si>
  <si>
    <t>INJOUX GENISSIAT</t>
  </si>
  <si>
    <t>B402</t>
  </si>
  <si>
    <t xml:space="preserve">Carton K1 </t>
  </si>
  <si>
    <t>4.02.00</t>
  </si>
  <si>
    <t>Caisses usagées de carton ondulé, avec des couvertures kraft uniquement, la cannelure étant en pâte chimico-thermomécanique (CTMP)</t>
  </si>
  <si>
    <t>VILLES</t>
  </si>
  <si>
    <t>B403</t>
  </si>
  <si>
    <t xml:space="preserve">Carton K2 </t>
  </si>
  <si>
    <t>4.03.00</t>
  </si>
  <si>
    <t>Caisses usagées de carton ondulé, avec des couvertures kraft ou de type « testliner», mais avec au moins une couverture kraft</t>
  </si>
  <si>
    <t>CONFORT</t>
  </si>
  <si>
    <t>B404</t>
  </si>
  <si>
    <t xml:space="preserve">Sacs kraft usagés </t>
  </si>
  <si>
    <t>4.04.00</t>
  </si>
  <si>
    <t>Sacs kraft usagés propres. Peuvent être imprimés ou non, ou traités « résistants à l'état humide » et/ou non traités « résistants à l'état humide ».</t>
  </si>
  <si>
    <t>LEAZ</t>
  </si>
  <si>
    <t>B405</t>
  </si>
  <si>
    <t xml:space="preserve">Sacs kraft neufs </t>
  </si>
  <si>
    <t>4.05.00</t>
  </si>
  <si>
    <t>Sacs kraft non utilisés. Peuvent être imprimés ou non, ou traités « résistants à l'état humide » et/ou non traités « résistants à l'état humide ».</t>
  </si>
  <si>
    <t>ELOISE</t>
  </si>
  <si>
    <t>B406</t>
  </si>
  <si>
    <t xml:space="preserve">Emballages kraft usagé (kraft Coca) </t>
  </si>
  <si>
    <t>4.06.00</t>
  </si>
  <si>
    <t>Papier et carton en kraft usagé, de couleur naturelle ou blanche. Peuvent être imprimés ou non</t>
  </si>
  <si>
    <t>WOLUWE SAINT LAMBERT</t>
  </si>
  <si>
    <t>B407</t>
  </si>
  <si>
    <t xml:space="preserve">Rognures neuves kraft </t>
  </si>
  <si>
    <t>4.07.00</t>
  </si>
  <si>
    <t>Rognures et autres chutes de papier et carton kraft non utilisés de couleur naturelle</t>
  </si>
  <si>
    <t>HILBVERSUM</t>
  </si>
  <si>
    <t>B408</t>
  </si>
  <si>
    <t xml:space="preserve">Kraft « transport » non utilisé </t>
  </si>
  <si>
    <t>4.08.00</t>
  </si>
  <si>
    <t>BELLEGARDE VALSERINE CEDE</t>
  </si>
  <si>
    <t>B500</t>
  </si>
  <si>
    <t>Sortes spéciales</t>
  </si>
  <si>
    <t>FERNEY VOLTAIRE</t>
  </si>
  <si>
    <t>B501</t>
  </si>
  <si>
    <t xml:space="preserve">Papiers mélangés </t>
  </si>
  <si>
    <t>5.01.00</t>
  </si>
  <si>
    <t>Mélange de diverses sortes de papiers qui peuvent être compris dans les groupes 1 à 5</t>
  </si>
  <si>
    <t>VERSONNEX (01)</t>
  </si>
  <si>
    <t>B502CS</t>
  </si>
  <si>
    <t xml:space="preserve">EMR : carton-cartonnette  </t>
  </si>
  <si>
    <t>5.02.00</t>
  </si>
  <si>
    <t>Mélange de diverses qualités de papiers et cartons d'emballages usagers, exempt de papiers graphiques.</t>
  </si>
  <si>
    <t>ORNEX</t>
  </si>
  <si>
    <t>B503</t>
  </si>
  <si>
    <t xml:space="preserve">Tetra-ELA </t>
  </si>
  <si>
    <t>5.03.01</t>
  </si>
  <si>
    <t>Emballages en carton usagés pour liquides avec couche plastique (avec ou sans teneur en aluminium), contenant un minimum de 50 % de fibres en masse.</t>
  </si>
  <si>
    <t>FERNEY VOLTAIRE CEDEX</t>
  </si>
  <si>
    <t>B503CS</t>
  </si>
  <si>
    <t>Tetra-ELA issu de collecte sélective</t>
  </si>
  <si>
    <t>5.03.00</t>
  </si>
  <si>
    <t>Rognures ou plaques d'emballages en carton pour liquides (avec ou sans aluminium et/ou couche plastique), contenant un minimum de 50 % de fibres en masse</t>
  </si>
  <si>
    <t>ONEX</t>
  </si>
  <si>
    <t>B504</t>
  </si>
  <si>
    <t xml:space="preserve">Kraft d'emballage plastifié </t>
  </si>
  <si>
    <t>5.04.00</t>
  </si>
  <si>
    <t>Papier kraft usagé avec une couche plastique.
Ne doit pas contenir de paraffine</t>
  </si>
  <si>
    <t>SMLEDNIK</t>
  </si>
  <si>
    <t>B505</t>
  </si>
  <si>
    <t xml:space="preserve">Étiquettes et supports </t>
  </si>
  <si>
    <t>CHATELAINE</t>
  </si>
  <si>
    <t>B50501</t>
  </si>
  <si>
    <t>Étiquettes sèches</t>
  </si>
  <si>
    <t>5.05.01</t>
  </si>
  <si>
    <t>Étiquettes fabriquées à partir de papiers traités « résistants à l'état humide »</t>
  </si>
  <si>
    <t>SAUVERNY</t>
  </si>
  <si>
    <t>B50502</t>
  </si>
  <si>
    <t>Étiquettes avec support</t>
  </si>
  <si>
    <t>5.05.02</t>
  </si>
  <si>
    <t>Papier pour étiquettes, papier anti-adhérant et étiquettes provenant de la transformation et de la distribution d'étiquettes</t>
  </si>
  <si>
    <t>DIVONNE LES BAINS</t>
  </si>
  <si>
    <t>B50503</t>
  </si>
  <si>
    <t>Papier anti-adhérent pour les
étiquettes autocollantes</t>
  </si>
  <si>
    <t>5.05.03</t>
  </si>
  <si>
    <t>Matériaux de bandes anti-adhérentes provenant de la transformation et de la
distribution d'étiquettes autocollantes. Les matériaux doivent être exempts d'étiquettes et de mandrins et autres contaminants</t>
  </si>
  <si>
    <t>GRILLY</t>
  </si>
  <si>
    <t>B506</t>
  </si>
  <si>
    <t xml:space="preserve">Papiers traités REH non imprimés </t>
  </si>
  <si>
    <t>5.06.00</t>
  </si>
  <si>
    <t>Papiers sans bois blancs, traités « résistants à l’état humide », non imprimés Papiers sans bois blancs, traités « résistants à l’état humide », non imprimés</t>
  </si>
  <si>
    <t>TROJANE</t>
  </si>
  <si>
    <t>B507</t>
  </si>
  <si>
    <t xml:space="preserve">Papiers traités REH imprimés </t>
  </si>
  <si>
    <t>5.07.00</t>
  </si>
  <si>
    <t>Papiers sans bois blancs, traités « résistants à l’état humide », imprimés</t>
  </si>
  <si>
    <t>CHENE BOURG</t>
  </si>
  <si>
    <t>B508</t>
  </si>
  <si>
    <t xml:space="preserve">Mandrin </t>
  </si>
  <si>
    <t>5.08.00</t>
  </si>
  <si>
    <t>Mandrins solides déchiquetés ou non ou broyés provenant de bobines de papier sans embout métallique.</t>
  </si>
  <si>
    <t>LES ACACIAS</t>
  </si>
  <si>
    <t>B509</t>
  </si>
  <si>
    <t xml:space="preserve">Papier autocopiant </t>
  </si>
  <si>
    <t>5.09.00</t>
  </si>
  <si>
    <t>Feuilles ou rognures de papier autocopiant
non utilisé</t>
  </si>
  <si>
    <t>ARANDAS</t>
  </si>
  <si>
    <t>B510</t>
  </si>
  <si>
    <t>Enveloppes mélangées</t>
  </si>
  <si>
    <t>5.10.01</t>
  </si>
  <si>
    <t>Enveloppes blanches ou colorées dans la masse mélangées, avec ou sans colle soluble dans l'eau ou colle au latex et avec ou sans fenêtres (plastique ou papier cristal)</t>
  </si>
  <si>
    <t>CLEYZIEU</t>
  </si>
  <si>
    <t>B51000</t>
  </si>
  <si>
    <t>Enveloppes blanches imprimées</t>
  </si>
  <si>
    <t>5.10.00</t>
  </si>
  <si>
    <t>Enveloppes blanches, imprimées à l'intérieur, avec ou sans colle soluble dans l'eau ou colle au latex et avec ou sans fenêtres (plastique ou papier cristal)</t>
  </si>
  <si>
    <t>ONCIEU</t>
  </si>
  <si>
    <t>B511</t>
  </si>
  <si>
    <t xml:space="preserve">Paquets blister </t>
  </si>
  <si>
    <t>5.11.00</t>
  </si>
  <si>
    <t>Carton d'emballage avec des parties plates ou moulées en plastique. Peut-être du carton avec des couches et inserts en plastique</t>
  </si>
  <si>
    <t>ST RAMBERT EN BUGEY</t>
  </si>
  <si>
    <t>B512</t>
  </si>
  <si>
    <t>5.12.00</t>
  </si>
  <si>
    <t>Sacs kraft usagés propres. Peuvent être imprimés ou non ou traités « résistants à l'état humide » ou non. Peuvent inclure des papiers avec couche plastique</t>
  </si>
  <si>
    <t>ARGIS</t>
  </si>
  <si>
    <t>B51201</t>
  </si>
  <si>
    <t>Sacs kraft usagés avec couche plastique</t>
  </si>
  <si>
    <t>5.12.01</t>
  </si>
  <si>
    <t>Sacs kraft usagés propres avec couche plastique. Peuvent être imprimés ou non et peuvent contenir des couches traitées « résistantes à l'état humide » ou non</t>
  </si>
  <si>
    <t>EVOSGES</t>
  </si>
  <si>
    <t>B513</t>
  </si>
  <si>
    <t xml:space="preserve">Sacs kraft non utilisés </t>
  </si>
  <si>
    <t>5.13.00</t>
  </si>
  <si>
    <t>Sacs kraft non utilisés. Peuvent être imprimés ou non et traités « résistants à l'état humide » ou non, et peuvent également comprendre des papiers avec une couche plastique</t>
  </si>
  <si>
    <t>CHALEY</t>
  </si>
  <si>
    <t>B51301</t>
  </si>
  <si>
    <t>Sacs kraft non utilisés avec
papiers à couche plastique et doublures en polyéthylène</t>
  </si>
  <si>
    <t>5.13.01</t>
  </si>
  <si>
    <t>Sacs kraft non utilisés avec papiers avec couche plastique et doublures en polyéthylène. Peuvent être imprimés ou non et peuvent contenir des couches traitées « résistantes à l'état humide » ou non</t>
  </si>
  <si>
    <t>TENAY</t>
  </si>
  <si>
    <t>B514</t>
  </si>
  <si>
    <t>Kraft Alu</t>
  </si>
  <si>
    <t>NIVOLLET MONTGRIFFON</t>
  </si>
  <si>
    <t>B515</t>
  </si>
  <si>
    <t>Papier sulfurisé</t>
  </si>
  <si>
    <t>CONAND</t>
  </si>
  <si>
    <t>C100</t>
  </si>
  <si>
    <t>Bois de classe A</t>
  </si>
  <si>
    <t>C</t>
  </si>
  <si>
    <t>TORCIEU</t>
  </si>
  <si>
    <t>C101</t>
  </si>
  <si>
    <t xml:space="preserve">Bois à broyer Classe A </t>
  </si>
  <si>
    <t>NANCLARES DE LA OCA</t>
  </si>
  <si>
    <t>C102</t>
  </si>
  <si>
    <t xml:space="preserve">Bois broyé Classe A </t>
  </si>
  <si>
    <t>IRUNA OKA</t>
  </si>
  <si>
    <t>C103</t>
  </si>
  <si>
    <t xml:space="preserve">Souches </t>
  </si>
  <si>
    <t>MARLIEUX</t>
  </si>
  <si>
    <t>C104</t>
  </si>
  <si>
    <t>Fines bois Classe A</t>
  </si>
  <si>
    <t>ST PAUL DE VARAX</t>
  </si>
  <si>
    <t>C200</t>
  </si>
  <si>
    <t>Bois de classe B</t>
  </si>
  <si>
    <t>LA CHAPELLE DU CHATELARD</t>
  </si>
  <si>
    <t>C201</t>
  </si>
  <si>
    <t xml:space="preserve">Bois à broyer Classe B </t>
  </si>
  <si>
    <t>CERTINES</t>
  </si>
  <si>
    <t>C202</t>
  </si>
  <si>
    <t xml:space="preserve">Bois broyé Classe B </t>
  </si>
  <si>
    <t>LENT (01)</t>
  </si>
  <si>
    <t>C204</t>
  </si>
  <si>
    <t>Fines bois Classe B</t>
  </si>
  <si>
    <t>ST GERMAIN SUR RENON</t>
  </si>
  <si>
    <t>C300</t>
  </si>
  <si>
    <t>Copeaux, sciures, écorces ou plaquettes</t>
  </si>
  <si>
    <t>ST ANDRE LE BOUCHOUX</t>
  </si>
  <si>
    <t>C301</t>
  </si>
  <si>
    <t xml:space="preserve">Sciure de bois </t>
  </si>
  <si>
    <t>DOMPIERRE SUR VEYLE</t>
  </si>
  <si>
    <t>C30101</t>
  </si>
  <si>
    <t>Sciure de bois Sciure de bois classe A</t>
  </si>
  <si>
    <t>SIMANDRE SUR SURAN</t>
  </si>
  <si>
    <t>C30102</t>
  </si>
  <si>
    <t>Sciure de bois Sciure de bois classe B</t>
  </si>
  <si>
    <t>CIZE (01)</t>
  </si>
  <si>
    <t>C302</t>
  </si>
  <si>
    <t xml:space="preserve">Plaquettes Forestières </t>
  </si>
  <si>
    <t>POUILLAT</t>
  </si>
  <si>
    <t>C303</t>
  </si>
  <si>
    <t xml:space="preserve">Copeaux de bois </t>
  </si>
  <si>
    <t>RAMASSE</t>
  </si>
  <si>
    <t>C400</t>
  </si>
  <si>
    <t>Palettes</t>
  </si>
  <si>
    <t>JOURNANS</t>
  </si>
  <si>
    <t>C401</t>
  </si>
  <si>
    <t xml:space="preserve">Palettes Europe </t>
  </si>
  <si>
    <t>CORVEISSIAT</t>
  </si>
  <si>
    <t>C40101</t>
  </si>
  <si>
    <t>Palettes Europe cassées</t>
  </si>
  <si>
    <t>MONTAGNAT</t>
  </si>
  <si>
    <t>C402</t>
  </si>
  <si>
    <t xml:space="preserve">Palettes demi-lourdes </t>
  </si>
  <si>
    <t>CHAVANNES SUR SURAN</t>
  </si>
  <si>
    <t>C40201</t>
  </si>
  <si>
    <t>Palettes demi-lourdes 80 x 60</t>
  </si>
  <si>
    <t>CEYZERIAT</t>
  </si>
  <si>
    <t>C40202</t>
  </si>
  <si>
    <t>Palettes demi-lourdes 80 x 120</t>
  </si>
  <si>
    <t>REVONNAS</t>
  </si>
  <si>
    <t>C40203</t>
  </si>
  <si>
    <t xml:space="preserve">Palettes demi-lourdes 100 x 120 </t>
  </si>
  <si>
    <t>BOHAS MEYRIAT RIGNAT</t>
  </si>
  <si>
    <t>C403</t>
  </si>
  <si>
    <t xml:space="preserve">Palettes hors cotes </t>
  </si>
  <si>
    <t>JASSERON</t>
  </si>
  <si>
    <t>C404</t>
  </si>
  <si>
    <t xml:space="preserve">Palettes légères </t>
  </si>
  <si>
    <t>HAUTECOURT ROMANECHE</t>
  </si>
  <si>
    <t>C40401</t>
  </si>
  <si>
    <t>Palettes légères 80 x 60</t>
  </si>
  <si>
    <t>VILLEREVERSURE</t>
  </si>
  <si>
    <t>C40402</t>
  </si>
  <si>
    <t>Palettes légères 80 x 120</t>
  </si>
  <si>
    <t>GRAND CORENT</t>
  </si>
  <si>
    <t>C40403</t>
  </si>
  <si>
    <t>Palettes légères 100 x 120</t>
  </si>
  <si>
    <t>GERMAGNAT</t>
  </si>
  <si>
    <t>C405</t>
  </si>
  <si>
    <t xml:space="preserve">Emballages palettes valorisables à l'unité </t>
  </si>
  <si>
    <t>ST JUST (01)</t>
  </si>
  <si>
    <t>C406</t>
  </si>
  <si>
    <t xml:space="preserve">Emballages palettes valorisables en broyat </t>
  </si>
  <si>
    <t>DROM</t>
  </si>
  <si>
    <t>C407</t>
  </si>
  <si>
    <t>Palettes consignées</t>
  </si>
  <si>
    <t>TOSSIAT</t>
  </si>
  <si>
    <t>C40801</t>
  </si>
  <si>
    <t>Palettes lourdes 80 x 60</t>
  </si>
  <si>
    <t>SONGIEU</t>
  </si>
  <si>
    <t>C40802</t>
  </si>
  <si>
    <t>Palettes lourdes 80 x 120</t>
  </si>
  <si>
    <t>SUTRIEU</t>
  </si>
  <si>
    <t>C40803</t>
  </si>
  <si>
    <t xml:space="preserve">Palettes lourdes 100 x 120 </t>
  </si>
  <si>
    <t>CHAMPAGNE EN VALROMEY</t>
  </si>
  <si>
    <t>C500</t>
  </si>
  <si>
    <t>Bois SSD</t>
  </si>
  <si>
    <t>LE PETIT ABERGEMENT</t>
  </si>
  <si>
    <t>C600</t>
  </si>
  <si>
    <t>Bois de classe A et B mélangés</t>
  </si>
  <si>
    <t>VIEU</t>
  </si>
  <si>
    <t>D100</t>
  </si>
  <si>
    <t>PET</t>
  </si>
  <si>
    <t>D</t>
  </si>
  <si>
    <t>Plastiques</t>
  </si>
  <si>
    <t>VIRIEU LE PETIT</t>
  </si>
  <si>
    <t>D101CS</t>
  </si>
  <si>
    <t xml:space="preserve">PET bouteille incolore issu de collecte sélective </t>
  </si>
  <si>
    <t>PET bouteilles de collecte naturel</t>
  </si>
  <si>
    <t>LOMPNIEU</t>
  </si>
  <si>
    <t>D10101CS</t>
  </si>
  <si>
    <t>PET B+PB incolore issu de collecte sélective</t>
  </si>
  <si>
    <t>MIX PET C inc</t>
  </si>
  <si>
    <t>BELMONT LUTHEZIEU</t>
  </si>
  <si>
    <t>D102CS</t>
  </si>
  <si>
    <t xml:space="preserve">PET bouteille azurée issu de collecte sélective </t>
  </si>
  <si>
    <t>PET bouteilles de collecte azuré</t>
  </si>
  <si>
    <t>HOTONNES</t>
  </si>
  <si>
    <t>D10201CS</t>
  </si>
  <si>
    <t>PET B+PB azurée issu de collecte sélective</t>
  </si>
  <si>
    <t>MIX PET C</t>
  </si>
  <si>
    <t>LE GRAND ABERGEMENT</t>
  </si>
  <si>
    <t>D10202CS</t>
  </si>
  <si>
    <t>PET PB azurée issu de collecte sélective</t>
  </si>
  <si>
    <t>RUFFIEU</t>
  </si>
  <si>
    <t>D102TM</t>
  </si>
  <si>
    <t>PET bouteille azurée issu de TMB</t>
  </si>
  <si>
    <t>BRENAZ</t>
  </si>
  <si>
    <t>D103CS</t>
  </si>
  <si>
    <t xml:space="preserve">PET bouteille couleur issu de collecte sélective </t>
  </si>
  <si>
    <t>PET bouteilles de collecte couleur</t>
  </si>
  <si>
    <t>LOCHIEU</t>
  </si>
  <si>
    <t>D103TM</t>
  </si>
  <si>
    <t>PET bouteille couleur issu de TMB</t>
  </si>
  <si>
    <t>VEYRIER</t>
  </si>
  <si>
    <t>D104CS</t>
  </si>
  <si>
    <t xml:space="preserve">PET bouteille couleur en mélange issu de collecte sélective </t>
  </si>
  <si>
    <t>PET bouteilles de collecte toute couleur</t>
  </si>
  <si>
    <t>BEAUPONT</t>
  </si>
  <si>
    <t>D10401CS</t>
  </si>
  <si>
    <t>PET B+PB couleur en mélange issu de collecte sélective</t>
  </si>
  <si>
    <t>MIX PET F</t>
  </si>
  <si>
    <t>VERJON</t>
  </si>
  <si>
    <t>D105</t>
  </si>
  <si>
    <t xml:space="preserve">Film PET </t>
  </si>
  <si>
    <t>PET film couleur</t>
  </si>
  <si>
    <t>PIRAJOUX</t>
  </si>
  <si>
    <t>D106</t>
  </si>
  <si>
    <t xml:space="preserve">PET bouteille couleurs mêlées-chute neuve </t>
  </si>
  <si>
    <t>PET bouteilles couleur</t>
  </si>
  <si>
    <t>SALAVRE</t>
  </si>
  <si>
    <t>D107</t>
  </si>
  <si>
    <t xml:space="preserve">PET bouteille cristal, naturel, chute neuve </t>
  </si>
  <si>
    <t>PET bouteilles naturel</t>
  </si>
  <si>
    <t>VILLEMOTIER</t>
  </si>
  <si>
    <t>D108</t>
  </si>
  <si>
    <t xml:space="preserve">PET couleurs &amp; translucide </t>
  </si>
  <si>
    <t>PET préforme couleur translucide</t>
  </si>
  <si>
    <t>COLIGNY</t>
  </si>
  <si>
    <t>D109</t>
  </si>
  <si>
    <t xml:space="preserve">PET naturel </t>
  </si>
  <si>
    <t>PET préforme naturel</t>
  </si>
  <si>
    <t>DOMSURE</t>
  </si>
  <si>
    <t>D110</t>
  </si>
  <si>
    <t xml:space="preserve">PET bouteille couleurs, bouchon + étiquette </t>
  </si>
  <si>
    <t>PREVESSIN MOENS</t>
  </si>
  <si>
    <t>D111</t>
  </si>
  <si>
    <t xml:space="preserve">PET bouteille naturel cristal, bouchon + étiquette. </t>
  </si>
  <si>
    <t>BEY (01)</t>
  </si>
  <si>
    <t>D112</t>
  </si>
  <si>
    <t xml:space="preserve">PET bouteille azurée –bouchon + étiquette </t>
  </si>
  <si>
    <t>GRIEGES</t>
  </si>
  <si>
    <t>D113</t>
  </si>
  <si>
    <t>PET Feuillards</t>
  </si>
  <si>
    <t>CORMORANCHE SUR SAONE</t>
  </si>
  <si>
    <t>D114</t>
  </si>
  <si>
    <t>A PET</t>
  </si>
  <si>
    <t>ST JEAN SUR VEYLE</t>
  </si>
  <si>
    <t>D11401</t>
  </si>
  <si>
    <t>A PET préformé cristal</t>
  </si>
  <si>
    <t>CRUZILLES LES MEPILLAT</t>
  </si>
  <si>
    <t>D11402</t>
  </si>
  <si>
    <t>A PET préformé azuré</t>
  </si>
  <si>
    <t>PONT DE VEYLE</t>
  </si>
  <si>
    <t>D11403</t>
  </si>
  <si>
    <t>A PET préformé couleur opaque</t>
  </si>
  <si>
    <t>BIZIAT</t>
  </si>
  <si>
    <t>D11404</t>
  </si>
  <si>
    <t>A PET préformé couleur transparente</t>
  </si>
  <si>
    <t>CROTTET</t>
  </si>
  <si>
    <t>D11405</t>
  </si>
  <si>
    <t>A PET préformé multicouches</t>
  </si>
  <si>
    <t>LAIZ</t>
  </si>
  <si>
    <t>D11406</t>
  </si>
  <si>
    <t>A PET thermo cristal</t>
  </si>
  <si>
    <t>ST ANDRE D HUIRIAT</t>
  </si>
  <si>
    <t>D11407</t>
  </si>
  <si>
    <t>A PET thermo couleur</t>
  </si>
  <si>
    <t>GROSUPLJE</t>
  </si>
  <si>
    <t>D115</t>
  </si>
  <si>
    <t>PETG</t>
  </si>
  <si>
    <t>IVANCNA GORICA</t>
  </si>
  <si>
    <t>D11501</t>
  </si>
  <si>
    <t>PETG chutes de production</t>
  </si>
  <si>
    <t>ARBIGNIEU</t>
  </si>
  <si>
    <t>D11502</t>
  </si>
  <si>
    <t>PETG Extrusion transparent</t>
  </si>
  <si>
    <t>PREMEYZEL</t>
  </si>
  <si>
    <t>D116</t>
  </si>
  <si>
    <t>Purges PET</t>
  </si>
  <si>
    <t>AMBLEON</t>
  </si>
  <si>
    <t>D117CS</t>
  </si>
  <si>
    <t>PET OPAQUE BF issu de collecte sélective</t>
  </si>
  <si>
    <t>PARVES</t>
  </si>
  <si>
    <t>D200</t>
  </si>
  <si>
    <t>PEHD</t>
  </si>
  <si>
    <t>CHAZEY BONS</t>
  </si>
  <si>
    <t>D201CS</t>
  </si>
  <si>
    <t xml:space="preserve">PEHD bouteille issus de collecte sélective </t>
  </si>
  <si>
    <t>CEYZERIEU</t>
  </si>
  <si>
    <t>D201TM</t>
  </si>
  <si>
    <t>PEHD bouteille issus de TMB</t>
  </si>
  <si>
    <t>PEYRIEU</t>
  </si>
  <si>
    <t>D202</t>
  </si>
  <si>
    <t xml:space="preserve">PEHD Bouteille </t>
  </si>
  <si>
    <t>PEHD de collecte sélective</t>
  </si>
  <si>
    <t>BELLEY</t>
  </si>
  <si>
    <t>D203</t>
  </si>
  <si>
    <t xml:space="preserve">PEHD injection et/ou extrusion </t>
  </si>
  <si>
    <t>PEHD extrusion/injection naturel</t>
  </si>
  <si>
    <t>VIRIGNIN</t>
  </si>
  <si>
    <t>D204</t>
  </si>
  <si>
    <t xml:space="preserve">PEHD rotomoulage </t>
  </si>
  <si>
    <t>PEHD rotomoulage couleur et naturel</t>
  </si>
  <si>
    <t>CUZIEU (01)</t>
  </si>
  <si>
    <t>D205</t>
  </si>
  <si>
    <t>PEHD réservoirs auto</t>
  </si>
  <si>
    <t>MAGNIEU</t>
  </si>
  <si>
    <t>D206</t>
  </si>
  <si>
    <t>PEHD bacs poubelle</t>
  </si>
  <si>
    <t>IZIEU</t>
  </si>
  <si>
    <t>D207</t>
  </si>
  <si>
    <t>PEHD couleur non bouteilles en mélange</t>
  </si>
  <si>
    <t>NATTAGES</t>
  </si>
  <si>
    <t>D208</t>
  </si>
  <si>
    <t>Purges PEHD</t>
  </si>
  <si>
    <t>CONTREVOZ</t>
  </si>
  <si>
    <t>D20801</t>
  </si>
  <si>
    <t>Purges PEHD naturel</t>
  </si>
  <si>
    <t>PEHD injection/extrusion naturel</t>
  </si>
  <si>
    <t>CONZIEU</t>
  </si>
  <si>
    <t>D20802</t>
  </si>
  <si>
    <t>Purges PEHD couleur</t>
  </si>
  <si>
    <t>PEHD injection/extrusion couleur</t>
  </si>
  <si>
    <t>ST GERMAIN LES PAROISSES</t>
  </si>
  <si>
    <t>D300</t>
  </si>
  <si>
    <t>PVC</t>
  </si>
  <si>
    <t>BREGNIER CORDON</t>
  </si>
  <si>
    <t>D301</t>
  </si>
  <si>
    <t xml:space="preserve">PVC souple naturel et couleur </t>
  </si>
  <si>
    <t>PVC expansé/non expansé couleur</t>
  </si>
  <si>
    <t>BRENS (01)</t>
  </si>
  <si>
    <t>D302</t>
  </si>
  <si>
    <t xml:space="preserve">PVC souple maroquinerie </t>
  </si>
  <si>
    <t>COLOMIEU</t>
  </si>
  <si>
    <t>D303</t>
  </si>
  <si>
    <t xml:space="preserve">PVC couleurs thermo </t>
  </si>
  <si>
    <t>PVC thermoformage couleur</t>
  </si>
  <si>
    <t>MARIGNIEU</t>
  </si>
  <si>
    <t>D304</t>
  </si>
  <si>
    <t xml:space="preserve">PVC cristal thermo </t>
  </si>
  <si>
    <t>PVC thermoformage cristal</t>
  </si>
  <si>
    <t>ST BENOIT (01)</t>
  </si>
  <si>
    <t>D305</t>
  </si>
  <si>
    <t xml:space="preserve">PVC rigide. huisseries, tuyaux., autres profilés </t>
  </si>
  <si>
    <t>PVC pièces couleur (tubes/tuyaux, caisses, profilés, gouttières, plaques)</t>
  </si>
  <si>
    <t>ST BOIS</t>
  </si>
  <si>
    <t>D306</t>
  </si>
  <si>
    <t xml:space="preserve">PVC purges (PVC déchet d’injection) </t>
  </si>
  <si>
    <t>PVC mêlé toute couleur (purges, tubes, plaques)</t>
  </si>
  <si>
    <t>ST CHAMP</t>
  </si>
  <si>
    <t>D307</t>
  </si>
  <si>
    <t xml:space="preserve">PVC bouteille issu de collecte sélective </t>
  </si>
  <si>
    <t>PVC bouteilles de collecte</t>
  </si>
  <si>
    <t>ANDERT ET CONDON</t>
  </si>
  <si>
    <t>D308</t>
  </si>
  <si>
    <t xml:space="preserve">PVC bouteille </t>
  </si>
  <si>
    <t>PVC Thermoformage couleur</t>
  </si>
  <si>
    <t>MASSIGNIEU DE RIVES</t>
  </si>
  <si>
    <t>D309</t>
  </si>
  <si>
    <t>PVC bobines</t>
  </si>
  <si>
    <t>MURS ET GELIGNIEUX</t>
  </si>
  <si>
    <t>D400</t>
  </si>
  <si>
    <t>PEBD</t>
  </si>
  <si>
    <t>BELLEY CEDEX</t>
  </si>
  <si>
    <t>D401</t>
  </si>
  <si>
    <t xml:space="preserve">Purges PEBD </t>
  </si>
  <si>
    <t>PEBD injection/extrusion couleur</t>
  </si>
  <si>
    <t>VUFFLENS-LA-VILLE</t>
  </si>
  <si>
    <t>D402</t>
  </si>
  <si>
    <t xml:space="preserve">Film PEBD 80/20 </t>
  </si>
  <si>
    <t>Film PEBD mêlé (couleur. Et nat., épais et fins)</t>
  </si>
  <si>
    <t>MONTRACOL</t>
  </si>
  <si>
    <t>D403</t>
  </si>
  <si>
    <t xml:space="preserve">Film PEBD 95/5 </t>
  </si>
  <si>
    <t>ST MARTIN LE CHATEL</t>
  </si>
  <si>
    <t>D404</t>
  </si>
  <si>
    <t xml:space="preserve">Film PEBD 100% nat </t>
  </si>
  <si>
    <t>Film étirable naturel</t>
  </si>
  <si>
    <t>ST REMY (01)</t>
  </si>
  <si>
    <t>D405</t>
  </si>
  <si>
    <t xml:space="preserve">Film PEBD 90/10 </t>
  </si>
  <si>
    <t>MONTCET</t>
  </si>
  <si>
    <t>D406</t>
  </si>
  <si>
    <t xml:space="preserve">Film PEBD couleur </t>
  </si>
  <si>
    <t>POLLIAT</t>
  </si>
  <si>
    <t>D407</t>
  </si>
  <si>
    <t xml:space="preserve">PEBD sacs matières </t>
  </si>
  <si>
    <t>CURTAFOND</t>
  </si>
  <si>
    <t>D408</t>
  </si>
  <si>
    <t xml:space="preserve">Sac de collecte sélective PE </t>
  </si>
  <si>
    <t>BUELLAS</t>
  </si>
  <si>
    <t>D409</t>
  </si>
  <si>
    <t xml:space="preserve">PE Expansé </t>
  </si>
  <si>
    <t>CONFRANCON</t>
  </si>
  <si>
    <t>D410</t>
  </si>
  <si>
    <t xml:space="preserve">Film agricole (PEBD film agricole &lt; 70 Mu) </t>
  </si>
  <si>
    <t>Film agricole en PEBD</t>
  </si>
  <si>
    <t>LA HULPE</t>
  </si>
  <si>
    <t>D411</t>
  </si>
  <si>
    <t xml:space="preserve">Bâches (PEBD film agr. nettoyé, ép. &gt;70 Mu) </t>
  </si>
  <si>
    <t>RIBNICA</t>
  </si>
  <si>
    <t>D412</t>
  </si>
  <si>
    <t xml:space="preserve">PEBD de vulcanisation </t>
  </si>
  <si>
    <t>ST NIZIER LE DESERT</t>
  </si>
  <si>
    <t>D413</t>
  </si>
  <si>
    <t xml:space="preserve">Film PEBD épais </t>
  </si>
  <si>
    <t>Housse PEBD film épais couleur</t>
  </si>
  <si>
    <t>CHATENAY (01)</t>
  </si>
  <si>
    <t>D41301</t>
  </si>
  <si>
    <t>Film PEBD épais naturel</t>
  </si>
  <si>
    <t>Housse PEBD film épais naturel</t>
  </si>
  <si>
    <t>CHATILLON LA PALUD</t>
  </si>
  <si>
    <t>D41302</t>
  </si>
  <si>
    <t>Film PEBD épais couleur</t>
  </si>
  <si>
    <t>CRANS (01)</t>
  </si>
  <si>
    <t>D414</t>
  </si>
  <si>
    <t>Film PE rigide</t>
  </si>
  <si>
    <t>CHALAMONT</t>
  </si>
  <si>
    <t>D500</t>
  </si>
  <si>
    <t>PP (Polypropylènes)</t>
  </si>
  <si>
    <t>VILLETTE SUR AIN</t>
  </si>
  <si>
    <t>D501CS</t>
  </si>
  <si>
    <t xml:space="preserve">PP bouteille issu de collecte sélective </t>
  </si>
  <si>
    <t>CHAUMONT-GISTOUX</t>
  </si>
  <si>
    <t>D502CS</t>
  </si>
  <si>
    <t xml:space="preserve">PP barquettes issu de collecte sélective </t>
  </si>
  <si>
    <t>AMBERIEUX EN DOMBES</t>
  </si>
  <si>
    <t>D503</t>
  </si>
  <si>
    <t xml:space="preserve">PP film couleurs mél. avec impression </t>
  </si>
  <si>
    <t>PP film mêlé (big-bags, cordage, sacs)</t>
  </si>
  <si>
    <t>STE OLIVE</t>
  </si>
  <si>
    <t>D504</t>
  </si>
  <si>
    <t xml:space="preserve">PP film naturel </t>
  </si>
  <si>
    <t>PP film naturel</t>
  </si>
  <si>
    <t>VILLARS LES DOMBES</t>
  </si>
  <si>
    <t>D505</t>
  </si>
  <si>
    <t xml:space="preserve">PP plaque Aquilux </t>
  </si>
  <si>
    <t>PP extrusion et injection couleur</t>
  </si>
  <si>
    <t>LAPEYROUSE (01)</t>
  </si>
  <si>
    <t>D50501</t>
  </si>
  <si>
    <t>PP plaque Aquilux naturel</t>
  </si>
  <si>
    <t>PP extrusion et injection naturel</t>
  </si>
  <si>
    <t>VERSAILLEUX</t>
  </si>
  <si>
    <t>D50502</t>
  </si>
  <si>
    <t>PP plaque Aquilux couleur</t>
  </si>
  <si>
    <t>LE PLANTAY</t>
  </si>
  <si>
    <t>D506</t>
  </si>
  <si>
    <t xml:space="preserve">PP barquettes </t>
  </si>
  <si>
    <t>BIRIEUX</t>
  </si>
  <si>
    <t>D507</t>
  </si>
  <si>
    <t xml:space="preserve">PP à broyer </t>
  </si>
  <si>
    <t>BOULIGNEUX</t>
  </si>
  <si>
    <t>D50701</t>
  </si>
  <si>
    <t>PP à broyer chutes neuves</t>
  </si>
  <si>
    <t>ST SULPICE (01)</t>
  </si>
  <si>
    <t>D50702</t>
  </si>
  <si>
    <t>PP à boyer post-consumer</t>
  </si>
  <si>
    <t>BEREZIAT</t>
  </si>
  <si>
    <t>D508</t>
  </si>
  <si>
    <t xml:space="preserve">Polypropylène expansé - PPE </t>
  </si>
  <si>
    <t>PP expansé</t>
  </si>
  <si>
    <t>ATTIGNAT</t>
  </si>
  <si>
    <t>D510</t>
  </si>
  <si>
    <t xml:space="preserve">PP sacs matières </t>
  </si>
  <si>
    <t>MARSONNAS</t>
  </si>
  <si>
    <t>D511</t>
  </si>
  <si>
    <t xml:space="preserve">PP Big Bag </t>
  </si>
  <si>
    <t>JAYAT</t>
  </si>
  <si>
    <t>D51101</t>
  </si>
  <si>
    <t>PP Big Bag A</t>
  </si>
  <si>
    <t>MONTREVEL EN BRESSE</t>
  </si>
  <si>
    <t>D51102</t>
  </si>
  <si>
    <t>PP Big Bag B</t>
  </si>
  <si>
    <t>ETREZ</t>
  </si>
  <si>
    <t>D51103</t>
  </si>
  <si>
    <t>PP Big Bag C</t>
  </si>
  <si>
    <t>CRAS SUR REYSSOUZE</t>
  </si>
  <si>
    <t>D512</t>
  </si>
  <si>
    <t xml:space="preserve">PP mixte couleur &amp; naturel rigide </t>
  </si>
  <si>
    <t>PP mixte couleur et naturel (plaques, tubes, caisses, pare-chocs, seaux, feuillards, pots)</t>
  </si>
  <si>
    <t>FOISSIAT</t>
  </si>
  <si>
    <t>D513</t>
  </si>
  <si>
    <t xml:space="preserve">PP bouteille </t>
  </si>
  <si>
    <t>MALAFRETAZ</t>
  </si>
  <si>
    <t>D514</t>
  </si>
  <si>
    <t xml:space="preserve">PP feuillards </t>
  </si>
  <si>
    <t>ST DIDIER D AUSSIAT</t>
  </si>
  <si>
    <t>D515</t>
  </si>
  <si>
    <t xml:space="preserve">PP Pare-chocs </t>
  </si>
  <si>
    <t>LOUVAIN LA NEUVE</t>
  </si>
  <si>
    <t>D516</t>
  </si>
  <si>
    <t>Bobines PP</t>
  </si>
  <si>
    <t>FLAXIEU</t>
  </si>
  <si>
    <t>D5170021</t>
  </si>
  <si>
    <t>PP purge floréal non ignifugé</t>
  </si>
  <si>
    <t>BEON (01)</t>
  </si>
  <si>
    <t>D5170221</t>
  </si>
  <si>
    <t>PP broyé floréal non ignifugé</t>
  </si>
  <si>
    <t>LAVOURS</t>
  </si>
  <si>
    <t>D518CS</t>
  </si>
  <si>
    <t>MIX PP</t>
  </si>
  <si>
    <t>VONGNES</t>
  </si>
  <si>
    <t>D600</t>
  </si>
  <si>
    <t>PS (Polystyrènes)</t>
  </si>
  <si>
    <t>CULOZ</t>
  </si>
  <si>
    <t>D601CS</t>
  </si>
  <si>
    <t xml:space="preserve">PS thermoformage issu de collecte sélective </t>
  </si>
  <si>
    <t>POLLIEU</t>
  </si>
  <si>
    <t>D602</t>
  </si>
  <si>
    <t xml:space="preserve">Polystyrène expansé </t>
  </si>
  <si>
    <t>CRESSIN ROCHEFORT</t>
  </si>
  <si>
    <t>D603</t>
  </si>
  <si>
    <t xml:space="preserve">PS / Film PE </t>
  </si>
  <si>
    <t>ANGLEFORT</t>
  </si>
  <si>
    <t>D604</t>
  </si>
  <si>
    <t xml:space="preserve">PS thermoformage couleur </t>
  </si>
  <si>
    <t>PS injection couleur</t>
  </si>
  <si>
    <t>ORBE</t>
  </si>
  <si>
    <t>D605</t>
  </si>
  <si>
    <t xml:space="preserve">PS thermoformage blanc </t>
  </si>
  <si>
    <t>PS injection naturel et blanc</t>
  </si>
  <si>
    <t>BRESSOLLES (01)</t>
  </si>
  <si>
    <t>D606</t>
  </si>
  <si>
    <t xml:space="preserve">PS Alu </t>
  </si>
  <si>
    <t>BALAN (01)</t>
  </si>
  <si>
    <t>D607</t>
  </si>
  <si>
    <t xml:space="preserve">PS Cintre </t>
  </si>
  <si>
    <t>PS injection et extrusion couleur (pots, cintres, intercalaires, calages, bobineaux)</t>
  </si>
  <si>
    <t>BELIGNEUX</t>
  </si>
  <si>
    <t>D608</t>
  </si>
  <si>
    <t>PS thermoformage naturel</t>
  </si>
  <si>
    <t>LOYETTES</t>
  </si>
  <si>
    <t>D609</t>
  </si>
  <si>
    <t>PS Frigo (issus GEMF)</t>
  </si>
  <si>
    <t>CAMP DE LA VALBONNE</t>
  </si>
  <si>
    <t>D610</t>
  </si>
  <si>
    <t>HIPS</t>
  </si>
  <si>
    <t>CAMP DE LA VALBONNE CEDEX</t>
  </si>
  <si>
    <t>D611</t>
  </si>
  <si>
    <t>PS extrusion blanc</t>
  </si>
  <si>
    <t>PRESSIAT</t>
  </si>
  <si>
    <t>D612</t>
  </si>
  <si>
    <t>PS extrusion couleur</t>
  </si>
  <si>
    <t>COURMANGOUX</t>
  </si>
  <si>
    <t>D613</t>
  </si>
  <si>
    <t>PS injection et extrusion blanc</t>
  </si>
  <si>
    <t>ST ETIENNE DU BOIS (01)</t>
  </si>
  <si>
    <t>D614</t>
  </si>
  <si>
    <t>PS injection et extrusion couleur</t>
  </si>
  <si>
    <t>TREFFORT CUISIAT</t>
  </si>
  <si>
    <t>D700</t>
  </si>
  <si>
    <t>Autres plastiques techniques</t>
  </si>
  <si>
    <t>BENY</t>
  </si>
  <si>
    <t>D701</t>
  </si>
  <si>
    <t xml:space="preserve">ABS en mélange </t>
  </si>
  <si>
    <t>ABS couleur injection et extrusion (démantèlement)</t>
  </si>
  <si>
    <t>MEILLONNAS</t>
  </si>
  <si>
    <t>D702</t>
  </si>
  <si>
    <t xml:space="preserve">ABS couleurs </t>
  </si>
  <si>
    <t>ABS couleur injection et extrusion AE ou non</t>
  </si>
  <si>
    <t>VAL-REVERMONT</t>
  </si>
  <si>
    <t>D703</t>
  </si>
  <si>
    <t xml:space="preserve">ABS blancs </t>
  </si>
  <si>
    <t>ABS blanc injection et extrusion AE ou non</t>
  </si>
  <si>
    <t>CHAVORNAY (CH)</t>
  </si>
  <si>
    <t>D704</t>
  </si>
  <si>
    <t xml:space="preserve">ABS couleurs démantèlement </t>
  </si>
  <si>
    <t>BAGE LA VILLE</t>
  </si>
  <si>
    <t>D705</t>
  </si>
  <si>
    <t xml:space="preserve">PE/PA découpe, chute de fab. propre et sec </t>
  </si>
  <si>
    <t>07</t>
  </si>
  <si>
    <t>BAGE LE CHATEL</t>
  </si>
  <si>
    <t>D706</t>
  </si>
  <si>
    <t xml:space="preserve">PBT : injection </t>
  </si>
  <si>
    <t>DOMMARTIN (01)</t>
  </si>
  <si>
    <t>D7060021</t>
  </si>
  <si>
    <t>PBT purge floréal non ignifugé</t>
  </si>
  <si>
    <t>ST GENIS SUR MENTHON</t>
  </si>
  <si>
    <t>D707</t>
  </si>
  <si>
    <t xml:space="preserve">PE Aluminium </t>
  </si>
  <si>
    <t>ST ANDRE DE BAGE</t>
  </si>
  <si>
    <t>D708</t>
  </si>
  <si>
    <t xml:space="preserve">PE/PP chargé talc </t>
  </si>
  <si>
    <t>ST CYR SUR MENTHON</t>
  </si>
  <si>
    <t>D709</t>
  </si>
  <si>
    <t xml:space="preserve">PVC-PE </t>
  </si>
  <si>
    <t>PP/PE blanc chargé ou non talc</t>
  </si>
  <si>
    <t>CIVRIEUX</t>
  </si>
  <si>
    <t>D710</t>
  </si>
  <si>
    <t xml:space="preserve">PS/PP </t>
  </si>
  <si>
    <t>MONTHIEUX</t>
  </si>
  <si>
    <t>D711</t>
  </si>
  <si>
    <t xml:space="preserve">Bobines PE/PP </t>
  </si>
  <si>
    <t>RANCE</t>
  </si>
  <si>
    <t>D712</t>
  </si>
  <si>
    <t xml:space="preserve">Film naturel/imprimé PE/PP </t>
  </si>
  <si>
    <t>ST JEAN DE THURIGNEUX</t>
  </si>
  <si>
    <t>D713</t>
  </si>
  <si>
    <t xml:space="preserve">Bobines PE - PET </t>
  </si>
  <si>
    <t>TRAMOYES</t>
  </si>
  <si>
    <t>D714</t>
  </si>
  <si>
    <t xml:space="preserve">Film imprimé PE/PP </t>
  </si>
  <si>
    <t>ST ANDRE DE CORCY</t>
  </si>
  <si>
    <t>D715</t>
  </si>
  <si>
    <t xml:space="preserve">PE/PA films naturel., propres sans étiquettes </t>
  </si>
  <si>
    <t>MIONNAY</t>
  </si>
  <si>
    <t>D716</t>
  </si>
  <si>
    <t xml:space="preserve">Mousses EPDM </t>
  </si>
  <si>
    <t>ST MARCEL (01)</t>
  </si>
  <si>
    <t>D717</t>
  </si>
  <si>
    <t xml:space="preserve">PMMA : plexi extrudé, coulé en morceaux </t>
  </si>
  <si>
    <t>GREZ-DOICEAU</t>
  </si>
  <si>
    <t>D718</t>
  </si>
  <si>
    <t xml:space="preserve">PMMA : injection, naturel </t>
  </si>
  <si>
    <t>BUDAPEST</t>
  </si>
  <si>
    <t>D719</t>
  </si>
  <si>
    <t xml:space="preserve">PC : injection ou couleurs transparente neuf </t>
  </si>
  <si>
    <t>NEUVILLE LES DAMES</t>
  </si>
  <si>
    <t>D720</t>
  </si>
  <si>
    <t xml:space="preserve">PA 6 : injection et extrusion </t>
  </si>
  <si>
    <t>CHATILLON SUR CHALARONNE</t>
  </si>
  <si>
    <t>D7200121</t>
  </si>
  <si>
    <t>PA 6 non broyé floréal non ignifugé</t>
  </si>
  <si>
    <t>SANDRANS</t>
  </si>
  <si>
    <t>D7200211</t>
  </si>
  <si>
    <t>PA 6 broyé naturel non ignifugé</t>
  </si>
  <si>
    <t>SULIGNAT</t>
  </si>
  <si>
    <t>D7200221</t>
  </si>
  <si>
    <t>PA 6 broyé floréal non ignifugé</t>
  </si>
  <si>
    <t>CHANOZ CHATENAY</t>
  </si>
  <si>
    <t>D721</t>
  </si>
  <si>
    <t xml:space="preserve">PA 6.6 : injection et extrusion </t>
  </si>
  <si>
    <t>CONDEISSIAT</t>
  </si>
  <si>
    <t>D7210021</t>
  </si>
  <si>
    <t>PA 66 purge floréal non ignifugé</t>
  </si>
  <si>
    <t>L ABERGEMENT CLEMENCIAT</t>
  </si>
  <si>
    <t>D72101</t>
  </si>
  <si>
    <t>PA.Peint (PA6,6. Injection.extrusion)</t>
  </si>
  <si>
    <t>ROMANS (01)</t>
  </si>
  <si>
    <t>D7210122</t>
  </si>
  <si>
    <t>PA 66  non broyé floréal chargé FV</t>
  </si>
  <si>
    <t>ST GEORGES SUR RENON</t>
  </si>
  <si>
    <t>D7210211</t>
  </si>
  <si>
    <t>PA 66 broyé naturel non ignifugé</t>
  </si>
  <si>
    <t>DOMPIERRE SUR CHALARONNE</t>
  </si>
  <si>
    <t>D7210212</t>
  </si>
  <si>
    <t>PA 66 broyé floréal non ignifugé</t>
  </si>
  <si>
    <t>NIVELLES</t>
  </si>
  <si>
    <t>D7210221</t>
  </si>
  <si>
    <t>LELEX</t>
  </si>
  <si>
    <t>D7210222</t>
  </si>
  <si>
    <t>PA 66 broyé floréal chargé FV</t>
  </si>
  <si>
    <t>CHAMPFROMIER</t>
  </si>
  <si>
    <t>D722</t>
  </si>
  <si>
    <t xml:space="preserve">PA 12 : injection et extrusion </t>
  </si>
  <si>
    <t>LAJOUX (01)</t>
  </si>
  <si>
    <t>D7220221</t>
  </si>
  <si>
    <t>PA 12 broyé floréal non ignifugé</t>
  </si>
  <si>
    <t>SEYSSEL (01)</t>
  </si>
  <si>
    <t>D723</t>
  </si>
  <si>
    <t xml:space="preserve">POM : injection </t>
  </si>
  <si>
    <t>LHOPITAL</t>
  </si>
  <si>
    <t>D724</t>
  </si>
  <si>
    <t xml:space="preserve">PC : injection ou couleurs transparente post conso </t>
  </si>
  <si>
    <t>SURJOUX</t>
  </si>
  <si>
    <t>D725</t>
  </si>
  <si>
    <t xml:space="preserve">Matières plastiques non valorisables </t>
  </si>
  <si>
    <t>CORBONOD</t>
  </si>
  <si>
    <t>D726</t>
  </si>
  <si>
    <t xml:space="preserve">Autres déchets de matières plastiques </t>
  </si>
  <si>
    <t>CHANAY</t>
  </si>
  <si>
    <t>D727</t>
  </si>
  <si>
    <t xml:space="preserve">PE/PP Granules vierges </t>
  </si>
  <si>
    <t>CHEVILLARD</t>
  </si>
  <si>
    <t>D728</t>
  </si>
  <si>
    <t xml:space="preserve">PE/PP couleur </t>
  </si>
  <si>
    <t>PP/PE couleur</t>
  </si>
  <si>
    <t>IZENAVE</t>
  </si>
  <si>
    <t>D729</t>
  </si>
  <si>
    <t xml:space="preserve">PE/PP couches culottes couleur </t>
  </si>
  <si>
    <t>VIEU D IZENAVE</t>
  </si>
  <si>
    <t>D730</t>
  </si>
  <si>
    <t xml:space="preserve">PC </t>
  </si>
  <si>
    <t>LANTENAY (01)</t>
  </si>
  <si>
    <t>D7300001</t>
  </si>
  <si>
    <t>PC purge non ignifugé</t>
  </si>
  <si>
    <t>ST MARTIN DU FRENE</t>
  </si>
  <si>
    <t>D731</t>
  </si>
  <si>
    <t>PE/PP couches culottes blanches</t>
  </si>
  <si>
    <t>PEYRIAT</t>
  </si>
  <si>
    <t>D732</t>
  </si>
  <si>
    <t>SAN Couleur</t>
  </si>
  <si>
    <t>CEIGNES</t>
  </si>
  <si>
    <t>D733</t>
  </si>
  <si>
    <t>SAN Naturel</t>
  </si>
  <si>
    <t>MAILLAT</t>
  </si>
  <si>
    <t>D734</t>
  </si>
  <si>
    <t>PMMA</t>
  </si>
  <si>
    <t>CONDAMINE (01)</t>
  </si>
  <si>
    <t>D735</t>
  </si>
  <si>
    <t>PA (Polyamide)</t>
  </si>
  <si>
    <t>OUTRIAZ</t>
  </si>
  <si>
    <t>D73501</t>
  </si>
  <si>
    <t>PA naturel broyé</t>
  </si>
  <si>
    <t>VIRIAT</t>
  </si>
  <si>
    <t>D73502</t>
  </si>
  <si>
    <t>PA floréal broyé</t>
  </si>
  <si>
    <t>VIRIAT CEDEX</t>
  </si>
  <si>
    <t>D73503</t>
  </si>
  <si>
    <t>PA floréal non broyé</t>
  </si>
  <si>
    <t>SERRIERES SUR AIN</t>
  </si>
  <si>
    <t>D736</t>
  </si>
  <si>
    <t>Mousse polyuréthane (issues de GEMF)</t>
  </si>
  <si>
    <t>LEYSSARD</t>
  </si>
  <si>
    <t>D737</t>
  </si>
  <si>
    <t>ABS/PMMA Extrusion blanc</t>
  </si>
  <si>
    <t>PONCIN</t>
  </si>
  <si>
    <t>D738</t>
  </si>
  <si>
    <t>ABS/PMMA Extrusion Floréal (gris/noir, bleu, beige)</t>
  </si>
  <si>
    <t>BOLOZON</t>
  </si>
  <si>
    <t>D739</t>
  </si>
  <si>
    <t>PE Réticulé</t>
  </si>
  <si>
    <t>CHALLES (01)</t>
  </si>
  <si>
    <t>D740</t>
  </si>
  <si>
    <t>PUR (EVA-PVC-PE) en mélange</t>
  </si>
  <si>
    <t>LABALME</t>
  </si>
  <si>
    <t>D74001</t>
  </si>
  <si>
    <t xml:space="preserve">PUR (EVA-PVC-PE) naturel </t>
  </si>
  <si>
    <t>CERDON (01)</t>
  </si>
  <si>
    <t>D74002</t>
  </si>
  <si>
    <t xml:space="preserve">PUR (EVA-PVC-PE) couleur </t>
  </si>
  <si>
    <t>ST ALBAN (01)</t>
  </si>
  <si>
    <t>D741</t>
  </si>
  <si>
    <t>Purges divers</t>
  </si>
  <si>
    <t>MERIGNAT</t>
  </si>
  <si>
    <t>D74101</t>
  </si>
  <si>
    <t>Purges divers naturel</t>
  </si>
  <si>
    <t>MONTREAL LA CLUSE</t>
  </si>
  <si>
    <t>D74102</t>
  </si>
  <si>
    <t xml:space="preserve">Purges divers couleur </t>
  </si>
  <si>
    <t>PORT</t>
  </si>
  <si>
    <t>D742</t>
  </si>
  <si>
    <t>ABS / PC</t>
  </si>
  <si>
    <t>BRION (01)</t>
  </si>
  <si>
    <t>D743</t>
  </si>
  <si>
    <t>Plastiques rigides déchèteries</t>
  </si>
  <si>
    <t>GEOVREISSIAT</t>
  </si>
  <si>
    <t>D744CS</t>
  </si>
  <si>
    <t>PE/PP/PS B+PB issu de collecte sélective</t>
  </si>
  <si>
    <t>MIX PE/PP/PS</t>
  </si>
  <si>
    <t>NURIEUX VOLOGNAT</t>
  </si>
  <si>
    <t>D745CS</t>
  </si>
  <si>
    <t>PET/PE/PP/PS B+PB issu de collecte sélective</t>
  </si>
  <si>
    <t>MIX PET/PE/PP/PS</t>
  </si>
  <si>
    <t>SERRIERES DE BRIORD</t>
  </si>
  <si>
    <t>D746</t>
  </si>
  <si>
    <t>MPS composites fibre de verre et polyester</t>
  </si>
  <si>
    <t>SEILLONNAZ</t>
  </si>
  <si>
    <t>D747</t>
  </si>
  <si>
    <t>MONTAGNIEU (01)</t>
  </si>
  <si>
    <t>D748</t>
  </si>
  <si>
    <t xml:space="preserve">Emb plastiques en mélange collectés en entreprises </t>
  </si>
  <si>
    <t>BENONCES</t>
  </si>
  <si>
    <t>D749CS</t>
  </si>
  <si>
    <t>Flux Dev</t>
  </si>
  <si>
    <t>BRIORD</t>
  </si>
  <si>
    <t>D750CS</t>
  </si>
  <si>
    <t>MIX PE/PP</t>
  </si>
  <si>
    <t>GENAPPPE</t>
  </si>
  <si>
    <t>E000</t>
  </si>
  <si>
    <t>Mélange de métaux non ferreux</t>
  </si>
  <si>
    <t>E</t>
  </si>
  <si>
    <t>Métaux non ferreux</t>
  </si>
  <si>
    <t>BEAUREGARD (01)</t>
  </si>
  <si>
    <t>E002</t>
  </si>
  <si>
    <t xml:space="preserve">Étain </t>
  </si>
  <si>
    <t>SAVIGNEUX (01)</t>
  </si>
  <si>
    <t>E003</t>
  </si>
  <si>
    <t xml:space="preserve">Moteurs électriques </t>
  </si>
  <si>
    <t>ARS SUR FORMANS</t>
  </si>
  <si>
    <t>E00301</t>
  </si>
  <si>
    <t>Stators</t>
  </si>
  <si>
    <t>FAREINS</t>
  </si>
  <si>
    <t>E004</t>
  </si>
  <si>
    <t xml:space="preserve">Crasses d'étain </t>
  </si>
  <si>
    <t>CHALEINS</t>
  </si>
  <si>
    <t>E005</t>
  </si>
  <si>
    <t xml:space="preserve">Transfo électrique </t>
  </si>
  <si>
    <t>MESSIMY SUR SAONE</t>
  </si>
  <si>
    <t>E006</t>
  </si>
  <si>
    <t xml:space="preserve">Boîtiers d'alimentation </t>
  </si>
  <si>
    <t>FRANS</t>
  </si>
  <si>
    <t>E007</t>
  </si>
  <si>
    <t xml:space="preserve">Déviateurs </t>
  </si>
  <si>
    <t>JASSANS RIOTTIER</t>
  </si>
  <si>
    <t>E008</t>
  </si>
  <si>
    <t xml:space="preserve">Inducteurs incinérés </t>
  </si>
  <si>
    <t>VILLENEUVE (01)</t>
  </si>
  <si>
    <t>E009</t>
  </si>
  <si>
    <t xml:space="preserve">Refus d'induction </t>
  </si>
  <si>
    <t>BETTANT</t>
  </si>
  <si>
    <t>E00901</t>
  </si>
  <si>
    <t>Refus d'induction sur un mélange MF/MNF</t>
  </si>
  <si>
    <t>AMBRONAY</t>
  </si>
  <si>
    <t>E00902</t>
  </si>
  <si>
    <t>Refus d'induction sur du MNF</t>
  </si>
  <si>
    <t>AMBUTRIX</t>
  </si>
  <si>
    <t>E010</t>
  </si>
  <si>
    <t xml:space="preserve">Zorba </t>
  </si>
  <si>
    <t>CHATEAU GAILLARD</t>
  </si>
  <si>
    <t>E011</t>
  </si>
  <si>
    <t xml:space="preserve">Métaux bruts issus broyeur </t>
  </si>
  <si>
    <t>ST MAURICE DE REMENS</t>
  </si>
  <si>
    <t>E012</t>
  </si>
  <si>
    <t xml:space="preserve">Métaux lourds </t>
  </si>
  <si>
    <t>AMBERIEU EN BUGEY</t>
  </si>
  <si>
    <t>E013</t>
  </si>
  <si>
    <t xml:space="preserve">Métaux incinérés </t>
  </si>
  <si>
    <t>ST DENIS EN BUGEY</t>
  </si>
  <si>
    <t>E014</t>
  </si>
  <si>
    <t xml:space="preserve">Disques durs </t>
  </si>
  <si>
    <t>DOUVRES</t>
  </si>
  <si>
    <t>E015</t>
  </si>
  <si>
    <t xml:space="preserve">Cartes riches </t>
  </si>
  <si>
    <t>RIVES DE L'AIN</t>
  </si>
  <si>
    <t>E016</t>
  </si>
  <si>
    <t xml:space="preserve">Pots catalytiques </t>
  </si>
  <si>
    <t>AMBERIEU EN BUGEY CEDEX</t>
  </si>
  <si>
    <t>E017</t>
  </si>
  <si>
    <t>Laiton-cuivre faisceaux mixtes</t>
  </si>
  <si>
    <t>ZAANDAM</t>
  </si>
  <si>
    <t>E018</t>
  </si>
  <si>
    <t>Cartes pauvres</t>
  </si>
  <si>
    <t>CHEIGNIEU LA BALME</t>
  </si>
  <si>
    <t>E019</t>
  </si>
  <si>
    <t>Alu-cuivre faisceaux mixtes</t>
  </si>
  <si>
    <t>PUGIEU</t>
  </si>
  <si>
    <t>E020</t>
  </si>
  <si>
    <t>Compresseurs vidangés (issus de GEMF)</t>
  </si>
  <si>
    <t>ORDONNAZ</t>
  </si>
  <si>
    <t>E100</t>
  </si>
  <si>
    <t>Aluminium</t>
  </si>
  <si>
    <t>ARMIX</t>
  </si>
  <si>
    <t>E100CS</t>
  </si>
  <si>
    <t xml:space="preserve">Aluminium CS </t>
  </si>
  <si>
    <t>ARTEMARE</t>
  </si>
  <si>
    <t>E10001CS</t>
  </si>
  <si>
    <t>Petit Aluminium CS</t>
  </si>
  <si>
    <t>CHAVORNAY</t>
  </si>
  <si>
    <t>E100TM</t>
  </si>
  <si>
    <t xml:space="preserve">Aluminium TMB </t>
  </si>
  <si>
    <t>VIRIEU LE GRAND</t>
  </si>
  <si>
    <t>E102</t>
  </si>
  <si>
    <t xml:space="preserve">Moteurs thermiques Alu </t>
  </si>
  <si>
    <t>TALISSIEU</t>
  </si>
  <si>
    <t>E103</t>
  </si>
  <si>
    <t xml:space="preserve">Radiateur Cuivre / Alu </t>
  </si>
  <si>
    <t>LA BURBANCHE</t>
  </si>
  <si>
    <t>E10301</t>
  </si>
  <si>
    <t>Radiateur aluminium</t>
  </si>
  <si>
    <t>ROSSILLON</t>
  </si>
  <si>
    <t>E10302</t>
  </si>
  <si>
    <t>Radiateurs Cuivre Alu Ferrés</t>
  </si>
  <si>
    <t>ST MARTIN DE BAVEL</t>
  </si>
  <si>
    <t>E10303</t>
  </si>
  <si>
    <t>Radiateurs Alu Ferrés</t>
  </si>
  <si>
    <t>NIJVERHEIDSLAAN</t>
  </si>
  <si>
    <t>E104</t>
  </si>
  <si>
    <t xml:space="preserve">ALU Briquette </t>
  </si>
  <si>
    <t>WORMERVEER</t>
  </si>
  <si>
    <t>E105</t>
  </si>
  <si>
    <t xml:space="preserve">Aluminium ferré </t>
  </si>
  <si>
    <t>LUCENS</t>
  </si>
  <si>
    <t>E106</t>
  </si>
  <si>
    <t xml:space="preserve">Aluminium Offset </t>
  </si>
  <si>
    <t>PERREX</t>
  </si>
  <si>
    <t>E107</t>
  </si>
  <si>
    <t xml:space="preserve">Aluminium carter </t>
  </si>
  <si>
    <t>VONNAS</t>
  </si>
  <si>
    <t>E10701</t>
  </si>
  <si>
    <t>Aluminium carter ferré</t>
  </si>
  <si>
    <t>ST JULIEN SUR VEYLE</t>
  </si>
  <si>
    <t>E108</t>
  </si>
  <si>
    <t xml:space="preserve">Aluminium Tournures mêlées </t>
  </si>
  <si>
    <t>POUGNY (01)</t>
  </si>
  <si>
    <t>E109</t>
  </si>
  <si>
    <t xml:space="preserve">Aluminium Câbles </t>
  </si>
  <si>
    <t>COLLONGES</t>
  </si>
  <si>
    <t>E10901</t>
  </si>
  <si>
    <t>Aluminium Câbles ALU armé</t>
  </si>
  <si>
    <t>FARGES</t>
  </si>
  <si>
    <t>E10902</t>
  </si>
  <si>
    <t>Faisceaux aluminium</t>
  </si>
  <si>
    <t>MANTENAY MONTLIN</t>
  </si>
  <si>
    <t>E10903</t>
  </si>
  <si>
    <t>Aluminium câbles Alu Plomb</t>
  </si>
  <si>
    <t>SERVIGNAT</t>
  </si>
  <si>
    <t>E110</t>
  </si>
  <si>
    <t xml:space="preserve">ALU Jantes </t>
  </si>
  <si>
    <t>VESCOURS</t>
  </si>
  <si>
    <t>E111</t>
  </si>
  <si>
    <t xml:space="preserve">Aluminium Chutes Neuves </t>
  </si>
  <si>
    <t>CORMOZ</t>
  </si>
  <si>
    <t>E11101</t>
  </si>
  <si>
    <t>Aluminium Chutes Neuves avec silicium (Alu SI)</t>
  </si>
  <si>
    <t>COURTES</t>
  </si>
  <si>
    <t>E11102</t>
  </si>
  <si>
    <t>Aluminium Chutes Neuves revêtues</t>
  </si>
  <si>
    <t>VERNOUX</t>
  </si>
  <si>
    <t>E112</t>
  </si>
  <si>
    <t xml:space="preserve">ALU AGS démolition </t>
  </si>
  <si>
    <t>ST NIZIER LE BOUCHOUX</t>
  </si>
  <si>
    <t>E113</t>
  </si>
  <si>
    <t xml:space="preserve">ALU AGS brut sans pont thermique </t>
  </si>
  <si>
    <t>ST JEAN SUR REYSSOUZE</t>
  </si>
  <si>
    <t>E11301</t>
  </si>
  <si>
    <t xml:space="preserve">ALU AGS brut avec pont thermique </t>
  </si>
  <si>
    <t>CURCIAT DONGALON</t>
  </si>
  <si>
    <t>E114</t>
  </si>
  <si>
    <t xml:space="preserve">ALU AGS peint sans pont thermique </t>
  </si>
  <si>
    <t>ST TRIVIER DE COURTES</t>
  </si>
  <si>
    <t>E11401</t>
  </si>
  <si>
    <t xml:space="preserve">ALU AGS peint avec pont thermique </t>
  </si>
  <si>
    <t>LESCHEROUX</t>
  </si>
  <si>
    <t>E115</t>
  </si>
  <si>
    <t xml:space="preserve">Aluminium Autres Chutes Neuves </t>
  </si>
  <si>
    <t>ST JULIEN SUR REYSSOUZE</t>
  </si>
  <si>
    <t>E11501</t>
  </si>
  <si>
    <t>Aluminium Autres Chutes Neuves ALU Série 1000</t>
  </si>
  <si>
    <t>DOMDIDIER</t>
  </si>
  <si>
    <t>E11502</t>
  </si>
  <si>
    <t>Aluminium Autres Chutes Neuves ALU Série 2000</t>
  </si>
  <si>
    <t>MANZIAT</t>
  </si>
  <si>
    <t>E11503</t>
  </si>
  <si>
    <t>Aluminium Autres Chutes Neuves ALU Série 3000</t>
  </si>
  <si>
    <t>ASNIERES SUR SAONE</t>
  </si>
  <si>
    <t>E11504</t>
  </si>
  <si>
    <t>Aluminium Autres Chutes Neuves ALU Série 4000</t>
  </si>
  <si>
    <t>VESINES</t>
  </si>
  <si>
    <t>E11505</t>
  </si>
  <si>
    <t>Aluminium Autres Chutes Neuves ALU Série 5000</t>
  </si>
  <si>
    <t>FEILLENS</t>
  </si>
  <si>
    <t>E11506</t>
  </si>
  <si>
    <t>Aluminium Autres Chutes Neuves ALU Série 6000</t>
  </si>
  <si>
    <t>IZERNORE</t>
  </si>
  <si>
    <t>E11507</t>
  </si>
  <si>
    <t>Aluminium Autres Chutes Neuves ALU Série 7000</t>
  </si>
  <si>
    <t>MATAFELON GRANGES</t>
  </si>
  <si>
    <t>E11508</t>
  </si>
  <si>
    <t>Aluminium Autres Chutes Neuves ALU Série 8000</t>
  </si>
  <si>
    <t>SAMOGNAT</t>
  </si>
  <si>
    <t>E116</t>
  </si>
  <si>
    <t xml:space="preserve">Aluminium Autres Tournures </t>
  </si>
  <si>
    <t>SONTHONNAX LA MONTAGNE</t>
  </si>
  <si>
    <t>E11601</t>
  </si>
  <si>
    <t>Aluminium Autres Tournures ALU tournures Série 1000</t>
  </si>
  <si>
    <t>CUDREFIN</t>
  </si>
  <si>
    <t>E11602</t>
  </si>
  <si>
    <t>Aluminium Autres Tournures ALU tournures Série 2000</t>
  </si>
  <si>
    <t>DORTAN</t>
  </si>
  <si>
    <t>E11603</t>
  </si>
  <si>
    <t>Aluminium Autres Tournures ALU tournures Série 3000</t>
  </si>
  <si>
    <t>CHANCIA</t>
  </si>
  <si>
    <t>E11604</t>
  </si>
  <si>
    <t>Aluminium Autres Tournures ALU tournures Série 4000</t>
  </si>
  <si>
    <t>LAVANCIA EPERCY</t>
  </si>
  <si>
    <t>E11605</t>
  </si>
  <si>
    <t>Aluminium Autres Tournures ALU tournures Série 5000</t>
  </si>
  <si>
    <t>TREVOUX</t>
  </si>
  <si>
    <t>E11606</t>
  </si>
  <si>
    <t>Aluminium Autres Tournures ALU tournures Série 6000</t>
  </si>
  <si>
    <t>ST DIDIER DE FORMANS</t>
  </si>
  <si>
    <t>E11607</t>
  </si>
  <si>
    <t>Aluminium Autres Tournures ALU tournures Série 7000</t>
  </si>
  <si>
    <t>REYRIEUX</t>
  </si>
  <si>
    <t>E11608</t>
  </si>
  <si>
    <t>Aluminium Autres Tournures ALU tournures Série 8000</t>
  </si>
  <si>
    <t>MASSIEUX</t>
  </si>
  <si>
    <t>E117</t>
  </si>
  <si>
    <t>Crasses aluminium</t>
  </si>
  <si>
    <t>STE EUPHEMIE</t>
  </si>
  <si>
    <t>E118</t>
  </si>
  <si>
    <t xml:space="preserve">Almélec ferrés </t>
  </si>
  <si>
    <t>ST BERNARD (01)</t>
  </si>
  <si>
    <t>E119</t>
  </si>
  <si>
    <t xml:space="preserve">Almélec non ferrés </t>
  </si>
  <si>
    <t>MISERIEUX</t>
  </si>
  <si>
    <t>E120</t>
  </si>
  <si>
    <t xml:space="preserve">Aluminium nodules incinérés </t>
  </si>
  <si>
    <t>TOUSSIEUX</t>
  </si>
  <si>
    <t>E121</t>
  </si>
  <si>
    <t>ALU AG mêlés</t>
  </si>
  <si>
    <t>PARCIEUX</t>
  </si>
  <si>
    <t>E122</t>
  </si>
  <si>
    <t>Aluminium laminés AG mêlés</t>
  </si>
  <si>
    <t>TREVOUX CEDEX</t>
  </si>
  <si>
    <t>E123</t>
  </si>
  <si>
    <t>Aluminium gaufré</t>
  </si>
  <si>
    <t>VLEZENBEEK (BELGIQUE)</t>
  </si>
  <si>
    <t>E124</t>
  </si>
  <si>
    <t>Capsules d'aluminium</t>
  </si>
  <si>
    <t>NORTHAMPTON</t>
  </si>
  <si>
    <t>E125</t>
  </si>
  <si>
    <t>Aluminium Papier Alimentaire</t>
  </si>
  <si>
    <t>HOORN</t>
  </si>
  <si>
    <t>E200</t>
  </si>
  <si>
    <t>Cuivre</t>
  </si>
  <si>
    <t>ST JEAN DE GONVILLE</t>
  </si>
  <si>
    <t>E201</t>
  </si>
  <si>
    <t xml:space="preserve">Radiateurs mixtes Cuivre / Laiton </t>
  </si>
  <si>
    <t>CHALLEX</t>
  </si>
  <si>
    <t>E20101</t>
  </si>
  <si>
    <t>Radiateurs mixtes Cuivre Laiton ferré</t>
  </si>
  <si>
    <t>SERGY (01)</t>
  </si>
  <si>
    <t>E202</t>
  </si>
  <si>
    <t xml:space="preserve">Cuivre neuf </t>
  </si>
  <si>
    <t>PERON</t>
  </si>
  <si>
    <t>E203</t>
  </si>
  <si>
    <t xml:space="preserve">Câbles cuivre électricien </t>
  </si>
  <si>
    <t>ST GENIS POUILLY</t>
  </si>
  <si>
    <t>E204</t>
  </si>
  <si>
    <t xml:space="preserve">Cuivre Dépose </t>
  </si>
  <si>
    <t>ST JEAN GONVILLE</t>
  </si>
  <si>
    <t>E205</t>
  </si>
  <si>
    <t xml:space="preserve">Cuivre tournures </t>
  </si>
  <si>
    <t>BULLE (SCH)</t>
  </si>
  <si>
    <t>E206</t>
  </si>
  <si>
    <t xml:space="preserve">Cuivre étamé </t>
  </si>
  <si>
    <t>CERN CEDEX</t>
  </si>
  <si>
    <t>E207</t>
  </si>
  <si>
    <t xml:space="preserve">Cuivre Millberry (câble dénudé) </t>
  </si>
  <si>
    <t>ST GENIS POUILLY CEDEX</t>
  </si>
  <si>
    <t>E208</t>
  </si>
  <si>
    <t xml:space="preserve">Cuivre Chutes bimétal </t>
  </si>
  <si>
    <t>LA TOUR DE TREME</t>
  </si>
  <si>
    <t>E209</t>
  </si>
  <si>
    <t xml:space="preserve">Cuivre électro </t>
  </si>
  <si>
    <t>BOYEUX ST JEROME</t>
  </si>
  <si>
    <t>E210</t>
  </si>
  <si>
    <t xml:space="preserve">Chutes cupro / nickel </t>
  </si>
  <si>
    <t>ST JEAN LE VIEUX (01)</t>
  </si>
  <si>
    <t>E211</t>
  </si>
  <si>
    <t xml:space="preserve">Câbles cuivre / PVC divers </t>
  </si>
  <si>
    <t>L ABERGEMENT DE VAREY</t>
  </si>
  <si>
    <t>E212</t>
  </si>
  <si>
    <t xml:space="preserve">Grenaille Cuivre </t>
  </si>
  <si>
    <t>JUJURIEUX</t>
  </si>
  <si>
    <t>E213</t>
  </si>
  <si>
    <t>Cuivre chauffe-eau</t>
  </si>
  <si>
    <t>VANDEINS</t>
  </si>
  <si>
    <t>E214</t>
  </si>
  <si>
    <t>Câbles cuivre 40%</t>
  </si>
  <si>
    <t>CHAVEYRIAT</t>
  </si>
  <si>
    <t>E215</t>
  </si>
  <si>
    <t>Câbles cuivre DEEE 23%</t>
  </si>
  <si>
    <t>MEZERIAT</t>
  </si>
  <si>
    <t>E216</t>
  </si>
  <si>
    <t>Câbles cuivre sous plomb</t>
  </si>
  <si>
    <t>LHUIS</t>
  </si>
  <si>
    <t>E217</t>
  </si>
  <si>
    <t>Cuivre brulé</t>
  </si>
  <si>
    <t>INNIMOND</t>
  </si>
  <si>
    <t>E218</t>
  </si>
  <si>
    <t>Cuivre émaillé</t>
  </si>
  <si>
    <t>LOMPNAS</t>
  </si>
  <si>
    <t>E219</t>
  </si>
  <si>
    <t>Cuivre inox</t>
  </si>
  <si>
    <t>GROSLEE</t>
  </si>
  <si>
    <t>E300</t>
  </si>
  <si>
    <t>Inox</t>
  </si>
  <si>
    <t>MARCHAMP</t>
  </si>
  <si>
    <t>E301</t>
  </si>
  <si>
    <t xml:space="preserve">Inox 316  </t>
  </si>
  <si>
    <t>BEYNOST</t>
  </si>
  <si>
    <t>E302</t>
  </si>
  <si>
    <t xml:space="preserve">Inox F17 </t>
  </si>
  <si>
    <t>ST MAURICE DE BEYNOST</t>
  </si>
  <si>
    <t>E303</t>
  </si>
  <si>
    <t xml:space="preserve">Inox réfractaire </t>
  </si>
  <si>
    <t>NEYRON</t>
  </si>
  <si>
    <t>E304</t>
  </si>
  <si>
    <t xml:space="preserve">Inox autres chutes </t>
  </si>
  <si>
    <t>MIRIBEL (01)</t>
  </si>
  <si>
    <t>E30401</t>
  </si>
  <si>
    <t>Inox autres chutes Inox F13</t>
  </si>
  <si>
    <t>LES ECHETS</t>
  </si>
  <si>
    <t>E30402</t>
  </si>
  <si>
    <t>Inox autres chutes Inox 17/7 (301)</t>
  </si>
  <si>
    <t>MIRIBEL CEDEX</t>
  </si>
  <si>
    <t>E30403</t>
  </si>
  <si>
    <t>Inox autres chutes Inox 17/4 PH - 15/5 PH</t>
  </si>
  <si>
    <t>ST MAURICE DE BEYNOST CX</t>
  </si>
  <si>
    <t>E30404</t>
  </si>
  <si>
    <t>Inox autres chutes Inox 25/20 (310)</t>
  </si>
  <si>
    <t>BEYNOST CEDEX</t>
  </si>
  <si>
    <t>E30405</t>
  </si>
  <si>
    <t>Inox autres chutes Inox 24/12 (309)</t>
  </si>
  <si>
    <t>NEYRON CEDEX</t>
  </si>
  <si>
    <t>E30406</t>
  </si>
  <si>
    <t>Inox autres chutes Inox 22/05 - Uranus 45N</t>
  </si>
  <si>
    <t>THOIRY (01)</t>
  </si>
  <si>
    <t>E30407</t>
  </si>
  <si>
    <t>Inox autres chutes Inox 25/07 - Uranus 52N</t>
  </si>
  <si>
    <t>ASSE</t>
  </si>
  <si>
    <t>E30408</t>
  </si>
  <si>
    <t>Inox autres chutes Inox 904L - Uranus B6</t>
  </si>
  <si>
    <t>MOLLEM</t>
  </si>
  <si>
    <t>E30409</t>
  </si>
  <si>
    <t>Inox autres chutes Inox Uranus 50</t>
  </si>
  <si>
    <t>TERNAT (BEL)</t>
  </si>
  <si>
    <t>E30410</t>
  </si>
  <si>
    <t>Inox autres chutes Inox issu de l'incinération</t>
  </si>
  <si>
    <t>REPLONGES</t>
  </si>
  <si>
    <t>E30411</t>
  </si>
  <si>
    <t>Inox autres chutes Inox à trier</t>
  </si>
  <si>
    <t>ST LAURENT SUR SAONE</t>
  </si>
  <si>
    <t>E305</t>
  </si>
  <si>
    <t xml:space="preserve">Tournures Inox 18/8 (304) </t>
  </si>
  <si>
    <t>GOOIK</t>
  </si>
  <si>
    <t>E306</t>
  </si>
  <si>
    <t xml:space="preserve">Tournures Inox F17 </t>
  </si>
  <si>
    <t>ST JEAN DE NIOST</t>
  </si>
  <si>
    <t>E307</t>
  </si>
  <si>
    <t xml:space="preserve">Tournures Inox 316  </t>
  </si>
  <si>
    <t>PEROUGES</t>
  </si>
  <si>
    <t>E308</t>
  </si>
  <si>
    <t xml:space="preserve">Inox autres tournures </t>
  </si>
  <si>
    <t>BOURG ST CHRISTOPHE</t>
  </si>
  <si>
    <t>E30801</t>
  </si>
  <si>
    <t>Inox autres tournures  Inox 17/7 (301)</t>
  </si>
  <si>
    <t>ST MAURICE DE GOURDANS</t>
  </si>
  <si>
    <t>E30802</t>
  </si>
  <si>
    <t>Inox autres tournures  Inox 17/4 PH - 15/5 PH</t>
  </si>
  <si>
    <t>ST ELOI (01)</t>
  </si>
  <si>
    <t>E30803</t>
  </si>
  <si>
    <t>Inox autres tournures  Inox 25/20 (310)</t>
  </si>
  <si>
    <t>FARAMANS (01)</t>
  </si>
  <si>
    <t>E30804</t>
  </si>
  <si>
    <t>Inox autres tournures  Inox F13</t>
  </si>
  <si>
    <t>MEXIMIEUX</t>
  </si>
  <si>
    <t>E30805</t>
  </si>
  <si>
    <t>Inox autres tournures  Inox 22/05 - Uranus 45N</t>
  </si>
  <si>
    <t>LE MONTELLIER</t>
  </si>
  <si>
    <t>E30806</t>
  </si>
  <si>
    <t>Inox autres tournures  Inox 25/07 - Uranus 52N</t>
  </si>
  <si>
    <t>VILLIEU LOYES MOLLON</t>
  </si>
  <si>
    <t>E30807</t>
  </si>
  <si>
    <t>Inox autres tournures  Inox 24/12 (309)</t>
  </si>
  <si>
    <t>CHARNOZ SUR AIN</t>
  </si>
  <si>
    <t>E30808</t>
  </si>
  <si>
    <t>Inox autres tournures  Inox Uranus 50</t>
  </si>
  <si>
    <t>RIGNIEUX LE FRANC</t>
  </si>
  <si>
    <t>E30809</t>
  </si>
  <si>
    <t>Inox autres tournures  Inox réfractaire</t>
  </si>
  <si>
    <t>JOYEUX</t>
  </si>
  <si>
    <t>E309</t>
  </si>
  <si>
    <t>Inox ferré</t>
  </si>
  <si>
    <t>VILVOORDE</t>
  </si>
  <si>
    <t>E310</t>
  </si>
  <si>
    <t>Inox étamé</t>
  </si>
  <si>
    <t>MONTREUX (SUISSE)</t>
  </si>
  <si>
    <t>E311</t>
  </si>
  <si>
    <t>Inox 18/8 (304)</t>
  </si>
  <si>
    <t>MARBOZ</t>
  </si>
  <si>
    <t>E400</t>
  </si>
  <si>
    <t>Laiton</t>
  </si>
  <si>
    <t>RAMSDONK</t>
  </si>
  <si>
    <t>E40001</t>
  </si>
  <si>
    <t>Laiton HR</t>
  </si>
  <si>
    <t>KAMENZ</t>
  </si>
  <si>
    <t>E401</t>
  </si>
  <si>
    <t xml:space="preserve">Laiton neuf - 1er titre </t>
  </si>
  <si>
    <t>ZAVENTEM</t>
  </si>
  <si>
    <t>E402</t>
  </si>
  <si>
    <t xml:space="preserve">Laiton Tournures </t>
  </si>
  <si>
    <t>BRUCARGO ZAVENTEM (BEL)</t>
  </si>
  <si>
    <t>E403</t>
  </si>
  <si>
    <t xml:space="preserve">Fils Laiton </t>
  </si>
  <si>
    <t>EGMOND AAN DEN HOEF</t>
  </si>
  <si>
    <t>E404</t>
  </si>
  <si>
    <t xml:space="preserve">Chutes HR </t>
  </si>
  <si>
    <t>SION (SUISSE)</t>
  </si>
  <si>
    <t>E405</t>
  </si>
  <si>
    <t xml:space="preserve">Laiton Compteurs </t>
  </si>
  <si>
    <t>SERVAS (01)</t>
  </si>
  <si>
    <t>E406</t>
  </si>
  <si>
    <t xml:space="preserve">Tournures nomades </t>
  </si>
  <si>
    <t>PERONNAS</t>
  </si>
  <si>
    <t>E407</t>
  </si>
  <si>
    <t xml:space="preserve">Tournures HR </t>
  </si>
  <si>
    <t>ST ANDRE SUR VIEUX JONC</t>
  </si>
  <si>
    <t>E408</t>
  </si>
  <si>
    <t xml:space="preserve">Tournures Laiton déco </t>
  </si>
  <si>
    <t>ZEMST</t>
  </si>
  <si>
    <t>E409</t>
  </si>
  <si>
    <t xml:space="preserve">Douilles Laiton </t>
  </si>
  <si>
    <t>BANEINS</t>
  </si>
  <si>
    <t>E500</t>
  </si>
  <si>
    <t>Bronze</t>
  </si>
  <si>
    <t>RELEVANT</t>
  </si>
  <si>
    <t>E501</t>
  </si>
  <si>
    <t xml:space="preserve">Bronze Tournures </t>
  </si>
  <si>
    <t>ST TRIVIER SUR MOIGNANS</t>
  </si>
  <si>
    <t>E502</t>
  </si>
  <si>
    <t>Bronze Chutes</t>
  </si>
  <si>
    <t>CHANEINS</t>
  </si>
  <si>
    <t>E600</t>
  </si>
  <si>
    <t>Zinc</t>
  </si>
  <si>
    <t>BOURG EN BRESSE CEDEX 9</t>
  </si>
  <si>
    <t>E601</t>
  </si>
  <si>
    <t xml:space="preserve">Poudre de Zinc </t>
  </si>
  <si>
    <t>HOSENA</t>
  </si>
  <si>
    <t>E602</t>
  </si>
  <si>
    <t xml:space="preserve">Zamac </t>
  </si>
  <si>
    <t>AULNOIS SOUS LAON</t>
  </si>
  <si>
    <t>E603</t>
  </si>
  <si>
    <t>Zamac ferré</t>
  </si>
  <si>
    <t>CHERY LES POUILLY</t>
  </si>
  <si>
    <t>E604</t>
  </si>
  <si>
    <t>Mattes de zinc</t>
  </si>
  <si>
    <t>CHEVREGNY</t>
  </si>
  <si>
    <t>E605</t>
  </si>
  <si>
    <t>Anodes de zinc</t>
  </si>
  <si>
    <t>MERLIEUX ET FOUQUEROLLES</t>
  </si>
  <si>
    <t>E606</t>
  </si>
  <si>
    <t>Miettes de zinc</t>
  </si>
  <si>
    <t>CHAMBRY (02)</t>
  </si>
  <si>
    <t>E700</t>
  </si>
  <si>
    <t>Plomb</t>
  </si>
  <si>
    <t>LANISCOURT</t>
  </si>
  <si>
    <t>E701</t>
  </si>
  <si>
    <t xml:space="preserve">Plomb d'équilibrage </t>
  </si>
  <si>
    <t>LAON</t>
  </si>
  <si>
    <t>E702</t>
  </si>
  <si>
    <t xml:space="preserve">Batteries au plomb </t>
  </si>
  <si>
    <t>VERNEUIL SUR SERRE</t>
  </si>
  <si>
    <t>E703</t>
  </si>
  <si>
    <t xml:space="preserve">Batteries de traction </t>
  </si>
  <si>
    <t>FILAIN (02)</t>
  </si>
  <si>
    <t>E800</t>
  </si>
  <si>
    <t>Métaux spéciaux</t>
  </si>
  <si>
    <t>URCEL</t>
  </si>
  <si>
    <t>E801</t>
  </si>
  <si>
    <t xml:space="preserve">Carbure de Tungstène </t>
  </si>
  <si>
    <t>MONTBAVIN</t>
  </si>
  <si>
    <t>E802</t>
  </si>
  <si>
    <t xml:space="preserve">Alloy Chutes </t>
  </si>
  <si>
    <t>ROYAUCOURT ET CHAILVET</t>
  </si>
  <si>
    <t>E803</t>
  </si>
  <si>
    <t xml:space="preserve">Alloy autres chutes </t>
  </si>
  <si>
    <t>BARENTON BUGNY</t>
  </si>
  <si>
    <t>E80301</t>
  </si>
  <si>
    <t>Alloy autres chutes  inconel 718</t>
  </si>
  <si>
    <t>BARENTON CEL</t>
  </si>
  <si>
    <t>E80302</t>
  </si>
  <si>
    <t>Alloy autres chutes  inconel 625</t>
  </si>
  <si>
    <t>CHAVIGNON</t>
  </si>
  <si>
    <t>E80303</t>
  </si>
  <si>
    <t>Alloy autres chutes  inconel 800</t>
  </si>
  <si>
    <t>CHAILLEVOIS</t>
  </si>
  <si>
    <t>E80304</t>
  </si>
  <si>
    <t>Alloy autres chutes  inconel 600</t>
  </si>
  <si>
    <t>MOLINCHART</t>
  </si>
  <si>
    <t>E80305</t>
  </si>
  <si>
    <t>Alloy autres chutes  incoloy 825</t>
  </si>
  <si>
    <t>MONAMPTEUIL</t>
  </si>
  <si>
    <t>E80306</t>
  </si>
  <si>
    <t>Alloy autres chutes  incoloy A-286</t>
  </si>
  <si>
    <t>VAUCELLES ET BEFFECOURT</t>
  </si>
  <si>
    <t>E80307</t>
  </si>
  <si>
    <t>Alloy autres chutes  hastelloy C276</t>
  </si>
  <si>
    <t>BOURGUIGNON SOUS MONTBAVIN</t>
  </si>
  <si>
    <t>E80308</t>
  </si>
  <si>
    <t>Alloy autres chutes Invar 36</t>
  </si>
  <si>
    <t>MONS EN LAONNOIS</t>
  </si>
  <si>
    <t>E80309</t>
  </si>
  <si>
    <t>Alloy autres chutes Nitronic 50</t>
  </si>
  <si>
    <t>CLACY ET THIERRET</t>
  </si>
  <si>
    <t>E80310</t>
  </si>
  <si>
    <t>Alloy autres chutes Maraging</t>
  </si>
  <si>
    <t>PARGNY FILAIN</t>
  </si>
  <si>
    <t>E80311</t>
  </si>
  <si>
    <t>Alloy autres chutes Monel 400</t>
  </si>
  <si>
    <t>CHIVY LES ETOUVELLES</t>
  </si>
  <si>
    <t>E80312</t>
  </si>
  <si>
    <t>Alloy autres chutes Monel K500</t>
  </si>
  <si>
    <t>BRAYE EN LAONNOIS</t>
  </si>
  <si>
    <t>E80313</t>
  </si>
  <si>
    <t>Alloy autres chutes  55NCDV7</t>
  </si>
  <si>
    <t>ETOUVELLES</t>
  </si>
  <si>
    <t>E804</t>
  </si>
  <si>
    <t xml:space="preserve">Alloy Tournures </t>
  </si>
  <si>
    <t>LEUILLY SOUS LAON</t>
  </si>
  <si>
    <t>E805</t>
  </si>
  <si>
    <t xml:space="preserve">Alloy autres tournures </t>
  </si>
  <si>
    <t>MARIBOR</t>
  </si>
  <si>
    <t>E80501</t>
  </si>
  <si>
    <t>Alloy autres tournures  inconel 718</t>
  </si>
  <si>
    <t>LAON CEDEX</t>
  </si>
  <si>
    <t>E80502</t>
  </si>
  <si>
    <t>Alloy autres tournures  inconel 625</t>
  </si>
  <si>
    <t>ALBACETE</t>
  </si>
  <si>
    <t>E80503</t>
  </si>
  <si>
    <t>Alloy autres tournures  inconel 800</t>
  </si>
  <si>
    <t>LAON CEDEX 9</t>
  </si>
  <si>
    <t>E80504</t>
  </si>
  <si>
    <t>Alloy autres tournures  inconel 600</t>
  </si>
  <si>
    <t>COLOMBIER (SUISSE)</t>
  </si>
  <si>
    <t>E80505</t>
  </si>
  <si>
    <t>Alloy autres tournures  incoloy 825</t>
  </si>
  <si>
    <t>AZAMBUJA</t>
  </si>
  <si>
    <t>E80506</t>
  </si>
  <si>
    <t>Alloy autres tournures  incoloy A-286</t>
  </si>
  <si>
    <t>ZWIJNDRECHT</t>
  </si>
  <si>
    <t>E80507</t>
  </si>
  <si>
    <t>Alloy autres tournures  hastelloy C276</t>
  </si>
  <si>
    <t>REMAUCOURT (02)</t>
  </si>
  <si>
    <t>E80508</t>
  </si>
  <si>
    <t>Alloy autres tournures  55NCDV7</t>
  </si>
  <si>
    <t>GRICOURT</t>
  </si>
  <si>
    <t>E806</t>
  </si>
  <si>
    <t xml:space="preserve">Alliage Nickel </t>
  </si>
  <si>
    <t>ESSIGNY LE PETIT</t>
  </si>
  <si>
    <t>E807</t>
  </si>
  <si>
    <t xml:space="preserve">Chutes F75 </t>
  </si>
  <si>
    <t>HARLY</t>
  </si>
  <si>
    <t>E808</t>
  </si>
  <si>
    <t xml:space="preserve">Titane Chutes </t>
  </si>
  <si>
    <t>MORCOURT (02)</t>
  </si>
  <si>
    <t>E809</t>
  </si>
  <si>
    <t xml:space="preserve">Titane Tournures </t>
  </si>
  <si>
    <t>FAYET (02)</t>
  </si>
  <si>
    <t>E810</t>
  </si>
  <si>
    <t xml:space="preserve">Aciers rapides Tournures </t>
  </si>
  <si>
    <t>LESDINS</t>
  </si>
  <si>
    <t>E81001</t>
  </si>
  <si>
    <t>Aciers rapides</t>
  </si>
  <si>
    <t>ROUVROY (02)</t>
  </si>
  <si>
    <t>E811</t>
  </si>
  <si>
    <t xml:space="preserve">Aciers rapides bi-bloc </t>
  </si>
  <si>
    <t>ST QUENTIN</t>
  </si>
  <si>
    <t>E812</t>
  </si>
  <si>
    <t xml:space="preserve">Tournures cupro / nickel </t>
  </si>
  <si>
    <t>OMISSY</t>
  </si>
  <si>
    <t>E813</t>
  </si>
  <si>
    <t>Manganèse</t>
  </si>
  <si>
    <t>NEUVILLE ST AMAND</t>
  </si>
  <si>
    <t>E814</t>
  </si>
  <si>
    <t>Molybdène</t>
  </si>
  <si>
    <t>SAINT QUENTIN</t>
  </si>
  <si>
    <t>E815</t>
  </si>
  <si>
    <t xml:space="preserve">Zicral </t>
  </si>
  <si>
    <t>ST QUENTIN CEDEX</t>
  </si>
  <si>
    <t>E816</t>
  </si>
  <si>
    <t>Métaux Ferreux</t>
  </si>
  <si>
    <t>NEUVILLE ST AMAND CEDEX</t>
  </si>
  <si>
    <t>E817</t>
  </si>
  <si>
    <t>Aciers rapides chutes</t>
  </si>
  <si>
    <t>BOHAIN EN VERMANDOIS</t>
  </si>
  <si>
    <t>E818</t>
  </si>
  <si>
    <t>Moteurs fonte alu</t>
  </si>
  <si>
    <t>AISONVILLE ET BERNOVILLE</t>
  </si>
  <si>
    <t>E819</t>
  </si>
  <si>
    <t>Aluminium Dural</t>
  </si>
  <si>
    <t>VAUX ANDIGNY</t>
  </si>
  <si>
    <t>E820</t>
  </si>
  <si>
    <t>Acier au chrome</t>
  </si>
  <si>
    <t>SEBONCOURT</t>
  </si>
  <si>
    <t>E821</t>
  </si>
  <si>
    <t>Maillechort:Alliage Cu/Ni/Zn Argenté</t>
  </si>
  <si>
    <t>RAMICOURT</t>
  </si>
  <si>
    <t>F000</t>
  </si>
  <si>
    <t>Ferrailles diverses</t>
  </si>
  <si>
    <t>F</t>
  </si>
  <si>
    <t>FONSOMMES</t>
  </si>
  <si>
    <t>F001</t>
  </si>
  <si>
    <t>Unités centrales</t>
  </si>
  <si>
    <t>FONTAINE NOTRE DAME (02)</t>
  </si>
  <si>
    <t>F002</t>
  </si>
  <si>
    <t xml:space="preserve">Emballages métallique collectés en entreprises </t>
  </si>
  <si>
    <t>GROUGIS</t>
  </si>
  <si>
    <t>F002CS</t>
  </si>
  <si>
    <t>Acier CS  (vrac)</t>
  </si>
  <si>
    <t>FIEULAINE</t>
  </si>
  <si>
    <t>F002TM</t>
  </si>
  <si>
    <t>Acier TMB (vrac)</t>
  </si>
  <si>
    <t>SERAIN</t>
  </si>
  <si>
    <t>F003</t>
  </si>
  <si>
    <t>E61 Acier CS en balles ou paquets</t>
  </si>
  <si>
    <t>LA VALLEE MULATRE</t>
  </si>
  <si>
    <t>F00301</t>
  </si>
  <si>
    <t>E61 Acier CS balles ou paquets broyés</t>
  </si>
  <si>
    <t>MONTBREHAIN</t>
  </si>
  <si>
    <t>F004</t>
  </si>
  <si>
    <t>Fil d'acier issus du broyage de pneumatiques</t>
  </si>
  <si>
    <t>PREMONT</t>
  </si>
  <si>
    <t>F005</t>
  </si>
  <si>
    <t>Acier issus du broyage de câbles</t>
  </si>
  <si>
    <t>CROIX FONSOMMES</t>
  </si>
  <si>
    <t>F100</t>
  </si>
  <si>
    <t>Ferrailles légères</t>
  </si>
  <si>
    <t>MOLAIN (02)</t>
  </si>
  <si>
    <t>F101</t>
  </si>
  <si>
    <t>Platinages</t>
  </si>
  <si>
    <t>RIBEAUVILLE (02)</t>
  </si>
  <si>
    <t>F10101</t>
  </si>
  <si>
    <t xml:space="preserve">Platinages paquets </t>
  </si>
  <si>
    <t>BEAUREVOIR</t>
  </si>
  <si>
    <t>F102</t>
  </si>
  <si>
    <t>Ferrailles légères étamées</t>
  </si>
  <si>
    <t>MONTIGNY EN ARROUAISE</t>
  </si>
  <si>
    <t>F103</t>
  </si>
  <si>
    <t>E40 Ferrailles broyées (&lt; 0,2m x 0,2m)</t>
  </si>
  <si>
    <t>ST MARTIN RIVIERE</t>
  </si>
  <si>
    <t>F10301</t>
  </si>
  <si>
    <t>E40E Ferrailles étamées broyées (&lt; 0,2m x 0,2m)</t>
  </si>
  <si>
    <t>ETAVES ET BOCQUIAUX</t>
  </si>
  <si>
    <t>F104</t>
  </si>
  <si>
    <t>E46 Ferraille d'incinération</t>
  </si>
  <si>
    <t>BECQUIGNY (02)</t>
  </si>
  <si>
    <t>F10401</t>
  </si>
  <si>
    <t>E46T Ferraille d'incinération criblée</t>
  </si>
  <si>
    <t>BRANCOURT LE GRAND</t>
  </si>
  <si>
    <t>F10402</t>
  </si>
  <si>
    <t>E46 Ferraille d'incinération broyée (&lt; 0,2m x 0,2m)</t>
  </si>
  <si>
    <t>FONTAINE UTERTE</t>
  </si>
  <si>
    <t>F105</t>
  </si>
  <si>
    <t>Ferrailles légères à cisailler</t>
  </si>
  <si>
    <t>WIJNEGEM</t>
  </si>
  <si>
    <t>F106</t>
  </si>
  <si>
    <t>Ferrailles légères à compacter</t>
  </si>
  <si>
    <t>FLAVIGNY LE GRAND BEAURAIN</t>
  </si>
  <si>
    <t>F107</t>
  </si>
  <si>
    <t>E1 Vieilles ferrailles légères (L &lt; 1,5m)</t>
  </si>
  <si>
    <t>NOYALES</t>
  </si>
  <si>
    <t>F10701</t>
  </si>
  <si>
    <t>E1C Vieilles ferrailles légères courtes (L &lt; 1m)</t>
  </si>
  <si>
    <t>COLONFAY</t>
  </si>
  <si>
    <t>F10702</t>
  </si>
  <si>
    <t>E1 Vieilles ferrailles légères paquets</t>
  </si>
  <si>
    <t>SAINS RICHAUMONT</t>
  </si>
  <si>
    <t>F200</t>
  </si>
  <si>
    <t>Vieilles ferrailles massives</t>
  </si>
  <si>
    <t>BERNOT</t>
  </si>
  <si>
    <t>F201</t>
  </si>
  <si>
    <t>E3 Vieilles ferrailles épaisses (L &lt; 1,5m)</t>
  </si>
  <si>
    <t>MACQUIGNY</t>
  </si>
  <si>
    <t>F20101</t>
  </si>
  <si>
    <t>E3C Vieilles ferrailles épaisses courtes (L &lt; 1m)</t>
  </si>
  <si>
    <t>GUISE</t>
  </si>
  <si>
    <t>F202</t>
  </si>
  <si>
    <t>E314 Ferroviaire (Lots en mélange)</t>
  </si>
  <si>
    <t>LE HERIE LA VIEVILLE</t>
  </si>
  <si>
    <t>F203</t>
  </si>
  <si>
    <t>Matériel ferroviaire (Lots homogènes de rails/ tire-fond/ selles/ éclisses)</t>
  </si>
  <si>
    <t>HAUTEVILLE (02)</t>
  </si>
  <si>
    <t>F204</t>
  </si>
  <si>
    <t>EHRB Ronds à béton et laminés marchands</t>
  </si>
  <si>
    <t>GRAND VERLY</t>
  </si>
  <si>
    <t>F205</t>
  </si>
  <si>
    <t>EHRM Vieilles ferrailles et chutes neuves mécaniques autres</t>
  </si>
  <si>
    <t>TUPIGNY</t>
  </si>
  <si>
    <t>F206</t>
  </si>
  <si>
    <t>Vieilles ferrailles massives à découper</t>
  </si>
  <si>
    <t>LANDIFAY ET BERTAIGNEMONT</t>
  </si>
  <si>
    <t>F300</t>
  </si>
  <si>
    <t>Chutes neuves</t>
  </si>
  <si>
    <t>PROISY</t>
  </si>
  <si>
    <t>F301</t>
  </si>
  <si>
    <t>E8 Chutes neuves légères (L &lt; 1,5m)</t>
  </si>
  <si>
    <t>PROIX</t>
  </si>
  <si>
    <t>F30101</t>
  </si>
  <si>
    <t>E8C Chutes neuves légères courtes ( L &lt; 0,4m</t>
  </si>
  <si>
    <t>MALZY</t>
  </si>
  <si>
    <t>F302</t>
  </si>
  <si>
    <t>E8N Chutes neuves légères noires (L &lt; 1,5m)</t>
  </si>
  <si>
    <t>ROMERY (02)</t>
  </si>
  <si>
    <t>F30201</t>
  </si>
  <si>
    <t>E8CN Chutes neuves noires courtes (L &lt; 0,4m)</t>
  </si>
  <si>
    <t>CRUPILLY</t>
  </si>
  <si>
    <t>F303</t>
  </si>
  <si>
    <t>E8G Chutes neuves légères revêtues (galva) (L &lt; 1,5m)</t>
  </si>
  <si>
    <t>WIEGE FATY</t>
  </si>
  <si>
    <t>F30301</t>
  </si>
  <si>
    <t>E8CG Chutes neuves légères courtes revêtues (galva) (L &lt; 0,4m)</t>
  </si>
  <si>
    <t>CHIGNY</t>
  </si>
  <si>
    <t>F304</t>
  </si>
  <si>
    <t>E8E Chutes neuves légères étamées</t>
  </si>
  <si>
    <t>MONCEAU SUR OISE</t>
  </si>
  <si>
    <t>F30401</t>
  </si>
  <si>
    <t>E8CE Chutes neuves légères étamées courtes</t>
  </si>
  <si>
    <t>LESQUIELLES ST GERMAIN</t>
  </si>
  <si>
    <t>F305</t>
  </si>
  <si>
    <t>E6 Chutes neuves légères en paquets</t>
  </si>
  <si>
    <t>VADENCOURT (02)</t>
  </si>
  <si>
    <t>F30501</t>
  </si>
  <si>
    <t>E6N Chutes neuves légères noires en paquets</t>
  </si>
  <si>
    <t>PUISIEUX ET CLANLIEU</t>
  </si>
  <si>
    <t>F30502</t>
  </si>
  <si>
    <t>E6G Chutes neuves légères revêtues en paquets</t>
  </si>
  <si>
    <t>MARLY GOMONT</t>
  </si>
  <si>
    <t>F306</t>
  </si>
  <si>
    <t>E6 Rollmops</t>
  </si>
  <si>
    <t>VILLERS LES GUISE</t>
  </si>
  <si>
    <t>F307</t>
  </si>
  <si>
    <t>E6 Frites /Chutes de rives</t>
  </si>
  <si>
    <t>AUDIGNY</t>
  </si>
  <si>
    <t>F308</t>
  </si>
  <si>
    <t>E6 Bobines</t>
  </si>
  <si>
    <t>COULONGES COHAN</t>
  </si>
  <si>
    <t>F309</t>
  </si>
  <si>
    <t>E620 Chutes neuves légères étamées en paquets</t>
  </si>
  <si>
    <t>VILLENEUVE SUR FERE</t>
  </si>
  <si>
    <t>F310</t>
  </si>
  <si>
    <t>E653 Chutes neuves d'emboutissage</t>
  </si>
  <si>
    <t>MAREUIL EN DOLE</t>
  </si>
  <si>
    <t>F311</t>
  </si>
  <si>
    <t>E2 Chutes neuves épaisses (L &lt; 1,5m)</t>
  </si>
  <si>
    <t>SAPONAY</t>
  </si>
  <si>
    <t>F312</t>
  </si>
  <si>
    <t>E202 Chutes neuves d'oxycoupage (L &gt; 1,5m)</t>
  </si>
  <si>
    <t>ARCY STE RESTITUE</t>
  </si>
  <si>
    <t>F31201</t>
  </si>
  <si>
    <t>E202C Oxycoupage court (L &lt; 0,4m)</t>
  </si>
  <si>
    <t>BEUVARDES</t>
  </si>
  <si>
    <t>F313</t>
  </si>
  <si>
    <t>E206 Chutes neuves d'estampage</t>
  </si>
  <si>
    <t>COURMONT (02)</t>
  </si>
  <si>
    <t>F400</t>
  </si>
  <si>
    <t>Tournures d'acier</t>
  </si>
  <si>
    <t>CIERGES</t>
  </si>
  <si>
    <t>F401</t>
  </si>
  <si>
    <t>E5M Lots mélangés de tournures d'acier</t>
  </si>
  <si>
    <t>SERGY (02)</t>
  </si>
  <si>
    <t>F402</t>
  </si>
  <si>
    <t>E5H Lots homogènes de tournures d'acier</t>
  </si>
  <si>
    <t>SERINGES ET NESLES</t>
  </si>
  <si>
    <t>F403</t>
  </si>
  <si>
    <t xml:space="preserve">Grenailles d'acier </t>
  </si>
  <si>
    <t>BRUYERES SUR FERE</t>
  </si>
  <si>
    <t>F404</t>
  </si>
  <si>
    <t>Battitures</t>
  </si>
  <si>
    <t>CRAMAILLE</t>
  </si>
  <si>
    <t>F500</t>
  </si>
  <si>
    <t>Fontes (à trier, casser, bouler, cisailler, compacter...)</t>
  </si>
  <si>
    <t>VEZILLY</t>
  </si>
  <si>
    <t>F501</t>
  </si>
  <si>
    <t>VF1 Fonte mécanique (à trier, casser, bouler, cisailler, compacter...)</t>
  </si>
  <si>
    <t>RONCHERES (02)</t>
  </si>
  <si>
    <t>F50101</t>
  </si>
  <si>
    <t>VF1C Fonte mécanique courte (0,4 x 0,4m)</t>
  </si>
  <si>
    <t>FERE EN TARDENOIS</t>
  </si>
  <si>
    <t>F50102</t>
  </si>
  <si>
    <t>VF1L Fonte mécanique longue (1,5 x 1,5m)</t>
  </si>
  <si>
    <t>LOUPEIGNE</t>
  </si>
  <si>
    <t>F502</t>
  </si>
  <si>
    <t>VF2 Fonte 2nd choix (à trier, casser, bouler, cisailler, compacter...)</t>
  </si>
  <si>
    <t>DRAVEGNY</t>
  </si>
  <si>
    <t>F50201</t>
  </si>
  <si>
    <t>VF2C Fonte 2nd choix courte (0,4 x 0,4m)</t>
  </si>
  <si>
    <t>FRESNES EN TARDENOIS</t>
  </si>
  <si>
    <t>F503</t>
  </si>
  <si>
    <t>VF Moule de verrerie</t>
  </si>
  <si>
    <t>VILLERS AGRON AIGUIZY</t>
  </si>
  <si>
    <t>F504</t>
  </si>
  <si>
    <t>VF Automobile (tambours, disques, moteurs)</t>
  </si>
  <si>
    <t>VILLERS SUR FERE</t>
  </si>
  <si>
    <t>F50401</t>
  </si>
  <si>
    <t>VF Automobile courte (tambours, disques, moteurs) (0,4 x 0,4 m)</t>
  </si>
  <si>
    <t>GOUSSANCOURT</t>
  </si>
  <si>
    <t>F505</t>
  </si>
  <si>
    <t>VF Moteurs thermiques</t>
  </si>
  <si>
    <t>DAGNY LAMBERCY</t>
  </si>
  <si>
    <t>F506</t>
  </si>
  <si>
    <t xml:space="preserve">Tournures Fontes T42 </t>
  </si>
  <si>
    <t>BURELLES</t>
  </si>
  <si>
    <t>F507</t>
  </si>
  <si>
    <t>Tournures Acier-Fonte mêlés</t>
  </si>
  <si>
    <t>HOURY</t>
  </si>
  <si>
    <t>F508</t>
  </si>
  <si>
    <t>VF3 Fonte émaillée</t>
  </si>
  <si>
    <t>LANDOUZY LA COUR</t>
  </si>
  <si>
    <t>G000</t>
  </si>
  <si>
    <t xml:space="preserve">Mélanges ou autres matières minérales </t>
  </si>
  <si>
    <t>G</t>
  </si>
  <si>
    <t>Matières minérales</t>
  </si>
  <si>
    <t>Mélanges et autres matières minérales</t>
  </si>
  <si>
    <t>LANDOUZY LA VILLE</t>
  </si>
  <si>
    <t>G00001</t>
  </si>
  <si>
    <t>Mélanges ou autres matières minérales inertes</t>
  </si>
  <si>
    <t>NAMPCELLES LA COUR</t>
  </si>
  <si>
    <t>G001</t>
  </si>
  <si>
    <t>Mélange bitumineux</t>
  </si>
  <si>
    <t>HAUTION</t>
  </si>
  <si>
    <t>G00101</t>
  </si>
  <si>
    <t>Mélange bitumineux inertes</t>
  </si>
  <si>
    <t>LEME (02)</t>
  </si>
  <si>
    <t>G002</t>
  </si>
  <si>
    <t xml:space="preserve">Calcaire de filtration des fumées </t>
  </si>
  <si>
    <t>GERCY</t>
  </si>
  <si>
    <t>G003</t>
  </si>
  <si>
    <t xml:space="preserve">Matériaux en fibres-ciment </t>
  </si>
  <si>
    <t>MARFONTAINE</t>
  </si>
  <si>
    <t>G004</t>
  </si>
  <si>
    <t>Laine de roche</t>
  </si>
  <si>
    <t>FONTAINE LES VERVINS</t>
  </si>
  <si>
    <t>G005</t>
  </si>
  <si>
    <t>Laine de verre</t>
  </si>
  <si>
    <t>GRONARD</t>
  </si>
  <si>
    <t>G100</t>
  </si>
  <si>
    <t>BRAYE EN THIERACHE</t>
  </si>
  <si>
    <t>G101</t>
  </si>
  <si>
    <t xml:space="preserve">Gravats en mélange inertes </t>
  </si>
  <si>
    <t>BANCIGNY</t>
  </si>
  <si>
    <t>G10101</t>
  </si>
  <si>
    <t>Blocs béton</t>
  </si>
  <si>
    <t>HARY</t>
  </si>
  <si>
    <t>G10102</t>
  </si>
  <si>
    <t>Blocs béton armé</t>
  </si>
  <si>
    <t>VERVINS</t>
  </si>
  <si>
    <t>G102</t>
  </si>
  <si>
    <t>Gravats en mélange valorisables</t>
  </si>
  <si>
    <t>ROUGERIES</t>
  </si>
  <si>
    <t>G103</t>
  </si>
  <si>
    <t>Grave de béton</t>
  </si>
  <si>
    <t>HARCIGNY</t>
  </si>
  <si>
    <t>G104</t>
  </si>
  <si>
    <t>Béton concassé</t>
  </si>
  <si>
    <t>PLOMION</t>
  </si>
  <si>
    <t>G105</t>
  </si>
  <si>
    <t>Stériles</t>
  </si>
  <si>
    <t>ST PIERRE LES FRANQUEVILLE</t>
  </si>
  <si>
    <t>G106</t>
  </si>
  <si>
    <t>Granulats recyclés</t>
  </si>
  <si>
    <t>LA VALLEE AU BLE</t>
  </si>
  <si>
    <t>G10601</t>
  </si>
  <si>
    <t>Granulats recyclés 0-31,5</t>
  </si>
  <si>
    <t>LAIGNY</t>
  </si>
  <si>
    <t>G200</t>
  </si>
  <si>
    <t xml:space="preserve">Plâtres </t>
  </si>
  <si>
    <t>Plâtres</t>
  </si>
  <si>
    <t>PRISCES</t>
  </si>
  <si>
    <t>G201</t>
  </si>
  <si>
    <t>Plâtre valorisable</t>
  </si>
  <si>
    <t>JEANTES</t>
  </si>
  <si>
    <t>G202</t>
  </si>
  <si>
    <t>Plâtre non valorisable</t>
  </si>
  <si>
    <t>ROGNY</t>
  </si>
  <si>
    <t>G300</t>
  </si>
  <si>
    <t xml:space="preserve">Sables </t>
  </si>
  <si>
    <t>Sables</t>
  </si>
  <si>
    <t>LUGNY (02)</t>
  </si>
  <si>
    <t>G30001</t>
  </si>
  <si>
    <t>Sables inertes</t>
  </si>
  <si>
    <t>THENAILLES</t>
  </si>
  <si>
    <t>G400</t>
  </si>
  <si>
    <t xml:space="preserve">Terres </t>
  </si>
  <si>
    <t>Terres</t>
  </si>
  <si>
    <t>ST GOBERT</t>
  </si>
  <si>
    <t>G40001</t>
  </si>
  <si>
    <t>Terres argileuses</t>
  </si>
  <si>
    <t>LA BOUTEILLE</t>
  </si>
  <si>
    <t>G40002</t>
  </si>
  <si>
    <t>Terres sablonneuses</t>
  </si>
  <si>
    <t>VOHARIES</t>
  </si>
  <si>
    <t>G40003</t>
  </si>
  <si>
    <t>Terres végétales issues de collecte/tri</t>
  </si>
  <si>
    <t>VOULPAIX</t>
  </si>
  <si>
    <t>G401</t>
  </si>
  <si>
    <t>Terres polluées K2</t>
  </si>
  <si>
    <t>LE SOURD</t>
  </si>
  <si>
    <t>G402</t>
  </si>
  <si>
    <t xml:space="preserve">Terres contaminées cont. des élts de plantes invasives </t>
  </si>
  <si>
    <t>FRANQUEVILLE (02)</t>
  </si>
  <si>
    <t>G403</t>
  </si>
  <si>
    <t>Terres inertes</t>
  </si>
  <si>
    <t>KISTARCSA (HONGRIE)</t>
  </si>
  <si>
    <t>G500</t>
  </si>
  <si>
    <t>Mâchefers</t>
  </si>
  <si>
    <t>SISSONNE</t>
  </si>
  <si>
    <t>G501</t>
  </si>
  <si>
    <t xml:space="preserve">Mâchefers de chaudière, charbon </t>
  </si>
  <si>
    <t>LA SELVE (02)</t>
  </si>
  <si>
    <t>G502</t>
  </si>
  <si>
    <t xml:space="preserve">Mâchefers inorganiques </t>
  </si>
  <si>
    <t>LAPPION</t>
  </si>
  <si>
    <t>G503</t>
  </si>
  <si>
    <t xml:space="preserve">Mâchefers, scories et cendres sous chaudière co-incinération </t>
  </si>
  <si>
    <t>NIZY LE COMTE</t>
  </si>
  <si>
    <t>G504</t>
  </si>
  <si>
    <t xml:space="preserve">Refus de tri de mâchefers </t>
  </si>
  <si>
    <t>SISSONNE CEDEX</t>
  </si>
  <si>
    <t>G505</t>
  </si>
  <si>
    <t xml:space="preserve">Grave de mâchefer non valorisable à éliminer </t>
  </si>
  <si>
    <t>OEUILLY (02)</t>
  </si>
  <si>
    <t>G506</t>
  </si>
  <si>
    <t xml:space="preserve">Grave de mâchefer valorisable à éliminer </t>
  </si>
  <si>
    <t>MUSCOURT</t>
  </si>
  <si>
    <t>G507</t>
  </si>
  <si>
    <t xml:space="preserve">Grave de mâchefer valorisé </t>
  </si>
  <si>
    <t>VAUXCERE</t>
  </si>
  <si>
    <t>G600</t>
  </si>
  <si>
    <t>Laitiers de fonderie</t>
  </si>
  <si>
    <t>VILLE AUX BOIS PONTAVERT</t>
  </si>
  <si>
    <t>G601</t>
  </si>
  <si>
    <t>Laitiers de fonderie ferreux</t>
  </si>
  <si>
    <t>MERVAL</t>
  </si>
  <si>
    <t>G60101</t>
  </si>
  <si>
    <t>Déchets de laitiers ferreux</t>
  </si>
  <si>
    <t>MEURIVAL</t>
  </si>
  <si>
    <t>G60102</t>
  </si>
  <si>
    <t>Laitiers ferreux non traités</t>
  </si>
  <si>
    <t>PONT ARCY</t>
  </si>
  <si>
    <t>G602</t>
  </si>
  <si>
    <t>Laitiers de fonderie non ferreux</t>
  </si>
  <si>
    <t>PONTAVERT</t>
  </si>
  <si>
    <t>G700</t>
  </si>
  <si>
    <t>Scories</t>
  </si>
  <si>
    <t>GUYENCOURT</t>
  </si>
  <si>
    <t>G701</t>
  </si>
  <si>
    <t>Scories de Zinc</t>
  </si>
  <si>
    <t>CONCEVREUX</t>
  </si>
  <si>
    <t>G702</t>
  </si>
  <si>
    <t>Scories de Cuivre</t>
  </si>
  <si>
    <t>MOULINS (02)</t>
  </si>
  <si>
    <t>G703</t>
  </si>
  <si>
    <t>Scories Ag, Au, Pt</t>
  </si>
  <si>
    <t>MOUSSY VERNEUIL</t>
  </si>
  <si>
    <t>G800</t>
  </si>
  <si>
    <t>Boues minérales de steps industrielles</t>
  </si>
  <si>
    <t>PAISSY</t>
  </si>
  <si>
    <t>H000</t>
  </si>
  <si>
    <t>Mélange de déchets organiques</t>
  </si>
  <si>
    <t>H</t>
  </si>
  <si>
    <t>Matières organiques</t>
  </si>
  <si>
    <t>VIEL ARCY</t>
  </si>
  <si>
    <t>H100</t>
  </si>
  <si>
    <t>LONGUEVAL BARBONVAL</t>
  </si>
  <si>
    <t>H101</t>
  </si>
  <si>
    <t>Déchets verts compostables</t>
  </si>
  <si>
    <t>PERLES</t>
  </si>
  <si>
    <t>H102</t>
  </si>
  <si>
    <t>Déchets verts broyés (structurant ou compostage)</t>
  </si>
  <si>
    <t>ROUCY</t>
  </si>
  <si>
    <t>H103</t>
  </si>
  <si>
    <t>Déchets verts non compostables</t>
  </si>
  <si>
    <t>CRAONNE</t>
  </si>
  <si>
    <t>Bio déchets (alimentaires et SPA)</t>
  </si>
  <si>
    <t>CRAONNELLE</t>
  </si>
  <si>
    <t>H201</t>
  </si>
  <si>
    <t xml:space="preserve">Bio déchets emballés </t>
  </si>
  <si>
    <t>JUMIGNY</t>
  </si>
  <si>
    <t>H202</t>
  </si>
  <si>
    <t xml:space="preserve">Bio déchets non emballés </t>
  </si>
  <si>
    <t>SERVAL</t>
  </si>
  <si>
    <t>H203</t>
  </si>
  <si>
    <t xml:space="preserve">Marc de café non emballé </t>
  </si>
  <si>
    <t>BLANZY LES FISMES</t>
  </si>
  <si>
    <t>H204</t>
  </si>
  <si>
    <t xml:space="preserve">Marc de café emballé </t>
  </si>
  <si>
    <t>VASSOGNE</t>
  </si>
  <si>
    <t>H205</t>
  </si>
  <si>
    <t>Semences déclassées</t>
  </si>
  <si>
    <t>REVILLON</t>
  </si>
  <si>
    <t>H300</t>
  </si>
  <si>
    <t>Boues de steps</t>
  </si>
  <si>
    <t>MAIZY</t>
  </si>
  <si>
    <t>H301</t>
  </si>
  <si>
    <t xml:space="preserve">Boues de steps urbaines </t>
  </si>
  <si>
    <t>VENDRESSE BEAULNE</t>
  </si>
  <si>
    <t>H302</t>
  </si>
  <si>
    <t xml:space="preserve">Boues de steps industrie agro </t>
  </si>
  <si>
    <t>CUIRY LES CHAUDARDES</t>
  </si>
  <si>
    <t>H303</t>
  </si>
  <si>
    <t xml:space="preserve">Boues de steps industrie </t>
  </si>
  <si>
    <t>CUISSY ET GENY</t>
  </si>
  <si>
    <t>H304</t>
  </si>
  <si>
    <t>Graisses de station d'épuration urbaine</t>
  </si>
  <si>
    <t>BOUFFIGNEREUX</t>
  </si>
  <si>
    <t>H305</t>
  </si>
  <si>
    <t>Graisses de station d'épuration non  urbaine</t>
  </si>
  <si>
    <t>BOURG ET COMIN</t>
  </si>
  <si>
    <t>H400</t>
  </si>
  <si>
    <t>Autres boues ou effluents</t>
  </si>
  <si>
    <t>CHAUDARDES</t>
  </si>
  <si>
    <t>H401</t>
  </si>
  <si>
    <t>Digestat de méthaniseur</t>
  </si>
  <si>
    <t>PARGNAN</t>
  </si>
  <si>
    <t>H500</t>
  </si>
  <si>
    <t>Composts</t>
  </si>
  <si>
    <t>VILLERS EN PRAYERES</t>
  </si>
  <si>
    <t>H600</t>
  </si>
  <si>
    <t>Autres matières organiques</t>
  </si>
  <si>
    <t>GERNICOURT</t>
  </si>
  <si>
    <t>H700</t>
  </si>
  <si>
    <t>Matières destinées alimentation animale</t>
  </si>
  <si>
    <t>GLENNES</t>
  </si>
  <si>
    <t>I100</t>
  </si>
  <si>
    <t>Verre alimentaire</t>
  </si>
  <si>
    <t>I</t>
  </si>
  <si>
    <t>Verre</t>
  </si>
  <si>
    <t>BEAURIEUX (02)</t>
  </si>
  <si>
    <t>I101CS</t>
  </si>
  <si>
    <t xml:space="preserve">Verre ménager issu de collecte sélective </t>
  </si>
  <si>
    <t>SOUPIR</t>
  </si>
  <si>
    <t>I101Ent</t>
  </si>
  <si>
    <t xml:space="preserve">Verre alimentaire collectés en entreprises </t>
  </si>
  <si>
    <t>OULCHES LA VALLEE FOULON</t>
  </si>
  <si>
    <t>I102</t>
  </si>
  <si>
    <t xml:space="preserve">Verre coloré </t>
  </si>
  <si>
    <t>ESQUEHERIES</t>
  </si>
  <si>
    <t>I103</t>
  </si>
  <si>
    <t xml:space="preserve">Verre de couleur claire </t>
  </si>
  <si>
    <t>LE NOUVION EN THIERACHE</t>
  </si>
  <si>
    <t>I200</t>
  </si>
  <si>
    <t>Verre non alimentaire</t>
  </si>
  <si>
    <t>BARZY EN THIERACHE</t>
  </si>
  <si>
    <t>I20001</t>
  </si>
  <si>
    <t>Verre non alimentaire inerte</t>
  </si>
  <si>
    <t>LESCHELLES</t>
  </si>
  <si>
    <t>I201</t>
  </si>
  <si>
    <t xml:space="preserve">VHU, pare-brise </t>
  </si>
  <si>
    <t>FONTENELLE (02)</t>
  </si>
  <si>
    <t>I20101</t>
  </si>
  <si>
    <t>VHU, pare-brise inerte</t>
  </si>
  <si>
    <t>NOUVION EN THIERACHE</t>
  </si>
  <si>
    <t>I202</t>
  </si>
  <si>
    <t>Verre plat non alimentaire</t>
  </si>
  <si>
    <t>AGUILCOURT</t>
  </si>
  <si>
    <t>I20202</t>
  </si>
  <si>
    <t>Verre plat non alimentaire inerte</t>
  </si>
  <si>
    <t>NEUFCHATEL SUR AISNE</t>
  </si>
  <si>
    <t>J100</t>
  </si>
  <si>
    <t>Gros Électro Ménager Froid (GEMF)</t>
  </si>
  <si>
    <t>J</t>
  </si>
  <si>
    <t>BERTRICOURT</t>
  </si>
  <si>
    <t>J101</t>
  </si>
  <si>
    <t xml:space="preserve">DEEE, GEMF avec CFC </t>
  </si>
  <si>
    <t>BERRY AU BAC</t>
  </si>
  <si>
    <t>J102</t>
  </si>
  <si>
    <t xml:space="preserve">DEEE, GEMF sans CFC </t>
  </si>
  <si>
    <t>PROUVAIS</t>
  </si>
  <si>
    <t>J103</t>
  </si>
  <si>
    <t xml:space="preserve">DEEE, rebus de fabrication de GEMF </t>
  </si>
  <si>
    <t>PROVISEUX ET PLESNOY</t>
  </si>
  <si>
    <t>J200</t>
  </si>
  <si>
    <t>Gros Électro Ménager Hors Froid (GEMHF)</t>
  </si>
  <si>
    <t>EVERGNICOURT</t>
  </si>
  <si>
    <t>J300</t>
  </si>
  <si>
    <t>Petits Appareils Ménagers (PAM)</t>
  </si>
  <si>
    <t>GUIGNICOURT</t>
  </si>
  <si>
    <t>J400</t>
  </si>
  <si>
    <t>Écrans</t>
  </si>
  <si>
    <t>PIGNICOURT</t>
  </si>
  <si>
    <t>J500</t>
  </si>
  <si>
    <t>Piles et batteries</t>
  </si>
  <si>
    <t>AMIFONTAINE</t>
  </si>
  <si>
    <t>J501</t>
  </si>
  <si>
    <t xml:space="preserve">Transformateurs </t>
  </si>
  <si>
    <t>VARISCOURT</t>
  </si>
  <si>
    <t>J50101</t>
  </si>
  <si>
    <t>Transformateurs Alu</t>
  </si>
  <si>
    <t>LA MALMAISON</t>
  </si>
  <si>
    <t>J600</t>
  </si>
  <si>
    <t>Autres DEEE</t>
  </si>
  <si>
    <t>LOR</t>
  </si>
  <si>
    <t>J601</t>
  </si>
  <si>
    <t>Lampes</t>
  </si>
  <si>
    <t>CONDE SUR SUIPPE</t>
  </si>
  <si>
    <t>J602</t>
  </si>
  <si>
    <t>Tube cathodique</t>
  </si>
  <si>
    <t>MENNEVILLE (02)</t>
  </si>
  <si>
    <t>K000</t>
  </si>
  <si>
    <t>Textiles en mélange (TLC)</t>
  </si>
  <si>
    <t>K</t>
  </si>
  <si>
    <t>Textiles et cuir</t>
  </si>
  <si>
    <t>ORAINVILLE</t>
  </si>
  <si>
    <t>K001</t>
  </si>
  <si>
    <t>Textiles sacs en réémploi</t>
  </si>
  <si>
    <t>JUVINCOURT ET DAMARY</t>
  </si>
  <si>
    <t>K002</t>
  </si>
  <si>
    <t xml:space="preserve">Textile non tissé – Feutre </t>
  </si>
  <si>
    <t>VILLENEUVE SUR AISNE</t>
  </si>
  <si>
    <t>L100</t>
  </si>
  <si>
    <t>Pneumatiques</t>
  </si>
  <si>
    <t>L</t>
  </si>
  <si>
    <t>Caoutchouc</t>
  </si>
  <si>
    <t>NOYANT ET ACONIN</t>
  </si>
  <si>
    <t>L101</t>
  </si>
  <si>
    <t>Pneumatique VL</t>
  </si>
  <si>
    <t>CUISY EN ALMONT</t>
  </si>
  <si>
    <t>L10101</t>
  </si>
  <si>
    <t>Pneumatiques VL avec jantes</t>
  </si>
  <si>
    <t>VIGNOLLES</t>
  </si>
  <si>
    <t>L102</t>
  </si>
  <si>
    <t>Pneumatique PL</t>
  </si>
  <si>
    <t>ACY</t>
  </si>
  <si>
    <t>L10201</t>
  </si>
  <si>
    <t>Pneumatiques PL avec jantes</t>
  </si>
  <si>
    <t>NAMPTEUIL SOUS MURET</t>
  </si>
  <si>
    <t>L103</t>
  </si>
  <si>
    <t>Pneumatique G Civil</t>
  </si>
  <si>
    <t>VAUXREZIZ</t>
  </si>
  <si>
    <t>L104</t>
  </si>
  <si>
    <t>Pneumatique Agraire</t>
  </si>
  <si>
    <t>VAUXBUIN</t>
  </si>
  <si>
    <t>L10401</t>
  </si>
  <si>
    <t>Pneumatiques Agraires avec jantes</t>
  </si>
  <si>
    <t>MISSY AUX BOIS</t>
  </si>
  <si>
    <t>L105</t>
  </si>
  <si>
    <t>Pneumatique Moto - Vélo</t>
  </si>
  <si>
    <t>VILLENEUVE ST GERMAIN</t>
  </si>
  <si>
    <t>L106</t>
  </si>
  <si>
    <t>Pneumatique Chariot Automoteur</t>
  </si>
  <si>
    <t>MERCIN ET VAUX</t>
  </si>
  <si>
    <t>L107</t>
  </si>
  <si>
    <t>Pneumatique broyé</t>
  </si>
  <si>
    <t>SACONIN ET BREUIL</t>
  </si>
  <si>
    <t>L200</t>
  </si>
  <si>
    <t>Autres déchets de caoutchouc</t>
  </si>
  <si>
    <t>BELLEU</t>
  </si>
  <si>
    <t>L201</t>
  </si>
  <si>
    <t xml:space="preserve">Caoutchouc cru </t>
  </si>
  <si>
    <t>COURMELLES</t>
  </si>
  <si>
    <t>L202</t>
  </si>
  <si>
    <t xml:space="preserve">Caoutchouc cuit </t>
  </si>
  <si>
    <t>PERNANT</t>
  </si>
  <si>
    <t>L20201</t>
  </si>
  <si>
    <t>Caoutchouc cuit sans insert</t>
  </si>
  <si>
    <t>AMBRIEF</t>
  </si>
  <si>
    <t>L203</t>
  </si>
  <si>
    <t>Caoutchouc broyé</t>
  </si>
  <si>
    <t>PLOISY</t>
  </si>
  <si>
    <t>M100</t>
  </si>
  <si>
    <t xml:space="preserve">DASRI (Déchets d’Activités de Soins à Risques Infectieux) </t>
  </si>
  <si>
    <t>M</t>
  </si>
  <si>
    <t>Déchets d’Activités de Soins à Risques (DASR)</t>
  </si>
  <si>
    <t>DASRI (Déchets d’Activités de Soins à Risques Infectieux)</t>
  </si>
  <si>
    <t>POMMIERS (02)</t>
  </si>
  <si>
    <t>M101</t>
  </si>
  <si>
    <t>DAS (Déchets d'Activités de Soins) banalisés</t>
  </si>
  <si>
    <t>PASLY</t>
  </si>
  <si>
    <t>M200</t>
  </si>
  <si>
    <t>DASRCT (déchets chimiques, toxiques et cytotoxiques)</t>
  </si>
  <si>
    <t>ROZIERES SUR CRISE</t>
  </si>
  <si>
    <t>M300</t>
  </si>
  <si>
    <t>PAOH Anatomiques</t>
  </si>
  <si>
    <t>CHAUDUN</t>
  </si>
  <si>
    <t>M400</t>
  </si>
  <si>
    <t>DASRR radioactifs</t>
  </si>
  <si>
    <t>CHACRISE</t>
  </si>
  <si>
    <t>XA00</t>
  </si>
  <si>
    <t>Emballages et matériaux</t>
  </si>
  <si>
    <t>Déchets dangereux</t>
  </si>
  <si>
    <t>VENIZEL</t>
  </si>
  <si>
    <t>XA01</t>
  </si>
  <si>
    <t xml:space="preserve">Autres équipements HS avec comp. Dgx </t>
  </si>
  <si>
    <t>BILLY SUR AISNE</t>
  </si>
  <si>
    <t>XA02</t>
  </si>
  <si>
    <t xml:space="preserve">Déch.Constr.et Démol,bois, verre, mat plast Dgx </t>
  </si>
  <si>
    <t>BUZANCY (02)</t>
  </si>
  <si>
    <t>XA03</t>
  </si>
  <si>
    <t xml:space="preserve">Déch. constr. et démol., métalliques Dgx </t>
  </si>
  <si>
    <t>SEPTMONTS</t>
  </si>
  <si>
    <t>XA04</t>
  </si>
  <si>
    <t xml:space="preserve">Autres matériaux d'isolation Dgx </t>
  </si>
  <si>
    <t>BERZY LE SEC</t>
  </si>
  <si>
    <t>XA05</t>
  </si>
  <si>
    <t xml:space="preserve">Aut. déch. Construc./démol. Dangereux </t>
  </si>
  <si>
    <t>SOISSONS</t>
  </si>
  <si>
    <t>XA06</t>
  </si>
  <si>
    <t xml:space="preserve">Filtres à huile </t>
  </si>
  <si>
    <t>SOISSONS CEDEX</t>
  </si>
  <si>
    <t>XA07</t>
  </si>
  <si>
    <t xml:space="preserve">Emballages non ménagers avec subst dgses </t>
  </si>
  <si>
    <t>COINCY (02)</t>
  </si>
  <si>
    <t>XA08</t>
  </si>
  <si>
    <t xml:space="preserve">Emballages souillés par DIS sauf ménag. </t>
  </si>
  <si>
    <t>NANTEUIL NOTRE DAME</t>
  </si>
  <si>
    <t>XA09</t>
  </si>
  <si>
    <t xml:space="preserve">Emballages souillés sauf ménagers </t>
  </si>
  <si>
    <t>GRISOLLES (02)</t>
  </si>
  <si>
    <t>XA10</t>
  </si>
  <si>
    <t xml:space="preserve">Emballages métal avec subst. poreuse solide Dgx </t>
  </si>
  <si>
    <t>VILLEMONTOIRE</t>
  </si>
  <si>
    <t>XA11</t>
  </si>
  <si>
    <t xml:space="preserve">Absorbants, filtres, textiles souillés </t>
  </si>
  <si>
    <t>LATILLY</t>
  </si>
  <si>
    <t>XB00</t>
  </si>
  <si>
    <t>Acides et bases</t>
  </si>
  <si>
    <t>LAUNOY</t>
  </si>
  <si>
    <t>XB01</t>
  </si>
  <si>
    <t xml:space="preserve">Acides </t>
  </si>
  <si>
    <t>GRAND ROZOY</t>
  </si>
  <si>
    <t>XB02</t>
  </si>
  <si>
    <t xml:space="preserve">Acide sulfurique et acide sulfureux Dgx </t>
  </si>
  <si>
    <t>MURET ET CROUTTES</t>
  </si>
  <si>
    <t>XB03</t>
  </si>
  <si>
    <t xml:space="preserve">Acide chlorhydrique Dgx </t>
  </si>
  <si>
    <t>OULCHY LE CHATEAU</t>
  </si>
  <si>
    <t>XB04</t>
  </si>
  <si>
    <t xml:space="preserve">Acides phosphorique et phosphoreux Dgx </t>
  </si>
  <si>
    <t>VICHEL NANTEUIL</t>
  </si>
  <si>
    <t>XB05</t>
  </si>
  <si>
    <t xml:space="preserve">Acide nitrique et acide nitreux Dgx </t>
  </si>
  <si>
    <t>VIERZY</t>
  </si>
  <si>
    <t>XB06</t>
  </si>
  <si>
    <t xml:space="preserve">Autres acides Dgx </t>
  </si>
  <si>
    <t>ARMENTIERES SUR OURCQ</t>
  </si>
  <si>
    <t>XB08</t>
  </si>
  <si>
    <t xml:space="preserve">Autres bases Dgx </t>
  </si>
  <si>
    <t>BRECY (02)</t>
  </si>
  <si>
    <t>XB09</t>
  </si>
  <si>
    <t xml:space="preserve">Trait. métaux, solutions décapage acide Dg </t>
  </si>
  <si>
    <t>BEUGNEUX</t>
  </si>
  <si>
    <t>XB10</t>
  </si>
  <si>
    <t xml:space="preserve">Trait. métaux, acides autres Dgx </t>
  </si>
  <si>
    <t>HARTENNES ET TAUX</t>
  </si>
  <si>
    <t>XB11</t>
  </si>
  <si>
    <t xml:space="preserve">Trait. métaux, solutions décapage base Dg </t>
  </si>
  <si>
    <t>CHOUY</t>
  </si>
  <si>
    <t>XB12</t>
  </si>
  <si>
    <t xml:space="preserve">Déchets basiques </t>
  </si>
  <si>
    <t>BRENY</t>
  </si>
  <si>
    <t>XB13</t>
  </si>
  <si>
    <t xml:space="preserve">Hydroxyde de calcium Dgx </t>
  </si>
  <si>
    <t>LE PLESSIER HULEU</t>
  </si>
  <si>
    <t>XB14</t>
  </si>
  <si>
    <t xml:space="preserve">Soude (hydroxyde de sodium) Dgx </t>
  </si>
  <si>
    <t>ROZET ST ALBIN</t>
  </si>
  <si>
    <t>XC00</t>
  </si>
  <si>
    <t>Aérosols</t>
  </si>
  <si>
    <t>MONTGRU ST HILAIRE</t>
  </si>
  <si>
    <t>XC01</t>
  </si>
  <si>
    <t>Aérosols avec mousse PU</t>
  </si>
  <si>
    <t>LA CROIX SUR OURCQ</t>
  </si>
  <si>
    <t>XD00</t>
  </si>
  <si>
    <t>Amiante libre</t>
  </si>
  <si>
    <t>BILLY SUR OURCQ</t>
  </si>
  <si>
    <t>XD01</t>
  </si>
  <si>
    <t xml:space="preserve">Amiante, libre, flocage, EPI </t>
  </si>
  <si>
    <t>CUGNY LES CROUTTES</t>
  </si>
  <si>
    <t>XD02</t>
  </si>
  <si>
    <t xml:space="preserve">Equipements HS avec amiante libre </t>
  </si>
  <si>
    <t>DROIZY</t>
  </si>
  <si>
    <t>XE00</t>
  </si>
  <si>
    <t>Amiante lié</t>
  </si>
  <si>
    <t>ST REMY BLANZY</t>
  </si>
  <si>
    <t>XE01</t>
  </si>
  <si>
    <t xml:space="preserve">Déchets d'amiante liée, fibro-ciment (collectivité) </t>
  </si>
  <si>
    <t>ROCOURT ST MARTIN</t>
  </si>
  <si>
    <t>XE02</t>
  </si>
  <si>
    <t xml:space="preserve">Matér. d'isolation contenant de l'amiante </t>
  </si>
  <si>
    <t>PARCY ET TIGNY</t>
  </si>
  <si>
    <t>XE03</t>
  </si>
  <si>
    <t xml:space="preserve">Déchets d'amiante liée, fibro-ciment </t>
  </si>
  <si>
    <t>OULCHY LA VILLE</t>
  </si>
  <si>
    <t>XE04</t>
  </si>
  <si>
    <t xml:space="preserve">Amiante liée, fibro-ciment </t>
  </si>
  <si>
    <t>AUGY (02)</t>
  </si>
  <si>
    <t>XE05</t>
  </si>
  <si>
    <t xml:space="preserve">Matériaux de construction avec amiante </t>
  </si>
  <si>
    <t>CYS LA COMMUNE</t>
  </si>
  <si>
    <t>XE06</t>
  </si>
  <si>
    <t xml:space="preserve">Ardoises Eternit HD </t>
  </si>
  <si>
    <t>COURCELLES SUR VESLES</t>
  </si>
  <si>
    <t>XE07</t>
  </si>
  <si>
    <t xml:space="preserve">Dalles de sol vinyl HD amiantées </t>
  </si>
  <si>
    <t>MONT NOTRE DAME</t>
  </si>
  <si>
    <t>XE08</t>
  </si>
  <si>
    <t xml:space="preserve">Faux plafonds BD amiantés </t>
  </si>
  <si>
    <t>MAAST ET VIOLAINE</t>
  </si>
  <si>
    <t>XE09</t>
  </si>
  <si>
    <t xml:space="preserve">Gaines BD amiantées </t>
  </si>
  <si>
    <t>QUINCY SOUS LE MONT</t>
  </si>
  <si>
    <t>XE10</t>
  </si>
  <si>
    <t xml:space="preserve">Joints BD amiantés </t>
  </si>
  <si>
    <t>TANNIERES</t>
  </si>
  <si>
    <t>XE11</t>
  </si>
  <si>
    <t xml:space="preserve">Panneaux de façade HD amiantés </t>
  </si>
  <si>
    <t>PAARS</t>
  </si>
  <si>
    <t>XE12</t>
  </si>
  <si>
    <t xml:space="preserve">Plaques avec isolant BD amiantées </t>
  </si>
  <si>
    <t>BAZOCHES SUR VESLES</t>
  </si>
  <si>
    <t>XE13</t>
  </si>
  <si>
    <t xml:space="preserve">Portes coupe feu / clapet BD amiantées </t>
  </si>
  <si>
    <t>LHUYS</t>
  </si>
  <si>
    <t>XE14</t>
  </si>
  <si>
    <t xml:space="preserve">Tuyauterie BD amiantée </t>
  </si>
  <si>
    <t>BRENELLE</t>
  </si>
  <si>
    <t>XE15</t>
  </si>
  <si>
    <t>VHU Patins de freins (avec amiante) Dgx</t>
  </si>
  <si>
    <t>SERCHES</t>
  </si>
  <si>
    <t>XE16</t>
  </si>
  <si>
    <t xml:space="preserve">Emb métal avec subst. poreuse solide Dgx, avec amiante </t>
  </si>
  <si>
    <t>SERMOISE</t>
  </si>
  <si>
    <t>XF00</t>
  </si>
  <si>
    <t>Déchets Dangereux Diffus (DDD)</t>
  </si>
  <si>
    <t>JOUAIGNES</t>
  </si>
  <si>
    <t>XF01</t>
  </si>
  <si>
    <t xml:space="preserve">Déchet toxique dispersé issus des industriels </t>
  </si>
  <si>
    <t>BRUYS</t>
  </si>
  <si>
    <t>XF02</t>
  </si>
  <si>
    <t xml:space="preserve">Produits chimiques de la photographie issus des ménages </t>
  </si>
  <si>
    <t>CHERY CHARTREUVE</t>
  </si>
  <si>
    <t>XF03</t>
  </si>
  <si>
    <t xml:space="preserve">Thermomètre </t>
  </si>
  <si>
    <t>VASSENY</t>
  </si>
  <si>
    <t>XF04</t>
  </si>
  <si>
    <t>DIS regroupé ou pré-mélangé</t>
  </si>
  <si>
    <t>MONT ST MARTIN (02)</t>
  </si>
  <si>
    <t>XG00</t>
  </si>
  <si>
    <t>Eaux souillées</t>
  </si>
  <si>
    <t>ABRIES</t>
  </si>
  <si>
    <t>XG01</t>
  </si>
  <si>
    <t xml:space="preserve">Eaux lavage, liqueurs mères aqueuses Dg </t>
  </si>
  <si>
    <t>ABSCON</t>
  </si>
  <si>
    <t>XG02</t>
  </si>
  <si>
    <t xml:space="preserve">Eaux de fab. de pesticides organiques </t>
  </si>
  <si>
    <t>ABZAC (16)</t>
  </si>
  <si>
    <t>XG03</t>
  </si>
  <si>
    <t xml:space="preserve">Eaux de fabr. de subst. actives pharm. </t>
  </si>
  <si>
    <t>ABZAC (33)</t>
  </si>
  <si>
    <t>XG04</t>
  </si>
  <si>
    <t xml:space="preserve">Eaux de fab.  prod. chimiques organiques </t>
  </si>
  <si>
    <t>ACCOLANS</t>
  </si>
  <si>
    <t>XG05</t>
  </si>
  <si>
    <t xml:space="preserve">Bains développ. aqueux avec activateur Dg </t>
  </si>
  <si>
    <t>ACCOLAY</t>
  </si>
  <si>
    <t>XG06</t>
  </si>
  <si>
    <t xml:space="preserve">Bains développ. aqueux  plaques offset Dg </t>
  </si>
  <si>
    <t>ACCONS</t>
  </si>
  <si>
    <t>XG07</t>
  </si>
  <si>
    <t xml:space="preserve">Bains de fixation photographique Dgx </t>
  </si>
  <si>
    <t>ACCOUS</t>
  </si>
  <si>
    <t>XG08</t>
  </si>
  <si>
    <t xml:space="preserve">Eau mélangée à des hydrocarbures Dgx </t>
  </si>
  <si>
    <t>ACEHUCHE</t>
  </si>
  <si>
    <t>XG09</t>
  </si>
  <si>
    <t>Eaux de nettoyage de traitement de surface</t>
  </si>
  <si>
    <t>ACHAIN</t>
  </si>
  <si>
    <t>XG10</t>
  </si>
  <si>
    <t>Hydrocarbures séparateurs eau/hydrocarb.</t>
  </si>
  <si>
    <t>ACHEN</t>
  </si>
  <si>
    <t>XH00</t>
  </si>
  <si>
    <t>Liquides énergétiques HPCI</t>
  </si>
  <si>
    <t>Liquides énergétiques</t>
  </si>
  <si>
    <t>ACHENE</t>
  </si>
  <si>
    <t>XH01</t>
  </si>
  <si>
    <t>Liquides énergétiques MPCI</t>
  </si>
  <si>
    <t>ACHENHEIM</t>
  </si>
  <si>
    <t>XH02</t>
  </si>
  <si>
    <t>Fuel oil et diesel Dgx</t>
  </si>
  <si>
    <t>ACHERES (18)</t>
  </si>
  <si>
    <t>XH03</t>
  </si>
  <si>
    <t xml:space="preserve">Trait. métaux, déchets dégraissage Dgx </t>
  </si>
  <si>
    <t>ACHERES (78)</t>
  </si>
  <si>
    <t>XH04</t>
  </si>
  <si>
    <t xml:space="preserve">Huiles usinage non halogén. sauf émulsion </t>
  </si>
  <si>
    <t>ACHERES LA FORET</t>
  </si>
  <si>
    <t>XH05</t>
  </si>
  <si>
    <t xml:space="preserve">Emulsions d'usinage avec halogènes Dgx </t>
  </si>
  <si>
    <t>ACHERY</t>
  </si>
  <si>
    <t>XH06</t>
  </si>
  <si>
    <t xml:space="preserve">Emulsions d'usinage sans halogènes Dgx </t>
  </si>
  <si>
    <t>ACHEUX EN AMIENOIS</t>
  </si>
  <si>
    <t>XH07</t>
  </si>
  <si>
    <t xml:space="preserve">Huiles d'usinage de synthèse Dgx </t>
  </si>
  <si>
    <t>ACHEUX EN VIMEU</t>
  </si>
  <si>
    <t>XH08</t>
  </si>
  <si>
    <t xml:space="preserve">Autres combustiles y compris mélanges Dg </t>
  </si>
  <si>
    <t>ACHEVILLE</t>
  </si>
  <si>
    <t>XH09</t>
  </si>
  <si>
    <t xml:space="preserve">Huiles usées ND sauf 05 XX et 12 XX Dgx </t>
  </si>
  <si>
    <t>ACHEY</t>
  </si>
  <si>
    <t>XH10</t>
  </si>
  <si>
    <t xml:space="preserve">VHU, antigels dangereux </t>
  </si>
  <si>
    <t>ACHICOURT</t>
  </si>
  <si>
    <t>XH11</t>
  </si>
  <si>
    <t xml:space="preserve">Huiles dispersées Dgx </t>
  </si>
  <si>
    <t>ACHIET LE GRAND</t>
  </si>
  <si>
    <t>XH12</t>
  </si>
  <si>
    <t xml:space="preserve">Huiles d'usinage facil.biodégradables Dgx </t>
  </si>
  <si>
    <t>ACHIET LE PETIT</t>
  </si>
  <si>
    <t>XH13</t>
  </si>
  <si>
    <t xml:space="preserve">Huiles hydrauliques chlorées (émulsions) Dgx </t>
  </si>
  <si>
    <t>ACHUN</t>
  </si>
  <si>
    <t>XH14</t>
  </si>
  <si>
    <t xml:space="preserve">Huiles hydraul. non chlorées (émulsions) Dgx </t>
  </si>
  <si>
    <t>ACHY</t>
  </si>
  <si>
    <t>XH15</t>
  </si>
  <si>
    <t xml:space="preserve">Huiles hydraul. chlorées (hors émulsions) </t>
  </si>
  <si>
    <t>ACIGNE</t>
  </si>
  <si>
    <t>XH16</t>
  </si>
  <si>
    <t xml:space="preserve">Huiles hydraul. non chlorées (hors émul.) </t>
  </si>
  <si>
    <t>ACLOU</t>
  </si>
  <si>
    <t>XH17</t>
  </si>
  <si>
    <t xml:space="preserve">Huiles hydrauliques synthétiques Dgx </t>
  </si>
  <si>
    <t>ACON</t>
  </si>
  <si>
    <t>XH18</t>
  </si>
  <si>
    <t xml:space="preserve">Autres huiles hydrauliques Dgx </t>
  </si>
  <si>
    <t>ACQ</t>
  </si>
  <si>
    <t>XH19</t>
  </si>
  <si>
    <t xml:space="preserve">Huiles moteur, boîte et de lubrif. chlorées </t>
  </si>
  <si>
    <t>ACQUEVILLE (14)</t>
  </si>
  <si>
    <t>XH20</t>
  </si>
  <si>
    <t xml:space="preserve">Huiles moteur, boîte et de lubr. non chlorée </t>
  </si>
  <si>
    <t>ACQUEVILLE (50)</t>
  </si>
  <si>
    <t>XH21</t>
  </si>
  <si>
    <t xml:space="preserve">Huiles moteur, boîte &amp; lubrific. synthétiq. </t>
  </si>
  <si>
    <t>ACQUIGNY</t>
  </si>
  <si>
    <t>XH22</t>
  </si>
  <si>
    <t xml:space="preserve">Autres huiles moteur, boîte &amp; lubrification </t>
  </si>
  <si>
    <t>ACQUIN WESTBECOURT</t>
  </si>
  <si>
    <t>XH23</t>
  </si>
  <si>
    <t xml:space="preserve">Huiles isolantes fluides caloporteurs chlorés </t>
  </si>
  <si>
    <t>ACSAD</t>
  </si>
  <si>
    <t>XH24</t>
  </si>
  <si>
    <t xml:space="preserve">Huiles isolantes caloporteurs, autres Dgx </t>
  </si>
  <si>
    <t>ACY EN MULTIEN</t>
  </si>
  <si>
    <t>XH25</t>
  </si>
  <si>
    <t xml:space="preserve">Emulsions d'huiles usagées dgx </t>
  </si>
  <si>
    <t>ACY ROMANCE</t>
  </si>
  <si>
    <t>XH26</t>
  </si>
  <si>
    <t xml:space="preserve">Huiles et matières grasses autres Dgx </t>
  </si>
  <si>
    <t>AD POSTE</t>
  </si>
  <si>
    <t>XH27</t>
  </si>
  <si>
    <t xml:space="preserve">Autres huiles et matières grasses </t>
  </si>
  <si>
    <t>ADAINCOURT</t>
  </si>
  <si>
    <t>XH28</t>
  </si>
  <si>
    <t xml:space="preserve">Liquide de freins Dgx </t>
  </si>
  <si>
    <t>ADAINVILLE</t>
  </si>
  <si>
    <t>XH29</t>
  </si>
  <si>
    <t xml:space="preserve">Trait. métaux, liquides aqueux rinçage Dgx </t>
  </si>
  <si>
    <t>ADAM LES PASSAVANT</t>
  </si>
  <si>
    <t>XH30</t>
  </si>
  <si>
    <t xml:space="preserve">Déchets liquides aqueux dangereux </t>
  </si>
  <si>
    <t>ADAM LES VERCEL</t>
  </si>
  <si>
    <t>XH31</t>
  </si>
  <si>
    <t xml:space="preserve">VHU, liquide de refroidissement Dgx </t>
  </si>
  <si>
    <t>ADAMSWILLER</t>
  </si>
  <si>
    <t>XH32</t>
  </si>
  <si>
    <t xml:space="preserve">Solvants </t>
  </si>
  <si>
    <t>ADAST</t>
  </si>
  <si>
    <t>XH33</t>
  </si>
  <si>
    <t>Solv., liquide lavage prod. orga. non halog.</t>
  </si>
  <si>
    <t>ADE</t>
  </si>
  <si>
    <t>XH34</t>
  </si>
  <si>
    <t xml:space="preserve">Solv., liquide lavage fab. prod. orga. halog. </t>
  </si>
  <si>
    <t>ADELANGE</t>
  </si>
  <si>
    <t>XH35</t>
  </si>
  <si>
    <t xml:space="preserve">Solv., liquide lavage prod. orga. non halog. </t>
  </si>
  <si>
    <t>ADELANS LE VAL DE BITHAINE</t>
  </si>
  <si>
    <t>XH36</t>
  </si>
  <si>
    <t xml:space="preserve">Solv., liquide lavage fab. mat. plast. halog. </t>
  </si>
  <si>
    <t>ADERVIELLE POUCHERGUES</t>
  </si>
  <si>
    <t>XH37</t>
  </si>
  <si>
    <t xml:space="preserve">Solvant non chloré (colle, acétone) Dgx </t>
  </si>
  <si>
    <t>ADILLY</t>
  </si>
  <si>
    <t>XH38</t>
  </si>
  <si>
    <t xml:space="preserve">Solv., liquide lavage mat. plast. non halog. </t>
  </si>
  <si>
    <t>ADINFER</t>
  </si>
  <si>
    <t>XH39</t>
  </si>
  <si>
    <t xml:space="preserve">Solv., liquide lavage fab. pharma. halog. </t>
  </si>
  <si>
    <t>ADISSAN</t>
  </si>
  <si>
    <t>XH40</t>
  </si>
  <si>
    <t xml:space="preserve">Solv., liquide lavage pharma. non halog. </t>
  </si>
  <si>
    <t>ADON</t>
  </si>
  <si>
    <t>XH41</t>
  </si>
  <si>
    <t xml:space="preserve">Solv., liquide lavage fab. savons halog. </t>
  </si>
  <si>
    <t>ADRIERS</t>
  </si>
  <si>
    <t>XH42</t>
  </si>
  <si>
    <t xml:space="preserve">Solv., liquide lavage fab. savons non halog. </t>
  </si>
  <si>
    <t>AEROPOLE PYRENEES CEDEX</t>
  </si>
  <si>
    <t>XH43</t>
  </si>
  <si>
    <t xml:space="preserve">Solv., liquide lavage chimie fine non halog. </t>
  </si>
  <si>
    <t>AFA</t>
  </si>
  <si>
    <t>XH44</t>
  </si>
  <si>
    <t xml:space="preserve">Rés.  peinture,vernis avec solvant halogéné </t>
  </si>
  <si>
    <t>AFFIEUX</t>
  </si>
  <si>
    <t>XH45</t>
  </si>
  <si>
    <t xml:space="preserve">Suspensions aqueuses avec peinture ou vernis et solvants org </t>
  </si>
  <si>
    <t>AFFLEVILLE</t>
  </si>
  <si>
    <t>XH46</t>
  </si>
  <si>
    <t xml:space="preserve">Bains de développement avec solvants Dg </t>
  </si>
  <si>
    <t>AFFOUX</t>
  </si>
  <si>
    <t>XH47</t>
  </si>
  <si>
    <t xml:space="preserve">Autres solvants, mélang. solvants halogén. </t>
  </si>
  <si>
    <t>AFFRACOURT</t>
  </si>
  <si>
    <t>XH48</t>
  </si>
  <si>
    <t xml:space="preserve">Autres solvants et mélanges de solvants </t>
  </si>
  <si>
    <t>AFFRINGUES</t>
  </si>
  <si>
    <t>XH50</t>
  </si>
  <si>
    <t xml:space="preserve">Solvants &lt; 10 litres </t>
  </si>
  <si>
    <t>AGASSAC</t>
  </si>
  <si>
    <t>XH51</t>
  </si>
  <si>
    <t xml:space="preserve">Résidu de réaction et distillation organ. </t>
  </si>
  <si>
    <t>AGAY</t>
  </si>
  <si>
    <t>XH52</t>
  </si>
  <si>
    <t xml:space="preserve">Résidus réaction organique halogénés Dgx </t>
  </si>
  <si>
    <t>AGDE</t>
  </si>
  <si>
    <t>XH53</t>
  </si>
  <si>
    <t xml:space="preserve">Résidus réaction et distillation organ. Dgx </t>
  </si>
  <si>
    <t>AGDE CEDEX</t>
  </si>
  <si>
    <t>XH54</t>
  </si>
  <si>
    <t xml:space="preserve">Résidus réaction ou distill. non halog. Dgx </t>
  </si>
  <si>
    <t>AGEL</t>
  </si>
  <si>
    <t>XH55</t>
  </si>
  <si>
    <t xml:space="preserve">Détergents Dgx </t>
  </si>
  <si>
    <t>AGEN</t>
  </si>
  <si>
    <t>XH56</t>
  </si>
  <si>
    <t xml:space="preserve">Détergents </t>
  </si>
  <si>
    <t>AGEN CEDEX</t>
  </si>
  <si>
    <t>XH57</t>
  </si>
  <si>
    <t>Trait. métaux, déch.non cyanurés av CR</t>
  </si>
  <si>
    <t>AGEN CEDEX 9</t>
  </si>
  <si>
    <t>XH58</t>
  </si>
  <si>
    <t xml:space="preserve">Chlorofluorocarbones, HCFC, HFC </t>
  </si>
  <si>
    <t>AGEN D AVEYRON</t>
  </si>
  <si>
    <t>XK00</t>
  </si>
  <si>
    <t>Liquides soufrés</t>
  </si>
  <si>
    <t>AGENCOURT</t>
  </si>
  <si>
    <t>XK01</t>
  </si>
  <si>
    <t>Déchets sulfureux Dgx chimie du soufre</t>
  </si>
  <si>
    <t>AGENVILLE</t>
  </si>
  <si>
    <t>XL00</t>
  </si>
  <si>
    <t>Gaz</t>
  </si>
  <si>
    <t>AGENVILLERS</t>
  </si>
  <si>
    <t>XL01</t>
  </si>
  <si>
    <t>Gaz en récipients à pression dangereux</t>
  </si>
  <si>
    <t>AGEVILLE</t>
  </si>
  <si>
    <t>XL02</t>
  </si>
  <si>
    <t xml:space="preserve">Gaz industriels en bouteilles et aérosols </t>
  </si>
  <si>
    <t>AGEY</t>
  </si>
  <si>
    <t>XM00</t>
  </si>
  <si>
    <t>Néons et lampes</t>
  </si>
  <si>
    <t>AGHIONE</t>
  </si>
  <si>
    <t>XM01</t>
  </si>
  <si>
    <t xml:space="preserve">Tube et lampe au mercure </t>
  </si>
  <si>
    <t>AGINCOURT</t>
  </si>
  <si>
    <t>XM02</t>
  </si>
  <si>
    <t xml:space="preserve">Déchets mercuriels </t>
  </si>
  <si>
    <t>AGME</t>
  </si>
  <si>
    <t>XM03</t>
  </si>
  <si>
    <t xml:space="preserve">Tube et lampe néon </t>
  </si>
  <si>
    <t>AGNAC</t>
  </si>
  <si>
    <t>XN00</t>
  </si>
  <si>
    <t>PCB</t>
  </si>
  <si>
    <t>AGNAT</t>
  </si>
  <si>
    <t>XN01</t>
  </si>
  <si>
    <t xml:space="preserve">Huiles isol.fluides caloport. + PCB ou PCT </t>
  </si>
  <si>
    <t>AGNEAUX</t>
  </si>
  <si>
    <t>XN02</t>
  </si>
  <si>
    <t>Huiles hydrauliques avec PCB ou  PCT Dgx</t>
  </si>
  <si>
    <t>AGNETZ</t>
  </si>
  <si>
    <t>XN03</t>
  </si>
  <si>
    <t xml:space="preserve">Transformateurs, accumulateurs avec PCB </t>
  </si>
  <si>
    <t>AGNEZ LES DUISANS</t>
  </si>
  <si>
    <t>XO00</t>
  </si>
  <si>
    <t>Phytosanitaires</t>
  </si>
  <si>
    <t>AGNICOURT ET SECHELLES</t>
  </si>
  <si>
    <t>XO01</t>
  </si>
  <si>
    <t xml:space="preserve">Déchet agrochimiques dangereux </t>
  </si>
  <si>
    <t>AGNIERES</t>
  </si>
  <si>
    <t>XO02</t>
  </si>
  <si>
    <t xml:space="preserve">Pesticides inorganiques, biocides Dgx </t>
  </si>
  <si>
    <t>AGNIERES EN DEVOLUY</t>
  </si>
  <si>
    <t>XO03</t>
  </si>
  <si>
    <t xml:space="preserve">Pesticides </t>
  </si>
  <si>
    <t>AGNIN</t>
  </si>
  <si>
    <t>XO04</t>
  </si>
  <si>
    <t xml:space="preserve">Produits phytosanitaires </t>
  </si>
  <si>
    <t>AGNO (SUISSE)</t>
  </si>
  <si>
    <t>XP00</t>
  </si>
  <si>
    <t>Boues de STEP</t>
  </si>
  <si>
    <t>AGNOS</t>
  </si>
  <si>
    <t>XP01</t>
  </si>
  <si>
    <t xml:space="preserve">Boues du trait biologique eaux indus. Dgx </t>
  </si>
  <si>
    <t>AGNY</t>
  </si>
  <si>
    <t>XP02</t>
  </si>
  <si>
    <t xml:space="preserve">Boues d'effluents industriels dgx </t>
  </si>
  <si>
    <t>AGON COUTAINVILLE</t>
  </si>
  <si>
    <t>XP03</t>
  </si>
  <si>
    <t xml:space="preserve">Boues de trait. d'eaux usées indus Dgx </t>
  </si>
  <si>
    <t>AGONAC</t>
  </si>
  <si>
    <t>XQ00</t>
  </si>
  <si>
    <t>Solides et pâteux organiques</t>
  </si>
  <si>
    <t>AGONCILLO</t>
  </si>
  <si>
    <t>XQ01</t>
  </si>
  <si>
    <t>Bois de classe C</t>
  </si>
  <si>
    <t>AGONES</t>
  </si>
  <si>
    <t>XQ0101</t>
  </si>
  <si>
    <t>Bois de classe C traité créazoté</t>
  </si>
  <si>
    <t>AGONGES</t>
  </si>
  <si>
    <t>XQ02</t>
  </si>
  <si>
    <t xml:space="preserve">Boues de peintures, vernis </t>
  </si>
  <si>
    <t>AGOS VIDALOS</t>
  </si>
  <si>
    <t>XQ03</t>
  </si>
  <si>
    <t xml:space="preserve">Boues de fluorure de calcium Dgx </t>
  </si>
  <si>
    <t>AGOST</t>
  </si>
  <si>
    <t>XQ04</t>
  </si>
  <si>
    <t xml:space="preserve">Boues de phosphatation Dgx </t>
  </si>
  <si>
    <t>AGRAMUNT</t>
  </si>
  <si>
    <t>XQ05</t>
  </si>
  <si>
    <t xml:space="preserve">Trait. métaux, BHM in situ avec CR Dgx </t>
  </si>
  <si>
    <t>AGRIS</t>
  </si>
  <si>
    <t>XQ06</t>
  </si>
  <si>
    <t xml:space="preserve">Trait. métaux, BHM in situ avec CN Dgx </t>
  </si>
  <si>
    <t>AGUAVIVA</t>
  </si>
  <si>
    <t>XQ07</t>
  </si>
  <si>
    <t xml:space="preserve">Boues, gâteaux filtration avec subst. Dgx </t>
  </si>
  <si>
    <t>AGUDELLE</t>
  </si>
  <si>
    <t>XQ08</t>
  </si>
  <si>
    <t xml:space="preserve">Boues de l'hydrométallurgie du cuivre Dgx </t>
  </si>
  <si>
    <t>AGUESSAC</t>
  </si>
  <si>
    <t>XQ09</t>
  </si>
  <si>
    <t xml:space="preserve">Boues d'usinage métaux et plast Dgx </t>
  </si>
  <si>
    <t>AGUTS</t>
  </si>
  <si>
    <t>XQ10</t>
  </si>
  <si>
    <t xml:space="preserve">Boues métalliques avec hydrocarbures Dgx </t>
  </si>
  <si>
    <t>AGY</t>
  </si>
  <si>
    <t>XQ11</t>
  </si>
  <si>
    <t xml:space="preserve">Boues provenant de déshuileurs Dgx </t>
  </si>
  <si>
    <t>AHAXE ALCIETTE BASCASSAN</t>
  </si>
  <si>
    <t>XQ12</t>
  </si>
  <si>
    <t xml:space="preserve">Boues de peintures, vernis Dgx </t>
  </si>
  <si>
    <t>AHETZE</t>
  </si>
  <si>
    <t>XQ13</t>
  </si>
  <si>
    <t xml:space="preserve">Boues de lavage de gaz dgx </t>
  </si>
  <si>
    <t>AHEVILLE</t>
  </si>
  <si>
    <t>XQ14</t>
  </si>
  <si>
    <t xml:space="preserve">Cires, graisses trait. mécan. de surface Dg </t>
  </si>
  <si>
    <t>AHUILLE</t>
  </si>
  <si>
    <t>XQ15</t>
  </si>
  <si>
    <t xml:space="preserve">Déchets de dégraissage à la vapeur </t>
  </si>
  <si>
    <t>AHUN</t>
  </si>
  <si>
    <t>XQ16</t>
  </si>
  <si>
    <t xml:space="preserve">Déchets solid. de séparat. eau / hydrocarb. </t>
  </si>
  <si>
    <t>AHUY</t>
  </si>
  <si>
    <t>XQ17</t>
  </si>
  <si>
    <t xml:space="preserve">Déchets d'origine organique dangereux </t>
  </si>
  <si>
    <t>AIBES</t>
  </si>
  <si>
    <t>XQ18</t>
  </si>
  <si>
    <t xml:space="preserve">Produits chimiques organiques HS Dgx </t>
  </si>
  <si>
    <t>AIBRE</t>
  </si>
  <si>
    <t>XQ19</t>
  </si>
  <si>
    <t xml:space="preserve">Déchets avec hydrocarbures </t>
  </si>
  <si>
    <t>AICIRITS CAMOU SUHAST</t>
  </si>
  <si>
    <t>XQ20</t>
  </si>
  <si>
    <t xml:space="preserve">Réfractaires carbonés de la métallurgie Dg </t>
  </si>
  <si>
    <t>AIFFRES</t>
  </si>
  <si>
    <t>XQ21</t>
  </si>
  <si>
    <t xml:space="preserve">Asphalte routier contenant goudron, bitume </t>
  </si>
  <si>
    <t>AIGALIERS</t>
  </si>
  <si>
    <t>XQ22</t>
  </si>
  <si>
    <t xml:space="preserve">Goudron, produits goudronnés de construct. </t>
  </si>
  <si>
    <t>AIGLEMONT</t>
  </si>
  <si>
    <t>XQ23</t>
  </si>
  <si>
    <t xml:space="preserve">Déchets liquides aqueux avec colles ou mastic Dgx </t>
  </si>
  <si>
    <t>AIGLEPIERRE</t>
  </si>
  <si>
    <t>XQ24</t>
  </si>
  <si>
    <t xml:space="preserve">Peintures et vernis dangereux </t>
  </si>
  <si>
    <t>AIGLEVILLE</t>
  </si>
  <si>
    <t>XQ25</t>
  </si>
  <si>
    <t xml:space="preserve">Peintures, encres, colles et vernis Dgx </t>
  </si>
  <si>
    <t>AIGLUN (04)</t>
  </si>
  <si>
    <t>XQ26</t>
  </si>
  <si>
    <t xml:space="preserve">Suie combustion fuel </t>
  </si>
  <si>
    <t>AIGLUN (06)</t>
  </si>
  <si>
    <t>XQ27</t>
  </si>
  <si>
    <t xml:space="preserve">Trait. métaux, boues de phosphatation </t>
  </si>
  <si>
    <t>AIGNAN</t>
  </si>
  <si>
    <t>XQ28</t>
  </si>
  <si>
    <t xml:space="preserve">Goudrons pétroliers et bitumes non acides </t>
  </si>
  <si>
    <t>AIGNAY LE DUC</t>
  </si>
  <si>
    <t>XQ29</t>
  </si>
  <si>
    <t xml:space="preserve">Charbon actif usé Dgx </t>
  </si>
  <si>
    <t>AIGNE (34)</t>
  </si>
  <si>
    <t>XQ30</t>
  </si>
  <si>
    <t xml:space="preserve">Suies Dgx </t>
  </si>
  <si>
    <t>AIGNE (72)</t>
  </si>
  <si>
    <t>XQ31</t>
  </si>
  <si>
    <t xml:space="preserve">Résid réaction, distill. fab savon non halog. </t>
  </si>
  <si>
    <t>AIGNERVILLE</t>
  </si>
  <si>
    <t>XQ32</t>
  </si>
  <si>
    <t xml:space="preserve">Déchets décapage de peintures, vernis Dg </t>
  </si>
  <si>
    <t>AIGNES</t>
  </si>
  <si>
    <t>XQ33</t>
  </si>
  <si>
    <t xml:space="preserve">Décapants de peintures ou vernis Dgx </t>
  </si>
  <si>
    <t>AIGNES ET PUYPEROUX</t>
  </si>
  <si>
    <t>XQ34</t>
  </si>
  <si>
    <t xml:space="preserve">Déchets d'encre Dgx </t>
  </si>
  <si>
    <t>AIGNEVILLE</t>
  </si>
  <si>
    <t>XQ35</t>
  </si>
  <si>
    <t xml:space="preserve">Déchets de colles et mastic Dgx </t>
  </si>
  <si>
    <t>AIGNY</t>
  </si>
  <si>
    <t>XQ36</t>
  </si>
  <si>
    <t xml:space="preserve">Suie combustion fuel Dgx </t>
  </si>
  <si>
    <t>AIGONNAY</t>
  </si>
  <si>
    <t>XQ37</t>
  </si>
  <si>
    <t>Boues aq avec peinture vernis solvants Dg</t>
  </si>
  <si>
    <t>AIGRE</t>
  </si>
  <si>
    <t>XR00</t>
  </si>
  <si>
    <t>Solides minéraux</t>
  </si>
  <si>
    <t>AIGREFEUILLE</t>
  </si>
  <si>
    <t>XR01</t>
  </si>
  <si>
    <t xml:space="preserve">Cendre volante issu d'hydrocarb.émulsifiés - Combustible Dgx </t>
  </si>
  <si>
    <t>AIGREFEUILLE D AUNIS</t>
  </si>
  <si>
    <t>XR02</t>
  </si>
  <si>
    <t xml:space="preserve">Cendre volantes issus de coïncinération Dgx </t>
  </si>
  <si>
    <t>AIGREFEUILLE SUR MAINE</t>
  </si>
  <si>
    <t>XR03</t>
  </si>
  <si>
    <t xml:space="preserve">Cendres volantes dangereuses </t>
  </si>
  <si>
    <t>AIGREMONT (30)</t>
  </si>
  <si>
    <t>XR04</t>
  </si>
  <si>
    <t xml:space="preserve">Cendres sous chaudière Dangereuses </t>
  </si>
  <si>
    <t>AIGREMONT (52)</t>
  </si>
  <si>
    <t>XR05</t>
  </si>
  <si>
    <t>Cendres volantes de tourbe et de bois</t>
  </si>
  <si>
    <t>AIGREMONT (78)</t>
  </si>
  <si>
    <t>XR06</t>
  </si>
  <si>
    <t xml:space="preserve">Fab.matér.constr.,poussières épur. fumées </t>
  </si>
  <si>
    <t>AIGREMONT (89)</t>
  </si>
  <si>
    <t>XR07</t>
  </si>
  <si>
    <t xml:space="preserve">Résines échangeuses ions saturées, usées </t>
  </si>
  <si>
    <t>AIGUEBELETTE LE LAC</t>
  </si>
  <si>
    <t>XR08</t>
  </si>
  <si>
    <t xml:space="preserve">Déchets de grenaillage dangereux Dgx </t>
  </si>
  <si>
    <t>AIGUEBELLE</t>
  </si>
  <si>
    <t>XR09</t>
  </si>
  <si>
    <t xml:space="preserve">Déchets d'origine minérale dangereux </t>
  </si>
  <si>
    <t>AIGUEBELLE CEDEX</t>
  </si>
  <si>
    <t>XR10</t>
  </si>
  <si>
    <t xml:space="preserve">Produits chimiques minéraux HS Dgx </t>
  </si>
  <si>
    <t>AIGUEBLANCHE</t>
  </si>
  <si>
    <t>XR11</t>
  </si>
  <si>
    <t xml:space="preserve">Plomb, revêtements et réfractaires usés </t>
  </si>
  <si>
    <t>AIGUEBLANCHE CEDEX</t>
  </si>
  <si>
    <t>XR12</t>
  </si>
  <si>
    <t xml:space="preserve">Réfractaire usé procédé non métall. Dgx </t>
  </si>
  <si>
    <t>AIGUEFONDE</t>
  </si>
  <si>
    <t>XR13</t>
  </si>
  <si>
    <t xml:space="preserve">Béton, briques, tuiles, céramiques Dgx </t>
  </si>
  <si>
    <t>AIGUEPERSE (63)</t>
  </si>
  <si>
    <t>XR14</t>
  </si>
  <si>
    <t xml:space="preserve">Résines éch. d'ions trait. eaux usées </t>
  </si>
  <si>
    <t>AIGUEPERSE (69)</t>
  </si>
  <si>
    <t>XR15</t>
  </si>
  <si>
    <t xml:space="preserve">Produits chimiques minéraux HS dangereux </t>
  </si>
  <si>
    <t>AIGUES JUNTES</t>
  </si>
  <si>
    <t>XR16</t>
  </si>
  <si>
    <t xml:space="preserve">Poussières transf. de minér. métall. Dgx </t>
  </si>
  <si>
    <t>AIGUES MORTES</t>
  </si>
  <si>
    <t>XR17</t>
  </si>
  <si>
    <t xml:space="preserve">Sels et solutions contenant des cyanures </t>
  </si>
  <si>
    <t>AIGUES VIVES (09)</t>
  </si>
  <si>
    <t>XR18</t>
  </si>
  <si>
    <t xml:space="preserve">Sels solides, solutions métaux lourds Dgx </t>
  </si>
  <si>
    <t>AIGUES VIVES (11)</t>
  </si>
  <si>
    <t>XR19</t>
  </si>
  <si>
    <t xml:space="preserve">Oxyde métallique avec métaux lourds </t>
  </si>
  <si>
    <t>AIGUES VIVES (30)</t>
  </si>
  <si>
    <t>XR20</t>
  </si>
  <si>
    <t xml:space="preserve">Déch. chimie minér. avec métaux lourds </t>
  </si>
  <si>
    <t>AIGUES VIVES (34)</t>
  </si>
  <si>
    <t>XR21</t>
  </si>
  <si>
    <t xml:space="preserve">Déchets contenant du plomb Dgx </t>
  </si>
  <si>
    <t>AIGUEZE</t>
  </si>
  <si>
    <t>XR22</t>
  </si>
  <si>
    <t xml:space="preserve">Déchets solides Dgx </t>
  </si>
  <si>
    <t>AIGUILHE</t>
  </si>
  <si>
    <t>XR23</t>
  </si>
  <si>
    <t xml:space="preserve">Déchets solides issus des fumées de réactions avec calcium </t>
  </si>
  <si>
    <t>AIGUILLES</t>
  </si>
  <si>
    <t>XR24</t>
  </si>
  <si>
    <t xml:space="preserve">Déchets provenant de l'épuration de gaz Dgx </t>
  </si>
  <si>
    <t>AIGUILLES EN QUEYRAS</t>
  </si>
  <si>
    <t>XR25</t>
  </si>
  <si>
    <t>Résidus épuration de fumée, sidérurgie dgx</t>
  </si>
  <si>
    <t>AIGUILLON</t>
  </si>
  <si>
    <t>XR26</t>
  </si>
  <si>
    <t xml:space="preserve">Catalyseurs usés contaminés DGX </t>
  </si>
  <si>
    <t>AIGUINES</t>
  </si>
  <si>
    <t>XR27</t>
  </si>
  <si>
    <t xml:space="preserve">REFIOM </t>
  </si>
  <si>
    <t>AIGURANDE</t>
  </si>
  <si>
    <t>XR28</t>
  </si>
  <si>
    <t xml:space="preserve">Résidus d'incinération </t>
  </si>
  <si>
    <t>AIGURANDE CEDEX</t>
  </si>
  <si>
    <t>XR29</t>
  </si>
  <si>
    <t xml:space="preserve">Résidu sec d'évaporation de lixiviat Dgx </t>
  </si>
  <si>
    <t>AILHON</t>
  </si>
  <si>
    <t>XR30</t>
  </si>
  <si>
    <t>Poussière de fibre de verre</t>
  </si>
  <si>
    <t>AILLANT SUR MILLERON</t>
  </si>
  <si>
    <t>XR31</t>
  </si>
  <si>
    <t xml:space="preserve">Fines et poussières contenant des déchets dangereux </t>
  </si>
  <si>
    <t>AILLANT SUR THOLON</t>
  </si>
  <si>
    <t>XS00</t>
  </si>
  <si>
    <t>Terres polluées</t>
  </si>
  <si>
    <t>AILLAS</t>
  </si>
  <si>
    <t>XS01</t>
  </si>
  <si>
    <t xml:space="preserve">Terres souillées Dgx </t>
  </si>
  <si>
    <t>AILLEUX</t>
  </si>
  <si>
    <t>XS02</t>
  </si>
  <si>
    <t xml:space="preserve">Terres et cailloux souillés Dgx </t>
  </si>
  <si>
    <t>AILLEVANS</t>
  </si>
  <si>
    <t>XS03</t>
  </si>
  <si>
    <t>Terres souillées Biocentre Dgx</t>
  </si>
  <si>
    <t>AILLEVILLE</t>
  </si>
  <si>
    <t>XS04</t>
  </si>
  <si>
    <t xml:space="preserve">Déchets solides de décontamination des sols Dgx </t>
  </si>
  <si>
    <t>AILLEVILLERS ET LYAUMONT</t>
  </si>
  <si>
    <t>XT00</t>
  </si>
  <si>
    <t>AILLIANVILLE</t>
  </si>
  <si>
    <t>XT01</t>
  </si>
  <si>
    <t xml:space="preserve">Piles contenant du mercure </t>
  </si>
  <si>
    <t>AILLIERES BEAUVOIR</t>
  </si>
  <si>
    <t>XT02</t>
  </si>
  <si>
    <t xml:space="preserve">Electrolytes de piles et accu collectés séparément </t>
  </si>
  <si>
    <t>AILLON LE JEUNE</t>
  </si>
  <si>
    <t>XT03</t>
  </si>
  <si>
    <t>Accumulateurs au plomb</t>
  </si>
  <si>
    <t>AILLON LE VIEUX</t>
  </si>
  <si>
    <t>XT04</t>
  </si>
  <si>
    <t xml:space="preserve">Accumulateurs cadmium nickel </t>
  </si>
  <si>
    <t>AILLONCOURT</t>
  </si>
  <si>
    <t>XT05</t>
  </si>
  <si>
    <t xml:space="preserve">Piles en mélange </t>
  </si>
  <si>
    <t>AILLY</t>
  </si>
  <si>
    <t>XT06</t>
  </si>
  <si>
    <t xml:space="preserve">Piles au Mercure </t>
  </si>
  <si>
    <t>AILLY LE HAUT CLOCHER</t>
  </si>
  <si>
    <t>XT07</t>
  </si>
  <si>
    <t xml:space="preserve">Piles et accumulateurs au plomb </t>
  </si>
  <si>
    <t>AILLY SUR NOYE</t>
  </si>
  <si>
    <t>XT08</t>
  </si>
  <si>
    <t xml:space="preserve">Piles, accumulateurs avec subst. dang. </t>
  </si>
  <si>
    <t>AILLY SUR SOMME</t>
  </si>
  <si>
    <t>XT09</t>
  </si>
  <si>
    <t xml:space="preserve">Pacemakers (avec subst. dang.) </t>
  </si>
  <si>
    <t>AIMARGUES</t>
  </si>
  <si>
    <t>XT10</t>
  </si>
  <si>
    <t xml:space="preserve">Piles alcalines </t>
  </si>
  <si>
    <t>AIME</t>
  </si>
  <si>
    <t>XU00</t>
  </si>
  <si>
    <t>AIME CEDEX</t>
  </si>
  <si>
    <t>XU01</t>
  </si>
  <si>
    <t xml:space="preserve">Rebut composant électr. dangereux </t>
  </si>
  <si>
    <t>AINAY LE CHATEAU</t>
  </si>
  <si>
    <t>XU02</t>
  </si>
  <si>
    <t>Equipements contenant des CFC</t>
  </si>
  <si>
    <t>AINAY LE VIEIL</t>
  </si>
  <si>
    <t>XU03</t>
  </si>
  <si>
    <t xml:space="preserve">Déchets de toner d'impression Dgx </t>
  </si>
  <si>
    <t>AINCILLE</t>
  </si>
  <si>
    <t>XV00</t>
  </si>
  <si>
    <t>Déchets avec d'autres subst. Dangereuse</t>
  </si>
  <si>
    <t>Autres déchets dangereux</t>
  </si>
  <si>
    <t>AINCOURT</t>
  </si>
  <si>
    <t>XV01</t>
  </si>
  <si>
    <t>Peroxydes</t>
  </si>
  <si>
    <t>AINCREVILLE</t>
  </si>
  <si>
    <t>XV02</t>
  </si>
  <si>
    <t>Gâteaux filtrat. fab. plast. non halogénés</t>
  </si>
  <si>
    <t>AINGERAY</t>
  </si>
  <si>
    <t>XV03</t>
  </si>
  <si>
    <t>Gâteaux filtrat. fab. pharma non halog.</t>
  </si>
  <si>
    <t>AINGEVILLE</t>
  </si>
  <si>
    <t>XV04</t>
  </si>
  <si>
    <t>Déchets solides de la FFDU de produits pharma Dgx</t>
  </si>
  <si>
    <t>AINGOULAINCOURT</t>
  </si>
  <si>
    <t>XV05</t>
  </si>
  <si>
    <t>Résidus réaction, distill. chimie fine halog.</t>
  </si>
  <si>
    <t>AINHARP</t>
  </si>
  <si>
    <t>XV06</t>
  </si>
  <si>
    <t>Révélateur de criques usagé non dgx</t>
  </si>
  <si>
    <t>AINHICE MONGELOS</t>
  </si>
  <si>
    <t>XV07</t>
  </si>
  <si>
    <t>Déchets non cyanurés trempe des métaux</t>
  </si>
  <si>
    <t>AINHOA</t>
  </si>
  <si>
    <t>XV08</t>
  </si>
  <si>
    <t>Substances oxydantes Dgx</t>
  </si>
  <si>
    <t>AINVELLE (70)</t>
  </si>
  <si>
    <t>XV09</t>
  </si>
  <si>
    <t>Trait. métaux, autres déchets Dgx</t>
  </si>
  <si>
    <t>AINVELLE (88)</t>
  </si>
  <si>
    <t>XV10</t>
  </si>
  <si>
    <t>Produits chimiques de labo. dangereux</t>
  </si>
  <si>
    <t>AIRAINES</t>
  </si>
  <si>
    <t>XV11</t>
  </si>
  <si>
    <t>Ammoniaque Dgx</t>
  </si>
  <si>
    <t>AIRAN</t>
  </si>
  <si>
    <t>XV12</t>
  </si>
  <si>
    <t>Déchets provenant d'additifs Dgx</t>
  </si>
  <si>
    <t>AIRE</t>
  </si>
  <si>
    <t>Z101</t>
  </si>
  <si>
    <t>Produit pour l'exploitation</t>
  </si>
  <si>
    <t>Z</t>
  </si>
  <si>
    <t>Interne</t>
  </si>
  <si>
    <t>Produits pour l'exploitation</t>
  </si>
  <si>
    <t>AIRE SUR L ADOUR</t>
  </si>
  <si>
    <t>Z102</t>
  </si>
  <si>
    <t>Réactif</t>
  </si>
  <si>
    <t>AIRE SUR L ADOUR CEDEX</t>
  </si>
  <si>
    <t>Z103</t>
  </si>
  <si>
    <t>Acide Phosphorique</t>
  </si>
  <si>
    <t>AIRE SUR LA LYS</t>
  </si>
  <si>
    <t>Z104</t>
  </si>
  <si>
    <t>Chaux magnésienne</t>
  </si>
  <si>
    <t>AIRE SUR LA LYS CEDEX</t>
  </si>
  <si>
    <t>Z105</t>
  </si>
  <si>
    <t>Big bags d'occasion</t>
  </si>
  <si>
    <t>AIREL</t>
  </si>
  <si>
    <t>Z106</t>
  </si>
  <si>
    <t>Big bags neufs</t>
  </si>
  <si>
    <t>AIRION</t>
  </si>
  <si>
    <t>Z107</t>
  </si>
  <si>
    <t>Terre végétale</t>
  </si>
  <si>
    <t>AIRON NOTRE DAME</t>
  </si>
  <si>
    <t>Z108</t>
  </si>
  <si>
    <t>Terre de terrassement</t>
  </si>
  <si>
    <t>AIRON ST VAAST</t>
  </si>
  <si>
    <t>Z109</t>
  </si>
  <si>
    <t>Argile</t>
  </si>
  <si>
    <t>AIROUX</t>
  </si>
  <si>
    <t>Z110</t>
  </si>
  <si>
    <t>Sablon</t>
  </si>
  <si>
    <t>AIRVAULT</t>
  </si>
  <si>
    <t>Z111</t>
  </si>
  <si>
    <t>Cailloux</t>
  </si>
  <si>
    <t>AISEREY</t>
  </si>
  <si>
    <t>Z112</t>
  </si>
  <si>
    <t>Matériaux drainants</t>
  </si>
  <si>
    <t>AISEY ET RICHECOURT</t>
  </si>
  <si>
    <t>Z200</t>
  </si>
  <si>
    <t>Pesée publique</t>
  </si>
  <si>
    <t>AISEY SUR SEINE</t>
  </si>
  <si>
    <t>AISSEY</t>
  </si>
  <si>
    <t>AISY SOUS THIL</t>
  </si>
  <si>
    <t>AISY SUR ARMANCON</t>
  </si>
  <si>
    <t>AITI</t>
  </si>
  <si>
    <t>AITON</t>
  </si>
  <si>
    <t>AIX (19)</t>
  </si>
  <si>
    <t xml:space="preserve">AIX </t>
  </si>
  <si>
    <t>AIX EN DIOIS</t>
  </si>
  <si>
    <t>AIX EN ERGNY</t>
  </si>
  <si>
    <t>AIX EN ISSART</t>
  </si>
  <si>
    <t>AIX EN OTHE</t>
  </si>
  <si>
    <t>AIX EN PROVENCE</t>
  </si>
  <si>
    <t>AIX EN PROVENCE ARMEES</t>
  </si>
  <si>
    <t>AIX EN PROVENCE CEDEX 1</t>
  </si>
  <si>
    <t>AIX EN PROVENCE CEDEX 2</t>
  </si>
  <si>
    <t>AIX EN PROVENCE CEDEX 3</t>
  </si>
  <si>
    <t>AIX EN PROVENCE CEDEX 4</t>
  </si>
  <si>
    <t>AIX EN PROVENCE CEDEX 5</t>
  </si>
  <si>
    <t>AIX LA FAYETTE</t>
  </si>
  <si>
    <t>AIX LES BAINS</t>
  </si>
  <si>
    <t>AIX LES BAINS CEDEX</t>
  </si>
  <si>
    <t>AIX NOULETTE</t>
  </si>
  <si>
    <t>AIXE SUR VIENNE</t>
  </si>
  <si>
    <t>AIZAC</t>
  </si>
  <si>
    <t>AIZANVILLE</t>
  </si>
  <si>
    <t>AIZE</t>
  </si>
  <si>
    <t>AIZECOURT LE BAS</t>
  </si>
  <si>
    <t>AIZECOURT LE HAUT</t>
  </si>
  <si>
    <t>AIZELLES</t>
  </si>
  <si>
    <t>AIZENAY</t>
  </si>
  <si>
    <t>AIZIER</t>
  </si>
  <si>
    <t>AIZY JOUY</t>
  </si>
  <si>
    <t>AJAC</t>
  </si>
  <si>
    <t>AJACCIO</t>
  </si>
  <si>
    <t>AJACCIO CEDEX 1</t>
  </si>
  <si>
    <t>AJACCIO CEDEX 2</t>
  </si>
  <si>
    <t>AJACCIO CEDEX 4</t>
  </si>
  <si>
    <t>AJACCIO CEDEX 5</t>
  </si>
  <si>
    <t>AJACCIO CEDEX 9</t>
  </si>
  <si>
    <t>AJACCIO CHEQUES</t>
  </si>
  <si>
    <t>AJAIN</t>
  </si>
  <si>
    <t>AJAT</t>
  </si>
  <si>
    <t>AJDVSCINA</t>
  </si>
  <si>
    <t>AJONCOURT</t>
  </si>
  <si>
    <t>AJOU</t>
  </si>
  <si>
    <t>AJOUX</t>
  </si>
  <si>
    <t>AK EDE</t>
  </si>
  <si>
    <t>ALA</t>
  </si>
  <si>
    <t>ALAGON (ESPAGNE)</t>
  </si>
  <si>
    <t>ALAIGNE</t>
  </si>
  <si>
    <t>ALAINCOURT (02)</t>
  </si>
  <si>
    <t>ALAINCOURT (70)</t>
  </si>
  <si>
    <t>ALAINCOURT LA COTE</t>
  </si>
  <si>
    <t>ALAIRAC</t>
  </si>
  <si>
    <t>ALAN</t>
  </si>
  <si>
    <t>ALANDO</t>
  </si>
  <si>
    <t>ALAQUAS-VALENCIA</t>
  </si>
  <si>
    <t>ALATA</t>
  </si>
  <si>
    <t>ALBA ADRIATICA</t>
  </si>
  <si>
    <t>ALBA LA ROMAINE</t>
  </si>
  <si>
    <t>ALBAL</t>
  </si>
  <si>
    <t>ALBALATE DE CINCA (ESPAGNE</t>
  </si>
  <si>
    <t>ALBAN</t>
  </si>
  <si>
    <t>ALBARET LE COMTAL</t>
  </si>
  <si>
    <t>ALBARET STE MARIE</t>
  </si>
  <si>
    <t>ALBAS (11)</t>
  </si>
  <si>
    <t>ALBAS (46)</t>
  </si>
  <si>
    <t>ALBATARREC LLEIDA (ESPAGNE</t>
  </si>
  <si>
    <t>ALBE</t>
  </si>
  <si>
    <t>ALBEFEUILLE LAGARDE</t>
  </si>
  <si>
    <t>ALBENS</t>
  </si>
  <si>
    <t>ALBEPIERRE BREDONS</t>
  </si>
  <si>
    <t>ALBERT</t>
  </si>
  <si>
    <t>ALBERT CEDEX</t>
  </si>
  <si>
    <t>ALBERTACCE</t>
  </si>
  <si>
    <t>ALBERTVILLE</t>
  </si>
  <si>
    <t>ALBERTVILLE CEDEX</t>
  </si>
  <si>
    <t>ALBESTROFF</t>
  </si>
  <si>
    <t>ALBI</t>
  </si>
  <si>
    <t>ALBI CEDEX</t>
  </si>
  <si>
    <t>ALBI CEDEX 9</t>
  </si>
  <si>
    <t>ALBIAC (31)</t>
  </si>
  <si>
    <t>ALBIAC (46)</t>
  </si>
  <si>
    <t>ALBIAS</t>
  </si>
  <si>
    <t>ALBIERES</t>
  </si>
  <si>
    <t>ALBIES</t>
  </si>
  <si>
    <t>ALBIEZ LE JEUNE</t>
  </si>
  <si>
    <t>ALBIEZ MONTROND</t>
  </si>
  <si>
    <t>ALBIGNAC</t>
  </si>
  <si>
    <t>ALBIGNY SUR SAONE</t>
  </si>
  <si>
    <t>ALBINE</t>
  </si>
  <si>
    <t>ALBITRECCIA</t>
  </si>
  <si>
    <t>ALBOLOTE</t>
  </si>
  <si>
    <t>ALBON (07)</t>
  </si>
  <si>
    <t>ALBON (26)</t>
  </si>
  <si>
    <t>ALBON D ARDECHE</t>
  </si>
  <si>
    <t>ALBOUSSIERE</t>
  </si>
  <si>
    <t>ALBUSSAC</t>
  </si>
  <si>
    <t>ALBY SUR CHERAN</t>
  </si>
  <si>
    <t>ALCALA DE GUADAIRA</t>
  </si>
  <si>
    <t>ALCALA DE HENARES</t>
  </si>
  <si>
    <t>ALCALA DE XIVERT</t>
  </si>
  <si>
    <t>ALCALA LA REAL (ESPAGNE)</t>
  </si>
  <si>
    <t>ALCANAR</t>
  </si>
  <si>
    <t>ALCANENA</t>
  </si>
  <si>
    <t>ALCANIZ</t>
  </si>
  <si>
    <t>ALCANTARILLA</t>
  </si>
  <si>
    <t>ALCARRAS</t>
  </si>
  <si>
    <t>ALCAUDETE DE LA JARA</t>
  </si>
  <si>
    <t>ALCAY ALCABEHETY SUNHARETT</t>
  </si>
  <si>
    <t>ALCOLEA</t>
  </si>
  <si>
    <t>ALCORCON ( ESPAGNE )</t>
  </si>
  <si>
    <t>ALCOY</t>
  </si>
  <si>
    <t>ALDAIA   ( ESPAGNE )</t>
  </si>
  <si>
    <t>ALDEA</t>
  </si>
  <si>
    <t>ALDUDES</t>
  </si>
  <si>
    <t>ALEMBON</t>
  </si>
  <si>
    <t>ALENCON</t>
  </si>
  <si>
    <t>ALENCON CEDEX</t>
  </si>
  <si>
    <t>ALENYA</t>
  </si>
  <si>
    <t>ALERIA</t>
  </si>
  <si>
    <t>ALES</t>
  </si>
  <si>
    <t>ALES CEDEX</t>
  </si>
  <si>
    <t>ALESON</t>
  </si>
  <si>
    <t>ALET LES BAINS</t>
  </si>
  <si>
    <t>ALETTE</t>
  </si>
  <si>
    <t>ALEU</t>
  </si>
  <si>
    <t>ALEX</t>
  </si>
  <si>
    <t>ALEXAIN</t>
  </si>
  <si>
    <t>ALEYRAC</t>
  </si>
  <si>
    <t>ALFAFAR (ESPAGNE)</t>
  </si>
  <si>
    <t>ALFANTEGA (ESPAGNE)</t>
  </si>
  <si>
    <t>ALFARO LA RIOJA</t>
  </si>
  <si>
    <t>ALFARRAS (ESPAGNE)</t>
  </si>
  <si>
    <t>ALFORTVILLE</t>
  </si>
  <si>
    <t>ALFORTVILLE CEDEX</t>
  </si>
  <si>
    <t>ALGAJOLA</t>
  </si>
  <si>
    <t>ALGANS</t>
  </si>
  <si>
    <t>ALGERRI</t>
  </si>
  <si>
    <t>ALGOLSHEIM</t>
  </si>
  <si>
    <t>ALGORTA   ( ESPAGNE )</t>
  </si>
  <si>
    <t>ALGRANGE</t>
  </si>
  <si>
    <t>ALGUAZAS (ESPAGNE)</t>
  </si>
  <si>
    <t>ALHAMA DE MURCIA</t>
  </si>
  <si>
    <t>ALICANTE</t>
  </si>
  <si>
    <t>ALIEZE</t>
  </si>
  <si>
    <t>ALIGNAN DU VENT</t>
  </si>
  <si>
    <t>ALINCOURT</t>
  </si>
  <si>
    <t>ALINCTHUN</t>
  </si>
  <si>
    <t>ALISE STE REINE</t>
  </si>
  <si>
    <t>ALISSAS</t>
  </si>
  <si>
    <t>ALIX</t>
  </si>
  <si>
    <t>ALIXAN</t>
  </si>
  <si>
    <t>ALIZAY</t>
  </si>
  <si>
    <t>ALLAIN</t>
  </si>
  <si>
    <t>ALLAINES</t>
  </si>
  <si>
    <t>ALLAINES MERVILLIERS</t>
  </si>
  <si>
    <t>ALLAINVILLE</t>
  </si>
  <si>
    <t>ALLAINVILLE AUX BOIS</t>
  </si>
  <si>
    <t>ALLAIRE</t>
  </si>
  <si>
    <t>ALLAMONT</t>
  </si>
  <si>
    <t>ALLAMPS</t>
  </si>
  <si>
    <t>ALLAN</t>
  </si>
  <si>
    <t>ALLANCHE</t>
  </si>
  <si>
    <t>ALLAND HUY ET SAUSSEUIL</t>
  </si>
  <si>
    <t>ALLARMONT</t>
  </si>
  <si>
    <t>ALLAS BOCAGE</t>
  </si>
  <si>
    <t>ALLAS CHAMPAGNE</t>
  </si>
  <si>
    <t>ALLAS LES MINES</t>
  </si>
  <si>
    <t>ALLASSAC</t>
  </si>
  <si>
    <t>ALLAUCH</t>
  </si>
  <si>
    <t>ALLAUCH CEDEX</t>
  </si>
  <si>
    <t>ALLEGRE (30)</t>
  </si>
  <si>
    <t>ALLEGRE (43)</t>
  </si>
  <si>
    <t>ALLEGRE LES FUMADES</t>
  </si>
  <si>
    <t>ALLEINS</t>
  </si>
  <si>
    <t>ALLEMAGNE EN PROVENCE</t>
  </si>
  <si>
    <t>ALLEMANCHE LAUNAY ET SOYER</t>
  </si>
  <si>
    <t>ALLEMANS</t>
  </si>
  <si>
    <t>ALLEMANS DU DROPT</t>
  </si>
  <si>
    <t>ALLEMANT (02)</t>
  </si>
  <si>
    <t>ALLEMANT (51)</t>
  </si>
  <si>
    <t>ALLEMOND</t>
  </si>
  <si>
    <t>ALLENAY</t>
  </si>
  <si>
    <t>ALLENC</t>
  </si>
  <si>
    <t>ALLENJOIE</t>
  </si>
  <si>
    <t>ALLENNES LES MARAIS</t>
  </si>
  <si>
    <t>ALLENWILLER</t>
  </si>
  <si>
    <t>ALLEREY</t>
  </si>
  <si>
    <t>ALLEREY SUR SAONE</t>
  </si>
  <si>
    <t>ALLERIOT</t>
  </si>
  <si>
    <t>ALLERY</t>
  </si>
  <si>
    <t>ALLES SUR DORDOGNE</t>
  </si>
  <si>
    <t>ALLEUZE</t>
  </si>
  <si>
    <t>ALLEVARD</t>
  </si>
  <si>
    <t>ALLEVES</t>
  </si>
  <si>
    <t>ALLEX</t>
  </si>
  <si>
    <t>ALLEYRAC</t>
  </si>
  <si>
    <t>ALLEYRAS</t>
  </si>
  <si>
    <t>ALLEYRAT (19)</t>
  </si>
  <si>
    <t>ALLEYRAT (23)</t>
  </si>
  <si>
    <t>ALLEZ ET CAZENEUVE</t>
  </si>
  <si>
    <t>ALLIANCELLES</t>
  </si>
  <si>
    <t>ALLIAT</t>
  </si>
  <si>
    <t>ALLIBAUDIERES</t>
  </si>
  <si>
    <t>ALLICHAMPS</t>
  </si>
  <si>
    <t>ALLIER</t>
  </si>
  <si>
    <t>ALLIERES</t>
  </si>
  <si>
    <t>ALLIGNY COSNE</t>
  </si>
  <si>
    <t>ALLIGNY EN MORVAN</t>
  </si>
  <si>
    <t>ALLINEUC</t>
  </si>
  <si>
    <t>ALLINGES</t>
  </si>
  <si>
    <t>ALLOGNY</t>
  </si>
  <si>
    <t>ALLONDANS</t>
  </si>
  <si>
    <t>ALLONDAZ</t>
  </si>
  <si>
    <t>ALLONDRELLE LA MALMAISON</t>
  </si>
  <si>
    <t>ALLONNE (60)</t>
  </si>
  <si>
    <t>ALLONNE (79)</t>
  </si>
  <si>
    <t>ALLONNES</t>
  </si>
  <si>
    <t>ALLONNES (28)</t>
  </si>
  <si>
    <t>ALLONNES (49)</t>
  </si>
  <si>
    <t>ALLONNES CEDEX</t>
  </si>
  <si>
    <t>ALLONS (04)</t>
  </si>
  <si>
    <t>ALLONS (47)</t>
  </si>
  <si>
    <t>ALLONVILLE</t>
  </si>
  <si>
    <t>ALLONZIER LA CAILLE</t>
  </si>
  <si>
    <t>ALLOS</t>
  </si>
  <si>
    <t>ALLOUAGNE</t>
  </si>
  <si>
    <t>ALLOUE</t>
  </si>
  <si>
    <t>ALLOUIS</t>
  </si>
  <si>
    <t>ALLOUVILLE BELLEFOSSE</t>
  </si>
  <si>
    <t>ALLUY</t>
  </si>
  <si>
    <t>ALLUYES</t>
  </si>
  <si>
    <t>ALLY (15)</t>
  </si>
  <si>
    <t>ALLY (43)</t>
  </si>
  <si>
    <t>ALMADEN DE LA PLATA</t>
  </si>
  <si>
    <t>ALMAYRAC</t>
  </si>
  <si>
    <t>ALMAZAN</t>
  </si>
  <si>
    <t>ALMENECHES</t>
  </si>
  <si>
    <t>ALMERIA</t>
  </si>
  <si>
    <t>ALMOHARIN</t>
  </si>
  <si>
    <t>ALMONT LES JUNIES</t>
  </si>
  <si>
    <t>ALMUNIA DE SAN JUAN (ESP)</t>
  </si>
  <si>
    <t>ALONSO DE OJEDA</t>
  </si>
  <si>
    <t>ALOS (09)</t>
  </si>
  <si>
    <t>ALOS (81)</t>
  </si>
  <si>
    <t>ALOS SIBAS ABENSE</t>
  </si>
  <si>
    <t>ALOVERA</t>
  </si>
  <si>
    <t>ALOXE CORTON</t>
  </si>
  <si>
    <t>ALPICAT (ESPAGNE)</t>
  </si>
  <si>
    <t>ALPUECH</t>
  </si>
  <si>
    <t>ALQUINES</t>
  </si>
  <si>
    <t>ALRANCE</t>
  </si>
  <si>
    <t>ALSFELD</t>
  </si>
  <si>
    <t>ALSTING</t>
  </si>
  <si>
    <t>ALTAGENE</t>
  </si>
  <si>
    <t>ALTECKENDORF</t>
  </si>
  <si>
    <t>ALTENACH</t>
  </si>
  <si>
    <t>ALTENHEIM</t>
  </si>
  <si>
    <t>ALTENSTADT</t>
  </si>
  <si>
    <t>ALTHEN DES PALUDS</t>
  </si>
  <si>
    <t>ALTIANI</t>
  </si>
  <si>
    <t>ALTIER</t>
  </si>
  <si>
    <t>ALTILLAC</t>
  </si>
  <si>
    <t>ALTIVOLE</t>
  </si>
  <si>
    <t>ALTKIRCH</t>
  </si>
  <si>
    <t>ALTKIRCH CEDEX</t>
  </si>
  <si>
    <t>ALTORF</t>
  </si>
  <si>
    <t>ALTRIPPE</t>
  </si>
  <si>
    <t>ALTVILLER</t>
  </si>
  <si>
    <t>ALTWILLER</t>
  </si>
  <si>
    <t>ALUZE</t>
  </si>
  <si>
    <t>ALVIGNAC</t>
  </si>
  <si>
    <t>ALVIMARE</t>
  </si>
  <si>
    <t>ALZEN</t>
  </si>
  <si>
    <t>ALZI</t>
  </si>
  <si>
    <t>ALZING</t>
  </si>
  <si>
    <t>ALZON</t>
  </si>
  <si>
    <t>ALZONNE</t>
  </si>
  <si>
    <t>AMAGE</t>
  </si>
  <si>
    <t>AMAGNE</t>
  </si>
  <si>
    <t>AMAGNEY</t>
  </si>
  <si>
    <t>AMAILLOUX</t>
  </si>
  <si>
    <t>AMANCE</t>
  </si>
  <si>
    <t>AMANCE (10)</t>
  </si>
  <si>
    <t>AMANCE (54)</t>
  </si>
  <si>
    <t>AMANCEY</t>
  </si>
  <si>
    <t>AMANCY</t>
  </si>
  <si>
    <t>AMANGE</t>
  </si>
  <si>
    <t>AMANLIS</t>
  </si>
  <si>
    <t>AMANTY</t>
  </si>
  <si>
    <t>AMANVILLERS</t>
  </si>
  <si>
    <t>AMANZE</t>
  </si>
  <si>
    <t>AMARENS</t>
  </si>
  <si>
    <t>AMATHAY VESIGNEUX</t>
  </si>
  <si>
    <t>AMAYE SUR ORNE</t>
  </si>
  <si>
    <t>AMAYE SUR SEULLES</t>
  </si>
  <si>
    <t>AMAZY</t>
  </si>
  <si>
    <t>AMBACOURT</t>
  </si>
  <si>
    <t>AMBARES ET LAGRAVE</t>
  </si>
  <si>
    <t>AMBAX</t>
  </si>
  <si>
    <t>AMBAZAC</t>
  </si>
  <si>
    <t>AMBEL</t>
  </si>
  <si>
    <t>AMBENAY</t>
  </si>
  <si>
    <t>AMBERAC</t>
  </si>
  <si>
    <t>AMBERIEUX D AZERGUES</t>
  </si>
  <si>
    <t>AMBERNAC</t>
  </si>
  <si>
    <t>AMBERRE</t>
  </si>
  <si>
    <t>AMBERT</t>
  </si>
  <si>
    <t>AMBES</t>
  </si>
  <si>
    <t>AMBEYRAC</t>
  </si>
  <si>
    <t>AMBIALET</t>
  </si>
  <si>
    <t>AMBIEGNA</t>
  </si>
  <si>
    <t>AMBIERLE</t>
  </si>
  <si>
    <t>AMBIEVILLERS</t>
  </si>
  <si>
    <t>AMBILLOU</t>
  </si>
  <si>
    <t>AMBILLOU CHATEAU</t>
  </si>
  <si>
    <t>AMBILLY</t>
  </si>
  <si>
    <t>AMBLAINVILLE</t>
  </si>
  <si>
    <t>AMBLANS ET VELOTTE</t>
  </si>
  <si>
    <t>AMBLENY</t>
  </si>
  <si>
    <t>AMBLETEUSE</t>
  </si>
  <si>
    <t>AMBLEVILLE (16)</t>
  </si>
  <si>
    <t>AMBLEVILLE (95)</t>
  </si>
  <si>
    <t>AMBLIE</t>
  </si>
  <si>
    <t>AMBLIMONT</t>
  </si>
  <si>
    <t>AMBLOY</t>
  </si>
  <si>
    <t>AMBLY FLEURY</t>
  </si>
  <si>
    <t>AMBLY SUR MEUSE</t>
  </si>
  <si>
    <t>AMBOISE</t>
  </si>
  <si>
    <t>AMBOISE CEDEX</t>
  </si>
  <si>
    <t>AMBON</t>
  </si>
  <si>
    <t>AMBONIL</t>
  </si>
  <si>
    <t>AMBONNAY</t>
  </si>
  <si>
    <t>AMBONVILLE</t>
  </si>
  <si>
    <t>AMBRAULT</t>
  </si>
  <si>
    <t>AMBRES</t>
  </si>
  <si>
    <t>AMBRICOURT</t>
  </si>
  <si>
    <t>AMBRIERES</t>
  </si>
  <si>
    <t>AMBRIERES LES VALLEES</t>
  </si>
  <si>
    <t>AMBRINES</t>
  </si>
  <si>
    <t>AMBRUGEAT</t>
  </si>
  <si>
    <t>AMBRUMESNIL</t>
  </si>
  <si>
    <t>AMBRUS</t>
  </si>
  <si>
    <t>AMECOURT</t>
  </si>
  <si>
    <t>AMEL SUR L ETANG</t>
  </si>
  <si>
    <t>AMELECOURT</t>
  </si>
  <si>
    <t>AMELIE LES BAINS CEDEX</t>
  </si>
  <si>
    <t>AMELIE LES BAINS PALALDA</t>
  </si>
  <si>
    <t>AMENDEUIX ONEIX</t>
  </si>
  <si>
    <t>AMENONCOURT</t>
  </si>
  <si>
    <t>AMENUCOURT</t>
  </si>
  <si>
    <t>AMES</t>
  </si>
  <si>
    <t>AMETLLA DE MAR</t>
  </si>
  <si>
    <t>AMETLLA DEL VALLES</t>
  </si>
  <si>
    <t>AMETTES</t>
  </si>
  <si>
    <t>AMEUGNY</t>
  </si>
  <si>
    <t>AMEUVELLE</t>
  </si>
  <si>
    <t>AMFREVILLE (14)</t>
  </si>
  <si>
    <t>AMFREVILLE (50)</t>
  </si>
  <si>
    <t>AMFREVILLE LA CAMPAGNE</t>
  </si>
  <si>
    <t>AMFREVILLE LA MI VOIE</t>
  </si>
  <si>
    <t>AMFREVILLE LES CHAMPS (27)</t>
  </si>
  <si>
    <t>AMFREVILLE LES CHAMPS (76)</t>
  </si>
  <si>
    <t>AMFREVILLE SOUS LES MONTS</t>
  </si>
  <si>
    <t>AMFREVILLE SUR ITON</t>
  </si>
  <si>
    <t>AMFROIPRET</t>
  </si>
  <si>
    <t>AMIENS</t>
  </si>
  <si>
    <t>AMIENS CEDEX 1</t>
  </si>
  <si>
    <t>AMIENS CEDEX 2</t>
  </si>
  <si>
    <t>AMIENS CEDEX 3</t>
  </si>
  <si>
    <t>AMIENS CEDEX 9</t>
  </si>
  <si>
    <t>AMIGNY</t>
  </si>
  <si>
    <t>AMIGNY ROUY</t>
  </si>
  <si>
    <t>AMILLIS</t>
  </si>
  <si>
    <t>AMILLY (28)</t>
  </si>
  <si>
    <t>AMILLY (45)</t>
  </si>
  <si>
    <t>AMIONS</t>
  </si>
  <si>
    <t>AMIRAT</t>
  </si>
  <si>
    <t>AMMERSCHWIHR</t>
  </si>
  <si>
    <t>AMMERZWILLER</t>
  </si>
  <si>
    <t>AMNE</t>
  </si>
  <si>
    <t>AMNEVILLE CEDEX</t>
  </si>
  <si>
    <t>AMNEVILLE LES THERMES</t>
  </si>
  <si>
    <t>AMONCOURT</t>
  </si>
  <si>
    <t>AMONDANS</t>
  </si>
  <si>
    <t>AMONT ET EFFRENEY</t>
  </si>
  <si>
    <t>AMOROTS SUCCOS</t>
  </si>
  <si>
    <t>AMOU</t>
  </si>
  <si>
    <t>AMPILLY LE SEC</t>
  </si>
  <si>
    <t>AMPILLY LES BORDES</t>
  </si>
  <si>
    <t>AMPLEPUIS</t>
  </si>
  <si>
    <t>AMPLIER</t>
  </si>
  <si>
    <t>AMPOIGNE</t>
  </si>
  <si>
    <t>AMPONVILLE</t>
  </si>
  <si>
    <t>AMPRIANI</t>
  </si>
  <si>
    <t>AMPUIS</t>
  </si>
  <si>
    <t>AMPUS</t>
  </si>
  <si>
    <t>AMURE</t>
  </si>
  <si>
    <t>AMY</t>
  </si>
  <si>
    <t>AN ANGEREN</t>
  </si>
  <si>
    <t>ANAIS (16)</t>
  </si>
  <si>
    <t>ANAIS (17)</t>
  </si>
  <si>
    <t>ANAN</t>
  </si>
  <si>
    <t>ANCE</t>
  </si>
  <si>
    <t>ANCEAUMEVILLE</t>
  </si>
  <si>
    <t>ANCEINS</t>
  </si>
  <si>
    <t>ANCELLE</t>
  </si>
  <si>
    <t>ANCEMONT</t>
  </si>
  <si>
    <t>ANCENIS</t>
  </si>
  <si>
    <t>ANCENIS CEDEX</t>
  </si>
  <si>
    <t>ANCENIS-SAINT-GEREON</t>
  </si>
  <si>
    <t>ANCERVILLE (55)</t>
  </si>
  <si>
    <t>ANCERVILLE (57)</t>
  </si>
  <si>
    <t>ANCERVILLER</t>
  </si>
  <si>
    <t>ANCEY</t>
  </si>
  <si>
    <t>ANCHAMPS</t>
  </si>
  <si>
    <t>ANCHE (37)</t>
  </si>
  <si>
    <t>ANCHE (86)</t>
  </si>
  <si>
    <t>ANCHENONCOURT ET CHAZEL</t>
  </si>
  <si>
    <t>ANCIENVILLE</t>
  </si>
  <si>
    <t>ANCIER</t>
  </si>
  <si>
    <t>ANCINNES</t>
  </si>
  <si>
    <t>ANCIZAN</t>
  </si>
  <si>
    <t>ANCONA</t>
  </si>
  <si>
    <t>ANCONE</t>
  </si>
  <si>
    <t>ANCOURT</t>
  </si>
  <si>
    <t>ANCOURTEVILLE HERICOURT</t>
  </si>
  <si>
    <t>ANCRETIEVILLE ST VICTOR</t>
  </si>
  <si>
    <t>ANCRETTEVILLE SUR MER</t>
  </si>
  <si>
    <t>ANCTEVILLE</t>
  </si>
  <si>
    <t>ANCTOVILLE</t>
  </si>
  <si>
    <t>ANCTOVILLE SUR BOSCQ</t>
  </si>
  <si>
    <t>ANCY</t>
  </si>
  <si>
    <t>ANCY LE FRANC</t>
  </si>
  <si>
    <t>ANCY LE LIBRE</t>
  </si>
  <si>
    <t>ANCY SUR MOSELLE</t>
  </si>
  <si>
    <t>ANDAINVILLE</t>
  </si>
  <si>
    <t>ANDANCE</t>
  </si>
  <si>
    <t>ANDANCETTE</t>
  </si>
  <si>
    <t>ANDARD</t>
  </si>
  <si>
    <t>ANDE</t>
  </si>
  <si>
    <t>ANDECHY</t>
  </si>
  <si>
    <t>ANDEL</t>
  </si>
  <si>
    <t>ANDELAIN</t>
  </si>
  <si>
    <t>ANDELAROCHE</t>
  </si>
  <si>
    <t>ANDELARRE</t>
  </si>
  <si>
    <t>ANDELARROT</t>
  </si>
  <si>
    <t>ANDELAT</t>
  </si>
  <si>
    <t>ANDELNANS</t>
  </si>
  <si>
    <t>ANDELOT BLANCHEVILLE</t>
  </si>
  <si>
    <t>ANDELOT EN MONTAGNE</t>
  </si>
  <si>
    <t>ANDELOT MORVAL</t>
  </si>
  <si>
    <t>ANDELU</t>
  </si>
  <si>
    <t>ANDERNAY</t>
  </si>
  <si>
    <t>ANDERNOS LES BAINS</t>
  </si>
  <si>
    <t>ANDERNY</t>
  </si>
  <si>
    <t>ANDEVILLE</t>
  </si>
  <si>
    <t>ANDIGNE</t>
  </si>
  <si>
    <t>ANDILLAC</t>
  </si>
  <si>
    <t>ANDILLY (17)</t>
  </si>
  <si>
    <t>ANDILLY (54)</t>
  </si>
  <si>
    <t>ANDILLY (74)</t>
  </si>
  <si>
    <t>ANDILLY (95)</t>
  </si>
  <si>
    <t>ANDILLY EN BASSIGNY</t>
  </si>
  <si>
    <t>ANDIRAN</t>
  </si>
  <si>
    <t>ANDLAU</t>
  </si>
  <si>
    <t>ANDOAIN GIPUZKOA (ESPAGNE)</t>
  </si>
  <si>
    <t>ANDOINS</t>
  </si>
  <si>
    <t>ANDOLSHEIM</t>
  </si>
  <si>
    <t>ANDON</t>
  </si>
  <si>
    <t>ANDONVILLE</t>
  </si>
  <si>
    <t>ANDORNAY</t>
  </si>
  <si>
    <t>ANDOUILLE</t>
  </si>
  <si>
    <t>ANDOUILLE NEUVILLE</t>
  </si>
  <si>
    <t>ANDOUQUE</t>
  </si>
  <si>
    <t>ANDREIN</t>
  </si>
  <si>
    <t>ANDRES</t>
  </si>
  <si>
    <t>ANDREST</t>
  </si>
  <si>
    <t>ANDRESY</t>
  </si>
  <si>
    <t>ANDREZE</t>
  </si>
  <si>
    <t>ANDREZEL</t>
  </si>
  <si>
    <t>ANDREZIEUX BOUTHEON</t>
  </si>
  <si>
    <t>ANDREZIEUX BOUTHEON CEDEX</t>
  </si>
  <si>
    <t>ANDRYES</t>
  </si>
  <si>
    <t>ANDUJAR</t>
  </si>
  <si>
    <t>ANDUZE</t>
  </si>
  <si>
    <t>ANERES</t>
  </si>
  <si>
    <t>ANET</t>
  </si>
  <si>
    <t>ANETZ</t>
  </si>
  <si>
    <t>ANGAIS</t>
  </si>
  <si>
    <t>ANGE</t>
  </si>
  <si>
    <t>ANGEAC CHAMPAGNE</t>
  </si>
  <si>
    <t>ANGEAC CHARENTE</t>
  </si>
  <si>
    <t>ANGECOURT</t>
  </si>
  <si>
    <t>ANGEDUC</t>
  </si>
  <si>
    <t>ANGELY</t>
  </si>
  <si>
    <t>ANGEOT</t>
  </si>
  <si>
    <t>ANGERS</t>
  </si>
  <si>
    <t>ANGERS CEDEX 01</t>
  </si>
  <si>
    <t>ANGERS CEDEX 02</t>
  </si>
  <si>
    <t>ANGERS CEDEX 09</t>
  </si>
  <si>
    <t>ANGERS CEDEX 9</t>
  </si>
  <si>
    <t>ANGERVILLE (14)</t>
  </si>
  <si>
    <t>ANGERVILLE (91)</t>
  </si>
  <si>
    <t>ANGERVILLE BAILLEUL</t>
  </si>
  <si>
    <t>ANGERVILLE L ORCHER</t>
  </si>
  <si>
    <t>ANGERVILLE LA CAMPAGNE</t>
  </si>
  <si>
    <t>ANGERVILLE LA MARTEL</t>
  </si>
  <si>
    <t>ANGERVILLIERS</t>
  </si>
  <si>
    <t>ANGEVILLE</t>
  </si>
  <si>
    <t>ANGEVILLERS</t>
  </si>
  <si>
    <t>ANGEY</t>
  </si>
  <si>
    <t>ANGICOURT</t>
  </si>
  <si>
    <t>ANGIENS</t>
  </si>
  <si>
    <t>ANGIREY</t>
  </si>
  <si>
    <t>ANGIVILLERS</t>
  </si>
  <si>
    <t>ANGLADE</t>
  </si>
  <si>
    <t>ANGLARDS DE SALERS</t>
  </si>
  <si>
    <t>ANGLARDS DE ST FLOUR</t>
  </si>
  <si>
    <t>ANGLARS</t>
  </si>
  <si>
    <t>ANGLARS JUILLAC</t>
  </si>
  <si>
    <t>ANGLARS NOZAC</t>
  </si>
  <si>
    <t>ANGLARS ST FELIX</t>
  </si>
  <si>
    <t>ANGLEMONT</t>
  </si>
  <si>
    <t>ANGLES</t>
  </si>
  <si>
    <t>ANGLES (04)</t>
  </si>
  <si>
    <t>ANGLES (81)</t>
  </si>
  <si>
    <t>ANGLES SUR L ANGLIN</t>
  </si>
  <si>
    <t>ANGLESQUEVILLE L ESNEVAL</t>
  </si>
  <si>
    <t>ANGLESQUEVILLE LABRASLONG</t>
  </si>
  <si>
    <t>ANGLET</t>
  </si>
  <si>
    <t>ANGLET CEDEX</t>
  </si>
  <si>
    <t>ANGLIERS (17)</t>
  </si>
  <si>
    <t>ANGLIERS (86)</t>
  </si>
  <si>
    <t>ANGLURE</t>
  </si>
  <si>
    <t>ANGLURE SOUS DUN</t>
  </si>
  <si>
    <t>ANGLUZELLES ET COURCELLES</t>
  </si>
  <si>
    <t>ANGOISSE</t>
  </si>
  <si>
    <t>ANGOMONT</t>
  </si>
  <si>
    <t>ANGOS</t>
  </si>
  <si>
    <t>ANGOULEME</t>
  </si>
  <si>
    <t>ANGOULEME CEDEX</t>
  </si>
  <si>
    <t>ANGOULEME CEDEX 9</t>
  </si>
  <si>
    <t>ANGOULINS</t>
  </si>
  <si>
    <t>ANGOUME</t>
  </si>
  <si>
    <t>ANGOUS</t>
  </si>
  <si>
    <t>ANGOUSTRINE VILLENEUVE</t>
  </si>
  <si>
    <t>ANGOVILLE</t>
  </si>
  <si>
    <t>ANGOVILLE AU PLAIN</t>
  </si>
  <si>
    <t>ANGOVILLE SUR AY</t>
  </si>
  <si>
    <t>ANGRES</t>
  </si>
  <si>
    <t>ANGRESSE</t>
  </si>
  <si>
    <t>ANGRI</t>
  </si>
  <si>
    <t>ANGRIE</t>
  </si>
  <si>
    <t>ANGUERNY</t>
  </si>
  <si>
    <t>ANGUILCOURT LE SART</t>
  </si>
  <si>
    <t>ANGY</t>
  </si>
  <si>
    <t>ANHAUX</t>
  </si>
  <si>
    <t>ANHIERS</t>
  </si>
  <si>
    <t>ANIANE</t>
  </si>
  <si>
    <t>ANICHE</t>
  </si>
  <si>
    <t>ANISY</t>
  </si>
  <si>
    <t>ANIZY LE CHATEAU</t>
  </si>
  <si>
    <t>ANJEUX</t>
  </si>
  <si>
    <t>ANJOU</t>
  </si>
  <si>
    <t>ANJOUIN</t>
  </si>
  <si>
    <t>ANJOUTEY</t>
  </si>
  <si>
    <t>ANLA</t>
  </si>
  <si>
    <t>ANLEZY</t>
  </si>
  <si>
    <t>ANLHIAC</t>
  </si>
  <si>
    <t>ANNAY (58)</t>
  </si>
  <si>
    <t>ANNAY (62)</t>
  </si>
  <si>
    <t>ANNAY LA COTE</t>
  </si>
  <si>
    <t>ANNAY SUR SEREIN</t>
  </si>
  <si>
    <t>ANNEBAULT</t>
  </si>
  <si>
    <t>ANNECY</t>
  </si>
  <si>
    <t>ANNECY CEDEX</t>
  </si>
  <si>
    <t>ANNECY CEDEX 9</t>
  </si>
  <si>
    <t>ANNECY LE VIEUX</t>
  </si>
  <si>
    <t>ANNECY LE VIEUX CEDEX</t>
  </si>
  <si>
    <t>ANNELLES</t>
  </si>
  <si>
    <t>ANNEMASSE</t>
  </si>
  <si>
    <t>ANNEMASSE CEDEX</t>
  </si>
  <si>
    <t>ANNEOT</t>
  </si>
  <si>
    <t>ANNEPONT</t>
  </si>
  <si>
    <t>ANNEQUIN</t>
  </si>
  <si>
    <t>ANNESSE ET BEAULIEU</t>
  </si>
  <si>
    <t>ANNET SUR MARNE</t>
  </si>
  <si>
    <t>ANNEUX</t>
  </si>
  <si>
    <t>ANNEVILLE AMBOURVILLE</t>
  </si>
  <si>
    <t>ANNEVILLE EN SAIRE</t>
  </si>
  <si>
    <t>ANNEVILLE LA PRAIRIE</t>
  </si>
  <si>
    <t>ANNEVILLE SUR MER</t>
  </si>
  <si>
    <t>ANNEVILLE SUR SCIE</t>
  </si>
  <si>
    <t>ANNEYRON</t>
  </si>
  <si>
    <t>ANNEZAY</t>
  </si>
  <si>
    <t>ANNEZIN</t>
  </si>
  <si>
    <t>ANNOEULLIN</t>
  </si>
  <si>
    <t>ANNOIRE</t>
  </si>
  <si>
    <t>ANNOIS</t>
  </si>
  <si>
    <t>ANNOISIN CHATELANS</t>
  </si>
  <si>
    <t>ANNOIX</t>
  </si>
  <si>
    <t>ANNONAY</t>
  </si>
  <si>
    <t>ANNONAY CEDEX</t>
  </si>
  <si>
    <t>ANNONVILLE</t>
  </si>
  <si>
    <t>ANNOT</t>
  </si>
  <si>
    <t>ANNOUVILLE VILMESNIL</t>
  </si>
  <si>
    <t>ANNOUX</t>
  </si>
  <si>
    <t>ANNOVILLE</t>
  </si>
  <si>
    <t>ANNWEILER AM TRIFELS</t>
  </si>
  <si>
    <t>ANOR</t>
  </si>
  <si>
    <t>ANOS</t>
  </si>
  <si>
    <t>ANOST</t>
  </si>
  <si>
    <t>ANOULD</t>
  </si>
  <si>
    <t>ANOUX</t>
  </si>
  <si>
    <t>ANOYE</t>
  </si>
  <si>
    <t>ANQUETIERVILLE</t>
  </si>
  <si>
    <t>ANROSEY</t>
  </si>
  <si>
    <t>ANS</t>
  </si>
  <si>
    <t>ANSAC SUR VIENNE</t>
  </si>
  <si>
    <t>ANSACQ</t>
  </si>
  <si>
    <t>ANSAN</t>
  </si>
  <si>
    <t>ANSAUVILLE</t>
  </si>
  <si>
    <t>ANSAUVILLERS</t>
  </si>
  <si>
    <t>ANSE</t>
  </si>
  <si>
    <t>ANSERVILLE</t>
  </si>
  <si>
    <t>ANSIGNAN</t>
  </si>
  <si>
    <t>ANSOST</t>
  </si>
  <si>
    <t>ANSOUIS</t>
  </si>
  <si>
    <t>ANSTAING</t>
  </si>
  <si>
    <t>ANTAGNAC</t>
  </si>
  <si>
    <t>ANTERRIEUX</t>
  </si>
  <si>
    <t>ANTEUIL</t>
  </si>
  <si>
    <t>ANTEY ST ANDRE</t>
  </si>
  <si>
    <t>ANTEZANT LA CHAPELLE</t>
  </si>
  <si>
    <t>ANTHE</t>
  </si>
  <si>
    <t>ANTHELUPT</t>
  </si>
  <si>
    <t>ANTHENAY</t>
  </si>
  <si>
    <t>ANTHENY</t>
  </si>
  <si>
    <t>ANTHEUIL</t>
  </si>
  <si>
    <t>ANTHEUIL PORTES</t>
  </si>
  <si>
    <t>ANTHIEN</t>
  </si>
  <si>
    <t>ANTHON</t>
  </si>
  <si>
    <t>ANTHY SUR LEMAN</t>
  </si>
  <si>
    <t>ANTIBES</t>
  </si>
  <si>
    <t>ANTIBES CEDEX</t>
  </si>
  <si>
    <t>ANTICHAN</t>
  </si>
  <si>
    <t>ANTICHAN DE FRONTIGNES</t>
  </si>
  <si>
    <t>ANTIGNAC (15)</t>
  </si>
  <si>
    <t>ANTIGNAC (31)</t>
  </si>
  <si>
    <t>ANTIGNY (85)</t>
  </si>
  <si>
    <t>ANTIGNY (86)</t>
  </si>
  <si>
    <t>ANTIGNY LA VILLE</t>
  </si>
  <si>
    <t>ANTILLY (57)</t>
  </si>
  <si>
    <t>ANTILLY (60)</t>
  </si>
  <si>
    <t>ANTIN</t>
  </si>
  <si>
    <t>ANTISANTI</t>
  </si>
  <si>
    <t>ANTIST</t>
  </si>
  <si>
    <t>ANTOGNY LE TILLAC</t>
  </si>
  <si>
    <t>ANTOIGNE</t>
  </si>
  <si>
    <t>ANTOIGNY</t>
  </si>
  <si>
    <t>ANTOINGT</t>
  </si>
  <si>
    <t>ANTONAVES</t>
  </si>
  <si>
    <t>ANTONNE ET TRIGONANT</t>
  </si>
  <si>
    <t>ANTONY</t>
  </si>
  <si>
    <t>ANTONY CEDEX</t>
  </si>
  <si>
    <t>ANTRAIGUES SUR VOLANE</t>
  </si>
  <si>
    <t>ANTRAIN</t>
  </si>
  <si>
    <t>ANTRAN</t>
  </si>
  <si>
    <t>ANTRAS (09)</t>
  </si>
  <si>
    <t>ANTRAS (32)</t>
  </si>
  <si>
    <t>ANTRENAS</t>
  </si>
  <si>
    <t>ANTUGNAC</t>
  </si>
  <si>
    <t>ANTULLY</t>
  </si>
  <si>
    <t>ANVEVILLE</t>
  </si>
  <si>
    <t>ANVILLE</t>
  </si>
  <si>
    <t>ANVIN</t>
  </si>
  <si>
    <t>ANY MARTIN RIEUX</t>
  </si>
  <si>
    <t>ANZAT LE LUGUET</t>
  </si>
  <si>
    <t>ANZELING</t>
  </si>
  <si>
    <t>ANZEME</t>
  </si>
  <si>
    <t>ANZEX</t>
  </si>
  <si>
    <t>ANZIN</t>
  </si>
  <si>
    <t>ANZIN CEDEX</t>
  </si>
  <si>
    <t>ANZIN ST AUBIN</t>
  </si>
  <si>
    <t>ANZY LE DUC</t>
  </si>
  <si>
    <t>AOIZ</t>
  </si>
  <si>
    <t>AOSTE</t>
  </si>
  <si>
    <t>AOUGNY</t>
  </si>
  <si>
    <t>AOUSTE</t>
  </si>
  <si>
    <t>AOUSTE SUR SYE</t>
  </si>
  <si>
    <t>AOUZE</t>
  </si>
  <si>
    <t>APACH</t>
  </si>
  <si>
    <t>APCHAT</t>
  </si>
  <si>
    <t>APCHON</t>
  </si>
  <si>
    <t>APINAC</t>
  </si>
  <si>
    <t>APPELLE</t>
  </si>
  <si>
    <t>APPENAI SOUS BELLEME</t>
  </si>
  <si>
    <t>APPENANS</t>
  </si>
  <si>
    <t>APPENWEIER  ( ALLEMAGNE )</t>
  </si>
  <si>
    <t>APPENWIHR</t>
  </si>
  <si>
    <t>APPEVILLE</t>
  </si>
  <si>
    <t>APPEVILLE ANNEBAULT</t>
  </si>
  <si>
    <t>APPIETTO</t>
  </si>
  <si>
    <t>APPILLY</t>
  </si>
  <si>
    <t>APPOIGNY</t>
  </si>
  <si>
    <t>APPRIEU</t>
  </si>
  <si>
    <t>APPY</t>
  </si>
  <si>
    <t>APREMONT (08)</t>
  </si>
  <si>
    <t>APREMONT (60)</t>
  </si>
  <si>
    <t>APREMONT (70)</t>
  </si>
  <si>
    <t>APREMONT (73)</t>
  </si>
  <si>
    <t>APREMONT (85)</t>
  </si>
  <si>
    <t>APREMONT LA FORET</t>
  </si>
  <si>
    <t>APREMONT SUR ALLIER</t>
  </si>
  <si>
    <t>APREY</t>
  </si>
  <si>
    <t>APT</t>
  </si>
  <si>
    <t>APT ARMEES</t>
  </si>
  <si>
    <t>APT CEDEX</t>
  </si>
  <si>
    <t>ARABAUX</t>
  </si>
  <si>
    <t>ARACHES</t>
  </si>
  <si>
    <t>ARACHES LA FRASSE</t>
  </si>
  <si>
    <t>ARAGNOUET</t>
  </si>
  <si>
    <t>ARAGON</t>
  </si>
  <si>
    <t>ARAMITS</t>
  </si>
  <si>
    <t>ARAMON</t>
  </si>
  <si>
    <t>ARANCOU</t>
  </si>
  <si>
    <t>ARANDA DE DUERO</t>
  </si>
  <si>
    <t>ARANDON</t>
  </si>
  <si>
    <t>ARAUJUZON</t>
  </si>
  <si>
    <t>ARAULES</t>
  </si>
  <si>
    <t>ARAUX</t>
  </si>
  <si>
    <t>ARBANATS</t>
  </si>
  <si>
    <t>ARBAS</t>
  </si>
  <si>
    <t>ARBECA</t>
  </si>
  <si>
    <t>ARBECEY</t>
  </si>
  <si>
    <t>ARBELLARA</t>
  </si>
  <si>
    <t>ARBEOST</t>
  </si>
  <si>
    <t>ARBERATS SILLEGUE</t>
  </si>
  <si>
    <t>ARBIGNY SOUS VARENNES</t>
  </si>
  <si>
    <t>ARBIN</t>
  </si>
  <si>
    <t>ARBIS</t>
  </si>
  <si>
    <t>ARBLADE LE BAS</t>
  </si>
  <si>
    <t>ARBLADE LE HAUT</t>
  </si>
  <si>
    <t>ARBOIS</t>
  </si>
  <si>
    <t>ARBOIS CEDEX</t>
  </si>
  <si>
    <t>ARBON</t>
  </si>
  <si>
    <t>ARBONNE</t>
  </si>
  <si>
    <t>ARBONNE LA FORET</t>
  </si>
  <si>
    <t>ARBORAS</t>
  </si>
  <si>
    <t>ARBORI</t>
  </si>
  <si>
    <t>ARBOT</t>
  </si>
  <si>
    <t>ARBOUANS</t>
  </si>
  <si>
    <t>ARBOUCAVE</t>
  </si>
  <si>
    <t>ARBOUET SUSSAUTE</t>
  </si>
  <si>
    <t>ARBOURSE</t>
  </si>
  <si>
    <t>ARBOUSSOLS</t>
  </si>
  <si>
    <t>ARBRISSEL</t>
  </si>
  <si>
    <t>ARBUS</t>
  </si>
  <si>
    <t>ARBUSIGNY</t>
  </si>
  <si>
    <t>ARC EN BARROIS</t>
  </si>
  <si>
    <t>ARC ET SENANS</t>
  </si>
  <si>
    <t>ARC LES GRAY</t>
  </si>
  <si>
    <t>ARC SOUS CICON</t>
  </si>
  <si>
    <t>ARC SOUS MONTENOT</t>
  </si>
  <si>
    <t>ARC SUR TILLE</t>
  </si>
  <si>
    <t>ARCACHON</t>
  </si>
  <si>
    <t>ARCACHON CEDEX</t>
  </si>
  <si>
    <t>ARCAIS</t>
  </si>
  <si>
    <t>ARCAMBAL</t>
  </si>
  <si>
    <t>ARCANGUES</t>
  </si>
  <si>
    <t>ARCAY (18)</t>
  </si>
  <si>
    <t>ARCAY (86)</t>
  </si>
  <si>
    <t>ARCEAU</t>
  </si>
  <si>
    <t>ARCENANT</t>
  </si>
  <si>
    <t>ARCENS</t>
  </si>
  <si>
    <t>ARCES</t>
  </si>
  <si>
    <t>ARCES DILO</t>
  </si>
  <si>
    <t>ARCEY (21)</t>
  </si>
  <si>
    <t>ARCEY (25)</t>
  </si>
  <si>
    <t>ARCHAIL</t>
  </si>
  <si>
    <t>ARCHAMPS</t>
  </si>
  <si>
    <t>ARCHELANGE</t>
  </si>
  <si>
    <t>ARCHES (15)</t>
  </si>
  <si>
    <t>ARCHES (88)</t>
  </si>
  <si>
    <t>ARCHETTES</t>
  </si>
  <si>
    <t>ARCHIAC</t>
  </si>
  <si>
    <t>ARCHIGNAC</t>
  </si>
  <si>
    <t>ARCHIGNAT</t>
  </si>
  <si>
    <t>ARCHIGNY</t>
  </si>
  <si>
    <t>ARCHINGEAY</t>
  </si>
  <si>
    <t>ARCHON</t>
  </si>
  <si>
    <t>ARCINGES</t>
  </si>
  <si>
    <t>ARCINS</t>
  </si>
  <si>
    <t>ARCIS LE PONSART</t>
  </si>
  <si>
    <t>ARCIS SUR AUBE</t>
  </si>
  <si>
    <t>ARCIZAC ADOUR</t>
  </si>
  <si>
    <t>ARCIZAC EZ ANGLES</t>
  </si>
  <si>
    <t>ARCIZANS AVANT</t>
  </si>
  <si>
    <t>ARCIZANS DESSUS</t>
  </si>
  <si>
    <t>ARCOMPS</t>
  </si>
  <si>
    <t>ARCON (25)</t>
  </si>
  <si>
    <t>ARCON (42)</t>
  </si>
  <si>
    <t>ARCONCEY</t>
  </si>
  <si>
    <t>ARCONNAY</t>
  </si>
  <si>
    <t>ARCONSAT</t>
  </si>
  <si>
    <t>ARCONVILLE</t>
  </si>
  <si>
    <t>ARCUEIL</t>
  </si>
  <si>
    <t>ARCUEIL CEDEX</t>
  </si>
  <si>
    <t>ARCY SUR CURE</t>
  </si>
  <si>
    <t>ARDELLES</t>
  </si>
  <si>
    <t>ARDELU</t>
  </si>
  <si>
    <t>ARDENAIS</t>
  </si>
  <si>
    <t>ARDENAY SUR MERIZE</t>
  </si>
  <si>
    <t>ARDENGOST</t>
  </si>
  <si>
    <t>ARDENTES</t>
  </si>
  <si>
    <t>ARDES</t>
  </si>
  <si>
    <t>ARDEUIL ET MONTFAUXELLES</t>
  </si>
  <si>
    <t>ARDIEGE</t>
  </si>
  <si>
    <t>ARDILLEUX</t>
  </si>
  <si>
    <t>ARDILLIERES</t>
  </si>
  <si>
    <t>ARDIN</t>
  </si>
  <si>
    <t>ARDIZAS</t>
  </si>
  <si>
    <t>ARDOIX</t>
  </si>
  <si>
    <t>ARDON (39)</t>
  </si>
  <si>
    <t>ARDON (45)</t>
  </si>
  <si>
    <t>ARDOOIE     ( BELGIQUE )</t>
  </si>
  <si>
    <t>ARDOUVAL</t>
  </si>
  <si>
    <t>ARDRES</t>
  </si>
  <si>
    <t>AREGNO</t>
  </si>
  <si>
    <t>AREINES</t>
  </si>
  <si>
    <t>ARELAUNE EN SEINE</t>
  </si>
  <si>
    <t>AREN</t>
  </si>
  <si>
    <t>ARENA PO</t>
  </si>
  <si>
    <t>ARENAS</t>
  </si>
  <si>
    <t>ARENGOSSE</t>
  </si>
  <si>
    <t>ARENTHON</t>
  </si>
  <si>
    <t>ARES</t>
  </si>
  <si>
    <t>ARESCHES</t>
  </si>
  <si>
    <t>ARESSY</t>
  </si>
  <si>
    <t>ARETTE</t>
  </si>
  <si>
    <t>AREVALO</t>
  </si>
  <si>
    <t>AREZZO</t>
  </si>
  <si>
    <t>ARFEUILLE CHATAIN</t>
  </si>
  <si>
    <t>ARFEUILLES</t>
  </si>
  <si>
    <t>ARFONS</t>
  </si>
  <si>
    <t>ARGAGNON</t>
  </si>
  <si>
    <t>ARGAMASILLA DE CALATRAVA</t>
  </si>
  <si>
    <t>ARGANCHY</t>
  </si>
  <si>
    <t>ARGANCON</t>
  </si>
  <si>
    <t>ARGANCY</t>
  </si>
  <si>
    <t>ARGEIN</t>
  </si>
  <si>
    <t>ARGELES</t>
  </si>
  <si>
    <t>ARGELES GAZOST</t>
  </si>
  <si>
    <t>ARGELES GAZOST CEDEX</t>
  </si>
  <si>
    <t>ARGELES SUR MER</t>
  </si>
  <si>
    <t>ARGELES SUR MER CEDEX</t>
  </si>
  <si>
    <t>ARGELIERS</t>
  </si>
  <si>
    <t>ARGELLIERS</t>
  </si>
  <si>
    <t>ARGELOS (40)</t>
  </si>
  <si>
    <t>ARGELOS (64)</t>
  </si>
  <si>
    <t>ARGELOUSE</t>
  </si>
  <si>
    <t>ARGENCES</t>
  </si>
  <si>
    <t>ARGENS MINERVOIS</t>
  </si>
  <si>
    <t>ARGENT SUR SAULDRE</t>
  </si>
  <si>
    <t>ARGENTAN</t>
  </si>
  <si>
    <t>ARGENTAN CEDEX</t>
  </si>
  <si>
    <t>ARGENTAN CEDEX 9</t>
  </si>
  <si>
    <t>ARGENTAT</t>
  </si>
  <si>
    <t>ARGENTENAY</t>
  </si>
  <si>
    <t>ARGENTEUIL</t>
  </si>
  <si>
    <t>ARGENTEUIL CEDEX</t>
  </si>
  <si>
    <t>ARGENTEUIL SUR ARMANCON</t>
  </si>
  <si>
    <t>ARGENTIERES</t>
  </si>
  <si>
    <t>ARGENTINE</t>
  </si>
  <si>
    <t>ARGENTON</t>
  </si>
  <si>
    <t>ARGENTON CHATEAU</t>
  </si>
  <si>
    <t>ARGENTON L EGLISE</t>
  </si>
  <si>
    <t>ARGENTON LES VALLEES</t>
  </si>
  <si>
    <t>ARGENTON NOTRE DAME</t>
  </si>
  <si>
    <t>ARGENTON SUR CREUSE</t>
  </si>
  <si>
    <t>ARGENTONNAY</t>
  </si>
  <si>
    <t>ARGENTRE</t>
  </si>
  <si>
    <t>ARGENTRE DU PLESSIS</t>
  </si>
  <si>
    <t>ARGENVIERES</t>
  </si>
  <si>
    <t>ARGENVILLIERS</t>
  </si>
  <si>
    <t>ARGERS</t>
  </si>
  <si>
    <t>ARGET</t>
  </si>
  <si>
    <t>ARGIESANS</t>
  </si>
  <si>
    <t>ARGILLIERES</t>
  </si>
  <si>
    <t>ARGILLIERS</t>
  </si>
  <si>
    <t>ARGILLY</t>
  </si>
  <si>
    <t>ARGIUSTA MORICCIO</t>
  </si>
  <si>
    <t>ARGOEUVES</t>
  </si>
  <si>
    <t>ARGOL</t>
  </si>
  <si>
    <t>ARGONAY</t>
  </si>
  <si>
    <t>ARGOUGES</t>
  </si>
  <si>
    <t>ARGOULES</t>
  </si>
  <si>
    <t>ARGUEIL</t>
  </si>
  <si>
    <t>ARGUEL (25)</t>
  </si>
  <si>
    <t>ARGUEL (80)</t>
  </si>
  <si>
    <t>ARGUENOS</t>
  </si>
  <si>
    <t>ARGUT DESSOUS</t>
  </si>
  <si>
    <t>ARGY</t>
  </si>
  <si>
    <t>ARHANSUS</t>
  </si>
  <si>
    <t>ARIES ESPENAN</t>
  </si>
  <si>
    <t>ARIFAT</t>
  </si>
  <si>
    <t>ARIGNAC</t>
  </si>
  <si>
    <t>ARINTHOD</t>
  </si>
  <si>
    <t>ARITH</t>
  </si>
  <si>
    <t>ARJUZANX</t>
  </si>
  <si>
    <t>ARLANC</t>
  </si>
  <si>
    <t>ARLAY</t>
  </si>
  <si>
    <t>ARLEBOSC</t>
  </si>
  <si>
    <t>ARLEMPDES</t>
  </si>
  <si>
    <t>ARLES</t>
  </si>
  <si>
    <t>ARLES CEDEX</t>
  </si>
  <si>
    <t>ARLES SUR TECH</t>
  </si>
  <si>
    <t>ARLESCHEIM</t>
  </si>
  <si>
    <t>ARLET</t>
  </si>
  <si>
    <t>ARLEUF</t>
  </si>
  <si>
    <t>ARLEUX</t>
  </si>
  <si>
    <t>ARLEUX EN GOHELLE</t>
  </si>
  <si>
    <t>ARLOS</t>
  </si>
  <si>
    <t>ARMAILLE</t>
  </si>
  <si>
    <t>ARMANCOURT (60)</t>
  </si>
  <si>
    <t>ARMANCOURT (80)</t>
  </si>
  <si>
    <t>ARMAUCOURT</t>
  </si>
  <si>
    <t>ARMBOUTS CAPPEL</t>
  </si>
  <si>
    <t>ARMEAU</t>
  </si>
  <si>
    <t>ARMENDARITS</t>
  </si>
  <si>
    <t>ARMENTEULE</t>
  </si>
  <si>
    <t>ARMENTIERES</t>
  </si>
  <si>
    <t>ARMENTIERES CEDEX</t>
  </si>
  <si>
    <t>ARMENTIERES EN BRIE</t>
  </si>
  <si>
    <t>ARMENTIERES SUR AVRE</t>
  </si>
  <si>
    <t>ARMENTIEUX</t>
  </si>
  <si>
    <t>ARMES</t>
  </si>
  <si>
    <t>ARMILLAC</t>
  </si>
  <si>
    <t>ARMISSAN</t>
  </si>
  <si>
    <t>ARMOUS ET CAU</t>
  </si>
  <si>
    <t>ARMOY</t>
  </si>
  <si>
    <t>ARNAC</t>
  </si>
  <si>
    <t>ARNAC LA POSTE</t>
  </si>
  <si>
    <t>ARNAC POMPADOUR</t>
  </si>
  <si>
    <t>ARNAC POMPADOUR CEDEX</t>
  </si>
  <si>
    <t>ARNAC SUR DOURDOU</t>
  </si>
  <si>
    <t>ARNAGE</t>
  </si>
  <si>
    <t>ARNAGE CEDEX</t>
  </si>
  <si>
    <t>ARNANCOURT</t>
  </si>
  <si>
    <t>ARNAS</t>
  </si>
  <si>
    <t>ARNAUD GUILHEM</t>
  </si>
  <si>
    <t>ARNAVE</t>
  </si>
  <si>
    <t>ARNAVILLE</t>
  </si>
  <si>
    <t>ARNAY LE DUC</t>
  </si>
  <si>
    <t>ARNAY SOUS VITTEAUX</t>
  </si>
  <si>
    <t>ARNAYON</t>
  </si>
  <si>
    <t>ARNE</t>
  </si>
  <si>
    <t>ARNEGUY</t>
  </si>
  <si>
    <t>ARNEKE</t>
  </si>
  <si>
    <t>ARNICOURT</t>
  </si>
  <si>
    <t>ARNIERES SUR ITON</t>
  </si>
  <si>
    <t>ARNOS</t>
  </si>
  <si>
    <t>ARNOUVILLE LES GONESSE</t>
  </si>
  <si>
    <t>ARNOUVILLE LES MANTES</t>
  </si>
  <si>
    <t>AROFFE</t>
  </si>
  <si>
    <t>AROMAS</t>
  </si>
  <si>
    <t>ARON</t>
  </si>
  <si>
    <t>AROUE ITHOROTS OLHAIBY</t>
  </si>
  <si>
    <t>AROZ</t>
  </si>
  <si>
    <t>ARPAILLARGUES ET AUREILLAC</t>
  </si>
  <si>
    <t>ARPAJON</t>
  </si>
  <si>
    <t>ARPAJON CEDEX</t>
  </si>
  <si>
    <t>ARPAJON SUR CERE</t>
  </si>
  <si>
    <t>ARPAVON</t>
  </si>
  <si>
    <t>ARPENANS</t>
  </si>
  <si>
    <t>ARPHEUILLES (18)</t>
  </si>
  <si>
    <t>ARPHEUILLES (36)</t>
  </si>
  <si>
    <t>ARPHEUILLES ST PRIEST</t>
  </si>
  <si>
    <t>ARPHY</t>
  </si>
  <si>
    <t>ARQUENAY</t>
  </si>
  <si>
    <t>ARQUES</t>
  </si>
  <si>
    <t>ARQUES (11)</t>
  </si>
  <si>
    <t>ARQUES (12)</t>
  </si>
  <si>
    <t>ARQUES LA BATAILLE</t>
  </si>
  <si>
    <t>ARQUETTES EN VAL</t>
  </si>
  <si>
    <t>ARQUEVES</t>
  </si>
  <si>
    <t>ARQUIAN</t>
  </si>
  <si>
    <t>ARRABLOY</t>
  </si>
  <si>
    <t>ARRACOURT</t>
  </si>
  <si>
    <t>ARRADON</t>
  </si>
  <si>
    <t>ARRAINCOURT</t>
  </si>
  <si>
    <t>ARRANCOURT</t>
  </si>
  <si>
    <t>ARRANCY</t>
  </si>
  <si>
    <t>ARRANCY SUR CRUSNE</t>
  </si>
  <si>
    <t>ARRANS</t>
  </si>
  <si>
    <t>ARRAS</t>
  </si>
  <si>
    <t>ARRAS CEDEX</t>
  </si>
  <si>
    <t>ARRAS CEDEX 9</t>
  </si>
  <si>
    <t>ARRAS EN LAVEDAN</t>
  </si>
  <si>
    <t>ARRAS SUR RHONE</t>
  </si>
  <si>
    <t>ARRAST LARREBIEU</t>
  </si>
  <si>
    <t>ARRAUTE CHARRITTE</t>
  </si>
  <si>
    <t>ARRAYE ET HAN</t>
  </si>
  <si>
    <t>ARRAYOU LAHITTE</t>
  </si>
  <si>
    <t>ARRE</t>
  </si>
  <si>
    <t>ARREAU</t>
  </si>
  <si>
    <t>ARRELLES</t>
  </si>
  <si>
    <t>ARREMBECOURT</t>
  </si>
  <si>
    <t>ARRENES</t>
  </si>
  <si>
    <t>ARRENS MARSOUS</t>
  </si>
  <si>
    <t>ARRENTES DE CORCIEUX</t>
  </si>
  <si>
    <t>ARRENTIERES</t>
  </si>
  <si>
    <t>ARREST</t>
  </si>
  <si>
    <t>ARREUX</t>
  </si>
  <si>
    <t>ARRIANCE</t>
  </si>
  <si>
    <t>ARRICAU BORDES</t>
  </si>
  <si>
    <t>ARRIEN</t>
  </si>
  <si>
    <t>ARRIEN EN BETHMALE</t>
  </si>
  <si>
    <t>ARRIGAS</t>
  </si>
  <si>
    <t>ARRIGNY</t>
  </si>
  <si>
    <t>ARRO</t>
  </si>
  <si>
    <t>ARRODETS</t>
  </si>
  <si>
    <t>ARRODETS EZ ANGLES</t>
  </si>
  <si>
    <t>ARROMANCHES LES BAINS</t>
  </si>
  <si>
    <t>ARRONNES</t>
  </si>
  <si>
    <t>ARRONVILLE</t>
  </si>
  <si>
    <t>ARROS DE NAY</t>
  </si>
  <si>
    <t>ARROSES</t>
  </si>
  <si>
    <t>ARROU</t>
  </si>
  <si>
    <t>ARROUEDE</t>
  </si>
  <si>
    <t>ARROUT</t>
  </si>
  <si>
    <t>ARRY (57)</t>
  </si>
  <si>
    <t>ARRY (80)</t>
  </si>
  <si>
    <t>ARS (16)</t>
  </si>
  <si>
    <t>ARS (23)</t>
  </si>
  <si>
    <t>ARS EN RE</t>
  </si>
  <si>
    <t>ARS LAQUENEXY</t>
  </si>
  <si>
    <t>ARS LES FAVETS</t>
  </si>
  <si>
    <t>ARS SUR MOSELLE</t>
  </si>
  <si>
    <t>ARS SUR MOSELLE CEDEX</t>
  </si>
  <si>
    <t>ARSAC</t>
  </si>
  <si>
    <t>ARSAC EN VELAY</t>
  </si>
  <si>
    <t>ARSAGUE</t>
  </si>
  <si>
    <t>ARSANS</t>
  </si>
  <si>
    <t>ARSONVAL</t>
  </si>
  <si>
    <t>ARSURE ARSURETTE</t>
  </si>
  <si>
    <t>ARSY</t>
  </si>
  <si>
    <t>ART SUR MEURTHE</t>
  </si>
  <si>
    <t>ARTAGNAN</t>
  </si>
  <si>
    <t>ARTAISE LE VIVIER</t>
  </si>
  <si>
    <t>ARTAIX</t>
  </si>
  <si>
    <t>ARTALENS SOUIN</t>
  </si>
  <si>
    <t>ARTANNES SUR INDRE</t>
  </si>
  <si>
    <t>ARTANNES SUR THOUET</t>
  </si>
  <si>
    <t>ARTAS</t>
  </si>
  <si>
    <t>ARTASSENX</t>
  </si>
  <si>
    <t>ARTEMPS</t>
  </si>
  <si>
    <t>ARTENAY</t>
  </si>
  <si>
    <t>ARTENAY CEDEX</t>
  </si>
  <si>
    <t>ARTHAZ PONT NOTRE DAME</t>
  </si>
  <si>
    <t>ARTHEL</t>
  </si>
  <si>
    <t>ARTHEMONAY</t>
  </si>
  <si>
    <t>ARTHENAC</t>
  </si>
  <si>
    <t>ARTHENAS</t>
  </si>
  <si>
    <t>ARTHES</t>
  </si>
  <si>
    <t>ARTHEZ D ARMAGNAC</t>
  </si>
  <si>
    <t>ARTHEZ D ASSON</t>
  </si>
  <si>
    <t>ARTHEZ DE BEARN</t>
  </si>
  <si>
    <t>ARTHEZE</t>
  </si>
  <si>
    <t>ARTHIES</t>
  </si>
  <si>
    <t>ARTHON</t>
  </si>
  <si>
    <t>ARTHON EN RETZ</t>
  </si>
  <si>
    <t>ARTHONNAY</t>
  </si>
  <si>
    <t>ARTHUN</t>
  </si>
  <si>
    <t>ARTIGAT</t>
  </si>
  <si>
    <t>ARTIGNOSC SUR VERDON</t>
  </si>
  <si>
    <t>ARTIGUE</t>
  </si>
  <si>
    <t>ARTIGUELOUTAN</t>
  </si>
  <si>
    <t>ARTIGUELOUVE</t>
  </si>
  <si>
    <t>ARTIGUEMY</t>
  </si>
  <si>
    <t>ARTIGUES (09)</t>
  </si>
  <si>
    <t>ARTIGUES (11)</t>
  </si>
  <si>
    <t>ARTIGUES (65)</t>
  </si>
  <si>
    <t>ARTIGUES (83)</t>
  </si>
  <si>
    <t>ARTIGUES PRES BORDEAUX</t>
  </si>
  <si>
    <t>ARTINS</t>
  </si>
  <si>
    <t>ARTIX (09)</t>
  </si>
  <si>
    <t>ARTIX (64)</t>
  </si>
  <si>
    <t>ARTOLSHEIM</t>
  </si>
  <si>
    <t>ARTONGES</t>
  </si>
  <si>
    <t>ARTONNE</t>
  </si>
  <si>
    <t>ARTRES</t>
  </si>
  <si>
    <t>ARTZENHEIM</t>
  </si>
  <si>
    <t>ARUDY</t>
  </si>
  <si>
    <t>ARUE (40)</t>
  </si>
  <si>
    <t>ARVANT</t>
  </si>
  <si>
    <t>ARVERT</t>
  </si>
  <si>
    <t>ARVEYRES</t>
  </si>
  <si>
    <t>ARVIEU</t>
  </si>
  <si>
    <t>ARVIEUX</t>
  </si>
  <si>
    <t>ARVIGNA</t>
  </si>
  <si>
    <t>ARVILLARD</t>
  </si>
  <si>
    <t>ARVILLE (41)</t>
  </si>
  <si>
    <t>ARVILLE (77)</t>
  </si>
  <si>
    <t>ARVILLERS</t>
  </si>
  <si>
    <t>ARX</t>
  </si>
  <si>
    <t>ARZACQ ARRAZIGUET</t>
  </si>
  <si>
    <t>ARZAL</t>
  </si>
  <si>
    <t>ARZANO</t>
  </si>
  <si>
    <t>ARZAY</t>
  </si>
  <si>
    <t>ARZEMBOUY</t>
  </si>
  <si>
    <t>ARZENC D APCHER</t>
  </si>
  <si>
    <t>ARZENC DE RANDON</t>
  </si>
  <si>
    <t>ARZENS</t>
  </si>
  <si>
    <t>ARZILLIERES NEUVILLE</t>
  </si>
  <si>
    <t>ARZON</t>
  </si>
  <si>
    <t>ARZVILLER</t>
  </si>
  <si>
    <t>ASASP ARROS</t>
  </si>
  <si>
    <t>ASCAIN</t>
  </si>
  <si>
    <t>ASCARAT</t>
  </si>
  <si>
    <t>ASCHBACH</t>
  </si>
  <si>
    <t>ASCHERES LE MARCHE</t>
  </si>
  <si>
    <t>ASCO</t>
  </si>
  <si>
    <t>ASCOLI PICENO (ITALIE)</t>
  </si>
  <si>
    <t>ASCOU</t>
  </si>
  <si>
    <t>ASCOUX</t>
  </si>
  <si>
    <t>ASCROS</t>
  </si>
  <si>
    <t>ASFELD</t>
  </si>
  <si>
    <t>ASLONNES</t>
  </si>
  <si>
    <t>ASNAN</t>
  </si>
  <si>
    <t>ASNANS BEAUVOISIN</t>
  </si>
  <si>
    <t>ASNELLES</t>
  </si>
  <si>
    <t>ASNIERES</t>
  </si>
  <si>
    <t>ASNIERES CEDEX</t>
  </si>
  <si>
    <t>ASNIERES EN BESSIN</t>
  </si>
  <si>
    <t>ASNIERES EN MONTAGNE</t>
  </si>
  <si>
    <t>ASNIERES EN POITOU</t>
  </si>
  <si>
    <t>ASNIERES LA GIRAUD</t>
  </si>
  <si>
    <t>ASNIERES LES DIJON</t>
  </si>
  <si>
    <t>ASNIERES SOUS BOIS</t>
  </si>
  <si>
    <t>ASNIERES SUR BLOUR</t>
  </si>
  <si>
    <t>ASNIERES SUR NOUERE</t>
  </si>
  <si>
    <t>ASNIERES SUR OISE</t>
  </si>
  <si>
    <t>ASNIERES SUR SEINE</t>
  </si>
  <si>
    <t>ASNIERES SUR SEINE CEDEX</t>
  </si>
  <si>
    <t>ASNIERES SUR VEGRE</t>
  </si>
  <si>
    <t>ASNOIS (58)</t>
  </si>
  <si>
    <t>ASNOIS (86)</t>
  </si>
  <si>
    <t>ASNURRI LLEIDA</t>
  </si>
  <si>
    <t>ASPACH (57)</t>
  </si>
  <si>
    <t>ASPACH (68)</t>
  </si>
  <si>
    <t>ASPACH LE BAS</t>
  </si>
  <si>
    <t>ASPACH LE HAUT</t>
  </si>
  <si>
    <t>ASPE (ESP)</t>
  </si>
  <si>
    <t>ASPERES</t>
  </si>
  <si>
    <t>ASPERJOC</t>
  </si>
  <si>
    <t>ASPET</t>
  </si>
  <si>
    <t>ASPIN AURE</t>
  </si>
  <si>
    <t>ASPIN EN LAVEDAN</t>
  </si>
  <si>
    <t>ASPIRAN</t>
  </si>
  <si>
    <t>ASPREMONT (05)</t>
  </si>
  <si>
    <t>ASPREMONT (06)</t>
  </si>
  <si>
    <t>ASPRES LES CORPS</t>
  </si>
  <si>
    <t>ASPRES SUR BUECH</t>
  </si>
  <si>
    <t>ASPRET SARRAT</t>
  </si>
  <si>
    <t>ASPRIERES</t>
  </si>
  <si>
    <t>ASQUE</t>
  </si>
  <si>
    <t>ASQUES (33)</t>
  </si>
  <si>
    <t>ASQUES (82)</t>
  </si>
  <si>
    <t>ASQUINS</t>
  </si>
  <si>
    <t>ASSAC</t>
  </si>
  <si>
    <t>ASSAINVILLERS</t>
  </si>
  <si>
    <t>ASSAIS LES JUMEAUX</t>
  </si>
  <si>
    <t>ASSAS</t>
  </si>
  <si>
    <t>ASSAT</t>
  </si>
  <si>
    <t>ASSAY</t>
  </si>
  <si>
    <t>ASSE LE BERENGER</t>
  </si>
  <si>
    <t>ASSE LE BOISNE</t>
  </si>
  <si>
    <t>ASSE LE RIBOUL</t>
  </si>
  <si>
    <t>ASSENAY</t>
  </si>
  <si>
    <t>ASSENCIERES</t>
  </si>
  <si>
    <t>ASSENEDE</t>
  </si>
  <si>
    <t>ASSENONCOURT</t>
  </si>
  <si>
    <t>ASSERAC</t>
  </si>
  <si>
    <t>ASSESSE</t>
  </si>
  <si>
    <t>ASSEVENT</t>
  </si>
  <si>
    <t>ASSEVILLERS</t>
  </si>
  <si>
    <t>ASSIER</t>
  </si>
  <si>
    <t>ASSIEU</t>
  </si>
  <si>
    <t>ASSIGNAN</t>
  </si>
  <si>
    <t>ASSIGNY (18)</t>
  </si>
  <si>
    <t>ASSIGNY (76)</t>
  </si>
  <si>
    <t>ASSIS SUR SERRE</t>
  </si>
  <si>
    <t>ASSON</t>
  </si>
  <si>
    <t>ASSWILLER</t>
  </si>
  <si>
    <t>ASTAFFORT</t>
  </si>
  <si>
    <t>ASTAILLAC</t>
  </si>
  <si>
    <t>ASTE</t>
  </si>
  <si>
    <t>ASTE BEON</t>
  </si>
  <si>
    <t>ASTET</t>
  </si>
  <si>
    <t>ASTILLE</t>
  </si>
  <si>
    <t>ASTIS</t>
  </si>
  <si>
    <t>ASTON</t>
  </si>
  <si>
    <t>ASTUGUE</t>
  </si>
  <si>
    <t>AT OSS</t>
  </si>
  <si>
    <t>ATARFE</t>
  </si>
  <si>
    <t>ATASEHIR</t>
  </si>
  <si>
    <t>ATHEE (21)</t>
  </si>
  <si>
    <t>ATHEE (53)</t>
  </si>
  <si>
    <t>ATHEE SUR CHER</t>
  </si>
  <si>
    <t>ATHENES</t>
  </si>
  <si>
    <t>ATHESANS ETROITEFONTAINE</t>
  </si>
  <si>
    <t>ATHIE (21)</t>
  </si>
  <si>
    <t>ATHIE (89)</t>
  </si>
  <si>
    <t>ATHIENVILLE</t>
  </si>
  <si>
    <t>ATHIES (62)</t>
  </si>
  <si>
    <t>ATHIES (80)</t>
  </si>
  <si>
    <t>ATHIES SOUS LAON</t>
  </si>
  <si>
    <t>ATHIS</t>
  </si>
  <si>
    <t>ATHIS DE L ORNE</t>
  </si>
  <si>
    <t>ATHIS MONS</t>
  </si>
  <si>
    <t>ATHIS MONS CEDEX</t>
  </si>
  <si>
    <t>ATHOS ASPIS</t>
  </si>
  <si>
    <t>ATHOSE</t>
  </si>
  <si>
    <t>ATLANTA</t>
  </si>
  <si>
    <t>ATTAINVILLE</t>
  </si>
  <si>
    <t>ATTANCOURT</t>
  </si>
  <si>
    <t>ATTENSCHWILLER</t>
  </si>
  <si>
    <t>ATTICHES</t>
  </si>
  <si>
    <t>ATTICHY</t>
  </si>
  <si>
    <t>ATTIGNAT ONCIN</t>
  </si>
  <si>
    <t>ATTIGNEVILLE</t>
  </si>
  <si>
    <t>ATTIGNY (08)</t>
  </si>
  <si>
    <t>ATTIGNY (88)</t>
  </si>
  <si>
    <t>ATTILLONCOURT</t>
  </si>
  <si>
    <t>ATTILLY</t>
  </si>
  <si>
    <t>ATTIN</t>
  </si>
  <si>
    <t>ATTON</t>
  </si>
  <si>
    <t>ATTRAY</t>
  </si>
  <si>
    <t>ATTRICOURT</t>
  </si>
  <si>
    <t>ATUR</t>
  </si>
  <si>
    <t>ATXONDO</t>
  </si>
  <si>
    <t>AUBAGNAN</t>
  </si>
  <si>
    <t>AUBAGNE</t>
  </si>
  <si>
    <t>AUBAGNE CEDEX</t>
  </si>
  <si>
    <t>AUBAINE</t>
  </si>
  <si>
    <t>AUBAIS</t>
  </si>
  <si>
    <t>AUBAREDE</t>
  </si>
  <si>
    <t>AUBAS</t>
  </si>
  <si>
    <t>AUBAZAT</t>
  </si>
  <si>
    <t>AUBAZINES</t>
  </si>
  <si>
    <t>AUBE (57)</t>
  </si>
  <si>
    <t>AUBE (61)</t>
  </si>
  <si>
    <t>AUBEGUIMONT</t>
  </si>
  <si>
    <t>AUBENAS</t>
  </si>
  <si>
    <t>AUBENAS CEDEX</t>
  </si>
  <si>
    <t>AUBENAS LES ALPES</t>
  </si>
  <si>
    <t>AUBENASSON</t>
  </si>
  <si>
    <t>AUBENCHEUL AU BAC</t>
  </si>
  <si>
    <t>AUBENCHEUL AUX BOIS</t>
  </si>
  <si>
    <t>AUBENTON</t>
  </si>
  <si>
    <t>AUBEPIERRE OZOUER LE REPOS</t>
  </si>
  <si>
    <t>AUBEPIERRE SUR AUBE</t>
  </si>
  <si>
    <t>AUBERCHICOURT</t>
  </si>
  <si>
    <t>AUBERCOURT</t>
  </si>
  <si>
    <t>AUBERGENVILLE</t>
  </si>
  <si>
    <t>AUBERGENVILLE CEDEX</t>
  </si>
  <si>
    <t>AUBERIVE (51)</t>
  </si>
  <si>
    <t>AUBERIVE (52)</t>
  </si>
  <si>
    <t>AUBERIVES EN ROYANS</t>
  </si>
  <si>
    <t>AUBERIVES SUR VAREZE</t>
  </si>
  <si>
    <t>AUBERMESNIL AUX ERABLES</t>
  </si>
  <si>
    <t>AUBERMESNIL BEAUMAIS</t>
  </si>
  <si>
    <t>AUBERS</t>
  </si>
  <si>
    <t>AUBERTIN</t>
  </si>
  <si>
    <t>AUBERVILLE</t>
  </si>
  <si>
    <t>AUBERVILLE LA CAMPAGNE</t>
  </si>
  <si>
    <t>AUBERVILLE LA MANUEL</t>
  </si>
  <si>
    <t>AUBERVILLE LA RENAULT</t>
  </si>
  <si>
    <t>AUBERVILLIERS</t>
  </si>
  <si>
    <t>AUBERVILLIERS CEDEX</t>
  </si>
  <si>
    <t>AUBETERRE</t>
  </si>
  <si>
    <t>AUBETERRE SUR DRONNE</t>
  </si>
  <si>
    <t>AUBEVILLE</t>
  </si>
  <si>
    <t>AUBEVOYE</t>
  </si>
  <si>
    <t>AUBIAC (33)</t>
  </si>
  <si>
    <t>AUBIAC (47)</t>
  </si>
  <si>
    <t>AUBIAT</t>
  </si>
  <si>
    <t>AUBIE ET ESPESSAS</t>
  </si>
  <si>
    <t>AUBIERE</t>
  </si>
  <si>
    <t>AUBIERE CEDEX</t>
  </si>
  <si>
    <t>AUBIET</t>
  </si>
  <si>
    <t>AUBIGNAN</t>
  </si>
  <si>
    <t>AUBIGNAS</t>
  </si>
  <si>
    <t>AUBIGNE (35)</t>
  </si>
  <si>
    <t>AUBIGNE (79)</t>
  </si>
  <si>
    <t>AUBIGNE RACAN</t>
  </si>
  <si>
    <t>AUBIGNE SUR LAYON</t>
  </si>
  <si>
    <t>AUBIGNOSC</t>
  </si>
  <si>
    <t>AUBIGNY</t>
  </si>
  <si>
    <t>AUBIGNY (03)</t>
  </si>
  <si>
    <t>AUBIGNY (14)</t>
  </si>
  <si>
    <t>AUBIGNY (79)</t>
  </si>
  <si>
    <t>AUBIGNY (80)</t>
  </si>
  <si>
    <t>AUBIGNY AU BAC</t>
  </si>
  <si>
    <t>AUBIGNY AUX KAISNES</t>
  </si>
  <si>
    <t>AUBIGNY EN ARTOIS</t>
  </si>
  <si>
    <t>AUBIGNY EN LAONNOIS</t>
  </si>
  <si>
    <t>AUBIGNY EN PLAINE</t>
  </si>
  <si>
    <t>AUBIGNY LA RONCE</t>
  </si>
  <si>
    <t>AUBIGNY LES CLOUZEAUX</t>
  </si>
  <si>
    <t>AUBIGNY LES POTHEES</t>
  </si>
  <si>
    <t>AUBIGNY LES SOMBERNON</t>
  </si>
  <si>
    <t>AUBIGNY SUR NERE</t>
  </si>
  <si>
    <t>AUBILLY</t>
  </si>
  <si>
    <t>AUBIN (12)</t>
  </si>
  <si>
    <t>AUBIN (64)</t>
  </si>
  <si>
    <t>AUBIN ST VAAST</t>
  </si>
  <si>
    <t>AUBINGES</t>
  </si>
  <si>
    <t>AUBONCOURT VAUZELLES</t>
  </si>
  <si>
    <t>AUBONNE</t>
  </si>
  <si>
    <t>AUBORD</t>
  </si>
  <si>
    <t>AUBOUE</t>
  </si>
  <si>
    <t>AUBOUS</t>
  </si>
  <si>
    <t>AUBRES</t>
  </si>
  <si>
    <t>AUBREVILLE</t>
  </si>
  <si>
    <t>AUBRIVES</t>
  </si>
  <si>
    <t>AUBROMETZ</t>
  </si>
  <si>
    <t>AUBRY DU HAINAUT</t>
  </si>
  <si>
    <t>AUBRY EN EXMES</t>
  </si>
  <si>
    <t>AUBRY LE PANTHOU</t>
  </si>
  <si>
    <t>AUBURE</t>
  </si>
  <si>
    <t>AUBUSSARGUES</t>
  </si>
  <si>
    <t>AUBUSSON (23)</t>
  </si>
  <si>
    <t>AUBUSSON (61)</t>
  </si>
  <si>
    <t>AUBUSSON D AUVERGNE</t>
  </si>
  <si>
    <t>AUBVILLERS</t>
  </si>
  <si>
    <t>AUBY</t>
  </si>
  <si>
    <t>AUCALEUC</t>
  </si>
  <si>
    <t>AUCAMVILLE (31)</t>
  </si>
  <si>
    <t>AUCAMVILLE (82)</t>
  </si>
  <si>
    <t>AUCAZEIN</t>
  </si>
  <si>
    <t>AUCELON</t>
  </si>
  <si>
    <t>AUCEY LA PLAINE</t>
  </si>
  <si>
    <t>AUCH</t>
  </si>
  <si>
    <t>AUCH CEDEX</t>
  </si>
  <si>
    <t>AUCH CEDEX 9</t>
  </si>
  <si>
    <t>AUCHEL</t>
  </si>
  <si>
    <t>AUCHONVILLERS</t>
  </si>
  <si>
    <t>AUCHY AU BOIS</t>
  </si>
  <si>
    <t>AUCHY LA MONTAGNE</t>
  </si>
  <si>
    <t>AUCHY LES HESDIN</t>
  </si>
  <si>
    <t>AUCHY LES MINES</t>
  </si>
  <si>
    <t>AUCHY LEZ ORCHIES</t>
  </si>
  <si>
    <t>AUCKLAND</t>
  </si>
  <si>
    <t>AUCUN</t>
  </si>
  <si>
    <t>AUDAUX</t>
  </si>
  <si>
    <t>AUDEJOS</t>
  </si>
  <si>
    <t>AUDELANGE</t>
  </si>
  <si>
    <t>AUDELONCOURT</t>
  </si>
  <si>
    <t>AUDEMBERT</t>
  </si>
  <si>
    <t>AUDENCOURT</t>
  </si>
  <si>
    <t>AUDENGE</t>
  </si>
  <si>
    <t>AUDERVILLE</t>
  </si>
  <si>
    <t>AUDES</t>
  </si>
  <si>
    <t>AUDEUX</t>
  </si>
  <si>
    <t>AUDEVILLE</t>
  </si>
  <si>
    <t>AUDIERNE</t>
  </si>
  <si>
    <t>AUDIGNICOURT</t>
  </si>
  <si>
    <t>AUDIGNIES</t>
  </si>
  <si>
    <t>AUDIGNON</t>
  </si>
  <si>
    <t>AUDINCOURT</t>
  </si>
  <si>
    <t>AUDINCOURT CEDEX</t>
  </si>
  <si>
    <t>AUDINCTHUN</t>
  </si>
  <si>
    <t>AUDINGHEN</t>
  </si>
  <si>
    <t>AUDON</t>
  </si>
  <si>
    <t>AUDOUVILLE LA HUBERT</t>
  </si>
  <si>
    <t>AUDREHEM</t>
  </si>
  <si>
    <t>AUDRESSEIN</t>
  </si>
  <si>
    <t>AUDRESSELLES</t>
  </si>
  <si>
    <t>AUDRIEU</t>
  </si>
  <si>
    <t>AUDRIX</t>
  </si>
  <si>
    <t>AUDRUICQ</t>
  </si>
  <si>
    <t>AUDUN LE ROMAN</t>
  </si>
  <si>
    <t>AUDUN LE TICHE</t>
  </si>
  <si>
    <t>AUENHEIM</t>
  </si>
  <si>
    <t>AUFFARGIS</t>
  </si>
  <si>
    <t>AUFFAY</t>
  </si>
  <si>
    <t>AUFFERVILLE</t>
  </si>
  <si>
    <t>AUFFREVILLE BRASSEUIL</t>
  </si>
  <si>
    <t>AUFLANCE</t>
  </si>
  <si>
    <t>AUGA</t>
  </si>
  <si>
    <t>AUGAN</t>
  </si>
  <si>
    <t>AUGE</t>
  </si>
  <si>
    <t>AUGE (08)</t>
  </si>
  <si>
    <t>AUGE (23)</t>
  </si>
  <si>
    <t>AUGE ST MEDARD</t>
  </si>
  <si>
    <t>AUGEA</t>
  </si>
  <si>
    <t>AUGER ST VINCENT</t>
  </si>
  <si>
    <t>AUGERANS</t>
  </si>
  <si>
    <t>AUGERES</t>
  </si>
  <si>
    <t>AUGEROLLES</t>
  </si>
  <si>
    <t>AUGERS EN BRIE</t>
  </si>
  <si>
    <t>AUGERVILLE LA RIVIERE</t>
  </si>
  <si>
    <t>AUGICOURT</t>
  </si>
  <si>
    <t>AUGIGNAC</t>
  </si>
  <si>
    <t>AUGIREIN</t>
  </si>
  <si>
    <t>AUGISEY</t>
  </si>
  <si>
    <t>AUGNAT</t>
  </si>
  <si>
    <t>AUGNAX</t>
  </si>
  <si>
    <t>AUGNE</t>
  </si>
  <si>
    <t>AUGNY</t>
  </si>
  <si>
    <t>AUGSBURG</t>
  </si>
  <si>
    <t>AUGUAISE</t>
  </si>
  <si>
    <t>AUGY (89)</t>
  </si>
  <si>
    <t>AUGY SUR AUBOIS</t>
  </si>
  <si>
    <t>AUJAC (17)</t>
  </si>
  <si>
    <t>AUJAC (30)</t>
  </si>
  <si>
    <t>AUJAN MOURNEDE</t>
  </si>
  <si>
    <t>AUJARGUES</t>
  </si>
  <si>
    <t>AUJEURRES</t>
  </si>
  <si>
    <t>AUJOLS</t>
  </si>
  <si>
    <t>AULAN</t>
  </si>
  <si>
    <t>AULAS</t>
  </si>
  <si>
    <t>AULHAT ST PRIVAT</t>
  </si>
  <si>
    <t>AULLENE</t>
  </si>
  <si>
    <t>AULNAT</t>
  </si>
  <si>
    <t>AULNAY (10)</t>
  </si>
  <si>
    <t>AULNAY (17)</t>
  </si>
  <si>
    <t>AULNAY (86)</t>
  </si>
  <si>
    <t>AULNAY AUX PLANCHES</t>
  </si>
  <si>
    <t>AULNAY L AITRE</t>
  </si>
  <si>
    <t>AULNAY LA RIVIERE</t>
  </si>
  <si>
    <t>AULNAY SOUS BOIS</t>
  </si>
  <si>
    <t>AULNAY SOUS BOIS CEDEX</t>
  </si>
  <si>
    <t>AULNAY SUR ITON</t>
  </si>
  <si>
    <t>AULNAY SUR MARNE</t>
  </si>
  <si>
    <t>AULNAY SUR MAULDRE</t>
  </si>
  <si>
    <t>AULNOIS</t>
  </si>
  <si>
    <t>AULNOIS EN PERTHOIS</t>
  </si>
  <si>
    <t>AULNOIS SUR SEILLE</t>
  </si>
  <si>
    <t>AULNOY</t>
  </si>
  <si>
    <t>AULNOY LEZ VALENCIENNES</t>
  </si>
  <si>
    <t>AULNOY SUR AUBE</t>
  </si>
  <si>
    <t>AULNOYE AYMERIES</t>
  </si>
  <si>
    <t>AULON</t>
  </si>
  <si>
    <t>AULON (23)</t>
  </si>
  <si>
    <t>AULON (31)</t>
  </si>
  <si>
    <t>AULOS</t>
  </si>
  <si>
    <t>AULT</t>
  </si>
  <si>
    <t>AULUS LES BAINS</t>
  </si>
  <si>
    <t>AULX LES CROMARY</t>
  </si>
  <si>
    <t>AUMAGNE</t>
  </si>
  <si>
    <t>AUMALE</t>
  </si>
  <si>
    <t>AUMATRE</t>
  </si>
  <si>
    <t>AUMELAS</t>
  </si>
  <si>
    <t>AUMENANCOURT</t>
  </si>
  <si>
    <t>AUMERVAL</t>
  </si>
  <si>
    <t>AUMES</t>
  </si>
  <si>
    <t>AUMESSAS</t>
  </si>
  <si>
    <t>AUMETZ</t>
  </si>
  <si>
    <t>AUMEVILLE LESTRE</t>
  </si>
  <si>
    <t>AUMONT (39)</t>
  </si>
  <si>
    <t>AUMONT (80)</t>
  </si>
  <si>
    <t>AUMONT AUBRAC</t>
  </si>
  <si>
    <t>AUMONT EN HALATTE</t>
  </si>
  <si>
    <t>AUMONTZEY</t>
  </si>
  <si>
    <t>AUMUR</t>
  </si>
  <si>
    <t>AUNAC</t>
  </si>
  <si>
    <t>AUNAT</t>
  </si>
  <si>
    <t>AUNAY EN BAZOIS</t>
  </si>
  <si>
    <t>AUNAY LES BOIS</t>
  </si>
  <si>
    <t>AUNAY SOUS AUNEAU</t>
  </si>
  <si>
    <t>AUNAY SOUS CRECY</t>
  </si>
  <si>
    <t>AUNAY SUR ODON</t>
  </si>
  <si>
    <t>AUNEAU</t>
  </si>
  <si>
    <t>AUNEAU CEDEX</t>
  </si>
  <si>
    <t>AUNEUIL</t>
  </si>
  <si>
    <t>AUNOU LE FAUCON</t>
  </si>
  <si>
    <t>AUNOU SUR ORNE</t>
  </si>
  <si>
    <t>AUPPEGARD</t>
  </si>
  <si>
    <t>AUPS</t>
  </si>
  <si>
    <t>AUQUAINVILLE</t>
  </si>
  <si>
    <t>AUQUEMESNIL</t>
  </si>
  <si>
    <t>AURADE</t>
  </si>
  <si>
    <t>AURADOU</t>
  </si>
  <si>
    <t>AURAGNE</t>
  </si>
  <si>
    <t>AURAY</t>
  </si>
  <si>
    <t>AURAY CEDEX</t>
  </si>
  <si>
    <t>AURE</t>
  </si>
  <si>
    <t>AUREC SUR LOIRE</t>
  </si>
  <si>
    <t>AUREIL</t>
  </si>
  <si>
    <t>AUREILHAN (40)</t>
  </si>
  <si>
    <t>AUREILHAN (65)</t>
  </si>
  <si>
    <t>AUREILHAN CEDEX</t>
  </si>
  <si>
    <t>AUREILLE</t>
  </si>
  <si>
    <t>AUREL (26)</t>
  </si>
  <si>
    <t>AUREL (84)</t>
  </si>
  <si>
    <t>AURELLE VERLAC</t>
  </si>
  <si>
    <t>AURENSAN (32)</t>
  </si>
  <si>
    <t>AURENSAN (65)</t>
  </si>
  <si>
    <t>AUREVILLE</t>
  </si>
  <si>
    <t>AURIAC</t>
  </si>
  <si>
    <t>AURIAC (11)</t>
  </si>
  <si>
    <t>AURIAC (19)</t>
  </si>
  <si>
    <t>AURIAC DU PERIGORD</t>
  </si>
  <si>
    <t>AURIAC L EGLISE</t>
  </si>
  <si>
    <t>AURIAC LAGAST</t>
  </si>
  <si>
    <t>AURIAC SUR DROPT</t>
  </si>
  <si>
    <t>AURIAC SUR VENDINELLE</t>
  </si>
  <si>
    <t>AURIAT</t>
  </si>
  <si>
    <t>AURIBAIL</t>
  </si>
  <si>
    <t>AURIBEAU</t>
  </si>
  <si>
    <t>AURIBEAU SUR SIAGNE</t>
  </si>
  <si>
    <t>AURICE</t>
  </si>
  <si>
    <t>AURICH</t>
  </si>
  <si>
    <t>AURIEBAT</t>
  </si>
  <si>
    <t>AURIERES</t>
  </si>
  <si>
    <t>AURIGNAC</t>
  </si>
  <si>
    <t>AURILLAC</t>
  </si>
  <si>
    <t>AURILLAC CEDEX</t>
  </si>
  <si>
    <t>AURIMONT</t>
  </si>
  <si>
    <t>AURIN</t>
  </si>
  <si>
    <t>AURIOL</t>
  </si>
  <si>
    <t>AURIOLLES</t>
  </si>
  <si>
    <t>AURIONS IDERNES</t>
  </si>
  <si>
    <t>AURIS</t>
  </si>
  <si>
    <t>AURON</t>
  </si>
  <si>
    <t>AURONS</t>
  </si>
  <si>
    <t>AUROS</t>
  </si>
  <si>
    <t>AUROUER</t>
  </si>
  <si>
    <t>AUROUX</t>
  </si>
  <si>
    <t>AUSSAC</t>
  </si>
  <si>
    <t>AUSSAC VADALLE</t>
  </si>
  <si>
    <t>AUSSEING</t>
  </si>
  <si>
    <t>AUSSEVIELLE</t>
  </si>
  <si>
    <t>AUSSILLON</t>
  </si>
  <si>
    <t>AUSSOIS</t>
  </si>
  <si>
    <t>AUSSON</t>
  </si>
  <si>
    <t>AUSSONCE</t>
  </si>
  <si>
    <t>AUSSONNE</t>
  </si>
  <si>
    <t>AUSSOS</t>
  </si>
  <si>
    <t>AUSSURUCQ</t>
  </si>
  <si>
    <t>AUTAINVILLE</t>
  </si>
  <si>
    <t>AUTECHAUX</t>
  </si>
  <si>
    <t>AUTECHAUX ROIDE</t>
  </si>
  <si>
    <t>AUTERIVE</t>
  </si>
  <si>
    <t>AUTERIVE (31)</t>
  </si>
  <si>
    <t>AUTERIVE (32)</t>
  </si>
  <si>
    <t>AUTERRIVE</t>
  </si>
  <si>
    <t>AUTET</t>
  </si>
  <si>
    <t>AUTEUIL (60)</t>
  </si>
  <si>
    <t>AUTEUIL (78)</t>
  </si>
  <si>
    <t>AUTEVIELLE MARTIN BIDEREN</t>
  </si>
  <si>
    <t>AUTHE</t>
  </si>
  <si>
    <t>AUTHEUIL (28)</t>
  </si>
  <si>
    <t>AUTHEUIL (61)</t>
  </si>
  <si>
    <t>AUTHEUIL AUTHOUILLET</t>
  </si>
  <si>
    <t>AUTHEUIL EN VALOIS</t>
  </si>
  <si>
    <t>AUTHEUX</t>
  </si>
  <si>
    <t>AUTHEVERNES</t>
  </si>
  <si>
    <t>AUTHEZAT</t>
  </si>
  <si>
    <t>AUTHIE (14)</t>
  </si>
  <si>
    <t>AUTHIE (80)</t>
  </si>
  <si>
    <t>AUTHIEULE</t>
  </si>
  <si>
    <t>AUTHIEUX RATIEVILLE</t>
  </si>
  <si>
    <t>AUTHIOU</t>
  </si>
  <si>
    <t>AUTHOISON</t>
  </si>
  <si>
    <t>AUTHON (04)</t>
  </si>
  <si>
    <t>AUTHON (41)</t>
  </si>
  <si>
    <t>AUTHON DU PERCHE</t>
  </si>
  <si>
    <t>AUTHON EBEON</t>
  </si>
  <si>
    <t>AUTHON LA PLAINE</t>
  </si>
  <si>
    <t>AUTHOU</t>
  </si>
  <si>
    <t>AUTHUILLE</t>
  </si>
  <si>
    <t>AUTHUME</t>
  </si>
  <si>
    <t>AUTHUMES</t>
  </si>
  <si>
    <t>AUTICHAMP</t>
  </si>
  <si>
    <t>AUTIGNAC</t>
  </si>
  <si>
    <t>AUTIGNY</t>
  </si>
  <si>
    <t>AUTIGNY LA TOUR</t>
  </si>
  <si>
    <t>AUTIGNY LE GRAND</t>
  </si>
  <si>
    <t>AUTIGNY LE PETIT</t>
  </si>
  <si>
    <t>AUTINGUES</t>
  </si>
  <si>
    <t>AUTOIRE</t>
  </si>
  <si>
    <t>AUTOREILLE</t>
  </si>
  <si>
    <t>AUTOUILLET</t>
  </si>
  <si>
    <t>AUTRAC</t>
  </si>
  <si>
    <t>AUTRANS</t>
  </si>
  <si>
    <t>AUTRECHE</t>
  </si>
  <si>
    <t>AUTRECHENE</t>
  </si>
  <si>
    <t>AUTRECHES</t>
  </si>
  <si>
    <t>AUTRECOURT ET POURRON</t>
  </si>
  <si>
    <t>AUTRECOURT SUR AIRE</t>
  </si>
  <si>
    <t>AUTREMENCOURT</t>
  </si>
  <si>
    <t>AUTREPIERRE</t>
  </si>
  <si>
    <t>AUTREPPES</t>
  </si>
  <si>
    <t>AUTRETOT</t>
  </si>
  <si>
    <t>AUTREVILLE (02)</t>
  </si>
  <si>
    <t>AUTREVILLE (88)</t>
  </si>
  <si>
    <t>AUTREVILLE ST LAMBERT</t>
  </si>
  <si>
    <t>AUTREVILLE SUR LA RENNE</t>
  </si>
  <si>
    <t>AUTREVILLE SUR MOSELLE</t>
  </si>
  <si>
    <t>AUTREY (54)</t>
  </si>
  <si>
    <t>AUTREY (88)</t>
  </si>
  <si>
    <t>AUTREY LE VAY</t>
  </si>
  <si>
    <t>AUTREY LES CERRE</t>
  </si>
  <si>
    <t>AUTREY LES GRAY</t>
  </si>
  <si>
    <t>AUTRICOURT</t>
  </si>
  <si>
    <t>AUTRUCHE</t>
  </si>
  <si>
    <t>AUTRUY SUR JUINE</t>
  </si>
  <si>
    <t>AUTRY</t>
  </si>
  <si>
    <t>AUTRY ISSARDS</t>
  </si>
  <si>
    <t>AUTRY LE CHATEL</t>
  </si>
  <si>
    <t>AUTUN</t>
  </si>
  <si>
    <t>AUTUN CEDEX</t>
  </si>
  <si>
    <t>AUTY</t>
  </si>
  <si>
    <t>AUVARE</t>
  </si>
  <si>
    <t>AUVE</t>
  </si>
  <si>
    <t>AUVERNAUX</t>
  </si>
  <si>
    <t>AUVERS (43)</t>
  </si>
  <si>
    <t>AUVERS (50)</t>
  </si>
  <si>
    <t>AUVERS LE HAMON</t>
  </si>
  <si>
    <t>AUVERS SOUS MONTFAUCON</t>
  </si>
  <si>
    <t>AUVERS ST GEORGES</t>
  </si>
  <si>
    <t>AUVERS SUR OISE</t>
  </si>
  <si>
    <t>AUVERSE</t>
  </si>
  <si>
    <t>AUVET ET LA CHAPELOTTE</t>
  </si>
  <si>
    <t>AUVILLAR</t>
  </si>
  <si>
    <t>AUVILLARS</t>
  </si>
  <si>
    <t>AUVILLARS SUR SAONE</t>
  </si>
  <si>
    <t>AUVILLERS LES FORGES</t>
  </si>
  <si>
    <t>AUVILLIERS</t>
  </si>
  <si>
    <t>AUVILLIERS EN GATINAIS</t>
  </si>
  <si>
    <t>AUX AUSSAT</t>
  </si>
  <si>
    <t>AUX MARAIS</t>
  </si>
  <si>
    <t>AUXAIS</t>
  </si>
  <si>
    <t>AUXANGE</t>
  </si>
  <si>
    <t>AUXANT</t>
  </si>
  <si>
    <t>AUXELLES BAS</t>
  </si>
  <si>
    <t>AUXELLES HAUT</t>
  </si>
  <si>
    <t>AUXERRE</t>
  </si>
  <si>
    <t>AUXERRE CEDEX</t>
  </si>
  <si>
    <t>AUXEY DURESSES</t>
  </si>
  <si>
    <t>AUXI LE CHATEAU</t>
  </si>
  <si>
    <t>AUXON (10)</t>
  </si>
  <si>
    <t>AUXON (70)</t>
  </si>
  <si>
    <t>AUXON DESSOUS</t>
  </si>
  <si>
    <t>AUXON DESSUS</t>
  </si>
  <si>
    <t>AUXONNE</t>
  </si>
  <si>
    <t>AUXY (45)</t>
  </si>
  <si>
    <t>AUXY (71)</t>
  </si>
  <si>
    <t>AUZAINVILLIERS</t>
  </si>
  <si>
    <t>AUZANCES</t>
  </si>
  <si>
    <t>AUZAS</t>
  </si>
  <si>
    <t>AUZAT</t>
  </si>
  <si>
    <t>AUZAT SUR ALLIER</t>
  </si>
  <si>
    <t>AUZAY</t>
  </si>
  <si>
    <t>AUZEBOSC</t>
  </si>
  <si>
    <t>AUZELLES</t>
  </si>
  <si>
    <t>AUZERS</t>
  </si>
  <si>
    <t>AUZET</t>
  </si>
  <si>
    <t>AUZEVILLE TOLOSANE</t>
  </si>
  <si>
    <t>AUZIELLE</t>
  </si>
  <si>
    <t>AUZITS</t>
  </si>
  <si>
    <t>AUZON</t>
  </si>
  <si>
    <t>AUZOUER EN TOURAINE</t>
  </si>
  <si>
    <t>AUZOUVILLE AUBERBOSC</t>
  </si>
  <si>
    <t>AUZOUVILLE L ESNEVAL</t>
  </si>
  <si>
    <t>AUZOUVILLE SUR RY</t>
  </si>
  <si>
    <t>AUZOUVILLE SUR SAANE</t>
  </si>
  <si>
    <t>AV RENKUM</t>
  </si>
  <si>
    <t>AVAILLES EN CHATELLERAULT</t>
  </si>
  <si>
    <t>AVAILLES LIMOUZINE</t>
  </si>
  <si>
    <t>AVAILLES SUR SEICHE</t>
  </si>
  <si>
    <t>AVAILLES THOUARSAIS</t>
  </si>
  <si>
    <t>AVAJAN</t>
  </si>
  <si>
    <t>AVALLON</t>
  </si>
  <si>
    <t>AVALLON CEDEX</t>
  </si>
  <si>
    <t>AVANCON (05)</t>
  </si>
  <si>
    <t>AVANCON (08)</t>
  </si>
  <si>
    <t>AVANNE AVENEY</t>
  </si>
  <si>
    <t>AVANT LES MARCILLY</t>
  </si>
  <si>
    <t>AVANT LES RAMERUPT</t>
  </si>
  <si>
    <t>AVANTON</t>
  </si>
  <si>
    <t>AVAPESSA</t>
  </si>
  <si>
    <t>AVARAY</t>
  </si>
  <si>
    <t>AVAUX</t>
  </si>
  <si>
    <t>AVEIZE</t>
  </si>
  <si>
    <t>AVEIZIEUX</t>
  </si>
  <si>
    <t>AVELANGES</t>
  </si>
  <si>
    <t>AVELESGES</t>
  </si>
  <si>
    <t>AVELIN</t>
  </si>
  <si>
    <t>AVELUY</t>
  </si>
  <si>
    <t>AVENAS</t>
  </si>
  <si>
    <t>AVENAY</t>
  </si>
  <si>
    <t>AVENAY VAL D OR</t>
  </si>
  <si>
    <t>AVENE</t>
  </si>
  <si>
    <t>AVENSAC</t>
  </si>
  <si>
    <t>AVENSAN</t>
  </si>
  <si>
    <t>AVENTIGNAN</t>
  </si>
  <si>
    <t>AVERAN</t>
  </si>
  <si>
    <t>AVERDOINGT</t>
  </si>
  <si>
    <t>AVERDON</t>
  </si>
  <si>
    <t>AVERMES</t>
  </si>
  <si>
    <t>AVERNES</t>
  </si>
  <si>
    <t>AVERNES SOUS EXMES</t>
  </si>
  <si>
    <t>AVERNES ST GOURGON</t>
  </si>
  <si>
    <t>AVERON BERGELLE</t>
  </si>
  <si>
    <t>AVERTON</t>
  </si>
  <si>
    <t>AVESNELLES</t>
  </si>
  <si>
    <t>AVESNES</t>
  </si>
  <si>
    <t>AVESNES CHAUSSOY</t>
  </si>
  <si>
    <t>AVESNES EN BRAY</t>
  </si>
  <si>
    <t>AVESNES EN SAOSNOIS</t>
  </si>
  <si>
    <t>AVESNES EN VAL</t>
  </si>
  <si>
    <t>AVESNES LE COMTE</t>
  </si>
  <si>
    <t>AVESNES LE SEC</t>
  </si>
  <si>
    <t>AVESNES LES AUBERT</t>
  </si>
  <si>
    <t>AVESNES LES BAPAUME</t>
  </si>
  <si>
    <t>AVESNES SUR HELPE</t>
  </si>
  <si>
    <t>AVESNES SUR HELPE CEDEX</t>
  </si>
  <si>
    <t>AVESSAC</t>
  </si>
  <si>
    <t>AVESSE</t>
  </si>
  <si>
    <t>AVEUX</t>
  </si>
  <si>
    <t>AVEZAC PRAT LAHITTE</t>
  </si>
  <si>
    <t>AVEZAN</t>
  </si>
  <si>
    <t>AVEZE</t>
  </si>
  <si>
    <t>AVEZE (30)</t>
  </si>
  <si>
    <t>AVEZE (63)</t>
  </si>
  <si>
    <t>AVIERNOZ</t>
  </si>
  <si>
    <t>AVIGNON CEDEX 1</t>
  </si>
  <si>
    <t>AVIGNON CEDEX 2</t>
  </si>
  <si>
    <t>AVIGNON CEDEX 3</t>
  </si>
  <si>
    <t>AVIGNON CEDEX 4</t>
  </si>
  <si>
    <t>AVIGNON CEDEX 9</t>
  </si>
  <si>
    <t>AVIGNON LES ST CLAUDE</t>
  </si>
  <si>
    <t>AVIGNONET</t>
  </si>
  <si>
    <t>AVIGNONET LAURAGAIS</t>
  </si>
  <si>
    <t>AVILLERS (54)</t>
  </si>
  <si>
    <t>AVILLERS (88)</t>
  </si>
  <si>
    <t>AVILLERS STE CROIX</t>
  </si>
  <si>
    <t>AVILLEY</t>
  </si>
  <si>
    <t>AVILLY ST LEONARD</t>
  </si>
  <si>
    <t>AVION</t>
  </si>
  <si>
    <t>AVIOTH</t>
  </si>
  <si>
    <t>AVIRE</t>
  </si>
  <si>
    <t>AVIREY LINGEY</t>
  </si>
  <si>
    <t>AVIRON</t>
  </si>
  <si>
    <t>AVIZE</t>
  </si>
  <si>
    <t>AVOCOURT</t>
  </si>
  <si>
    <t>AVOINE (37)</t>
  </si>
  <si>
    <t>AVOINE (61)</t>
  </si>
  <si>
    <t>AVOISE</t>
  </si>
  <si>
    <t>AVOLSHEIM</t>
  </si>
  <si>
    <t>AVON (77)</t>
  </si>
  <si>
    <t>AVON (79)</t>
  </si>
  <si>
    <t>AVON CEDEX</t>
  </si>
  <si>
    <t>AVON LA PEZE</t>
  </si>
  <si>
    <t>AVON LES ROCHES</t>
  </si>
  <si>
    <t>AVONDANCE</t>
  </si>
  <si>
    <t>AVORD</t>
  </si>
  <si>
    <t>AVORD AIR</t>
  </si>
  <si>
    <t>AVORD CEDEX</t>
  </si>
  <si>
    <t>AVOSNES</t>
  </si>
  <si>
    <t>AVOT</t>
  </si>
  <si>
    <t>AVOUDREY</t>
  </si>
  <si>
    <t>AVRAINVILLE</t>
  </si>
  <si>
    <t>AVRAINVILLE (54)</t>
  </si>
  <si>
    <t>AVRAINVILLE (88)</t>
  </si>
  <si>
    <t>AVRANCHES</t>
  </si>
  <si>
    <t>AVRANCHES CEDEX</t>
  </si>
  <si>
    <t>AVRANVILLE</t>
  </si>
  <si>
    <t>AVRECHY</t>
  </si>
  <si>
    <t>AVRECOURT</t>
  </si>
  <si>
    <t>AVREE</t>
  </si>
  <si>
    <t>AVREMESNIL</t>
  </si>
  <si>
    <t>AVRESSIEUX</t>
  </si>
  <si>
    <t>AVREUIL</t>
  </si>
  <si>
    <t>AVRICOURT</t>
  </si>
  <si>
    <t>AVRICOURT (54)</t>
  </si>
  <si>
    <t>AVRICOURT (57)</t>
  </si>
  <si>
    <t>AVRIEUX</t>
  </si>
  <si>
    <t>AVRIGNEY VIREY</t>
  </si>
  <si>
    <t>AVRIGNY</t>
  </si>
  <si>
    <t>AVRIL</t>
  </si>
  <si>
    <t>AVRIL SUR LOIRE</t>
  </si>
  <si>
    <t>AVRILLE (49)</t>
  </si>
  <si>
    <t>AVRILLE (85)</t>
  </si>
  <si>
    <t>AVRILLE CEDEX</t>
  </si>
  <si>
    <t>AVRILLE LES PONCEAUX</t>
  </si>
  <si>
    <t>AVRILLY</t>
  </si>
  <si>
    <t>AVRILLY (03)</t>
  </si>
  <si>
    <t>AVRILLY (27)</t>
  </si>
  <si>
    <t>AVROULT</t>
  </si>
  <si>
    <t>AVY</t>
  </si>
  <si>
    <t>AWOINGT</t>
  </si>
  <si>
    <t>AX AMSTERDAM</t>
  </si>
  <si>
    <t>AX LES THERMES</t>
  </si>
  <si>
    <t>AXAT</t>
  </si>
  <si>
    <t>AXIAT</t>
  </si>
  <si>
    <t>AY</t>
  </si>
  <si>
    <t>AY SUR MOSELLE</t>
  </si>
  <si>
    <t>AYAT SUR SIOULE</t>
  </si>
  <si>
    <t>AYDAT</t>
  </si>
  <si>
    <t>AYDIE</t>
  </si>
  <si>
    <t>AYDIUS</t>
  </si>
  <si>
    <t>AYDOILLES</t>
  </si>
  <si>
    <t>AYEN</t>
  </si>
  <si>
    <t>AYENCOURT LE MONCHEL</t>
  </si>
  <si>
    <t>AYETTE</t>
  </si>
  <si>
    <t>AYGUATEBIA TALAU</t>
  </si>
  <si>
    <t>AYGUEMORTE LES GRAVES</t>
  </si>
  <si>
    <t>AYGUESVIVES</t>
  </si>
  <si>
    <t>AYGUETINTE</t>
  </si>
  <si>
    <t>AYHERRE</t>
  </si>
  <si>
    <t>AYN</t>
  </si>
  <si>
    <t>AYNAC</t>
  </si>
  <si>
    <t>AYRENS</t>
  </si>
  <si>
    <t>AYRON</t>
  </si>
  <si>
    <t>AYROS ARBOUIX</t>
  </si>
  <si>
    <t>AYSE</t>
  </si>
  <si>
    <t>AYSSENES</t>
  </si>
  <si>
    <t>AYTRE</t>
  </si>
  <si>
    <t>AYTRE CEDEX</t>
  </si>
  <si>
    <t>AYZAC OST</t>
  </si>
  <si>
    <t>AYZIEU</t>
  </si>
  <si>
    <t>AZANNES ET SOUMAZANNES</t>
  </si>
  <si>
    <t>AZAS</t>
  </si>
  <si>
    <t>AZAT CHATENET</t>
  </si>
  <si>
    <t>AZAT LE RIS</t>
  </si>
  <si>
    <t>AZAY LE BRULE</t>
  </si>
  <si>
    <t>AZAY LE FERRON</t>
  </si>
  <si>
    <t>AZAY LE RIDEAU</t>
  </si>
  <si>
    <t>AZAY SUR CHER</t>
  </si>
  <si>
    <t>AZAY SUR INDRE</t>
  </si>
  <si>
    <t>AZAY SUR THOUET</t>
  </si>
  <si>
    <t>AZE</t>
  </si>
  <si>
    <t>AZE (41)</t>
  </si>
  <si>
    <t>AZE (53)</t>
  </si>
  <si>
    <t>AZELOT</t>
  </si>
  <si>
    <t>AZERABLES</t>
  </si>
  <si>
    <t>AZERAILLES</t>
  </si>
  <si>
    <t>AZERAT (24)</t>
  </si>
  <si>
    <t>AZERAT (43)</t>
  </si>
  <si>
    <t>AZEREIX</t>
  </si>
  <si>
    <t>AZET</t>
  </si>
  <si>
    <t>AZEVILLE</t>
  </si>
  <si>
    <t>AZILLANET</t>
  </si>
  <si>
    <t>AZILLE</t>
  </si>
  <si>
    <t>AZILONE AMPAZA</t>
  </si>
  <si>
    <t>AZINCOURT</t>
  </si>
  <si>
    <t>AZOLETTE</t>
  </si>
  <si>
    <t>AZOUDANGE</t>
  </si>
  <si>
    <t>AZPEITIA</t>
  </si>
  <si>
    <t>AZUQUECA DE HENARES</t>
  </si>
  <si>
    <t>AZUR</t>
  </si>
  <si>
    <t>AZY</t>
  </si>
  <si>
    <t>AZY LE VIF</t>
  </si>
  <si>
    <t>AZY SUR MARNE</t>
  </si>
  <si>
    <t>AZZANA</t>
  </si>
  <si>
    <t>BAALON</t>
  </si>
  <si>
    <t>BAALONS</t>
  </si>
  <si>
    <t>BAAR</t>
  </si>
  <si>
    <t>BABEAU BOULDOUX</t>
  </si>
  <si>
    <t>BABOEUF</t>
  </si>
  <si>
    <t>BABY</t>
  </si>
  <si>
    <t>BACCARAT</t>
  </si>
  <si>
    <t>BACCON</t>
  </si>
  <si>
    <t>BACH</t>
  </si>
  <si>
    <t>BACHANT</t>
  </si>
  <si>
    <t>BACHAS</t>
  </si>
  <si>
    <t>BACHIVILLERS</t>
  </si>
  <si>
    <t>BACHOS</t>
  </si>
  <si>
    <t>BACHTE-MARIA-LEERNE</t>
  </si>
  <si>
    <t>BACHY</t>
  </si>
  <si>
    <t>BACILLY</t>
  </si>
  <si>
    <t>BACONNES</t>
  </si>
  <si>
    <t>BACOUEL</t>
  </si>
  <si>
    <t>BACOUEL SUR SELLE</t>
  </si>
  <si>
    <t>BACOURT</t>
  </si>
  <si>
    <t>BACQUEPUIS</t>
  </si>
  <si>
    <t>BACQUEVILLE</t>
  </si>
  <si>
    <t>BACQUEVILLE EN CAUX</t>
  </si>
  <si>
    <t>BAD KROZINGEN</t>
  </si>
  <si>
    <t>BAD NAUHEIM (ALLEMAGNE)</t>
  </si>
  <si>
    <t>BAD SODEN AM TAUNUS</t>
  </si>
  <si>
    <t>BADAILHAC</t>
  </si>
  <si>
    <t>BADAJOZ</t>
  </si>
  <si>
    <t>BADAROUX</t>
  </si>
  <si>
    <t>BADECON LE PIN</t>
  </si>
  <si>
    <t>BADEFOLS D ANS</t>
  </si>
  <si>
    <t>BADEFOLS SUR DORDOGNE</t>
  </si>
  <si>
    <t>BADEN</t>
  </si>
  <si>
    <t>Baden-Baden</t>
  </si>
  <si>
    <t>BADENS</t>
  </si>
  <si>
    <t>BADEVEL</t>
  </si>
  <si>
    <t>BADINIERES</t>
  </si>
  <si>
    <t>BADMENIL AUX BOIS</t>
  </si>
  <si>
    <t>BADONVILLER</t>
  </si>
  <si>
    <t>BADONVILLIERS</t>
  </si>
  <si>
    <t>BAENA</t>
  </si>
  <si>
    <t>BAERENDORF</t>
  </si>
  <si>
    <t>BAERENTHAL</t>
  </si>
  <si>
    <t>BAFFIE</t>
  </si>
  <si>
    <t>BAGARD</t>
  </si>
  <si>
    <t>BAGAS</t>
  </si>
  <si>
    <t>BAGAT EN QUERCY</t>
  </si>
  <si>
    <t>BAGERT</t>
  </si>
  <si>
    <t>BAGES (11)</t>
  </si>
  <si>
    <t>BAGES (66)</t>
  </si>
  <si>
    <t>BAGIRY</t>
  </si>
  <si>
    <t>BAGNAC SUR CELE</t>
  </si>
  <si>
    <t>BAGNEAUX</t>
  </si>
  <si>
    <t>BAGNEAUX SUR LOING</t>
  </si>
  <si>
    <t>BAGNERES DE BIGORRE</t>
  </si>
  <si>
    <t>BAGNERES DE BIGORRE CEDEX</t>
  </si>
  <si>
    <t>BAGNERES DE LUCHON</t>
  </si>
  <si>
    <t>BAGNEUX (02)</t>
  </si>
  <si>
    <t>BAGNEUX (03)</t>
  </si>
  <si>
    <t>BAGNEUX (36)</t>
  </si>
  <si>
    <t>BAGNEUX (51)</t>
  </si>
  <si>
    <t>BAGNEUX (54)</t>
  </si>
  <si>
    <t>BAGNEUX (92)</t>
  </si>
  <si>
    <t>BAGNEUX CEDEX</t>
  </si>
  <si>
    <t>BAGNEUX LA FOSSE</t>
  </si>
  <si>
    <t>BAGNIZEAU</t>
  </si>
  <si>
    <t>BAGNOLES</t>
  </si>
  <si>
    <t>BAGNOLES DE L ORNE</t>
  </si>
  <si>
    <t>BAGNOLET</t>
  </si>
  <si>
    <t>BAGNOLET CEDEX</t>
  </si>
  <si>
    <t>BAGNOLS (63)</t>
  </si>
  <si>
    <t>BAGNOLS (69)</t>
  </si>
  <si>
    <t>BAGNOLS EN FORET</t>
  </si>
  <si>
    <t>BAGNOLS LES BAINS</t>
  </si>
  <si>
    <t>BAGNOLS SUR CEZE</t>
  </si>
  <si>
    <t>BAGNOLS SUR CEZE CEDEX</t>
  </si>
  <si>
    <t>BAGNOT</t>
  </si>
  <si>
    <t>BAGUER MORVAN</t>
  </si>
  <si>
    <t>BAGUER PICAN</t>
  </si>
  <si>
    <t>BAHO</t>
  </si>
  <si>
    <t>BAHUS SOUBIRAN</t>
  </si>
  <si>
    <t>BAIGNEAUX</t>
  </si>
  <si>
    <t>BAIGNEAUX (28)</t>
  </si>
  <si>
    <t>BAIGNEAUX (33)</t>
  </si>
  <si>
    <t>BAIGNES</t>
  </si>
  <si>
    <t>BAIGNES STE RADEGONDE</t>
  </si>
  <si>
    <t>BAIGNEUX LES JUIFS</t>
  </si>
  <si>
    <t>BAIGNOLET</t>
  </si>
  <si>
    <t>BAIGTS</t>
  </si>
  <si>
    <t>BAIGTS DE BEARN</t>
  </si>
  <si>
    <t>BAILEN</t>
  </si>
  <si>
    <t>BAILLARGUES</t>
  </si>
  <si>
    <t>BAILLE</t>
  </si>
  <si>
    <t>BAILLEAU ARMENONVILLE</t>
  </si>
  <si>
    <t>BAILLEAU L EVEQUE</t>
  </si>
  <si>
    <t>BAILLEAU LE PIN</t>
  </si>
  <si>
    <t>BAILLESTAVY</t>
  </si>
  <si>
    <t>BAILLET EN FRANCE</t>
  </si>
  <si>
    <t>BAILLEUL</t>
  </si>
  <si>
    <t xml:space="preserve">BAILLEUL </t>
  </si>
  <si>
    <t>BAILLEUL (61)</t>
  </si>
  <si>
    <t>BAILLEUL AUX CORNAILLES</t>
  </si>
  <si>
    <t>BAILLEUL LA VALLEE</t>
  </si>
  <si>
    <t>BAILLEUL LE SOC</t>
  </si>
  <si>
    <t>BAILLEUL LES PERNES</t>
  </si>
  <si>
    <t>BAILLEUL NEUVILLE</t>
  </si>
  <si>
    <t>BAILLEUL SIR BERTHOULT</t>
  </si>
  <si>
    <t>BAILLEUL SUR THERAIN</t>
  </si>
  <si>
    <t>BAILLEULMONT</t>
  </si>
  <si>
    <t>BAILLEULVAL</t>
  </si>
  <si>
    <t>BAILLEVAL</t>
  </si>
  <si>
    <t>BAILLOLET</t>
  </si>
  <si>
    <t>BAILLOU</t>
  </si>
  <si>
    <t>BAILLY (60)</t>
  </si>
  <si>
    <t>BAILLY (78)</t>
  </si>
  <si>
    <t>BAILLY AUX FORGES</t>
  </si>
  <si>
    <t>BAILLY EN RIVIERE</t>
  </si>
  <si>
    <t>BAILLY LE FRANC</t>
  </si>
  <si>
    <t>BAILLY ROMAINVILLIERS</t>
  </si>
  <si>
    <t>BAIN DE BRETAGNE</t>
  </si>
  <si>
    <t>BAINCTHUN</t>
  </si>
  <si>
    <t>BAINGHEN</t>
  </si>
  <si>
    <t>BAINS</t>
  </si>
  <si>
    <t>BAINS LES BAINS</t>
  </si>
  <si>
    <t>BAINS SUR OUST</t>
  </si>
  <si>
    <t>BAINVILLE AUX MIROIRS</t>
  </si>
  <si>
    <t>BAINVILLE AUX SAULES</t>
  </si>
  <si>
    <t>BAINVILLE SUR MADON</t>
  </si>
  <si>
    <t>BAIROLS</t>
  </si>
  <si>
    <t>BAIS (35)</t>
  </si>
  <si>
    <t>BAIS (53)</t>
  </si>
  <si>
    <t>BAISIEUX</t>
  </si>
  <si>
    <t>BAISSEY</t>
  </si>
  <si>
    <t>BAIVES</t>
  </si>
  <si>
    <t>BAIX</t>
  </si>
  <si>
    <t>BAIXAS</t>
  </si>
  <si>
    <t>BAIZIEUX</t>
  </si>
  <si>
    <t>BAJAMONT</t>
  </si>
  <si>
    <t>BAJONNETTE</t>
  </si>
  <si>
    <t>BAJUS</t>
  </si>
  <si>
    <t>BALACET</t>
  </si>
  <si>
    <t>BALADOU</t>
  </si>
  <si>
    <t>BALAGNY SUR THERAIN</t>
  </si>
  <si>
    <t>BALAGUER</t>
  </si>
  <si>
    <t>BALAGUERES</t>
  </si>
  <si>
    <t>BALAGUIER D OLT</t>
  </si>
  <si>
    <t>BALAGUIER SUR RANCE</t>
  </si>
  <si>
    <t>BALAISEAUX</t>
  </si>
  <si>
    <t>BALAIVES ET BUTZ</t>
  </si>
  <si>
    <t>BALAN (08)</t>
  </si>
  <si>
    <t>BALANOD</t>
  </si>
  <si>
    <t>BALANSUN</t>
  </si>
  <si>
    <t>BALANZAC</t>
  </si>
  <si>
    <t>BALARUC LE VIEUX</t>
  </si>
  <si>
    <t>BALARUC LES BAINS</t>
  </si>
  <si>
    <t>BALATRE</t>
  </si>
  <si>
    <t>BALAZE</t>
  </si>
  <si>
    <t>BALAZUC</t>
  </si>
  <si>
    <t>BALBIGNY</t>
  </si>
  <si>
    <t>BALBINS</t>
  </si>
  <si>
    <t>BALBRONN</t>
  </si>
  <si>
    <t>BALDENHEIM</t>
  </si>
  <si>
    <t>BALDERSHEIM</t>
  </si>
  <si>
    <t>BALEIX</t>
  </si>
  <si>
    <t>BALESMES SUR MARNE</t>
  </si>
  <si>
    <t>BALESTA</t>
  </si>
  <si>
    <t>BALEYSSAGUES</t>
  </si>
  <si>
    <t>BALGAU</t>
  </si>
  <si>
    <t>BALHAM</t>
  </si>
  <si>
    <t>BALIGNAC</t>
  </si>
  <si>
    <t>BALIGNICOURT</t>
  </si>
  <si>
    <t>BALIKESIR</t>
  </si>
  <si>
    <t>BALINES</t>
  </si>
  <si>
    <t>BALINGHEM</t>
  </si>
  <si>
    <t>BALIRACQ MAUMUSSON</t>
  </si>
  <si>
    <t>BALIROS</t>
  </si>
  <si>
    <t>BALIZAC</t>
  </si>
  <si>
    <t>BALLAINVILLIERS</t>
  </si>
  <si>
    <t>BALLAISON</t>
  </si>
  <si>
    <t>BALLAN MIRE</t>
  </si>
  <si>
    <t>BALLANCOURT ESSONNE CEDEX</t>
  </si>
  <si>
    <t>BALLANCOURT SUR ESSONNE</t>
  </si>
  <si>
    <t>BALLANS</t>
  </si>
  <si>
    <t>BALLAY</t>
  </si>
  <si>
    <t>BALLEDENT</t>
  </si>
  <si>
    <t>BALLEE</t>
  </si>
  <si>
    <t>BALLERAY</t>
  </si>
  <si>
    <t>BALLEROY</t>
  </si>
  <si>
    <t>BALLERSDORF</t>
  </si>
  <si>
    <t>BALLEVILLE</t>
  </si>
  <si>
    <t>BALLON (17)</t>
  </si>
  <si>
    <t>BALLON (72)</t>
  </si>
  <si>
    <t>BALLONS</t>
  </si>
  <si>
    <t>BALLORE</t>
  </si>
  <si>
    <t>BALLOTS</t>
  </si>
  <si>
    <t>BALLOY</t>
  </si>
  <si>
    <t>BALLRECHTEN-DOTTINGEN</t>
  </si>
  <si>
    <t>BALMA</t>
  </si>
  <si>
    <t>BALMA CEDEX</t>
  </si>
  <si>
    <t>BALNOT LA GRANGE</t>
  </si>
  <si>
    <t>BALNOT SUR LAIGNES</t>
  </si>
  <si>
    <t>BALOGNA</t>
  </si>
  <si>
    <t>BALOT</t>
  </si>
  <si>
    <t>BALSAC</t>
  </si>
  <si>
    <t>BALSARENY</t>
  </si>
  <si>
    <t>BALSCHWILLER</t>
  </si>
  <si>
    <t>BALSIEGES</t>
  </si>
  <si>
    <t>BALTZENHEIM</t>
  </si>
  <si>
    <t>BALZAC</t>
  </si>
  <si>
    <t>BAMBECQUE</t>
  </si>
  <si>
    <t>BAMBIDERSTROFF</t>
  </si>
  <si>
    <t>BAN DE LAVELINE</t>
  </si>
  <si>
    <t>BAN DE SAPT</t>
  </si>
  <si>
    <t>BAN ST MARTIN</t>
  </si>
  <si>
    <t>BAN SUR MEURTHE CLEFCY</t>
  </si>
  <si>
    <t>BANARES</t>
  </si>
  <si>
    <t>BANASSAC</t>
  </si>
  <si>
    <t>BANASTAS</t>
  </si>
  <si>
    <t>BANCA</t>
  </si>
  <si>
    <t>BANCOURT</t>
  </si>
  <si>
    <t>BANDOL</t>
  </si>
  <si>
    <t>BANEUIL</t>
  </si>
  <si>
    <t>BANGKOK</t>
  </si>
  <si>
    <t>BANGKOK ( THAILANDE )</t>
  </si>
  <si>
    <t>BANGOR</t>
  </si>
  <si>
    <t>BANINO</t>
  </si>
  <si>
    <t>BANIOS</t>
  </si>
  <si>
    <t>BANIZE</t>
  </si>
  <si>
    <t>BANNALEC</t>
  </si>
  <si>
    <t>BANNANS</t>
  </si>
  <si>
    <t>BANNAY</t>
  </si>
  <si>
    <t>BANNAY (18)</t>
  </si>
  <si>
    <t>BANNAY (51)</t>
  </si>
  <si>
    <t>BANNE</t>
  </si>
  <si>
    <t>BANNEGON</t>
  </si>
  <si>
    <t>BANNES (46)</t>
  </si>
  <si>
    <t>BANNES (51)</t>
  </si>
  <si>
    <t>BANNES (52)</t>
  </si>
  <si>
    <t>BANNES (53)</t>
  </si>
  <si>
    <t>BANNEVILLE LA CAMPAGNE</t>
  </si>
  <si>
    <t>BANNEVILLE SUR AJON</t>
  </si>
  <si>
    <t>BANNIERES</t>
  </si>
  <si>
    <t>BANNONCOURT</t>
  </si>
  <si>
    <t>BANNOST VILLEGAGNON</t>
  </si>
  <si>
    <t>BANOGNE RECOUVRANCE</t>
  </si>
  <si>
    <t>BANON</t>
  </si>
  <si>
    <t>BANOS</t>
  </si>
  <si>
    <t>BANS</t>
  </si>
  <si>
    <t>BANSAT</t>
  </si>
  <si>
    <t>BANTANGES</t>
  </si>
  <si>
    <t>BANTEUX</t>
  </si>
  <si>
    <t>BANTHELU</t>
  </si>
  <si>
    <t>BANTHEVILLE</t>
  </si>
  <si>
    <t>BANTIGNY</t>
  </si>
  <si>
    <t>BANTOUZELLE</t>
  </si>
  <si>
    <t>BANTZENHEIM</t>
  </si>
  <si>
    <t>BANVILLARS</t>
  </si>
  <si>
    <t>BANVILLE</t>
  </si>
  <si>
    <t>BANVOU</t>
  </si>
  <si>
    <t>BANYERES DE MARIOLA</t>
  </si>
  <si>
    <t>BANYERES DEL PENEDES</t>
  </si>
  <si>
    <t>BANYOLES</t>
  </si>
  <si>
    <t>BANYULS DELS ASPRES</t>
  </si>
  <si>
    <t>BANYULS SUR MER</t>
  </si>
  <si>
    <t>BANYULS SUR MER CEDEX</t>
  </si>
  <si>
    <t>BAON</t>
  </si>
  <si>
    <t>BAONS LE COMTE</t>
  </si>
  <si>
    <t>BAPAUME</t>
  </si>
  <si>
    <t>BAPAUME CEDEX</t>
  </si>
  <si>
    <t>BAPEAUME LES ROUEN</t>
  </si>
  <si>
    <t>BAR</t>
  </si>
  <si>
    <t>BAR LE DUC</t>
  </si>
  <si>
    <t>BAR LE DUC CEDEX</t>
  </si>
  <si>
    <t>BAR LE DUC CEDEX 9</t>
  </si>
  <si>
    <t>BAR LES BUZANCY</t>
  </si>
  <si>
    <t>BAR SUR AUBE</t>
  </si>
  <si>
    <t>BAR SUR AUBE CEDEX</t>
  </si>
  <si>
    <t>BAR SUR SEINE</t>
  </si>
  <si>
    <t>BARACE</t>
  </si>
  <si>
    <t>BARAIGNE</t>
  </si>
  <si>
    <t>BARAIZE</t>
  </si>
  <si>
    <t>BARALLE</t>
  </si>
  <si>
    <t>BARAQUEVILLE</t>
  </si>
  <si>
    <t>BARASTRE</t>
  </si>
  <si>
    <t>BARATIER</t>
  </si>
  <si>
    <t>BARBACHEN</t>
  </si>
  <si>
    <t>BARBAGGIO</t>
  </si>
  <si>
    <t>BARBAIRA</t>
  </si>
  <si>
    <t>BARBAISE</t>
  </si>
  <si>
    <t>BARBAS</t>
  </si>
  <si>
    <t>BARBASTE</t>
  </si>
  <si>
    <t>BARBASTRO</t>
  </si>
  <si>
    <t>BARBATRE</t>
  </si>
  <si>
    <t>BARBAZAN</t>
  </si>
  <si>
    <t>BARBAZAN DEBAT</t>
  </si>
  <si>
    <t>BARBAZAN DESSUS</t>
  </si>
  <si>
    <t>BARBECHAT</t>
  </si>
  <si>
    <t>BARBENTANE</t>
  </si>
  <si>
    <t>BARBERAZ</t>
  </si>
  <si>
    <t>BARBEREY ST SULPICE</t>
  </si>
  <si>
    <t>BARBERIER</t>
  </si>
  <si>
    <t>BARBERY (14)</t>
  </si>
  <si>
    <t>BARBERY (60)</t>
  </si>
  <si>
    <t>BARBEVILLE</t>
  </si>
  <si>
    <t>BARBEY</t>
  </si>
  <si>
    <t>BARBEY SEROUX</t>
  </si>
  <si>
    <t>BARBEZIERES</t>
  </si>
  <si>
    <t>BARBEZIEUX ST HILAIRE</t>
  </si>
  <si>
    <t>BARBIERES</t>
  </si>
  <si>
    <t>BARBIREY SUR OUCHE</t>
  </si>
  <si>
    <t>BARBIZON</t>
  </si>
  <si>
    <t>BARBONNE FAYEL</t>
  </si>
  <si>
    <t>BARBONVILLE</t>
  </si>
  <si>
    <t>BARBOTAN LES THERMES</t>
  </si>
  <si>
    <t>BARBUISE</t>
  </si>
  <si>
    <t>BARBY (08)</t>
  </si>
  <si>
    <t>BARBY (73)</t>
  </si>
  <si>
    <t>BARC</t>
  </si>
  <si>
    <t>BARCELONNE</t>
  </si>
  <si>
    <t>BARCELONNE DU GERS</t>
  </si>
  <si>
    <t>BARCELONNETTE</t>
  </si>
  <si>
    <t>BARCHAIN</t>
  </si>
  <si>
    <t>BARCILLONNETTE</t>
  </si>
  <si>
    <t>BARCUGNAN</t>
  </si>
  <si>
    <t>BARCUS</t>
  </si>
  <si>
    <t>BARCY</t>
  </si>
  <si>
    <t>BARD</t>
  </si>
  <si>
    <t>BARD LE REGULIER</t>
  </si>
  <si>
    <t>BARD LES EPOISSES</t>
  </si>
  <si>
    <t>BARD LES PESMES</t>
  </si>
  <si>
    <t>BARDEJOV</t>
  </si>
  <si>
    <t>BARDENAC</t>
  </si>
  <si>
    <t>BARDIGUES</t>
  </si>
  <si>
    <t>BARDOS</t>
  </si>
  <si>
    <t>BARDOU</t>
  </si>
  <si>
    <t>BARDOUVILLE</t>
  </si>
  <si>
    <t>BAREGES</t>
  </si>
  <si>
    <t>BAREILLES</t>
  </si>
  <si>
    <t>BAREMBACH</t>
  </si>
  <si>
    <t>BAREN</t>
  </si>
  <si>
    <t>BARENTIN</t>
  </si>
  <si>
    <t>BARENTON</t>
  </si>
  <si>
    <t>BARENTON SUR SERRE</t>
  </si>
  <si>
    <t>BARESIA SUR L AIN</t>
  </si>
  <si>
    <t>BARFLEUR</t>
  </si>
  <si>
    <t>BARGEME</t>
  </si>
  <si>
    <t>BARGEMON</t>
  </si>
  <si>
    <t>BARGES</t>
  </si>
  <si>
    <t>BARGES (21)</t>
  </si>
  <si>
    <t>BARGES (43)</t>
  </si>
  <si>
    <t>BARGNY</t>
  </si>
  <si>
    <t>BARIE</t>
  </si>
  <si>
    <t>BARINQUE</t>
  </si>
  <si>
    <t>BARISEY AU PLAIN</t>
  </si>
  <si>
    <t>BARISEY LA COTE</t>
  </si>
  <si>
    <t>BARISIS</t>
  </si>
  <si>
    <t>BARIZEY</t>
  </si>
  <si>
    <t>BARJAC</t>
  </si>
  <si>
    <t>BARJAC (09)</t>
  </si>
  <si>
    <t>BARJAC (30)</t>
  </si>
  <si>
    <t>BARJOLS</t>
  </si>
  <si>
    <t>BARJON</t>
  </si>
  <si>
    <t>BARJOUVILLE</t>
  </si>
  <si>
    <t>BARLES</t>
  </si>
  <si>
    <t>BARLEST</t>
  </si>
  <si>
    <t>BARLEUX</t>
  </si>
  <si>
    <t>BARLIEU</t>
  </si>
  <si>
    <t>BARLIN</t>
  </si>
  <si>
    <t>BARLY (62)</t>
  </si>
  <si>
    <t>BARLY (80)</t>
  </si>
  <si>
    <t>BARMAINVILLE</t>
  </si>
  <si>
    <t>BARNAS</t>
  </si>
  <si>
    <t>BARNAVE</t>
  </si>
  <si>
    <t>BARNAY</t>
  </si>
  <si>
    <t>BARNEVELD</t>
  </si>
  <si>
    <t>BARNEVILLE CARTERET</t>
  </si>
  <si>
    <t>BARNEVILLE LA BERTRAN</t>
  </si>
  <si>
    <t>BARNEVILLE SUR SEINE</t>
  </si>
  <si>
    <t>BAROMESNIL</t>
  </si>
  <si>
    <t>BARON (30)</t>
  </si>
  <si>
    <t>BARON (33)</t>
  </si>
  <si>
    <t>BARON (60)</t>
  </si>
  <si>
    <t>BARON (71)</t>
  </si>
  <si>
    <t>BARON SUR ODON</t>
  </si>
  <si>
    <t>BARONVILLE</t>
  </si>
  <si>
    <t>BAROU EN AUGE</t>
  </si>
  <si>
    <t>BAROVILLE</t>
  </si>
  <si>
    <t>BARQUET</t>
  </si>
  <si>
    <t>BARR CEDEX</t>
  </si>
  <si>
    <t>BARRAIS BUSSOLLES</t>
  </si>
  <si>
    <t>BARRAN</t>
  </si>
  <si>
    <t>BARRANCOUEU</t>
  </si>
  <si>
    <t>BARRAS</t>
  </si>
  <si>
    <t>BARRAUTE CAMU</t>
  </si>
  <si>
    <t>BARRAUX</t>
  </si>
  <si>
    <t>BARRE</t>
  </si>
  <si>
    <t>BARRE DES CEVENNES</t>
  </si>
  <si>
    <t>BARREME</t>
  </si>
  <si>
    <t>BARRET</t>
  </si>
  <si>
    <t>BARRET DE LIOURE</t>
  </si>
  <si>
    <t>BARRET LE BAS</t>
  </si>
  <si>
    <t>BARRETAINE</t>
  </si>
  <si>
    <t>BARRETTALI</t>
  </si>
  <si>
    <t>BARRIAC LES BOSQUETS</t>
  </si>
  <si>
    <t>BARRO</t>
  </si>
  <si>
    <t>BARROU</t>
  </si>
  <si>
    <t>BARRY</t>
  </si>
  <si>
    <t>BARRY D ISLEMADE</t>
  </si>
  <si>
    <t>BARS (24)</t>
  </si>
  <si>
    <t>BARS (32)</t>
  </si>
  <si>
    <t>BARSAC (26)</t>
  </si>
  <si>
    <t>BARSAC (33)</t>
  </si>
  <si>
    <t>BARST</t>
  </si>
  <si>
    <t>BART</t>
  </si>
  <si>
    <t>BARTENHEIM</t>
  </si>
  <si>
    <t>BARTHE</t>
  </si>
  <si>
    <t>BARTHERANS</t>
  </si>
  <si>
    <t>BARTRES</t>
  </si>
  <si>
    <t>BARVILLE</t>
  </si>
  <si>
    <t>BARVILLE (27)</t>
  </si>
  <si>
    <t>BARVILLE (61)</t>
  </si>
  <si>
    <t>BARVILLE EN GATINAIS</t>
  </si>
  <si>
    <t>BARZAN</t>
  </si>
  <si>
    <t>BARZUN</t>
  </si>
  <si>
    <t>BARZY SUR MARNE</t>
  </si>
  <si>
    <t>BAS EN BASSET</t>
  </si>
  <si>
    <t>BAS ET LEZAT</t>
  </si>
  <si>
    <t>BAS LIEU</t>
  </si>
  <si>
    <t>BAS MAUCO</t>
  </si>
  <si>
    <t>BASARBOVO</t>
  </si>
  <si>
    <t>BASCONS</t>
  </si>
  <si>
    <t>BASCOUS</t>
  </si>
  <si>
    <t>BASECLES</t>
  </si>
  <si>
    <t>BASLIEUX</t>
  </si>
  <si>
    <t>BASLIEUX LES FISMES</t>
  </si>
  <si>
    <t>BASLIEUX SOUS CHATILLON</t>
  </si>
  <si>
    <t>BASLY</t>
  </si>
  <si>
    <t>BASSAC</t>
  </si>
  <si>
    <t>BASSAN</t>
  </si>
  <si>
    <t>BASSANNE</t>
  </si>
  <si>
    <t>BASSANO DEL GRAPPA</t>
  </si>
  <si>
    <t>BASSE GOULAINE</t>
  </si>
  <si>
    <t>BASSE HAM</t>
  </si>
  <si>
    <t>BASSE RENTGEN</t>
  </si>
  <si>
    <t>BASSE SUR LE RUPT</t>
  </si>
  <si>
    <t>BASSEMBERG</t>
  </si>
  <si>
    <t>BASSENEVILLE</t>
  </si>
  <si>
    <t>BASSENS (33)</t>
  </si>
  <si>
    <t>BASSENS (73)</t>
  </si>
  <si>
    <t>BASSERCLES</t>
  </si>
  <si>
    <t>BASSES</t>
  </si>
  <si>
    <t>BASSEUX</t>
  </si>
  <si>
    <t>BASSEVELDE</t>
  </si>
  <si>
    <t>BASSEVELLE</t>
  </si>
  <si>
    <t>BASSIGNAC</t>
  </si>
  <si>
    <t>BASSIGNAC LE BAS</t>
  </si>
  <si>
    <t>BASSIGNAC LE HAUT</t>
  </si>
  <si>
    <t>BASSIGNEY</t>
  </si>
  <si>
    <t>BASSILAC</t>
  </si>
  <si>
    <t>BASSILLAC</t>
  </si>
  <si>
    <t>BASSILLON VAUZE</t>
  </si>
  <si>
    <t>BASSING</t>
  </si>
  <si>
    <t>BASSOLES AULERS</t>
  </si>
  <si>
    <t>BASSONCOURT</t>
  </si>
  <si>
    <t>BASSOU</t>
  </si>
  <si>
    <t>BASSOUES</t>
  </si>
  <si>
    <t>BASSU</t>
  </si>
  <si>
    <t>BASSUET</t>
  </si>
  <si>
    <t>BASSURELS</t>
  </si>
  <si>
    <t>BASSUSSARRY</t>
  </si>
  <si>
    <t>BASSY</t>
  </si>
  <si>
    <t>BASTANES</t>
  </si>
  <si>
    <t>BASTELICA</t>
  </si>
  <si>
    <t>BASTELICACCIA</t>
  </si>
  <si>
    <t>BASTENNES</t>
  </si>
  <si>
    <t>BASTIA</t>
  </si>
  <si>
    <t>BASTIA CEDEX</t>
  </si>
  <si>
    <t>BASTIA CEDEX 9</t>
  </si>
  <si>
    <t>BASVILLE</t>
  </si>
  <si>
    <t>BATHELEMONT LES BAUZEMONT</t>
  </si>
  <si>
    <t>BATHERNAY</t>
  </si>
  <si>
    <t>BATILLY (54)</t>
  </si>
  <si>
    <t>BATILLY (61)</t>
  </si>
  <si>
    <t>BATILLY EN GATINAIS</t>
  </si>
  <si>
    <t>BATILLY EN PUISAYE</t>
  </si>
  <si>
    <t>BATS</t>
  </si>
  <si>
    <t>BATSERE</t>
  </si>
  <si>
    <t>BATTENANS LES MINES</t>
  </si>
  <si>
    <t>BATTENANS VARIN</t>
  </si>
  <si>
    <t>BATTENHEIM</t>
  </si>
  <si>
    <t>BATTEXEY</t>
  </si>
  <si>
    <t>BATTIGNY</t>
  </si>
  <si>
    <t>BATTRANS</t>
  </si>
  <si>
    <t>BATZ SUR MER</t>
  </si>
  <si>
    <t>BATZENDORF</t>
  </si>
  <si>
    <t>BAUBIGNY (21)</t>
  </si>
  <si>
    <t>BAUBIGNY (50)</t>
  </si>
  <si>
    <t>BAUD</t>
  </si>
  <si>
    <t>BAUDEMENT</t>
  </si>
  <si>
    <t>BAUDEMONT</t>
  </si>
  <si>
    <t>BAUDIGNAN</t>
  </si>
  <si>
    <t>BAUDIGNECOURT</t>
  </si>
  <si>
    <t>BAUDINARD SUR VERDON</t>
  </si>
  <si>
    <t>BAUDONCOURT</t>
  </si>
  <si>
    <t>BAUDONVILLIERS</t>
  </si>
  <si>
    <t>BAUDOUR</t>
  </si>
  <si>
    <t>BAUDRE</t>
  </si>
  <si>
    <t>BAUDRECOURT (52)</t>
  </si>
  <si>
    <t>BAUDRECOURT (57)</t>
  </si>
  <si>
    <t>BAUDREIX</t>
  </si>
  <si>
    <t>BAUDREMONT</t>
  </si>
  <si>
    <t>BAUDRES</t>
  </si>
  <si>
    <t>BAUDREVILLE (28)</t>
  </si>
  <si>
    <t>BAUDREVILLE (50)</t>
  </si>
  <si>
    <t>BAUDRICOURT</t>
  </si>
  <si>
    <t>BAUDRIERES</t>
  </si>
  <si>
    <t>BAUDUEN</t>
  </si>
  <si>
    <t>BAUGE</t>
  </si>
  <si>
    <t>BAUGY (18)</t>
  </si>
  <si>
    <t>BAUGY (60)</t>
  </si>
  <si>
    <t>BAUGY (71)</t>
  </si>
  <si>
    <t>BAULAY</t>
  </si>
  <si>
    <t>BAULE</t>
  </si>
  <si>
    <t>BAULME LA ROCHE</t>
  </si>
  <si>
    <t>BAULNE</t>
  </si>
  <si>
    <t>BAULNE EN BRIE</t>
  </si>
  <si>
    <t>BAULNY</t>
  </si>
  <si>
    <t>BAULON</t>
  </si>
  <si>
    <t>BAULOU</t>
  </si>
  <si>
    <t>BAUME LES DAMES</t>
  </si>
  <si>
    <t>BAUME LES DAMES CEDEX</t>
  </si>
  <si>
    <t>BAUME LES MESSIEURS</t>
  </si>
  <si>
    <t>BAUNE</t>
  </si>
  <si>
    <t>BAUPTE</t>
  </si>
  <si>
    <t>BAUQUAY</t>
  </si>
  <si>
    <t>BAURECH</t>
  </si>
  <si>
    <t>BAUVIN</t>
  </si>
  <si>
    <t>BAUZEMONT</t>
  </si>
  <si>
    <t>BAUZY</t>
  </si>
  <si>
    <t>BAVANS</t>
  </si>
  <si>
    <t>BAVAY</t>
  </si>
  <si>
    <t>BAVELINCOURT</t>
  </si>
  <si>
    <t>BAVENT</t>
  </si>
  <si>
    <t>BAVERANS</t>
  </si>
  <si>
    <t>BAVILLIERS</t>
  </si>
  <si>
    <t>BAVINCHOVE</t>
  </si>
  <si>
    <t>BAVINCOURT</t>
  </si>
  <si>
    <t>BAX</t>
  </si>
  <si>
    <t>BAY</t>
  </si>
  <si>
    <t>BAY SUR AUBE</t>
  </si>
  <si>
    <t>BAYAC</t>
  </si>
  <si>
    <t>BAYARD SUR MARNE</t>
  </si>
  <si>
    <t>BAYAS</t>
  </si>
  <si>
    <t>BAYE (29)</t>
  </si>
  <si>
    <t>BAYE (51)</t>
  </si>
  <si>
    <t>BAYECOURT</t>
  </si>
  <si>
    <t>BAYEL</t>
  </si>
  <si>
    <t>BAYENCOURT</t>
  </si>
  <si>
    <t>BAYENGHEM LES EPERLECQUES</t>
  </si>
  <si>
    <t>BAYENGHEM LES SENINGHEM</t>
  </si>
  <si>
    <t>BAYERS</t>
  </si>
  <si>
    <t>BAYET</t>
  </si>
  <si>
    <t>BAYEUX</t>
  </si>
  <si>
    <t>BAYEUX CEDEX</t>
  </si>
  <si>
    <t>BAYON</t>
  </si>
  <si>
    <t>BAYON SUR GIRONDE</t>
  </si>
  <si>
    <t>BAYONNE</t>
  </si>
  <si>
    <t>BAYONNE CEDEX</t>
  </si>
  <si>
    <t>BAYONS</t>
  </si>
  <si>
    <t>BAYONVILLE</t>
  </si>
  <si>
    <t>BAYONVILLE SUR MAD</t>
  </si>
  <si>
    <t>BAYONVILLERS</t>
  </si>
  <si>
    <t>BAZAC</t>
  </si>
  <si>
    <t>BAZAIGES</t>
  </si>
  <si>
    <t>BAZAILLES</t>
  </si>
  <si>
    <t>BAZAINVILLE</t>
  </si>
  <si>
    <t>BAZANCOURT (51)</t>
  </si>
  <si>
    <t>BAZANCOURT (60)</t>
  </si>
  <si>
    <t>BAZARNES</t>
  </si>
  <si>
    <t>BAZAS</t>
  </si>
  <si>
    <t>BAZAUGES</t>
  </si>
  <si>
    <t>BAZEGNEY</t>
  </si>
  <si>
    <t>BAZEILLES</t>
  </si>
  <si>
    <t>BAZEILLES SUR OTHAIN</t>
  </si>
  <si>
    <t>BAZELAT</t>
  </si>
  <si>
    <t>BAZEMONT</t>
  </si>
  <si>
    <t>BAZENS</t>
  </si>
  <si>
    <t>BAZENTIN</t>
  </si>
  <si>
    <t>BAZENVILLE</t>
  </si>
  <si>
    <t>BAZET</t>
  </si>
  <si>
    <t>BAZIAN</t>
  </si>
  <si>
    <t>BAZICOURT</t>
  </si>
  <si>
    <t>BAZIEGE</t>
  </si>
  <si>
    <t>BAZIEN</t>
  </si>
  <si>
    <t>BAZILLAC</t>
  </si>
  <si>
    <t>BAZINCOURT SUR EPTE</t>
  </si>
  <si>
    <t>BAZINCOURT SUR SAULX</t>
  </si>
  <si>
    <t>BAZINGHEN</t>
  </si>
  <si>
    <t>BAZINVAL</t>
  </si>
  <si>
    <t>BAZOCHES</t>
  </si>
  <si>
    <t>BAZOCHES AU HOULME</t>
  </si>
  <si>
    <t>BAZOCHES EN DUNOIS</t>
  </si>
  <si>
    <t>BAZOCHES LES BRAY</t>
  </si>
  <si>
    <t>BAZOCHES LES GALLERANDES</t>
  </si>
  <si>
    <t>BAZOCHES LES HAUTES</t>
  </si>
  <si>
    <t>BAZOCHES SUR GUYONNE</t>
  </si>
  <si>
    <t>BAZOCHES SUR HOENE</t>
  </si>
  <si>
    <t>BAZOCHES SUR LE BETZ</t>
  </si>
  <si>
    <t>BAZOGES EN PAILLERS</t>
  </si>
  <si>
    <t>BAZOGES EN PAREDS</t>
  </si>
  <si>
    <t>BAZOILLES ET MENIL</t>
  </si>
  <si>
    <t>BAZOILLES SUR MEUSE</t>
  </si>
  <si>
    <t>BAZOLLES</t>
  </si>
  <si>
    <t>BAZONCOURT</t>
  </si>
  <si>
    <t>BAZOQUES</t>
  </si>
  <si>
    <t>BAZORDAN</t>
  </si>
  <si>
    <t>BAZOUGERS</t>
  </si>
  <si>
    <t>BAZOUGES LA PEROUSE</t>
  </si>
  <si>
    <t>BAZOUGES SUR LE LOIR</t>
  </si>
  <si>
    <t>BAZUEL</t>
  </si>
  <si>
    <t>BAZUGUES</t>
  </si>
  <si>
    <t>BAZUS</t>
  </si>
  <si>
    <t>BAZUS AURE</t>
  </si>
  <si>
    <t>BAZUS NESTE</t>
  </si>
  <si>
    <t>BEALCOURT</t>
  </si>
  <si>
    <t>BEALENCOURT</t>
  </si>
  <si>
    <t>BEARD</t>
  </si>
  <si>
    <t>BEAUBEC LA ROSIERE</t>
  </si>
  <si>
    <t>BEAUBERY</t>
  </si>
  <si>
    <t>BEAUBRAY</t>
  </si>
  <si>
    <t>BEAUCAIRE (30)</t>
  </si>
  <si>
    <t>BEAUCAIRE (32)</t>
  </si>
  <si>
    <t>BEAUCAIRE CEDEX</t>
  </si>
  <si>
    <t>BEAUCAMPS LE JEUNE</t>
  </si>
  <si>
    <t>BEAUCAMPS LE VIEUX</t>
  </si>
  <si>
    <t>BEAUCAMPS LIGNY</t>
  </si>
  <si>
    <t>BEAUCE</t>
  </si>
  <si>
    <t>BEAUCE LA ROMAINE</t>
  </si>
  <si>
    <t>BEAUCENS</t>
  </si>
  <si>
    <t>BEAUCHALOT</t>
  </si>
  <si>
    <t>BEAUCHAMP</t>
  </si>
  <si>
    <t>BEAUCHAMPS (50)</t>
  </si>
  <si>
    <t>BEAUCHAMPS (80)</t>
  </si>
  <si>
    <t>BEAUCHAMPS SUR HUILLARD</t>
  </si>
  <si>
    <t>BEAUCHASTEL</t>
  </si>
  <si>
    <t>BEAUCHE</t>
  </si>
  <si>
    <t>BEAUCHEMIN</t>
  </si>
  <si>
    <t>BEAUCHENE (41)</t>
  </si>
  <si>
    <t>BEAUCHENE (61)</t>
  </si>
  <si>
    <t>BEAUCHERY ST MARTIN</t>
  </si>
  <si>
    <t>BEAUCLAIR</t>
  </si>
  <si>
    <t>BEAUCOUDRAY</t>
  </si>
  <si>
    <t>BEAUCOURT</t>
  </si>
  <si>
    <t>BEAUCOURT EN SANTERRE</t>
  </si>
  <si>
    <t>BEAUCOURT SUR L ANCRE</t>
  </si>
  <si>
    <t>BEAUCOURT SUR L HALLUE</t>
  </si>
  <si>
    <t>BEAUCOUZE</t>
  </si>
  <si>
    <t>BEAUCOUZE CEDEX</t>
  </si>
  <si>
    <t>BEAUCROISSANT</t>
  </si>
  <si>
    <t>BEAUDEAN</t>
  </si>
  <si>
    <t>BEAUDEDUIT</t>
  </si>
  <si>
    <t>BEAUDIGNIES</t>
  </si>
  <si>
    <t>BEAUDRICOURT</t>
  </si>
  <si>
    <t>BEAUFAI</t>
  </si>
  <si>
    <t>BEAUFAY</t>
  </si>
  <si>
    <t>BEAUFAYS</t>
  </si>
  <si>
    <t>BEAUFICEL</t>
  </si>
  <si>
    <t>BEAUFICEL EN LYONS</t>
  </si>
  <si>
    <t>BEAUFIN</t>
  </si>
  <si>
    <t>BEAUFORT</t>
  </si>
  <si>
    <t>BEAUFORT (31)</t>
  </si>
  <si>
    <t>BEAUFORT (34)</t>
  </si>
  <si>
    <t>BEAUFORT (38)</t>
  </si>
  <si>
    <t>BEAUFORT (39)</t>
  </si>
  <si>
    <t>BEAUFORT BLAVINCOURT</t>
  </si>
  <si>
    <t>BEAUFORT CEDEX</t>
  </si>
  <si>
    <t>BEAUFORT EN ARGONNE</t>
  </si>
  <si>
    <t>BEAUFORT EN SANTERRE</t>
  </si>
  <si>
    <t>BEAUFORT EN VALLEE</t>
  </si>
  <si>
    <t>BEAUFORT SUR DORON</t>
  </si>
  <si>
    <t>BEAUFORT SUR GERVANNE</t>
  </si>
  <si>
    <t>BEAUFOU</t>
  </si>
  <si>
    <t>BEAUFOUR DRUVAL</t>
  </si>
  <si>
    <t>BEAUFREMONT</t>
  </si>
  <si>
    <t>BEAUGAS</t>
  </si>
  <si>
    <t>BEAUGEAY</t>
  </si>
  <si>
    <t>BEAUGENCY</t>
  </si>
  <si>
    <t>BEAUGIES SOUS BOIS</t>
  </si>
  <si>
    <t>BEAUJEU</t>
  </si>
  <si>
    <t>BEAUJEU (04)</t>
  </si>
  <si>
    <t>BEAUJEU (69)</t>
  </si>
  <si>
    <t>BEAUJEU ET QUITTEUR</t>
  </si>
  <si>
    <t>BEAULANDAIS</t>
  </si>
  <si>
    <t>BEAULENCOURT</t>
  </si>
  <si>
    <t>BEAULIEU</t>
  </si>
  <si>
    <t>BEAULIEU (07)</t>
  </si>
  <si>
    <t>BEAULIEU (14)</t>
  </si>
  <si>
    <t>BEAULIEU (15)</t>
  </si>
  <si>
    <t>BEAULIEU (21)</t>
  </si>
  <si>
    <t>BEAULIEU (34)</t>
  </si>
  <si>
    <t>BEAULIEU (36)</t>
  </si>
  <si>
    <t>BEAULIEU (38)</t>
  </si>
  <si>
    <t>BEAULIEU (43)</t>
  </si>
  <si>
    <t>BEAULIEU (58)</t>
  </si>
  <si>
    <t>BEAULIEU (61)</t>
  </si>
  <si>
    <t>BEAULIEU EN ARGONNE</t>
  </si>
  <si>
    <t>BEAULIEU LES FONTAINES</t>
  </si>
  <si>
    <t>BEAULIEU LES LOCHES</t>
  </si>
  <si>
    <t>BEAULIEU SOUS LA ROCHE</t>
  </si>
  <si>
    <t>BEAULIEU SOUS PARTHENAY</t>
  </si>
  <si>
    <t>BEAULIEU SUR DORDOGNE</t>
  </si>
  <si>
    <t>BEAULIEU SUR LAYON</t>
  </si>
  <si>
    <t>BEAULIEU SUR LOIRE</t>
  </si>
  <si>
    <t>BEAULIEU SUR MER</t>
  </si>
  <si>
    <t>BEAULIEU SUR OUDON</t>
  </si>
  <si>
    <t>BEAULIEU SUR SONNETTE</t>
  </si>
  <si>
    <t>BEAULON</t>
  </si>
  <si>
    <t>BEAUMAIS</t>
  </si>
  <si>
    <t>BEAUMARCHES</t>
  </si>
  <si>
    <t>BEAUMAT</t>
  </si>
  <si>
    <t>BEAUME</t>
  </si>
  <si>
    <t>BEAUMENIL</t>
  </si>
  <si>
    <t>BEAUMERIE ST MARTIN</t>
  </si>
  <si>
    <t>BEAUMES DE VENISE</t>
  </si>
  <si>
    <t>BEAUMESNIL (14)</t>
  </si>
  <si>
    <t>BEAUMESNIL (27)</t>
  </si>
  <si>
    <t>BEAUMETTES</t>
  </si>
  <si>
    <t>BEAUMETZ</t>
  </si>
  <si>
    <t>BEAUMETZ LES AIRE</t>
  </si>
  <si>
    <t>BEAUMETZ LES CAMBRAI</t>
  </si>
  <si>
    <t>BEAUMETZ LES LOGES</t>
  </si>
  <si>
    <t>BEAUMONT (07)</t>
  </si>
  <si>
    <t>BEAUMONT (19)</t>
  </si>
  <si>
    <t>BEAUMONT (24)</t>
  </si>
  <si>
    <t>BEAUMONT (32)</t>
  </si>
  <si>
    <t>BEAUMONT (43)</t>
  </si>
  <si>
    <t>BEAUMONT (54)</t>
  </si>
  <si>
    <t>BEAUMONT (63)</t>
  </si>
  <si>
    <t>BEAUMONT (74)</t>
  </si>
  <si>
    <t>BEAUMONT (86)</t>
  </si>
  <si>
    <t>BEAUMONT (89)</t>
  </si>
  <si>
    <t>BEAUMONT CEDEX</t>
  </si>
  <si>
    <t>BEAUMONT DE LOMAGNE</t>
  </si>
  <si>
    <t>BEAUMONT DE PERTUIS</t>
  </si>
  <si>
    <t>BEAUMONT DU GATINAIS</t>
  </si>
  <si>
    <t>BEAUMONT DU LAC</t>
  </si>
  <si>
    <t>BEAUMONT DU PERIGORD</t>
  </si>
  <si>
    <t>BEAUMONT DU VENTOUX</t>
  </si>
  <si>
    <t>BEAUMONT EN ARGONNE</t>
  </si>
  <si>
    <t>BEAUMONT EN AUGE</t>
  </si>
  <si>
    <t>BEAUMONT EN BEINE</t>
  </si>
  <si>
    <t>BEAUMONT EN CAMBRESIS</t>
  </si>
  <si>
    <t>BEAUMONT EN DIOIS</t>
  </si>
  <si>
    <t>BEAUMONT EN VERDUNOIS</t>
  </si>
  <si>
    <t>BEAUMONT EN VERON</t>
  </si>
  <si>
    <t>BEAUMONT HAGUE</t>
  </si>
  <si>
    <t>BEAUMONT HAGUE CEDEX</t>
  </si>
  <si>
    <t>BEAUMONT HAMEL</t>
  </si>
  <si>
    <t>BEAUMONT LA FERRIERE</t>
  </si>
  <si>
    <t>BEAUMONT LA RONCE</t>
  </si>
  <si>
    <t>BEAUMONT LE HARENG</t>
  </si>
  <si>
    <t>BEAUMONT LE ROGER</t>
  </si>
  <si>
    <t>BEAUMONT LES AUTELS</t>
  </si>
  <si>
    <t>BEAUMONT LES NONAINS</t>
  </si>
  <si>
    <t>BEAUMONT LES RANDAN</t>
  </si>
  <si>
    <t>BEAUMONT LES VALENCE</t>
  </si>
  <si>
    <t>BEAUMONT LES VALENCE CEDEX</t>
  </si>
  <si>
    <t>BEAUMONT MONTEUX</t>
  </si>
  <si>
    <t>BEAUMONT PIED DE BOEUF (53</t>
  </si>
  <si>
    <t>BEAUMONT PIED DE BOEUF (72</t>
  </si>
  <si>
    <t>BEAUMONT SARDOLLES</t>
  </si>
  <si>
    <t>BEAUMONT SUR DEME</t>
  </si>
  <si>
    <t>BEAUMONT SUR GROSNE</t>
  </si>
  <si>
    <t>BEAUMONT SUR LEZE</t>
  </si>
  <si>
    <t>BEAUMONT SUR OISE</t>
  </si>
  <si>
    <t>BEAUMONT SUR SARTHE</t>
  </si>
  <si>
    <t>BEAUMONT SUR SARTHE CEDEX</t>
  </si>
  <si>
    <t>BEAUMONT SUR VESLE</t>
  </si>
  <si>
    <t>BEAUMONT SUR VINGEANNE</t>
  </si>
  <si>
    <t>BEAUMONT VILLAGE</t>
  </si>
  <si>
    <t>BEAUMONTEL</t>
  </si>
  <si>
    <t>BEAUMONT-LOUESTAULT</t>
  </si>
  <si>
    <t>BEAUMOTTE AUBERTANS</t>
  </si>
  <si>
    <t>BEAUMOTTE LES PIN</t>
  </si>
  <si>
    <t>BEAUNAY</t>
  </si>
  <si>
    <t>BEAUNE</t>
  </si>
  <si>
    <t>BEAUNE CEDEX</t>
  </si>
  <si>
    <t>BEAUNE D ALLIER</t>
  </si>
  <si>
    <t>BEAUNE LA ROLANDE</t>
  </si>
  <si>
    <t>BEAUNE SUR ARZON</t>
  </si>
  <si>
    <t>BEAUNOTTE</t>
  </si>
  <si>
    <t>BEAUPOUYET</t>
  </si>
  <si>
    <t>BEAUPREAU</t>
  </si>
  <si>
    <t>BEAUPREAU CEDEX</t>
  </si>
  <si>
    <t>BEAUPREAU EN MAUGES</t>
  </si>
  <si>
    <t>BEAUPUY (31)</t>
  </si>
  <si>
    <t>BEAUPUY (32)</t>
  </si>
  <si>
    <t>BEAUPUY (47)</t>
  </si>
  <si>
    <t>BEAUPUY (82)</t>
  </si>
  <si>
    <t>BEAUQUESNE</t>
  </si>
  <si>
    <t>BEAURAIN</t>
  </si>
  <si>
    <t>BEAURAINS</t>
  </si>
  <si>
    <t>BEAURAINS LES NOYON</t>
  </si>
  <si>
    <t>BEAURAINVILLE</t>
  </si>
  <si>
    <t>BEAURECUEIL</t>
  </si>
  <si>
    <t>BEAUREGARD (46)</t>
  </si>
  <si>
    <t>BEAUREGARD BARET</t>
  </si>
  <si>
    <t>BEAUREGARD DE TERRASSON</t>
  </si>
  <si>
    <t>BEAUREGARD ET BASSAC</t>
  </si>
  <si>
    <t>BEAUREGARD L EVEQUE</t>
  </si>
  <si>
    <t>BEAUREGARD VENDON</t>
  </si>
  <si>
    <t>BEAUREPAIRE (38)</t>
  </si>
  <si>
    <t>BEAUREPAIRE (60)</t>
  </si>
  <si>
    <t>BEAUREPAIRE (76)</t>
  </si>
  <si>
    <t>BEAUREPAIRE (85)</t>
  </si>
  <si>
    <t>BEAUREPAIRE EN BRESSE</t>
  </si>
  <si>
    <t>BEAUREPAIRE SUR SAMBRE</t>
  </si>
  <si>
    <t>BEAURIERES</t>
  </si>
  <si>
    <t xml:space="preserve">BEAURIEUX </t>
  </si>
  <si>
    <t>BEAURONNE</t>
  </si>
  <si>
    <t>BEAUSEMBLANT</t>
  </si>
  <si>
    <t>BEAUSITE</t>
  </si>
  <si>
    <t>BEAUSOLEIL</t>
  </si>
  <si>
    <t>BEAUSSAC</t>
  </si>
  <si>
    <t>BEAUSSAIS</t>
  </si>
  <si>
    <t>BEAUSSAULT</t>
  </si>
  <si>
    <t>BEAUSSE</t>
  </si>
  <si>
    <t>BEAUTEVILLE</t>
  </si>
  <si>
    <t>BEAUTHEIL</t>
  </si>
  <si>
    <t>BEAUTIRAN</t>
  </si>
  <si>
    <t>BEAUTOR</t>
  </si>
  <si>
    <t>BEAUTOT</t>
  </si>
  <si>
    <t>BEAUVAIN</t>
  </si>
  <si>
    <t>BEAUVAIS</t>
  </si>
  <si>
    <t>BEAUVAIS CEDEX</t>
  </si>
  <si>
    <t>BEAUVAIS SUR MATHA</t>
  </si>
  <si>
    <t>BEAUVAIS SUR TESCOU</t>
  </si>
  <si>
    <t>BEAUVAL</t>
  </si>
  <si>
    <t>BEAUVAL EN CAUX</t>
  </si>
  <si>
    <t>BEAUVALLON</t>
  </si>
  <si>
    <t>BEAUVAU</t>
  </si>
  <si>
    <t>BEAUVENE</t>
  </si>
  <si>
    <t>BEAUVERNOIS</t>
  </si>
  <si>
    <t>BEAUVEZER</t>
  </si>
  <si>
    <t>BEAUVILLE (31)</t>
  </si>
  <si>
    <t>BEAUVILLE (47)</t>
  </si>
  <si>
    <t>BEAUVILLIERS</t>
  </si>
  <si>
    <t>BEAUVILLIERS (28)</t>
  </si>
  <si>
    <t>BEAUVILLIERS (41)</t>
  </si>
  <si>
    <t>BEAUVOIR (50)</t>
  </si>
  <si>
    <t>BEAUVOIR (60)</t>
  </si>
  <si>
    <t>BEAUVOIR (77)</t>
  </si>
  <si>
    <t>BEAUVOIR (89)</t>
  </si>
  <si>
    <t>BEAUVOIR DE MARC</t>
  </si>
  <si>
    <t>BEAUVOIR EN LYONS</t>
  </si>
  <si>
    <t>BEAUVOIR EN ROYANS</t>
  </si>
  <si>
    <t>BEAUVOIR SUR MER</t>
  </si>
  <si>
    <t>BEAUVOIR SUR NIORT</t>
  </si>
  <si>
    <t>BEAUVOIR WAVANS</t>
  </si>
  <si>
    <t>BEAUVOIS</t>
  </si>
  <si>
    <t>BEAUVOIS EN CAMBRESIS</t>
  </si>
  <si>
    <t>BEAUVOIS EN VERMANDOIS</t>
  </si>
  <si>
    <t>BEAUVOISIN</t>
  </si>
  <si>
    <t>BEAUVOISIN (26)</t>
  </si>
  <si>
    <t>BEAUVOISIN (30)</t>
  </si>
  <si>
    <t>BEAUX</t>
  </si>
  <si>
    <t>BEAUZAC</t>
  </si>
  <si>
    <t>BEAUZELLE</t>
  </si>
  <si>
    <t>BEAUZIAC</t>
  </si>
  <si>
    <t>BEBING</t>
  </si>
  <si>
    <t>BEBLENHEIM</t>
  </si>
  <si>
    <t>BEC DE MORTAGNE</t>
  </si>
  <si>
    <t>BECCAS</t>
  </si>
  <si>
    <t>BECELEUF</t>
  </si>
  <si>
    <t>BECHAMPS</t>
  </si>
  <si>
    <t>BECHEREL</t>
  </si>
  <si>
    <t>BECHERESSE</t>
  </si>
  <si>
    <t>BECHY</t>
  </si>
  <si>
    <t>BECKERHOLZ</t>
  </si>
  <si>
    <t>BECKINGEN HONZRATH</t>
  </si>
  <si>
    <t>BECON LES GRANITS</t>
  </si>
  <si>
    <t>BECORDEL BECOURT</t>
  </si>
  <si>
    <t>BECOURT</t>
  </si>
  <si>
    <t>BECQUIGNY (80)</t>
  </si>
  <si>
    <t>BEDARIEUX</t>
  </si>
  <si>
    <t>BEDARRIDES</t>
  </si>
  <si>
    <t>BEDDES</t>
  </si>
  <si>
    <t>BEDECHAN</t>
  </si>
  <si>
    <t>BEDEE</t>
  </si>
  <si>
    <t>BEDEILHAC ET AYNAT</t>
  </si>
  <si>
    <t>BEDEILLE (09)</t>
  </si>
  <si>
    <t>BEDEILLE (64)</t>
  </si>
  <si>
    <t>BEDENAC</t>
  </si>
  <si>
    <t>BEDIZZOLE</t>
  </si>
  <si>
    <t>BEDOIN</t>
  </si>
  <si>
    <t>BEDOUES</t>
  </si>
  <si>
    <t>BEDOUS</t>
  </si>
  <si>
    <t>BEDUER</t>
  </si>
  <si>
    <t>BEERNEM</t>
  </si>
  <si>
    <t>BEFFES</t>
  </si>
  <si>
    <t>BEFFIA</t>
  </si>
  <si>
    <t>BEFFU ET LE MORTHOMME</t>
  </si>
  <si>
    <t>BEGAAR</t>
  </si>
  <si>
    <t>BEGADAN</t>
  </si>
  <si>
    <t>BEGANNE</t>
  </si>
  <si>
    <t>BEGARD</t>
  </si>
  <si>
    <t>BEGLES</t>
  </si>
  <si>
    <t>BEGLES CEDEX</t>
  </si>
  <si>
    <t>BEGNECOURT</t>
  </si>
  <si>
    <t>BEGOLE</t>
  </si>
  <si>
    <t>BEGROLLES EN MAUGES</t>
  </si>
  <si>
    <t>BEGUES</t>
  </si>
  <si>
    <t>BEGUEY</t>
  </si>
  <si>
    <t>BEGUIOS</t>
  </si>
  <si>
    <t>BEHAGNIES</t>
  </si>
  <si>
    <t>BEHASQUE LAPISTE</t>
  </si>
  <si>
    <t>BEHEN</t>
  </si>
  <si>
    <t>BEHENCOURT</t>
  </si>
  <si>
    <t>BEHERICOURT</t>
  </si>
  <si>
    <t>BEHLENHEIM</t>
  </si>
  <si>
    <t>BEHOBIE</t>
  </si>
  <si>
    <t>BEHONNE</t>
  </si>
  <si>
    <t>BEHORLEGUY</t>
  </si>
  <si>
    <t>BEHOUST</t>
  </si>
  <si>
    <t>BEHREN LES FORBACH</t>
  </si>
  <si>
    <t>BEHUARD</t>
  </si>
  <si>
    <t>BEIGNON</t>
  </si>
  <si>
    <t>BEILLE</t>
  </si>
  <si>
    <t>BEINASCO</t>
  </si>
  <si>
    <t>BEINE</t>
  </si>
  <si>
    <t>BEINE NAUROY</t>
  </si>
  <si>
    <t>BEINHEIM</t>
  </si>
  <si>
    <t>BEIRE LE CHATEL</t>
  </si>
  <si>
    <t>BEIRE LE FORT</t>
  </si>
  <si>
    <t>BEISSAT</t>
  </si>
  <si>
    <t>BELABRE</t>
  </si>
  <si>
    <t>BELABRE CEDEX</t>
  </si>
  <si>
    <t>BELAN SUR OURCE</t>
  </si>
  <si>
    <t>BELARGA</t>
  </si>
  <si>
    <t>BELAYE</t>
  </si>
  <si>
    <t>BELBERAUD</t>
  </si>
  <si>
    <t>BELBESE</t>
  </si>
  <si>
    <t>BELBEUF</t>
  </si>
  <si>
    <t>BELBEZE DE LAURAGAIS</t>
  </si>
  <si>
    <t>BELBEZE EN COMMINGES</t>
  </si>
  <si>
    <t>BELCAIRE</t>
  </si>
  <si>
    <t>BELCASTEL (12)</t>
  </si>
  <si>
    <t>BELCASTEL (81)</t>
  </si>
  <si>
    <t>BELCASTEL ET BUC</t>
  </si>
  <si>
    <t>BELCODENE</t>
  </si>
  <si>
    <t>BELESTA (09)</t>
  </si>
  <si>
    <t>BELESTA (66)</t>
  </si>
  <si>
    <t>BELEYMAS</t>
  </si>
  <si>
    <t>BELFAHY</t>
  </si>
  <si>
    <t>BELFAYS</t>
  </si>
  <si>
    <t>BELFLOU</t>
  </si>
  <si>
    <t>BELFONDS</t>
  </si>
  <si>
    <t>BELFORT</t>
  </si>
  <si>
    <t>BELFORT CEDEX</t>
  </si>
  <si>
    <t>BELFORT DU QUERCY</t>
  </si>
  <si>
    <t>BELFORT SUR REBENTY</t>
  </si>
  <si>
    <t>BELGEARD</t>
  </si>
  <si>
    <t>BELGENTIER</t>
  </si>
  <si>
    <t>BELGODERE</t>
  </si>
  <si>
    <t>BELHADE</t>
  </si>
  <si>
    <t>BELHOMERT GUEHOUVILLE</t>
  </si>
  <si>
    <t>BELIN BELIET</t>
  </si>
  <si>
    <t>BELIS</t>
  </si>
  <si>
    <t>BELL LLOC D'URGELL</t>
  </si>
  <si>
    <t>BELLAC</t>
  </si>
  <si>
    <t>BELLAFFAIRE</t>
  </si>
  <si>
    <t>BELLAING</t>
  </si>
  <si>
    <t>BELLANCOURT</t>
  </si>
  <si>
    <t>BELLANGE</t>
  </si>
  <si>
    <t>BELLAVILLIERS</t>
  </si>
  <si>
    <t>BELLE EGLISE</t>
  </si>
  <si>
    <t>BELLE ET HOULLEFORT</t>
  </si>
  <si>
    <t>BELLE ISLE EN TERRE</t>
  </si>
  <si>
    <t>BELLEAU</t>
  </si>
  <si>
    <t>BELLEAU (02)</t>
  </si>
  <si>
    <t>BELLEAU (54)</t>
  </si>
  <si>
    <t>BELLEBAT</t>
  </si>
  <si>
    <t>BELLEBRUNE</t>
  </si>
  <si>
    <t>BELLECHASSAGNE</t>
  </si>
  <si>
    <t>BELLECHAUME</t>
  </si>
  <si>
    <t>BELLECOMBE</t>
  </si>
  <si>
    <t>BELLECOMBE EN BAUGES</t>
  </si>
  <si>
    <t>BELLECOMBE TARENDOL</t>
  </si>
  <si>
    <t>BELLEFOND (21)</t>
  </si>
  <si>
    <t>BELLEFOND (33)</t>
  </si>
  <si>
    <t>BELLEFONDS</t>
  </si>
  <si>
    <t>BELLEFONTAINE (39)</t>
  </si>
  <si>
    <t>BELLEFONTAINE (50)</t>
  </si>
  <si>
    <t>BELLEFONTAINE (88)</t>
  </si>
  <si>
    <t>BELLEFONTAINE (95)</t>
  </si>
  <si>
    <t>BELLEFOSSE</t>
  </si>
  <si>
    <t>BELLEGARDE (30)</t>
  </si>
  <si>
    <t>BELLEGARDE (32)</t>
  </si>
  <si>
    <t>BELLEGARDE (45)</t>
  </si>
  <si>
    <t>BELLEGARDE (81)</t>
  </si>
  <si>
    <t>BELLEGARDE DU RAZES</t>
  </si>
  <si>
    <t>BELLEGARDE EN DIOIS</t>
  </si>
  <si>
    <t>BELLEGARDE EN FOREZ</t>
  </si>
  <si>
    <t>BELLEGARDE EN MARCHE</t>
  </si>
  <si>
    <t>BELLEGARDE POUSSIEU</t>
  </si>
  <si>
    <t>BELLEGARDE STE MARIE</t>
  </si>
  <si>
    <t>BELLEHERBE</t>
  </si>
  <si>
    <t>BELLEMAGNY</t>
  </si>
  <si>
    <t>BELLEME</t>
  </si>
  <si>
    <t>BELLENAVES</t>
  </si>
  <si>
    <t>BELLENCOMBRE</t>
  </si>
  <si>
    <t>BELLENEUVE</t>
  </si>
  <si>
    <t>BELLENGLISE</t>
  </si>
  <si>
    <t>BELLENGREVILLE (14)</t>
  </si>
  <si>
    <t>BELLENGREVILLE (76)</t>
  </si>
  <si>
    <t>BELLENOD SUR SEINE</t>
  </si>
  <si>
    <t>BELLENOT SOUS POUILLY</t>
  </si>
  <si>
    <t>BELLENTRE</t>
  </si>
  <si>
    <t>BELLERAY</t>
  </si>
  <si>
    <t>BELLERIVE SUR ALLIER</t>
  </si>
  <si>
    <t>BELLEROCHE</t>
  </si>
  <si>
    <t>BELLES FORETS</t>
  </si>
  <si>
    <t>BELLESERRE</t>
  </si>
  <si>
    <t>BELLESSERRE</t>
  </si>
  <si>
    <t>BELLEUSE</t>
  </si>
  <si>
    <t>BELLEVAUX</t>
  </si>
  <si>
    <t>BELLEVESVRE</t>
  </si>
  <si>
    <t>BELLEVIGNY</t>
  </si>
  <si>
    <t>BELLEVILLE</t>
  </si>
  <si>
    <t>BELLEVILLE (54)</t>
  </si>
  <si>
    <t>BELLEVILLE (55)</t>
  </si>
  <si>
    <t>BELLEVILLE (69)</t>
  </si>
  <si>
    <t>BELLEVILLE CEDEX</t>
  </si>
  <si>
    <t>BELLEVILLE EN CAUX</t>
  </si>
  <si>
    <t>BELLEVILLE ET CHATILLON</t>
  </si>
  <si>
    <t>BELLEVILLE SUR LOIRE</t>
  </si>
  <si>
    <t>BELLEVILLE SUR MER</t>
  </si>
  <si>
    <t>BELLEVILLE SUR MEUSE</t>
  </si>
  <si>
    <t>BELLEVILLE SUR VIE</t>
  </si>
  <si>
    <t>BELLEVUE LA MONTAGNE</t>
  </si>
  <si>
    <t>BELLICOURT</t>
  </si>
  <si>
    <t>BELLIGNE</t>
  </si>
  <si>
    <t>BELLIGNIES</t>
  </si>
  <si>
    <t>BELLOC</t>
  </si>
  <si>
    <t>BELLOC ST CLAMENS</t>
  </si>
  <si>
    <t>BELLOCQ</t>
  </si>
  <si>
    <t>BELLON</t>
  </si>
  <si>
    <t>BELLONNE</t>
  </si>
  <si>
    <t>BELLOT</t>
  </si>
  <si>
    <t>BELLOU</t>
  </si>
  <si>
    <t>BELLOU EN HOULME</t>
  </si>
  <si>
    <t>BELLOU LE TRICHARD</t>
  </si>
  <si>
    <t>BELLOU SUR HUISNE</t>
  </si>
  <si>
    <t>BELLOY</t>
  </si>
  <si>
    <t>BELLOY EN FRANCE</t>
  </si>
  <si>
    <t>BELLOY EN SANTERRE</t>
  </si>
  <si>
    <t>BELLOY ST LEONARD</t>
  </si>
  <si>
    <t>BELLOY SUR SOMME</t>
  </si>
  <si>
    <t>BELLUIRE</t>
  </si>
  <si>
    <t>BELMESNIL</t>
  </si>
  <si>
    <t>BELMONT</t>
  </si>
  <si>
    <t>BELMONT (25)</t>
  </si>
  <si>
    <t>BELMONT (32)</t>
  </si>
  <si>
    <t>BELMONT (38)</t>
  </si>
  <si>
    <t>BELMONT (39)</t>
  </si>
  <si>
    <t>BELMONT (52)</t>
  </si>
  <si>
    <t>BELMONT (67)</t>
  </si>
  <si>
    <t>BELMONT BRETENOUX</t>
  </si>
  <si>
    <t>BELMONT D AZERGUES</t>
  </si>
  <si>
    <t>BELMONT DE LA LOIRE</t>
  </si>
  <si>
    <t>BELMONT LES DARNEY</t>
  </si>
  <si>
    <t>BELMONT STE FOI</t>
  </si>
  <si>
    <t>BELMONT SUR BUTTANT</t>
  </si>
  <si>
    <t>BELMONT SUR RANCE</t>
  </si>
  <si>
    <t>BELMONT SUR VAIR</t>
  </si>
  <si>
    <t>BELMONT TRAMONET</t>
  </si>
  <si>
    <t>BELMONTET</t>
  </si>
  <si>
    <t>BELONCHAMP</t>
  </si>
  <si>
    <t>BELPECH</t>
  </si>
  <si>
    <t>BELRAIN</t>
  </si>
  <si>
    <t>BELRUPT</t>
  </si>
  <si>
    <t>BELRUPT EN VERDUNOIS</t>
  </si>
  <si>
    <t>BELUS</t>
  </si>
  <si>
    <t>BELVAL</t>
  </si>
  <si>
    <t>BELVAL (08)</t>
  </si>
  <si>
    <t>BELVAL (50)</t>
  </si>
  <si>
    <t>BELVAL BOIS DES DAMES</t>
  </si>
  <si>
    <t>BELVAL EN ARGONNE</t>
  </si>
  <si>
    <t>BELVAL SOUS CHATILLON</t>
  </si>
  <si>
    <t>BELVEDERE</t>
  </si>
  <si>
    <t>BELVEDERE CAMPOMORO</t>
  </si>
  <si>
    <t>BELVERNE</t>
  </si>
  <si>
    <t>BELVES</t>
  </si>
  <si>
    <t>BELVES DE CASTILLON</t>
  </si>
  <si>
    <t>BELVEZE</t>
  </si>
  <si>
    <t>BELVEZE DU RAZES</t>
  </si>
  <si>
    <t>BELVEZET (30)</t>
  </si>
  <si>
    <t>BELVEZET (48)</t>
  </si>
  <si>
    <t>BELVIANES ET CAVIRAC</t>
  </si>
  <si>
    <t>BELVIS</t>
  </si>
  <si>
    <t>BELVOIR</t>
  </si>
  <si>
    <t>BELZ</t>
  </si>
  <si>
    <t>BEMECOURT</t>
  </si>
  <si>
    <t>BENAC (09)</t>
  </si>
  <si>
    <t>BENAC (65)</t>
  </si>
  <si>
    <t>BENAGUES</t>
  </si>
  <si>
    <t>BENAIS</t>
  </si>
  <si>
    <t>BENAIX</t>
  </si>
  <si>
    <t>BENALUA DE LAS VILLAS</t>
  </si>
  <si>
    <t>BENAMENIL</t>
  </si>
  <si>
    <t>BENARVILLE</t>
  </si>
  <si>
    <t>BENASSAY</t>
  </si>
  <si>
    <t>BENAY</t>
  </si>
  <si>
    <t>BENAYES</t>
  </si>
  <si>
    <t>BENDEJUN</t>
  </si>
  <si>
    <t>BENDORF</t>
  </si>
  <si>
    <t>BENE VAGIENNA</t>
  </si>
  <si>
    <t>BENEJACQ</t>
  </si>
  <si>
    <t>BENEJUZAR</t>
  </si>
  <si>
    <t>BENERVILLE SUR MER</t>
  </si>
  <si>
    <t>BENESSE LES DAX</t>
  </si>
  <si>
    <t>BENESSE MAREMNE</t>
  </si>
  <si>
    <t>BENEST</t>
  </si>
  <si>
    <t>BENESTROFF</t>
  </si>
  <si>
    <t>BENESVILLE</t>
  </si>
  <si>
    <t>BENET</t>
  </si>
  <si>
    <t>BENEUVRE</t>
  </si>
  <si>
    <t>BENEVENT ET CHARBILLAC</t>
  </si>
  <si>
    <t>BENEVENT L ABBAYE</t>
  </si>
  <si>
    <t>BENEVENTO</t>
  </si>
  <si>
    <t>BENEY EN WOEVRE</t>
  </si>
  <si>
    <t>BENFELD</t>
  </si>
  <si>
    <t>BENFELD CEDEX</t>
  </si>
  <si>
    <t>BENGY SUR CRAON</t>
  </si>
  <si>
    <t>BENIFONTAINE</t>
  </si>
  <si>
    <t>BENING LES ST AVOLD</t>
  </si>
  <si>
    <t>BENIVAY OLLON</t>
  </si>
  <si>
    <t>BENNECOURT</t>
  </si>
  <si>
    <t>BENNETOT</t>
  </si>
  <si>
    <t>BENNEY</t>
  </si>
  <si>
    <t>BENNWIHR GARE</t>
  </si>
  <si>
    <t>BENNWIHR MITTELWIHR</t>
  </si>
  <si>
    <t>BENODET</t>
  </si>
  <si>
    <t>BENOISEY</t>
  </si>
  <si>
    <t>BENOITVILLE</t>
  </si>
  <si>
    <t>BENON</t>
  </si>
  <si>
    <t>BENOUVILLE (14)</t>
  </si>
  <si>
    <t>BENOUVILLE (76)</t>
  </si>
  <si>
    <t>BENQUE (31)</t>
  </si>
  <si>
    <t>BENQUE (65)</t>
  </si>
  <si>
    <t>BENQUE DESSOUS ET DESSUS</t>
  </si>
  <si>
    <t>BENQUET</t>
  </si>
  <si>
    <t>BENTAYOU SEREE</t>
  </si>
  <si>
    <t>BENY SUR MER</t>
  </si>
  <si>
    <t>BEON (89)</t>
  </si>
  <si>
    <t>BEOST</t>
  </si>
  <si>
    <t>BERAT</t>
  </si>
  <si>
    <t>BERAUT</t>
  </si>
  <si>
    <t>BERBERUST LIAS</t>
  </si>
  <si>
    <t>BERBEZIT</t>
  </si>
  <si>
    <t>BERBIGUIERES</t>
  </si>
  <si>
    <t>BERCENAY EN OTHE</t>
  </si>
  <si>
    <t>BERCENAY LE HAYER</t>
  </si>
  <si>
    <t>BERCHE</t>
  </si>
  <si>
    <t>BERCHERES LES PIERRES</t>
  </si>
  <si>
    <t>BERCHERES ST GERMAIN</t>
  </si>
  <si>
    <t>BERCHERES SUR VESGRE</t>
  </si>
  <si>
    <t>BERCK</t>
  </si>
  <si>
    <t>BERCK CEDEX</t>
  </si>
  <si>
    <t>BERCLOUX</t>
  </si>
  <si>
    <t>BERD HUIS</t>
  </si>
  <si>
    <t>BERDOUES</t>
  </si>
  <si>
    <t>BERELLES</t>
  </si>
  <si>
    <t>BERENGEVILLE LA CAMPAGNE</t>
  </si>
  <si>
    <t>BERENTZWILLER</t>
  </si>
  <si>
    <t>BERENX</t>
  </si>
  <si>
    <t>BERFAY</t>
  </si>
  <si>
    <t>BERG</t>
  </si>
  <si>
    <t>BERG SUR MOSELLE</t>
  </si>
  <si>
    <t>BERGANTY</t>
  </si>
  <si>
    <t>BERGBIETEN</t>
  </si>
  <si>
    <t>BERGE</t>
  </si>
  <si>
    <t>BERGERAC</t>
  </si>
  <si>
    <t>BERGERAC CEDEX</t>
  </si>
  <si>
    <t>BERGERES</t>
  </si>
  <si>
    <t>BERGERES LES VERTUS</t>
  </si>
  <si>
    <t>BERGERES SOUS MONTMIRAIL</t>
  </si>
  <si>
    <t>BERGESSERIN</t>
  </si>
  <si>
    <t>BERGHEIM</t>
  </si>
  <si>
    <t>BERGHOLTZ</t>
  </si>
  <si>
    <t>BERGHOLTZZELL</t>
  </si>
  <si>
    <t>BERGICOURT</t>
  </si>
  <si>
    <t>BERGNEUSTADT</t>
  </si>
  <si>
    <t>BERGNICOURT</t>
  </si>
  <si>
    <t>BERGONDO A CORNUNA</t>
  </si>
  <si>
    <t>BERGONNE</t>
  </si>
  <si>
    <t>BERGOUEY</t>
  </si>
  <si>
    <t>BERGOUEY VIELLENAVE</t>
  </si>
  <si>
    <t>BERGUENEUSE</t>
  </si>
  <si>
    <t>BERGUES</t>
  </si>
  <si>
    <t>BERGUES SUR SAMBRE</t>
  </si>
  <si>
    <t>BERHET</t>
  </si>
  <si>
    <t>BERIG VINTRANGE</t>
  </si>
  <si>
    <t>BERIGNY</t>
  </si>
  <si>
    <t>BERJOU</t>
  </si>
  <si>
    <t>BERLAIMONT</t>
  </si>
  <si>
    <t>BERLANCOURT (02)</t>
  </si>
  <si>
    <t>BERLANCOURT (60)</t>
  </si>
  <si>
    <t>BERLATS</t>
  </si>
  <si>
    <t>BERLENCOURT LE CAUROY</t>
  </si>
  <si>
    <t>BERLES AU BOIS</t>
  </si>
  <si>
    <t>BERLES MONCHEL</t>
  </si>
  <si>
    <t>BERLING</t>
  </si>
  <si>
    <t>BERLISE</t>
  </si>
  <si>
    <t>BERLOU</t>
  </si>
  <si>
    <t>BERMERAIN</t>
  </si>
  <si>
    <t>BERMERICOURT</t>
  </si>
  <si>
    <t>BERMERIES</t>
  </si>
  <si>
    <t>BERMERING</t>
  </si>
  <si>
    <t>BERMESNIL</t>
  </si>
  <si>
    <t>BERMICOURT</t>
  </si>
  <si>
    <t>BERMONT</t>
  </si>
  <si>
    <t>BERMONVILLE</t>
  </si>
  <si>
    <t>BERN</t>
  </si>
  <si>
    <t>BERNAC (16)</t>
  </si>
  <si>
    <t>BERNAC (81)</t>
  </si>
  <si>
    <t>BERNAC DEBAT</t>
  </si>
  <si>
    <t>BERNAC DESSUS</t>
  </si>
  <si>
    <t>BERNADETS</t>
  </si>
  <si>
    <t>BERNADETS DEBAT</t>
  </si>
  <si>
    <t>BERNADETS DESSUS</t>
  </si>
  <si>
    <t>BERNARDSWILLER</t>
  </si>
  <si>
    <t>BERNARDVILLE</t>
  </si>
  <si>
    <t>BERNATRE</t>
  </si>
  <si>
    <t>BERNAVILLE</t>
  </si>
  <si>
    <t>BERNAY (27)</t>
  </si>
  <si>
    <t>BERNAY (72)</t>
  </si>
  <si>
    <t>BERNAY CEDEX</t>
  </si>
  <si>
    <t>BERNAY EN CHAMPAGNE</t>
  </si>
  <si>
    <t>BERNAY EN PONTHIEU</t>
  </si>
  <si>
    <t>BERNAY ST MARTIN</t>
  </si>
  <si>
    <t>BERNAY VILBERT</t>
  </si>
  <si>
    <t>BERNE</t>
  </si>
  <si>
    <t>BERNE S/ OISE</t>
  </si>
  <si>
    <t>BERNECOURT</t>
  </si>
  <si>
    <t>BERNEDE</t>
  </si>
  <si>
    <t>BERNES</t>
  </si>
  <si>
    <t>BERNES SUR OISE</t>
  </si>
  <si>
    <t>BERNESQ</t>
  </si>
  <si>
    <t>BERNEUIL (16)</t>
  </si>
  <si>
    <t>BERNEUIL (17)</t>
  </si>
  <si>
    <t>BERNEUIL (80)</t>
  </si>
  <si>
    <t>BERNEUIL (87)</t>
  </si>
  <si>
    <t>BERNEUIL EN BRAY</t>
  </si>
  <si>
    <t>BERNEUIL SUR AISNE</t>
  </si>
  <si>
    <t>BERNEVAL LE GRAND</t>
  </si>
  <si>
    <t>BERNEVILLE</t>
  </si>
  <si>
    <t>BERNEX</t>
  </si>
  <si>
    <t>BERNIENVILLE</t>
  </si>
  <si>
    <t>BERNIERES</t>
  </si>
  <si>
    <t>BERNIERES D AILLY</t>
  </si>
  <si>
    <t>BERNIERES LE PATRY</t>
  </si>
  <si>
    <t>BERNIERES SUR MER</t>
  </si>
  <si>
    <t>BERNIERES SUR SEINE</t>
  </si>
  <si>
    <t>BERNIEULLES</t>
  </si>
  <si>
    <t>BERNIN</t>
  </si>
  <si>
    <t>BERNIS</t>
  </si>
  <si>
    <t>BERNISSARD</t>
  </si>
  <si>
    <t>BERNOLSHEIM</t>
  </si>
  <si>
    <t>BERNON</t>
  </si>
  <si>
    <t>BERNOS BEAULAC</t>
  </si>
  <si>
    <t>BERNOUIL</t>
  </si>
  <si>
    <t>BERNOUVILLE</t>
  </si>
  <si>
    <t>BERNWILLER</t>
  </si>
  <si>
    <t>BERNY EN SANTERRE</t>
  </si>
  <si>
    <t>BERNY RIVIERE</t>
  </si>
  <si>
    <t>BEROU LA MULOTIERE</t>
  </si>
  <si>
    <t>BERRAC</t>
  </si>
  <si>
    <t>BERRE L ETANG</t>
  </si>
  <si>
    <t>BERRE L ETANG CEDEX</t>
  </si>
  <si>
    <t>BERRE LES ALPES</t>
  </si>
  <si>
    <t>BERRIAC</t>
  </si>
  <si>
    <t>BERRIAS ET CASTELJAU</t>
  </si>
  <si>
    <t>BERRIC</t>
  </si>
  <si>
    <t>BERRIE</t>
  </si>
  <si>
    <t>BERRIEN</t>
  </si>
  <si>
    <t>BERRIEUX</t>
  </si>
  <si>
    <t>BERROGAIN LARUNS</t>
  </si>
  <si>
    <t>BERRU</t>
  </si>
  <si>
    <t>BERRWILLER</t>
  </si>
  <si>
    <t>BERRY BOUY</t>
  </si>
  <si>
    <t>BERSAC SUR RIVALIER</t>
  </si>
  <si>
    <t>BERSAILLIN</t>
  </si>
  <si>
    <t>BERSEE</t>
  </si>
  <si>
    <t>BERSILLIES</t>
  </si>
  <si>
    <t>BERSON</t>
  </si>
  <si>
    <t>BERSTETT</t>
  </si>
  <si>
    <t>BERSTHEIM</t>
  </si>
  <si>
    <t>BERT</t>
  </si>
  <si>
    <t>BERTANGLES</t>
  </si>
  <si>
    <t>BERTAUCOURT EPOURDON</t>
  </si>
  <si>
    <t>BERTEAUCOURT LES DAMES</t>
  </si>
  <si>
    <t>BERTEAUCOURT LES THENNES</t>
  </si>
  <si>
    <t>BERTHEAUVILLE</t>
  </si>
  <si>
    <t>BERTHECOURT</t>
  </si>
  <si>
    <t>BERTHEGON</t>
  </si>
  <si>
    <t>BERTHELANGE</t>
  </si>
  <si>
    <t>BERTHELMING</t>
  </si>
  <si>
    <t>BERTHEN</t>
  </si>
  <si>
    <t>BERTHENAY</t>
  </si>
  <si>
    <t>BERTHENICOURT</t>
  </si>
  <si>
    <t>BERTHENONVILLE</t>
  </si>
  <si>
    <t>BERTHEZ</t>
  </si>
  <si>
    <t>BERTHOLENE</t>
  </si>
  <si>
    <t>BERTHOUVILLE</t>
  </si>
  <si>
    <t>BERTIGNAT</t>
  </si>
  <si>
    <t>BERTIGNOLLES</t>
  </si>
  <si>
    <t>BERTINCOURT</t>
  </si>
  <si>
    <t>BERTONCOURT</t>
  </si>
  <si>
    <t>BERTRAMBOIS</t>
  </si>
  <si>
    <t>BERTRANCOURT</t>
  </si>
  <si>
    <t>BERTRANGE</t>
  </si>
  <si>
    <t>BERTRE</t>
  </si>
  <si>
    <t>BERTREN</t>
  </si>
  <si>
    <t>BERTREVILLE</t>
  </si>
  <si>
    <t>BERTREVILLE ST OUEN</t>
  </si>
  <si>
    <t>BERTRIC BUREE</t>
  </si>
  <si>
    <t>BERTRICHAMPS</t>
  </si>
  <si>
    <t>BERTRIMONT</t>
  </si>
  <si>
    <t>BERTRIMOUTIER</t>
  </si>
  <si>
    <t>BERTRY</t>
  </si>
  <si>
    <t>BERU</t>
  </si>
  <si>
    <t>BERUGES</t>
  </si>
  <si>
    <t>BERULLE</t>
  </si>
  <si>
    <t>BERUS</t>
  </si>
  <si>
    <t>BERVILLE (76)</t>
  </si>
  <si>
    <t>BERVILLE (95)</t>
  </si>
  <si>
    <t>BERVILLE EN ROUMOIS</t>
  </si>
  <si>
    <t>BERVILLE LA CAMPAGNE</t>
  </si>
  <si>
    <t>BERVILLE SUR MER</t>
  </si>
  <si>
    <t>BERVILLE SUR SEINE</t>
  </si>
  <si>
    <t>BERVILLER EN MOSELLE</t>
  </si>
  <si>
    <t>BERZE LA VILLE</t>
  </si>
  <si>
    <t>BERZE LE CHATEL</t>
  </si>
  <si>
    <t>BERZEME</t>
  </si>
  <si>
    <t>BERZIEUX</t>
  </si>
  <si>
    <t>BESAIN</t>
  </si>
  <si>
    <t>BESANCON</t>
  </si>
  <si>
    <t>BESANCON ARMEES</t>
  </si>
  <si>
    <t>BESANCON CEDEX</t>
  </si>
  <si>
    <t>BESANCON CEDEX 9</t>
  </si>
  <si>
    <t>BESAYES</t>
  </si>
  <si>
    <t>BESCAT</t>
  </si>
  <si>
    <t>BESIGNAN</t>
  </si>
  <si>
    <t>BESINGRAND</t>
  </si>
  <si>
    <t>BESLON</t>
  </si>
  <si>
    <t>BESME</t>
  </si>
  <si>
    <t>BESMONT</t>
  </si>
  <si>
    <t>BESNANS</t>
  </si>
  <si>
    <t>BESNE</t>
  </si>
  <si>
    <t>BESNEVILLE</t>
  </si>
  <si>
    <t>BESNY ET LOIZY</t>
  </si>
  <si>
    <t>BESSAC</t>
  </si>
  <si>
    <t>BESSAIS LE FROMENTAL</t>
  </si>
  <si>
    <t>BESSAMOREL</t>
  </si>
  <si>
    <t>BESSAN</t>
  </si>
  <si>
    <t>BESSANCOURT</t>
  </si>
  <si>
    <t>BESSANS</t>
  </si>
  <si>
    <t>BESSAS</t>
  </si>
  <si>
    <t>BESSAY</t>
  </si>
  <si>
    <t>BESSAY SUR ALLIER</t>
  </si>
  <si>
    <t>BESSE (15)</t>
  </si>
  <si>
    <t>BESSE (16)</t>
  </si>
  <si>
    <t>BESSE (24)</t>
  </si>
  <si>
    <t>BESSE (38)</t>
  </si>
  <si>
    <t>BESSE ET ST ANASTAISE</t>
  </si>
  <si>
    <t>BESSE SUR BRAYE</t>
  </si>
  <si>
    <t>BESSE SUR ISSOLE</t>
  </si>
  <si>
    <t>BESSEDE DE SAULT</t>
  </si>
  <si>
    <t>BESSEGES</t>
  </si>
  <si>
    <t>BESSENAY</t>
  </si>
  <si>
    <t>BESSENS</t>
  </si>
  <si>
    <t>BESSET</t>
  </si>
  <si>
    <t>BESSEY</t>
  </si>
  <si>
    <t>BESSEY EN CHAUME</t>
  </si>
  <si>
    <t>BESSEY LA COUR</t>
  </si>
  <si>
    <t>BESSEY LES CITEAUX</t>
  </si>
  <si>
    <t>BESSIERES</t>
  </si>
  <si>
    <t>BESSINES</t>
  </si>
  <si>
    <t>BESSINES SUR GARTEMPE</t>
  </si>
  <si>
    <t>BESSINS</t>
  </si>
  <si>
    <t>BESSON</t>
  </si>
  <si>
    <t>BESSONCOURT</t>
  </si>
  <si>
    <t>BESSONIES</t>
  </si>
  <si>
    <t>BESSUEJOULS</t>
  </si>
  <si>
    <t>BESSY</t>
  </si>
  <si>
    <t>BESSY SUR CURE</t>
  </si>
  <si>
    <t>BESTIAC</t>
  </si>
  <si>
    <t>BETAILLE</t>
  </si>
  <si>
    <t>BETAUCOURT</t>
  </si>
  <si>
    <t>BETBEZE</t>
  </si>
  <si>
    <t>BETBEZER D ARMAGNAC</t>
  </si>
  <si>
    <t>BETCAVE AGUIN</t>
  </si>
  <si>
    <t>BETCHAT</t>
  </si>
  <si>
    <t>BETETE</t>
  </si>
  <si>
    <t>BETHANCOURT EN VALOIS</t>
  </si>
  <si>
    <t>BETHANCOURT EN VAUX</t>
  </si>
  <si>
    <t>BETHELAINVILLE</t>
  </si>
  <si>
    <t>BETHEMONT LA FORET</t>
  </si>
  <si>
    <t>BETHENCOURT</t>
  </si>
  <si>
    <t>BETHENCOURT SUR MER</t>
  </si>
  <si>
    <t>BETHENCOURT SUR SOMME</t>
  </si>
  <si>
    <t>BETHENIVILLE</t>
  </si>
  <si>
    <t>BETHENY</t>
  </si>
  <si>
    <t>BETHINCOURT</t>
  </si>
  <si>
    <t>BETHINES</t>
  </si>
  <si>
    <t>BETHISY ST MARTIN</t>
  </si>
  <si>
    <t>BETHISY ST PIERRE</t>
  </si>
  <si>
    <t>BETHMALE</t>
  </si>
  <si>
    <t>BETHON (51)</t>
  </si>
  <si>
    <t>BETHON (72)</t>
  </si>
  <si>
    <t>BETHONCOURT</t>
  </si>
  <si>
    <t>BETHONSART</t>
  </si>
  <si>
    <t>BETHONVILLIERS (28)</t>
  </si>
  <si>
    <t>BETHONVILLIERS (90)</t>
  </si>
  <si>
    <t>BETHUNE</t>
  </si>
  <si>
    <t>BETHUNE CEDEX</t>
  </si>
  <si>
    <t>BETIGNICOURT</t>
  </si>
  <si>
    <t>BETON BAZOCHES</t>
  </si>
  <si>
    <t>BETONCOURT LES BROTTE</t>
  </si>
  <si>
    <t>BETONCOURT ST PANCRAS</t>
  </si>
  <si>
    <t>BETONCOURT SUR MANCE</t>
  </si>
  <si>
    <t>BETOUS</t>
  </si>
  <si>
    <t>BETPLAN</t>
  </si>
  <si>
    <t>BETPOUEY</t>
  </si>
  <si>
    <t>BETPOUY</t>
  </si>
  <si>
    <t>BETRACQ</t>
  </si>
  <si>
    <t>BETSCHDORF</t>
  </si>
  <si>
    <t>BETTAINVILLERS</t>
  </si>
  <si>
    <t>BETTANCOURT LA FERREE</t>
  </si>
  <si>
    <t>BETTANCOURT LA LONGUE</t>
  </si>
  <si>
    <t>BETTANGE</t>
  </si>
  <si>
    <t>BETTBORN</t>
  </si>
  <si>
    <t>BETTEGNEY ST BRICE</t>
  </si>
  <si>
    <t>BETTELAINVILLE</t>
  </si>
  <si>
    <t>BETTEMBOS</t>
  </si>
  <si>
    <t>BETTENCOURT RIVIERE</t>
  </si>
  <si>
    <t>BETTENCOURT ST OUEN</t>
  </si>
  <si>
    <t>BETTENDORF</t>
  </si>
  <si>
    <t>BETTES</t>
  </si>
  <si>
    <t>BETTEVILLE</t>
  </si>
  <si>
    <t>BETTIGNIES</t>
  </si>
  <si>
    <t>BETTING LES ST AVOLD</t>
  </si>
  <si>
    <t>BETTLACH</t>
  </si>
  <si>
    <t>BETTON</t>
  </si>
  <si>
    <t>BETTON BETTONET</t>
  </si>
  <si>
    <t>BETTON CEDEX</t>
  </si>
  <si>
    <t>BETTONCOURT</t>
  </si>
  <si>
    <t>BETTRECHIES</t>
  </si>
  <si>
    <t>BETTVILLER</t>
  </si>
  <si>
    <t>BETTWILLER</t>
  </si>
  <si>
    <t>BETXI</t>
  </si>
  <si>
    <t>BETZ</t>
  </si>
  <si>
    <t>BETZ LE CHATEAU</t>
  </si>
  <si>
    <t>BEUGIN</t>
  </si>
  <si>
    <t>BEUGNATRE</t>
  </si>
  <si>
    <t>BEUGNIES</t>
  </si>
  <si>
    <t>BEUGNON</t>
  </si>
  <si>
    <t>BEUGNY</t>
  </si>
  <si>
    <t>BEUIL</t>
  </si>
  <si>
    <t>BEULOTTE ST LAURENT</t>
  </si>
  <si>
    <t>BEURE</t>
  </si>
  <si>
    <t>BEUREY</t>
  </si>
  <si>
    <t>BEUREY BAUGUAY</t>
  </si>
  <si>
    <t>BEUREY SUR SAULX</t>
  </si>
  <si>
    <t>BEURIERES</t>
  </si>
  <si>
    <t>BEURIZOT</t>
  </si>
  <si>
    <t>BEURLAY</t>
  </si>
  <si>
    <t>BEURVILLE</t>
  </si>
  <si>
    <t>BEUSSENT</t>
  </si>
  <si>
    <t>BEUSTE</t>
  </si>
  <si>
    <t>BEUTAL</t>
  </si>
  <si>
    <t>BEUTIN</t>
  </si>
  <si>
    <t>BEUVANGE SOUS SAINT MICHEL</t>
  </si>
  <si>
    <t>BEUVEILLE</t>
  </si>
  <si>
    <t>BEUVEZIN</t>
  </si>
  <si>
    <t>BEUVILLERS (14)</t>
  </si>
  <si>
    <t>BEUVILLERS (54)</t>
  </si>
  <si>
    <t>BEUVRAGES</t>
  </si>
  <si>
    <t>BEUVRAIGNES</t>
  </si>
  <si>
    <t>BEUVREQUEN</t>
  </si>
  <si>
    <t>BEUVRIGNY</t>
  </si>
  <si>
    <t>BEUVRON</t>
  </si>
  <si>
    <t>BEUVRON EN AUGE</t>
  </si>
  <si>
    <t>BEUVRY</t>
  </si>
  <si>
    <t>BEUVRY LA FORET</t>
  </si>
  <si>
    <t>BEUX</t>
  </si>
  <si>
    <t>BEUXES</t>
  </si>
  <si>
    <t>BEUZEC CAP SIZUN</t>
  </si>
  <si>
    <t>BEUZEVILLE</t>
  </si>
  <si>
    <t>BEUZEVILLE AU PLAIN</t>
  </si>
  <si>
    <t>BEUZEVILLE LA BASTILLE</t>
  </si>
  <si>
    <t>BEUZEVILLE LA GRENIER</t>
  </si>
  <si>
    <t>BEUZEVILLE LA GUERARD</t>
  </si>
  <si>
    <t>BEUZEVILLETTE</t>
  </si>
  <si>
    <t>BEVENAIS</t>
  </si>
  <si>
    <t>BEVEUGE</t>
  </si>
  <si>
    <t>BEVILLE LE COMTE</t>
  </si>
  <si>
    <t>BEVILLERS</t>
  </si>
  <si>
    <t>BEVONS</t>
  </si>
  <si>
    <t>BEVY</t>
  </si>
  <si>
    <t>BEY (71)</t>
  </si>
  <si>
    <t>BEY SUR SEILLE</t>
  </si>
  <si>
    <t>BEYCHAC ET CAILLAU</t>
  </si>
  <si>
    <t>BEYLONGUE</t>
  </si>
  <si>
    <t>BEYNAC</t>
  </si>
  <si>
    <t>BEYNAC ET CAZENAC</t>
  </si>
  <si>
    <t>BEYNAT</t>
  </si>
  <si>
    <t>BEYNES</t>
  </si>
  <si>
    <t>BEYNES (04)</t>
  </si>
  <si>
    <t>BEYNES (78)</t>
  </si>
  <si>
    <t>BEYREDE JUMET</t>
  </si>
  <si>
    <t>BEYREN LES SIERCK</t>
  </si>
  <si>
    <t>BEYRIE EN BEARN</t>
  </si>
  <si>
    <t>BEYRIE SUR JOYEUSE</t>
  </si>
  <si>
    <t>BEYRIES</t>
  </si>
  <si>
    <t>BEYSSAC</t>
  </si>
  <si>
    <t>BEYSSENAC</t>
  </si>
  <si>
    <t>BEZ ET ESPARON</t>
  </si>
  <si>
    <t>BEZAC</t>
  </si>
  <si>
    <t>BEZALLES</t>
  </si>
  <si>
    <t>BEZANCOURT</t>
  </si>
  <si>
    <t>BEZANGE LA GRANDE</t>
  </si>
  <si>
    <t>BEZANGE LA PETITE</t>
  </si>
  <si>
    <t>BEZANNES</t>
  </si>
  <si>
    <t>BEZAUDUN LES ALPES</t>
  </si>
  <si>
    <t>BEZAUDUN SUR BINE</t>
  </si>
  <si>
    <t>BEZAUMONT</t>
  </si>
  <si>
    <t>BEZE</t>
  </si>
  <si>
    <t>BEZENAC</t>
  </si>
  <si>
    <t>BEZENET</t>
  </si>
  <si>
    <t>BEZERIL</t>
  </si>
  <si>
    <t>BEZIERS</t>
  </si>
  <si>
    <t>BEZIERS CEDEX</t>
  </si>
  <si>
    <t>BEZINGHEM</t>
  </si>
  <si>
    <t>BEZINS GARRAUX</t>
  </si>
  <si>
    <t>BEZOLLES</t>
  </si>
  <si>
    <t>BEZONS</t>
  </si>
  <si>
    <t>BEZONS CEDEX</t>
  </si>
  <si>
    <t>BEZONVEAUX</t>
  </si>
  <si>
    <t>BEZOUCE</t>
  </si>
  <si>
    <t>BEZOUOTTE</t>
  </si>
  <si>
    <t>BEZU LA FORET</t>
  </si>
  <si>
    <t>BEZU LE GUERY</t>
  </si>
  <si>
    <t>BEZU ST ELOI</t>
  </si>
  <si>
    <t>BEZU ST GERMAIN</t>
  </si>
  <si>
    <t>BEZUES BAJON</t>
  </si>
  <si>
    <t>BG EMMELOORD</t>
  </si>
  <si>
    <t>BIACHE ST VAAST</t>
  </si>
  <si>
    <t>BIACHES</t>
  </si>
  <si>
    <t>BIANS LES USIERS</t>
  </si>
  <si>
    <t>BIARD</t>
  </si>
  <si>
    <t>BIARNE</t>
  </si>
  <si>
    <t>BIARRE</t>
  </si>
  <si>
    <t>BIARRITZ</t>
  </si>
  <si>
    <t>BIARRITZ CEDEX</t>
  </si>
  <si>
    <t>BIARROTTE</t>
  </si>
  <si>
    <t>BIARS SUR CERE</t>
  </si>
  <si>
    <t>BIAS (40)</t>
  </si>
  <si>
    <t>BIAS (47)</t>
  </si>
  <si>
    <t>BIAUDOS</t>
  </si>
  <si>
    <t>BIBICHE</t>
  </si>
  <si>
    <t>BIBLISHEIM</t>
  </si>
  <si>
    <t>BIBOST</t>
  </si>
  <si>
    <t>BICHANCOURT</t>
  </si>
  <si>
    <t>BICHES</t>
  </si>
  <si>
    <t>BICKENHOLTZ</t>
  </si>
  <si>
    <t>BICQUELEY</t>
  </si>
  <si>
    <t>BIDACHE</t>
  </si>
  <si>
    <t>BIDARRAY</t>
  </si>
  <si>
    <t>BIDART</t>
  </si>
  <si>
    <t>BIDESTROFF</t>
  </si>
  <si>
    <t>BIDING</t>
  </si>
  <si>
    <t>BIDON</t>
  </si>
  <si>
    <t>BIDOS</t>
  </si>
  <si>
    <t>BIEBESHEIM</t>
  </si>
  <si>
    <t>BIECOURT</t>
  </si>
  <si>
    <t>BIEDERTHAL</t>
  </si>
  <si>
    <t>BIEF</t>
  </si>
  <si>
    <t>BIEF DES MAISONS</t>
  </si>
  <si>
    <t>BIEF DU FOURG</t>
  </si>
  <si>
    <t>BIEFMORIN</t>
  </si>
  <si>
    <t>BIEFVILLERS LES BAPAUME</t>
  </si>
  <si>
    <t>BIELEFELD</t>
  </si>
  <si>
    <t>BIELLE</t>
  </si>
  <si>
    <t>BIENCOURT</t>
  </si>
  <si>
    <t>BIENCOURT SUR ORGE</t>
  </si>
  <si>
    <t>BIENVILLE</t>
  </si>
  <si>
    <t>BIENVILLE LA PETITE</t>
  </si>
  <si>
    <t>BIENVILLERS AU BOIS</t>
  </si>
  <si>
    <t>BIERMES</t>
  </si>
  <si>
    <t>BIERMONT</t>
  </si>
  <si>
    <t>BIERNE (53)</t>
  </si>
  <si>
    <t xml:space="preserve">BIERNE </t>
  </si>
  <si>
    <t>BIERRE LES SEMUR</t>
  </si>
  <si>
    <t>BIERRY BELLES FONTAINES</t>
  </si>
  <si>
    <t>BIERT</t>
  </si>
  <si>
    <t>BIERVILLE</t>
  </si>
  <si>
    <t>BIESHEIM</t>
  </si>
  <si>
    <t>BIESLES</t>
  </si>
  <si>
    <t>BIETLENHEIM</t>
  </si>
  <si>
    <t>BIEUJAC</t>
  </si>
  <si>
    <t>BIEUXY</t>
  </si>
  <si>
    <t>BIEUZY LES EAUX</t>
  </si>
  <si>
    <t>BIEVILLE</t>
  </si>
  <si>
    <t>BIEVILLE BEUVILLE</t>
  </si>
  <si>
    <t>BIEVILLE QUETIEVILLE</t>
  </si>
  <si>
    <t>BIEVRES</t>
  </si>
  <si>
    <t>BIEVRES (02)</t>
  </si>
  <si>
    <t>BIEVRES (08)</t>
  </si>
  <si>
    <t>BIEVRES CEDEX</t>
  </si>
  <si>
    <t>BIFFONTAINE</t>
  </si>
  <si>
    <t>BIGANOS</t>
  </si>
  <si>
    <t>BIGNAC</t>
  </si>
  <si>
    <t>BIGNAN</t>
  </si>
  <si>
    <t>BIGNAY</t>
  </si>
  <si>
    <t>BIGNICOURT</t>
  </si>
  <si>
    <t>BIGNICOURT SUR MARNE</t>
  </si>
  <si>
    <t>BIGNICOURT SUR SAULX</t>
  </si>
  <si>
    <t>BIGNOUX</t>
  </si>
  <si>
    <t>BIGORNO</t>
  </si>
  <si>
    <t>BIGUGLIA</t>
  </si>
  <si>
    <t>BIHOREL</t>
  </si>
  <si>
    <t>BIHUCOURT</t>
  </si>
  <si>
    <t>BILHERES</t>
  </si>
  <si>
    <t>BILIA</t>
  </si>
  <si>
    <t>BILIEU</t>
  </si>
  <si>
    <t>BILLAC</t>
  </si>
  <si>
    <t>BILLANCELLES</t>
  </si>
  <si>
    <t>BILLANCOURT</t>
  </si>
  <si>
    <t>BILLE</t>
  </si>
  <si>
    <t>BILLECUL</t>
  </si>
  <si>
    <t>BILLERE</t>
  </si>
  <si>
    <t>BILLERE CEDEX</t>
  </si>
  <si>
    <t>BILLEY</t>
  </si>
  <si>
    <t>BILLEZOIS</t>
  </si>
  <si>
    <t>BILLIEME</t>
  </si>
  <si>
    <t>BILLIERE</t>
  </si>
  <si>
    <t>BILLIERE (64)</t>
  </si>
  <si>
    <t>BILLIERS</t>
  </si>
  <si>
    <t>BILLIO</t>
  </si>
  <si>
    <t>BILLOM</t>
  </si>
  <si>
    <t>BILLY</t>
  </si>
  <si>
    <t>BILLY (03)</t>
  </si>
  <si>
    <t>BILLY (14)</t>
  </si>
  <si>
    <t>BILLY BERCLAU</t>
  </si>
  <si>
    <t>BILLY CHEVANNES</t>
  </si>
  <si>
    <t>BILLY LE GRAND</t>
  </si>
  <si>
    <t>BILLY LES CHANCEAUX</t>
  </si>
  <si>
    <t>BILLY MONTIGNY</t>
  </si>
  <si>
    <t>BILLY SOUS LES CÔTES</t>
  </si>
  <si>
    <t>BILLY SOUS MANGIENNES</t>
  </si>
  <si>
    <t>BILLY SUR OISY</t>
  </si>
  <si>
    <t>BILTZHEIM</t>
  </si>
  <si>
    <t>BILWISHEIM</t>
  </si>
  <si>
    <t>BIMONT</t>
  </si>
  <si>
    <t>BINARVILLE</t>
  </si>
  <si>
    <t>BINAS</t>
  </si>
  <si>
    <t>BINDERNHEIM</t>
  </si>
  <si>
    <t>BINEFAR</t>
  </si>
  <si>
    <t>BINGES</t>
  </si>
  <si>
    <t>BINH DUONG</t>
  </si>
  <si>
    <t>BINIC</t>
  </si>
  <si>
    <t>BINING</t>
  </si>
  <si>
    <t>BINIVILLE</t>
  </si>
  <si>
    <t>BINOS</t>
  </si>
  <si>
    <t>BINSON ET ORQUIGNY</t>
  </si>
  <si>
    <t>BIOL</t>
  </si>
  <si>
    <t>BIOLLET</t>
  </si>
  <si>
    <t>BION</t>
  </si>
  <si>
    <t>BIONCOURT</t>
  </si>
  <si>
    <t>BIONVILLE</t>
  </si>
  <si>
    <t>BIONVILLE SUR NIED</t>
  </si>
  <si>
    <t>BIOT</t>
  </si>
  <si>
    <t>BIOULE</t>
  </si>
  <si>
    <t>BIOUSSAC</t>
  </si>
  <si>
    <t>BIOZAT</t>
  </si>
  <si>
    <t>BIRAC (16)</t>
  </si>
  <si>
    <t>BIRAC (33)</t>
  </si>
  <si>
    <t>BIRAC SUR TREC</t>
  </si>
  <si>
    <t>BIRAN</t>
  </si>
  <si>
    <t>BIRAS</t>
  </si>
  <si>
    <t>BIRIATOU</t>
  </si>
  <si>
    <t>BIRKENWALD</t>
  </si>
  <si>
    <t>BIRON</t>
  </si>
  <si>
    <t>BIRON (17)</t>
  </si>
  <si>
    <t>BIRON (24)</t>
  </si>
  <si>
    <t>BIRSFELDEN</t>
  </si>
  <si>
    <t>BISCARROSSE</t>
  </si>
  <si>
    <t>BISCARROSSE AIR</t>
  </si>
  <si>
    <t>BISCARROSSE CEDEX</t>
  </si>
  <si>
    <t>BISCHHEIM</t>
  </si>
  <si>
    <t>BISCHHEIM CEDEX</t>
  </si>
  <si>
    <t>BISCHHOLTZ</t>
  </si>
  <si>
    <t>BISCHOFFSHEIM</t>
  </si>
  <si>
    <t>BISCHWIHR</t>
  </si>
  <si>
    <t>BISCHWILLER</t>
  </si>
  <si>
    <t>BISCHWILLER CEDEX</t>
  </si>
  <si>
    <t>BISEL</t>
  </si>
  <si>
    <t>BISINCHI</t>
  </si>
  <si>
    <t>BISLEE</t>
  </si>
  <si>
    <t>BISSERT</t>
  </si>
  <si>
    <t>BISSEUIL</t>
  </si>
  <si>
    <t>BISSEY LA COTE</t>
  </si>
  <si>
    <t>BISSEY LA PIERRE</t>
  </si>
  <si>
    <t>BISSEY SOUS CRUCHAUD</t>
  </si>
  <si>
    <t>BISSEZEELE</t>
  </si>
  <si>
    <t>BISSIERES</t>
  </si>
  <si>
    <t>BISSY LA MACONNAISE</t>
  </si>
  <si>
    <t>BISSY SOUS UXELLES</t>
  </si>
  <si>
    <t>BISSY SUR FLEY</t>
  </si>
  <si>
    <t>BISTEN EN LORRAINE</t>
  </si>
  <si>
    <t>BISTRETC</t>
  </si>
  <si>
    <t>BISTROFF</t>
  </si>
  <si>
    <t>BITCHE</t>
  </si>
  <si>
    <t>BITCHE CEDEX</t>
  </si>
  <si>
    <t>BITRY (58)</t>
  </si>
  <si>
    <t>BITRY (60)</t>
  </si>
  <si>
    <t>BITSCHHOFFEN</t>
  </si>
  <si>
    <t>BITSCHWILLER LES THANN</t>
  </si>
  <si>
    <t>BIVES</t>
  </si>
  <si>
    <t>BIVIERS</t>
  </si>
  <si>
    <t>BIVILLE</t>
  </si>
  <si>
    <t>BIVILLE LA BAIGNARDE</t>
  </si>
  <si>
    <t>BIVILLE LA RIVIERE</t>
  </si>
  <si>
    <t>BIVILLE SUR MER</t>
  </si>
  <si>
    <t>BIVILLIERS</t>
  </si>
  <si>
    <t>BIZANET</t>
  </si>
  <si>
    <t>BIZANOS</t>
  </si>
  <si>
    <t>BIZE (52)</t>
  </si>
  <si>
    <t>BIZE (65)</t>
  </si>
  <si>
    <t>BIZE MINERVOIS</t>
  </si>
  <si>
    <t>BIZENEUILLE</t>
  </si>
  <si>
    <t>BIZONNES</t>
  </si>
  <si>
    <t>BIZOU</t>
  </si>
  <si>
    <t>BIZOUS</t>
  </si>
  <si>
    <t>BLACE</t>
  </si>
  <si>
    <t>BLACOURT</t>
  </si>
  <si>
    <t>BLACQUEVILLE</t>
  </si>
  <si>
    <t>BLACY (51)</t>
  </si>
  <si>
    <t>BLACY (89)</t>
  </si>
  <si>
    <t>BLAESHEIM</t>
  </si>
  <si>
    <t>BLAGNAC</t>
  </si>
  <si>
    <t>BLAGNAC CEDEX</t>
  </si>
  <si>
    <t>BLAGNY</t>
  </si>
  <si>
    <t>BLAGNY SUR VINGEANNE</t>
  </si>
  <si>
    <t>BLAGOEVGRAD</t>
  </si>
  <si>
    <t>BLAIGNAC</t>
  </si>
  <si>
    <t>BLAIGNAN</t>
  </si>
  <si>
    <t>BLAIN</t>
  </si>
  <si>
    <t>BLAINCOURT LES PRECY</t>
  </si>
  <si>
    <t>BLAINCOURT SUR AUBE</t>
  </si>
  <si>
    <t>BLAINVILLE CREVON</t>
  </si>
  <si>
    <t>BLAINVILLE SUR L EAU</t>
  </si>
  <si>
    <t>BLAINVILLE SUR MER</t>
  </si>
  <si>
    <t>BLAINVILLE SUR ORNE</t>
  </si>
  <si>
    <t>BLAIRVILLE</t>
  </si>
  <si>
    <t>BLAISE</t>
  </si>
  <si>
    <t>BLAISE SOUS ARZILLIERES</t>
  </si>
  <si>
    <t>BLAISON GOHIER</t>
  </si>
  <si>
    <t>BLAISY</t>
  </si>
  <si>
    <t>BLAISY BAS</t>
  </si>
  <si>
    <t>BLAISY HAUT</t>
  </si>
  <si>
    <t>BLAJAN</t>
  </si>
  <si>
    <t>BLAMONT (25)</t>
  </si>
  <si>
    <t>BLAMONT (54)</t>
  </si>
  <si>
    <t>BLAN</t>
  </si>
  <si>
    <t>BLANCAFORT</t>
  </si>
  <si>
    <t>BLANCEY</t>
  </si>
  <si>
    <t>BLANCFOSSE</t>
  </si>
  <si>
    <t>BLANCHE EGLISE</t>
  </si>
  <si>
    <t>BLANCHEFOSSE ET BAY</t>
  </si>
  <si>
    <t>BLANCHERUPT</t>
  </si>
  <si>
    <t>BLANCS-COTEAUX</t>
  </si>
  <si>
    <t>BLANDAINVILLE</t>
  </si>
  <si>
    <t>BLANDAS</t>
  </si>
  <si>
    <t>BLANDIN</t>
  </si>
  <si>
    <t>BLANDOUET</t>
  </si>
  <si>
    <t>BLANDY (77)</t>
  </si>
  <si>
    <t>BLANDY (91)</t>
  </si>
  <si>
    <t>BLANGERVAL BLANGERMONT</t>
  </si>
  <si>
    <t>BLANGY LE CHATEAU</t>
  </si>
  <si>
    <t>BLANGY SOUS POIX</t>
  </si>
  <si>
    <t>BLANGY SUR BRESLE</t>
  </si>
  <si>
    <t>BLANGY SUR TERNOISE</t>
  </si>
  <si>
    <t>BLANGY TRONVILLE</t>
  </si>
  <si>
    <t>BLANNAY</t>
  </si>
  <si>
    <t>BLANOT (21)</t>
  </si>
  <si>
    <t>BLANOT (71)</t>
  </si>
  <si>
    <t>BLANQUEFORT (32)</t>
  </si>
  <si>
    <t>BLANQUEFORT (33)</t>
  </si>
  <si>
    <t>BLANQUEFORT CEDEX</t>
  </si>
  <si>
    <t>BLANQUEFORT SUR BRIOLANCE</t>
  </si>
  <si>
    <t>BLANZAC (43)</t>
  </si>
  <si>
    <t>BLANZAC (87)</t>
  </si>
  <si>
    <t>BLANZAC LES MATHA</t>
  </si>
  <si>
    <t>BLANZAC PORCHERESSE</t>
  </si>
  <si>
    <t>BLANZAGUET ST CYBARD</t>
  </si>
  <si>
    <t>BLANZAT</t>
  </si>
  <si>
    <t>BLANZAY</t>
  </si>
  <si>
    <t>BLANZAY SUR BOUTONNE</t>
  </si>
  <si>
    <t>BLANZEE</t>
  </si>
  <si>
    <t>BLANZY</t>
  </si>
  <si>
    <t>BLANZY LA SALONNAISE</t>
  </si>
  <si>
    <t>BLARGIES</t>
  </si>
  <si>
    <t>BLARIANS</t>
  </si>
  <si>
    <t>BLARINGHEM</t>
  </si>
  <si>
    <t>BLARS</t>
  </si>
  <si>
    <t>BLARU</t>
  </si>
  <si>
    <t>BLASIMON</t>
  </si>
  <si>
    <t>BLASLAY</t>
  </si>
  <si>
    <t>BLASSAC</t>
  </si>
  <si>
    <t>BLAUDEIX</t>
  </si>
  <si>
    <t>BLAUSASC</t>
  </si>
  <si>
    <t>BLAUVAC</t>
  </si>
  <si>
    <t>BLAUZAC</t>
  </si>
  <si>
    <t>BLAVIGNAC</t>
  </si>
  <si>
    <t>BLAVOZY</t>
  </si>
  <si>
    <t>BLAY</t>
  </si>
  <si>
    <t>BLAYE</t>
  </si>
  <si>
    <t>BLAYE CEDEX</t>
  </si>
  <si>
    <t>BLAYE LES MINES</t>
  </si>
  <si>
    <t>BLAYMONT</t>
  </si>
  <si>
    <t>BLAZIERT</t>
  </si>
  <si>
    <t>BLECOURT (52)</t>
  </si>
  <si>
    <t xml:space="preserve">BLECOURT </t>
  </si>
  <si>
    <t>BLEIGNY LE CARREAU</t>
  </si>
  <si>
    <t>BLEMEREY (54)</t>
  </si>
  <si>
    <t>BLEMEREY (88)</t>
  </si>
  <si>
    <t>BLENDECQUES</t>
  </si>
  <si>
    <t>BLENEAU</t>
  </si>
  <si>
    <t>BLENNES</t>
  </si>
  <si>
    <t>BLENOD LES PONT A MOUSSON</t>
  </si>
  <si>
    <t>BLENOD LES TOUL</t>
  </si>
  <si>
    <t>BLEQUIN</t>
  </si>
  <si>
    <t>BLERANCOURT</t>
  </si>
  <si>
    <t>BLERE</t>
  </si>
  <si>
    <t>BLERE CEDEX</t>
  </si>
  <si>
    <t>BLERUAIS</t>
  </si>
  <si>
    <t>BLESIGNAC</t>
  </si>
  <si>
    <t>BLESLE</t>
  </si>
  <si>
    <t>BLESME</t>
  </si>
  <si>
    <t>BLESMES</t>
  </si>
  <si>
    <t>BLESSAC</t>
  </si>
  <si>
    <t>BLESSEY</t>
  </si>
  <si>
    <t>BLESSONVILLE</t>
  </si>
  <si>
    <t>BLESSY</t>
  </si>
  <si>
    <t>BLET</t>
  </si>
  <si>
    <t>BLETTERANS</t>
  </si>
  <si>
    <t>BLEURVILLE</t>
  </si>
  <si>
    <t>BLEURY</t>
  </si>
  <si>
    <t>BLEVAINCOURT</t>
  </si>
  <si>
    <t>BLEVES</t>
  </si>
  <si>
    <t>BLICOURT</t>
  </si>
  <si>
    <t>BLIENSCHWILLER</t>
  </si>
  <si>
    <t>BLIES EBERSING</t>
  </si>
  <si>
    <t>BLIES GUERSVILLER</t>
  </si>
  <si>
    <t>BLIESBRUCK</t>
  </si>
  <si>
    <t>BLIEUX</t>
  </si>
  <si>
    <t>BLIGNICOURT</t>
  </si>
  <si>
    <t>BLIGNY (10)</t>
  </si>
  <si>
    <t>BLIGNY (51)</t>
  </si>
  <si>
    <t>BLIGNY LE SEC</t>
  </si>
  <si>
    <t>BLIGNY LES BEAUNE</t>
  </si>
  <si>
    <t>BLIGNY SUR OUCHE</t>
  </si>
  <si>
    <t>BLINCOURT</t>
  </si>
  <si>
    <t>BLINGEL</t>
  </si>
  <si>
    <t>BLIS ET BORN</t>
  </si>
  <si>
    <t>BLISMES</t>
  </si>
  <si>
    <t>BLODELSHEIM</t>
  </si>
  <si>
    <t>BLOIS</t>
  </si>
  <si>
    <t>BLOIS CEDEX</t>
  </si>
  <si>
    <t>BLOIS CEDEX 9</t>
  </si>
  <si>
    <t>BLOIS SUR SEILLE</t>
  </si>
  <si>
    <t>BLOMAC</t>
  </si>
  <si>
    <t>BLOMARD</t>
  </si>
  <si>
    <t>BLOMBAY</t>
  </si>
  <si>
    <t>BLOND</t>
  </si>
  <si>
    <t>BLONDEFONTAINE</t>
  </si>
  <si>
    <t>BLONVILLE SUR MER</t>
  </si>
  <si>
    <t>BLOSSEVILLE</t>
  </si>
  <si>
    <t>BLOSVILLE</t>
  </si>
  <si>
    <t>BLOT L EGLISE</t>
  </si>
  <si>
    <t>BLOTZHEIM</t>
  </si>
  <si>
    <t>BLOU</t>
  </si>
  <si>
    <t>BLOUSSON SERIAN</t>
  </si>
  <si>
    <t>BLOYE</t>
  </si>
  <si>
    <t>BLUFFY</t>
  </si>
  <si>
    <t>BLUMERAY</t>
  </si>
  <si>
    <t>BLUSSANGEAUX</t>
  </si>
  <si>
    <t>BLUSSANS</t>
  </si>
  <si>
    <t>BLYE</t>
  </si>
  <si>
    <t>BOBIGNY</t>
  </si>
  <si>
    <t>BOBIGNY CEDEX</t>
  </si>
  <si>
    <t>BOBIGNY CEDEX 9</t>
  </si>
  <si>
    <t>BOBITAL</t>
  </si>
  <si>
    <t>BOCE</t>
  </si>
  <si>
    <t>BOCHOLT</t>
  </si>
  <si>
    <t>BOCHUM  -ALLEMAGNE-</t>
  </si>
  <si>
    <t>BOCKANGE</t>
  </si>
  <si>
    <t>BOCOGNANO</t>
  </si>
  <si>
    <t>BOCQUEGNEY</t>
  </si>
  <si>
    <t>BOCQUENCE</t>
  </si>
  <si>
    <t>BODILIS</t>
  </si>
  <si>
    <t>BOE</t>
  </si>
  <si>
    <t>BOE CEDEX</t>
  </si>
  <si>
    <t>BOECE</t>
  </si>
  <si>
    <t>BOEGE</t>
  </si>
  <si>
    <t>BOEIL BEZING</t>
  </si>
  <si>
    <t>BOEN</t>
  </si>
  <si>
    <t>BOERSCH</t>
  </si>
  <si>
    <t>BOESCHEPE</t>
  </si>
  <si>
    <t>BOESEGHEM</t>
  </si>
  <si>
    <t>BOESENBIESEN</t>
  </si>
  <si>
    <t>BOESSE (45)</t>
  </si>
  <si>
    <t>BOESSE (79)</t>
  </si>
  <si>
    <t>BOESSE LE SEC</t>
  </si>
  <si>
    <t>BOEURS EN OTHE</t>
  </si>
  <si>
    <t>BOFFLES</t>
  </si>
  <si>
    <t>BOFFRES</t>
  </si>
  <si>
    <t>BOGEVE</t>
  </si>
  <si>
    <t>BOGNY SUR MEUSE</t>
  </si>
  <si>
    <t>BOGY</t>
  </si>
  <si>
    <t>BOHAL</t>
  </si>
  <si>
    <t>BOHARS</t>
  </si>
  <si>
    <t>BOIGNEVILLE</t>
  </si>
  <si>
    <t>BOIGNY SUR BIONNE</t>
  </si>
  <si>
    <t>BOINVILLE EN MANTOIS</t>
  </si>
  <si>
    <t>BOINVILLE EN WOEVRE</t>
  </si>
  <si>
    <t>BOINVILLE LE GAILLARD</t>
  </si>
  <si>
    <t>BOINVILLIERS</t>
  </si>
  <si>
    <t>BOIRY BECQUERELLE</t>
  </si>
  <si>
    <t>BOIRY NOTRE DAME</t>
  </si>
  <si>
    <t>BOIRY ST MARTIN</t>
  </si>
  <si>
    <t>BOIRY STE RICTRUDE</t>
  </si>
  <si>
    <t>BOIS</t>
  </si>
  <si>
    <t>BOIS ANZERAY</t>
  </si>
  <si>
    <t>BOIS ARNAULT</t>
  </si>
  <si>
    <t>BOIS BERNARD</t>
  </si>
  <si>
    <t>BOIS COLOMBES</t>
  </si>
  <si>
    <t>BOIS COLOMBES CEDEX</t>
  </si>
  <si>
    <t>BOIS D AMONT</t>
  </si>
  <si>
    <t>BOIS D ARCY (78)</t>
  </si>
  <si>
    <t>BOIS D ARCY (89)</t>
  </si>
  <si>
    <t>BOIS D ARCY CEDEX</t>
  </si>
  <si>
    <t>BOIS D ENNEBOURG</t>
  </si>
  <si>
    <t>BOIS DE CENE</t>
  </si>
  <si>
    <t>BOIS DE CHAMP</t>
  </si>
  <si>
    <t>BOIS DE GAND</t>
  </si>
  <si>
    <t>BOIS DE LA PIERRE</t>
  </si>
  <si>
    <t>BOIS D'HAINE</t>
  </si>
  <si>
    <t>BOIS GRENIER</t>
  </si>
  <si>
    <t>BOIS GUILBERT</t>
  </si>
  <si>
    <t>BOIS GUILLAUME</t>
  </si>
  <si>
    <t>BOIS GUILLAUME BIHOREL</t>
  </si>
  <si>
    <t>BOIS GUILLAUME CEDEX</t>
  </si>
  <si>
    <t>BOIS HEROULT</t>
  </si>
  <si>
    <t>BOIS HERPIN</t>
  </si>
  <si>
    <t>BOIS HIMONT</t>
  </si>
  <si>
    <t>BOIS JEROME ST OUEN</t>
  </si>
  <si>
    <t>BOIS L EVEQUE</t>
  </si>
  <si>
    <t>BOIS LE ROI (27)</t>
  </si>
  <si>
    <t>BOIS LE ROI (77)</t>
  </si>
  <si>
    <t>BOIS LES PARGNY</t>
  </si>
  <si>
    <t>BOIS NORMAND PRES LYRE</t>
  </si>
  <si>
    <t>BOIS STE MARIE</t>
  </si>
  <si>
    <t>BOISBERGUES</t>
  </si>
  <si>
    <t>BOISBRETEAU</t>
  </si>
  <si>
    <t>BOISCHAMPRE</t>
  </si>
  <si>
    <t>BOISCOMMUN</t>
  </si>
  <si>
    <t>BOIS-DE-HAYE</t>
  </si>
  <si>
    <t>BOISDINGHEM</t>
  </si>
  <si>
    <t>BOISDON</t>
  </si>
  <si>
    <t>BOISEMONT (27)</t>
  </si>
  <si>
    <t>BOISEMONT (95)</t>
  </si>
  <si>
    <t>BOISGASSON</t>
  </si>
  <si>
    <t>BOISGERVILLY</t>
  </si>
  <si>
    <t>BOISJEAN</t>
  </si>
  <si>
    <t>BOISLEUX AU MONT</t>
  </si>
  <si>
    <t>BOISLEUX ST MARC</t>
  </si>
  <si>
    <t>BOISME</t>
  </si>
  <si>
    <t>BOISMONT (54)</t>
  </si>
  <si>
    <t>BOISMONT (80)</t>
  </si>
  <si>
    <t>BOISMORAND</t>
  </si>
  <si>
    <t>BOISNEY</t>
  </si>
  <si>
    <t>BOISREDON</t>
  </si>
  <si>
    <t>BOISROGER</t>
  </si>
  <si>
    <t>BOISSAY</t>
  </si>
  <si>
    <t>BOISSE</t>
  </si>
  <si>
    <t>BOISSE PENCHOT</t>
  </si>
  <si>
    <t>BOISSEAU</t>
  </si>
  <si>
    <t>BOISSEAUX</t>
  </si>
  <si>
    <t>BOISSEDE</t>
  </si>
  <si>
    <t>BOISSEI LA LANDE</t>
  </si>
  <si>
    <t>BOISSEROLLES</t>
  </si>
  <si>
    <t>BOISSERON</t>
  </si>
  <si>
    <t>BOISSET</t>
  </si>
  <si>
    <t>BOISSET (15)</t>
  </si>
  <si>
    <t>BOISSET (34)</t>
  </si>
  <si>
    <t>BOISSET ET GAUJAC</t>
  </si>
  <si>
    <t>BOISSET LES MONTROND</t>
  </si>
  <si>
    <t>BOISSET LES PREVANCHES</t>
  </si>
  <si>
    <t>BOISSET ST PRIEST</t>
  </si>
  <si>
    <t>BOISSETS</t>
  </si>
  <si>
    <t>BOISSETTES</t>
  </si>
  <si>
    <t>BOISSEUIL</t>
  </si>
  <si>
    <t>BOISSEUIL CEDEX</t>
  </si>
  <si>
    <t>BOISSEUILH</t>
  </si>
  <si>
    <t>BOISSEY (14)</t>
  </si>
  <si>
    <t>BOISSEY LE CHATEL</t>
  </si>
  <si>
    <t>BOISSEZON</t>
  </si>
  <si>
    <t>BOISSIA</t>
  </si>
  <si>
    <t>BOISSIERES (30)</t>
  </si>
  <si>
    <t>BOISSIERES (46)</t>
  </si>
  <si>
    <t>BOISSISE LA BERTRAND</t>
  </si>
  <si>
    <t>BOISSISE LE ROI</t>
  </si>
  <si>
    <t>BOISSY AUX CAILLES</t>
  </si>
  <si>
    <t>BOISSY EN DROUAIS</t>
  </si>
  <si>
    <t>BOISSY FRESNOY</t>
  </si>
  <si>
    <t>BOISSY L AILLERIE</t>
  </si>
  <si>
    <t>BOISSY LA RIVIERE</t>
  </si>
  <si>
    <t>BOISSY LAMBERVILLE</t>
  </si>
  <si>
    <t>BOISSY LE BOIS</t>
  </si>
  <si>
    <t>BOISSY LE CHATEL</t>
  </si>
  <si>
    <t>BOISSY LE CUTTE</t>
  </si>
  <si>
    <t>BOISSY LE REPOS</t>
  </si>
  <si>
    <t>BOISSY LE SEC</t>
  </si>
  <si>
    <t>BOISSY LES PERCHE</t>
  </si>
  <si>
    <t>BOISSY MAUGIS</t>
  </si>
  <si>
    <t>BOISSY MAUVOISIN</t>
  </si>
  <si>
    <t>BOISSY SANS AVOIR</t>
  </si>
  <si>
    <t>BOISSY SOUS ST LYON</t>
  </si>
  <si>
    <t>BOISSY SOUS ST YON</t>
  </si>
  <si>
    <t>BOISSY ST LEGER</t>
  </si>
  <si>
    <t>BOISSY ST LEGER CEDEX</t>
  </si>
  <si>
    <t>BOISSY-LEVIGNEN</t>
  </si>
  <si>
    <t>BOISTRUDAN</t>
  </si>
  <si>
    <t>BOISVILLE LA ST PERE</t>
  </si>
  <si>
    <t>BOISYVON</t>
  </si>
  <si>
    <t>BOITRON (61)</t>
  </si>
  <si>
    <t>BOITRON (77)</t>
  </si>
  <si>
    <t>BOLANDOZ</t>
  </si>
  <si>
    <t>BOLAZEC</t>
  </si>
  <si>
    <t>BOLBEC</t>
  </si>
  <si>
    <t>BOLLENE</t>
  </si>
  <si>
    <t>BOLLENE CEDEX</t>
  </si>
  <si>
    <t>BOLLEVILLE (50)</t>
  </si>
  <si>
    <t>BOLLEVILLE (76)</t>
  </si>
  <si>
    <t>BOLLEZEELE</t>
  </si>
  <si>
    <t>BOLLWILLER</t>
  </si>
  <si>
    <t>BOLOGNE</t>
  </si>
  <si>
    <t>BOLQUERE</t>
  </si>
  <si>
    <t>BOLSENHEIM</t>
  </si>
  <si>
    <t>BOMBON</t>
  </si>
  <si>
    <t>BOMMES</t>
  </si>
  <si>
    <t>BOMMIERS</t>
  </si>
  <si>
    <t>BOMPAS (09)</t>
  </si>
  <si>
    <t>BOMPAS (66)</t>
  </si>
  <si>
    <t>BOMPORTO</t>
  </si>
  <si>
    <t>BOMY</t>
  </si>
  <si>
    <t>BON ENCONTRE</t>
  </si>
  <si>
    <t>BONA</t>
  </si>
  <si>
    <t>BONAC IRAZEIN</t>
  </si>
  <si>
    <t>BONAS</t>
  </si>
  <si>
    <t>BONBOILLON</t>
  </si>
  <si>
    <t>BONCE</t>
  </si>
  <si>
    <t>BONCHAMP LES LAVAL</t>
  </si>
  <si>
    <t>BONCOURT (02)</t>
  </si>
  <si>
    <t>BONCOURT (27)</t>
  </si>
  <si>
    <t>BONCOURT (28)</t>
  </si>
  <si>
    <t>BONCOURT (54)</t>
  </si>
  <si>
    <t>BONCOURT LE BOIS</t>
  </si>
  <si>
    <t>BONCOURT SUR MEUSE</t>
  </si>
  <si>
    <t>BONDAROY</t>
  </si>
  <si>
    <t>BONDEVAL</t>
  </si>
  <si>
    <t>BONDIGOUX</t>
  </si>
  <si>
    <t>BONDOUFLE</t>
  </si>
  <si>
    <t>BONDOUFLE CEDEX</t>
  </si>
  <si>
    <t>BONDUES</t>
  </si>
  <si>
    <t>BONDUES CEDEX</t>
  </si>
  <si>
    <t>BONDY</t>
  </si>
  <si>
    <t>BONDY CEDEX</t>
  </si>
  <si>
    <t>BONGHEAT</t>
  </si>
  <si>
    <t>BONIFACIO</t>
  </si>
  <si>
    <t>BONLIER</t>
  </si>
  <si>
    <t>BONLIEU</t>
  </si>
  <si>
    <t>BONLIEU SUR ROUBION</t>
  </si>
  <si>
    <t>BONLOC</t>
  </si>
  <si>
    <t>BONN</t>
  </si>
  <si>
    <t>BONNAC (09)</t>
  </si>
  <si>
    <t>BONNAC (15)</t>
  </si>
  <si>
    <t>BONNAC LA COTE</t>
  </si>
  <si>
    <t>BONNAL</t>
  </si>
  <si>
    <t>BONNARD</t>
  </si>
  <si>
    <t>BONNAT</t>
  </si>
  <si>
    <t>BONNAUD</t>
  </si>
  <si>
    <t>BONNAY</t>
  </si>
  <si>
    <t>BONNAY (25)</t>
  </si>
  <si>
    <t>BONNAY (71)</t>
  </si>
  <si>
    <t>BONNE</t>
  </si>
  <si>
    <t>BONNEBOSQ</t>
  </si>
  <si>
    <t>BONNECOURT</t>
  </si>
  <si>
    <t>BONNEE</t>
  </si>
  <si>
    <t>BONNEFAMILLE</t>
  </si>
  <si>
    <t>BONNEFOI</t>
  </si>
  <si>
    <t>BONNEFOND</t>
  </si>
  <si>
    <t>BONNEFONT</t>
  </si>
  <si>
    <t>BONNEFONTAINE</t>
  </si>
  <si>
    <t>BONNEGARDE</t>
  </si>
  <si>
    <t>BONNEIL</t>
  </si>
  <si>
    <t>BONNELLES</t>
  </si>
  <si>
    <t>BONNEMAIN</t>
  </si>
  <si>
    <t>BONNEMAISON</t>
  </si>
  <si>
    <t>BONNEMAZON</t>
  </si>
  <si>
    <t>BONNENCONTRE</t>
  </si>
  <si>
    <t>BONNES (16)</t>
  </si>
  <si>
    <t>BONNES (86)</t>
  </si>
  <si>
    <t>BONNESVALYN</t>
  </si>
  <si>
    <t>BONNET</t>
  </si>
  <si>
    <t>BONNETABLE</t>
  </si>
  <si>
    <t>BONNETAGE</t>
  </si>
  <si>
    <t>BONNETAN</t>
  </si>
  <si>
    <t>BONNEUIL (16)</t>
  </si>
  <si>
    <t>BONNEUIL (36)</t>
  </si>
  <si>
    <t>BONNEUIL EN FRANCE</t>
  </si>
  <si>
    <t>BONNEUIL EN VALOIS</t>
  </si>
  <si>
    <t>BONNEUIL LES EAUX</t>
  </si>
  <si>
    <t>BONNEUIL MATOURS</t>
  </si>
  <si>
    <t>BONNEUIL SUR MARNE</t>
  </si>
  <si>
    <t>BONNEUIL SUR MARNE CEDEX</t>
  </si>
  <si>
    <t>BONNEVAL</t>
  </si>
  <si>
    <t>BONNEVAL (28)</t>
  </si>
  <si>
    <t>BONNEVAL (43)</t>
  </si>
  <si>
    <t>BONNEVAL SUR ARC</t>
  </si>
  <si>
    <t>BONNEVAUX</t>
  </si>
  <si>
    <t>BONNEVAUX (25)</t>
  </si>
  <si>
    <t>BONNEVAUX (30)</t>
  </si>
  <si>
    <t>BONNEVAUX LE PRIEURE</t>
  </si>
  <si>
    <t>BONNEVEAU</t>
  </si>
  <si>
    <t>BONNEVENT VELLOREILLE</t>
  </si>
  <si>
    <t>BONNEVILLE</t>
  </si>
  <si>
    <t>BONNEVILLE (16)</t>
  </si>
  <si>
    <t>BONNEVILLE (74)</t>
  </si>
  <si>
    <t>BONNEVILLE APTOT</t>
  </si>
  <si>
    <t>BONNEVILLE CEDEX</t>
  </si>
  <si>
    <t>BONNEVILLE ET ST AVIT FUMA</t>
  </si>
  <si>
    <t>BONNEVILLE LA LOUVET</t>
  </si>
  <si>
    <t>BONNEVILLE SUR TOUQUES</t>
  </si>
  <si>
    <t>BONNIERES (60)</t>
  </si>
  <si>
    <t>BONNIERES (62)</t>
  </si>
  <si>
    <t>BONNIERES SUR SEINE</t>
  </si>
  <si>
    <t>BONNIEUX</t>
  </si>
  <si>
    <t>BONNINGUES LES ARDRES</t>
  </si>
  <si>
    <t>BONNINGUES LES CALAIS</t>
  </si>
  <si>
    <t>BONNOEIL</t>
  </si>
  <si>
    <t>BONNOEUVRE</t>
  </si>
  <si>
    <t>BONNUT</t>
  </si>
  <si>
    <t>BONNY SUR LOIRE</t>
  </si>
  <si>
    <t>BONREPOS</t>
  </si>
  <si>
    <t>BONREPOS RIQUET</t>
  </si>
  <si>
    <t>BONREPOS SUR AUSSONNELLE</t>
  </si>
  <si>
    <t>BONS EN CHABLAIS</t>
  </si>
  <si>
    <t>BONS TASSILLY</t>
  </si>
  <si>
    <t>BONSECOURS</t>
  </si>
  <si>
    <t>BONSMOULINS</t>
  </si>
  <si>
    <t>BONSON (06)</t>
  </si>
  <si>
    <t>BONSON (42)</t>
  </si>
  <si>
    <t>BONVILLARD</t>
  </si>
  <si>
    <t>BONVILLARET</t>
  </si>
  <si>
    <t>BONVILLER</t>
  </si>
  <si>
    <t>BONVILLERS</t>
  </si>
  <si>
    <t>BONVILLET</t>
  </si>
  <si>
    <t>BONY</t>
  </si>
  <si>
    <t>BONZAC</t>
  </si>
  <si>
    <t>BONZEE</t>
  </si>
  <si>
    <t>BOO SILHEN</t>
  </si>
  <si>
    <t>BOOFZHEIM</t>
  </si>
  <si>
    <t>BOON</t>
  </si>
  <si>
    <t>BOOS (40)</t>
  </si>
  <si>
    <t>BOOS (76)</t>
  </si>
  <si>
    <t>BOOTZHEIM</t>
  </si>
  <si>
    <t>BOQUEHO</t>
  </si>
  <si>
    <t>BOR ET BAR</t>
  </si>
  <si>
    <t>BORAN SUR OISE</t>
  </si>
  <si>
    <t>BORCE</t>
  </si>
  <si>
    <t>BORD ST GEORGES</t>
  </si>
  <si>
    <t>BORDEAUX</t>
  </si>
  <si>
    <t>BORDEAUX ARMEES</t>
  </si>
  <si>
    <t>BORDEAUX CEDEX</t>
  </si>
  <si>
    <t>BORDEAUX CEDEX 9</t>
  </si>
  <si>
    <t>BORDEAUX CHEQUES</t>
  </si>
  <si>
    <t>BORDEAUX EN GATINAIS</t>
  </si>
  <si>
    <t>BORDEAUX ST CLAIR</t>
  </si>
  <si>
    <t>BORDERES</t>
  </si>
  <si>
    <t>BORDERES ET LAMENSANS</t>
  </si>
  <si>
    <t>BORDERES LOURON</t>
  </si>
  <si>
    <t>BORDERES SUR L ECHEZ</t>
  </si>
  <si>
    <t>BORDERES SUR L ECHEZ CEDE</t>
  </si>
  <si>
    <t>BORDERES SUR L ECHEZ CEDEX</t>
  </si>
  <si>
    <t>BORDES (64)</t>
  </si>
  <si>
    <t>BORDES (65)</t>
  </si>
  <si>
    <t>BORDES CEDEX</t>
  </si>
  <si>
    <t>BORDES DE RIVIERE</t>
  </si>
  <si>
    <t>BORDEZAC</t>
  </si>
  <si>
    <t>BORDIGHERA</t>
  </si>
  <si>
    <t>BORDS</t>
  </si>
  <si>
    <t>BOREE</t>
  </si>
  <si>
    <t>BORESSE ET MARTRON</t>
  </si>
  <si>
    <t>BOREST</t>
  </si>
  <si>
    <t>BOREY</t>
  </si>
  <si>
    <t>BORGO</t>
  </si>
  <si>
    <t>BORISLAV</t>
  </si>
  <si>
    <t>BORMES LES MIMOSAS</t>
  </si>
  <si>
    <t>BORMES LES MIMOSAS CEDEX</t>
  </si>
  <si>
    <t>BORNAMBUSC</t>
  </si>
  <si>
    <t>BORNAY</t>
  </si>
  <si>
    <t>BORNE (07)</t>
  </si>
  <si>
    <t>BORNE (43)</t>
  </si>
  <si>
    <t>BORNEL</t>
  </si>
  <si>
    <t>BORNHEIM</t>
  </si>
  <si>
    <t>BORON</t>
  </si>
  <si>
    <t>BOROX TOLEDO (ESPAGNE)</t>
  </si>
  <si>
    <t>BORRE</t>
  </si>
  <si>
    <t>BORREZE</t>
  </si>
  <si>
    <t>BORS DE BAIGNES</t>
  </si>
  <si>
    <t>BORS DE MONTMOREAU</t>
  </si>
  <si>
    <t>BORT L ETANG</t>
  </si>
  <si>
    <t>BORT LES ORGUES</t>
  </si>
  <si>
    <t>BORVILLE</t>
  </si>
  <si>
    <t>BOSC BENARD COMMIN</t>
  </si>
  <si>
    <t>BOSC BENARD CRESCY</t>
  </si>
  <si>
    <t>BOSC BERENGER</t>
  </si>
  <si>
    <t>BOSC BORDEL</t>
  </si>
  <si>
    <t>BOSC EDELINE</t>
  </si>
  <si>
    <t>BOSC GUERARD ST ADRIEN</t>
  </si>
  <si>
    <t>BOSC HYONS</t>
  </si>
  <si>
    <t>BOSC LE HARD</t>
  </si>
  <si>
    <t>BOSC MESNIL</t>
  </si>
  <si>
    <t>BOSC RENOULT EN OUCHE</t>
  </si>
  <si>
    <t>BOSC RENOULT EN ROUMOIS</t>
  </si>
  <si>
    <t>BOSC ROGER SUR BUCHY</t>
  </si>
  <si>
    <t>BOSCAMNANT</t>
  </si>
  <si>
    <t>BOSDARROS</t>
  </si>
  <si>
    <t>BOSGOUET</t>
  </si>
  <si>
    <t>BOSGUERARD DE MARCOUVILLE</t>
  </si>
  <si>
    <t>BOSJEAN</t>
  </si>
  <si>
    <t>BOSMIE L AIGUILLE</t>
  </si>
  <si>
    <t>BOSMIE L'AIGUILLE</t>
  </si>
  <si>
    <t>BOSMONT SUR SERRE</t>
  </si>
  <si>
    <t>BOSMOREAU LES MINES</t>
  </si>
  <si>
    <t>BOSNORMAND</t>
  </si>
  <si>
    <t>BOSQUENTIN</t>
  </si>
  <si>
    <t>BOSROBERT</t>
  </si>
  <si>
    <t>BOSROGER</t>
  </si>
  <si>
    <t>BOSSANCOURT</t>
  </si>
  <si>
    <t>BOSSAY SUR CLAISE</t>
  </si>
  <si>
    <t>BOSSEE</t>
  </si>
  <si>
    <t>BOSSELSHAUSEN</t>
  </si>
  <si>
    <t>BOSSENDORF</t>
  </si>
  <si>
    <t>BOSSET</t>
  </si>
  <si>
    <t>BOSSEVAL ET BRIANCOURT</t>
  </si>
  <si>
    <t>BOSSEY</t>
  </si>
  <si>
    <t>BOSSIEU</t>
  </si>
  <si>
    <t>BOSSUGAN</t>
  </si>
  <si>
    <t>BOSSUS LES RUMIGNY</t>
  </si>
  <si>
    <t>BOST</t>
  </si>
  <si>
    <t>BOSTENS</t>
  </si>
  <si>
    <t>BOSVILLE</t>
  </si>
  <si>
    <t>BOTANS</t>
  </si>
  <si>
    <t>BOTMEUR</t>
  </si>
  <si>
    <t>BOTSORHEL</t>
  </si>
  <si>
    <t>BOTZ EN MAUGES</t>
  </si>
  <si>
    <t>BOU</t>
  </si>
  <si>
    <t>BOUAFLE</t>
  </si>
  <si>
    <t>BOUAFLES</t>
  </si>
  <si>
    <t>BOUAN</t>
  </si>
  <si>
    <t>BOUAYE</t>
  </si>
  <si>
    <t>BOUBERS LES HESMOND</t>
  </si>
  <si>
    <t>BOUBERS SUR CANCHE</t>
  </si>
  <si>
    <t>BOUBIERS</t>
  </si>
  <si>
    <t>BOUC BEL AIR</t>
  </si>
  <si>
    <t>BOUCAGNERES</t>
  </si>
  <si>
    <t>BOUCAU</t>
  </si>
  <si>
    <t>BOUCE (03)</t>
  </si>
  <si>
    <t>BOUCE (61)</t>
  </si>
  <si>
    <t>BOUCHAIN</t>
  </si>
  <si>
    <t>BOUCHAMPS LES CRAON</t>
  </si>
  <si>
    <t>BOUCHAVESNES BERGEN</t>
  </si>
  <si>
    <t>BOUCHEMAINE</t>
  </si>
  <si>
    <t>BOUCHEPORN</t>
  </si>
  <si>
    <t>BOUCHET</t>
  </si>
  <si>
    <t>BOUCHEVILLIERS</t>
  </si>
  <si>
    <t>BOUCHOIR</t>
  </si>
  <si>
    <t>BOUCHON</t>
  </si>
  <si>
    <t>BOUCHY ST GENEST</t>
  </si>
  <si>
    <t>BOUCIEU LE ROI</t>
  </si>
  <si>
    <t>BOUCLANS</t>
  </si>
  <si>
    <t>BOUCOIRAN ET NOZIERES</t>
  </si>
  <si>
    <t>BOUCONVILLE</t>
  </si>
  <si>
    <t>BOUCONVILLE SUR MADT</t>
  </si>
  <si>
    <t>BOUCONVILLE VAUCLAIR</t>
  </si>
  <si>
    <t>BOUCONVILLERS</t>
  </si>
  <si>
    <t>BOUCQ</t>
  </si>
  <si>
    <t>BOUDES</t>
  </si>
  <si>
    <t>BOUDEVILLE</t>
  </si>
  <si>
    <t>BOUDOU</t>
  </si>
  <si>
    <t>BOUDRAC</t>
  </si>
  <si>
    <t>BOUDREVILLE</t>
  </si>
  <si>
    <t>BOUDY DE BEAUREGARD</t>
  </si>
  <si>
    <t>BOUE</t>
  </si>
  <si>
    <t>BOUEE</t>
  </si>
  <si>
    <t>BOUEILH BOUEILHO LASQUE</t>
  </si>
  <si>
    <t>BOUELLES</t>
  </si>
  <si>
    <t>BOUER</t>
  </si>
  <si>
    <t>BOUERE</t>
  </si>
  <si>
    <t>BOUESSAY</t>
  </si>
  <si>
    <t>BOUESSE</t>
  </si>
  <si>
    <t>BOUEX</t>
  </si>
  <si>
    <t>BOUFFEMONT</t>
  </si>
  <si>
    <t>BOUFFERE</t>
  </si>
  <si>
    <t>BOUFFLERS</t>
  </si>
  <si>
    <t>BOUFFRY</t>
  </si>
  <si>
    <t>BOUGAINVILLE</t>
  </si>
  <si>
    <t>BOUGARBER</t>
  </si>
  <si>
    <t>BOUGE CHAMBALUD</t>
  </si>
  <si>
    <t>BOUGES LE CHATEAU</t>
  </si>
  <si>
    <t>BOUGEY</t>
  </si>
  <si>
    <t>BOUGIVAL</t>
  </si>
  <si>
    <t>BOUGLAINVAL</t>
  </si>
  <si>
    <t>BOUGLIGNY</t>
  </si>
  <si>
    <t>BOUGLON</t>
  </si>
  <si>
    <t>BOUGNEAU</t>
  </si>
  <si>
    <t>BOUGNON</t>
  </si>
  <si>
    <t>BOUGON</t>
  </si>
  <si>
    <t>BOUGUE</t>
  </si>
  <si>
    <t>BOUGUENAIS</t>
  </si>
  <si>
    <t>BOUGUENAIS CEDEX</t>
  </si>
  <si>
    <t>BOUGY</t>
  </si>
  <si>
    <t>BOUGY LEZ NEUVILLE</t>
  </si>
  <si>
    <t>BOUHANS</t>
  </si>
  <si>
    <t>BOUHANS ET FEURG</t>
  </si>
  <si>
    <t>BOUHANS LES LURE</t>
  </si>
  <si>
    <t>BOUHANS LES MONTBOZON</t>
  </si>
  <si>
    <t>BOUHET</t>
  </si>
  <si>
    <t>BOUHEY</t>
  </si>
  <si>
    <t>BOUHY</t>
  </si>
  <si>
    <t>BOUILH DEVANT</t>
  </si>
  <si>
    <t>BOUILH PEREUILH</t>
  </si>
  <si>
    <t>BOUILHONNAC</t>
  </si>
  <si>
    <t>BOUILLAC</t>
  </si>
  <si>
    <t>BOUILLAC (12)</t>
  </si>
  <si>
    <t>BOUILLAC (24)</t>
  </si>
  <si>
    <t>BOUILLANCOURT EN SERY</t>
  </si>
  <si>
    <t>BOUILLANCOURT LA BATAILLE</t>
  </si>
  <si>
    <t>BOUILLANCY</t>
  </si>
  <si>
    <t>BOUILLAND</t>
  </si>
  <si>
    <t>BOUILLARGUES</t>
  </si>
  <si>
    <t>BOUILLE COURDAULT</t>
  </si>
  <si>
    <t>BOUILLE LORETZ</t>
  </si>
  <si>
    <t>BOUILLE MENARD</t>
  </si>
  <si>
    <t>BOUILLE ST PAUL</t>
  </si>
  <si>
    <t>BOUILLON</t>
  </si>
  <si>
    <t>BOUILLONVILLE</t>
  </si>
  <si>
    <t>BOUILLY (10)</t>
  </si>
  <si>
    <t>BOUILLY (51)</t>
  </si>
  <si>
    <t>BOUILLY EN GATINAIS</t>
  </si>
  <si>
    <t>BOUIN (79)</t>
  </si>
  <si>
    <t>BOUIN (85)</t>
  </si>
  <si>
    <t>BOUIN PLUMOISON</t>
  </si>
  <si>
    <t>BOUISSE</t>
  </si>
  <si>
    <t>BOUIX</t>
  </si>
  <si>
    <t>BOUJAILLES</t>
  </si>
  <si>
    <t>BOUJAN SUR LIBRON</t>
  </si>
  <si>
    <t>BOULAGES</t>
  </si>
  <si>
    <t>BOULAINCOURT</t>
  </si>
  <si>
    <t>BOULANCOURT</t>
  </si>
  <si>
    <t>BOULANGE</t>
  </si>
  <si>
    <t>BOULAUR</t>
  </si>
  <si>
    <t>BOULAY</t>
  </si>
  <si>
    <t>BOULAY LES BARRES</t>
  </si>
  <si>
    <t>BOULAY LES IFS</t>
  </si>
  <si>
    <t>BOULAZAC</t>
  </si>
  <si>
    <t>BOULAZAC ISLE MANOIRE</t>
  </si>
  <si>
    <t>BOULAZAC-ISLE-MANOIRE Cede</t>
  </si>
  <si>
    <t>BOULBON</t>
  </si>
  <si>
    <t>BOULC</t>
  </si>
  <si>
    <t>BOULE D AMONT</t>
  </si>
  <si>
    <t>BOULETERNERE</t>
  </si>
  <si>
    <t>BOULEURS</t>
  </si>
  <si>
    <t>BOULEUSE</t>
  </si>
  <si>
    <t>BOULIAC</t>
  </si>
  <si>
    <t>BOULIEU LES ANNONAY</t>
  </si>
  <si>
    <t>BOULIGNEY</t>
  </si>
  <si>
    <t>BOULIGNY</t>
  </si>
  <si>
    <t>BOULIN</t>
  </si>
  <si>
    <t>BOULLARRE</t>
  </si>
  <si>
    <t>BOULLAY LES DEUX EGLISES</t>
  </si>
  <si>
    <t>BOULLAY LES TROUX</t>
  </si>
  <si>
    <t>BOULLERET</t>
  </si>
  <si>
    <t>BOULLEVILLE</t>
  </si>
  <si>
    <t>BOULOC (31)</t>
  </si>
  <si>
    <t>BOULOC (82)</t>
  </si>
  <si>
    <t>BOULOGNE</t>
  </si>
  <si>
    <t>BOULOGNE BILLANCOURT</t>
  </si>
  <si>
    <t>BOULOGNE BILLANCOURT CEDE</t>
  </si>
  <si>
    <t>BOULOGNE BILLANCOURT CEDEX</t>
  </si>
  <si>
    <t>BOULOGNE LA GRASSE</t>
  </si>
  <si>
    <t>BOULOGNE SUR GESSE</t>
  </si>
  <si>
    <t>BOULOGNE SUR HELPE</t>
  </si>
  <si>
    <t>BOULOGNE SUR MER</t>
  </si>
  <si>
    <t>BOULOGNE SUR MER CEDEX</t>
  </si>
  <si>
    <t>BOULOIRE</t>
  </si>
  <si>
    <t>BOULOIRE CEDEX</t>
  </si>
  <si>
    <t>BOULON</t>
  </si>
  <si>
    <t>BOULOT</t>
  </si>
  <si>
    <t>BOULT</t>
  </si>
  <si>
    <t>BOULT AUX BOIS</t>
  </si>
  <si>
    <t>BOULT SUR SUIPPE</t>
  </si>
  <si>
    <t>BOULZICOURT</t>
  </si>
  <si>
    <t>BOUMOURT</t>
  </si>
  <si>
    <t>BOUNIAGUES</t>
  </si>
  <si>
    <t>BOUQUEHAULT</t>
  </si>
  <si>
    <t>BOUQUELON</t>
  </si>
  <si>
    <t>BOUQUEMAISON</t>
  </si>
  <si>
    <t>BOUQUEMONT</t>
  </si>
  <si>
    <t>BOUQUET</t>
  </si>
  <si>
    <t>BOUQUETOT</t>
  </si>
  <si>
    <t>BOUQUEVAL</t>
  </si>
  <si>
    <t>BOURANTON</t>
  </si>
  <si>
    <t>BOURAY SUR JUINE</t>
  </si>
  <si>
    <t>BOURBACH LE BAS</t>
  </si>
  <si>
    <t>BOURBACH LE HAUT</t>
  </si>
  <si>
    <t>BOURBERAIN</t>
  </si>
  <si>
    <t>BOURBEVELLE</t>
  </si>
  <si>
    <t>BOURBON ARCHAMBAULT CEDEX</t>
  </si>
  <si>
    <t>BOURBON L ARCHAMBAULT</t>
  </si>
  <si>
    <t>BOURBON LANCY</t>
  </si>
  <si>
    <t>BOURBONNE LES BAINS</t>
  </si>
  <si>
    <t>BOURBOURG</t>
  </si>
  <si>
    <t>BOURBRIAC</t>
  </si>
  <si>
    <t>BOURCEFRANC LE CHAPUS</t>
  </si>
  <si>
    <t>BOURCIA</t>
  </si>
  <si>
    <t>BOURCQ</t>
  </si>
  <si>
    <t>BOURDAINVILLE</t>
  </si>
  <si>
    <t>BOURDALAT</t>
  </si>
  <si>
    <t>BOURDEAU</t>
  </si>
  <si>
    <t>BOURDEAUX</t>
  </si>
  <si>
    <t>BOURDEILLES</t>
  </si>
  <si>
    <t>BOURDELLES</t>
  </si>
  <si>
    <t>BOURDENAY</t>
  </si>
  <si>
    <t>BOURDETTES</t>
  </si>
  <si>
    <t>BOURDIC</t>
  </si>
  <si>
    <t>BOURDON</t>
  </si>
  <si>
    <t>BOURDONNAY</t>
  </si>
  <si>
    <t>BOURDONNE</t>
  </si>
  <si>
    <t>BOURDONS SUR ROGNON</t>
  </si>
  <si>
    <t>BOURECQ</t>
  </si>
  <si>
    <t>BOURESCHES</t>
  </si>
  <si>
    <t>BOURESSE</t>
  </si>
  <si>
    <t>BOURET SUR CANCHE</t>
  </si>
  <si>
    <t>BOUREUILLES</t>
  </si>
  <si>
    <t>BOURG</t>
  </si>
  <si>
    <t>BOURG ACHARD</t>
  </si>
  <si>
    <t>BOURG ARCHAMBAULT</t>
  </si>
  <si>
    <t>BOURG ARGENTAL</t>
  </si>
  <si>
    <t>BOURG BEAUDOUIN</t>
  </si>
  <si>
    <t>BOURG BLANC</t>
  </si>
  <si>
    <t>BOURG BRUCHE</t>
  </si>
  <si>
    <t>BOURG CHARENTE</t>
  </si>
  <si>
    <t>BOURG D OUEIL</t>
  </si>
  <si>
    <t>BOURG DE BIGORRE</t>
  </si>
  <si>
    <t>BOURG DE PEAGE</t>
  </si>
  <si>
    <t>BOURG DE PEAGE CEDEX</t>
  </si>
  <si>
    <t>BOURG DE SIROD</t>
  </si>
  <si>
    <t>BOURG DE THIZY</t>
  </si>
  <si>
    <t>BOURG DE VISA</t>
  </si>
  <si>
    <t>BOURG DES COMPTES</t>
  </si>
  <si>
    <t>BOURG DES MAISONS</t>
  </si>
  <si>
    <t>BOURG DU BOST</t>
  </si>
  <si>
    <t>BOURG EN BRESSE</t>
  </si>
  <si>
    <t>BOURG EN BRESSE CEDEX</t>
  </si>
  <si>
    <t>BOURG FIDELE</t>
  </si>
  <si>
    <t>BOURG L EVEQUE</t>
  </si>
  <si>
    <t>BOURG LA REINE</t>
  </si>
  <si>
    <t>BOURG LA REINE CEDEX</t>
  </si>
  <si>
    <t>BOURG LASTIC</t>
  </si>
  <si>
    <t>BOURG LE COMTE</t>
  </si>
  <si>
    <t>BOURG LE ROI</t>
  </si>
  <si>
    <t>BOURG LES VALENCE</t>
  </si>
  <si>
    <t>BOURG LES VALENCE CEDEX</t>
  </si>
  <si>
    <t>BOURG MADAME</t>
  </si>
  <si>
    <t>BOURG SOUS CHATELET</t>
  </si>
  <si>
    <t>BOURG ST ANDEOL</t>
  </si>
  <si>
    <t>BOURG ST BERNARD</t>
  </si>
  <si>
    <t>BOURG ST MAURICE</t>
  </si>
  <si>
    <t>BOURG ST MAURICE CEDEX</t>
  </si>
  <si>
    <t>BOURG STE MARIE</t>
  </si>
  <si>
    <t>BOURG SUR GIRONDE</t>
  </si>
  <si>
    <t>BOURGALTROFF</t>
  </si>
  <si>
    <t>BOURGANEUF</t>
  </si>
  <si>
    <t>BOURGBARRE</t>
  </si>
  <si>
    <t>BOURGEAUVILLE</t>
  </si>
  <si>
    <t>BOURGES</t>
  </si>
  <si>
    <t>BOURGES CEDEX</t>
  </si>
  <si>
    <t>BOURGES CEDEX 9</t>
  </si>
  <si>
    <t>BOURGET EN HUILE</t>
  </si>
  <si>
    <t>BOURGHEIM</t>
  </si>
  <si>
    <t>BOURGHELLES</t>
  </si>
  <si>
    <t>BOURGNAC</t>
  </si>
  <si>
    <t>BOURGNEUF (17)</t>
  </si>
  <si>
    <t>BOURGNEUF (73)</t>
  </si>
  <si>
    <t>BOURGNEUF EN MAUGES</t>
  </si>
  <si>
    <t>BOURGNEUF EN RETZ</t>
  </si>
  <si>
    <t>BOURGOGNE</t>
  </si>
  <si>
    <t>BOURGOIN JALLIEU</t>
  </si>
  <si>
    <t>BOURGOIN JALLIEU CEDEX</t>
  </si>
  <si>
    <t>BOURGON</t>
  </si>
  <si>
    <t>BOURGOUGNAGUE</t>
  </si>
  <si>
    <t>BOURGTHEROULDE INFREVILLE</t>
  </si>
  <si>
    <t>BOURGUEBUS</t>
  </si>
  <si>
    <t>BOURGUEIL</t>
  </si>
  <si>
    <t>BOURGUENOLLES</t>
  </si>
  <si>
    <t>BOURGUIGNON</t>
  </si>
  <si>
    <t>BOURGUIGNON LES CONFLANS</t>
  </si>
  <si>
    <t>BOURGUIGNON LES LA CHARITE</t>
  </si>
  <si>
    <t>BOURGUIGNON LES MOREY</t>
  </si>
  <si>
    <t>BOURGUIGNON SOUS COUCY</t>
  </si>
  <si>
    <t>BOURGUIGNONS</t>
  </si>
  <si>
    <t>BOURGVALLEES</t>
  </si>
  <si>
    <t>BOURGVILAIN</t>
  </si>
  <si>
    <t>BOURIDEYS</t>
  </si>
  <si>
    <t>BOURIEGE</t>
  </si>
  <si>
    <t>BOURIGEOLE</t>
  </si>
  <si>
    <t>BOURISP</t>
  </si>
  <si>
    <t>BOURLENS</t>
  </si>
  <si>
    <t>BOURLON</t>
  </si>
  <si>
    <t>BOURMONT</t>
  </si>
  <si>
    <t>BOURNAINVILLE FAVEROLLES</t>
  </si>
  <si>
    <t>BOURNAN</t>
  </si>
  <si>
    <t>BOURNAND</t>
  </si>
  <si>
    <t>BOURNAZEL (12)</t>
  </si>
  <si>
    <t>BOURNAZEL (81)</t>
  </si>
  <si>
    <t>BOURNEAU</t>
  </si>
  <si>
    <t>BOURNEL</t>
  </si>
  <si>
    <t>BOURNEUF LA FORET</t>
  </si>
  <si>
    <t>BOURNEVILLE</t>
  </si>
  <si>
    <t>BOURNEZEAU</t>
  </si>
  <si>
    <t>BOURNIQUEL</t>
  </si>
  <si>
    <t>BOURNOIS</t>
  </si>
  <si>
    <t>BOURNONCLE ST PIERRE</t>
  </si>
  <si>
    <t>BOURNONVILLE</t>
  </si>
  <si>
    <t>BOURNOS</t>
  </si>
  <si>
    <t>BOUROGNE</t>
  </si>
  <si>
    <t>BOURRAN</t>
  </si>
  <si>
    <t>BOURRE</t>
  </si>
  <si>
    <t>BOURREAC</t>
  </si>
  <si>
    <t>BOURRET</t>
  </si>
  <si>
    <t>BOURRIOT BERGONCE</t>
  </si>
  <si>
    <t>BOURRON MARLOTTE</t>
  </si>
  <si>
    <t>BOURROU</t>
  </si>
  <si>
    <t>BOURROUILLAN</t>
  </si>
  <si>
    <t>BOURS (62)</t>
  </si>
  <si>
    <t>BOURS (65)</t>
  </si>
  <si>
    <t>BOURSAULT</t>
  </si>
  <si>
    <t>BOURSAY</t>
  </si>
  <si>
    <t>BOURSCHEID</t>
  </si>
  <si>
    <t>BOURSEUL</t>
  </si>
  <si>
    <t>BOURSEVILLE</t>
  </si>
  <si>
    <t>BOURSIERES</t>
  </si>
  <si>
    <t>BOURSIES</t>
  </si>
  <si>
    <t>BOURSIN</t>
  </si>
  <si>
    <t>BOURSONNE</t>
  </si>
  <si>
    <t>BOURTH</t>
  </si>
  <si>
    <t>BOURTHES</t>
  </si>
  <si>
    <t>BOURVILLE</t>
  </si>
  <si>
    <t>BOURY EN VEXIN</t>
  </si>
  <si>
    <t>BOUSBACH</t>
  </si>
  <si>
    <t>BOUSBECQUE</t>
  </si>
  <si>
    <t>BOUSIES</t>
  </si>
  <si>
    <t>BOUSIGNIES</t>
  </si>
  <si>
    <t>BOUSIGNIES SUR ROC</t>
  </si>
  <si>
    <t>BOUSSAC</t>
  </si>
  <si>
    <t>BOUSSAC (12)</t>
  </si>
  <si>
    <t>BOUSSAC (23)</t>
  </si>
  <si>
    <t>BOUSSAC BOURG</t>
  </si>
  <si>
    <t>BOUSSAIS</t>
  </si>
  <si>
    <t>BOUSSAN</t>
  </si>
  <si>
    <t>BOUSSAY (37)</t>
  </si>
  <si>
    <t>BOUSSAY (44)</t>
  </si>
  <si>
    <t>BOUSSE (57)</t>
  </si>
  <si>
    <t>BOUSSE (72)</t>
  </si>
  <si>
    <t>BOUSSELANGE</t>
  </si>
  <si>
    <t>BOUSSENAC</t>
  </si>
  <si>
    <t>BOUSSENOIS</t>
  </si>
  <si>
    <t>BOUSSENS</t>
  </si>
  <si>
    <t>BOUSSERAUCOURT</t>
  </si>
  <si>
    <t>BOUSSES</t>
  </si>
  <si>
    <t>BOUSSEVILLER</t>
  </si>
  <si>
    <t>BOUSSEY</t>
  </si>
  <si>
    <t>BOUSSICOURT</t>
  </si>
  <si>
    <t>BOUSSIERES</t>
  </si>
  <si>
    <t>BOUSSIERES EN CAMBRESIS</t>
  </si>
  <si>
    <t>BOUSSIERES SUR SAMBRE</t>
  </si>
  <si>
    <t>BOUSSOIS</t>
  </si>
  <si>
    <t>BOUSSY</t>
  </si>
  <si>
    <t>BOUSSY ST ANTOINE</t>
  </si>
  <si>
    <t>BOUST</t>
  </si>
  <si>
    <t>BOUSTROFF</t>
  </si>
  <si>
    <t>BOUT DU PONT DE LARN</t>
  </si>
  <si>
    <t>BOUTANCOURT</t>
  </si>
  <si>
    <t>BOUTAVENT</t>
  </si>
  <si>
    <t>BOUTEILLES ST SEBASTIEN</t>
  </si>
  <si>
    <t>BOUTENAC</t>
  </si>
  <si>
    <t>BOUTENAC TOUVENT</t>
  </si>
  <si>
    <t>BOUTENCOURT</t>
  </si>
  <si>
    <t>BOUTERVILLIERS</t>
  </si>
  <si>
    <t>BOUTEVILLE</t>
  </si>
  <si>
    <t>BOUTIERS ST TROJAN</t>
  </si>
  <si>
    <t>BOUTIGNY</t>
  </si>
  <si>
    <t>BOUTIGNY PROUAIS</t>
  </si>
  <si>
    <t>BOUTIGNY SUR ESSONNE</t>
  </si>
  <si>
    <t>BOUTTENCOURT</t>
  </si>
  <si>
    <t>BOUTTEVILLE</t>
  </si>
  <si>
    <t>BOUTX</t>
  </si>
  <si>
    <t>BOUVAINCOURT SUR BRESLE</t>
  </si>
  <si>
    <t>BOUVANCOURT</t>
  </si>
  <si>
    <t>BOUVANTE</t>
  </si>
  <si>
    <t>BOUVELINGHEM</t>
  </si>
  <si>
    <t>BOUVELLEMONT</t>
  </si>
  <si>
    <t>BOUVERANS</t>
  </si>
  <si>
    <t>BOUVESSE QUIRIEU</t>
  </si>
  <si>
    <t>BOUVIERES</t>
  </si>
  <si>
    <t>BOUVIGNIES</t>
  </si>
  <si>
    <t>BOUVIGNY BOYEFFLES</t>
  </si>
  <si>
    <t>BOUVILLE</t>
  </si>
  <si>
    <t>BOUVILLE (28)</t>
  </si>
  <si>
    <t>BOUVILLE (76)</t>
  </si>
  <si>
    <t>BOUVINCOURT EN VERMANDOIS</t>
  </si>
  <si>
    <t>BOUVINES</t>
  </si>
  <si>
    <t>BOUVRESSE</t>
  </si>
  <si>
    <t>BOUVRON (44)</t>
  </si>
  <si>
    <t>BOUVRON (54)</t>
  </si>
  <si>
    <t>BOUX SOUS SALMAISE</t>
  </si>
  <si>
    <t>BOUXIERES AUX BOIS</t>
  </si>
  <si>
    <t>BOUXIERES AUX CHENES</t>
  </si>
  <si>
    <t>BOUXIERES AUX DAMES</t>
  </si>
  <si>
    <t>BOUXIERES SOUS FROIDMONT</t>
  </si>
  <si>
    <t>BOUXURULLES</t>
  </si>
  <si>
    <t>BOUXWILLER (67)</t>
  </si>
  <si>
    <t>BOUXWILLER (68)</t>
  </si>
  <si>
    <t>BOUY</t>
  </si>
  <si>
    <t>BOUY LUXEMBOURG</t>
  </si>
  <si>
    <t>BOUY SUR ORVIN</t>
  </si>
  <si>
    <t>BOUYON</t>
  </si>
  <si>
    <t>BOUZAIS</t>
  </si>
  <si>
    <t>BOUZANCOURT</t>
  </si>
  <si>
    <t>BOUZANVILLE</t>
  </si>
  <si>
    <t>BOUZE LES BEAUNE</t>
  </si>
  <si>
    <t>BOUZEL</t>
  </si>
  <si>
    <t>BOUZEMONT</t>
  </si>
  <si>
    <t>BOUZERON</t>
  </si>
  <si>
    <t>BOUZIC</t>
  </si>
  <si>
    <t>BOUZIES</t>
  </si>
  <si>
    <t>BOUZIGUES</t>
  </si>
  <si>
    <t>BOUZILLE</t>
  </si>
  <si>
    <t>BOUZIN</t>
  </si>
  <si>
    <t>BOUZINCOURT</t>
  </si>
  <si>
    <t>BOUZON GELLENAVE</t>
  </si>
  <si>
    <t>BOUZONVILLE</t>
  </si>
  <si>
    <t>BOUZONVILLE AUX BOIS</t>
  </si>
  <si>
    <t>BOUZY</t>
  </si>
  <si>
    <t>BOUZY LA FORET</t>
  </si>
  <si>
    <t>BOVEE SUR BARBOURE</t>
  </si>
  <si>
    <t>BOVEL</t>
  </si>
  <si>
    <t>BOVELLES</t>
  </si>
  <si>
    <t>BOVES</t>
  </si>
  <si>
    <t>BOVIOLLES</t>
  </si>
  <si>
    <t>BOYAVAL</t>
  </si>
  <si>
    <t>BOYELLES</t>
  </si>
  <si>
    <t>BOYER (42)</t>
  </si>
  <si>
    <t>BOYER (71)</t>
  </si>
  <si>
    <t>BOYNES</t>
  </si>
  <si>
    <t>BOZAS</t>
  </si>
  <si>
    <t>BOZEL</t>
  </si>
  <si>
    <t>BOZI DAR</t>
  </si>
  <si>
    <t>BOZOULS</t>
  </si>
  <si>
    <t>BRABANT EN ARGONNE</t>
  </si>
  <si>
    <t>BRABANT LE ROI</t>
  </si>
  <si>
    <t>BRABANT SUR MEUSE</t>
  </si>
  <si>
    <t>BRACH</t>
  </si>
  <si>
    <t>BRACHAY</t>
  </si>
  <si>
    <t>BRACHES</t>
  </si>
  <si>
    <t>BRACHY</t>
  </si>
  <si>
    <t>BRACIEUX</t>
  </si>
  <si>
    <t>BRACON</t>
  </si>
  <si>
    <t>BRACQUEMONT</t>
  </si>
  <si>
    <t>BRACQUETUIT</t>
  </si>
  <si>
    <t>BRADIANCOURT</t>
  </si>
  <si>
    <t>BRAFFAIS</t>
  </si>
  <si>
    <t>BRAGASSARGUES</t>
  </si>
  <si>
    <t>BRAGAYRAC</t>
  </si>
  <si>
    <t>BRAGEAC</t>
  </si>
  <si>
    <t>BRAGELOGNE BEAUVOIR</t>
  </si>
  <si>
    <t>BRAGNY SUR SAONE</t>
  </si>
  <si>
    <t>BRAILLANS</t>
  </si>
  <si>
    <t>BRAILLY CORNEHOTTE</t>
  </si>
  <si>
    <t>BRAIN</t>
  </si>
  <si>
    <t>BRAIN SUR ALLONNES</t>
  </si>
  <si>
    <t>BRAIN SUR L AUTHION</t>
  </si>
  <si>
    <t>BRAIN SUR LONGUENEE</t>
  </si>
  <si>
    <t>BRAINANS</t>
  </si>
  <si>
    <t>BRAINE</t>
  </si>
  <si>
    <t>BRAINS</t>
  </si>
  <si>
    <t>BRAINS SUR GEE</t>
  </si>
  <si>
    <t>BRAINS SUR LES MARCHES</t>
  </si>
  <si>
    <t>BRAINVILLE (50)</t>
  </si>
  <si>
    <t>BRAINVILLE (54)</t>
  </si>
  <si>
    <t>BRAINVILLE SUR MEUSE</t>
  </si>
  <si>
    <t>BRAISNES</t>
  </si>
  <si>
    <t>BRAIZE</t>
  </si>
  <si>
    <t>BRALLEVILLE</t>
  </si>
  <si>
    <t>BRAM</t>
  </si>
  <si>
    <t>BRAMANS</t>
  </si>
  <si>
    <t>BRAMETOT</t>
  </si>
  <si>
    <t>BRAMEVAQUE</t>
  </si>
  <si>
    <t>BRAN</t>
  </si>
  <si>
    <t>BRANCEILLES</t>
  </si>
  <si>
    <t>BRANCHES</t>
  </si>
  <si>
    <t>BRANCOURT EN LAONNOIS</t>
  </si>
  <si>
    <t>BRANDERION</t>
  </si>
  <si>
    <t>BRANDEVILLE</t>
  </si>
  <si>
    <t>BRANDIVY</t>
  </si>
  <si>
    <t>BRANDO</t>
  </si>
  <si>
    <t>BRANDON</t>
  </si>
  <si>
    <t>BRANDONNET</t>
  </si>
  <si>
    <t>BRANDONVILLERS</t>
  </si>
  <si>
    <t>BRANGES</t>
  </si>
  <si>
    <t>BRANGUES</t>
  </si>
  <si>
    <t>BRANNAY</t>
  </si>
  <si>
    <t>BRANNE (25)</t>
  </si>
  <si>
    <t>BRANNE (33)</t>
  </si>
  <si>
    <t>BRANNENS</t>
  </si>
  <si>
    <t>BRANOUX LES TAILLADES</t>
  </si>
  <si>
    <t>BRANS</t>
  </si>
  <si>
    <t>BRANSAT</t>
  </si>
  <si>
    <t>BRANSCOURT</t>
  </si>
  <si>
    <t>BRANSLES</t>
  </si>
  <si>
    <t>BRANTES</t>
  </si>
  <si>
    <t>BRANTIGNY</t>
  </si>
  <si>
    <t>BRANTOME</t>
  </si>
  <si>
    <t>BRANVILLE</t>
  </si>
  <si>
    <t>BRANVILLE HAGUE</t>
  </si>
  <si>
    <t>BRAQUIS</t>
  </si>
  <si>
    <t>BRAS</t>
  </si>
  <si>
    <t>BRAS D ASSE</t>
  </si>
  <si>
    <t>BRAS SUR MEUSE</t>
  </si>
  <si>
    <t>BRASC</t>
  </si>
  <si>
    <t>BRASLES</t>
  </si>
  <si>
    <t>BRASLOU</t>
  </si>
  <si>
    <t>BRASPARTS</t>
  </si>
  <si>
    <t>BRASSAC</t>
  </si>
  <si>
    <t>BRASSAC (09)</t>
  </si>
  <si>
    <t>BRASSAC (81)</t>
  </si>
  <si>
    <t>BRASSAC LES MINES</t>
  </si>
  <si>
    <t>BRASSEMPOUY</t>
  </si>
  <si>
    <t>BRASSEUSE</t>
  </si>
  <si>
    <t>BRASSY (58)</t>
  </si>
  <si>
    <t>BRASSY (80)</t>
  </si>
  <si>
    <t>BRATISLAVA</t>
  </si>
  <si>
    <t>BRATISLAVA SLOVAKIA</t>
  </si>
  <si>
    <t>BRATTE</t>
  </si>
  <si>
    <t>BRAUD ET ST LOUIS</t>
  </si>
  <si>
    <t>BRAUVILLIERS</t>
  </si>
  <si>
    <t>BRAUX</t>
  </si>
  <si>
    <t>BRAUX (04)</t>
  </si>
  <si>
    <t>BRAUX (10)</t>
  </si>
  <si>
    <t>BRAUX LE CHATEL</t>
  </si>
  <si>
    <t>BRAUX ST REMY</t>
  </si>
  <si>
    <t>BRAUX STE COHIERE</t>
  </si>
  <si>
    <t>BRAX (31)</t>
  </si>
  <si>
    <t>BRAX (47)</t>
  </si>
  <si>
    <t>BRAY (27)</t>
  </si>
  <si>
    <t>BRAY (71)</t>
  </si>
  <si>
    <t>BRAY DUNES</t>
  </si>
  <si>
    <t>BRAY EN VAL</t>
  </si>
  <si>
    <t>BRAY ET LU</t>
  </si>
  <si>
    <t>BRAY LES MAREUIL</t>
  </si>
  <si>
    <t>BRAY ST CHRISTOPHE</t>
  </si>
  <si>
    <t>BRAY SUR SEINE</t>
  </si>
  <si>
    <t>BRAY SUR SOMME</t>
  </si>
  <si>
    <t>BRAYE</t>
  </si>
  <si>
    <t>BRAYE SOUS CLAMECY</t>
  </si>
  <si>
    <t>BRAYE SOUS FAYE</t>
  </si>
  <si>
    <t>BRAYE SUR MAULNE</t>
  </si>
  <si>
    <t>BRAZEY EN MORVAN</t>
  </si>
  <si>
    <t>BRAZEY EN PLAINE</t>
  </si>
  <si>
    <t>BREAL SOUS MONTFORT</t>
  </si>
  <si>
    <t>BREAL SOUS VITRE</t>
  </si>
  <si>
    <t>BREANCON</t>
  </si>
  <si>
    <t>BREAU</t>
  </si>
  <si>
    <t>BREAU ET SALAGOSSE</t>
  </si>
  <si>
    <t>BREAUTE</t>
  </si>
  <si>
    <t>BREBAN</t>
  </si>
  <si>
    <t>BREBIERES</t>
  </si>
  <si>
    <t>BREBOTTE</t>
  </si>
  <si>
    <t>BRECE (35)</t>
  </si>
  <si>
    <t>BRECE (53)</t>
  </si>
  <si>
    <t>BRECEY</t>
  </si>
  <si>
    <t>BRECH</t>
  </si>
  <si>
    <t>BRECHAINVILLE</t>
  </si>
  <si>
    <t>BRECHAMPS</t>
  </si>
  <si>
    <t>BRECHAUMONT</t>
  </si>
  <si>
    <t>BRECHES</t>
  </si>
  <si>
    <t>BRECONCHAUX</t>
  </si>
  <si>
    <t>BRECTOUVILLE</t>
  </si>
  <si>
    <t>BRECY (18)</t>
  </si>
  <si>
    <t>BRECY BRIERES</t>
  </si>
  <si>
    <t>BREDA DI PIAVE</t>
  </si>
  <si>
    <t>BREE</t>
  </si>
  <si>
    <t>BREEL</t>
  </si>
  <si>
    <t>BREGY</t>
  </si>
  <si>
    <t>BREHAIN</t>
  </si>
  <si>
    <t>BREHAIN LA VILLE</t>
  </si>
  <si>
    <t>BREHAL</t>
  </si>
  <si>
    <t>BREHAN</t>
  </si>
  <si>
    <t>Bréhan</t>
  </si>
  <si>
    <t>BREHAND</t>
  </si>
  <si>
    <t>BREHEMONT</t>
  </si>
  <si>
    <t>BREHEVILLE</t>
  </si>
  <si>
    <t>BREIDENBACH</t>
  </si>
  <si>
    <t>BREIL</t>
  </si>
  <si>
    <t>BREIL SUR ROYA</t>
  </si>
  <si>
    <t>BREILLY</t>
  </si>
  <si>
    <t>BREISTROFF LA GRANDE</t>
  </si>
  <si>
    <t>BREITENAU</t>
  </si>
  <si>
    <t>BREITENBACH (67)</t>
  </si>
  <si>
    <t>BREITENBACH (68)</t>
  </si>
  <si>
    <t>BRELES</t>
  </si>
  <si>
    <t>BRELIDY</t>
  </si>
  <si>
    <t>BREM SUR MER</t>
  </si>
  <si>
    <t>BREMEN    (ALLEMAGNE)</t>
  </si>
  <si>
    <t>BREMENIL</t>
  </si>
  <si>
    <t>BREMES</t>
  </si>
  <si>
    <t>BREMONCOURT</t>
  </si>
  <si>
    <t>BREMONDANS</t>
  </si>
  <si>
    <t>BREMONTIER MERVAL</t>
  </si>
  <si>
    <t>BREMOY</t>
  </si>
  <si>
    <t>BREMUR ET VAUROIS</t>
  </si>
  <si>
    <t>BREN</t>
  </si>
  <si>
    <t>BRENAC</t>
  </si>
  <si>
    <t>BRENAS</t>
  </si>
  <si>
    <t>BRENAT</t>
  </si>
  <si>
    <t>BRENGUES</t>
  </si>
  <si>
    <t>BRENNES</t>
  </si>
  <si>
    <t>BRENNES CEDEX</t>
  </si>
  <si>
    <t>BRENNILIS</t>
  </si>
  <si>
    <t>BRENON</t>
  </si>
  <si>
    <t>BRENOUILLE</t>
  </si>
  <si>
    <t>BRENOUX</t>
  </si>
  <si>
    <t>BRENS (81)</t>
  </si>
  <si>
    <t>BRENTHONNE</t>
  </si>
  <si>
    <t>BRERES</t>
  </si>
  <si>
    <t>BRERY</t>
  </si>
  <si>
    <t>BRESCIA</t>
  </si>
  <si>
    <t>BRESDON</t>
  </si>
  <si>
    <t>BRESILLEY</t>
  </si>
  <si>
    <t>BRESKENS</t>
  </si>
  <si>
    <t>BRESLE</t>
  </si>
  <si>
    <t>BRESLES</t>
  </si>
  <si>
    <t>BRESNAY</t>
  </si>
  <si>
    <t>BRESOLETTES</t>
  </si>
  <si>
    <t>BRESSANA BOTTARONE</t>
  </si>
  <si>
    <t>BRESSE SUR GROSNE</t>
  </si>
  <si>
    <t>BRESSEY SUR TILLE</t>
  </si>
  <si>
    <t>BRESSIEUX</t>
  </si>
  <si>
    <t>BRESSOLLES (03)</t>
  </si>
  <si>
    <t>BRESSOLS</t>
  </si>
  <si>
    <t>BRESSON</t>
  </si>
  <si>
    <t>BRESSUIRE</t>
  </si>
  <si>
    <t>BRESSUIRE CEDEX</t>
  </si>
  <si>
    <t>BREST CEDEX</t>
  </si>
  <si>
    <t>BREST CEDEX 1</t>
  </si>
  <si>
    <t>BREST CEDEX 2</t>
  </si>
  <si>
    <t>BREST CEDEX 3</t>
  </si>
  <si>
    <t>BREST CEDEX 9</t>
  </si>
  <si>
    <t>BREST NAVAL</t>
  </si>
  <si>
    <t>BRESTOT</t>
  </si>
  <si>
    <t>BRETAGNE (36)</t>
  </si>
  <si>
    <t>BRETAGNE (90)</t>
  </si>
  <si>
    <t>BRETAGNE D ARMAGNAC</t>
  </si>
  <si>
    <t>BRETAGNE DE MARSAN</t>
  </si>
  <si>
    <t>BRETAGNOLLES</t>
  </si>
  <si>
    <t>BRETEAU</t>
  </si>
  <si>
    <t>BRETEIL</t>
  </si>
  <si>
    <t>BRETENIERE</t>
  </si>
  <si>
    <t>BRETENIERES</t>
  </si>
  <si>
    <t>BRETENOUX</t>
  </si>
  <si>
    <t>BRETEUIL</t>
  </si>
  <si>
    <t>BRETEUIL CEDEX</t>
  </si>
  <si>
    <t>BRETEUIL SUR ITON</t>
  </si>
  <si>
    <t>BRETEVILLE SUR ORDON</t>
  </si>
  <si>
    <t>BRETHEL</t>
  </si>
  <si>
    <t>BRETHENAY</t>
  </si>
  <si>
    <t>BRETIGNEY</t>
  </si>
  <si>
    <t>BRETIGNEY NOTRE DAME</t>
  </si>
  <si>
    <t>BRETIGNOLLES</t>
  </si>
  <si>
    <t>BRETIGNOLLES SUR MER</t>
  </si>
  <si>
    <t>BRETIGNY</t>
  </si>
  <si>
    <t>BRETIGNY (21)</t>
  </si>
  <si>
    <t>BRETIGNY (27)</t>
  </si>
  <si>
    <t>BRETIGNY SUR ORGE</t>
  </si>
  <si>
    <t>BRETIGNY SUR ORGE CEDEX</t>
  </si>
  <si>
    <t>BRETONCELLES</t>
  </si>
  <si>
    <t>BRETONVILLERS</t>
  </si>
  <si>
    <t>BRETTE</t>
  </si>
  <si>
    <t>BRETTE LES PINS</t>
  </si>
  <si>
    <t>BRETTEN</t>
  </si>
  <si>
    <t>BRETTES</t>
  </si>
  <si>
    <t>BRETTEVILLE</t>
  </si>
  <si>
    <t>BRETTEVILLE DU GRAND CAUX</t>
  </si>
  <si>
    <t>BRETTEVILLE L ORGUEILLEUSE</t>
  </si>
  <si>
    <t>BRETTEVILLE LE RABET</t>
  </si>
  <si>
    <t>BRETTEVILLE ST LAURENT</t>
  </si>
  <si>
    <t>BRETTEVILLE SUR AY</t>
  </si>
  <si>
    <t>BRETTEVILLE SUR DIVES</t>
  </si>
  <si>
    <t>BRETTEVILLE SUR LAIZE</t>
  </si>
  <si>
    <t>BRETTEVILLE SUR ODON</t>
  </si>
  <si>
    <t>BRETTNACH</t>
  </si>
  <si>
    <t>BRETX</t>
  </si>
  <si>
    <t>BRETZFELD-SCHWABBACH</t>
  </si>
  <si>
    <t>BREUBERG</t>
  </si>
  <si>
    <t>BREUCHES</t>
  </si>
  <si>
    <t>BREUCHOTTE</t>
  </si>
  <si>
    <t>BREUGNON</t>
  </si>
  <si>
    <t>BREUIL (51)</t>
  </si>
  <si>
    <t>BREUIL (80)</t>
  </si>
  <si>
    <t>BREUIL BARRET</t>
  </si>
  <si>
    <t>BREUIL BOIS ROBERT</t>
  </si>
  <si>
    <t>BREUIL LA REORTE</t>
  </si>
  <si>
    <t>BREUIL LE SEC</t>
  </si>
  <si>
    <t>BREUIL LE VERT</t>
  </si>
  <si>
    <t>BREUIL MAGNE</t>
  </si>
  <si>
    <t>BREUILAUFA</t>
  </si>
  <si>
    <t>BREUILH</t>
  </si>
  <si>
    <t>BREUILLET (17)</t>
  </si>
  <si>
    <t>BREUILLET (91)</t>
  </si>
  <si>
    <t>BREUILPONT</t>
  </si>
  <si>
    <t>BREUKELEN</t>
  </si>
  <si>
    <t>BREUREY LES FAVERNEY</t>
  </si>
  <si>
    <t>BREUSCHWICKERSHEIM</t>
  </si>
  <si>
    <t>BREUVANNES EN BASSIGNY</t>
  </si>
  <si>
    <t>BREUVERY SUR COOLE</t>
  </si>
  <si>
    <t>BREUVILLE</t>
  </si>
  <si>
    <t>BREUX</t>
  </si>
  <si>
    <t>BREUX JOUY</t>
  </si>
  <si>
    <t>BREUX SUR AVRE</t>
  </si>
  <si>
    <t>BREVAINVILLE</t>
  </si>
  <si>
    <t>BREVAL</t>
  </si>
  <si>
    <t>BREVANDS</t>
  </si>
  <si>
    <t>BREVANS</t>
  </si>
  <si>
    <t>BREVES</t>
  </si>
  <si>
    <t>BREVIANDES</t>
  </si>
  <si>
    <t>BREVILLE (14)</t>
  </si>
  <si>
    <t>BREVILLE (16)</t>
  </si>
  <si>
    <t>BREVILLE SUR MER</t>
  </si>
  <si>
    <t>BREVILLERS (62)</t>
  </si>
  <si>
    <t>BREVILLERS (80)</t>
  </si>
  <si>
    <t>BREVILLIERS</t>
  </si>
  <si>
    <t>BREVILLY</t>
  </si>
  <si>
    <t>BREVONNES</t>
  </si>
  <si>
    <t>BREXENT ENOCQ</t>
  </si>
  <si>
    <t>BREY ET MAISON DU BOIS</t>
  </si>
  <si>
    <t>BREZE</t>
  </si>
  <si>
    <t>BREZICE</t>
  </si>
  <si>
    <t>BREZIERS</t>
  </si>
  <si>
    <t>BREZILHAC</t>
  </si>
  <si>
    <t>BREZINS</t>
  </si>
  <si>
    <t>BREZOLLES</t>
  </si>
  <si>
    <t>BREZONS</t>
  </si>
  <si>
    <t>BRIANCON</t>
  </si>
  <si>
    <t>BRIANCON CEDEX</t>
  </si>
  <si>
    <t>BRIANCONNET</t>
  </si>
  <si>
    <t>BRIANNY</t>
  </si>
  <si>
    <t>BRIANT</t>
  </si>
  <si>
    <t>BRIANTES</t>
  </si>
  <si>
    <t>BRIARE</t>
  </si>
  <si>
    <t>BRIARRES SUR ESSONNE</t>
  </si>
  <si>
    <t>BRIAS</t>
  </si>
  <si>
    <t>BRIASTRE</t>
  </si>
  <si>
    <t>BRIATEXTE</t>
  </si>
  <si>
    <t>BRIAUCOURT (52)</t>
  </si>
  <si>
    <t>BRIAUCOURT (70)</t>
  </si>
  <si>
    <t>BRICON</t>
  </si>
  <si>
    <t>BRICONVILLE</t>
  </si>
  <si>
    <t>BRICQUEBEC</t>
  </si>
  <si>
    <t>BRICQUEBOSQ</t>
  </si>
  <si>
    <t>BRICQUEVILLE</t>
  </si>
  <si>
    <t>BRICQUEVILLE LA BLOUETTE</t>
  </si>
  <si>
    <t>BRICQUEVILLE SUR MER</t>
  </si>
  <si>
    <t>BRICY</t>
  </si>
  <si>
    <t>BRIDES LES BAINS</t>
  </si>
  <si>
    <t>BRIDES LES BAINS CEDEX</t>
  </si>
  <si>
    <t>BRIDORE</t>
  </si>
  <si>
    <t>BRIE (02)</t>
  </si>
  <si>
    <t>BRIE (09)</t>
  </si>
  <si>
    <t>BRIE (16)</t>
  </si>
  <si>
    <t>BRIE (35)</t>
  </si>
  <si>
    <t>BRIE (79)</t>
  </si>
  <si>
    <t>BRIE (80)</t>
  </si>
  <si>
    <t>BRIE COMTE ROBERT</t>
  </si>
  <si>
    <t>BRIE COMTE ROBERT CEDEX</t>
  </si>
  <si>
    <t>BRIE ET ANGONNES</t>
  </si>
  <si>
    <t>BRIE SOUS ARCHIAC</t>
  </si>
  <si>
    <t>BRIE SOUS BARBEZIEUX</t>
  </si>
  <si>
    <t>BRIE SOUS CHALAIS</t>
  </si>
  <si>
    <t>BRIE SOUS MATHA</t>
  </si>
  <si>
    <t>BRIE SOUS MORTAGNE</t>
  </si>
  <si>
    <t>BRIEC</t>
  </si>
  <si>
    <t>BRIEL SUR BARSE</t>
  </si>
  <si>
    <t>BRIELLES</t>
  </si>
  <si>
    <t>BRIENNE</t>
  </si>
  <si>
    <t>BRIENNE LA VIEILLE</t>
  </si>
  <si>
    <t>BRIENNE LE CHATEAU</t>
  </si>
  <si>
    <t>BRIENNE SUR AISNE</t>
  </si>
  <si>
    <t>BRIENNON</t>
  </si>
  <si>
    <t>BRIENON SUR ARMANCON</t>
  </si>
  <si>
    <t>BRIERES LES SCELLES</t>
  </si>
  <si>
    <t>BRIEUIL SUR CHIZE</t>
  </si>
  <si>
    <t>BRIEULLES SUR BAR</t>
  </si>
  <si>
    <t>BRIEULLES SUR MEUSE</t>
  </si>
  <si>
    <t>BRIEUX</t>
  </si>
  <si>
    <t>BRIEY</t>
  </si>
  <si>
    <t>BRIEY CEDEX</t>
  </si>
  <si>
    <t>BRIFFONS</t>
  </si>
  <si>
    <t>BRIGNAC (34)</t>
  </si>
  <si>
    <t>BRIGNAC (56)</t>
  </si>
  <si>
    <t>BRIGNAC LA PLAINE</t>
  </si>
  <si>
    <t>BRIGNAIS</t>
  </si>
  <si>
    <t>BRIGNANCOURT</t>
  </si>
  <si>
    <t>BRIGNE</t>
  </si>
  <si>
    <t>BRIGNEMONT</t>
  </si>
  <si>
    <t>BRIGNOGAN PLAGE</t>
  </si>
  <si>
    <t>BRIGNOLES</t>
  </si>
  <si>
    <t>BRIGNOLES CEDEX</t>
  </si>
  <si>
    <t>BRIGNON</t>
  </si>
  <si>
    <t>BRIGNOUD</t>
  </si>
  <si>
    <t>BRIGNOUD CEDEX</t>
  </si>
  <si>
    <t>BRIGUEIL LE CHANTRE</t>
  </si>
  <si>
    <t>BRIGUEUIL</t>
  </si>
  <si>
    <t>BRIIS SOUS FORGES</t>
  </si>
  <si>
    <t>BRILLAC</t>
  </si>
  <si>
    <t>BRILLECOURT</t>
  </si>
  <si>
    <t>BRILLEVAST</t>
  </si>
  <si>
    <t>BRILLON</t>
  </si>
  <si>
    <t>BRILLON EN BARROIS</t>
  </si>
  <si>
    <t>BRIMEUX</t>
  </si>
  <si>
    <t>BRIMONT</t>
  </si>
  <si>
    <t>BRIN SUR SEILLE</t>
  </si>
  <si>
    <t>BRINAY (18)</t>
  </si>
  <si>
    <t>BRINAY (58)</t>
  </si>
  <si>
    <t>BRINCKHEIM</t>
  </si>
  <si>
    <t>BRINDAS</t>
  </si>
  <si>
    <t>BRINGOLO</t>
  </si>
  <si>
    <t>BRINON SUR BEUVRON</t>
  </si>
  <si>
    <t>BRINON SUR SAULDRE</t>
  </si>
  <si>
    <t>BRIOD</t>
  </si>
  <si>
    <t>BRIOLLAY</t>
  </si>
  <si>
    <t>BRION</t>
  </si>
  <si>
    <t>BRION (36)</t>
  </si>
  <si>
    <t>BRION (38)</t>
  </si>
  <si>
    <t>BRION (48)</t>
  </si>
  <si>
    <t>BRION (49)</t>
  </si>
  <si>
    <t>BRION (71)</t>
  </si>
  <si>
    <t>BRION (86)</t>
  </si>
  <si>
    <t>BRION PRES THOUET</t>
  </si>
  <si>
    <t>BRION SUR OURCE BELAN</t>
  </si>
  <si>
    <t>BRIONNE</t>
  </si>
  <si>
    <t>BRIOSNE LES SABLES</t>
  </si>
  <si>
    <t>BRIOT</t>
  </si>
  <si>
    <t>BRIOU</t>
  </si>
  <si>
    <t>BRIOUDE</t>
  </si>
  <si>
    <t>BRIOUDE CEDEX</t>
  </si>
  <si>
    <t>BRIOUX SUR BOUTONNE</t>
  </si>
  <si>
    <t>BRIOUZE</t>
  </si>
  <si>
    <t>BRIQUEMESNIL FLOXICOURT</t>
  </si>
  <si>
    <t>BRIQUENAY</t>
  </si>
  <si>
    <t>BRISCOUS</t>
  </si>
  <si>
    <t>BRISON ST INNOCENT</t>
  </si>
  <si>
    <t>BRISSAC</t>
  </si>
  <si>
    <t>BRISSAC QUINCE</t>
  </si>
  <si>
    <t>BRISSAC-LOIRE-AUBANCE</t>
  </si>
  <si>
    <t>BRISSARTHE</t>
  </si>
  <si>
    <t>BRISSAY CHOIGNY</t>
  </si>
  <si>
    <t>BRISSY HAMEGICOURT</t>
  </si>
  <si>
    <t>BRIVE LA GAILLARDE</t>
  </si>
  <si>
    <t>BRIVE LA GAILLARDE CEDEX</t>
  </si>
  <si>
    <t>BRIVES</t>
  </si>
  <si>
    <t>BRIVES CHARENSAC</t>
  </si>
  <si>
    <t>BRIVES SUR CHARENTE</t>
  </si>
  <si>
    <t>BRIVEZAC</t>
  </si>
  <si>
    <t>BRIX</t>
  </si>
  <si>
    <t>BRIXEY AUX CHANOINES</t>
  </si>
  <si>
    <t>BRIZAMBOURG</t>
  </si>
  <si>
    <t>BRIZAY</t>
  </si>
  <si>
    <t>BRIZEAUX</t>
  </si>
  <si>
    <t>BRIZON</t>
  </si>
  <si>
    <t>BRNO</t>
  </si>
  <si>
    <t>BROC</t>
  </si>
  <si>
    <t>BROCAS</t>
  </si>
  <si>
    <t>BROCHON</t>
  </si>
  <si>
    <t>BROCOURT</t>
  </si>
  <si>
    <t>BROCOURT EN ARGONNE</t>
  </si>
  <si>
    <t>BROGLIE</t>
  </si>
  <si>
    <t>BROGNARD</t>
  </si>
  <si>
    <t>BROGNON (08)</t>
  </si>
  <si>
    <t>BROGNON (21)</t>
  </si>
  <si>
    <t>BROIN</t>
  </si>
  <si>
    <t>BROINDON</t>
  </si>
  <si>
    <t>BROISSIA</t>
  </si>
  <si>
    <t>BROMBOS</t>
  </si>
  <si>
    <t>BROMEILLES</t>
  </si>
  <si>
    <t>BROMMAT</t>
  </si>
  <si>
    <t>BROMONT LAMOTHE</t>
  </si>
  <si>
    <t>BRON</t>
  </si>
  <si>
    <t>BRON CEDEX</t>
  </si>
  <si>
    <t>BRONVAUX</t>
  </si>
  <si>
    <t>BROONS</t>
  </si>
  <si>
    <t>BROQUIERS</t>
  </si>
  <si>
    <t>BROQUIES</t>
  </si>
  <si>
    <t>BROSSAC</t>
  </si>
  <si>
    <t>BROSSAINC</t>
  </si>
  <si>
    <t>BROSSAY</t>
  </si>
  <si>
    <t>BROSSES</t>
  </si>
  <si>
    <t>BROSVILLE</t>
  </si>
  <si>
    <t>BROTTE LES LUXEUIL</t>
  </si>
  <si>
    <t>BROTTE LES RAY</t>
  </si>
  <si>
    <t>BROU</t>
  </si>
  <si>
    <t>BROU SUR CHANTEREINE</t>
  </si>
  <si>
    <t>BROUAINS</t>
  </si>
  <si>
    <t>BROUALAN</t>
  </si>
  <si>
    <t>BROUAY</t>
  </si>
  <si>
    <t>BROUCHAUD</t>
  </si>
  <si>
    <t>BROUCHY</t>
  </si>
  <si>
    <t>BROUCK</t>
  </si>
  <si>
    <t>BROUCKERQUE</t>
  </si>
  <si>
    <t>BROUDERDORFF</t>
  </si>
  <si>
    <t>BROUE</t>
  </si>
  <si>
    <t>BROUENNES</t>
  </si>
  <si>
    <t>BROUILLA</t>
  </si>
  <si>
    <t>BROUILLET</t>
  </si>
  <si>
    <t>BROUQUEYRAN</t>
  </si>
  <si>
    <t>BROUSSE</t>
  </si>
  <si>
    <t>BROUSSE (23)</t>
  </si>
  <si>
    <t>BROUSSE (63)</t>
  </si>
  <si>
    <t>BROUSSE LE CHATEAU</t>
  </si>
  <si>
    <t>BROUSSES ET VILLARET</t>
  </si>
  <si>
    <t>BROUSSEVAL</t>
  </si>
  <si>
    <t>BROUSSEY EN BLOIS</t>
  </si>
  <si>
    <t>BROUSSEY RAULECOURT</t>
  </si>
  <si>
    <t>BROUSSY LE GRAND</t>
  </si>
  <si>
    <t>BROUSSY LE PETIT</t>
  </si>
  <si>
    <t>BROUT VERNET</t>
  </si>
  <si>
    <t>BROUVELIEURES</t>
  </si>
  <si>
    <t>BROUVILLE</t>
  </si>
  <si>
    <t>BROUVILLER</t>
  </si>
  <si>
    <t>BROUY</t>
  </si>
  <si>
    <t>BROUZET LES ALES</t>
  </si>
  <si>
    <t>BROUZET LES QUISSAC</t>
  </si>
  <si>
    <t>BROXEELE</t>
  </si>
  <si>
    <t>BROYE</t>
  </si>
  <si>
    <t>BROYE AUBIGNEY MONTSEUGNY</t>
  </si>
  <si>
    <t>BROYE ET VERFONTAINE</t>
  </si>
  <si>
    <t>BROYES (51)</t>
  </si>
  <si>
    <t>BROYES (60)</t>
  </si>
  <si>
    <t>BROZE</t>
  </si>
  <si>
    <t>BRU</t>
  </si>
  <si>
    <t>BRUAILLES</t>
  </si>
  <si>
    <t>BRUAY LA BUISSIERE</t>
  </si>
  <si>
    <t>BRUAY LA BUISSIERE CEDEX</t>
  </si>
  <si>
    <t>BRUAY SUR L ESCAUT</t>
  </si>
  <si>
    <t>BRUC SUR AFF</t>
  </si>
  <si>
    <t>BRUCAMPS</t>
  </si>
  <si>
    <t>BRUCH</t>
  </si>
  <si>
    <t>BRUCHEVILLE</t>
  </si>
  <si>
    <t>BRUCOURT</t>
  </si>
  <si>
    <t>BRUE AURIAC</t>
  </si>
  <si>
    <t>BRUEBACH</t>
  </si>
  <si>
    <t>BRUEIL EN VEXIN</t>
  </si>
  <si>
    <t>BRUERE ALLICHAMPS</t>
  </si>
  <si>
    <t>BRUGAIROLLES</t>
  </si>
  <si>
    <t>BRUGES</t>
  </si>
  <si>
    <t>BRUGES CAPBIS MIFAGET</t>
  </si>
  <si>
    <t>BRUGES CEDEX</t>
  </si>
  <si>
    <t>BRUGHEAS</t>
  </si>
  <si>
    <t>BRUGNAC</t>
  </si>
  <si>
    <t>BRUGNENS</t>
  </si>
  <si>
    <t>BRUGNY VAUDANCOURT</t>
  </si>
  <si>
    <t>BRUGUIERES</t>
  </si>
  <si>
    <t>BRUILLE LEZ MARCHIENNES</t>
  </si>
  <si>
    <t>BRUILLE ST AMAND</t>
  </si>
  <si>
    <t>BRUIS</t>
  </si>
  <si>
    <t>BRULAIN</t>
  </si>
  <si>
    <t>BRULANGE</t>
  </si>
  <si>
    <t>BRULEY</t>
  </si>
  <si>
    <t>BRULLEMAIL</t>
  </si>
  <si>
    <t>BRULLIOLES</t>
  </si>
  <si>
    <t>BRULON</t>
  </si>
  <si>
    <t>BRUMATH CEDEX</t>
  </si>
  <si>
    <t>BRUMETZ</t>
  </si>
  <si>
    <t>BRUMMEN</t>
  </si>
  <si>
    <t>BRUNEHAMEL</t>
  </si>
  <si>
    <t>BRUNELLES</t>
  </si>
  <si>
    <t>BRUNEMBERT</t>
  </si>
  <si>
    <t>BRUNEMONT</t>
  </si>
  <si>
    <t>BRUNET</t>
  </si>
  <si>
    <t>BRUNIQUEL</t>
  </si>
  <si>
    <t>BRUNOY</t>
  </si>
  <si>
    <t>BRUNOY CEDEX</t>
  </si>
  <si>
    <t>BRUNSSUM</t>
  </si>
  <si>
    <t>BRUNSTATT</t>
  </si>
  <si>
    <t>BRUNVILLE</t>
  </si>
  <si>
    <t>BRUNVILLERS LA MOTTE</t>
  </si>
  <si>
    <t>BRUSQUE</t>
  </si>
  <si>
    <t>BRUSSEY</t>
  </si>
  <si>
    <t>BRUSSIEU</t>
  </si>
  <si>
    <t>BRUSSON</t>
  </si>
  <si>
    <t>BRUSVILY</t>
  </si>
  <si>
    <t>BRUSY</t>
  </si>
  <si>
    <t>BRUTELLES</t>
  </si>
  <si>
    <t>BRUVILLE</t>
  </si>
  <si>
    <t>BRUX</t>
  </si>
  <si>
    <t>BRUYERES</t>
  </si>
  <si>
    <t>BRUYERES ET MONTBERAULT</t>
  </si>
  <si>
    <t>BRUYERES LE CHATEL</t>
  </si>
  <si>
    <t>BRUYERES SUR OISE</t>
  </si>
  <si>
    <t>BRUZ</t>
  </si>
  <si>
    <t>BRUZ CEDEX</t>
  </si>
  <si>
    <t>BRY</t>
  </si>
  <si>
    <t>BRY SUR MARNE</t>
  </si>
  <si>
    <t>BRY SUR MARNE CEDEX</t>
  </si>
  <si>
    <t>BU</t>
  </si>
  <si>
    <t>BUAIS</t>
  </si>
  <si>
    <t>BUANES</t>
  </si>
  <si>
    <t>BUBERTRE</t>
  </si>
  <si>
    <t>BUBION</t>
  </si>
  <si>
    <t>BUBRY</t>
  </si>
  <si>
    <t>BUC (78)</t>
  </si>
  <si>
    <t>BUC (90)</t>
  </si>
  <si>
    <t>BUC CEDEX</t>
  </si>
  <si>
    <t>BUCAMPS</t>
  </si>
  <si>
    <t>BUCAREST</t>
  </si>
  <si>
    <t>BUCEELS</t>
  </si>
  <si>
    <t>BUCEY EN OTHE</t>
  </si>
  <si>
    <t>BUCEY LES GY</t>
  </si>
  <si>
    <t>BUCEY LES TRAVES</t>
  </si>
  <si>
    <t>BUCHELAY</t>
  </si>
  <si>
    <t>BUCHERES</t>
  </si>
  <si>
    <t>BUCHY (57)</t>
  </si>
  <si>
    <t>BUCHY (76)</t>
  </si>
  <si>
    <t>BUCILLY</t>
  </si>
  <si>
    <t>BUCQUOY</t>
  </si>
  <si>
    <t>BUCURESTI (ROUMANIE)</t>
  </si>
  <si>
    <t>BUCY LE LONG</t>
  </si>
  <si>
    <t>BUCY LE ROI</t>
  </si>
  <si>
    <t>BUCY LES CERNY</t>
  </si>
  <si>
    <t>BUCY LES PIERREPONT</t>
  </si>
  <si>
    <t>BUCY ST LIPHARD</t>
  </si>
  <si>
    <t>BUDELIERE</t>
  </si>
  <si>
    <t>BUDING</t>
  </si>
  <si>
    <t>BUDLING</t>
  </si>
  <si>
    <t>BUDOS</t>
  </si>
  <si>
    <t>BUE</t>
  </si>
  <si>
    <t>BUEIL</t>
  </si>
  <si>
    <t>BUEIL EN TOURAINE</t>
  </si>
  <si>
    <t>BUETHWILLER</t>
  </si>
  <si>
    <t>BUFFARD</t>
  </si>
  <si>
    <t>BUFFIERES</t>
  </si>
  <si>
    <t>BUFFIGNECOURT</t>
  </si>
  <si>
    <t>BUFFON</t>
  </si>
  <si>
    <t>BUGARACH</t>
  </si>
  <si>
    <t>BUGARD</t>
  </si>
  <si>
    <t>BUGEAT</t>
  </si>
  <si>
    <t>BUGNEIN</t>
  </si>
  <si>
    <t>BUGNICOURT</t>
  </si>
  <si>
    <t>BUGNIERES</t>
  </si>
  <si>
    <t>BUGNY</t>
  </si>
  <si>
    <t>BUHL (67)</t>
  </si>
  <si>
    <t>BUHL (68)</t>
  </si>
  <si>
    <t>BUHL (ALLEMAGNE)</t>
  </si>
  <si>
    <t>BUHL LORRAINE</t>
  </si>
  <si>
    <t>BUHLERTHAL</t>
  </si>
  <si>
    <t>BUHY</t>
  </si>
  <si>
    <t>BUICOURT</t>
  </si>
  <si>
    <t>BUIGNY L ABBE</t>
  </si>
  <si>
    <t>BUIGNY LES GAMACHES</t>
  </si>
  <si>
    <t>BUIGNY ST MACLOU</t>
  </si>
  <si>
    <t>BUIRE</t>
  </si>
  <si>
    <t>BUIRE AU BOIS</t>
  </si>
  <si>
    <t>BUIRE COURCELLES</t>
  </si>
  <si>
    <t>BUIRE LE SEC</t>
  </si>
  <si>
    <t>BUIRE SUR L ANCRE</t>
  </si>
  <si>
    <t>BUIRONFOSSE</t>
  </si>
  <si>
    <t>BUIS LES BARONNIES</t>
  </si>
  <si>
    <t>BUIS SUR DAMVILLE</t>
  </si>
  <si>
    <t>BUISSARD</t>
  </si>
  <si>
    <t>BUISSON</t>
  </si>
  <si>
    <t>BUISSONCOURT</t>
  </si>
  <si>
    <t>BUISSY</t>
  </si>
  <si>
    <t>BUJALEUF</t>
  </si>
  <si>
    <t>BULAN</t>
  </si>
  <si>
    <t>BULAT PESTIVIEN</t>
  </si>
  <si>
    <t>BULCY</t>
  </si>
  <si>
    <t>BULEON</t>
  </si>
  <si>
    <t>BULGNEVILLE</t>
  </si>
  <si>
    <t>BULHON</t>
  </si>
  <si>
    <t>BULLAINVILLE</t>
  </si>
  <si>
    <t>BULLE</t>
  </si>
  <si>
    <t>BULLECOURT</t>
  </si>
  <si>
    <t>BULLES</t>
  </si>
  <si>
    <t>BULLIGNY</t>
  </si>
  <si>
    <t>BULLION</t>
  </si>
  <si>
    <t>BULLOU</t>
  </si>
  <si>
    <t>BULLY</t>
  </si>
  <si>
    <t>BULLY (42)</t>
  </si>
  <si>
    <t>BULLY (69)</t>
  </si>
  <si>
    <t>BULLY LES MINES</t>
  </si>
  <si>
    <t>BULSON</t>
  </si>
  <si>
    <t>BULT</t>
  </si>
  <si>
    <t>BUN</t>
  </si>
  <si>
    <t>BUNCEY</t>
  </si>
  <si>
    <t>BUNEVILLE</t>
  </si>
  <si>
    <t>BUNO BONNEVAUX</t>
  </si>
  <si>
    <t>BUNUEL</t>
  </si>
  <si>
    <t>BUNUS</t>
  </si>
  <si>
    <t>BUNZAC</t>
  </si>
  <si>
    <t>BUOUX</t>
  </si>
  <si>
    <t>BURBACH</t>
  </si>
  <si>
    <t>BURBURE</t>
  </si>
  <si>
    <t>BURCIN</t>
  </si>
  <si>
    <t>BURCY (14)</t>
  </si>
  <si>
    <t>BURCY (77)</t>
  </si>
  <si>
    <t>BURDIGNES</t>
  </si>
  <si>
    <t>BURDIGNIN</t>
  </si>
  <si>
    <t>BURE (55)</t>
  </si>
  <si>
    <t>BURE (61)</t>
  </si>
  <si>
    <t>BURE LES TEMPLIERS</t>
  </si>
  <si>
    <t>BURES (54)</t>
  </si>
  <si>
    <t>BURES (61)</t>
  </si>
  <si>
    <t>BURES EN BRAY</t>
  </si>
  <si>
    <t>BURES LES MONTS</t>
  </si>
  <si>
    <t>BURES SUR YVETTE</t>
  </si>
  <si>
    <t>BUREY</t>
  </si>
  <si>
    <t>BUREY EN VAUX</t>
  </si>
  <si>
    <t>BUREY LA COTE</t>
  </si>
  <si>
    <t>BURG</t>
  </si>
  <si>
    <t>BURGALAYS</t>
  </si>
  <si>
    <t>BURGARONNE</t>
  </si>
  <si>
    <t>BURGAS</t>
  </si>
  <si>
    <t>BURGILLE</t>
  </si>
  <si>
    <t>BURGNAC</t>
  </si>
  <si>
    <t>BURGO</t>
  </si>
  <si>
    <t>BURGOS</t>
  </si>
  <si>
    <t>BURGY</t>
  </si>
  <si>
    <t>BURIE</t>
  </si>
  <si>
    <t>BURIVILLE</t>
  </si>
  <si>
    <t>BURLATS</t>
  </si>
  <si>
    <t>BURLIONCOURT</t>
  </si>
  <si>
    <t>BURNAND</t>
  </si>
  <si>
    <t>BURNEVILLERS</t>
  </si>
  <si>
    <t>BURNHAUPT LE BAS</t>
  </si>
  <si>
    <t>BURNHAUPT LE HAUT</t>
  </si>
  <si>
    <t>BUROS</t>
  </si>
  <si>
    <t>BUROSSE MENDOUSSE</t>
  </si>
  <si>
    <t>BURRET</t>
  </si>
  <si>
    <t>BURRIANA</t>
  </si>
  <si>
    <t>BURSARD</t>
  </si>
  <si>
    <t>BURTHECOURT AUX CHENES</t>
  </si>
  <si>
    <t>BURTONCOURT</t>
  </si>
  <si>
    <t>BURY</t>
  </si>
  <si>
    <t>BURZET</t>
  </si>
  <si>
    <t>BURZY</t>
  </si>
  <si>
    <t>BUS</t>
  </si>
  <si>
    <t>BUS LA MESIERE</t>
  </si>
  <si>
    <t>BUS LES ARTOIS</t>
  </si>
  <si>
    <t>BUS ST REMY</t>
  </si>
  <si>
    <t>BUSCHWILLER</t>
  </si>
  <si>
    <t>BUSIGNY</t>
  </si>
  <si>
    <t>BUSKO ZDROJ</t>
  </si>
  <si>
    <t>BUSLOUP</t>
  </si>
  <si>
    <t>BUSNES</t>
  </si>
  <si>
    <t>BUSQUE</t>
  </si>
  <si>
    <t>BUSSAC</t>
  </si>
  <si>
    <t>BUSSAC FORET</t>
  </si>
  <si>
    <t>BUSSAC SUR CHARENTE</t>
  </si>
  <si>
    <t>BUSSANG</t>
  </si>
  <si>
    <t>BUSSEAUT</t>
  </si>
  <si>
    <t>BUSSEOL</t>
  </si>
  <si>
    <t>BUSSEROLLES</t>
  </si>
  <si>
    <t>BUSSEROTTE ET MONTENAILLE</t>
  </si>
  <si>
    <t>BUSSET</t>
  </si>
  <si>
    <t>BUSSIARES</t>
  </si>
  <si>
    <t>BUSSIERE BADIL</t>
  </si>
  <si>
    <t>BUSSIERE BOFFY</t>
  </si>
  <si>
    <t>BUSSIERE DUNOISE</t>
  </si>
  <si>
    <t>BUSSIERE GALANT</t>
  </si>
  <si>
    <t>BUSSIERE NOUVELLE</t>
  </si>
  <si>
    <t>BUSSIERE POITEVINE</t>
  </si>
  <si>
    <t>BUSSIERE ST GEORGES</t>
  </si>
  <si>
    <t>BUSSIERES</t>
  </si>
  <si>
    <t>BUSSIERES (21)</t>
  </si>
  <si>
    <t>BUSSIERES (42)</t>
  </si>
  <si>
    <t>BUSSIERES (63)</t>
  </si>
  <si>
    <t>BUSSIERES (70)</t>
  </si>
  <si>
    <t>BUSSIERES (71)</t>
  </si>
  <si>
    <t>BUSSIERES (77)</t>
  </si>
  <si>
    <t>BUSSIERES ET PRUNS</t>
  </si>
  <si>
    <t>BUSSIGNY</t>
  </si>
  <si>
    <t>BUSSON</t>
  </si>
  <si>
    <t>BUSSU</t>
  </si>
  <si>
    <t>BUSSUNARITS SARRASQUETTE</t>
  </si>
  <si>
    <t>BUSSUREL</t>
  </si>
  <si>
    <t>BUSSUS BUSSUEL</t>
  </si>
  <si>
    <t>BUSSY (18)</t>
  </si>
  <si>
    <t>BUSSY (60)</t>
  </si>
  <si>
    <t>BUSSY ALBIEUX</t>
  </si>
  <si>
    <t>BUSSY EN OTHE</t>
  </si>
  <si>
    <t>BUSSY LA COTE</t>
  </si>
  <si>
    <t>BUSSY LA PESLE (21)</t>
  </si>
  <si>
    <t>BUSSY LA PESLE (58)</t>
  </si>
  <si>
    <t>BUSSY LE CHATEAU</t>
  </si>
  <si>
    <t>BUSSY LE GRAND</t>
  </si>
  <si>
    <t>BUSSY LE REPOS (51)</t>
  </si>
  <si>
    <t>BUSSY LE REPOS (89)</t>
  </si>
  <si>
    <t>BUSSY LES DAOURS</t>
  </si>
  <si>
    <t>BUSSY LES POIX</t>
  </si>
  <si>
    <t>BUSSY LETTREE</t>
  </si>
  <si>
    <t>BUSSY ST GEORGES</t>
  </si>
  <si>
    <t>BUSSY ST GEORGES CEDEX 3</t>
  </si>
  <si>
    <t>BUSSY ST MARTIN</t>
  </si>
  <si>
    <t>BUST</t>
  </si>
  <si>
    <t>BUSTANICO</t>
  </si>
  <si>
    <t>BUSTINCE IRIBERRY</t>
  </si>
  <si>
    <t>BUSWILLER</t>
  </si>
  <si>
    <t>BUSY</t>
  </si>
  <si>
    <t>BUTHIERS (70)</t>
  </si>
  <si>
    <t>BUTHIERS (77)</t>
  </si>
  <si>
    <t>BUTOT</t>
  </si>
  <si>
    <t>BUTOT VENESVILLE</t>
  </si>
  <si>
    <t>BUTRY SUR OISE</t>
  </si>
  <si>
    <t>BUTTEAUX</t>
  </si>
  <si>
    <t>BUTTEN</t>
  </si>
  <si>
    <t>BUVERCHY</t>
  </si>
  <si>
    <t>BUVILLY</t>
  </si>
  <si>
    <t>BUXEROLLES (21)</t>
  </si>
  <si>
    <t>BUXEROLLES (86)</t>
  </si>
  <si>
    <t>BUXEUIL</t>
  </si>
  <si>
    <t>BUXEUIL (10)</t>
  </si>
  <si>
    <t>BUXEUIL (36)</t>
  </si>
  <si>
    <t>BUXIERES D AILLAC</t>
  </si>
  <si>
    <t>BUXIERES LES CLEFMONT</t>
  </si>
  <si>
    <t>BUXIERES LES MINES</t>
  </si>
  <si>
    <t>BUXIERES LES VILLIERS</t>
  </si>
  <si>
    <t>BUXIERES SOUS LES COTES</t>
  </si>
  <si>
    <t>BUXIERES SOUS MONTAIGUT</t>
  </si>
  <si>
    <t>BUXIERES SUR ARCE</t>
  </si>
  <si>
    <t>BUXY</t>
  </si>
  <si>
    <t>BUYSSCHEURE</t>
  </si>
  <si>
    <t>BUZAN</t>
  </si>
  <si>
    <t>BUZANCAIS</t>
  </si>
  <si>
    <t>BUZANCAIS CEDEX</t>
  </si>
  <si>
    <t>BUZANCY</t>
  </si>
  <si>
    <t>BUZANCY (08)</t>
  </si>
  <si>
    <t>BUZEINS</t>
  </si>
  <si>
    <t>BUZET SUR BAISE</t>
  </si>
  <si>
    <t>BUZET SUR TARN</t>
  </si>
  <si>
    <t>BUZIET</t>
  </si>
  <si>
    <t>BUZIGNARGUES</t>
  </si>
  <si>
    <t>BUZON</t>
  </si>
  <si>
    <t>BUZY</t>
  </si>
  <si>
    <t>BUZY DARMONT</t>
  </si>
  <si>
    <t>BY</t>
  </si>
  <si>
    <t>BYANS SUR DOUBS</t>
  </si>
  <si>
    <t>BYTOW</t>
  </si>
  <si>
    <t>CABANAC</t>
  </si>
  <si>
    <t>CABANAC CAZAUX</t>
  </si>
  <si>
    <t>CABANAC ET VILLAGRAINS</t>
  </si>
  <si>
    <t>CABANAC SEGUENVILLE</t>
  </si>
  <si>
    <t>CABANES (12)</t>
  </si>
  <si>
    <t>CABANES (81)</t>
  </si>
  <si>
    <t>CABANNES</t>
  </si>
  <si>
    <t>CABARA</t>
  </si>
  <si>
    <t>CABARIOT</t>
  </si>
  <si>
    <t>CABAS LOUMASSES</t>
  </si>
  <si>
    <t>CABASSE</t>
  </si>
  <si>
    <t>CABESTANY</t>
  </si>
  <si>
    <t>CABESTANY CEDEX</t>
  </si>
  <si>
    <t>CABIDOS</t>
  </si>
  <si>
    <t>CABOURG</t>
  </si>
  <si>
    <t>CABRERETS</t>
  </si>
  <si>
    <t>CABREROLLES</t>
  </si>
  <si>
    <t>CABRESPINE</t>
  </si>
  <si>
    <t>CABRIERES (30)</t>
  </si>
  <si>
    <t>CABRIERES (34)</t>
  </si>
  <si>
    <t>CABRIERES D AIGUES</t>
  </si>
  <si>
    <t>CABRIERES D AVIGNON</t>
  </si>
  <si>
    <t>CABRIES</t>
  </si>
  <si>
    <t>CABRIES CEDEX</t>
  </si>
  <si>
    <t>CABRIS</t>
  </si>
  <si>
    <t>CACERES</t>
  </si>
  <si>
    <t>CACHAN</t>
  </si>
  <si>
    <t>CACHAN CEDEX</t>
  </si>
  <si>
    <t>CACHEN</t>
  </si>
  <si>
    <t>CACHY</t>
  </si>
  <si>
    <t>CACIA</t>
  </si>
  <si>
    <t>CADALEN</t>
  </si>
  <si>
    <t>CADARCET</t>
  </si>
  <si>
    <t>CADARSAC</t>
  </si>
  <si>
    <t>CADAUJAC</t>
  </si>
  <si>
    <t>CADEAC</t>
  </si>
  <si>
    <t>CADEILHAN</t>
  </si>
  <si>
    <t>CADEILHAN TRACHERE</t>
  </si>
  <si>
    <t>CADEILLAN</t>
  </si>
  <si>
    <t>CADEMENE</t>
  </si>
  <si>
    <t>CADEN</t>
  </si>
  <si>
    <t>CADENET</t>
  </si>
  <si>
    <t>CADEROUSSE</t>
  </si>
  <si>
    <t>CADILLAC</t>
  </si>
  <si>
    <t>CADILLAC EN FRONSADAIS</t>
  </si>
  <si>
    <t>CADILLON</t>
  </si>
  <si>
    <t>CADIX</t>
  </si>
  <si>
    <t>CADOLIVE</t>
  </si>
  <si>
    <t>CADOUIN</t>
  </si>
  <si>
    <t>CADOURS</t>
  </si>
  <si>
    <t>CADRIEU</t>
  </si>
  <si>
    <t>CAEN</t>
  </si>
  <si>
    <t>CAEN CEDEX</t>
  </si>
  <si>
    <t>CAEN CEDEX 1</t>
  </si>
  <si>
    <t>CAEN CEDEX 2</t>
  </si>
  <si>
    <t>CAEN CEDEX 3</t>
  </si>
  <si>
    <t>CAEN CEDEX 4</t>
  </si>
  <si>
    <t>CAEN CEDEX 5</t>
  </si>
  <si>
    <t>CAEN CEDEX 6</t>
  </si>
  <si>
    <t>CAEN CEDEX 9</t>
  </si>
  <si>
    <t>CAESTRE</t>
  </si>
  <si>
    <t>CAFFIERS</t>
  </si>
  <si>
    <t>CAGNAC LES MINES</t>
  </si>
  <si>
    <t>CAGNANO</t>
  </si>
  <si>
    <t>CAGNES SUR MER</t>
  </si>
  <si>
    <t>CAGNES SUR MER CEDEX</t>
  </si>
  <si>
    <t>CAGNICOURT</t>
  </si>
  <si>
    <t>CAGNONCLES</t>
  </si>
  <si>
    <t>CAGNOTTE</t>
  </si>
  <si>
    <t>CAGNY (14)</t>
  </si>
  <si>
    <t>CAGNY (80)</t>
  </si>
  <si>
    <t>CAHAGNES</t>
  </si>
  <si>
    <t>CAHAGNOLLES</t>
  </si>
  <si>
    <t>CAHAIGNES</t>
  </si>
  <si>
    <t>CAHAN</t>
  </si>
  <si>
    <t>CAHARET</t>
  </si>
  <si>
    <t>CAHON GOUY</t>
  </si>
  <si>
    <t>CAHORS</t>
  </si>
  <si>
    <t>CAHORS CEDEX 9</t>
  </si>
  <si>
    <t>CAHUS</t>
  </si>
  <si>
    <t>CAHUZAC</t>
  </si>
  <si>
    <t>CAHUZAC (11)</t>
  </si>
  <si>
    <t>CAHUZAC (47)</t>
  </si>
  <si>
    <t>CAHUZAC SUR ADOUR</t>
  </si>
  <si>
    <t>CAHUZAC SUR VERE</t>
  </si>
  <si>
    <t>CAIGNAC</t>
  </si>
  <si>
    <t>CAILHAU</t>
  </si>
  <si>
    <t>CAILHAVEL</t>
  </si>
  <si>
    <t>CAILLA</t>
  </si>
  <si>
    <t>CAILLAC</t>
  </si>
  <si>
    <t>CAILLAVET</t>
  </si>
  <si>
    <t>CAILLE</t>
  </si>
  <si>
    <t>CAILLEVILLE</t>
  </si>
  <si>
    <t>CAILLOUEL CREPIGNY</t>
  </si>
  <si>
    <t>CAILLOUET ORGEVILLE</t>
  </si>
  <si>
    <t>CAILLOUX SUR FONTAINES</t>
  </si>
  <si>
    <t>CAILLY</t>
  </si>
  <si>
    <t>CAILLY SUR EURE</t>
  </si>
  <si>
    <t>CAIRANNE</t>
  </si>
  <si>
    <t>CAIRATE</t>
  </si>
  <si>
    <t>CAIRON</t>
  </si>
  <si>
    <t>CAISNES</t>
  </si>
  <si>
    <t>CAISSARGUES</t>
  </si>
  <si>
    <t>CAIX</t>
  </si>
  <si>
    <t>CAIXAS</t>
  </si>
  <si>
    <t>CAIXON</t>
  </si>
  <si>
    <t>CAJARC</t>
  </si>
  <si>
    <t>CALACUCCIA</t>
  </si>
  <si>
    <t>CALAHORRA</t>
  </si>
  <si>
    <t>CALAIS</t>
  </si>
  <si>
    <t>CALAIS CEDEX</t>
  </si>
  <si>
    <t>CALAMANE</t>
  </si>
  <si>
    <t>CALAN</t>
  </si>
  <si>
    <t>CALANHEL</t>
  </si>
  <si>
    <t>CALASPARRA</t>
  </si>
  <si>
    <t>CALATAYUD</t>
  </si>
  <si>
    <t>CALAVANTE</t>
  </si>
  <si>
    <t>CALCATOGGIO</t>
  </si>
  <si>
    <t>CALCE</t>
  </si>
  <si>
    <t>CALENZANA</t>
  </si>
  <si>
    <t>CALES (24)</t>
  </si>
  <si>
    <t>CALES (46)</t>
  </si>
  <si>
    <t>CALIGNAC</t>
  </si>
  <si>
    <t>CALIGNY</t>
  </si>
  <si>
    <t>CALLAC DE BRETAGNE</t>
  </si>
  <si>
    <t>CALLAS</t>
  </si>
  <si>
    <t>CALLEN</t>
  </si>
  <si>
    <t>CALLENGEVILLE</t>
  </si>
  <si>
    <t>CALLEVILLE</t>
  </si>
  <si>
    <t>CALLEVILLE LESDEUX EGLISES</t>
  </si>
  <si>
    <t>CALLIAN (32)</t>
  </si>
  <si>
    <t>CALLIAN (83)</t>
  </si>
  <si>
    <t>CALLOSA DE SEGURA</t>
  </si>
  <si>
    <t>CALMEILLES</t>
  </si>
  <si>
    <t>CALMELS ET LE VIALA</t>
  </si>
  <si>
    <t>CALMONT (12)</t>
  </si>
  <si>
    <t>CALMONT (31)</t>
  </si>
  <si>
    <t>CALMOUTIER</t>
  </si>
  <si>
    <t>CALOIRE</t>
  </si>
  <si>
    <t>CALONGES</t>
  </si>
  <si>
    <t>CALONNE RICOUART</t>
  </si>
  <si>
    <t>CALONNE SUR LA LYS</t>
  </si>
  <si>
    <t>CALORGUEN</t>
  </si>
  <si>
    <t>CALUIRE ET CUIRE</t>
  </si>
  <si>
    <t>CALUIRE ET CUIRE CEDEX</t>
  </si>
  <si>
    <t>CALVI</t>
  </si>
  <si>
    <t>CALVIAC</t>
  </si>
  <si>
    <t>CALVIAC EN PERIGORD</t>
  </si>
  <si>
    <t>CALVIGNAC</t>
  </si>
  <si>
    <t>CALVINET</t>
  </si>
  <si>
    <t>CALVISSON</t>
  </si>
  <si>
    <t>CALZAN</t>
  </si>
  <si>
    <t>CAMALES</t>
  </si>
  <si>
    <t>CAMARADE</t>
  </si>
  <si>
    <t>CAMARES</t>
  </si>
  <si>
    <t>CAMARET SUR AIGUES</t>
  </si>
  <si>
    <t>CAMARET SUR MER</t>
  </si>
  <si>
    <t>CAMARLES</t>
  </si>
  <si>
    <t>CAMARSAC</t>
  </si>
  <si>
    <t>CAMBAYRAC</t>
  </si>
  <si>
    <t>CAMBERNARD</t>
  </si>
  <si>
    <t>CAMBERNON</t>
  </si>
  <si>
    <t>CAMBES</t>
  </si>
  <si>
    <t>CAMBES (33)</t>
  </si>
  <si>
    <t>CAMBES (46)</t>
  </si>
  <si>
    <t>CAMBES EN PLAINE</t>
  </si>
  <si>
    <t>CAMBIA</t>
  </si>
  <si>
    <t>CAMBIAC</t>
  </si>
  <si>
    <t>CAMBIEURE</t>
  </si>
  <si>
    <t>CAMBLAIN CHATELAIN</t>
  </si>
  <si>
    <t>CAMBLAIN L ABBE</t>
  </si>
  <si>
    <t>CAMBLANES ET MEYNAC</t>
  </si>
  <si>
    <t>CAMBLIGNEUL</t>
  </si>
  <si>
    <t>CAMBO LES BAINS</t>
  </si>
  <si>
    <t>CAMBON D ALBI</t>
  </si>
  <si>
    <t>CAMBON ET SALVERGUES</t>
  </si>
  <si>
    <t>CAMBON LES LAVAUR</t>
  </si>
  <si>
    <t>CAMBOULAZET</t>
  </si>
  <si>
    <t>CAMBOULIT</t>
  </si>
  <si>
    <t>CAMBOUNES</t>
  </si>
  <si>
    <t>CAMBOUNET SUR LE SOR</t>
  </si>
  <si>
    <t>CAMBRAI</t>
  </si>
  <si>
    <t>CAMBRAI CEDEX</t>
  </si>
  <si>
    <t>CAMBREMER</t>
  </si>
  <si>
    <t>CAMBRIN</t>
  </si>
  <si>
    <t>CAMBRON</t>
  </si>
  <si>
    <t>CAMBRONNE LES CLERMONT</t>
  </si>
  <si>
    <t>CAMBRONNE LES RIBECOURT</t>
  </si>
  <si>
    <t>CAMBURAT</t>
  </si>
  <si>
    <t>CAME</t>
  </si>
  <si>
    <t>CAMELAS</t>
  </si>
  <si>
    <t>CAMELIN</t>
  </si>
  <si>
    <t>CAMEMBERT</t>
  </si>
  <si>
    <t>CAMETOURS</t>
  </si>
  <si>
    <t>CAMIAC ET ST DENIS</t>
  </si>
  <si>
    <t>CAMIERS</t>
  </si>
  <si>
    <t>CAMIRAN</t>
  </si>
  <si>
    <t>CAMJAC</t>
  </si>
  <si>
    <t>CAMLEZ</t>
  </si>
  <si>
    <t>CAMOEL</t>
  </si>
  <si>
    <t>CAMON (09)</t>
  </si>
  <si>
    <t>CAMON (80)</t>
  </si>
  <si>
    <t>CAMORS</t>
  </si>
  <si>
    <t>CAMOU CIHIGUE</t>
  </si>
  <si>
    <t>CAMOUS</t>
  </si>
  <si>
    <t>CAMPAGNA DE SAULT</t>
  </si>
  <si>
    <t>CAMPAGNAC (12)</t>
  </si>
  <si>
    <t>CAMPAGNAC (81)</t>
  </si>
  <si>
    <t>CAMPAGNAC LES QUERCY</t>
  </si>
  <si>
    <t>CAMPAGNAN</t>
  </si>
  <si>
    <t>CAMPAGNE (24)</t>
  </si>
  <si>
    <t>CAMPAGNE (34)</t>
  </si>
  <si>
    <t>CAMPAGNE (40)</t>
  </si>
  <si>
    <t>CAMPAGNE (60)</t>
  </si>
  <si>
    <t>CAMPAGNE D ARMAGNAC</t>
  </si>
  <si>
    <t>CAMPAGNE LES BOULONNAIS</t>
  </si>
  <si>
    <t>CAMPAGNE LES GUINES</t>
  </si>
  <si>
    <t>CAMPAGNE LES HESDIN</t>
  </si>
  <si>
    <t>CAMPAGNE LES WARDRECQUES</t>
  </si>
  <si>
    <t>CAMPAGNE SUR ARIZE</t>
  </si>
  <si>
    <t>CAMPAGNE SUR AUDE</t>
  </si>
  <si>
    <t>CAMPAGNOLLES</t>
  </si>
  <si>
    <t>CAMPAN</t>
  </si>
  <si>
    <t>CAMPANA</t>
  </si>
  <si>
    <t>CAMPANDRE VALCONGRAIN</t>
  </si>
  <si>
    <t>CAMPARAN</t>
  </si>
  <si>
    <t>CAMPBON</t>
  </si>
  <si>
    <t>CAMPDORA</t>
  </si>
  <si>
    <t>CAMPEAUX (14)</t>
  </si>
  <si>
    <t>CAMPEAUX (60)</t>
  </si>
  <si>
    <t>CAMPEL</t>
  </si>
  <si>
    <t>CAMPENEAC</t>
  </si>
  <si>
    <t>CAMPESTRE ET LUC</t>
  </si>
  <si>
    <t>CAMPET ET LAMOLERE</t>
  </si>
  <si>
    <t>CAMPHIN EN CAREMBAULT</t>
  </si>
  <si>
    <t>CAMPHIN EN PEVELE</t>
  </si>
  <si>
    <t>CAMPI</t>
  </si>
  <si>
    <t>CAMPIGNEULLES LES GRANDES</t>
  </si>
  <si>
    <t>CAMPIGNEULLES LES PETITES</t>
  </si>
  <si>
    <t>CAMPIGNY (14)</t>
  </si>
  <si>
    <t>CAMPIGNY (27)</t>
  </si>
  <si>
    <t>CAMPILE</t>
  </si>
  <si>
    <t>CAMPISTROUS</t>
  </si>
  <si>
    <t>CAMPITELLO</t>
  </si>
  <si>
    <t>CAMPLONG</t>
  </si>
  <si>
    <t>CAMPLONG D AUDE</t>
  </si>
  <si>
    <t>CAMPNEUSEVILLE</t>
  </si>
  <si>
    <t>CAMPO</t>
  </si>
  <si>
    <t>CAMPO REAL</t>
  </si>
  <si>
    <t>CAMPOME</t>
  </si>
  <si>
    <t>CAMPOURIEZ</t>
  </si>
  <si>
    <t>CAMPOUSSY</t>
  </si>
  <si>
    <t>CAMPREDO TORTOSA</t>
  </si>
  <si>
    <t>CAMPREMY</t>
  </si>
  <si>
    <t>CAMPROND</t>
  </si>
  <si>
    <t>CAMPS EN AMIENOIS</t>
  </si>
  <si>
    <t>CAMPS LA SOURCE</t>
  </si>
  <si>
    <t>CAMPS ST MATHURIN LEOBAZEL</t>
  </si>
  <si>
    <t>CAMPS SUR L AGLY</t>
  </si>
  <si>
    <t>CAMPS SUR L ISLE</t>
  </si>
  <si>
    <t>CAMPSAS</t>
  </si>
  <si>
    <t>CAMPSEGRET</t>
  </si>
  <si>
    <t>CAMPUAC</t>
  </si>
  <si>
    <t>CAMPUGNAN</t>
  </si>
  <si>
    <t>CAMPUZAN</t>
  </si>
  <si>
    <t>CAMURAC</t>
  </si>
  <si>
    <t>CANALE DI VERDE</t>
  </si>
  <si>
    <t>CANALS</t>
  </si>
  <si>
    <t>CANAPLES</t>
  </si>
  <si>
    <t>CANAPPEVILLE</t>
  </si>
  <si>
    <t>CANAPVILLE (14)</t>
  </si>
  <si>
    <t>CANAPVILLE (61)</t>
  </si>
  <si>
    <t>CANARI</t>
  </si>
  <si>
    <t>CANAULES ET ARGENTIERES</t>
  </si>
  <si>
    <t>CANAVAGGIA</t>
  </si>
  <si>
    <t>CANAVEILLES</t>
  </si>
  <si>
    <t>CANCALE</t>
  </si>
  <si>
    <t>CANCHY (14)</t>
  </si>
  <si>
    <t>CANCHY (80)</t>
  </si>
  <si>
    <t>CANCON</t>
  </si>
  <si>
    <t>CANDAS</t>
  </si>
  <si>
    <t>CANDE</t>
  </si>
  <si>
    <t>CANDE SUR BEUVRON</t>
  </si>
  <si>
    <t>CANDE SUR BEUVRON CEDEX</t>
  </si>
  <si>
    <t>CANDES ST MARTIN</t>
  </si>
  <si>
    <t>CANDILLARGUES</t>
  </si>
  <si>
    <t>CANDOR</t>
  </si>
  <si>
    <t>CANDRESSE</t>
  </si>
  <si>
    <t>CANEHAN</t>
  </si>
  <si>
    <t>CANEJAN</t>
  </si>
  <si>
    <t>CANEJAN CEDEX</t>
  </si>
  <si>
    <t>CANENS</t>
  </si>
  <si>
    <t>CANENX ET REAUT</t>
  </si>
  <si>
    <t>CANET (11)</t>
  </si>
  <si>
    <t>CANET (34)</t>
  </si>
  <si>
    <t>CANET DE MAR</t>
  </si>
  <si>
    <t>CANET DE SALARS</t>
  </si>
  <si>
    <t>CANET EN ROUSSILLON</t>
  </si>
  <si>
    <t>CANET EN ROUSSILLON CEDEX</t>
  </si>
  <si>
    <t>CANETTEMONT</t>
  </si>
  <si>
    <t>CANGEY</t>
  </si>
  <si>
    <t>CANIAC DU CAUSSE</t>
  </si>
  <si>
    <t>CANIHUEL</t>
  </si>
  <si>
    <t>CANILHAC</t>
  </si>
  <si>
    <t>CANISY</t>
  </si>
  <si>
    <t>CANJUERS ARMEES</t>
  </si>
  <si>
    <t>CANJUERS CEDEX</t>
  </si>
  <si>
    <t>CANLERS</t>
  </si>
  <si>
    <t>CANLY</t>
  </si>
  <si>
    <t>CANNECTANCOURT</t>
  </si>
  <si>
    <t>CANNELLE</t>
  </si>
  <si>
    <t>CANNES</t>
  </si>
  <si>
    <t>CANNES CEDEX</t>
  </si>
  <si>
    <t>CANNES ECLUSE</t>
  </si>
  <si>
    <t>CANNES ET CLAIRAN</t>
  </si>
  <si>
    <t>CANNES LA BOCCA</t>
  </si>
  <si>
    <t>CANNES LA BOCCA CEDEX</t>
  </si>
  <si>
    <t>CANNESSIERES</t>
  </si>
  <si>
    <t>CANNET</t>
  </si>
  <si>
    <t>CANNY SUR MATZ</t>
  </si>
  <si>
    <t>CANNY SUR THERAIN</t>
  </si>
  <si>
    <t>CANOHES</t>
  </si>
  <si>
    <t>CANOUVILLE</t>
  </si>
  <si>
    <t>Canovelles</t>
  </si>
  <si>
    <t>CANOVES I SAMALUS</t>
  </si>
  <si>
    <t>CANTAING SUR ESCAUT</t>
  </si>
  <si>
    <t>CANTAOUS</t>
  </si>
  <si>
    <t>CANTARON</t>
  </si>
  <si>
    <t>CANTE</t>
  </si>
  <si>
    <t>CANTELEU</t>
  </si>
  <si>
    <t>CANTELEUX</t>
  </si>
  <si>
    <t>CANTELOUP (14)</t>
  </si>
  <si>
    <t>CANTELOUP (50)</t>
  </si>
  <si>
    <t>CANTENAC</t>
  </si>
  <si>
    <t>CANTENAY EPINARD</t>
  </si>
  <si>
    <t>CANTIERS</t>
  </si>
  <si>
    <t>CANTIGNY</t>
  </si>
  <si>
    <t>CANTILLAC</t>
  </si>
  <si>
    <t>CANTIN</t>
  </si>
  <si>
    <t>CANTOIN</t>
  </si>
  <si>
    <t>CANTOIS</t>
  </si>
  <si>
    <t>CANVILLE LA ROCQUE</t>
  </si>
  <si>
    <t>CANVILLE LES DEUX EGLISES</t>
  </si>
  <si>
    <t>CANY BARVILLE</t>
  </si>
  <si>
    <t>CAORCHES ST NICOLAS</t>
  </si>
  <si>
    <t>CAOUENNEC LANVEZEAC</t>
  </si>
  <si>
    <t>CAOURS</t>
  </si>
  <si>
    <t>CAP D AIL</t>
  </si>
  <si>
    <t>CAPAVENIR VOSGES</t>
  </si>
  <si>
    <t>CAPBRETON</t>
  </si>
  <si>
    <t>CAPDENAC</t>
  </si>
  <si>
    <t>CAPDENAC GARE</t>
  </si>
  <si>
    <t>CAPDROT</t>
  </si>
  <si>
    <t>CAPELLE</t>
  </si>
  <si>
    <t>CAPELLE FERMONT</t>
  </si>
  <si>
    <t>CAPELLE LES GRANDS</t>
  </si>
  <si>
    <t>CAPELLE LES HESDIN</t>
  </si>
  <si>
    <t>CAPENDU</t>
  </si>
  <si>
    <t>CAPENS</t>
  </si>
  <si>
    <t>CAPESTANG</t>
  </si>
  <si>
    <t>CAPIAN</t>
  </si>
  <si>
    <t>CAPINGHEM</t>
  </si>
  <si>
    <t>CAPLONG</t>
  </si>
  <si>
    <t>CAPOULET ET JUNAC</t>
  </si>
  <si>
    <t>CAPPEL</t>
  </si>
  <si>
    <t>CAPPELLE BROUCK</t>
  </si>
  <si>
    <t>CAPPELLE EN PEVELE</t>
  </si>
  <si>
    <t>CAPPELLE LA GRANDE</t>
  </si>
  <si>
    <t>CAPPY</t>
  </si>
  <si>
    <t>CAPRILE DI CODIGORO FERRAR</t>
  </si>
  <si>
    <t>CAPTIEUX</t>
  </si>
  <si>
    <t>CAPVERN LES BAINS</t>
  </si>
  <si>
    <t>CARAGLIO</t>
  </si>
  <si>
    <t>CARAGOUDES</t>
  </si>
  <si>
    <t>CARAMAGNA</t>
  </si>
  <si>
    <t>CARAMAN</t>
  </si>
  <si>
    <t>CARAMANY</t>
  </si>
  <si>
    <t>CARANTEC</t>
  </si>
  <si>
    <t>CARANTILLY</t>
  </si>
  <si>
    <t>CARAVACA DE LA CRUZ</t>
  </si>
  <si>
    <t>CARAYAC</t>
  </si>
  <si>
    <t>CARBAY</t>
  </si>
  <si>
    <t>CARBES</t>
  </si>
  <si>
    <t>CARBINI</t>
  </si>
  <si>
    <t>CARBON BLANC</t>
  </si>
  <si>
    <t>CARBON BLANC CEDEX</t>
  </si>
  <si>
    <t>CARBONNE</t>
  </si>
  <si>
    <t>CARBUCCIA</t>
  </si>
  <si>
    <t>CARCAGNY</t>
  </si>
  <si>
    <t>CARCANIERES</t>
  </si>
  <si>
    <t>CARCANS</t>
  </si>
  <si>
    <t>CARCARES STE CROIX</t>
  </si>
  <si>
    <t>CARCASSONNE</t>
  </si>
  <si>
    <t>CARCASSONNE CEDEX</t>
  </si>
  <si>
    <t>CARCASSONNE CEDEX 9</t>
  </si>
  <si>
    <t>CARCEN PONSON</t>
  </si>
  <si>
    <t>CARCES</t>
  </si>
  <si>
    <t>CARCHETO BRUSTICO</t>
  </si>
  <si>
    <t>CARDAILLAC</t>
  </si>
  <si>
    <t>CARDAN</t>
  </si>
  <si>
    <t>CARDEILHAC</t>
  </si>
  <si>
    <t>CARDESSE</t>
  </si>
  <si>
    <t>CARDET</t>
  </si>
  <si>
    <t>CARDO TORGIA</t>
  </si>
  <si>
    <t>CARDONNETTE</t>
  </si>
  <si>
    <t>CARDONVILLE</t>
  </si>
  <si>
    <t>CARDROC</t>
  </si>
  <si>
    <t>CARELLES</t>
  </si>
  <si>
    <t>CARENCY</t>
  </si>
  <si>
    <t>CARENNAC</t>
  </si>
  <si>
    <t>CARENTAN</t>
  </si>
  <si>
    <t>CARENTOIR</t>
  </si>
  <si>
    <t>CARGESE</t>
  </si>
  <si>
    <t>CARGIACA</t>
  </si>
  <si>
    <t>CARHAIX PLOUGUER</t>
  </si>
  <si>
    <t>CARHAIX PLOUGUER CEDEX</t>
  </si>
  <si>
    <t>CARIGNAN</t>
  </si>
  <si>
    <t>CARIGNAN DE BORDEAUX</t>
  </si>
  <si>
    <t>CARISEY</t>
  </si>
  <si>
    <t>CARLA BAYLE</t>
  </si>
  <si>
    <t>CARLA DE ROQUEFORT</t>
  </si>
  <si>
    <t>CARLAT</t>
  </si>
  <si>
    <t>CARLENCAS ET LEVAS</t>
  </si>
  <si>
    <t>CARLEPONT</t>
  </si>
  <si>
    <t>CARLING</t>
  </si>
  <si>
    <t>CARLIPA</t>
  </si>
  <si>
    <t>CARLUCET</t>
  </si>
  <si>
    <t>CARLUS</t>
  </si>
  <si>
    <t>CARLUX</t>
  </si>
  <si>
    <t>CARLY</t>
  </si>
  <si>
    <t>CARMAUX</t>
  </si>
  <si>
    <t>CARNAC</t>
  </si>
  <si>
    <t>CARNAC CEDEX</t>
  </si>
  <si>
    <t>CARNAC ROUFFIAC</t>
  </si>
  <si>
    <t>CARNAS</t>
  </si>
  <si>
    <t>CARNAUX</t>
  </si>
  <si>
    <t>CARNET</t>
  </si>
  <si>
    <t>CARNETIN</t>
  </si>
  <si>
    <t>CARNEVILLE</t>
  </si>
  <si>
    <t>CARNIERES</t>
  </si>
  <si>
    <t>CARNIN</t>
  </si>
  <si>
    <t>CARNOET</t>
  </si>
  <si>
    <t>CARNON PLAGE</t>
  </si>
  <si>
    <t>CARNOULES</t>
  </si>
  <si>
    <t>CARNOUX EN PROVENCE</t>
  </si>
  <si>
    <t>CARNOUX EN PROVENCE CEDEX</t>
  </si>
  <si>
    <t>CARNOY</t>
  </si>
  <si>
    <t>CARO (56)</t>
  </si>
  <si>
    <t>CARO (64)</t>
  </si>
  <si>
    <t>CAROLLES</t>
  </si>
  <si>
    <t>CAROMB</t>
  </si>
  <si>
    <t>CARPENTRAS</t>
  </si>
  <si>
    <t>CARPENTRAS CEDEX</t>
  </si>
  <si>
    <t>CARPIAGNE ARMEES</t>
  </si>
  <si>
    <t>CARPINETO</t>
  </si>
  <si>
    <t>CARPIQUET</t>
  </si>
  <si>
    <t>CARPIQUET CEDEX</t>
  </si>
  <si>
    <t>CARQUEBUT</t>
  </si>
  <si>
    <t>CARQUEFOU</t>
  </si>
  <si>
    <t>CARQUEFOU CEDEX</t>
  </si>
  <si>
    <t>CARQUEIRANNE</t>
  </si>
  <si>
    <t>CARREPUIS</t>
  </si>
  <si>
    <t>CARRERE</t>
  </si>
  <si>
    <t>CARRESSE CASSABER</t>
  </si>
  <si>
    <t>CARRIERES SOUS POISSY</t>
  </si>
  <si>
    <t>CARRIERES SUR SEINE</t>
  </si>
  <si>
    <t>CARRIERES SUR SEINE CEDEX</t>
  </si>
  <si>
    <t>CARROS</t>
  </si>
  <si>
    <t>CARROS CEDEX</t>
  </si>
  <si>
    <t>CARROS LE BROC</t>
  </si>
  <si>
    <t>CARROUGES</t>
  </si>
  <si>
    <t>CARRY LE ROUET</t>
  </si>
  <si>
    <t>CARS</t>
  </si>
  <si>
    <t>CARSAC AILLAC</t>
  </si>
  <si>
    <t>CARSAC DE GURSON</t>
  </si>
  <si>
    <t>CARSAN</t>
  </si>
  <si>
    <t>CARSIX</t>
  </si>
  <si>
    <t>CARSPACH</t>
  </si>
  <si>
    <t>CARTELEGUE</t>
  </si>
  <si>
    <t>CARTICASI</t>
  </si>
  <si>
    <t>CARTIGNIES</t>
  </si>
  <si>
    <t>CARTIGNY</t>
  </si>
  <si>
    <t>CARTIGNY L EPINAY</t>
  </si>
  <si>
    <t>CARTON COMMERCANT</t>
  </si>
  <si>
    <t>CARVES</t>
  </si>
  <si>
    <t>CARVILLE</t>
  </si>
  <si>
    <t>CARVILLE LA FOLLETIERE</t>
  </si>
  <si>
    <t>CARVILLE POT DE FER</t>
  </si>
  <si>
    <t>CARVIN</t>
  </si>
  <si>
    <t>CARVIN CEDEX</t>
  </si>
  <si>
    <t>CASABIANCA</t>
  </si>
  <si>
    <t>CASABLANCA</t>
  </si>
  <si>
    <t>CASAGLIONE</t>
  </si>
  <si>
    <t>CASALABRIVA</t>
  </si>
  <si>
    <t>CASALTA</t>
  </si>
  <si>
    <t>CASAMACCIOLI</t>
  </si>
  <si>
    <t>CASANOVA</t>
  </si>
  <si>
    <t>CASCASTEL DES CORBIERES</t>
  </si>
  <si>
    <t>CASEFABRE</t>
  </si>
  <si>
    <t>CASELLE TSE</t>
  </si>
  <si>
    <t>CASENEUVE</t>
  </si>
  <si>
    <t>CASES DE PENE</t>
  </si>
  <si>
    <t>CASEVECCHIE</t>
  </si>
  <si>
    <t>CASPE</t>
  </si>
  <si>
    <t>CASSAGNABERE TOURNAS</t>
  </si>
  <si>
    <t>CASSAGNAS</t>
  </si>
  <si>
    <t>CASSAGNE</t>
  </si>
  <si>
    <t>CASSAGNES (46)</t>
  </si>
  <si>
    <t>CASSAGNES (66)</t>
  </si>
  <si>
    <t>CASSAGNES BEGONHES</t>
  </si>
  <si>
    <t>CASSAGNOLES (30)</t>
  </si>
  <si>
    <t>CASSAGNOLES (34)</t>
  </si>
  <si>
    <t>CASSAIGNE</t>
  </si>
  <si>
    <t>CASSAIGNES</t>
  </si>
  <si>
    <t>CASSANIOUZE</t>
  </si>
  <si>
    <t>CASSEL</t>
  </si>
  <si>
    <t>CASSEN</t>
  </si>
  <si>
    <t>CASSENEUIL</t>
  </si>
  <si>
    <t>CASSERRES</t>
  </si>
  <si>
    <t>CASSEUIL</t>
  </si>
  <si>
    <t>CASSIGNAS</t>
  </si>
  <si>
    <t>CASSIS</t>
  </si>
  <si>
    <t>CASSIS CEDEX</t>
  </si>
  <si>
    <t>CASSON</t>
  </si>
  <si>
    <t>CASSUEJOULS</t>
  </si>
  <si>
    <t>CAST</t>
  </si>
  <si>
    <t>CASTAGNAC</t>
  </si>
  <si>
    <t>CASTAGNEDE (31)</t>
  </si>
  <si>
    <t>CASTAGNEDE (64)</t>
  </si>
  <si>
    <t>CASTAGNIERS</t>
  </si>
  <si>
    <t>CASTAIGNOS SOUSLENS</t>
  </si>
  <si>
    <t>CASTANDET</t>
  </si>
  <si>
    <t>CASTANET</t>
  </si>
  <si>
    <t>CASTANET (12)</t>
  </si>
  <si>
    <t>CASTANET (81)</t>
  </si>
  <si>
    <t>CASTANET LE HAUT</t>
  </si>
  <si>
    <t>CASTANET TOLOSAN</t>
  </si>
  <si>
    <t>CASTANET TOLOSAN CEDEX</t>
  </si>
  <si>
    <t>CASTANS</t>
  </si>
  <si>
    <t>CASTEGNATO</t>
  </si>
  <si>
    <t>CASTEIDE CAMI</t>
  </si>
  <si>
    <t>CASTEIDE CANDAU</t>
  </si>
  <si>
    <t>CASTEIDE DOAT</t>
  </si>
  <si>
    <t>CASTEIL</t>
  </si>
  <si>
    <t>CASTEL SAN GIORGIO</t>
  </si>
  <si>
    <t>CASTEL SARRAZIN</t>
  </si>
  <si>
    <t>CASTELBAJAC</t>
  </si>
  <si>
    <t>CASTELBIAGUE</t>
  </si>
  <si>
    <t>CASTELCULIER</t>
  </si>
  <si>
    <t>CASTELFERRUS</t>
  </si>
  <si>
    <t>CASTELFRANC</t>
  </si>
  <si>
    <t>CASTELGAILLARD</t>
  </si>
  <si>
    <t>CASTELGINEST</t>
  </si>
  <si>
    <t>CASTELJALOUX</t>
  </si>
  <si>
    <t>CASTELLA</t>
  </si>
  <si>
    <t>CASTELLANE</t>
  </si>
  <si>
    <t>CASTELLAR</t>
  </si>
  <si>
    <t>CASTELLARE DI CASINCA</t>
  </si>
  <si>
    <t>CASTELLARE DI MERCURIO</t>
  </si>
  <si>
    <t>CASTELLBISBAL</t>
  </si>
  <si>
    <t>CASTELLET</t>
  </si>
  <si>
    <t>CASTELLET LES SAUSSES</t>
  </si>
  <si>
    <t>CASTELLO DI ROSTINO</t>
  </si>
  <si>
    <t>CASTELLON</t>
  </si>
  <si>
    <t>CASTELMARY</t>
  </si>
  <si>
    <t>CASTELMAUROU</t>
  </si>
  <si>
    <t>CASTELMAYRAN</t>
  </si>
  <si>
    <t>CASTELMORON D ALBRET</t>
  </si>
  <si>
    <t>CASTELMORON SUR LOT</t>
  </si>
  <si>
    <t>CASTELNAU BARBARENS</t>
  </si>
  <si>
    <t>CASTELNAU CHALOSSE</t>
  </si>
  <si>
    <t>CASTELNAU COMBLONG</t>
  </si>
  <si>
    <t>CASTELNAU D ANGLES</t>
  </si>
  <si>
    <t>CASTELNAU D ARBIEU</t>
  </si>
  <si>
    <t>CASTELNAU D AUDE</t>
  </si>
  <si>
    <t>CASTELNAU D AUZAN</t>
  </si>
  <si>
    <t>CASTELNAU D ESTRETEFONDS</t>
  </si>
  <si>
    <t>CASTELNAU DE BRASSAC</t>
  </si>
  <si>
    <t>CASTELNAU DE GUERS</t>
  </si>
  <si>
    <t>CASTELNAU DE LEVIS</t>
  </si>
  <si>
    <t>CASTELNAU DE MANDAILLES</t>
  </si>
  <si>
    <t>CASTELNAU DE MEDOC</t>
  </si>
  <si>
    <t>CASTELNAU DE MONTMIRAL</t>
  </si>
  <si>
    <t>CASTELNAU D'ESTRETEFONDS</t>
  </si>
  <si>
    <t>CASTELNAU DURBAN</t>
  </si>
  <si>
    <t>CASTELNAU LE LEZ</t>
  </si>
  <si>
    <t>CASTELNAU LE LEZ CEDEX</t>
  </si>
  <si>
    <t>CASTELNAU MAGNOAC</t>
  </si>
  <si>
    <t>CASTELNAU MONTRATIER</t>
  </si>
  <si>
    <t>CASTELNAU PEGAYROLS</t>
  </si>
  <si>
    <t>CASTELNAU PICAMPEAU</t>
  </si>
  <si>
    <t>CASTELNAU RIVIERE BASSE</t>
  </si>
  <si>
    <t>CASTELNAU SUR GUPIE</t>
  </si>
  <si>
    <t>CASTELNAU SUR L AUVIGNON</t>
  </si>
  <si>
    <t>CASTELNAU TURSAN</t>
  </si>
  <si>
    <t>CASTELNAU VALENCE</t>
  </si>
  <si>
    <t>CASTELNAUD DE GRATECAMBE</t>
  </si>
  <si>
    <t>CASTELNAUD LA CHAPELLE</t>
  </si>
  <si>
    <t>CASTELNAUDARY</t>
  </si>
  <si>
    <t>CASTELNAUDARY CEDEX</t>
  </si>
  <si>
    <t>CASTELNAVET</t>
  </si>
  <si>
    <t>CASTELNER</t>
  </si>
  <si>
    <t>CASTELNOU</t>
  </si>
  <si>
    <t>CASTELNUOVO SCRIVIA</t>
  </si>
  <si>
    <t>CASTELRENG</t>
  </si>
  <si>
    <t>CASTELS</t>
  </si>
  <si>
    <t>CASTELSAGRAT</t>
  </si>
  <si>
    <t>CASTELSARRASIN</t>
  </si>
  <si>
    <t>CASTELSARRASIN CEDEX</t>
  </si>
  <si>
    <t>CASTELVIEILH</t>
  </si>
  <si>
    <t>CASTELVIEL</t>
  </si>
  <si>
    <t>CASTERA BOUZET</t>
  </si>
  <si>
    <t>CASTERA LANUSSE</t>
  </si>
  <si>
    <t>CASTERA LECTOUROIS</t>
  </si>
  <si>
    <t>CASTERA LOU</t>
  </si>
  <si>
    <t>CASTERA LOUBIX</t>
  </si>
  <si>
    <t>CASTERA VERDUZAN</t>
  </si>
  <si>
    <t>CASTERA VIGNOLES</t>
  </si>
  <si>
    <t>CASTERAS</t>
  </si>
  <si>
    <t>CASTERETS</t>
  </si>
  <si>
    <t>CASTERON</t>
  </si>
  <si>
    <t>CASTET</t>
  </si>
  <si>
    <t>CASTET ARROUY</t>
  </si>
  <si>
    <t>CASTETBON</t>
  </si>
  <si>
    <t>CASTETIS</t>
  </si>
  <si>
    <t>CASTETNAU CAMBLONG</t>
  </si>
  <si>
    <t>CASTETNER</t>
  </si>
  <si>
    <t>CASTETPUGON</t>
  </si>
  <si>
    <t>CASTETS</t>
  </si>
  <si>
    <t>CASTETS EN DORTHE</t>
  </si>
  <si>
    <t>CASTEX (09)</t>
  </si>
  <si>
    <t>CASTEX (32)</t>
  </si>
  <si>
    <t>CASTEX D ARMAGNAC</t>
  </si>
  <si>
    <t>CASTIES LABRANDE</t>
  </si>
  <si>
    <t>CASTIFAO</t>
  </si>
  <si>
    <t>CASTIGLIONE</t>
  </si>
  <si>
    <t>CASTILLON</t>
  </si>
  <si>
    <t>CASTILLON (06)</t>
  </si>
  <si>
    <t>CASTILLON (14)</t>
  </si>
  <si>
    <t>CASTILLON D ARTHEZ</t>
  </si>
  <si>
    <t>CASTILLON DE CASTETS</t>
  </si>
  <si>
    <t>CASTILLON DE LARBOUST</t>
  </si>
  <si>
    <t>CASTILLON DE LEMBEYE</t>
  </si>
  <si>
    <t>CASTILLON DE ST MARTORY</t>
  </si>
  <si>
    <t>CASTILLON DEBATS</t>
  </si>
  <si>
    <t>CASTILLON DU GARD</t>
  </si>
  <si>
    <t>CASTILLON EN AUGE</t>
  </si>
  <si>
    <t>CASTILLON EN COUSERANS</t>
  </si>
  <si>
    <t>CASTILLON LA BATAILLE</t>
  </si>
  <si>
    <t>CASTILLON MASSAS</t>
  </si>
  <si>
    <t>CASTILLON SAVES</t>
  </si>
  <si>
    <t>CASTILLONNES</t>
  </si>
  <si>
    <t>CASTILLONROY</t>
  </si>
  <si>
    <t>CASTILLY</t>
  </si>
  <si>
    <t>CASTIN</t>
  </si>
  <si>
    <t>CASTINE EN PLAINE</t>
  </si>
  <si>
    <t>CASTINETA</t>
  </si>
  <si>
    <t>CASTIRLA</t>
  </si>
  <si>
    <t>CASTRES (02)</t>
  </si>
  <si>
    <t>CASTRES (81)</t>
  </si>
  <si>
    <t>CASTRES CEDEX</t>
  </si>
  <si>
    <t>CASTRES GIRONDE</t>
  </si>
  <si>
    <t>CASTRIES</t>
  </si>
  <si>
    <t>CATARROJA</t>
  </si>
  <si>
    <t>CATENAY</t>
  </si>
  <si>
    <t>CATENOY</t>
  </si>
  <si>
    <t>CATERI</t>
  </si>
  <si>
    <t>CATHERVIELLE</t>
  </si>
  <si>
    <t>CATHEUX</t>
  </si>
  <si>
    <t>CATIGNY</t>
  </si>
  <si>
    <t>CATILLON FUMECHON</t>
  </si>
  <si>
    <t>CATILLON SUR SAMBRE</t>
  </si>
  <si>
    <t>CATLLAR</t>
  </si>
  <si>
    <t>CATONVIELLE</t>
  </si>
  <si>
    <t>CATTENIERES</t>
  </si>
  <si>
    <t>CATTENOM</t>
  </si>
  <si>
    <t>CATTEVILLE</t>
  </si>
  <si>
    <t>CATUS</t>
  </si>
  <si>
    <t>CATZ</t>
  </si>
  <si>
    <t>CAUBEYRES</t>
  </si>
  <si>
    <t>CAUBIAC</t>
  </si>
  <si>
    <t>CAUBIOS LOOS</t>
  </si>
  <si>
    <t>CAUBON ST SAUVEUR</t>
  </si>
  <si>
    <t>CAUBOUS (31)</t>
  </si>
  <si>
    <t>CAUBOUS (65)</t>
  </si>
  <si>
    <t>CAUCALIERES</t>
  </si>
  <si>
    <t>CAUCHY A LA TOUR</t>
  </si>
  <si>
    <t>CAUCOURT</t>
  </si>
  <si>
    <t>CAUDAN</t>
  </si>
  <si>
    <t>CAUDAN CEDEX</t>
  </si>
  <si>
    <t>CAUDEBEC EN CAUX</t>
  </si>
  <si>
    <t>CAUDEBEC LES ELBEUF</t>
  </si>
  <si>
    <t>CAUDEBRONDE</t>
  </si>
  <si>
    <t>CAUDECOSTE</t>
  </si>
  <si>
    <t>CAUDERAN</t>
  </si>
  <si>
    <t>CAUDEVAL</t>
  </si>
  <si>
    <t>CAUDIES DE CONFLENT</t>
  </si>
  <si>
    <t>CAUDIES DE FENOUILLEDES</t>
  </si>
  <si>
    <t>CAUDROT</t>
  </si>
  <si>
    <t>CAUDRY</t>
  </si>
  <si>
    <t>CAUDRY CEDEX</t>
  </si>
  <si>
    <t>CAUFFRY</t>
  </si>
  <si>
    <t>CAUGE</t>
  </si>
  <si>
    <t>CAUJAC</t>
  </si>
  <si>
    <t>CAULAINCOURT</t>
  </si>
  <si>
    <t>CAULIERES</t>
  </si>
  <si>
    <t>CAULLERY</t>
  </si>
  <si>
    <t>CAULNES</t>
  </si>
  <si>
    <t>CAUMONT</t>
  </si>
  <si>
    <t>CAUMONT (02)</t>
  </si>
  <si>
    <t>CAUMONT (09)</t>
  </si>
  <si>
    <t>CAUMONT (27)</t>
  </si>
  <si>
    <t>CAUMONT (32)</t>
  </si>
  <si>
    <t>CAUMONT (33)</t>
  </si>
  <si>
    <t>CAUMONT (62)</t>
  </si>
  <si>
    <t>CAUMONT L EVENTE</t>
  </si>
  <si>
    <t>CAUMONT SUR DURANCE</t>
  </si>
  <si>
    <t>CAUMONT SUR GARONNE</t>
  </si>
  <si>
    <t>CAUMONT SUR ORNE</t>
  </si>
  <si>
    <t>CAUNA</t>
  </si>
  <si>
    <t>CAUNAY</t>
  </si>
  <si>
    <t>CAUNEILLE</t>
  </si>
  <si>
    <t>CAUNES MINERVOIS</t>
  </si>
  <si>
    <t>CAUNETTE SUR LAUQUET</t>
  </si>
  <si>
    <t>CAUNETTES EN VAL</t>
  </si>
  <si>
    <t>CAUPENNE</t>
  </si>
  <si>
    <t>CAUPENNE D ARMAGNAC</t>
  </si>
  <si>
    <t>CAUREL (22)</t>
  </si>
  <si>
    <t>CAUREL (51)</t>
  </si>
  <si>
    <t>CAURO</t>
  </si>
  <si>
    <t>CAUROIR</t>
  </si>
  <si>
    <t>CAUROY</t>
  </si>
  <si>
    <t>CAUROY LES HERMONVILLE</t>
  </si>
  <si>
    <t>CAUSE DE CLERANS</t>
  </si>
  <si>
    <t>CAUSSADE</t>
  </si>
  <si>
    <t>CAUSSADE CEDEX</t>
  </si>
  <si>
    <t>CAUSSADE RIVIERE</t>
  </si>
  <si>
    <t>CAUSSE BEGON</t>
  </si>
  <si>
    <t>CAUSSE DE LA SELLE</t>
  </si>
  <si>
    <t>CAUSSE ET DIEGE</t>
  </si>
  <si>
    <t>CAUSSENS</t>
  </si>
  <si>
    <t>CAUSSES ET VEYRAN</t>
  </si>
  <si>
    <t>CAUSSINIOJOULS</t>
  </si>
  <si>
    <t>CAUSSOLS</t>
  </si>
  <si>
    <t>CAUSSOU</t>
  </si>
  <si>
    <t>CAUTERETS</t>
  </si>
  <si>
    <t>CAUTERETS CEDEX</t>
  </si>
  <si>
    <t>CAUVERVILLE EN ROUMOIS</t>
  </si>
  <si>
    <t>CAUVICOURT</t>
  </si>
  <si>
    <t>CAUVIGNAC</t>
  </si>
  <si>
    <t>CAUVIGNY</t>
  </si>
  <si>
    <t>CAUVILLE (14)</t>
  </si>
  <si>
    <t>CAUVILLE (76)</t>
  </si>
  <si>
    <t>CAUVILLE SUR MER</t>
  </si>
  <si>
    <t>CAUX</t>
  </si>
  <si>
    <t>CAUX ET SAUZENS</t>
  </si>
  <si>
    <t>CAUZAC</t>
  </si>
  <si>
    <t>CAVAGNAC</t>
  </si>
  <si>
    <t>CAVAILLON</t>
  </si>
  <si>
    <t>CAVAILLON CEDEX</t>
  </si>
  <si>
    <t>CAVALAIRE SUR MER</t>
  </si>
  <si>
    <t>CAVAN</t>
  </si>
  <si>
    <t>CAVANAC</t>
  </si>
  <si>
    <t>CAVARC</t>
  </si>
  <si>
    <t>CAVEIRAC</t>
  </si>
  <si>
    <t>CAVES</t>
  </si>
  <si>
    <t>CAVIGNAC</t>
  </si>
  <si>
    <t>CAVIGNY</t>
  </si>
  <si>
    <t>CAVILLARGUES</t>
  </si>
  <si>
    <t>CAVILLON</t>
  </si>
  <si>
    <t>CAVOUR</t>
  </si>
  <si>
    <t>CAVRON ST MARTIN</t>
  </si>
  <si>
    <t>CAYCHAX</t>
  </si>
  <si>
    <t>CAYEUX EN SANTERRE</t>
  </si>
  <si>
    <t>CAYEUX SUR MER</t>
  </si>
  <si>
    <t>CAYLUS</t>
  </si>
  <si>
    <t>CAYRAC</t>
  </si>
  <si>
    <t>CAYRES</t>
  </si>
  <si>
    <t>CAYRIECH</t>
  </si>
  <si>
    <t>CAYROLS</t>
  </si>
  <si>
    <t>CAZAC</t>
  </si>
  <si>
    <t>CAZALIS (33)</t>
  </si>
  <si>
    <t>CAZALIS (40)</t>
  </si>
  <si>
    <t>CAZALRENOUX</t>
  </si>
  <si>
    <t>CAZALS (46)</t>
  </si>
  <si>
    <t>CAZALS (82)</t>
  </si>
  <si>
    <t>CAZALS DES BAYLES</t>
  </si>
  <si>
    <t>CAZARIL LASPENES</t>
  </si>
  <si>
    <t>CAZARIL TAMBOURES</t>
  </si>
  <si>
    <t>CAZARILH</t>
  </si>
  <si>
    <t>CAZATS</t>
  </si>
  <si>
    <t>CAZAUBON</t>
  </si>
  <si>
    <t>CAZAUGITAT</t>
  </si>
  <si>
    <t>CAZAUNOUS</t>
  </si>
  <si>
    <t>CAZAUX (09)</t>
  </si>
  <si>
    <t>CAZAUX (33)</t>
  </si>
  <si>
    <t>CAZAUX AIR</t>
  </si>
  <si>
    <t>CAZAUX D ANGLES</t>
  </si>
  <si>
    <t>CAZAUX DEBAT</t>
  </si>
  <si>
    <t>CAZAUX LAYRISSE</t>
  </si>
  <si>
    <t>CAZAUX SAVES</t>
  </si>
  <si>
    <t>CAZAUX VILLECOMTAL</t>
  </si>
  <si>
    <t>CAZAUXFRECHET ANERANCAMORS</t>
  </si>
  <si>
    <t>CAZAVET</t>
  </si>
  <si>
    <t>CAZEAUX DE LARBOUST</t>
  </si>
  <si>
    <t>CAZEDARNES</t>
  </si>
  <si>
    <t>CAZENAVE SERRES ET ALLENS</t>
  </si>
  <si>
    <t>CAZENEUVE</t>
  </si>
  <si>
    <t>CAZENEUVE MONTAUT</t>
  </si>
  <si>
    <t>CAZERES</t>
  </si>
  <si>
    <t>CAZERES SUR L ADOUR</t>
  </si>
  <si>
    <t>CAZES MONDENARD</t>
  </si>
  <si>
    <t>CAZEVIEILLE</t>
  </si>
  <si>
    <t>CAZIDEROQUE</t>
  </si>
  <si>
    <t>CAZILHAC (11)</t>
  </si>
  <si>
    <t>CAZILHAC (34)</t>
  </si>
  <si>
    <t>CAZILLAC</t>
  </si>
  <si>
    <t>CAZOULES</t>
  </si>
  <si>
    <t>CAZOULS D HERAULT</t>
  </si>
  <si>
    <t>CAZOULS LES BEZIERS</t>
  </si>
  <si>
    <t>CEAUCE</t>
  </si>
  <si>
    <t>CEAULMONT</t>
  </si>
  <si>
    <t>CEAUX</t>
  </si>
  <si>
    <t>CEAUX D ALLEGRE</t>
  </si>
  <si>
    <t>CEAUX EN COUHE</t>
  </si>
  <si>
    <t>CEAUX EN LOUDUN</t>
  </si>
  <si>
    <t>CEBAZAN</t>
  </si>
  <si>
    <t>CEBAZAT</t>
  </si>
  <si>
    <t>CEFFONDS</t>
  </si>
  <si>
    <t>CEGLED</t>
  </si>
  <si>
    <t>CEILHES ET ROCOZELS</t>
  </si>
  <si>
    <t>CEILLAC</t>
  </si>
  <si>
    <t>CEILLOUX</t>
  </si>
  <si>
    <t>CEINTREY</t>
  </si>
  <si>
    <t>CELLA</t>
  </si>
  <si>
    <t>CELLE</t>
  </si>
  <si>
    <t>CELLE LEVESCAULT</t>
  </si>
  <si>
    <t>CELLEFROUIN</t>
  </si>
  <si>
    <t>CELLES</t>
  </si>
  <si>
    <t>CELLES (09)</t>
  </si>
  <si>
    <t>CELLES (15)</t>
  </si>
  <si>
    <t>CELLES (17)</t>
  </si>
  <si>
    <t>CELLES (24)</t>
  </si>
  <si>
    <t>CELLES EN BASSIGNY</t>
  </si>
  <si>
    <t>CELLES LES CONDE</t>
  </si>
  <si>
    <t>CELLES SUR AISNE</t>
  </si>
  <si>
    <t>CELLES SUR BELLE</t>
  </si>
  <si>
    <t>CELLES SUR DUROLLE</t>
  </si>
  <si>
    <t>CELLES SUR OURCE</t>
  </si>
  <si>
    <t>CELLES SUR PLAINE</t>
  </si>
  <si>
    <t>CELLETTES (16)</t>
  </si>
  <si>
    <t>CELLETTES (41)</t>
  </si>
  <si>
    <t>CELLIER DU LUC</t>
  </si>
  <si>
    <t>CELLIEU</t>
  </si>
  <si>
    <t>CELLULE</t>
  </si>
  <si>
    <t>CELON</t>
  </si>
  <si>
    <t>CELOUX</t>
  </si>
  <si>
    <t>CELSOY</t>
  </si>
  <si>
    <t>CELY EN BIERE</t>
  </si>
  <si>
    <t>CEMBOING</t>
  </si>
  <si>
    <t>CEMPUIS</t>
  </si>
  <si>
    <t>CENAC</t>
  </si>
  <si>
    <t>CENAC ET ST JULIEN</t>
  </si>
  <si>
    <t>CENANS</t>
  </si>
  <si>
    <t>CENDRAS</t>
  </si>
  <si>
    <t>CENDRECOURT</t>
  </si>
  <si>
    <t>CENDREY</t>
  </si>
  <si>
    <t>CENDRIEUX</t>
  </si>
  <si>
    <t>CENEVIERES</t>
  </si>
  <si>
    <t>CENNE MONESTIES</t>
  </si>
  <si>
    <t>CENON</t>
  </si>
  <si>
    <t>CENON CEDEX</t>
  </si>
  <si>
    <t>CENON SUR VIENNE</t>
  </si>
  <si>
    <t>CENSEAU</t>
  </si>
  <si>
    <t>CENSEREY</t>
  </si>
  <si>
    <t>CENSY</t>
  </si>
  <si>
    <t>CENTRES</t>
  </si>
  <si>
    <t>CENTURI</t>
  </si>
  <si>
    <t>CENVES</t>
  </si>
  <si>
    <t>CEPET</t>
  </si>
  <si>
    <t>CEPIE</t>
  </si>
  <si>
    <t>CEPOY</t>
  </si>
  <si>
    <t>CERAN</t>
  </si>
  <si>
    <t>CERANS FOULLETOURTE</t>
  </si>
  <si>
    <t>CERBERE</t>
  </si>
  <si>
    <t>CERBOIS</t>
  </si>
  <si>
    <t>CERCIE</t>
  </si>
  <si>
    <t>CERCIER</t>
  </si>
  <si>
    <t>CERCLES</t>
  </si>
  <si>
    <t>CERCOTTES</t>
  </si>
  <si>
    <t>CERCOUX</t>
  </si>
  <si>
    <t>CERCY LA TOUR</t>
  </si>
  <si>
    <t>CERDANYOLA DEL VALLES</t>
  </si>
  <si>
    <t>CERDON (45)</t>
  </si>
  <si>
    <t>CERE</t>
  </si>
  <si>
    <t>CERE LA RONDE</t>
  </si>
  <si>
    <t>CERELLES</t>
  </si>
  <si>
    <t>CERENCES</t>
  </si>
  <si>
    <t>CERESTE</t>
  </si>
  <si>
    <t>CERET</t>
  </si>
  <si>
    <t>CERET CEDEX</t>
  </si>
  <si>
    <t>CERFONTAINE</t>
  </si>
  <si>
    <t>CERGY</t>
  </si>
  <si>
    <t>CERGY PONTOISE CEDEX</t>
  </si>
  <si>
    <t>CERGY PONTOISE CEDEX 1</t>
  </si>
  <si>
    <t>CERGY PONTOISE CEDEX 9</t>
  </si>
  <si>
    <t>CERILLY</t>
  </si>
  <si>
    <t>CERILLY (03)</t>
  </si>
  <si>
    <t>CERILLY (21)</t>
  </si>
  <si>
    <t>CERILLY CEDEX</t>
  </si>
  <si>
    <t>CERISE</t>
  </si>
  <si>
    <t>CERISIERES</t>
  </si>
  <si>
    <t>CERISIERS</t>
  </si>
  <si>
    <t>CERISY</t>
  </si>
  <si>
    <t>CERISY BELLE ETOILE</t>
  </si>
  <si>
    <t>CERISY BULEUX</t>
  </si>
  <si>
    <t>CERISY LA FORET</t>
  </si>
  <si>
    <t>CERISY LA SALLE</t>
  </si>
  <si>
    <t>CERIZAY</t>
  </si>
  <si>
    <t>CERIZAY CEDEX</t>
  </si>
  <si>
    <t>CERIZOLS</t>
  </si>
  <si>
    <t>CERIZY</t>
  </si>
  <si>
    <t>CERNANS</t>
  </si>
  <si>
    <t>CERNAY (14)</t>
  </si>
  <si>
    <t>CERNAY (28)</t>
  </si>
  <si>
    <t>CERNAY (68)</t>
  </si>
  <si>
    <t>CERNAY (86)</t>
  </si>
  <si>
    <t>CERNAY CEDEX</t>
  </si>
  <si>
    <t>CERNAY EN DORMOIS</t>
  </si>
  <si>
    <t>CERNAY L EGLISE</t>
  </si>
  <si>
    <t>CERNAY LA VILLE</t>
  </si>
  <si>
    <t>CERNAY LES REIMS</t>
  </si>
  <si>
    <t>CERNEUX</t>
  </si>
  <si>
    <t>CERNEX</t>
  </si>
  <si>
    <t>CERNIEBAUD</t>
  </si>
  <si>
    <t>CERNION</t>
  </si>
  <si>
    <t>CERNON (39)</t>
  </si>
  <si>
    <t>CERNON (51)</t>
  </si>
  <si>
    <t>CERNOY</t>
  </si>
  <si>
    <t>CERNOY EN BERRY</t>
  </si>
  <si>
    <t>CERNUSSON</t>
  </si>
  <si>
    <t>CERNY</t>
  </si>
  <si>
    <t>CERNY EN LAONNOIS</t>
  </si>
  <si>
    <t>CERNY LES BUCY</t>
  </si>
  <si>
    <t>CERON</t>
  </si>
  <si>
    <t>CERONS</t>
  </si>
  <si>
    <t>CERQUEUX</t>
  </si>
  <si>
    <t>CERQUEUX SOUS PASSAVANT</t>
  </si>
  <si>
    <t>CERRE LES NOROY</t>
  </si>
  <si>
    <t>CERS</t>
  </si>
  <si>
    <t>CERSAY</t>
  </si>
  <si>
    <t>CERSEUIL</t>
  </si>
  <si>
    <t>CERSEUIL (51)</t>
  </si>
  <si>
    <t>CERSOT</t>
  </si>
  <si>
    <t>CERTILLEUX</t>
  </si>
  <si>
    <t>CERVENS</t>
  </si>
  <si>
    <t>CERVIERES (05)</t>
  </si>
  <si>
    <t>CERVIERES (42)</t>
  </si>
  <si>
    <t>CERVILLE</t>
  </si>
  <si>
    <t>CERVIONE</t>
  </si>
  <si>
    <t>CERVON</t>
  </si>
  <si>
    <t>CERZAT</t>
  </si>
  <si>
    <t>CESANCEY</t>
  </si>
  <si>
    <t>CESARCHES</t>
  </si>
  <si>
    <t>CESARVILLE DOSSAINVILLE</t>
  </si>
  <si>
    <t>CESCAU (09)</t>
  </si>
  <si>
    <t>CESCAU (64)</t>
  </si>
  <si>
    <t>CESKE BUDEJOVICE</t>
  </si>
  <si>
    <t>CESNY AUX VIGNES OUEZY</t>
  </si>
  <si>
    <t>CESNY BOIS HALBOUT</t>
  </si>
  <si>
    <t>CESSAC</t>
  </si>
  <si>
    <t>CESSALES</t>
  </si>
  <si>
    <t>CESSALTO (ITALIE)</t>
  </si>
  <si>
    <t>CESSE</t>
  </si>
  <si>
    <t>CESSENON SUR ORB</t>
  </si>
  <si>
    <t>CESSENS</t>
  </si>
  <si>
    <t>CESSERAS</t>
  </si>
  <si>
    <t>CESSET</t>
  </si>
  <si>
    <t>CESSEVILLE</t>
  </si>
  <si>
    <t>CESSEY</t>
  </si>
  <si>
    <t>CESSEY SUR TILLE</t>
  </si>
  <si>
    <t>CESSIERES</t>
  </si>
  <si>
    <t>CESSIEU</t>
  </si>
  <si>
    <t>CESSON</t>
  </si>
  <si>
    <t>CESSON CEDEX</t>
  </si>
  <si>
    <t>CESSON SEVIGNE</t>
  </si>
  <si>
    <t>CESSON SEVIGNE CEDEX</t>
  </si>
  <si>
    <t>CESSOY EN MONTOIS</t>
  </si>
  <si>
    <t>CESSY LES BOIS</t>
  </si>
  <si>
    <t>CESTAS</t>
  </si>
  <si>
    <t>CESTAS CEDEX</t>
  </si>
  <si>
    <t>CESTAYROLS</t>
  </si>
  <si>
    <t>CETON</t>
  </si>
  <si>
    <t>CETTE EYGUN</t>
  </si>
  <si>
    <t>CEVINS</t>
  </si>
  <si>
    <t>CEYRAS</t>
  </si>
  <si>
    <t>CEYRAT</t>
  </si>
  <si>
    <t>CEYRESTE</t>
  </si>
  <si>
    <t>CEYROUX</t>
  </si>
  <si>
    <t>CEYSSAC</t>
  </si>
  <si>
    <t>CEYSSAT</t>
  </si>
  <si>
    <t>CEZAC (33)</t>
  </si>
  <si>
    <t>CEZAC (46)</t>
  </si>
  <si>
    <t>CEZAIS</t>
  </si>
  <si>
    <t>CEZAN</t>
  </si>
  <si>
    <t>CEZAY</t>
  </si>
  <si>
    <t>CEZENS</t>
  </si>
  <si>
    <t>CEZIA</t>
  </si>
  <si>
    <t>CEZY</t>
  </si>
  <si>
    <t>CHABANAIS</t>
  </si>
  <si>
    <t>Chabanière</t>
  </si>
  <si>
    <t>CHABESTAN</t>
  </si>
  <si>
    <t>CHABLIS</t>
  </si>
  <si>
    <t>CHABONS</t>
  </si>
  <si>
    <t>CHABOTTES</t>
  </si>
  <si>
    <t>CHABOURNAY</t>
  </si>
  <si>
    <t>CHABRAC</t>
  </si>
  <si>
    <t>CHABRELOCHE</t>
  </si>
  <si>
    <t>CHABRIGNAC</t>
  </si>
  <si>
    <t>CHABRILLAN</t>
  </si>
  <si>
    <t>CHABRIS</t>
  </si>
  <si>
    <t>CHACE</t>
  </si>
  <si>
    <t>CHACENAY</t>
  </si>
  <si>
    <t>CHADELEUF</t>
  </si>
  <si>
    <t>CHADENAC</t>
  </si>
  <si>
    <t>CHADENET</t>
  </si>
  <si>
    <t>CHADRAC</t>
  </si>
  <si>
    <t>CHADRON</t>
  </si>
  <si>
    <t>CHADURIE</t>
  </si>
  <si>
    <t>CHAFFOIS</t>
  </si>
  <si>
    <t>CHAGEY</t>
  </si>
  <si>
    <t>CHAGNON</t>
  </si>
  <si>
    <t>CHAGNY (08)</t>
  </si>
  <si>
    <t>CHAGNY (71)</t>
  </si>
  <si>
    <t>CHAHAIGNES</t>
  </si>
  <si>
    <t>CHAHAINS</t>
  </si>
  <si>
    <t>CHAIGNAY</t>
  </si>
  <si>
    <t>CHAIGNES</t>
  </si>
  <si>
    <t>CHAIL</t>
  </si>
  <si>
    <t>CHAILLAC</t>
  </si>
  <si>
    <t>CHAILLAC SUR VIENNE</t>
  </si>
  <si>
    <t>CHAILLAND</t>
  </si>
  <si>
    <t>CHAILLE LES MARAIS</t>
  </si>
  <si>
    <t>CHAILLE SOUS LES ORMEAUX</t>
  </si>
  <si>
    <t>CHAILLES</t>
  </si>
  <si>
    <t>CHAILLEVETTE</t>
  </si>
  <si>
    <t>CHAILLEY</t>
  </si>
  <si>
    <t>CHAILLEY CEDEX</t>
  </si>
  <si>
    <t>CHAILLON</t>
  </si>
  <si>
    <t>CHAILLOUE</t>
  </si>
  <si>
    <t>CHAILLY EN BIERE</t>
  </si>
  <si>
    <t>CHAILLY EN BRIE</t>
  </si>
  <si>
    <t>CHAILLY EN GATINAIS</t>
  </si>
  <si>
    <t>CHAILLY LES ENNERY</t>
  </si>
  <si>
    <t>CHAILLY SUR ARMANCON</t>
  </si>
  <si>
    <t>CHAINAZ LES FRASSES</t>
  </si>
  <si>
    <t>CHAINEE DES COUPIS</t>
  </si>
  <si>
    <t>CHAINGY</t>
  </si>
  <si>
    <t>CHAINTRE</t>
  </si>
  <si>
    <t>CHAINTREAUX</t>
  </si>
  <si>
    <t>CHAINTRIX BIERGES</t>
  </si>
  <si>
    <t>CHAISE DIEU DU THEIL</t>
  </si>
  <si>
    <t>CHAIX</t>
  </si>
  <si>
    <t>CHALABRE</t>
  </si>
  <si>
    <t>CHALAGNAC</t>
  </si>
  <si>
    <t>CHALAIN D UZORE</t>
  </si>
  <si>
    <t>CHALAIN LE COMTAL</t>
  </si>
  <si>
    <t>CHALAINES</t>
  </si>
  <si>
    <t>CHALAIS (16)</t>
  </si>
  <si>
    <t>CHALAIS (24)</t>
  </si>
  <si>
    <t>CHALAIS (36)</t>
  </si>
  <si>
    <t>CHALAIS (86)</t>
  </si>
  <si>
    <t>CHALAMPE</t>
  </si>
  <si>
    <t>CHALANCEY</t>
  </si>
  <si>
    <t>CHALANCON</t>
  </si>
  <si>
    <t>CHALANDRAY</t>
  </si>
  <si>
    <t>CHALANDRY</t>
  </si>
  <si>
    <t>CHALANDRY ELAIRE</t>
  </si>
  <si>
    <t>CHALAUTRE LA GRANDE</t>
  </si>
  <si>
    <t>CHALAUTRE LA PETITE</t>
  </si>
  <si>
    <t>CHALAUX</t>
  </si>
  <si>
    <t>CHALEIX</t>
  </si>
  <si>
    <t>CHALENCON</t>
  </si>
  <si>
    <t>CHALETTE SUR LOING</t>
  </si>
  <si>
    <t>CHALETTE SUR LOING CEDEX</t>
  </si>
  <si>
    <t>CHALETTE SUR VOIRE</t>
  </si>
  <si>
    <t>CHALEZE</t>
  </si>
  <si>
    <t>CHALEZEULE</t>
  </si>
  <si>
    <t>CHALIERS</t>
  </si>
  <si>
    <t>CHALIFERT</t>
  </si>
  <si>
    <t>CHALIGNY</t>
  </si>
  <si>
    <t>CHALINARGUES</t>
  </si>
  <si>
    <t>CHALINDREY</t>
  </si>
  <si>
    <t>CHALIVOY MILON</t>
  </si>
  <si>
    <t>CHALLAIN LA POTHERIE</t>
  </si>
  <si>
    <t>CHALLANS</t>
  </si>
  <si>
    <t>CHALLANS CEDEX</t>
  </si>
  <si>
    <t>CHALLEMENT</t>
  </si>
  <si>
    <t>CHALLERANGE</t>
  </si>
  <si>
    <t>CHALLES (72)</t>
  </si>
  <si>
    <t>CHALLES LES EAUX</t>
  </si>
  <si>
    <t>CHALLES LES EAUX CEDEX</t>
  </si>
  <si>
    <t>CHALLET</t>
  </si>
  <si>
    <t>CHALLIGNAC</t>
  </si>
  <si>
    <t>CHALLONGES</t>
  </si>
  <si>
    <t>CHALLUY</t>
  </si>
  <si>
    <t>CHALMAISON</t>
  </si>
  <si>
    <t>CHALMAZEL</t>
  </si>
  <si>
    <t>CHALMOUX</t>
  </si>
  <si>
    <t>CHALO ST MARS</t>
  </si>
  <si>
    <t>CHALON SUR SAONE</t>
  </si>
  <si>
    <t>CHALON SUR SAONE CEDEX</t>
  </si>
  <si>
    <t>CHALONNES SOUS LE LUDE</t>
  </si>
  <si>
    <t>CHALONNES SUR LOIRE</t>
  </si>
  <si>
    <t>CHALONS</t>
  </si>
  <si>
    <t>CHALONS CHAMPAGNE CEDEX</t>
  </si>
  <si>
    <t>CHALONS CHAMPAGNE CEDEX 9</t>
  </si>
  <si>
    <t>CHALONS CHAMPAGNE CHEQUES</t>
  </si>
  <si>
    <t>CHALONS DU MAINE</t>
  </si>
  <si>
    <t>CHALONS EN CHAMPAGNE</t>
  </si>
  <si>
    <t>CHALONS EN CHAMPAGNE CEDEX</t>
  </si>
  <si>
    <t>CHALONS SUR VESLE</t>
  </si>
  <si>
    <t>CHALONVILLARS</t>
  </si>
  <si>
    <t>CHALOU MOULINEUX</t>
  </si>
  <si>
    <t>CHALTRAIT</t>
  </si>
  <si>
    <t>CHALUS (63)</t>
  </si>
  <si>
    <t>CHALUS (87)</t>
  </si>
  <si>
    <t>CHALVIGNAC</t>
  </si>
  <si>
    <t>CHALVRAINES</t>
  </si>
  <si>
    <t>CHAMADELLE</t>
  </si>
  <si>
    <t>CHAMAGNE</t>
  </si>
  <si>
    <t>CHAMAGNIEU</t>
  </si>
  <si>
    <t>CHAMALIERES</t>
  </si>
  <si>
    <t>CHAMALIERES CEDEX</t>
  </si>
  <si>
    <t>CHAMALIERES SUR LOIRE</t>
  </si>
  <si>
    <t>CHAMALOC</t>
  </si>
  <si>
    <t>CHAMANT</t>
  </si>
  <si>
    <t>CHAMARANDE</t>
  </si>
  <si>
    <t>CHAMARANDES CHOIGNES</t>
  </si>
  <si>
    <t>CHAMARET</t>
  </si>
  <si>
    <t>CHAMBAIN</t>
  </si>
  <si>
    <t>CHAMBARON SUR MORGE</t>
  </si>
  <si>
    <t>CHAMBEIRE</t>
  </si>
  <si>
    <t>CHAMBELLAY</t>
  </si>
  <si>
    <t>CHAMBEON</t>
  </si>
  <si>
    <t>CHAMBERAT</t>
  </si>
  <si>
    <t>CHAMBERAUD</t>
  </si>
  <si>
    <t>CHAMBERET</t>
  </si>
  <si>
    <t>CHAMBERIA</t>
  </si>
  <si>
    <t>CHAMBERY</t>
  </si>
  <si>
    <t>CHAMBERY CEDEX</t>
  </si>
  <si>
    <t>CHAMBERY CEDEX 9</t>
  </si>
  <si>
    <t>CHAMBEUGLE</t>
  </si>
  <si>
    <t>CHAMBEZON</t>
  </si>
  <si>
    <t>CHAMBILLY</t>
  </si>
  <si>
    <t>CHAMBLAC</t>
  </si>
  <si>
    <t>CHAMBLANC</t>
  </si>
  <si>
    <t>CHAMBLAY</t>
  </si>
  <si>
    <t>CHAMBLES</t>
  </si>
  <si>
    <t>CHAMBLET</t>
  </si>
  <si>
    <t>CHAMBLEY BUSSIERES</t>
  </si>
  <si>
    <t>CHAMBLY</t>
  </si>
  <si>
    <t>CHAMBOEUF (21)</t>
  </si>
  <si>
    <t>CHAMBOEUF (42)</t>
  </si>
  <si>
    <t>CHAMBOIS</t>
  </si>
  <si>
    <t>CHAMBOLLE MUSIGNY</t>
  </si>
  <si>
    <t>CHAMBON (17)</t>
  </si>
  <si>
    <t>CHAMBON (18)</t>
  </si>
  <si>
    <t>CHAMBON (30)</t>
  </si>
  <si>
    <t>CHAMBON (37)</t>
  </si>
  <si>
    <t>CHAMBON FEUGEROLLES</t>
  </si>
  <si>
    <t>CHAMBON FEUGEROLLES CEDEX</t>
  </si>
  <si>
    <t>CHAMBON LA FORET</t>
  </si>
  <si>
    <t>CHAMBON LE CHATEAU</t>
  </si>
  <si>
    <t>CHAMBON STE CROIX</t>
  </si>
  <si>
    <t>CHAMBON SUR CISSE</t>
  </si>
  <si>
    <t>CHAMBON SUR DOLORE</t>
  </si>
  <si>
    <t>CHAMBON SUR LAC</t>
  </si>
  <si>
    <t>CHAMBON SUR VOUEIZE</t>
  </si>
  <si>
    <t>CHAMBONAS</t>
  </si>
  <si>
    <t>CHAMBONCHARD</t>
  </si>
  <si>
    <t>CHAMBORAND</t>
  </si>
  <si>
    <t>CHAMBORD (27)</t>
  </si>
  <si>
    <t>CHAMBORD (41)</t>
  </si>
  <si>
    <t>CHAMBORET</t>
  </si>
  <si>
    <t>CHAMBORIGAUD</t>
  </si>
  <si>
    <t>CHAMBORNAY LES BELLEVAUX</t>
  </si>
  <si>
    <t>CHAMBORNAY LES PIN</t>
  </si>
  <si>
    <t>CHAMBORS</t>
  </si>
  <si>
    <t>CHAMBOST ALLIERES</t>
  </si>
  <si>
    <t>CHAMBOST LONGESSAIGNE</t>
  </si>
  <si>
    <t>CHAMBOULIVE</t>
  </si>
  <si>
    <t>CHAMBOURCY</t>
  </si>
  <si>
    <t>CHAMBOURCY CEDEX</t>
  </si>
  <si>
    <t>CHAMBOURG SUR INDRE</t>
  </si>
  <si>
    <t>CHAMBRAY</t>
  </si>
  <si>
    <t>CHAMBRAY LES TOURS</t>
  </si>
  <si>
    <t>CHAMBRAY LES TOURS CEDEX</t>
  </si>
  <si>
    <t>CHAMBRECY</t>
  </si>
  <si>
    <t>CHAMBRETAUD</t>
  </si>
  <si>
    <t>CHAMBREY</t>
  </si>
  <si>
    <t>CHAMBRONCOURT</t>
  </si>
  <si>
    <t>CHAMBRY (77)</t>
  </si>
  <si>
    <t>CHAMEANE</t>
  </si>
  <si>
    <t>CHAMELET</t>
  </si>
  <si>
    <t>CHAMERY</t>
  </si>
  <si>
    <t>CHAMESEY</t>
  </si>
  <si>
    <t>CHAMESOL</t>
  </si>
  <si>
    <t>CHAMESSON</t>
  </si>
  <si>
    <t>CHAMEYRAT</t>
  </si>
  <si>
    <t>CHAMIGNY</t>
  </si>
  <si>
    <t>CHAMILLY</t>
  </si>
  <si>
    <t>CHAMMES</t>
  </si>
  <si>
    <t>CHAMOLE</t>
  </si>
  <si>
    <t>CHAMONIX MONT BLANC</t>
  </si>
  <si>
    <t>CHAMONIX MONT BLANC CEDEX</t>
  </si>
  <si>
    <t>CHAMOUILLAC</t>
  </si>
  <si>
    <t>CHAMOUILLE</t>
  </si>
  <si>
    <t>CHAMOUILLEY</t>
  </si>
  <si>
    <t>CHAMOUSSET</t>
  </si>
  <si>
    <t>CHAMOUX</t>
  </si>
  <si>
    <t>CHAMOUX SUR GELON</t>
  </si>
  <si>
    <t>CHAMOY</t>
  </si>
  <si>
    <t>CHAMP D OISEAU</t>
  </si>
  <si>
    <t>CHAMP DOLENT</t>
  </si>
  <si>
    <t>CHAMP DU BOULT</t>
  </si>
  <si>
    <t>CHAMP HAUT</t>
  </si>
  <si>
    <t>CHAMP LAURENT</t>
  </si>
  <si>
    <t>CHAMP LE DUC</t>
  </si>
  <si>
    <t>CHAMP SUR BARSE</t>
  </si>
  <si>
    <t>CHAMP SUR DRAC</t>
  </si>
  <si>
    <t>CHAMP SUR LAYON</t>
  </si>
  <si>
    <t>CHAMPAGNAC (15)</t>
  </si>
  <si>
    <t>CHAMPAGNAC (17)</t>
  </si>
  <si>
    <t>CHAMPAGNAC DE BELAIR</t>
  </si>
  <si>
    <t>CHAMPAGNAC LA NOAILLE</t>
  </si>
  <si>
    <t>CHAMPAGNAC LA PRUNE</t>
  </si>
  <si>
    <t>CHAMPAGNAC LA RIVIERE</t>
  </si>
  <si>
    <t>CHAMPAGNAC LE VIEUX</t>
  </si>
  <si>
    <t>CHAMPAGNAT (23)</t>
  </si>
  <si>
    <t>CHAMPAGNAT (71)</t>
  </si>
  <si>
    <t>CHAMPAGNAT LE JEUNE</t>
  </si>
  <si>
    <t>CHAMPAGNE (07)</t>
  </si>
  <si>
    <t>CHAMPAGNE (17)</t>
  </si>
  <si>
    <t>CHAMPAGNE (28)</t>
  </si>
  <si>
    <t>CHAMPAGNE (72)</t>
  </si>
  <si>
    <t>CHAMPAGNE AU MONT D OR</t>
  </si>
  <si>
    <t>CHAMPAGNE CEDEX</t>
  </si>
  <si>
    <t>CHAMPAGNE ET FONTAINE</t>
  </si>
  <si>
    <t>CHAMPAGNE LE SEC</t>
  </si>
  <si>
    <t>CHAMPAGNE LES MARAIS</t>
  </si>
  <si>
    <t>CHAMPAGNE MONT D OR CEDEX</t>
  </si>
  <si>
    <t>CHAMPAGNE MOUTON</t>
  </si>
  <si>
    <t>CHAMPAGNE ST HILAIRE</t>
  </si>
  <si>
    <t>CHAMPAGNE SUR LOUE</t>
  </si>
  <si>
    <t>CHAMPAGNE SUR OISE</t>
  </si>
  <si>
    <t>CHAMPAGNE SUR SEINE</t>
  </si>
  <si>
    <t>CHAMPAGNE SUR VINGEANNE</t>
  </si>
  <si>
    <t>CHAMPAGNE VIGNY</t>
  </si>
  <si>
    <t>CHAMPAGNEUX</t>
  </si>
  <si>
    <t>CHAMPAGNEY</t>
  </si>
  <si>
    <t>CHAMPAGNEY (25)</t>
  </si>
  <si>
    <t>CHAMPAGNEY (39)</t>
  </si>
  <si>
    <t>CHAMPAGNIER</t>
  </si>
  <si>
    <t>CHAMPAGNOLE</t>
  </si>
  <si>
    <t>CHAMPAGNOLE CEDEX</t>
  </si>
  <si>
    <t>CHAMPAGNOLLES</t>
  </si>
  <si>
    <t>CHAMPAGNY</t>
  </si>
  <si>
    <t>CHAMPAGNY EN VANOISE</t>
  </si>
  <si>
    <t>CHAMPAGNY SOUS UXELLES</t>
  </si>
  <si>
    <t>CHAMPALLEMENT</t>
  </si>
  <si>
    <t>CHAMPANGES</t>
  </si>
  <si>
    <t>CHAMPAUBERT</t>
  </si>
  <si>
    <t>CHAMPCELLA</t>
  </si>
  <si>
    <t>CHAMPCENEST</t>
  </si>
  <si>
    <t>CHAMPCERIE</t>
  </si>
  <si>
    <t>CHAMPCERVON</t>
  </si>
  <si>
    <t>CHAMPCEVINEL</t>
  </si>
  <si>
    <t>CHAMPCEVRAIS</t>
  </si>
  <si>
    <t>CHAMPCEY</t>
  </si>
  <si>
    <t>CHAMPCLAUSE</t>
  </si>
  <si>
    <t>CHAMPCUEIL</t>
  </si>
  <si>
    <t>CHAMPDENIERS ST DENIS</t>
  </si>
  <si>
    <t>CHAMPDEUIL</t>
  </si>
  <si>
    <t>CHAMPDIEU</t>
  </si>
  <si>
    <t>CHAMPDIVERS</t>
  </si>
  <si>
    <t>CHAMPDOLENT</t>
  </si>
  <si>
    <t>CHAMPDOTRE</t>
  </si>
  <si>
    <t>CHAMPDRAY</t>
  </si>
  <si>
    <t>CHAMPEAU EN MORVAN</t>
  </si>
  <si>
    <t>CHAMPEAUX</t>
  </si>
  <si>
    <t>CHAMPEAUX (35)</t>
  </si>
  <si>
    <t>CHAMPEAUX (50)</t>
  </si>
  <si>
    <t>CHAMPEAUX CHAPELLE POMMIER</t>
  </si>
  <si>
    <t>CHAMPEAUX SUR SARTHE</t>
  </si>
  <si>
    <t>CHAMPEIX</t>
  </si>
  <si>
    <t>CHAMPENARD</t>
  </si>
  <si>
    <t>CHAMPENOUX</t>
  </si>
  <si>
    <t>CHAMPEON</t>
  </si>
  <si>
    <t>CHAMPETIERES</t>
  </si>
  <si>
    <t>CHAMPEY</t>
  </si>
  <si>
    <t>CHAMPEY SUR MOSELLE</t>
  </si>
  <si>
    <t>CHAMPFLEUR</t>
  </si>
  <si>
    <t>CHAMPFLEURY (10)</t>
  </si>
  <si>
    <t>CHAMPFLEURY (51)</t>
  </si>
  <si>
    <t>CHAMPFORGEUIL</t>
  </si>
  <si>
    <t>CHAMPFREMONT</t>
  </si>
  <si>
    <t>CHAMPGENETEUX</t>
  </si>
  <si>
    <t>CHAMPGUYON</t>
  </si>
  <si>
    <t>CHAMPHOL</t>
  </si>
  <si>
    <t>CHAMPIEN</t>
  </si>
  <si>
    <t>CHAMPIER</t>
  </si>
  <si>
    <t>CHAMPIGNE</t>
  </si>
  <si>
    <t>CHAMPIGNELLES</t>
  </si>
  <si>
    <t>CHAMPIGNEUL CHAMPAGNE</t>
  </si>
  <si>
    <t>CHAMPIGNEUL SUR VENCE</t>
  </si>
  <si>
    <t>CHAMPIGNEULLE</t>
  </si>
  <si>
    <t>CHAMPIGNEULLES</t>
  </si>
  <si>
    <t>CHAMPIGNEULLES EN BASSIGNY</t>
  </si>
  <si>
    <t>CHAMPIGNOL LEZ MONDEVILLE</t>
  </si>
  <si>
    <t>CHAMPIGNOLLES (21)</t>
  </si>
  <si>
    <t>CHAMPIGNOLLES (27)</t>
  </si>
  <si>
    <t>CHAMPIGNY (51)</t>
  </si>
  <si>
    <t>CHAMPIGNY (89)</t>
  </si>
  <si>
    <t>CHAMPIGNY EN BEAUCE</t>
  </si>
  <si>
    <t>CHAMPIGNY LA FUTELAYE</t>
  </si>
  <si>
    <t>CHAMPIGNY LE SEC</t>
  </si>
  <si>
    <t>CHAMPIGNY LES LANGRES</t>
  </si>
  <si>
    <t>CHAMPIGNY SOUS VARENNES</t>
  </si>
  <si>
    <t>CHAMPIGNY SUR AUBE</t>
  </si>
  <si>
    <t>CHAMPIGNY SUR MARNE</t>
  </si>
  <si>
    <t>CHAMPIGNY SUR MARNE CEDEX</t>
  </si>
  <si>
    <t>CHAMPIGNY SUR VEUDE</t>
  </si>
  <si>
    <t>CHAMPILLET</t>
  </si>
  <si>
    <t>CHAMPILLON</t>
  </si>
  <si>
    <t>CHAMPIS</t>
  </si>
  <si>
    <t>CHAMPLAN</t>
  </si>
  <si>
    <t>CHAMPLAT ET BOUJACOURT</t>
  </si>
  <si>
    <t>CHAMPLAY</t>
  </si>
  <si>
    <t>CHAMPLECY</t>
  </si>
  <si>
    <t>CHAMPLEMY</t>
  </si>
  <si>
    <t>CHAMPLIN (08)</t>
  </si>
  <si>
    <t>CHAMPLIN (58)</t>
  </si>
  <si>
    <t>CHAMPLITTE</t>
  </si>
  <si>
    <t>CHAMPLIVE</t>
  </si>
  <si>
    <t>CHAMPLON</t>
  </si>
  <si>
    <t>CHAMPLOST</t>
  </si>
  <si>
    <t>CHAMPMILLON</t>
  </si>
  <si>
    <t>CHAMPMOTTEUX</t>
  </si>
  <si>
    <t>CHAMPNETERY</t>
  </si>
  <si>
    <t>CHAMPNEUVILLE</t>
  </si>
  <si>
    <t>CHAMPNIERS (16)</t>
  </si>
  <si>
    <t>CHAMPNIERS (86)</t>
  </si>
  <si>
    <t>CHAMPNIERS ET REILHAC</t>
  </si>
  <si>
    <t>CHAMPOLEON</t>
  </si>
  <si>
    <t>CHAMPOLY</t>
  </si>
  <si>
    <t>CHAMPOSOULT</t>
  </si>
  <si>
    <t>CHAMPOUGNY</t>
  </si>
  <si>
    <t>CHAMPOULET</t>
  </si>
  <si>
    <t>CHAMPOUX</t>
  </si>
  <si>
    <t>CHAMPRENAULT</t>
  </si>
  <si>
    <t>CHAMPREPUS</t>
  </si>
  <si>
    <t>CHAMPROND</t>
  </si>
  <si>
    <t>CHAMPROND EN GATINE</t>
  </si>
  <si>
    <t>CHAMPROND EN PERCHET</t>
  </si>
  <si>
    <t>CHAMPROUGIER</t>
  </si>
  <si>
    <t>CHAMPS</t>
  </si>
  <si>
    <t>CHAMPS (02)</t>
  </si>
  <si>
    <t>CHAMPS (61)</t>
  </si>
  <si>
    <t>CHAMPS ROMAIN</t>
  </si>
  <si>
    <t>CHAMPS SUR MARNE</t>
  </si>
  <si>
    <t>CHAMPS SUR TARENTAINE</t>
  </si>
  <si>
    <t>CHAMPS SUR YONNE</t>
  </si>
  <si>
    <t>CHAMPSAC</t>
  </si>
  <si>
    <t>CHAMPSANGLARD</t>
  </si>
  <si>
    <t>CHAMPSECRET</t>
  </si>
  <si>
    <t>CHAMPSERU</t>
  </si>
  <si>
    <t>CHAMPSEVRAINE</t>
  </si>
  <si>
    <t>CHAMPTERCIER</t>
  </si>
  <si>
    <t>CHAMPTEUSSE SUR BACONNE</t>
  </si>
  <si>
    <t>CHAMPTOCE SUR LOIRE</t>
  </si>
  <si>
    <t>CHAMPTOCEAUX</t>
  </si>
  <si>
    <t>CHAMPTONNAY</t>
  </si>
  <si>
    <t>CHAMPVALLON</t>
  </si>
  <si>
    <t>CHAMPVANS (39)</t>
  </si>
  <si>
    <t>CHAMPVANS (70)</t>
  </si>
  <si>
    <t>CHAMPVANS LES MOULINS</t>
  </si>
  <si>
    <t>CHAMPVERT</t>
  </si>
  <si>
    <t>CHAMPVOISY</t>
  </si>
  <si>
    <t>CHAMPVOUX</t>
  </si>
  <si>
    <t>CHAMROUSSE</t>
  </si>
  <si>
    <t>CHAMVRES</t>
  </si>
  <si>
    <t>CHANAC</t>
  </si>
  <si>
    <t>CHANAC LES MINES</t>
  </si>
  <si>
    <t>CHANALEILLES</t>
  </si>
  <si>
    <t>CHANAS</t>
  </si>
  <si>
    <t>CHANAT LA MOUTEYRE</t>
  </si>
  <si>
    <t>CHANAZ</t>
  </si>
  <si>
    <t>CHANCAY</t>
  </si>
  <si>
    <t>CHANCE</t>
  </si>
  <si>
    <t>CHANCEAUX</t>
  </si>
  <si>
    <t>CHANCEAUX PRES LOCHES</t>
  </si>
  <si>
    <t>CHANCEAUX SUR CHOISILLE</t>
  </si>
  <si>
    <t>CHANCELADE</t>
  </si>
  <si>
    <t>CHANCENAY</t>
  </si>
  <si>
    <t>CHANCEY</t>
  </si>
  <si>
    <t>CHANDAI</t>
  </si>
  <si>
    <t>CHANDOLAS</t>
  </si>
  <si>
    <t>CHANDON</t>
  </si>
  <si>
    <t>CHANEAC</t>
  </si>
  <si>
    <t>CHANES</t>
  </si>
  <si>
    <t>CHANGE (21)</t>
  </si>
  <si>
    <t>CHANGE (53)</t>
  </si>
  <si>
    <t>CHANGE (71)</t>
  </si>
  <si>
    <t>CHANGE (72)</t>
  </si>
  <si>
    <t>CHANGE CEDEX</t>
  </si>
  <si>
    <t>CHANGE CEDEX 09</t>
  </si>
  <si>
    <t>CHANGEY</t>
  </si>
  <si>
    <t>CHANGIS SUR MARNE</t>
  </si>
  <si>
    <t>CHANGY</t>
  </si>
  <si>
    <t>CHANGY (42)</t>
  </si>
  <si>
    <t>CHANGY (51)</t>
  </si>
  <si>
    <t>CHANIAT</t>
  </si>
  <si>
    <t>CHANIERS</t>
  </si>
  <si>
    <t>CHANNAY</t>
  </si>
  <si>
    <t>CHANNAY SUR LATHAN</t>
  </si>
  <si>
    <t>CHANNES</t>
  </si>
  <si>
    <t>CHANONAT</t>
  </si>
  <si>
    <t>CHANOS CURSON</t>
  </si>
  <si>
    <t>CHANOUSSE</t>
  </si>
  <si>
    <t>CHANOY</t>
  </si>
  <si>
    <t>CHANTADA</t>
  </si>
  <si>
    <t>CHANTEAU</t>
  </si>
  <si>
    <t>CHANTECOQ</t>
  </si>
  <si>
    <t>CHANTECORPS</t>
  </si>
  <si>
    <t>CHANTEHEUX</t>
  </si>
  <si>
    <t>CHANTEIX</t>
  </si>
  <si>
    <t>CHANTELLE</t>
  </si>
  <si>
    <t>CHANTELLE CEDEX</t>
  </si>
  <si>
    <t>CHANTELOUP (27)</t>
  </si>
  <si>
    <t>CHANTELOUP (35)</t>
  </si>
  <si>
    <t>CHANTELOUP (50)</t>
  </si>
  <si>
    <t>CHANTELOUP (79)</t>
  </si>
  <si>
    <t>CHANTELOUP EN BRIE</t>
  </si>
  <si>
    <t>CHANTELOUP LES BOIS</t>
  </si>
  <si>
    <t>CHANTELOUP LES VIGNES</t>
  </si>
  <si>
    <t>CHANTELOUVE</t>
  </si>
  <si>
    <t>CHANTEMERLE</t>
  </si>
  <si>
    <t>CHANTEMERLE LES BLES</t>
  </si>
  <si>
    <t>CHANTEMERLE LES GRIGNAN</t>
  </si>
  <si>
    <t>CHANTEMERLE SUR LA SOIE</t>
  </si>
  <si>
    <t>CHANTENAY ST IMBERT</t>
  </si>
  <si>
    <t>CHANTENAY VILLEDIEU</t>
  </si>
  <si>
    <t>CHANTEPIE</t>
  </si>
  <si>
    <t>CHANTEPIE CEDEX</t>
  </si>
  <si>
    <t>CHANTERAC</t>
  </si>
  <si>
    <t>CHANTERAINE</t>
  </si>
  <si>
    <t>CHANTERELLE</t>
  </si>
  <si>
    <t>CHANTES</t>
  </si>
  <si>
    <t>CHANTESSE</t>
  </si>
  <si>
    <t>CHANTEUGES</t>
  </si>
  <si>
    <t>CHANTILLAC</t>
  </si>
  <si>
    <t>CHANTILLY</t>
  </si>
  <si>
    <t>CHANTILLY CEDEX</t>
  </si>
  <si>
    <t>CHANTONNAY</t>
  </si>
  <si>
    <t>CHANTONNAY CEDEX</t>
  </si>
  <si>
    <t>CHANTRAINE</t>
  </si>
  <si>
    <t>CHANTRAINES</t>
  </si>
  <si>
    <t>CHANTRANS</t>
  </si>
  <si>
    <t>CHANTRIGNE</t>
  </si>
  <si>
    <t>CHANU</t>
  </si>
  <si>
    <t>CHANVERRIE</t>
  </si>
  <si>
    <t>CHANVILLE</t>
  </si>
  <si>
    <t>CHANZEAUX</t>
  </si>
  <si>
    <t>CHAON</t>
  </si>
  <si>
    <t>CHAOUILLEY</t>
  </si>
  <si>
    <t>CHAOURCE</t>
  </si>
  <si>
    <t>CHAOURSE</t>
  </si>
  <si>
    <t>CHAPAIZE</t>
  </si>
  <si>
    <t>CHAPAREILLAN</t>
  </si>
  <si>
    <t>CHAPDES BEAUFORT</t>
  </si>
  <si>
    <t>CHAPDEUIL</t>
  </si>
  <si>
    <t>CHAPEAU</t>
  </si>
  <si>
    <t>CHAPEIRY</t>
  </si>
  <si>
    <t>CHAPELAINE</t>
  </si>
  <si>
    <t>CHAPELLE ARMENTIERES CEDE</t>
  </si>
  <si>
    <t>CHAPELLE BLANCHE ST MARTIN</t>
  </si>
  <si>
    <t>CHAPELLE D HUIN</t>
  </si>
  <si>
    <t>CHAPELLE DES BOIS</t>
  </si>
  <si>
    <t>CHAPELLE GUILLAUME</t>
  </si>
  <si>
    <t>CHAPELLE ROYALE</t>
  </si>
  <si>
    <t>CHAPELLE SPINASSE</t>
  </si>
  <si>
    <t>CHAPELLE ST MARTIN PLAINE</t>
  </si>
  <si>
    <t>CHAPELLE VALLON</t>
  </si>
  <si>
    <t>CHAPELLE VIVIERS</t>
  </si>
  <si>
    <t>CHAPELLE VOLAND</t>
  </si>
  <si>
    <t>CHAPELON</t>
  </si>
  <si>
    <t>CHAPET</t>
  </si>
  <si>
    <t>CHAPOIS</t>
  </si>
  <si>
    <t>CHAPONNAY</t>
  </si>
  <si>
    <t>CHAPONOST</t>
  </si>
  <si>
    <t>CHAPPES (03)</t>
  </si>
  <si>
    <t>CHAPPES (08)</t>
  </si>
  <si>
    <t>CHAPPES (10)</t>
  </si>
  <si>
    <t>CHAPPES (63)</t>
  </si>
  <si>
    <t>CHAPTELAT</t>
  </si>
  <si>
    <t>CHAPTUZAT</t>
  </si>
  <si>
    <t>CHARANCIEU</t>
  </si>
  <si>
    <t>CHARANTONNAY</t>
  </si>
  <si>
    <t>CHARAVINES</t>
  </si>
  <si>
    <t>CHARBOGNE</t>
  </si>
  <si>
    <t>CHARBONNAT</t>
  </si>
  <si>
    <t>CHARBONNIER LES MINES</t>
  </si>
  <si>
    <t>CHARBONNIERES (28)</t>
  </si>
  <si>
    <t>CHARBONNIERES (71)</t>
  </si>
  <si>
    <t>CHARBONNIERES BAINS CEDEX</t>
  </si>
  <si>
    <t>CHARBONNIERES LES BAINS</t>
  </si>
  <si>
    <t>CHARBONNIERES LES SAPINS</t>
  </si>
  <si>
    <t>CHARBONNIERES LES VARENNES</t>
  </si>
  <si>
    <t>CHARBONNIERES LES VIEILLES</t>
  </si>
  <si>
    <t>CHARBUY</t>
  </si>
  <si>
    <t>CHARCE ST ELLIER</t>
  </si>
  <si>
    <t>CHARCENNE</t>
  </si>
  <si>
    <t>CHARCHIGNE</t>
  </si>
  <si>
    <t>CHARCHILLA</t>
  </si>
  <si>
    <t>CHARCIER</t>
  </si>
  <si>
    <t>CHARD</t>
  </si>
  <si>
    <t>CHARDENY</t>
  </si>
  <si>
    <t>CHARDOGNE</t>
  </si>
  <si>
    <t>CHARDONNAY</t>
  </si>
  <si>
    <t>CHAREIL CINTRAT</t>
  </si>
  <si>
    <t>CHARENCEY</t>
  </si>
  <si>
    <t>CHARENCY</t>
  </si>
  <si>
    <t>CHARENCY VEZIN</t>
  </si>
  <si>
    <t>CHARENS</t>
  </si>
  <si>
    <t>CHARENSAT</t>
  </si>
  <si>
    <t>CHARENTAY</t>
  </si>
  <si>
    <t>CHARENTENAY</t>
  </si>
  <si>
    <t>CHARENTILLY</t>
  </si>
  <si>
    <t>CHARENTON DU CHER</t>
  </si>
  <si>
    <t>CHARENTON LE PONT</t>
  </si>
  <si>
    <t>CHARENTON LE PONT CEDEX</t>
  </si>
  <si>
    <t>CHARENTONNAY</t>
  </si>
  <si>
    <t>CHARETTE</t>
  </si>
  <si>
    <t>CHARETTE VARENNES</t>
  </si>
  <si>
    <t>CHAREY</t>
  </si>
  <si>
    <t>CHAREZIER</t>
  </si>
  <si>
    <t>CHARGE</t>
  </si>
  <si>
    <t>CHARGEY LES GRAY</t>
  </si>
  <si>
    <t>CHARGEY LES PORT</t>
  </si>
  <si>
    <t>CHARIEZ</t>
  </si>
  <si>
    <t>CHARIGNY</t>
  </si>
  <si>
    <t>CHARLAS</t>
  </si>
  <si>
    <t>CHARLEVAL (13)</t>
  </si>
  <si>
    <t>CHARLEVAL (27)</t>
  </si>
  <si>
    <t>CHARLEVILLE</t>
  </si>
  <si>
    <t>CHARLEVILLE MEZIERES</t>
  </si>
  <si>
    <t>CHARLEVILLE MEZIERES CEDE</t>
  </si>
  <si>
    <t>CHARLEVILLE MEZIERES MOHON</t>
  </si>
  <si>
    <t>CHARLEVILLE SOUS BOIS</t>
  </si>
  <si>
    <t>CHARLIEU</t>
  </si>
  <si>
    <t>CHARLY</t>
  </si>
  <si>
    <t>CHARLY (02)</t>
  </si>
  <si>
    <t>CHARLY (18)</t>
  </si>
  <si>
    <t>CHARLY ORADOUR</t>
  </si>
  <si>
    <t>CHARLY SUR MARNE</t>
  </si>
  <si>
    <t>CHARMANT</t>
  </si>
  <si>
    <t>CHARMAUVILLERS</t>
  </si>
  <si>
    <t>CHARME</t>
  </si>
  <si>
    <t>CHARMEIL</t>
  </si>
  <si>
    <t>CHARMENSAC</t>
  </si>
  <si>
    <t>CHARMENTRAY</t>
  </si>
  <si>
    <t>CHARMES</t>
  </si>
  <si>
    <t>CHARMES (02)</t>
  </si>
  <si>
    <t>CHARMES (03)</t>
  </si>
  <si>
    <t>CHARMES (21)</t>
  </si>
  <si>
    <t>CHARMES (52)</t>
  </si>
  <si>
    <t>CHARMES CEDEX</t>
  </si>
  <si>
    <t>CHARMES EN L ANGLE</t>
  </si>
  <si>
    <t>CHARMES LA COTE</t>
  </si>
  <si>
    <t>CHARMES LA GRANDE</t>
  </si>
  <si>
    <t>CHARMES ST VALBERT</t>
  </si>
  <si>
    <t>CHARMES SUR L HERBASSE</t>
  </si>
  <si>
    <t>CHARMES SUR RHONE</t>
  </si>
  <si>
    <t>CHARMOILLE (25)</t>
  </si>
  <si>
    <t>CHARMOILLE (70)</t>
  </si>
  <si>
    <t>CHARMOIS (54)</t>
  </si>
  <si>
    <t>CHARMOIS (90)</t>
  </si>
  <si>
    <t>CHARMOIS DEVANT BRUYERES</t>
  </si>
  <si>
    <t>CHARMOIS L ORGUEILLEUX</t>
  </si>
  <si>
    <t>CHARMONT (51)</t>
  </si>
  <si>
    <t>CHARMONT (95)</t>
  </si>
  <si>
    <t>CHARMONT EN BEAUCE</t>
  </si>
  <si>
    <t>CHARMONT SOUS BARBUISE</t>
  </si>
  <si>
    <t>CHARMOY</t>
  </si>
  <si>
    <t>CHARMOY (10)</t>
  </si>
  <si>
    <t>CHARMOY (71)</t>
  </si>
  <si>
    <t>CHARNAS</t>
  </si>
  <si>
    <t>CHARNAT</t>
  </si>
  <si>
    <t>CHARNAY (25)</t>
  </si>
  <si>
    <t>CHARNAY (69)</t>
  </si>
  <si>
    <t>CHARNAY LES CHALON</t>
  </si>
  <si>
    <t>CHARNAY LES MACON</t>
  </si>
  <si>
    <t>CHARNAY LES MACON CEDEX</t>
  </si>
  <si>
    <t>CHARNECLES</t>
  </si>
  <si>
    <t>CHARNIZAY</t>
  </si>
  <si>
    <t>CHARNOD</t>
  </si>
  <si>
    <t>CHARNOIS</t>
  </si>
  <si>
    <t>CHARNY</t>
  </si>
  <si>
    <t>CHARNY (21)</t>
  </si>
  <si>
    <t>CHARNY (77)</t>
  </si>
  <si>
    <t>CHARNY LE BACHOT</t>
  </si>
  <si>
    <t>CHARNY SUR MEUSE</t>
  </si>
  <si>
    <t>CHAROLLES</t>
  </si>
  <si>
    <t>CHAROLS</t>
  </si>
  <si>
    <t>CHARONVILLE</t>
  </si>
  <si>
    <t>CHAROST</t>
  </si>
  <si>
    <t>CHARPENTRY</t>
  </si>
  <si>
    <t>CHARPEY</t>
  </si>
  <si>
    <t>CHARPONT</t>
  </si>
  <si>
    <t>CHARQUEMONT</t>
  </si>
  <si>
    <t>CHARRAIS</t>
  </si>
  <si>
    <t>CHARRAIX</t>
  </si>
  <si>
    <t>CHARRAS</t>
  </si>
  <si>
    <t>CHARRAY</t>
  </si>
  <si>
    <t>CHARRE</t>
  </si>
  <si>
    <t>CHARRECEY</t>
  </si>
  <si>
    <t>CHARREY SUR SAONE</t>
  </si>
  <si>
    <t>CHARREY SUR SEINE</t>
  </si>
  <si>
    <t>CHARRIN</t>
  </si>
  <si>
    <t>CHARRITTE DE BAS</t>
  </si>
  <si>
    <t>CHARRON (17)</t>
  </si>
  <si>
    <t>CHARRON (23)</t>
  </si>
  <si>
    <t>CHARROUX (03)</t>
  </si>
  <si>
    <t>CHARROUX (86)</t>
  </si>
  <si>
    <t>CHARS</t>
  </si>
  <si>
    <t>CHARSONVILLE</t>
  </si>
  <si>
    <t>CHARTAINVILLIERS</t>
  </si>
  <si>
    <t>CHARTEVES</t>
  </si>
  <si>
    <t>CHARTRENE</t>
  </si>
  <si>
    <t>CHARTRES</t>
  </si>
  <si>
    <t>CHARTRES CEDEX</t>
  </si>
  <si>
    <t>CHARTRES CEDEX 9</t>
  </si>
  <si>
    <t>CHARTRES DE BRETAGNE CEDE</t>
  </si>
  <si>
    <t>CHARTRES DE BRETAGNE CEDEX</t>
  </si>
  <si>
    <t>CHARTRETTES</t>
  </si>
  <si>
    <t>CHARTRIER FERRIERE</t>
  </si>
  <si>
    <t>CHARTRONGES</t>
  </si>
  <si>
    <t>CHARTUZAC</t>
  </si>
  <si>
    <t>CHARVIEU CHAVAGNEUX</t>
  </si>
  <si>
    <t>CHARVONNEX</t>
  </si>
  <si>
    <t>CHAS</t>
  </si>
  <si>
    <t>CHASEREY</t>
  </si>
  <si>
    <t>CHASNAIS</t>
  </si>
  <si>
    <t>CHASNANS</t>
  </si>
  <si>
    <t>CHASNAY</t>
  </si>
  <si>
    <t>CHASNE SUR ILLET</t>
  </si>
  <si>
    <t>CHASPINHAC</t>
  </si>
  <si>
    <t>CHASPUZAC</t>
  </si>
  <si>
    <t>CHASSAGNE</t>
  </si>
  <si>
    <t>CHASSAGNE MONTRACHET</t>
  </si>
  <si>
    <t>CHASSAGNE ST DENIS</t>
  </si>
  <si>
    <t>CHASSAGNES</t>
  </si>
  <si>
    <t>CHASSAGNY</t>
  </si>
  <si>
    <t>CHASSAIGNES</t>
  </si>
  <si>
    <t>CHASSAL</t>
  </si>
  <si>
    <t>CHASSANT</t>
  </si>
  <si>
    <t>CHASSE</t>
  </si>
  <si>
    <t>CHASSE SUR RHONE</t>
  </si>
  <si>
    <t>CHASSEGUEY</t>
  </si>
  <si>
    <t>CHASSELAS</t>
  </si>
  <si>
    <t>CHASSELAY (38)</t>
  </si>
  <si>
    <t>CHASSELAY (69)</t>
  </si>
  <si>
    <t>CHASSEMY</t>
  </si>
  <si>
    <t>CHASSENARD</t>
  </si>
  <si>
    <t>CHASSENEUIL</t>
  </si>
  <si>
    <t>CHASSENEUIL DU POITOU</t>
  </si>
  <si>
    <t>CHASSENEUIL POITOU CEDEX</t>
  </si>
  <si>
    <t>CHASSENEUIL SUR BONNIEURE</t>
  </si>
  <si>
    <t>CHASSENON</t>
  </si>
  <si>
    <t>CHASSERADES</t>
  </si>
  <si>
    <t>CHASSEY</t>
  </si>
  <si>
    <t>CHASSEY BEAUPRE</t>
  </si>
  <si>
    <t>CHASSEY LE CAMP</t>
  </si>
  <si>
    <t>CHASSEY LES MONTBOZON</t>
  </si>
  <si>
    <t>CHASSEY LES SCEY</t>
  </si>
  <si>
    <t>CHASSIECQ</t>
  </si>
  <si>
    <t>CHASSIERS</t>
  </si>
  <si>
    <t>CHASSIEU</t>
  </si>
  <si>
    <t>CHASSIEU CEDEX</t>
  </si>
  <si>
    <t>CHASSIGNELLES</t>
  </si>
  <si>
    <t>CHASSIGNIEU</t>
  </si>
  <si>
    <t>CHASSIGNOLLES (36)</t>
  </si>
  <si>
    <t>CHASSIGNOLLES (43)</t>
  </si>
  <si>
    <t>CHASSIGNY</t>
  </si>
  <si>
    <t>CHASSIGNY SOUS DUN</t>
  </si>
  <si>
    <t>CHASSILLE</t>
  </si>
  <si>
    <t>CHASSORS</t>
  </si>
  <si>
    <t>CHASSY</t>
  </si>
  <si>
    <t>CHASSY (18)</t>
  </si>
  <si>
    <t>CHASSY (71)</t>
  </si>
  <si>
    <t>CHASTANIER</t>
  </si>
  <si>
    <t>CHASTEAUX</t>
  </si>
  <si>
    <t>CHASTEL</t>
  </si>
  <si>
    <t>CHASTEL ARNAUD</t>
  </si>
  <si>
    <t>CHASTEL NOUVEL</t>
  </si>
  <si>
    <t>CHASTEL SUR MURAT</t>
  </si>
  <si>
    <t>CHASTELLUX SUR CURE</t>
  </si>
  <si>
    <t>CHASTREIX</t>
  </si>
  <si>
    <t>CHATAIN</t>
  </si>
  <si>
    <t>CHATAINCOURT</t>
  </si>
  <si>
    <t>CHATAS</t>
  </si>
  <si>
    <t>CHATEAU</t>
  </si>
  <si>
    <t>CHATEAU ARNOUX ST AUBAN</t>
  </si>
  <si>
    <t>CHATEAU BERNARD</t>
  </si>
  <si>
    <t>CHATEAU BREHAIN</t>
  </si>
  <si>
    <t>CHATEAU CHALON</t>
  </si>
  <si>
    <t>CHATEAU CHERVIX</t>
  </si>
  <si>
    <t>CHATEAU CHINON</t>
  </si>
  <si>
    <t>CHATEAU CHINON CAMPAGNE</t>
  </si>
  <si>
    <t>CHATEAU D OLONNE</t>
  </si>
  <si>
    <t>CHATEAU DES PRES</t>
  </si>
  <si>
    <t>CHATEAU DU LOIR</t>
  </si>
  <si>
    <t>CHATEAU DU LOIR CEDEX</t>
  </si>
  <si>
    <t>CHATEAU GARNIER</t>
  </si>
  <si>
    <t>CHATEAU GONTIER</t>
  </si>
  <si>
    <t>CHATEAU GONTIER CEDEX</t>
  </si>
  <si>
    <t>CHATEAU GUIBERT</t>
  </si>
  <si>
    <t>CHATEAU L ABBAYE</t>
  </si>
  <si>
    <t>CHATEAU L EVEQUE</t>
  </si>
  <si>
    <t>CHATEAU L HERMITAGE</t>
  </si>
  <si>
    <t>CHATEAU LA VALLIERE</t>
  </si>
  <si>
    <t>CHATEAU LANDON</t>
  </si>
  <si>
    <t>CHATEAU LARCHER</t>
  </si>
  <si>
    <t>CHATEAU PORCIEN</t>
  </si>
  <si>
    <t>CHATEAU RENARD</t>
  </si>
  <si>
    <t>CHATEAU RENAULT</t>
  </si>
  <si>
    <t>CHATEAU ROUGE</t>
  </si>
  <si>
    <t>CHATEAU SALINS</t>
  </si>
  <si>
    <t>CHATEAU SUR ALLIER</t>
  </si>
  <si>
    <t>CHATEAU SUR CHER</t>
  </si>
  <si>
    <t>CHATEAU SUR EPTE</t>
  </si>
  <si>
    <t>CHATEAU THEBAUD</t>
  </si>
  <si>
    <t>CHATEAU THIERRY</t>
  </si>
  <si>
    <t>CHATEAU THIERRY CEDEX</t>
  </si>
  <si>
    <t>CHATEAU VERDUN</t>
  </si>
  <si>
    <t>CHATEAU VILLE VIEILLE</t>
  </si>
  <si>
    <t>CHATEAU VOUE</t>
  </si>
  <si>
    <t>CHATEAUBERNARD</t>
  </si>
  <si>
    <t>CHATEAUBLEAU</t>
  </si>
  <si>
    <t>CHATEAUBOURG</t>
  </si>
  <si>
    <t>CHATEAUBOURG (07)</t>
  </si>
  <si>
    <t>CHATEAUBOURG (35)</t>
  </si>
  <si>
    <t>CHATEAUBOURG CEDEX</t>
  </si>
  <si>
    <t>CHATEAUBRIANT</t>
  </si>
  <si>
    <t>CHATEAUBRIANT CEDEX</t>
  </si>
  <si>
    <t>CHATEAUDOUBLE (26)</t>
  </si>
  <si>
    <t>CHATEAUDOUBLE (83)</t>
  </si>
  <si>
    <t>CHATEAUDUN</t>
  </si>
  <si>
    <t>CHATEAUDUN CEDEX</t>
  </si>
  <si>
    <t>CHATEAUFORT (04)</t>
  </si>
  <si>
    <t>CHATEAUFORT (78)</t>
  </si>
  <si>
    <t>CHATEAUGAY</t>
  </si>
  <si>
    <t>CHATEAUGIRON</t>
  </si>
  <si>
    <t>CHATEAULIN</t>
  </si>
  <si>
    <t>CHATEAUMEILLANT</t>
  </si>
  <si>
    <t>CHATEAUNEUF</t>
  </si>
  <si>
    <t>CHATEAUNEUF (21)</t>
  </si>
  <si>
    <t>CHATEAUNEUF (42)</t>
  </si>
  <si>
    <t>CHATEAUNEUF (71)</t>
  </si>
  <si>
    <t>CHATEAUNEUF (73)</t>
  </si>
  <si>
    <t>CHATEAUNEUF D ENTRAUNES</t>
  </si>
  <si>
    <t>CHATEAUNEUF D OZE</t>
  </si>
  <si>
    <t>CHATEAUNEUF DE BORDETTE</t>
  </si>
  <si>
    <t>CHATEAUNEUF DE CHABRE</t>
  </si>
  <si>
    <t>CHATEAUNEUF DE GADAGNE</t>
  </si>
  <si>
    <t>CHATEAUNEUF DE GALAURE</t>
  </si>
  <si>
    <t>CHATEAUNEUF DE RANDON</t>
  </si>
  <si>
    <t>CHATEAUNEUF DE VERNOUX</t>
  </si>
  <si>
    <t>CHATEAUNEUF DU FAOU</t>
  </si>
  <si>
    <t>CHATEAUNEUF DU PAPE</t>
  </si>
  <si>
    <t>CHATEAUNEUF DU PAPE CEDEX</t>
  </si>
  <si>
    <t>CHATEAUNEUF DU RHONE</t>
  </si>
  <si>
    <t>CHATEAUNEUF EN THYMERAIS</t>
  </si>
  <si>
    <t>CHATEAUNEUF GRASSE</t>
  </si>
  <si>
    <t>CHATEAUNEUF ILLE VILAINE</t>
  </si>
  <si>
    <t>CHATEAUNEUF LA FORET</t>
  </si>
  <si>
    <t>CHATEAUNEUF LE ROUGE</t>
  </si>
  <si>
    <t>CHATEAUNEUF LES BAINS</t>
  </si>
  <si>
    <t>CHATEAUNEUF LES MARTIGUES</t>
  </si>
  <si>
    <t>CHATEAUNEUF MARTIGUE CEDE</t>
  </si>
  <si>
    <t>CHATEAUNEUF MIRAVAIL</t>
  </si>
  <si>
    <t>CHATEAUNEUF SUR CHARENTE</t>
  </si>
  <si>
    <t>CHATEAUNEUF SUR CHER</t>
  </si>
  <si>
    <t>CHATEAUNEUF SUR ISERE</t>
  </si>
  <si>
    <t>CHATEAUNEUF SUR LOIRE</t>
  </si>
  <si>
    <t>CHATEAUNEUF SUR SARTHE</t>
  </si>
  <si>
    <t>CHATEAUNEUF VAL DE BARGIS</t>
  </si>
  <si>
    <t>CHATEAUNEUF VAL ST DONAT</t>
  </si>
  <si>
    <t>CHATEAUNEUF VILLEVIEILLE</t>
  </si>
  <si>
    <t>CHATEAUPONSAC</t>
  </si>
  <si>
    <t>CHATEAUREDON</t>
  </si>
  <si>
    <t>CHATEAURENARD CEDEX</t>
  </si>
  <si>
    <t>CHATEAUROUX</t>
  </si>
  <si>
    <t>CHATEAUROUX CEDEX</t>
  </si>
  <si>
    <t>CHATEAUROUX CEDEX 9</t>
  </si>
  <si>
    <t>CHATEAUROUX LES ALPES</t>
  </si>
  <si>
    <t>CHATEAUVERT</t>
  </si>
  <si>
    <t>CHATEAUVIEUX</t>
  </si>
  <si>
    <t>CHATEAUVIEUX (05)</t>
  </si>
  <si>
    <t>CHATEAUVIEUX (41)</t>
  </si>
  <si>
    <t>CHATEAUVIEUX LES FOSSES</t>
  </si>
  <si>
    <t>CHATEAUVILAIN</t>
  </si>
  <si>
    <t>CHATEAUVILLAIN</t>
  </si>
  <si>
    <t>CHATEL</t>
  </si>
  <si>
    <t>CHATEL CENSOIR</t>
  </si>
  <si>
    <t>CHATEL CHEHERY</t>
  </si>
  <si>
    <t>CHATEL DE JOUX</t>
  </si>
  <si>
    <t>CHATEL DE NEUVRE</t>
  </si>
  <si>
    <t>CHATEL GERARD</t>
  </si>
  <si>
    <t>CHATEL MONTAGNE</t>
  </si>
  <si>
    <t>CHATEL MORON</t>
  </si>
  <si>
    <t>CHATEL ST GERMAIN</t>
  </si>
  <si>
    <t>CHATEL SUR MOSELLE</t>
  </si>
  <si>
    <t>CHATELAILLON PLAGE</t>
  </si>
  <si>
    <t>CHATELAIN</t>
  </si>
  <si>
    <t>CHATELAIS</t>
  </si>
  <si>
    <t>CHATELARD</t>
  </si>
  <si>
    <t>CHATELAUDREN</t>
  </si>
  <si>
    <t>CHATELAY</t>
  </si>
  <si>
    <t>CHATELBLANC</t>
  </si>
  <si>
    <t>CHATELDON</t>
  </si>
  <si>
    <t>CHATELGUYON</t>
  </si>
  <si>
    <t>CHATELINEAU</t>
  </si>
  <si>
    <t>CHATELLENOT</t>
  </si>
  <si>
    <t>CHATELLERAULT</t>
  </si>
  <si>
    <t>CHATELLERAULT CEDEX</t>
  </si>
  <si>
    <t>CHATELNEUF (39)</t>
  </si>
  <si>
    <t>CHATELNEUF (42)</t>
  </si>
  <si>
    <t>CHATELPERRON</t>
  </si>
  <si>
    <t>CHATELRAOULD ST LOUVENT</t>
  </si>
  <si>
    <t>CHATELUS</t>
  </si>
  <si>
    <t>CHATELUS (03)</t>
  </si>
  <si>
    <t>CHATELUS (38)</t>
  </si>
  <si>
    <t>CHATELUS LE MARCHEIX</t>
  </si>
  <si>
    <t>CHATELUS MALVALEIX</t>
  </si>
  <si>
    <t>CHATENAY (28)</t>
  </si>
  <si>
    <t>CHATENAY (38)</t>
  </si>
  <si>
    <t>CHATENAY (71)</t>
  </si>
  <si>
    <t>CHATENAY EN FRANCE</t>
  </si>
  <si>
    <t>CHATENAY MACHERON</t>
  </si>
  <si>
    <t>CHATENAY MALABRY</t>
  </si>
  <si>
    <t>CHATENAY MALABRY CEDEX</t>
  </si>
  <si>
    <t>CHATENAY SUR SEINE</t>
  </si>
  <si>
    <t>CHATENAY VAUDIN</t>
  </si>
  <si>
    <t>CHATENET</t>
  </si>
  <si>
    <t>CHATENEY</t>
  </si>
  <si>
    <t>CHATENOIS (39)</t>
  </si>
  <si>
    <t>CHATENOIS (67)</t>
  </si>
  <si>
    <t>CHATENOIS (70)</t>
  </si>
  <si>
    <t>CHATENOIS (88)</t>
  </si>
  <si>
    <t>CHATENOIS LES FORGES</t>
  </si>
  <si>
    <t>CHATENOY (45)</t>
  </si>
  <si>
    <t>CHATENOY (77)</t>
  </si>
  <si>
    <t>CHATENOY EN BRESSE</t>
  </si>
  <si>
    <t>CHATENOY LE ROYAL</t>
  </si>
  <si>
    <t>CHATIGNAC</t>
  </si>
  <si>
    <t>CHATIGNONVILLE</t>
  </si>
  <si>
    <t>CHATILLON</t>
  </si>
  <si>
    <t>CHATILLON (03)</t>
  </si>
  <si>
    <t>CHATILLON (39)</t>
  </si>
  <si>
    <t>CHATILLON (69)</t>
  </si>
  <si>
    <t>CHATILLON (86)</t>
  </si>
  <si>
    <t>CHATILLON CEDEX</t>
  </si>
  <si>
    <t>CHATILLON COLIGNY</t>
  </si>
  <si>
    <t>CHATILLON D'AZERGUES</t>
  </si>
  <si>
    <t>CHATILLON EN BAZOIS</t>
  </si>
  <si>
    <t>CHATILLON EN DIOIS</t>
  </si>
  <si>
    <t>CHATILLON EN DUNOIS</t>
  </si>
  <si>
    <t>CHATILLON EN VENDELAIS</t>
  </si>
  <si>
    <t>CHATILLON GUYOTTE</t>
  </si>
  <si>
    <t>CHATILLON LA BORDE</t>
  </si>
  <si>
    <t>CHATILLON LE DUC</t>
  </si>
  <si>
    <t>CHATILLON LE ROI</t>
  </si>
  <si>
    <t>CHATILLON LES SONS</t>
  </si>
  <si>
    <t>CHATILLON SOUS LES COTES</t>
  </si>
  <si>
    <t>CHATILLON ST JEAN</t>
  </si>
  <si>
    <t>CHATILLON SUR BROUE</t>
  </si>
  <si>
    <t>CHATILLON SUR CHER</t>
  </si>
  <si>
    <t>CHATILLON SUR CLUSES</t>
  </si>
  <si>
    <t>CHATILLON SUR COLMONT</t>
  </si>
  <si>
    <t>CHATILLON SUR INDRE</t>
  </si>
  <si>
    <t>CHATILLON SUR LISON</t>
  </si>
  <si>
    <t>CHATILLON SUR LOIRE</t>
  </si>
  <si>
    <t>CHATILLON SUR MARNE</t>
  </si>
  <si>
    <t>CHATILLON SUR MORIN</t>
  </si>
  <si>
    <t>CHATILLON SUR OISE</t>
  </si>
  <si>
    <t>CHATILLON SUR SAONE</t>
  </si>
  <si>
    <t>CHATILLON SUR SEINE</t>
  </si>
  <si>
    <t>CHATILLON SUR SEINE CEDEX</t>
  </si>
  <si>
    <t>CHATILLON SUR THOUET</t>
  </si>
  <si>
    <t>CHATIN</t>
  </si>
  <si>
    <t>CHATONNAY (38)</t>
  </si>
  <si>
    <t>CHATONNAY (39)</t>
  </si>
  <si>
    <t>CHATONRUPT SOMMERMONT</t>
  </si>
  <si>
    <t>CHATOU</t>
  </si>
  <si>
    <t>CHATOU CEDEX</t>
  </si>
  <si>
    <t>CHATRES</t>
  </si>
  <si>
    <t>CHATRES (10)</t>
  </si>
  <si>
    <t>CHATRES (24)</t>
  </si>
  <si>
    <t>CHATRES LA FORET</t>
  </si>
  <si>
    <t>CHATRES SUR CHER</t>
  </si>
  <si>
    <t>CHATRICES</t>
  </si>
  <si>
    <t>CHATTANCOURT</t>
  </si>
  <si>
    <t>CHATTE</t>
  </si>
  <si>
    <t>CHATUZANGE LE GOUBET</t>
  </si>
  <si>
    <t>CHAUCENNE</t>
  </si>
  <si>
    <t>CHAUCHAILLES</t>
  </si>
  <si>
    <t>CHAUCHE</t>
  </si>
  <si>
    <t>CHAUCHIGNY</t>
  </si>
  <si>
    <t>CHAUCONIN NEUFMONTIERS</t>
  </si>
  <si>
    <t>CHAUDEBONNE</t>
  </si>
  <si>
    <t>CHAUDEFONDS SUR LAYON</t>
  </si>
  <si>
    <t>CHAUDEFONTAINE (25)</t>
  </si>
  <si>
    <t>CHAUDEFONTAINE (51)</t>
  </si>
  <si>
    <t>CHAUDENAY (52)</t>
  </si>
  <si>
    <t>CHAUDENAY (71)</t>
  </si>
  <si>
    <t>CHAUDENAY LA VILLE</t>
  </si>
  <si>
    <t>CHAUDENAY LE CHATEAU</t>
  </si>
  <si>
    <t>CHAUDENEY SUR MOSELLE</t>
  </si>
  <si>
    <t>CHAUDES AIGUES</t>
  </si>
  <si>
    <t>CHAUDEYRAC</t>
  </si>
  <si>
    <t>CHAUDEYROLLES</t>
  </si>
  <si>
    <t>CHAUDON</t>
  </si>
  <si>
    <t>CHAUDON NORANTE</t>
  </si>
  <si>
    <t>CHAUDREY</t>
  </si>
  <si>
    <t>CHAUDRON EN MAUGES</t>
  </si>
  <si>
    <t>CHAUFFAILLES</t>
  </si>
  <si>
    <t>CHAUFFAYER</t>
  </si>
  <si>
    <t>CHAUFFECOURT</t>
  </si>
  <si>
    <t>CHAUFFOUR LES BAILLY</t>
  </si>
  <si>
    <t>CHAUFFOUR LES ETRECHY</t>
  </si>
  <si>
    <t>CHAUFFOUR SUR VELL</t>
  </si>
  <si>
    <t>CHAUFFOURS</t>
  </si>
  <si>
    <t>CHAUFFOURT</t>
  </si>
  <si>
    <t>CHAUFFRY</t>
  </si>
  <si>
    <t>CHAUFOUR LES BONNIERES</t>
  </si>
  <si>
    <t>CHAUFOUR NOTRE DAME</t>
  </si>
  <si>
    <t>CHAUGEY</t>
  </si>
  <si>
    <t>CHAULGNES</t>
  </si>
  <si>
    <t>CHAULHAC</t>
  </si>
  <si>
    <t>CHAULIEU</t>
  </si>
  <si>
    <t>CHAULNES</t>
  </si>
  <si>
    <t>CHAUM</t>
  </si>
  <si>
    <t>CHAUMARD</t>
  </si>
  <si>
    <t>CHAUME ET COURCHAMP</t>
  </si>
  <si>
    <t>CHAUME LES BAIGNEUX</t>
  </si>
  <si>
    <t>CHAUMEIL</t>
  </si>
  <si>
    <t>CHAUMERCENNE</t>
  </si>
  <si>
    <t>CHAUMERGY</t>
  </si>
  <si>
    <t>CHAUMES EN BRIE</t>
  </si>
  <si>
    <t>CHAUMES-EN-RETZ</t>
  </si>
  <si>
    <t>CHAUMESNIL</t>
  </si>
  <si>
    <t>CHAUMONT (18)</t>
  </si>
  <si>
    <t>CHAUMONT (52)</t>
  </si>
  <si>
    <t>CHAUMONT (61)</t>
  </si>
  <si>
    <t>CHAUMONT (74)</t>
  </si>
  <si>
    <t>CHAUMONT (89)</t>
  </si>
  <si>
    <t>CHAUMONT CEDEX</t>
  </si>
  <si>
    <t>CHAUMONT CEDEX 9</t>
  </si>
  <si>
    <t>CHAUMONT D ANJOU</t>
  </si>
  <si>
    <t>CHAUMONT DEVANT DAMVILLERS</t>
  </si>
  <si>
    <t>CHAUMONT EN VEXIN</t>
  </si>
  <si>
    <t>CHAUMONT LA VILLE</t>
  </si>
  <si>
    <t>CHAUMONT LE BOIS</t>
  </si>
  <si>
    <t>CHAUMONT LE BOURG</t>
  </si>
  <si>
    <t>CHAUMONT PORCIEN</t>
  </si>
  <si>
    <t>CHAUMONT SUR AIRE</t>
  </si>
  <si>
    <t>CHAUMONT SUR LOIRE</t>
  </si>
  <si>
    <t>CHAUMONT SUR THARONNE</t>
  </si>
  <si>
    <t>CHAUMONTEL</t>
  </si>
  <si>
    <t>CHAUMOT (58)</t>
  </si>
  <si>
    <t>CHAUMOT (89)</t>
  </si>
  <si>
    <t>CHAUMOUSEY</t>
  </si>
  <si>
    <t>CHAUMOUX MARCILLY</t>
  </si>
  <si>
    <t>CHAUMUSSAY</t>
  </si>
  <si>
    <t>CHAUMUZY</t>
  </si>
  <si>
    <t>CHAUNAC</t>
  </si>
  <si>
    <t>CHAUNAY</t>
  </si>
  <si>
    <t>CHAUNY</t>
  </si>
  <si>
    <t>CHAUNY CEDEX</t>
  </si>
  <si>
    <t>CHAURAY</t>
  </si>
  <si>
    <t>CHAURAY CEDEX</t>
  </si>
  <si>
    <t>CHAURIAT</t>
  </si>
  <si>
    <t>CHAUSSAN</t>
  </si>
  <si>
    <t>CHAUSSENAC</t>
  </si>
  <si>
    <t>CHAUSSENANS</t>
  </si>
  <si>
    <t>CHAUSSETERRE</t>
  </si>
  <si>
    <t>CHAUSSIN</t>
  </si>
  <si>
    <t>CHAUSSOY EPAGNY</t>
  </si>
  <si>
    <t>CHAUSSY (45)</t>
  </si>
  <si>
    <t>CHAUSSY (95)</t>
  </si>
  <si>
    <t>CHAUVAC</t>
  </si>
  <si>
    <t>CHAUVAC LAUX MONTAUX</t>
  </si>
  <si>
    <t>CHAUVE</t>
  </si>
  <si>
    <t>CHAUVENCY LE CHATEAU</t>
  </si>
  <si>
    <t>CHAUVENCY ST HUBERT</t>
  </si>
  <si>
    <t>CHAUVIGNE</t>
  </si>
  <si>
    <t>CHAUVIGNY</t>
  </si>
  <si>
    <t>CHAUVIGNY DU PERCHE</t>
  </si>
  <si>
    <t>CHAUVINCOURT PROVEMONT</t>
  </si>
  <si>
    <t>CHAUVIREY LE CHATEL</t>
  </si>
  <si>
    <t>CHAUVIREY LE VIEIL</t>
  </si>
  <si>
    <t>CHAUVONCOURT</t>
  </si>
  <si>
    <t>CHAUVRY</t>
  </si>
  <si>
    <t>CHAUX (21)</t>
  </si>
  <si>
    <t>CHAUX (90)</t>
  </si>
  <si>
    <t>CHAUX CHAMPAGNY</t>
  </si>
  <si>
    <t>CHAUX DES CROTENAY</t>
  </si>
  <si>
    <t>CHAUX DES PRES</t>
  </si>
  <si>
    <t>CHAUX DU DOMBIEF</t>
  </si>
  <si>
    <t>CHAUX LA LOTIERE</t>
  </si>
  <si>
    <t>CHAUX LES CLERVAL</t>
  </si>
  <si>
    <t>CHAUX LES PASSAVANT</t>
  </si>
  <si>
    <t>CHAUX LES PORT</t>
  </si>
  <si>
    <t>CHAUX NEUVE</t>
  </si>
  <si>
    <t>CHAUZON</t>
  </si>
  <si>
    <t>CHAVAGNAC (15)</t>
  </si>
  <si>
    <t>CHAVAGNAC (24)</t>
  </si>
  <si>
    <t>CHAVAGNE</t>
  </si>
  <si>
    <t>CHAVAGNES</t>
  </si>
  <si>
    <t>CHAVAGNES EN PAILLERS</t>
  </si>
  <si>
    <t>CHAVAGNES LES REDOUX</t>
  </si>
  <si>
    <t>CHAVAIGNES</t>
  </si>
  <si>
    <t>CHAVANAC</t>
  </si>
  <si>
    <t>CHAVANAT</t>
  </si>
  <si>
    <t>CHAVANATTE</t>
  </si>
  <si>
    <t>CHAVANAY</t>
  </si>
  <si>
    <t>CHAVANGES</t>
  </si>
  <si>
    <t>CHAVANIAC LAFAYETTE</t>
  </si>
  <si>
    <t>CHAVANNAZ</t>
  </si>
  <si>
    <t>CHAVANNE</t>
  </si>
  <si>
    <t>CHAVANNES (18)</t>
  </si>
  <si>
    <t>CHAVANNES (26)</t>
  </si>
  <si>
    <t>CHAVANNES LES GRANDS</t>
  </si>
  <si>
    <t>CHAVANNES SUR L ETANG</t>
  </si>
  <si>
    <t>CHAVANOD</t>
  </si>
  <si>
    <t>CHAVANOZ</t>
  </si>
  <si>
    <t>CHAVAROUX</t>
  </si>
  <si>
    <t>CHAVEIGNES</t>
  </si>
  <si>
    <t>CHAVELOT</t>
  </si>
  <si>
    <t>CHAVENAT</t>
  </si>
  <si>
    <t>CHAVENAY</t>
  </si>
  <si>
    <t>CHAVENCON</t>
  </si>
  <si>
    <t>CHAVENON</t>
  </si>
  <si>
    <t>CHAVERIA</t>
  </si>
  <si>
    <t>CHAVEROCHE</t>
  </si>
  <si>
    <t>CHAVIGNY (02)</t>
  </si>
  <si>
    <t>CHAVIGNY (54)</t>
  </si>
  <si>
    <t>CHAVIGNY BAILLEUL</t>
  </si>
  <si>
    <t>CHAVILLE</t>
  </si>
  <si>
    <t>CHAVILLE CEDEX</t>
  </si>
  <si>
    <t>CHAVIN</t>
  </si>
  <si>
    <t>CHAVONNE</t>
  </si>
  <si>
    <t>CHAVOT COURCOURT</t>
  </si>
  <si>
    <t>CHAVOY</t>
  </si>
  <si>
    <t>CHAVROCHES</t>
  </si>
  <si>
    <t>CHAY</t>
  </si>
  <si>
    <t>CHAZAY D AZERGUES</t>
  </si>
  <si>
    <t>CHAZE HENRY</t>
  </si>
  <si>
    <t>CHAZE SUR ARGOS</t>
  </si>
  <si>
    <t>CHAZEAUX</t>
  </si>
  <si>
    <t>CHAZELET</t>
  </si>
  <si>
    <t>CHAZELLES (15)</t>
  </si>
  <si>
    <t>CHAZELLES (16)</t>
  </si>
  <si>
    <t>CHAZELLES (39)</t>
  </si>
  <si>
    <t>CHAZELLES (43)</t>
  </si>
  <si>
    <t>CHAZELLES SUR ALBE</t>
  </si>
  <si>
    <t>CHAZELLES SUR LAVIEU</t>
  </si>
  <si>
    <t>CHAZELLES SUR LYON</t>
  </si>
  <si>
    <t>CHAZEMAIS</t>
  </si>
  <si>
    <t>CHAZEUIL (21)</t>
  </si>
  <si>
    <t>CHAZEUIL (58)</t>
  </si>
  <si>
    <t>CHAZILLY</t>
  </si>
  <si>
    <t>CHAZOT</t>
  </si>
  <si>
    <t>CHECY</t>
  </si>
  <si>
    <t>CHECY CEDEX</t>
  </si>
  <si>
    <t>CHEDIGNY</t>
  </si>
  <si>
    <t>CHEF BOUTONNE</t>
  </si>
  <si>
    <t>CHEF DU PONT</t>
  </si>
  <si>
    <t>CHEF HAUT</t>
  </si>
  <si>
    <t>CHEFFES</t>
  </si>
  <si>
    <t>CHEFFOIS</t>
  </si>
  <si>
    <t>CHEFFREVILLE TONNENCOURT</t>
  </si>
  <si>
    <t>CHEHERY</t>
  </si>
  <si>
    <t>CHEILLE</t>
  </si>
  <si>
    <t>CHEILLY LES MARANGES</t>
  </si>
  <si>
    <t>CHEIN DESSUS</t>
  </si>
  <si>
    <t>CHEISSOUX</t>
  </si>
  <si>
    <t>CHEIX EN RETZ</t>
  </si>
  <si>
    <t>CHELAN</t>
  </si>
  <si>
    <t>CHELERS</t>
  </si>
  <si>
    <t>CHELIEU</t>
  </si>
  <si>
    <t>CHELLE DEBAT</t>
  </si>
  <si>
    <t>CHELLE SPOU</t>
  </si>
  <si>
    <t>CHELLES</t>
  </si>
  <si>
    <t>CHELLES (60)</t>
  </si>
  <si>
    <t>CHELLES (77)</t>
  </si>
  <si>
    <t>CHELLES CEDEX</t>
  </si>
  <si>
    <t>CHELUN</t>
  </si>
  <si>
    <t>CHEMAUDIN</t>
  </si>
  <si>
    <t>CHEMAUDIN  ET VAUX</t>
  </si>
  <si>
    <t>CHEMAZE</t>
  </si>
  <si>
    <t>CHEMELLIER</t>
  </si>
  <si>
    <t>CHEMENOT</t>
  </si>
  <si>
    <t>CHEMERE</t>
  </si>
  <si>
    <t>CHEMERE LE ROI</t>
  </si>
  <si>
    <t>CHEMERY</t>
  </si>
  <si>
    <t>CHEMERY LES DEUX</t>
  </si>
  <si>
    <t>CHEMERY SUR BAR</t>
  </si>
  <si>
    <t>CHEMILLA</t>
  </si>
  <si>
    <t>CHEMILLE</t>
  </si>
  <si>
    <t>CHEMILLE SUR DEME</t>
  </si>
  <si>
    <t>CHEMILLE SUR INDROIS</t>
  </si>
  <si>
    <t>CHEMILLI</t>
  </si>
  <si>
    <t>CHEMILLY (03)</t>
  </si>
  <si>
    <t>CHEMILLY (70)</t>
  </si>
  <si>
    <t>CHEMILLY SUR SEREIN</t>
  </si>
  <si>
    <t>CHEMILLY SUR YONNE</t>
  </si>
  <si>
    <t>CHEMIN</t>
  </si>
  <si>
    <t>CHEMIN D AISEY</t>
  </si>
  <si>
    <t>CHEMINAS</t>
  </si>
  <si>
    <t>CHEMINON</t>
  </si>
  <si>
    <t>CHEMINOT</t>
  </si>
  <si>
    <t>CHEMIRE EN CHARNIE</t>
  </si>
  <si>
    <t>CHEMIRE LE GAUDIN</t>
  </si>
  <si>
    <t>CHEMIRE SUR SARTHE</t>
  </si>
  <si>
    <t>CHEMY</t>
  </si>
  <si>
    <t>CHENAC ST SEURIN D UZET</t>
  </si>
  <si>
    <t>CHENAILLER MASCHEIX</t>
  </si>
  <si>
    <t>CHENAS</t>
  </si>
  <si>
    <t>CHENAUD</t>
  </si>
  <si>
    <t>CHENAY</t>
  </si>
  <si>
    <t>CHENAY (51)</t>
  </si>
  <si>
    <t>CHENAY (72)</t>
  </si>
  <si>
    <t>CHENAY LE CHATEL</t>
  </si>
  <si>
    <t>CHENE ARNOULT</t>
  </si>
  <si>
    <t>CHENE BERNARD</t>
  </si>
  <si>
    <t>CHENE EN SEMINE</t>
  </si>
  <si>
    <t>CHENE SEC</t>
  </si>
  <si>
    <t>CHENEBIER</t>
  </si>
  <si>
    <t>CHENECEY BUILLON</t>
  </si>
  <si>
    <t>CHENECHE</t>
  </si>
  <si>
    <t>CHENEDOLLE</t>
  </si>
  <si>
    <t>CHENEDOUIT</t>
  </si>
  <si>
    <t>CHENEHUTTE TREVES CUNAULT</t>
  </si>
  <si>
    <t>CHENELETTE</t>
  </si>
  <si>
    <t>CHENERAILLES</t>
  </si>
  <si>
    <t>CHENEREILLES (42)</t>
  </si>
  <si>
    <t>CHENEREILLES (43)</t>
  </si>
  <si>
    <t>CHENEVELLES</t>
  </si>
  <si>
    <t>CHENEVIERES</t>
  </si>
  <si>
    <t>CHENEVREY ET MOROGNE</t>
  </si>
  <si>
    <t>CHENEX</t>
  </si>
  <si>
    <t>CHENEY</t>
  </si>
  <si>
    <t>CHENICOURT</t>
  </si>
  <si>
    <t>CHENIERES</t>
  </si>
  <si>
    <t>CHENIERS (23)</t>
  </si>
  <si>
    <t>CHENIERS (51)</t>
  </si>
  <si>
    <t>CHENILLE CHANGE</t>
  </si>
  <si>
    <t>CHENIMENIL</t>
  </si>
  <si>
    <t>CHENNEBRUN</t>
  </si>
  <si>
    <t>CHENNEGY</t>
  </si>
  <si>
    <t>CHENNEVIERES LES LOUVRES</t>
  </si>
  <si>
    <t>CHENNEVIERES SUR MARNE</t>
  </si>
  <si>
    <t>CHENNEVIERES/MARNE CEDEX</t>
  </si>
  <si>
    <t>CHENOIS</t>
  </si>
  <si>
    <t>CHENOISE</t>
  </si>
  <si>
    <t>CHENOMMET</t>
  </si>
  <si>
    <t>CHENON</t>
  </si>
  <si>
    <t>CHENONCEAUX</t>
  </si>
  <si>
    <t>CHENOU</t>
  </si>
  <si>
    <t>CHENOVE</t>
  </si>
  <si>
    <t>CHENOVE CEDEX</t>
  </si>
  <si>
    <t>CHENOVES</t>
  </si>
  <si>
    <t>CHENS SUR LEMAN</t>
  </si>
  <si>
    <t>CHENU</t>
  </si>
  <si>
    <t>CHENY</t>
  </si>
  <si>
    <t>CHEPNIERS</t>
  </si>
  <si>
    <t>CHEPOIX</t>
  </si>
  <si>
    <t>CHEPPES LA PRAIRIE</t>
  </si>
  <si>
    <t>CHEPPY</t>
  </si>
  <si>
    <t>CHEPTAINVILLE</t>
  </si>
  <si>
    <t>CHEPY (51)</t>
  </si>
  <si>
    <t>CHEPY (80)</t>
  </si>
  <si>
    <t>CHERAC</t>
  </si>
  <si>
    <t>CHERANCE (53)</t>
  </si>
  <si>
    <t>CHERANCE (72)</t>
  </si>
  <si>
    <t>CHERASCO (ITALIE)</t>
  </si>
  <si>
    <t>CHERAUTE</t>
  </si>
  <si>
    <t>CHERBONNIERES</t>
  </si>
  <si>
    <t>CHERBOURG</t>
  </si>
  <si>
    <t>CHERBOURG CEDEX</t>
  </si>
  <si>
    <t>CHERBOURG NAVAL</t>
  </si>
  <si>
    <t>CHERBOURG OCTEVILLE</t>
  </si>
  <si>
    <t>CHERBOURG OCTEVILLE CEDEX</t>
  </si>
  <si>
    <t>CHERBOURG-EN-COTENTIN</t>
  </si>
  <si>
    <t>CHERENCE</t>
  </si>
  <si>
    <t>CHERENCE LE HERON</t>
  </si>
  <si>
    <t>CHERENCE LE ROUSSEL</t>
  </si>
  <si>
    <t>CHERENG</t>
  </si>
  <si>
    <t>CHERET</t>
  </si>
  <si>
    <t>CHERIENNES</t>
  </si>
  <si>
    <t>CHERIER</t>
  </si>
  <si>
    <t>CHERIGNE</t>
  </si>
  <si>
    <t>CHERISAY</t>
  </si>
  <si>
    <t>CHERISEY</t>
  </si>
  <si>
    <t>CHERISY (28)</t>
  </si>
  <si>
    <t>CHERISY (62)</t>
  </si>
  <si>
    <t>CHERIZET</t>
  </si>
  <si>
    <t>CHERMIGNAC</t>
  </si>
  <si>
    <t>CHERMISEY</t>
  </si>
  <si>
    <t>CHERMIZY AILLES</t>
  </si>
  <si>
    <t>CHERONNAC</t>
  </si>
  <si>
    <t>CHERONVILLIERS</t>
  </si>
  <si>
    <t>CHEROY</t>
  </si>
  <si>
    <t>CHERRE (49)</t>
  </si>
  <si>
    <t>CHERRE (72)</t>
  </si>
  <si>
    <t>CHERREAU</t>
  </si>
  <si>
    <t>CHERRUEIX</t>
  </si>
  <si>
    <t>CHERVAL</t>
  </si>
  <si>
    <t>CHERVEIX CUBAS</t>
  </si>
  <si>
    <t>CHERVES</t>
  </si>
  <si>
    <t>CHERVES CHATELARS</t>
  </si>
  <si>
    <t>CHERVES RICHEMONT</t>
  </si>
  <si>
    <t>CHERVETTES</t>
  </si>
  <si>
    <t>CHERVEUX</t>
  </si>
  <si>
    <t>CHERVEY</t>
  </si>
  <si>
    <t>CHERVILLE</t>
  </si>
  <si>
    <t>CHERY</t>
  </si>
  <si>
    <t>CHERY LES ROZOY</t>
  </si>
  <si>
    <t>CHESLEY</t>
  </si>
  <si>
    <t>CHESNOIS AUBONCOURT</t>
  </si>
  <si>
    <t>CHESNY</t>
  </si>
  <si>
    <t>CHESSENAZ</t>
  </si>
  <si>
    <t>CHESSY (69)</t>
  </si>
  <si>
    <t>CHESSY (77)</t>
  </si>
  <si>
    <t>CHESSY LES PRES</t>
  </si>
  <si>
    <t>CHEU</t>
  </si>
  <si>
    <t>CHEUGE</t>
  </si>
  <si>
    <t>CHEUST</t>
  </si>
  <si>
    <t>CHEUX</t>
  </si>
  <si>
    <t>CHEVAGNES</t>
  </si>
  <si>
    <t>CHEVAGNY LES CHEVRIERES</t>
  </si>
  <si>
    <t>CHEVAGNY SUR GUYE</t>
  </si>
  <si>
    <t>CHEVAIGNE</t>
  </si>
  <si>
    <t>CHEVAIGNE DU MAINE</t>
  </si>
  <si>
    <t>CHEVAL BLANC</t>
  </si>
  <si>
    <t>CHEVALINE</t>
  </si>
  <si>
    <t>CHEVANCEAUX</t>
  </si>
  <si>
    <t>CHEVANNAY</t>
  </si>
  <si>
    <t>CHEVANNES (21)</t>
  </si>
  <si>
    <t>CHEVANNES (45)</t>
  </si>
  <si>
    <t>CHEVANNES (89)</t>
  </si>
  <si>
    <t>CHEVANNES (91)</t>
  </si>
  <si>
    <t>CHEVANNES CHANGY</t>
  </si>
  <si>
    <t>CHEVENNES</t>
  </si>
  <si>
    <t>CHEVENON</t>
  </si>
  <si>
    <t>CHEVENOZ</t>
  </si>
  <si>
    <t>CHEVERNY</t>
  </si>
  <si>
    <t>CHEVEUGES</t>
  </si>
  <si>
    <t>CHEVIERES</t>
  </si>
  <si>
    <t>CHEVIGNEY</t>
  </si>
  <si>
    <t>CHEVIGNEY LES VERCEL</t>
  </si>
  <si>
    <t>CHEVIGNEY SUR L OGNON</t>
  </si>
  <si>
    <t>CHEVIGNY</t>
  </si>
  <si>
    <t>CHEVIGNY EN VALIERE</t>
  </si>
  <si>
    <t>CHEVIGNY ST SAUVEUR</t>
  </si>
  <si>
    <t>CHEVILLE</t>
  </si>
  <si>
    <t>CHEVILLON (52)</t>
  </si>
  <si>
    <t>CHEVILLON (89)</t>
  </si>
  <si>
    <t>CHEVILLON SUR HUILLARD</t>
  </si>
  <si>
    <t>CHEVILLY LARUE</t>
  </si>
  <si>
    <t>CHEVILLY LARUE CEDEX</t>
  </si>
  <si>
    <t>CHEVINAY</t>
  </si>
  <si>
    <t>CHEVINCOURT</t>
  </si>
  <si>
    <t>CHEVIRE LE ROUGE</t>
  </si>
  <si>
    <t>CHEVRAINVILLIERS</t>
  </si>
  <si>
    <t>CHEVREAUX</t>
  </si>
  <si>
    <t>CHEVREMONT</t>
  </si>
  <si>
    <t>CHEVRESIS MONCEAU</t>
  </si>
  <si>
    <t>CHEVREUSE</t>
  </si>
  <si>
    <t>CHEVREVILLE (50)</t>
  </si>
  <si>
    <t>CHEVREVILLE (60)</t>
  </si>
  <si>
    <t>CHEVRIER</t>
  </si>
  <si>
    <t>CHEVRIERES</t>
  </si>
  <si>
    <t>CHEVRIERES (38)</t>
  </si>
  <si>
    <t>CHEVRIERES (42)</t>
  </si>
  <si>
    <t>CHEVROCHES</t>
  </si>
  <si>
    <t>CHEVROTAINE</t>
  </si>
  <si>
    <t>CHEVROZ</t>
  </si>
  <si>
    <t>CHEVRU</t>
  </si>
  <si>
    <t>CHEVRY (50)</t>
  </si>
  <si>
    <t>CHEVRY COSSIGNY</t>
  </si>
  <si>
    <t>CHEVRY EN SEREINE</t>
  </si>
  <si>
    <t>CHEVRY SOUS LE BIGNON</t>
  </si>
  <si>
    <t>CHEY</t>
  </si>
  <si>
    <t>CHEYLADE</t>
  </si>
  <si>
    <t>CHEYLARD L EVEQUE</t>
  </si>
  <si>
    <t>CHEYSSIEU</t>
  </si>
  <si>
    <t>CHEZAL BENOIT</t>
  </si>
  <si>
    <t>CHEZE</t>
  </si>
  <si>
    <t>CHEZEAUX</t>
  </si>
  <si>
    <t>CHEZELLE</t>
  </si>
  <si>
    <t>CHEZELLES (36)</t>
  </si>
  <si>
    <t>CHEZELLES (37)</t>
  </si>
  <si>
    <t>CHEZENEUVE</t>
  </si>
  <si>
    <t>CHEZY</t>
  </si>
  <si>
    <t>CHEZY EN ORXOIS</t>
  </si>
  <si>
    <t>CHEZY SUR MARNE</t>
  </si>
  <si>
    <t>CHIAJNA</t>
  </si>
  <si>
    <t>CHIATRA DI VERDE</t>
  </si>
  <si>
    <t>CHICHE</t>
  </si>
  <si>
    <t>CHICHEBOVILLE</t>
  </si>
  <si>
    <t>CHICHEE</t>
  </si>
  <si>
    <t>CHICHERY</t>
  </si>
  <si>
    <t>CHICHEY</t>
  </si>
  <si>
    <t>CHICHILIANNE</t>
  </si>
  <si>
    <t>CHICOURT</t>
  </si>
  <si>
    <t>CHIDDES (58)</t>
  </si>
  <si>
    <t>CHIDDES (71)</t>
  </si>
  <si>
    <t>CHIDRAC</t>
  </si>
  <si>
    <t>CHIERRY</t>
  </si>
  <si>
    <t>CHIEULLES</t>
  </si>
  <si>
    <t>CHIGNE</t>
  </si>
  <si>
    <t>CHIGNIN</t>
  </si>
  <si>
    <t>CHIGNY LES ROSES</t>
  </si>
  <si>
    <t>CHIGY</t>
  </si>
  <si>
    <t>CHILCHES XILXES</t>
  </si>
  <si>
    <t>CHILHAC</t>
  </si>
  <si>
    <t>CHILLAC</t>
  </si>
  <si>
    <t>CHILLE</t>
  </si>
  <si>
    <t>CHILLEURS AUX BOIS</t>
  </si>
  <si>
    <t>CHILLY</t>
  </si>
  <si>
    <t>CHILLY (08)</t>
  </si>
  <si>
    <t>CHILLY (74)</t>
  </si>
  <si>
    <t>CHILLY LE VIGNOBLE</t>
  </si>
  <si>
    <t>CHILLY MAZARIN</t>
  </si>
  <si>
    <t>CHILLY MAZARIN CEDEX</t>
  </si>
  <si>
    <t>CHILLY SUR SALINS</t>
  </si>
  <si>
    <t>CHILOECHES</t>
  </si>
  <si>
    <t>CHIMAY (BELGIQUE)</t>
  </si>
  <si>
    <t>CHIMILIN</t>
  </si>
  <si>
    <t>CHINCE</t>
  </si>
  <si>
    <t>CHINDRIEUX</t>
  </si>
  <si>
    <t>CHINON</t>
  </si>
  <si>
    <t>CHINON CEDEX</t>
  </si>
  <si>
    <t>CHIPILLY</t>
  </si>
  <si>
    <t>CHIRAC (16)</t>
  </si>
  <si>
    <t>CHIRAC (48)</t>
  </si>
  <si>
    <t>CHIRAC BELLEVUE</t>
  </si>
  <si>
    <t>CHIRASSIMONT</t>
  </si>
  <si>
    <t>CHIRAT L EGLISE</t>
  </si>
  <si>
    <t>CHIRE EN MONTREUIL</t>
  </si>
  <si>
    <t>CHIRENS</t>
  </si>
  <si>
    <t>CHIRMONT</t>
  </si>
  <si>
    <t>CHIROLS</t>
  </si>
  <si>
    <t>CHIROUBLES</t>
  </si>
  <si>
    <t>CHIRY OURSCAMP</t>
  </si>
  <si>
    <t>CHIRY OURSCAMPS</t>
  </si>
  <si>
    <t>CHIS</t>
  </si>
  <si>
    <t>CHISA</t>
  </si>
  <si>
    <t>CHISSAY EN TOURAINE</t>
  </si>
  <si>
    <t>CHISSEAUX</t>
  </si>
  <si>
    <t>CHISSERIA</t>
  </si>
  <si>
    <t>CHISSEY EN MORVAN</t>
  </si>
  <si>
    <t>CHISSEY LES MACON</t>
  </si>
  <si>
    <t>CHISSEY SUR LOUE</t>
  </si>
  <si>
    <t>CHITENAY</t>
  </si>
  <si>
    <t>CHITRAY</t>
  </si>
  <si>
    <t>CHITRY</t>
  </si>
  <si>
    <t>CHITRY LES MINES</t>
  </si>
  <si>
    <t>CHIVES</t>
  </si>
  <si>
    <t>CHIVRES</t>
  </si>
  <si>
    <t>CHIVRES EN LAONNOIS</t>
  </si>
  <si>
    <t>CHIVRES VAL</t>
  </si>
  <si>
    <t>CHIZE</t>
  </si>
  <si>
    <t>CHOCIANOW</t>
  </si>
  <si>
    <t>CHOCQUES</t>
  </si>
  <si>
    <t>CHOILLEY DARDENAY</t>
  </si>
  <si>
    <t>CHOISEL</t>
  </si>
  <si>
    <t>CHOISEUL</t>
  </si>
  <si>
    <t>CHOISEY</t>
  </si>
  <si>
    <t>CHOISIES</t>
  </si>
  <si>
    <t>CHOISY</t>
  </si>
  <si>
    <t>CHOISY AU BAC</t>
  </si>
  <si>
    <t>CHOISY EN BRIE</t>
  </si>
  <si>
    <t>CHOISY LA VICTOIRE</t>
  </si>
  <si>
    <t>CHOISY LE ROI</t>
  </si>
  <si>
    <t>CHOISY LE ROI CEDEX</t>
  </si>
  <si>
    <t>CHOLET</t>
  </si>
  <si>
    <t>CHOLET CEDEX</t>
  </si>
  <si>
    <t>CHOLONGE</t>
  </si>
  <si>
    <t>CHOLOY MENILLOT</t>
  </si>
  <si>
    <t>CHOMELIX</t>
  </si>
  <si>
    <t>CHOMERAC</t>
  </si>
  <si>
    <t>CHONAS L AMBALLAN</t>
  </si>
  <si>
    <t>CHONVILLE MALAUMONT</t>
  </si>
  <si>
    <t>CHOOZ</t>
  </si>
  <si>
    <t>CHOQUEUSE LES BENARDS</t>
  </si>
  <si>
    <t>CHORANCHE</t>
  </si>
  <si>
    <t>CHOREY LES BEAUNE</t>
  </si>
  <si>
    <t>CHORGES</t>
  </si>
  <si>
    <t>CHOUAIN</t>
  </si>
  <si>
    <t>CHOUDAY</t>
  </si>
  <si>
    <t>CHOUE</t>
  </si>
  <si>
    <t>CHOUGNY</t>
  </si>
  <si>
    <t>CHOUILLY</t>
  </si>
  <si>
    <t>CHOUPPES</t>
  </si>
  <si>
    <t>CHOURGNAC</t>
  </si>
  <si>
    <t>CHOUSSY</t>
  </si>
  <si>
    <t>CHOUVIGNY</t>
  </si>
  <si>
    <t>CHOUX</t>
  </si>
  <si>
    <t>CHOUZE SUR LOIRE</t>
  </si>
  <si>
    <t>CHOUZELOT</t>
  </si>
  <si>
    <t>CHOUZY SUR CISSE</t>
  </si>
  <si>
    <t>CHOYE</t>
  </si>
  <si>
    <t>CHOZEAU</t>
  </si>
  <si>
    <t>CHROPYNE</t>
  </si>
  <si>
    <t>CHUELLES</t>
  </si>
  <si>
    <t>CHUFFILLY ROCHE</t>
  </si>
  <si>
    <t>CHUIGNES</t>
  </si>
  <si>
    <t>CHUIGNOLLES</t>
  </si>
  <si>
    <t>CHUISNES</t>
  </si>
  <si>
    <t>CHUSCLAN</t>
  </si>
  <si>
    <t>CHUYER</t>
  </si>
  <si>
    <t>CHUZELLES</t>
  </si>
  <si>
    <t>CIADOUX</t>
  </si>
  <si>
    <t>CIAMANNACCE</t>
  </si>
  <si>
    <t>CIBOURE</t>
  </si>
  <si>
    <t>CIDEVILLE</t>
  </si>
  <si>
    <t>Ciechanow</t>
  </si>
  <si>
    <t>CIEL</t>
  </si>
  <si>
    <t>CIER DE LUCHON</t>
  </si>
  <si>
    <t>CIER DE RIVIERE</t>
  </si>
  <si>
    <t>CIERGES SOUS MONTFAUCON</t>
  </si>
  <si>
    <t>CIERP GAUD</t>
  </si>
  <si>
    <t>CIERREY</t>
  </si>
  <si>
    <t>CIERZAC</t>
  </si>
  <si>
    <t>CIEURAC</t>
  </si>
  <si>
    <t>CIEUTAT</t>
  </si>
  <si>
    <t>CIEUX</t>
  </si>
  <si>
    <t>CIEZ</t>
  </si>
  <si>
    <t>CIGOGNE</t>
  </si>
  <si>
    <t>CILLY</t>
  </si>
  <si>
    <t>CINAIS</t>
  </si>
  <si>
    <t>CINDRE</t>
  </si>
  <si>
    <t>CINQ MARS LA PILE</t>
  </si>
  <si>
    <t>CINQUEUX</t>
  </si>
  <si>
    <t>CINTEGABELLE</t>
  </si>
  <si>
    <t>CINTHEAUX</t>
  </si>
  <si>
    <t>CINTRAY (27)</t>
  </si>
  <si>
    <t>CINTRAY (28)</t>
  </si>
  <si>
    <t>CINTRE</t>
  </si>
  <si>
    <t>CINTREY</t>
  </si>
  <si>
    <t>CINTRUENIGO</t>
  </si>
  <si>
    <t>CIPIERES</t>
  </si>
  <si>
    <t>CIRAL</t>
  </si>
  <si>
    <t>CIRAN</t>
  </si>
  <si>
    <t>CIRCOURT</t>
  </si>
  <si>
    <t>CIRCOURT SUR MOUZON</t>
  </si>
  <si>
    <t>CIRE D AUNIS</t>
  </si>
  <si>
    <t>CIRES</t>
  </si>
  <si>
    <t>CIRES LES MELLO</t>
  </si>
  <si>
    <t>CIREY</t>
  </si>
  <si>
    <t>CIREY LES MAREILLES</t>
  </si>
  <si>
    <t>CIREY LES PONTAILLER</t>
  </si>
  <si>
    <t>CIREY SUR BLAISE</t>
  </si>
  <si>
    <t>CIREY SUR VEZOUZE</t>
  </si>
  <si>
    <t>CIRFONTAINES EN AZOIS</t>
  </si>
  <si>
    <t>CIRFONTAINES EN ORNOIS</t>
  </si>
  <si>
    <t>CIRIE</t>
  </si>
  <si>
    <t>CIRIERE</t>
  </si>
  <si>
    <t>CIRON</t>
  </si>
  <si>
    <t>CIRY LE NOBLE</t>
  </si>
  <si>
    <t>CIRY SALSOGNE</t>
  </si>
  <si>
    <t>CISAI ST AUBIN</t>
  </si>
  <si>
    <t>CISERY</t>
  </si>
  <si>
    <t>CISSAC MEDOC</t>
  </si>
  <si>
    <t>CISSE</t>
  </si>
  <si>
    <t>CISTERNES LA FORET</t>
  </si>
  <si>
    <t>CISTERNIGA</t>
  </si>
  <si>
    <t>CISTRIERES</t>
  </si>
  <si>
    <t>CITERNE</t>
  </si>
  <si>
    <t>CITERS</t>
  </si>
  <si>
    <t>CITEY</t>
  </si>
  <si>
    <t>CITOU</t>
  </si>
  <si>
    <t>CITRY</t>
  </si>
  <si>
    <t>CIVAUX</t>
  </si>
  <si>
    <t>CIVENS</t>
  </si>
  <si>
    <t>CIVIERES</t>
  </si>
  <si>
    <t>CIVRAC DE BLAYE</t>
  </si>
  <si>
    <t>CIVRAC EN MEDOC</t>
  </si>
  <si>
    <t>CIVRAC SUR DORDOGNE</t>
  </si>
  <si>
    <t>CIVRAY (18)</t>
  </si>
  <si>
    <t>CIVRAY (86)</t>
  </si>
  <si>
    <t>CIVRAY DE TOURAINE</t>
  </si>
  <si>
    <t>CIVRAY SUR ESVES</t>
  </si>
  <si>
    <t>CIVRIEUX D AZERGUES</t>
  </si>
  <si>
    <t>CIVRY</t>
  </si>
  <si>
    <t>CIVRY EN MONTAGNE</t>
  </si>
  <si>
    <t>CIVRY LA FORET</t>
  </si>
  <si>
    <t>CIZANCOURT</t>
  </si>
  <si>
    <t>CIZAY LA MADELEINE</t>
  </si>
  <si>
    <t>CIZE (39)</t>
  </si>
  <si>
    <t>CIZELY</t>
  </si>
  <si>
    <t>CIZOS</t>
  </si>
  <si>
    <t>CLADECH</t>
  </si>
  <si>
    <t>CLAIRA</t>
  </si>
  <si>
    <t>CLAIRA CEDEX</t>
  </si>
  <si>
    <t>CLAIRAC</t>
  </si>
  <si>
    <t>CLAIRAVAUX</t>
  </si>
  <si>
    <t>CLAIREFONTAINE EN YVELINES</t>
  </si>
  <si>
    <t>CLAIREFOUGERE</t>
  </si>
  <si>
    <t>CLAIREGOUTTE</t>
  </si>
  <si>
    <t>CLAIRFAYTS</t>
  </si>
  <si>
    <t>CLAIRFONTAINE</t>
  </si>
  <si>
    <t>CLAIRMARAIS</t>
  </si>
  <si>
    <t>CLAIROIX</t>
  </si>
  <si>
    <t>CLAIRVAUX</t>
  </si>
  <si>
    <t>CLAIRVAUX D AVEYRON</t>
  </si>
  <si>
    <t>CLAIRVAUX LES LACS</t>
  </si>
  <si>
    <t>CLAIRY SAULCHOIX</t>
  </si>
  <si>
    <t>CLAIS</t>
  </si>
  <si>
    <t>CLAIX (16)</t>
  </si>
  <si>
    <t>CLAIX (38)</t>
  </si>
  <si>
    <t>CLAM</t>
  </si>
  <si>
    <t>CLAMANGES</t>
  </si>
  <si>
    <t>CLAMART</t>
  </si>
  <si>
    <t>CLAMART CEDEX</t>
  </si>
  <si>
    <t>CLAMECY</t>
  </si>
  <si>
    <t>CLAMECY (02)</t>
  </si>
  <si>
    <t>CLAMECY (58)</t>
  </si>
  <si>
    <t>CLAMECY CEDEX</t>
  </si>
  <si>
    <t>CLAMENSANE</t>
  </si>
  <si>
    <t>CLAMEREY</t>
  </si>
  <si>
    <t>CLANS (06)</t>
  </si>
  <si>
    <t>CLANS (70)</t>
  </si>
  <si>
    <t>CLANSAYES</t>
  </si>
  <si>
    <t>CLAPIERS</t>
  </si>
  <si>
    <t>CLARA</t>
  </si>
  <si>
    <t>CLARAC (31)</t>
  </si>
  <si>
    <t>CLARAC (65)</t>
  </si>
  <si>
    <t>CLARACQ</t>
  </si>
  <si>
    <t>CLARAFOND</t>
  </si>
  <si>
    <t>CLARBEC</t>
  </si>
  <si>
    <t>CLARENS</t>
  </si>
  <si>
    <t>CLARENSAC</t>
  </si>
  <si>
    <t>CLARET (04)</t>
  </si>
  <si>
    <t>CLARET (05)</t>
  </si>
  <si>
    <t>CLARET (34)</t>
  </si>
  <si>
    <t>CLARQUES</t>
  </si>
  <si>
    <t>CLARY</t>
  </si>
  <si>
    <t>CLASSUN</t>
  </si>
  <si>
    <t>CLASTRES</t>
  </si>
  <si>
    <t>CLASVILLE</t>
  </si>
  <si>
    <t>CLAUDON</t>
  </si>
  <si>
    <t>CLAVANS EN HAUT OISANS</t>
  </si>
  <si>
    <t>CLAVE</t>
  </si>
  <si>
    <t>CLAVEISOLLES</t>
  </si>
  <si>
    <t>CLAVETTE</t>
  </si>
  <si>
    <t>CLAVEYSON</t>
  </si>
  <si>
    <t>CLAVIERES</t>
  </si>
  <si>
    <t>CLAVIERS</t>
  </si>
  <si>
    <t>CLAVILLE</t>
  </si>
  <si>
    <t>CLAVILLE MOTTEVILLE</t>
  </si>
  <si>
    <t>CLAVY WARBY</t>
  </si>
  <si>
    <t>CLAYE SOUILLY</t>
  </si>
  <si>
    <t>CLAYE SOUILLY CEDEX</t>
  </si>
  <si>
    <t>CLAYES</t>
  </si>
  <si>
    <t>CLAYEURES</t>
  </si>
  <si>
    <t>CLECY</t>
  </si>
  <si>
    <t>CLEDEN CAP SIZUN</t>
  </si>
  <si>
    <t>CLEDEN POHER</t>
  </si>
  <si>
    <t>CLEDER</t>
  </si>
  <si>
    <t>CLEDES</t>
  </si>
  <si>
    <t>CLEEBOURG</t>
  </si>
  <si>
    <t>CLEFMONT</t>
  </si>
  <si>
    <t>CLEFS</t>
  </si>
  <si>
    <t>CLEGUER</t>
  </si>
  <si>
    <t>CLEGUEREC</t>
  </si>
  <si>
    <t>CLELLES EN TRIEVES</t>
  </si>
  <si>
    <t>CLEMENCEY</t>
  </si>
  <si>
    <t>CLEMENSAT</t>
  </si>
  <si>
    <t>CLEMERY</t>
  </si>
  <si>
    <t>CLEMONT</t>
  </si>
  <si>
    <t>CLENAY</t>
  </si>
  <si>
    <t>CLENLEU</t>
  </si>
  <si>
    <t>CLEON</t>
  </si>
  <si>
    <t>CLEON D ANDRAN</t>
  </si>
  <si>
    <t>CLEPPE</t>
  </si>
  <si>
    <t>CLERAC</t>
  </si>
  <si>
    <t>CLERE DU BOIS</t>
  </si>
  <si>
    <t>CLERE LES PINS</t>
  </si>
  <si>
    <t>CLERE SUR LAYON</t>
  </si>
  <si>
    <t>CLERES</t>
  </si>
  <si>
    <t>CLEREY</t>
  </si>
  <si>
    <t>CLEREY LA COTE</t>
  </si>
  <si>
    <t>CLEREY SUR BRENON</t>
  </si>
  <si>
    <t>CLERGOUX</t>
  </si>
  <si>
    <t>CLERIEUX</t>
  </si>
  <si>
    <t>CLERLANDE</t>
  </si>
  <si>
    <t>CLERMAIN</t>
  </si>
  <si>
    <t>CLERMOND FERRAND</t>
  </si>
  <si>
    <t>CLERMONT (09)</t>
  </si>
  <si>
    <t>CLERMONT (40)</t>
  </si>
  <si>
    <t>CLERMONT (60)</t>
  </si>
  <si>
    <t>CLERMONT (74)</t>
  </si>
  <si>
    <t>CLERMONT CEDEX</t>
  </si>
  <si>
    <t>CLERMONT CREANS</t>
  </si>
  <si>
    <t>CLERMONT D EXCIDEUIL</t>
  </si>
  <si>
    <t>CLERMONT DE BEAUREGARD</t>
  </si>
  <si>
    <t>CLERMONT DESSOUS</t>
  </si>
  <si>
    <t>CLERMONT EN ARGONNE</t>
  </si>
  <si>
    <t>CLERMONT FERRAND</t>
  </si>
  <si>
    <t>CLERMONT FERRAND CEDEX 1</t>
  </si>
  <si>
    <t>CLERMONT FERRAND CEDEX 2</t>
  </si>
  <si>
    <t>CLERMONT FERRAND CEDEX 9</t>
  </si>
  <si>
    <t>CLERMONT FERRAND CHEQUES</t>
  </si>
  <si>
    <t>CLERMONT L HERAULT</t>
  </si>
  <si>
    <t>CLERMONT LE FORT</t>
  </si>
  <si>
    <t>CLERMONT LES FERMES</t>
  </si>
  <si>
    <t>CLERMONT POUYGUILLES</t>
  </si>
  <si>
    <t>CLERMONT SAVES</t>
  </si>
  <si>
    <t>CLERMONT SOUBIRAN</t>
  </si>
  <si>
    <t>CLERMONT SUR LAUQUET</t>
  </si>
  <si>
    <t>CLERON</t>
  </si>
  <si>
    <t>CLERQUES</t>
  </si>
  <si>
    <t>CLERVAL</t>
  </si>
  <si>
    <t>CLERY (21)</t>
  </si>
  <si>
    <t>CLERY (73)</t>
  </si>
  <si>
    <t>CLERY EN VEXIN</t>
  </si>
  <si>
    <t>CLERY GRAND</t>
  </si>
  <si>
    <t>CLERY PETIT</t>
  </si>
  <si>
    <t>CLERY ST ANDRE</t>
  </si>
  <si>
    <t>CLERY SUR SOMME</t>
  </si>
  <si>
    <t>CLESLES</t>
  </si>
  <si>
    <t>CLESSE (71)</t>
  </si>
  <si>
    <t>CLESSE (79)</t>
  </si>
  <si>
    <t>CLESSY</t>
  </si>
  <si>
    <t>CLETY</t>
  </si>
  <si>
    <t>CLEURIE</t>
  </si>
  <si>
    <t>CLEUVILLE</t>
  </si>
  <si>
    <t>CLEVILLE (14)</t>
  </si>
  <si>
    <t>CLEVILLE (76)</t>
  </si>
  <si>
    <t>CLEVILLIERS</t>
  </si>
  <si>
    <t>CLEYRAC</t>
  </si>
  <si>
    <t>CLEZENTAINE</t>
  </si>
  <si>
    <t>CLICHY</t>
  </si>
  <si>
    <t>CLICHY CEDEX</t>
  </si>
  <si>
    <t>CLICHY SOUS BOIS</t>
  </si>
  <si>
    <t>CLICHY SOUS BOIS CEDEX</t>
  </si>
  <si>
    <t>CLIMBACH</t>
  </si>
  <si>
    <t>CLINCHAMP</t>
  </si>
  <si>
    <t>CLINCHAMPS SUR ORNE</t>
  </si>
  <si>
    <t>CLION (17)</t>
  </si>
  <si>
    <t>CLION (36)</t>
  </si>
  <si>
    <t>CLIOUSCLAT</t>
  </si>
  <si>
    <t>CLIPONVILLE</t>
  </si>
  <si>
    <t>CLIRON</t>
  </si>
  <si>
    <t>CLISSON</t>
  </si>
  <si>
    <t>CLISSON CEDEX</t>
  </si>
  <si>
    <t>CLITOURPS</t>
  </si>
  <si>
    <t>CLOHARS CARNOET</t>
  </si>
  <si>
    <t>CLOHARS FOUESNANT</t>
  </si>
  <si>
    <t>CLOMOT</t>
  </si>
  <si>
    <t>CLONAS SUR VAREZE</t>
  </si>
  <si>
    <t>CLOS FONTAINE</t>
  </si>
  <si>
    <t>CLOUANGE</t>
  </si>
  <si>
    <t>CLOUE</t>
  </si>
  <si>
    <t>CLOYES SUR LE LOIR</t>
  </si>
  <si>
    <t>CLOYES SUR MARNE</t>
  </si>
  <si>
    <t>CLUCY</t>
  </si>
  <si>
    <t>CLUGNAT</t>
  </si>
  <si>
    <t>CLUIS</t>
  </si>
  <si>
    <t>CLUMANC</t>
  </si>
  <si>
    <t>CLUNY</t>
  </si>
  <si>
    <t>CLUSES</t>
  </si>
  <si>
    <t>CLUSES CEDEX</t>
  </si>
  <si>
    <t>CLUSSAIS LA POMMERAIE</t>
  </si>
  <si>
    <t>CLUX</t>
  </si>
  <si>
    <t>COADOUT</t>
  </si>
  <si>
    <t>COARAZE</t>
  </si>
  <si>
    <t>COARRAZE</t>
  </si>
  <si>
    <t>COAT MEAL</t>
  </si>
  <si>
    <t>COATASCORN</t>
  </si>
  <si>
    <t>COATREVEN</t>
  </si>
  <si>
    <t>COBONNE</t>
  </si>
  <si>
    <t>COBRIEUX</t>
  </si>
  <si>
    <t>COCENTAINA</t>
  </si>
  <si>
    <t>COCHEREL</t>
  </si>
  <si>
    <t>COCHEREN</t>
  </si>
  <si>
    <t>COCLOIS</t>
  </si>
  <si>
    <t>COCQUEREL</t>
  </si>
  <si>
    <t>COCUMONT</t>
  </si>
  <si>
    <t>COCURES</t>
  </si>
  <si>
    <t>CODALET</t>
  </si>
  <si>
    <t>Codigoro</t>
  </si>
  <si>
    <t>CODOGNAN</t>
  </si>
  <si>
    <t>CODOLET</t>
  </si>
  <si>
    <t>COESMES</t>
  </si>
  <si>
    <t>COETLOGON</t>
  </si>
  <si>
    <t>COETMIEUX</t>
  </si>
  <si>
    <t>COEUVRES ET VALSERY</t>
  </si>
  <si>
    <t>COEX</t>
  </si>
  <si>
    <t>COGGIA</t>
  </si>
  <si>
    <t>COGLES</t>
  </si>
  <si>
    <t>COGNA</t>
  </si>
  <si>
    <t>COGNAC</t>
  </si>
  <si>
    <t>COGNAC AIR</t>
  </si>
  <si>
    <t>COGNAC CEDEX</t>
  </si>
  <si>
    <t>COGNAC LA FORET</t>
  </si>
  <si>
    <t>COGNAT LYONNE</t>
  </si>
  <si>
    <t>COGNERS</t>
  </si>
  <si>
    <t>COGNET</t>
  </si>
  <si>
    <t>COGNIERES</t>
  </si>
  <si>
    <t>COGNIN</t>
  </si>
  <si>
    <t>COGNIN LES GORGES</t>
  </si>
  <si>
    <t>COGNOCOLI MONTICCHI</t>
  </si>
  <si>
    <t>COGNY (18)</t>
  </si>
  <si>
    <t>COGNY (69)</t>
  </si>
  <si>
    <t>COGOLIN</t>
  </si>
  <si>
    <t>COGOLIN CEDEX</t>
  </si>
  <si>
    <t>COHADE</t>
  </si>
  <si>
    <t>COHENNOZ</t>
  </si>
  <si>
    <t>COHINIAC</t>
  </si>
  <si>
    <t>COHONS</t>
  </si>
  <si>
    <t>COIFFY LE BAS</t>
  </si>
  <si>
    <t>COIFFY LE HAUT</t>
  </si>
  <si>
    <t>COIGNEUX</t>
  </si>
  <si>
    <t>COIGNIERES</t>
  </si>
  <si>
    <t>COIGNY</t>
  </si>
  <si>
    <t>COIMERES</t>
  </si>
  <si>
    <t>COIN LES CUVRY</t>
  </si>
  <si>
    <t>COIN SUR SEILLE</t>
  </si>
  <si>
    <t>COINCES</t>
  </si>
  <si>
    <t>COINCHES</t>
  </si>
  <si>
    <t>COINCOURT</t>
  </si>
  <si>
    <t>COINCY (57)</t>
  </si>
  <si>
    <t>COINGS</t>
  </si>
  <si>
    <t>COINGT</t>
  </si>
  <si>
    <t>COIRAC</t>
  </si>
  <si>
    <t>COISE</t>
  </si>
  <si>
    <t>COISE ST JEAN</t>
  </si>
  <si>
    <t>COISERETTE</t>
  </si>
  <si>
    <t>COISEVAUX</t>
  </si>
  <si>
    <t>COISIA</t>
  </si>
  <si>
    <t>COISY</t>
  </si>
  <si>
    <t>COIVERT</t>
  </si>
  <si>
    <t>COIVREL</t>
  </si>
  <si>
    <t>COIZARD JOCHES</t>
  </si>
  <si>
    <t>COLAYRAC ST CIRQ</t>
  </si>
  <si>
    <t>COLEMBERT</t>
  </si>
  <si>
    <t>COLES</t>
  </si>
  <si>
    <t>COLINCAMPS</t>
  </si>
  <si>
    <t>COLLAN</t>
  </si>
  <si>
    <t>COLLANDRES</t>
  </si>
  <si>
    <t>COLLANDRES QUINCARNON</t>
  </si>
  <si>
    <t>COLLANGES</t>
  </si>
  <si>
    <t>COLLAT</t>
  </si>
  <si>
    <t>COLLECCHIO PARMA</t>
  </si>
  <si>
    <t>COLLEGIEN</t>
  </si>
  <si>
    <t>COLLEMIERS</t>
  </si>
  <si>
    <t>COLLERET</t>
  </si>
  <si>
    <t>COLLETOT</t>
  </si>
  <si>
    <t>COLLEVILLE</t>
  </si>
  <si>
    <t>COLLEVILLE MONTGOMERY</t>
  </si>
  <si>
    <t>COLLEVILLE SUR MER</t>
  </si>
  <si>
    <t>COLLIAS</t>
  </si>
  <si>
    <t>COLLIGIS CRANDELAIN</t>
  </si>
  <si>
    <t>COLLIGNY</t>
  </si>
  <si>
    <t>COLLINE BEAUMONT</t>
  </si>
  <si>
    <t>COLLINEE</t>
  </si>
  <si>
    <t>COLLIOURE</t>
  </si>
  <si>
    <t>COLLOBRIERES</t>
  </si>
  <si>
    <t>COLLONGE EN CHAROLLAIS</t>
  </si>
  <si>
    <t>COLLONGE LA MADELEINE</t>
  </si>
  <si>
    <t>COLLONGES AU MONT D OR</t>
  </si>
  <si>
    <t>COLLONGES LA ROUGE</t>
  </si>
  <si>
    <t>COLLONGES LES BEVY</t>
  </si>
  <si>
    <t>COLLONGES LES PREMIERES</t>
  </si>
  <si>
    <t>COLLONGES SOUS SALEVE</t>
  </si>
  <si>
    <t>COLLONGUES (06)</t>
  </si>
  <si>
    <t>COLLONGUES (65)</t>
  </si>
  <si>
    <t>COLLOREC</t>
  </si>
  <si>
    <t>COLLORGUES</t>
  </si>
  <si>
    <t>COLMAR</t>
  </si>
  <si>
    <t>COLMAR CEDEX</t>
  </si>
  <si>
    <t>COLMARS LES ALPES</t>
  </si>
  <si>
    <t>COLMEN</t>
  </si>
  <si>
    <t>COLMERY</t>
  </si>
  <si>
    <t>COLMESNIL MANNEVILLE</t>
  </si>
  <si>
    <t>COLMEY</t>
  </si>
  <si>
    <t>COLMIER LE BAS</t>
  </si>
  <si>
    <t>COLMIER LE HAUT</t>
  </si>
  <si>
    <t>COLOGNAC</t>
  </si>
  <si>
    <t>COLOGNE</t>
  </si>
  <si>
    <t>COLOMARS</t>
  </si>
  <si>
    <t>COLOMBE</t>
  </si>
  <si>
    <t>COLOMBE LA FOSSE</t>
  </si>
  <si>
    <t>COLOMBE LE SEC</t>
  </si>
  <si>
    <t>COLOMBE LES VESOUL</t>
  </si>
  <si>
    <t>COLOMBELLES</t>
  </si>
  <si>
    <t>COLOMBELLES CEDEX</t>
  </si>
  <si>
    <t>COLOMBES</t>
  </si>
  <si>
    <t>COLOMBES CEDEX</t>
  </si>
  <si>
    <t>COLOMBEY LES BELLES</t>
  </si>
  <si>
    <t>COLOMBEY LES CHOISEL</t>
  </si>
  <si>
    <t>COLOMBEY LES DEUX EGLISES</t>
  </si>
  <si>
    <t>COLOMBIER</t>
  </si>
  <si>
    <t>COLOMBIER (03)</t>
  </si>
  <si>
    <t>COLOMBIER (21)</t>
  </si>
  <si>
    <t>COLOMBIER (24)</t>
  </si>
  <si>
    <t>COLOMBIER (42)</t>
  </si>
  <si>
    <t>COLOMBIER EN BRIONNAIS</t>
  </si>
  <si>
    <t>COLOMBIER FONTAINE</t>
  </si>
  <si>
    <t>COLOMBIER LE CARDINAL</t>
  </si>
  <si>
    <t>COLOMBIER LE JEUNE</t>
  </si>
  <si>
    <t>COLOMBIER LE VIEUX</t>
  </si>
  <si>
    <t>COLOMBIER SAUGNIEU</t>
  </si>
  <si>
    <t>COLOMBIERES</t>
  </si>
  <si>
    <t>COLOMBIERES SUR ORB</t>
  </si>
  <si>
    <t>COLOMBIERS</t>
  </si>
  <si>
    <t>COLOMBIERS (17)</t>
  </si>
  <si>
    <t>COLOMBIERS (18)</t>
  </si>
  <si>
    <t>COLOMBIERS (34)</t>
  </si>
  <si>
    <t>COLOMBIERS (61)</t>
  </si>
  <si>
    <t>COLOMBIERS DU PLESSIS</t>
  </si>
  <si>
    <t>COLOMBIERS SUR SEULLES</t>
  </si>
  <si>
    <t>COLOMBIES</t>
  </si>
  <si>
    <t>COLOMBOTTE</t>
  </si>
  <si>
    <t>COLOMBY</t>
  </si>
  <si>
    <t>COLOMBY SUR THAON</t>
  </si>
  <si>
    <t>COLOMIERS</t>
  </si>
  <si>
    <t>COLOMIERS CEDEX</t>
  </si>
  <si>
    <t>COLONARD CORUBERT</t>
  </si>
  <si>
    <t>COLONDANNES</t>
  </si>
  <si>
    <t>COLONNE</t>
  </si>
  <si>
    <t>COLONZELLE</t>
  </si>
  <si>
    <t>COLPO</t>
  </si>
  <si>
    <t>COLROY LA GRANDE</t>
  </si>
  <si>
    <t>COLROY LA ROCHE</t>
  </si>
  <si>
    <t>COLTAINVILLE</t>
  </si>
  <si>
    <t>COLTINES</t>
  </si>
  <si>
    <t>COLY</t>
  </si>
  <si>
    <t>COMBAILLAUX</t>
  </si>
  <si>
    <t>COMBAS</t>
  </si>
  <si>
    <t>COMBEAUFONTAINE</t>
  </si>
  <si>
    <t>COMBEFA</t>
  </si>
  <si>
    <t>COMBERANCHE ET EPELUCHE</t>
  </si>
  <si>
    <t>COMBERJON</t>
  </si>
  <si>
    <t>COMBEROUGER</t>
  </si>
  <si>
    <t>COMBERTAULT</t>
  </si>
  <si>
    <t>COMBES</t>
  </si>
  <si>
    <t>COMBIERS</t>
  </si>
  <si>
    <t>COMBLANCHIEN</t>
  </si>
  <si>
    <t>COMBLES</t>
  </si>
  <si>
    <t>COMBLES EN BARROIS</t>
  </si>
  <si>
    <t>COMBLESSAC</t>
  </si>
  <si>
    <t>COMBLEUX</t>
  </si>
  <si>
    <t>COMBLOT</t>
  </si>
  <si>
    <t>COMBLOUX</t>
  </si>
  <si>
    <t>COMBON</t>
  </si>
  <si>
    <t>COMBOURG</t>
  </si>
  <si>
    <t>COMBOURTILLE</t>
  </si>
  <si>
    <t>COMBOVIN</t>
  </si>
  <si>
    <t>COMBRAILLES</t>
  </si>
  <si>
    <t>COMBRAND</t>
  </si>
  <si>
    <t>COMBRAY</t>
  </si>
  <si>
    <t>COMBRE</t>
  </si>
  <si>
    <t>COMBREE</t>
  </si>
  <si>
    <t>COMBRES</t>
  </si>
  <si>
    <t>COMBRES SOUS LES COTES</t>
  </si>
  <si>
    <t>COMBRESSOL</t>
  </si>
  <si>
    <t>COMBRET</t>
  </si>
  <si>
    <t>COMBREUX</t>
  </si>
  <si>
    <t>COMBRIMONT</t>
  </si>
  <si>
    <t>COMBRIT</t>
  </si>
  <si>
    <t>COMBRONDE</t>
  </si>
  <si>
    <t>COMBS LA VILLE</t>
  </si>
  <si>
    <t>COMBS LA VILLE CEDEX</t>
  </si>
  <si>
    <t>COMIAC</t>
  </si>
  <si>
    <t>COMIGNE</t>
  </si>
  <si>
    <t>COMINES</t>
  </si>
  <si>
    <t>COMINES CEDEX</t>
  </si>
  <si>
    <t>COMMANA</t>
  </si>
  <si>
    <t>COMMARIN</t>
  </si>
  <si>
    <t>COMMEAUX</t>
  </si>
  <si>
    <t>COMMELLE</t>
  </si>
  <si>
    <t>COMMELLE VERNAY</t>
  </si>
  <si>
    <t>COMMENAILLES</t>
  </si>
  <si>
    <t>COMMENCHON</t>
  </si>
  <si>
    <t>COMMENSACQ</t>
  </si>
  <si>
    <t>COMMENTRY</t>
  </si>
  <si>
    <t>COMMENY</t>
  </si>
  <si>
    <t>COMMEQUIERS</t>
  </si>
  <si>
    <t>COMMER</t>
  </si>
  <si>
    <t>COMMERCY</t>
  </si>
  <si>
    <t>COMMERCY CEDEX</t>
  </si>
  <si>
    <t>COMMERVEIL</t>
  </si>
  <si>
    <t>COMMES</t>
  </si>
  <si>
    <t>COMMUNAILLES EN MONTAGNE</t>
  </si>
  <si>
    <t>COMMUNAY</t>
  </si>
  <si>
    <t>COMPAINS</t>
  </si>
  <si>
    <t>COMPAINVILLE</t>
  </si>
  <si>
    <t>COMPANS</t>
  </si>
  <si>
    <t>COMPERTRIX</t>
  </si>
  <si>
    <t>COMPEYRE</t>
  </si>
  <si>
    <t>COMPIEGNE</t>
  </si>
  <si>
    <t>COMPIEGNE CEDEX</t>
  </si>
  <si>
    <t>COMPIGNY</t>
  </si>
  <si>
    <t>COMPOLIBAT</t>
  </si>
  <si>
    <t>COMPREGNAC</t>
  </si>
  <si>
    <t>COMPREIGNAC</t>
  </si>
  <si>
    <t>COMPS</t>
  </si>
  <si>
    <t>COMPS (26)</t>
  </si>
  <si>
    <t>COMPS (30)</t>
  </si>
  <si>
    <t>COMPS LA GRAND VILLE</t>
  </si>
  <si>
    <t>COMPS SUR ARTUBY</t>
  </si>
  <si>
    <t>COMUN NUOVO (BERGAMO)</t>
  </si>
  <si>
    <t>COMUS</t>
  </si>
  <si>
    <t>CONAN</t>
  </si>
  <si>
    <t>CONAT</t>
  </si>
  <si>
    <t>CONCA</t>
  </si>
  <si>
    <t>CONCARNEAU</t>
  </si>
  <si>
    <t>CONCARNEAU CEDEX</t>
  </si>
  <si>
    <t>CONCEZE</t>
  </si>
  <si>
    <t>CONCHES EN OUCHE</t>
  </si>
  <si>
    <t>CONCHES SUR GONDOIRE</t>
  </si>
  <si>
    <t>CONCHEZ DE BEARN</t>
  </si>
  <si>
    <t>CONCHIL LE TEMPLE</t>
  </si>
  <si>
    <t>CONCHY LES POTS</t>
  </si>
  <si>
    <t>CONCHY SUR CANCHE</t>
  </si>
  <si>
    <t>CONCORES</t>
  </si>
  <si>
    <t>CONCORET</t>
  </si>
  <si>
    <t>CONCOTS</t>
  </si>
  <si>
    <t>CONCOULES</t>
  </si>
  <si>
    <t>CONCOURSON SUR LAYON</t>
  </si>
  <si>
    <t>CONCREMIERS</t>
  </si>
  <si>
    <t>CONCRESSAULT</t>
  </si>
  <si>
    <t>CONCRIERS</t>
  </si>
  <si>
    <t>CONDAC</t>
  </si>
  <si>
    <t>CONDAL</t>
  </si>
  <si>
    <t>CONDAMINE (39)</t>
  </si>
  <si>
    <t>CONDAT (15)</t>
  </si>
  <si>
    <t>CONDAT (46)</t>
  </si>
  <si>
    <t>CONDAT EN COMBRAILLE</t>
  </si>
  <si>
    <t>CONDAT LES MONTBOISSIER</t>
  </si>
  <si>
    <t>CONDAT SUR GANAVEIX</t>
  </si>
  <si>
    <t>CONDAT SUR TRINCOU</t>
  </si>
  <si>
    <t>CONDAT SUR VEZERE</t>
  </si>
  <si>
    <t>CONDAT SUR VIENNE</t>
  </si>
  <si>
    <t>CONDE</t>
  </si>
  <si>
    <t>CONDE EN BRIE</t>
  </si>
  <si>
    <t>CONDE EN NORMANDIE</t>
  </si>
  <si>
    <t>CONDE FOLIE</t>
  </si>
  <si>
    <t>CONDE LES AUTRY</t>
  </si>
  <si>
    <t>CONDE LES HERPY</t>
  </si>
  <si>
    <t>CONDE NORTHEN</t>
  </si>
  <si>
    <t>CONDE STE LIBIAIRE</t>
  </si>
  <si>
    <t>CONDE SUR AISNE</t>
  </si>
  <si>
    <t>CONDE SUR HUISNE</t>
  </si>
  <si>
    <t>CONDE SUR IFS</t>
  </si>
  <si>
    <t>CONDE SUR ITON</t>
  </si>
  <si>
    <t>CONDE SUR L ESCAUT</t>
  </si>
  <si>
    <t>CONDE SUR MARNE</t>
  </si>
  <si>
    <t>CONDE SUR NOIREAU</t>
  </si>
  <si>
    <t>CONDE SUR RISLE</t>
  </si>
  <si>
    <t>CONDE SUR SARTHE</t>
  </si>
  <si>
    <t>CONDE SUR SEULLES</t>
  </si>
  <si>
    <t>CONDE SUR VESGRE</t>
  </si>
  <si>
    <t>CONDE SUR VIRE</t>
  </si>
  <si>
    <t>CONDEAU</t>
  </si>
  <si>
    <t>CONDECOURT</t>
  </si>
  <si>
    <t>CONDEON</t>
  </si>
  <si>
    <t>CONDES (39)</t>
  </si>
  <si>
    <t>CONDES (52)</t>
  </si>
  <si>
    <t>CONDETTE</t>
  </si>
  <si>
    <t>CONDEZAYGUES</t>
  </si>
  <si>
    <t>CONDILLAC</t>
  </si>
  <si>
    <t>CONDOM</t>
  </si>
  <si>
    <t>CONDOM D AUBRAC</t>
  </si>
  <si>
    <t>CONDORCET</t>
  </si>
  <si>
    <t>CONDREN</t>
  </si>
  <si>
    <t>CONDRIEU</t>
  </si>
  <si>
    <t>CONDRIEU CEDEX</t>
  </si>
  <si>
    <t>CONFLANDEY</t>
  </si>
  <si>
    <t>CONFLANS EN JARNISY</t>
  </si>
  <si>
    <t>CONFLANS ST HONORINE CEDE</t>
  </si>
  <si>
    <t>CONFLANS SUR ANILLE</t>
  </si>
  <si>
    <t>CONFLANS SUR LANTERNE</t>
  </si>
  <si>
    <t>CONFLANS SUR LOING</t>
  </si>
  <si>
    <t>CONFLANS SUR SEINE</t>
  </si>
  <si>
    <t>CONFOLENS</t>
  </si>
  <si>
    <t>CONFOLENT PORT DIEU</t>
  </si>
  <si>
    <t>CONFORT MEILARS</t>
  </si>
  <si>
    <t>CONFRACOURT</t>
  </si>
  <si>
    <t>CONGE SUR ORNE</t>
  </si>
  <si>
    <t>CONGENIES</t>
  </si>
  <si>
    <t>CONGERVILLE THIONVILLE</t>
  </si>
  <si>
    <t>CONGIS SUR THEROUANNE</t>
  </si>
  <si>
    <t>CONGRIER</t>
  </si>
  <si>
    <t>CONGY</t>
  </si>
  <si>
    <t>CONIE MOLITARD</t>
  </si>
  <si>
    <t>CONILHAC CORBIERES</t>
  </si>
  <si>
    <t>CONILHAC DE LA MONTAGNE</t>
  </si>
  <si>
    <t>CONJUX</t>
  </si>
  <si>
    <t>CONLIE</t>
  </si>
  <si>
    <t>CONLIE CEDEX</t>
  </si>
  <si>
    <t>CONLIEGE</t>
  </si>
  <si>
    <t>CONNAC</t>
  </si>
  <si>
    <t>CONNANGLES</t>
  </si>
  <si>
    <t>CONNANTRAY VAUREFROY</t>
  </si>
  <si>
    <t>CONNANTRE</t>
  </si>
  <si>
    <t>CONNAUX</t>
  </si>
  <si>
    <t>CONNE DE LABARDE</t>
  </si>
  <si>
    <t>CONNELLES</t>
  </si>
  <si>
    <t>CONNERRE</t>
  </si>
  <si>
    <t>CONNERRE CEDEX</t>
  </si>
  <si>
    <t>CONNEZAC</t>
  </si>
  <si>
    <t>CONNIGIS</t>
  </si>
  <si>
    <t>CONQUEREUIL</t>
  </si>
  <si>
    <t>CONQUES</t>
  </si>
  <si>
    <t>CONQUES SUR ORBIEL</t>
  </si>
  <si>
    <t>CONQUEYRAC</t>
  </si>
  <si>
    <t>CONS LA GRANDVILLE</t>
  </si>
  <si>
    <t>CONS STE COLOMBE</t>
  </si>
  <si>
    <t>CONSAC</t>
  </si>
  <si>
    <t>CONSEGUDES</t>
  </si>
  <si>
    <t>CONSENVOYE</t>
  </si>
  <si>
    <t>CONSIGNY</t>
  </si>
  <si>
    <t>CONSOLATION MAISONNETTES</t>
  </si>
  <si>
    <t>CONSTANTI</t>
  </si>
  <si>
    <t>CONTALMAISON</t>
  </si>
  <si>
    <t>CONTAMINE SARZIN</t>
  </si>
  <si>
    <t>CONTAMINE SUR ARVE</t>
  </si>
  <si>
    <t>CONTAULT</t>
  </si>
  <si>
    <t>CONTAY</t>
  </si>
  <si>
    <t>CONTE</t>
  </si>
  <si>
    <t>CONTES (06)</t>
  </si>
  <si>
    <t>CONTES (62)</t>
  </si>
  <si>
    <t>CONTES CEDEX</t>
  </si>
  <si>
    <t>CONTESCOURT</t>
  </si>
  <si>
    <t>CONTEST</t>
  </si>
  <si>
    <t>CONTEVILLE</t>
  </si>
  <si>
    <t>CONTEVILLE (14)</t>
  </si>
  <si>
    <t>CONTEVILLE (27)</t>
  </si>
  <si>
    <t>CONTEVILLE (60)</t>
  </si>
  <si>
    <t>CONTEVILLE (76)</t>
  </si>
  <si>
    <t>CONTEVILLE EN TERNOIS</t>
  </si>
  <si>
    <t>CONTEVILLE LES BOULOGNE</t>
  </si>
  <si>
    <t>CONTHIL</t>
  </si>
  <si>
    <t>CONTIGNE</t>
  </si>
  <si>
    <t>CONTIGNY</t>
  </si>
  <si>
    <t>CONTILLY</t>
  </si>
  <si>
    <t>CONTINVOIR</t>
  </si>
  <si>
    <t>CONTOIRE HAMEL</t>
  </si>
  <si>
    <t>CONTRAZY</t>
  </si>
  <si>
    <t>CONTRE (17)</t>
  </si>
  <si>
    <t>CONTRE (80)</t>
  </si>
  <si>
    <t>CONTREGLISE</t>
  </si>
  <si>
    <t>CONTREMOULINS</t>
  </si>
  <si>
    <t>CONTRES (18)</t>
  </si>
  <si>
    <t>CONTRES (41)</t>
  </si>
  <si>
    <t>CONTREUVE</t>
  </si>
  <si>
    <t>CONTREXEVILLE</t>
  </si>
  <si>
    <t>CONTREXEVILLE CEDEX</t>
  </si>
  <si>
    <t>CONTRIERES</t>
  </si>
  <si>
    <t>CONTRISSON</t>
  </si>
  <si>
    <t>CONTY</t>
  </si>
  <si>
    <t>CONTZ LES BAINS</t>
  </si>
  <si>
    <t>COOLE</t>
  </si>
  <si>
    <t>COOLUS</t>
  </si>
  <si>
    <t>COPPONEX</t>
  </si>
  <si>
    <t>COQUAINVILLIERS</t>
  </si>
  <si>
    <t>COQUELLES</t>
  </si>
  <si>
    <t>COQUELLES CEDEX</t>
  </si>
  <si>
    <t>CORANCEZ</t>
  </si>
  <si>
    <t>CORANCY</t>
  </si>
  <si>
    <t>CORAY</t>
  </si>
  <si>
    <t>CORBARA</t>
  </si>
  <si>
    <t>CORBARIEU</t>
  </si>
  <si>
    <t>CORBAS</t>
  </si>
  <si>
    <t>CORBAS CEDEX</t>
  </si>
  <si>
    <t>CORBEHEM</t>
  </si>
  <si>
    <t>CORBEIL</t>
  </si>
  <si>
    <t>CORBEIL CERF</t>
  </si>
  <si>
    <t>CORBEIL ESSONNES</t>
  </si>
  <si>
    <t>CORBEIL ESSONNES CEDEX</t>
  </si>
  <si>
    <t>CORBEILLES</t>
  </si>
  <si>
    <t>CORBEILLES EN GATINAIS</t>
  </si>
  <si>
    <t>CORBEL</t>
  </si>
  <si>
    <t>CORBELIN</t>
  </si>
  <si>
    <t>CORBENAY</t>
  </si>
  <si>
    <t>CORBENY</t>
  </si>
  <si>
    <t>CORBERA</t>
  </si>
  <si>
    <t>CORBERE</t>
  </si>
  <si>
    <t>CORBERE ABERES</t>
  </si>
  <si>
    <t>CORBERE LES CABANES</t>
  </si>
  <si>
    <t>CORBERON</t>
  </si>
  <si>
    <t>CORBES</t>
  </si>
  <si>
    <t>CORBIE</t>
  </si>
  <si>
    <t>CORBIERES (04)</t>
  </si>
  <si>
    <t>CORBIERES (11)</t>
  </si>
  <si>
    <t>CORBIGNY</t>
  </si>
  <si>
    <t>CORBION</t>
  </si>
  <si>
    <t>CORBON (14)</t>
  </si>
  <si>
    <t>CORBON (61)</t>
  </si>
  <si>
    <t>CORBREUSE</t>
  </si>
  <si>
    <t>CORCELLE MIESLOT</t>
  </si>
  <si>
    <t>CORCELLES EN BEAUJOLAIS</t>
  </si>
  <si>
    <t>CORCELLES FERRIERES</t>
  </si>
  <si>
    <t>CORCELLES LES ARTS</t>
  </si>
  <si>
    <t>CORCELLES LES CITEAUX</t>
  </si>
  <si>
    <t>CORCELLES LES MONTS</t>
  </si>
  <si>
    <t>CORCIEUX</t>
  </si>
  <si>
    <t>CORCONDRAY</t>
  </si>
  <si>
    <t>CORCONNE</t>
  </si>
  <si>
    <t>CORCOUE SUR LOGNE</t>
  </si>
  <si>
    <t>CORCY</t>
  </si>
  <si>
    <t>CORDEAC</t>
  </si>
  <si>
    <t>CORDEBUGLE</t>
  </si>
  <si>
    <t>CORDELLE</t>
  </si>
  <si>
    <t>CORDEMAIS</t>
  </si>
  <si>
    <t>CORDES SUR CIEL</t>
  </si>
  <si>
    <t>CORDES TOLOSANNES</t>
  </si>
  <si>
    <t>CORDESSE</t>
  </si>
  <si>
    <t>CORDEY</t>
  </si>
  <si>
    <t>CORDOBA</t>
  </si>
  <si>
    <t>CORDON</t>
  </si>
  <si>
    <t>CORDONNET</t>
  </si>
  <si>
    <t>COREN</t>
  </si>
  <si>
    <t>CORENC</t>
  </si>
  <si>
    <t>CORENT</t>
  </si>
  <si>
    <t>CORFELIX</t>
  </si>
  <si>
    <t>CORGENGOUX</t>
  </si>
  <si>
    <t>CORGIRNON</t>
  </si>
  <si>
    <t>CORGNAC SUR L ISLE</t>
  </si>
  <si>
    <t>CORGOLOIN</t>
  </si>
  <si>
    <t>CORIA DEL RIO</t>
  </si>
  <si>
    <t>CORIGNAC</t>
  </si>
  <si>
    <t>CORLAY</t>
  </si>
  <si>
    <t>CORMAINVILLE</t>
  </si>
  <si>
    <t>CORMANO</t>
  </si>
  <si>
    <t>CORMATIN</t>
  </si>
  <si>
    <t>CORME ECLUSE</t>
  </si>
  <si>
    <t>CORME ROYAL</t>
  </si>
  <si>
    <t>CORMEILLES (27)</t>
  </si>
  <si>
    <t>CORMEILLES (60)</t>
  </si>
  <si>
    <t>CORMEILLES EN PARISIS</t>
  </si>
  <si>
    <t>CORMEILLES EN VEXIN</t>
  </si>
  <si>
    <t>CORMELLES LE ROYAL</t>
  </si>
  <si>
    <t>CORMENON</t>
  </si>
  <si>
    <t>CORMERAY</t>
  </si>
  <si>
    <t>CORMERY</t>
  </si>
  <si>
    <t>CORMES</t>
  </si>
  <si>
    <t>CORMICY</t>
  </si>
  <si>
    <t>CORMOLAIN</t>
  </si>
  <si>
    <t>CORMONT</t>
  </si>
  <si>
    <t>CORMONTREUIL</t>
  </si>
  <si>
    <t>CORMOST</t>
  </si>
  <si>
    <t>CORMOT LE GRAND</t>
  </si>
  <si>
    <t>CORMOYEUX</t>
  </si>
  <si>
    <t>CORN</t>
  </si>
  <si>
    <t>CORNAC</t>
  </si>
  <si>
    <t>CORNANT</t>
  </si>
  <si>
    <t>CORNAS</t>
  </si>
  <si>
    <t>CORNAY</t>
  </si>
  <si>
    <t>CORNE</t>
  </si>
  <si>
    <t>CORNEBARRIEU</t>
  </si>
  <si>
    <t>CORNEILHAN</t>
  </si>
  <si>
    <t>CORNEILLA DE CONFLENT</t>
  </si>
  <si>
    <t>CORNEILLA DEL VERCOL</t>
  </si>
  <si>
    <t>CORNEILLA LA RIVIERE</t>
  </si>
  <si>
    <t>CORNEILLAN</t>
  </si>
  <si>
    <t>CORNELLA DE LLOBREGAT</t>
  </si>
  <si>
    <t>CORNEUIL</t>
  </si>
  <si>
    <t>CORNEVILLE LA FOUQUETIERE</t>
  </si>
  <si>
    <t>CORNEVILLE SUR RISLE</t>
  </si>
  <si>
    <t>CORNIER</t>
  </si>
  <si>
    <t>CORNIL</t>
  </si>
  <si>
    <t>CORNILLAC</t>
  </si>
  <si>
    <t>CORNILLE (24)</t>
  </si>
  <si>
    <t>CORNILLE (35)</t>
  </si>
  <si>
    <t>CORNILLE LES CAVES</t>
  </si>
  <si>
    <t>CORNILLON</t>
  </si>
  <si>
    <t>CORNILLON CONFOUX</t>
  </si>
  <si>
    <t>CORNILLON EN TRIEVES</t>
  </si>
  <si>
    <t>CORNILLON SUR L OULE</t>
  </si>
  <si>
    <t>CORNIMONT</t>
  </si>
  <si>
    <t>CORNOD</t>
  </si>
  <si>
    <t>CORNOT</t>
  </si>
  <si>
    <t>CORNUS</t>
  </si>
  <si>
    <t>CORNUSSE</t>
  </si>
  <si>
    <t>CORNY</t>
  </si>
  <si>
    <t>CORNY MACHEROMENIL</t>
  </si>
  <si>
    <t>CORNY SUR MOSELLE</t>
  </si>
  <si>
    <t>CORON</t>
  </si>
  <si>
    <t>CORPE</t>
  </si>
  <si>
    <t>CORPEAU</t>
  </si>
  <si>
    <t>CORPOYER LA CHAPELLE</t>
  </si>
  <si>
    <t>CORPS</t>
  </si>
  <si>
    <t>CORPS NUDS</t>
  </si>
  <si>
    <t>CORQUILLEROY</t>
  </si>
  <si>
    <t>CORQUOY</t>
  </si>
  <si>
    <t>CORRAL DE ALMAGUER</t>
  </si>
  <si>
    <t>CORRANO</t>
  </si>
  <si>
    <t>CORRAVILLERS</t>
  </si>
  <si>
    <t>CORRE</t>
  </si>
  <si>
    <t>CORRENCON EN VERCORS</t>
  </si>
  <si>
    <t>CORRENS</t>
  </si>
  <si>
    <t>CORREZE</t>
  </si>
  <si>
    <t>CORRIBERT</t>
  </si>
  <si>
    <t>CORROBERT</t>
  </si>
  <si>
    <t>CORROMBLES</t>
  </si>
  <si>
    <t>CORRONSAC</t>
  </si>
  <si>
    <t>CORROY</t>
  </si>
  <si>
    <t>CORSAINT</t>
  </si>
  <si>
    <t>CORSAVY</t>
  </si>
  <si>
    <t>CORSCIA</t>
  </si>
  <si>
    <t>CORSEPT</t>
  </si>
  <si>
    <t>CORSEUL</t>
  </si>
  <si>
    <t>CORTAMBERT</t>
  </si>
  <si>
    <t>CORTE</t>
  </si>
  <si>
    <t>CORTEVAIX</t>
  </si>
  <si>
    <t>CORTIGUERA</t>
  </si>
  <si>
    <t>CORTRAT</t>
  </si>
  <si>
    <t>CORVOL D EMBERNARD</t>
  </si>
  <si>
    <t>CORVOL L ORGUEILLEUX</t>
  </si>
  <si>
    <t>CORZE</t>
  </si>
  <si>
    <t>COS</t>
  </si>
  <si>
    <t>COSGES</t>
  </si>
  <si>
    <t>COSLEDAA LUBE BOAST</t>
  </si>
  <si>
    <t>COSMES</t>
  </si>
  <si>
    <t>COSNAC</t>
  </si>
  <si>
    <t>COSNE COURS S LOIRE CEDEX</t>
  </si>
  <si>
    <t>COSNE COURS SUR LOIRE</t>
  </si>
  <si>
    <t>COSNE D ALLIER</t>
  </si>
  <si>
    <t>COSNES ET ROMAIN</t>
  </si>
  <si>
    <t>COSQUEVILLE</t>
  </si>
  <si>
    <t>COSSAYE</t>
  </si>
  <si>
    <t>COSSE D ANJOU</t>
  </si>
  <si>
    <t>COSSE EN CHAMPAGNE</t>
  </si>
  <si>
    <t>COSSE LE VIVIEN</t>
  </si>
  <si>
    <t>COSSESSEVILLE</t>
  </si>
  <si>
    <t>COSSWILLER</t>
  </si>
  <si>
    <t>COSTA</t>
  </si>
  <si>
    <t>COSTA VOLPINO</t>
  </si>
  <si>
    <t>COSTAROS</t>
  </si>
  <si>
    <t>COTEBRUNE</t>
  </si>
  <si>
    <t>COTI CHIAVARI</t>
  </si>
  <si>
    <t>COTIGNAC</t>
  </si>
  <si>
    <t>COTTANCE</t>
  </si>
  <si>
    <t>COTTENCHY</t>
  </si>
  <si>
    <t>COTTEVRARD</t>
  </si>
  <si>
    <t>COTTUN</t>
  </si>
  <si>
    <t>COUARGUES</t>
  </si>
  <si>
    <t>COUBERT</t>
  </si>
  <si>
    <t>COUBEYRAC</t>
  </si>
  <si>
    <t>COUBISOU</t>
  </si>
  <si>
    <t>COUBJOURS</t>
  </si>
  <si>
    <t>COUBLANC (52)</t>
  </si>
  <si>
    <t>COUBLANC (71)</t>
  </si>
  <si>
    <t>COUBLEVIE</t>
  </si>
  <si>
    <t>COUBLUCQ</t>
  </si>
  <si>
    <t>COUBON</t>
  </si>
  <si>
    <t>COUBRON</t>
  </si>
  <si>
    <t>COUCHES</t>
  </si>
  <si>
    <t>COUCHEY</t>
  </si>
  <si>
    <t>COUCOURON</t>
  </si>
  <si>
    <t>COUCY</t>
  </si>
  <si>
    <t>COUCY LA VILLE</t>
  </si>
  <si>
    <t>COUCY LE CHATEAU AUFFRIQUE</t>
  </si>
  <si>
    <t>COUCY LES EPPES</t>
  </si>
  <si>
    <t>COUDDES</t>
  </si>
  <si>
    <t>COUDEHARD</t>
  </si>
  <si>
    <t>COUDEKERQUE</t>
  </si>
  <si>
    <t>COUDEKERQUE BRANCHE</t>
  </si>
  <si>
    <t>COUDEKERQUE BRANCHE CEDEX</t>
  </si>
  <si>
    <t>COUDES</t>
  </si>
  <si>
    <t>COUDEVILLE SUR MER</t>
  </si>
  <si>
    <t>COUDONS</t>
  </si>
  <si>
    <t>COUDOUX</t>
  </si>
  <si>
    <t>COUDRAY</t>
  </si>
  <si>
    <t>COUDRAY (27)</t>
  </si>
  <si>
    <t>COUDRAY (45)</t>
  </si>
  <si>
    <t>COUDRAY AU PERCHE</t>
  </si>
  <si>
    <t>COUDRAY RABUT</t>
  </si>
  <si>
    <t>COUDRECEAU</t>
  </si>
  <si>
    <t>COUDRECIEUX</t>
  </si>
  <si>
    <t>COUDRES</t>
  </si>
  <si>
    <t>COUDROY</t>
  </si>
  <si>
    <t>COUDUN</t>
  </si>
  <si>
    <t>COUDURES</t>
  </si>
  <si>
    <t>COUEILLES</t>
  </si>
  <si>
    <t>COUERON</t>
  </si>
  <si>
    <t>COUESMES</t>
  </si>
  <si>
    <t>COUESMES VAUCE</t>
  </si>
  <si>
    <t>COUFFE</t>
  </si>
  <si>
    <t>COUFFINAL</t>
  </si>
  <si>
    <t>COUFFOULENS</t>
  </si>
  <si>
    <t>COUFFY</t>
  </si>
  <si>
    <t>COUFFY SUR SARSONNE</t>
  </si>
  <si>
    <t>COUFLENS</t>
  </si>
  <si>
    <t>COUFOULEUX</t>
  </si>
  <si>
    <t>COUHE</t>
  </si>
  <si>
    <t>COUILLY PONT AUX DAMES</t>
  </si>
  <si>
    <t>COUIN</t>
  </si>
  <si>
    <t>COUIZA</t>
  </si>
  <si>
    <t>COULADERE</t>
  </si>
  <si>
    <t>COULAINES</t>
  </si>
  <si>
    <t>COULAINES CEDEX</t>
  </si>
  <si>
    <t>COULANDON</t>
  </si>
  <si>
    <t>COULANGERON</t>
  </si>
  <si>
    <t>COULANGES (03)</t>
  </si>
  <si>
    <t>COULANGES (41)</t>
  </si>
  <si>
    <t>COULANGES LA VINEUSE</t>
  </si>
  <si>
    <t>COULANGES LES NEVERS</t>
  </si>
  <si>
    <t>COULANGES SUR YONNE</t>
  </si>
  <si>
    <t>COULANS SUR GEE</t>
  </si>
  <si>
    <t>COULAURES</t>
  </si>
  <si>
    <t>COULEUVRE</t>
  </si>
  <si>
    <t>COULEVON</t>
  </si>
  <si>
    <t>COULGENS</t>
  </si>
  <si>
    <t>COULIMER</t>
  </si>
  <si>
    <t>COULLEMELLE</t>
  </si>
  <si>
    <t>COULLEMONT</t>
  </si>
  <si>
    <t>COULLONS</t>
  </si>
  <si>
    <t>COULMER</t>
  </si>
  <si>
    <t>COULMIER LE SEC</t>
  </si>
  <si>
    <t>COULMIERS</t>
  </si>
  <si>
    <t>COULOBRES</t>
  </si>
  <si>
    <t>COULOGNE</t>
  </si>
  <si>
    <t>COULOISY</t>
  </si>
  <si>
    <t>COULOMBIERS (72)</t>
  </si>
  <si>
    <t>COULOMBIERS (86)</t>
  </si>
  <si>
    <t>COULOMBS (14)</t>
  </si>
  <si>
    <t>COULOMBS (28)</t>
  </si>
  <si>
    <t>COULOMBS EN VALOIS</t>
  </si>
  <si>
    <t>COULOMBY</t>
  </si>
  <si>
    <t>COULOMMES</t>
  </si>
  <si>
    <t>COULOMMES ET MARQUENY</t>
  </si>
  <si>
    <t>COULOMMES LA MONTAGNE</t>
  </si>
  <si>
    <t>COULOMMIERS</t>
  </si>
  <si>
    <t>COULOMMIERS CEDEX</t>
  </si>
  <si>
    <t>COULOMMIERS LA TOUR</t>
  </si>
  <si>
    <t>COULON</t>
  </si>
  <si>
    <t>COULONCES (14)</t>
  </si>
  <si>
    <t>COULONCES (61)</t>
  </si>
  <si>
    <t>COULONGE</t>
  </si>
  <si>
    <t>COULONGES</t>
  </si>
  <si>
    <t>COULONGES (16)</t>
  </si>
  <si>
    <t>COULONGES (17)</t>
  </si>
  <si>
    <t>COULONGES LES SABLONS</t>
  </si>
  <si>
    <t>COULONGES SUR L AUTIZE</t>
  </si>
  <si>
    <t>COULONGES SUR SARTHE</t>
  </si>
  <si>
    <t>COULONGES THOUARSAIS</t>
  </si>
  <si>
    <t>COULONS</t>
  </si>
  <si>
    <t>COULONVILLERS</t>
  </si>
  <si>
    <t>COULOUME MONDEBAT</t>
  </si>
  <si>
    <t>COULOUNIEIX CHAMIERS</t>
  </si>
  <si>
    <t>COULOURS</t>
  </si>
  <si>
    <t>COULOUTRE</t>
  </si>
  <si>
    <t>COULOUVRAY BOISBENATRE</t>
  </si>
  <si>
    <t>COULVAIN</t>
  </si>
  <si>
    <t>COULX</t>
  </si>
  <si>
    <t>COUME</t>
  </si>
  <si>
    <t>COUNOZOULS</t>
  </si>
  <si>
    <t>COUPELLE NEUVE</t>
  </si>
  <si>
    <t>COUPELLE VIEILLE</t>
  </si>
  <si>
    <t>COUPESARTE</t>
  </si>
  <si>
    <t>COUPETZ</t>
  </si>
  <si>
    <t>COUPEVILLE</t>
  </si>
  <si>
    <t>COUPIAC</t>
  </si>
  <si>
    <t>COUPRAY</t>
  </si>
  <si>
    <t>COUPRU</t>
  </si>
  <si>
    <t>COUPTRAIN</t>
  </si>
  <si>
    <t>COUPVRAY</t>
  </si>
  <si>
    <t>COUQUEQUES</t>
  </si>
  <si>
    <t>COUR CHEVERNY</t>
  </si>
  <si>
    <t>COUR ET BUIS</t>
  </si>
  <si>
    <t>COUR L EVEQUE</t>
  </si>
  <si>
    <t>COUR ST MAURICE</t>
  </si>
  <si>
    <t>COUR SUR LOIRE</t>
  </si>
  <si>
    <t>COURANCES</t>
  </si>
  <si>
    <t>COURANT</t>
  </si>
  <si>
    <t>COURBAN</t>
  </si>
  <si>
    <t>COURBEHAYE</t>
  </si>
  <si>
    <t>COURBEPINE</t>
  </si>
  <si>
    <t>COURBES</t>
  </si>
  <si>
    <t>COURBESSEAUX</t>
  </si>
  <si>
    <t>COURBETTE</t>
  </si>
  <si>
    <t>COURBEVEILLE</t>
  </si>
  <si>
    <t>COURBEVOIE</t>
  </si>
  <si>
    <t>COURBEVOIE CEDEX</t>
  </si>
  <si>
    <t>COURBIAC</t>
  </si>
  <si>
    <t>COURBILLAC</t>
  </si>
  <si>
    <t>COURBOIN</t>
  </si>
  <si>
    <t>COURBOUZON (39)</t>
  </si>
  <si>
    <t>COURBOUZON (41)</t>
  </si>
  <si>
    <t>COURCAIS</t>
  </si>
  <si>
    <t>COURCAY</t>
  </si>
  <si>
    <t>COURCEBOEUFS</t>
  </si>
  <si>
    <t>COURCELETTE</t>
  </si>
  <si>
    <t>COURCELLES (17)</t>
  </si>
  <si>
    <t>COURCELLES (25)</t>
  </si>
  <si>
    <t>COURCELLES (45)</t>
  </si>
  <si>
    <t>COURCELLES (54)</t>
  </si>
  <si>
    <t>COURCELLES (58)</t>
  </si>
  <si>
    <t>COURCELLES (90)</t>
  </si>
  <si>
    <t>COURCELLES AU BOIS</t>
  </si>
  <si>
    <t>COURCELLES BEL</t>
  </si>
  <si>
    <t>COURCELLES CHAUSSY</t>
  </si>
  <si>
    <t>COURCELLES DE TOURAINE</t>
  </si>
  <si>
    <t>COURCELLES EN BARROIS</t>
  </si>
  <si>
    <t>COURCELLES EN BASSEE</t>
  </si>
  <si>
    <t>COURCELLES EN MONTAGNE</t>
  </si>
  <si>
    <t>COURCELLES EPAYELLES</t>
  </si>
  <si>
    <t>COURCELLES FREMOY</t>
  </si>
  <si>
    <t>COURCELLES LA FORET</t>
  </si>
  <si>
    <t>COURCELLES LE COMTE</t>
  </si>
  <si>
    <t>COURCELLES LES GISORS</t>
  </si>
  <si>
    <t>COURCELLES LES LENS</t>
  </si>
  <si>
    <t>COURCELLES LES MONTBARD</t>
  </si>
  <si>
    <t>COURCELLES LES MONTBELIARD</t>
  </si>
  <si>
    <t>COURCELLES LES SEMUR</t>
  </si>
  <si>
    <t>COURCELLES SAPICOURT</t>
  </si>
  <si>
    <t>COURCELLES SOUS CHATENOIS</t>
  </si>
  <si>
    <t>COURCELLES SOUS MOYENCOURT</t>
  </si>
  <si>
    <t>COURCELLES SOUS THOIX</t>
  </si>
  <si>
    <t>COURCELLES SUR AIRE</t>
  </si>
  <si>
    <t>COURCELLES SUR BLAISE</t>
  </si>
  <si>
    <t>COURCELLES SUR NIED</t>
  </si>
  <si>
    <t>COURCELLES SUR SEINE</t>
  </si>
  <si>
    <t>COURCELLES SUR VIOSNE</t>
  </si>
  <si>
    <t>COURCELLES SUR VOIRE</t>
  </si>
  <si>
    <t>COURCEMAIN</t>
  </si>
  <si>
    <t>COURCEMONT</t>
  </si>
  <si>
    <t>COURCERAC</t>
  </si>
  <si>
    <t>COURCERAULT</t>
  </si>
  <si>
    <t>COURCEROY</t>
  </si>
  <si>
    <t>COURCHAMP</t>
  </si>
  <si>
    <t>COURCHAMPS (02)</t>
  </si>
  <si>
    <t>COURCHAMPS (49)</t>
  </si>
  <si>
    <t>COURCHAPON</t>
  </si>
  <si>
    <t>COURCHATON</t>
  </si>
  <si>
    <t>COURCHELETTES</t>
  </si>
  <si>
    <t>COURCHEVEL</t>
  </si>
  <si>
    <t>COURCHEVEL CEDEX</t>
  </si>
  <si>
    <t>COURCITE</t>
  </si>
  <si>
    <t>COURCIVAL</t>
  </si>
  <si>
    <t>COURCOME</t>
  </si>
  <si>
    <t>COURCON</t>
  </si>
  <si>
    <t>COURCOUE</t>
  </si>
  <si>
    <t>COURCOURONNES</t>
  </si>
  <si>
    <t>COURCOURY</t>
  </si>
  <si>
    <t>COURCUIRE</t>
  </si>
  <si>
    <t>COURCY</t>
  </si>
  <si>
    <t>COURCY (14)</t>
  </si>
  <si>
    <t>COURCY (50)</t>
  </si>
  <si>
    <t>COURCY AUX LOGES</t>
  </si>
  <si>
    <t>COURDEMANCHE</t>
  </si>
  <si>
    <t>COURDEMANCHE (27)</t>
  </si>
  <si>
    <t>COURDEMANCHE (72)</t>
  </si>
  <si>
    <t>COURDEMANGES</t>
  </si>
  <si>
    <t>COURDIMANCHE</t>
  </si>
  <si>
    <t>COURDIMANCHE SUR ESSONNE</t>
  </si>
  <si>
    <t>COURET</t>
  </si>
  <si>
    <t>COURGAINS</t>
  </si>
  <si>
    <t>COURGEAC</t>
  </si>
  <si>
    <t>COURGENARD</t>
  </si>
  <si>
    <t>COURGENAY</t>
  </si>
  <si>
    <t>COURGENT</t>
  </si>
  <si>
    <t>COURGEON</t>
  </si>
  <si>
    <t>COURGEOUT</t>
  </si>
  <si>
    <t>COURGIS</t>
  </si>
  <si>
    <t>COURGIVAUX</t>
  </si>
  <si>
    <t>COURGOUL</t>
  </si>
  <si>
    <t>COURJEONNET</t>
  </si>
  <si>
    <t>COURLAC</t>
  </si>
  <si>
    <t>COURLANDON</t>
  </si>
  <si>
    <t>COURLANS</t>
  </si>
  <si>
    <t>COURLAOUX</t>
  </si>
  <si>
    <t>COURLAY</t>
  </si>
  <si>
    <t>COURLEON</t>
  </si>
  <si>
    <t>COURLON</t>
  </si>
  <si>
    <t>COURLON SUR YONNE</t>
  </si>
  <si>
    <t>COURMAS</t>
  </si>
  <si>
    <t>COURMEMIN</t>
  </si>
  <si>
    <t>COURMENIL</t>
  </si>
  <si>
    <t>COURMES</t>
  </si>
  <si>
    <t>COURMONT (70)</t>
  </si>
  <si>
    <t>COURNANEL</t>
  </si>
  <si>
    <t>COURNIOU</t>
  </si>
  <si>
    <t>COURNOLS</t>
  </si>
  <si>
    <t>COURNON</t>
  </si>
  <si>
    <t>COURNON D AUVERGNE</t>
  </si>
  <si>
    <t>COURNON D AUVERGNE CEDEX</t>
  </si>
  <si>
    <t>COURNONSEC</t>
  </si>
  <si>
    <t>COURNONTERRAL</t>
  </si>
  <si>
    <t>COUROUVRE</t>
  </si>
  <si>
    <t>COURPALAY</t>
  </si>
  <si>
    <t>COURPIAC</t>
  </si>
  <si>
    <t>COURPIERE</t>
  </si>
  <si>
    <t>COURPIGNAC</t>
  </si>
  <si>
    <t>COURQUETAINE</t>
  </si>
  <si>
    <t>COURRENSAN</t>
  </si>
  <si>
    <t>COURRIERES</t>
  </si>
  <si>
    <t>COURRIS</t>
  </si>
  <si>
    <t>COURRY</t>
  </si>
  <si>
    <t>COURS</t>
  </si>
  <si>
    <t>COURS (46)</t>
  </si>
  <si>
    <t>COURS (47)</t>
  </si>
  <si>
    <t>COURS DE MONSEGUR</t>
  </si>
  <si>
    <t>COURS DE PILE</t>
  </si>
  <si>
    <t>COURS LA VILLE</t>
  </si>
  <si>
    <t>COURS LES BAINS</t>
  </si>
  <si>
    <t>COURS LES BARRES</t>
  </si>
  <si>
    <t>COURSAC</t>
  </si>
  <si>
    <t>COURSAN</t>
  </si>
  <si>
    <t>COURSAN EN OTHE</t>
  </si>
  <si>
    <t>COURSEGOULES</t>
  </si>
  <si>
    <t>COURSET</t>
  </si>
  <si>
    <t>COURSEULLES SUR MER</t>
  </si>
  <si>
    <t>COURSON</t>
  </si>
  <si>
    <t>COURSON LES CARRIERES</t>
  </si>
  <si>
    <t>COURSON MONTELOUP</t>
  </si>
  <si>
    <t>COURTABOEUF CEDEX</t>
  </si>
  <si>
    <t>COURTACON</t>
  </si>
  <si>
    <t>COURTAGNON</t>
  </si>
  <si>
    <t>COURTALAIN</t>
  </si>
  <si>
    <t>COURTAOULT</t>
  </si>
  <si>
    <t>COURTAULY</t>
  </si>
  <si>
    <t>COURTAVON</t>
  </si>
  <si>
    <t>COURTEFONTAINE (25)</t>
  </si>
  <si>
    <t>COURTEFONTAINE (39)</t>
  </si>
  <si>
    <t>COURTEILLES</t>
  </si>
  <si>
    <t>COURTEIX</t>
  </si>
  <si>
    <t>COURTELEVANT</t>
  </si>
  <si>
    <t>COURTEMANCHE</t>
  </si>
  <si>
    <t>COURTEMAUX</t>
  </si>
  <si>
    <t>COURTEMONT</t>
  </si>
  <si>
    <t>COURTEMONT VARENNES</t>
  </si>
  <si>
    <t>COURTEMPIERRE</t>
  </si>
  <si>
    <t>COURTENAY (38)</t>
  </si>
  <si>
    <t>COURTENAY (45)</t>
  </si>
  <si>
    <t>COURTENOT</t>
  </si>
  <si>
    <t>COURTERANGES</t>
  </si>
  <si>
    <t>COURTERON</t>
  </si>
  <si>
    <t>COURTESOULT ET GATEY</t>
  </si>
  <si>
    <t>COURTETAIN ET SALANS</t>
  </si>
  <si>
    <t>COURTEUIL</t>
  </si>
  <si>
    <t>COURTHEZON</t>
  </si>
  <si>
    <t>COURTHIEZY</t>
  </si>
  <si>
    <t>COURTIES</t>
  </si>
  <si>
    <t>COURTIEUX</t>
  </si>
  <si>
    <t>COURTILLERS</t>
  </si>
  <si>
    <t>COURTILS</t>
  </si>
  <si>
    <t>COURTISOLS</t>
  </si>
  <si>
    <t>COURTIVRON</t>
  </si>
  <si>
    <t>COURTOIN</t>
  </si>
  <si>
    <t>COURTOIS SUR YONNE</t>
  </si>
  <si>
    <t>COURTOMER (61)</t>
  </si>
  <si>
    <t>COURTOMER (77)</t>
  </si>
  <si>
    <t>COURTONNE LA MEURDRAC</t>
  </si>
  <si>
    <t>COURTONNE LES DEUX EGLISES</t>
  </si>
  <si>
    <t>COURTRIZY ET FUSSIGNY</t>
  </si>
  <si>
    <t>COURTRY</t>
  </si>
  <si>
    <t>COURVAUDON</t>
  </si>
  <si>
    <t>COURVIERES</t>
  </si>
  <si>
    <t>COURVILLE</t>
  </si>
  <si>
    <t>COURVILLE SUR EURE</t>
  </si>
  <si>
    <t>COURZIEU</t>
  </si>
  <si>
    <t>COUSANCE</t>
  </si>
  <si>
    <t>COUSANCES LES FORGES</t>
  </si>
  <si>
    <t>COUSANCES LES TRICONVILLE</t>
  </si>
  <si>
    <t>COUSOLRE</t>
  </si>
  <si>
    <t>COUSSA</t>
  </si>
  <si>
    <t>COUSSAC BONNEVAL</t>
  </si>
  <si>
    <t>COUSSAN</t>
  </si>
  <si>
    <t>COUSSAY</t>
  </si>
  <si>
    <t>COUSSAY LES BOIS</t>
  </si>
  <si>
    <t>COUSSEGREY</t>
  </si>
  <si>
    <t>COUSSERGUES</t>
  </si>
  <si>
    <t>COUSSEY</t>
  </si>
  <si>
    <t>COUST</t>
  </si>
  <si>
    <t>COUSTAUSSA</t>
  </si>
  <si>
    <t>COUSTELLET</t>
  </si>
  <si>
    <t>COUSTOUGE</t>
  </si>
  <si>
    <t>COUSTOUGES</t>
  </si>
  <si>
    <t>COUTANCES</t>
  </si>
  <si>
    <t>COUTANCES CEDEX</t>
  </si>
  <si>
    <t>COUTANSOUZE</t>
  </si>
  <si>
    <t>COUTARNOUX</t>
  </si>
  <si>
    <t>COUTENCON</t>
  </si>
  <si>
    <t>COUTENS</t>
  </si>
  <si>
    <t>COUTERNE</t>
  </si>
  <si>
    <t>COUTERNON</t>
  </si>
  <si>
    <t>COUTEUGES</t>
  </si>
  <si>
    <t>COUTEVROULT</t>
  </si>
  <si>
    <t>COUTHENANS</t>
  </si>
  <si>
    <t>COUTHURES SUR GARONNE</t>
  </si>
  <si>
    <t>COUTICHES</t>
  </si>
  <si>
    <t>COUTIERES</t>
  </si>
  <si>
    <t>COUTOUVRE</t>
  </si>
  <si>
    <t>COUTRAS</t>
  </si>
  <si>
    <t>COUTURE</t>
  </si>
  <si>
    <t>COUTURE D ARGENSON</t>
  </si>
  <si>
    <t>COUTURE SUR LOIR</t>
  </si>
  <si>
    <t>COUTURELLE</t>
  </si>
  <si>
    <t>COUTURES (24)</t>
  </si>
  <si>
    <t>COUTURES (33)</t>
  </si>
  <si>
    <t>COUTURES (49)</t>
  </si>
  <si>
    <t>COUTURES (82)</t>
  </si>
  <si>
    <t>COUVAINS (50)</t>
  </si>
  <si>
    <t>COUVAINS (61)</t>
  </si>
  <si>
    <t>COUVERTPUIS</t>
  </si>
  <si>
    <t>COUVIGNON</t>
  </si>
  <si>
    <t>COUVILLE</t>
  </si>
  <si>
    <t>COUVONGES</t>
  </si>
  <si>
    <t>COUVRELLES</t>
  </si>
  <si>
    <t>COUVRON ET AUMENCOURT</t>
  </si>
  <si>
    <t>COUVROT</t>
  </si>
  <si>
    <t>COUX (07)</t>
  </si>
  <si>
    <t>COUX (17)</t>
  </si>
  <si>
    <t>COUX ET BIGAROQUE</t>
  </si>
  <si>
    <t>COUY</t>
  </si>
  <si>
    <t>COUZE ET ST FRONT</t>
  </si>
  <si>
    <t>COUZEIX</t>
  </si>
  <si>
    <t>COUZIERS</t>
  </si>
  <si>
    <t>COUZON</t>
  </si>
  <si>
    <t>COUZON AU MONT D OR</t>
  </si>
  <si>
    <t>COUZOU</t>
  </si>
  <si>
    <t>COX</t>
  </si>
  <si>
    <t>COYE LA FORET</t>
  </si>
  <si>
    <t>COYECQUES</t>
  </si>
  <si>
    <t>COYOLLES</t>
  </si>
  <si>
    <t>COYRIERE</t>
  </si>
  <si>
    <t>COYRON</t>
  </si>
  <si>
    <t>COYVILLER</t>
  </si>
  <si>
    <t>COZES</t>
  </si>
  <si>
    <t>COZZANO</t>
  </si>
  <si>
    <t>CRACH</t>
  </si>
  <si>
    <t>CRACHIER</t>
  </si>
  <si>
    <t>CRAIN</t>
  </si>
  <si>
    <t>CRAINCOURT</t>
  </si>
  <si>
    <t>CRAINTILLEUX</t>
  </si>
  <si>
    <t>CRAINVILLIERS</t>
  </si>
  <si>
    <t>CRAMANS</t>
  </si>
  <si>
    <t>CRAMANT</t>
  </si>
  <si>
    <t>CRAMCHABAN</t>
  </si>
  <si>
    <t>CRAMENIL</t>
  </si>
  <si>
    <t>CRAMOISY</t>
  </si>
  <si>
    <t>CRAMONT</t>
  </si>
  <si>
    <t>CRAMPAGNA</t>
  </si>
  <si>
    <t>CRAN GEVRIER</t>
  </si>
  <si>
    <t>CRAN GEVRIER CEDEX</t>
  </si>
  <si>
    <t>CRANCEY</t>
  </si>
  <si>
    <t>CRANCOT</t>
  </si>
  <si>
    <t>CRANDELLES</t>
  </si>
  <si>
    <t>CRANNES EN CHAMPAGNE</t>
  </si>
  <si>
    <t>CRANS (39)</t>
  </si>
  <si>
    <t>CRANSAC</t>
  </si>
  <si>
    <t>CRANTENOY</t>
  </si>
  <si>
    <t>CRANVES SALES</t>
  </si>
  <si>
    <t>CRANVES SALES CEDEX</t>
  </si>
  <si>
    <t>CRAON (53)</t>
  </si>
  <si>
    <t>CRAON (86)</t>
  </si>
  <si>
    <t>CRAPEAUMESNIL</t>
  </si>
  <si>
    <t>CRAPONNE</t>
  </si>
  <si>
    <t>CRAPONNE SUR ARZON</t>
  </si>
  <si>
    <t>CRAS (38)</t>
  </si>
  <si>
    <t>CRAS (46)</t>
  </si>
  <si>
    <t>CRASTATT</t>
  </si>
  <si>
    <t>CRASTES</t>
  </si>
  <si>
    <t>CRASVILLE (27)</t>
  </si>
  <si>
    <t>CRASVILLE (50)</t>
  </si>
  <si>
    <t>CRASVILLE LA MALLET</t>
  </si>
  <si>
    <t>CRASVILLE LA ROCQUEFORT</t>
  </si>
  <si>
    <t>CRAVANCHE</t>
  </si>
  <si>
    <t>CRAVANS</t>
  </si>
  <si>
    <t>CRAVANT (45)</t>
  </si>
  <si>
    <t>CRAVANT (89)</t>
  </si>
  <si>
    <t>CRAVANT LES COTEAUX</t>
  </si>
  <si>
    <t>CRAVENCERES</t>
  </si>
  <si>
    <t>CRAVENT</t>
  </si>
  <si>
    <t>CRAYSSAC</t>
  </si>
  <si>
    <t>CRAYWICK</t>
  </si>
  <si>
    <t>CRAZANNES</t>
  </si>
  <si>
    <t>CRE</t>
  </si>
  <si>
    <t>CREANCES</t>
  </si>
  <si>
    <t>CREANCEY</t>
  </si>
  <si>
    <t>CRECEY SUR TILLE</t>
  </si>
  <si>
    <t>CRECHES SUR SAONE</t>
  </si>
  <si>
    <t>CRECHETS</t>
  </si>
  <si>
    <t>CRECHY</t>
  </si>
  <si>
    <t>CRECY AU MONT</t>
  </si>
  <si>
    <t>CRECY COUVE</t>
  </si>
  <si>
    <t>CRECY EN PONTHIEU</t>
  </si>
  <si>
    <t>CRECY LA CHAPELLE</t>
  </si>
  <si>
    <t>CRECY SUR SERRE</t>
  </si>
  <si>
    <t>CREDIN</t>
  </si>
  <si>
    <t>CREGOLS</t>
  </si>
  <si>
    <t>CREGY LES MEAUX</t>
  </si>
  <si>
    <t>CREHANGE</t>
  </si>
  <si>
    <t>Créhange</t>
  </si>
  <si>
    <t>CREHEN</t>
  </si>
  <si>
    <t>CREIL</t>
  </si>
  <si>
    <t>CREIL CEDEX 1</t>
  </si>
  <si>
    <t>CREIL CEDEX 2</t>
  </si>
  <si>
    <t>CREIL CEDEX 3</t>
  </si>
  <si>
    <t>CREIL CEDEX 4</t>
  </si>
  <si>
    <t>CREIL CEDEX 5</t>
  </si>
  <si>
    <t>CREIL CEDEX 9</t>
  </si>
  <si>
    <t>CREISSAN</t>
  </si>
  <si>
    <t>CREISSELS</t>
  </si>
  <si>
    <t>CREMAREST</t>
  </si>
  <si>
    <t>CREMEAUX</t>
  </si>
  <si>
    <t>CREMERY</t>
  </si>
  <si>
    <t>CREMIEU</t>
  </si>
  <si>
    <t>CREMPIGNY BONNEGUETE</t>
  </si>
  <si>
    <t>CREMPS</t>
  </si>
  <si>
    <t>CRENANS</t>
  </si>
  <si>
    <t>CRENEY PRES TROYES</t>
  </si>
  <si>
    <t>CRENNES SUR FRAUBEE</t>
  </si>
  <si>
    <t>CREON</t>
  </si>
  <si>
    <t>CREON D ARMAGNAC</t>
  </si>
  <si>
    <t>CREOT</t>
  </si>
  <si>
    <t>CREPAND</t>
  </si>
  <si>
    <t>CREPEY</t>
  </si>
  <si>
    <t>CREPOL</t>
  </si>
  <si>
    <t>CREPON</t>
  </si>
  <si>
    <t>CREPY (02)</t>
  </si>
  <si>
    <t>CREPY (62)</t>
  </si>
  <si>
    <t>CREPY EN VALOIS</t>
  </si>
  <si>
    <t>CREPY EN VALOIS CEDEX</t>
  </si>
  <si>
    <t>CREQUY</t>
  </si>
  <si>
    <t>CRESANCEY</t>
  </si>
  <si>
    <t>CRESANTIGNES</t>
  </si>
  <si>
    <t>CRESPIAN</t>
  </si>
  <si>
    <t>CRESPIERES</t>
  </si>
  <si>
    <t>CRESPIN (12)</t>
  </si>
  <si>
    <t xml:space="preserve">CRESPIN </t>
  </si>
  <si>
    <t>CRESPIN (81)</t>
  </si>
  <si>
    <t>CRESPINET</t>
  </si>
  <si>
    <t>CRESPY LE NEUF</t>
  </si>
  <si>
    <t>CRESSAC ST GENIS</t>
  </si>
  <si>
    <t>CRESSANGES</t>
  </si>
  <si>
    <t>CRESSAT</t>
  </si>
  <si>
    <t>CRESSE</t>
  </si>
  <si>
    <t>CRESSENSAC</t>
  </si>
  <si>
    <t>CRESSERONS</t>
  </si>
  <si>
    <t>CRESSEVEUILLE</t>
  </si>
  <si>
    <t>CRESSIA</t>
  </si>
  <si>
    <t>CRESSONSACQ</t>
  </si>
  <si>
    <t>CRESSY</t>
  </si>
  <si>
    <t>CRESSY OMENCOURT</t>
  </si>
  <si>
    <t>CRESSY SUR SOMME</t>
  </si>
  <si>
    <t>CREST</t>
  </si>
  <si>
    <t>CREST CEDEX</t>
  </si>
  <si>
    <t>CREST VOLAND</t>
  </si>
  <si>
    <t>CRESTE</t>
  </si>
  <si>
    <t>CRESTET</t>
  </si>
  <si>
    <t>CRESTOT</t>
  </si>
  <si>
    <t>CRETEIL</t>
  </si>
  <si>
    <t>CRETEIL CEDEX</t>
  </si>
  <si>
    <t>CRETEIL CEDEX 9</t>
  </si>
  <si>
    <t>CRETS EN BELLEDONNE</t>
  </si>
  <si>
    <t>CRETTEVILLE</t>
  </si>
  <si>
    <t>CREULLY</t>
  </si>
  <si>
    <t>CREUSE</t>
  </si>
  <si>
    <t>CREUTZWALD</t>
  </si>
  <si>
    <t>CREUZIER LE NEUF</t>
  </si>
  <si>
    <t>CREUZIER LE VIEUX</t>
  </si>
  <si>
    <t>CREVANS ET LA CHAPELLE</t>
  </si>
  <si>
    <t>CREVANT</t>
  </si>
  <si>
    <t>CREVANT LAVEINE</t>
  </si>
  <si>
    <t>CREVECHAMPS</t>
  </si>
  <si>
    <t>CREVECOEUR EN AUGE</t>
  </si>
  <si>
    <t>CREVECOEUR EN BRIE</t>
  </si>
  <si>
    <t>CREVECOEUR LE GRAND</t>
  </si>
  <si>
    <t>CREVECOEUR LE PETIT</t>
  </si>
  <si>
    <t>CREVECOEUR SUR L ESCAUT</t>
  </si>
  <si>
    <t>CREVENEY</t>
  </si>
  <si>
    <t>CREVIC</t>
  </si>
  <si>
    <t>CREVIN</t>
  </si>
  <si>
    <t>CREVOUX</t>
  </si>
  <si>
    <t>CREYS MEPIEU</t>
  </si>
  <si>
    <t>CREYSSAC</t>
  </si>
  <si>
    <t>CREYSSE (24)</t>
  </si>
  <si>
    <t>CREYSSE (46)</t>
  </si>
  <si>
    <t>CREYSSEILLES</t>
  </si>
  <si>
    <t>CREYSSENSAC ET PISSOT</t>
  </si>
  <si>
    <t>CREZANCAY SUR CHER</t>
  </si>
  <si>
    <t>CREZANCY</t>
  </si>
  <si>
    <t>CREZANCY EN SANCERRE</t>
  </si>
  <si>
    <t>CREZIERES</t>
  </si>
  <si>
    <t>CREZILLES</t>
  </si>
  <si>
    <t>CRICQUEBOEUF</t>
  </si>
  <si>
    <t>CRICQUEVILLE EN AUGE</t>
  </si>
  <si>
    <t>CRICQUEVILLE EN BESSIN</t>
  </si>
  <si>
    <t>CRIEL SUR MER</t>
  </si>
  <si>
    <t>CRILLON</t>
  </si>
  <si>
    <t>CRILLON LE BRAVE</t>
  </si>
  <si>
    <t>CRIMOLOIS</t>
  </si>
  <si>
    <t>CRION</t>
  </si>
  <si>
    <t>CRIQUEBEUF EN CAUX</t>
  </si>
  <si>
    <t>CRIQUEBEUF LA CAMPAGNE</t>
  </si>
  <si>
    <t>CRIQUEBEUF SUR SEINE</t>
  </si>
  <si>
    <t>CRIQUETOT L ESNEVAL</t>
  </si>
  <si>
    <t>CRIQUETOT LE MAUCONDUIT</t>
  </si>
  <si>
    <t>CRIQUETOT SUR LONGUEVILLE</t>
  </si>
  <si>
    <t>CRIQUETOT SUR OUVILLE</t>
  </si>
  <si>
    <t>CRIQUIERS</t>
  </si>
  <si>
    <t>CRISENOY</t>
  </si>
  <si>
    <t>CRISOLLES</t>
  </si>
  <si>
    <t>CRISSAY SUR MANSE</t>
  </si>
  <si>
    <t>CRISSE</t>
  </si>
  <si>
    <t>CRISSEY (39)</t>
  </si>
  <si>
    <t>CRISSEY (71)</t>
  </si>
  <si>
    <t>CRISSIER</t>
  </si>
  <si>
    <t>CRISTINACCE</t>
  </si>
  <si>
    <t>CRISTOT</t>
  </si>
  <si>
    <t>CRITEUIL LA MAGDELEINE</t>
  </si>
  <si>
    <t>CRITOT</t>
  </si>
  <si>
    <t>CROCE</t>
  </si>
  <si>
    <t>CROCHTE</t>
  </si>
  <si>
    <t>CROCICCHIA</t>
  </si>
  <si>
    <t>CROCQ</t>
  </si>
  <si>
    <t>CROCY</t>
  </si>
  <si>
    <t>CROETTWILLER</t>
  </si>
  <si>
    <t>CROIGNON</t>
  </si>
  <si>
    <t>CROISANCES</t>
  </si>
  <si>
    <t>CROISETTE</t>
  </si>
  <si>
    <t>CROISILLES (14)</t>
  </si>
  <si>
    <t>CROISILLES (28)</t>
  </si>
  <si>
    <t>CROISILLES (61)</t>
  </si>
  <si>
    <t>CROISILLES (62)</t>
  </si>
  <si>
    <t>CROISMARE</t>
  </si>
  <si>
    <t>CROISSANVILLE</t>
  </si>
  <si>
    <t>CROISSY BEAUBOURG</t>
  </si>
  <si>
    <t>CROISSY SUR CELLE</t>
  </si>
  <si>
    <t>CROISSY SUR SEINE</t>
  </si>
  <si>
    <t>CROISSY SUR SEINE CEDEX</t>
  </si>
  <si>
    <t>CROISY</t>
  </si>
  <si>
    <t>CROISY SUR ANDELLE</t>
  </si>
  <si>
    <t>CROISY SUR EURE</t>
  </si>
  <si>
    <t xml:space="preserve">CROIX </t>
  </si>
  <si>
    <t>CROIX (90)</t>
  </si>
  <si>
    <t>CROIX CALUYAU</t>
  </si>
  <si>
    <t>CROIX CEDEX</t>
  </si>
  <si>
    <t>CROIX CHAPEAU</t>
  </si>
  <si>
    <t>CROIX EN TERNOIS</t>
  </si>
  <si>
    <t>CROIX MARE</t>
  </si>
  <si>
    <t>CROIX MOLIGNEAUX</t>
  </si>
  <si>
    <t>CROIXANVEC</t>
  </si>
  <si>
    <t>CROIXDALLE</t>
  </si>
  <si>
    <t>CROIXRAULT</t>
  </si>
  <si>
    <t>CROIZET SUR GAND</t>
  </si>
  <si>
    <t>CROLLES</t>
  </si>
  <si>
    <t>CROLLES CEDEX</t>
  </si>
  <si>
    <t>CROLLON</t>
  </si>
  <si>
    <t>CROMAC</t>
  </si>
  <si>
    <t>CROMARY</t>
  </si>
  <si>
    <t>CROMILLE</t>
  </si>
  <si>
    <t>CRONAT</t>
  </si>
  <si>
    <t>CRONCE</t>
  </si>
  <si>
    <t>CROPUS</t>
  </si>
  <si>
    <t>CROS (30)</t>
  </si>
  <si>
    <t>CROS (63)</t>
  </si>
  <si>
    <t>CROS DE GEORAND</t>
  </si>
  <si>
    <t>CROS DE MONTVERT</t>
  </si>
  <si>
    <t>CROS DE RONESQUE</t>
  </si>
  <si>
    <t>CROSEY LE GRAND</t>
  </si>
  <si>
    <t>CROSEY LE PETIT</t>
  </si>
  <si>
    <t>CROSMIERES</t>
  </si>
  <si>
    <t>CROSNE</t>
  </si>
  <si>
    <t>CROSSAC</t>
  </si>
  <si>
    <t>CROSSES</t>
  </si>
  <si>
    <t>CROSVILLE LA VIEILLE</t>
  </si>
  <si>
    <t>CROSVILLE SUR DOUVE</t>
  </si>
  <si>
    <t>CROSVILLE SUR SCIE</t>
  </si>
  <si>
    <t>CROTELLES</t>
  </si>
  <si>
    <t>CROTENAY</t>
  </si>
  <si>
    <t>CROTH</t>
  </si>
  <si>
    <t>CROTS</t>
  </si>
  <si>
    <t>CROTTES EN PITHIVERAIS</t>
  </si>
  <si>
    <t>CROUAY</t>
  </si>
  <si>
    <t>CROUSEILLES</t>
  </si>
  <si>
    <t>CROUTELLE</t>
  </si>
  <si>
    <t>CROUTOY</t>
  </si>
  <si>
    <t>CROUTTES</t>
  </si>
  <si>
    <t>CROUTTES SUR MARNE</t>
  </si>
  <si>
    <t>CROUY</t>
  </si>
  <si>
    <t>CROUY EN THELLE</t>
  </si>
  <si>
    <t>CROUY ST PIERRE</t>
  </si>
  <si>
    <t>CROUY SUR COSSON</t>
  </si>
  <si>
    <t>CROUY SUR OURCQ</t>
  </si>
  <si>
    <t>CROUZET MIGETTE</t>
  </si>
  <si>
    <t>CROUZILLES</t>
  </si>
  <si>
    <t>CROZANT</t>
  </si>
  <si>
    <t>CROZE</t>
  </si>
  <si>
    <t>CROZES HERMITAGE</t>
  </si>
  <si>
    <t>CROZON</t>
  </si>
  <si>
    <t>CROZON SUR VAUVRE</t>
  </si>
  <si>
    <t>CRUAS</t>
  </si>
  <si>
    <t>CRUCEY VILLAGES</t>
  </si>
  <si>
    <t>CRUCHERAY</t>
  </si>
  <si>
    <t>CRUEJOULS</t>
  </si>
  <si>
    <t>CRUET</t>
  </si>
  <si>
    <t>CRUGEY</t>
  </si>
  <si>
    <t>CRUGNY</t>
  </si>
  <si>
    <t>CRUGUEL</t>
  </si>
  <si>
    <t>CRUIS</t>
  </si>
  <si>
    <t>CRULAI</t>
  </si>
  <si>
    <t>CRUPIES</t>
  </si>
  <si>
    <t>CRUSCADES</t>
  </si>
  <si>
    <t>CRUSEILLES</t>
  </si>
  <si>
    <t>CRUSNES</t>
  </si>
  <si>
    <t>CRUVIERES LASCOURS</t>
  </si>
  <si>
    <t>CRUVIERS LASCOURS</t>
  </si>
  <si>
    <t>CRUX LA VILLE</t>
  </si>
  <si>
    <t>CRUZILLE</t>
  </si>
  <si>
    <t>CRUZY</t>
  </si>
  <si>
    <t>CRUZY LE CHATEL</t>
  </si>
  <si>
    <t>CRY</t>
  </si>
  <si>
    <t>CUARTE DE HUERVA</t>
  </si>
  <si>
    <t>CUBELLES</t>
  </si>
  <si>
    <t>CUBIERES</t>
  </si>
  <si>
    <t>CUBIERES SUR CINOBLE</t>
  </si>
  <si>
    <t>CUBIERETTES</t>
  </si>
  <si>
    <t>CUBJAC</t>
  </si>
  <si>
    <t>CUBLAC</t>
  </si>
  <si>
    <t>CUBLIZE</t>
  </si>
  <si>
    <t>CUBNEZAIS</t>
  </si>
  <si>
    <t>CUBRIAL</t>
  </si>
  <si>
    <t>CUBRY</t>
  </si>
  <si>
    <t>CUBRY LES FAVERNEY</t>
  </si>
  <si>
    <t>CUBZAC LES PONTS</t>
  </si>
  <si>
    <t>CUCHARMOY</t>
  </si>
  <si>
    <t>CUCHERY</t>
  </si>
  <si>
    <t>CUCQ</t>
  </si>
  <si>
    <t>CUCUGNAN</t>
  </si>
  <si>
    <t>CUCURON</t>
  </si>
  <si>
    <t>CUDOS</t>
  </si>
  <si>
    <t>CUDOT</t>
  </si>
  <si>
    <t>CUEBRIS</t>
  </si>
  <si>
    <t>CUELAS</t>
  </si>
  <si>
    <t>CUELLAR</t>
  </si>
  <si>
    <t>CUERS</t>
  </si>
  <si>
    <t>CUFFIES</t>
  </si>
  <si>
    <t>CUFFY</t>
  </si>
  <si>
    <t>CUGAND</t>
  </si>
  <si>
    <t>CUGES LES PINS</t>
  </si>
  <si>
    <t>CUGNAUX</t>
  </si>
  <si>
    <t>CUGNEY</t>
  </si>
  <si>
    <t>CUGNY</t>
  </si>
  <si>
    <t>CUGUEN</t>
  </si>
  <si>
    <t>CUGURON</t>
  </si>
  <si>
    <t>CUHON</t>
  </si>
  <si>
    <t>CUIGNIERES</t>
  </si>
  <si>
    <t>CUIGY EN BRAY</t>
  </si>
  <si>
    <t>CUILLE</t>
  </si>
  <si>
    <t>CUINCHY</t>
  </si>
  <si>
    <t>CUINCY</t>
  </si>
  <si>
    <t>CUINZIER</t>
  </si>
  <si>
    <t>CUIRIEUX</t>
  </si>
  <si>
    <t>CUIRY HOUSSE</t>
  </si>
  <si>
    <t>CUIRY LES IVIERS</t>
  </si>
  <si>
    <t>CUIS</t>
  </si>
  <si>
    <t>CUISE LA MOTTE</t>
  </si>
  <si>
    <t>CUISEAUX</t>
  </si>
  <si>
    <t>CUISEREY</t>
  </si>
  <si>
    <t>CUISERY</t>
  </si>
  <si>
    <t>CUISIA</t>
  </si>
  <si>
    <t>CUISLES</t>
  </si>
  <si>
    <t>CUISSAI</t>
  </si>
  <si>
    <t>CUISY (55)</t>
  </si>
  <si>
    <t>CUISY (77)</t>
  </si>
  <si>
    <t>CULAN</t>
  </si>
  <si>
    <t>CULETRE</t>
  </si>
  <si>
    <t>CULEY</t>
  </si>
  <si>
    <t>CULEY LE PATRY</t>
  </si>
  <si>
    <t>CULHAT</t>
  </si>
  <si>
    <t>CULIN</t>
  </si>
  <si>
    <t>CULLEREDO</t>
  </si>
  <si>
    <t>CULLES LES ROCHES</t>
  </si>
  <si>
    <t>CULLY</t>
  </si>
  <si>
    <t>CULMONT</t>
  </si>
  <si>
    <t>CULT</t>
  </si>
  <si>
    <t>CULTURES</t>
  </si>
  <si>
    <t>CUMIERES</t>
  </si>
  <si>
    <t>CUMIERES LE MORT HOMME</t>
  </si>
  <si>
    <t>CUMIES</t>
  </si>
  <si>
    <t>CUMONT</t>
  </si>
  <si>
    <t>CUNAC</t>
  </si>
  <si>
    <t>CUNCY LES VARZY</t>
  </si>
  <si>
    <t>CUNEGES</t>
  </si>
  <si>
    <t>CUNEL</t>
  </si>
  <si>
    <t>CUNELIERES</t>
  </si>
  <si>
    <t>CUNEO</t>
  </si>
  <si>
    <t>CUNFIN</t>
  </si>
  <si>
    <t>CUNLHAT</t>
  </si>
  <si>
    <t>CUON</t>
  </si>
  <si>
    <t>CUPERLY</t>
  </si>
  <si>
    <t>CUQ</t>
  </si>
  <si>
    <t>CUQ LES VIELMUR</t>
  </si>
  <si>
    <t>CUQ TOULZA</t>
  </si>
  <si>
    <t>CUQUERON</t>
  </si>
  <si>
    <t>CURAC</t>
  </si>
  <si>
    <t>CURAN</t>
  </si>
  <si>
    <t>CURBANS</t>
  </si>
  <si>
    <t>CURBIGNY</t>
  </si>
  <si>
    <t>CURCAY SUR DIVE</t>
  </si>
  <si>
    <t>CURCHY</t>
  </si>
  <si>
    <t>CURCY SUR ORNE</t>
  </si>
  <si>
    <t>CURDIN</t>
  </si>
  <si>
    <t>CUREL (04)</t>
  </si>
  <si>
    <t>CUREL (52)</t>
  </si>
  <si>
    <t>CUREMONTE</t>
  </si>
  <si>
    <t>CURES</t>
  </si>
  <si>
    <t>CURGIES</t>
  </si>
  <si>
    <t>CURGY</t>
  </si>
  <si>
    <t>CURIENNE</t>
  </si>
  <si>
    <t>CURIERES</t>
  </si>
  <si>
    <t>CURIS AU MONT D OR</t>
  </si>
  <si>
    <t>CURLEY</t>
  </si>
  <si>
    <t>CURLU</t>
  </si>
  <si>
    <t>CURMONT</t>
  </si>
  <si>
    <t>CURNIER</t>
  </si>
  <si>
    <t>CURSAN</t>
  </si>
  <si>
    <t>CURTIL SOUS BUFFIERES</t>
  </si>
  <si>
    <t>CURTIL SOUS BURNAND</t>
  </si>
  <si>
    <t>CURTIL ST SEINE</t>
  </si>
  <si>
    <t>CURTIL VERGY</t>
  </si>
  <si>
    <t>CURVALLE</t>
  </si>
  <si>
    <t>CURZAY SUR VONNE</t>
  </si>
  <si>
    <t>CURZON</t>
  </si>
  <si>
    <t>CUSANCE</t>
  </si>
  <si>
    <t>CUSE ET ADRISANS</t>
  </si>
  <si>
    <t>CUSEY</t>
  </si>
  <si>
    <t>CUSSAC (15)</t>
  </si>
  <si>
    <t>CUSSAC (87)</t>
  </si>
  <si>
    <t>CUSSAC FORT MEDOC</t>
  </si>
  <si>
    <t>CUSSAC SUR LOIRE</t>
  </si>
  <si>
    <t>CUSSANGY</t>
  </si>
  <si>
    <t>CUSSAY</t>
  </si>
  <si>
    <t>CUSSET</t>
  </si>
  <si>
    <t>CUSSET CEDEX</t>
  </si>
  <si>
    <t>CUSSEY LES FORGES</t>
  </si>
  <si>
    <t>CUSSEY SUR L OGNON</t>
  </si>
  <si>
    <t>CUSSEY SUR LISON</t>
  </si>
  <si>
    <t>CUSSY</t>
  </si>
  <si>
    <t>CUSSY EN MORVAN</t>
  </si>
  <si>
    <t>CUSSY LA COLONNE</t>
  </si>
  <si>
    <t>CUSSY LE CHATEL</t>
  </si>
  <si>
    <t>CUSSY LES FORGES</t>
  </si>
  <si>
    <t>CUSTINES</t>
  </si>
  <si>
    <t>CUSY</t>
  </si>
  <si>
    <t>CUTRY (02)</t>
  </si>
  <si>
    <t>CUTRY (54)</t>
  </si>
  <si>
    <t>CUTS</t>
  </si>
  <si>
    <t>CUTTING</t>
  </si>
  <si>
    <t>CUTTOLI CORTICCHIATO</t>
  </si>
  <si>
    <t>CUTTURA</t>
  </si>
  <si>
    <t>CUVAT</t>
  </si>
  <si>
    <t>CUVE</t>
  </si>
  <si>
    <t>CUVERGNON</t>
  </si>
  <si>
    <t>CUVERVILLE</t>
  </si>
  <si>
    <t>CUVERVILLE (14)</t>
  </si>
  <si>
    <t>CUVERVILLE (27)</t>
  </si>
  <si>
    <t>CUVERVILLE SUR YERES</t>
  </si>
  <si>
    <t>CUVES (50)</t>
  </si>
  <si>
    <t>CUVES (52)</t>
  </si>
  <si>
    <t>CUVIER</t>
  </si>
  <si>
    <t>CUVILLERS</t>
  </si>
  <si>
    <t>CUVILLY</t>
  </si>
  <si>
    <t>CUVRY</t>
  </si>
  <si>
    <t>CUXAC CABARDES</t>
  </si>
  <si>
    <t>CUXAC D AUDE</t>
  </si>
  <si>
    <t>CUXHAVEN</t>
  </si>
  <si>
    <t>CUY (60)</t>
  </si>
  <si>
    <t>CUY (89)</t>
  </si>
  <si>
    <t>CUY ST FIACRE</t>
  </si>
  <si>
    <t>CUZAC</t>
  </si>
  <si>
    <t>CUZANCE</t>
  </si>
  <si>
    <t>CUZIEU (42)</t>
  </si>
  <si>
    <t>CUZION</t>
  </si>
  <si>
    <t>CUZORN</t>
  </si>
  <si>
    <t>CUZY</t>
  </si>
  <si>
    <t>CYSOING</t>
  </si>
  <si>
    <t>D HUISON LONGUEVILLE</t>
  </si>
  <si>
    <t>DA NANG</t>
  </si>
  <si>
    <t>DABO</t>
  </si>
  <si>
    <t>DACHSTEIN</t>
  </si>
  <si>
    <t>DADONVILLE</t>
  </si>
  <si>
    <t>DAGLAN</t>
  </si>
  <si>
    <t>DAGMERSELLEN</t>
  </si>
  <si>
    <t>DAGNY</t>
  </si>
  <si>
    <t>DAGONVILLE</t>
  </si>
  <si>
    <t>DAHLENHEIM</t>
  </si>
  <si>
    <t>DAIGNAC</t>
  </si>
  <si>
    <t>DAIGNY</t>
  </si>
  <si>
    <t>DAILLANCOURT</t>
  </si>
  <si>
    <t>DAILLECOURT</t>
  </si>
  <si>
    <t>DAINVILLE</t>
  </si>
  <si>
    <t>DAINVILLE BERTHELEVILLE</t>
  </si>
  <si>
    <t>DAIX</t>
  </si>
  <si>
    <t>DALEM</t>
  </si>
  <si>
    <t>DALHAIN</t>
  </si>
  <si>
    <t>DALHUNDEN</t>
  </si>
  <si>
    <t>DALLET</t>
  </si>
  <si>
    <t>DALLIKON</t>
  </si>
  <si>
    <t>DALLON</t>
  </si>
  <si>
    <t>DALOU</t>
  </si>
  <si>
    <t>DALSTEIN</t>
  </si>
  <si>
    <t>DALUIS</t>
  </si>
  <si>
    <t>DAMAS AUX BOIS</t>
  </si>
  <si>
    <t>DAMAS ET BETTEGNEY</t>
  </si>
  <si>
    <t>DAMAZAN</t>
  </si>
  <si>
    <t>DAMBACH</t>
  </si>
  <si>
    <t>DAMBACH LA VILLE</t>
  </si>
  <si>
    <t>DAMBELIN</t>
  </si>
  <si>
    <t>DAMBENOIS</t>
  </si>
  <si>
    <t>DAMBENOIT LES COLOMBE</t>
  </si>
  <si>
    <t>DAMBLAIN</t>
  </si>
  <si>
    <t>DAMBLAINVILLE</t>
  </si>
  <si>
    <t>DAMBRON</t>
  </si>
  <si>
    <t>DAME MARIE (27)</t>
  </si>
  <si>
    <t>DAME MARIE (61)</t>
  </si>
  <si>
    <t>DAME MARIE LES BOIS</t>
  </si>
  <si>
    <t>DAMELEVIERES</t>
  </si>
  <si>
    <t>DAMERAUCOURT</t>
  </si>
  <si>
    <t>DAMEREY</t>
  </si>
  <si>
    <t>DAMERY (51)</t>
  </si>
  <si>
    <t>DAMERY (80)</t>
  </si>
  <si>
    <t>DAMGAN</t>
  </si>
  <si>
    <t>DAMIATTE</t>
  </si>
  <si>
    <t>DAMIGNY</t>
  </si>
  <si>
    <t>DAMLOUP</t>
  </si>
  <si>
    <t>DAMMARD</t>
  </si>
  <si>
    <t>DAMMARIE</t>
  </si>
  <si>
    <t>DAMMARIE EN PUISAYE</t>
  </si>
  <si>
    <t>DAMMARIE LES LYS</t>
  </si>
  <si>
    <t>DAMMARIE LES LYS CEDEX</t>
  </si>
  <si>
    <t>DAMMARIE SUR LOING</t>
  </si>
  <si>
    <t>DAMMARIE SUR SAULX</t>
  </si>
  <si>
    <t>DAMMARTIN EN GOELE</t>
  </si>
  <si>
    <t>DAMMARTIN EN GOELE CEDEX</t>
  </si>
  <si>
    <t>DAMMARTIN EN SERVE</t>
  </si>
  <si>
    <t>DAMMARTIN LES TEMPLIERS</t>
  </si>
  <si>
    <t>DAMMARTIN MARPAIN</t>
  </si>
  <si>
    <t>DAMMARTIN SUR MEUSE</t>
  </si>
  <si>
    <t>DAMMARTIN SUR TIGEAUX</t>
  </si>
  <si>
    <t>DAMOUSIES</t>
  </si>
  <si>
    <t>DAMOUZY</t>
  </si>
  <si>
    <t>DAMPARIS</t>
  </si>
  <si>
    <t>DAMPIERRE (10)</t>
  </si>
  <si>
    <t>DAMPIERRE (14)</t>
  </si>
  <si>
    <t>DAMPIERRE (39)</t>
  </si>
  <si>
    <t>DAMPIERRE (52)</t>
  </si>
  <si>
    <t>DAMPIERRE AU TEMPLE</t>
  </si>
  <si>
    <t>DAMPIERRE EN BRAY</t>
  </si>
  <si>
    <t>DAMPIERRE EN BRESSE</t>
  </si>
  <si>
    <t>DAMPIERRE EN BURLY</t>
  </si>
  <si>
    <t>DAMPIERRE EN CROT</t>
  </si>
  <si>
    <t>DAMPIERRE EN GRACAY</t>
  </si>
  <si>
    <t>DAMPIERRE EN MONTAGNE</t>
  </si>
  <si>
    <t>DAMPIERRE EN YVELINES</t>
  </si>
  <si>
    <t>DAMPIERRE ET FLEE</t>
  </si>
  <si>
    <t>DAMPIERRE LE CHATEAU</t>
  </si>
  <si>
    <t>DAMPIERRE LES BOIS</t>
  </si>
  <si>
    <t>DAMPIERRE LES CONFLANS</t>
  </si>
  <si>
    <t>DAMPIERRE SOUS BOUHY</t>
  </si>
  <si>
    <t>DAMPIERRE SOUS BROU</t>
  </si>
  <si>
    <t>DAMPIERRE ST NICOLAS</t>
  </si>
  <si>
    <t>DAMPIERRE SUR AVRE</t>
  </si>
  <si>
    <t>DAMPIERRE SUR BOUTONNE</t>
  </si>
  <si>
    <t>DAMPIERRE SUR LE DOUBS</t>
  </si>
  <si>
    <t>DAMPIERRE SUR LINOTTE</t>
  </si>
  <si>
    <t>DAMPIERRE SUR MOIVRE</t>
  </si>
  <si>
    <t>DAMPIERRE SUR SALON</t>
  </si>
  <si>
    <t>DAMPIERRE SUR SALON CEDEX</t>
  </si>
  <si>
    <t>DAMPJOUX</t>
  </si>
  <si>
    <t>DAMPLEUX</t>
  </si>
  <si>
    <t>DAMPMART</t>
  </si>
  <si>
    <t>DAMPNIAT</t>
  </si>
  <si>
    <t>DAMPRICHARD</t>
  </si>
  <si>
    <t>DAMPSMESNIL</t>
  </si>
  <si>
    <t>DAMPVALLEY LES COLOMBE</t>
  </si>
  <si>
    <t>DAMPVALLEY ST PANCRAS</t>
  </si>
  <si>
    <t>DAMPVITOUX</t>
  </si>
  <si>
    <t>DAMREMONT</t>
  </si>
  <si>
    <t>DAMVILLE</t>
  </si>
  <si>
    <t>DAMVILLERS</t>
  </si>
  <si>
    <t>DAMVIX</t>
  </si>
  <si>
    <t>DANCE (42)</t>
  </si>
  <si>
    <t>DANCE (61)</t>
  </si>
  <si>
    <t>DANCEVOIR</t>
  </si>
  <si>
    <t>DANCOURT</t>
  </si>
  <si>
    <t>DANCOURT POPINCOURT</t>
  </si>
  <si>
    <t>DANCY</t>
  </si>
  <si>
    <t>DANESTAL</t>
  </si>
  <si>
    <t>DANGE ST ROMAIN</t>
  </si>
  <si>
    <t>DANGEAU</t>
  </si>
  <si>
    <t>DANGERS</t>
  </si>
  <si>
    <t>DANGEUL</t>
  </si>
  <si>
    <t>DANGOLSHEIM</t>
  </si>
  <si>
    <t>DANGU</t>
  </si>
  <si>
    <t>DANGY</t>
  </si>
  <si>
    <t>DANIZY</t>
  </si>
  <si>
    <t>DANJOUTIN</t>
  </si>
  <si>
    <t>DANNE ET QUATRE VENTS</t>
  </si>
  <si>
    <t>DANNELBOURG</t>
  </si>
  <si>
    <t>DANNEMARIE</t>
  </si>
  <si>
    <t>DANNEMARIE (25)</t>
  </si>
  <si>
    <t>DANNEMARIE (68)</t>
  </si>
  <si>
    <t>DANNEMARIE SUR CRETE</t>
  </si>
  <si>
    <t>DANNEMOINE</t>
  </si>
  <si>
    <t>DANNEMOIS</t>
  </si>
  <si>
    <t>DANNES</t>
  </si>
  <si>
    <t>DANNEVOUX</t>
  </si>
  <si>
    <t>DANVOU LA FERRIERE</t>
  </si>
  <si>
    <t>DANZE</t>
  </si>
  <si>
    <t>DAON</t>
  </si>
  <si>
    <t>DAOULAS</t>
  </si>
  <si>
    <t>DAOURS</t>
  </si>
  <si>
    <t>DARAZAC</t>
  </si>
  <si>
    <t>DARBONNAY</t>
  </si>
  <si>
    <t>DARBRES</t>
  </si>
  <si>
    <t>DARCEY</t>
  </si>
  <si>
    <t>DARDENAC</t>
  </si>
  <si>
    <t>DARDEZ</t>
  </si>
  <si>
    <t>DARDILLY</t>
  </si>
  <si>
    <t>DARDILLY CEDEX</t>
  </si>
  <si>
    <t>DAREIZE</t>
  </si>
  <si>
    <t>DARGIES</t>
  </si>
  <si>
    <t>DARGNIES</t>
  </si>
  <si>
    <t>DARGOIRE</t>
  </si>
  <si>
    <t>DARMANNES</t>
  </si>
  <si>
    <t>DARNAC</t>
  </si>
  <si>
    <t>DARNETAL</t>
  </si>
  <si>
    <t>DARNETAL CEDEX</t>
  </si>
  <si>
    <t>DARNETS</t>
  </si>
  <si>
    <t>DARNEY</t>
  </si>
  <si>
    <t>DARNEY AUX CHENES</t>
  </si>
  <si>
    <t>DARNIEULLES</t>
  </si>
  <si>
    <t>DAROIS</t>
  </si>
  <si>
    <t>DARVAULT</t>
  </si>
  <si>
    <t>DARVOY</t>
  </si>
  <si>
    <t>DASLE</t>
  </si>
  <si>
    <t>DAUBENSAND</t>
  </si>
  <si>
    <t>DAUBEUF LA CAMPAGNE</t>
  </si>
  <si>
    <t>DAUBEUF PRES VATTEVILLE</t>
  </si>
  <si>
    <t>DAUBEUF SERVILLE</t>
  </si>
  <si>
    <t>DAUBEZE</t>
  </si>
  <si>
    <t>DAUENDORF</t>
  </si>
  <si>
    <t>DAUMAZAN SUR ARIZE</t>
  </si>
  <si>
    <t>DAUMERAY</t>
  </si>
  <si>
    <t>DAUPHIN</t>
  </si>
  <si>
    <t>DAUSSE</t>
  </si>
  <si>
    <t>DAUX</t>
  </si>
  <si>
    <t>DAUZAT SUR VODABLE</t>
  </si>
  <si>
    <t>DAVAYAT</t>
  </si>
  <si>
    <t>DAVAYE</t>
  </si>
  <si>
    <t>DAVEJEAN</t>
  </si>
  <si>
    <t>DAVENESCOURT</t>
  </si>
  <si>
    <t>DAVEZIEUX</t>
  </si>
  <si>
    <t>DAVIGNAC</t>
  </si>
  <si>
    <t>DAVREY</t>
  </si>
  <si>
    <t>DAVRON</t>
  </si>
  <si>
    <t>DAX</t>
  </si>
  <si>
    <t>DAX CEDEX</t>
  </si>
  <si>
    <t>DE PANNE</t>
  </si>
  <si>
    <t>DEAUVILLE</t>
  </si>
  <si>
    <t>DEAUVILLE CEDEX</t>
  </si>
  <si>
    <t>DEAUX</t>
  </si>
  <si>
    <t>DEBATS RIVIERE D ORPRA</t>
  </si>
  <si>
    <t>DECAZEVILLE</t>
  </si>
  <si>
    <t>DECHY</t>
  </si>
  <si>
    <t>DECIN</t>
  </si>
  <si>
    <t>DECINES</t>
  </si>
  <si>
    <t>DECINES CHARPIEU</t>
  </si>
  <si>
    <t>DECINES CHARPIEU CEDEX</t>
  </si>
  <si>
    <t>DECIZE</t>
  </si>
  <si>
    <t>DECIZE CEDEX</t>
  </si>
  <si>
    <t>DEERLIJK (BELGIQUE)</t>
  </si>
  <si>
    <t>DEGAGNAC</t>
  </si>
  <si>
    <t>DEGRE</t>
  </si>
  <si>
    <t>DEHAULT</t>
  </si>
  <si>
    <t>DEHERIES</t>
  </si>
  <si>
    <t>DEHLINGEN</t>
  </si>
  <si>
    <t>DEINVILLERS</t>
  </si>
  <si>
    <t>DELAIN</t>
  </si>
  <si>
    <t>DELETTES</t>
  </si>
  <si>
    <t>DELINCOURT</t>
  </si>
  <si>
    <t>DELLE</t>
  </si>
  <si>
    <t>DELLE CEDEX</t>
  </si>
  <si>
    <t>DELME</t>
  </si>
  <si>
    <t>DELOUZE ROSIERES</t>
  </si>
  <si>
    <t>DELTEBRE</t>
  </si>
  <si>
    <t>DELUT</t>
  </si>
  <si>
    <t>DELUZ</t>
  </si>
  <si>
    <t>DEMANDOLX</t>
  </si>
  <si>
    <t>DEMANGE AUX EAUX</t>
  </si>
  <si>
    <t>DEMANGEVELLE</t>
  </si>
  <si>
    <t>DEMI QUARTIER</t>
  </si>
  <si>
    <t>DEMIGNY</t>
  </si>
  <si>
    <t>DEMOUVILLE</t>
  </si>
  <si>
    <t>DEMU</t>
  </si>
  <si>
    <t>DEMUIN</t>
  </si>
  <si>
    <t>DENAIN</t>
  </si>
  <si>
    <t>DENAIN CEDEX</t>
  </si>
  <si>
    <t>DENAT</t>
  </si>
  <si>
    <t>DENAZE</t>
  </si>
  <si>
    <t>DENDERMONDE</t>
  </si>
  <si>
    <t>DENEE</t>
  </si>
  <si>
    <t>DENESTANVILLE</t>
  </si>
  <si>
    <t>DENEUILLE LES CHANTELLE</t>
  </si>
  <si>
    <t>DENEUILLE LES MINES</t>
  </si>
  <si>
    <t>DENEUVRE</t>
  </si>
  <si>
    <t>DENEVRE</t>
  </si>
  <si>
    <t>DENEZE SOUS DOUE</t>
  </si>
  <si>
    <t>DENEZE SOUS LE LUDE</t>
  </si>
  <si>
    <t>DENEZIERES</t>
  </si>
  <si>
    <t>DENGUIN</t>
  </si>
  <si>
    <t>DENICE</t>
  </si>
  <si>
    <t>DENIER</t>
  </si>
  <si>
    <t>DENIPAIRE</t>
  </si>
  <si>
    <t>DENNEBROEUCQ</t>
  </si>
  <si>
    <t>DENNEVILLE</t>
  </si>
  <si>
    <t>DENNEVY</t>
  </si>
  <si>
    <t>DENNEY</t>
  </si>
  <si>
    <t>DENONVILLE</t>
  </si>
  <si>
    <t>DENTERGEM</t>
  </si>
  <si>
    <t>DENTING</t>
  </si>
  <si>
    <t>DENZLINGEN</t>
  </si>
  <si>
    <t>DEOLS</t>
  </si>
  <si>
    <t>DEOLS CEDEX</t>
  </si>
  <si>
    <t>DERBAMONT</t>
  </si>
  <si>
    <t>DERCE</t>
  </si>
  <si>
    <t>DERCHIGNY</t>
  </si>
  <si>
    <t>DERCHING</t>
  </si>
  <si>
    <t>DERCY</t>
  </si>
  <si>
    <t>DERNACUEILLETTE</t>
  </si>
  <si>
    <t>DERNANCOURT</t>
  </si>
  <si>
    <t>DERVAL</t>
  </si>
  <si>
    <t>DESAIGNES</t>
  </si>
  <si>
    <t>DESANDANS</t>
  </si>
  <si>
    <t>DESCARTES</t>
  </si>
  <si>
    <t>DESERTINES (03)</t>
  </si>
  <si>
    <t>DESERTINES (53)</t>
  </si>
  <si>
    <t>DESERVILLERS</t>
  </si>
  <si>
    <t>DESGES</t>
  </si>
  <si>
    <t>DESINGY</t>
  </si>
  <si>
    <t>DESMONTS</t>
  </si>
  <si>
    <t>DESNES</t>
  </si>
  <si>
    <t>DESSELGEM</t>
  </si>
  <si>
    <t>DESSELING</t>
  </si>
  <si>
    <t>DESSENHEIM</t>
  </si>
  <si>
    <t>DESSIA</t>
  </si>
  <si>
    <t>DESTORD</t>
  </si>
  <si>
    <t>DESTRY</t>
  </si>
  <si>
    <t>DESVRES</t>
  </si>
  <si>
    <t>DETAIN ET BRUANT</t>
  </si>
  <si>
    <t>DETRIER</t>
  </si>
  <si>
    <t>DETTEY</t>
  </si>
  <si>
    <t>DETTWILLER</t>
  </si>
  <si>
    <t>DEUIL LA BARRE</t>
  </si>
  <si>
    <t>DEUILLET</t>
  </si>
  <si>
    <t>DEULEMONT</t>
  </si>
  <si>
    <t>DEUX CHAISES</t>
  </si>
  <si>
    <t>DEUX EVAILLES</t>
  </si>
  <si>
    <t>DEUX JUMEAUX</t>
  </si>
  <si>
    <t>DEUX VERGES</t>
  </si>
  <si>
    <t>DEUXVILLE</t>
  </si>
  <si>
    <t>DEVAY</t>
  </si>
  <si>
    <t>DEVECEY</t>
  </si>
  <si>
    <t>DEVESSET</t>
  </si>
  <si>
    <t>DEVEZE</t>
  </si>
  <si>
    <t>DEVIAT</t>
  </si>
  <si>
    <t>DEVILLAC</t>
  </si>
  <si>
    <t>DEVILLE</t>
  </si>
  <si>
    <t>DEVILLE LES ROUEN</t>
  </si>
  <si>
    <t>DEVISE</t>
  </si>
  <si>
    <t>DEVROUZE</t>
  </si>
  <si>
    <t>DEYCIMONT</t>
  </si>
  <si>
    <t>DEYME</t>
  </si>
  <si>
    <t>DEYVILLERS</t>
  </si>
  <si>
    <t>DEZIZE LES MARANGES</t>
  </si>
  <si>
    <t>DHUISY</t>
  </si>
  <si>
    <t>DHUIZEL</t>
  </si>
  <si>
    <t>DHUIZON</t>
  </si>
  <si>
    <t>DIANCEY</t>
  </si>
  <si>
    <t>DIANE CAPELLE</t>
  </si>
  <si>
    <t>DIANT</t>
  </si>
  <si>
    <t>DIARVILLE</t>
  </si>
  <si>
    <t>DICONNE</t>
  </si>
  <si>
    <t>DICY</t>
  </si>
  <si>
    <t>DIDENHEIM</t>
  </si>
  <si>
    <t>DIE</t>
  </si>
  <si>
    <t>DIEBLING</t>
  </si>
  <si>
    <t>DIEBOLSHEIM</t>
  </si>
  <si>
    <t>DIEDENDORF</t>
  </si>
  <si>
    <t>DIEFFENBACH AU VAL</t>
  </si>
  <si>
    <t>DIEFFENBACH LES WOERTH</t>
  </si>
  <si>
    <t>DIEFFENTHAL</t>
  </si>
  <si>
    <t>DIEFMATTEN</t>
  </si>
  <si>
    <t>DIEME</t>
  </si>
  <si>
    <t>DIEMERINGEN</t>
  </si>
  <si>
    <t>DIEMOZ</t>
  </si>
  <si>
    <t>DIENAY</t>
  </si>
  <si>
    <t>DIENNE (15)</t>
  </si>
  <si>
    <t>DIENNE (86)</t>
  </si>
  <si>
    <t>DIENNES AUBIGNY</t>
  </si>
  <si>
    <t>DIENVILLE</t>
  </si>
  <si>
    <t>DIEPPE</t>
  </si>
  <si>
    <t>DIEPPE CEDEX</t>
  </si>
  <si>
    <t>DIEPPE SOUS DOUAUMONT</t>
  </si>
  <si>
    <t>DIEPPEDALLE CROISSET</t>
  </si>
  <si>
    <t>DIERRE</t>
  </si>
  <si>
    <t>DIERREY ST JULIEN</t>
  </si>
  <si>
    <t>DIERREY ST PIERRE</t>
  </si>
  <si>
    <t>DIESEN</t>
  </si>
  <si>
    <t>DIETWILLER</t>
  </si>
  <si>
    <t>DIEUDONNE</t>
  </si>
  <si>
    <t>DIEUE SUR MEUSE</t>
  </si>
  <si>
    <t>DIEULEFIT</t>
  </si>
  <si>
    <t>DIEULIVOL</t>
  </si>
  <si>
    <t>DIEULOUARD</t>
  </si>
  <si>
    <t>DIEUPENTALE</t>
  </si>
  <si>
    <t>DIEUZE</t>
  </si>
  <si>
    <t>DIEVAL</t>
  </si>
  <si>
    <t>DIFFEMBACH LES HELLIMER</t>
  </si>
  <si>
    <t>DIGES</t>
  </si>
  <si>
    <t>DIGNA</t>
  </si>
  <si>
    <t>DIGNAC</t>
  </si>
  <si>
    <t>DIGNE LES BAINS</t>
  </si>
  <si>
    <t>DIGNE LES BAINS CEDEX</t>
  </si>
  <si>
    <t>DIGNE LES BAINS CEDEX 9</t>
  </si>
  <si>
    <t>DIGNONVILLE</t>
  </si>
  <si>
    <t>DIGNY</t>
  </si>
  <si>
    <t>DIGOIN</t>
  </si>
  <si>
    <t>DIGOSVILLE</t>
  </si>
  <si>
    <t>DIGULLEVILLE</t>
  </si>
  <si>
    <t>DIJON</t>
  </si>
  <si>
    <t>DIJON CEDEX</t>
  </si>
  <si>
    <t>DIJON CEDEX 9</t>
  </si>
  <si>
    <t>DIJON CHEQUES</t>
  </si>
  <si>
    <t>DIMANCHEVILLE</t>
  </si>
  <si>
    <t>DIMBSTHAL</t>
  </si>
  <si>
    <t>DIMECHAUX</t>
  </si>
  <si>
    <t>DIMITROVGRAD</t>
  </si>
  <si>
    <t>DIMONT</t>
  </si>
  <si>
    <t>DINAN</t>
  </si>
  <si>
    <t>DINAN CEDEX</t>
  </si>
  <si>
    <t>DINARD</t>
  </si>
  <si>
    <t>DINARD CEDEX</t>
  </si>
  <si>
    <t>DINEAULT</t>
  </si>
  <si>
    <t>DINGE</t>
  </si>
  <si>
    <t>DINGSHEIM</t>
  </si>
  <si>
    <t>DINGY EN VUACHE</t>
  </si>
  <si>
    <t>DINGY ST CLAIR</t>
  </si>
  <si>
    <t>DINOZE</t>
  </si>
  <si>
    <t>DINSAC</t>
  </si>
  <si>
    <t>DINSHEIM</t>
  </si>
  <si>
    <t>DINSHEIM SUR BRUCHE</t>
  </si>
  <si>
    <t>DINTEVILLE</t>
  </si>
  <si>
    <t>DIO ET VALQUIERES</t>
  </si>
  <si>
    <t>DIONAY</t>
  </si>
  <si>
    <t>DIONS</t>
  </si>
  <si>
    <t>DIORS</t>
  </si>
  <si>
    <t>DIOU (03)</t>
  </si>
  <si>
    <t>DIOU (36)</t>
  </si>
  <si>
    <t>DIRAC</t>
  </si>
  <si>
    <t>DIRINON</t>
  </si>
  <si>
    <t>DIROL</t>
  </si>
  <si>
    <t>DISSANGIS</t>
  </si>
  <si>
    <t>DISSAY</t>
  </si>
  <si>
    <t>DISSAY SOUS COURCILLON</t>
  </si>
  <si>
    <t>DISSE SOUS BALLON</t>
  </si>
  <si>
    <t>DISSE SOUS LE LUDE</t>
  </si>
  <si>
    <t>DISTRE</t>
  </si>
  <si>
    <t>DISTROFF</t>
  </si>
  <si>
    <t>DIUSSE</t>
  </si>
  <si>
    <t>DIVAJEU</t>
  </si>
  <si>
    <t>DIVATTE-SUR-LOIRE</t>
  </si>
  <si>
    <t>DIVES</t>
  </si>
  <si>
    <t>DIVES SUR MER</t>
  </si>
  <si>
    <t>DIVES SUR MER CEDEX</t>
  </si>
  <si>
    <t>DIVION</t>
  </si>
  <si>
    <t>DIXMONT</t>
  </si>
  <si>
    <t>DIZIMIEU</t>
  </si>
  <si>
    <t>DIZY</t>
  </si>
  <si>
    <t>DIZY LE GROS</t>
  </si>
  <si>
    <t>DOAZIT</t>
  </si>
  <si>
    <t>DOAZON</t>
  </si>
  <si>
    <t>DOCELLES</t>
  </si>
  <si>
    <t>DOESBURG</t>
  </si>
  <si>
    <t>DOEUIL SUR LE MIGNON</t>
  </si>
  <si>
    <t>DOGNEN</t>
  </si>
  <si>
    <t>DOGNEVILLE</t>
  </si>
  <si>
    <t>DOHEM</t>
  </si>
  <si>
    <t>DOHIS</t>
  </si>
  <si>
    <t>DOIGNIES</t>
  </si>
  <si>
    <t>DOINGT FLAMICOURT</t>
  </si>
  <si>
    <t>DOISSAT</t>
  </si>
  <si>
    <t>DOISSIN</t>
  </si>
  <si>
    <t>DOIX</t>
  </si>
  <si>
    <t>DOIZIEUX</t>
  </si>
  <si>
    <t>DOL DE BRETAGNE</t>
  </si>
  <si>
    <t>DOLAINCOURT</t>
  </si>
  <si>
    <t>DOLANCOURT</t>
  </si>
  <si>
    <t>DOLCOURT</t>
  </si>
  <si>
    <t>DOLE</t>
  </si>
  <si>
    <t>DOLE CEDEX</t>
  </si>
  <si>
    <t>DOLIGNON</t>
  </si>
  <si>
    <t>DOLLEREN</t>
  </si>
  <si>
    <t>DOLLON</t>
  </si>
  <si>
    <t>DOLLOT</t>
  </si>
  <si>
    <t>DOLMAYRAC</t>
  </si>
  <si>
    <t>DOLO</t>
  </si>
  <si>
    <t>DOLOMIEU</t>
  </si>
  <si>
    <t>DOLUS D OLERON</t>
  </si>
  <si>
    <t>DOLUS LE SEC</t>
  </si>
  <si>
    <t>DOLVING</t>
  </si>
  <si>
    <t>DOM LE MESNIL</t>
  </si>
  <si>
    <t>DOMAGNE</t>
  </si>
  <si>
    <t>DOMAIZE</t>
  </si>
  <si>
    <t>DOMALAIN</t>
  </si>
  <si>
    <t>DOMANCY</t>
  </si>
  <si>
    <t>DOMARIN</t>
  </si>
  <si>
    <t>DOMART EN PONTHIEU</t>
  </si>
  <si>
    <t>DOMART SUR LA LUCE</t>
  </si>
  <si>
    <t>DOMATS</t>
  </si>
  <si>
    <t>DOMAZAN</t>
  </si>
  <si>
    <t>DOMBASLE DEVANT DARNEY</t>
  </si>
  <si>
    <t>DOMBASLE EN ARGONNE</t>
  </si>
  <si>
    <t>DOMBASLE EN XAINTOIS</t>
  </si>
  <si>
    <t>DOMBASLE SUR MEURTHE</t>
  </si>
  <si>
    <t>DOMBLAIN</t>
  </si>
  <si>
    <t>DOMBLANS</t>
  </si>
  <si>
    <t>DOMBRAS</t>
  </si>
  <si>
    <t>DOMBROT LE SEC</t>
  </si>
  <si>
    <t>DOMBROT SUR VAIR</t>
  </si>
  <si>
    <t>DOMECY SUR CURE</t>
  </si>
  <si>
    <t>DOMECY SUR LE VAULT</t>
  </si>
  <si>
    <t>DOMELIERS</t>
  </si>
  <si>
    <t>DOMENE</t>
  </si>
  <si>
    <t>DOMERAT</t>
  </si>
  <si>
    <t>DOMESMONT</t>
  </si>
  <si>
    <t>DOMESSARGUES</t>
  </si>
  <si>
    <t>DOMESSIN</t>
  </si>
  <si>
    <t>DOMEVRE EN HAYE</t>
  </si>
  <si>
    <t>DOMEVRE SOUS MONTFORT</t>
  </si>
  <si>
    <t>DOMEVRE SUR AVIERE</t>
  </si>
  <si>
    <t>DOMEVRE SUR DURBION</t>
  </si>
  <si>
    <t>DOMEVRE SUR VEZOUZE</t>
  </si>
  <si>
    <t>DOMEYRAT</t>
  </si>
  <si>
    <t>DOMEYROT</t>
  </si>
  <si>
    <t>DOMEZAIN BERRAUTE</t>
  </si>
  <si>
    <t>DOMFAING</t>
  </si>
  <si>
    <t>DOMFESSEL</t>
  </si>
  <si>
    <t>DOMFRONT (60)</t>
  </si>
  <si>
    <t>DOMFRONT (61)</t>
  </si>
  <si>
    <t>DOMFRONT EN CHAMPAGNE</t>
  </si>
  <si>
    <t>DOMGERMAIN</t>
  </si>
  <si>
    <t>DOMINOIS</t>
  </si>
  <si>
    <t>DOMJEAN</t>
  </si>
  <si>
    <t>DOMJEVIN</t>
  </si>
  <si>
    <t>DOMJULIEN</t>
  </si>
  <si>
    <t>DOMLEGER LONGVILLERS</t>
  </si>
  <si>
    <t>DOMLOUP</t>
  </si>
  <si>
    <t>DOMMAIRE LES LYS</t>
  </si>
  <si>
    <t>DOMMARIE EULMONT</t>
  </si>
  <si>
    <t>DOMMARIEN</t>
  </si>
  <si>
    <t>DOMMARTEMONT</t>
  </si>
  <si>
    <t>DOMMARTIN</t>
  </si>
  <si>
    <t>DOMMARTIN (25)</t>
  </si>
  <si>
    <t>DOMMARTIN (58)</t>
  </si>
  <si>
    <t>DOMMARTIN (69)</t>
  </si>
  <si>
    <t>DOMMARTIN AUX BOIS</t>
  </si>
  <si>
    <t>DOMMARTIN DAMPIERRE</t>
  </si>
  <si>
    <t>DOMMARTIN LA CHAUSSEE</t>
  </si>
  <si>
    <t>DOMMARTIN LA MONTAGNE</t>
  </si>
  <si>
    <t>DOMMARTIN LE COQ</t>
  </si>
  <si>
    <t>DOMMARTIN LE FRANC</t>
  </si>
  <si>
    <t>DOMMARTIN LE ST PERE</t>
  </si>
  <si>
    <t>DOMMARTIN LES CUISEAUX</t>
  </si>
  <si>
    <t>DOMMARTIN LES REMIREMONT</t>
  </si>
  <si>
    <t>DOMMARTIN LES TOUL</t>
  </si>
  <si>
    <t>DOMMARTIN LES VALLOIS</t>
  </si>
  <si>
    <t>DOMMARTIN LETTREE</t>
  </si>
  <si>
    <t>DOMMARTIN SOUS AMANCE</t>
  </si>
  <si>
    <t>DOMMARTIN SOUS HANS</t>
  </si>
  <si>
    <t>DOMMARTIN SUR VRAINE</t>
  </si>
  <si>
    <t>DOMMARTIN VARIMONT</t>
  </si>
  <si>
    <t>DOMMARY BARONCOURT</t>
  </si>
  <si>
    <t>DOMME</t>
  </si>
  <si>
    <t>DOMMERY</t>
  </si>
  <si>
    <t>DOMMIERS</t>
  </si>
  <si>
    <t>DOMNON LES DIEUZE</t>
  </si>
  <si>
    <t>DOMONT</t>
  </si>
  <si>
    <t>DOMONT CEDEX</t>
  </si>
  <si>
    <t>DOMPAIRE</t>
  </si>
  <si>
    <t>DOMPCEVRIN</t>
  </si>
  <si>
    <t>DOMPIERRE</t>
  </si>
  <si>
    <t>DOMPIERRE (60)</t>
  </si>
  <si>
    <t>DOMPIERRE (61)</t>
  </si>
  <si>
    <t>DOMPIERRE AUX BOIS</t>
  </si>
  <si>
    <t>DOMPIERRE BECQUINCOURT</t>
  </si>
  <si>
    <t>DOMPIERRE DU CHEMIN</t>
  </si>
  <si>
    <t>DOMPIERRE EN MORVAN</t>
  </si>
  <si>
    <t>DOMPIERRE LES EGLISES</t>
  </si>
  <si>
    <t>DOMPIERRE LES ORMES</t>
  </si>
  <si>
    <t>DOMPIERRE LES TILLEULS</t>
  </si>
  <si>
    <t>DOMPIERRE SOUS SANVIGNES</t>
  </si>
  <si>
    <t>DOMPIERRE SUR AUTHIE</t>
  </si>
  <si>
    <t>DOMPIERRE SUR BESBRE</t>
  </si>
  <si>
    <t>DOMPIERRE SUR BESBRE CEDE</t>
  </si>
  <si>
    <t>DOMPIERRE SUR CHARENTE</t>
  </si>
  <si>
    <t>DOMPIERRE SUR HELPE</t>
  </si>
  <si>
    <t>DOMPIERRE SUR HERY</t>
  </si>
  <si>
    <t>DOMPIERRE SUR MER</t>
  </si>
  <si>
    <t>DOMPIERRE SUR MONT</t>
  </si>
  <si>
    <t>DOMPIERRE SUR NIEVRE</t>
  </si>
  <si>
    <t>DOMPIERRE SUR YON</t>
  </si>
  <si>
    <t>DOMPNAC</t>
  </si>
  <si>
    <t>DOMPREL</t>
  </si>
  <si>
    <t>DOMPREMY</t>
  </si>
  <si>
    <t>DOMPRIX</t>
  </si>
  <si>
    <t>DOMPS</t>
  </si>
  <si>
    <t>DOMPTAIL</t>
  </si>
  <si>
    <t>DOMPTAIL EN L AIR</t>
  </si>
  <si>
    <t>DOMPTIN</t>
  </si>
  <si>
    <t>DOMQUEUR</t>
  </si>
  <si>
    <t>DOMREMY LA CANNE</t>
  </si>
  <si>
    <t>DOMREMY LA PUCELLE</t>
  </si>
  <si>
    <t>DOMREMY LANDEVILLE</t>
  </si>
  <si>
    <t>DOMVALLIER</t>
  </si>
  <si>
    <t>DOMVAST</t>
  </si>
  <si>
    <t>DON</t>
  </si>
  <si>
    <t>DON BENITO</t>
  </si>
  <si>
    <t>DONAZAC</t>
  </si>
  <si>
    <t>DONCHERY</t>
  </si>
  <si>
    <t>DONCIERES</t>
  </si>
  <si>
    <t>DONCOURT AUX TEMPLIERS</t>
  </si>
  <si>
    <t>DONCOURT LES CONFLANS</t>
  </si>
  <si>
    <t>DONCOURT LES LONGUYON</t>
  </si>
  <si>
    <t>DONCOURT SUR MEUSE</t>
  </si>
  <si>
    <t>DONDAS</t>
  </si>
  <si>
    <t>DONGES</t>
  </si>
  <si>
    <t>DONJEUX (52)</t>
  </si>
  <si>
    <t>DONJEUX (57)</t>
  </si>
  <si>
    <t>DONNAY</t>
  </si>
  <si>
    <t>DONNAZAC</t>
  </si>
  <si>
    <t>DONNELAY</t>
  </si>
  <si>
    <t>DONNEMAIN ST MAMES</t>
  </si>
  <si>
    <t>DONNEMARIE DONTILLY</t>
  </si>
  <si>
    <t>DONNEMENT</t>
  </si>
  <si>
    <t>DONNENHEIM</t>
  </si>
  <si>
    <t>DONNERY</t>
  </si>
  <si>
    <t>DONNEVILLE</t>
  </si>
  <si>
    <t>DONNEZAC</t>
  </si>
  <si>
    <t>DONREMY LA CANNE</t>
  </si>
  <si>
    <t>DONTREIX</t>
  </si>
  <si>
    <t>DONTRIEN</t>
  </si>
  <si>
    <t>DONVILLE LES BAINS</t>
  </si>
  <si>
    <t>DONZAC (33)</t>
  </si>
  <si>
    <t>DONZAC (82)</t>
  </si>
  <si>
    <t>DONZACQ</t>
  </si>
  <si>
    <t>DONZENAC</t>
  </si>
  <si>
    <t>DONZERE</t>
  </si>
  <si>
    <t>DONZY</t>
  </si>
  <si>
    <t>DONZY LE NATIONAL</t>
  </si>
  <si>
    <t>DONZY LE PERTUIS</t>
  </si>
  <si>
    <t>DORANGES</t>
  </si>
  <si>
    <t>DORANS</t>
  </si>
  <si>
    <t>DORAT</t>
  </si>
  <si>
    <t>DORCEAU</t>
  </si>
  <si>
    <t>DORDIVES</t>
  </si>
  <si>
    <t>DORE L EGLISE</t>
  </si>
  <si>
    <t>DORENGT</t>
  </si>
  <si>
    <t>DORIGNIES</t>
  </si>
  <si>
    <t>DORLISHEIM</t>
  </si>
  <si>
    <t>DORMANS</t>
  </si>
  <si>
    <t>DORMELLES</t>
  </si>
  <si>
    <t>DORNAS</t>
  </si>
  <si>
    <t>DORNECY</t>
  </si>
  <si>
    <t>DORNES</t>
  </si>
  <si>
    <t>DORNOT</t>
  </si>
  <si>
    <t>DORRES</t>
  </si>
  <si>
    <t>DORVILLER</t>
  </si>
  <si>
    <t>DOS HERMANAS</t>
  </si>
  <si>
    <t>DOSCHES</t>
  </si>
  <si>
    <t>DOSNON</t>
  </si>
  <si>
    <t>DOSSENHEIM KOCHERSBERG</t>
  </si>
  <si>
    <t>DOSSENHEIM SUR ZINSEL</t>
  </si>
  <si>
    <t>DOTTIGNIES</t>
  </si>
  <si>
    <t>DOUADIC</t>
  </si>
  <si>
    <t>DOUAI</t>
  </si>
  <si>
    <t>DOUAI CEDEX</t>
  </si>
  <si>
    <t>DOUAINS</t>
  </si>
  <si>
    <t>DOUARNENEZ</t>
  </si>
  <si>
    <t>DOUARNENEZ CEDEX</t>
  </si>
  <si>
    <t>DOUAUMONT</t>
  </si>
  <si>
    <t>DOUBS</t>
  </si>
  <si>
    <t>DOUCELLES</t>
  </si>
  <si>
    <t>DOUCHAPT</t>
  </si>
  <si>
    <t>DOUCHY (02)</t>
  </si>
  <si>
    <t>DOUCHY (45)</t>
  </si>
  <si>
    <t>DOUCHY LES AYETTE</t>
  </si>
  <si>
    <t>DOUCHY LES MINES</t>
  </si>
  <si>
    <t>DOUCIER</t>
  </si>
  <si>
    <t>DOUCY EN BAUGES</t>
  </si>
  <si>
    <t>DOUDEAUVILLE (62)</t>
  </si>
  <si>
    <t>DOUDEAUVILLE (76)</t>
  </si>
  <si>
    <t>DOUDEAUVILLE EN VEXIN</t>
  </si>
  <si>
    <t>DOUDELAINVILLE</t>
  </si>
  <si>
    <t>DOUDEVILLE</t>
  </si>
  <si>
    <t>DOUDRAC</t>
  </si>
  <si>
    <t>DOUE</t>
  </si>
  <si>
    <t>DOUE LA FONTAINE</t>
  </si>
  <si>
    <t>DOUE-EN-ANJOU</t>
  </si>
  <si>
    <t>DOUELLE</t>
  </si>
  <si>
    <t>DOUILLET LE JOLY</t>
  </si>
  <si>
    <t>DOUILLY</t>
  </si>
  <si>
    <t>DOULAINCOURT SAUCOURT</t>
  </si>
  <si>
    <t>DOULCON</t>
  </si>
  <si>
    <t>DOULEVANT LE CHATEAU</t>
  </si>
  <si>
    <t>DOULEVANT LE PETIT</t>
  </si>
  <si>
    <t>DOULEZON</t>
  </si>
  <si>
    <t>DOULLENS</t>
  </si>
  <si>
    <t>DOUMELY BEGNY</t>
  </si>
  <si>
    <t>DOUMY</t>
  </si>
  <si>
    <t>DOUNOUX</t>
  </si>
  <si>
    <t>DOURBIES</t>
  </si>
  <si>
    <t>DOURDAIN</t>
  </si>
  <si>
    <t>DOURDAN</t>
  </si>
  <si>
    <t>DOURDAN CEDEX</t>
  </si>
  <si>
    <t>DOURGES</t>
  </si>
  <si>
    <t>DOURGNE</t>
  </si>
  <si>
    <t>DOURIEZ</t>
  </si>
  <si>
    <t>DOURLERS</t>
  </si>
  <si>
    <t>DOURNAZAC</t>
  </si>
  <si>
    <t>DOURNON</t>
  </si>
  <si>
    <t>DOURS</t>
  </si>
  <si>
    <t>DOUSSARD</t>
  </si>
  <si>
    <t>DOUSSAY</t>
  </si>
  <si>
    <t>DOUVAINE</t>
  </si>
  <si>
    <t>DOUVILLE</t>
  </si>
  <si>
    <t>DOUVILLE EN AUGE</t>
  </si>
  <si>
    <t>DOUVILLE SUR ANDELLE</t>
  </si>
  <si>
    <t>DOUVREND</t>
  </si>
  <si>
    <t>DOUVRES LA DELIVRANDE</t>
  </si>
  <si>
    <t>DOUVRIN</t>
  </si>
  <si>
    <t>DOUX (08)</t>
  </si>
  <si>
    <t>DOUX (79)</t>
  </si>
  <si>
    <t>DOUY</t>
  </si>
  <si>
    <t>DOUY LA RAMEE</t>
  </si>
  <si>
    <t>DOUZAINS</t>
  </si>
  <si>
    <t>DOUZAT</t>
  </si>
  <si>
    <t>DOUZENS</t>
  </si>
  <si>
    <t>DOUZILLAC</t>
  </si>
  <si>
    <t>DOUZY</t>
  </si>
  <si>
    <t>DOVILLE</t>
  </si>
  <si>
    <t>DOYE</t>
  </si>
  <si>
    <t>DOYET</t>
  </si>
  <si>
    <t>DOYET CEDEX</t>
  </si>
  <si>
    <t>DOZULE</t>
  </si>
  <si>
    <t>DRACE</t>
  </si>
  <si>
    <t>DRACHE</t>
  </si>
  <si>
    <t>DRACHENBRONN BIRLENBACH</t>
  </si>
  <si>
    <t>DRACY</t>
  </si>
  <si>
    <t>DRACY LE FORT</t>
  </si>
  <si>
    <t>DRACY LES COUCHES</t>
  </si>
  <si>
    <t>DRACY ST LOUP</t>
  </si>
  <si>
    <t>DRAGEY RONTHON</t>
  </si>
  <si>
    <t>DRAGUIGNAN</t>
  </si>
  <si>
    <t>DRAGUIGNAN ARMEES</t>
  </si>
  <si>
    <t>DRAGUIGNAN CEDEX</t>
  </si>
  <si>
    <t>DRAILLANT</t>
  </si>
  <si>
    <t>DRAIN</t>
  </si>
  <si>
    <t>DRAIX</t>
  </si>
  <si>
    <t>DRAIZE</t>
  </si>
  <si>
    <t>DRAMBON</t>
  </si>
  <si>
    <t>DRAMELAY</t>
  </si>
  <si>
    <t>DRANCY</t>
  </si>
  <si>
    <t>DRANCY CEDEX</t>
  </si>
  <si>
    <t>DRAP</t>
  </si>
  <si>
    <t>DRAVEIL</t>
  </si>
  <si>
    <t>DRAVEIL CEDEX</t>
  </si>
  <si>
    <t>DREE</t>
  </si>
  <si>
    <t>DREFFEAC</t>
  </si>
  <si>
    <t>DREISBACH</t>
  </si>
  <si>
    <t>DREMIL LAFAGE</t>
  </si>
  <si>
    <t>DREUIL LES AMIENS</t>
  </si>
  <si>
    <t>DREUILHE</t>
  </si>
  <si>
    <t>DREUX</t>
  </si>
  <si>
    <t>DREUX CEDEX</t>
  </si>
  <si>
    <t>DREVANT</t>
  </si>
  <si>
    <t>DRICOURT</t>
  </si>
  <si>
    <t>DRIENCOURT</t>
  </si>
  <si>
    <t>DRINCHAM</t>
  </si>
  <si>
    <t>DROCHTERSEN</t>
  </si>
  <si>
    <t>DROCOURT (62)</t>
  </si>
  <si>
    <t>DROCOURT (78)</t>
  </si>
  <si>
    <t>DROISY (27)</t>
  </si>
  <si>
    <t>DROISY (74)</t>
  </si>
  <si>
    <t>DROITURIER</t>
  </si>
  <si>
    <t>DROMESNIL</t>
  </si>
  <si>
    <t>DROSAY</t>
  </si>
  <si>
    <t>DROSNAY</t>
  </si>
  <si>
    <t>DROUE</t>
  </si>
  <si>
    <t>DROUE SUR DROUETTE</t>
  </si>
  <si>
    <t>DROUGES</t>
  </si>
  <si>
    <t>DROUILLY</t>
  </si>
  <si>
    <t>DROUPT ST BASLE</t>
  </si>
  <si>
    <t>DROUPT STE MARIE</t>
  </si>
  <si>
    <t>DROUVILLE</t>
  </si>
  <si>
    <t>DROUVIN LE MARAIS</t>
  </si>
  <si>
    <t>DROUX</t>
  </si>
  <si>
    <t>DROYES</t>
  </si>
  <si>
    <t>DRUBEC</t>
  </si>
  <si>
    <t>DRUCAT</t>
  </si>
  <si>
    <t>DRUCOURT</t>
  </si>
  <si>
    <t>DRUDAS</t>
  </si>
  <si>
    <t>DRUELLE</t>
  </si>
  <si>
    <t>DRUGEAC</t>
  </si>
  <si>
    <t>DRULHE</t>
  </si>
  <si>
    <t>DRULINGEN</t>
  </si>
  <si>
    <t>DRUMETTAZ CLARAFOND</t>
  </si>
  <si>
    <t>DRUSENHEIM</t>
  </si>
  <si>
    <t>DRUY PARIGNY</t>
  </si>
  <si>
    <t>DRUYE</t>
  </si>
  <si>
    <t>DRUYES BELLES FONTAINES</t>
  </si>
  <si>
    <t>DRY</t>
  </si>
  <si>
    <t>DUAULT</t>
  </si>
  <si>
    <t>DUBAI AL QOUZ IA4</t>
  </si>
  <si>
    <t>DUCEY</t>
  </si>
  <si>
    <t>DUCEY LES CHERIS</t>
  </si>
  <si>
    <t>DUCLAIR</t>
  </si>
  <si>
    <t>DUCY STE MARGUERITE</t>
  </si>
  <si>
    <t>DUDELANGE</t>
  </si>
  <si>
    <t>DUENAS</t>
  </si>
  <si>
    <t>DUERNE</t>
  </si>
  <si>
    <t>DUESME</t>
  </si>
  <si>
    <t>DUFFORT</t>
  </si>
  <si>
    <t>DUGNY</t>
  </si>
  <si>
    <t>DUGNY CEDEX</t>
  </si>
  <si>
    <t>DUGNY SUR MEUSE</t>
  </si>
  <si>
    <t>DUHORT BACHEN</t>
  </si>
  <si>
    <t>DUILHAC SOUS PEYREPERTUSE</t>
  </si>
  <si>
    <t>DUINGT</t>
  </si>
  <si>
    <t>DUISANS</t>
  </si>
  <si>
    <t>DUISBURG</t>
  </si>
  <si>
    <t>DULLIN</t>
  </si>
  <si>
    <t>DUMES</t>
  </si>
  <si>
    <t>DUN</t>
  </si>
  <si>
    <t>DUN LE PALESTEL</t>
  </si>
  <si>
    <t>DUN LE POELIER</t>
  </si>
  <si>
    <t>DUN LES PLACES</t>
  </si>
  <si>
    <t>DUN SUR AURON</t>
  </si>
  <si>
    <t>DUN SUR GRANDRY</t>
  </si>
  <si>
    <t>DUN SUR MEUSE</t>
  </si>
  <si>
    <t>DUNEAU</t>
  </si>
  <si>
    <t>DUNES</t>
  </si>
  <si>
    <t>DUNET</t>
  </si>
  <si>
    <t>DUNG</t>
  </si>
  <si>
    <t>DUNIERES</t>
  </si>
  <si>
    <t>DUNIERES SUR EYRIEUX</t>
  </si>
  <si>
    <t>DUNKERQUE</t>
  </si>
  <si>
    <t>DUNKERQUE CEDEX 1</t>
  </si>
  <si>
    <t>DUNKERQUE CEDEX 2</t>
  </si>
  <si>
    <t>DUNTZENHEIM</t>
  </si>
  <si>
    <t>DUPPIGHEIM</t>
  </si>
  <si>
    <t>DURAN</t>
  </si>
  <si>
    <t>DURANCE</t>
  </si>
  <si>
    <t>DURANUS</t>
  </si>
  <si>
    <t>DURANVILLE</t>
  </si>
  <si>
    <t>DURAS</t>
  </si>
  <si>
    <t>DURAVEL</t>
  </si>
  <si>
    <t>DURBAN</t>
  </si>
  <si>
    <t>DURBAN CORBIERES</t>
  </si>
  <si>
    <t>DURBAN SUR ARIZE</t>
  </si>
  <si>
    <t>DURBANS</t>
  </si>
  <si>
    <t>DURCET</t>
  </si>
  <si>
    <t>DURDAT LAREQUILLE</t>
  </si>
  <si>
    <t>DURDEVIK</t>
  </si>
  <si>
    <t>DUREIL</t>
  </si>
  <si>
    <t>DURENQUE</t>
  </si>
  <si>
    <t>DURFORT (09)</t>
  </si>
  <si>
    <t>DURFORT (81)</t>
  </si>
  <si>
    <t>DURFORT LACAPELETTE</t>
  </si>
  <si>
    <t>DURFORT ST MARTIN SOSSENAC</t>
  </si>
  <si>
    <t>DURLINSDORF</t>
  </si>
  <si>
    <t>DURMENACH</t>
  </si>
  <si>
    <t>DURMIGNAT</t>
  </si>
  <si>
    <t>DURNES</t>
  </si>
  <si>
    <t>DURNINGEN</t>
  </si>
  <si>
    <t>DURRENBACH</t>
  </si>
  <si>
    <t>DURRENENTZEN</t>
  </si>
  <si>
    <t>DURSTEL</t>
  </si>
  <si>
    <t>DURTAL</t>
  </si>
  <si>
    <t>DURTOL</t>
  </si>
  <si>
    <t>DURY</t>
  </si>
  <si>
    <t>DURY (02)</t>
  </si>
  <si>
    <t>DURY (62)</t>
  </si>
  <si>
    <t>DUSSAC</t>
  </si>
  <si>
    <t>DUTTLENHEIM</t>
  </si>
  <si>
    <t>DUVY</t>
  </si>
  <si>
    <t>DUZEY</t>
  </si>
  <si>
    <t>DYE</t>
  </si>
  <si>
    <t>DYO</t>
  </si>
  <si>
    <t>EANCE</t>
  </si>
  <si>
    <t>EAUBONNE</t>
  </si>
  <si>
    <t>EAUBONNE CEDEX</t>
  </si>
  <si>
    <t>EAUCOURT SUR SOMME</t>
  </si>
  <si>
    <t>EAUNES</t>
  </si>
  <si>
    <t>EAUX BONNES</t>
  </si>
  <si>
    <t>EAUX PUISEAUX</t>
  </si>
  <si>
    <t>EAUZE</t>
  </si>
  <si>
    <t>EBATY</t>
  </si>
  <si>
    <t>EBBLINGHEM</t>
  </si>
  <si>
    <t>EBERBACH SELTZ</t>
  </si>
  <si>
    <t>EBERSHEIM</t>
  </si>
  <si>
    <t>EBERSMUNSTER</t>
  </si>
  <si>
    <t>EBERSVILLER</t>
  </si>
  <si>
    <t>EBLANGE</t>
  </si>
  <si>
    <t>EBOULEAU</t>
  </si>
  <si>
    <t>EBREON</t>
  </si>
  <si>
    <t>EBREUIL</t>
  </si>
  <si>
    <t>EBREUIL CEDEX</t>
  </si>
  <si>
    <t>ECAILLON</t>
  </si>
  <si>
    <t>ECALLES ALIX</t>
  </si>
  <si>
    <t>ECAQUELON</t>
  </si>
  <si>
    <t>ECARDENVILLE LA CAMPAGNE</t>
  </si>
  <si>
    <t>ECARDENVILLE SUR EURE</t>
  </si>
  <si>
    <t>ECAUSSEVILLE</t>
  </si>
  <si>
    <t>ECAUSSINNES</t>
  </si>
  <si>
    <t>ECAUVILLE</t>
  </si>
  <si>
    <t>ECCICA SUARELLA</t>
  </si>
  <si>
    <t>ECCLES</t>
  </si>
  <si>
    <t>ECHALAS</t>
  </si>
  <si>
    <t>ECHALLAT</t>
  </si>
  <si>
    <t>ECHALOT</t>
  </si>
  <si>
    <t>ECHALOU</t>
  </si>
  <si>
    <t>ECHANDELYS</t>
  </si>
  <si>
    <t>ECHANNAY</t>
  </si>
  <si>
    <t>ECHARCON</t>
  </si>
  <si>
    <t>ECHASSIERES</t>
  </si>
  <si>
    <t>ECHAUFFOUR</t>
  </si>
  <si>
    <t>ECHAVANNE</t>
  </si>
  <si>
    <t>ECHAY</t>
  </si>
  <si>
    <t>ECHEBRUNE</t>
  </si>
  <si>
    <t>ECHEMINES</t>
  </si>
  <si>
    <t>ECHEMIRE</t>
  </si>
  <si>
    <t>ECHENANS</t>
  </si>
  <si>
    <t>ECHENANS SOUS MONT VAUDOIS</t>
  </si>
  <si>
    <t>ECHENAY</t>
  </si>
  <si>
    <t>ECHENON</t>
  </si>
  <si>
    <t>ECHENOZ LA MELINE</t>
  </si>
  <si>
    <t>ECHENOZ LE SEC</t>
  </si>
  <si>
    <t>ECHEVANNES (21)</t>
  </si>
  <si>
    <t>ECHEVANNES (25)</t>
  </si>
  <si>
    <t>ECHEVIS</t>
  </si>
  <si>
    <t>ECHEVRONNE</t>
  </si>
  <si>
    <t>ECHIGEY</t>
  </si>
  <si>
    <t>ECHILLAIS</t>
  </si>
  <si>
    <t>ECHILLEUSES</t>
  </si>
  <si>
    <t>ECHINGHEN</t>
  </si>
  <si>
    <t>ECHIRE</t>
  </si>
  <si>
    <t>ECHIROLLES</t>
  </si>
  <si>
    <t>ECHIROLLES CEDEX</t>
  </si>
  <si>
    <t>ECHOUBOULAINS</t>
  </si>
  <si>
    <t>ECHOURGNAC</t>
  </si>
  <si>
    <t>ECIJA</t>
  </si>
  <si>
    <t>ECKARTSWILLER</t>
  </si>
  <si>
    <t>ECKBOLSHEIM</t>
  </si>
  <si>
    <t>ECKWERSHEIM</t>
  </si>
  <si>
    <t>ECLAIBES</t>
  </si>
  <si>
    <t>ECLAIRES</t>
  </si>
  <si>
    <t>ECLANCE</t>
  </si>
  <si>
    <t>ECLANS NENON</t>
  </si>
  <si>
    <t>ECLARON BRAUCOURT STE LIV</t>
  </si>
  <si>
    <t>ECLASSAN</t>
  </si>
  <si>
    <t>ECLEUX</t>
  </si>
  <si>
    <t>ECLIMEUX</t>
  </si>
  <si>
    <t>ECLOSE</t>
  </si>
  <si>
    <t>ECLUSIER VAUX</t>
  </si>
  <si>
    <t>ECLUZELLES</t>
  </si>
  <si>
    <t>ECLY</t>
  </si>
  <si>
    <t>ECOCHE</t>
  </si>
  <si>
    <t>ECOIVRES</t>
  </si>
  <si>
    <t>ECOLE</t>
  </si>
  <si>
    <t>ECOLE VALENTIN</t>
  </si>
  <si>
    <t>ECOLLEMONT</t>
  </si>
  <si>
    <t>ECOMMOY</t>
  </si>
  <si>
    <t>ECOMMOY CEDEX</t>
  </si>
  <si>
    <t>ECOQUENEAUVILLE</t>
  </si>
  <si>
    <t>ECORCEI</t>
  </si>
  <si>
    <t>ECORCHES</t>
  </si>
  <si>
    <t>ECORDAL</t>
  </si>
  <si>
    <t>ECORPAIN</t>
  </si>
  <si>
    <t>ECOS</t>
  </si>
  <si>
    <t>ECOT</t>
  </si>
  <si>
    <t>ECOT LA COMBE</t>
  </si>
  <si>
    <t>ECOTAY L OLME</t>
  </si>
  <si>
    <t>ECOUCHE</t>
  </si>
  <si>
    <t>ECOUCHE LES VALLEES</t>
  </si>
  <si>
    <t>ECOUEN</t>
  </si>
  <si>
    <t>ECOUFLANT</t>
  </si>
  <si>
    <t>ECOUIS</t>
  </si>
  <si>
    <t>ECOURT ST QUENTIN</t>
  </si>
  <si>
    <t>ECOUST ST MEIN</t>
  </si>
  <si>
    <t>ECOUVES</t>
  </si>
  <si>
    <t>ECOUVIEZ</t>
  </si>
  <si>
    <t>ECOYEUX</t>
  </si>
  <si>
    <t>ECQUEDECQUES</t>
  </si>
  <si>
    <t>ECQUES</t>
  </si>
  <si>
    <t>ECQUETOT</t>
  </si>
  <si>
    <t>ECQUEVILLY</t>
  </si>
  <si>
    <t>ECRAINVILLE</t>
  </si>
  <si>
    <t>ECRAMMEVILLE</t>
  </si>
  <si>
    <t>ECRETTEVILLE LES BAONS</t>
  </si>
  <si>
    <t>ECRETTEVILLE SUR MER</t>
  </si>
  <si>
    <t>ECRIENNES</t>
  </si>
  <si>
    <t>ECRILLE</t>
  </si>
  <si>
    <t>ECROMAGNY</t>
  </si>
  <si>
    <t>ECROSNES</t>
  </si>
  <si>
    <t>ECROUVES</t>
  </si>
  <si>
    <t>ECTOT L AUBER</t>
  </si>
  <si>
    <t>ECTOT LES BAONS</t>
  </si>
  <si>
    <t>ECUEIL</t>
  </si>
  <si>
    <t>ECUEILLE</t>
  </si>
  <si>
    <t>ECUELIN</t>
  </si>
  <si>
    <t>ECUELLE</t>
  </si>
  <si>
    <t>ECUELLES (71)</t>
  </si>
  <si>
    <t>ECUELLES (77)</t>
  </si>
  <si>
    <t>ECUILLE</t>
  </si>
  <si>
    <t>ECUIRES</t>
  </si>
  <si>
    <t>ECUISSES</t>
  </si>
  <si>
    <t>ECULLEVILLE</t>
  </si>
  <si>
    <t>ECULLY</t>
  </si>
  <si>
    <t>ECULLY CEDEX</t>
  </si>
  <si>
    <t>ECURAS</t>
  </si>
  <si>
    <t>ECURAT</t>
  </si>
  <si>
    <t>ECURCEY</t>
  </si>
  <si>
    <t>ECUREY EN VERDUNOIS</t>
  </si>
  <si>
    <t>ECURIE</t>
  </si>
  <si>
    <t>ECURY LE REPOS</t>
  </si>
  <si>
    <t>ECURY SUR COOLE</t>
  </si>
  <si>
    <t>ECUTIGNY</t>
  </si>
  <si>
    <t>ECUVILLY</t>
  </si>
  <si>
    <t>EDERN</t>
  </si>
  <si>
    <t>EDON</t>
  </si>
  <si>
    <t>EECKE</t>
  </si>
  <si>
    <t>EFFIAT</t>
  </si>
  <si>
    <t>EFFINCOURT</t>
  </si>
  <si>
    <t>EFFRY</t>
  </si>
  <si>
    <t>EG ALPHEN A/D RYN</t>
  </si>
  <si>
    <t>EGAT</t>
  </si>
  <si>
    <t>EGHEZEE</t>
  </si>
  <si>
    <t>EGLENY</t>
  </si>
  <si>
    <t>EGLETONS</t>
  </si>
  <si>
    <t>EGLIGNY</t>
  </si>
  <si>
    <t>EGLINGEN</t>
  </si>
  <si>
    <t>EGLISE NEUVE D ISSAC</t>
  </si>
  <si>
    <t>EGLISE NEUVE DE VERGT</t>
  </si>
  <si>
    <t>EGLISENEUVE D ENTRAIGUES</t>
  </si>
  <si>
    <t>EGLISENEUVE DES LIARDS</t>
  </si>
  <si>
    <t>EGLISENEUVE PRES BILLOM</t>
  </si>
  <si>
    <t>EGLISOLLES</t>
  </si>
  <si>
    <t>EGLY</t>
  </si>
  <si>
    <t>EGREVILLE</t>
  </si>
  <si>
    <t>EGREVILLE CEDEX</t>
  </si>
  <si>
    <t>EGRISELLES LE BOCAGE</t>
  </si>
  <si>
    <t>EGRY</t>
  </si>
  <si>
    <t>EGUELSHARDT</t>
  </si>
  <si>
    <t>EGUENIGUE</t>
  </si>
  <si>
    <t>EGUES (ESPAGNE)</t>
  </si>
  <si>
    <t>EGUILLES</t>
  </si>
  <si>
    <t>EGUILLY</t>
  </si>
  <si>
    <t>EGUILLY SOUS BOIS</t>
  </si>
  <si>
    <t>EGUISHEIM</t>
  </si>
  <si>
    <t>EGUZON CHANTOME</t>
  </si>
  <si>
    <t>EHUNS</t>
  </si>
  <si>
    <t>EIBAR</t>
  </si>
  <si>
    <t>EICHENZELL</t>
  </si>
  <si>
    <t>EICHHOFFEN</t>
  </si>
  <si>
    <t>EINCHEVILLE</t>
  </si>
  <si>
    <t>EINVAUX</t>
  </si>
  <si>
    <t>EINVILLE AU JARD</t>
  </si>
  <si>
    <t>EITERFELD</t>
  </si>
  <si>
    <t>EIX</t>
  </si>
  <si>
    <t>EJEA DE LOS CABALLEROS</t>
  </si>
  <si>
    <t>El Burgo de Ebro</t>
  </si>
  <si>
    <t>EL MASNOU</t>
  </si>
  <si>
    <t>EL PALMAR</t>
  </si>
  <si>
    <t>EL PAPIOL</t>
  </si>
  <si>
    <t>EL PEDROSO</t>
  </si>
  <si>
    <t>EL VISO DEL ALCOR</t>
  </si>
  <si>
    <t>ELAN</t>
  </si>
  <si>
    <t>ELANCOURT</t>
  </si>
  <si>
    <t>ELANCOURT CEDEX</t>
  </si>
  <si>
    <t>ELBACH</t>
  </si>
  <si>
    <t>ELBEUF</t>
  </si>
  <si>
    <t>ELBEUF CEDEX</t>
  </si>
  <si>
    <t>ELBEUF EN BRAY</t>
  </si>
  <si>
    <t>ELBEUF SUR ANDELLE</t>
  </si>
  <si>
    <t>ELDA</t>
  </si>
  <si>
    <t>ELENCOURT</t>
  </si>
  <si>
    <t>ELESMES</t>
  </si>
  <si>
    <t>ELETOT</t>
  </si>
  <si>
    <t>ELEU DIT LEAUWETTE</t>
  </si>
  <si>
    <t>ELINCOURT</t>
  </si>
  <si>
    <t>ELINCOURT STE MARGUERITE</t>
  </si>
  <si>
    <t>ELISE DAUCOURT</t>
  </si>
  <si>
    <t>ELLECOURT</t>
  </si>
  <si>
    <t>ELLIANT</t>
  </si>
  <si>
    <t>ELLON</t>
  </si>
  <si>
    <t>ELNE</t>
  </si>
  <si>
    <t>ELNE CEDEX</t>
  </si>
  <si>
    <t>ELNES</t>
  </si>
  <si>
    <t>ELOIE</t>
  </si>
  <si>
    <t>ELOYES</t>
  </si>
  <si>
    <t>ELSENHEIM</t>
  </si>
  <si>
    <t>ELVANGE</t>
  </si>
  <si>
    <t>ELVEN</t>
  </si>
  <si>
    <t>ELZANGE</t>
  </si>
  <si>
    <t>EMAGNY</t>
  </si>
  <si>
    <t>EMALLEVILLE</t>
  </si>
  <si>
    <t>EMANCE</t>
  </si>
  <si>
    <t>EMANVILLE (27)</t>
  </si>
  <si>
    <t>EMANVILLE (76)</t>
  </si>
  <si>
    <t>EMBERMENIL</t>
  </si>
  <si>
    <t>EMBRES ET CASTELMAURE</t>
  </si>
  <si>
    <t>EMBREVILLE</t>
  </si>
  <si>
    <t>EMBRUN</t>
  </si>
  <si>
    <t>EMBRUN CEDEX</t>
  </si>
  <si>
    <t>EMBRY</t>
  </si>
  <si>
    <t>EMDEN</t>
  </si>
  <si>
    <t>EMERAINVILLE</t>
  </si>
  <si>
    <t>EMERCHICOURT</t>
  </si>
  <si>
    <t>EMERINGES</t>
  </si>
  <si>
    <t>EMEVILLE</t>
  </si>
  <si>
    <t>EMIEVILLE</t>
  </si>
  <si>
    <t>EMLINGEN</t>
  </si>
  <si>
    <t>EMMERIN</t>
  </si>
  <si>
    <t>EMMINGEN-LIPTINGEN</t>
  </si>
  <si>
    <t>EMONDEVILLE</t>
  </si>
  <si>
    <t>EMPEAUX</t>
  </si>
  <si>
    <t>EMPURANY</t>
  </si>
  <si>
    <t>EMPURE</t>
  </si>
  <si>
    <t>EMPURY</t>
  </si>
  <si>
    <t>ENCAUSSE</t>
  </si>
  <si>
    <t>ENCAUSSE LES THERMES</t>
  </si>
  <si>
    <t>ENCHASTRAYES</t>
  </si>
  <si>
    <t>ENCHENBERG</t>
  </si>
  <si>
    <t>ENCOURTIECH</t>
  </si>
  <si>
    <t>ENDOUFIELLE</t>
  </si>
  <si>
    <t>ENENCOURT LE SEC</t>
  </si>
  <si>
    <t>ENENCOURT LEAGE</t>
  </si>
  <si>
    <t>ENFONVELLE</t>
  </si>
  <si>
    <t>ENGAYRAC</t>
  </si>
  <si>
    <t>ENGDEN - ALLEMAGNE -</t>
  </si>
  <si>
    <t>ENGENTE</t>
  </si>
  <si>
    <t>ENGENVILLE</t>
  </si>
  <si>
    <t>ENGHIEN LES BAINS</t>
  </si>
  <si>
    <t>ENGINS</t>
  </si>
  <si>
    <t>ENGIS - BELGIQUE -</t>
  </si>
  <si>
    <t>ENGLANCOURT</t>
  </si>
  <si>
    <t>ENGLEBELMER</t>
  </si>
  <si>
    <t>ENGLEFONTAINE</t>
  </si>
  <si>
    <t>ENGLESQUEVILLE EN AUGE</t>
  </si>
  <si>
    <t>ENGLESQUEVILLE LA PERCEE</t>
  </si>
  <si>
    <t>ENGLOS</t>
  </si>
  <si>
    <t>ENGOMER</t>
  </si>
  <si>
    <t>ENGUINEGATTE</t>
  </si>
  <si>
    <t>ENGWILLER</t>
  </si>
  <si>
    <t>ENNEMAIN</t>
  </si>
  <si>
    <t>ENNERY (57)</t>
  </si>
  <si>
    <t>ENNERY (95)</t>
  </si>
  <si>
    <t>ENNETIERES EN WEPPES</t>
  </si>
  <si>
    <t>ENNEVELIN</t>
  </si>
  <si>
    <t>ENNEZAT</t>
  </si>
  <si>
    <t>ENNORDRES</t>
  </si>
  <si>
    <t>ENQUIN LES MINES</t>
  </si>
  <si>
    <t>ENQUIN SUR BAILLONS</t>
  </si>
  <si>
    <t>ENS</t>
  </si>
  <si>
    <t>ENSIGNE</t>
  </si>
  <si>
    <t>ENSISHEIM</t>
  </si>
  <si>
    <t>ENSPEL</t>
  </si>
  <si>
    <t>ENSUES LA REDONNE</t>
  </si>
  <si>
    <t>ENTRAGES</t>
  </si>
  <si>
    <t>ENTRAIGUES (38)</t>
  </si>
  <si>
    <t>ENTRAIGUES (63)</t>
  </si>
  <si>
    <t>ENTRAIGUES SUR LA SORGUE</t>
  </si>
  <si>
    <t>ENTRAINS SUR NOHAIN</t>
  </si>
  <si>
    <t>ENTRAMMES</t>
  </si>
  <si>
    <t>ENTRANGE</t>
  </si>
  <si>
    <t>ENTRAUNES</t>
  </si>
  <si>
    <t>ENTRAYGUES SUR TRUYERE</t>
  </si>
  <si>
    <t>ENTRE DEUX EAUX</t>
  </si>
  <si>
    <t>ENTRE DEUX GUIERS</t>
  </si>
  <si>
    <t>ENTRE DEUX MONTS</t>
  </si>
  <si>
    <t>ENTRECASTEAUX</t>
  </si>
  <si>
    <t>ENTRECHAUX</t>
  </si>
  <si>
    <t>ENTREMONT</t>
  </si>
  <si>
    <t>ENTREMONT LE VIEUX</t>
  </si>
  <si>
    <t>ENTREPIERRES</t>
  </si>
  <si>
    <t>ENTRESSEN</t>
  </si>
  <si>
    <t>ENTREVAUX</t>
  </si>
  <si>
    <t>ENTREVENNES</t>
  </si>
  <si>
    <t>ENTREVERNES</t>
  </si>
  <si>
    <t>ENTZHEIM</t>
  </si>
  <si>
    <t>ENVAL</t>
  </si>
  <si>
    <t>ENVEITG</t>
  </si>
  <si>
    <t>ENVERMEU</t>
  </si>
  <si>
    <t>ENVRONVILLE</t>
  </si>
  <si>
    <t>EOURRES</t>
  </si>
  <si>
    <t>EOUX</t>
  </si>
  <si>
    <t>EPAGNE</t>
  </si>
  <si>
    <t>EPAGNE EPAGNETTE</t>
  </si>
  <si>
    <t>EPAGNY</t>
  </si>
  <si>
    <t>EPAGNY (02)</t>
  </si>
  <si>
    <t>EPAGNY (21)</t>
  </si>
  <si>
    <t>EPAIGNES</t>
  </si>
  <si>
    <t>EPANEY</t>
  </si>
  <si>
    <t>EPANNES</t>
  </si>
  <si>
    <t>EPARCY</t>
  </si>
  <si>
    <t>EPARGNES</t>
  </si>
  <si>
    <t>EPAUMESNIL</t>
  </si>
  <si>
    <t>EPAUX BEZU</t>
  </si>
  <si>
    <t>EPEAUTROLLES</t>
  </si>
  <si>
    <t>EPECAMPS</t>
  </si>
  <si>
    <t>EPEGARD</t>
  </si>
  <si>
    <t>EPEHY</t>
  </si>
  <si>
    <t>EPEIGNE LES BOIS</t>
  </si>
  <si>
    <t>EPEIGNE SUR DEME</t>
  </si>
  <si>
    <t>EPENANCOURT</t>
  </si>
  <si>
    <t>EPENEDE</t>
  </si>
  <si>
    <t>EPENOUSE</t>
  </si>
  <si>
    <t>EPENOY</t>
  </si>
  <si>
    <t>EPENSE</t>
  </si>
  <si>
    <t>EPERCIEUX ST PAUL</t>
  </si>
  <si>
    <t>EPERLECQUES</t>
  </si>
  <si>
    <t>EPERNAY</t>
  </si>
  <si>
    <t>EPERNAY CEDEX</t>
  </si>
  <si>
    <t>EPERNAY SOUS GEVREY</t>
  </si>
  <si>
    <t>EPERNON</t>
  </si>
  <si>
    <t>EPERNON CEDEX</t>
  </si>
  <si>
    <t>EPERRAIS</t>
  </si>
  <si>
    <t>EPERSY</t>
  </si>
  <si>
    <t>EPERTULLY</t>
  </si>
  <si>
    <t>EPERVANS</t>
  </si>
  <si>
    <t>EPEUGNEY</t>
  </si>
  <si>
    <t>EPFIG</t>
  </si>
  <si>
    <t>EPIAIS</t>
  </si>
  <si>
    <t>EPIAIS LES LOUVRES</t>
  </si>
  <si>
    <t>EPIAIS RHUS</t>
  </si>
  <si>
    <t>EPIEDS</t>
  </si>
  <si>
    <t>EPIEDS (02)</t>
  </si>
  <si>
    <t>EPIEDS (27)</t>
  </si>
  <si>
    <t>EPIEDS EN BEAUCE</t>
  </si>
  <si>
    <t>EPIERRE</t>
  </si>
  <si>
    <t>EPIEZ SUR CHIERS</t>
  </si>
  <si>
    <t>EPIEZ SUR MEUSE</t>
  </si>
  <si>
    <t>EPINAC</t>
  </si>
  <si>
    <t>EPINAL</t>
  </si>
  <si>
    <t>EPINAL CEDEX</t>
  </si>
  <si>
    <t>EPINAL CEDEX 9</t>
  </si>
  <si>
    <t>EPINAY</t>
  </si>
  <si>
    <t>EPINAY CHAMPLATREUX</t>
  </si>
  <si>
    <t>EPINAY SOUS SENART</t>
  </si>
  <si>
    <t>EPINAY SOUS SENART CEDEX</t>
  </si>
  <si>
    <t>EPINAY SUR DUCLAIR</t>
  </si>
  <si>
    <t>EPINAY SUR ODON</t>
  </si>
  <si>
    <t>EPINAY SUR ORGE</t>
  </si>
  <si>
    <t>EPINAY SUR SEINE</t>
  </si>
  <si>
    <t>EPINAY SUR SEINE CEDEX</t>
  </si>
  <si>
    <t>EPINEAU LES VOVES</t>
  </si>
  <si>
    <t>EPINEU LE CHEVREUIL</t>
  </si>
  <si>
    <t>EPINEUIL</t>
  </si>
  <si>
    <t>EPINEUIL LE FLEURIEL</t>
  </si>
  <si>
    <t>EPINEUSE</t>
  </si>
  <si>
    <t>EPINEUX LE SEGUIN</t>
  </si>
  <si>
    <t>EPINIAC</t>
  </si>
  <si>
    <t>EPINONVILLE</t>
  </si>
  <si>
    <t>EPINOUZE</t>
  </si>
  <si>
    <t>EPINOY</t>
  </si>
  <si>
    <t>EPIRY</t>
  </si>
  <si>
    <t>EPISY</t>
  </si>
  <si>
    <t>EPIZON</t>
  </si>
  <si>
    <t>EPLESSIER</t>
  </si>
  <si>
    <t>EPLY</t>
  </si>
  <si>
    <t>EPOISSES</t>
  </si>
  <si>
    <t>EPONE</t>
  </si>
  <si>
    <t>ÉPÔNE</t>
  </si>
  <si>
    <t>EPOTHEMONT</t>
  </si>
  <si>
    <t>EPOUVILLE</t>
  </si>
  <si>
    <t>EPOYE</t>
  </si>
  <si>
    <t>EPPE SAUVAGE</t>
  </si>
  <si>
    <t>EPPES</t>
  </si>
  <si>
    <t>EPPEVILLE</t>
  </si>
  <si>
    <t>EPPING</t>
  </si>
  <si>
    <t>EPRETOT</t>
  </si>
  <si>
    <t>EPREVILLE</t>
  </si>
  <si>
    <t>EPREVILLE EN LIEUVIN</t>
  </si>
  <si>
    <t>EPREVILLE EN ROUMOIS</t>
  </si>
  <si>
    <t>EPREVILLE PRES LE NEUBOURG</t>
  </si>
  <si>
    <t>EPRON</t>
  </si>
  <si>
    <t>EPS</t>
  </si>
  <si>
    <t>EPUISAY</t>
  </si>
  <si>
    <t>EQUANCOURT</t>
  </si>
  <si>
    <t>EQUEMAUVILLE</t>
  </si>
  <si>
    <t>EQUENNES ERAMECOURT</t>
  </si>
  <si>
    <t>EQUEURDREVILLE HAINNEVILLE</t>
  </si>
  <si>
    <t>EQUEVILLEY</t>
  </si>
  <si>
    <t>EQUEVILLON</t>
  </si>
  <si>
    <t>EQUIHEN PLAGE</t>
  </si>
  <si>
    <t>EQUILLY</t>
  </si>
  <si>
    <t>EQUIRRE</t>
  </si>
  <si>
    <t>ERAGNY SUR EPTE</t>
  </si>
  <si>
    <t>ERAGNY SUR OISE</t>
  </si>
  <si>
    <t>ERAINES</t>
  </si>
  <si>
    <t>ERANDIO</t>
  </si>
  <si>
    <t>ERAVILLE</t>
  </si>
  <si>
    <t>ERBAJOLO</t>
  </si>
  <si>
    <t>ERBALUNGA</t>
  </si>
  <si>
    <t>ERBEVILLER SUR AMEZULE</t>
  </si>
  <si>
    <t>ERBRAY</t>
  </si>
  <si>
    <t>ERBREE</t>
  </si>
  <si>
    <t>ERCE</t>
  </si>
  <si>
    <t>ERCE EN LAMEE</t>
  </si>
  <si>
    <t>ERCE PRES LIFFRE</t>
  </si>
  <si>
    <t>ERCEVILLE</t>
  </si>
  <si>
    <t>ERCHES</t>
  </si>
  <si>
    <t>ERCHEU</t>
  </si>
  <si>
    <t>ERCHIN</t>
  </si>
  <si>
    <t>ERCHING</t>
  </si>
  <si>
    <t>ERCKARTSWILLER</t>
  </si>
  <si>
    <t>ERCOURT</t>
  </si>
  <si>
    <t>ERCUIS</t>
  </si>
  <si>
    <t>ERDEVEN</t>
  </si>
  <si>
    <t>ERDRE-EN-ANJOU</t>
  </si>
  <si>
    <t>EREAC</t>
  </si>
  <si>
    <t>ERGERSHEIM</t>
  </si>
  <si>
    <t>ERGNIES</t>
  </si>
  <si>
    <t>ERGNY</t>
  </si>
  <si>
    <t>ERGUE GABERIC</t>
  </si>
  <si>
    <t>ERIN</t>
  </si>
  <si>
    <t>ERINGES</t>
  </si>
  <si>
    <t>ERINGHEM</t>
  </si>
  <si>
    <t>ERIZE LA BRULEE</t>
  </si>
  <si>
    <t>ERIZE LA PETITE</t>
  </si>
  <si>
    <t>ERIZE ST DIZIER</t>
  </si>
  <si>
    <t>ERLANGEN</t>
  </si>
  <si>
    <t>ERLON</t>
  </si>
  <si>
    <t>ERLOY</t>
  </si>
  <si>
    <t>ERMENONVILLE</t>
  </si>
  <si>
    <t>ERMENONVILLE LA GRANDE</t>
  </si>
  <si>
    <t>ERMENONVILLE LA PETITE</t>
  </si>
  <si>
    <t>ERMENOUVILLE</t>
  </si>
  <si>
    <t>ERMONT</t>
  </si>
  <si>
    <t>ERMONT CEDEX</t>
  </si>
  <si>
    <t>ERNEE</t>
  </si>
  <si>
    <t>ERNEMONT BOUTAVENT</t>
  </si>
  <si>
    <t>ERNEMONT LA VILLETTE</t>
  </si>
  <si>
    <t>ERNEMONT SUR BUCHY</t>
  </si>
  <si>
    <t>ERNES</t>
  </si>
  <si>
    <t>ERNESTVILLER</t>
  </si>
  <si>
    <t>ERNEVILLE AUX BOIS</t>
  </si>
  <si>
    <t>ERNOLSHEIM BRUCHE</t>
  </si>
  <si>
    <t>ERNOLSHEIM LES SAVERNE</t>
  </si>
  <si>
    <t>ERNY ST JULIEN</t>
  </si>
  <si>
    <t>EROME</t>
  </si>
  <si>
    <t>ERONDELLE</t>
  </si>
  <si>
    <t>ERONE</t>
  </si>
  <si>
    <t>EROUDEVILLE</t>
  </si>
  <si>
    <t>ERP</t>
  </si>
  <si>
    <t>ERPENT</t>
  </si>
  <si>
    <t>ERQUERY</t>
  </si>
  <si>
    <t>ERQUINGHEM LE SEC</t>
  </si>
  <si>
    <t>ERQUINGHEM LYS</t>
  </si>
  <si>
    <t>ERQUINVILLERS</t>
  </si>
  <si>
    <t>ERQUY</t>
  </si>
  <si>
    <t>ERR</t>
  </si>
  <si>
    <t>ERRE</t>
  </si>
  <si>
    <t>ERRENTERIA  GIPUZKOA</t>
  </si>
  <si>
    <t>ERREVET</t>
  </si>
  <si>
    <t>ERROUVILLE</t>
  </si>
  <si>
    <t>ERSA</t>
  </si>
  <si>
    <t>ERSTEIN</t>
  </si>
  <si>
    <t>ERSTEIN CEDEX</t>
  </si>
  <si>
    <t>ERSTROFF</t>
  </si>
  <si>
    <t>ERVAUVILLE</t>
  </si>
  <si>
    <t>ERVILLERS</t>
  </si>
  <si>
    <t>ERVY LE CHATEL</t>
  </si>
  <si>
    <t>ESBAREICH</t>
  </si>
  <si>
    <t>ESBARRES</t>
  </si>
  <si>
    <t>ESBEEK</t>
  </si>
  <si>
    <t>ESBLY</t>
  </si>
  <si>
    <t>ESBOZ BREST</t>
  </si>
  <si>
    <t>ESCALA</t>
  </si>
  <si>
    <t>ESCALANS</t>
  </si>
  <si>
    <t>ESCALES</t>
  </si>
  <si>
    <t>ESCALLES</t>
  </si>
  <si>
    <t>ESCALQUENS</t>
  </si>
  <si>
    <t>ESCAMES</t>
  </si>
  <si>
    <t>ESCAMPS (46)</t>
  </si>
  <si>
    <t>ESCAMPS (89)</t>
  </si>
  <si>
    <t>ESCANDOLIERES</t>
  </si>
  <si>
    <t>ESCANECRABE</t>
  </si>
  <si>
    <t>ESCARDES</t>
  </si>
  <si>
    <t>ESCARMAIN</t>
  </si>
  <si>
    <t>ESCARO</t>
  </si>
  <si>
    <t>ESCASSEFORT</t>
  </si>
  <si>
    <t>ESCATALENS</t>
  </si>
  <si>
    <t>ESCAUDAIN</t>
  </si>
  <si>
    <t>ESCAUDES</t>
  </si>
  <si>
    <t>ESCAUDOEUVRES</t>
  </si>
  <si>
    <t>ESCAUNETS</t>
  </si>
  <si>
    <t>ESCAUTPONT</t>
  </si>
  <si>
    <t>ESCAZEAUX</t>
  </si>
  <si>
    <t>ESCHAU</t>
  </si>
  <si>
    <t>ESCHBACH</t>
  </si>
  <si>
    <t>ESCHBACH (ALLEMAGNE)</t>
  </si>
  <si>
    <t>ESCHBACH AU VAL</t>
  </si>
  <si>
    <t>ESCHBOURG</t>
  </si>
  <si>
    <t>ESCHENTZWILLER</t>
  </si>
  <si>
    <t>ESCHERANGE</t>
  </si>
  <si>
    <t>ESCHES</t>
  </si>
  <si>
    <t>ESCHLIKON</t>
  </si>
  <si>
    <t>ESCHWEILER</t>
  </si>
  <si>
    <t>ESCHWILLER</t>
  </si>
  <si>
    <t>ESCLAGNE</t>
  </si>
  <si>
    <t>ESCLAINVILLERS</t>
  </si>
  <si>
    <t>ESCLANEDES</t>
  </si>
  <si>
    <t>ESCLASSAN LABASTIDE</t>
  </si>
  <si>
    <t>ESCLAUZELS</t>
  </si>
  <si>
    <t>ESCLAVELLES</t>
  </si>
  <si>
    <t>ESCLAVOLLES LUREY</t>
  </si>
  <si>
    <t>ESCLES</t>
  </si>
  <si>
    <t>ESCLES ST PIERRE</t>
  </si>
  <si>
    <t>ESCLOTTES</t>
  </si>
  <si>
    <t>ESCOBECQUES</t>
  </si>
  <si>
    <t>ESCOEUILLES</t>
  </si>
  <si>
    <t>ESCOIRE</t>
  </si>
  <si>
    <t>ESCOLIVES STE CAMILLE</t>
  </si>
  <si>
    <t>ESCOMBRES ET LE CHESNOIS</t>
  </si>
  <si>
    <t>ESCONDEAUX</t>
  </si>
  <si>
    <t>ESCONNETS</t>
  </si>
  <si>
    <t>ESCORAILLES</t>
  </si>
  <si>
    <t>ESCORNEBOEUF</t>
  </si>
  <si>
    <t>ESCORPAIN</t>
  </si>
  <si>
    <t>ESCOS</t>
  </si>
  <si>
    <t>ESCOSSE</t>
  </si>
  <si>
    <t>ESCOT</t>
  </si>
  <si>
    <t>ESCOTS</t>
  </si>
  <si>
    <t>ESCOU</t>
  </si>
  <si>
    <t>ESCOUBES</t>
  </si>
  <si>
    <t>ESCOUBES POUTS</t>
  </si>
  <si>
    <t>ESCOULIS</t>
  </si>
  <si>
    <t>ESCOULOUBRE</t>
  </si>
  <si>
    <t>ESCOURCE</t>
  </si>
  <si>
    <t>ESCOUSSANS</t>
  </si>
  <si>
    <t>ESCOUSSENS</t>
  </si>
  <si>
    <t>ESCOUT</t>
  </si>
  <si>
    <t>ESCOUTOUX</t>
  </si>
  <si>
    <t>ESCOVILLE</t>
  </si>
  <si>
    <t>ESCRAGNOLLES</t>
  </si>
  <si>
    <t>ESCRENNES</t>
  </si>
  <si>
    <t>ESCRIGNELLES</t>
  </si>
  <si>
    <t>ESCROUX</t>
  </si>
  <si>
    <t>ESCUCHA</t>
  </si>
  <si>
    <t>ESCUEILLENS ET ST JUST</t>
  </si>
  <si>
    <t>ESCURES</t>
  </si>
  <si>
    <t>ESCUROLLES</t>
  </si>
  <si>
    <t>ESLETTES</t>
  </si>
  <si>
    <t>ESLEY</t>
  </si>
  <si>
    <t>ESLOURENTIES DABAN</t>
  </si>
  <si>
    <t>ESMANS</t>
  </si>
  <si>
    <t>ESMERY HALLON</t>
  </si>
  <si>
    <t>ESMOULIERES</t>
  </si>
  <si>
    <t>ESMOULINS</t>
  </si>
  <si>
    <t>ESNANDES</t>
  </si>
  <si>
    <t>ESNANS</t>
  </si>
  <si>
    <t>ESNES</t>
  </si>
  <si>
    <t>ESNES EN ARGONNE</t>
  </si>
  <si>
    <t>ESNON</t>
  </si>
  <si>
    <t>ESNOUVEAUX</t>
  </si>
  <si>
    <t>ESPAGNAC</t>
  </si>
  <si>
    <t>ESPAGNAC STE EULALIE</t>
  </si>
  <si>
    <t>ESPALAIS</t>
  </si>
  <si>
    <t>ESPALEM</t>
  </si>
  <si>
    <t>ESPALION</t>
  </si>
  <si>
    <t>ESPALY ST MARCEL</t>
  </si>
  <si>
    <t>ESPANES</t>
  </si>
  <si>
    <t>ESPAON</t>
  </si>
  <si>
    <t>ESPARRON</t>
  </si>
  <si>
    <t>ESPARRON (05)</t>
  </si>
  <si>
    <t>ESPARRON (31)</t>
  </si>
  <si>
    <t>ESPARRON DE VERDON</t>
  </si>
  <si>
    <t>ESPARROS</t>
  </si>
  <si>
    <t>ESPARSAC</t>
  </si>
  <si>
    <t>ESPARTIGNAC</t>
  </si>
  <si>
    <t>ESPAS</t>
  </si>
  <si>
    <t>ESPAUBOURG</t>
  </si>
  <si>
    <t>ESPECHE</t>
  </si>
  <si>
    <t>ESPECHEDE</t>
  </si>
  <si>
    <t>ESPEDAILLAC</t>
  </si>
  <si>
    <t>ESPELETTE</t>
  </si>
  <si>
    <t>ESPELUCHE</t>
  </si>
  <si>
    <t>ESPENEL</t>
  </si>
  <si>
    <t>ESPERAUSSES</t>
  </si>
  <si>
    <t>ESPERAZA</t>
  </si>
  <si>
    <t>ESPERCE</t>
  </si>
  <si>
    <t>ESPERE</t>
  </si>
  <si>
    <t>ESPES UNDUREIN</t>
  </si>
  <si>
    <t>ESPEYRAC</t>
  </si>
  <si>
    <t>ESPEYROUX</t>
  </si>
  <si>
    <t>ESPEZEL</t>
  </si>
  <si>
    <t>ESPIEILH</t>
  </si>
  <si>
    <t>ESPIENS</t>
  </si>
  <si>
    <t>ESPIET</t>
  </si>
  <si>
    <t>ESPINARDO</t>
  </si>
  <si>
    <t>ESPINAS</t>
  </si>
  <si>
    <t>ESPINASSE (15)</t>
  </si>
  <si>
    <t>ESPINASSE (63)</t>
  </si>
  <si>
    <t>ESPINASSE VOZELLE</t>
  </si>
  <si>
    <t>ESPINASSES</t>
  </si>
  <si>
    <t>ESPINCHAL</t>
  </si>
  <si>
    <t>ESPINS</t>
  </si>
  <si>
    <t>ESPIRA DE CONFLENT</t>
  </si>
  <si>
    <t>ESPIRA DE L AGLY</t>
  </si>
  <si>
    <t>ESPIRAT</t>
  </si>
  <si>
    <t>ESPIUTE</t>
  </si>
  <si>
    <t>ESPLANTAS</t>
  </si>
  <si>
    <t>ESPLAS</t>
  </si>
  <si>
    <t>ESPLAS DE SEROU</t>
  </si>
  <si>
    <t>ESPOEY</t>
  </si>
  <si>
    <t>ESPONDEILHAN</t>
  </si>
  <si>
    <t>ESPRELS</t>
  </si>
  <si>
    <t>ESQUAY NOTRE DAME</t>
  </si>
  <si>
    <t>ESQUAY SUR SEULLES</t>
  </si>
  <si>
    <t>ESQUELBECQ</t>
  </si>
  <si>
    <t>ESQUENNOY</t>
  </si>
  <si>
    <t>ESQUERCHIN</t>
  </si>
  <si>
    <t>ESQUERDES</t>
  </si>
  <si>
    <t>ESQUIBIEN</t>
  </si>
  <si>
    <t>ESQUIEZE SERE</t>
  </si>
  <si>
    <t>ESQUIULE</t>
  </si>
  <si>
    <t>ESSAROIS</t>
  </si>
  <si>
    <t>ESSARS</t>
  </si>
  <si>
    <t>ESSARTS EN BOCAGE</t>
  </si>
  <si>
    <t>ESSAY</t>
  </si>
  <si>
    <t>ESSE (16)</t>
  </si>
  <si>
    <t>ESSE (35)</t>
  </si>
  <si>
    <t>ESSEGNEY</t>
  </si>
  <si>
    <t>ESSEN - ALLEMAGNE -</t>
  </si>
  <si>
    <t>ESSERT</t>
  </si>
  <si>
    <t>ESSERT ROMAND</t>
  </si>
  <si>
    <t>ESSERTAUX</t>
  </si>
  <si>
    <t>ESSERTENNE</t>
  </si>
  <si>
    <t>ESSERTENNE ET CECEY</t>
  </si>
  <si>
    <t>ESSERTINES EN CHATELNEUF</t>
  </si>
  <si>
    <t>ESSERTINES EN DONZY</t>
  </si>
  <si>
    <t>ESSERTS BLAY</t>
  </si>
  <si>
    <t>ESSERVAL COMBE</t>
  </si>
  <si>
    <t>ESSERVAL TARTRE</t>
  </si>
  <si>
    <t>ESSEY</t>
  </si>
  <si>
    <t>ESSEY ET MAIZERAIS</t>
  </si>
  <si>
    <t>ESSEY LA COTE</t>
  </si>
  <si>
    <t>ESSEY LES NANCY</t>
  </si>
  <si>
    <t>ESSEY LES NANCY CEDEX</t>
  </si>
  <si>
    <t>ESSIA</t>
  </si>
  <si>
    <t>ESSIGNY LE GRAND</t>
  </si>
  <si>
    <t>ESSISES</t>
  </si>
  <si>
    <t>ESSOMES SUR MARNE</t>
  </si>
  <si>
    <t>ESSON</t>
  </si>
  <si>
    <t>ESSOYES</t>
  </si>
  <si>
    <t>ESSUILES</t>
  </si>
  <si>
    <t>ESTABLES</t>
  </si>
  <si>
    <t>ESTABLET</t>
  </si>
  <si>
    <t>ESTADENS</t>
  </si>
  <si>
    <t>ESTAGEL</t>
  </si>
  <si>
    <t>ESTAIMPUIS</t>
  </si>
  <si>
    <t>ESTAING (12)</t>
  </si>
  <si>
    <t>ESTAING (65)</t>
  </si>
  <si>
    <t>ESTAIRES</t>
  </si>
  <si>
    <t>ESTAL</t>
  </si>
  <si>
    <t>ESTAMPES</t>
  </si>
  <si>
    <t>ESTAMPURES</t>
  </si>
  <si>
    <t>ESTANCARBON</t>
  </si>
  <si>
    <t>ESTANDEUIL</t>
  </si>
  <si>
    <t>ESTANG</t>
  </si>
  <si>
    <t>ESTARVIELLE</t>
  </si>
  <si>
    <t>ESTAVAR</t>
  </si>
  <si>
    <t>ESTEIL</t>
  </si>
  <si>
    <t>ESTELLA-LIZARRA</t>
  </si>
  <si>
    <t>ESTENOS</t>
  </si>
  <si>
    <t>ESTENSAN</t>
  </si>
  <si>
    <t>ESTEPA</t>
  </si>
  <si>
    <t>ESTERENCUBY</t>
  </si>
  <si>
    <t>ESTERNAY</t>
  </si>
  <si>
    <t>ESTERRE</t>
  </si>
  <si>
    <t>ESTEVELLES</t>
  </si>
  <si>
    <t>ESTEVILLE</t>
  </si>
  <si>
    <t>ESTEZARGUES</t>
  </si>
  <si>
    <t>ESTIALESCQ</t>
  </si>
  <si>
    <t>ESTIBEAUX</t>
  </si>
  <si>
    <t>ESTIGARDE</t>
  </si>
  <si>
    <t>ESTILLAC</t>
  </si>
  <si>
    <t>ESTINNES</t>
  </si>
  <si>
    <t>ESTIPOUY</t>
  </si>
  <si>
    <t>ESTIRAC</t>
  </si>
  <si>
    <t>ESTISSAC</t>
  </si>
  <si>
    <t>ESTIVALS</t>
  </si>
  <si>
    <t>ESTIVAREILLES (03)</t>
  </si>
  <si>
    <t>ESTIVAREILLES (42)</t>
  </si>
  <si>
    <t>ESTIVAUX</t>
  </si>
  <si>
    <t>ESTOHER</t>
  </si>
  <si>
    <t>ESTOS</t>
  </si>
  <si>
    <t>ESTOUBLON</t>
  </si>
  <si>
    <t>ESTOUCHES</t>
  </si>
  <si>
    <t>ESTOURMEL</t>
  </si>
  <si>
    <t>ESTOUTEVILLE ECALLES</t>
  </si>
  <si>
    <t>ESTOUY</t>
  </si>
  <si>
    <t>ESTRABLIN</t>
  </si>
  <si>
    <t>ESTRADA</t>
  </si>
  <si>
    <t>ESTRAMIAC</t>
  </si>
  <si>
    <t>ESTREBAY</t>
  </si>
  <si>
    <t>ESTREBOEUF</t>
  </si>
  <si>
    <t>ESTREE</t>
  </si>
  <si>
    <t>ESTREE BLANCHE</t>
  </si>
  <si>
    <t>ESTREE CAUCHY</t>
  </si>
  <si>
    <t>ESTREE WAMIN</t>
  </si>
  <si>
    <t>ESTREELLES</t>
  </si>
  <si>
    <t>ESTREES (02)</t>
  </si>
  <si>
    <t xml:space="preserve">ESTREES </t>
  </si>
  <si>
    <t>ESTREES DENIECOURT</t>
  </si>
  <si>
    <t>ESTREES LA CAMPAGNE</t>
  </si>
  <si>
    <t>ESTREES LES CRECY</t>
  </si>
  <si>
    <t>ESTREES MONS</t>
  </si>
  <si>
    <t>ESTREES ST DENIS</t>
  </si>
  <si>
    <t>ESTREES SUR NOYE</t>
  </si>
  <si>
    <t>ESTRENNES</t>
  </si>
  <si>
    <t>ESTREUX</t>
  </si>
  <si>
    <t>ESTRUN</t>
  </si>
  <si>
    <t>ESTRY</t>
  </si>
  <si>
    <t>ESVES LE MOUTIER</t>
  </si>
  <si>
    <t>ESVRES</t>
  </si>
  <si>
    <t>ESVRES CEDEX</t>
  </si>
  <si>
    <t>ESWARS</t>
  </si>
  <si>
    <t>ETABLE</t>
  </si>
  <si>
    <t>ETABLES</t>
  </si>
  <si>
    <t>ETABLES SUR MER</t>
  </si>
  <si>
    <t>ETAGNAC</t>
  </si>
  <si>
    <t>ETAIMPUIS</t>
  </si>
  <si>
    <t>ETAIN</t>
  </si>
  <si>
    <t>ETAING</t>
  </si>
  <si>
    <t>ETAINHUS</t>
  </si>
  <si>
    <t>ETAIS</t>
  </si>
  <si>
    <t>ETAIS LA SAUVIN</t>
  </si>
  <si>
    <t>ETALANS</t>
  </si>
  <si>
    <t>ETALANTE</t>
  </si>
  <si>
    <t>ETALLE</t>
  </si>
  <si>
    <t>ETALLEVILLE</t>
  </si>
  <si>
    <t>ETALON</t>
  </si>
  <si>
    <t>ETALONDES</t>
  </si>
  <si>
    <t>ETAMPES CEDEX</t>
  </si>
  <si>
    <t>ETAMPES SUR MARNE</t>
  </si>
  <si>
    <t>ETANG SUR ARROUX</t>
  </si>
  <si>
    <t>ETANG-BERTRAND</t>
  </si>
  <si>
    <t>ETAPLES</t>
  </si>
  <si>
    <t>ETAULE</t>
  </si>
  <si>
    <t>ETAULES (17)</t>
  </si>
  <si>
    <t>ETAULES (21)</t>
  </si>
  <si>
    <t>ETAULIERS</t>
  </si>
  <si>
    <t>ETAUX</t>
  </si>
  <si>
    <t>ETAVIGNY</t>
  </si>
  <si>
    <t>ETCHARRY</t>
  </si>
  <si>
    <t>ETCHEBAR</t>
  </si>
  <si>
    <t>ETEIGNIERES</t>
  </si>
  <si>
    <t>ETEIMBES</t>
  </si>
  <si>
    <t>ETEL</t>
  </si>
  <si>
    <t>ETELFAY</t>
  </si>
  <si>
    <t>ETERCY</t>
  </si>
  <si>
    <t>ETERNOZ</t>
  </si>
  <si>
    <t>ETERPIGNY (62)</t>
  </si>
  <si>
    <t>ETERPIGNY (80)</t>
  </si>
  <si>
    <t>ETERVILLE</t>
  </si>
  <si>
    <t>ETEVAUX</t>
  </si>
  <si>
    <t>ETH</t>
  </si>
  <si>
    <t>ETIENVILLE</t>
  </si>
  <si>
    <t>ETIGNY</t>
  </si>
  <si>
    <t>ETINEHEM</t>
  </si>
  <si>
    <t>ETIOLLES</t>
  </si>
  <si>
    <t>ETIVAL</t>
  </si>
  <si>
    <t>ETIVAL CLAIREFONTAINE</t>
  </si>
  <si>
    <t>ETIVAL LES LE MANS</t>
  </si>
  <si>
    <t>ETIVEY</t>
  </si>
  <si>
    <t>ETOBON</t>
  </si>
  <si>
    <t>ETOGES</t>
  </si>
  <si>
    <t>ETOILE ST CYRICE</t>
  </si>
  <si>
    <t>ETON</t>
  </si>
  <si>
    <t>ETORMAY</t>
  </si>
  <si>
    <t>ETOUARS</t>
  </si>
  <si>
    <t>ETOURVY</t>
  </si>
  <si>
    <t>ETOUTTEVILLE</t>
  </si>
  <si>
    <t>ETOUVANS</t>
  </si>
  <si>
    <t>ETOUVY</t>
  </si>
  <si>
    <t>ETOUY</t>
  </si>
  <si>
    <t>ETRABONNE</t>
  </si>
  <si>
    <t>ETRAPPE</t>
  </si>
  <si>
    <t>ETRAY</t>
  </si>
  <si>
    <t>ETRAYE</t>
  </si>
  <si>
    <t>ETREAUPONT</t>
  </si>
  <si>
    <t>ETRECHET</t>
  </si>
  <si>
    <t>ETRECHY</t>
  </si>
  <si>
    <t>ETRECHY (18)</t>
  </si>
  <si>
    <t>ETRECHY (51)</t>
  </si>
  <si>
    <t>ETREHAM</t>
  </si>
  <si>
    <t>ETREILLERS</t>
  </si>
  <si>
    <t>ETREJUST</t>
  </si>
  <si>
    <t>ETRELLES</t>
  </si>
  <si>
    <t>ETRELLES ET LA MONTBLEUSE</t>
  </si>
  <si>
    <t>ETRELLES SUR AUBE</t>
  </si>
  <si>
    <t>ETREMBIERES</t>
  </si>
  <si>
    <t>ETREPAGNY</t>
  </si>
  <si>
    <t>ETREPIGNEY</t>
  </si>
  <si>
    <t>ETREPIGNY</t>
  </si>
  <si>
    <t>ETREPILLY (02)</t>
  </si>
  <si>
    <t>ETREPILLY (77)</t>
  </si>
  <si>
    <t>ETREPY</t>
  </si>
  <si>
    <t>ETRETAT</t>
  </si>
  <si>
    <t>ETREUX</t>
  </si>
  <si>
    <t>ETREVAL</t>
  </si>
  <si>
    <t>ETREVILLE</t>
  </si>
  <si>
    <t>ETRIAC</t>
  </si>
  <si>
    <t>ETRICHE</t>
  </si>
  <si>
    <t>ETRICOURT MANANCOURT</t>
  </si>
  <si>
    <t>ETRIGNY</t>
  </si>
  <si>
    <t>ETROCHEY</t>
  </si>
  <si>
    <t>ETROEUNGT</t>
  </si>
  <si>
    <t>ETROUSSAT</t>
  </si>
  <si>
    <t>ETRUN</t>
  </si>
  <si>
    <t>ETSAUT</t>
  </si>
  <si>
    <t>ETTENDORF</t>
  </si>
  <si>
    <t>ETTERBEEK</t>
  </si>
  <si>
    <t>ETTING</t>
  </si>
  <si>
    <t>ETUEFFONT</t>
  </si>
  <si>
    <t>ETUPES</t>
  </si>
  <si>
    <t>ETUPES CEDEX</t>
  </si>
  <si>
    <t>ETURQUERAYE</t>
  </si>
  <si>
    <t>ETUSSON</t>
  </si>
  <si>
    <t>ETUZ</t>
  </si>
  <si>
    <t>ETZLING</t>
  </si>
  <si>
    <t>EU</t>
  </si>
  <si>
    <t>EUFFIGNEIX</t>
  </si>
  <si>
    <t>EUGENIE LES BAINS</t>
  </si>
  <si>
    <t>EUILLY ET LOMBUT</t>
  </si>
  <si>
    <t>EULMONT</t>
  </si>
  <si>
    <t>EUP</t>
  </si>
  <si>
    <t>EUPEN - BELGIQUE -</t>
  </si>
  <si>
    <t>EURALILLE</t>
  </si>
  <si>
    <t>EUROCENTRE CEDEX</t>
  </si>
  <si>
    <t>EURRE</t>
  </si>
  <si>
    <t>EURVILLE BIENVILLE</t>
  </si>
  <si>
    <t>EUS</t>
  </si>
  <si>
    <t>EUVEZIN</t>
  </si>
  <si>
    <t>EUVILLE</t>
  </si>
  <si>
    <t>EUVY</t>
  </si>
  <si>
    <t>EUZET</t>
  </si>
  <si>
    <t>EVAILLE</t>
  </si>
  <si>
    <t>EVANS</t>
  </si>
  <si>
    <t>EVAUX ET MENIL</t>
  </si>
  <si>
    <t>EVAUX LES BAINS</t>
  </si>
  <si>
    <t>EVE</t>
  </si>
  <si>
    <t>EVECQUEMONT</t>
  </si>
  <si>
    <t>EVENDORFF</t>
  </si>
  <si>
    <t>EVENOS</t>
  </si>
  <si>
    <t>EVERGEM</t>
  </si>
  <si>
    <t>EVERLY</t>
  </si>
  <si>
    <t>EVETTE SALBERT</t>
  </si>
  <si>
    <t>EVEUX</t>
  </si>
  <si>
    <t>EVIAN LES BAINS</t>
  </si>
  <si>
    <t>EVIAN LES BAINS CEDEX</t>
  </si>
  <si>
    <t>EVIGNY</t>
  </si>
  <si>
    <t>EVILLERS</t>
  </si>
  <si>
    <t>EVIN MALMAISON</t>
  </si>
  <si>
    <t>EVIRES</t>
  </si>
  <si>
    <t>EVISA</t>
  </si>
  <si>
    <t>EVRAN</t>
  </si>
  <si>
    <t>EVRANGE</t>
  </si>
  <si>
    <t>EVRECY</t>
  </si>
  <si>
    <t>EVRES</t>
  </si>
  <si>
    <t>EVREUX</t>
  </si>
  <si>
    <t>EVREUX CEDEX</t>
  </si>
  <si>
    <t>EVREUX CEDEX 9</t>
  </si>
  <si>
    <t>EVRICOURT</t>
  </si>
  <si>
    <t>EVRIGUET</t>
  </si>
  <si>
    <t>EVRON</t>
  </si>
  <si>
    <t>EVRON CEDEX</t>
  </si>
  <si>
    <t>EVRY</t>
  </si>
  <si>
    <t>EVRY (89)</t>
  </si>
  <si>
    <t>EVRY (91)</t>
  </si>
  <si>
    <t>EVRY CEDEX</t>
  </si>
  <si>
    <t>EVRY CEDEX 9</t>
  </si>
  <si>
    <t>EVRY GREGY SUR YERRE</t>
  </si>
  <si>
    <t>EXCENEVEX</t>
  </si>
  <si>
    <t>EXCIDEUIL</t>
  </si>
  <si>
    <t>EXERMONT</t>
  </si>
  <si>
    <t>EXIDEUIL</t>
  </si>
  <si>
    <t>EXINCOURT</t>
  </si>
  <si>
    <t>EXIREUIL</t>
  </si>
  <si>
    <t>EXMES</t>
  </si>
  <si>
    <t>EXOUDUN</t>
  </si>
  <si>
    <t>EXPIREMONT</t>
  </si>
  <si>
    <t>EYBENS</t>
  </si>
  <si>
    <t>EYBENS CEDEX</t>
  </si>
  <si>
    <t>EYBOULEUF</t>
  </si>
  <si>
    <t>EYBURIE</t>
  </si>
  <si>
    <t>EYCHEIL</t>
  </si>
  <si>
    <t>EYDOCHE</t>
  </si>
  <si>
    <t>EYGALAYES</t>
  </si>
  <si>
    <t>EYGALIERES</t>
  </si>
  <si>
    <t>EYGALIERS</t>
  </si>
  <si>
    <t>EYGLIERS</t>
  </si>
  <si>
    <t>EYGLUY ESCOULIN</t>
  </si>
  <si>
    <t>EYGUIANS</t>
  </si>
  <si>
    <t>EYGUIERES</t>
  </si>
  <si>
    <t>EYGURANDE</t>
  </si>
  <si>
    <t>EYGURANDE ET GARDEDEUIL</t>
  </si>
  <si>
    <t>EYJEAUX</t>
  </si>
  <si>
    <t>EYLIAC</t>
  </si>
  <si>
    <t>EYMET</t>
  </si>
  <si>
    <t>EYMEUX</t>
  </si>
  <si>
    <t>EYMOUTHIERS</t>
  </si>
  <si>
    <t>EYMOUTIERS</t>
  </si>
  <si>
    <t>EYNE</t>
  </si>
  <si>
    <t>EYNESSE</t>
  </si>
  <si>
    <t>EYRAGUES</t>
  </si>
  <si>
    <t>EYRANS</t>
  </si>
  <si>
    <t>EYREIN</t>
  </si>
  <si>
    <t>EYRES MONCUBE</t>
  </si>
  <si>
    <t>EYROLES</t>
  </si>
  <si>
    <t>EYSINES</t>
  </si>
  <si>
    <t>EYSINES CEDEX</t>
  </si>
  <si>
    <t>EYSSON</t>
  </si>
  <si>
    <t>EYSUS</t>
  </si>
  <si>
    <t>EYVIRAT</t>
  </si>
  <si>
    <t>EYWILLER</t>
  </si>
  <si>
    <t>EYZAHUT</t>
  </si>
  <si>
    <t>EYZERAC</t>
  </si>
  <si>
    <t>EYZIN PINET</t>
  </si>
  <si>
    <t>EZANVILLE</t>
  </si>
  <si>
    <t>EZE</t>
  </si>
  <si>
    <t>EZY SUR EURE</t>
  </si>
  <si>
    <t>FA</t>
  </si>
  <si>
    <t>FABAS</t>
  </si>
  <si>
    <t>FABAS (09)</t>
  </si>
  <si>
    <t>FABAS (31)</t>
  </si>
  <si>
    <t>FABRAS</t>
  </si>
  <si>
    <t>FABREGUES</t>
  </si>
  <si>
    <t>FABREZAN</t>
  </si>
  <si>
    <t>FACHES THUMESNIL</t>
  </si>
  <si>
    <t>FACHIN</t>
  </si>
  <si>
    <t>FAGET ABBATIAL</t>
  </si>
  <si>
    <t>FAGNIERES</t>
  </si>
  <si>
    <t>FAGNON</t>
  </si>
  <si>
    <t>FAHY LES AUTREY</t>
  </si>
  <si>
    <t>FAILLY</t>
  </si>
  <si>
    <t>FAIMBE</t>
  </si>
  <si>
    <t>FAIN LES MONTBARD</t>
  </si>
  <si>
    <t>FAIN LES MOUTIERS</t>
  </si>
  <si>
    <t>FAINS</t>
  </si>
  <si>
    <t>FAINS LA FOLIE</t>
  </si>
  <si>
    <t>FAINS VEEL</t>
  </si>
  <si>
    <t>FAISSAULT</t>
  </si>
  <si>
    <t>FAJAC EN VAL</t>
  </si>
  <si>
    <t>FAJAC LA RELENQUE</t>
  </si>
  <si>
    <t>FAJOLES</t>
  </si>
  <si>
    <t>FAJOLLES</t>
  </si>
  <si>
    <t>FALAISE (08)</t>
  </si>
  <si>
    <t>FALAISE (14)</t>
  </si>
  <si>
    <t>FALCES</t>
  </si>
  <si>
    <t>FALCK</t>
  </si>
  <si>
    <t>FALEYRAS</t>
  </si>
  <si>
    <t>FALGA</t>
  </si>
  <si>
    <t>FALICON</t>
  </si>
  <si>
    <t>FALK</t>
  </si>
  <si>
    <t>FALKWILLER</t>
  </si>
  <si>
    <t>FALLENCOURT</t>
  </si>
  <si>
    <t>FALLERANS</t>
  </si>
  <si>
    <t>FALLERON</t>
  </si>
  <si>
    <t>FALLETANS</t>
  </si>
  <si>
    <t>FALLON</t>
  </si>
  <si>
    <t>FALS</t>
  </si>
  <si>
    <t>FALVY</t>
  </si>
  <si>
    <t>FAMARS</t>
  </si>
  <si>
    <t>FAMECHON (62)</t>
  </si>
  <si>
    <t>FAMECHON (80)</t>
  </si>
  <si>
    <t>FAMECK</t>
  </si>
  <si>
    <t>FAMECK CEDEX</t>
  </si>
  <si>
    <t>FAMILLY</t>
  </si>
  <si>
    <t>FAMPOUX</t>
  </si>
  <si>
    <t>FANJEAUX</t>
  </si>
  <si>
    <t>FANLAC</t>
  </si>
  <si>
    <t>FARAMANS (38)</t>
  </si>
  <si>
    <t>FARBUS</t>
  </si>
  <si>
    <t>FARCEAUX</t>
  </si>
  <si>
    <t>FAREBERSVILLER</t>
  </si>
  <si>
    <t>FAREMOUTIERS</t>
  </si>
  <si>
    <t>FARGES ALLICHAMPS</t>
  </si>
  <si>
    <t>FARGES EN SEPTAINE</t>
  </si>
  <si>
    <t>FARGES LES CHALON</t>
  </si>
  <si>
    <t>FARGES LES MACON</t>
  </si>
  <si>
    <t>FARGNIERS</t>
  </si>
  <si>
    <t>FARGUES</t>
  </si>
  <si>
    <t>FARGUES (33)</t>
  </si>
  <si>
    <t>FARGUES (40)</t>
  </si>
  <si>
    <t>FARGUES DE LANGON</t>
  </si>
  <si>
    <t>FARGUES ST HILAIRE</t>
  </si>
  <si>
    <t>FARGUES SUR OURBISE</t>
  </si>
  <si>
    <t>FARINCOURT</t>
  </si>
  <si>
    <t>FARINOLE</t>
  </si>
  <si>
    <t>FARNAY</t>
  </si>
  <si>
    <t>FARSCHVILLER</t>
  </si>
  <si>
    <t>FATINES</t>
  </si>
  <si>
    <t>FATOUVILLE GRESTAIN</t>
  </si>
  <si>
    <t>FAU DE PEYRE</t>
  </si>
  <si>
    <t>FAUCH</t>
  </si>
  <si>
    <t>FAUCIGNY</t>
  </si>
  <si>
    <t>FAUCOGNEY ET LA MER</t>
  </si>
  <si>
    <t>FAUCOMPIERRE</t>
  </si>
  <si>
    <t>FAUCON</t>
  </si>
  <si>
    <t>FAUCON DE BARCELONNETTE</t>
  </si>
  <si>
    <t>FAUCON DU CAIRE</t>
  </si>
  <si>
    <t>FAUCONCOURT</t>
  </si>
  <si>
    <t>FAUCOUCOURT</t>
  </si>
  <si>
    <t>FAUDOAS</t>
  </si>
  <si>
    <t>FAUGERES (07)</t>
  </si>
  <si>
    <t>FAUGERES (34)</t>
  </si>
  <si>
    <t>FAUGUERNON</t>
  </si>
  <si>
    <t>FAUGUEROLLES</t>
  </si>
  <si>
    <t>FAUILLET</t>
  </si>
  <si>
    <t>FAULQUEMONT</t>
  </si>
  <si>
    <t>FAULQUEMONT CEDEX</t>
  </si>
  <si>
    <t>FAULX</t>
  </si>
  <si>
    <t>FAUMONT</t>
  </si>
  <si>
    <t>FAUQUEMBERGUES</t>
  </si>
  <si>
    <t>FAURILLES</t>
  </si>
  <si>
    <t>FAUROUX</t>
  </si>
  <si>
    <t>FAUSSERGUES</t>
  </si>
  <si>
    <t>FAUVERNEY</t>
  </si>
  <si>
    <t>FAUVILLE</t>
  </si>
  <si>
    <t>FAUVILLE EN CAUX</t>
  </si>
  <si>
    <t>FAUX (08)</t>
  </si>
  <si>
    <t>FAUX (24)</t>
  </si>
  <si>
    <t>FAUX FRESNAY</t>
  </si>
  <si>
    <t>FAUX LA MONTAGNE</t>
  </si>
  <si>
    <t>FAUX MAZURAS</t>
  </si>
  <si>
    <t>FAUX VESIGNEUL</t>
  </si>
  <si>
    <t>FAUX VILLECERF</t>
  </si>
  <si>
    <t>FAVALELLO DE BOZIO</t>
  </si>
  <si>
    <t>FAVARS</t>
  </si>
  <si>
    <t>FAVERAYE MACHELLES</t>
  </si>
  <si>
    <t>FAVERDINES</t>
  </si>
  <si>
    <t>FAVERELLES</t>
  </si>
  <si>
    <t>FAVERGES</t>
  </si>
  <si>
    <t>FAVERGES DE LA TOUR</t>
  </si>
  <si>
    <t>FAVERNEY</t>
  </si>
  <si>
    <t>FAVEROIS</t>
  </si>
  <si>
    <t>FAVEROLLES</t>
  </si>
  <si>
    <t>FAVEROLLES (02)</t>
  </si>
  <si>
    <t>FAVEROLLES (15)</t>
  </si>
  <si>
    <t>FAVEROLLES (28)</t>
  </si>
  <si>
    <t>FAVEROLLES (36)</t>
  </si>
  <si>
    <t>FAVEROLLES (52)</t>
  </si>
  <si>
    <t>FAVEROLLES (61)</t>
  </si>
  <si>
    <t>FAVEROLLES ET COEMY</t>
  </si>
  <si>
    <t>FAVEROLLES LA CAMPAGNE</t>
  </si>
  <si>
    <t>FAVEROLLES LES LUCEY</t>
  </si>
  <si>
    <t>FAVEROLLES SUR CHER</t>
  </si>
  <si>
    <t>FAVIERES (28)</t>
  </si>
  <si>
    <t>FAVIERES (54)</t>
  </si>
  <si>
    <t>FAVIERES (77)</t>
  </si>
  <si>
    <t>FAVIERES (80)</t>
  </si>
  <si>
    <t>FAVRESSE</t>
  </si>
  <si>
    <t>FAVREUIL</t>
  </si>
  <si>
    <t>FAVRIEUX</t>
  </si>
  <si>
    <t>FAY</t>
  </si>
  <si>
    <t>FAY (61)</t>
  </si>
  <si>
    <t>FAY (72)</t>
  </si>
  <si>
    <t>FAY AUX LOGES</t>
  </si>
  <si>
    <t>FAY DE BRETAGNE</t>
  </si>
  <si>
    <t>FAY EN MONTAGNE</t>
  </si>
  <si>
    <t>FAY LE CLOS</t>
  </si>
  <si>
    <t>FAY LES ETANGS</t>
  </si>
  <si>
    <t>FAY LES MARCILLY</t>
  </si>
  <si>
    <t>FAY LES NEMOURS</t>
  </si>
  <si>
    <t>FAY SUR LIGNON</t>
  </si>
  <si>
    <t>FAYCELLES</t>
  </si>
  <si>
    <t>FAYE</t>
  </si>
  <si>
    <t>FAYE D ANJOU</t>
  </si>
  <si>
    <t>FAYE L ABBESSE</t>
  </si>
  <si>
    <t>FAYE LA VINEUSE</t>
  </si>
  <si>
    <t>FAYE SUR ARDIN</t>
  </si>
  <si>
    <t>FAYENCE</t>
  </si>
  <si>
    <t>FAYET (12)</t>
  </si>
  <si>
    <t>FAYET LE CHATEAU</t>
  </si>
  <si>
    <t>FAYET RONAYE</t>
  </si>
  <si>
    <t>FAYL LA FORET</t>
  </si>
  <si>
    <t>FAYL LA FORET CEDEX</t>
  </si>
  <si>
    <t>FAYL-BILLOT</t>
  </si>
  <si>
    <t>FAYMONT</t>
  </si>
  <si>
    <t>FAYMOREAU</t>
  </si>
  <si>
    <t>FAYS (52)</t>
  </si>
  <si>
    <t>FAYS (88)</t>
  </si>
  <si>
    <t>FAYS LA CHAPELLE</t>
  </si>
  <si>
    <t>FAYSSAC</t>
  </si>
  <si>
    <t>FEAS</t>
  </si>
  <si>
    <t>FEBVIN PALFART</t>
  </si>
  <si>
    <t>FECAMP</t>
  </si>
  <si>
    <t>FECAMP CEDEX</t>
  </si>
  <si>
    <t>FECHAIN</t>
  </si>
  <si>
    <t>FECHE L EGLISE</t>
  </si>
  <si>
    <t>FECOCOURT</t>
  </si>
  <si>
    <t>FEDRY</t>
  </si>
  <si>
    <t>FEGERSHEIM</t>
  </si>
  <si>
    <t>FEGERSHEIM CEDEX</t>
  </si>
  <si>
    <t>FEGREAC</t>
  </si>
  <si>
    <t>FEIGERES</t>
  </si>
  <si>
    <t>FEIGNEUX</t>
  </si>
  <si>
    <t>FEIGNIES</t>
  </si>
  <si>
    <t>FEINGS (41)</t>
  </si>
  <si>
    <t>FEINGS (61)</t>
  </si>
  <si>
    <t>FEINS</t>
  </si>
  <si>
    <t>FEINS EN GATINAIS</t>
  </si>
  <si>
    <t>FEISSONS SUR ISERE</t>
  </si>
  <si>
    <t>FEISSONS SUR SALINS</t>
  </si>
  <si>
    <t>FEL</t>
  </si>
  <si>
    <t>FELCE</t>
  </si>
  <si>
    <t>FELDBACH</t>
  </si>
  <si>
    <t>FELDKIRCH</t>
  </si>
  <si>
    <t>FELICETO</t>
  </si>
  <si>
    <t>FELINES (07)</t>
  </si>
  <si>
    <t>FELINES (43)</t>
  </si>
  <si>
    <t>FELINES MINERVOIS</t>
  </si>
  <si>
    <t>FELINES SUR RIMANDOULE</t>
  </si>
  <si>
    <t>FELINES TERMENES</t>
  </si>
  <si>
    <t>FELLERIES</t>
  </si>
  <si>
    <t>FELLERING</t>
  </si>
  <si>
    <t>FELLETIN</t>
  </si>
  <si>
    <t>FELLUNS</t>
  </si>
  <si>
    <t>FELON</t>
  </si>
  <si>
    <t>FELSOZSOLCA</t>
  </si>
  <si>
    <t>FELUY</t>
  </si>
  <si>
    <t>FELZINS</t>
  </si>
  <si>
    <t>FENAIN</t>
  </si>
  <si>
    <t>FENAY</t>
  </si>
  <si>
    <t>FENDEILLE</t>
  </si>
  <si>
    <t>FENERY</t>
  </si>
  <si>
    <t>FENETRANGE</t>
  </si>
  <si>
    <t>FENEU</t>
  </si>
  <si>
    <t>FENEYROLS</t>
  </si>
  <si>
    <t>FENIERS</t>
  </si>
  <si>
    <t>FENIOUX (17)</t>
  </si>
  <si>
    <t>FENIOUX (79)</t>
  </si>
  <si>
    <t>FENNEVILLER</t>
  </si>
  <si>
    <t>FENOLS</t>
  </si>
  <si>
    <t>FENOUILLET (31)</t>
  </si>
  <si>
    <t>FENOUILLET (66)</t>
  </si>
  <si>
    <t>FENOUILLET CEDEX</t>
  </si>
  <si>
    <t>FENOUILLET DU RAZES</t>
  </si>
  <si>
    <t>FEPIN</t>
  </si>
  <si>
    <t>FERCE</t>
  </si>
  <si>
    <t>FERCE SUR SARTHE</t>
  </si>
  <si>
    <t>FERDRUPT</t>
  </si>
  <si>
    <t>FERE CHAMPENOISE</t>
  </si>
  <si>
    <t>FEREBRIANGES</t>
  </si>
  <si>
    <t>FEREL</t>
  </si>
  <si>
    <t>FERFAY</t>
  </si>
  <si>
    <t>FERICY</t>
  </si>
  <si>
    <t>FERIN</t>
  </si>
  <si>
    <t>FERMANVILLE</t>
  </si>
  <si>
    <t>FERMO (ITALIE)</t>
  </si>
  <si>
    <t>FERNOEL</t>
  </si>
  <si>
    <t>FEROLLES</t>
  </si>
  <si>
    <t>FEROLLES ATTILLY</t>
  </si>
  <si>
    <t>FERON</t>
  </si>
  <si>
    <t>FERQUES</t>
  </si>
  <si>
    <t>FERRALS LES CORBIERES</t>
  </si>
  <si>
    <t>FERRALS LES MONTAGNES</t>
  </si>
  <si>
    <t>FERRAN</t>
  </si>
  <si>
    <t>FERRASSIERES</t>
  </si>
  <si>
    <t>FERRENSAC</t>
  </si>
  <si>
    <t>FERRERE</t>
  </si>
  <si>
    <t>FERRETTE</t>
  </si>
  <si>
    <t>FERREUX QUINCEY</t>
  </si>
  <si>
    <t>FERRIERE ET LAFOLIE</t>
  </si>
  <si>
    <t>FERRIERE LA GRANDE</t>
  </si>
  <si>
    <t>FERRIERE LA PETITE</t>
  </si>
  <si>
    <t>FERRIERE LARCON</t>
  </si>
  <si>
    <t>FERRIERE SUR BEAULIEU</t>
  </si>
  <si>
    <t>FERRIERES (17)</t>
  </si>
  <si>
    <t>FERRIERES (45)</t>
  </si>
  <si>
    <t>FERRIERES (50)</t>
  </si>
  <si>
    <t>FERRIERES (54)</t>
  </si>
  <si>
    <t>FERRIERES (60)</t>
  </si>
  <si>
    <t>FERRIERES (65)</t>
  </si>
  <si>
    <t>FERRIERES (80)</t>
  </si>
  <si>
    <t>FERRIERES (81)</t>
  </si>
  <si>
    <t>FERRIERES EN BRAY</t>
  </si>
  <si>
    <t>FERRIERES EN BRIE</t>
  </si>
  <si>
    <t>FERRIERES HAUT CLOCHER</t>
  </si>
  <si>
    <t>FERRIERES LA VERRERIE</t>
  </si>
  <si>
    <t>FERRIERES LE LAC</t>
  </si>
  <si>
    <t>FERRIERES LES BOIS</t>
  </si>
  <si>
    <t>FERRIERES LES RAY</t>
  </si>
  <si>
    <t>FERRIERES LES SCEY</t>
  </si>
  <si>
    <t>FERRIERES LES VERRERIES</t>
  </si>
  <si>
    <t>FERRIERES POUSSAROU</t>
  </si>
  <si>
    <t>FERRIERES ST HILAIRE</t>
  </si>
  <si>
    <t>FERRIERES ST MARY</t>
  </si>
  <si>
    <t>FERRIERES SUR ARIEGE</t>
  </si>
  <si>
    <t>FERRIERES SUR SICHON</t>
  </si>
  <si>
    <t>FERRUSSAC</t>
  </si>
  <si>
    <t>FERTANS</t>
  </si>
  <si>
    <t>FERTREVE</t>
  </si>
  <si>
    <t>FERVACHES</t>
  </si>
  <si>
    <t>FERVAQUES</t>
  </si>
  <si>
    <t>FESCAMPS</t>
  </si>
  <si>
    <t>FESCHAUX</t>
  </si>
  <si>
    <t>FESCHES LE CHATEL</t>
  </si>
  <si>
    <t>FESMY LE SART</t>
  </si>
  <si>
    <t>FESQUES</t>
  </si>
  <si>
    <t>FESSANVILLIERS</t>
  </si>
  <si>
    <t>FESSENHEIM</t>
  </si>
  <si>
    <t>FESSENHEIM LE BAS</t>
  </si>
  <si>
    <t>FESSEVILLERS</t>
  </si>
  <si>
    <t>FESSY</t>
  </si>
  <si>
    <t>FESTALEMPS</t>
  </si>
  <si>
    <t>FESTES ET ST ANDRE</t>
  </si>
  <si>
    <t>FESTIEUX</t>
  </si>
  <si>
    <t>FESTIGNY (51)</t>
  </si>
  <si>
    <t>FESTIGNY (89)</t>
  </si>
  <si>
    <t>FESTUBERT</t>
  </si>
  <si>
    <t>FETERNES</t>
  </si>
  <si>
    <t>FETIGNY</t>
  </si>
  <si>
    <t>FEUCHEROLLES</t>
  </si>
  <si>
    <t>FEUCHY</t>
  </si>
  <si>
    <t>FEUGAROLLES</t>
  </si>
  <si>
    <t>FEUGERES</t>
  </si>
  <si>
    <t>FEUGES</t>
  </si>
  <si>
    <t>FEUGUEROLLES</t>
  </si>
  <si>
    <t>FEUGUEROLLES BULLY</t>
  </si>
  <si>
    <t>FEUILLA</t>
  </si>
  <si>
    <t>FEUILLADE</t>
  </si>
  <si>
    <t>FEUILLERES</t>
  </si>
  <si>
    <t>FEULE</t>
  </si>
  <si>
    <t>FEUQUIERES</t>
  </si>
  <si>
    <t>FEUQUIERES EN VIMEU</t>
  </si>
  <si>
    <t>FEURS</t>
  </si>
  <si>
    <t>FEUSINES</t>
  </si>
  <si>
    <t>FEUX</t>
  </si>
  <si>
    <t>FEVES</t>
  </si>
  <si>
    <t>FEY</t>
  </si>
  <si>
    <t>FEY EN HAYE</t>
  </si>
  <si>
    <t>FEYT</t>
  </si>
  <si>
    <t>FEYTIAT</t>
  </si>
  <si>
    <t>FEYTIAT CEDEX</t>
  </si>
  <si>
    <t>FEYZIN</t>
  </si>
  <si>
    <t>FEYZIN CEDEX</t>
  </si>
  <si>
    <t>FIAC</t>
  </si>
  <si>
    <t>FICAJA</t>
  </si>
  <si>
    <t>FICHEUX</t>
  </si>
  <si>
    <t>FICHOUS RIUMAYOU</t>
  </si>
  <si>
    <t>FIEFFES MONTRELET</t>
  </si>
  <si>
    <t>FIEFS</t>
  </si>
  <si>
    <t>FIENNES</t>
  </si>
  <si>
    <t>FIENVILLERS</t>
  </si>
  <si>
    <t>FIERVILLE BRAY</t>
  </si>
  <si>
    <t>FIERVILLE LES MINES</t>
  </si>
  <si>
    <t>FIERVILLE LES PARCS</t>
  </si>
  <si>
    <t>FIEUX</t>
  </si>
  <si>
    <t>FIGANIERES</t>
  </si>
  <si>
    <t>FIGARI</t>
  </si>
  <si>
    <t>FIGAROL</t>
  </si>
  <si>
    <t>FIGEAC</t>
  </si>
  <si>
    <t>FIGEAC CEDEX</t>
  </si>
  <si>
    <t>FIGNEVELLE</t>
  </si>
  <si>
    <t>FIGNIERES</t>
  </si>
  <si>
    <t>FILAIN (70)</t>
  </si>
  <si>
    <t>FILLE SUR SARTHE</t>
  </si>
  <si>
    <t>FILLIERES</t>
  </si>
  <si>
    <t>FILLIEVRES</t>
  </si>
  <si>
    <t>FILLINGES</t>
  </si>
  <si>
    <t>FILLOLS</t>
  </si>
  <si>
    <t>FILSTROFF</t>
  </si>
  <si>
    <t>FIMENIL</t>
  </si>
  <si>
    <t>FINESTRET</t>
  </si>
  <si>
    <t>FINHAN</t>
  </si>
  <si>
    <t>FINS</t>
  </si>
  <si>
    <t>FIORENZUOLA D'ARDA</t>
  </si>
  <si>
    <t>FIQUEFLEUR EQUAINVILLE</t>
  </si>
  <si>
    <t>FIRBEIX</t>
  </si>
  <si>
    <t>FIRFOL</t>
  </si>
  <si>
    <t>FIRMI</t>
  </si>
  <si>
    <t>FIRMINY</t>
  </si>
  <si>
    <t>FIRMINY CEDEX</t>
  </si>
  <si>
    <t>FISLIS</t>
  </si>
  <si>
    <t>FISMES</t>
  </si>
  <si>
    <t>FITILIEU</t>
  </si>
  <si>
    <t>FITOU</t>
  </si>
  <si>
    <t>FITZ JAMES</t>
  </si>
  <si>
    <t>FIX ST GENEYS</t>
  </si>
  <si>
    <t>FIXEM</t>
  </si>
  <si>
    <t>FIXIN</t>
  </si>
  <si>
    <t>FLACEY (21)</t>
  </si>
  <si>
    <t>FLACEY (28)</t>
  </si>
  <si>
    <t>FLACEY EN BRESSE</t>
  </si>
  <si>
    <t>FLACHERES</t>
  </si>
  <si>
    <t>FLACOURT</t>
  </si>
  <si>
    <t>FLACY</t>
  </si>
  <si>
    <t>FLAGEY (25)</t>
  </si>
  <si>
    <t>FLAGEY (52)</t>
  </si>
  <si>
    <t>FLAGEY ECHEZEAUX</t>
  </si>
  <si>
    <t>FLAGEY LES AUXONNE</t>
  </si>
  <si>
    <t>FLAGEY RIGNEY</t>
  </si>
  <si>
    <t>FLAGNAC</t>
  </si>
  <si>
    <t>FLAGY</t>
  </si>
  <si>
    <t>FLAGY (70)</t>
  </si>
  <si>
    <t>FLAGY (71)</t>
  </si>
  <si>
    <t>FLAIGNES HAVYS</t>
  </si>
  <si>
    <t>FLAINVAL</t>
  </si>
  <si>
    <t>FLAMANVILLE (50)</t>
  </si>
  <si>
    <t>FLAMANVILLE (76)</t>
  </si>
  <si>
    <t>FLAMARENS</t>
  </si>
  <si>
    <t>FLAMETS FRETILS</t>
  </si>
  <si>
    <t>FLAMMERANS</t>
  </si>
  <si>
    <t>FLAMMERECOURT</t>
  </si>
  <si>
    <t>FLANCOURT CATELON</t>
  </si>
  <si>
    <t>FLANGEBOUCHE</t>
  </si>
  <si>
    <t>FLASSAN</t>
  </si>
  <si>
    <t>FLASSANS SUR ISSOLE</t>
  </si>
  <si>
    <t>FLASSIGNY</t>
  </si>
  <si>
    <t>FLASTROFF</t>
  </si>
  <si>
    <t>FLAT</t>
  </si>
  <si>
    <t>FLAUCOURT</t>
  </si>
  <si>
    <t>FLAUGEAC</t>
  </si>
  <si>
    <t>FLAUGNAC</t>
  </si>
  <si>
    <t>FLAUJAC GARE</t>
  </si>
  <si>
    <t>FLAUJAC POUJOLS</t>
  </si>
  <si>
    <t>FLAUJAGUES</t>
  </si>
  <si>
    <t>FLAUMONT WAUDRECHIES</t>
  </si>
  <si>
    <t>FLAUX</t>
  </si>
  <si>
    <t>FLAVACOURT</t>
  </si>
  <si>
    <t>FLAVIAC</t>
  </si>
  <si>
    <t>FLAVIGNAC</t>
  </si>
  <si>
    <t>FLAVIGNEROT</t>
  </si>
  <si>
    <t>FLAVIGNY (18)</t>
  </si>
  <si>
    <t>FLAVIGNY (51)</t>
  </si>
  <si>
    <t>FLAVIGNY SUR MOSELLE</t>
  </si>
  <si>
    <t>FLAVIGNY SUR OZERAIN</t>
  </si>
  <si>
    <t>FLAVIN</t>
  </si>
  <si>
    <t>FLAVY LE MARTEL</t>
  </si>
  <si>
    <t>FLAVY LE MELDEUX</t>
  </si>
  <si>
    <t>FLAXLANDEN</t>
  </si>
  <si>
    <t>FLAYAT</t>
  </si>
  <si>
    <t>FLAYOSC</t>
  </si>
  <si>
    <t>FLEAC</t>
  </si>
  <si>
    <t>FLEAC SUR SEUGNE</t>
  </si>
  <si>
    <t>FLECHIN</t>
  </si>
  <si>
    <t>FLECHY</t>
  </si>
  <si>
    <t>FLEE (21)</t>
  </si>
  <si>
    <t>FLEE (72)</t>
  </si>
  <si>
    <t>FLEIGNEUX</t>
  </si>
  <si>
    <t>FLEISHEIM</t>
  </si>
  <si>
    <t>FLEIX</t>
  </si>
  <si>
    <t>FLERE LA RIVIERE</t>
  </si>
  <si>
    <t>FLERS (61)</t>
  </si>
  <si>
    <t>FLERS (62)</t>
  </si>
  <si>
    <t>FLERS (80)</t>
  </si>
  <si>
    <t>FLERS CEDEX</t>
  </si>
  <si>
    <t>FLERS EN ESCREBIEUX</t>
  </si>
  <si>
    <t>FLERS SUR NOYE</t>
  </si>
  <si>
    <t>FLESQUIERES</t>
  </si>
  <si>
    <t>FLESSELLES</t>
  </si>
  <si>
    <t>FLETRANGE</t>
  </si>
  <si>
    <t>FLETRE</t>
  </si>
  <si>
    <t>FLETY</t>
  </si>
  <si>
    <t>FLEURAC (16)</t>
  </si>
  <si>
    <t>FLEURAC (24)</t>
  </si>
  <si>
    <t>FLEURANCE</t>
  </si>
  <si>
    <t>FLEURANCE CEDEX</t>
  </si>
  <si>
    <t>FLEURAT</t>
  </si>
  <si>
    <t>FLEURBAIX</t>
  </si>
  <si>
    <t>FLEURE (61)</t>
  </si>
  <si>
    <t>FLEURE (86)</t>
  </si>
  <si>
    <t>FLEUREY</t>
  </si>
  <si>
    <t>FLEUREY LES FAVERNEY</t>
  </si>
  <si>
    <t>FLEUREY LES LAVONCOURT</t>
  </si>
  <si>
    <t>FLEUREY LES ST LOUP</t>
  </si>
  <si>
    <t>FLEUREY SUR OUCHE</t>
  </si>
  <si>
    <t>FLEURIE</t>
  </si>
  <si>
    <t>FLEURIEL</t>
  </si>
  <si>
    <t>FLEURIEU SUR SAONE</t>
  </si>
  <si>
    <t>FLEURIEUX SUR L ARBRESLE</t>
  </si>
  <si>
    <t>FLEURIGNE</t>
  </si>
  <si>
    <t>FLEURINES</t>
  </si>
  <si>
    <t>FLEURVILLE</t>
  </si>
  <si>
    <t>FLEURY (02)</t>
  </si>
  <si>
    <t>FLEURY (50)</t>
  </si>
  <si>
    <t>FLEURY (57)</t>
  </si>
  <si>
    <t>FLEURY (60)</t>
  </si>
  <si>
    <t>FLEURY (62)</t>
  </si>
  <si>
    <t>FLEURY (80)</t>
  </si>
  <si>
    <t>FLEURY D AUDE</t>
  </si>
  <si>
    <t>FLEURY DEVANT DOUAUMONT</t>
  </si>
  <si>
    <t>FLEURY EN BIERE</t>
  </si>
  <si>
    <t>FLEURY LA FORET</t>
  </si>
  <si>
    <t>FLEURY LA MONTAGNE</t>
  </si>
  <si>
    <t>FLEURY LA RIVIERE</t>
  </si>
  <si>
    <t>FLEURY LA VALLEE</t>
  </si>
  <si>
    <t>FLEURY LES AUBRAIS</t>
  </si>
  <si>
    <t>FLEURY LES AUBRAIS CEDEX</t>
  </si>
  <si>
    <t>FLEURY MEROGIS</t>
  </si>
  <si>
    <t>FLEURY SUR ANDELLE</t>
  </si>
  <si>
    <t>FLEURY SUR LOIRE</t>
  </si>
  <si>
    <t>FLEURY SUR ORNE</t>
  </si>
  <si>
    <t>FLEVILLE</t>
  </si>
  <si>
    <t>FLEVILLE DEVANT NANCY</t>
  </si>
  <si>
    <t>FLEVILLE LIXIERES</t>
  </si>
  <si>
    <t>FLEVY</t>
  </si>
  <si>
    <t>FLEXANVILLE</t>
  </si>
  <si>
    <t>FLEXBOURG</t>
  </si>
  <si>
    <t>FLEY</t>
  </si>
  <si>
    <t>FLEYS</t>
  </si>
  <si>
    <t>FLEZ CUZY</t>
  </si>
  <si>
    <t>FLIGNY</t>
  </si>
  <si>
    <t>FLIN</t>
  </si>
  <si>
    <t>FLINES LES MORTAGNE</t>
  </si>
  <si>
    <t>FLINES LEZ RACHES</t>
  </si>
  <si>
    <t>FLINS NEUVE EGLISE</t>
  </si>
  <si>
    <t>FLINS SUR SEINE</t>
  </si>
  <si>
    <t>FLIPOU</t>
  </si>
  <si>
    <t>FLIREY</t>
  </si>
  <si>
    <t>FLIXECOURT</t>
  </si>
  <si>
    <t>FLIZE</t>
  </si>
  <si>
    <t>FLOCOURT</t>
  </si>
  <si>
    <t>FLOCQUES</t>
  </si>
  <si>
    <t>FLOGNY LA CHAPELLE</t>
  </si>
  <si>
    <t>FLOING</t>
  </si>
  <si>
    <t>FLOIRAC</t>
  </si>
  <si>
    <t>FLOIRAC (17)</t>
  </si>
  <si>
    <t>FLOIRAC (33)</t>
  </si>
  <si>
    <t>FLOIRAC CEDEX</t>
  </si>
  <si>
    <t>FLORAC</t>
  </si>
  <si>
    <t>FLORANGE</t>
  </si>
  <si>
    <t>FLORANGE CEDEX</t>
  </si>
  <si>
    <t>FLOREMONT</t>
  </si>
  <si>
    <t>FLORENSAC</t>
  </si>
  <si>
    <t>FLORENT EN ARGONNE</t>
  </si>
  <si>
    <t>FLORENTIA</t>
  </si>
  <si>
    <t>FLORENTIN</t>
  </si>
  <si>
    <t>FLORENTIN LA CAPELLE</t>
  </si>
  <si>
    <t>FLORESSAS</t>
  </si>
  <si>
    <t>FLORIMONT</t>
  </si>
  <si>
    <t>FLORIMONT GAUMIER</t>
  </si>
  <si>
    <t>FLORINGHEM</t>
  </si>
  <si>
    <t>FLOTTEMANVILLE</t>
  </si>
  <si>
    <t>FLOTTEMANVILLE HAGUE</t>
  </si>
  <si>
    <t>FLOUDES</t>
  </si>
  <si>
    <t>FLOURE</t>
  </si>
  <si>
    <t>FLOURENS</t>
  </si>
  <si>
    <t>FLOURSIES</t>
  </si>
  <si>
    <t>FLOYON</t>
  </si>
  <si>
    <t>FLUMET</t>
  </si>
  <si>
    <t>FLUQUIERES</t>
  </si>
  <si>
    <t>FLUY</t>
  </si>
  <si>
    <t>FOAMEIX ORNEL</t>
  </si>
  <si>
    <t>FOCE</t>
  </si>
  <si>
    <t>FOCICCHIA</t>
  </si>
  <si>
    <t>FOECY</t>
  </si>
  <si>
    <t>FOETZ</t>
  </si>
  <si>
    <t>FOHREN</t>
  </si>
  <si>
    <t>FOISCHES</t>
  </si>
  <si>
    <t>FOISSAC (12)</t>
  </si>
  <si>
    <t>FOISSAC (30)</t>
  </si>
  <si>
    <t>FOISSY</t>
  </si>
  <si>
    <t>FOISSY LES VEZELAY</t>
  </si>
  <si>
    <t>FOISSY SUR VANNE</t>
  </si>
  <si>
    <t>FOIX</t>
  </si>
  <si>
    <t>FOIX CEDEX</t>
  </si>
  <si>
    <t>FOLCARDE</t>
  </si>
  <si>
    <t>FOLELLI</t>
  </si>
  <si>
    <t>FOLEMBRAY</t>
  </si>
  <si>
    <t>FOLGENSBOURG</t>
  </si>
  <si>
    <t>FOLIES</t>
  </si>
  <si>
    <t>FOLKLING</t>
  </si>
  <si>
    <t>FOLLAINVILLE DENNEMONT</t>
  </si>
  <si>
    <t>FOLLES</t>
  </si>
  <si>
    <t>FOLLEVILLE (27)</t>
  </si>
  <si>
    <t>FOLLEVILLE (80)</t>
  </si>
  <si>
    <t>FOLLIGNY</t>
  </si>
  <si>
    <t>FOLSCHVILLER</t>
  </si>
  <si>
    <t>FOMEREY</t>
  </si>
  <si>
    <t>FOMPERRON</t>
  </si>
  <si>
    <t>FONBEAUZARD</t>
  </si>
  <si>
    <t>FONCEGRIVE</t>
  </si>
  <si>
    <t>FONCHES FONCHETTE</t>
  </si>
  <si>
    <t>FONCINE LE BAS</t>
  </si>
  <si>
    <t>FONCINE LE HAUT</t>
  </si>
  <si>
    <t>FONCQUEVILLERS</t>
  </si>
  <si>
    <t>FONDAMENTE</t>
  </si>
  <si>
    <t>FONDARELLA</t>
  </si>
  <si>
    <t>FONDETTES</t>
  </si>
  <si>
    <t>FONDREMAND</t>
  </si>
  <si>
    <t>FONGRAVE</t>
  </si>
  <si>
    <t>FONGUEUSEMARE</t>
  </si>
  <si>
    <t>FONROQUE</t>
  </si>
  <si>
    <t>FONS</t>
  </si>
  <si>
    <t>FONS (07)</t>
  </si>
  <si>
    <t>FONS (30)</t>
  </si>
  <si>
    <t>FONS SUR LUSSAN</t>
  </si>
  <si>
    <t>FONSORBES</t>
  </si>
  <si>
    <t>FONT ROMEU CEDEX</t>
  </si>
  <si>
    <t>FONT ROMEU ODEILLO VIA</t>
  </si>
  <si>
    <t>FONTAIN</t>
  </si>
  <si>
    <t>FONTAINE</t>
  </si>
  <si>
    <t>FONTAINE (10)</t>
  </si>
  <si>
    <t>FONTAINE (38)</t>
  </si>
  <si>
    <t>FONTAINE AU BOIS</t>
  </si>
  <si>
    <t>FONTAINE AU PIRE</t>
  </si>
  <si>
    <t>FONTAINE BELLENGER</t>
  </si>
  <si>
    <t>FONTAINE BONNELEAU</t>
  </si>
  <si>
    <t>FONTAINE CEDEX</t>
  </si>
  <si>
    <t>FONTAINE CHAALIS</t>
  </si>
  <si>
    <t>FONTAINE CHALENDRAY</t>
  </si>
  <si>
    <t>FONTAINE COUVERTE</t>
  </si>
  <si>
    <t>FONTAINE DE VAUCLUSE</t>
  </si>
  <si>
    <t>FONTAINE DENIS NUISY</t>
  </si>
  <si>
    <t>FONTAINE EN BRAY</t>
  </si>
  <si>
    <t>FONTAINE EN DORMOIS</t>
  </si>
  <si>
    <t>FONTAINE ETOUPEFOUR</t>
  </si>
  <si>
    <t>FONTAINE FOURCHES</t>
  </si>
  <si>
    <t>FONTAINE FRANCAISE</t>
  </si>
  <si>
    <t>FONTAINE GUERIN</t>
  </si>
  <si>
    <t>FONTAINE HENRY</t>
  </si>
  <si>
    <t>FONTAINE HEUDEBOURG</t>
  </si>
  <si>
    <t>FONTAINE L ABBE</t>
  </si>
  <si>
    <t>FONTAINE L ETALON</t>
  </si>
  <si>
    <t>FONTAINE LA GAILLARDE</t>
  </si>
  <si>
    <t>FONTAINE LA GUYON</t>
  </si>
  <si>
    <t>FONTAINE LA LOUVET</t>
  </si>
  <si>
    <t>FONTAINE LA MALLET</t>
  </si>
  <si>
    <t>FONTAINE LA RIVIERE</t>
  </si>
  <si>
    <t>FONTAINE LA SORET</t>
  </si>
  <si>
    <t>FONTAINE LAVAGANNE</t>
  </si>
  <si>
    <t>FONTAINE LE BOURG</t>
  </si>
  <si>
    <t>FONTAINE LE COMTE</t>
  </si>
  <si>
    <t>FONTAINE LE DUN</t>
  </si>
  <si>
    <t>FONTAINE LE PIN</t>
  </si>
  <si>
    <t>FONTAINE LE PORT</t>
  </si>
  <si>
    <t>FONTAINE LE PUITS</t>
  </si>
  <si>
    <t>FONTAINE LE SEC</t>
  </si>
  <si>
    <t>FONTAINE LES BASSETS</t>
  </si>
  <si>
    <t>FONTAINE LES BOULANS</t>
  </si>
  <si>
    <t>FONTAINE LES CAPPY</t>
  </si>
  <si>
    <t>FONTAINE LES CLERCS</t>
  </si>
  <si>
    <t>FONTAINE LES CLERVAL</t>
  </si>
  <si>
    <t>FONTAINE LES COTEAUX</t>
  </si>
  <si>
    <t>FONTAINE LES CROISILLES</t>
  </si>
  <si>
    <t>FONTAINE LES DIJON</t>
  </si>
  <si>
    <t>FONTAINE LES GRES</t>
  </si>
  <si>
    <t>FONTAINE LES HERMANS</t>
  </si>
  <si>
    <t>FONTAINE LES LUXEUIL</t>
  </si>
  <si>
    <t>FONTAINE LES RIBOUTS</t>
  </si>
  <si>
    <t>FONTAINE MACON</t>
  </si>
  <si>
    <t>FONTAINE MILON</t>
  </si>
  <si>
    <t xml:space="preserve">FONTAINE NOTRE DAME </t>
  </si>
  <si>
    <t>FONTAINE RAOUL</t>
  </si>
  <si>
    <t>FONTAINE SIMON</t>
  </si>
  <si>
    <t>FONTAINE SOUS JOUY</t>
  </si>
  <si>
    <t>FONTAINE SOUS MONTDIDIER</t>
  </si>
  <si>
    <t>FONTAINE SOUS PREAUX</t>
  </si>
  <si>
    <t>FONTAINE ST LUCIEN</t>
  </si>
  <si>
    <t>FONTAINE SUR AY</t>
  </si>
  <si>
    <t>FONTAINE SUR MAYE</t>
  </si>
  <si>
    <t>FONTAINE SUR SOMME</t>
  </si>
  <si>
    <t>FONTAINEBLEAU</t>
  </si>
  <si>
    <t>FONTAINEBLEAU CEDEX</t>
  </si>
  <si>
    <t>FONTAINEBRUX</t>
  </si>
  <si>
    <t>FONTAINES</t>
  </si>
  <si>
    <t>FONTAINES (71)</t>
  </si>
  <si>
    <t>FONTAINES (85)</t>
  </si>
  <si>
    <t>FONTAINES D OZILLAC</t>
  </si>
  <si>
    <t>FONTAINES EN DUESMOIS</t>
  </si>
  <si>
    <t>FONTAINES EN SOLOGNE</t>
  </si>
  <si>
    <t>FONTAINES LES SECHES</t>
  </si>
  <si>
    <t>FONTAINES ST CLAIR</t>
  </si>
  <si>
    <t>FONTAINES ST MARTIN</t>
  </si>
  <si>
    <t>FONTAINES SUR MARNE</t>
  </si>
  <si>
    <t>FONTAINES SUR SAONE</t>
  </si>
  <si>
    <t>FONTAINS</t>
  </si>
  <si>
    <t>FONTAN</t>
  </si>
  <si>
    <t>FONTANES (30)</t>
  </si>
  <si>
    <t>FONTANES (34)</t>
  </si>
  <si>
    <t>FONTANES (42)</t>
  </si>
  <si>
    <t>FONTANES (46)</t>
  </si>
  <si>
    <t>FONTANES (48)</t>
  </si>
  <si>
    <t>FONTANES DE SAULT</t>
  </si>
  <si>
    <t>FONTANES DU CAUSSE</t>
  </si>
  <si>
    <t>FONTANGES</t>
  </si>
  <si>
    <t>FONTANGY</t>
  </si>
  <si>
    <t>FONTANIERES</t>
  </si>
  <si>
    <t>FONTANIL CORNILLON</t>
  </si>
  <si>
    <t>FONTANNES</t>
  </si>
  <si>
    <t>FONTANS</t>
  </si>
  <si>
    <t>FONTARECHES</t>
  </si>
  <si>
    <t>FONTCLAIREAU</t>
  </si>
  <si>
    <t>FONTCOUVERTE (11)</t>
  </si>
  <si>
    <t>FONTCOUVERTE (17)</t>
  </si>
  <si>
    <t>FONTCOUVERTE LA TOUSSUIRE</t>
  </si>
  <si>
    <t>FONTELLAS</t>
  </si>
  <si>
    <t>FONTENAI LES LOUVETS</t>
  </si>
  <si>
    <t>FONTENAI SUR ORNE</t>
  </si>
  <si>
    <t>FONTENAILLES (77)</t>
  </si>
  <si>
    <t>FONTENAILLES (89)</t>
  </si>
  <si>
    <t>FONTENAY (36)</t>
  </si>
  <si>
    <t>FONTENAY (50)</t>
  </si>
  <si>
    <t>FONTENAY (71)</t>
  </si>
  <si>
    <t>FONTENAY (76)</t>
  </si>
  <si>
    <t>FONTENAY (88)</t>
  </si>
  <si>
    <t>FONTENAY AUX ROSES</t>
  </si>
  <si>
    <t>FONTENAY AUX ROSES CEDEX</t>
  </si>
  <si>
    <t>FONTENAY DE BOSSERY</t>
  </si>
  <si>
    <t>FONTENAY EN PARISIS</t>
  </si>
  <si>
    <t>FONTENAY EN VEXIN</t>
  </si>
  <si>
    <t>FONTENAY LE COMTE</t>
  </si>
  <si>
    <t>FONTENAY LE COMTE CEDEX</t>
  </si>
  <si>
    <t>FONTENAY LE FLEURY</t>
  </si>
  <si>
    <t>FONTENAY LE FLEURY CEDEX</t>
  </si>
  <si>
    <t>FONTENAY LE MARMION</t>
  </si>
  <si>
    <t>FONTENAY LE PESNEL</t>
  </si>
  <si>
    <t>FONTENAY LE VICOMTE</t>
  </si>
  <si>
    <t>FONTENAY LES BRIIS</t>
  </si>
  <si>
    <t>FONTENAY MAUVOISIN</t>
  </si>
  <si>
    <t>FONTENAY PRES CHABLIS</t>
  </si>
  <si>
    <t>FONTENAY PRES VEZELAY</t>
  </si>
  <si>
    <t>FONTENAY SOUS BOIS</t>
  </si>
  <si>
    <t>FONTENAY SOUS BOIS CEDEX</t>
  </si>
  <si>
    <t>FONTENAY SOUS FOURONNES</t>
  </si>
  <si>
    <t>FONTENAY ST PERE</t>
  </si>
  <si>
    <t>FONTENAY SUR CONIE</t>
  </si>
  <si>
    <t>FONTENAY SUR EURE</t>
  </si>
  <si>
    <t>FONTENAY SUR LOING</t>
  </si>
  <si>
    <t>FONTENAY SUR MER</t>
  </si>
  <si>
    <t>FONTENAY SUR VEGRE</t>
  </si>
  <si>
    <t>FONTENAY TORCY</t>
  </si>
  <si>
    <t>FONTENAY TRESIGNY</t>
  </si>
  <si>
    <t>FONTENELLE (21)</t>
  </si>
  <si>
    <t>FONTENELLE (90)</t>
  </si>
  <si>
    <t>FONTENELLE EN BRIE</t>
  </si>
  <si>
    <t>FONTENELLE MONTBY</t>
  </si>
  <si>
    <t>FONTENERMONT</t>
  </si>
  <si>
    <t>FONTENET</t>
  </si>
  <si>
    <t>FONTENILLE</t>
  </si>
  <si>
    <t>FONTENILLE SAINT MARTIN</t>
  </si>
  <si>
    <t>FONTENILLE ST M ENTRAIGUES</t>
  </si>
  <si>
    <t>FONTENILLES</t>
  </si>
  <si>
    <t>FONTENOIS LA VILLE</t>
  </si>
  <si>
    <t>FONTENOIS LES MONTBOZON</t>
  </si>
  <si>
    <t>FONTENOTTE</t>
  </si>
  <si>
    <t>FONTENOUILLES</t>
  </si>
  <si>
    <t>FONTENOY (02)</t>
  </si>
  <si>
    <t>FONTENOY (89)</t>
  </si>
  <si>
    <t>FONTENOY LA JOUTE</t>
  </si>
  <si>
    <t>FONTENOY LE CHATEAU</t>
  </si>
  <si>
    <t>FONTENOY SUR MOSELLE</t>
  </si>
  <si>
    <t>FONTENU</t>
  </si>
  <si>
    <t>FONTENY</t>
  </si>
  <si>
    <t>FONTERS DU RAZES</t>
  </si>
  <si>
    <t>FONTES</t>
  </si>
  <si>
    <t>FONTET</t>
  </si>
  <si>
    <t>FONTETTE</t>
  </si>
  <si>
    <t>FONTEVRAUD L ABBAYE</t>
  </si>
  <si>
    <t>FONTGOMBAULT</t>
  </si>
  <si>
    <t>FONTGUENAND</t>
  </si>
  <si>
    <t>FONTIENNE</t>
  </si>
  <si>
    <t>FONTIERS CABARDES</t>
  </si>
  <si>
    <t>FONTIES D AUDE</t>
  </si>
  <si>
    <t>FONTJONCOUSE</t>
  </si>
  <si>
    <t>FONTOY</t>
  </si>
  <si>
    <t>FONTPEDROUSE</t>
  </si>
  <si>
    <t>FONTRABIOUSE</t>
  </si>
  <si>
    <t>FONTRAILLES</t>
  </si>
  <si>
    <t>FONTVANNES</t>
  </si>
  <si>
    <t>FONTVIEILLE</t>
  </si>
  <si>
    <t>FORBACH</t>
  </si>
  <si>
    <t>FORBACH CEDEX</t>
  </si>
  <si>
    <t>FORCALQUEIRET</t>
  </si>
  <si>
    <t>FORCALQUIER</t>
  </si>
  <si>
    <t>FORCALQUIER CEDEX</t>
  </si>
  <si>
    <t>FORCE</t>
  </si>
  <si>
    <t>FORCELLES SOUS GUGNEY</t>
  </si>
  <si>
    <t>FORCELLES ST GORGON</t>
  </si>
  <si>
    <t>FORCEVILLE EN AMIENOIS</t>
  </si>
  <si>
    <t>FORCEVILLE EN VIMEU</t>
  </si>
  <si>
    <t>FORCEY</t>
  </si>
  <si>
    <t>FORCIOLO</t>
  </si>
  <si>
    <t>FOREST EN CAMBRESIS</t>
  </si>
  <si>
    <t>FOREST L ABBAYE</t>
  </si>
  <si>
    <t>FOREST MONTIERS</t>
  </si>
  <si>
    <t>FOREST ST JULIEN</t>
  </si>
  <si>
    <t>FOREST SUR MARQUE</t>
  </si>
  <si>
    <t>FORESTE</t>
  </si>
  <si>
    <t>FORET LA FOLIE</t>
  </si>
  <si>
    <t>FORFRY</t>
  </si>
  <si>
    <t>FORGES (17)</t>
  </si>
  <si>
    <t>FORGES (19)</t>
  </si>
  <si>
    <t>FORGES (49)</t>
  </si>
  <si>
    <t>FORGES (61)</t>
  </si>
  <si>
    <t>FORGES (77)</t>
  </si>
  <si>
    <t>FORGES LA FORET</t>
  </si>
  <si>
    <t>FORGES LES BAINS</t>
  </si>
  <si>
    <t>FORGES LES EAUX</t>
  </si>
  <si>
    <t>FORGES SUR MEUSE</t>
  </si>
  <si>
    <t>FORGUES</t>
  </si>
  <si>
    <t>FORLEANS</t>
  </si>
  <si>
    <t>FORMENTIN</t>
  </si>
  <si>
    <t>FORMERIE</t>
  </si>
  <si>
    <t>FORMIGNY</t>
  </si>
  <si>
    <t>FORMIGUERES</t>
  </si>
  <si>
    <t>FORNEX</t>
  </si>
  <si>
    <t>FORNOS DE ALGODRES</t>
  </si>
  <si>
    <t>FORNOVO DI TARO</t>
  </si>
  <si>
    <t>FORS</t>
  </si>
  <si>
    <t>FORSTFELD</t>
  </si>
  <si>
    <t>FORSTHEIM</t>
  </si>
  <si>
    <t>FORT DU PLASNE</t>
  </si>
  <si>
    <t>FORT LOUIS</t>
  </si>
  <si>
    <t>FORT MAHON PLAGE</t>
  </si>
  <si>
    <t>FORT MARDYCK</t>
  </si>
  <si>
    <t>FORT MOVILLE</t>
  </si>
  <si>
    <t>FORTAN</t>
  </si>
  <si>
    <t>FORTEL EN ARTOIS</t>
  </si>
  <si>
    <t>FORTSCHWIHR</t>
  </si>
  <si>
    <t>FOS (31)</t>
  </si>
  <si>
    <t>FOS (34)</t>
  </si>
  <si>
    <t>FOS SUR MER</t>
  </si>
  <si>
    <t>FOS SUR MER CEDEX</t>
  </si>
  <si>
    <t>FOSSE (08)</t>
  </si>
  <si>
    <t>FOSSE (41)</t>
  </si>
  <si>
    <t>FOSSE (66)</t>
  </si>
  <si>
    <t>FOSSEMAGNE</t>
  </si>
  <si>
    <t>FOSSEMANANT</t>
  </si>
  <si>
    <t>FOSSES</t>
  </si>
  <si>
    <t>FOSSES CEDEX</t>
  </si>
  <si>
    <t>FOSSES ET BALEYSSAC</t>
  </si>
  <si>
    <t>FOSSEUSE</t>
  </si>
  <si>
    <t>FOSSEUX</t>
  </si>
  <si>
    <t>FOSSIEUX</t>
  </si>
  <si>
    <t>FOSSOY</t>
  </si>
  <si>
    <t>FOUCARMONT</t>
  </si>
  <si>
    <t>FOUCART</t>
  </si>
  <si>
    <t>FOUCARVILLE</t>
  </si>
  <si>
    <t>FOUCAUCOURT EN SANTERRE</t>
  </si>
  <si>
    <t>FOUCAUCOURT HORS NESLE</t>
  </si>
  <si>
    <t>FOUCAUCOURT SUR THABAS</t>
  </si>
  <si>
    <t>FOUCHECOURT (70)</t>
  </si>
  <si>
    <t>FOUCHECOURT (88)</t>
  </si>
  <si>
    <t>FOUCHERANS (25)</t>
  </si>
  <si>
    <t>FOUCHERANS (39)</t>
  </si>
  <si>
    <t>FOUCHERES (10)</t>
  </si>
  <si>
    <t>FOUCHERES (89)</t>
  </si>
  <si>
    <t>FOUCHERES AUX BOIS</t>
  </si>
  <si>
    <t>FOUCHEROLLES</t>
  </si>
  <si>
    <t>FOUCHY</t>
  </si>
  <si>
    <t>FOUCRAINVILLE</t>
  </si>
  <si>
    <t>FOUDAY</t>
  </si>
  <si>
    <t>FOUENCAMPS</t>
  </si>
  <si>
    <t>FOUESNANT</t>
  </si>
  <si>
    <t>FOUFFLIN RICAMETZ</t>
  </si>
  <si>
    <t>FOUG</t>
  </si>
  <si>
    <t>FOUGARON</t>
  </si>
  <si>
    <t>FOUGAX ET BARRINEUF</t>
  </si>
  <si>
    <t>FOUGERE (49)</t>
  </si>
  <si>
    <t>FOUGERE (85)</t>
  </si>
  <si>
    <t>FOUGERES</t>
  </si>
  <si>
    <t>FOUGERES CEDEX</t>
  </si>
  <si>
    <t>FOUGERES SUR BIEVRE</t>
  </si>
  <si>
    <t>FOUGEROLLES (36)</t>
  </si>
  <si>
    <t>FOUGEROLLES (70)</t>
  </si>
  <si>
    <t>FOUGEROLLES DU PLESSIS</t>
  </si>
  <si>
    <t>FOUGUEYROLLES</t>
  </si>
  <si>
    <t>FOUILLEUSE</t>
  </si>
  <si>
    <t>FOUILLOISE</t>
  </si>
  <si>
    <t>FOUILLOUSE</t>
  </si>
  <si>
    <t>FOUILLOY (60)</t>
  </si>
  <si>
    <t>FOUILLOY (80)</t>
  </si>
  <si>
    <t>FOUJU</t>
  </si>
  <si>
    <t>FOULAIN</t>
  </si>
  <si>
    <t>FOULANGUES</t>
  </si>
  <si>
    <t>FOULAYRONNES</t>
  </si>
  <si>
    <t>FOULBEC</t>
  </si>
  <si>
    <t>FOULCREY</t>
  </si>
  <si>
    <t>FOULEIX</t>
  </si>
  <si>
    <t>FOULENAY</t>
  </si>
  <si>
    <t>FOULIGNY</t>
  </si>
  <si>
    <t>FOULOGNES</t>
  </si>
  <si>
    <t>FOUQUEBRUNE</t>
  </si>
  <si>
    <t>FOUQUENIES</t>
  </si>
  <si>
    <t>FOUQUEREUIL</t>
  </si>
  <si>
    <t>FOUQUEROLLES</t>
  </si>
  <si>
    <t>FOUQUESCOURT</t>
  </si>
  <si>
    <t>FOUQUEURE</t>
  </si>
  <si>
    <t>FOUQUEVILLE</t>
  </si>
  <si>
    <t>FOUQUIERES LES BETHUNE</t>
  </si>
  <si>
    <t>FOUQUIERES LES LENS</t>
  </si>
  <si>
    <t>FOUR</t>
  </si>
  <si>
    <t>FOURAS</t>
  </si>
  <si>
    <t>FOURBANNE</t>
  </si>
  <si>
    <t>FOURCATIER ET MAISON NEUVE</t>
  </si>
  <si>
    <t>FOURCES</t>
  </si>
  <si>
    <t>FOURCHAMBAULT</t>
  </si>
  <si>
    <t>FOURCHES</t>
  </si>
  <si>
    <t>FOURCIGNY</t>
  </si>
  <si>
    <t>FOURDRAIN</t>
  </si>
  <si>
    <t>FOURDRINOY</t>
  </si>
  <si>
    <t>FOURG</t>
  </si>
  <si>
    <t>FOURGES</t>
  </si>
  <si>
    <t>FOURILLES</t>
  </si>
  <si>
    <t>FOURMAGNAC</t>
  </si>
  <si>
    <t>FOURMETOT</t>
  </si>
  <si>
    <t>FOURMIES</t>
  </si>
  <si>
    <t>FOURMIES CEDEX</t>
  </si>
  <si>
    <t>FOURNAUDIN</t>
  </si>
  <si>
    <t>FOURNEAUX (42)</t>
  </si>
  <si>
    <t>FOURNEAUX (50)</t>
  </si>
  <si>
    <t>FOURNEAUX (73)</t>
  </si>
  <si>
    <t>FOURNEAUX LE VAL</t>
  </si>
  <si>
    <t>FOURNELS</t>
  </si>
  <si>
    <t>FOURNES</t>
  </si>
  <si>
    <t>FOURNES CABARDES</t>
  </si>
  <si>
    <t>FOURNES EN WEPPES</t>
  </si>
  <si>
    <t>FOURNET BLANCHEROCHE</t>
  </si>
  <si>
    <t>FOURNETS LUISANS</t>
  </si>
  <si>
    <t>FOURNEVILLE</t>
  </si>
  <si>
    <t>FOURNIVAL</t>
  </si>
  <si>
    <t>FOURNOLS</t>
  </si>
  <si>
    <t>FOURNOULES</t>
  </si>
  <si>
    <t>FOURONNES</t>
  </si>
  <si>
    <t>FOURQUES (30)</t>
  </si>
  <si>
    <t>FOURQUES (66)</t>
  </si>
  <si>
    <t>FOURQUES SUR GARONNE</t>
  </si>
  <si>
    <t>FOURQUEUX</t>
  </si>
  <si>
    <t>FOURQUEVAUX</t>
  </si>
  <si>
    <t>FOURS (33)</t>
  </si>
  <si>
    <t>FOURS (58)</t>
  </si>
  <si>
    <t>FOURS EN VEXIN</t>
  </si>
  <si>
    <t>FOURTOU</t>
  </si>
  <si>
    <t>FOUSSAIS PAYRE</t>
  </si>
  <si>
    <t>FOUSSEMAGNE</t>
  </si>
  <si>
    <t>FOUSSIGNAC</t>
  </si>
  <si>
    <t>FOUVENT ST ANDOCHE</t>
  </si>
  <si>
    <t>FOUZILHON</t>
  </si>
  <si>
    <t>FOVILLE</t>
  </si>
  <si>
    <t>FOX AMPHOUX</t>
  </si>
  <si>
    <t>FOZ</t>
  </si>
  <si>
    <t>FOZIERES</t>
  </si>
  <si>
    <t>FOZZANO</t>
  </si>
  <si>
    <t>FRAGA</t>
  </si>
  <si>
    <t>FRAGNES</t>
  </si>
  <si>
    <t>FRAHIER ET CHATEBIER</t>
  </si>
  <si>
    <t>FRAIGNOT ET VESVROTTE</t>
  </si>
  <si>
    <t>FRAILLICOURT</t>
  </si>
  <si>
    <t>FRAIMBOIS</t>
  </si>
  <si>
    <t>FRAIN</t>
  </si>
  <si>
    <t>FRAIS</t>
  </si>
  <si>
    <t>FRAISANS</t>
  </si>
  <si>
    <t>FRAISNES EN SAINTOIS</t>
  </si>
  <si>
    <t>FRAISSE</t>
  </si>
  <si>
    <t>FRAISSE CABARDES</t>
  </si>
  <si>
    <t>FRAISSE DES CORBIERES</t>
  </si>
  <si>
    <t>FRAISSE SUR AGOUT</t>
  </si>
  <si>
    <t>FRAISSES</t>
  </si>
  <si>
    <t>FRAISSINES</t>
  </si>
  <si>
    <t>FRAISSINET DE FOURQUES</t>
  </si>
  <si>
    <t>FRAISSINET DE LOZERE</t>
  </si>
  <si>
    <t>FRAIZE</t>
  </si>
  <si>
    <t>FRALIGNES</t>
  </si>
  <si>
    <t>FRAMBOUHANS</t>
  </si>
  <si>
    <t>FRAMECOURT</t>
  </si>
  <si>
    <t>FRAMERVILLE RAINECOURT</t>
  </si>
  <si>
    <t>FRAMICOURT</t>
  </si>
  <si>
    <t>FRAMONT</t>
  </si>
  <si>
    <t>FRAMPAS</t>
  </si>
  <si>
    <t>FRANCALMONT</t>
  </si>
  <si>
    <t>FRANCALTROFF</t>
  </si>
  <si>
    <t>FRANCARVILLE</t>
  </si>
  <si>
    <t>FRANCASTEL</t>
  </si>
  <si>
    <t>FRANCAY</t>
  </si>
  <si>
    <t>FRANCAZAL</t>
  </si>
  <si>
    <t>FRANCESCAS</t>
  </si>
  <si>
    <t>FRANCHELEINS</t>
  </si>
  <si>
    <t>FRANCHESSE</t>
  </si>
  <si>
    <t>FRANCHEVAL</t>
  </si>
  <si>
    <t>FRANCHEVELLE</t>
  </si>
  <si>
    <t>FRANCHEVILLE (21)</t>
  </si>
  <si>
    <t>FRANCHEVILLE (27)</t>
  </si>
  <si>
    <t>FRANCHEVILLE (39)</t>
  </si>
  <si>
    <t>FRANCHEVILLE (51)</t>
  </si>
  <si>
    <t>FRANCHEVILLE (54)</t>
  </si>
  <si>
    <t>FRANCHEVILLE (61)</t>
  </si>
  <si>
    <t>FRANCHEVILLE (69)</t>
  </si>
  <si>
    <t>FRANCIERES (60)</t>
  </si>
  <si>
    <t>FRANCIERES (80)</t>
  </si>
  <si>
    <t>FRANCILLON</t>
  </si>
  <si>
    <t>FRANCILLON SUR ROUBION</t>
  </si>
  <si>
    <t>FRANCILLY SELENCY</t>
  </si>
  <si>
    <t>FRANCIN</t>
  </si>
  <si>
    <t>FRANCLENS</t>
  </si>
  <si>
    <t>FRANCOIS</t>
  </si>
  <si>
    <t>FRANCON</t>
  </si>
  <si>
    <t>FRANCONVILLE</t>
  </si>
  <si>
    <t>FRANCONVILLE CEDEX</t>
  </si>
  <si>
    <t>FRANCONVILLE LA GARENNE</t>
  </si>
  <si>
    <t>FRANCOULES</t>
  </si>
  <si>
    <t>FRANCOURT</t>
  </si>
  <si>
    <t>FRANCOURVILLE</t>
  </si>
  <si>
    <t>FRANCS</t>
  </si>
  <si>
    <t>FRANCUEIL</t>
  </si>
  <si>
    <t>FRANEY</t>
  </si>
  <si>
    <t>FRANGY</t>
  </si>
  <si>
    <t>FRANGY EN BRESSE</t>
  </si>
  <si>
    <t>FRANKEN</t>
  </si>
  <si>
    <t>FRANLEU</t>
  </si>
  <si>
    <t>FRANOIS</t>
  </si>
  <si>
    <t>FRANQUEVIELLE</t>
  </si>
  <si>
    <t>FRANQUEVILLE (27)</t>
  </si>
  <si>
    <t>FRANQUEVILLE (80)</t>
  </si>
  <si>
    <t>FRANQUEVILLE ST PIERRE</t>
  </si>
  <si>
    <t>FRANSART</t>
  </si>
  <si>
    <t>FRANSECHES</t>
  </si>
  <si>
    <t>FRANSU</t>
  </si>
  <si>
    <t>FRANSURES</t>
  </si>
  <si>
    <t>FRANVILLERS</t>
  </si>
  <si>
    <t>FRANXAULT</t>
  </si>
  <si>
    <t>FRAPELLE</t>
  </si>
  <si>
    <t>FRAQUELFING</t>
  </si>
  <si>
    <t>FRAROZ</t>
  </si>
  <si>
    <t>FRASNAY REUGNY</t>
  </si>
  <si>
    <t>FRASNE (25)</t>
  </si>
  <si>
    <t>FRASNE (39)</t>
  </si>
  <si>
    <t>FRASNE LE CHATEAU</t>
  </si>
  <si>
    <t>FRASNOY</t>
  </si>
  <si>
    <t>FRASSETO</t>
  </si>
  <si>
    <t>FRAUENBERG</t>
  </si>
  <si>
    <t>FRAUSSEILLES</t>
  </si>
  <si>
    <t>FRAVAUX</t>
  </si>
  <si>
    <t>FRAYSSINET</t>
  </si>
  <si>
    <t>FRAYSSINET LE GELAT</t>
  </si>
  <si>
    <t>FRAYSSINHES</t>
  </si>
  <si>
    <t>FRAZE</t>
  </si>
  <si>
    <t>FREAUVILLE</t>
  </si>
  <si>
    <t>FREBECOURT</t>
  </si>
  <si>
    <t>FREBUANS</t>
  </si>
  <si>
    <t>FRECHEDE</t>
  </si>
  <si>
    <t>FRECHENCOURT</t>
  </si>
  <si>
    <t>FRECHENDETS</t>
  </si>
  <si>
    <t>FRECHET AURE</t>
  </si>
  <si>
    <t>FRECHOU</t>
  </si>
  <si>
    <t>FRECHOU FRECHET</t>
  </si>
  <si>
    <t>FRECOURT</t>
  </si>
  <si>
    <t>FREDERIC FONTAINE</t>
  </si>
  <si>
    <t>FREDILLE</t>
  </si>
  <si>
    <t>FREGIMONT</t>
  </si>
  <si>
    <t>FREGOUVILLE</t>
  </si>
  <si>
    <t>FREHEL</t>
  </si>
  <si>
    <t>FREIGNE</t>
  </si>
  <si>
    <t>FREISSINIERES</t>
  </si>
  <si>
    <t>FREISTROFF</t>
  </si>
  <si>
    <t>FREIX ANGLARDS</t>
  </si>
  <si>
    <t>FREJAIROLLES</t>
  </si>
  <si>
    <t>FREJEVILLE</t>
  </si>
  <si>
    <t>FREJUS</t>
  </si>
  <si>
    <t>FREJUS CEDEX</t>
  </si>
  <si>
    <t>FRELAND</t>
  </si>
  <si>
    <t>FRELINGHIEN</t>
  </si>
  <si>
    <t>FREMAINVILLE</t>
  </si>
  <si>
    <t>FREMECOURT</t>
  </si>
  <si>
    <t>FREMENIL</t>
  </si>
  <si>
    <t>FREMEREVILLE SOUS COTES</t>
  </si>
  <si>
    <t>FREMERY</t>
  </si>
  <si>
    <t>FREMESTROFF</t>
  </si>
  <si>
    <t>FREMICOURT</t>
  </si>
  <si>
    <t>FREMIFONTAINE</t>
  </si>
  <si>
    <t>FREMONT</t>
  </si>
  <si>
    <t>FREMONTIERS</t>
  </si>
  <si>
    <t>FREMONVILLE</t>
  </si>
  <si>
    <t>FRENCQ</t>
  </si>
  <si>
    <t>FRENELLE LA GRANDE</t>
  </si>
  <si>
    <t>FRENELLE LA PETITE</t>
  </si>
  <si>
    <t>FRENES</t>
  </si>
  <si>
    <t>FRENEUSE (76)</t>
  </si>
  <si>
    <t>FRENEUSE (78)</t>
  </si>
  <si>
    <t>FRENEUSE SUR RISLE</t>
  </si>
  <si>
    <t>FRENEY</t>
  </si>
  <si>
    <t>FRENICHES</t>
  </si>
  <si>
    <t>FRENOIS (21)</t>
  </si>
  <si>
    <t>FRENOIS (88)</t>
  </si>
  <si>
    <t>FRENOUVILLE</t>
  </si>
  <si>
    <t>FREPILLON</t>
  </si>
  <si>
    <t>FRESLES</t>
  </si>
  <si>
    <t>FRESNAY</t>
  </si>
  <si>
    <t>FRESNAY EN RETZ</t>
  </si>
  <si>
    <t>FRESNAY L EVEQUE</t>
  </si>
  <si>
    <t>FRESNAY LE COMTE</t>
  </si>
  <si>
    <t>FRESNAY LE GILMERT</t>
  </si>
  <si>
    <t>FRESNAY LE LONG</t>
  </si>
  <si>
    <t>FRESNAY LE SAMSON</t>
  </si>
  <si>
    <t>FRESNAY SUR SARTHE</t>
  </si>
  <si>
    <t>FRESNE CAUVERVILLE</t>
  </si>
  <si>
    <t>FRESNE L ARCHEVEQUE</t>
  </si>
  <si>
    <t>FRESNE LA MERE</t>
  </si>
  <si>
    <t>FRESNE LE PLAN</t>
  </si>
  <si>
    <t>FRESNE LEGUILLON</t>
  </si>
  <si>
    <t>FRESNE LES REIMS</t>
  </si>
  <si>
    <t>FRESNE ST MAMES</t>
  </si>
  <si>
    <t>FRESNEAUX MONTCHEVREUIL</t>
  </si>
  <si>
    <t>FRESNES (02)</t>
  </si>
  <si>
    <t>FRESNES (21)</t>
  </si>
  <si>
    <t>FRESNES (41)</t>
  </si>
  <si>
    <t>FRESNES (89)</t>
  </si>
  <si>
    <t>FRESNES (94)</t>
  </si>
  <si>
    <t>FRESNES AU MONT</t>
  </si>
  <si>
    <t>FRESNES CEDEX</t>
  </si>
  <si>
    <t>FRESNES EN SAULNOIS</t>
  </si>
  <si>
    <t>FRESNES EN WOEVRE</t>
  </si>
  <si>
    <t>FRESNES LES MONTAUBAN</t>
  </si>
  <si>
    <t>FRESNES MAZANCOURT</t>
  </si>
  <si>
    <t>FRESNES SUR APANCE</t>
  </si>
  <si>
    <t>FRESNES SUR ESCAUT</t>
  </si>
  <si>
    <t>FRESNES SUR MARNE</t>
  </si>
  <si>
    <t>FRESNES TILLOLOY</t>
  </si>
  <si>
    <t>FRESNEVILLE</t>
  </si>
  <si>
    <t>FRESNEY</t>
  </si>
  <si>
    <t>FRESNEY LE PUCEUX</t>
  </si>
  <si>
    <t>FRESNEY LE VIEUX</t>
  </si>
  <si>
    <t>FRESNICOURT LE DOLMEN</t>
  </si>
  <si>
    <t>FRESNIERES</t>
  </si>
  <si>
    <t>FRESNOIS LA MONTAGNE</t>
  </si>
  <si>
    <t>FRESNOY</t>
  </si>
  <si>
    <t>FRESNOY ANDAINVILLE</t>
  </si>
  <si>
    <t>FRESNOY AU VAL</t>
  </si>
  <si>
    <t>FRESNOY EN CHAUSSEE</t>
  </si>
  <si>
    <t>FRESNOY EN GOHELLE</t>
  </si>
  <si>
    <t>FRESNOY EN THELLE</t>
  </si>
  <si>
    <t>FRESNOY FOLNY</t>
  </si>
  <si>
    <t>FRESNOY LA RIVIERE</t>
  </si>
  <si>
    <t>FRESNOY LE CHATEAU</t>
  </si>
  <si>
    <t>FRESNOY LE GRAND</t>
  </si>
  <si>
    <t>FRESNOY LE LUAT</t>
  </si>
  <si>
    <t>FRESNOY LES ROYE</t>
  </si>
  <si>
    <t>FRESPECH</t>
  </si>
  <si>
    <t>FRESQUIENNES</t>
  </si>
  <si>
    <t>FRESSAC</t>
  </si>
  <si>
    <t>FRESSAIN</t>
  </si>
  <si>
    <t>FRESSANCOURT</t>
  </si>
  <si>
    <t>FRESSE</t>
  </si>
  <si>
    <t>FRESSE SUR MOSELLE</t>
  </si>
  <si>
    <t>FRESSELINES</t>
  </si>
  <si>
    <t>FRESSENNEVILLE</t>
  </si>
  <si>
    <t>FRESSIES</t>
  </si>
  <si>
    <t>FRESSIN</t>
  </si>
  <si>
    <t>FRESSINES</t>
  </si>
  <si>
    <t>FRESVILLE</t>
  </si>
  <si>
    <t>FRETERIVE</t>
  </si>
  <si>
    <t>FRETEVAL</t>
  </si>
  <si>
    <t>FRETHUN</t>
  </si>
  <si>
    <t>FRETIGNEY ET VELLOREILLE</t>
  </si>
  <si>
    <t>FRETIGNY</t>
  </si>
  <si>
    <t>FRETIN</t>
  </si>
  <si>
    <t>FRETOY</t>
  </si>
  <si>
    <t>FRETOY LE CHATEAU</t>
  </si>
  <si>
    <t>FRETTECUISSE</t>
  </si>
  <si>
    <t>FRETTEMEULE</t>
  </si>
  <si>
    <t>FRETTERANS</t>
  </si>
  <si>
    <t>FRETTES</t>
  </si>
  <si>
    <t>FREULLEVILLE</t>
  </si>
  <si>
    <t>FREVENT</t>
  </si>
  <si>
    <t>FREVILLE (76)</t>
  </si>
  <si>
    <t>FREVILLE (88)</t>
  </si>
  <si>
    <t>FREVILLE DU GATINAIS</t>
  </si>
  <si>
    <t>FREVILLERS</t>
  </si>
  <si>
    <t>FREVIN CAPELLE</t>
  </si>
  <si>
    <t>FREYBOUSE</t>
  </si>
  <si>
    <t>FREYCENET LA CUCHE</t>
  </si>
  <si>
    <t>FREYCENET LA TOUR</t>
  </si>
  <si>
    <t>FREYCHENET</t>
  </si>
  <si>
    <t>FREYMING MERLEBACH</t>
  </si>
  <si>
    <t>FREYMING MERLEBACH CEDEX</t>
  </si>
  <si>
    <t>FREYSSENET</t>
  </si>
  <si>
    <t>FRIAIZE</t>
  </si>
  <si>
    <t>FRIARDEL</t>
  </si>
  <si>
    <t>FRIAUCOURT</t>
  </si>
  <si>
    <t>FRIAUVILLE</t>
  </si>
  <si>
    <t>FRIBOURG</t>
  </si>
  <si>
    <t>FRICAMPS</t>
  </si>
  <si>
    <t>FRICHEMESNIL</t>
  </si>
  <si>
    <t>FRICOURT</t>
  </si>
  <si>
    <t>FRIDEFONT</t>
  </si>
  <si>
    <t>FRIEDBERG</t>
  </si>
  <si>
    <t>FRIEDOLSHEIM</t>
  </si>
  <si>
    <t>FRIERES FAILLOUEL</t>
  </si>
  <si>
    <t>FRIESEN</t>
  </si>
  <si>
    <t>FRIESENHEIM</t>
  </si>
  <si>
    <t>FRIGNICOURT</t>
  </si>
  <si>
    <t>FRISE</t>
  </si>
  <si>
    <t>FRIVILLE ESCARBOTIN</t>
  </si>
  <si>
    <t>FRIVILLE ESCARBOTIN CEDEX</t>
  </si>
  <si>
    <t>FRIZON</t>
  </si>
  <si>
    <t>FROBERVILLE</t>
  </si>
  <si>
    <t>FROCOURT</t>
  </si>
  <si>
    <t>FROENINGEN</t>
  </si>
  <si>
    <t>FROESCHWILLER</t>
  </si>
  <si>
    <t>FROGES</t>
  </si>
  <si>
    <t>FROHEN LE GRAND</t>
  </si>
  <si>
    <t>FROHEN LE PETIT</t>
  </si>
  <si>
    <t>FROHMUHL</t>
  </si>
  <si>
    <t>FROHNLEITEN</t>
  </si>
  <si>
    <t>FROIDECONCHE</t>
  </si>
  <si>
    <t>FROIDEFONTAINE</t>
  </si>
  <si>
    <t>FROIDESTREES</t>
  </si>
  <si>
    <t>FROIDETERRE</t>
  </si>
  <si>
    <t>FROIDEVAUX</t>
  </si>
  <si>
    <t>FROIDEVILLE</t>
  </si>
  <si>
    <t>FROIDFOND</t>
  </si>
  <si>
    <t>FROIDMONT COHARTILLE</t>
  </si>
  <si>
    <t>FROIDOS</t>
  </si>
  <si>
    <t>FROISSY</t>
  </si>
  <si>
    <t>FROLOIS (21)</t>
  </si>
  <si>
    <t>FROLOIS (54)</t>
  </si>
  <si>
    <t>FROMELENNES</t>
  </si>
  <si>
    <t>FROMELLES</t>
  </si>
  <si>
    <t>FROMENTAL</t>
  </si>
  <si>
    <t>FROMENTIERES (51)</t>
  </si>
  <si>
    <t>FROMENTIERES (53)</t>
  </si>
  <si>
    <t>FROMEREVILLE LES VALLONS</t>
  </si>
  <si>
    <t>FROMEZEY</t>
  </si>
  <si>
    <t>FROMONT</t>
  </si>
  <si>
    <t>FROMY</t>
  </si>
  <si>
    <t>FRONCLES</t>
  </si>
  <si>
    <t>FRONSAC (31)</t>
  </si>
  <si>
    <t>FRONSAC (33)</t>
  </si>
  <si>
    <t>FRONTENAC (33)</t>
  </si>
  <si>
    <t>FRONTENAC (46)</t>
  </si>
  <si>
    <t>FRONTENARD</t>
  </si>
  <si>
    <t>FRONTENAS</t>
  </si>
  <si>
    <t>FRONTENAUD</t>
  </si>
  <si>
    <t>FRONTENAY</t>
  </si>
  <si>
    <t>FRONTENAY ROHAN ROHAN</t>
  </si>
  <si>
    <t>FRONTENEX</t>
  </si>
  <si>
    <t>FRONTENEX TOURNON</t>
  </si>
  <si>
    <t>FRONTIGNAN</t>
  </si>
  <si>
    <t>FRONTIGNAN CEDEX</t>
  </si>
  <si>
    <t>FRONTIGNAN DE COMMINGES</t>
  </si>
  <si>
    <t>FRONTIGNAN SAVES</t>
  </si>
  <si>
    <t>FRONTON</t>
  </si>
  <si>
    <t>FRONTONAS</t>
  </si>
  <si>
    <t>FRONVILLE</t>
  </si>
  <si>
    <t>FROSINOME</t>
  </si>
  <si>
    <t>FROSSAY</t>
  </si>
  <si>
    <t>FROTEY LES LURE</t>
  </si>
  <si>
    <t>FROTEY LES VESOUL</t>
  </si>
  <si>
    <t>FROUARD</t>
  </si>
  <si>
    <t>FROUVILLE</t>
  </si>
  <si>
    <t>FROUZINS</t>
  </si>
  <si>
    <t>FROVILLE</t>
  </si>
  <si>
    <t>FROYELLES</t>
  </si>
  <si>
    <t>FROZES</t>
  </si>
  <si>
    <t>FRUCOURT</t>
  </si>
  <si>
    <t>FRUGERES LES MINES</t>
  </si>
  <si>
    <t>FRUGES</t>
  </si>
  <si>
    <t>FRUGIERES LE PIN</t>
  </si>
  <si>
    <t>FRUNCE</t>
  </si>
  <si>
    <t>FRY</t>
  </si>
  <si>
    <t>FUANS</t>
  </si>
  <si>
    <t>FUBLAINES</t>
  </si>
  <si>
    <t>FUENTE DEL MAESTRE</t>
  </si>
  <si>
    <t>FUENTE PALMERA</t>
  </si>
  <si>
    <t>FUENTES DE EBRO</t>
  </si>
  <si>
    <t>FUILLA</t>
  </si>
  <si>
    <t>FUISSE</t>
  </si>
  <si>
    <t>FULDA</t>
  </si>
  <si>
    <t>FULIGNY</t>
  </si>
  <si>
    <t>FULLEREN</t>
  </si>
  <si>
    <t>FULTOT</t>
  </si>
  <si>
    <t>FULVY</t>
  </si>
  <si>
    <t>FUMAY</t>
  </si>
  <si>
    <t>FUMEL</t>
  </si>
  <si>
    <t>FUMEL CEDEX</t>
  </si>
  <si>
    <t>FUMICHON</t>
  </si>
  <si>
    <t>FUNES (ESPAGNE)</t>
  </si>
  <si>
    <t>FURCHHAUSEN</t>
  </si>
  <si>
    <t>FURDENHEIM</t>
  </si>
  <si>
    <t>FURIANI</t>
  </si>
  <si>
    <t>FURMEYER</t>
  </si>
  <si>
    <t>FURSTENZELL</t>
  </si>
  <si>
    <t>FUSSEY</t>
  </si>
  <si>
    <t>FUSSY</t>
  </si>
  <si>
    <t>FUSTEROUAU</t>
  </si>
  <si>
    <t>FUSTIGNAC</t>
  </si>
  <si>
    <t>FUTEAU</t>
  </si>
  <si>
    <t>FUTUROSCOPE CEDEX</t>
  </si>
  <si>
    <t>FUVEAU</t>
  </si>
  <si>
    <t>FYE</t>
  </si>
  <si>
    <t>GAAS</t>
  </si>
  <si>
    <t>GABARNAC</t>
  </si>
  <si>
    <t>GABARRET</t>
  </si>
  <si>
    <t>GABASTON</t>
  </si>
  <si>
    <t>GABAT</t>
  </si>
  <si>
    <t>GABIAN</t>
  </si>
  <si>
    <t>GABILLOU</t>
  </si>
  <si>
    <t>GABRE</t>
  </si>
  <si>
    <t>GABRIAC (12)</t>
  </si>
  <si>
    <t>GABRIAC (48)</t>
  </si>
  <si>
    <t>GABRIAS</t>
  </si>
  <si>
    <t>GABROVO</t>
  </si>
  <si>
    <t>GACE</t>
  </si>
  <si>
    <t>GACOGNE</t>
  </si>
  <si>
    <t>GADANCOURT</t>
  </si>
  <si>
    <t>GADENCOURT</t>
  </si>
  <si>
    <t>GAEL</t>
  </si>
  <si>
    <t>GAGEAC ET ROUILLAC</t>
  </si>
  <si>
    <t>GAGES</t>
  </si>
  <si>
    <t>GAGNAC SUR CERE</t>
  </si>
  <si>
    <t>GAGNAC SUR GARONNE</t>
  </si>
  <si>
    <t>GAGNIERES</t>
  </si>
  <si>
    <t>GAGNY</t>
  </si>
  <si>
    <t>GAGNY CEDEX</t>
  </si>
  <si>
    <t>GAHARD</t>
  </si>
  <si>
    <t>GAILHAN</t>
  </si>
  <si>
    <t>GAILLAC</t>
  </si>
  <si>
    <t>GAILLAC CEDEX</t>
  </si>
  <si>
    <t>GAILLAC D AVEYRON</t>
  </si>
  <si>
    <t>GAILLAC TOULZA</t>
  </si>
  <si>
    <t>GAILLAGOS</t>
  </si>
  <si>
    <t>GAILLAN EN MEDOC</t>
  </si>
  <si>
    <t>GAILLARD</t>
  </si>
  <si>
    <t>GAILLARDBOIS CRESSENVILLE</t>
  </si>
  <si>
    <t>GAILLEFONTAINE</t>
  </si>
  <si>
    <t>GAILLERES</t>
  </si>
  <si>
    <t>GAILLON</t>
  </si>
  <si>
    <t>GAILLON CEDEX</t>
  </si>
  <si>
    <t>GAILLON SUR MONTCIENT</t>
  </si>
  <si>
    <t>GAINNEVILLE</t>
  </si>
  <si>
    <t>GAJA ET VILLEDIEU</t>
  </si>
  <si>
    <t>GAJA LA SELVE</t>
  </si>
  <si>
    <t>GAJAC</t>
  </si>
  <si>
    <t>GAJAN (09)</t>
  </si>
  <si>
    <t>GAJAN (30)</t>
  </si>
  <si>
    <t>GAJOUBERT</t>
  </si>
  <si>
    <t>GALAMETZ</t>
  </si>
  <si>
    <t>GALAN</t>
  </si>
  <si>
    <t>GALAPIAN</t>
  </si>
  <si>
    <t>GALARGUES</t>
  </si>
  <si>
    <t>GALERIA</t>
  </si>
  <si>
    <t>GALEY</t>
  </si>
  <si>
    <t>GALEZ</t>
  </si>
  <si>
    <t>GALFINGUE</t>
  </si>
  <si>
    <t>GALGAN</t>
  </si>
  <si>
    <t>GALGON</t>
  </si>
  <si>
    <t>GALIAX</t>
  </si>
  <si>
    <t>GALIE</t>
  </si>
  <si>
    <t>GALINAGUES</t>
  </si>
  <si>
    <t>GALIZANO</t>
  </si>
  <si>
    <t>GALLARDON</t>
  </si>
  <si>
    <t>GALLARGUES LE MONTUEUX</t>
  </si>
  <si>
    <t>GALLIATE</t>
  </si>
  <si>
    <t>GALLICIAN</t>
  </si>
  <si>
    <t>GALLUIS</t>
  </si>
  <si>
    <t>GALLUR</t>
  </si>
  <si>
    <t>GALLUS</t>
  </si>
  <si>
    <t>GAMACHES</t>
  </si>
  <si>
    <t>GAMACHES EN VEXIN</t>
  </si>
  <si>
    <t>GAMARDE LES BAINS</t>
  </si>
  <si>
    <t>GAMAREN</t>
  </si>
  <si>
    <t>GAMARTHE</t>
  </si>
  <si>
    <t>GAMBAIS</t>
  </si>
  <si>
    <t>GAMBAISEUIL</t>
  </si>
  <si>
    <t>GAMBSHEIM</t>
  </si>
  <si>
    <t>GAN</t>
  </si>
  <si>
    <t>GANAC</t>
  </si>
  <si>
    <t>GANAGOBIE</t>
  </si>
  <si>
    <t>GANCOURT ST ETIENNE</t>
  </si>
  <si>
    <t>GAND</t>
  </si>
  <si>
    <t>GANDELAIN</t>
  </si>
  <si>
    <t>GANDELU</t>
  </si>
  <si>
    <t>GANDRANGE</t>
  </si>
  <si>
    <t>GANGES</t>
  </si>
  <si>
    <t>GANNAT</t>
  </si>
  <si>
    <t>GANNAY SUR LOIRE</t>
  </si>
  <si>
    <t>GANNES</t>
  </si>
  <si>
    <t>GANS</t>
  </si>
  <si>
    <t>GANTIES</t>
  </si>
  <si>
    <t>GANZEVILLE</t>
  </si>
  <si>
    <t>GAP</t>
  </si>
  <si>
    <t>GAP CEDEX</t>
  </si>
  <si>
    <t>GAPENNES</t>
  </si>
  <si>
    <t>GAPREE</t>
  </si>
  <si>
    <t>GARAC</t>
  </si>
  <si>
    <t>GARANCIERES</t>
  </si>
  <si>
    <t>GARANCIERES EN BEAUCE</t>
  </si>
  <si>
    <t>GARANCIERES EN DROUAIS</t>
  </si>
  <si>
    <t>GARANOU</t>
  </si>
  <si>
    <t>GARAT</t>
  </si>
  <si>
    <t>GARCELLES SECQUEVILLE</t>
  </si>
  <si>
    <t>GARCHES</t>
  </si>
  <si>
    <t>GARCHIZY</t>
  </si>
  <si>
    <t>GARCHY</t>
  </si>
  <si>
    <t>GARDANNE</t>
  </si>
  <si>
    <t>GARDANNE CEDEX</t>
  </si>
  <si>
    <t>GARDE-COLOMBE</t>
  </si>
  <si>
    <t>GARDEFORT</t>
  </si>
  <si>
    <t>GARDEGAN ET TOURTIRAC</t>
  </si>
  <si>
    <t>GARDERES</t>
  </si>
  <si>
    <t>GARDES LE PONTAROUX</t>
  </si>
  <si>
    <t>GARDIE</t>
  </si>
  <si>
    <t>GARDONNE</t>
  </si>
  <si>
    <t>GARDOUCH</t>
  </si>
  <si>
    <t>GAREIN</t>
  </si>
  <si>
    <t>GARENCIERES</t>
  </si>
  <si>
    <t>GARENNES SUR EURE</t>
  </si>
  <si>
    <t>GARENTREVILLE</t>
  </si>
  <si>
    <t>GAREOULT</t>
  </si>
  <si>
    <t>GARGANVILLAR</t>
  </si>
  <si>
    <t>GARGAS (31)</t>
  </si>
  <si>
    <t>GARGAS (84)</t>
  </si>
  <si>
    <t>GARGENVILLE</t>
  </si>
  <si>
    <t>GARGES LES GONESSE</t>
  </si>
  <si>
    <t>GARGES LES GONESSE CEDEX</t>
  </si>
  <si>
    <t>GARGILESSE DAMPIERRE</t>
  </si>
  <si>
    <t>GARIDECH</t>
  </si>
  <si>
    <t>GARIES</t>
  </si>
  <si>
    <t>GARIGNY</t>
  </si>
  <si>
    <t>GARIN</t>
  </si>
  <si>
    <t>GARINDEIN</t>
  </si>
  <si>
    <t>GARLAN</t>
  </si>
  <si>
    <t>GARLEDE MONDEBAT</t>
  </si>
  <si>
    <t>GARLIN</t>
  </si>
  <si>
    <t>GARNAT SUR ENGIEVRE</t>
  </si>
  <si>
    <t>GARNAY</t>
  </si>
  <si>
    <t>GARONS</t>
  </si>
  <si>
    <t>GAROS</t>
  </si>
  <si>
    <t>GARRAVET</t>
  </si>
  <si>
    <t>GARREBOURG</t>
  </si>
  <si>
    <t>GARREVAQUES</t>
  </si>
  <si>
    <t>GARREY</t>
  </si>
  <si>
    <t>GARRIGUES (34)</t>
  </si>
  <si>
    <t>GARRIGUES (81)</t>
  </si>
  <si>
    <t>GARRIGUES STE EULALIE</t>
  </si>
  <si>
    <t>GARRIS</t>
  </si>
  <si>
    <t>GARROSSE</t>
  </si>
  <si>
    <t>GARS</t>
  </si>
  <si>
    <t>GARTEMPE</t>
  </si>
  <si>
    <t>GAS</t>
  </si>
  <si>
    <t>GASNY</t>
  </si>
  <si>
    <t>GASOCIN</t>
  </si>
  <si>
    <t>GASQUES</t>
  </si>
  <si>
    <t>GASSIN</t>
  </si>
  <si>
    <t>GASTES</t>
  </si>
  <si>
    <t>GASTINES</t>
  </si>
  <si>
    <t>GASTINS</t>
  </si>
  <si>
    <t>GASVILLE OISEME</t>
  </si>
  <si>
    <t>GATEY</t>
  </si>
  <si>
    <t>GATHEMO</t>
  </si>
  <si>
    <t>GATTEVILLE LE PHARE</t>
  </si>
  <si>
    <t>GATTIERES</t>
  </si>
  <si>
    <t>GATUZIERES</t>
  </si>
  <si>
    <t>GAUBERTIN</t>
  </si>
  <si>
    <t>GAUCHIN LEGAL</t>
  </si>
  <si>
    <t>GAUCHIN VERLOINGT</t>
  </si>
  <si>
    <t>GAUCHY</t>
  </si>
  <si>
    <t>GAUCIEL</t>
  </si>
  <si>
    <t>GAUDECHART</t>
  </si>
  <si>
    <t>GAUDENT</t>
  </si>
  <si>
    <t>GAUDIEMPRE</t>
  </si>
  <si>
    <t>GAUDIES</t>
  </si>
  <si>
    <t>GAUDONVILLE</t>
  </si>
  <si>
    <t>GAUDREVILLE LA RIVIERE</t>
  </si>
  <si>
    <t>GAUGEAC</t>
  </si>
  <si>
    <t>GAUJAC (30)</t>
  </si>
  <si>
    <t>GAUJAC (32)</t>
  </si>
  <si>
    <t>GAUJAC (47)</t>
  </si>
  <si>
    <t>GAUJACQ</t>
  </si>
  <si>
    <t>GAUJAN</t>
  </si>
  <si>
    <t>GAURE</t>
  </si>
  <si>
    <t>GAURIAC</t>
  </si>
  <si>
    <t>GAURIAGUET</t>
  </si>
  <si>
    <t>GAUSSAN</t>
  </si>
  <si>
    <t>GAUSSON</t>
  </si>
  <si>
    <t>GAUVILLE (61)</t>
  </si>
  <si>
    <t>GAUVILLE (80)</t>
  </si>
  <si>
    <t>GAUVILLE LA CAMPAGNE</t>
  </si>
  <si>
    <t>GAVARDO</t>
  </si>
  <si>
    <t>GAVARNIE</t>
  </si>
  <si>
    <t>GAVARRET SUR AULOUSTE</t>
  </si>
  <si>
    <t>GAVAUDUN</t>
  </si>
  <si>
    <t>GAVIGNANO</t>
  </si>
  <si>
    <t>GAVISSE</t>
  </si>
  <si>
    <t>GAVRAY</t>
  </si>
  <si>
    <t>GAVRELLE</t>
  </si>
  <si>
    <t>GAVRES</t>
  </si>
  <si>
    <t>GAVRUS</t>
  </si>
  <si>
    <t>GAYAN</t>
  </si>
  <si>
    <t>GAYE</t>
  </si>
  <si>
    <t>GAYON</t>
  </si>
  <si>
    <t>GAZAUPOUY</t>
  </si>
  <si>
    <t>GAZAVE</t>
  </si>
  <si>
    <t>GAZAX ET BACCARISSE</t>
  </si>
  <si>
    <t>GAZERAN</t>
  </si>
  <si>
    <t>GAZOST</t>
  </si>
  <si>
    <t>GC DELFT</t>
  </si>
  <si>
    <t>GC ENSCHEDE (HOLLANDE)</t>
  </si>
  <si>
    <t>GD VENRAY (HOLLANDE)</t>
  </si>
  <si>
    <t>GEANGES</t>
  </si>
  <si>
    <t>GEAUNE</t>
  </si>
  <si>
    <t>GEAY (17)</t>
  </si>
  <si>
    <t>GEAY (79)</t>
  </si>
  <si>
    <t>GEDRE</t>
  </si>
  <si>
    <t>GEE</t>
  </si>
  <si>
    <t>GEE RIVIERE</t>
  </si>
  <si>
    <t>GEEL (BELGIQUE)</t>
  </si>
  <si>
    <t>GEFFOSSES</t>
  </si>
  <si>
    <t>GEFOSSE FONTENAY</t>
  </si>
  <si>
    <t>GEHEE</t>
  </si>
  <si>
    <t>GEISHOUSE</t>
  </si>
  <si>
    <t>GEISPITZEN</t>
  </si>
  <si>
    <t>GEISPOLSHEIM</t>
  </si>
  <si>
    <t>GEISWASSER</t>
  </si>
  <si>
    <t>GEISWILLER</t>
  </si>
  <si>
    <t>GEISWILLER - ZOEBERSDORF</t>
  </si>
  <si>
    <t>GELACOURT</t>
  </si>
  <si>
    <t>GELANNES</t>
  </si>
  <si>
    <t>GELAUCOURT</t>
  </si>
  <si>
    <t>GELLAINVILLE</t>
  </si>
  <si>
    <t>GELLAINVILLE CEDEX</t>
  </si>
  <si>
    <t>GELLENONCOURT</t>
  </si>
  <si>
    <t>GELLES</t>
  </si>
  <si>
    <t>GELLIN</t>
  </si>
  <si>
    <t>GELOS</t>
  </si>
  <si>
    <t>GELOUX</t>
  </si>
  <si>
    <t>GELTENDORF</t>
  </si>
  <si>
    <t>GELUCOURT</t>
  </si>
  <si>
    <t>GELVECOURT ET ADOMPT</t>
  </si>
  <si>
    <t>GEMAGES</t>
  </si>
  <si>
    <t>GEMAINGOUTTE</t>
  </si>
  <si>
    <t>GEMBRIE</t>
  </si>
  <si>
    <t>GEMEAUX</t>
  </si>
  <si>
    <t>GEMENOS</t>
  </si>
  <si>
    <t>GEMENOS CEDEX</t>
  </si>
  <si>
    <t>GEMIGNY</t>
  </si>
  <si>
    <t>GEMIL</t>
  </si>
  <si>
    <t>GEMMELAINCOURT</t>
  </si>
  <si>
    <t>GEMONVAL</t>
  </si>
  <si>
    <t>GEMONVILLE</t>
  </si>
  <si>
    <t>GEMOZAC</t>
  </si>
  <si>
    <t>GENAC</t>
  </si>
  <si>
    <t>GENAINVILLE</t>
  </si>
  <si>
    <t>GENAS</t>
  </si>
  <si>
    <t>GENAS CEDEX</t>
  </si>
  <si>
    <t>GENAT</t>
  </si>
  <si>
    <t>GENAY (21)</t>
  </si>
  <si>
    <t>GENAY (69)</t>
  </si>
  <si>
    <t>GENAY CEDEX</t>
  </si>
  <si>
    <t>GENCAY</t>
  </si>
  <si>
    <t>GENDREVILLE</t>
  </si>
  <si>
    <t>GENDREY</t>
  </si>
  <si>
    <t>GENE</t>
  </si>
  <si>
    <t>GENEBRIERES</t>
  </si>
  <si>
    <t>GENECH</t>
  </si>
  <si>
    <t>GENELARD</t>
  </si>
  <si>
    <t>GENERAC (30)</t>
  </si>
  <si>
    <t>GENERAC (33)</t>
  </si>
  <si>
    <t>GENERARGUES</t>
  </si>
  <si>
    <t>GENEREST</t>
  </si>
  <si>
    <t>GENERVILLE</t>
  </si>
  <si>
    <t>GENESLAY</t>
  </si>
  <si>
    <t>GENESTELLE</t>
  </si>
  <si>
    <t>GENESTON</t>
  </si>
  <si>
    <t>GENETS</t>
  </si>
  <si>
    <t>GENEUILLE</t>
  </si>
  <si>
    <t>GENEVREUILLE</t>
  </si>
  <si>
    <t>GENEVREY</t>
  </si>
  <si>
    <t>GENEVRIERES</t>
  </si>
  <si>
    <t>GENEY</t>
  </si>
  <si>
    <t>GENGENBACH</t>
  </si>
  <si>
    <t>GENICOURT</t>
  </si>
  <si>
    <t>GENICOURT SUR MEUSE</t>
  </si>
  <si>
    <t>GENILAC</t>
  </si>
  <si>
    <t>GENILLE</t>
  </si>
  <si>
    <t>GENIS</t>
  </si>
  <si>
    <t>GENISSAC</t>
  </si>
  <si>
    <t>GENISSIEUX</t>
  </si>
  <si>
    <t>GENLIS</t>
  </si>
  <si>
    <t>GENNES (25)</t>
  </si>
  <si>
    <t>GENNES (49)</t>
  </si>
  <si>
    <t>GENNES IVERGNY</t>
  </si>
  <si>
    <t>GENNES SUR GLAIZE</t>
  </si>
  <si>
    <t>GENNES SUR SEICHE</t>
  </si>
  <si>
    <t>GENNETEIL</t>
  </si>
  <si>
    <t>GENNETINES</t>
  </si>
  <si>
    <t>GENNETON</t>
  </si>
  <si>
    <t>GENNEVILLE</t>
  </si>
  <si>
    <t>GENNEVILLIERS</t>
  </si>
  <si>
    <t>GENNEVILLIERS CEDEX</t>
  </si>
  <si>
    <t>GENOD</t>
  </si>
  <si>
    <t>GENOLHAC</t>
  </si>
  <si>
    <t>GENOS (31)</t>
  </si>
  <si>
    <t>GENOS (65)</t>
  </si>
  <si>
    <t>GENOUILLAC (16)</t>
  </si>
  <si>
    <t>GENOUILLAC (23)</t>
  </si>
  <si>
    <t>GENOUILLE (17)</t>
  </si>
  <si>
    <t>GENOUILLE (86)</t>
  </si>
  <si>
    <t>GENOUILLEUX</t>
  </si>
  <si>
    <t>GENOUILLY (18)</t>
  </si>
  <si>
    <t>GENOUILLY (71)</t>
  </si>
  <si>
    <t>GENSAC (33)</t>
  </si>
  <si>
    <t>GENSAC (65)</t>
  </si>
  <si>
    <t>GENSAC (82)</t>
  </si>
  <si>
    <t>GENSAC DE BOULOGNE</t>
  </si>
  <si>
    <t>GENSAC LA PALLUE</t>
  </si>
  <si>
    <t>GENSAC SUR GARONNE</t>
  </si>
  <si>
    <t>GENTE</t>
  </si>
  <si>
    <t>GENTELLES</t>
  </si>
  <si>
    <t>GENTILLY</t>
  </si>
  <si>
    <t>GENTILLY CEDEX</t>
  </si>
  <si>
    <t>GENTIOUX PIGEROLLES</t>
  </si>
  <si>
    <t>GENVRY</t>
  </si>
  <si>
    <t>GEORFANS</t>
  </si>
  <si>
    <t>GER (50)</t>
  </si>
  <si>
    <t>GER (64)</t>
  </si>
  <si>
    <t>GER (65)</t>
  </si>
  <si>
    <t>GERAISE</t>
  </si>
  <si>
    <t>GERARDMER</t>
  </si>
  <si>
    <t>GERARDMER CEDEX</t>
  </si>
  <si>
    <t>GERAUDOT</t>
  </si>
  <si>
    <t>GERB</t>
  </si>
  <si>
    <t>GERBAIX</t>
  </si>
  <si>
    <t>GERBAMONT</t>
  </si>
  <si>
    <t>GERBECOURT</t>
  </si>
  <si>
    <t>GERBECOURT ET HAPLEMONT</t>
  </si>
  <si>
    <t>GERBEPAL</t>
  </si>
  <si>
    <t>GERBEROY</t>
  </si>
  <si>
    <t>GERBEVILLER</t>
  </si>
  <si>
    <t>GERCOURT ET DRILLANCOURT</t>
  </si>
  <si>
    <t>GERDE</t>
  </si>
  <si>
    <t>GERDEREST</t>
  </si>
  <si>
    <t>GERE BELESTEN</t>
  </si>
  <si>
    <t>GERENDAS</t>
  </si>
  <si>
    <t>GERGNY</t>
  </si>
  <si>
    <t>GERGUEIL</t>
  </si>
  <si>
    <t>GERGY</t>
  </si>
  <si>
    <t>GERLAND</t>
  </si>
  <si>
    <t>GERM</t>
  </si>
  <si>
    <t>GERMAGNY</t>
  </si>
  <si>
    <t>GERMAINE (02)</t>
  </si>
  <si>
    <t>GERMAINE (51)</t>
  </si>
  <si>
    <t>GERMAINES</t>
  </si>
  <si>
    <t>GERMAINVILLE</t>
  </si>
  <si>
    <t>GERMAINVILLIERS</t>
  </si>
  <si>
    <t>GERMAY</t>
  </si>
  <si>
    <t>GERMEFONTAINE</t>
  </si>
  <si>
    <t>GERMENAY</t>
  </si>
  <si>
    <t>GERMIGNAC</t>
  </si>
  <si>
    <t>GERMIGNEY (39)</t>
  </si>
  <si>
    <t>GERMIGNEY (70)</t>
  </si>
  <si>
    <t>GERMIGNONVILLE</t>
  </si>
  <si>
    <t>GERMIGNY (51)</t>
  </si>
  <si>
    <t>GERMIGNY (89)</t>
  </si>
  <si>
    <t>GERMIGNY DES PRES</t>
  </si>
  <si>
    <t>GERMIGNY L EVEQUE</t>
  </si>
  <si>
    <t>GERMIGNY L EXEMPT</t>
  </si>
  <si>
    <t>GERMIGNY SOUS COULOMBS</t>
  </si>
  <si>
    <t>GERMIGNY SUR LOIRE</t>
  </si>
  <si>
    <t>GERMINON</t>
  </si>
  <si>
    <t>GERMINY</t>
  </si>
  <si>
    <t>GERMISAY</t>
  </si>
  <si>
    <t>GERMOLLES SUR GROSNE</t>
  </si>
  <si>
    <t>GERMOND ROUVRE</t>
  </si>
  <si>
    <t>GERMONDANS</t>
  </si>
  <si>
    <t>GERMONT</t>
  </si>
  <si>
    <t>GERMONVILLE</t>
  </si>
  <si>
    <t>GERMS SUR L OUSSOUET</t>
  </si>
  <si>
    <t>GERNELLE</t>
  </si>
  <si>
    <t>GERONCE</t>
  </si>
  <si>
    <t>GERPONVILLE</t>
  </si>
  <si>
    <t>GERROTS</t>
  </si>
  <si>
    <t>GERSHEIM</t>
  </si>
  <si>
    <t>GERSTHEIM</t>
  </si>
  <si>
    <t>GERTWILLER</t>
  </si>
  <si>
    <t>GERUGE</t>
  </si>
  <si>
    <t>GERVANS</t>
  </si>
  <si>
    <t>GERVILLE</t>
  </si>
  <si>
    <t>GERY</t>
  </si>
  <si>
    <t>GERZAT</t>
  </si>
  <si>
    <t>GESNES</t>
  </si>
  <si>
    <t>GESNES EN ARGONNE</t>
  </si>
  <si>
    <t>GESNES LE GANDELIN</t>
  </si>
  <si>
    <t>GESPUNSART</t>
  </si>
  <si>
    <t>GESTAS</t>
  </si>
  <si>
    <t>GESTE</t>
  </si>
  <si>
    <t>GESTEL</t>
  </si>
  <si>
    <t>GESTIES</t>
  </si>
  <si>
    <t>GESVRES</t>
  </si>
  <si>
    <t>GESVRES LE CHAPITRE</t>
  </si>
  <si>
    <t>GETIGNE</t>
  </si>
  <si>
    <t>GEU</t>
  </si>
  <si>
    <t>GEUDERTHEIM</t>
  </si>
  <si>
    <t>GEUS D ARZACQ</t>
  </si>
  <si>
    <t>GEUS D OLORON</t>
  </si>
  <si>
    <t>GEVEZE</t>
  </si>
  <si>
    <t>GEVIGNEY ET MERCEY</t>
  </si>
  <si>
    <t>GEVILLE</t>
  </si>
  <si>
    <t>GEVINGEY</t>
  </si>
  <si>
    <t>GEVRESIN</t>
  </si>
  <si>
    <t>GEVREY CHAMBERTIN</t>
  </si>
  <si>
    <t>GEVROLLES</t>
  </si>
  <si>
    <t>GEVRY</t>
  </si>
  <si>
    <t>GEYSSANS</t>
  </si>
  <si>
    <t>GEZ</t>
  </si>
  <si>
    <t>GEZ EZ ANGLES</t>
  </si>
  <si>
    <t>GEZAINCOURT</t>
  </si>
  <si>
    <t>GEZIER ET FONTENELAY</t>
  </si>
  <si>
    <t>GEZONCOURT</t>
  </si>
  <si>
    <t>GHISONACCIA</t>
  </si>
  <si>
    <t>GHISONI</t>
  </si>
  <si>
    <t>GHISSIGNIES</t>
  </si>
  <si>
    <t>GHLIN</t>
  </si>
  <si>
    <t>GHYVELDE</t>
  </si>
  <si>
    <t>GIAT</t>
  </si>
  <si>
    <t>GIBEAUMEIX</t>
  </si>
  <si>
    <t>GIBEL</t>
  </si>
  <si>
    <t>GIBERCOURT</t>
  </si>
  <si>
    <t>GIBERVILLE</t>
  </si>
  <si>
    <t>GIBLES</t>
  </si>
  <si>
    <t>GIBOURNE</t>
  </si>
  <si>
    <t>GIBRET</t>
  </si>
  <si>
    <t>GIDY</t>
  </si>
  <si>
    <t>GIEL COURTEILLES</t>
  </si>
  <si>
    <t>GIEN</t>
  </si>
  <si>
    <t>GIEN CEDEX</t>
  </si>
  <si>
    <t>GIEN SUR CURE</t>
  </si>
  <si>
    <t>GIERES</t>
  </si>
  <si>
    <t>GIEVILLE</t>
  </si>
  <si>
    <t>GIEVRES</t>
  </si>
  <si>
    <t>GIEY SUR AUJON</t>
  </si>
  <si>
    <t>GIEZ</t>
  </si>
  <si>
    <t>GIF SUR YVETTE</t>
  </si>
  <si>
    <t>GIF SUR YVETTE CEDEX</t>
  </si>
  <si>
    <t>GIFFAUMONT CHAMPAUBERT</t>
  </si>
  <si>
    <t>GIGEAN</t>
  </si>
  <si>
    <t>GIGNAC (34)</t>
  </si>
  <si>
    <t>GIGNAC (46)</t>
  </si>
  <si>
    <t>GIGNAC (84)</t>
  </si>
  <si>
    <t>GIGNAC LA NERTHE</t>
  </si>
  <si>
    <t>GIGNAT</t>
  </si>
  <si>
    <t>GIGNEVILLE</t>
  </si>
  <si>
    <t>GIGNEY</t>
  </si>
  <si>
    <t>GIGNY (39)</t>
  </si>
  <si>
    <t>GIGNY (89)</t>
  </si>
  <si>
    <t>GIGNY BUSSY</t>
  </si>
  <si>
    <t>GIGNY SUR SAONE</t>
  </si>
  <si>
    <t>GIGONDAS</t>
  </si>
  <si>
    <t>GIGORS</t>
  </si>
  <si>
    <t>GIGORS ET LOZERON</t>
  </si>
  <si>
    <t>GIGOUZAC</t>
  </si>
  <si>
    <t>GIJON</t>
  </si>
  <si>
    <t>GIJOUNET</t>
  </si>
  <si>
    <t>GILDWILLER</t>
  </si>
  <si>
    <t>GILETTE</t>
  </si>
  <si>
    <t>GILHAC ET BRUZAC</t>
  </si>
  <si>
    <t>GILHOC SUR ORMEZE</t>
  </si>
  <si>
    <t>GILLANCOURT</t>
  </si>
  <si>
    <t>GILLAUME</t>
  </si>
  <si>
    <t>GILLES</t>
  </si>
  <si>
    <t>GILLEY (25)</t>
  </si>
  <si>
    <t>GILLEY (52)</t>
  </si>
  <si>
    <t>GILLOIS</t>
  </si>
  <si>
    <t>GILLONNAY</t>
  </si>
  <si>
    <t>GILLY LES CITEAUX</t>
  </si>
  <si>
    <t>GILLY SUR ISERE</t>
  </si>
  <si>
    <t>GILLY SUR LOIRE</t>
  </si>
  <si>
    <t>GILOCOURT</t>
  </si>
  <si>
    <t>GIMAT</t>
  </si>
  <si>
    <t>GIMBREDE</t>
  </si>
  <si>
    <t>GIMEAUX</t>
  </si>
  <si>
    <t>GIMECOURT</t>
  </si>
  <si>
    <t>GIMEL LES CASCADES</t>
  </si>
  <si>
    <t>GIMEUX</t>
  </si>
  <si>
    <t>GIMONT</t>
  </si>
  <si>
    <t>GIMONT CEDEX</t>
  </si>
  <si>
    <t>GIMOUILLE</t>
  </si>
  <si>
    <t>GINAI</t>
  </si>
  <si>
    <t>GINALS</t>
  </si>
  <si>
    <t>GINASSERVIS</t>
  </si>
  <si>
    <t>GINCHY</t>
  </si>
  <si>
    <t>GINCLA</t>
  </si>
  <si>
    <t>GINCREY</t>
  </si>
  <si>
    <t>GINDOU</t>
  </si>
  <si>
    <t>GINESTAS</t>
  </si>
  <si>
    <t>GINESTET</t>
  </si>
  <si>
    <t>GINGSHEIM</t>
  </si>
  <si>
    <t>GINOLES</t>
  </si>
  <si>
    <t>GINOUILLAC</t>
  </si>
  <si>
    <t>GINTRAC</t>
  </si>
  <si>
    <t>GIOCATOJO</t>
  </si>
  <si>
    <t>GIONGES</t>
  </si>
  <si>
    <t>GIOU DE MAMOU</t>
  </si>
  <si>
    <t>GIOUX</t>
  </si>
  <si>
    <t>GIOVANNI</t>
  </si>
  <si>
    <t>GIPCY</t>
  </si>
  <si>
    <t>GIRAC</t>
  </si>
  <si>
    <t>GIRANCOURT</t>
  </si>
  <si>
    <t>GIRAUMONT (54)</t>
  </si>
  <si>
    <t>GIRAUMONT (60)</t>
  </si>
  <si>
    <t>GIRAUVOISIN</t>
  </si>
  <si>
    <t>GIRCOURT LES VIEVILLE</t>
  </si>
  <si>
    <t>GIRECOURT SUR DURBION</t>
  </si>
  <si>
    <t>GIREFONTAINE</t>
  </si>
  <si>
    <t>GIREMOUTIERS</t>
  </si>
  <si>
    <t>GIRGOLS</t>
  </si>
  <si>
    <t>GIRIVILLER</t>
  </si>
  <si>
    <t>GIRMONT</t>
  </si>
  <si>
    <t>GIRMONT VAL D AJOL</t>
  </si>
  <si>
    <t>GIROLLES (45)</t>
  </si>
  <si>
    <t>GIROLLES (89)</t>
  </si>
  <si>
    <t>GIROMAGNY</t>
  </si>
  <si>
    <t>GIRONA</t>
  </si>
  <si>
    <t>GIRONCOURT SUR VRAINE</t>
  </si>
  <si>
    <t>GIRONDE SUR DROPT</t>
  </si>
  <si>
    <t>GIRONDELLE</t>
  </si>
  <si>
    <t>GIRONELLA</t>
  </si>
  <si>
    <t>GIRONVILLE</t>
  </si>
  <si>
    <t>GIRONVILLE SOUS LES CÔTES</t>
  </si>
  <si>
    <t>GIRONVILLE SUR ESSONNE</t>
  </si>
  <si>
    <t>GIROUSSENS</t>
  </si>
  <si>
    <t>GIROUX</t>
  </si>
  <si>
    <t>GIRY</t>
  </si>
  <si>
    <t>GISAY LA COUDRE</t>
  </si>
  <si>
    <t>GISCARO</t>
  </si>
  <si>
    <t>GISCOS</t>
  </si>
  <si>
    <t>GISORS</t>
  </si>
  <si>
    <t>GISSAC</t>
  </si>
  <si>
    <t>GISSEY LE VIEIL</t>
  </si>
  <si>
    <t>GISSEY SOUS FLAVIGNY</t>
  </si>
  <si>
    <t>GISSEY SUR OUCHE</t>
  </si>
  <si>
    <t>GISTEL</t>
  </si>
  <si>
    <t>GISY LES NOBLES</t>
  </si>
  <si>
    <t>GIUNCAGGIO</t>
  </si>
  <si>
    <t>GIUNCHETO</t>
  </si>
  <si>
    <t>GIVARDON</t>
  </si>
  <si>
    <t>GIVARLAIS</t>
  </si>
  <si>
    <t>GIVENCHY EN GOHELLE</t>
  </si>
  <si>
    <t>GIVENCHY LE NOBLE</t>
  </si>
  <si>
    <t>GIVENCHY LES LA BASSEE</t>
  </si>
  <si>
    <t>GIVERNY</t>
  </si>
  <si>
    <t>GIVERVILLE</t>
  </si>
  <si>
    <t>GIVET</t>
  </si>
  <si>
    <t>GIVONNE</t>
  </si>
  <si>
    <t>GIVORS</t>
  </si>
  <si>
    <t>GIVORS CEDEX</t>
  </si>
  <si>
    <t>GIVRAINES</t>
  </si>
  <si>
    <t>GIVRAND</t>
  </si>
  <si>
    <t>GIVRAUVAL</t>
  </si>
  <si>
    <t>GIVREZAC</t>
  </si>
  <si>
    <t>GIVRON</t>
  </si>
  <si>
    <t>GIVRY (08)</t>
  </si>
  <si>
    <t>GIVRY (71)</t>
  </si>
  <si>
    <t>GIVRY (89)</t>
  </si>
  <si>
    <t>GIVRY EN ARGONNE</t>
  </si>
  <si>
    <t>GIVRY LES LOISY</t>
  </si>
  <si>
    <t>GIVRYCOURT</t>
  </si>
  <si>
    <t>GIZAUCOURT</t>
  </si>
  <si>
    <t>GIZAY</t>
  </si>
  <si>
    <t>GIZEUX</t>
  </si>
  <si>
    <t>GIZIA</t>
  </si>
  <si>
    <t>GIZY</t>
  </si>
  <si>
    <t>GLAGEON</t>
  </si>
  <si>
    <t>GLAIGNES</t>
  </si>
  <si>
    <t>GLAINE MONTAIGUT</t>
  </si>
  <si>
    <t>GLAIRE</t>
  </si>
  <si>
    <t>GLAMONDANS</t>
  </si>
  <si>
    <t>GLAND (02)</t>
  </si>
  <si>
    <t>GLAND (89)</t>
  </si>
  <si>
    <t>GLANDAGE</t>
  </si>
  <si>
    <t>GLANDON</t>
  </si>
  <si>
    <t>GLANES</t>
  </si>
  <si>
    <t>GLANGES</t>
  </si>
  <si>
    <t>GLANNES</t>
  </si>
  <si>
    <t>GLANON</t>
  </si>
  <si>
    <t>GLANVILLE</t>
  </si>
  <si>
    <t>GLATENS</t>
  </si>
  <si>
    <t>GLATIGNY (50)</t>
  </si>
  <si>
    <t>GLATIGNY (57)</t>
  </si>
  <si>
    <t>GLATIGNY (60)</t>
  </si>
  <si>
    <t>GLAY</t>
  </si>
  <si>
    <t>GLEIZE</t>
  </si>
  <si>
    <t>GLENAC</t>
  </si>
  <si>
    <t>GLENAT</t>
  </si>
  <si>
    <t>GLENAY</t>
  </si>
  <si>
    <t>GLENIC</t>
  </si>
  <si>
    <t>GLENOUZE</t>
  </si>
  <si>
    <t>GLERE</t>
  </si>
  <si>
    <t>GLESCHENDORF</t>
  </si>
  <si>
    <t>GLICOURT</t>
  </si>
  <si>
    <t>GLISOLLES</t>
  </si>
  <si>
    <t>GLISY</t>
  </si>
  <si>
    <t>GLOMEL</t>
  </si>
  <si>
    <t>GLONVILLE</t>
  </si>
  <si>
    <t>GLORIANES</t>
  </si>
  <si>
    <t>GLOS</t>
  </si>
  <si>
    <t>GLOS LA FERRIERE</t>
  </si>
  <si>
    <t>GLOS SUR RISLE</t>
  </si>
  <si>
    <t>GLOSKOW</t>
  </si>
  <si>
    <t>GLUCKSTADT</t>
  </si>
  <si>
    <t>GLUIRAS</t>
  </si>
  <si>
    <t>GLUN</t>
  </si>
  <si>
    <t>GLUX EN GLENNE</t>
  </si>
  <si>
    <t>GOAS</t>
  </si>
  <si>
    <t>GODENVILLERS</t>
  </si>
  <si>
    <t>GODERVILLE</t>
  </si>
  <si>
    <t>GODEWAERSVELDE</t>
  </si>
  <si>
    <t>GODISSON</t>
  </si>
  <si>
    <t>GODONCOURT</t>
  </si>
  <si>
    <t>GOERLINGEN</t>
  </si>
  <si>
    <t>GOERSDORF</t>
  </si>
  <si>
    <t>GOES</t>
  </si>
  <si>
    <t>GOETZENBRUCK</t>
  </si>
  <si>
    <t>GOEULZIN</t>
  </si>
  <si>
    <t>GOGNEY</t>
  </si>
  <si>
    <t>GOGNIES CHAUSSEE</t>
  </si>
  <si>
    <t>GOHORY</t>
  </si>
  <si>
    <t>GOIN</t>
  </si>
  <si>
    <t>GOINCOURT</t>
  </si>
  <si>
    <t>GOJAR</t>
  </si>
  <si>
    <t>GOLANCOURT</t>
  </si>
  <si>
    <t>GOLBEY</t>
  </si>
  <si>
    <t>GOLBEY CEDEX</t>
  </si>
  <si>
    <t>GOLDBACH ALTENBACH</t>
  </si>
  <si>
    <t>GOLFECH</t>
  </si>
  <si>
    <t>GOLINHAC</t>
  </si>
  <si>
    <t>GOLLEVILLE</t>
  </si>
  <si>
    <t>GOLMES</t>
  </si>
  <si>
    <t>GOMBERGEAN</t>
  </si>
  <si>
    <t>GOMELANGE</t>
  </si>
  <si>
    <t>GOMENE</t>
  </si>
  <si>
    <t>GOMER</t>
  </si>
  <si>
    <t>GOMETZ LA VILLE</t>
  </si>
  <si>
    <t>GOMETZ LE CHATEL</t>
  </si>
  <si>
    <t>GOMIECOURT</t>
  </si>
  <si>
    <t>GOMMECOURT (62)</t>
  </si>
  <si>
    <t>GOMMECOURT (78)</t>
  </si>
  <si>
    <t>GOMMEGNIES</t>
  </si>
  <si>
    <t>GOMMENEC H</t>
  </si>
  <si>
    <t>GOMMERN</t>
  </si>
  <si>
    <t>GOMMERSDORF</t>
  </si>
  <si>
    <t>GOMMERVILLE (28)</t>
  </si>
  <si>
    <t>GOMMERVILLE (76)</t>
  </si>
  <si>
    <t>GOMMEVILLE</t>
  </si>
  <si>
    <t>GOMONT</t>
  </si>
  <si>
    <t>GONCELIN</t>
  </si>
  <si>
    <t>GONCOURT</t>
  </si>
  <si>
    <t>GOND PONTOUVRE</t>
  </si>
  <si>
    <t>GONDECOURT</t>
  </si>
  <si>
    <t>GONDENANS LES MOULINS</t>
  </si>
  <si>
    <t>GONDENANS MONTBY</t>
  </si>
  <si>
    <t>GONDEVILLE</t>
  </si>
  <si>
    <t>GONDRECOURT AIX</t>
  </si>
  <si>
    <t>GONDRECOURT LE CHATEAU</t>
  </si>
  <si>
    <t>GONDREVILLE (45)</t>
  </si>
  <si>
    <t>GONDREVILLE (54)</t>
  </si>
  <si>
    <t>GONDREVILLE (60)</t>
  </si>
  <si>
    <t>GONDREXANGE</t>
  </si>
  <si>
    <t>GONDREXON</t>
  </si>
  <si>
    <t>GONDRIN</t>
  </si>
  <si>
    <t>GONESSE</t>
  </si>
  <si>
    <t>GONESSE CEDEX</t>
  </si>
  <si>
    <t>GONEZ</t>
  </si>
  <si>
    <t>GONFARON</t>
  </si>
  <si>
    <t>GONFREVILLE</t>
  </si>
  <si>
    <t>GONFREVILLE CAILLOT</t>
  </si>
  <si>
    <t>GONFREVILLE L ORCHER</t>
  </si>
  <si>
    <t>GONNEHEM</t>
  </si>
  <si>
    <t>GONNELIEU</t>
  </si>
  <si>
    <t>GONNETOT</t>
  </si>
  <si>
    <t>GONNEVILLE</t>
  </si>
  <si>
    <t>GONNEVILLE EN AUGE</t>
  </si>
  <si>
    <t>GONNEVILLE LA MALLET</t>
  </si>
  <si>
    <t>GONNEVILLE SUR HONFLEUR</t>
  </si>
  <si>
    <t>GONNEVILLE SUR MER</t>
  </si>
  <si>
    <t>GONNEVILLE SUR SCIE</t>
  </si>
  <si>
    <t>GONSANS</t>
  </si>
  <si>
    <t>GONTAUD DE NOGARET</t>
  </si>
  <si>
    <t>GONZEVILLE</t>
  </si>
  <si>
    <t>GOOR</t>
  </si>
  <si>
    <t>GOOS</t>
  </si>
  <si>
    <t>GORBIO</t>
  </si>
  <si>
    <t>GORCY</t>
  </si>
  <si>
    <t>GORDES</t>
  </si>
  <si>
    <t>GORENFLOS</t>
  </si>
  <si>
    <t>GORGES (44)</t>
  </si>
  <si>
    <t>GORGES (50)</t>
  </si>
  <si>
    <t>GORGES (80)</t>
  </si>
  <si>
    <t>GORHEY</t>
  </si>
  <si>
    <t>GORLA MINORE (ITALIE)</t>
  </si>
  <si>
    <t>GORNAC</t>
  </si>
  <si>
    <t>GORNIES</t>
  </si>
  <si>
    <t>GORRE</t>
  </si>
  <si>
    <t>GORRON</t>
  </si>
  <si>
    <t>GORSES</t>
  </si>
  <si>
    <t>GORZE</t>
  </si>
  <si>
    <t>GOSNAY</t>
  </si>
  <si>
    <t>GOSNE</t>
  </si>
  <si>
    <t>GOSSELMING</t>
  </si>
  <si>
    <t>GOTEIN LIBARRENX</t>
  </si>
  <si>
    <t>GOTTENHOUSE</t>
  </si>
  <si>
    <t>GOTTESHEIM</t>
  </si>
  <si>
    <t>GOUAIX</t>
  </si>
  <si>
    <t>GOUALADE</t>
  </si>
  <si>
    <t>GOUAREC</t>
  </si>
  <si>
    <t>GOUAUX</t>
  </si>
  <si>
    <t>GOUAUX DE LARBOUST</t>
  </si>
  <si>
    <t>GOUAUX DE LUCHON</t>
  </si>
  <si>
    <t>GOUBERVILLE</t>
  </si>
  <si>
    <t>GOUCHAUPRE</t>
  </si>
  <si>
    <t>GOUDARGUES</t>
  </si>
  <si>
    <t>GOUDELANCOURT LES BERRIEUX</t>
  </si>
  <si>
    <t>GOUDELANCOURT LES PIERREPT</t>
  </si>
  <si>
    <t>GOUDELIN</t>
  </si>
  <si>
    <t>GOUDET</t>
  </si>
  <si>
    <t>GOUDEX</t>
  </si>
  <si>
    <t>GOUDON</t>
  </si>
  <si>
    <t>GOUDOURVILLE</t>
  </si>
  <si>
    <t>GOUESNACH</t>
  </si>
  <si>
    <t>GOUESNOU</t>
  </si>
  <si>
    <t>GOUEX</t>
  </si>
  <si>
    <t>GOUEZEC</t>
  </si>
  <si>
    <t>GOUFFERN EN AUGE</t>
  </si>
  <si>
    <t>GOUGENHEIM</t>
  </si>
  <si>
    <t>GOUHELANS</t>
  </si>
  <si>
    <t>GOUHENANS</t>
  </si>
  <si>
    <t>GOUILLONS</t>
  </si>
  <si>
    <t>GOUISE</t>
  </si>
  <si>
    <t>GOUJOUNAC</t>
  </si>
  <si>
    <t>GOULET</t>
  </si>
  <si>
    <t>GOULIEN</t>
  </si>
  <si>
    <t>GOULIER</t>
  </si>
  <si>
    <t>GOULLES</t>
  </si>
  <si>
    <t>GOULOUX</t>
  </si>
  <si>
    <t>GOULT</t>
  </si>
  <si>
    <t>GOULVEN</t>
  </si>
  <si>
    <t>GOUMOIS</t>
  </si>
  <si>
    <t>GOUPILLIERES (14)</t>
  </si>
  <si>
    <t>GOUPILLIERES (27)</t>
  </si>
  <si>
    <t>GOUPILLIERES (76)</t>
  </si>
  <si>
    <t>GOUPILLIERES (78)</t>
  </si>
  <si>
    <t>GOURAINCOURT</t>
  </si>
  <si>
    <t>GOURBERA</t>
  </si>
  <si>
    <t>GOURBESVILLE</t>
  </si>
  <si>
    <t>GOURBIT</t>
  </si>
  <si>
    <t>GOURCHELLES</t>
  </si>
  <si>
    <t>GOURDAN POLIGNAN</t>
  </si>
  <si>
    <t>GOURDIEGES</t>
  </si>
  <si>
    <t>GOURDON (06)</t>
  </si>
  <si>
    <t>GOURDON (07)</t>
  </si>
  <si>
    <t>GOURDON (46)</t>
  </si>
  <si>
    <t>GOURDON (71)</t>
  </si>
  <si>
    <t>GOURDON MURAT</t>
  </si>
  <si>
    <t>GOURFALEUR</t>
  </si>
  <si>
    <t>GOURGANCON</t>
  </si>
  <si>
    <t>GOURGE</t>
  </si>
  <si>
    <t>GOURGEON</t>
  </si>
  <si>
    <t>GOURGUE</t>
  </si>
  <si>
    <t>GOURHEL</t>
  </si>
  <si>
    <t>GOURIN</t>
  </si>
  <si>
    <t>GOURLIZON</t>
  </si>
  <si>
    <t>GOURNAY</t>
  </si>
  <si>
    <t>GOURNAY EN BRAY</t>
  </si>
  <si>
    <t>GOURNAY LE GUERIN</t>
  </si>
  <si>
    <t>GOURNAY LOIZE</t>
  </si>
  <si>
    <t>GOURNAY SUR ARONDE</t>
  </si>
  <si>
    <t>GOURNAY SUR MARNE</t>
  </si>
  <si>
    <t>GOURS</t>
  </si>
  <si>
    <t>GOURVIEILLE</t>
  </si>
  <si>
    <t>GOURVILLE</t>
  </si>
  <si>
    <t>GOURVILLETTE</t>
  </si>
  <si>
    <t>GOUSSAINCOURT</t>
  </si>
  <si>
    <t>GOUSSAINVILLE (28)</t>
  </si>
  <si>
    <t>GOUSSAINVILLE (95)</t>
  </si>
  <si>
    <t>GOUSSAINVILLE CEDEX</t>
  </si>
  <si>
    <t>GOUSSE</t>
  </si>
  <si>
    <t>GOUSSONVILLE</t>
  </si>
  <si>
    <t>GOUSTRANVILLE</t>
  </si>
  <si>
    <t>GOUT ROSSIGNOL</t>
  </si>
  <si>
    <t>GOUTEVERNISSE</t>
  </si>
  <si>
    <t>GOUTRENS</t>
  </si>
  <si>
    <t>GOUTS</t>
  </si>
  <si>
    <t>GOUTTIERES (27)</t>
  </si>
  <si>
    <t>GOUTTIERES (63)</t>
  </si>
  <si>
    <t>GOUTZ</t>
  </si>
  <si>
    <t>GOUVERNES</t>
  </si>
  <si>
    <t>GOUVES</t>
  </si>
  <si>
    <t>GOUVETS</t>
  </si>
  <si>
    <t>GOUVIEUX</t>
  </si>
  <si>
    <t>GOUVIEUX CEDEX</t>
  </si>
  <si>
    <t>GOUVILLE</t>
  </si>
  <si>
    <t>GOUVILLE SUR MER</t>
  </si>
  <si>
    <t>GOUVIX</t>
  </si>
  <si>
    <t>GOUX</t>
  </si>
  <si>
    <t>GOUX LES DAMBELIN</t>
  </si>
  <si>
    <t>GOUX LES USIERS</t>
  </si>
  <si>
    <t>GOUX SOUS LANDET</t>
  </si>
  <si>
    <t>GOUY (02)</t>
  </si>
  <si>
    <t>GOUY (76)</t>
  </si>
  <si>
    <t>GOUY EN ARTOIS</t>
  </si>
  <si>
    <t>GOUY EN TERNOIS</t>
  </si>
  <si>
    <t>GOUY LES GROSEILLERS</t>
  </si>
  <si>
    <t>GOUY SERVINS</t>
  </si>
  <si>
    <t>GOUY SOUS BELLONNE</t>
  </si>
  <si>
    <t>GOUY ST ANDRE</t>
  </si>
  <si>
    <t>GOUZANGREZ</t>
  </si>
  <si>
    <t>GOUZEAUCOURT</t>
  </si>
  <si>
    <t>GOUZENS</t>
  </si>
  <si>
    <t>GOUZON</t>
  </si>
  <si>
    <t>GOVEN</t>
  </si>
  <si>
    <t>GOVILLER</t>
  </si>
  <si>
    <t>GOXWILLER</t>
  </si>
  <si>
    <t>GOYENCOURT</t>
  </si>
  <si>
    <t>GOYRANS</t>
  </si>
  <si>
    <t>GRABELS</t>
  </si>
  <si>
    <t>GRACAY</t>
  </si>
  <si>
    <t>GRACE UZEL</t>
  </si>
  <si>
    <t>GRACES</t>
  </si>
  <si>
    <t>GRADIGNAN</t>
  </si>
  <si>
    <t>GRADIGNAN CEDEX</t>
  </si>
  <si>
    <t>GRAFFIGNY CHEMIN</t>
  </si>
  <si>
    <t>GRAGNAGUE</t>
  </si>
  <si>
    <t>GRAIGNES</t>
  </si>
  <si>
    <t>GRAILHEN</t>
  </si>
  <si>
    <t>GRAIMBOUVILLE</t>
  </si>
  <si>
    <t>GRAINCOURT LES HAVRINCOURT</t>
  </si>
  <si>
    <t>GRAINVILLE</t>
  </si>
  <si>
    <t>GRAINVILLE LA TEINTURIERE</t>
  </si>
  <si>
    <t>GRAINVILLE LANGANNERIE</t>
  </si>
  <si>
    <t>GRAINVILLE SUR ODON</t>
  </si>
  <si>
    <t>GRAINVILLE SUR RY</t>
  </si>
  <si>
    <t>GRAINVILLE YMAUVILLE</t>
  </si>
  <si>
    <t>GRAISSAC</t>
  </si>
  <si>
    <t>GRAISSESSAC</t>
  </si>
  <si>
    <t>GRAIX</t>
  </si>
  <si>
    <t>GRAMAT</t>
  </si>
  <si>
    <t>GRAMAZIE</t>
  </si>
  <si>
    <t>GRAMBOIS</t>
  </si>
  <si>
    <t>GRAMMOND</t>
  </si>
  <si>
    <t>GRAMMONT</t>
  </si>
  <si>
    <t>GRAMOND</t>
  </si>
  <si>
    <t>GRAMONT</t>
  </si>
  <si>
    <t>GRANACE</t>
  </si>
  <si>
    <t>GRANADA</t>
  </si>
  <si>
    <t>GRANCEY LE CHATEAU</t>
  </si>
  <si>
    <t>GRANCEY SUR OURCE</t>
  </si>
  <si>
    <t>GRAND</t>
  </si>
  <si>
    <t>GRAND AUVERNE</t>
  </si>
  <si>
    <t>GRAND BOURGTHEROULDE</t>
  </si>
  <si>
    <t>GRAND BRASSAC</t>
  </si>
  <si>
    <t>GRAND CAMP (27)</t>
  </si>
  <si>
    <t>GRAND CAMP (76)</t>
  </si>
  <si>
    <t>GRAND CHAMP</t>
  </si>
  <si>
    <t>GRAND CHARMONT</t>
  </si>
  <si>
    <t>GRAND COMBE CHATELEU</t>
  </si>
  <si>
    <t>GRAND COMBE DES BOIS</t>
  </si>
  <si>
    <t>GRAND COURONNE</t>
  </si>
  <si>
    <t>GRAND FAILLY</t>
  </si>
  <si>
    <t>GRAND FAYT</t>
  </si>
  <si>
    <t>GRAND FORT PHILIPPE</t>
  </si>
  <si>
    <t>GRAND FOUGERAY</t>
  </si>
  <si>
    <t>GRAND LANDES</t>
  </si>
  <si>
    <t>GRAND LAVIERS</t>
  </si>
  <si>
    <t>GRAND QUEVILLY</t>
  </si>
  <si>
    <t>GRAND RULLECOURT</t>
  </si>
  <si>
    <t>GRAND VABRE</t>
  </si>
  <si>
    <t>GRANDCAMP MAISY</t>
  </si>
  <si>
    <t>GRANDCHAIN</t>
  </si>
  <si>
    <t>GRANDCHAMP</t>
  </si>
  <si>
    <t>GRANDCHAMP (08)</t>
  </si>
  <si>
    <t>GRANDCHAMP (52)</t>
  </si>
  <si>
    <t>GRANDCHAMP (72)</t>
  </si>
  <si>
    <t>GRANDCHAMP (78)</t>
  </si>
  <si>
    <t>GRANDCHAMP (89)</t>
  </si>
  <si>
    <t>GRANDCHAMP LE CHATEAU</t>
  </si>
  <si>
    <t>GRANDCHAMPS DES FONTAINES</t>
  </si>
  <si>
    <t>GRANDCOURT (76)</t>
  </si>
  <si>
    <t>GRANDCOURT (80)</t>
  </si>
  <si>
    <t>GRANDE RIVIERE</t>
  </si>
  <si>
    <t>GRANDE SYNTHE</t>
  </si>
  <si>
    <t>GRANDE SYNTHE CEDEX</t>
  </si>
  <si>
    <t>GRANDECOURT</t>
  </si>
  <si>
    <t>GRANDEYROLLES</t>
  </si>
  <si>
    <t>GRANDFONTAINE (25)</t>
  </si>
  <si>
    <t>GRANDFONTAINE (67)</t>
  </si>
  <si>
    <t>GRANDFONTAINE SUR CREUSE</t>
  </si>
  <si>
    <t>GRANDFRESNOY</t>
  </si>
  <si>
    <t>GRANDHAM</t>
  </si>
  <si>
    <t>GRANDJEAN</t>
  </si>
  <si>
    <t>GRANDLUP ET FAY</t>
  </si>
  <si>
    <t>GRANDPARIGNY</t>
  </si>
  <si>
    <t>GRANDPRE</t>
  </si>
  <si>
    <t>GRANDPUITS BAILLY CARROIS</t>
  </si>
  <si>
    <t>GRANDRIEU</t>
  </si>
  <si>
    <t>GRANDRIEUX</t>
  </si>
  <si>
    <t>GRANDRIF</t>
  </si>
  <si>
    <t>GRANDRIS</t>
  </si>
  <si>
    <t>GRANDRU</t>
  </si>
  <si>
    <t>GRANDRUPT</t>
  </si>
  <si>
    <t>GRANDRUPT DE BAINS</t>
  </si>
  <si>
    <t>GRANDSAIGNE</t>
  </si>
  <si>
    <t>GRANDVAL</t>
  </si>
  <si>
    <t>GRANDVALS</t>
  </si>
  <si>
    <t>GRANDVAUX</t>
  </si>
  <si>
    <t>GRANDVELLE ET LE PERRENOT</t>
  </si>
  <si>
    <t>GRANDVILLARS</t>
  </si>
  <si>
    <t>GRANDVILLE</t>
  </si>
  <si>
    <t>GRANDVILLERS</t>
  </si>
  <si>
    <t>GRANDVILLERS AUX BOIS</t>
  </si>
  <si>
    <t>GRANDVILLIERS (27)</t>
  </si>
  <si>
    <t>GRANDVILLIERS (60)</t>
  </si>
  <si>
    <t>GRANE</t>
  </si>
  <si>
    <t>GRANES</t>
  </si>
  <si>
    <t>GRANGE DE VAIVRE</t>
  </si>
  <si>
    <t>GRANGERMONT</t>
  </si>
  <si>
    <t>GRANGES</t>
  </si>
  <si>
    <t>GRANGES D ANS</t>
  </si>
  <si>
    <t>GRANGES LA VILLE</t>
  </si>
  <si>
    <t>GRANGES LE BOURG</t>
  </si>
  <si>
    <t>GRANGES LES BEAUMONT</t>
  </si>
  <si>
    <t>GRANGES NARBOZ</t>
  </si>
  <si>
    <t>GRANGES SAINTE MARIE</t>
  </si>
  <si>
    <t>GRANGES SUR AUBE</t>
  </si>
  <si>
    <t>GRANGES SUR BAUME</t>
  </si>
  <si>
    <t>GRANGES SUR LOT</t>
  </si>
  <si>
    <t>GRANGES SUR VOLOGNE</t>
  </si>
  <si>
    <t>GRANGUES</t>
  </si>
  <si>
    <t>GRANIER</t>
  </si>
  <si>
    <t>GRANIEU</t>
  </si>
  <si>
    <t>GRANJA DE ROCAMARA</t>
  </si>
  <si>
    <t>GRANOLLERS</t>
  </si>
  <si>
    <t>GRANS</t>
  </si>
  <si>
    <t>GRANVILLE</t>
  </si>
  <si>
    <t>GRANVILLE CEDEX</t>
  </si>
  <si>
    <t>GRANZAY GRIPT</t>
  </si>
  <si>
    <t>GRAS</t>
  </si>
  <si>
    <t>GRASSAC</t>
  </si>
  <si>
    <t>GRASSE</t>
  </si>
  <si>
    <t>GRASSE CEDEX</t>
  </si>
  <si>
    <t>GRASSENDORF</t>
  </si>
  <si>
    <t>GRATELOUP</t>
  </si>
  <si>
    <t>GRATENS</t>
  </si>
  <si>
    <t>GRATENTOUR</t>
  </si>
  <si>
    <t>GRATIBUS</t>
  </si>
  <si>
    <t>GRATOT</t>
  </si>
  <si>
    <t>GRATREUIL</t>
  </si>
  <si>
    <t>GRATTEPANCHE</t>
  </si>
  <si>
    <t>GRATTERY</t>
  </si>
  <si>
    <t>GRAU D AGDE</t>
  </si>
  <si>
    <t>GRAUFTHAL</t>
  </si>
  <si>
    <t>GRAULHET</t>
  </si>
  <si>
    <t>GRAULHET CEDEX</t>
  </si>
  <si>
    <t>GRAUVES</t>
  </si>
  <si>
    <t>GRAVAL</t>
  </si>
  <si>
    <t>GRAVELINES</t>
  </si>
  <si>
    <t>GRAVELOTTE</t>
  </si>
  <si>
    <t>GRAVERON SEMERVILLE</t>
  </si>
  <si>
    <t>GRAVES ST AMANT</t>
  </si>
  <si>
    <t>GRAVESON</t>
  </si>
  <si>
    <t>GRAVIERES</t>
  </si>
  <si>
    <t>GRAVIGNY</t>
  </si>
  <si>
    <t>GRAVIGNY CEDEX</t>
  </si>
  <si>
    <t>GRAVON</t>
  </si>
  <si>
    <t>GRAY</t>
  </si>
  <si>
    <t>GRAY CEDEX</t>
  </si>
  <si>
    <t>GRAY LA VILLE</t>
  </si>
  <si>
    <t>GRAYAN ET L HOPITAL</t>
  </si>
  <si>
    <t>GRAYE ET CHARNAY</t>
  </si>
  <si>
    <t>GRAYE SUR MER</t>
  </si>
  <si>
    <t>GRAYSSAS</t>
  </si>
  <si>
    <t>GRAZAC (31)</t>
  </si>
  <si>
    <t>GRAZAC (43)</t>
  </si>
  <si>
    <t>GRAZAC (81)</t>
  </si>
  <si>
    <t>GRAZAY</t>
  </si>
  <si>
    <t>GREALOU</t>
  </si>
  <si>
    <t>GREASQUE</t>
  </si>
  <si>
    <t>GREBAULT MESNIL</t>
  </si>
  <si>
    <t>GRECOURT</t>
  </si>
  <si>
    <t>GREDISANS</t>
  </si>
  <si>
    <t>GREEZ SUR ROC</t>
  </si>
  <si>
    <t>GREFFEIL</t>
  </si>
  <si>
    <t>GREGES</t>
  </si>
  <si>
    <t>GREIMERATH</t>
  </si>
  <si>
    <t>GREIZ</t>
  </si>
  <si>
    <t>GREMECEY</t>
  </si>
  <si>
    <t>GREMEVILLERS</t>
  </si>
  <si>
    <t>GREMILLY</t>
  </si>
  <si>
    <t>GREMONVILLE</t>
  </si>
  <si>
    <t>GRENADE</t>
  </si>
  <si>
    <t>GRENADE SUR L ADOUR</t>
  </si>
  <si>
    <t>GRENAND LES SOMBERNON</t>
  </si>
  <si>
    <t>GRENANT</t>
  </si>
  <si>
    <t>GRENAY (38)</t>
  </si>
  <si>
    <t>GRENAY (62)</t>
  </si>
  <si>
    <t>GRENDELBRUCH</t>
  </si>
  <si>
    <t>GRENEVILLE EN BEAUCE</t>
  </si>
  <si>
    <t>GRENIER MONTGON</t>
  </si>
  <si>
    <t>GRENING</t>
  </si>
  <si>
    <t>GRENOBLE</t>
  </si>
  <si>
    <t>GRENOBLE CEDEX 1</t>
  </si>
  <si>
    <t>GRENOBLE CEDEX 2</t>
  </si>
  <si>
    <t>GRENOBLE CEDEX 9</t>
  </si>
  <si>
    <t>GRENOBLE CHEQUES</t>
  </si>
  <si>
    <t>GRENOBLE VARCES ARMEES</t>
  </si>
  <si>
    <t>GRENOIS</t>
  </si>
  <si>
    <t>GRENTHEVILLE</t>
  </si>
  <si>
    <t>GRENTZINGEN</t>
  </si>
  <si>
    <t>GRENY</t>
  </si>
  <si>
    <t>GREOLIERES</t>
  </si>
  <si>
    <t>GREOUX LES BAINS</t>
  </si>
  <si>
    <t>GREPIAC</t>
  </si>
  <si>
    <t>GRESIGNY STE REINE</t>
  </si>
  <si>
    <t>GRESIN</t>
  </si>
  <si>
    <t>GRESSE EN VERCORS</t>
  </si>
  <si>
    <t>GRESSEY</t>
  </si>
  <si>
    <t>GRESSWILLER</t>
  </si>
  <si>
    <t>GRESSY</t>
  </si>
  <si>
    <t>GRESY SUR AIX</t>
  </si>
  <si>
    <t>GRESY SUR ISERE</t>
  </si>
  <si>
    <t>GRETZ ARMAINVILLIERS</t>
  </si>
  <si>
    <t>GREUCOURT</t>
  </si>
  <si>
    <t>GREUVILLE</t>
  </si>
  <si>
    <t>GREUX</t>
  </si>
  <si>
    <t>GREVENBROICH</t>
  </si>
  <si>
    <t>GREVILLE HAGUE</t>
  </si>
  <si>
    <t>GREVILLERS</t>
  </si>
  <si>
    <t>GREVILLY</t>
  </si>
  <si>
    <t>GREZ</t>
  </si>
  <si>
    <t>GREZ EN BOUERE</t>
  </si>
  <si>
    <t>GREZ NEUVILLE</t>
  </si>
  <si>
    <t>GREZ SUR LOING</t>
  </si>
  <si>
    <t>GREZAC</t>
  </si>
  <si>
    <t>GREZELS</t>
  </si>
  <si>
    <t>GREZES (24)</t>
  </si>
  <si>
    <t>GREZES (43)</t>
  </si>
  <si>
    <t>GREZES (46)</t>
  </si>
  <si>
    <t>GREZES (48)</t>
  </si>
  <si>
    <t>GREZET CAVAGNAN</t>
  </si>
  <si>
    <t>GREZIAN</t>
  </si>
  <si>
    <t>GREZIEU LA VARENNE</t>
  </si>
  <si>
    <t>GREZIEU LE MARCHE</t>
  </si>
  <si>
    <t>GREZIEUX LE FROMENTAL</t>
  </si>
  <si>
    <t>GREZILLAC</t>
  </si>
  <si>
    <t>GREZILLE</t>
  </si>
  <si>
    <t>GREZOLLES</t>
  </si>
  <si>
    <t>GRIES</t>
  </si>
  <si>
    <t>GRIESBACH AU VAL</t>
  </si>
  <si>
    <t>GRIESHEIM PRES MOLSHEIM</t>
  </si>
  <si>
    <t>GRIESHEIM SUR SOUFFEL</t>
  </si>
  <si>
    <t>GRIGNAN</t>
  </si>
  <si>
    <t>GRIGNEUSEVILLE</t>
  </si>
  <si>
    <t>GRIGNOLS (24)</t>
  </si>
  <si>
    <t>GRIGNOLS (33)</t>
  </si>
  <si>
    <t>GRIGNON (21)</t>
  </si>
  <si>
    <t>GRIGNON (73)</t>
  </si>
  <si>
    <t>GRIGNONCOURT</t>
  </si>
  <si>
    <t>GRIGNY (62)</t>
  </si>
  <si>
    <t>GRIGNY (69)</t>
  </si>
  <si>
    <t>GRIGNY (91)</t>
  </si>
  <si>
    <t>GRIGNY CEDEX</t>
  </si>
  <si>
    <t>GRILLON</t>
  </si>
  <si>
    <t>GRIMAUCOURT EN WOEVRE</t>
  </si>
  <si>
    <t>GRIMAUCOURT PRES SAMPIGNY</t>
  </si>
  <si>
    <t>GRIMAUD</t>
  </si>
  <si>
    <t>GRIMAULT</t>
  </si>
  <si>
    <t>GRIMBOSQ</t>
  </si>
  <si>
    <t>GRIMESNIL</t>
  </si>
  <si>
    <t>GRIMONVILLER</t>
  </si>
  <si>
    <t>GRINCOURT LES PAS</t>
  </si>
  <si>
    <t>GRINDORFF</t>
  </si>
  <si>
    <t>GRIPPORT</t>
  </si>
  <si>
    <t>GRISCOURT</t>
  </si>
  <si>
    <t>GRISELLES (21)</t>
  </si>
  <si>
    <t>GRISELLES (45)</t>
  </si>
  <si>
    <t>GRISOLLES (82)</t>
  </si>
  <si>
    <t>GRISY LES PLATRES</t>
  </si>
  <si>
    <t>GRISY SUISNES</t>
  </si>
  <si>
    <t>GRISY SUR SEINE</t>
  </si>
  <si>
    <t>GRIVES</t>
  </si>
  <si>
    <t>GRIVESNES</t>
  </si>
  <si>
    <t>GRIVILLERS</t>
  </si>
  <si>
    <t>GRIVY LOISY</t>
  </si>
  <si>
    <t>GROBBENDONK</t>
  </si>
  <si>
    <t>GROFFLIERS</t>
  </si>
  <si>
    <t>GROISES</t>
  </si>
  <si>
    <t>GROISY</t>
  </si>
  <si>
    <t>GROIX</t>
  </si>
  <si>
    <t>GROLEJAC</t>
  </si>
  <si>
    <t>GRON (18)</t>
  </si>
  <si>
    <t>GRON (89)</t>
  </si>
  <si>
    <t>GROS CHASTANG</t>
  </si>
  <si>
    <t>GROS REDERCHING</t>
  </si>
  <si>
    <t>GROSBLIEDERSTROFF</t>
  </si>
  <si>
    <t>GROSBOIS</t>
  </si>
  <si>
    <t>GROSBOIS EN MONTAGNE</t>
  </si>
  <si>
    <t>GROSBOIS LES TICHEY</t>
  </si>
  <si>
    <t>GROSBREUIL</t>
  </si>
  <si>
    <t>GROSLAY</t>
  </si>
  <si>
    <t>GROSLAY CEDEX</t>
  </si>
  <si>
    <t>GROSLEY SUR RISLE</t>
  </si>
  <si>
    <t>GROSMAGNY</t>
  </si>
  <si>
    <t>GROSNE</t>
  </si>
  <si>
    <t>GROSPIERRES</t>
  </si>
  <si>
    <t>GROSROUVRE</t>
  </si>
  <si>
    <t>GROSROUVRES</t>
  </si>
  <si>
    <t>GROSSA</t>
  </si>
  <si>
    <t>GROSSETO PRUGNA</t>
  </si>
  <si>
    <t>GROSSOEUVRE</t>
  </si>
  <si>
    <t>GROSSOUVRE</t>
  </si>
  <si>
    <t>GROSTENQUIN</t>
  </si>
  <si>
    <t>GROSVILLE</t>
  </si>
  <si>
    <t>GROUCHES LUCHUEL</t>
  </si>
  <si>
    <t>GROVE</t>
  </si>
  <si>
    <t>GROZON</t>
  </si>
  <si>
    <t>GRUCHET LE VALASSE</t>
  </si>
  <si>
    <t>GRUCHET ST SIMEON</t>
  </si>
  <si>
    <t>GRUES</t>
  </si>
  <si>
    <t>GRUEY LES SURANCE</t>
  </si>
  <si>
    <t>GRUFFY</t>
  </si>
  <si>
    <t>GRUGE L HOPITAL</t>
  </si>
  <si>
    <t>GRUGIES</t>
  </si>
  <si>
    <t>GRUGNY</t>
  </si>
  <si>
    <t>GRUISSAN</t>
  </si>
  <si>
    <t>GRUMESNIL</t>
  </si>
  <si>
    <t>GRUN BORDAS</t>
  </si>
  <si>
    <t>GRUNDVILLER</t>
  </si>
  <si>
    <t>GRUNENPLAN</t>
  </si>
  <si>
    <t>GRÜNENPLAN</t>
  </si>
  <si>
    <t>GRUNSTADT</t>
  </si>
  <si>
    <t>GRUNY</t>
  </si>
  <si>
    <t>GRURY</t>
  </si>
  <si>
    <t>GRUSON</t>
  </si>
  <si>
    <t>GRUSSE</t>
  </si>
  <si>
    <t>GRUSSENHEIM</t>
  </si>
  <si>
    <t>GRUST</t>
  </si>
  <si>
    <t>GRUYERES</t>
  </si>
  <si>
    <t>GS Hendrik-Ido-Ambacht</t>
  </si>
  <si>
    <t>GUADALAJARA</t>
  </si>
  <si>
    <t>GUAGNO</t>
  </si>
  <si>
    <t>GUAINVILLE</t>
  </si>
  <si>
    <t>GUARBECQUE</t>
  </si>
  <si>
    <t>GUARDAMIGLIO</t>
  </si>
  <si>
    <t>GUARGUALE</t>
  </si>
  <si>
    <t>GUCHAN</t>
  </si>
  <si>
    <t>GUCHEN</t>
  </si>
  <si>
    <t>GUDAS</t>
  </si>
  <si>
    <t>GUDMONT VILLIERS</t>
  </si>
  <si>
    <t>GUE D HOSSUS</t>
  </si>
  <si>
    <t>GUEBENHOUSE</t>
  </si>
  <si>
    <t>GUEBERSCHWIHR</t>
  </si>
  <si>
    <t>GUEBESTROFF</t>
  </si>
  <si>
    <t>GUEBLANGE LES DIEUZE</t>
  </si>
  <si>
    <t>GUEBLING</t>
  </si>
  <si>
    <t>GUEBWILLER</t>
  </si>
  <si>
    <t>GUEBWILLER CEDEX</t>
  </si>
  <si>
    <t>GUECELARD</t>
  </si>
  <si>
    <t>GUEGON</t>
  </si>
  <si>
    <t>GUEHEBERT</t>
  </si>
  <si>
    <t>GUEHENNO</t>
  </si>
  <si>
    <t>GUELTAS</t>
  </si>
  <si>
    <t>GUEMAPPE</t>
  </si>
  <si>
    <t>GUEMAR</t>
  </si>
  <si>
    <t>GUEMENE PENFAO</t>
  </si>
  <si>
    <t>GUEMENE SUR SCORFF</t>
  </si>
  <si>
    <t>GUEMPS</t>
  </si>
  <si>
    <t>GUENANGE</t>
  </si>
  <si>
    <t>GUENES</t>
  </si>
  <si>
    <t>GUENGAT</t>
  </si>
  <si>
    <t>GUENIN</t>
  </si>
  <si>
    <t>GUENROC</t>
  </si>
  <si>
    <t>GUENROUET</t>
  </si>
  <si>
    <t>GUENVILLER</t>
  </si>
  <si>
    <t>GUEPREI</t>
  </si>
  <si>
    <t>GUER</t>
  </si>
  <si>
    <t>GUER CEDEX</t>
  </si>
  <si>
    <t>GUERANDE</t>
  </si>
  <si>
    <t>GUERANDE CEDEX</t>
  </si>
  <si>
    <t>GUERARD</t>
  </si>
  <si>
    <t>GUERBIGNY</t>
  </si>
  <si>
    <t>GUERCHEVILLE</t>
  </si>
  <si>
    <t>GUERCHY</t>
  </si>
  <si>
    <t>GUEREINS</t>
  </si>
  <si>
    <t>GUERET</t>
  </si>
  <si>
    <t>GUERET CEDEX</t>
  </si>
  <si>
    <t>GUERET CEDEX 9</t>
  </si>
  <si>
    <t>GUERFAND</t>
  </si>
  <si>
    <t>GUERIGNY</t>
  </si>
  <si>
    <t>GUERIN</t>
  </si>
  <si>
    <t>GUERLEDAN</t>
  </si>
  <si>
    <t>GUERLESQUIN</t>
  </si>
  <si>
    <t>GUERMANGE</t>
  </si>
  <si>
    <t>GUERMANTES</t>
  </si>
  <si>
    <t>GUERN</t>
  </si>
  <si>
    <t>GUERNANVILLE</t>
  </si>
  <si>
    <t>GUERNES</t>
  </si>
  <si>
    <t>GUERNY</t>
  </si>
  <si>
    <t>GUERON</t>
  </si>
  <si>
    <t>GUERPONT</t>
  </si>
  <si>
    <t>GUERQUESALLES</t>
  </si>
  <si>
    <t>GUERSTLING</t>
  </si>
  <si>
    <t>GUERTING</t>
  </si>
  <si>
    <t>GUERVILLE (76)</t>
  </si>
  <si>
    <t>GUERVILLE (78)</t>
  </si>
  <si>
    <t>GUESCHART</t>
  </si>
  <si>
    <t>GUESNAIN</t>
  </si>
  <si>
    <t>GUESNES</t>
  </si>
  <si>
    <t>GUESSLING HEMERING</t>
  </si>
  <si>
    <t>GUETHARY</t>
  </si>
  <si>
    <t>GUEUDECOURT</t>
  </si>
  <si>
    <t>GUEUGNON</t>
  </si>
  <si>
    <t>GUEURES</t>
  </si>
  <si>
    <t>GUEUTTEVILLE</t>
  </si>
  <si>
    <t>GUEUTTEVILLE LES GRES</t>
  </si>
  <si>
    <t>GUEUX</t>
  </si>
  <si>
    <t>GUEVENATTEN</t>
  </si>
  <si>
    <t>GUEWENHEIM</t>
  </si>
  <si>
    <t>GUEYTES ET LABASTIDE</t>
  </si>
  <si>
    <t>GUGNECOURT</t>
  </si>
  <si>
    <t>GUGNEY</t>
  </si>
  <si>
    <t>GUGNEY AUX AULX</t>
  </si>
  <si>
    <t>GUIBEVILLE</t>
  </si>
  <si>
    <t>GUICHAINVILLE</t>
  </si>
  <si>
    <t>GUICHE</t>
  </si>
  <si>
    <t>GUICHEN</t>
  </si>
  <si>
    <t>GUICLAN</t>
  </si>
  <si>
    <t>GUIDEL</t>
  </si>
  <si>
    <t>GUIGNECOURT</t>
  </si>
  <si>
    <t>GUIGNEMICOURT</t>
  </si>
  <si>
    <t>GUIGNEN</t>
  </si>
  <si>
    <t>GUIGNES</t>
  </si>
  <si>
    <t>GUIGNEVILLE</t>
  </si>
  <si>
    <t>GUIGNEVILLE SUR ESSONNE</t>
  </si>
  <si>
    <t>GUIGNICOURT SUR VENCE</t>
  </si>
  <si>
    <t>GUIGNY</t>
  </si>
  <si>
    <t>GUILBERVILLE</t>
  </si>
  <si>
    <t>GUILER SUR GOYEN</t>
  </si>
  <si>
    <t>GUILERS</t>
  </si>
  <si>
    <t>GUILHERAND GRANGES</t>
  </si>
  <si>
    <t>GUILHERAND GRANGES CEDEX</t>
  </si>
  <si>
    <t>GUILLAC (33)</t>
  </si>
  <si>
    <t>GUILLAC (56)</t>
  </si>
  <si>
    <t>GUILLAUCOURT</t>
  </si>
  <si>
    <t>GUILLAUMES</t>
  </si>
  <si>
    <t>GUILLEMONT</t>
  </si>
  <si>
    <t>GUILLERVAL</t>
  </si>
  <si>
    <t>GUILLESTRE</t>
  </si>
  <si>
    <t>GUILLEVILLE</t>
  </si>
  <si>
    <t>GUILLIERS</t>
  </si>
  <si>
    <t>GUILLIGOMARC H</t>
  </si>
  <si>
    <t>GUILLON</t>
  </si>
  <si>
    <t>GUILLON LES BAINS</t>
  </si>
  <si>
    <t>GUILLONVILLE</t>
  </si>
  <si>
    <t>GUILLOS</t>
  </si>
  <si>
    <t>GUILLY (36)</t>
  </si>
  <si>
    <t>GUILLY (45)</t>
  </si>
  <si>
    <t>GUILMECOURT</t>
  </si>
  <si>
    <t>GUILVINEC</t>
  </si>
  <si>
    <t>GUIMAEC</t>
  </si>
  <si>
    <t>GUIMARAES</t>
  </si>
  <si>
    <t>GUIMILIAU</t>
  </si>
  <si>
    <t>GUIMPS</t>
  </si>
  <si>
    <t>GUINARTHE PARENTIES</t>
  </si>
  <si>
    <t>GUINCOURT</t>
  </si>
  <si>
    <t>GUINDRECOURT AUX ORMES</t>
  </si>
  <si>
    <t>GUINDRECOURT SUR BLAISE</t>
  </si>
  <si>
    <t>GUINECOURT</t>
  </si>
  <si>
    <t>GUINES</t>
  </si>
  <si>
    <t>GUINGAMP</t>
  </si>
  <si>
    <t>GUINGAMP CEDEX</t>
  </si>
  <si>
    <t>GUINGLANGE</t>
  </si>
  <si>
    <t>GUINKIRCHEN</t>
  </si>
  <si>
    <t>GUINZELING</t>
  </si>
  <si>
    <t>GUIPAVAS</t>
  </si>
  <si>
    <t>GUIPEL</t>
  </si>
  <si>
    <t>GUIPRONVEL</t>
  </si>
  <si>
    <t>GUIPRY</t>
  </si>
  <si>
    <t>GUIPY</t>
  </si>
  <si>
    <t>GUIRY EN VEXIN</t>
  </si>
  <si>
    <t>GUISCARD</t>
  </si>
  <si>
    <t>GUISCRIFF</t>
  </si>
  <si>
    <t>GUISENIERS</t>
  </si>
  <si>
    <t>GUISLAIN</t>
  </si>
  <si>
    <t>GUISSENY</t>
  </si>
  <si>
    <t>GUISY</t>
  </si>
  <si>
    <t>GUITALENS</t>
  </si>
  <si>
    <t>GUITERA LES BAINS</t>
  </si>
  <si>
    <t>GUITINIERES</t>
  </si>
  <si>
    <t>GUITRANCOURT</t>
  </si>
  <si>
    <t>GUITRES</t>
  </si>
  <si>
    <t>GUITRY</t>
  </si>
  <si>
    <t>GUITTE</t>
  </si>
  <si>
    <t>GUIVRY</t>
  </si>
  <si>
    <t>GUIZANCOURT</t>
  </si>
  <si>
    <t>GUIZENGEARD</t>
  </si>
  <si>
    <t>GUIZERIX</t>
  </si>
  <si>
    <t>GUJAN MESTRAS</t>
  </si>
  <si>
    <t>GUMBRECHTSHOFFEN</t>
  </si>
  <si>
    <t>GUMERY</t>
  </si>
  <si>
    <t>GUMIANE</t>
  </si>
  <si>
    <t>GUMIERES</t>
  </si>
  <si>
    <t>GUMOND</t>
  </si>
  <si>
    <t>GUNDERSHOFFEN</t>
  </si>
  <si>
    <t>GUNDOLSHEIM</t>
  </si>
  <si>
    <t>GUNGWILLER</t>
  </si>
  <si>
    <t>GUNSBACH</t>
  </si>
  <si>
    <t>GUNSTETT</t>
  </si>
  <si>
    <t>GUNTZVILLER</t>
  </si>
  <si>
    <t>GUNY</t>
  </si>
  <si>
    <t>GURAN</t>
  </si>
  <si>
    <t>GURAT</t>
  </si>
  <si>
    <t>GURCY LE CHATEL</t>
  </si>
  <si>
    <t>GURGY</t>
  </si>
  <si>
    <t>GURGY LA VILLE</t>
  </si>
  <si>
    <t>GURGY LE CHATEAU</t>
  </si>
  <si>
    <t>GURMENCON</t>
  </si>
  <si>
    <t>GURS</t>
  </si>
  <si>
    <t>GURUNHUEL</t>
  </si>
  <si>
    <t>GURY</t>
  </si>
  <si>
    <t>GUSSAINVILLE</t>
  </si>
  <si>
    <t>GUSSIGNIES</t>
  </si>
  <si>
    <t>GUSSOLA LOMBARDI</t>
  </si>
  <si>
    <t>GUTERSLOH</t>
  </si>
  <si>
    <t>GUYANCOURT</t>
  </si>
  <si>
    <t>GUYANCOURT CEDEX</t>
  </si>
  <si>
    <t>GUYANS DURNES</t>
  </si>
  <si>
    <t>GUYANS VENNES</t>
  </si>
  <si>
    <t>GUYENCOURT SAULCOURT</t>
  </si>
  <si>
    <t>GUYENCOURT SUR NOYE</t>
  </si>
  <si>
    <t>GUYONVELLE</t>
  </si>
  <si>
    <t>GUZARGUES</t>
  </si>
  <si>
    <t>GY</t>
  </si>
  <si>
    <t>GY EN SOLOGNE</t>
  </si>
  <si>
    <t>GY L EVEQUE</t>
  </si>
  <si>
    <t>GY LES NONAINS</t>
  </si>
  <si>
    <t>GYE</t>
  </si>
  <si>
    <t>GYE SUR SEINE</t>
  </si>
  <si>
    <t>HABARCQ</t>
  </si>
  <si>
    <t>HABAS</t>
  </si>
  <si>
    <t>HABERE LULLIN</t>
  </si>
  <si>
    <t>HABERE POCHE</t>
  </si>
  <si>
    <t>HABLAINVILLE</t>
  </si>
  <si>
    <t>HABLOVILLE</t>
  </si>
  <si>
    <t>HABOUDANGE</t>
  </si>
  <si>
    <t>HABSHEIM</t>
  </si>
  <si>
    <t>HACHAN</t>
  </si>
  <si>
    <t>HACOURT</t>
  </si>
  <si>
    <t>HACQUEVILLE</t>
  </si>
  <si>
    <t>HADANCOURT LE HAUT CLOCHER</t>
  </si>
  <si>
    <t>HADIGNY LES VERRIERES</t>
  </si>
  <si>
    <t>HADOL</t>
  </si>
  <si>
    <t>HAEGEN</t>
  </si>
  <si>
    <t>HAGECOURT</t>
  </si>
  <si>
    <t>HAGEDET</t>
  </si>
  <si>
    <t>HAGEN</t>
  </si>
  <si>
    <t>HAGENBACH</t>
  </si>
  <si>
    <t>HAGENTHAL LE BAS</t>
  </si>
  <si>
    <t>HAGENTHAL LE HAUT</t>
  </si>
  <si>
    <t>HAGET</t>
  </si>
  <si>
    <t>HAGETAUBIN</t>
  </si>
  <si>
    <t>HAGETMAU</t>
  </si>
  <si>
    <t>HAGETMAU CEDEX</t>
  </si>
  <si>
    <t>HAGEVILLE</t>
  </si>
  <si>
    <t>HAGNEVILLE ET RONCOURT</t>
  </si>
  <si>
    <t>HAGNICOURT</t>
  </si>
  <si>
    <t>HAGONDANGE</t>
  </si>
  <si>
    <t>HAGONDANGE CEDEX</t>
  </si>
  <si>
    <t>HAGUENAU</t>
  </si>
  <si>
    <t>HAGUENAU CEDEX</t>
  </si>
  <si>
    <t>HAIGNEVILLE</t>
  </si>
  <si>
    <t>HAILLAINVILLE</t>
  </si>
  <si>
    <t>HAILLES</t>
  </si>
  <si>
    <t>HAILLICOURT</t>
  </si>
  <si>
    <t>HAIMPS</t>
  </si>
  <si>
    <t>HAIMS</t>
  </si>
  <si>
    <t>HAINVILLERS</t>
  </si>
  <si>
    <t>HAIRONVILLE</t>
  </si>
  <si>
    <t>HAISNES</t>
  </si>
  <si>
    <t>HAISNES CEDEX</t>
  </si>
  <si>
    <t>HAITERBACH</t>
  </si>
  <si>
    <t>HALEINE</t>
  </si>
  <si>
    <t>HALINGHEN</t>
  </si>
  <si>
    <t>HALLENCOURT</t>
  </si>
  <si>
    <t>HALLENNES LEZ HAUBOURDIN</t>
  </si>
  <si>
    <t>HALLERING</t>
  </si>
  <si>
    <t>HALLES SOUS LES COTES</t>
  </si>
  <si>
    <t>HALLIGNICOURT</t>
  </si>
  <si>
    <t>HALLINES</t>
  </si>
  <si>
    <t>HALLIVILLERS</t>
  </si>
  <si>
    <t>HALLOVILLE</t>
  </si>
  <si>
    <t>HALLOY (60)</t>
  </si>
  <si>
    <t>HALLOY (62)</t>
  </si>
  <si>
    <t>HALLOY LES PERNOIS</t>
  </si>
  <si>
    <t>HALLU</t>
  </si>
  <si>
    <t>HALLUIN</t>
  </si>
  <si>
    <t>HALLUIN CEDEX</t>
  </si>
  <si>
    <t>HALSOU</t>
  </si>
  <si>
    <t>HALSTROFF</t>
  </si>
  <si>
    <t>HAM</t>
  </si>
  <si>
    <t>HAM EN ARTOIS</t>
  </si>
  <si>
    <t>HAM LES MOINES</t>
  </si>
  <si>
    <t>HAM SOUS VARSBERG</t>
  </si>
  <si>
    <t>HAM SUR MEUSE</t>
  </si>
  <si>
    <t>HAMARS</t>
  </si>
  <si>
    <t>HAMBACH</t>
  </si>
  <si>
    <t>HAMBACH CEDEX</t>
  </si>
  <si>
    <t>HAMBERS</t>
  </si>
  <si>
    <t>HAMBLAIN LES PRES</t>
  </si>
  <si>
    <t>HAMBOURG</t>
  </si>
  <si>
    <t>HAMBYE</t>
  </si>
  <si>
    <t>HAMEL</t>
  </si>
  <si>
    <t>HAMELET</t>
  </si>
  <si>
    <t>HAMELIN</t>
  </si>
  <si>
    <t>HAMELINCOURT</t>
  </si>
  <si>
    <t>HAMES BOUCRES</t>
  </si>
  <si>
    <t>HAMME</t>
  </si>
  <si>
    <t>HAMMEVILLE</t>
  </si>
  <si>
    <t>HAMONVILLE</t>
  </si>
  <si>
    <t>HAMPIGNY</t>
  </si>
  <si>
    <t>HAMPONT</t>
  </si>
  <si>
    <t>HAN DEVANT PIERREPONT</t>
  </si>
  <si>
    <t>HAN LES JUVIGNY</t>
  </si>
  <si>
    <t>HAN SUR MEUSE</t>
  </si>
  <si>
    <t>HAN SUR NIED</t>
  </si>
  <si>
    <t>HANAU</t>
  </si>
  <si>
    <t>HANC</t>
  </si>
  <si>
    <t>HANCHES</t>
  </si>
  <si>
    <t>HANCOURT</t>
  </si>
  <si>
    <t>HANDSCHUHEIM</t>
  </si>
  <si>
    <t>HANGARD</t>
  </si>
  <si>
    <t>HANGENBIETEN</t>
  </si>
  <si>
    <t>HANGEST EN SANTERRE</t>
  </si>
  <si>
    <t>HANGEST SUR SOMME</t>
  </si>
  <si>
    <t>HANGVILLER</t>
  </si>
  <si>
    <t>HANNACHES</t>
  </si>
  <si>
    <t>HANNAPES</t>
  </si>
  <si>
    <t>HANNAPPES</t>
  </si>
  <si>
    <t>HANNESCAMPS</t>
  </si>
  <si>
    <t>HANNOCOURT</t>
  </si>
  <si>
    <t>HANNOGNE ST MARTIN</t>
  </si>
  <si>
    <t>HANNOGNE ST REMY</t>
  </si>
  <si>
    <t>HANNONVILLE SOUS LES COTES</t>
  </si>
  <si>
    <t>HANNONVILLE SUZEMONT</t>
  </si>
  <si>
    <t>HANS</t>
  </si>
  <si>
    <t>HANTAY</t>
  </si>
  <si>
    <t>HANVEC</t>
  </si>
  <si>
    <t>HANVILLER</t>
  </si>
  <si>
    <t>HANVOILE</t>
  </si>
  <si>
    <t>HAPLINCOURT</t>
  </si>
  <si>
    <t>HAPPENCOURT</t>
  </si>
  <si>
    <t>HAPPONVILLIERS</t>
  </si>
  <si>
    <t>HARAMONT</t>
  </si>
  <si>
    <t>HARAUCOURT (08)</t>
  </si>
  <si>
    <t>HARAUCOURT (54)</t>
  </si>
  <si>
    <t>HARAUCOURT SUR SEILLE</t>
  </si>
  <si>
    <t>HARAVESNES</t>
  </si>
  <si>
    <t>HARAVILLIERS</t>
  </si>
  <si>
    <t>HARBONNIERES</t>
  </si>
  <si>
    <t>HARBOUEY</t>
  </si>
  <si>
    <t>HARCANVILLE</t>
  </si>
  <si>
    <t>HARCHECHAMP</t>
  </si>
  <si>
    <t>HARCOURT</t>
  </si>
  <si>
    <t>HARCY</t>
  </si>
  <si>
    <t>HARD</t>
  </si>
  <si>
    <t>HARDANCOURT</t>
  </si>
  <si>
    <t>HARDANGES</t>
  </si>
  <si>
    <t>HARDECOURT AUX BOIS</t>
  </si>
  <si>
    <t>HARDENCOURT COCHEREL</t>
  </si>
  <si>
    <t>HARDIFORT</t>
  </si>
  <si>
    <t>HARDINGHEN</t>
  </si>
  <si>
    <t>HARDINVAST</t>
  </si>
  <si>
    <t>HARDIVILLERS</t>
  </si>
  <si>
    <t>HARDIVILLERS EN VEXIN</t>
  </si>
  <si>
    <t>HARDRICOURT</t>
  </si>
  <si>
    <t>HAREVILLE</t>
  </si>
  <si>
    <t>HARFLEUR</t>
  </si>
  <si>
    <t>HARGARTEN AUX MINES</t>
  </si>
  <si>
    <t>HARGEVILLE</t>
  </si>
  <si>
    <t>HARGICOURT (02)</t>
  </si>
  <si>
    <t>HARGICOURT (80)</t>
  </si>
  <si>
    <t>HARGNIES (08)</t>
  </si>
  <si>
    <t xml:space="preserve">HARGNIES </t>
  </si>
  <si>
    <t>HARMONVILLE</t>
  </si>
  <si>
    <t>HARNES</t>
  </si>
  <si>
    <t>HAROL</t>
  </si>
  <si>
    <t>HAROUE</t>
  </si>
  <si>
    <t>HARPONVILLE</t>
  </si>
  <si>
    <t>HARPRICH</t>
  </si>
  <si>
    <t>HARQUENCY</t>
  </si>
  <si>
    <t>HARREBERG</t>
  </si>
  <si>
    <t>HARREVILLE LES CHANTEURS</t>
  </si>
  <si>
    <t>HARRICOURT</t>
  </si>
  <si>
    <t>HARSAULT</t>
  </si>
  <si>
    <t>HARSKIRCHEN</t>
  </si>
  <si>
    <t>HARTHEIM</t>
  </si>
  <si>
    <t>HARTMANNSWILLER</t>
  </si>
  <si>
    <t>HARTZVILLER</t>
  </si>
  <si>
    <t>HARVILLE</t>
  </si>
  <si>
    <t>HARZE</t>
  </si>
  <si>
    <t>HASELBOURG</t>
  </si>
  <si>
    <t>HASKOVO</t>
  </si>
  <si>
    <t>HASNON</t>
  </si>
  <si>
    <t>HASPARREN</t>
  </si>
  <si>
    <t>HASPELSCHIEDT</t>
  </si>
  <si>
    <t>HASPRES</t>
  </si>
  <si>
    <t>HASSELT</t>
  </si>
  <si>
    <t>HASTINGUES</t>
  </si>
  <si>
    <t>HATRIZE</t>
  </si>
  <si>
    <t>HATTEN</t>
  </si>
  <si>
    <t>HATTENCOURT</t>
  </si>
  <si>
    <t>HATTENVILLE</t>
  </si>
  <si>
    <t>HATTIGNY</t>
  </si>
  <si>
    <t>HATTMATT</t>
  </si>
  <si>
    <t>HATTON CHATEL</t>
  </si>
  <si>
    <t>HATTONVILLE</t>
  </si>
  <si>
    <t>HATTSTATT</t>
  </si>
  <si>
    <t>HAUBAN</t>
  </si>
  <si>
    <t>HAUBOURDIN</t>
  </si>
  <si>
    <t>HAUBOURDIN CEDEX</t>
  </si>
  <si>
    <t>HAUCONCOURT</t>
  </si>
  <si>
    <t>HAUCOURT (60)</t>
  </si>
  <si>
    <t>HAUCOURT (62)</t>
  </si>
  <si>
    <t>HAUCOURT (76)</t>
  </si>
  <si>
    <t>HAUCOURT EN CAMBRESIS</t>
  </si>
  <si>
    <t>HAUCOURT MOULAINE</t>
  </si>
  <si>
    <t>HAUDAINVILLE</t>
  </si>
  <si>
    <t>HAUDIOMONT</t>
  </si>
  <si>
    <t>HAUDIVILLERS</t>
  </si>
  <si>
    <t>HAUDONVILLE</t>
  </si>
  <si>
    <t>HAUDRECY</t>
  </si>
  <si>
    <t>HAUDRICOURT</t>
  </si>
  <si>
    <t>HAULCHIN</t>
  </si>
  <si>
    <t>HAULIES</t>
  </si>
  <si>
    <t>HAULME</t>
  </si>
  <si>
    <t>HAUMONT PRES SAMOGNEUX</t>
  </si>
  <si>
    <t>HAUPELTSHOFEN</t>
  </si>
  <si>
    <t>HAURIET</t>
  </si>
  <si>
    <t>HAUSGAUEN</t>
  </si>
  <si>
    <t>HAUSSEZ</t>
  </si>
  <si>
    <t>HAUSSIGNEMONT</t>
  </si>
  <si>
    <t>HAUSSIMONT</t>
  </si>
  <si>
    <t>HAUSSONVILLE</t>
  </si>
  <si>
    <t>HAUSSY</t>
  </si>
  <si>
    <t>HAUT CLOCHER</t>
  </si>
  <si>
    <t>HAUT DE BOSDARROS</t>
  </si>
  <si>
    <t>HAUT LIEU</t>
  </si>
  <si>
    <t>HAUT LOQUIN</t>
  </si>
  <si>
    <t>HAUT MAUCO</t>
  </si>
  <si>
    <t>HAUT THEM CHATEAU LAMBERT</t>
  </si>
  <si>
    <t>HAUTAGET</t>
  </si>
  <si>
    <t>HAUTBOS</t>
  </si>
  <si>
    <t>HAUTCHARAGE</t>
  </si>
  <si>
    <t>HAUTE AMANCE</t>
  </si>
  <si>
    <t>HAUTE AVESNES</t>
  </si>
  <si>
    <t>HAUTE EPINE</t>
  </si>
  <si>
    <t>HAUTE GOULAINE</t>
  </si>
  <si>
    <t>HAUTE HAM</t>
  </si>
  <si>
    <t>HAUTE ISLE</t>
  </si>
  <si>
    <t>HAUTE KONTZ</t>
  </si>
  <si>
    <t>HAUTE RIVOIRE</t>
  </si>
  <si>
    <t>HAUTE VIGNEULLES</t>
  </si>
  <si>
    <t>HAUTECLOQUE</t>
  </si>
  <si>
    <t>HAUTECOUR (39)</t>
  </si>
  <si>
    <t>HAUTECOUR (73)</t>
  </si>
  <si>
    <t>HAUTEFAGE</t>
  </si>
  <si>
    <t>HAUTEFAGE LA TOUR</t>
  </si>
  <si>
    <t>HAUTEFAYE</t>
  </si>
  <si>
    <t>HAUTEFEUILLE</t>
  </si>
  <si>
    <t>HAUTEFOND</t>
  </si>
  <si>
    <t>HAUTEFONTAINE</t>
  </si>
  <si>
    <t>HAUTEFORT</t>
  </si>
  <si>
    <t>HAUTELUCE</t>
  </si>
  <si>
    <t>HAUTEPIERRE LE CHATELET</t>
  </si>
  <si>
    <t>HAUTERIVE (03)</t>
  </si>
  <si>
    <t>HAUTERIVE (61)</t>
  </si>
  <si>
    <t>HAUTERIVE (89)</t>
  </si>
  <si>
    <t>HAUTERIVE LA FRESSE</t>
  </si>
  <si>
    <t>HAUTERIVES</t>
  </si>
  <si>
    <t>HAUTEROCHE</t>
  </si>
  <si>
    <t>HAUTES DUYES</t>
  </si>
  <si>
    <t>HAUTES RIVIERES</t>
  </si>
  <si>
    <t>HAUTESVIGNES</t>
  </si>
  <si>
    <t>HAUTEVELLE</t>
  </si>
  <si>
    <t>HAUTEVESNES</t>
  </si>
  <si>
    <t>HAUTEVILLE (08)</t>
  </si>
  <si>
    <t>HAUTEVILLE (51)</t>
  </si>
  <si>
    <t>HAUTEVILLE (62)</t>
  </si>
  <si>
    <t>HAUTEVILLE (73)</t>
  </si>
  <si>
    <t>HAUTEVILLE LA GUICHARD</t>
  </si>
  <si>
    <t>HAUTEVILLE LES DIJON</t>
  </si>
  <si>
    <t>HAUTEVILLE SUR FIER</t>
  </si>
  <si>
    <t>HAUTEVILLE SUR MER</t>
  </si>
  <si>
    <t>HAUTMONT</t>
  </si>
  <si>
    <t>HAUTMOUGEY</t>
  </si>
  <si>
    <t>HAUTOT L AUVRAY</t>
  </si>
  <si>
    <t>HAUTOT LE VATOIS</t>
  </si>
  <si>
    <t>HAUTOT ST SULPICE</t>
  </si>
  <si>
    <t>HAUTOT SUR MER</t>
  </si>
  <si>
    <t>HAUTOT SUR SEINE</t>
  </si>
  <si>
    <t>HAUTTEVILLE BOCAGE</t>
  </si>
  <si>
    <t>HAUTVILLERS</t>
  </si>
  <si>
    <t>HAUTVILLERS OUVILLE</t>
  </si>
  <si>
    <t>HAUVILLE</t>
  </si>
  <si>
    <t>HAUVINE</t>
  </si>
  <si>
    <t>HAUX (33)</t>
  </si>
  <si>
    <t>HAUX (64)</t>
  </si>
  <si>
    <t>HAVANGE</t>
  </si>
  <si>
    <t>HAVELU</t>
  </si>
  <si>
    <t>HAVELUY</t>
  </si>
  <si>
    <t>HAVERNAS</t>
  </si>
  <si>
    <t>HAVERSKERQUE</t>
  </si>
  <si>
    <t>HAVRINCOURT</t>
  </si>
  <si>
    <t>HAYANGE</t>
  </si>
  <si>
    <t>HAYANGE CEDEX</t>
  </si>
  <si>
    <t>HAYBES</t>
  </si>
  <si>
    <t>HAYES</t>
  </si>
  <si>
    <t>HAYNECOURT</t>
  </si>
  <si>
    <t>HAZEBROUCK</t>
  </si>
  <si>
    <t>HAZEBROUCK CEDEX</t>
  </si>
  <si>
    <t>HAZEMBOURG</t>
  </si>
  <si>
    <t>HEAUVILLE</t>
  </si>
  <si>
    <t>HEBECOURT (27)</t>
  </si>
  <si>
    <t>HEBECOURT (80)</t>
  </si>
  <si>
    <t>HEBECREVON</t>
  </si>
  <si>
    <t>HEBERVILLE</t>
  </si>
  <si>
    <t>HEBUTERNE</t>
  </si>
  <si>
    <t>HECHES</t>
  </si>
  <si>
    <t>HECKEN</t>
  </si>
  <si>
    <t>HECMANVILLE</t>
  </si>
  <si>
    <t>HECOURT (27)</t>
  </si>
  <si>
    <t>HECOURT (60)</t>
  </si>
  <si>
    <t>HECQ</t>
  </si>
  <si>
    <t>HECTOMARE</t>
  </si>
  <si>
    <t>HEDAUVILLE</t>
  </si>
  <si>
    <t>HEDE</t>
  </si>
  <si>
    <t>HEDOUVILLE</t>
  </si>
  <si>
    <t>HEEK</t>
  </si>
  <si>
    <t>HEESCH</t>
  </si>
  <si>
    <t>HEGENEY</t>
  </si>
  <si>
    <t>HEGENHEIM</t>
  </si>
  <si>
    <t>HEGENHEIM CEDEX</t>
  </si>
  <si>
    <t>HEIDOLSHEIM</t>
  </si>
  <si>
    <t>HEIDWILLER</t>
  </si>
  <si>
    <t>HEILIGENBERG</t>
  </si>
  <si>
    <t>HEILIGENSTEIN</t>
  </si>
  <si>
    <t>HEILLECOURT</t>
  </si>
  <si>
    <t>HEILLECOURT CEDEX</t>
  </si>
  <si>
    <t>HEILLES</t>
  </si>
  <si>
    <t>HEILLY</t>
  </si>
  <si>
    <t>HEILTZ L EVEQUE</t>
  </si>
  <si>
    <t>HEILTZ LE HUTIER</t>
  </si>
  <si>
    <t>HEILTZ LE MAURUPT</t>
  </si>
  <si>
    <t>HEIMERSDORF</t>
  </si>
  <si>
    <t>HEIMSBRUNN</t>
  </si>
  <si>
    <t>HEIMSTETTEN</t>
  </si>
  <si>
    <t>HEINING LES BOUZONVILLE</t>
  </si>
  <si>
    <t>HEIPPES</t>
  </si>
  <si>
    <t>HEITEREN</t>
  </si>
  <si>
    <t>HEIWILLER</t>
  </si>
  <si>
    <t>HELESMES</t>
  </si>
  <si>
    <t>HELETTE</t>
  </si>
  <si>
    <t>HELFAUT</t>
  </si>
  <si>
    <t>HELFRANTZKIRCH</t>
  </si>
  <si>
    <t>HELLEAN</t>
  </si>
  <si>
    <t>HELLEMMES LILLE</t>
  </si>
  <si>
    <t>HELLERING LES FENETRANGE</t>
  </si>
  <si>
    <t>HELLEVILLE</t>
  </si>
  <si>
    <t>HELLIMER</t>
  </si>
  <si>
    <t>HELOUP</t>
  </si>
  <si>
    <t>HELSTROFF</t>
  </si>
  <si>
    <t>HEM</t>
  </si>
  <si>
    <t>HEM HARDINVAL</t>
  </si>
  <si>
    <t>HEM LENGLET</t>
  </si>
  <si>
    <t>HEM MONACU</t>
  </si>
  <si>
    <t>HEMEVEZ</t>
  </si>
  <si>
    <t>HEMEVILLERS</t>
  </si>
  <si>
    <t>HEMILLY</t>
  </si>
  <si>
    <t>HEMING</t>
  </si>
  <si>
    <t>HEMONSTOIR</t>
  </si>
  <si>
    <t>HENAMENIL</t>
  </si>
  <si>
    <t>HENANBIHEN</t>
  </si>
  <si>
    <t>HENANSAL</t>
  </si>
  <si>
    <t>HENDAYE</t>
  </si>
  <si>
    <t>HENDAYE CEDEX</t>
  </si>
  <si>
    <t>HENDECOURT LES CAGNICOURT</t>
  </si>
  <si>
    <t>HENDECOURT LES RANSART</t>
  </si>
  <si>
    <t>HENENCOURT</t>
  </si>
  <si>
    <t>HENFLINGEN</t>
  </si>
  <si>
    <t>HENGOAT</t>
  </si>
  <si>
    <t>HENGWILLER</t>
  </si>
  <si>
    <t>HENIN BEAUMONT</t>
  </si>
  <si>
    <t>HENIN BEAUMONT CEDEX</t>
  </si>
  <si>
    <t>HENIN SUR COJEUL</t>
  </si>
  <si>
    <t>HENINEL</t>
  </si>
  <si>
    <t>HENNEBONT</t>
  </si>
  <si>
    <t>HENNEBONT CEDEX</t>
  </si>
  <si>
    <t>HENNECOURT</t>
  </si>
  <si>
    <t>HENNEMONT</t>
  </si>
  <si>
    <t>HENNEVEUX</t>
  </si>
  <si>
    <t>HENNEZEL</t>
  </si>
  <si>
    <t>HENNEZIS</t>
  </si>
  <si>
    <t>HENNUYER</t>
  </si>
  <si>
    <t>HENON</t>
  </si>
  <si>
    <t>HENONVILLE</t>
  </si>
  <si>
    <t>HENOUVILLE</t>
  </si>
  <si>
    <t>HENRICHEMONT</t>
  </si>
  <si>
    <t>HENRIDORFF</t>
  </si>
  <si>
    <t>HENRIVILLE</t>
  </si>
  <si>
    <t>HENSTEDT-ULZBURG    DEU</t>
  </si>
  <si>
    <t>HENU</t>
  </si>
  <si>
    <t>HENVIC</t>
  </si>
  <si>
    <t>HERANGE</t>
  </si>
  <si>
    <t>HERAS</t>
  </si>
  <si>
    <t>HERBAULT</t>
  </si>
  <si>
    <t>HERBECOURT</t>
  </si>
  <si>
    <t>HERBELLES</t>
  </si>
  <si>
    <t>HERBEUVAL</t>
  </si>
  <si>
    <t>HERBEUVILLE</t>
  </si>
  <si>
    <t>HERBEVILLE</t>
  </si>
  <si>
    <t>HERBEVILLER</t>
  </si>
  <si>
    <t>HERBEYS</t>
  </si>
  <si>
    <t>HERBIGNAC</t>
  </si>
  <si>
    <t>HERBINGHEN</t>
  </si>
  <si>
    <t>HERBISSE</t>
  </si>
  <si>
    <t>HERBITZHEIM</t>
  </si>
  <si>
    <t>HERBLAY</t>
  </si>
  <si>
    <t>HERBLAY CEDEX</t>
  </si>
  <si>
    <t>HERBORN</t>
  </si>
  <si>
    <t>HERBSHEIM</t>
  </si>
  <si>
    <t>HERCE</t>
  </si>
  <si>
    <t>HERCHIES</t>
  </si>
  <si>
    <t>HERENGUERVILLE</t>
  </si>
  <si>
    <t>HEREPIAN</t>
  </si>
  <si>
    <t>HERES</t>
  </si>
  <si>
    <t>HERGNIES</t>
  </si>
  <si>
    <t>HERGUGNEY</t>
  </si>
  <si>
    <t>HERIC</t>
  </si>
  <si>
    <t>HERICOURT (62)</t>
  </si>
  <si>
    <t>HERICOURT (70)</t>
  </si>
  <si>
    <t>HERICOURT EN CAUX</t>
  </si>
  <si>
    <t>HERICOURT SUR THERAIN</t>
  </si>
  <si>
    <t>HERICY</t>
  </si>
  <si>
    <t>HERIMENIL</t>
  </si>
  <si>
    <t>HERIMONCOURT</t>
  </si>
  <si>
    <t>HERIN</t>
  </si>
  <si>
    <t>HERISSART</t>
  </si>
  <si>
    <t>HERISSON</t>
  </si>
  <si>
    <t>HERLEVILLE</t>
  </si>
  <si>
    <t>HERLIES</t>
  </si>
  <si>
    <t>HERLIN LE SEC</t>
  </si>
  <si>
    <t>HERLINCOURT</t>
  </si>
  <si>
    <t>HERLY (62)</t>
  </si>
  <si>
    <t>HERLY (80)</t>
  </si>
  <si>
    <t>HERM</t>
  </si>
  <si>
    <t>HERMANVILLE</t>
  </si>
  <si>
    <t>HERMANVILLE SUR MER</t>
  </si>
  <si>
    <t>HERMAVILLE</t>
  </si>
  <si>
    <t>HERME</t>
  </si>
  <si>
    <t>HERMELANGE</t>
  </si>
  <si>
    <t>HERMELINGHEN</t>
  </si>
  <si>
    <t>HERMENT</t>
  </si>
  <si>
    <t>HERMERAY</t>
  </si>
  <si>
    <t>HERMES</t>
  </si>
  <si>
    <t>HERMEVILLE</t>
  </si>
  <si>
    <t>HERMEVILLE EN WOEVRE</t>
  </si>
  <si>
    <t>HERMIES</t>
  </si>
  <si>
    <t>HERMILLON</t>
  </si>
  <si>
    <t>HERMIN</t>
  </si>
  <si>
    <t>HERMIVAL LES VAUX</t>
  </si>
  <si>
    <t>HERMONVILLE</t>
  </si>
  <si>
    <t>HERMSDORF</t>
  </si>
  <si>
    <t>HERNANY</t>
  </si>
  <si>
    <t>HERNICOURT</t>
  </si>
  <si>
    <t>HERNY</t>
  </si>
  <si>
    <t>HERONCHELLES</t>
  </si>
  <si>
    <t>HEROUVILLE</t>
  </si>
  <si>
    <t>HEROUVILLE ST CLAIR</t>
  </si>
  <si>
    <t>HEROUVILLE ST CLAIR CEDEX</t>
  </si>
  <si>
    <t>HEROUVILLETTE</t>
  </si>
  <si>
    <t>HERPELMONT</t>
  </si>
  <si>
    <t>HERPONT</t>
  </si>
  <si>
    <t>HERPY L ARLESIENNE</t>
  </si>
  <si>
    <t>HERQUEVILLE (27)</t>
  </si>
  <si>
    <t>HERQUEVILLE (50)</t>
  </si>
  <si>
    <t>HERRAN</t>
  </si>
  <si>
    <t>HERRE</t>
  </si>
  <si>
    <t>HERRERA DE CAMARGO</t>
  </si>
  <si>
    <t>HERRERE</t>
  </si>
  <si>
    <t>HERRIN</t>
  </si>
  <si>
    <t>HERRLISHEIM</t>
  </si>
  <si>
    <t>HERRLISHEIM PRES COLMAR</t>
  </si>
  <si>
    <t>HERRY</t>
  </si>
  <si>
    <t>HERSERANGE</t>
  </si>
  <si>
    <t>HERTZING</t>
  </si>
  <si>
    <t>HERVELINGHEN</t>
  </si>
  <si>
    <t>HERVILLY</t>
  </si>
  <si>
    <t>HERY (58)</t>
  </si>
  <si>
    <t>HERY (89)</t>
  </si>
  <si>
    <t>HERY SUR ALBY</t>
  </si>
  <si>
    <t>HERZBERG AM HARZ</t>
  </si>
  <si>
    <t>HERZEELE</t>
  </si>
  <si>
    <t>HESBECOURT</t>
  </si>
  <si>
    <t>HESCAMPS</t>
  </si>
  <si>
    <t>HESDIGNEUL LES BETHUNE</t>
  </si>
  <si>
    <t>HESDIGNEUL LES BOULOGNE</t>
  </si>
  <si>
    <t>HESDIN</t>
  </si>
  <si>
    <t>HESDIN L ABBE</t>
  </si>
  <si>
    <t>HESINGUE</t>
  </si>
  <si>
    <t>HESMOND</t>
  </si>
  <si>
    <t>HESSE</t>
  </si>
  <si>
    <t>HESSENHEIM</t>
  </si>
  <si>
    <t>HESSISCH LICHTENAU</t>
  </si>
  <si>
    <t>HESTROFF</t>
  </si>
  <si>
    <t>HESTRUD</t>
  </si>
  <si>
    <t>HESTRUS</t>
  </si>
  <si>
    <t>HETOMESNIL</t>
  </si>
  <si>
    <t>HETTANGE GRANDE</t>
  </si>
  <si>
    <t>HETTENSCHLAG</t>
  </si>
  <si>
    <t>HEUBECOURT HARICOURT</t>
  </si>
  <si>
    <t>HEUCHIN</t>
  </si>
  <si>
    <t>HEUCOURT CROQUOISON</t>
  </si>
  <si>
    <t>HEUDEBOUVILLE</t>
  </si>
  <si>
    <t>HEUDICOURT (27)</t>
  </si>
  <si>
    <t>HEUDICOURT (80)</t>
  </si>
  <si>
    <t>HEUDICOURT SOUS LES COTES</t>
  </si>
  <si>
    <t>HEUDREVILLE EN LIEUVIN</t>
  </si>
  <si>
    <t>HEUDREVILLE SUR EURE</t>
  </si>
  <si>
    <t>HEUGAS</t>
  </si>
  <si>
    <t>HEUGLEVILLE SUR SCIE</t>
  </si>
  <si>
    <t>HEUGNES</t>
  </si>
  <si>
    <t>HEUGON</t>
  </si>
  <si>
    <t>HEUGUEVILLE SUR SIENNE</t>
  </si>
  <si>
    <t>HEUILLEY COTTON</t>
  </si>
  <si>
    <t>HEUILLEY LE GRAND</t>
  </si>
  <si>
    <t>HEUILLEY SUR SAONE</t>
  </si>
  <si>
    <t>HEULAND</t>
  </si>
  <si>
    <t>HEUME L EGLISE</t>
  </si>
  <si>
    <t>HEUMONT</t>
  </si>
  <si>
    <t>HEUQUEVILLE (27)</t>
  </si>
  <si>
    <t>HEUQUEVILLE (76)</t>
  </si>
  <si>
    <t>HEURINGHEM</t>
  </si>
  <si>
    <t>HEURTEAUVILLE</t>
  </si>
  <si>
    <t>HEURTEVENT</t>
  </si>
  <si>
    <t>HEUSSE</t>
  </si>
  <si>
    <t>HEUTREGIVILLE</t>
  </si>
  <si>
    <t>HEUZECOURT</t>
  </si>
  <si>
    <t>HEVILLIERS</t>
  </si>
  <si>
    <t>HEYRIEUX</t>
  </si>
  <si>
    <t>HEZECQUES</t>
  </si>
  <si>
    <t>HIBARETTE</t>
  </si>
  <si>
    <t>HIERES SUR AMBY</t>
  </si>
  <si>
    <t>HIERGES</t>
  </si>
  <si>
    <t>HIERMONT</t>
  </si>
  <si>
    <t>HIERS BROUAGE</t>
  </si>
  <si>
    <t>HIERSAC</t>
  </si>
  <si>
    <t>HIESSE</t>
  </si>
  <si>
    <t>HIESVILLE</t>
  </si>
  <si>
    <t>HIEVILLE</t>
  </si>
  <si>
    <t>HIGUERES SOUYE</t>
  </si>
  <si>
    <t>HIIS</t>
  </si>
  <si>
    <t>HILBESHEIM</t>
  </si>
  <si>
    <t>HILLION</t>
  </si>
  <si>
    <t>HILSENHEIM</t>
  </si>
  <si>
    <t>HILSPRICH</t>
  </si>
  <si>
    <t>HINACOURT</t>
  </si>
  <si>
    <t>HINCKANGE</t>
  </si>
  <si>
    <t>HINDISHEIM</t>
  </si>
  <si>
    <t>HINDLINGEN</t>
  </si>
  <si>
    <t>HINGES</t>
  </si>
  <si>
    <t>HINOJEDO</t>
  </si>
  <si>
    <t>HINOJOS</t>
  </si>
  <si>
    <t>HINSBOURG</t>
  </si>
  <si>
    <t>HINSINGEN</t>
  </si>
  <si>
    <t>HINX</t>
  </si>
  <si>
    <t>HIPSHEIM</t>
  </si>
  <si>
    <t>HIREL</t>
  </si>
  <si>
    <t>HIRSCHLAND</t>
  </si>
  <si>
    <t>HIRSINGUE</t>
  </si>
  <si>
    <t>HIRSON</t>
  </si>
  <si>
    <t>HIRTZBACH</t>
  </si>
  <si>
    <t>HIRTZFELDEN</t>
  </si>
  <si>
    <t>HIS</t>
  </si>
  <si>
    <t>HITTE</t>
  </si>
  <si>
    <t>HOCHSTATT</t>
  </si>
  <si>
    <t>HOCHSTETT</t>
  </si>
  <si>
    <t>HOCQUIGNY</t>
  </si>
  <si>
    <t>HOCQUINGHEN</t>
  </si>
  <si>
    <t>HODENC EN BRAY</t>
  </si>
  <si>
    <t>HODENC L EVEQUE</t>
  </si>
  <si>
    <t>HODENG AU BOSC</t>
  </si>
  <si>
    <t>HODENG HODENGER</t>
  </si>
  <si>
    <t>HODENT</t>
  </si>
  <si>
    <t>HOEK VAN HOLLAND</t>
  </si>
  <si>
    <t>HOENHEIM</t>
  </si>
  <si>
    <t>HOERDT</t>
  </si>
  <si>
    <t>HOERDT CEDEX</t>
  </si>
  <si>
    <t>HOEVILLE</t>
  </si>
  <si>
    <t>HOFFEN</t>
  </si>
  <si>
    <t>HOHATZENHEIM</t>
  </si>
  <si>
    <t>HOHBERG-HOFWEIER</t>
  </si>
  <si>
    <t>HOHENGOEFT</t>
  </si>
  <si>
    <t>HOHFRANKENHEIM</t>
  </si>
  <si>
    <t>HOHROD</t>
  </si>
  <si>
    <t>HOHRODBERG</t>
  </si>
  <si>
    <t>HOHWILLER</t>
  </si>
  <si>
    <t>HOLACOURT</t>
  </si>
  <si>
    <t>HOLLING</t>
  </si>
  <si>
    <t>HOLNON</t>
  </si>
  <si>
    <t>HOLQUE</t>
  </si>
  <si>
    <t>HOLTZHEIM</t>
  </si>
  <si>
    <t>HOLTZWIHR</t>
  </si>
  <si>
    <t>HOLVING</t>
  </si>
  <si>
    <t>HOMBEEK</t>
  </si>
  <si>
    <t>HOMBLEUX</t>
  </si>
  <si>
    <t>HOMBLIERES</t>
  </si>
  <si>
    <t>HOMBOURG</t>
  </si>
  <si>
    <t>HOMBOURG BUDANGE</t>
  </si>
  <si>
    <t>HOMBOURG HAUT</t>
  </si>
  <si>
    <t>HOMBURG</t>
  </si>
  <si>
    <t>HOMECOURT</t>
  </si>
  <si>
    <t>HOMECOURT CEDEX</t>
  </si>
  <si>
    <t>HOMMARTING</t>
  </si>
  <si>
    <t>HOMMERT</t>
  </si>
  <si>
    <t>HOMMES</t>
  </si>
  <si>
    <t>HOMPS (11)</t>
  </si>
  <si>
    <t>HOMPS (32)</t>
  </si>
  <si>
    <t>HON HERGIES</t>
  </si>
  <si>
    <t>HONDAINVILLE</t>
  </si>
  <si>
    <t>HONDARRIBIA</t>
  </si>
  <si>
    <t>HONDEGHEM</t>
  </si>
  <si>
    <t>HONDEVILLIERS</t>
  </si>
  <si>
    <t>HONDOUVILLE</t>
  </si>
  <si>
    <t>HONDSCHOOTE</t>
  </si>
  <si>
    <t>HONFLEUR</t>
  </si>
  <si>
    <t>HONFLEUR CEDEX</t>
  </si>
  <si>
    <t>HONGUEMARE GUENOUVILLE</t>
  </si>
  <si>
    <t>HONNECHY</t>
  </si>
  <si>
    <t>HONNECOURT SUR ESCAUT</t>
  </si>
  <si>
    <t>HONSKIRCH</t>
  </si>
  <si>
    <t>HONTANX</t>
  </si>
  <si>
    <t>HOOGLEDE</t>
  </si>
  <si>
    <t>HOOGVLIET (PAYS BAS)</t>
  </si>
  <si>
    <t>HOPITAL LE MERCIER</t>
  </si>
  <si>
    <t>HORBOURG WIHR</t>
  </si>
  <si>
    <t>HORDAIN</t>
  </si>
  <si>
    <t>HORGENZELL</t>
  </si>
  <si>
    <t>HORGUES</t>
  </si>
  <si>
    <t>HORNAING</t>
  </si>
  <si>
    <t>HORNOY LE BOURG</t>
  </si>
  <si>
    <t>HORSARRIEU</t>
  </si>
  <si>
    <t>HORST</t>
  </si>
  <si>
    <t>HORVILLE EN ORNOIS</t>
  </si>
  <si>
    <t>HOSSEGOR</t>
  </si>
  <si>
    <t>HOSTA</t>
  </si>
  <si>
    <t>HOSTE</t>
  </si>
  <si>
    <t>HOSTENS</t>
  </si>
  <si>
    <t>HOSTUN</t>
  </si>
  <si>
    <t>HOTELLERIE DE FLEE</t>
  </si>
  <si>
    <t>HOTOT EN AUGE</t>
  </si>
  <si>
    <t>HOTTOT LES BAGUES</t>
  </si>
  <si>
    <t>HOTTVILLER</t>
  </si>
  <si>
    <t>HOUCHIN</t>
  </si>
  <si>
    <t>HOUDAIN</t>
  </si>
  <si>
    <t>HOUDAIN LEZ BAVAY</t>
  </si>
  <si>
    <t>HOUDAN</t>
  </si>
  <si>
    <t>HOUDANCOURT</t>
  </si>
  <si>
    <t>HOUDELAINCOURT</t>
  </si>
  <si>
    <t>HOUDELMONT</t>
  </si>
  <si>
    <t>HOUDEMONT</t>
  </si>
  <si>
    <t>HOUDETOT</t>
  </si>
  <si>
    <t>HOUDILCOURT</t>
  </si>
  <si>
    <t>HOUDREVILLE</t>
  </si>
  <si>
    <t>HOUECOURT</t>
  </si>
  <si>
    <t>HOUEILLES</t>
  </si>
  <si>
    <t>HOUESVILLE</t>
  </si>
  <si>
    <t>HOUETTEVILLE</t>
  </si>
  <si>
    <t>HOUEVILLE</t>
  </si>
  <si>
    <t>HOUEYDETS</t>
  </si>
  <si>
    <t>HOUILLES</t>
  </si>
  <si>
    <t>HOUILLES CEDEX</t>
  </si>
  <si>
    <t>HOULBEC COCHEREL</t>
  </si>
  <si>
    <t>HOULBEC PRES LE GROS THEIL</t>
  </si>
  <si>
    <t>HOULDIZY</t>
  </si>
  <si>
    <t>HOULETTE</t>
  </si>
  <si>
    <t>HOULGATE</t>
  </si>
  <si>
    <t>HOULLE</t>
  </si>
  <si>
    <t>HOUNOUX</t>
  </si>
  <si>
    <t>HOUPLIN ANCOISNE</t>
  </si>
  <si>
    <t>HOUPLINES</t>
  </si>
  <si>
    <t>HOUPPEVILLE</t>
  </si>
  <si>
    <t>HOUQUETOT</t>
  </si>
  <si>
    <t>HOURC</t>
  </si>
  <si>
    <t>HOURGES</t>
  </si>
  <si>
    <t>HOURS</t>
  </si>
  <si>
    <t>HOURTIN</t>
  </si>
  <si>
    <t>HOURTIN NAVAL</t>
  </si>
  <si>
    <t>HOUSSAY (41)</t>
  </si>
  <si>
    <t>HOUSSAY (53)</t>
  </si>
  <si>
    <t>HOUSSEN</t>
  </si>
  <si>
    <t>HOUSSERAS</t>
  </si>
  <si>
    <t>HOUSSET</t>
  </si>
  <si>
    <t>HOUSSEVILLE</t>
  </si>
  <si>
    <t>HOUTAUD</t>
  </si>
  <si>
    <t>HOUTKERQUE</t>
  </si>
  <si>
    <t>HOUTTEVILLE</t>
  </si>
  <si>
    <t>HOUVILLE EN VEXIN</t>
  </si>
  <si>
    <t>HOUVILLE LA BRANCHE</t>
  </si>
  <si>
    <t>HOUVIN HOUVIGNEUL</t>
  </si>
  <si>
    <t>HOUX</t>
  </si>
  <si>
    <t>HOYMILLE</t>
  </si>
  <si>
    <t>HUANNE MONTMARTIN</t>
  </si>
  <si>
    <t>HUARTE</t>
  </si>
  <si>
    <t>HUBERSENT</t>
  </si>
  <si>
    <t>HUBERT FOLIE</t>
  </si>
  <si>
    <t>HUBERVILLE</t>
  </si>
  <si>
    <t>HUBY ST LEU</t>
  </si>
  <si>
    <t>HUCHENNEVILLE</t>
  </si>
  <si>
    <t>HUCLIER</t>
  </si>
  <si>
    <t>HUCQUELIERS</t>
  </si>
  <si>
    <t>HUDIMESNIL</t>
  </si>
  <si>
    <t>HUDIVILLER</t>
  </si>
  <si>
    <t>HUELGOAT</t>
  </si>
  <si>
    <t>HUERTO</t>
  </si>
  <si>
    <t>HUESCA</t>
  </si>
  <si>
    <t>HUEST</t>
  </si>
  <si>
    <t>HUETRE</t>
  </si>
  <si>
    <t>HUEZ</t>
  </si>
  <si>
    <t>HUGIER</t>
  </si>
  <si>
    <t>HUGLEVILLE EN CAUX</t>
  </si>
  <si>
    <t>HUILLE</t>
  </si>
  <si>
    <t>HUILLIECOURT</t>
  </si>
  <si>
    <t>HUILLY SUR SEILLE</t>
  </si>
  <si>
    <t>HUIRON</t>
  </si>
  <si>
    <t>HUISMES</t>
  </si>
  <si>
    <t>HUISNES SUR MER</t>
  </si>
  <si>
    <t>HUISSEAU EN BEAUCE</t>
  </si>
  <si>
    <t>HUISSEAU SUR COSSON</t>
  </si>
  <si>
    <t>HUISSEAU SUR MAUVES</t>
  </si>
  <si>
    <t>HULLUCH</t>
  </si>
  <si>
    <t>HULSHOUT (BELGIQUE)</t>
  </si>
  <si>
    <t>HULSTE</t>
  </si>
  <si>
    <t>HULTEHOUSE</t>
  </si>
  <si>
    <t>HUMANES DE MADRID</t>
  </si>
  <si>
    <t>HUMBAUVILLE</t>
  </si>
  <si>
    <t>HUMBECOURT</t>
  </si>
  <si>
    <t>HUMBERCAMPS</t>
  </si>
  <si>
    <t>HUMBERCOURT</t>
  </si>
  <si>
    <t>HUMBERT</t>
  </si>
  <si>
    <t>HUMBERVILLE</t>
  </si>
  <si>
    <t>HUMBLIGNY</t>
  </si>
  <si>
    <t>HUMEROEUILLE</t>
  </si>
  <si>
    <t>HUMES JORQUENAY</t>
  </si>
  <si>
    <t>HUMIERES</t>
  </si>
  <si>
    <t>HUNAWIHR</t>
  </si>
  <si>
    <t>HUNDLING</t>
  </si>
  <si>
    <t>HUNDSBACH</t>
  </si>
  <si>
    <t>HUNINGUE</t>
  </si>
  <si>
    <t>HUNINGUE CEDEX</t>
  </si>
  <si>
    <t>HUNSPACH</t>
  </si>
  <si>
    <t>HUNTING</t>
  </si>
  <si>
    <t>HUOS</t>
  </si>
  <si>
    <t>HUPARLAC</t>
  </si>
  <si>
    <t>HUPPY</t>
  </si>
  <si>
    <t>HURBACHE</t>
  </si>
  <si>
    <t>HURE</t>
  </si>
  <si>
    <t>HURECOURT</t>
  </si>
  <si>
    <t>HURES LA PARADE</t>
  </si>
  <si>
    <t>HURIEL</t>
  </si>
  <si>
    <t>HURIGNY</t>
  </si>
  <si>
    <t>HURTH</t>
  </si>
  <si>
    <t>HURTIERES</t>
  </si>
  <si>
    <t>HURTIGHEIM</t>
  </si>
  <si>
    <t>HUSSEREN LES CHATEAUX</t>
  </si>
  <si>
    <t>HUSSEREN WESSERLING</t>
  </si>
  <si>
    <t>HUSSIGNY GODBRANGE</t>
  </si>
  <si>
    <t>HUSSON</t>
  </si>
  <si>
    <t>HUTTENDORF</t>
  </si>
  <si>
    <t>HUTTENHEIM</t>
  </si>
  <si>
    <t>HUTTWIL</t>
  </si>
  <si>
    <t>HUYOT BADERSLEBEN</t>
  </si>
  <si>
    <t>HYDS</t>
  </si>
  <si>
    <t>HYEMONDANS</t>
  </si>
  <si>
    <t>HYENCOURT LE GRAND</t>
  </si>
  <si>
    <t>HYENVILLE</t>
  </si>
  <si>
    <t>HYERES</t>
  </si>
  <si>
    <t>HYERES CEDEX</t>
  </si>
  <si>
    <t>HYET</t>
  </si>
  <si>
    <t>HYEVRE MAGNY</t>
  </si>
  <si>
    <t>HYEVRE PAROISSE</t>
  </si>
  <si>
    <t>HYMONT</t>
  </si>
  <si>
    <t>IBARROLLE</t>
  </si>
  <si>
    <t>IBI</t>
  </si>
  <si>
    <t>IBIGNY</t>
  </si>
  <si>
    <t>IBOS</t>
  </si>
  <si>
    <t>IBOS CEDEX 9</t>
  </si>
  <si>
    <t>ICHTEGEM</t>
  </si>
  <si>
    <t>ICHTRATZHEIM</t>
  </si>
  <si>
    <t>ICHY</t>
  </si>
  <si>
    <t>IDAUX MENDY</t>
  </si>
  <si>
    <t>IDRAC RESPAILLES</t>
  </si>
  <si>
    <t>IDRON OUSSE SENDETS</t>
  </si>
  <si>
    <t>IDS ST ROCH</t>
  </si>
  <si>
    <t>IEBER</t>
  </si>
  <si>
    <t>IFFENDIC</t>
  </si>
  <si>
    <t>IFS</t>
  </si>
  <si>
    <t>IGE (61)</t>
  </si>
  <si>
    <t>IGE (71)</t>
  </si>
  <si>
    <t>IGNAUCOURT</t>
  </si>
  <si>
    <t>IGNAUX</t>
  </si>
  <si>
    <t>IGNEY (54)</t>
  </si>
  <si>
    <t>IGNEY (88)</t>
  </si>
  <si>
    <t>IGNOL</t>
  </si>
  <si>
    <t>IGNY (70)</t>
  </si>
  <si>
    <t>IGNY (91)</t>
  </si>
  <si>
    <t>IGNY COMBLIZY</t>
  </si>
  <si>
    <t>IGON</t>
  </si>
  <si>
    <t>IGORNAY</t>
  </si>
  <si>
    <t>IGOVILLE</t>
  </si>
  <si>
    <t>IGUERANDE</t>
  </si>
  <si>
    <t>IHOLDY</t>
  </si>
  <si>
    <t>IJSSELSTEIN</t>
  </si>
  <si>
    <t>ILE AUX MOINES</t>
  </si>
  <si>
    <t>ILE D AIX</t>
  </si>
  <si>
    <t>ILE D ARZ</t>
  </si>
  <si>
    <t>ILE D HOUAT</t>
  </si>
  <si>
    <t>ILE D OUESSANT</t>
  </si>
  <si>
    <t>ILE DE BATZ</t>
  </si>
  <si>
    <t>ILE DE BREHAT</t>
  </si>
  <si>
    <t>ILE DE HOEDIC</t>
  </si>
  <si>
    <t>ILE DE RE</t>
  </si>
  <si>
    <t>ILE DE SEIN</t>
  </si>
  <si>
    <t>ILE MOLENE</t>
  </si>
  <si>
    <t>ILE TUDY</t>
  </si>
  <si>
    <t>ILHARRE</t>
  </si>
  <si>
    <t>ILHAT</t>
  </si>
  <si>
    <t>ILHET</t>
  </si>
  <si>
    <t>ILHEU</t>
  </si>
  <si>
    <t>ILLANGE</t>
  </si>
  <si>
    <t>ILLARTEIN</t>
  </si>
  <si>
    <t>ILLATS</t>
  </si>
  <si>
    <t>ILLE SUR TET</t>
  </si>
  <si>
    <t>ILLEVILLE SUR MONTFORT</t>
  </si>
  <si>
    <t>ILLFURTH</t>
  </si>
  <si>
    <t>ILLHAEUSERN</t>
  </si>
  <si>
    <t>ILLIER ET LARAMADE</t>
  </si>
  <si>
    <t>ILLIERS COMBRAY</t>
  </si>
  <si>
    <t>ILLIERS L EVEQUE</t>
  </si>
  <si>
    <t>ILLIES</t>
  </si>
  <si>
    <t>ILLIFAUT</t>
  </si>
  <si>
    <t>ILLKIRCH</t>
  </si>
  <si>
    <t>ILLKIRCH CEDEX</t>
  </si>
  <si>
    <t>ILLKIRCH GRAFFENSTADEN</t>
  </si>
  <si>
    <t>ILLOIS</t>
  </si>
  <si>
    <t>ILLOUD</t>
  </si>
  <si>
    <t>ILLTALL</t>
  </si>
  <si>
    <t>ILLY</t>
  </si>
  <si>
    <t>ILLZACH</t>
  </si>
  <si>
    <t>ILLZACH CEDEX</t>
  </si>
  <si>
    <t>ILONSE</t>
  </si>
  <si>
    <t>IMARCOAIN (NAVARRA)</t>
  </si>
  <si>
    <t>IMBLEVILLE</t>
  </si>
  <si>
    <t>IMBSHEIM</t>
  </si>
  <si>
    <t>IMECOURT</t>
  </si>
  <si>
    <t>IMLING</t>
  </si>
  <si>
    <t>IMPERIA</t>
  </si>
  <si>
    <t>IMPHY</t>
  </si>
  <si>
    <t>INAUMONT</t>
  </si>
  <si>
    <t>INCARVILLE</t>
  </si>
  <si>
    <t>INCHEVILLE</t>
  </si>
  <si>
    <t>INCHY</t>
  </si>
  <si>
    <t>INCHY EN ARTOIS</t>
  </si>
  <si>
    <t>INCOURT</t>
  </si>
  <si>
    <t>INDEVILLERS</t>
  </si>
  <si>
    <t>INDRE</t>
  </si>
  <si>
    <t>INEUIL</t>
  </si>
  <si>
    <t>INGENHEIM</t>
  </si>
  <si>
    <t>INGERSHEIM</t>
  </si>
  <si>
    <t>INGHEM</t>
  </si>
  <si>
    <t>INGLANGE</t>
  </si>
  <si>
    <t>INGOLSHEIM</t>
  </si>
  <si>
    <t>INGOUVILLE</t>
  </si>
  <si>
    <t>INGRANDES (36)</t>
  </si>
  <si>
    <t>INGRANDES (49)</t>
  </si>
  <si>
    <t>INGRANDES (86)</t>
  </si>
  <si>
    <t>INGRANDES DE TOURAINE</t>
  </si>
  <si>
    <t>INGRANNES</t>
  </si>
  <si>
    <t>INGRE</t>
  </si>
  <si>
    <t>INGUINIEL</t>
  </si>
  <si>
    <t>INGWILLER</t>
  </si>
  <si>
    <t>INNENHEIM</t>
  </si>
  <si>
    <t>INOR</t>
  </si>
  <si>
    <t>INSMING</t>
  </si>
  <si>
    <t>INSVILLER</t>
  </si>
  <si>
    <t>INTRAVILLE</t>
  </si>
  <si>
    <t>INTRES</t>
  </si>
  <si>
    <t>INTREVILLE</t>
  </si>
  <si>
    <t>INTVILLE LA GUETARD</t>
  </si>
  <si>
    <t>INVAL BOIRON</t>
  </si>
  <si>
    <t>INVERUNO</t>
  </si>
  <si>
    <t>INXENT</t>
  </si>
  <si>
    <t>INZINZAC LOCHRIST</t>
  </si>
  <si>
    <t>IPPECOURT</t>
  </si>
  <si>
    <t>IPPLING</t>
  </si>
  <si>
    <t>IRAI</t>
  </si>
  <si>
    <t>IRAIS</t>
  </si>
  <si>
    <t>IRANCY</t>
  </si>
  <si>
    <t>IRE LE SEC</t>
  </si>
  <si>
    <t>IRIGNY</t>
  </si>
  <si>
    <t>IRISSARRY</t>
  </si>
  <si>
    <t>IRLES</t>
  </si>
  <si>
    <t>IRODOUER</t>
  </si>
  <si>
    <t>IRON</t>
  </si>
  <si>
    <t>IROULEGUY</t>
  </si>
  <si>
    <t>IRREVILLE</t>
  </si>
  <si>
    <t>IRUN</t>
  </si>
  <si>
    <t>IRURTZUN</t>
  </si>
  <si>
    <t>IRVILLAC</t>
  </si>
  <si>
    <t>IS EN BASSIGNY</t>
  </si>
  <si>
    <t>IS SUR TILLE</t>
  </si>
  <si>
    <t>ISBERGUES</t>
  </si>
  <si>
    <t>ISCHES</t>
  </si>
  <si>
    <t>ISDES</t>
  </si>
  <si>
    <t>ISENAY</t>
  </si>
  <si>
    <t>ISIGNY LE BUAT</t>
  </si>
  <si>
    <t>ISIGNY SUR MER</t>
  </si>
  <si>
    <t>ISLAND</t>
  </si>
  <si>
    <t>ISLE</t>
  </si>
  <si>
    <t>ISLE AUBIGNY</t>
  </si>
  <si>
    <t>ISLE AUMONT</t>
  </si>
  <si>
    <t>ISLE ET BARDAIS</t>
  </si>
  <si>
    <t>ISLE ST GEORGES</t>
  </si>
  <si>
    <t>ISLE SUR LA SORGUE</t>
  </si>
  <si>
    <t>ISLE SUR MARNE</t>
  </si>
  <si>
    <t>ISLES LES MELDEUSES</t>
  </si>
  <si>
    <t>ISLES LES VILLENOY</t>
  </si>
  <si>
    <t>ISLES SUR SUIPPE</t>
  </si>
  <si>
    <t>ISNEAUVILLE</t>
  </si>
  <si>
    <t>ISNES</t>
  </si>
  <si>
    <t>ISOLA</t>
  </si>
  <si>
    <t>ISOLACCIO DI FIUMORBO</t>
  </si>
  <si>
    <t>ISOMES</t>
  </si>
  <si>
    <t>ISPAGNAC</t>
  </si>
  <si>
    <t>ISPOURE</t>
  </si>
  <si>
    <t>ISQUES</t>
  </si>
  <si>
    <t>ISSAC</t>
  </si>
  <si>
    <t>ISSAMOULENC</t>
  </si>
  <si>
    <t>ISSANCOURT ET RUMEL</t>
  </si>
  <si>
    <t>ISSANLAS</t>
  </si>
  <si>
    <t>ISSANS</t>
  </si>
  <si>
    <t>ISSARLES</t>
  </si>
  <si>
    <t>ISSE (44)</t>
  </si>
  <si>
    <t>ISSE (51)</t>
  </si>
  <si>
    <t>ISSEL</t>
  </si>
  <si>
    <t>ISSENDOLUS</t>
  </si>
  <si>
    <t>ISSENHAUSEN</t>
  </si>
  <si>
    <t>ISSENHEIM</t>
  </si>
  <si>
    <t>ISSEPTS</t>
  </si>
  <si>
    <t>ISSERPENT</t>
  </si>
  <si>
    <t>ISSERTEAUX</t>
  </si>
  <si>
    <t>ISSIGEAC</t>
  </si>
  <si>
    <t>ISSIRAC</t>
  </si>
  <si>
    <t>ISSOIRE</t>
  </si>
  <si>
    <t>ISSOIRE CEDEX</t>
  </si>
  <si>
    <t>ISSOR</t>
  </si>
  <si>
    <t>ISSOU</t>
  </si>
  <si>
    <t>ISSOUDUN</t>
  </si>
  <si>
    <t>ISSOUDUN CEDEX</t>
  </si>
  <si>
    <t>ISSOUDUN LETRIEIX</t>
  </si>
  <si>
    <t>ISSUS</t>
  </si>
  <si>
    <t>ISSY L EVEQUE</t>
  </si>
  <si>
    <t>ISSY LES MOULINEAUX</t>
  </si>
  <si>
    <t>ISSY LES MOULINEAUX CEDEX</t>
  </si>
  <si>
    <t>ISSY MOULINEAUX CEDEX 9</t>
  </si>
  <si>
    <t>ISTANBUL</t>
  </si>
  <si>
    <t>ISTRES</t>
  </si>
  <si>
    <t>ISTRES AIR</t>
  </si>
  <si>
    <t>ISTRES CEDEX</t>
  </si>
  <si>
    <t>ISTURITS</t>
  </si>
  <si>
    <t>ITANCOURT</t>
  </si>
  <si>
    <t>ITEUIL</t>
  </si>
  <si>
    <t>ITTENHEIM</t>
  </si>
  <si>
    <t>ITTERSWILLER</t>
  </si>
  <si>
    <t>ITTEVILLE</t>
  </si>
  <si>
    <t>ITXASSOU</t>
  </si>
  <si>
    <t>ITZAC</t>
  </si>
  <si>
    <t>ITZIAR</t>
  </si>
  <si>
    <t>IVERGNY</t>
  </si>
  <si>
    <t>IVERNY</t>
  </si>
  <si>
    <t>IVIERS</t>
  </si>
  <si>
    <t>IVILLE</t>
  </si>
  <si>
    <t>IVORS</t>
  </si>
  <si>
    <t>IVORY</t>
  </si>
  <si>
    <t>IVOY LE PRE</t>
  </si>
  <si>
    <t>IVREY</t>
  </si>
  <si>
    <t>IVRY EN MONTAGNE</t>
  </si>
  <si>
    <t>IVRY LA BATAILLE</t>
  </si>
  <si>
    <t>IVRY LE TEMPLE</t>
  </si>
  <si>
    <t>IVRY SUR SEINE</t>
  </si>
  <si>
    <t>IVRY SUR SEINE CEDEX</t>
  </si>
  <si>
    <t>IWUY</t>
  </si>
  <si>
    <t>IZAOURT</t>
  </si>
  <si>
    <t>IZAUT DE L HOTEL</t>
  </si>
  <si>
    <t>IZAUX</t>
  </si>
  <si>
    <t>IZE</t>
  </si>
  <si>
    <t>IZEAUX</t>
  </si>
  <si>
    <t>IZEGEM</t>
  </si>
  <si>
    <t>IZEL LES EQUERCHIN</t>
  </si>
  <si>
    <t>IZEL LES HAMEAUX</t>
  </si>
  <si>
    <t>IZERON</t>
  </si>
  <si>
    <t>IZESTE</t>
  </si>
  <si>
    <t>IZEURE</t>
  </si>
  <si>
    <t>IZIER</t>
  </si>
  <si>
    <t>IZMIN</t>
  </si>
  <si>
    <t>IZON</t>
  </si>
  <si>
    <t>IZON LA BRUISSE</t>
  </si>
  <si>
    <t>IZOTGES</t>
  </si>
  <si>
    <t>JABLINES</t>
  </si>
  <si>
    <t>JABREILLES LES BORDES</t>
  </si>
  <si>
    <t>JABRUN</t>
  </si>
  <si>
    <t>JACOB BELLECOMBETTE</t>
  </si>
  <si>
    <t>JACOU</t>
  </si>
  <si>
    <t>JACQUE</t>
  </si>
  <si>
    <t>JAEN</t>
  </si>
  <si>
    <t>JAGNY SOUS BOIS</t>
  </si>
  <si>
    <t>JAIGNES</t>
  </si>
  <si>
    <t>JAILLANS</t>
  </si>
  <si>
    <t>JAILLON</t>
  </si>
  <si>
    <t>JAILLY</t>
  </si>
  <si>
    <t>JAILLY LES MOULINS</t>
  </si>
  <si>
    <t>JAINVILLOTTE</t>
  </si>
  <si>
    <t>JALESCHES</t>
  </si>
  <si>
    <t>JALEYRAC</t>
  </si>
  <si>
    <t>JALIGNY SUR BESBRE</t>
  </si>
  <si>
    <t>JALLAIS</t>
  </si>
  <si>
    <t>JALLANGES</t>
  </si>
  <si>
    <t>JALLANS</t>
  </si>
  <si>
    <t>JALLAUCOURT</t>
  </si>
  <si>
    <t>JALLERANGE</t>
  </si>
  <si>
    <t>JALOGNES</t>
  </si>
  <si>
    <t>JALOGNY</t>
  </si>
  <si>
    <t>JALONS</t>
  </si>
  <si>
    <t>JAMBLES</t>
  </si>
  <si>
    <t>JAMBVILLE</t>
  </si>
  <si>
    <t>JAMERICOURT</t>
  </si>
  <si>
    <t>JAMETZ</t>
  </si>
  <si>
    <t>JANAILHAC</t>
  </si>
  <si>
    <t>JANAILLAT</t>
  </si>
  <si>
    <t>JANCIGNY</t>
  </si>
  <si>
    <t>JANDUN</t>
  </si>
  <si>
    <t>JANNEYRIAS</t>
  </si>
  <si>
    <t>JANS</t>
  </si>
  <si>
    <t>JANVILLE (14)</t>
  </si>
  <si>
    <t>JANVILLE (28)</t>
  </si>
  <si>
    <t>JANVILLE (60)</t>
  </si>
  <si>
    <t>JANVILLE SUR JUINE</t>
  </si>
  <si>
    <t>JANVILLIERS</t>
  </si>
  <si>
    <t>JANVRY (51)</t>
  </si>
  <si>
    <t>JANVRY (91)</t>
  </si>
  <si>
    <t>JANZE</t>
  </si>
  <si>
    <t>JARCIEU</t>
  </si>
  <si>
    <t>JARD SUR MER</t>
  </si>
  <si>
    <t>JARDIN</t>
  </si>
  <si>
    <t>JARDRES</t>
  </si>
  <si>
    <t>JARGEAU</t>
  </si>
  <si>
    <t>JARJAYES</t>
  </si>
  <si>
    <t>JARMENIL</t>
  </si>
  <si>
    <t>JARNAC</t>
  </si>
  <si>
    <t>JARNAC CHAMPAGNE</t>
  </si>
  <si>
    <t>JARNAGES</t>
  </si>
  <si>
    <t>JARNIOUX</t>
  </si>
  <si>
    <t>JARNOSSE</t>
  </si>
  <si>
    <t>JARNY</t>
  </si>
  <si>
    <t>JARNY CEDEX</t>
  </si>
  <si>
    <t>JARRET</t>
  </si>
  <si>
    <t>JARRIE</t>
  </si>
  <si>
    <t>JARRIER</t>
  </si>
  <si>
    <t>JARS</t>
  </si>
  <si>
    <t>JARSY</t>
  </si>
  <si>
    <t>JARVILLE LA MALGRANGE</t>
  </si>
  <si>
    <t>JARZE</t>
  </si>
  <si>
    <t>JAS</t>
  </si>
  <si>
    <t>JASNEY</t>
  </si>
  <si>
    <t>JASSEINES</t>
  </si>
  <si>
    <t>JASSES</t>
  </si>
  <si>
    <t>JATXOU</t>
  </si>
  <si>
    <t>JAU DIGNAC ET LOIRAC</t>
  </si>
  <si>
    <t>JAUCOURT</t>
  </si>
  <si>
    <t>JAUDRAIS</t>
  </si>
  <si>
    <t>JAUJAC</t>
  </si>
  <si>
    <t>JAULDES</t>
  </si>
  <si>
    <t>JAULGES</t>
  </si>
  <si>
    <t>JAULGONNE</t>
  </si>
  <si>
    <t>JAULNAY</t>
  </si>
  <si>
    <t>JAULNES</t>
  </si>
  <si>
    <t>JAULNY</t>
  </si>
  <si>
    <t>JAULZY</t>
  </si>
  <si>
    <t>JAUNAC</t>
  </si>
  <si>
    <t>JAUNAY CLAN</t>
  </si>
  <si>
    <t>JAUNAY CLAN CEDEX</t>
  </si>
  <si>
    <t>JAUNAY MARIGNY</t>
  </si>
  <si>
    <t>JAURE</t>
  </si>
  <si>
    <t>JAUSIERS</t>
  </si>
  <si>
    <t>JAUX</t>
  </si>
  <si>
    <t>JAUZE</t>
  </si>
  <si>
    <t>JAVAUGUES</t>
  </si>
  <si>
    <t>JAVENE</t>
  </si>
  <si>
    <t>JAVERDAT</t>
  </si>
  <si>
    <t>JAVERLHAC CHAPELLE ST ROB</t>
  </si>
  <si>
    <t>JAVERNANT</t>
  </si>
  <si>
    <t>JAVOLS</t>
  </si>
  <si>
    <t>JAVREZAC</t>
  </si>
  <si>
    <t>JAVRON LES CHAPELLES</t>
  </si>
  <si>
    <t>JAWA BARAT</t>
  </si>
  <si>
    <t>JAX</t>
  </si>
  <si>
    <t>JAXU</t>
  </si>
  <si>
    <t>JAYAC</t>
  </si>
  <si>
    <t>JAZENEUIL</t>
  </si>
  <si>
    <t>JAZENNES</t>
  </si>
  <si>
    <t>JEANCOURT</t>
  </si>
  <si>
    <t>JEANDELAINCOURT</t>
  </si>
  <si>
    <t>JEANDELIZE</t>
  </si>
  <si>
    <t>JEANMENIL</t>
  </si>
  <si>
    <t>JEANSAGNIERE</t>
  </si>
  <si>
    <t>JEBSHEIM</t>
  </si>
  <si>
    <t>JEGUN</t>
  </si>
  <si>
    <t>JELSANE</t>
  </si>
  <si>
    <t>JENLAIN</t>
  </si>
  <si>
    <t>JENZAT</t>
  </si>
  <si>
    <t>JEREZ DE LA FRONTERA</t>
  </si>
  <si>
    <t>JESI</t>
  </si>
  <si>
    <t>JESONVILLE</t>
  </si>
  <si>
    <t>JESSAINS</t>
  </si>
  <si>
    <t>JETTERSWILLER</t>
  </si>
  <si>
    <t>JETTINGEN</t>
  </si>
  <si>
    <t>JETTINGEN SCHEPPACH</t>
  </si>
  <si>
    <t>JEU LES BOIS</t>
  </si>
  <si>
    <t>JEU MALOCHES</t>
  </si>
  <si>
    <t>JEUFOSSE</t>
  </si>
  <si>
    <t>JEUGNY</t>
  </si>
  <si>
    <t>JEUMONT</t>
  </si>
  <si>
    <t>JEUMONT CEDEX</t>
  </si>
  <si>
    <t>JEURRE</t>
  </si>
  <si>
    <t>JEUX LES BARD</t>
  </si>
  <si>
    <t>JEUXEY</t>
  </si>
  <si>
    <t>JEVONCOURT</t>
  </si>
  <si>
    <t>JEZAINVILLE</t>
  </si>
  <si>
    <t>JEZEAU</t>
  </si>
  <si>
    <t>JIHLAVA</t>
  </si>
  <si>
    <t>JNIORT CEDEX</t>
  </si>
  <si>
    <t>JOANNAS</t>
  </si>
  <si>
    <t>JOB</t>
  </si>
  <si>
    <t>JOBOURG</t>
  </si>
  <si>
    <t>JOCH</t>
  </si>
  <si>
    <t>JOEUF</t>
  </si>
  <si>
    <t>JOGANVILLE</t>
  </si>
  <si>
    <t>JOIGNY</t>
  </si>
  <si>
    <t>JOIGNY CEDEX</t>
  </si>
  <si>
    <t>JOIGNY SUR MEUSE</t>
  </si>
  <si>
    <t>JOINVILLE</t>
  </si>
  <si>
    <t>JOINVILLE CEDEX</t>
  </si>
  <si>
    <t>JOINVILLE LE PONT</t>
  </si>
  <si>
    <t>JOINVILLE LE PONT CEDEX</t>
  </si>
  <si>
    <t>JOISELLE</t>
  </si>
  <si>
    <t>JOLIMETZ</t>
  </si>
  <si>
    <t>JOLIVET</t>
  </si>
  <si>
    <t>JONAGE</t>
  </si>
  <si>
    <t>JONCELS</t>
  </si>
  <si>
    <t>JONCHERES</t>
  </si>
  <si>
    <t>JONCHEREY</t>
  </si>
  <si>
    <t>JONCHERY</t>
  </si>
  <si>
    <t>JONCHERY SUR SUIPPE</t>
  </si>
  <si>
    <t>JONCHERY SUR VESLE</t>
  </si>
  <si>
    <t>JONCOURT</t>
  </si>
  <si>
    <t>JONCREUIL</t>
  </si>
  <si>
    <t>JONCY</t>
  </si>
  <si>
    <t>JONGIEUX</t>
  </si>
  <si>
    <t>JONQUERETS DE LIVET</t>
  </si>
  <si>
    <t>JONQUERETTES</t>
  </si>
  <si>
    <t>JONQUERY</t>
  </si>
  <si>
    <t>JONQUIERES (11)</t>
  </si>
  <si>
    <t>JONQUIERES (34)</t>
  </si>
  <si>
    <t>JONQUIERES (60)</t>
  </si>
  <si>
    <t>JONQUIERES (81)</t>
  </si>
  <si>
    <t>JONQUIERES (84)</t>
  </si>
  <si>
    <t>JONQUIERES ST VINCENT</t>
  </si>
  <si>
    <t>JONS</t>
  </si>
  <si>
    <t>JONVAL</t>
  </si>
  <si>
    <t>JONVELLE</t>
  </si>
  <si>
    <t>JONVILLE EN WOEVRE</t>
  </si>
  <si>
    <t>JONZAC</t>
  </si>
  <si>
    <t>JONZAC CEDEX</t>
  </si>
  <si>
    <t>JONZIER EPAGNY</t>
  </si>
  <si>
    <t>JONZIEUX</t>
  </si>
  <si>
    <t>JOPPECOURT</t>
  </si>
  <si>
    <t>JORT</t>
  </si>
  <si>
    <t>JORXEY</t>
  </si>
  <si>
    <t>JOSAT</t>
  </si>
  <si>
    <t>JOSERAND</t>
  </si>
  <si>
    <t>JOSNES</t>
  </si>
  <si>
    <t>JOSSE</t>
  </si>
  <si>
    <t>JOSSELIN</t>
  </si>
  <si>
    <t>JOSSELIN CEDEX</t>
  </si>
  <si>
    <t>JOSSIGNY</t>
  </si>
  <si>
    <t>JOU SOUS MONJOU</t>
  </si>
  <si>
    <t>JOUAC</t>
  </si>
  <si>
    <t>JOUANCY</t>
  </si>
  <si>
    <t>JOUARRE</t>
  </si>
  <si>
    <t>JOUARS PONTCHARTRAIN</t>
  </si>
  <si>
    <t>JOUAVILLE</t>
  </si>
  <si>
    <t>JOUCAS</t>
  </si>
  <si>
    <t>JOUCOU</t>
  </si>
  <si>
    <t>JOUDES</t>
  </si>
  <si>
    <t>JOUDREVILLE</t>
  </si>
  <si>
    <t>JOUE DU BOIS</t>
  </si>
  <si>
    <t>JOUE DU PLAIN</t>
  </si>
  <si>
    <t>JOUE EN CHARNIE</t>
  </si>
  <si>
    <t>JOUE L ABBE</t>
  </si>
  <si>
    <t>JOUE LES TOURS</t>
  </si>
  <si>
    <t>JOUE LES TOURS CEDEX</t>
  </si>
  <si>
    <t>JOUE SUR ERDRE</t>
  </si>
  <si>
    <t>JOUET SUR L AUBOIS</t>
  </si>
  <si>
    <t>JOUEY</t>
  </si>
  <si>
    <t>JOUGNE</t>
  </si>
  <si>
    <t>JOUHE</t>
  </si>
  <si>
    <t>JOUHET</t>
  </si>
  <si>
    <t>JOUILLAT</t>
  </si>
  <si>
    <t>JOUQUES</t>
  </si>
  <si>
    <t>JOUQUEVIEL</t>
  </si>
  <si>
    <t>JOURGNAC</t>
  </si>
  <si>
    <t>JOURNET</t>
  </si>
  <si>
    <t>JOURNIAC</t>
  </si>
  <si>
    <t>JOURNY</t>
  </si>
  <si>
    <t>JOURS EN VAUX</t>
  </si>
  <si>
    <t>JOURS LES BAIGNEUX</t>
  </si>
  <si>
    <t>JOURSAC</t>
  </si>
  <si>
    <t>JOUSSE</t>
  </si>
  <si>
    <t>JOUVENCON</t>
  </si>
  <si>
    <t>JOUX</t>
  </si>
  <si>
    <t>JOUX LA VILLE</t>
  </si>
  <si>
    <t>JOUY (28)</t>
  </si>
  <si>
    <t>JOUY (89)</t>
  </si>
  <si>
    <t>JOUY AUX ARCHES</t>
  </si>
  <si>
    <t>JOUY EN ARGONNE</t>
  </si>
  <si>
    <t>JOUY EN JOSAS</t>
  </si>
  <si>
    <t>JOUY EN JOSAS CEDEX</t>
  </si>
  <si>
    <t>JOUY EN PITHIVERAIS</t>
  </si>
  <si>
    <t>JOUY LE CHATEL</t>
  </si>
  <si>
    <t>JOUY LE MOUTIER</t>
  </si>
  <si>
    <t>JOUY LE POTIER</t>
  </si>
  <si>
    <t>JOUY LES REIMS</t>
  </si>
  <si>
    <t>JOUY MAUVOISIN</t>
  </si>
  <si>
    <t>JOUY SOUS THELLE</t>
  </si>
  <si>
    <t>JOUY SUR EURE</t>
  </si>
  <si>
    <t>JOUY SUR MORIN</t>
  </si>
  <si>
    <t>JOYEUSE</t>
  </si>
  <si>
    <t>JOZE</t>
  </si>
  <si>
    <t>JU BELLOC</t>
  </si>
  <si>
    <t>JUAN LES PINS</t>
  </si>
  <si>
    <t>JUAN LES PINS CEDEX</t>
  </si>
  <si>
    <t>JUAYE MONDAYE</t>
  </si>
  <si>
    <t>JUBAINVILLE</t>
  </si>
  <si>
    <t>JUBLAINS</t>
  </si>
  <si>
    <t>JUGAZAN</t>
  </si>
  <si>
    <t>JUGEALS NAZARETH</t>
  </si>
  <si>
    <t>JUGON LES LACS</t>
  </si>
  <si>
    <t>JUGY</t>
  </si>
  <si>
    <t>JUICQ</t>
  </si>
  <si>
    <t>JUIF</t>
  </si>
  <si>
    <t>JUIGNAC</t>
  </si>
  <si>
    <t>JUIGNE DES MOUTIERS</t>
  </si>
  <si>
    <t>JUIGNE SUR LOIRE</t>
  </si>
  <si>
    <t>JUIGNE SUR SARTHE</t>
  </si>
  <si>
    <t>JUIGNETTES</t>
  </si>
  <si>
    <t>JUILLAC (19)</t>
  </si>
  <si>
    <t>JUILLAC (32)</t>
  </si>
  <si>
    <t>JUILLAC (33)</t>
  </si>
  <si>
    <t>JUILLAC LE COQ</t>
  </si>
  <si>
    <t>JUILLAGUET</t>
  </si>
  <si>
    <t>JUILLAN</t>
  </si>
  <si>
    <t>JUILLE (16)</t>
  </si>
  <si>
    <t>JUILLE (72)</t>
  </si>
  <si>
    <t>JUILLE (79)</t>
  </si>
  <si>
    <t>JUILLENAY</t>
  </si>
  <si>
    <t>JUILLES</t>
  </si>
  <si>
    <t>JUILLEY</t>
  </si>
  <si>
    <t>JUILLY (21)</t>
  </si>
  <si>
    <t>JUILLY (77)</t>
  </si>
  <si>
    <t>JUJOLS</t>
  </si>
  <si>
    <t>JULIANGES</t>
  </si>
  <si>
    <t>JULIENAS</t>
  </si>
  <si>
    <t>JULIENNE</t>
  </si>
  <si>
    <t>JULIENRUPT</t>
  </si>
  <si>
    <t>JULLIANGES</t>
  </si>
  <si>
    <t>JULLIE</t>
  </si>
  <si>
    <t>JULLOUVILLE</t>
  </si>
  <si>
    <t>JULLY</t>
  </si>
  <si>
    <t>JULLY LES BUXY</t>
  </si>
  <si>
    <t>JULLY SUR SARCE</t>
  </si>
  <si>
    <t>JULOS</t>
  </si>
  <si>
    <t>JULVECOURT</t>
  </si>
  <si>
    <t>JUMEAUVILLE</t>
  </si>
  <si>
    <t>JUMEAUX</t>
  </si>
  <si>
    <t>JUMEL</t>
  </si>
  <si>
    <t>JUMELLES</t>
  </si>
  <si>
    <t>JUMENCOURT</t>
  </si>
  <si>
    <t>JUMIEGES</t>
  </si>
  <si>
    <t>JUMILHAC LE GRAND</t>
  </si>
  <si>
    <t>JUNAS</t>
  </si>
  <si>
    <t>JUNAY</t>
  </si>
  <si>
    <t>JUNCALAS</t>
  </si>
  <si>
    <t>JUNGHOLTZ</t>
  </si>
  <si>
    <t>JUNHAC</t>
  </si>
  <si>
    <t>JUNIVILLE</t>
  </si>
  <si>
    <t>JUPILLES</t>
  </si>
  <si>
    <t>JURANCON</t>
  </si>
  <si>
    <t>JURANVILLE</t>
  </si>
  <si>
    <t>JURE</t>
  </si>
  <si>
    <t>JURIGNAC</t>
  </si>
  <si>
    <t>JURQUES</t>
  </si>
  <si>
    <t>JURVIELLE</t>
  </si>
  <si>
    <t>JURY</t>
  </si>
  <si>
    <t>JUSCORPS</t>
  </si>
  <si>
    <t>JUSIX</t>
  </si>
  <si>
    <t>JUSSAC</t>
  </si>
  <si>
    <t>JUSSARUPT</t>
  </si>
  <si>
    <t>JUSSAS</t>
  </si>
  <si>
    <t>JUSSECOURT MINECOURT</t>
  </si>
  <si>
    <t>JUSSEY</t>
  </si>
  <si>
    <t>JUSSY (02)</t>
  </si>
  <si>
    <t>JUSSY (57)</t>
  </si>
  <si>
    <t>JUSSY (89)</t>
  </si>
  <si>
    <t>JUSSY CHAMPAGNE</t>
  </si>
  <si>
    <t>JUSSY LE CHAUDRIER</t>
  </si>
  <si>
    <t>JUSTIAN</t>
  </si>
  <si>
    <t>JUSTINE HERBIGNY</t>
  </si>
  <si>
    <t>JUSTINIAC</t>
  </si>
  <si>
    <t>JUTIGNY</t>
  </si>
  <si>
    <t>JUVAINCOURT</t>
  </si>
  <si>
    <t>JUVANCOURT</t>
  </si>
  <si>
    <t>JUVANZE</t>
  </si>
  <si>
    <t>JUVARDEIL</t>
  </si>
  <si>
    <t>JUVELIZE</t>
  </si>
  <si>
    <t>JUVIGNAC</t>
  </si>
  <si>
    <t>JUVIGNE</t>
  </si>
  <si>
    <t>JUVIGNIES</t>
  </si>
  <si>
    <t>JUVIGNY (02)</t>
  </si>
  <si>
    <t>JUVIGNY (51)</t>
  </si>
  <si>
    <t>JUVIGNY (74)</t>
  </si>
  <si>
    <t>JUVIGNY EN PERTHOIS</t>
  </si>
  <si>
    <t>JUVIGNY LE TERTRE</t>
  </si>
  <si>
    <t>JUVIGNY SOUS ANDAINE</t>
  </si>
  <si>
    <t>JUVIGNY SUR LOISON</t>
  </si>
  <si>
    <t>JUVIGNY SUR ORNE</t>
  </si>
  <si>
    <t>JUVIGNY SUR SEULLES</t>
  </si>
  <si>
    <t>JUVILLE</t>
  </si>
  <si>
    <t>JUVINAS</t>
  </si>
  <si>
    <t>JUVISY SUR ORGE</t>
  </si>
  <si>
    <t>JUVISY SUR ORGE CEDEX</t>
  </si>
  <si>
    <t>JUVRECOURT</t>
  </si>
  <si>
    <t>JUXUE</t>
  </si>
  <si>
    <t>JUZANVIGNY</t>
  </si>
  <si>
    <t>JUZENNECOURT</t>
  </si>
  <si>
    <t>JUZES</t>
  </si>
  <si>
    <t>JUZET D IZAUT</t>
  </si>
  <si>
    <t>JUZET DE LUCHON</t>
  </si>
  <si>
    <t>JUZIERS</t>
  </si>
  <si>
    <t>KABUTAPEN</t>
  </si>
  <si>
    <t>Kadan</t>
  </si>
  <si>
    <t>KAJANG</t>
  </si>
  <si>
    <t>KALEKOVETS</t>
  </si>
  <si>
    <t>KALHAUSEN</t>
  </si>
  <si>
    <t>KALTENHOUSE</t>
  </si>
  <si>
    <t>KANFEN</t>
  </si>
  <si>
    <t>KAPPELEN</t>
  </si>
  <si>
    <t>KAPPELKINGER</t>
  </si>
  <si>
    <t>KARLSBAD</t>
  </si>
  <si>
    <t>KARLSRUHE</t>
  </si>
  <si>
    <t>KARNOBAT</t>
  </si>
  <si>
    <t>KATZENTHAL</t>
  </si>
  <si>
    <t>KAUFFENHEIM</t>
  </si>
  <si>
    <t>KAUNAS</t>
  </si>
  <si>
    <t>KAUNAS (LITUANIE)</t>
  </si>
  <si>
    <t>KAYL</t>
  </si>
  <si>
    <t>KAYSERSBERG VIGNOBLE</t>
  </si>
  <si>
    <t>KAZLU RUDA</t>
  </si>
  <si>
    <t>KEDAINIU</t>
  </si>
  <si>
    <t>KEDANGE SUR CANNER</t>
  </si>
  <si>
    <t>KEFFENACH</t>
  </si>
  <si>
    <t>KEMBS</t>
  </si>
  <si>
    <t>KEMPLICH</t>
  </si>
  <si>
    <t>KERBACH</t>
  </si>
  <si>
    <t>KERBORS</t>
  </si>
  <si>
    <t>KERFOT</t>
  </si>
  <si>
    <t>KERFOURN</t>
  </si>
  <si>
    <t>KERGLOFF</t>
  </si>
  <si>
    <t>KERGRIST</t>
  </si>
  <si>
    <t>KERGRIST MOELOU</t>
  </si>
  <si>
    <t>KERIEN</t>
  </si>
  <si>
    <t>KERLAZ</t>
  </si>
  <si>
    <t>KERLING LES SIERCK</t>
  </si>
  <si>
    <t>KERLOUAN</t>
  </si>
  <si>
    <t>KERMARIA SULARD</t>
  </si>
  <si>
    <t>KERMOROC H</t>
  </si>
  <si>
    <t>KERNASCLEDEN</t>
  </si>
  <si>
    <t>KERNILIS</t>
  </si>
  <si>
    <t>KERNOUES</t>
  </si>
  <si>
    <t>KERPERT</t>
  </si>
  <si>
    <t>KERPRICH AUX BOIS</t>
  </si>
  <si>
    <t>KERSAINT PLABENNEC</t>
  </si>
  <si>
    <t>KERTZFELD</t>
  </si>
  <si>
    <t>KERVIGNAC</t>
  </si>
  <si>
    <t>KESKASTEL</t>
  </si>
  <si>
    <t>KESSELDORF</t>
  </si>
  <si>
    <t>KIENHEIM</t>
  </si>
  <si>
    <t>KIENTZHEIM</t>
  </si>
  <si>
    <t>KIFFIS</t>
  </si>
  <si>
    <t>KILILI TURKOGLU KAHRAMANMA</t>
  </si>
  <si>
    <t>KILLEM</t>
  </si>
  <si>
    <t>KILSTETT</t>
  </si>
  <si>
    <t>KINDWILLER</t>
  </si>
  <si>
    <t>KINGERSHEIM</t>
  </si>
  <si>
    <t>KINGERSHEIM CEDEX</t>
  </si>
  <si>
    <t>KINTZHEIM</t>
  </si>
  <si>
    <t>KIRCHBERG</t>
  </si>
  <si>
    <t>KIRCHHEIM</t>
  </si>
  <si>
    <t>KIRCHSTETTEN</t>
  </si>
  <si>
    <t>KIRRBERG</t>
  </si>
  <si>
    <t>KIRRWILLER BOSSELSHAUSEN</t>
  </si>
  <si>
    <t>KIRSCH LES SIERCK</t>
  </si>
  <si>
    <t>KIRSCHNAUMEN</t>
  </si>
  <si>
    <t>KIRVILLER</t>
  </si>
  <si>
    <t>KLADANJ</t>
  </si>
  <si>
    <t>KLANG</t>
  </si>
  <si>
    <t>KLEINBLITTERSDORF</t>
  </si>
  <si>
    <t>KLEINGOEFT</t>
  </si>
  <si>
    <t>KLEINHEUBACH</t>
  </si>
  <si>
    <t>KLINGENTHAL</t>
  </si>
  <si>
    <t>KLOSTERNEUBURG</t>
  </si>
  <si>
    <t>KM AMERSFOORT</t>
  </si>
  <si>
    <t>KNOERINGUE</t>
  </si>
  <si>
    <t>KNOERSHEIM</t>
  </si>
  <si>
    <t>KNOKKE HEIST</t>
  </si>
  <si>
    <t>KNUTANGE</t>
  </si>
  <si>
    <t>KOBLENZ</t>
  </si>
  <si>
    <t>KOENIGSHOFFEN</t>
  </si>
  <si>
    <t>KOENIGSMACKER</t>
  </si>
  <si>
    <t>KOESTLACH</t>
  </si>
  <si>
    <t>KOETZINGUE</t>
  </si>
  <si>
    <t>KOEUR LA GRANDE</t>
  </si>
  <si>
    <t>KOEUR LA PETITE</t>
  </si>
  <si>
    <t>KOGENHEIM</t>
  </si>
  <si>
    <t>KOLBSHEIM</t>
  </si>
  <si>
    <t>KOLHAM</t>
  </si>
  <si>
    <t>KOLN</t>
  </si>
  <si>
    <t>KÖLN.</t>
  </si>
  <si>
    <t>KOMARNO</t>
  </si>
  <si>
    <t>KOMORO</t>
  </si>
  <si>
    <t>KOOTWIJKERBROEK</t>
  </si>
  <si>
    <t>KORTEMARK</t>
  </si>
  <si>
    <t>KOSCIERZYNA</t>
  </si>
  <si>
    <t>KOUBA</t>
  </si>
  <si>
    <t>KOZYATAGI</t>
  </si>
  <si>
    <t>KRAFFT</t>
  </si>
  <si>
    <t>KRAUTERGERSHEIM</t>
  </si>
  <si>
    <t>KRAUTWILLER</t>
  </si>
  <si>
    <t>KREMS</t>
  </si>
  <si>
    <t>KRIEGSHEIM</t>
  </si>
  <si>
    <t>KRIENS</t>
  </si>
  <si>
    <t>KRSKO</t>
  </si>
  <si>
    <t>KRUIBEKE</t>
  </si>
  <si>
    <t>KRUISHOUTEM</t>
  </si>
  <si>
    <t>KRUTH</t>
  </si>
  <si>
    <t>KRZEPICE</t>
  </si>
  <si>
    <t>KUNHEIM</t>
  </si>
  <si>
    <t>KUNTZIG</t>
  </si>
  <si>
    <t>KURTZENHOUSE</t>
  </si>
  <si>
    <t>KUTTOLSHEIM</t>
  </si>
  <si>
    <t>KUTZENHAUSEN</t>
  </si>
  <si>
    <t>KWIDZYN</t>
  </si>
  <si>
    <t>KYJOV - NETCICE</t>
  </si>
  <si>
    <t>KYSUCKE NOVE MESTO</t>
  </si>
  <si>
    <t>KYUSTENDIL</t>
  </si>
  <si>
    <t>L ABERGEMENT DE CUISERY</t>
  </si>
  <si>
    <t>L ABERGEMENT STE COLOMBE</t>
  </si>
  <si>
    <t>L ABSIE</t>
  </si>
  <si>
    <t>L AIGLE</t>
  </si>
  <si>
    <t>L AIGLE CEDEX</t>
  </si>
  <si>
    <t>L AIGUILLON</t>
  </si>
  <si>
    <t>L AIGUILLON SUR MER</t>
  </si>
  <si>
    <t>L AIGUILLON SUR VIE</t>
  </si>
  <si>
    <t>L ALBARON</t>
  </si>
  <si>
    <t>L ALBENC</t>
  </si>
  <si>
    <t>L ALBERE</t>
  </si>
  <si>
    <t>L ALPE D HUEZ</t>
  </si>
  <si>
    <t>L ARBRESLE</t>
  </si>
  <si>
    <t>L ARBRESLE CEDEX</t>
  </si>
  <si>
    <t>L ARBRET</t>
  </si>
  <si>
    <t>L ARGENTIERE LA BESSEE</t>
  </si>
  <si>
    <t>L AUBEPIN</t>
  </si>
  <si>
    <t>L ECAILLE</t>
  </si>
  <si>
    <t>L ECHELLE</t>
  </si>
  <si>
    <t>L ECHELLE ST AURIN</t>
  </si>
  <si>
    <t>L ECOUVOTTE</t>
  </si>
  <si>
    <t>L EGLISE AUX BOIS</t>
  </si>
  <si>
    <t>L EGUILLE</t>
  </si>
  <si>
    <t>L EPINAY LE COMTE</t>
  </si>
  <si>
    <t>L EPINE (05)</t>
  </si>
  <si>
    <t>L EPINE (51)</t>
  </si>
  <si>
    <t>L EPINE (85)</t>
  </si>
  <si>
    <t>L EPINE AUX BOIS</t>
  </si>
  <si>
    <t>L ESCALE</t>
  </si>
  <si>
    <t>L ESCARENE</t>
  </si>
  <si>
    <t>L ESTRECHURE</t>
  </si>
  <si>
    <t>L ETANG BERTRAND</t>
  </si>
  <si>
    <t>L ETANG LA VILLE</t>
  </si>
  <si>
    <t>L ETANG VERGY</t>
  </si>
  <si>
    <t>L ETOILE (39)</t>
  </si>
  <si>
    <t>L ETOILE (80)</t>
  </si>
  <si>
    <t>L ETRAT</t>
  </si>
  <si>
    <t>L HABIT</t>
  </si>
  <si>
    <t>L HAY LES ROSES</t>
  </si>
  <si>
    <t>L HAY LES ROSES CEDEX</t>
  </si>
  <si>
    <t>L HERBERGEMENT</t>
  </si>
  <si>
    <t>L HERM</t>
  </si>
  <si>
    <t>L HERMENAULT</t>
  </si>
  <si>
    <t>L HERMITAGE</t>
  </si>
  <si>
    <t>L HERMITAGE LORGE</t>
  </si>
  <si>
    <t>L HERMITIERE</t>
  </si>
  <si>
    <t>L HOME CHAMONDOT</t>
  </si>
  <si>
    <t>L HONOR DE COS</t>
  </si>
  <si>
    <t>L HOPITAL</t>
  </si>
  <si>
    <t>L HOPITAL CAMFROUT</t>
  </si>
  <si>
    <t>L HOPITAL D ORION</t>
  </si>
  <si>
    <t>L HOPITAL DU GROSBOIS</t>
  </si>
  <si>
    <t>L HOPITAL LE GRAND</t>
  </si>
  <si>
    <t>L HOPITAL LE MERCIER</t>
  </si>
  <si>
    <t>L HOPITAL SOUS ROCHEFORT</t>
  </si>
  <si>
    <t>L HOPITAL ST BLAISE</t>
  </si>
  <si>
    <t>L HOPITAL ST LIEFFROY</t>
  </si>
  <si>
    <t>L HORME</t>
  </si>
  <si>
    <t>L HOSMES</t>
  </si>
  <si>
    <t>L HOSPITALET</t>
  </si>
  <si>
    <t>L HOSPITALET DU LARZAC</t>
  </si>
  <si>
    <t>L HOSPITALET PRES AND</t>
  </si>
  <si>
    <t>L HOTELLERIE</t>
  </si>
  <si>
    <t>L HOTELLERIE DE FLEE</t>
  </si>
  <si>
    <t>L HOUMEAU</t>
  </si>
  <si>
    <t>L HUISSERIE</t>
  </si>
  <si>
    <t>L ILE BOUCHARD</t>
  </si>
  <si>
    <t>L ILE D ELLE</t>
  </si>
  <si>
    <t>L ILE D OLONNE</t>
  </si>
  <si>
    <t>L ILE D YEU</t>
  </si>
  <si>
    <t>L ILE ROUSSE</t>
  </si>
  <si>
    <t>L ILE ST DENIS</t>
  </si>
  <si>
    <t>L ILE ST DENIS CEDEX</t>
  </si>
  <si>
    <t>L ISLE ADAM</t>
  </si>
  <si>
    <t>L ISLE ARNE</t>
  </si>
  <si>
    <t>L ISLE BOUZON</t>
  </si>
  <si>
    <t>L ISLE D ABEAU</t>
  </si>
  <si>
    <t>L ISLE D ABEAU CEDEX</t>
  </si>
  <si>
    <t>L ISLE D ESPAGNAC</t>
  </si>
  <si>
    <t>L ISLE DE NOE</t>
  </si>
  <si>
    <t>L ISLE EN DODON</t>
  </si>
  <si>
    <t>L ISLE JOURDAIN (32)</t>
  </si>
  <si>
    <t>L ISLE JOURDAIN (86)</t>
  </si>
  <si>
    <t>L ISLE SUR LA SORGUE</t>
  </si>
  <si>
    <t>L ISLE SUR LA SORGUE CEDE</t>
  </si>
  <si>
    <t>L ISLE SUR LA SORGUE CEDEX</t>
  </si>
  <si>
    <t>L ISLE SUR LE DOUBS</t>
  </si>
  <si>
    <t>L ISLE SUR SEREIN</t>
  </si>
  <si>
    <t>L OIE</t>
  </si>
  <si>
    <t>L ORBRIE</t>
  </si>
  <si>
    <t>L OUDON</t>
  </si>
  <si>
    <t>L UNION</t>
  </si>
  <si>
    <t>L UNION CEDEX</t>
  </si>
  <si>
    <t>LA BACHELLERIE</t>
  </si>
  <si>
    <t>LA BACONNIERE</t>
  </si>
  <si>
    <t>LA BAFFE</t>
  </si>
  <si>
    <t>LA BALEINE</t>
  </si>
  <si>
    <t>LA BALME</t>
  </si>
  <si>
    <t>LA BALME D EPY</t>
  </si>
  <si>
    <t>LA BALME DE SILLINGY</t>
  </si>
  <si>
    <t>LA BALME DE SILLINGY CEDE</t>
  </si>
  <si>
    <t>LA BALME DE SILLINGY CEDEX</t>
  </si>
  <si>
    <t>LA BALME DE THUY</t>
  </si>
  <si>
    <t>LA BALME LES GROTTES</t>
  </si>
  <si>
    <t>LA BANEZA</t>
  </si>
  <si>
    <t>LA BARBEN</t>
  </si>
  <si>
    <t>LA BARDE</t>
  </si>
  <si>
    <t>LA BAROCHE SOUS LUCE</t>
  </si>
  <si>
    <t>LA BARRE (39)</t>
  </si>
  <si>
    <t>LA BARRE (70)</t>
  </si>
  <si>
    <t>LA BARRE DE MONTS</t>
  </si>
  <si>
    <t>LA BARRE DE SEMILLY</t>
  </si>
  <si>
    <t>LA BARRE EN OUCHE</t>
  </si>
  <si>
    <t>LA BARTHE DE NESTE</t>
  </si>
  <si>
    <t>LA BASSE VAIVRE</t>
  </si>
  <si>
    <t>LA BASSEE</t>
  </si>
  <si>
    <t>LA BASTIDE (66)</t>
  </si>
  <si>
    <t>LA BASTIDE (83)</t>
  </si>
  <si>
    <t>LA BASTIDE CLAIRENCE</t>
  </si>
  <si>
    <t>LA BASTIDE D ENGRAS</t>
  </si>
  <si>
    <t>LA BASTIDE DE BESPLAS</t>
  </si>
  <si>
    <t>LA BASTIDE DE BOUSIGNAC</t>
  </si>
  <si>
    <t>LA BASTIDE DE LORDAT</t>
  </si>
  <si>
    <t>LA BASTIDE DE SEROU</t>
  </si>
  <si>
    <t>LA BASTIDE DES JOURDANS</t>
  </si>
  <si>
    <t>LA BASTIDE DU SALAT</t>
  </si>
  <si>
    <t>LA BASTIDE L EVEQUE</t>
  </si>
  <si>
    <t>LA BASTIDE PRADINES</t>
  </si>
  <si>
    <t>LA BASTIDE PUYLAURENT</t>
  </si>
  <si>
    <t>LA BASTIDE SOLAGES</t>
  </si>
  <si>
    <t>LA BASTIDE SUR L HERS</t>
  </si>
  <si>
    <t>LA BASTIDONNE</t>
  </si>
  <si>
    <t>LA BATAILLE</t>
  </si>
  <si>
    <t>LA BATHIE</t>
  </si>
  <si>
    <t>LA BATIE DES FONDS</t>
  </si>
  <si>
    <t>LA BATIE DIVISIN</t>
  </si>
  <si>
    <t>LA BATIE MONTGASCON</t>
  </si>
  <si>
    <t>LA BATIE MONTSALEON</t>
  </si>
  <si>
    <t>LA BATIE NEUVE</t>
  </si>
  <si>
    <t>LA BATIE ROLLAND</t>
  </si>
  <si>
    <t>LA BATIE VIEILLE</t>
  </si>
  <si>
    <t>LA BAUCHE</t>
  </si>
  <si>
    <t>LA BAULE</t>
  </si>
  <si>
    <t>LA BAULE CEDEX</t>
  </si>
  <si>
    <t>LA BAUME</t>
  </si>
  <si>
    <t>LA BAUME CORNILLANE</t>
  </si>
  <si>
    <t>LA BAUME D HOSTUN</t>
  </si>
  <si>
    <t>LA BAUME DE TRANSIT</t>
  </si>
  <si>
    <t>LA BAUSSAINE</t>
  </si>
  <si>
    <t>LA BAZEUGE</t>
  </si>
  <si>
    <t>LA BAZOCHE GOUET</t>
  </si>
  <si>
    <t>LA BAZOGE (50)</t>
  </si>
  <si>
    <t>LA BAZOGE (72)</t>
  </si>
  <si>
    <t>LA BAZOGE MONTPINCON</t>
  </si>
  <si>
    <t>LA BAZOQUE (14)</t>
  </si>
  <si>
    <t>LA BAZOQUE (61)</t>
  </si>
  <si>
    <t>LA BAZOUGE DE CHEMERE</t>
  </si>
  <si>
    <t>LA BAZOUGE DES ALLEUX</t>
  </si>
  <si>
    <t>LA BAZOUGE DU DESERT</t>
  </si>
  <si>
    <t>LA BEAUME</t>
  </si>
  <si>
    <t>LA BEGUDE DE MAZENC</t>
  </si>
  <si>
    <t>LA BELLIERE (61)</t>
  </si>
  <si>
    <t>LA BELLIERE (76)</t>
  </si>
  <si>
    <t>LA BELLIOLE</t>
  </si>
  <si>
    <t>LA BENATE</t>
  </si>
  <si>
    <t>LA BENISSON DIEU</t>
  </si>
  <si>
    <t>LA BERLIERE</t>
  </si>
  <si>
    <t>LA BERNARDIERE</t>
  </si>
  <si>
    <t>LA BERNERIE EN RETZ</t>
  </si>
  <si>
    <t>LA BERTHENOUX</t>
  </si>
  <si>
    <t>LA BESACE</t>
  </si>
  <si>
    <t>LA BESSEYRE ST MARY</t>
  </si>
  <si>
    <t>LA BEZOLE</t>
  </si>
  <si>
    <t>LA BIGNE</t>
  </si>
  <si>
    <t>LA BIGOTTIERE</t>
  </si>
  <si>
    <t>LA BIOLLE</t>
  </si>
  <si>
    <t>LA BLOUTIERE</t>
  </si>
  <si>
    <t>LA BOHALLE</t>
  </si>
  <si>
    <t>LA BOISSIERE (14)</t>
  </si>
  <si>
    <t>LA BOISSIERE (27)</t>
  </si>
  <si>
    <t>LA BOISSIERE (34)</t>
  </si>
  <si>
    <t>LA BOISSIERE (39)</t>
  </si>
  <si>
    <t>LA BOISSIERE (53)</t>
  </si>
  <si>
    <t>LA BOISSIERE D ANS</t>
  </si>
  <si>
    <t>LA BOISSIERE DE MONTAIGU</t>
  </si>
  <si>
    <t>LA BOISSIERE DES LANDES</t>
  </si>
  <si>
    <t>LA BOISSIERE DU DORE</t>
  </si>
  <si>
    <t>LA BOISSIERE ECOLE</t>
  </si>
  <si>
    <t>LA BOISSIERE EN GATINE</t>
  </si>
  <si>
    <t>LA BOISSIERE SUR EVRE</t>
  </si>
  <si>
    <t>LA BOLLENE VESUBIE</t>
  </si>
  <si>
    <t>LA BONNEVILLE</t>
  </si>
  <si>
    <t>LA BONNEVILLE SUR ITON</t>
  </si>
  <si>
    <t>LA BOSSE (25)</t>
  </si>
  <si>
    <t>LA BOSSE (72)</t>
  </si>
  <si>
    <t>LA BOSSE DE BRETAGNE</t>
  </si>
  <si>
    <t>LA BOUEXIERE</t>
  </si>
  <si>
    <t>LA BOUILLADISSE</t>
  </si>
  <si>
    <t>LA BOUILLE</t>
  </si>
  <si>
    <t>LA BOUILLIE</t>
  </si>
  <si>
    <t>LA BOULAYE</t>
  </si>
  <si>
    <t>LA BOURBOULE</t>
  </si>
  <si>
    <t>LA BOURDINIERE ST LOUP</t>
  </si>
  <si>
    <t>LA BOURGONCE</t>
  </si>
  <si>
    <t>LA BOUSSAC</t>
  </si>
  <si>
    <t>LA BREDE</t>
  </si>
  <si>
    <t>LA BREDE CEDEX</t>
  </si>
  <si>
    <t>LA BREE LES BAINS</t>
  </si>
  <si>
    <t>LA BREILLE LES PINS</t>
  </si>
  <si>
    <t>LA BREOLE</t>
  </si>
  <si>
    <t>LA BRESSE</t>
  </si>
  <si>
    <t>LA BRETENIERE (25)</t>
  </si>
  <si>
    <t>LA BRETENIERE (39)</t>
  </si>
  <si>
    <t>LA BRETONNIERE</t>
  </si>
  <si>
    <t>LA BREVIERE</t>
  </si>
  <si>
    <t>LA BRIDOIRE</t>
  </si>
  <si>
    <t>LA BRIGUE</t>
  </si>
  <si>
    <t>LA BRILLANNE</t>
  </si>
  <si>
    <t>LA BRIONNE</t>
  </si>
  <si>
    <t>LA BROQUE</t>
  </si>
  <si>
    <t>LA BROSSE MONTCEAUX</t>
  </si>
  <si>
    <t>LA BROUSSE</t>
  </si>
  <si>
    <t>LA BRUERE SUR LOIR</t>
  </si>
  <si>
    <t>LA BRUFFIERE</t>
  </si>
  <si>
    <t>LA BRUGUIERE</t>
  </si>
  <si>
    <t>LA BRULATTE</t>
  </si>
  <si>
    <t>LA BRUYERE</t>
  </si>
  <si>
    <t>LA BUISSE</t>
  </si>
  <si>
    <t>LA BUISSIERE</t>
  </si>
  <si>
    <t>LA BUSSIERE (45)</t>
  </si>
  <si>
    <t>LA BUSSIERE (86)</t>
  </si>
  <si>
    <t>LA BUSSIERE SUR OUCHE</t>
  </si>
  <si>
    <t>LA BUXERETTE</t>
  </si>
  <si>
    <t>LA CABANASSE</t>
  </si>
  <si>
    <t>LA CADIERE D AZUR</t>
  </si>
  <si>
    <t>LA CADIERE ET CAMBO</t>
  </si>
  <si>
    <t>LA CAILLERE ST HILAIRE</t>
  </si>
  <si>
    <t>LA CAINE</t>
  </si>
  <si>
    <t>LA CALMETTE</t>
  </si>
  <si>
    <t>LA CALOTTERIE</t>
  </si>
  <si>
    <t>LA CAMBE</t>
  </si>
  <si>
    <t>LA CANNET DES MAURES</t>
  </si>
  <si>
    <t>LA CANOURGUE</t>
  </si>
  <si>
    <t>LA CAPELLE</t>
  </si>
  <si>
    <t>LA CAPELLE BALAGUIER</t>
  </si>
  <si>
    <t>LA CAPELLE BLEYS</t>
  </si>
  <si>
    <t>LA CAPELLE BONANCE</t>
  </si>
  <si>
    <t>LA CAPELLE D'ESCROUX</t>
  </si>
  <si>
    <t>LA CAPELLE ET MASMOLENE</t>
  </si>
  <si>
    <t>LA CAPELLE LES BOULOGNE</t>
  </si>
  <si>
    <t>LA CARNEILLE</t>
  </si>
  <si>
    <t>LA CASSAGNE</t>
  </si>
  <si>
    <t>LA CASSAIGNE</t>
  </si>
  <si>
    <t>LA CAUCHIE</t>
  </si>
  <si>
    <t>LA CAUNETTE</t>
  </si>
  <si>
    <t>LA CAURE</t>
  </si>
  <si>
    <t>LA CAVALERIE</t>
  </si>
  <si>
    <t>LA CELETTE</t>
  </si>
  <si>
    <t>LA CELLE (03)</t>
  </si>
  <si>
    <t>LA CELLE (18)</t>
  </si>
  <si>
    <t>LA CELLE (63)</t>
  </si>
  <si>
    <t>LA CELLE (83)</t>
  </si>
  <si>
    <t>LA CELLE CONDE</t>
  </si>
  <si>
    <t>LA CELLE DUNOISE</t>
  </si>
  <si>
    <t>LA CELLE EN MORVAN</t>
  </si>
  <si>
    <t>LA CELLE GUENAND</t>
  </si>
  <si>
    <t>LA CELLE LES BORDES</t>
  </si>
  <si>
    <t>LA CELLE SOUS CHANTEMERLE</t>
  </si>
  <si>
    <t>LA CELLE SOUS GOUZON</t>
  </si>
  <si>
    <t>LA CELLE SOUS MONTMIRAIL</t>
  </si>
  <si>
    <t>LA CELLE ST AVANT</t>
  </si>
  <si>
    <t>LA CELLE ST CLOUD</t>
  </si>
  <si>
    <t>LA CELLE ST CLOUD CEDEX</t>
  </si>
  <si>
    <t>LA CELLE ST CYR</t>
  </si>
  <si>
    <t>LA CELLE SUR LOIRE</t>
  </si>
  <si>
    <t>LA CELLE SUR MORIN</t>
  </si>
  <si>
    <t>LA CELLE SUR NIEVRE</t>
  </si>
  <si>
    <t>LA CELLETTE (23)</t>
  </si>
  <si>
    <t>LA CELLETTE (63)</t>
  </si>
  <si>
    <t>LA CERLANGUE</t>
  </si>
  <si>
    <t>LA CHABANNE</t>
  </si>
  <si>
    <t>LA CHAISE</t>
  </si>
  <si>
    <t>LA CHAISE BAUDOUIN</t>
  </si>
  <si>
    <t>LA CHAISE DIEU</t>
  </si>
  <si>
    <t>LA CHAIZE GIRAUD</t>
  </si>
  <si>
    <t>LA CHAIZE LE VICOMTE</t>
  </si>
  <si>
    <t>LA CHAMBA</t>
  </si>
  <si>
    <t>LA CHAMBONIE</t>
  </si>
  <si>
    <t>LA CHAMBRE</t>
  </si>
  <si>
    <t>LA CHAMPENOISE</t>
  </si>
  <si>
    <t>LA CHAPELAUDE</t>
  </si>
  <si>
    <t>LA CHAPELLE (03)</t>
  </si>
  <si>
    <t>LA CHAPELLE (08)</t>
  </si>
  <si>
    <t>LA CHAPELLE (16)</t>
  </si>
  <si>
    <t>LA CHAPELLE (73)</t>
  </si>
  <si>
    <t>LA CHAPELLE ACHARD</t>
  </si>
  <si>
    <t>LA CHAPELLE AGNON</t>
  </si>
  <si>
    <t>LA CHAPELLE ANTHENAISE</t>
  </si>
  <si>
    <t>LA CHAPELLE AU MANS</t>
  </si>
  <si>
    <t>LA CHAPELLE AU MOINE</t>
  </si>
  <si>
    <t>LA CHAPELLE AU RIBOUL</t>
  </si>
  <si>
    <t>LA CHAPELLE AUBAREIL</t>
  </si>
  <si>
    <t>LA CHAPELLE AUX BOIS</t>
  </si>
  <si>
    <t>LA CHAPELLE AUX BROCS</t>
  </si>
  <si>
    <t>LA CHAPELLE AUX CHASSES</t>
  </si>
  <si>
    <t>LA CHAPELLE AUX CHOUX</t>
  </si>
  <si>
    <t>LA CHAPELLE AUX FILTZMEENS</t>
  </si>
  <si>
    <t>LA CHAPELLE AUX LYS</t>
  </si>
  <si>
    <t>LA CHAPELLE AUX NAUX</t>
  </si>
  <si>
    <t>LA CHAPELLE AUX SAINTS</t>
  </si>
  <si>
    <t>LA CHAPELLE BALOUE</t>
  </si>
  <si>
    <t>LA CHAPELLE BASSE MER</t>
  </si>
  <si>
    <t>LA CHAPELLE BATON (79)</t>
  </si>
  <si>
    <t>LA CHAPELLE BATON (86)</t>
  </si>
  <si>
    <t>LA CHAPELLE BAYVEL</t>
  </si>
  <si>
    <t>LA CHAPELLE BERTIN</t>
  </si>
  <si>
    <t>LA CHAPELLE BERTRAND</t>
  </si>
  <si>
    <t>LA CHAPELLE BICHE</t>
  </si>
  <si>
    <t>LA CHAPELLE BLANCHE (22)</t>
  </si>
  <si>
    <t>LA CHAPELLE BLANCHE (73)</t>
  </si>
  <si>
    <t>LA CHAPELLE BOIS DES FAULX</t>
  </si>
  <si>
    <t>LA CHAPELLE BOUEXIC</t>
  </si>
  <si>
    <t>LA CHAPELLE CARO</t>
  </si>
  <si>
    <t>LA CHAPELLE CECELIN</t>
  </si>
  <si>
    <t>LA CHAPELLE CHAUSSEE</t>
  </si>
  <si>
    <t>LA CHAPELLE CRAONNAISE</t>
  </si>
  <si>
    <t>LA CHAPELLE D ABONDANCE</t>
  </si>
  <si>
    <t>LA CHAPELLE D ALAGNON</t>
  </si>
  <si>
    <t>LA CHAPELLE D ALIGNE</t>
  </si>
  <si>
    <t>LA CHAPELLE D ANDAINE</t>
  </si>
  <si>
    <t>LA CHAPELLE D ANGILLON</t>
  </si>
  <si>
    <t>LA CHAPELLE D ARMENTIERES</t>
  </si>
  <si>
    <t>LA CHAPELLE D AUNAINVILLE</t>
  </si>
  <si>
    <t>LA CHAPELLE D AUREC</t>
  </si>
  <si>
    <t>LA CHAPELLE DE BRAGNY</t>
  </si>
  <si>
    <t>LA CHAPELLE DE BRAIN</t>
  </si>
  <si>
    <t>LA CHAPELLE DE GUINCHAY</t>
  </si>
  <si>
    <t>LA CHAPELLE DE LA TOUR</t>
  </si>
  <si>
    <t>LA CHAPELLE DE MARDORE</t>
  </si>
  <si>
    <t>LA CHAPELLE DE SURIEU</t>
  </si>
  <si>
    <t>LA CHAPELLE DES FOUGERETZ</t>
  </si>
  <si>
    <t>LA CHAPELLE DES MARAIS</t>
  </si>
  <si>
    <t>LA CHAPELLE DES POTS</t>
  </si>
  <si>
    <t>LA CHAPELLE DU BARD</t>
  </si>
  <si>
    <t>LA CHAPELLE DU BOIS</t>
  </si>
  <si>
    <t>LA CHAPELLE DU BOURGAY</t>
  </si>
  <si>
    <t>LA CHAPELLE DU GENET</t>
  </si>
  <si>
    <t>LA CHAPELLE DU LOU</t>
  </si>
  <si>
    <t>LA CHAPELLE DU MT DU CHAT</t>
  </si>
  <si>
    <t>LA CHAPELLE DU NOYER</t>
  </si>
  <si>
    <t>LA CHAPELLE DVT BRUYERES</t>
  </si>
  <si>
    <t>LA CHAPELLE EN JUGER</t>
  </si>
  <si>
    <t>LA CHAPELLE EN LAFAYE</t>
  </si>
  <si>
    <t>LA CHAPELLE EN SERVAL</t>
  </si>
  <si>
    <t>LA CHAPELLE EN VALGAUDEMAR</t>
  </si>
  <si>
    <t>LA CHAPELLE EN VERCORS</t>
  </si>
  <si>
    <t>LA CHAPELLE EN VEXIN</t>
  </si>
  <si>
    <t>LA CHAPELLE ENCHERIE</t>
  </si>
  <si>
    <t>LA CHAPELLE ENGERBOLD</t>
  </si>
  <si>
    <t>LA CHAPELLE ERBREE</t>
  </si>
  <si>
    <t>LA CHAPELLE FAUCHER</t>
  </si>
  <si>
    <t>LA CHAPELLE FELCOURT</t>
  </si>
  <si>
    <t>LA CHAPELLE FORAINVILLIERS</t>
  </si>
  <si>
    <t>LA CHAPELLE FORTIN</t>
  </si>
  <si>
    <t>LA CHAPELLE GACELINE</t>
  </si>
  <si>
    <t>LA CHAPELLE GAUDIN</t>
  </si>
  <si>
    <t>LA CHAPELLE GAUGAIN</t>
  </si>
  <si>
    <t>LA CHAPELLE GAUTHIER (27)</t>
  </si>
  <si>
    <t>LA CHAPELLE GAUTHIER (77)</t>
  </si>
  <si>
    <t>LA CHAPELLE GENESTE</t>
  </si>
  <si>
    <t>LA CHAPELLE GLAIN</t>
  </si>
  <si>
    <t>LA CHAPELLE GONAGUET</t>
  </si>
  <si>
    <t>LA CHAPELLE GRESIGNAC</t>
  </si>
  <si>
    <t>LA CHAPELLE HARENG</t>
  </si>
  <si>
    <t>LA CHAPELLE HAUTE GRUE</t>
  </si>
  <si>
    <t>LA CHAPELLE HERMIER</t>
  </si>
  <si>
    <t>LA CHAPELLE HEULIN</t>
  </si>
  <si>
    <t>LA CHAPELLE HUGON</t>
  </si>
  <si>
    <t>LA CHAPELLE HULLIN</t>
  </si>
  <si>
    <t>LA CHAPELLE HUON</t>
  </si>
  <si>
    <t>LA CHAPELLE IGER</t>
  </si>
  <si>
    <t>LA CHAPELLE JANSON</t>
  </si>
  <si>
    <t>LA CHAPELLE LA REINE</t>
  </si>
  <si>
    <t>LA CHAPELLE LASSON</t>
  </si>
  <si>
    <t>LA CHAPELLE LAUNAY</t>
  </si>
  <si>
    <t>LA CHAPELLE LAURENT</t>
  </si>
  <si>
    <t>LA CHAPELLE LES LUXEUIL</t>
  </si>
  <si>
    <t>LA CHAPELLE LONGUEVILLE</t>
  </si>
  <si>
    <t>LA CHAPELLE MARCOUSSE</t>
  </si>
  <si>
    <t>LA CHAPELLE MONT DE FRANCE</t>
  </si>
  <si>
    <t>LA CHAPELLE MONTABOURLET</t>
  </si>
  <si>
    <t>LA CHAPELLE MONTBRANDEIX</t>
  </si>
  <si>
    <t>LA CHAPELLE MONTHODON</t>
  </si>
  <si>
    <t>LA CHAPELLE MONTLIGEON</t>
  </si>
  <si>
    <t>LA CHAPELLE MONTLINARD</t>
  </si>
  <si>
    <t>LA CHAPELLE MONTMARTIN</t>
  </si>
  <si>
    <t>LA CHAPELLE MONTMOREAU</t>
  </si>
  <si>
    <t>LA CHAPELLE MONTREUIL</t>
  </si>
  <si>
    <t>LA CHAPELLE MOULIERE</t>
  </si>
  <si>
    <t>LA CHAPELLE MOUTILS</t>
  </si>
  <si>
    <t>LA CHAPELLE NAUDE</t>
  </si>
  <si>
    <t>LA CHAPELLE NEUVE (22)</t>
  </si>
  <si>
    <t>LA CHAPELLE NEUVE (56)</t>
  </si>
  <si>
    <t>LA CHAPELLE ONZERAIN</t>
  </si>
  <si>
    <t>LA CHAPELLE ORTHEMALE</t>
  </si>
  <si>
    <t>LA CHAPELLE PALLUAU</t>
  </si>
  <si>
    <t>LA CHAPELLE POUILLOUX</t>
  </si>
  <si>
    <t>LA CHAPELLE PRES SEES</t>
  </si>
  <si>
    <t>LA CHAPELLE RABLAIS</t>
  </si>
  <si>
    <t>LA CHAPELLE RAINSOUIN</t>
  </si>
  <si>
    <t>LA CHAPELLE RAMBAUD</t>
  </si>
  <si>
    <t>LA CHAPELLE REANVILLE</t>
  </si>
  <si>
    <t>LA CHAPELLE ROUSSELIN</t>
  </si>
  <si>
    <t>La chapelle saint luc</t>
  </si>
  <si>
    <t>LA CHAPELLE SOUEF</t>
  </si>
  <si>
    <t>LA CHAPELLE SOUS BRANCION</t>
  </si>
  <si>
    <t>LA CHAPELLE SOUS DUN</t>
  </si>
  <si>
    <t>LA CHAPELLE SOUS ORBAIS</t>
  </si>
  <si>
    <t>LA CHAPELLE SOUS POIX</t>
  </si>
  <si>
    <t>LA CHAPELLE SOUS UCHON</t>
  </si>
  <si>
    <t>LA CHAPELLE ST ANDRE</t>
  </si>
  <si>
    <t>LA CHAPELLE ST AUBERT</t>
  </si>
  <si>
    <t>LA CHAPELLE ST AUBIN</t>
  </si>
  <si>
    <t>LA CHAPELLE ST ETIENNE</t>
  </si>
  <si>
    <t>LA CHAPELLE ST FLORENT</t>
  </si>
  <si>
    <t>LA CHAPELLE ST FRAY</t>
  </si>
  <si>
    <t>LA CHAPELLE ST GERAUD</t>
  </si>
  <si>
    <t>LA CHAPELLE ST JEAN</t>
  </si>
  <si>
    <t>LA CHAPELLE ST LAUD</t>
  </si>
  <si>
    <t>LA CHAPELLE ST LAURENT</t>
  </si>
  <si>
    <t>LA CHAPELLE ST LAURIAN</t>
  </si>
  <si>
    <t>LA CHAPELLE ST LUC</t>
  </si>
  <si>
    <t>LA CHAPELLE ST LUC CEDEX</t>
  </si>
  <si>
    <t>LA CHAPELLE ST MARTIAL</t>
  </si>
  <si>
    <t>LA CHAPELLE ST MARTIN</t>
  </si>
  <si>
    <t>LA CHAPELLE ST MAURICE</t>
  </si>
  <si>
    <t>LA CHAPELLE ST MESMIN</t>
  </si>
  <si>
    <t>LA CHAPELLE ST OUEN</t>
  </si>
  <si>
    <t>LA CHAPELLE ST QUILLAIN</t>
  </si>
  <si>
    <t>LA CHAPELLE ST REMY</t>
  </si>
  <si>
    <t>LA CHAPELLE ST SAUVEUR (44</t>
  </si>
  <si>
    <t>LA CHAPELLE ST SAUVEUR (71</t>
  </si>
  <si>
    <t>LA CHAPELLE ST SEPULCRE</t>
  </si>
  <si>
    <t>LA CHAPELLE ST SULPICE</t>
  </si>
  <si>
    <t>LA CHAPELLE ST URSIN</t>
  </si>
  <si>
    <t>LA CHAPELLE SUR AVEYRON</t>
  </si>
  <si>
    <t>LA CHAPELLE SUR CHEZY</t>
  </si>
  <si>
    <t>LA CHAPELLE SUR COISE</t>
  </si>
  <si>
    <t>LA CHAPELLE SUR DUN</t>
  </si>
  <si>
    <t>LA CHAPELLE SUR ERDRE</t>
  </si>
  <si>
    <t>LA CHAPELLE SUR ERDRE CEDE</t>
  </si>
  <si>
    <t>LA CHAPELLE SUR FURIEUSE</t>
  </si>
  <si>
    <t>LA CHAPELLE SUR LOIRE</t>
  </si>
  <si>
    <t>LA CHAPELLE SUR OREUSE</t>
  </si>
  <si>
    <t>LA CHAPELLE SUR OUDON</t>
  </si>
  <si>
    <t>LA CHAPELLE SUR USSON</t>
  </si>
  <si>
    <t>LA CHAPELLE TAILLEFERT</t>
  </si>
  <si>
    <t>LA CHAPELLE THECLE</t>
  </si>
  <si>
    <t>LA CHAPELLE THEMER</t>
  </si>
  <si>
    <t>LA CHAPELLE THIREUIL</t>
  </si>
  <si>
    <t>LA CHAPELLE THOUARAULT</t>
  </si>
  <si>
    <t>LA CHAPELLE UREE</t>
  </si>
  <si>
    <t>LA CHAPELLE VAUPELTEIGNE</t>
  </si>
  <si>
    <t>LA CHAPELLE VENDOMOISE</t>
  </si>
  <si>
    <t>LA CHAPELLE VICOMTESSE</t>
  </si>
  <si>
    <t>LA CHAPELLE VIEL</t>
  </si>
  <si>
    <t>LA CHAPELLE VILLARS</t>
  </si>
  <si>
    <t>LA CHAPELLE YVON</t>
  </si>
  <si>
    <t>LA CHAPELOTTE</t>
  </si>
  <si>
    <t>LA CHARCE</t>
  </si>
  <si>
    <t>LA CHARITE SUR LOIRE</t>
  </si>
  <si>
    <t>LA CHARITE SUR LOIRE CEDE</t>
  </si>
  <si>
    <t>LA CHARITE SUR LOIRE CEDEX</t>
  </si>
  <si>
    <t>LA CHARME</t>
  </si>
  <si>
    <t>LA CHARMEE</t>
  </si>
  <si>
    <t>LA CHARTRE SUR LE LOIR</t>
  </si>
  <si>
    <t>LA CHASSAGNE</t>
  </si>
  <si>
    <t>LA CHATAIGNERAIE</t>
  </si>
  <si>
    <t>LA CHATELAINE</t>
  </si>
  <si>
    <t>LA CHATRE</t>
  </si>
  <si>
    <t>LA CHATRE CEDEX</t>
  </si>
  <si>
    <t>LA CHATRE LANGLIN</t>
  </si>
  <si>
    <t>LA CHAUDIERE</t>
  </si>
  <si>
    <t>LA CHAULME</t>
  </si>
  <si>
    <t>LA CHAUME</t>
  </si>
  <si>
    <t>LA CHAUMUSSE</t>
  </si>
  <si>
    <t>LA CHAUSSADE</t>
  </si>
  <si>
    <t>LA CHAUSSAIRE</t>
  </si>
  <si>
    <t>LA CHAUSSEE (76)</t>
  </si>
  <si>
    <t>LA CHAUSSEE (86)</t>
  </si>
  <si>
    <t>LA CHAUSSEE D IVRY</t>
  </si>
  <si>
    <t>LA CHAUSSEE ST VICTOR</t>
  </si>
  <si>
    <t>LA CHAUSSEE SUR MARNE</t>
  </si>
  <si>
    <t>LA CHAUSSEE TIRANCOURT</t>
  </si>
  <si>
    <t>LA CHAUX (25)</t>
  </si>
  <si>
    <t>LA CHAUX (61)</t>
  </si>
  <si>
    <t>LA CHAUX (71)</t>
  </si>
  <si>
    <t>LA CHAUX EN BRESSE</t>
  </si>
  <si>
    <t>LA CHAVANNE</t>
  </si>
  <si>
    <t>LA CHAVATTE</t>
  </si>
  <si>
    <t>LA CHAZE DE PEYRE</t>
  </si>
  <si>
    <t>LA CHENALOTTE</t>
  </si>
  <si>
    <t>LA CHEPPE</t>
  </si>
  <si>
    <t>LA CHEVALLERAIS</t>
  </si>
  <si>
    <t>LA CHEVILLOTTE</t>
  </si>
  <si>
    <t>LA CHEVRERIE</t>
  </si>
  <si>
    <t>LA CHEVROLIERE</t>
  </si>
  <si>
    <t>LA CHEZE</t>
  </si>
  <si>
    <t>LA CHOMETTE</t>
  </si>
  <si>
    <t>LA CIOTAT</t>
  </si>
  <si>
    <t>LA CIOTAT CEDEX</t>
  </si>
  <si>
    <t>LA CLAYE</t>
  </si>
  <si>
    <t>LA CLAYETTE</t>
  </si>
  <si>
    <t>LA CLISSE</t>
  </si>
  <si>
    <t>LA CLOTTE</t>
  </si>
  <si>
    <t>LA CLUSAZ</t>
  </si>
  <si>
    <t>LA CLUSE</t>
  </si>
  <si>
    <t>LA CLUSE ET MIJOUX</t>
  </si>
  <si>
    <t>LA COCHERE</t>
  </si>
  <si>
    <t>LA COLLANCELLE</t>
  </si>
  <si>
    <t>LA COLLE SUR LOUP</t>
  </si>
  <si>
    <t>LA COLOMBE (41)</t>
  </si>
  <si>
    <t>LA COLOMBE (50)</t>
  </si>
  <si>
    <t>LA COMBE DE LANCEY</t>
  </si>
  <si>
    <t>LA COMELLE</t>
  </si>
  <si>
    <t>LA COMPOTE</t>
  </si>
  <si>
    <t>LA COMTE</t>
  </si>
  <si>
    <t>LA CONDAMINE CHATELARD</t>
  </si>
  <si>
    <t>LA COPECHAGNIERE</t>
  </si>
  <si>
    <t>LA COQUILLE</t>
  </si>
  <si>
    <t>LA CORBIERE</t>
  </si>
  <si>
    <t>LA CORNUAILLE</t>
  </si>
  <si>
    <t>LA COTE</t>
  </si>
  <si>
    <t>LA COTE D AIME</t>
  </si>
  <si>
    <t>LA COTE D ARBROZ</t>
  </si>
  <si>
    <t>LA COTE EN COUZAN</t>
  </si>
  <si>
    <t>LA COTE ST ANDRE</t>
  </si>
  <si>
    <t>LA COTE ST ANDRE CEDEX</t>
  </si>
  <si>
    <t>LA COUARDE</t>
  </si>
  <si>
    <t>LA COUARDE SUR MER</t>
  </si>
  <si>
    <t>LA COUCOURDE</t>
  </si>
  <si>
    <t>LA COUDRE</t>
  </si>
  <si>
    <t>LA COULONCHE</t>
  </si>
  <si>
    <t>LA COUR MARIGNY</t>
  </si>
  <si>
    <t>LA COURBE</t>
  </si>
  <si>
    <t>LA COURNEUVE</t>
  </si>
  <si>
    <t>LA COURNEUVE CEDEX</t>
  </si>
  <si>
    <t>LA COURONNE</t>
  </si>
  <si>
    <t>LA COURTETE</t>
  </si>
  <si>
    <t>LA COURTINE</t>
  </si>
  <si>
    <t>LA COURTINE CEDEX</t>
  </si>
  <si>
    <t>LA COUTURE (62)</t>
  </si>
  <si>
    <t>LA COUTURE (85)</t>
  </si>
  <si>
    <t>LA COUTURE BOUSSEY</t>
  </si>
  <si>
    <t>LA COUVERTOIRADE</t>
  </si>
  <si>
    <t>LA COUYERE</t>
  </si>
  <si>
    <t>LA CRAU</t>
  </si>
  <si>
    <t>LA CRECHE</t>
  </si>
  <si>
    <t>LA CRESSE</t>
  </si>
  <si>
    <t>LA CREUSE</t>
  </si>
  <si>
    <t>LA CRIQUE</t>
  </si>
  <si>
    <t>LA CROISILLE</t>
  </si>
  <si>
    <t>LA CROISILLE SUR BRIANCE</t>
  </si>
  <si>
    <t>LA CROIX AUX BOIS</t>
  </si>
  <si>
    <t>LA CROIX AUX MINES</t>
  </si>
  <si>
    <t>LA CROIX AVRANCHIN</t>
  </si>
  <si>
    <t>LA CROIX BLANCHE</t>
  </si>
  <si>
    <t>LA CROIX COMTESSE</t>
  </si>
  <si>
    <t>LA CROIX DE LA ROCHETTE</t>
  </si>
  <si>
    <t>LA CROIX DU PERCHE</t>
  </si>
  <si>
    <t>LA CROIX EN BRIE</t>
  </si>
  <si>
    <t>LA CROIX EN CHAMPAGNE</t>
  </si>
  <si>
    <t>LA CROIX EN TOURAINE</t>
  </si>
  <si>
    <t>LA CROIX HELLEAN</t>
  </si>
  <si>
    <t>LA CROIX ST LEUFROY</t>
  </si>
  <si>
    <t>LA CROIX ST OUEN CEDEX</t>
  </si>
  <si>
    <t>LA CROIX SUR GARTEMPE</t>
  </si>
  <si>
    <t>LA CROIX SUR ROUDOULE</t>
  </si>
  <si>
    <t>LA CROIX VALMER</t>
  </si>
  <si>
    <t>La Croix-Avranchin</t>
  </si>
  <si>
    <t>LA CROIXILLE</t>
  </si>
  <si>
    <t>LA CROPTE</t>
  </si>
  <si>
    <t>LA CROUPTE</t>
  </si>
  <si>
    <t>LA CROUZILLE</t>
  </si>
  <si>
    <t>LA DAGUENIERE</t>
  </si>
  <si>
    <t>LA DEFENSE</t>
  </si>
  <si>
    <t>LA DEFENSE CEDEX</t>
  </si>
  <si>
    <t>LA DEMIE</t>
  </si>
  <si>
    <t>LA DESTROUSSE</t>
  </si>
  <si>
    <t>LA DIGNE D AMONT</t>
  </si>
  <si>
    <t>LA DIGNE D AVAL</t>
  </si>
  <si>
    <t>LA DOMINELAIS</t>
  </si>
  <si>
    <t>LA DOREE</t>
  </si>
  <si>
    <t>LA DORNAC</t>
  </si>
  <si>
    <t>LA DOUZE</t>
  </si>
  <si>
    <t>LA FAGE MONTIVERNOUX</t>
  </si>
  <si>
    <t>LA FAGE ST JULIEN</t>
  </si>
  <si>
    <t>LA FAJOLLE</t>
  </si>
  <si>
    <t>LA FALAISE</t>
  </si>
  <si>
    <t>LA FALOISE</t>
  </si>
  <si>
    <t>LA FARE EN CHAMPSAUR</t>
  </si>
  <si>
    <t>LA FARE LES OLIVIERS</t>
  </si>
  <si>
    <t>LA FAURIE</t>
  </si>
  <si>
    <t>LA FAUTE SUR MER</t>
  </si>
  <si>
    <t>LA FAVIERE</t>
  </si>
  <si>
    <t>LA FAYE</t>
  </si>
  <si>
    <t>LA FERE</t>
  </si>
  <si>
    <t>LA FEREE</t>
  </si>
  <si>
    <t>LA FERMETE</t>
  </si>
  <si>
    <t>LA FERRIERE (22)</t>
  </si>
  <si>
    <t>LA FERRIERE (37)</t>
  </si>
  <si>
    <t>LA FERRIERE (38)</t>
  </si>
  <si>
    <t>LA FERRIERE (85)</t>
  </si>
  <si>
    <t>LA FERRIERE AIROUX</t>
  </si>
  <si>
    <t>LA FERRIERE AU DOYEN</t>
  </si>
  <si>
    <t>LA FERRIERE AUX ETANGS</t>
  </si>
  <si>
    <t>LA FERRIERE BECHET</t>
  </si>
  <si>
    <t>LA FERRIERE BOCHARD</t>
  </si>
  <si>
    <t>LA FERRIERE DE FLEE</t>
  </si>
  <si>
    <t>LA FERRIERE EN PARTHENAY</t>
  </si>
  <si>
    <t>LA FERRIERE HARANG</t>
  </si>
  <si>
    <t>LA FERRIERE SUR RISLE</t>
  </si>
  <si>
    <t>LA FERTE</t>
  </si>
  <si>
    <t>LA FERTE ALAIS</t>
  </si>
  <si>
    <t>LA FERTE BEAUHARNAIS</t>
  </si>
  <si>
    <t>LA FERTE BERNARD</t>
  </si>
  <si>
    <t>LA FERTE BERNARD CEDEX</t>
  </si>
  <si>
    <t>LA FERTE CHEVRESIS</t>
  </si>
  <si>
    <t>LA FERTE FRENEL</t>
  </si>
  <si>
    <t>LA FERTE GAUCHER</t>
  </si>
  <si>
    <t>LA FERTE HAUTERIVE</t>
  </si>
  <si>
    <t>LA FERTE IMBAULT</t>
  </si>
  <si>
    <t>LA FERTE JOUARRE CEDEX</t>
  </si>
  <si>
    <t>LA FERTE LOUPIERE</t>
  </si>
  <si>
    <t>LA FERTE MACE</t>
  </si>
  <si>
    <t>LA FERTE MILON</t>
  </si>
  <si>
    <t>LA FERTE SOUS JOUARRE</t>
  </si>
  <si>
    <t>LA FERTE ST AUBIN</t>
  </si>
  <si>
    <t>LA FERTE ST CYR</t>
  </si>
  <si>
    <t>LA FERTE ST SAMSON</t>
  </si>
  <si>
    <t>LA FERTE SUR CHIERS</t>
  </si>
  <si>
    <t>LA FERTE VIDAME</t>
  </si>
  <si>
    <t>LA FERTE VILLENEUIL</t>
  </si>
  <si>
    <t>La Ferte-en-ouche</t>
  </si>
  <si>
    <t>LA FEUILLADE (19)</t>
  </si>
  <si>
    <t>LA FEUILLADE (24)</t>
  </si>
  <si>
    <t>LA FEUILLEE</t>
  </si>
  <si>
    <t>LA FEUILLIE (50)</t>
  </si>
  <si>
    <t>LA FEUILLIE (76)</t>
  </si>
  <si>
    <t>LA FLACHERE</t>
  </si>
  <si>
    <t>LA FLAMENGRIE (02)</t>
  </si>
  <si>
    <t xml:space="preserve">LA FLAMENGRIE </t>
  </si>
  <si>
    <t>LA FLECHE</t>
  </si>
  <si>
    <t>LA FLECHE CEDEX</t>
  </si>
  <si>
    <t>LA FLOCELLIERE</t>
  </si>
  <si>
    <t>LA FLOTTE</t>
  </si>
  <si>
    <t>LA FOLIE</t>
  </si>
  <si>
    <t>LA FOLLETIERE</t>
  </si>
  <si>
    <t>LA FOLLETIERE ABENON</t>
  </si>
  <si>
    <t>LA FONTAINE ST MARTIN</t>
  </si>
  <si>
    <t>LA FONTELAYE</t>
  </si>
  <si>
    <t>LA FONTENELLE (35)</t>
  </si>
  <si>
    <t>LA FONTENELLE (41)</t>
  </si>
  <si>
    <t>LA FORCE (11)</t>
  </si>
  <si>
    <t>LA FORCE (24)</t>
  </si>
  <si>
    <t>LA FORCLAZ</t>
  </si>
  <si>
    <t>LA FOREST LANDERNEAU</t>
  </si>
  <si>
    <t>LA FORESTIERE</t>
  </si>
  <si>
    <t>LA FORET AUVRAY</t>
  </si>
  <si>
    <t>LA FORET DE TESSE</t>
  </si>
  <si>
    <t>LA FORET DU PARC</t>
  </si>
  <si>
    <t>LA FORET DU TEMPLE</t>
  </si>
  <si>
    <t>LA FORET FOUESNANT</t>
  </si>
  <si>
    <t>LA FORET LE ROI</t>
  </si>
  <si>
    <t>LA FORET STE CROIX</t>
  </si>
  <si>
    <t>LA FORET SUR SEVRE</t>
  </si>
  <si>
    <t>LA FORGE</t>
  </si>
  <si>
    <t>LA FORIE</t>
  </si>
  <si>
    <t>LA FORTERESSE</t>
  </si>
  <si>
    <t>LA FOSSE CORDUAN</t>
  </si>
  <si>
    <t>LA FOSSE DE TIGNE</t>
  </si>
  <si>
    <t>LA FOUILLADE</t>
  </si>
  <si>
    <t>LA FOUILLOUSE</t>
  </si>
  <si>
    <t>LA FOUILLOUSE CEDEX</t>
  </si>
  <si>
    <t>LA FOYE MONJAULT</t>
  </si>
  <si>
    <t>LA FRAMBOISIERE</t>
  </si>
  <si>
    <t>LA FRANCHEVILLE</t>
  </si>
  <si>
    <t>LA FRASNEE</t>
  </si>
  <si>
    <t>LA FREDIERE</t>
  </si>
  <si>
    <t>LA FREISSINOUSE</t>
  </si>
  <si>
    <t>LA FRENAYE</t>
  </si>
  <si>
    <t>LA FRESNAIE FAYEL</t>
  </si>
  <si>
    <t>LA FRESNAIS</t>
  </si>
  <si>
    <t>LA FRESNAYE AU SAUVAGE</t>
  </si>
  <si>
    <t>LA FRESNAYE SUR CHEDOUET</t>
  </si>
  <si>
    <t>LA FRETTE (38)</t>
  </si>
  <si>
    <t>LA FRETTE (71)</t>
  </si>
  <si>
    <t>LA FRETTE SUR SEINE</t>
  </si>
  <si>
    <t>LA GACILLY</t>
  </si>
  <si>
    <t>LA GACILLY CEDEX</t>
  </si>
  <si>
    <t>LA GAILLARDE</t>
  </si>
  <si>
    <t>LA GARDE (04)</t>
  </si>
  <si>
    <t>LA GARDE (38)</t>
  </si>
  <si>
    <t>LA GARDE (83)</t>
  </si>
  <si>
    <t>LA GARDE ADHEMAR</t>
  </si>
  <si>
    <t>LA GARDE CEDEX</t>
  </si>
  <si>
    <t>LA GARDE FREINET</t>
  </si>
  <si>
    <t>LA GARENNE COLOMBES</t>
  </si>
  <si>
    <t>LA GARENNE COLOMBES CEDEX</t>
  </si>
  <si>
    <t>LA GARNACHE</t>
  </si>
  <si>
    <t>LA GARRIGA</t>
  </si>
  <si>
    <t>LA GAUBRETIERE</t>
  </si>
  <si>
    <t>LA GAUBRETIERE CEDEX</t>
  </si>
  <si>
    <t>LA GAUDAINE</t>
  </si>
  <si>
    <t>LA GAUDE</t>
  </si>
  <si>
    <t>LA GENETE</t>
  </si>
  <si>
    <t>LA GENETOUZE (17)</t>
  </si>
  <si>
    <t>LA GENETOUZE (85)</t>
  </si>
  <si>
    <t>LA GENEVRAIE</t>
  </si>
  <si>
    <t>LA GENEVRAYE</t>
  </si>
  <si>
    <t>LA GENEVROYE</t>
  </si>
  <si>
    <t>LA GENEYTOUSE</t>
  </si>
  <si>
    <t>LA GIETTAZ</t>
  </si>
  <si>
    <t>LA GIMOND</t>
  </si>
  <si>
    <t>LA GLACERIE</t>
  </si>
  <si>
    <t>LA GODEFROY</t>
  </si>
  <si>
    <t>LA GODIVELLE</t>
  </si>
  <si>
    <t>LA GOHANNIERE</t>
  </si>
  <si>
    <t>LA GONFRIERE</t>
  </si>
  <si>
    <t>LA GONTERIE BOULOUNEIX</t>
  </si>
  <si>
    <t>LA GORGUE</t>
  </si>
  <si>
    <t>LA GOUESNIERE</t>
  </si>
  <si>
    <t>LA GOULAFRIERE</t>
  </si>
  <si>
    <t>LA GOUTELLE</t>
  </si>
  <si>
    <t>LA GRAND COMBE</t>
  </si>
  <si>
    <t>LA GRAND CROIX</t>
  </si>
  <si>
    <t>LA GRANDE FOSSE</t>
  </si>
  <si>
    <t>LA GRANDE MOTTE</t>
  </si>
  <si>
    <t>LA GRANDE PAROISSE</t>
  </si>
  <si>
    <t>LA GRANDE RESIE</t>
  </si>
  <si>
    <t>LA GRANDE VERRIERE</t>
  </si>
  <si>
    <t>LA GRANDVILLE</t>
  </si>
  <si>
    <t>LA GRANGE</t>
  </si>
  <si>
    <t>LA GRANGE AUX BOIS</t>
  </si>
  <si>
    <t>LA GRAVE</t>
  </si>
  <si>
    <t>LA GRAVELLE</t>
  </si>
  <si>
    <t>LA GRAVERIE</t>
  </si>
  <si>
    <t>LA GREE ST LAURENT</t>
  </si>
  <si>
    <t>LA GRESLE</t>
  </si>
  <si>
    <t>LA GREVE SUR MIGNON</t>
  </si>
  <si>
    <t>LA GRIGONNAIS</t>
  </si>
  <si>
    <t>LA GRIMAUDIERE</t>
  </si>
  <si>
    <t>LA GRIPPERIE ST SYMPHORIEN</t>
  </si>
  <si>
    <t>LA GROISE</t>
  </si>
  <si>
    <t>LA GROUTTE</t>
  </si>
  <si>
    <t>LA GUERCHE</t>
  </si>
  <si>
    <t>LA GUERCHE DE BRETAGNE</t>
  </si>
  <si>
    <t>LA GUERCHE SUR L AUBOIS</t>
  </si>
  <si>
    <t>LA GUERINIERE</t>
  </si>
  <si>
    <t>LA GUEROULDE</t>
  </si>
  <si>
    <t>LA GUICHE</t>
  </si>
  <si>
    <t>LA GUIERCHE</t>
  </si>
  <si>
    <t>LA GUILLERMIE</t>
  </si>
  <si>
    <t>LA GUYONNIERE</t>
  </si>
  <si>
    <t>LA HAGUE</t>
  </si>
  <si>
    <t>LA HAIE FOUASSIERE</t>
  </si>
  <si>
    <t>LA HAIE TRAVERSAINE</t>
  </si>
  <si>
    <t>LA HALLOTIERE</t>
  </si>
  <si>
    <t>LA HARENGERE</t>
  </si>
  <si>
    <t>LA HARMOYE</t>
  </si>
  <si>
    <t>LA HAUTE BEAUME</t>
  </si>
  <si>
    <t>LA HAUTE CHAPELLE</t>
  </si>
  <si>
    <t>LA HAUTE MAISON</t>
  </si>
  <si>
    <t>LA HAUTEVILLE</t>
  </si>
  <si>
    <t>LA HAYE</t>
  </si>
  <si>
    <t>LA HAYE (76)</t>
  </si>
  <si>
    <t>LA HAYE (88)</t>
  </si>
  <si>
    <t>LA HAYE AUBREE</t>
  </si>
  <si>
    <t>LA HAYE BELLEFOND</t>
  </si>
  <si>
    <t>LA HAYE D ECTOT</t>
  </si>
  <si>
    <t>LA HAYE DE CALLEVILLE</t>
  </si>
  <si>
    <t>LA HAYE DE ROUTOT</t>
  </si>
  <si>
    <t>LA HAYE DU PUITS</t>
  </si>
  <si>
    <t>LA HAYE DU THEIL</t>
  </si>
  <si>
    <t>LA HAYE FAUSSIERE</t>
  </si>
  <si>
    <t>LA HAYE FOUASSIERE</t>
  </si>
  <si>
    <t>LA HAYE LE COMTE</t>
  </si>
  <si>
    <t>LA HAYE MALHERBE</t>
  </si>
  <si>
    <t>LA HAYE PESNEL</t>
  </si>
  <si>
    <t>LA HAYE ST SYLVESTRE</t>
  </si>
  <si>
    <t>LA HERELLE</t>
  </si>
  <si>
    <t>LA HERIE</t>
  </si>
  <si>
    <t>LA HERLIERE</t>
  </si>
  <si>
    <t>LA HEUNIERE</t>
  </si>
  <si>
    <t>LA HOGUETTE</t>
  </si>
  <si>
    <t>LA HORGNE</t>
  </si>
  <si>
    <t>LA HOUBE</t>
  </si>
  <si>
    <t>LA HOUBLONNIERE</t>
  </si>
  <si>
    <t>LA HOUSSAYE</t>
  </si>
  <si>
    <t>LA HOUSSAYE BERANGER</t>
  </si>
  <si>
    <t>LA HOUSSAYE EN BRIE</t>
  </si>
  <si>
    <t>LA HOUSSIERE</t>
  </si>
  <si>
    <t>LA HOUSSOYE</t>
  </si>
  <si>
    <t>LA JAILLE YVON</t>
  </si>
  <si>
    <t>LA JARD</t>
  </si>
  <si>
    <t>LA JARNE</t>
  </si>
  <si>
    <t>LA JARRIE</t>
  </si>
  <si>
    <t>LA JARRIE AUDOUIN</t>
  </si>
  <si>
    <t>LA JAUDONNIERE</t>
  </si>
  <si>
    <t>LA JAVIE</t>
  </si>
  <si>
    <t>LA JEMAYE</t>
  </si>
  <si>
    <t>LA JONCHERE</t>
  </si>
  <si>
    <t>LA JONCHERE ST MAURICE</t>
  </si>
  <si>
    <t>LA JUBAUDIERE</t>
  </si>
  <si>
    <t>LA JUMELLIERE</t>
  </si>
  <si>
    <t>LA LAIGNE</t>
  </si>
  <si>
    <t>LA LANDE CHASLES</t>
  </si>
  <si>
    <t>LA LANDE D AIROU</t>
  </si>
  <si>
    <t>LA LANDE DE FRONSAC</t>
  </si>
  <si>
    <t>LA LANDE DE GOULT</t>
  </si>
  <si>
    <t>LA LANDE DE LOUGE</t>
  </si>
  <si>
    <t>LA LANDE PATRY</t>
  </si>
  <si>
    <t>LA LANDE ST LEGER</t>
  </si>
  <si>
    <t>LA LANDE ST SIMEON</t>
  </si>
  <si>
    <t>LA LANDE SUR DROME</t>
  </si>
  <si>
    <t>LA LANDE SUR EURE</t>
  </si>
  <si>
    <t>LA LANDEC</t>
  </si>
  <si>
    <t>LA LANTERNE ET LES ARMONTS</t>
  </si>
  <si>
    <t>LA LATETTE</t>
  </si>
  <si>
    <t>LA LAUPIE</t>
  </si>
  <si>
    <t>LA LECHERE</t>
  </si>
  <si>
    <t>LA LIMOUZINIERE</t>
  </si>
  <si>
    <t>LA LIVINIERE</t>
  </si>
  <si>
    <t>LA LLAGONNE</t>
  </si>
  <si>
    <t>LA LOGE</t>
  </si>
  <si>
    <t>LA LOGE AUX CHEVRES</t>
  </si>
  <si>
    <t>LA LOGE POMBLIN</t>
  </si>
  <si>
    <t>LA LONDE</t>
  </si>
  <si>
    <t>LA LONDE LES MAURES</t>
  </si>
  <si>
    <t>LA LONGEVILLE</t>
  </si>
  <si>
    <t>LA LONGINE</t>
  </si>
  <si>
    <t>LA LONGUEVILLE</t>
  </si>
  <si>
    <t>LA LOUBIERE</t>
  </si>
  <si>
    <t>LA LOUPE</t>
  </si>
  <si>
    <t>LA LOUPTIERE THENARD</t>
  </si>
  <si>
    <t>LA LOUVIERE LAURAGAIS</t>
  </si>
  <si>
    <t>LA LOYE</t>
  </si>
  <si>
    <t>LA LOYERE</t>
  </si>
  <si>
    <t>LA LUCERNE D OUTREMER</t>
  </si>
  <si>
    <t>LA LUZERNE</t>
  </si>
  <si>
    <t>LA MACHINE</t>
  </si>
  <si>
    <t>LA MADELEINE</t>
  </si>
  <si>
    <t>LA MADELEINE BOUVET</t>
  </si>
  <si>
    <t>LA MADELEINE CEDEX</t>
  </si>
  <si>
    <t>LA MADELEINE DE NONANCOURT</t>
  </si>
  <si>
    <t>LA MADELEINE SUR LOING</t>
  </si>
  <si>
    <t>LA MADELEINE VILLEFROUIN</t>
  </si>
  <si>
    <t>LA MAGDELAINE SUR TARN</t>
  </si>
  <si>
    <t>LA MAGDELEINE</t>
  </si>
  <si>
    <t>LA MAILLERAYE SUR SEINE</t>
  </si>
  <si>
    <t>LA MAISON DIEU</t>
  </si>
  <si>
    <t>LA MALACHERE</t>
  </si>
  <si>
    <t>LA MALENE</t>
  </si>
  <si>
    <t>LA MALHOURE</t>
  </si>
  <si>
    <t>LA MANCELIERE</t>
  </si>
  <si>
    <t>LA MANCELLIERE SUR VIRE</t>
  </si>
  <si>
    <t>LA MARCHE</t>
  </si>
  <si>
    <t>LA MARNE</t>
  </si>
  <si>
    <t>LA MAROLLE EN SOLOGNE</t>
  </si>
  <si>
    <t>LA MARRE</t>
  </si>
  <si>
    <t>LA MARTINERIE TERRE</t>
  </si>
  <si>
    <t>LA MARTRE</t>
  </si>
  <si>
    <t>LA MARTYRE</t>
  </si>
  <si>
    <t>LA MAXE</t>
  </si>
  <si>
    <t>LA MEAUFFE</t>
  </si>
  <si>
    <t>LA MEAUGON</t>
  </si>
  <si>
    <t>LA MEIGNANNE</t>
  </si>
  <si>
    <t>LA MEILLERAIE TILLAY</t>
  </si>
  <si>
    <t>LA MEILLERAYE DE BRETAGNE</t>
  </si>
  <si>
    <t>LA MEMBROLLE SUR CHOISILLE</t>
  </si>
  <si>
    <t>LA MEMBROLLE SUR LONGUENEE</t>
  </si>
  <si>
    <t>LA MENITRE</t>
  </si>
  <si>
    <t>LA MERLATIERE</t>
  </si>
  <si>
    <t>LA MESNIERE</t>
  </si>
  <si>
    <t>LA MEURDRAQUIERE</t>
  </si>
  <si>
    <t>LA MEYZE</t>
  </si>
  <si>
    <t>LA MEZIERE</t>
  </si>
  <si>
    <t>LA MILESSE</t>
  </si>
  <si>
    <t>LA MILESSE CEDEX</t>
  </si>
  <si>
    <t>LA MOLE</t>
  </si>
  <si>
    <t>LA MONCELLE</t>
  </si>
  <si>
    <t>LA MONGIE</t>
  </si>
  <si>
    <t>LA MONNERIE LE MONTEL</t>
  </si>
  <si>
    <t>LA MONSELIE</t>
  </si>
  <si>
    <t>LA MONTAGNE (44)</t>
  </si>
  <si>
    <t>LA MONTAGNE (70)</t>
  </si>
  <si>
    <t>LA MORTE</t>
  </si>
  <si>
    <t>LA MOTHE ACHARD</t>
  </si>
  <si>
    <t>LA MOTHE ST HERAY</t>
  </si>
  <si>
    <t>LA MOTTE (22)</t>
  </si>
  <si>
    <t>LA MOTTE (83)</t>
  </si>
  <si>
    <t>LA MOTTE CHALANCON</t>
  </si>
  <si>
    <t>LA MOTTE D AIGUES</t>
  </si>
  <si>
    <t>LA MOTTE D AVEILLANS</t>
  </si>
  <si>
    <t>LA MOTTE DE GALAURE</t>
  </si>
  <si>
    <t>LA MOTTE DU CAIRE</t>
  </si>
  <si>
    <t>LA MOTTE EN BAUGES</t>
  </si>
  <si>
    <t>LA MOTTE EN CHAMPSAUR</t>
  </si>
  <si>
    <t>LA MOTTE FANJAS</t>
  </si>
  <si>
    <t>LA MOTTE FEUILLY</t>
  </si>
  <si>
    <t>LA MOTTE FOUQUET</t>
  </si>
  <si>
    <t>LA MOTTE SERVOLEX</t>
  </si>
  <si>
    <t>LA MOTTE SERVOLEX CEDEX</t>
  </si>
  <si>
    <t>LA MOTTE ST JEAN</t>
  </si>
  <si>
    <t>LA MOTTE ST MARTIN</t>
  </si>
  <si>
    <t>LA MOTTE TERNANT</t>
  </si>
  <si>
    <t>LA MOTTE TILLY</t>
  </si>
  <si>
    <t>LA MOUCHE</t>
  </si>
  <si>
    <t>LA MOUILLE</t>
  </si>
  <si>
    <t>LA MOUTADE</t>
  </si>
  <si>
    <t>LA MUELA</t>
  </si>
  <si>
    <t>LA MULATIERE</t>
  </si>
  <si>
    <t>LA MURAZ</t>
  </si>
  <si>
    <t>LA MURE ARGENS</t>
  </si>
  <si>
    <t>LA MURE D ISERE</t>
  </si>
  <si>
    <t>LA MURETTE</t>
  </si>
  <si>
    <t>LA NEUVE GRANGE</t>
  </si>
  <si>
    <t>LA NEUVE LYRE</t>
  </si>
  <si>
    <t>LA NEUVELLE LES LURE</t>
  </si>
  <si>
    <t>LA NEUVELLE LES SCEY</t>
  </si>
  <si>
    <t>LA NEUVEVILLE DVT LEPANGES</t>
  </si>
  <si>
    <t>LA NEUVEVILLE SS CHATENOIS</t>
  </si>
  <si>
    <t>LA NEUVEVILLE SS MONTFORT</t>
  </si>
  <si>
    <t>LA NEUVILLE</t>
  </si>
  <si>
    <t>LA NEUVILLE A MAIRE</t>
  </si>
  <si>
    <t>LA NEUVILLE AU PONT</t>
  </si>
  <si>
    <t>LA NEUVILLE AUX BOIS</t>
  </si>
  <si>
    <t>LA NEUVILLE AUX JOUTES</t>
  </si>
  <si>
    <t>LA NEUVILLE AUX LARRIS</t>
  </si>
  <si>
    <t>LA NEUVILLE BOSMONT</t>
  </si>
  <si>
    <t>LA NEUVILLE CHANT D OISEL</t>
  </si>
  <si>
    <t>LA NEUVILLE D AUMONT</t>
  </si>
  <si>
    <t>LA NEUVILLE DU BOSC</t>
  </si>
  <si>
    <t>LA NEUVILLE EN BEINE</t>
  </si>
  <si>
    <t>LA NEUVILLE EN HEZ</t>
  </si>
  <si>
    <t>LA NEUVILLE GARNIER</t>
  </si>
  <si>
    <t>LA NEUVILLE HOUSSET</t>
  </si>
  <si>
    <t>LA NEUVILLE LES BRAY</t>
  </si>
  <si>
    <t>LA NEUVILLE LES DORENGT</t>
  </si>
  <si>
    <t>LA NEUVILLE LES WASIGNY</t>
  </si>
  <si>
    <t>LA NEUVILLE ROY</t>
  </si>
  <si>
    <t>LA NEUVILLE SIRE BERNARD</t>
  </si>
  <si>
    <t>LA NEUVILLE ST PIERRE</t>
  </si>
  <si>
    <t>LA NEUVILLE SUR ESSONNE</t>
  </si>
  <si>
    <t>LA NEUVILLE SUR OUDEUIL</t>
  </si>
  <si>
    <t>LA NEUVILLE SUR RESSONS</t>
  </si>
  <si>
    <t>LA NEUVILLE VAULT</t>
  </si>
  <si>
    <t>LA NOCLE MAULAIX</t>
  </si>
  <si>
    <t>LA NOE BLANCHE</t>
  </si>
  <si>
    <t>LA NOE POULAIN</t>
  </si>
  <si>
    <t>LA NORVILLE</t>
  </si>
  <si>
    <t>LA NOUAILLE</t>
  </si>
  <si>
    <t>LA NOUAYE</t>
  </si>
  <si>
    <t>LA NOUE</t>
  </si>
  <si>
    <t>LA PACAUDIERE</t>
  </si>
  <si>
    <t>LA PALLU</t>
  </si>
  <si>
    <t>LA PALMA</t>
  </si>
  <si>
    <t>LA PALME</t>
  </si>
  <si>
    <t>LA PALMYRE</t>
  </si>
  <si>
    <t>LA PALUD SUR VERDON</t>
  </si>
  <si>
    <t>LA PANOUSE</t>
  </si>
  <si>
    <t>LA PEDRAJA DE PORTILLO</t>
  </si>
  <si>
    <t>LA PELLERINE (49)</t>
  </si>
  <si>
    <t>LA PELLERINE (53)</t>
  </si>
  <si>
    <t>LA PENNE</t>
  </si>
  <si>
    <t>LA PENNE S HUVEAUNE CEDEX</t>
  </si>
  <si>
    <t>LA PENNE SUR HUVEAUNE</t>
  </si>
  <si>
    <t>LA PENNE SUR L OUVEZE</t>
  </si>
  <si>
    <t>LA PERCHE</t>
  </si>
  <si>
    <t>LA PERNELLE</t>
  </si>
  <si>
    <t>LA PEROUILLE</t>
  </si>
  <si>
    <t>LA PERRIERE (61)</t>
  </si>
  <si>
    <t>LA PERRIERE (73)</t>
  </si>
  <si>
    <t>LA PERUSE</t>
  </si>
  <si>
    <t>LA PESSE</t>
  </si>
  <si>
    <t>LA PETITE BOISSIERE</t>
  </si>
  <si>
    <t>LA PETITE FOSSE</t>
  </si>
  <si>
    <t>LA PETITE MARCHE</t>
  </si>
  <si>
    <t>LA PETITE PIERRE</t>
  </si>
  <si>
    <t>LA PETITE RAON</t>
  </si>
  <si>
    <t>LA PETITE VERRIERE</t>
  </si>
  <si>
    <t>LA PEYRATTE</t>
  </si>
  <si>
    <t>LA PIARRE</t>
  </si>
  <si>
    <t>LA PIERRE</t>
  </si>
  <si>
    <t>LA PISSEURE</t>
  </si>
  <si>
    <t>LA PLAINE</t>
  </si>
  <si>
    <t>LA PLAINE ST DENIS</t>
  </si>
  <si>
    <t>LA PLAINE ST DENIS CEDEX</t>
  </si>
  <si>
    <t>LA PLAINE SUR MER</t>
  </si>
  <si>
    <t>LA PLANCHE</t>
  </si>
  <si>
    <t>LA PLANEE</t>
  </si>
  <si>
    <t>LA POITEVINIERE</t>
  </si>
  <si>
    <t>LA POMAREDE</t>
  </si>
  <si>
    <t>LA POMMERAIE SUR SEVRE</t>
  </si>
  <si>
    <t>LA POMMERAYE (14)</t>
  </si>
  <si>
    <t>LA POMMERAYE (49)</t>
  </si>
  <si>
    <t>LA PORCHERIE</t>
  </si>
  <si>
    <t>LA PORTA</t>
  </si>
  <si>
    <t>LA POSSONNIERE</t>
  </si>
  <si>
    <t>LA POSTOLLE</t>
  </si>
  <si>
    <t>LA POTERIE AU PERCHE</t>
  </si>
  <si>
    <t>LA POTERIE CAP D ANTIFER</t>
  </si>
  <si>
    <t>LA POTERIE MATHIEU</t>
  </si>
  <si>
    <t>LA POUEZE</t>
  </si>
  <si>
    <t>LA POUGE</t>
  </si>
  <si>
    <t>LA PRENESSAYE</t>
  </si>
  <si>
    <t>LA PRETIERE</t>
  </si>
  <si>
    <t>LA PREVIERE</t>
  </si>
  <si>
    <t>LA PRIMAUBE</t>
  </si>
  <si>
    <t>LA PROISELIERE ET LANGLE</t>
  </si>
  <si>
    <t>LA PUEBLA DE ALFINDEN</t>
  </si>
  <si>
    <t>LA PUISAYE</t>
  </si>
  <si>
    <t>LA PUYE</t>
  </si>
  <si>
    <t>LA PYLE</t>
  </si>
  <si>
    <t>LA QUARTE</t>
  </si>
  <si>
    <t>LA QUEUE EN BRIE</t>
  </si>
  <si>
    <t>LA QUEUE LES YVELINES</t>
  </si>
  <si>
    <t>LA QUINTE</t>
  </si>
  <si>
    <t>LA RABATELIERE</t>
  </si>
  <si>
    <t>LA RACINEUSE</t>
  </si>
  <si>
    <t>LA RAVOIRE</t>
  </si>
  <si>
    <t>LA RAVOIRE CEDEX</t>
  </si>
  <si>
    <t>LA REDORTE</t>
  </si>
  <si>
    <t>LA REGRIPPIERE</t>
  </si>
  <si>
    <t>LA REMAUDIERE</t>
  </si>
  <si>
    <t>LA REMUEE</t>
  </si>
  <si>
    <t>LA RENAUDIE</t>
  </si>
  <si>
    <t>LA RENAUDIERE</t>
  </si>
  <si>
    <t>LA REOLE</t>
  </si>
  <si>
    <t>LA REOLE CEDEX</t>
  </si>
  <si>
    <t>LA REORTHE</t>
  </si>
  <si>
    <t>LA REPARA AURIPLES</t>
  </si>
  <si>
    <t>LA RESIE ST MARTIN</t>
  </si>
  <si>
    <t>LA REUNION</t>
  </si>
  <si>
    <t>LA RICAMARIE</t>
  </si>
  <si>
    <t>LA RICHARDAIS</t>
  </si>
  <si>
    <t>LA RICHE</t>
  </si>
  <si>
    <t>LA RICHE CEDEX</t>
  </si>
  <si>
    <t>LA RIVIERE (33)</t>
  </si>
  <si>
    <t>LA RIVIERE (38)</t>
  </si>
  <si>
    <t>LA RIVIERE DE CORPS</t>
  </si>
  <si>
    <t>LA RIVIERE DRUGEON</t>
  </si>
  <si>
    <t>LA RIVIERE ENVERSE</t>
  </si>
  <si>
    <t>LA RIVIERE ST SAUVEUR</t>
  </si>
  <si>
    <t>LA RIXOUSE</t>
  </si>
  <si>
    <t>LA ROBINE SUR GALABRE</t>
  </si>
  <si>
    <t>LA ROCA DES VALLES</t>
  </si>
  <si>
    <t>LA ROCHE BERNARD</t>
  </si>
  <si>
    <t>LA ROCHE BLANCHE (44)</t>
  </si>
  <si>
    <t>LA ROCHE BLANCHE (63)</t>
  </si>
  <si>
    <t>LA ROCHE CANILLAC</t>
  </si>
  <si>
    <t>LA ROCHE CHALAIS</t>
  </si>
  <si>
    <t>LA ROCHE CLERMAULT</t>
  </si>
  <si>
    <t>LA ROCHE DE GLUN</t>
  </si>
  <si>
    <t>LA ROCHE DE RAME</t>
  </si>
  <si>
    <t>LA ROCHE DERRIEN</t>
  </si>
  <si>
    <t>LA ROCHE DES ARNAUDS</t>
  </si>
  <si>
    <t>LA ROCHE EN BRENIL</t>
  </si>
  <si>
    <t>LA ROCHE GUYON</t>
  </si>
  <si>
    <t>LA ROCHE L ABEILLE</t>
  </si>
  <si>
    <t>LA ROCHE LA MOLIERE</t>
  </si>
  <si>
    <t>LA ROCHE MABILE</t>
  </si>
  <si>
    <t>LA ROCHE MAURICE</t>
  </si>
  <si>
    <t>LA ROCHE MOREY</t>
  </si>
  <si>
    <t>LA ROCHE NOIRE</t>
  </si>
  <si>
    <t>LA ROCHE POSAY</t>
  </si>
  <si>
    <t>LA ROCHE RIGAULT</t>
  </si>
  <si>
    <t>LA ROCHE SUR FORON</t>
  </si>
  <si>
    <t>LA ROCHE SUR FORON CEDEX</t>
  </si>
  <si>
    <t>LA ROCHE SUR GRANE</t>
  </si>
  <si>
    <t>LA ROCHE SUR LE BUIS</t>
  </si>
  <si>
    <t>LA ROCHE SUR YON</t>
  </si>
  <si>
    <t>LA ROCHE SUR YON CEDEX</t>
  </si>
  <si>
    <t>LA ROCHE SUR YON CEDEX 9</t>
  </si>
  <si>
    <t>LA ROCHE VANNEAU</t>
  </si>
  <si>
    <t>LA ROCHE VINEUSE</t>
  </si>
  <si>
    <t>LA ROCHEBEAUCOURT</t>
  </si>
  <si>
    <t>LA ROCHEFOUCAULD</t>
  </si>
  <si>
    <t>LA ROCHEGIRON</t>
  </si>
  <si>
    <t>LA ROCHELLE (17)</t>
  </si>
  <si>
    <t>LA ROCHELLE (70)</t>
  </si>
  <si>
    <t>LA ROCHELLE CEDEX 1</t>
  </si>
  <si>
    <t>LA ROCHELLE CEDEX 2</t>
  </si>
  <si>
    <t>LA ROCHELLE CEDEX 9</t>
  </si>
  <si>
    <t>LA ROCHELLE NORMANDE</t>
  </si>
  <si>
    <t>LA ROCHENARD</t>
  </si>
  <si>
    <t>LA ROCHEPOT</t>
  </si>
  <si>
    <t>LA ROCHETTE (04)</t>
  </si>
  <si>
    <t>LA ROCHETTE (05)</t>
  </si>
  <si>
    <t>LA ROCHETTE (06)</t>
  </si>
  <si>
    <t>LA ROCHETTE (07)</t>
  </si>
  <si>
    <t>LA ROCHETTE (16)</t>
  </si>
  <si>
    <t>LA ROCHETTE (73)</t>
  </si>
  <si>
    <t>LA ROCHETTE (77)</t>
  </si>
  <si>
    <t>LA ROCHETTE DU BUIS</t>
  </si>
  <si>
    <t>LA ROCQUE</t>
  </si>
  <si>
    <t>LA ROE</t>
  </si>
  <si>
    <t>LA ROMAGNE (08)</t>
  </si>
  <si>
    <t>LA ROMAGNE (49)</t>
  </si>
  <si>
    <t>LA ROMIEU</t>
  </si>
  <si>
    <t>LA RONDE</t>
  </si>
  <si>
    <t>LA RONDE (79)</t>
  </si>
  <si>
    <t>LA RONDE HAYE</t>
  </si>
  <si>
    <t>LA ROQUE ALRIC</t>
  </si>
  <si>
    <t>LA ROQUE BAIGNARD</t>
  </si>
  <si>
    <t>LA ROQUE D ANTHERON</t>
  </si>
  <si>
    <t>LA ROQUE ESCLAPON</t>
  </si>
  <si>
    <t>LA ROQUE GAGEAC</t>
  </si>
  <si>
    <t>LA ROQUE STE MARGUERITE</t>
  </si>
  <si>
    <t>LA ROQUE SUR CEZE</t>
  </si>
  <si>
    <t>LA ROQUE SUR PERNES</t>
  </si>
  <si>
    <t>LA ROQUEBRUSSANNE</t>
  </si>
  <si>
    <t>LA ROQUETTE</t>
  </si>
  <si>
    <t>LA ROQUETTE SUR SIAGNE</t>
  </si>
  <si>
    <t>LA ROQUETTE SUR VAR</t>
  </si>
  <si>
    <t>LA ROQUILLE</t>
  </si>
  <si>
    <t>LA ROSIERE</t>
  </si>
  <si>
    <t>LA ROTHIERE</t>
  </si>
  <si>
    <t>LA ROUAUDIERE</t>
  </si>
  <si>
    <t>LA ROUGE</t>
  </si>
  <si>
    <t>LA ROUQUETTE</t>
  </si>
  <si>
    <t>LA ROUSSIERE</t>
  </si>
  <si>
    <t>LA ROUVIERE</t>
  </si>
  <si>
    <t>LA ROUXIERE</t>
  </si>
  <si>
    <t>LA RUE ST PIERRE (60)</t>
  </si>
  <si>
    <t>LA RUE ST PIERRE (76)</t>
  </si>
  <si>
    <t>LA SABOTTERIE</t>
  </si>
  <si>
    <t>LA SALETTE FALLAVAUX</t>
  </si>
  <si>
    <t>LA SALLE (71)</t>
  </si>
  <si>
    <t>LA SALLE (88)</t>
  </si>
  <si>
    <t>LA SALLE DE VIHIERS</t>
  </si>
  <si>
    <t>LA SALLE EN BEAUMONT</t>
  </si>
  <si>
    <t>LA SALLE ET CHAPELLE AUBRY</t>
  </si>
  <si>
    <t>LA SALLE LES ALPES</t>
  </si>
  <si>
    <t>LA SALLE PRUNET</t>
  </si>
  <si>
    <t>LA SALVETAT BELMONTET</t>
  </si>
  <si>
    <t>LA SALVETAT LAURAGAIS</t>
  </si>
  <si>
    <t>LA SALVETAT PEYRALES</t>
  </si>
  <si>
    <t>LA SALVETAT ST GILLES</t>
  </si>
  <si>
    <t>LA SALVETAT SUR AGOUT</t>
  </si>
  <si>
    <t>LA SAUCELLE</t>
  </si>
  <si>
    <t>LA SAULCE</t>
  </si>
  <si>
    <t>LA SAULSOTTE</t>
  </si>
  <si>
    <t>LA SAUNIERE</t>
  </si>
  <si>
    <t>LA SAUSSAYE</t>
  </si>
  <si>
    <t>LA SAUVAGERE</t>
  </si>
  <si>
    <t>LA SAUVE</t>
  </si>
  <si>
    <t>LA SAUVETAT (32)</t>
  </si>
  <si>
    <t>LA SAUVETAT (63)</t>
  </si>
  <si>
    <t>LA SAUVETAT DE SAVERES</t>
  </si>
  <si>
    <t>LA SAUVETAT DU DROPT</t>
  </si>
  <si>
    <t>LA SAUVETAT SUR LEDE</t>
  </si>
  <si>
    <t>LA SAUZIERE ST JEAN</t>
  </si>
  <si>
    <t>LA SEAUVE SUR SEMENE</t>
  </si>
  <si>
    <t>LA SEGALASSIERE</t>
  </si>
  <si>
    <t>LA SEGUINIERE</t>
  </si>
  <si>
    <t>LA SELLE CRAONNAISE</t>
  </si>
  <si>
    <t>LA SELLE EN COGLES</t>
  </si>
  <si>
    <t>LA SELLE EN HERMOY</t>
  </si>
  <si>
    <t>LA SELLE EN LUITRE</t>
  </si>
  <si>
    <t>LA SELLE GUERCHAISE</t>
  </si>
  <si>
    <t>LA SELLE LA FORGE</t>
  </si>
  <si>
    <t>LA SELLE SUR LE BIED</t>
  </si>
  <si>
    <t>LA SELVA DEL CAMP</t>
  </si>
  <si>
    <t>LA SELVE (12)</t>
  </si>
  <si>
    <t>LA SENTINELLE</t>
  </si>
  <si>
    <t>LA SERPENT</t>
  </si>
  <si>
    <t>LA SERRE</t>
  </si>
  <si>
    <t>LA SERRE BUSSIERE VIEILLE</t>
  </si>
  <si>
    <t>LA SEYNE SUR MER</t>
  </si>
  <si>
    <t>LA SEYNE SUR MER CEDEX</t>
  </si>
  <si>
    <t>LA SOMMETTE</t>
  </si>
  <si>
    <t>LA SONE</t>
  </si>
  <si>
    <t>LA SOUCHE</t>
  </si>
  <si>
    <t>LA SOURCE CHEQUES</t>
  </si>
  <si>
    <t>LA SOUTERRAINE</t>
  </si>
  <si>
    <t>LA SUZE SUR SARTHE</t>
  </si>
  <si>
    <t>LA SUZE SUR SARTHE CEDEX</t>
  </si>
  <si>
    <t>LA TABLE</t>
  </si>
  <si>
    <t>LA TACHE</t>
  </si>
  <si>
    <t>LA TAGNIERE</t>
  </si>
  <si>
    <t>LA TAILLEE</t>
  </si>
  <si>
    <t>LA TALAUDIERE</t>
  </si>
  <si>
    <t>LA TALAUDIERE CEDEX</t>
  </si>
  <si>
    <t>LA TARDIERE</t>
  </si>
  <si>
    <t>LA TERRASSE</t>
  </si>
  <si>
    <t>LA TERRASSE SUR DORLAY</t>
  </si>
  <si>
    <t>LA TERRISSE</t>
  </si>
  <si>
    <t>LA TESSOUALLE</t>
  </si>
  <si>
    <t>LA TESTE DE BUCH</t>
  </si>
  <si>
    <t>LA THIEULOYE</t>
  </si>
  <si>
    <t>LA THUILE</t>
  </si>
  <si>
    <t>LA TIEULE</t>
  </si>
  <si>
    <t>LA TOMBE</t>
  </si>
  <si>
    <t>LA TOUCHE</t>
  </si>
  <si>
    <t>LA TOUR (06)</t>
  </si>
  <si>
    <t>LA TOUR (74)</t>
  </si>
  <si>
    <t>LA TOUR BLANCHE</t>
  </si>
  <si>
    <t>LA TOUR D AIGUES</t>
  </si>
  <si>
    <t>LA TOUR D AUVERGNE</t>
  </si>
  <si>
    <t>LA TOUR DE SALVAGNY</t>
  </si>
  <si>
    <t>LA TOUR DE SCAY</t>
  </si>
  <si>
    <t>LA TOUR DU CRIEU</t>
  </si>
  <si>
    <t>LA TOUR DU MEIX</t>
  </si>
  <si>
    <t>LA TOUR DU PIN</t>
  </si>
  <si>
    <t>LA TOUR DU PIN CEDEX</t>
  </si>
  <si>
    <t>LA TOUR EN JAREZ</t>
  </si>
  <si>
    <t>LA TOUR ST GELIN</t>
  </si>
  <si>
    <t>LA TOUR SUR ORB</t>
  </si>
  <si>
    <t>LA TOURETTE</t>
  </si>
  <si>
    <t>LA TOURETTE ( USSEL )</t>
  </si>
  <si>
    <t>LA TOURETTE CABARDES</t>
  </si>
  <si>
    <t>LA TOURLANDRY</t>
  </si>
  <si>
    <t>LA TRANCHE SUR MER</t>
  </si>
  <si>
    <t>LA TREMBLADE</t>
  </si>
  <si>
    <t>LA TRETOIRE</t>
  </si>
  <si>
    <t>LA TRIMOUILLE</t>
  </si>
  <si>
    <t>LA TRINITAT</t>
  </si>
  <si>
    <t>LA TRINITE (06)</t>
  </si>
  <si>
    <t>LA TRINITE (27)</t>
  </si>
  <si>
    <t>LA TRINITE (50)</t>
  </si>
  <si>
    <t>LA TRINITE (73)</t>
  </si>
  <si>
    <t>LA TRINITE CEDEX</t>
  </si>
  <si>
    <t>LA TRINITE DE REVILLE</t>
  </si>
  <si>
    <t>LA TRINITE DE THOUBERVILLE</t>
  </si>
  <si>
    <t>LA TRINITE DES LAITIERS</t>
  </si>
  <si>
    <t>LA TRINITE DU MONT</t>
  </si>
  <si>
    <t>LA TRINITE PORHOET</t>
  </si>
  <si>
    <t>LA TRINITE SUR MER</t>
  </si>
  <si>
    <t>LA TRINITE SURZUR</t>
  </si>
  <si>
    <t>LA TRONCHE</t>
  </si>
  <si>
    <t>LA TRONCHE CEDEX</t>
  </si>
  <si>
    <t>LA TRUCHERE</t>
  </si>
  <si>
    <t>LA TUILIERE</t>
  </si>
  <si>
    <t>LA TURBALLE</t>
  </si>
  <si>
    <t>LA TURBIE</t>
  </si>
  <si>
    <t>LA VACHERESSE LA ROUILLIE</t>
  </si>
  <si>
    <t>LA VACHERIE</t>
  </si>
  <si>
    <t>LA VACQUERIE</t>
  </si>
  <si>
    <t>LA VACQUERIE ST MARTIN</t>
  </si>
  <si>
    <t>LA VAIVRE</t>
  </si>
  <si>
    <t>LA VALETTE</t>
  </si>
  <si>
    <t>LA VALETTE DU VAR CEDEX</t>
  </si>
  <si>
    <t>LA VALL D'UIXO (ESPAGNE)</t>
  </si>
  <si>
    <t>LA VALLA</t>
  </si>
  <si>
    <t>LA VALLA EN GIER</t>
  </si>
  <si>
    <t>LA VALLEE</t>
  </si>
  <si>
    <t>LA VANCELLE</t>
  </si>
  <si>
    <t>LA VARENNE</t>
  </si>
  <si>
    <t>LA VARENNE ST HILAIRE</t>
  </si>
  <si>
    <t>LA VAUPALIERE</t>
  </si>
  <si>
    <t>LA VENDELEE</t>
  </si>
  <si>
    <t>LA VENDUE MIGNOT</t>
  </si>
  <si>
    <t>LA VENLO</t>
  </si>
  <si>
    <t>LA VENTROUZE</t>
  </si>
  <si>
    <t>LA VERDIERE</t>
  </si>
  <si>
    <t>LA VERGENNE</t>
  </si>
  <si>
    <t>LA VERGNE</t>
  </si>
  <si>
    <t>LA VERNAREDE</t>
  </si>
  <si>
    <t>LA VERNAZ</t>
  </si>
  <si>
    <t>LA VERNELLE</t>
  </si>
  <si>
    <t>LA VERNOTTE</t>
  </si>
  <si>
    <t>LA VERPILLIERE</t>
  </si>
  <si>
    <t>LA VERPILLIERE CEDEX</t>
  </si>
  <si>
    <t>LA VERRIE</t>
  </si>
  <si>
    <t>LA VERRIERE</t>
  </si>
  <si>
    <t>LA VERSANNE</t>
  </si>
  <si>
    <t>LA VESPIERE</t>
  </si>
  <si>
    <t>LA VEUVE</t>
  </si>
  <si>
    <t>LA VEZE</t>
  </si>
  <si>
    <t>LA VICOGNE</t>
  </si>
  <si>
    <t>LA VICOMTE SUR RANCE</t>
  </si>
  <si>
    <t>LA VIEILLE LOYE</t>
  </si>
  <si>
    <t>LA VIEILLE LYRE</t>
  </si>
  <si>
    <t>LA VIEUX RUE</t>
  </si>
  <si>
    <t>LA VILLE AUX BOIS</t>
  </si>
  <si>
    <t>LA VILLE AUX BOIS LES DIZY</t>
  </si>
  <si>
    <t>LA VILLE AUX CLERCS</t>
  </si>
  <si>
    <t>LA VILLE AUX DAMES</t>
  </si>
  <si>
    <t>LA VILLE DIEU DU TEMPLE</t>
  </si>
  <si>
    <t>LA VILLE DU BOIS</t>
  </si>
  <si>
    <t>LA VILLE DU BOIS CEDEX</t>
  </si>
  <si>
    <t>LA VILLE ES NONAIS</t>
  </si>
  <si>
    <t>LA VILLE SOUS ORBAIS</t>
  </si>
  <si>
    <t>LA VILLEDIEU (17)</t>
  </si>
  <si>
    <t>LA VILLEDIEU (23)</t>
  </si>
  <si>
    <t>LA VILLEDIEU (48)</t>
  </si>
  <si>
    <t>LA VILLEDIEU DU CLAIN</t>
  </si>
  <si>
    <t>LA VILLEDIEU EN FONTENETTE</t>
  </si>
  <si>
    <t>LA VILLENEUVE (23)</t>
  </si>
  <si>
    <t>LA VILLENEUVE (71)</t>
  </si>
  <si>
    <t>LA VILLENEUVE AU CHATELOT</t>
  </si>
  <si>
    <t>LA VILLENEUVE AU CHENE</t>
  </si>
  <si>
    <t>LA VILLENEUVE EN CHEVRIE</t>
  </si>
  <si>
    <t>LA VILLENEUVE LES CONVERS</t>
  </si>
  <si>
    <t>LA VILLENEUVE SOUS THURY</t>
  </si>
  <si>
    <t>LA VILLETELLE</t>
  </si>
  <si>
    <t>LA VILLETTE</t>
  </si>
  <si>
    <t>LA VINEUSE</t>
  </si>
  <si>
    <t>LA VOIVRE (70)</t>
  </si>
  <si>
    <t>LA VOIVRE (88)</t>
  </si>
  <si>
    <t>LA VOULTE SUR RHONE</t>
  </si>
  <si>
    <t>LA VRAIE CROIX</t>
  </si>
  <si>
    <t>LA WALCK</t>
  </si>
  <si>
    <t>LA WANTZENAU</t>
  </si>
  <si>
    <t>LAA MONDRANS</t>
  </si>
  <si>
    <t>LAAS (32)</t>
  </si>
  <si>
    <t>LAAS (45)</t>
  </si>
  <si>
    <t>LAAS (64)</t>
  </si>
  <si>
    <t>LABARDE</t>
  </si>
  <si>
    <t>LABAROCHE</t>
  </si>
  <si>
    <t>LABARRERE</t>
  </si>
  <si>
    <t>LABARTHE (32)</t>
  </si>
  <si>
    <t>LABARTHE (82)</t>
  </si>
  <si>
    <t>LABARTHE BLEYS</t>
  </si>
  <si>
    <t>LABARTHE INARD</t>
  </si>
  <si>
    <t>LABARTHE RIVIERE</t>
  </si>
  <si>
    <t>LABARTHE SUR LEZE</t>
  </si>
  <si>
    <t>LABARTHETE</t>
  </si>
  <si>
    <t>LABASSERE</t>
  </si>
  <si>
    <t>LABASTIDE</t>
  </si>
  <si>
    <t>LABASTIDE BEAUVOIR</t>
  </si>
  <si>
    <t>LABASTIDE CASTEL AMOUROUX</t>
  </si>
  <si>
    <t>LABASTIDE CEZERACQ</t>
  </si>
  <si>
    <t>LABASTIDE CHALOSSE</t>
  </si>
  <si>
    <t>LABASTIDE CLERMONT</t>
  </si>
  <si>
    <t>LABASTIDE D ANJOU</t>
  </si>
  <si>
    <t>LABASTIDE D ARMAGNAC</t>
  </si>
  <si>
    <t>LABASTIDE DE LEVIS</t>
  </si>
  <si>
    <t>LABASTIDE DE PENNE</t>
  </si>
  <si>
    <t>LABASTIDE DE VIRAC</t>
  </si>
  <si>
    <t>LABASTIDE DENAT</t>
  </si>
  <si>
    <t>LABASTIDE DU HAUT MONT</t>
  </si>
  <si>
    <t>LABASTIDE DU TEMPLE</t>
  </si>
  <si>
    <t>LABASTIDE DU VERT</t>
  </si>
  <si>
    <t>LABASTIDE EN VAL</t>
  </si>
  <si>
    <t>LABASTIDE ESPARBAIRENQUE</t>
  </si>
  <si>
    <t>LABASTIDE GABAUSSE</t>
  </si>
  <si>
    <t>LABASTIDE MARNHAC</t>
  </si>
  <si>
    <t>LABASTIDE MONREJEAU</t>
  </si>
  <si>
    <t>LABASTIDE MURAT</t>
  </si>
  <si>
    <t>LABASTIDE PAUMES</t>
  </si>
  <si>
    <t>LABASTIDE ROUAIROUX</t>
  </si>
  <si>
    <t>LABASTIDE SAVES</t>
  </si>
  <si>
    <t>LABASTIDE ST GEORGES</t>
  </si>
  <si>
    <t>LABASTIDE ST PIERRE</t>
  </si>
  <si>
    <t>LABASTIDE ST SERNIN</t>
  </si>
  <si>
    <t>LABASTIDE SUR BESORGUES</t>
  </si>
  <si>
    <t>LABASTIDE VILLEFRANCHE</t>
  </si>
  <si>
    <t>LABASTIDETTE</t>
  </si>
  <si>
    <t>LABATHUDE</t>
  </si>
  <si>
    <t>LABATIE D ANDAURE</t>
  </si>
  <si>
    <t>LABATMALE</t>
  </si>
  <si>
    <t>LABATUT (09)</t>
  </si>
  <si>
    <t>LABATUT (40)</t>
  </si>
  <si>
    <t>LABATUT (64)</t>
  </si>
  <si>
    <t>LABATUT RIVIERE</t>
  </si>
  <si>
    <t>LABBEVILLE</t>
  </si>
  <si>
    <t>LABEAUME</t>
  </si>
  <si>
    <t>LABECEDE LAURAGAIS</t>
  </si>
  <si>
    <t>LABEGE CEDEX</t>
  </si>
  <si>
    <t>LABEGUDE</t>
  </si>
  <si>
    <t>LABEJAN</t>
  </si>
  <si>
    <t>LABENNE</t>
  </si>
  <si>
    <t>LABERGEMENT DU NAVOIS</t>
  </si>
  <si>
    <t>LABERGEMENT FOIGNEY</t>
  </si>
  <si>
    <t>LABERGEMENT LES AUXONNE</t>
  </si>
  <si>
    <t>LABERGEMENT LES SEURRE</t>
  </si>
  <si>
    <t>LABERGEMENT STE MARIE</t>
  </si>
  <si>
    <t>LABERLIERE</t>
  </si>
  <si>
    <t>LABESCAU</t>
  </si>
  <si>
    <t>LABESSERETTE</t>
  </si>
  <si>
    <t>LABESSETTE</t>
  </si>
  <si>
    <t>LABESSIERE CANDEIL</t>
  </si>
  <si>
    <t>LABETS BISCAY</t>
  </si>
  <si>
    <t>LABEUVILLE</t>
  </si>
  <si>
    <t>LABEUVRIERE</t>
  </si>
  <si>
    <t>LABEYRIE</t>
  </si>
  <si>
    <t>LABLACHERE</t>
  </si>
  <si>
    <t>LABOISSIERE EN SANTERRE</t>
  </si>
  <si>
    <t>LABOISSIERE EN THELLE</t>
  </si>
  <si>
    <t>LABORDE</t>
  </si>
  <si>
    <t>LABOREL</t>
  </si>
  <si>
    <t>LABOSSE</t>
  </si>
  <si>
    <t>LABOUHEYRE</t>
  </si>
  <si>
    <t>LABOULBENE</t>
  </si>
  <si>
    <t>LABOULE</t>
  </si>
  <si>
    <t>LABOUQUERIE</t>
  </si>
  <si>
    <t>LABOURGADE</t>
  </si>
  <si>
    <t>LABOURSE</t>
  </si>
  <si>
    <t>LABOUTARIE</t>
  </si>
  <si>
    <t>LABRETONIE</t>
  </si>
  <si>
    <t>LABRIHE</t>
  </si>
  <si>
    <t>LABRIT</t>
  </si>
  <si>
    <t>LABROQUERE</t>
  </si>
  <si>
    <t>LABROSSE</t>
  </si>
  <si>
    <t>LABROUSSE</t>
  </si>
  <si>
    <t>LABROYE</t>
  </si>
  <si>
    <t>LABRUGUIERE</t>
  </si>
  <si>
    <t>LABRUYERE (21)</t>
  </si>
  <si>
    <t>LABRUYERE (60)</t>
  </si>
  <si>
    <t>LABRUYERE DORSA</t>
  </si>
  <si>
    <t>LABRY</t>
  </si>
  <si>
    <t>LABURGADE</t>
  </si>
  <si>
    <t>LAC DES ROUGES TRUITES</t>
  </si>
  <si>
    <t>LACABAREDE</t>
  </si>
  <si>
    <t>LACADEE</t>
  </si>
  <si>
    <t>LACAJUNTE</t>
  </si>
  <si>
    <t>LACALM</t>
  </si>
  <si>
    <t>LACAM D OURCET</t>
  </si>
  <si>
    <t>LACANAU</t>
  </si>
  <si>
    <t>LACANCHE</t>
  </si>
  <si>
    <t>LACAPELLE BARRES</t>
  </si>
  <si>
    <t>LACAPELLE BIRON</t>
  </si>
  <si>
    <t>LACAPELLE CABANAC</t>
  </si>
  <si>
    <t>LACAPELLE DEL FRAISSE</t>
  </si>
  <si>
    <t>LACAPELLE D'ESCROUX</t>
  </si>
  <si>
    <t>LACAPELLE LIVRON</t>
  </si>
  <si>
    <t>LACAPELLE MARIVAL</t>
  </si>
  <si>
    <t>LACAPELLE PINET</t>
  </si>
  <si>
    <t>LACAPELLE SEGALAR</t>
  </si>
  <si>
    <t>LACAPELLE VIESCAMP</t>
  </si>
  <si>
    <t>LACARRE</t>
  </si>
  <si>
    <t>LACARRY ARHAN CHARRITTE</t>
  </si>
  <si>
    <t>LACASSAGNE</t>
  </si>
  <si>
    <t>LACAUGNE</t>
  </si>
  <si>
    <t>LACAUNE</t>
  </si>
  <si>
    <t>LACAUSSADE</t>
  </si>
  <si>
    <t>LACAVE (09)</t>
  </si>
  <si>
    <t>LACAVE (46)</t>
  </si>
  <si>
    <t>LACAZE</t>
  </si>
  <si>
    <t>LACELLE</t>
  </si>
  <si>
    <t>LACENAS</t>
  </si>
  <si>
    <t>LACEPEDE</t>
  </si>
  <si>
    <t>LACHAISE</t>
  </si>
  <si>
    <t>LACHALADE</t>
  </si>
  <si>
    <t>LACHAMBRE</t>
  </si>
  <si>
    <t>LACHAMP</t>
  </si>
  <si>
    <t>LACHAMP RAPHAEL</t>
  </si>
  <si>
    <t>LACHAPELLE (47)</t>
  </si>
  <si>
    <t>LACHAPELLE (54)</t>
  </si>
  <si>
    <t>LACHAPELLE (82)</t>
  </si>
  <si>
    <t>LACHAPELLE AUX POTS</t>
  </si>
  <si>
    <t>LACHAPELLE AUZAC</t>
  </si>
  <si>
    <t>LACHAPELLE EN BLAISY</t>
  </si>
  <si>
    <t>LACHAPELLE GRAILLOUSE</t>
  </si>
  <si>
    <t>LACHAPELLE SOUS AUBENAS</t>
  </si>
  <si>
    <t>LACHAPELLE SOUS CHANEAC</t>
  </si>
  <si>
    <t>LACHAPELLE SOUS CHAUX</t>
  </si>
  <si>
    <t>LACHAPELLE SOUS GERBEROY</t>
  </si>
  <si>
    <t>LACHAPELLE SOUS ROUGEMONT</t>
  </si>
  <si>
    <t>LACHAPELLE ST PIERRE</t>
  </si>
  <si>
    <t>LACHASSAGNE</t>
  </si>
  <si>
    <t>LACHAU</t>
  </si>
  <si>
    <t>LACHAUSSEE</t>
  </si>
  <si>
    <t>LACHAUSSEE DU BOIS D ECU</t>
  </si>
  <si>
    <t>LACHAUX</t>
  </si>
  <si>
    <t>LACHELLE</t>
  </si>
  <si>
    <t>LACHY</t>
  </si>
  <si>
    <t>LACOLLONGE</t>
  </si>
  <si>
    <t>LACOMBE</t>
  </si>
  <si>
    <t>LACOMMANDE</t>
  </si>
  <si>
    <t>LACOSTE (34)</t>
  </si>
  <si>
    <t>LACOSTE (84)</t>
  </si>
  <si>
    <t>LACOUGOTTE CADOUL</t>
  </si>
  <si>
    <t>LACOUR</t>
  </si>
  <si>
    <t>LACOUR D ARCENAY</t>
  </si>
  <si>
    <t>LACOURT</t>
  </si>
  <si>
    <t>LACOURT ST PIERRE</t>
  </si>
  <si>
    <t>LACQ</t>
  </si>
  <si>
    <t>LACQUY</t>
  </si>
  <si>
    <t>LACRABE</t>
  </si>
  <si>
    <t>LACRES</t>
  </si>
  <si>
    <t>LACROISILLE</t>
  </si>
  <si>
    <t>LACROIX BARREZ</t>
  </si>
  <si>
    <t>LACROIX FALGARDE</t>
  </si>
  <si>
    <t>LACROIX ST OUEN</t>
  </si>
  <si>
    <t>LACROIX ST OUEN CEDEX</t>
  </si>
  <si>
    <t>LACROIX SUR MEUSE</t>
  </si>
  <si>
    <t>LACROPTE</t>
  </si>
  <si>
    <t>LACROST</t>
  </si>
  <si>
    <t>LACROUZETTE</t>
  </si>
  <si>
    <t>LACS</t>
  </si>
  <si>
    <t>LADAPEYRE</t>
  </si>
  <si>
    <t>LADAUX</t>
  </si>
  <si>
    <t>LADERN SUR LAUQUET</t>
  </si>
  <si>
    <t>LADEVEZE RIVIERE</t>
  </si>
  <si>
    <t>LADEVEZE VILLE</t>
  </si>
  <si>
    <t>LADIGNAC LE LONG</t>
  </si>
  <si>
    <t>LADIGNAC SUR RONDELLES</t>
  </si>
  <si>
    <t>LADINHAC</t>
  </si>
  <si>
    <t>LADIRAT</t>
  </si>
  <si>
    <t>LADIVILLE</t>
  </si>
  <si>
    <t>LADOIX SERRIGNY</t>
  </si>
  <si>
    <t>LADON</t>
  </si>
  <si>
    <t>LADOS</t>
  </si>
  <si>
    <t>LADOYE SUR SEILLE</t>
  </si>
  <si>
    <t>LADUZ</t>
  </si>
  <si>
    <t>LAFAGE</t>
  </si>
  <si>
    <t>LAFAGE SUR SOMBRE</t>
  </si>
  <si>
    <t>LAFARE</t>
  </si>
  <si>
    <t>LAFARRE (07)</t>
  </si>
  <si>
    <t>LAFARRE (43)</t>
  </si>
  <si>
    <t>LAFAT</t>
  </si>
  <si>
    <t>LAFAUCHE</t>
  </si>
  <si>
    <t>LAFELINE</t>
  </si>
  <si>
    <t>LAFERTE SUR AMANCE</t>
  </si>
  <si>
    <t>LAFERTE SUR AUBE</t>
  </si>
  <si>
    <t>LAFEUILLADE EN VEZIE</t>
  </si>
  <si>
    <t>LAFFAUX</t>
  </si>
  <si>
    <t>LAFFITE TOUPIERE</t>
  </si>
  <si>
    <t>LAFFREY</t>
  </si>
  <si>
    <t>LAFITOLE</t>
  </si>
  <si>
    <t>LAFITTE</t>
  </si>
  <si>
    <t>LAFITTE SUR LOT</t>
  </si>
  <si>
    <t>LAFITTE VIGORDANE</t>
  </si>
  <si>
    <t>LAFOX</t>
  </si>
  <si>
    <t>LAFRANCAISE</t>
  </si>
  <si>
    <t>LAFRAYE</t>
  </si>
  <si>
    <t>LAFRESGUIMONT ST MARTIN</t>
  </si>
  <si>
    <t>LAFRIMBOLLE</t>
  </si>
  <si>
    <t>LAGAMAS</t>
  </si>
  <si>
    <t>LAGARDE (09)</t>
  </si>
  <si>
    <t>LAGARDE (31)</t>
  </si>
  <si>
    <t>LAGARDE (57)</t>
  </si>
  <si>
    <t>LAGARDE (65)</t>
  </si>
  <si>
    <t>LAGARDE D APT</t>
  </si>
  <si>
    <t>LAGARDE ENVAL</t>
  </si>
  <si>
    <t>LAGARDE FIMARCON</t>
  </si>
  <si>
    <t>LAGARDE HACHAN</t>
  </si>
  <si>
    <t>LAGARDE PAREOL</t>
  </si>
  <si>
    <t>LAGARDE SUR LE NE</t>
  </si>
  <si>
    <t>LAGARDELLE</t>
  </si>
  <si>
    <t>LAGARDELLE SUR LEZE</t>
  </si>
  <si>
    <t>LAGARDERE</t>
  </si>
  <si>
    <t>LAGARDIOLLE</t>
  </si>
  <si>
    <t>LAGARRIGUE (47)</t>
  </si>
  <si>
    <t>LAGARRIGUE (81)</t>
  </si>
  <si>
    <t>LAGEON</t>
  </si>
  <si>
    <t>LAGERY</t>
  </si>
  <si>
    <t>LAGESSE</t>
  </si>
  <si>
    <t>LAGLEYGEOLLE</t>
  </si>
  <si>
    <t>LAGLORIEUSE</t>
  </si>
  <si>
    <t>LAGNES</t>
  </si>
  <si>
    <t>LAGNEY</t>
  </si>
  <si>
    <t>LAGNICOURT MARCEL</t>
  </si>
  <si>
    <t>LAGNY</t>
  </si>
  <si>
    <t>LAGNY LE SEC</t>
  </si>
  <si>
    <t>LAGNY SUR MARNE</t>
  </si>
  <si>
    <t>LAGNY SUR MARNE CEDEX</t>
  </si>
  <si>
    <t>LAGOR</t>
  </si>
  <si>
    <t>LAGORCE (07)</t>
  </si>
  <si>
    <t>LAGORCE (33)</t>
  </si>
  <si>
    <t>LAGORD</t>
  </si>
  <si>
    <t>LAGOS</t>
  </si>
  <si>
    <t>LAGRACE DIEU</t>
  </si>
  <si>
    <t>LAGRAND</t>
  </si>
  <si>
    <t>LAGRANGE (40)</t>
  </si>
  <si>
    <t>LAGRANGE (65)</t>
  </si>
  <si>
    <t>LAGRANGE (90)</t>
  </si>
  <si>
    <t>LAGRASSE</t>
  </si>
  <si>
    <t>LAGRAULET DU GERS</t>
  </si>
  <si>
    <t>LAGRAULET ST NICOLAS</t>
  </si>
  <si>
    <t>LAGRAULIERE</t>
  </si>
  <si>
    <t>LAGRAVE</t>
  </si>
  <si>
    <t>LAGRUERE</t>
  </si>
  <si>
    <t>LAGUENNE</t>
  </si>
  <si>
    <t>LAGUEPIE</t>
  </si>
  <si>
    <t>LAGUIAN MAZOUS</t>
  </si>
  <si>
    <t>LAGUINGE RESTOUE</t>
  </si>
  <si>
    <t>LAGUIOLE</t>
  </si>
  <si>
    <t>LAGUPIE</t>
  </si>
  <si>
    <t>LAHAGE</t>
  </si>
  <si>
    <t>LAHAS</t>
  </si>
  <si>
    <t>LAHAYMEIX</t>
  </si>
  <si>
    <t>LAHAYVILLE</t>
  </si>
  <si>
    <t>LAHEYCOURT</t>
  </si>
  <si>
    <t>LAHITERE</t>
  </si>
  <si>
    <t>LAHITTE</t>
  </si>
  <si>
    <t>LAHITTE TOUPIERE</t>
  </si>
  <si>
    <t>LAHONCE</t>
  </si>
  <si>
    <t>LAHONTAN</t>
  </si>
  <si>
    <t>LAHOSSE</t>
  </si>
  <si>
    <t>LAHOURCADE</t>
  </si>
  <si>
    <t>LAHOUSSOYE</t>
  </si>
  <si>
    <t>LAIFOUR</t>
  </si>
  <si>
    <t>LAIGNE</t>
  </si>
  <si>
    <t>LAIGNE EN BELIN</t>
  </si>
  <si>
    <t>LAIGNELET</t>
  </si>
  <si>
    <t>LAIGNES</t>
  </si>
  <si>
    <t>LAIGNEVILLE</t>
  </si>
  <si>
    <t>L'AIGUIILON SUR VIE</t>
  </si>
  <si>
    <t>L'AIGUILLON-SUR-VIE</t>
  </si>
  <si>
    <t>LAILLE</t>
  </si>
  <si>
    <t>LAILLY</t>
  </si>
  <si>
    <t>LAILLY EN VAL</t>
  </si>
  <si>
    <t>LAIMONT</t>
  </si>
  <si>
    <t>LAIN</t>
  </si>
  <si>
    <t>LAINES AUX BOIS</t>
  </si>
  <si>
    <t>LAINS</t>
  </si>
  <si>
    <t>LAINSECQ</t>
  </si>
  <si>
    <t>LAINVILLE EN VEXIN</t>
  </si>
  <si>
    <t>LAIRE</t>
  </si>
  <si>
    <t>LAIRES</t>
  </si>
  <si>
    <t>LAIRIERE</t>
  </si>
  <si>
    <t>LAIROUX</t>
  </si>
  <si>
    <t>LAISSAC</t>
  </si>
  <si>
    <t>LAISSAUD</t>
  </si>
  <si>
    <t>LAISSEY</t>
  </si>
  <si>
    <t>LAITRE SOUS AMANCE</t>
  </si>
  <si>
    <t>LAIVES</t>
  </si>
  <si>
    <t>LAIX</t>
  </si>
  <si>
    <t>LAIZE</t>
  </si>
  <si>
    <t>LAIZE CLINCHAMPS</t>
  </si>
  <si>
    <t>LAIZE LA VILLE</t>
  </si>
  <si>
    <t>LAIZY</t>
  </si>
  <si>
    <t>LAJO</t>
  </si>
  <si>
    <t>LAJOUX (39)</t>
  </si>
  <si>
    <t>LALACELLE</t>
  </si>
  <si>
    <t>LALANDE</t>
  </si>
  <si>
    <t>LALANDE DE POMEROL</t>
  </si>
  <si>
    <t>LALANDE EN SON</t>
  </si>
  <si>
    <t>LALANDELLE</t>
  </si>
  <si>
    <t>LALANDUSSE</t>
  </si>
  <si>
    <t>LALANNE (32)</t>
  </si>
  <si>
    <t>LALANNE (65)</t>
  </si>
  <si>
    <t>LALANNE ARQUE</t>
  </si>
  <si>
    <t>LALANNE TRIE</t>
  </si>
  <si>
    <t>LALAYE</t>
  </si>
  <si>
    <t>LALBAREDE</t>
  </si>
  <si>
    <t>LALBENQUE</t>
  </si>
  <si>
    <t>L'ALDEA</t>
  </si>
  <si>
    <t>LALEU (61)</t>
  </si>
  <si>
    <t>LALEU (80)</t>
  </si>
  <si>
    <t>LALEVADE D ARDECHE</t>
  </si>
  <si>
    <t>LALHEUE</t>
  </si>
  <si>
    <t>LALINDE</t>
  </si>
  <si>
    <t>LALIZOLLE</t>
  </si>
  <si>
    <t>LALLAING</t>
  </si>
  <si>
    <t>LALLEU</t>
  </si>
  <si>
    <t>LALLEY</t>
  </si>
  <si>
    <t>LALOBBE</t>
  </si>
  <si>
    <t>LALOEUF</t>
  </si>
  <si>
    <t>LALONGUE</t>
  </si>
  <si>
    <t>LALONQUETTE</t>
  </si>
  <si>
    <t>LALOUBERE</t>
  </si>
  <si>
    <t>LALOUBERE CEDEX</t>
  </si>
  <si>
    <t>LALOURET LAFFITEAU</t>
  </si>
  <si>
    <t>LALOUVESC</t>
  </si>
  <si>
    <t>LALUQUE</t>
  </si>
  <si>
    <t>LAMA</t>
  </si>
  <si>
    <t>LAMADELEINE VAL DES ANGES</t>
  </si>
  <si>
    <t>LAMAGDELAINE</t>
  </si>
  <si>
    <t>LAMAGISTERE</t>
  </si>
  <si>
    <t>LAMAGUERE</t>
  </si>
  <si>
    <t>LAMAIDS</t>
  </si>
  <si>
    <t>LAMALOU LES BAINS</t>
  </si>
  <si>
    <t>LAMANCINE</t>
  </si>
  <si>
    <t>LAMANERE</t>
  </si>
  <si>
    <t>LAMANON</t>
  </si>
  <si>
    <t>LAMARCHE</t>
  </si>
  <si>
    <t>LAMARCHE SUR SAONE</t>
  </si>
  <si>
    <t>LAMARGELLE</t>
  </si>
  <si>
    <t>LAMARONDE</t>
  </si>
  <si>
    <t>LAMARQUE</t>
  </si>
  <si>
    <t>LAMARQUE PONTACQ</t>
  </si>
  <si>
    <t>LAMARQUE RUSTAING</t>
  </si>
  <si>
    <t>LAMASQUERE</t>
  </si>
  <si>
    <t>LAMASTRE</t>
  </si>
  <si>
    <t>LAMATH</t>
  </si>
  <si>
    <t>LAMATIVIE</t>
  </si>
  <si>
    <t>LAMAYOU</t>
  </si>
  <si>
    <t>LAMAZERE</t>
  </si>
  <si>
    <t>LAMAZIERE BASSE</t>
  </si>
  <si>
    <t>LAMAZIERE HAUTE</t>
  </si>
  <si>
    <t>LAMBACH</t>
  </si>
  <si>
    <t>LAMBALLE</t>
  </si>
  <si>
    <t>LAMBALLE CEDEX</t>
  </si>
  <si>
    <t>LAMBERSART</t>
  </si>
  <si>
    <t>LAMBERSART CEDEX</t>
  </si>
  <si>
    <t>LAMBERVILLE (50)</t>
  </si>
  <si>
    <t>LAMBERVILLE (76)</t>
  </si>
  <si>
    <t>LAMBESC</t>
  </si>
  <si>
    <t>LAMBLORE</t>
  </si>
  <si>
    <t>LAMBRES</t>
  </si>
  <si>
    <t>LAMBRES LEZ DOUAI</t>
  </si>
  <si>
    <t>LAMBREY</t>
  </si>
  <si>
    <t>LAMBRUISSE</t>
  </si>
  <si>
    <t>LAMEAC</t>
  </si>
  <si>
    <t>LAMECOURT</t>
  </si>
  <si>
    <t>LAMELOUZE</t>
  </si>
  <si>
    <t>LAMENAY SUR LOIRE</t>
  </si>
  <si>
    <t>LAMERAC</t>
  </si>
  <si>
    <t>LAMETZ</t>
  </si>
  <si>
    <t>LAMILLARIE</t>
  </si>
  <si>
    <t>LAMMERVILLE</t>
  </si>
  <si>
    <t>LAMNAY</t>
  </si>
  <si>
    <t>LAMONGERIE</t>
  </si>
  <si>
    <t>LAMONTELARIE</t>
  </si>
  <si>
    <t>LAMONTGIE</t>
  </si>
  <si>
    <t>LAMONTJOIE</t>
  </si>
  <si>
    <t>LAMONZIE MONTASTRUC</t>
  </si>
  <si>
    <t>LAMONZIE ST MARTIN</t>
  </si>
  <si>
    <t>LAMORLAYE</t>
  </si>
  <si>
    <t>LAMORVILLE</t>
  </si>
  <si>
    <t>LAMOTHE (40)</t>
  </si>
  <si>
    <t>LAMOTHE (43)</t>
  </si>
  <si>
    <t>LAMOTHE CAPDEVILLE</t>
  </si>
  <si>
    <t>LAMOTHE CASSEL</t>
  </si>
  <si>
    <t>LAMOTHE CUMONT</t>
  </si>
  <si>
    <t>LAMOTHE EN BLAISY</t>
  </si>
  <si>
    <t>LAMOTHE FENELON</t>
  </si>
  <si>
    <t>LAMOTHE GOAS</t>
  </si>
  <si>
    <t>LAMOTHE LANDERRON</t>
  </si>
  <si>
    <t>LAMOTHE MONTRAVEL</t>
  </si>
  <si>
    <t>LAMOTTE BEUVRON</t>
  </si>
  <si>
    <t>LAMOTTE BREBIERE</t>
  </si>
  <si>
    <t>LAMOTTE BULEUX</t>
  </si>
  <si>
    <t>LAMOTTE DU RHONE</t>
  </si>
  <si>
    <t>LAMOTTE WARFUSEE</t>
  </si>
  <si>
    <t>LAMOUILLY</t>
  </si>
  <si>
    <t>LAMOURA</t>
  </si>
  <si>
    <t>LAMPAUL GUIMILIAU</t>
  </si>
  <si>
    <t>LAMPAUL PLOUARZEL</t>
  </si>
  <si>
    <t>LAMPAUL PLOUDALMEZEAU</t>
  </si>
  <si>
    <t>LAMPERTHEIM</t>
  </si>
  <si>
    <t>LAMPERTSLOCH</t>
  </si>
  <si>
    <t>LAMURE SUR AZERGUES</t>
  </si>
  <si>
    <t>LANANS</t>
  </si>
  <si>
    <t>LANARCE</t>
  </si>
  <si>
    <t>LANARVILY</t>
  </si>
  <si>
    <t>LANAS</t>
  </si>
  <si>
    <t>LANCE</t>
  </si>
  <si>
    <t>LANCHERES</t>
  </si>
  <si>
    <t>LANCHES ST HILAIRE</t>
  </si>
  <si>
    <t>LANCHY</t>
  </si>
  <si>
    <t>LANCIE</t>
  </si>
  <si>
    <t>LANCIEUX</t>
  </si>
  <si>
    <t>LANCOME</t>
  </si>
  <si>
    <t>LANCON (08)</t>
  </si>
  <si>
    <t>LANCON (65)</t>
  </si>
  <si>
    <t>LANCON PROVENCE</t>
  </si>
  <si>
    <t>LANCON PROVENCE CEDEX</t>
  </si>
  <si>
    <t>LANDANGE</t>
  </si>
  <si>
    <t>LANDAS</t>
  </si>
  <si>
    <t>LANDAUL</t>
  </si>
  <si>
    <t>LANDAVILLE</t>
  </si>
  <si>
    <t>LANDAVRAN</t>
  </si>
  <si>
    <t>LANDEAN</t>
  </si>
  <si>
    <t>LANDEBAERON</t>
  </si>
  <si>
    <t>LANDEBIA</t>
  </si>
  <si>
    <t>LANDECOURT</t>
  </si>
  <si>
    <t>LANDEDA</t>
  </si>
  <si>
    <t>LANDEGEM</t>
  </si>
  <si>
    <t>LANDEHEN</t>
  </si>
  <si>
    <t>LANDELEAU</t>
  </si>
  <si>
    <t>LANDELLES</t>
  </si>
  <si>
    <t>LANDELLES ET COUPIGNY</t>
  </si>
  <si>
    <t>LANDEMONT</t>
  </si>
  <si>
    <t>LANDEPEREUSE</t>
  </si>
  <si>
    <t>LANDERNEAU</t>
  </si>
  <si>
    <t>LANDERNEAU CEDEX</t>
  </si>
  <si>
    <t>LANDERONDE</t>
  </si>
  <si>
    <t>LANDERROUAT</t>
  </si>
  <si>
    <t>LANDERROUET SUR SEGUR</t>
  </si>
  <si>
    <t>LANDERSHEIM</t>
  </si>
  <si>
    <t>LANDES</t>
  </si>
  <si>
    <t>LANDES LE GAULOIS</t>
  </si>
  <si>
    <t>LANDES SUR AJON</t>
  </si>
  <si>
    <t>LANDES VIEILLES ET NEUVES</t>
  </si>
  <si>
    <t>LANDEVANT</t>
  </si>
  <si>
    <t>LANDEVENNEC</t>
  </si>
  <si>
    <t>LANDEVIEILLE</t>
  </si>
  <si>
    <t>LANDEYRAT</t>
  </si>
  <si>
    <t>LANDIGOU</t>
  </si>
  <si>
    <t>LANDIRAS</t>
  </si>
  <si>
    <t>LANDISACQ</t>
  </si>
  <si>
    <t>LANDIVISIAU</t>
  </si>
  <si>
    <t>LANDIVISIAU CEDEX</t>
  </si>
  <si>
    <t>LANDIVY</t>
  </si>
  <si>
    <t>LANDOGNE</t>
  </si>
  <si>
    <t>LANDORTHE</t>
  </si>
  <si>
    <t>LANDOS</t>
  </si>
  <si>
    <t>LANDRAIS</t>
  </si>
  <si>
    <t>LANDRECIES</t>
  </si>
  <si>
    <t>LANDRECOURT LEMPIRE</t>
  </si>
  <si>
    <t>LANDREMONT</t>
  </si>
  <si>
    <t>LANDRES</t>
  </si>
  <si>
    <t>LANDRES ET ST GEORGES</t>
  </si>
  <si>
    <t>LANDRESSE</t>
  </si>
  <si>
    <t>LANDRETHUN LE NORD</t>
  </si>
  <si>
    <t>LANDRETHUN LES ARDRES</t>
  </si>
  <si>
    <t>LANDREVARZEC</t>
  </si>
  <si>
    <t>LANDREVILLE</t>
  </si>
  <si>
    <t>LANDRICHAMPS</t>
  </si>
  <si>
    <t>LANDRICOURT (02)</t>
  </si>
  <si>
    <t>LANDRICOURT (51)</t>
  </si>
  <si>
    <t>LANDROFF</t>
  </si>
  <si>
    <t>LANDRY</t>
  </si>
  <si>
    <t>LANDSER</t>
  </si>
  <si>
    <t>LANDUDAL</t>
  </si>
  <si>
    <t>LANDUDEC</t>
  </si>
  <si>
    <t>LANDUJAN</t>
  </si>
  <si>
    <t>LANDUNVEZ</t>
  </si>
  <si>
    <t>LANESPEDE</t>
  </si>
  <si>
    <t>LANESTER</t>
  </si>
  <si>
    <t>LANESTER CEDEX</t>
  </si>
  <si>
    <t>LANET</t>
  </si>
  <si>
    <t>LANEUVELLE</t>
  </si>
  <si>
    <t>LANEUVELOTTE</t>
  </si>
  <si>
    <t>LANEUVEVILLE AUX BOIS</t>
  </si>
  <si>
    <t>LANEUVEVILLE DERRIERE FOUG</t>
  </si>
  <si>
    <t>LANEUVEVILLE DEVANT BAYON</t>
  </si>
  <si>
    <t>LANEUVEVILLE DEVANT NANCY</t>
  </si>
  <si>
    <t>LANEUVEVILLE EN SAULNOIS</t>
  </si>
  <si>
    <t>LANEUVEVILLE LES LORQUIN</t>
  </si>
  <si>
    <t>LANEUVILLE A REMY</t>
  </si>
  <si>
    <t>LANEUVILLE AU PONT</t>
  </si>
  <si>
    <t>LANEUVILLE AU RUPT</t>
  </si>
  <si>
    <t>LANEUVILLE SUR MEUSE</t>
  </si>
  <si>
    <t>LANEUVILLEROY</t>
  </si>
  <si>
    <t>LANFAINS</t>
  </si>
  <si>
    <t>LANFROICOURT</t>
  </si>
  <si>
    <t>LANGAN</t>
  </si>
  <si>
    <t>LANGAST</t>
  </si>
  <si>
    <t>LANGATTE</t>
  </si>
  <si>
    <t>LANGE</t>
  </si>
  <si>
    <t>LANGEAC</t>
  </si>
  <si>
    <t>LANGEAIS</t>
  </si>
  <si>
    <t>LANGENSOULTZBACH</t>
  </si>
  <si>
    <t>LANGERON</t>
  </si>
  <si>
    <t>LANGESSE</t>
  </si>
  <si>
    <t>LANGEY</t>
  </si>
  <si>
    <t>LANGGOENS</t>
  </si>
  <si>
    <t>LANGLADE</t>
  </si>
  <si>
    <t>LANGLEY</t>
  </si>
  <si>
    <t>LANGOAT</t>
  </si>
  <si>
    <t>LANGOELAN</t>
  </si>
  <si>
    <t>LANGOGNE</t>
  </si>
  <si>
    <t>LANGOIRAN</t>
  </si>
  <si>
    <t>LANGOLEN</t>
  </si>
  <si>
    <t>LANGON (33)</t>
  </si>
  <si>
    <t>LANGON (35)</t>
  </si>
  <si>
    <t>LANGON (41)</t>
  </si>
  <si>
    <t>LANGON CEDEX</t>
  </si>
  <si>
    <t>LANGONNET</t>
  </si>
  <si>
    <t>LANGOUET</t>
  </si>
  <si>
    <t>LANGOURLA</t>
  </si>
  <si>
    <t>LANGRES</t>
  </si>
  <si>
    <t>LANGRES CEDEX</t>
  </si>
  <si>
    <t>LANGROLAY SUR RANCE</t>
  </si>
  <si>
    <t>LANGRUNE SUR MER</t>
  </si>
  <si>
    <t>LANGUEDIAS</t>
  </si>
  <si>
    <t>LANGUENAN</t>
  </si>
  <si>
    <t>LANGUEUX</t>
  </si>
  <si>
    <t>LANGUEVOISIN QUIQUERY</t>
  </si>
  <si>
    <t>LANGUIDIC</t>
  </si>
  <si>
    <t>LANGUIMBERG</t>
  </si>
  <si>
    <t>LANGY</t>
  </si>
  <si>
    <t>LANHELIN</t>
  </si>
  <si>
    <t>LANHERES</t>
  </si>
  <si>
    <t>LANHOUARNEAU</t>
  </si>
  <si>
    <t>LANILDUT</t>
  </si>
  <si>
    <t>LANING</t>
  </si>
  <si>
    <t>LANISCAT</t>
  </si>
  <si>
    <t>LANJARON</t>
  </si>
  <si>
    <t>LANLEFF</t>
  </si>
  <si>
    <t>LANLOUP</t>
  </si>
  <si>
    <t>LANMERIN</t>
  </si>
  <si>
    <t>LANMEUR</t>
  </si>
  <si>
    <t>LANMODEZ</t>
  </si>
  <si>
    <t>LANNE</t>
  </si>
  <si>
    <t>LANNE EN BARETOUS</t>
  </si>
  <si>
    <t>LANNE SOUBIRAN</t>
  </si>
  <si>
    <t>LANNEANOU</t>
  </si>
  <si>
    <t>LANNEBERT</t>
  </si>
  <si>
    <t>LANNECAUBE</t>
  </si>
  <si>
    <t>LANNEDERN</t>
  </si>
  <si>
    <t>LANNEMAIGNAN</t>
  </si>
  <si>
    <t>LANNEMEZAN</t>
  </si>
  <si>
    <t>LANNEMEZAN CEDEX</t>
  </si>
  <si>
    <t>LANNEPAX</t>
  </si>
  <si>
    <t>LANNEPLAA</t>
  </si>
  <si>
    <t>LANNERAY</t>
  </si>
  <si>
    <t>LANNES</t>
  </si>
  <si>
    <t>LANNEUFFRET</t>
  </si>
  <si>
    <t>LANNILIS</t>
  </si>
  <si>
    <t>LANNION</t>
  </si>
  <si>
    <t>LANNION CEDEX</t>
  </si>
  <si>
    <t>LANNOY</t>
  </si>
  <si>
    <t>LANNOY CUILLERE</t>
  </si>
  <si>
    <t>LANNUX</t>
  </si>
  <si>
    <t>LANO</t>
  </si>
  <si>
    <t>LANOBRE</t>
  </si>
  <si>
    <t>LANOUAILLE</t>
  </si>
  <si>
    <t>LANOUEE</t>
  </si>
  <si>
    <t>LANOUX</t>
  </si>
  <si>
    <t>LANQUAIS</t>
  </si>
  <si>
    <t>LANQUES SUR ROGNON</t>
  </si>
  <si>
    <t>LANQUETOT</t>
  </si>
  <si>
    <t>LANRELAS</t>
  </si>
  <si>
    <t>LANRIGAN</t>
  </si>
  <si>
    <t>LANRIVAIN</t>
  </si>
  <si>
    <t>LANRIVOARE</t>
  </si>
  <si>
    <t>LANRODEC</t>
  </si>
  <si>
    <t>LANS</t>
  </si>
  <si>
    <t>LANS EN VERCORS</t>
  </si>
  <si>
    <t>LANSAC (33)</t>
  </si>
  <si>
    <t>LANSAC (65)</t>
  </si>
  <si>
    <t>LANSAC (66)</t>
  </si>
  <si>
    <t>LANSARGUES</t>
  </si>
  <si>
    <t>LANSLEBOURG MONT CENIS</t>
  </si>
  <si>
    <t>LANSLEVILLARD</t>
  </si>
  <si>
    <t>LANTA</t>
  </si>
  <si>
    <t>LANTABAT</t>
  </si>
  <si>
    <t>LANTAGES</t>
  </si>
  <si>
    <t>LANTAN</t>
  </si>
  <si>
    <t>LANTEFONTAINE</t>
  </si>
  <si>
    <t>LANTENAY (21)</t>
  </si>
  <si>
    <t>LANTENNE VERTIERE</t>
  </si>
  <si>
    <t>LANTENOT</t>
  </si>
  <si>
    <t>LANTEUIL</t>
  </si>
  <si>
    <t>LANTHENANS</t>
  </si>
  <si>
    <t>LANTHES</t>
  </si>
  <si>
    <t>LANTHEUIL</t>
  </si>
  <si>
    <t>LANTIC</t>
  </si>
  <si>
    <t>LANTIGNIE</t>
  </si>
  <si>
    <t>LANTILLAC</t>
  </si>
  <si>
    <t>LANTILLY</t>
  </si>
  <si>
    <t>LANTON</t>
  </si>
  <si>
    <t>LANTOSQUE</t>
  </si>
  <si>
    <t>LANTRIAC</t>
  </si>
  <si>
    <t>LANTY</t>
  </si>
  <si>
    <t>LANTY SUR AUBE</t>
  </si>
  <si>
    <t>LANUEJOLS (30)</t>
  </si>
  <si>
    <t>LANUEJOLS (48)</t>
  </si>
  <si>
    <t>LANUEJOULS</t>
  </si>
  <si>
    <t>LANVALLAY</t>
  </si>
  <si>
    <t>LANVAUDAN</t>
  </si>
  <si>
    <t>LANVELLEC</t>
  </si>
  <si>
    <t>LANVENEGEN</t>
  </si>
  <si>
    <t>LANVEOC</t>
  </si>
  <si>
    <t>LANVOLLON</t>
  </si>
  <si>
    <t>LANZAC</t>
  </si>
  <si>
    <t>LAONS</t>
  </si>
  <si>
    <t>LAPALISSE</t>
  </si>
  <si>
    <t>LAPALISSE CEDEX</t>
  </si>
  <si>
    <t>LAPALUD</t>
  </si>
  <si>
    <t>LAPAN</t>
  </si>
  <si>
    <t>LAPANOUSE</t>
  </si>
  <si>
    <t>LAPANOUSE DE CERNON</t>
  </si>
  <si>
    <t>LAPARADE</t>
  </si>
  <si>
    <t>LAPARROUQUIAL</t>
  </si>
  <si>
    <t>LAPEGE</t>
  </si>
  <si>
    <t>LAPENCHE</t>
  </si>
  <si>
    <t>LAPENNE</t>
  </si>
  <si>
    <t>LAPENTY</t>
  </si>
  <si>
    <t>LAPERCHE</t>
  </si>
  <si>
    <t>LAPERRIERE SUR SAONE</t>
  </si>
  <si>
    <t>LAPEYRE</t>
  </si>
  <si>
    <t>LAPEYRERE</t>
  </si>
  <si>
    <t>LAPEYROUSE (63)</t>
  </si>
  <si>
    <t>LAPEYROUSE FOSSAT</t>
  </si>
  <si>
    <t>LAPEYROUSE MORNAY</t>
  </si>
  <si>
    <t>LAPEYRUGUE</t>
  </si>
  <si>
    <t>LAPLEAU</t>
  </si>
  <si>
    <t>LAPLUME</t>
  </si>
  <si>
    <t>LAPOUTROIE</t>
  </si>
  <si>
    <t>LAPOUYADE</t>
  </si>
  <si>
    <t>LAPRADE (11)</t>
  </si>
  <si>
    <t>LAPRADE (16)</t>
  </si>
  <si>
    <t>LAPRUGNE</t>
  </si>
  <si>
    <t>LAPS</t>
  </si>
  <si>
    <t>LAPTE</t>
  </si>
  <si>
    <t>LAPUGNOY</t>
  </si>
  <si>
    <t>LAQUENEXY</t>
  </si>
  <si>
    <t>LAQUEUILLE</t>
  </si>
  <si>
    <t>LARAGNE MONTEGLIN</t>
  </si>
  <si>
    <t>LARAJASSE</t>
  </si>
  <si>
    <t>LARAMIERE</t>
  </si>
  <si>
    <t>LARAN</t>
  </si>
  <si>
    <t>LARBEY</t>
  </si>
  <si>
    <t>LARBONT</t>
  </si>
  <si>
    <t>L'ARBRESLE</t>
  </si>
  <si>
    <t>LARBROYE</t>
  </si>
  <si>
    <t>LARCAN</t>
  </si>
  <si>
    <t>LARCAT</t>
  </si>
  <si>
    <t>LARCAY</t>
  </si>
  <si>
    <t>LARCEVEAU ARROS CIBITS</t>
  </si>
  <si>
    <t>LARCHAMP (53)</t>
  </si>
  <si>
    <t>LARCHAMP (61)</t>
  </si>
  <si>
    <t>LARCHANT</t>
  </si>
  <si>
    <t>LARCHE (04)</t>
  </si>
  <si>
    <t>LARCHE (19)</t>
  </si>
  <si>
    <t>LARDERO</t>
  </si>
  <si>
    <t>LARDIER ET VALENCA</t>
  </si>
  <si>
    <t>LARDIERS</t>
  </si>
  <si>
    <t>LARDY</t>
  </si>
  <si>
    <t>LAREE</t>
  </si>
  <si>
    <t>LAREOLE</t>
  </si>
  <si>
    <t>LARGEASSE</t>
  </si>
  <si>
    <t>LARGENTIERE</t>
  </si>
  <si>
    <t>LARGILLAY MARSONNAY</t>
  </si>
  <si>
    <t>LARGITZEN</t>
  </si>
  <si>
    <t>LARGNY SUR AUTOMNE</t>
  </si>
  <si>
    <t>LARIANS ET MUNANS</t>
  </si>
  <si>
    <t>LARIVIERE</t>
  </si>
  <si>
    <t>LARIVIERE ARNONCOURT</t>
  </si>
  <si>
    <t>LARMOR BADEN</t>
  </si>
  <si>
    <t>LARMOR PLAGE</t>
  </si>
  <si>
    <t>LARNAGE</t>
  </si>
  <si>
    <t>LARNAGOL</t>
  </si>
  <si>
    <t>LARNAS</t>
  </si>
  <si>
    <t>LARNAT</t>
  </si>
  <si>
    <t>LARNAUD</t>
  </si>
  <si>
    <t>LARNOD</t>
  </si>
  <si>
    <t>LAROCHE PRES FEYT</t>
  </si>
  <si>
    <t>LAROCHE ST CYDROINE</t>
  </si>
  <si>
    <t>LAROCHEMILLAY</t>
  </si>
  <si>
    <t>LARODDE</t>
  </si>
  <si>
    <t>LAROIN</t>
  </si>
  <si>
    <t>LARONXE</t>
  </si>
  <si>
    <t>LAROQUE (33)</t>
  </si>
  <si>
    <t>LAROQUE (34)</t>
  </si>
  <si>
    <t>LAROQUE D OLMES</t>
  </si>
  <si>
    <t>LAROQUE DE FA</t>
  </si>
  <si>
    <t>LAROQUE DES ALBERES</t>
  </si>
  <si>
    <t>LAROQUE DES ARCS</t>
  </si>
  <si>
    <t>LAROQUE TIMBAUT</t>
  </si>
  <si>
    <t>LAROQUEBROU</t>
  </si>
  <si>
    <t>LAROQUEVIEILLE</t>
  </si>
  <si>
    <t>LAROUILLIES</t>
  </si>
  <si>
    <t>LARRA</t>
  </si>
  <si>
    <t>LARRAU</t>
  </si>
  <si>
    <t>LARRAZET</t>
  </si>
  <si>
    <t>LARRE (56)</t>
  </si>
  <si>
    <t>LARRE (61)</t>
  </si>
  <si>
    <t>LARRESSINGLE</t>
  </si>
  <si>
    <t>LARRESSORE</t>
  </si>
  <si>
    <t>LARRET</t>
  </si>
  <si>
    <t>LARREULE (64)</t>
  </si>
  <si>
    <t>LARREULE (65)</t>
  </si>
  <si>
    <t>LARREY</t>
  </si>
  <si>
    <t>LARRIBAR SORHAPURU</t>
  </si>
  <si>
    <t>LARRINGES</t>
  </si>
  <si>
    <t>LARRIVIERE</t>
  </si>
  <si>
    <t>LARRIVOIRE</t>
  </si>
  <si>
    <t>LARROQUE (31)</t>
  </si>
  <si>
    <t>LARROQUE (65)</t>
  </si>
  <si>
    <t>LARROQUE (81)</t>
  </si>
  <si>
    <t>LARROQUE ENGALIN</t>
  </si>
  <si>
    <t>LARROQUE ST SERNIN</t>
  </si>
  <si>
    <t>LARROQUE SUR L OSSE</t>
  </si>
  <si>
    <t>LARROQUE TOIRAC</t>
  </si>
  <si>
    <t>LARTIGUE (32)</t>
  </si>
  <si>
    <t>LARTIGUE (33)</t>
  </si>
  <si>
    <t>LARUNS</t>
  </si>
  <si>
    <t>LARUSCADE</t>
  </si>
  <si>
    <t>LARZAC</t>
  </si>
  <si>
    <t>LARZICOURT</t>
  </si>
  <si>
    <t>LAS CABEZAS DE SAN JUAN</t>
  </si>
  <si>
    <t>LAS NORIAS DE DAZA</t>
  </si>
  <si>
    <t>LASALLE</t>
  </si>
  <si>
    <t>LASBORDES</t>
  </si>
  <si>
    <t>LASCABANES</t>
  </si>
  <si>
    <t>LASCAUX</t>
  </si>
  <si>
    <t>LASCAZERES</t>
  </si>
  <si>
    <t>LASCELLE MANDAILLES</t>
  </si>
  <si>
    <t>LASCLAVERIES</t>
  </si>
  <si>
    <t>LASFAILLADES</t>
  </si>
  <si>
    <t>LASGRAISSES</t>
  </si>
  <si>
    <t>LASLADES</t>
  </si>
  <si>
    <t>LASSALES</t>
  </si>
  <si>
    <t>LASSAY LES CHATEAUX</t>
  </si>
  <si>
    <t>LASSAY SUR CROISNE</t>
  </si>
  <si>
    <t>LASSE (49)</t>
  </si>
  <si>
    <t>LASSE (64)</t>
  </si>
  <si>
    <t>LASSERADE</t>
  </si>
  <si>
    <t>LASSERAN</t>
  </si>
  <si>
    <t>LASSERRE (09)</t>
  </si>
  <si>
    <t>LASSERRE (31)</t>
  </si>
  <si>
    <t>LASSERRE (47)</t>
  </si>
  <si>
    <t>LASSERRE (64)</t>
  </si>
  <si>
    <t>LASSERRE DE PROUILLE</t>
  </si>
  <si>
    <t>LASSEUBE</t>
  </si>
  <si>
    <t>LASSEUBE PROPRE</t>
  </si>
  <si>
    <t>LASSEUBETAT</t>
  </si>
  <si>
    <t>LASSICOURT</t>
  </si>
  <si>
    <t>LASSIGNY</t>
  </si>
  <si>
    <t>LASSON (14)</t>
  </si>
  <si>
    <t>LASSON (89)</t>
  </si>
  <si>
    <t>LASSOUTS</t>
  </si>
  <si>
    <t>LASSUR</t>
  </si>
  <si>
    <t>LASSY (14)</t>
  </si>
  <si>
    <t>LASSY (35)</t>
  </si>
  <si>
    <t>LASSY (95)</t>
  </si>
  <si>
    <t>LASTIC (15)</t>
  </si>
  <si>
    <t>LASTIC (63)</t>
  </si>
  <si>
    <t>LASTOURS</t>
  </si>
  <si>
    <t>LATAULE</t>
  </si>
  <si>
    <t>LATHUILE</t>
  </si>
  <si>
    <t>LATHUS ST REMY</t>
  </si>
  <si>
    <t>LATILLE</t>
  </si>
  <si>
    <t>LATOUE</t>
  </si>
  <si>
    <t>LATOUILLE LENTILLAC</t>
  </si>
  <si>
    <t>LATOUR</t>
  </si>
  <si>
    <t>LATOUR BAS ELNE</t>
  </si>
  <si>
    <t>LATOUR DE CAROL</t>
  </si>
  <si>
    <t>LATOUR DE FRANCE</t>
  </si>
  <si>
    <t>LATOUR EN WOEVRE</t>
  </si>
  <si>
    <t>LATRAPE</t>
  </si>
  <si>
    <t>LATRECEY ORMOY SUR AUBE</t>
  </si>
  <si>
    <t>LATRESNE</t>
  </si>
  <si>
    <t>LATRILLE</t>
  </si>
  <si>
    <t>LATRONCHE</t>
  </si>
  <si>
    <t>LATRONQUIERE</t>
  </si>
  <si>
    <t>LATTAINVILLE</t>
  </si>
  <si>
    <t>LATTES</t>
  </si>
  <si>
    <t>LATTES CEDEX</t>
  </si>
  <si>
    <t>LATTRE ST QUENTIN</t>
  </si>
  <si>
    <t>LAU BALAGNAS</t>
  </si>
  <si>
    <t>LAUBACH</t>
  </si>
  <si>
    <t>LAUBERT</t>
  </si>
  <si>
    <t>LAUBRESSEL</t>
  </si>
  <si>
    <t>LAUBRIERES</t>
  </si>
  <si>
    <t>LAUCOURT</t>
  </si>
  <si>
    <t>LAUDREFANG</t>
  </si>
  <si>
    <t>LAUDUN</t>
  </si>
  <si>
    <t>LAUDUN L ARDOISE</t>
  </si>
  <si>
    <t>LAUGNAC</t>
  </si>
  <si>
    <t>LAUJUZAN</t>
  </si>
  <si>
    <t>LAUKUVA</t>
  </si>
  <si>
    <t>LAULNE</t>
  </si>
  <si>
    <t>LAUMESFELD</t>
  </si>
  <si>
    <t>LAUNAC</t>
  </si>
  <si>
    <t>LAUNAGUET</t>
  </si>
  <si>
    <t>LAUNAY</t>
  </si>
  <si>
    <t>LAUNAY VILLIERS</t>
  </si>
  <si>
    <t>LAUNOIS SUR VENCE</t>
  </si>
  <si>
    <t>LAUNSTROFF</t>
  </si>
  <si>
    <t>LAURABUC</t>
  </si>
  <si>
    <t>LAURAC</t>
  </si>
  <si>
    <t>LAURAC EN VIVARAIS</t>
  </si>
  <si>
    <t>LAURAET</t>
  </si>
  <si>
    <t>LAURAGUEL</t>
  </si>
  <si>
    <t>LAURE MINERVOIS</t>
  </si>
  <si>
    <t>LAUREDE</t>
  </si>
  <si>
    <t>LAURENAN</t>
  </si>
  <si>
    <t>LAURENS</t>
  </si>
  <si>
    <t>LAURESSES</t>
  </si>
  <si>
    <t>LAURET (34)</t>
  </si>
  <si>
    <t>LAURET (40)</t>
  </si>
  <si>
    <t>LAURIERE</t>
  </si>
  <si>
    <t>LAURIS</t>
  </si>
  <si>
    <t>LAUROUX</t>
  </si>
  <si>
    <t>LAUSSONNE</t>
  </si>
  <si>
    <t>LAUSSOU</t>
  </si>
  <si>
    <t>LAUTENBACH</t>
  </si>
  <si>
    <t>LAUTENBACHZELL</t>
  </si>
  <si>
    <t>LAUTERBOURG</t>
  </si>
  <si>
    <t>LAUTHIERS</t>
  </si>
  <si>
    <t>LAUTIGNAC</t>
  </si>
  <si>
    <t>LAUTREC</t>
  </si>
  <si>
    <t>LAUW</t>
  </si>
  <si>
    <t>LAUWIN PLANQUE</t>
  </si>
  <si>
    <t>LAUX MONTAUX</t>
  </si>
  <si>
    <t>LAUZACH</t>
  </si>
  <si>
    <t>LAUZERTE</t>
  </si>
  <si>
    <t>LAUZERVILLE</t>
  </si>
  <si>
    <t>LAUZES</t>
  </si>
  <si>
    <t>LAUZUN</t>
  </si>
  <si>
    <t>LAVACQUERIE</t>
  </si>
  <si>
    <t>LAVAL (38)</t>
  </si>
  <si>
    <t>LAVAL (53)</t>
  </si>
  <si>
    <t>LAVAL ATGER</t>
  </si>
  <si>
    <t>LAVAL CEDEX</t>
  </si>
  <si>
    <t>LAVAL CEDEX 9</t>
  </si>
  <si>
    <t>LAVAL D AIX</t>
  </si>
  <si>
    <t>LAVAL D AURELLE</t>
  </si>
  <si>
    <t>LAVAL DE CERE</t>
  </si>
  <si>
    <t>LAVAL DU TARN</t>
  </si>
  <si>
    <t>LAVAL EN BRIE</t>
  </si>
  <si>
    <t>LAVAL EN LAONNOIS</t>
  </si>
  <si>
    <t>LAVAL LE PRIEURE</t>
  </si>
  <si>
    <t>LAVAL MORENCY</t>
  </si>
  <si>
    <t>LAVAL PRADEL</t>
  </si>
  <si>
    <t>LAVAL ROQUECEZIERE</t>
  </si>
  <si>
    <t>LAVAL ST ROMAN</t>
  </si>
  <si>
    <t>LAVAL SUR DOULON</t>
  </si>
  <si>
    <t>LAVAL SUR LUZEGE</t>
  </si>
  <si>
    <t>LAVAL SUR TOURBE</t>
  </si>
  <si>
    <t>LAVAL SUR VOLOGNE</t>
  </si>
  <si>
    <t>LAVALADE</t>
  </si>
  <si>
    <t>LAVALDENS</t>
  </si>
  <si>
    <t>LAVALETTE (11)</t>
  </si>
  <si>
    <t>LAVALETTE (31)</t>
  </si>
  <si>
    <t>LAVALETTE (34)</t>
  </si>
  <si>
    <t>LAVALLEE</t>
  </si>
  <si>
    <t>LAVANGEOT</t>
  </si>
  <si>
    <t>LAVANNES</t>
  </si>
  <si>
    <t>LAVANS LES DOLE</t>
  </si>
  <si>
    <t>LAVANS LES ST CLAUDE</t>
  </si>
  <si>
    <t>LAVANS QUINGEY</t>
  </si>
  <si>
    <t>LAVANS SUR VALOUSE</t>
  </si>
  <si>
    <t>LAVANS VUILLAFANS</t>
  </si>
  <si>
    <t>LAVAQUERESSE</t>
  </si>
  <si>
    <t>LAVARDAC</t>
  </si>
  <si>
    <t>LAVARDENS</t>
  </si>
  <si>
    <t>LAVARDIN (41)</t>
  </si>
  <si>
    <t>LAVARDIN (72)</t>
  </si>
  <si>
    <t>LAVARE</t>
  </si>
  <si>
    <t>LAVARS</t>
  </si>
  <si>
    <t>LAVASTRIE</t>
  </si>
  <si>
    <t>LAVATOGGIO</t>
  </si>
  <si>
    <t>LAVAU (10)</t>
  </si>
  <si>
    <t>LAVAU (89)</t>
  </si>
  <si>
    <t>LAVAU SUR LOIRE</t>
  </si>
  <si>
    <t>LAVAUDIEU</t>
  </si>
  <si>
    <t>LAVAUFRANCHE</t>
  </si>
  <si>
    <t>LAVAULT DE FRETOY</t>
  </si>
  <si>
    <t>LAVAULT STE ANNE</t>
  </si>
  <si>
    <t>LAVAUR (24)</t>
  </si>
  <si>
    <t>LAVAUR (81)</t>
  </si>
  <si>
    <t>LAVAUR CEDEX</t>
  </si>
  <si>
    <t>LAVAURETTE</t>
  </si>
  <si>
    <t>LAVAUSSEAU</t>
  </si>
  <si>
    <t>LAVAVEIX LES MINES</t>
  </si>
  <si>
    <t>LAVAZAN</t>
  </si>
  <si>
    <t>LAVEISSENET</t>
  </si>
  <si>
    <t>LAVEISSIERE</t>
  </si>
  <si>
    <t>LAVELANET</t>
  </si>
  <si>
    <t>LAVELANET CEDEX</t>
  </si>
  <si>
    <t>LAVELANET DE COMMINGES</t>
  </si>
  <si>
    <t>LAVELINE DEVANT BRUYERES</t>
  </si>
  <si>
    <t>LAVELINE DU HOUX</t>
  </si>
  <si>
    <t>LAVENAY</t>
  </si>
  <si>
    <t>LAVENTIE</t>
  </si>
  <si>
    <t>LAVERA</t>
  </si>
  <si>
    <t>LAVERAET</t>
  </si>
  <si>
    <t>LAVERCANTIERE</t>
  </si>
  <si>
    <t>LAVERDINES</t>
  </si>
  <si>
    <t>LAVERGNE (46)</t>
  </si>
  <si>
    <t>LAVERGNE (47)</t>
  </si>
  <si>
    <t>LAVERNAT</t>
  </si>
  <si>
    <t>LAVERNAY</t>
  </si>
  <si>
    <t>LAVERNHE</t>
  </si>
  <si>
    <t>LAVERNOSE LACASSE</t>
  </si>
  <si>
    <t>LAVERNOY</t>
  </si>
  <si>
    <t>LAVERRIERE</t>
  </si>
  <si>
    <t>LAVERSINE</t>
  </si>
  <si>
    <t>LAVERSINES</t>
  </si>
  <si>
    <t>LAVERUNE</t>
  </si>
  <si>
    <t>LAVEYRON</t>
  </si>
  <si>
    <t>LAVEYRUNE</t>
  </si>
  <si>
    <t>LAVEYSSIERE</t>
  </si>
  <si>
    <t>LAVIEU</t>
  </si>
  <si>
    <t>LAVIEVILLE</t>
  </si>
  <si>
    <t>LAVIGERIE</t>
  </si>
  <si>
    <t>LAVIGNAC</t>
  </si>
  <si>
    <t>LAVIGNEY</t>
  </si>
  <si>
    <t>LAVIGNY</t>
  </si>
  <si>
    <t>LAVILLATTE</t>
  </si>
  <si>
    <t>LAVILLE AUX BOIS</t>
  </si>
  <si>
    <t>LAVILLEDIEU</t>
  </si>
  <si>
    <t>LAVILLENEUVE</t>
  </si>
  <si>
    <t>LAVILLENEUVE AU ROI</t>
  </si>
  <si>
    <t>LAVILLETERTRE</t>
  </si>
  <si>
    <t>LAVINCOURT</t>
  </si>
  <si>
    <t>LAVIOLLE</t>
  </si>
  <si>
    <t>LAVIRON</t>
  </si>
  <si>
    <t>LAVIS</t>
  </si>
  <si>
    <t>LAVIT</t>
  </si>
  <si>
    <t>LAVOINE</t>
  </si>
  <si>
    <t>LAVONCOURT</t>
  </si>
  <si>
    <t>LAVOUTE CHILHAC</t>
  </si>
  <si>
    <t>LAVOUTE SUR LOIRE</t>
  </si>
  <si>
    <t>LAVOUX</t>
  </si>
  <si>
    <t>LAVOYE</t>
  </si>
  <si>
    <t>LAWARDE MAUGER L HORTOY</t>
  </si>
  <si>
    <t>LAXOU</t>
  </si>
  <si>
    <t>LAXOU CEDEX</t>
  </si>
  <si>
    <t>LAY</t>
  </si>
  <si>
    <t>LAY LAMIDOU</t>
  </si>
  <si>
    <t>LAY ST CHRISTOPHE</t>
  </si>
  <si>
    <t>LAY ST REMY</t>
  </si>
  <si>
    <t>LAYE</t>
  </si>
  <si>
    <t>LAYMONT</t>
  </si>
  <si>
    <t>LAYRAC</t>
  </si>
  <si>
    <t>LAYRAC SUR TARN</t>
  </si>
  <si>
    <t>LAYRISSE</t>
  </si>
  <si>
    <t>LAYS SUR LE DOUBS</t>
  </si>
  <si>
    <t>LAZ</t>
  </si>
  <si>
    <t>LAZENAY</t>
  </si>
  <si>
    <t>LAZER</t>
  </si>
  <si>
    <t>LE BAILLEUL</t>
  </si>
  <si>
    <t>LE BAIZIL</t>
  </si>
  <si>
    <t>LE BAN ST MARTIN</t>
  </si>
  <si>
    <t>LE BAR SUR LOUP</t>
  </si>
  <si>
    <t>LE BARBOUX</t>
  </si>
  <si>
    <t>LE BARCARES</t>
  </si>
  <si>
    <t>LE BARCARES CEDEX</t>
  </si>
  <si>
    <t>LE BARDON</t>
  </si>
  <si>
    <t>LE BARP</t>
  </si>
  <si>
    <t>LE BARROUX</t>
  </si>
  <si>
    <t>LE BASTIT</t>
  </si>
  <si>
    <t>LE BEAGE</t>
  </si>
  <si>
    <t>LE BEAUCET</t>
  </si>
  <si>
    <t>LE BEAUSSET</t>
  </si>
  <si>
    <t>LE BEC HELLOUIN</t>
  </si>
  <si>
    <t>LE BEC THOMAS</t>
  </si>
  <si>
    <t>LE BELIEU</t>
  </si>
  <si>
    <t>LE BELLAY EN VEXIN</t>
  </si>
  <si>
    <t>LE BENY BOCAGE</t>
  </si>
  <si>
    <t>LE BERNARD</t>
  </si>
  <si>
    <t>LE BERSAC</t>
  </si>
  <si>
    <t>LE BESSAT</t>
  </si>
  <si>
    <t>LE BEUGNON</t>
  </si>
  <si>
    <t>LE BEULAY</t>
  </si>
  <si>
    <t>LE BEZ</t>
  </si>
  <si>
    <t>LE BIGNON</t>
  </si>
  <si>
    <t>LE BIGNON DU MAINE</t>
  </si>
  <si>
    <t>LE BIGNON MIRABEAU</t>
  </si>
  <si>
    <t>LE BIOT</t>
  </si>
  <si>
    <t>LE BIZOT</t>
  </si>
  <si>
    <t>LE BLANC</t>
  </si>
  <si>
    <t>LE BLANC CEDEX</t>
  </si>
  <si>
    <t>LE BLANC MESNIL</t>
  </si>
  <si>
    <t>LE BLANC MESNIL CEDEX</t>
  </si>
  <si>
    <t>LE BLEYMARD</t>
  </si>
  <si>
    <t>LE BO</t>
  </si>
  <si>
    <t>LE BOCASSE</t>
  </si>
  <si>
    <t>LE BODEO</t>
  </si>
  <si>
    <t>LE BOIS</t>
  </si>
  <si>
    <t>LE BOIS D OINGT</t>
  </si>
  <si>
    <t>LE BOIS D'OINGT</t>
  </si>
  <si>
    <t>LE BOIS HELLAIN</t>
  </si>
  <si>
    <t>LE BOIS PLAGE EN RE</t>
  </si>
  <si>
    <t>LE BOIS ROBERT</t>
  </si>
  <si>
    <t>LE BOISLE</t>
  </si>
  <si>
    <t>LE BONHOMME</t>
  </si>
  <si>
    <t>LE BONO</t>
  </si>
  <si>
    <t>LE BORN (31)</t>
  </si>
  <si>
    <t>LE BORN (48)</t>
  </si>
  <si>
    <t>LE BOSC (09)</t>
  </si>
  <si>
    <t>LE BOSC (34)</t>
  </si>
  <si>
    <t>LE BOSC RENOULT</t>
  </si>
  <si>
    <t>LE BOSC ROGER EN ROUMOIS</t>
  </si>
  <si>
    <t>LE BOSQUEL</t>
  </si>
  <si>
    <t>LE BOUCHAGE (16)</t>
  </si>
  <si>
    <t>LE BOUCHAGE (38)</t>
  </si>
  <si>
    <t>LE BOUCHAUD</t>
  </si>
  <si>
    <t>LE BOUCHET MONT CHARVIN</t>
  </si>
  <si>
    <t>LE BOUCHET ST NICOLAS</t>
  </si>
  <si>
    <t>LE BOUCHON SUR SAULX</t>
  </si>
  <si>
    <t>LE BOUILLON</t>
  </si>
  <si>
    <t>LE BOULAY</t>
  </si>
  <si>
    <t>LE BOULAY MORIN</t>
  </si>
  <si>
    <t>LE BOULLAY MIVOYE</t>
  </si>
  <si>
    <t>LE BOULLAY THIERRY</t>
  </si>
  <si>
    <t>LE BOULOU</t>
  </si>
  <si>
    <t>LE BOULOU CEDEX</t>
  </si>
  <si>
    <t>LE BOULVE</t>
  </si>
  <si>
    <t>LE BOUPERE</t>
  </si>
  <si>
    <t>LE BOURDEIX</t>
  </si>
  <si>
    <t>LE BOURDET</t>
  </si>
  <si>
    <t>LE BOURG</t>
  </si>
  <si>
    <t>LE BOURG D HEM</t>
  </si>
  <si>
    <t>LE BOURG D IRE</t>
  </si>
  <si>
    <t>LE BOURG D OISANS</t>
  </si>
  <si>
    <t>LE BOURG DUN</t>
  </si>
  <si>
    <t>LE BOURG ST LEONARD</t>
  </si>
  <si>
    <t>LE BOURGET</t>
  </si>
  <si>
    <t>LE BOURGET CEDEX</t>
  </si>
  <si>
    <t>LE BOURGET DU LAC</t>
  </si>
  <si>
    <t>LE BOURGET DU LAC CEDEX</t>
  </si>
  <si>
    <t>LE BOURGNEUF LA FORET</t>
  </si>
  <si>
    <t>LE BOURGUET</t>
  </si>
  <si>
    <t>LE BOUSCAT</t>
  </si>
  <si>
    <t>LE BOUSCAT CEDEX</t>
  </si>
  <si>
    <t>LE BOUSQUET</t>
  </si>
  <si>
    <t>LE BOUSQUET D ORB</t>
  </si>
  <si>
    <t>LE BOUYSSOU</t>
  </si>
  <si>
    <t>LE BREIL SUR MERIZE</t>
  </si>
  <si>
    <t>LE BRETHON</t>
  </si>
  <si>
    <t>LE BREUIL (03)</t>
  </si>
  <si>
    <t>LE BREUIL (51)</t>
  </si>
  <si>
    <t>LE BREUIL (69)</t>
  </si>
  <si>
    <t>LE BREUIL (71)</t>
  </si>
  <si>
    <t>LE BREUIL BERNARD</t>
  </si>
  <si>
    <t>LE BREUIL EN AUGE</t>
  </si>
  <si>
    <t>LE BREUIL EN BESSIN</t>
  </si>
  <si>
    <t>LE BREUIL SOUS ARGENTON</t>
  </si>
  <si>
    <t>LE BREUIL SUR COUZE</t>
  </si>
  <si>
    <t>LE BREVEDENT</t>
  </si>
  <si>
    <t>LE BRIGNON</t>
  </si>
  <si>
    <t>LE BROC (06)</t>
  </si>
  <si>
    <t>LE BROC (63)</t>
  </si>
  <si>
    <t>LE BROUILH MONBERT</t>
  </si>
  <si>
    <t>LE BRUGERON</t>
  </si>
  <si>
    <t>LE BRUSQUET</t>
  </si>
  <si>
    <t>LE BU SUR ROUVRES</t>
  </si>
  <si>
    <t>LE BUGUE</t>
  </si>
  <si>
    <t>LE BUIS</t>
  </si>
  <si>
    <t>LE BUISSON (48)</t>
  </si>
  <si>
    <t>LE BUISSON (51)</t>
  </si>
  <si>
    <t>LE BUISSON DE CADOUIN</t>
  </si>
  <si>
    <t>LE BURET</t>
  </si>
  <si>
    <t>LE BURGAUD</t>
  </si>
  <si>
    <t>LE BUSSEAU</t>
  </si>
  <si>
    <t>LE CABANIAL</t>
  </si>
  <si>
    <t>LE CAILAR</t>
  </si>
  <si>
    <t>LE CAIRE</t>
  </si>
  <si>
    <t>LE CAMBOUT</t>
  </si>
  <si>
    <t>LE CANNET</t>
  </si>
  <si>
    <t>LE CANNET CEDEX</t>
  </si>
  <si>
    <t>LE CANNET DES MAURES</t>
  </si>
  <si>
    <t>LE CARDONNOIS</t>
  </si>
  <si>
    <t>LE CARLARET</t>
  </si>
  <si>
    <t>LE CASTELET</t>
  </si>
  <si>
    <t>LE CASTELLARD MELAN</t>
  </si>
  <si>
    <t>LE CASTELLET (04)</t>
  </si>
  <si>
    <t>LE CASTELLET (83)</t>
  </si>
  <si>
    <t>LE CASTERA</t>
  </si>
  <si>
    <t>LE CATEAU CAMBRESIS</t>
  </si>
  <si>
    <t>LE CATELET</t>
  </si>
  <si>
    <t>LE CATELIER</t>
  </si>
  <si>
    <t>LE CAULE STE BEUVE</t>
  </si>
  <si>
    <t>LE CAUSE</t>
  </si>
  <si>
    <t>LE CAYLAR</t>
  </si>
  <si>
    <t>LE CAYROL</t>
  </si>
  <si>
    <t>LE CELLIER</t>
  </si>
  <si>
    <t>LE CENDRE</t>
  </si>
  <si>
    <t>LE CERCUEIL</t>
  </si>
  <si>
    <t>LE CERGNE</t>
  </si>
  <si>
    <t>LE CHAFFAL</t>
  </si>
  <si>
    <t>LE CHAFFAUT ST JURSON</t>
  </si>
  <si>
    <t>LE CHALANGE</t>
  </si>
  <si>
    <t>LE CHALARD</t>
  </si>
  <si>
    <t>LE CHALON</t>
  </si>
  <si>
    <t>LE CHAMBON</t>
  </si>
  <si>
    <t>LE CHAMBON FEUGEROLLES</t>
  </si>
  <si>
    <t>LE CHAMBON SUR LIGNON</t>
  </si>
  <si>
    <t>LE CHAMP DE LA PIERRE</t>
  </si>
  <si>
    <t>LE CHAMP PRES FROGES</t>
  </si>
  <si>
    <t>LE CHAMP ST PERE</t>
  </si>
  <si>
    <t>LE CHANGE</t>
  </si>
  <si>
    <t>LE CHARME</t>
  </si>
  <si>
    <t>LE CHARMEL</t>
  </si>
  <si>
    <t>LE CHASTANG</t>
  </si>
  <si>
    <t>LE CHATEAU D ALMENECHES</t>
  </si>
  <si>
    <t>LE CHATEAU D OLERON</t>
  </si>
  <si>
    <t>LE CHATEL</t>
  </si>
  <si>
    <t>LE CHATELARD</t>
  </si>
  <si>
    <t>LE CHATELET</t>
  </si>
  <si>
    <t>LE CHATELET EN BRIE</t>
  </si>
  <si>
    <t>LE CHATELET SUR MEUSE</t>
  </si>
  <si>
    <t>LE CHATELET SUR RETOURNE</t>
  </si>
  <si>
    <t>LE CHATELET SUR SORMONNE</t>
  </si>
  <si>
    <t>LE CHATELEY</t>
  </si>
  <si>
    <t>LE CHATELIER</t>
  </si>
  <si>
    <t>LE CHATELLIER (35)</t>
  </si>
  <si>
    <t>LE CHATELLIER (61)</t>
  </si>
  <si>
    <t>LE CHATENET EN DOGNON</t>
  </si>
  <si>
    <t>LE CHAUCHET</t>
  </si>
  <si>
    <t>LE CHAUTAY</t>
  </si>
  <si>
    <t>LE CHAY</t>
  </si>
  <si>
    <t>LE CHEFRESNE</t>
  </si>
  <si>
    <t>LE CHEIX</t>
  </si>
  <si>
    <t>LE CHEMIN</t>
  </si>
  <si>
    <t>LE CHENE</t>
  </si>
  <si>
    <t>LE CHESNAY</t>
  </si>
  <si>
    <t>LE CHESNAY CEDEX</t>
  </si>
  <si>
    <t>LE CHESNE (08)</t>
  </si>
  <si>
    <t>LE CHESNE (27)</t>
  </si>
  <si>
    <t>LE CHEVAIN</t>
  </si>
  <si>
    <t>LE CHEYLARD</t>
  </si>
  <si>
    <t>LE CHEYLAS</t>
  </si>
  <si>
    <t>LE CHILLOU</t>
  </si>
  <si>
    <t>LE CLAON</t>
  </si>
  <si>
    <t>LE CLAPIER</t>
  </si>
  <si>
    <t>LE CLAT</t>
  </si>
  <si>
    <t>LE CLAUX</t>
  </si>
  <si>
    <t>LE CLERJUS</t>
  </si>
  <si>
    <t>LE CLION SUR MER</t>
  </si>
  <si>
    <t>LE CLOITRE PLEYBEN</t>
  </si>
  <si>
    <t>LE CLOITRE ST THEGONNEC</t>
  </si>
  <si>
    <t>LE COLLET DE DEZE</t>
  </si>
  <si>
    <t>LE COMPAS</t>
  </si>
  <si>
    <t>LE CONQUET</t>
  </si>
  <si>
    <t>LE CONTROIS EN SOLOGNE</t>
  </si>
  <si>
    <t>LE CORMIER</t>
  </si>
  <si>
    <t>LE COTEAU</t>
  </si>
  <si>
    <t>LE COTEAU CEDEX</t>
  </si>
  <si>
    <t>LE COUDRAY</t>
  </si>
  <si>
    <t>LE COUDRAY MACOUARD</t>
  </si>
  <si>
    <t>LE COUDRAY MONTCEAUX</t>
  </si>
  <si>
    <t>LE COUDRAY ST GERMER</t>
  </si>
  <si>
    <t>LE COUDRAY SUR THELLE</t>
  </si>
  <si>
    <t>LE COURS</t>
  </si>
  <si>
    <t>LE CRES</t>
  </si>
  <si>
    <t>LE CREST</t>
  </si>
  <si>
    <t>LE CRESTET</t>
  </si>
  <si>
    <t>LE CREUSOT</t>
  </si>
  <si>
    <t>LE CREUSOT CEDEX</t>
  </si>
  <si>
    <t>LE CROCQ</t>
  </si>
  <si>
    <t>LE CROISIC</t>
  </si>
  <si>
    <t>LE CROISTY</t>
  </si>
  <si>
    <t>LE CROS</t>
  </si>
  <si>
    <t>LE CROTOY</t>
  </si>
  <si>
    <t>LE CROUAIS</t>
  </si>
  <si>
    <t>LE CROUZET</t>
  </si>
  <si>
    <t>LE CROZET</t>
  </si>
  <si>
    <t>LE CUING</t>
  </si>
  <si>
    <t>LE DELUGE</t>
  </si>
  <si>
    <t>LE DESCHAUX</t>
  </si>
  <si>
    <t>LE DESERT</t>
  </si>
  <si>
    <t>LE DETROIT</t>
  </si>
  <si>
    <t>LE DEZERT</t>
  </si>
  <si>
    <t>LE DONJON</t>
  </si>
  <si>
    <t>LE DONZEIL</t>
  </si>
  <si>
    <t>LE DORAT</t>
  </si>
  <si>
    <t>LE DOUHET</t>
  </si>
  <si>
    <t>LE DOULIEU</t>
  </si>
  <si>
    <t>LE DOURN</t>
  </si>
  <si>
    <t>LE DRENNEC</t>
  </si>
  <si>
    <t>LE FAGET</t>
  </si>
  <si>
    <t>LE FALGOUX</t>
  </si>
  <si>
    <t>LE FAOU</t>
  </si>
  <si>
    <t>LE FAOUET (22)</t>
  </si>
  <si>
    <t>LE FAOUET (56)</t>
  </si>
  <si>
    <t>LE FAU</t>
  </si>
  <si>
    <t>LE FAUGA</t>
  </si>
  <si>
    <t>LE FAULQ</t>
  </si>
  <si>
    <t>LE FAVRIL (27)</t>
  </si>
  <si>
    <t>LE FAVRIL (28)</t>
  </si>
  <si>
    <t xml:space="preserve">LE FAVRIL </t>
  </si>
  <si>
    <t>LE FAY</t>
  </si>
  <si>
    <t>LE FAY ST QUENTIN</t>
  </si>
  <si>
    <t>LE FAYEL</t>
  </si>
  <si>
    <t>LE FAYET</t>
  </si>
  <si>
    <t>LE FEL</t>
  </si>
  <si>
    <t>LE FENOUILLER</t>
  </si>
  <si>
    <t>LE FERRE</t>
  </si>
  <si>
    <t>LE FETE</t>
  </si>
  <si>
    <t>LE FIDELAIRE</t>
  </si>
  <si>
    <t>LE FIED</t>
  </si>
  <si>
    <t>LE FIEF SAUVIN</t>
  </si>
  <si>
    <t>LE FIEU</t>
  </si>
  <si>
    <t>LE FLEIX</t>
  </si>
  <si>
    <t>LE FOEIL</t>
  </si>
  <si>
    <t>LE FOLGOET</t>
  </si>
  <si>
    <t>LE FONTANIL</t>
  </si>
  <si>
    <t>LE FOSSAT</t>
  </si>
  <si>
    <t>LE FOSSE</t>
  </si>
  <si>
    <t>LE FOUILLOUX</t>
  </si>
  <si>
    <t>LE FOURNET</t>
  </si>
  <si>
    <t>LE FOUSSERET</t>
  </si>
  <si>
    <t>LE FRASNOIS</t>
  </si>
  <si>
    <t>LE FRAYSSE</t>
  </si>
  <si>
    <t>LE FRECHE</t>
  </si>
  <si>
    <t>LE FRECHET</t>
  </si>
  <si>
    <t>LE FRENEY D OISANS</t>
  </si>
  <si>
    <t>LE FRESNE (27)</t>
  </si>
  <si>
    <t>LE FRESNE (51)</t>
  </si>
  <si>
    <t>LE FRESNE CAMILLY</t>
  </si>
  <si>
    <t>LE FRESNE PORET</t>
  </si>
  <si>
    <t>LE FRESNE SUR LOIRE</t>
  </si>
  <si>
    <t>LE FRESTOY VAUX</t>
  </si>
  <si>
    <t>LE FRETY</t>
  </si>
  <si>
    <t>LE FUGERET</t>
  </si>
  <si>
    <t>LE FUILET</t>
  </si>
  <si>
    <t>LE GALLET</t>
  </si>
  <si>
    <t>LE GARN</t>
  </si>
  <si>
    <t>LE GARRIC</t>
  </si>
  <si>
    <t>LE GAST</t>
  </si>
  <si>
    <t>LE GAULT PERCHE</t>
  </si>
  <si>
    <t>LE GAULT SOIGNY</t>
  </si>
  <si>
    <t>LE GAULT ST DENIS</t>
  </si>
  <si>
    <t>LE GAVRE</t>
  </si>
  <si>
    <t>LE GENEST ST ISLE</t>
  </si>
  <si>
    <t>LE GICQ</t>
  </si>
  <si>
    <t>LE GIROUARD</t>
  </si>
  <si>
    <t>LE GIVRE</t>
  </si>
  <si>
    <t>LE GLAIZIL</t>
  </si>
  <si>
    <t>LE GOURAY</t>
  </si>
  <si>
    <t>LE GRAIS</t>
  </si>
  <si>
    <t>LE GRAND BORNAND</t>
  </si>
  <si>
    <t>LE GRAND BOURG</t>
  </si>
  <si>
    <t>LE GRAND CELLAND</t>
  </si>
  <si>
    <t>LE GRAND LEMPS</t>
  </si>
  <si>
    <t>LE GRAND LUCE</t>
  </si>
  <si>
    <t>LE GRAND MADIEU</t>
  </si>
  <si>
    <t>LE GRAND PRESSIGNY</t>
  </si>
  <si>
    <t>LE GRAND QUEVILLY</t>
  </si>
  <si>
    <t>LE GRAND QUEVILLY CEDEX</t>
  </si>
  <si>
    <t>LE GRAND SERRE</t>
  </si>
  <si>
    <t>LE GRAND VILLAGE PLAGE</t>
  </si>
  <si>
    <t>LE GRATTERIS</t>
  </si>
  <si>
    <t>LE GRAU DU ROI</t>
  </si>
  <si>
    <t>LE GRES</t>
  </si>
  <si>
    <t>LE GREZ</t>
  </si>
  <si>
    <t>LE GROS THEIL</t>
  </si>
  <si>
    <t>LE GUA (17)</t>
  </si>
  <si>
    <t>LE GUA (38)</t>
  </si>
  <si>
    <t>LE GUE D ALLERE</t>
  </si>
  <si>
    <t>LE GUE DE LA CHAINE</t>
  </si>
  <si>
    <t>LE GUE DE LONGROI</t>
  </si>
  <si>
    <t>LE GUE DE VELLUIRE</t>
  </si>
  <si>
    <t>LE GUEDENIAU</t>
  </si>
  <si>
    <t>LE GUERNO</t>
  </si>
  <si>
    <t>LE GUISLAIN</t>
  </si>
  <si>
    <t>LE HAILLAN</t>
  </si>
  <si>
    <t>LE HAILLAN CEDEX</t>
  </si>
  <si>
    <t>LE HAM (50)</t>
  </si>
  <si>
    <t>LE HAM (53)</t>
  </si>
  <si>
    <t>LE HAMEL (60)</t>
  </si>
  <si>
    <t>LE HAMEL (80)</t>
  </si>
  <si>
    <t>LE HANOUARD</t>
  </si>
  <si>
    <t>LE HAUT CORLAY</t>
  </si>
  <si>
    <t>LE HAVRE</t>
  </si>
  <si>
    <t>LE HAVRE CEDEX</t>
  </si>
  <si>
    <t>LE HEAULME</t>
  </si>
  <si>
    <t>LE HERON</t>
  </si>
  <si>
    <t>LE HEZO</t>
  </si>
  <si>
    <t>LE HINGLE</t>
  </si>
  <si>
    <t>LE HOHWALD</t>
  </si>
  <si>
    <t>LE HOMMET D ARTHENAY</t>
  </si>
  <si>
    <t>LE HORPS</t>
  </si>
  <si>
    <t>LE HOUGA</t>
  </si>
  <si>
    <t>LE HOULME</t>
  </si>
  <si>
    <t>LE HOUSSEAU BRETIGNOLLES</t>
  </si>
  <si>
    <t>LE JARDIN</t>
  </si>
  <si>
    <t>LE JUCH</t>
  </si>
  <si>
    <t>LE KREMLIN BICETRE</t>
  </si>
  <si>
    <t>LE KREMLIN BICETRE CEDEX</t>
  </si>
  <si>
    <t>LE LAC D ISSARLES</t>
  </si>
  <si>
    <t>LE LANDIN</t>
  </si>
  <si>
    <t>LE LANDREAU</t>
  </si>
  <si>
    <t>LE LANGON</t>
  </si>
  <si>
    <t>LE LARDERET</t>
  </si>
  <si>
    <t>LE LARDIN ST LAZARE</t>
  </si>
  <si>
    <t>LE LATET</t>
  </si>
  <si>
    <t>LE LAUZET UBAYE</t>
  </si>
  <si>
    <t>LE LAVANDOU</t>
  </si>
  <si>
    <t>LE LESLAY</t>
  </si>
  <si>
    <t>LE LEUY</t>
  </si>
  <si>
    <t>LE LIEGE</t>
  </si>
  <si>
    <t>LE LINDOIS</t>
  </si>
  <si>
    <t>LE LION D ANGERS</t>
  </si>
  <si>
    <t>LE LOCHEUR</t>
  </si>
  <si>
    <t>LE LONGERON</t>
  </si>
  <si>
    <t>LE LONZAC</t>
  </si>
  <si>
    <t>LE LOREUR</t>
  </si>
  <si>
    <t>LE LOREY</t>
  </si>
  <si>
    <t>LE LOROUX</t>
  </si>
  <si>
    <t>LE LOROUX BOTTEREAU</t>
  </si>
  <si>
    <t>LE LOU DU LAC</t>
  </si>
  <si>
    <t>LE LOUROUX</t>
  </si>
  <si>
    <t>LE LOUROUX BECONNAIS</t>
  </si>
  <si>
    <t>LE LOUVEROT</t>
  </si>
  <si>
    <t>LE LUART</t>
  </si>
  <si>
    <t>LE LUC</t>
  </si>
  <si>
    <t>LE LUDE</t>
  </si>
  <si>
    <t>LE LUDE CEDEX</t>
  </si>
  <si>
    <t>LE LUHIER</t>
  </si>
  <si>
    <t>LE LUOT</t>
  </si>
  <si>
    <t>LE MAGE</t>
  </si>
  <si>
    <t>LE MAGNORAY</t>
  </si>
  <si>
    <t>LE MAGNY (36)</t>
  </si>
  <si>
    <t>LE MAGNY (88)</t>
  </si>
  <si>
    <t>LE MAISNIL</t>
  </si>
  <si>
    <t>LE MALZIEU FORAIN</t>
  </si>
  <si>
    <t>LE MALZIEU VILLE</t>
  </si>
  <si>
    <t>LE MANOIR (14)</t>
  </si>
  <si>
    <t>LE MANOIR (27)</t>
  </si>
  <si>
    <t>LE MANS</t>
  </si>
  <si>
    <t>LE MANS CEDEX 1</t>
  </si>
  <si>
    <t>LE MANS CEDEX 2</t>
  </si>
  <si>
    <t>LE MANS CEDEX 9</t>
  </si>
  <si>
    <t>LE MARAIS LA CHAPELLE</t>
  </si>
  <si>
    <t>LE MARGNES</t>
  </si>
  <si>
    <t>LE MARILLAIS</t>
  </si>
  <si>
    <t>LE MARTINET</t>
  </si>
  <si>
    <t>LE MAS</t>
  </si>
  <si>
    <t>LE MAS D AGENAIS</t>
  </si>
  <si>
    <t>LE MAS D ARTIGE</t>
  </si>
  <si>
    <t>LE MAS D AZIL</t>
  </si>
  <si>
    <t>LE MAS DE TENCE</t>
  </si>
  <si>
    <t>LE MASNAU MASSUGUIES</t>
  </si>
  <si>
    <t>LE MASSEGROS</t>
  </si>
  <si>
    <t>LE MAY SUR EVRE</t>
  </si>
  <si>
    <t>LE MAYET D ECOLE</t>
  </si>
  <si>
    <t>LE MAYET DE MONTAGNE</t>
  </si>
  <si>
    <t>LE MAZEAU</t>
  </si>
  <si>
    <t>LE MAZIS</t>
  </si>
  <si>
    <t>LE MEE</t>
  </si>
  <si>
    <t>LE MEE SUR SEINE</t>
  </si>
  <si>
    <t>LE MEILLARD</t>
  </si>
  <si>
    <t>LE MEIX</t>
  </si>
  <si>
    <t>LE MEIX ST EPOING</t>
  </si>
  <si>
    <t>LE MEIX TIERCELIN</t>
  </si>
  <si>
    <t>LE MELE SUR SARTHE</t>
  </si>
  <si>
    <t>LE MEMONT</t>
  </si>
  <si>
    <t>LE MENIL</t>
  </si>
  <si>
    <t>LE MENIL BERARD</t>
  </si>
  <si>
    <t>LE MENIL BROUT</t>
  </si>
  <si>
    <t>LE MENIL CIBOULT</t>
  </si>
  <si>
    <t>LE MENIL DE BRIOUZE</t>
  </si>
  <si>
    <t>LE MENIL GUYON</t>
  </si>
  <si>
    <t>LE MENIL SCELLEUR</t>
  </si>
  <si>
    <t>LE MENIL VICOMTE</t>
  </si>
  <si>
    <t>LE MENOUX</t>
  </si>
  <si>
    <t>LE MERIOT</t>
  </si>
  <si>
    <t>LE MERLERAULT</t>
  </si>
  <si>
    <t>LE MERZER</t>
  </si>
  <si>
    <t>LE MESGE</t>
  </si>
  <si>
    <t>LE MESNIBUS</t>
  </si>
  <si>
    <t>LE MESNIL</t>
  </si>
  <si>
    <t>LE MESNIL ADELEE</t>
  </si>
  <si>
    <t>LE MESNIL AMAND</t>
  </si>
  <si>
    <t>LE MESNIL AMELOT</t>
  </si>
  <si>
    <t>LE MESNIL AMEY</t>
  </si>
  <si>
    <t>LE MESNIL ANGOT</t>
  </si>
  <si>
    <t>LE MESNIL AU GRAIN</t>
  </si>
  <si>
    <t>LE MESNIL AU VAL</t>
  </si>
  <si>
    <t>LE MESNIL AUBERT</t>
  </si>
  <si>
    <t>LE MESNIL AUBRY</t>
  </si>
  <si>
    <t>LE MESNIL AUZOUF</t>
  </si>
  <si>
    <t>LE MESNIL BACLEY</t>
  </si>
  <si>
    <t>LE MESNIL BENOIST</t>
  </si>
  <si>
    <t>LE MESNIL CAUSSOIS</t>
  </si>
  <si>
    <t>LE MESNIL CONTEVILLE</t>
  </si>
  <si>
    <t>LE MESNIL DURAND</t>
  </si>
  <si>
    <t>LE MESNIL DURDENT</t>
  </si>
  <si>
    <t>LE MESNIL EN THELLE</t>
  </si>
  <si>
    <t>LE MESNIL EN VALLEE</t>
  </si>
  <si>
    <t>LE MESNIL ESNARD</t>
  </si>
  <si>
    <t>LE MESNIL EUDES</t>
  </si>
  <si>
    <t>LE MESNIL EURY</t>
  </si>
  <si>
    <t>LE MESNIL FUGUET</t>
  </si>
  <si>
    <t>LE MESNIL GARNIER</t>
  </si>
  <si>
    <t>LE MESNIL GERMAIN</t>
  </si>
  <si>
    <t>LE MESNIL GILBERT</t>
  </si>
  <si>
    <t>LE MESNIL GUILLAUME</t>
  </si>
  <si>
    <t>LE MESNIL HARDRAY</t>
  </si>
  <si>
    <t>LE MESNIL HERMAN</t>
  </si>
  <si>
    <t>LE MESNIL JOURDAIN</t>
  </si>
  <si>
    <t>LE MESNIL LE ROI</t>
  </si>
  <si>
    <t>LE MESNIL LIEUBRAY</t>
  </si>
  <si>
    <t>LE MESNIL MAUGER</t>
  </si>
  <si>
    <t>LE MESNIL OPAC</t>
  </si>
  <si>
    <t>LE MESNIL OZENNE</t>
  </si>
  <si>
    <t>LE MESNIL PATRY</t>
  </si>
  <si>
    <t>LE MESNIL RAINFRAY</t>
  </si>
  <si>
    <t>LE MESNIL RAOULT</t>
  </si>
  <si>
    <t>LE MESNIL REAUME</t>
  </si>
  <si>
    <t>LE MESNIL ROBERT</t>
  </si>
  <si>
    <t>LE MESNIL ROGUES</t>
  </si>
  <si>
    <t>LE MESNIL ROUXELIN</t>
  </si>
  <si>
    <t>LE MESNIL SCELLEUR</t>
  </si>
  <si>
    <t>LE MESNIL SIMON (14)</t>
  </si>
  <si>
    <t>LE MESNIL SIMON (28)</t>
  </si>
  <si>
    <t>LE MESNIL SOUS JUMIEGES</t>
  </si>
  <si>
    <t>LE MESNIL ST DENIS</t>
  </si>
  <si>
    <t>LE MESNIL ST DENIS CEDEX</t>
  </si>
  <si>
    <t>LE MESNIL ST FIRMIN</t>
  </si>
  <si>
    <t>LE MESNIL SUR BLANGY</t>
  </si>
  <si>
    <t>LE MESNIL SUR BULLES</t>
  </si>
  <si>
    <t>LE MESNIL SUR OGER</t>
  </si>
  <si>
    <t>LE MESNIL THERIBUS</t>
  </si>
  <si>
    <t>LE MESNIL THOMAS</t>
  </si>
  <si>
    <t>LE MESNIL TOVE</t>
  </si>
  <si>
    <t>LE MESNIL VENERON</t>
  </si>
  <si>
    <t>LE MESNIL VIGOT</t>
  </si>
  <si>
    <t>LE MESNIL VILLEMAN</t>
  </si>
  <si>
    <t>LE MESNIL VILLEMENT</t>
  </si>
  <si>
    <t>LE MESNILBUS</t>
  </si>
  <si>
    <t>LE MESNILLARD</t>
  </si>
  <si>
    <t>LE MEUX</t>
  </si>
  <si>
    <t>LE MEUX CEDEX</t>
  </si>
  <si>
    <t>LE MINIHIC SUR RANCE</t>
  </si>
  <si>
    <t>LE MIROIR</t>
  </si>
  <si>
    <t>LE MOLAY LITTRY</t>
  </si>
  <si>
    <t>LE MONASTERE</t>
  </si>
  <si>
    <t>LE MONASTIER PIN MORIES</t>
  </si>
  <si>
    <t>LE MONASTIER SUR GAZEILLE</t>
  </si>
  <si>
    <t>LE MONESTIER</t>
  </si>
  <si>
    <t>LE MONESTIER DU PERCY</t>
  </si>
  <si>
    <t>LE MONETIER LES BAINS</t>
  </si>
  <si>
    <t>LE MONT</t>
  </si>
  <si>
    <t>LE MONT DIEU</t>
  </si>
  <si>
    <t>LE MONT DORE</t>
  </si>
  <si>
    <t>LE MONT ST ADRIEN</t>
  </si>
  <si>
    <t>LE MONT ST MICHEL</t>
  </si>
  <si>
    <t>LE MONTAT</t>
  </si>
  <si>
    <t>LE MONTEIL (15)</t>
  </si>
  <si>
    <t>LE MONTEIL (43)</t>
  </si>
  <si>
    <t>LE MONTEIL AU VICOMTE</t>
  </si>
  <si>
    <t>LE MONTET</t>
  </si>
  <si>
    <t>LE MONTSAUGEONNAIS</t>
  </si>
  <si>
    <t>LE MOTTIER</t>
  </si>
  <si>
    <t>LE MOULINET SUR SOLIN</t>
  </si>
  <si>
    <t>LE MOUSTOIR</t>
  </si>
  <si>
    <t>LE MOUTARET</t>
  </si>
  <si>
    <t>LE MOUTHEROT</t>
  </si>
  <si>
    <t>LE MUNG</t>
  </si>
  <si>
    <t>LE MUY</t>
  </si>
  <si>
    <t>LE NAYRAC</t>
  </si>
  <si>
    <t>LE NEUBOURG</t>
  </si>
  <si>
    <t>LE NEUFBOURG</t>
  </si>
  <si>
    <t>LE NEUFOUR</t>
  </si>
  <si>
    <t>LE NIZAN</t>
  </si>
  <si>
    <t>LE NOYER (05)</t>
  </si>
  <si>
    <t>LE NOYER (18)</t>
  </si>
  <si>
    <t>LE NOYER (73)</t>
  </si>
  <si>
    <t>LE NOYER EN OUCHE</t>
  </si>
  <si>
    <t>LE PAILLY</t>
  </si>
  <si>
    <t>LE PALAIS</t>
  </si>
  <si>
    <t>LE PALAIS SUR VIENNE</t>
  </si>
  <si>
    <t>LE PALLET</t>
  </si>
  <si>
    <t>LE PARCQ</t>
  </si>
  <si>
    <t>LE PAS</t>
  </si>
  <si>
    <t>LE PAS ST L HOMER</t>
  </si>
  <si>
    <t>LE PASQUIER</t>
  </si>
  <si>
    <t>LE PASSAGE (38)</t>
  </si>
  <si>
    <t>LE PASSAGE (47)</t>
  </si>
  <si>
    <t>LE PAVILLON STE JULIE</t>
  </si>
  <si>
    <t>LE PEAGE DE ROUSSILLON</t>
  </si>
  <si>
    <t>LE PECHEREAU</t>
  </si>
  <si>
    <t>LE PECQ</t>
  </si>
  <si>
    <t>LE PECQ CEDEX</t>
  </si>
  <si>
    <t>LE PEGUE</t>
  </si>
  <si>
    <t>LE PELLERIN</t>
  </si>
  <si>
    <t>LE PERCHAY</t>
  </si>
  <si>
    <t>LE PERCY</t>
  </si>
  <si>
    <t>LE PERIER</t>
  </si>
  <si>
    <t>LE PERRAY EN YVELINES</t>
  </si>
  <si>
    <t>LE PERRAY YVELINES CEDEX</t>
  </si>
  <si>
    <t>LE PERREON</t>
  </si>
  <si>
    <t>LE PERREUX SUR MARNE</t>
  </si>
  <si>
    <t>LE PERREUX SUR MARNE CEDEX</t>
  </si>
  <si>
    <t>LE PERRIER</t>
  </si>
  <si>
    <t>LE PERRON</t>
  </si>
  <si>
    <t>LE PERTHUS</t>
  </si>
  <si>
    <t>LE PERTRE</t>
  </si>
  <si>
    <t>LE PERTUIS</t>
  </si>
  <si>
    <t>LE PESCHER</t>
  </si>
  <si>
    <t>LE PETIT CELLAND</t>
  </si>
  <si>
    <t>LE PETIT FOUGERAY</t>
  </si>
  <si>
    <t>LE PETIT MERCEY</t>
  </si>
  <si>
    <t>LE PETIT PRESSIGNY</t>
  </si>
  <si>
    <t>LE PETIT QUEVILLY</t>
  </si>
  <si>
    <t>LE PETIT QUEVILLY CEDEX</t>
  </si>
  <si>
    <t>LE PEYRAT</t>
  </si>
  <si>
    <t>LE PIAN MEDOC</t>
  </si>
  <si>
    <t>LE PIAN SUR GARONNE</t>
  </si>
  <si>
    <t>LE PIN (03)</t>
  </si>
  <si>
    <t>LE PIN (14)</t>
  </si>
  <si>
    <t>LE PIN (17)</t>
  </si>
  <si>
    <t>LE PIN (30)</t>
  </si>
  <si>
    <t>LE PIN (38)</t>
  </si>
  <si>
    <t>LE PIN (39)</t>
  </si>
  <si>
    <t>LE PIN (44)</t>
  </si>
  <si>
    <t>LE PIN (77)</t>
  </si>
  <si>
    <t>LE PIN (79)</t>
  </si>
  <si>
    <t>LE PIN (82)</t>
  </si>
  <si>
    <t>LE PIN AU HARAS</t>
  </si>
  <si>
    <t>LE PIN EN MAUGES</t>
  </si>
  <si>
    <t>LE PIN LA GARENNE</t>
  </si>
  <si>
    <t>LE PIN MURELET</t>
  </si>
  <si>
    <t>LE PIZOU</t>
  </si>
  <si>
    <t>LE PLA</t>
  </si>
  <si>
    <t>LE PLAGNAL</t>
  </si>
  <si>
    <t>LE PLAN</t>
  </si>
  <si>
    <t>LE PLAN DE LA TOUR</t>
  </si>
  <si>
    <t>LE PLANOIS</t>
  </si>
  <si>
    <t>LE PLANQUAY</t>
  </si>
  <si>
    <t>LE PLANTIS</t>
  </si>
  <si>
    <t>LE PLESSIER ROZAINVILLERS</t>
  </si>
  <si>
    <t>LE PLESSIER SUR BULLES</t>
  </si>
  <si>
    <t>LE PLESSIER SUR ST JUST</t>
  </si>
  <si>
    <t>LE PLESSIS AUX BOIS</t>
  </si>
  <si>
    <t>LE PLESSIS BELLEVILLE</t>
  </si>
  <si>
    <t>LE PLESSIS BOUCHARD</t>
  </si>
  <si>
    <t>LE PLESSIS BRION</t>
  </si>
  <si>
    <t>LE PLESSIS DORIN</t>
  </si>
  <si>
    <t>LE PLESSIS FEU AUSSOUX</t>
  </si>
  <si>
    <t>LE PLESSIS GASSOT</t>
  </si>
  <si>
    <t>LE PLESSIS GRAMMOIRE</t>
  </si>
  <si>
    <t>LE PLESSIS GRIMOULT</t>
  </si>
  <si>
    <t>LE PLESSIS GROHAN</t>
  </si>
  <si>
    <t>LE PLESSIS HEBERT</t>
  </si>
  <si>
    <t>LE PLESSIS L ECHELLE</t>
  </si>
  <si>
    <t>LE PLESSIS L EVEQUE</t>
  </si>
  <si>
    <t>LE PLESSIS LASTELLE</t>
  </si>
  <si>
    <t>LE PLESSIS LUZARCHES</t>
  </si>
  <si>
    <t>LE PLESSIS MACE</t>
  </si>
  <si>
    <t>LE PLESSIS PATE</t>
  </si>
  <si>
    <t>LE PLESSIS PATTE D OIE</t>
  </si>
  <si>
    <t>LE PLESSIS PLACY</t>
  </si>
  <si>
    <t>LE PLESSIS ROBINSON</t>
  </si>
  <si>
    <t>LE PLESSIS ROBINSON CEDEX</t>
  </si>
  <si>
    <t>LE PLESSIS STE OPPORTUNE</t>
  </si>
  <si>
    <t>LE PLESSIS TREVISE</t>
  </si>
  <si>
    <t>LE PLOYRON</t>
  </si>
  <si>
    <t>LE POET</t>
  </si>
  <si>
    <t>LE POET CELARD</t>
  </si>
  <si>
    <t>LE POET EN PERCIP</t>
  </si>
  <si>
    <t>LE POET LAVAL</t>
  </si>
  <si>
    <t>LE POET SIGILLAT</t>
  </si>
  <si>
    <t>LE POINCONNET</t>
  </si>
  <si>
    <t>LE POIRE SUR VELLUIRE</t>
  </si>
  <si>
    <t>LE POIRE SUR VIE</t>
  </si>
  <si>
    <t>LE POISLAY</t>
  </si>
  <si>
    <t>LE POMPIDOU</t>
  </si>
  <si>
    <t>LE PONCHEL</t>
  </si>
  <si>
    <t>LE PONDY</t>
  </si>
  <si>
    <t>LE PONT CHRETIEN CHABENET</t>
  </si>
  <si>
    <t>LE PONT DE BEAUVOISIN (38)</t>
  </si>
  <si>
    <t>LE PONT DE BEAUVOISIN (73)</t>
  </si>
  <si>
    <t>LE PONT DE CLAIX</t>
  </si>
  <si>
    <t>LE PONT DE CLAIX CEDEX</t>
  </si>
  <si>
    <t>LE PONT DE MONTVERT</t>
  </si>
  <si>
    <t>LE PONT DE PLANCHES</t>
  </si>
  <si>
    <t>LE PONTET (73)</t>
  </si>
  <si>
    <t>LE PONTET (84)</t>
  </si>
  <si>
    <t>LE PONTET CEDEX</t>
  </si>
  <si>
    <t>LE PONTHOU</t>
  </si>
  <si>
    <t>LE PORGE</t>
  </si>
  <si>
    <t>LE PORT (09)</t>
  </si>
  <si>
    <t>LE PORT MARLY</t>
  </si>
  <si>
    <t>LE PORTEL</t>
  </si>
  <si>
    <t>LE POUGET</t>
  </si>
  <si>
    <t>LE POUJOL SUR ORB</t>
  </si>
  <si>
    <t>LE POULIGUEN</t>
  </si>
  <si>
    <t>LE POUT</t>
  </si>
  <si>
    <t>LE POUZIN</t>
  </si>
  <si>
    <t>LE PRADAL</t>
  </si>
  <si>
    <t>LE PRADET</t>
  </si>
  <si>
    <t>LE PRE D AUGE</t>
  </si>
  <si>
    <t>LE PRE ST GERVAIS</t>
  </si>
  <si>
    <t>LE PRE ST GERVAIS CEDEX</t>
  </si>
  <si>
    <t>LE PUCH</t>
  </si>
  <si>
    <t>LE PUECH</t>
  </si>
  <si>
    <t>LE PUID</t>
  </si>
  <si>
    <t>LE PUIROUX</t>
  </si>
  <si>
    <t>LE PUISET</t>
  </si>
  <si>
    <t>LE PUISET DORE</t>
  </si>
  <si>
    <t>LE PULEY</t>
  </si>
  <si>
    <t>LE PUY (25)</t>
  </si>
  <si>
    <t>LE PUY (33)</t>
  </si>
  <si>
    <t>LE PUY EN VELAY</t>
  </si>
  <si>
    <t>LE PUY EN VELAY CEDEX</t>
  </si>
  <si>
    <t>LE PUY NOTRE DAME</t>
  </si>
  <si>
    <t>LE PUY STE REPARADE</t>
  </si>
  <si>
    <t>LE QUARTIER</t>
  </si>
  <si>
    <t>LE QUESNE</t>
  </si>
  <si>
    <t>LE QUESNEL</t>
  </si>
  <si>
    <t>LE QUESNEL AUBRY</t>
  </si>
  <si>
    <t>LE QUESNOY</t>
  </si>
  <si>
    <t>LE QUESNOY EN ARTOIS</t>
  </si>
  <si>
    <t>LE QUILLIO</t>
  </si>
  <si>
    <t>LE QUIOU</t>
  </si>
  <si>
    <t>LE RAINCY</t>
  </si>
  <si>
    <t>LE RAINCY CEDEX</t>
  </si>
  <si>
    <t>LE RECOUX</t>
  </si>
  <si>
    <t>LE RECULEY</t>
  </si>
  <si>
    <t>LE RELECQ KERHUON</t>
  </si>
  <si>
    <t>LE RENOUARD</t>
  </si>
  <si>
    <t>LE REPOSOIR</t>
  </si>
  <si>
    <t>LE RETAIL</t>
  </si>
  <si>
    <t>LE REVEST LES EAUX</t>
  </si>
  <si>
    <t>LE RHEU</t>
  </si>
  <si>
    <t>LE RHEU CEDEX</t>
  </si>
  <si>
    <t>LE RIALET</t>
  </si>
  <si>
    <t>LE RIBAY</t>
  </si>
  <si>
    <t>LE RIOLS</t>
  </si>
  <si>
    <t>LE ROC</t>
  </si>
  <si>
    <t>LE ROC ST ANDRE</t>
  </si>
  <si>
    <t>LE ROCHEREAU</t>
  </si>
  <si>
    <t>LE RONCENAY AUTHENAY</t>
  </si>
  <si>
    <t>LE RONSSOY</t>
  </si>
  <si>
    <t>LE ROUET</t>
  </si>
  <si>
    <t>LE ROUGET</t>
  </si>
  <si>
    <t>LE ROULIER</t>
  </si>
  <si>
    <t>LE ROURET</t>
  </si>
  <si>
    <t>LE ROUSSET</t>
  </si>
  <si>
    <t>LE ROUX</t>
  </si>
  <si>
    <t>LE ROVE</t>
  </si>
  <si>
    <t>LE ROZEL</t>
  </si>
  <si>
    <t>LE ROZIER</t>
  </si>
  <si>
    <t>LE RUSSEY</t>
  </si>
  <si>
    <t>LE SACQ</t>
  </si>
  <si>
    <t>LE SAINT</t>
  </si>
  <si>
    <t>LE SAIX</t>
  </si>
  <si>
    <t>LE SAP</t>
  </si>
  <si>
    <t>LE SAP ANDRE</t>
  </si>
  <si>
    <t>LE SAPPEY</t>
  </si>
  <si>
    <t>LE SAPPEY EN CHARTREUSE</t>
  </si>
  <si>
    <t>LE SARS</t>
  </si>
  <si>
    <t>LE SAULCHOY</t>
  </si>
  <si>
    <t>LE SAULCY</t>
  </si>
  <si>
    <t>LE SAUZE DU LAC</t>
  </si>
  <si>
    <t>LE SEGUR</t>
  </si>
  <si>
    <t>LE SEL DE BRETAGNE</t>
  </si>
  <si>
    <t>LE SEN</t>
  </si>
  <si>
    <t>LE SEQUESTRE</t>
  </si>
  <si>
    <t>LE SEURE</t>
  </si>
  <si>
    <t>LE SOLER</t>
  </si>
  <si>
    <t>LE SOUICH</t>
  </si>
  <si>
    <t>LE SOULIE</t>
  </si>
  <si>
    <t>LE SOURN</t>
  </si>
  <si>
    <t>LE SUBDRAY</t>
  </si>
  <si>
    <t>LE SYNDICAT</t>
  </si>
  <si>
    <t>LE TABLIER</t>
  </si>
  <si>
    <t>LE TAILLAN MEDOC</t>
  </si>
  <si>
    <t>LE TALLUD</t>
  </si>
  <si>
    <t>LE TANU</t>
  </si>
  <si>
    <t>LE TARTRE</t>
  </si>
  <si>
    <t>LE TARTRE GAUDRAN</t>
  </si>
  <si>
    <t>LE TATRE</t>
  </si>
  <si>
    <t>LE TECH</t>
  </si>
  <si>
    <t>LE TEICH</t>
  </si>
  <si>
    <t>LE TEIL</t>
  </si>
  <si>
    <t>LE TEIL CEDEX</t>
  </si>
  <si>
    <t>LE TEILLEUL</t>
  </si>
  <si>
    <t>LE TEMPLE (33)</t>
  </si>
  <si>
    <t>LE TEMPLE (41)</t>
  </si>
  <si>
    <t>LE TEMPLE DE BRETAGNE</t>
  </si>
  <si>
    <t>LE TEMPLE SUR LOT</t>
  </si>
  <si>
    <t>LE TERTRE ST DENIS</t>
  </si>
  <si>
    <t>LE THEIL (03)</t>
  </si>
  <si>
    <t>LE THEIL (50)</t>
  </si>
  <si>
    <t>LE THEIL (61)</t>
  </si>
  <si>
    <t>LE THEIL BOCAGE</t>
  </si>
  <si>
    <t>LE THEIL DE BRETAGNE</t>
  </si>
  <si>
    <t>LE THEIL EN AUGE</t>
  </si>
  <si>
    <t>LE THEIL NOLENT</t>
  </si>
  <si>
    <t>LE THIEULIN</t>
  </si>
  <si>
    <t>LE THIL EN VEXIN</t>
  </si>
  <si>
    <t>LE THIL RIBERPRE</t>
  </si>
  <si>
    <t>LE THILLAY</t>
  </si>
  <si>
    <t>LE THILLOT</t>
  </si>
  <si>
    <t>LE THILLOT CEDEX</t>
  </si>
  <si>
    <t>LE THOLONET</t>
  </si>
  <si>
    <t>LE THOLY</t>
  </si>
  <si>
    <t>LE THOR</t>
  </si>
  <si>
    <t>LE THORONET</t>
  </si>
  <si>
    <t>LE THOU</t>
  </si>
  <si>
    <t>LE THOULT TROSNAY</t>
  </si>
  <si>
    <t>LE THOUR</t>
  </si>
  <si>
    <t>LE THOUREIL</t>
  </si>
  <si>
    <t>LE THUEL</t>
  </si>
  <si>
    <t>LE THUIT</t>
  </si>
  <si>
    <t>LE THUIT ANGER</t>
  </si>
  <si>
    <t>LE THUIT DE L OISON</t>
  </si>
  <si>
    <t>LE THUIT SIGNOL</t>
  </si>
  <si>
    <t>LE THUIT SIMER</t>
  </si>
  <si>
    <t>LE TIERCENT</t>
  </si>
  <si>
    <t>LE TIGNET</t>
  </si>
  <si>
    <t>LE TILLEUL</t>
  </si>
  <si>
    <t>LE TILLEUL LAMBERT</t>
  </si>
  <si>
    <t>LE TILLEUL OTHON</t>
  </si>
  <si>
    <t>LE TITRE</t>
  </si>
  <si>
    <t>LE TORP MESNIL</t>
  </si>
  <si>
    <t>LE TORPT</t>
  </si>
  <si>
    <t>LE TORQUESNE</t>
  </si>
  <si>
    <t>LE TOUQUET PARIS PLAGE</t>
  </si>
  <si>
    <t>LE TOUR DU PARC</t>
  </si>
  <si>
    <t>LE TOURNE</t>
  </si>
  <si>
    <t>LE TOURNEUR</t>
  </si>
  <si>
    <t>LE TOUVET</t>
  </si>
  <si>
    <t>LE TRAIT</t>
  </si>
  <si>
    <t>LE TRANGER</t>
  </si>
  <si>
    <t>LE TRANSLAY</t>
  </si>
  <si>
    <t>LE TRANSLOY</t>
  </si>
  <si>
    <t>LE TRAVET</t>
  </si>
  <si>
    <t>LE TREHOU</t>
  </si>
  <si>
    <t>LE TREMBLAY</t>
  </si>
  <si>
    <t>LE TREMBLAY OMONVILLE</t>
  </si>
  <si>
    <t>LE TREMBLAY SUR MAULDRE</t>
  </si>
  <si>
    <t>LE TREMBLOIS</t>
  </si>
  <si>
    <t>LE TREPORT</t>
  </si>
  <si>
    <t>LE TREVOUX</t>
  </si>
  <si>
    <t>LE TRIADOU</t>
  </si>
  <si>
    <t>LE TRIOULOU</t>
  </si>
  <si>
    <t>LE TRONCHET (35)</t>
  </si>
  <si>
    <t>LE TRONCHET (72)</t>
  </si>
  <si>
    <t>LE TRONCQ</t>
  </si>
  <si>
    <t>LE TRONQUAY (14)</t>
  </si>
  <si>
    <t>LE TRONQUAY (27)</t>
  </si>
  <si>
    <t>LE TRUEL</t>
  </si>
  <si>
    <t>LE TUZAN</t>
  </si>
  <si>
    <t>LE VAL</t>
  </si>
  <si>
    <t>LE VAL D AJOL</t>
  </si>
  <si>
    <t>LE VAL D ESNOMS</t>
  </si>
  <si>
    <t>LE VAL DAVID</t>
  </si>
  <si>
    <t>LE VAL DE GOUHENANS</t>
  </si>
  <si>
    <t>LE VAL DE GUEBLANGE</t>
  </si>
  <si>
    <t>LE VAL D'HAUZEY</t>
  </si>
  <si>
    <t>LE VAL ST ELOI</t>
  </si>
  <si>
    <t>LE VAL ST GERMAIN</t>
  </si>
  <si>
    <t>LE VAL ST PERE</t>
  </si>
  <si>
    <t>LE VALDECIE</t>
  </si>
  <si>
    <t>LE VALTIN</t>
  </si>
  <si>
    <t>LE VANNEAU</t>
  </si>
  <si>
    <t>LE VAST</t>
  </si>
  <si>
    <t>LE VAUDIOUX</t>
  </si>
  <si>
    <t>LE VAUDOUE</t>
  </si>
  <si>
    <t>LE VAUDREUIL</t>
  </si>
  <si>
    <t>LE VAULMIER</t>
  </si>
  <si>
    <t>LE VAUMAIN</t>
  </si>
  <si>
    <t>LE VAUROUX</t>
  </si>
  <si>
    <t>LE VERDIER</t>
  </si>
  <si>
    <t>LE VERDON SUR MER</t>
  </si>
  <si>
    <t>LE VERGER</t>
  </si>
  <si>
    <t>LE VERGUIER</t>
  </si>
  <si>
    <t>LE VERMONT</t>
  </si>
  <si>
    <t>LE VERNEIL</t>
  </si>
  <si>
    <t>LE VERNET (03)</t>
  </si>
  <si>
    <t>LE VERNET (04)</t>
  </si>
  <si>
    <t>LE VERNET (09)</t>
  </si>
  <si>
    <t>LE VERNET (43)</t>
  </si>
  <si>
    <t>LE VERNET STE MARGUERITE</t>
  </si>
  <si>
    <t>LE VERNOIS</t>
  </si>
  <si>
    <t>LE VERNOY</t>
  </si>
  <si>
    <t>LE VERSOUD</t>
  </si>
  <si>
    <t>LE VERT</t>
  </si>
  <si>
    <t>LE VESINET</t>
  </si>
  <si>
    <t>LE VESINET CEDEX</t>
  </si>
  <si>
    <t>LE VEURDRE</t>
  </si>
  <si>
    <t>LE VEY</t>
  </si>
  <si>
    <t>LE VEZIER</t>
  </si>
  <si>
    <t>LE VIBAL</t>
  </si>
  <si>
    <t>LE VICEL</t>
  </si>
  <si>
    <t>LE VIEIL BAUGE</t>
  </si>
  <si>
    <t>LE VIEIL DAMPIERRE</t>
  </si>
  <si>
    <t>LE VIEIL EVREUX</t>
  </si>
  <si>
    <t>LE VIEUX BOURG</t>
  </si>
  <si>
    <t>LE VIEUX CERIER</t>
  </si>
  <si>
    <t>LE VIEUX MARCHE</t>
  </si>
  <si>
    <t>LE VIGAN (30)</t>
  </si>
  <si>
    <t>LE VIGAN (46)</t>
  </si>
  <si>
    <t>LE VIGAN CEDEX</t>
  </si>
  <si>
    <t>LE VIGEAN</t>
  </si>
  <si>
    <t>LE VIGEANT</t>
  </si>
  <si>
    <t>LE VIGEN</t>
  </si>
  <si>
    <t>LE VIGNAU</t>
  </si>
  <si>
    <t>LE VIGNON EN QUERCY</t>
  </si>
  <si>
    <t>LE VILHAIN</t>
  </si>
  <si>
    <t>LE VILLARS</t>
  </si>
  <si>
    <t>LE VILLEY</t>
  </si>
  <si>
    <t>LE VINTROU</t>
  </si>
  <si>
    <t>LE VIVIER</t>
  </si>
  <si>
    <t>LE VIVIER SUR MER</t>
  </si>
  <si>
    <t>LE VRETOT</t>
  </si>
  <si>
    <t>LE WAST</t>
  </si>
  <si>
    <t>LEALVILLERS</t>
  </si>
  <si>
    <t>LEAUPARTIE</t>
  </si>
  <si>
    <t>LEBETAIN</t>
  </si>
  <si>
    <t>LEBEUVILLE</t>
  </si>
  <si>
    <t>LEBIEZ</t>
  </si>
  <si>
    <t>LEBOULIN</t>
  </si>
  <si>
    <t>LEBREIL</t>
  </si>
  <si>
    <t>LEBUCQUIERE</t>
  </si>
  <si>
    <t>LECAUDE</t>
  </si>
  <si>
    <t>LECCI</t>
  </si>
  <si>
    <t>LECCO</t>
  </si>
  <si>
    <t>LECELLES</t>
  </si>
  <si>
    <t>LECERA</t>
  </si>
  <si>
    <t>LECEY</t>
  </si>
  <si>
    <t>LECHATELET</t>
  </si>
  <si>
    <t>LECHELLE (62)</t>
  </si>
  <si>
    <t>LECHELLE (77)</t>
  </si>
  <si>
    <t>LECLUSE</t>
  </si>
  <si>
    <t>LECOUSSE</t>
  </si>
  <si>
    <t>LECQUES</t>
  </si>
  <si>
    <t>LECT</t>
  </si>
  <si>
    <t>LECTOURE</t>
  </si>
  <si>
    <t>LECUMBERRY</t>
  </si>
  <si>
    <t>LECUSSAN</t>
  </si>
  <si>
    <t>LEDAS ET PENTHIES</t>
  </si>
  <si>
    <t>LEDAT</t>
  </si>
  <si>
    <t>LEDENON</t>
  </si>
  <si>
    <t>LEDERGUES</t>
  </si>
  <si>
    <t>LEDERZEELE</t>
  </si>
  <si>
    <t>LEDEUIX</t>
  </si>
  <si>
    <t>LEDIGNAN</t>
  </si>
  <si>
    <t>LEDINGHEM</t>
  </si>
  <si>
    <t>LEDRINGHEM</t>
  </si>
  <si>
    <t>LEE</t>
  </si>
  <si>
    <t>LEERS</t>
  </si>
  <si>
    <t>LEES ATHAS</t>
  </si>
  <si>
    <t>LEFAUX</t>
  </si>
  <si>
    <t>LEFFARD</t>
  </si>
  <si>
    <t>LEFFINCOURT</t>
  </si>
  <si>
    <t>LEFFOND</t>
  </si>
  <si>
    <t>LEFFONDS</t>
  </si>
  <si>
    <t>LEFFRINCKOUCKE</t>
  </si>
  <si>
    <t>LEFOREST</t>
  </si>
  <si>
    <t>LEGE (31)</t>
  </si>
  <si>
    <t>LEGE (44)</t>
  </si>
  <si>
    <t>LEGE CAP FERRET</t>
  </si>
  <si>
    <t>LEGEVILLE ET BONFAYS</t>
  </si>
  <si>
    <t>LEGLANTIERS</t>
  </si>
  <si>
    <t>LEGNA</t>
  </si>
  <si>
    <t>LEGNANO</t>
  </si>
  <si>
    <t>LEGNANO MILANO</t>
  </si>
  <si>
    <t>LEGNY</t>
  </si>
  <si>
    <t>LEGUEVIN</t>
  </si>
  <si>
    <t>LEGUILLAC DE CERCLES</t>
  </si>
  <si>
    <t>LEGUILLAC DE L AUCHE</t>
  </si>
  <si>
    <t>LEHAUCOURT</t>
  </si>
  <si>
    <t>LEHON</t>
  </si>
  <si>
    <t>LEIGNE LES BOIS</t>
  </si>
  <si>
    <t>LEIGNE SUR USSEAU</t>
  </si>
  <si>
    <t>LEIGNES SUR FONTAINE</t>
  </si>
  <si>
    <t>LEIGNEUX</t>
  </si>
  <si>
    <t>LEIMBACH</t>
  </si>
  <si>
    <t>LEINTREY</t>
  </si>
  <si>
    <t>LEIPZIG</t>
  </si>
  <si>
    <t>LEIRIA</t>
  </si>
  <si>
    <t>LELIN LAPUJOLLE</t>
  </si>
  <si>
    <t>LELLING</t>
  </si>
  <si>
    <t>LEMAINVILLE</t>
  </si>
  <si>
    <t>LEMBACH</t>
  </si>
  <si>
    <t>LEMBERG</t>
  </si>
  <si>
    <t>LEMBEYE</t>
  </si>
  <si>
    <t>LEMBRAS</t>
  </si>
  <si>
    <t>LEME (64)</t>
  </si>
  <si>
    <t>LEMENIL MITRY</t>
  </si>
  <si>
    <t>LEMERE</t>
  </si>
  <si>
    <t>LEMMECOURT</t>
  </si>
  <si>
    <t>LEMMES</t>
  </si>
  <si>
    <t>LEMONCOURT</t>
  </si>
  <si>
    <t>LEMPAUT</t>
  </si>
  <si>
    <t>LEMPDES</t>
  </si>
  <si>
    <t>LEMPDES SUR ALLAGNON</t>
  </si>
  <si>
    <t>LEMPIRE</t>
  </si>
  <si>
    <t>LEMPS (07)</t>
  </si>
  <si>
    <t>LEMPS (26)</t>
  </si>
  <si>
    <t>LEMPTY</t>
  </si>
  <si>
    <t>LEMPZOURS</t>
  </si>
  <si>
    <t>LEMUD</t>
  </si>
  <si>
    <t>LEMUY</t>
  </si>
  <si>
    <t>LENA</t>
  </si>
  <si>
    <t>LENAULT</t>
  </si>
  <si>
    <t>LENAX</t>
  </si>
  <si>
    <t>LENCLOITRE</t>
  </si>
  <si>
    <t>LENCOUACQ</t>
  </si>
  <si>
    <t>LENGELSHEIM</t>
  </si>
  <si>
    <t>LENGRONNE</t>
  </si>
  <si>
    <t>LENHARREE</t>
  </si>
  <si>
    <t>LENING</t>
  </si>
  <si>
    <t>LENNON</t>
  </si>
  <si>
    <t>LENONCOURT</t>
  </si>
  <si>
    <t>LENS</t>
  </si>
  <si>
    <t>LENS CEDEX</t>
  </si>
  <si>
    <t>LENS LESTANG</t>
  </si>
  <si>
    <t>LENT (39)</t>
  </si>
  <si>
    <t>LENTIGNY</t>
  </si>
  <si>
    <t>LENTILLAC DU CAUSSE</t>
  </si>
  <si>
    <t>LENTILLAC ST BLAISE</t>
  </si>
  <si>
    <t>LENTILLERES</t>
  </si>
  <si>
    <t>LENTILLES</t>
  </si>
  <si>
    <t>LENTILLY</t>
  </si>
  <si>
    <t>LENTIOL</t>
  </si>
  <si>
    <t>LENTO</t>
  </si>
  <si>
    <t>LEOBARD</t>
  </si>
  <si>
    <t>LEOGEATS</t>
  </si>
  <si>
    <t>LEOGNAN</t>
  </si>
  <si>
    <t>LEOJAC</t>
  </si>
  <si>
    <t>LEON</t>
  </si>
  <si>
    <t>LEON (ESPAGNE)</t>
  </si>
  <si>
    <t>LEONCEL</t>
  </si>
  <si>
    <t>LEOTOING</t>
  </si>
  <si>
    <t>LEOUVILLE</t>
  </si>
  <si>
    <t>LEOVILLE</t>
  </si>
  <si>
    <t>LEPANGES SUR VOLOGNE</t>
  </si>
  <si>
    <t>LEPAUD</t>
  </si>
  <si>
    <t>LEPIN LE LAC</t>
  </si>
  <si>
    <t>LEPINAS</t>
  </si>
  <si>
    <t>LEPINE</t>
  </si>
  <si>
    <t>LEPRON LES VALLEES</t>
  </si>
  <si>
    <t>LEPUIX</t>
  </si>
  <si>
    <t>LEPUIX NEUF</t>
  </si>
  <si>
    <t>LERAN</t>
  </si>
  <si>
    <t>LERCOUL</t>
  </si>
  <si>
    <t>LERE</t>
  </si>
  <si>
    <t>LEREN</t>
  </si>
  <si>
    <t>LERIGNEUX</t>
  </si>
  <si>
    <t>LERM ET MUSSET</t>
  </si>
  <si>
    <t>LERNE</t>
  </si>
  <si>
    <t>LEROUVILLE</t>
  </si>
  <si>
    <t>LERRAIN</t>
  </si>
  <si>
    <t>LERY (21)</t>
  </si>
  <si>
    <t>LERY (27)</t>
  </si>
  <si>
    <t>LERZY</t>
  </si>
  <si>
    <t>LES ABLEUVENETTES</t>
  </si>
  <si>
    <t>LES ABRETS</t>
  </si>
  <si>
    <t>LES ADJOTS</t>
  </si>
  <si>
    <t>LES ADRETS</t>
  </si>
  <si>
    <t>LES ADRETS DE L ESTEREL</t>
  </si>
  <si>
    <t>LES AGEUX</t>
  </si>
  <si>
    <t>LES AIRES</t>
  </si>
  <si>
    <t>LES AIX D ANGILLON</t>
  </si>
  <si>
    <t>LES ALBRES</t>
  </si>
  <si>
    <t>LES ALLEUDS (49)</t>
  </si>
  <si>
    <t>LES ALLEUDS (79)</t>
  </si>
  <si>
    <t>LES ALLEUX</t>
  </si>
  <si>
    <t>LES ALLIES</t>
  </si>
  <si>
    <t>LES ALLUES</t>
  </si>
  <si>
    <t>LES ALLUETS LE ROI</t>
  </si>
  <si>
    <t>LES ANCIZES COMPS</t>
  </si>
  <si>
    <t>LES ANDELYS</t>
  </si>
  <si>
    <t>LES ANDELYS CEDEX</t>
  </si>
  <si>
    <t>LES ANGLES (30)</t>
  </si>
  <si>
    <t>LES ANGLES (65)</t>
  </si>
  <si>
    <t>LES ANGLES (66)</t>
  </si>
  <si>
    <t>LES ANGLES SUR CORREZE</t>
  </si>
  <si>
    <t>LES ARCS</t>
  </si>
  <si>
    <t>LES ARDILLATS</t>
  </si>
  <si>
    <t>LES ARQUES</t>
  </si>
  <si>
    <t>LES ARSURES</t>
  </si>
  <si>
    <t>LES ARTIGUES DE LUSSAC</t>
  </si>
  <si>
    <t>LES ASPRES</t>
  </si>
  <si>
    <t>LES ASSIONS</t>
  </si>
  <si>
    <t>LES ATTAQUES</t>
  </si>
  <si>
    <t>LES AUBIERS</t>
  </si>
  <si>
    <t>LES AULNEAUX</t>
  </si>
  <si>
    <t>LES AUTELS</t>
  </si>
  <si>
    <t>LES AUTELS ST BAZILE</t>
  </si>
  <si>
    <t>LES AUTELS VILLEVILLON</t>
  </si>
  <si>
    <t>LES AUTHIEUX</t>
  </si>
  <si>
    <t>LES AUTHIEUX DU PUITS</t>
  </si>
  <si>
    <t>LES AUTHIEUX PAPION</t>
  </si>
  <si>
    <t>LES AUTHIEUX PORT ST OUEN</t>
  </si>
  <si>
    <t>LES AUTHIEUX SUR CALONNE</t>
  </si>
  <si>
    <t>LES AVANCHERS VALMOREL</t>
  </si>
  <si>
    <t>LES AVENIERES</t>
  </si>
  <si>
    <t>LES AYNANS</t>
  </si>
  <si>
    <t>LES AYVELLES</t>
  </si>
  <si>
    <t>LES BARILS</t>
  </si>
  <si>
    <t>LES BAROCHES</t>
  </si>
  <si>
    <t>LES BARTHES</t>
  </si>
  <si>
    <t>LES BATIES</t>
  </si>
  <si>
    <t>LES BAUX DE BRETEUIL</t>
  </si>
  <si>
    <t>LES BAUX DE PROVENCE</t>
  </si>
  <si>
    <t>LES BAUX STE CROIX</t>
  </si>
  <si>
    <t>LES BELLEVILLE</t>
  </si>
  <si>
    <t>LES BESSONS</t>
  </si>
  <si>
    <t>LES BILLANGES</t>
  </si>
  <si>
    <t>LES BILLAUX</t>
  </si>
  <si>
    <t>LES BIZOTS</t>
  </si>
  <si>
    <t>LES BONDONS</t>
  </si>
  <si>
    <t>LES BORDES (36)</t>
  </si>
  <si>
    <t>LES BORDES (45)</t>
  </si>
  <si>
    <t>LES BORDES (71)</t>
  </si>
  <si>
    <t>LES BORDES (89)</t>
  </si>
  <si>
    <t>LES BORDES AUMONT</t>
  </si>
  <si>
    <t>LES BORDES SUR ARIZE</t>
  </si>
  <si>
    <t>LES BORDES SUR LEZ</t>
  </si>
  <si>
    <t>LES BOTTEREAUX</t>
  </si>
  <si>
    <t>LES BOUCHOUX</t>
  </si>
  <si>
    <t>LES BRESEUX</t>
  </si>
  <si>
    <t>LES BREVIAIRES</t>
  </si>
  <si>
    <t>LES BROUZILS</t>
  </si>
  <si>
    <t>LES BRULAIS</t>
  </si>
  <si>
    <t>LES BRUNELS</t>
  </si>
  <si>
    <t>LES CABANNES (09)</t>
  </si>
  <si>
    <t>LES CABANNES (81)</t>
  </si>
  <si>
    <t>LES CAMMAZES</t>
  </si>
  <si>
    <t>LES CARS</t>
  </si>
  <si>
    <t>LES CASSES</t>
  </si>
  <si>
    <t>LES CENT ACRES</t>
  </si>
  <si>
    <t>LES CERQUEUX</t>
  </si>
  <si>
    <t>LES CHALESMES</t>
  </si>
  <si>
    <t>LES CHAMBRES</t>
  </si>
  <si>
    <t>LES CHAMPEAUX</t>
  </si>
  <si>
    <t>LES CHAMPS DE LOSQUE</t>
  </si>
  <si>
    <t>LES CHAMPS GERAUX</t>
  </si>
  <si>
    <t>LES CHAPELLES</t>
  </si>
  <si>
    <t>LES CHAPELLES BOURBON</t>
  </si>
  <si>
    <t>LES CHARMONTOIS</t>
  </si>
  <si>
    <t>LES CHATELETS</t>
  </si>
  <si>
    <t>LES CHATELLIERS CHATEAUMUR</t>
  </si>
  <si>
    <t>LES CHATELLIERS NOTRE DAME</t>
  </si>
  <si>
    <t>LES CHAVANNES EN MAURIENNE</t>
  </si>
  <si>
    <t>LES CHERES</t>
  </si>
  <si>
    <t>LES CHERIS</t>
  </si>
  <si>
    <t>LES CHOUX</t>
  </si>
  <si>
    <t>LES CLAYES SOUS BOIS</t>
  </si>
  <si>
    <t>LES CLAYES SOUS BOIS CEDE</t>
  </si>
  <si>
    <t>LES CLAYES SOUS BOIS CEDEX</t>
  </si>
  <si>
    <t>LES CLEFS</t>
  </si>
  <si>
    <t>LES CLERIMOIS</t>
  </si>
  <si>
    <t>LES CLOUZEAUX</t>
  </si>
  <si>
    <t>LES CLUSES</t>
  </si>
  <si>
    <t>LES COMBES</t>
  </si>
  <si>
    <t>LES CONTAMINES MONTJOIE</t>
  </si>
  <si>
    <t>LES CORVEES LES YYS</t>
  </si>
  <si>
    <t>LES COSTES</t>
  </si>
  <si>
    <t>LES COSTES GOZON</t>
  </si>
  <si>
    <t>LES COTES D AREY</t>
  </si>
  <si>
    <t>LES COTES DE CORPS</t>
  </si>
  <si>
    <t>LES CRESNAYS</t>
  </si>
  <si>
    <t>LES CROUTES</t>
  </si>
  <si>
    <t>LES CROZETS</t>
  </si>
  <si>
    <t>LES DAMPS</t>
  </si>
  <si>
    <t>LES DESERTS</t>
  </si>
  <si>
    <t>LES DEUX ALPES</t>
  </si>
  <si>
    <t>LES DEUX FAYS</t>
  </si>
  <si>
    <t>LES DEUX VILLES</t>
  </si>
  <si>
    <t>LES ECHELLES</t>
  </si>
  <si>
    <t>LES ECORCES</t>
  </si>
  <si>
    <t>LES ECRENNES</t>
  </si>
  <si>
    <t>LES EDUTS</t>
  </si>
  <si>
    <t>LES EGLISES D ARGENTEUIL</t>
  </si>
  <si>
    <t>LES EGLISOTTES</t>
  </si>
  <si>
    <t>LES EPARGES</t>
  </si>
  <si>
    <t>LES EPARRES</t>
  </si>
  <si>
    <t>LES EPESSES</t>
  </si>
  <si>
    <t>LES ESSARDS (16)</t>
  </si>
  <si>
    <t>LES ESSARDS (17)</t>
  </si>
  <si>
    <t>LES ESSARDS (37)</t>
  </si>
  <si>
    <t>LES ESSARDS TAIGNEVAUX</t>
  </si>
  <si>
    <t>LES ESSARTS (27)</t>
  </si>
  <si>
    <t>LES ESSARTS (41)</t>
  </si>
  <si>
    <t>LES ESSARTS (85)</t>
  </si>
  <si>
    <t>LES ESSARTS LE ROI</t>
  </si>
  <si>
    <t>LES ESSARTS LE VICOMTE</t>
  </si>
  <si>
    <t>LES ESSARTS LES SEZANNE</t>
  </si>
  <si>
    <t>LES ESSEINTES</t>
  </si>
  <si>
    <t>LES ESTABLES</t>
  </si>
  <si>
    <t>LES ETANGS</t>
  </si>
  <si>
    <t>LES ETILLEUX</t>
  </si>
  <si>
    <t>LES EYZIES TAYAC SIREUIL</t>
  </si>
  <si>
    <t>LES FARGES</t>
  </si>
  <si>
    <t>LES FERRES</t>
  </si>
  <si>
    <t>LES FESSEY</t>
  </si>
  <si>
    <t>LES FINS</t>
  </si>
  <si>
    <t>LES FONTENELLES</t>
  </si>
  <si>
    <t>LES FORGES (56)</t>
  </si>
  <si>
    <t>LES FORGES (79)</t>
  </si>
  <si>
    <t>LES FORGES (88)</t>
  </si>
  <si>
    <t>LES FOSSES</t>
  </si>
  <si>
    <t>LES FOUGERETS</t>
  </si>
  <si>
    <t>LES FOURGS</t>
  </si>
  <si>
    <t>LES FRANQUESES DEL VALLES</t>
  </si>
  <si>
    <t>LES GARENNES SUR LOIRE</t>
  </si>
  <si>
    <t>LES GENETTES</t>
  </si>
  <si>
    <t>LES GETS</t>
  </si>
  <si>
    <t>LES GONDS</t>
  </si>
  <si>
    <t>LES GOULLES</t>
  </si>
  <si>
    <t>LES GOURS</t>
  </si>
  <si>
    <t>LES GRANDES ARMOISES</t>
  </si>
  <si>
    <t>LES GRANDES CHAPELLES</t>
  </si>
  <si>
    <t>LES GRANDES LOGES</t>
  </si>
  <si>
    <t>LES GRANDES VENTES</t>
  </si>
  <si>
    <t>LES GRANDES VERTES</t>
  </si>
  <si>
    <t>LES GRANDS CHEZEAUX</t>
  </si>
  <si>
    <t>LES GRANGES</t>
  </si>
  <si>
    <t>LES GRANGES GONTARDES</t>
  </si>
  <si>
    <t>LES GRANGES LE ROI</t>
  </si>
  <si>
    <t>LES GRANGETTES</t>
  </si>
  <si>
    <t>LES GRAS</t>
  </si>
  <si>
    <t>LES GRAULGES</t>
  </si>
  <si>
    <t>LES GROSEILLERS</t>
  </si>
  <si>
    <t>LES GUERREAUX</t>
  </si>
  <si>
    <t>LES HAIES</t>
  </si>
  <si>
    <t>LES HALLES</t>
  </si>
  <si>
    <t>LES HAUTES RIVIERES</t>
  </si>
  <si>
    <t>LES HAUTS D ANJOU</t>
  </si>
  <si>
    <t>LES HAUTS DE CHEE</t>
  </si>
  <si>
    <t>LES HAYES</t>
  </si>
  <si>
    <t>LES HAYS</t>
  </si>
  <si>
    <t>LES HERBIERS</t>
  </si>
  <si>
    <t>LES HERBIERS CEDEX</t>
  </si>
  <si>
    <t>LES HERMAUX</t>
  </si>
  <si>
    <t>LES HERMITES</t>
  </si>
  <si>
    <t>LES HOGUES</t>
  </si>
  <si>
    <t>LES HOPITAUX NEUFS</t>
  </si>
  <si>
    <t>LES HOPITAUX VIEUX</t>
  </si>
  <si>
    <t>LES HOUCHES</t>
  </si>
  <si>
    <t>LES IFFS</t>
  </si>
  <si>
    <t>LES IFS</t>
  </si>
  <si>
    <t>LES ILHES</t>
  </si>
  <si>
    <t>LES INFOURNAS</t>
  </si>
  <si>
    <t>LES ISLES BARDEL</t>
  </si>
  <si>
    <t>LES ISLETTES</t>
  </si>
  <si>
    <t>LES ISSAMBRES</t>
  </si>
  <si>
    <t>LES ISSARDS</t>
  </si>
  <si>
    <t>LES ISTRES ET BURY</t>
  </si>
  <si>
    <t>LES JUNIES</t>
  </si>
  <si>
    <t>LES LANDES GENUSSON</t>
  </si>
  <si>
    <t>LES LAUBIES</t>
  </si>
  <si>
    <t>LES LECHES</t>
  </si>
  <si>
    <t>LES LEVES ET THOUMEYRAGUES</t>
  </si>
  <si>
    <t>LES LILAS</t>
  </si>
  <si>
    <t>LES LILAS CEDEX</t>
  </si>
  <si>
    <t>LES LOGES (14)</t>
  </si>
  <si>
    <t>LES LOGES (52)</t>
  </si>
  <si>
    <t>LES LOGES (76)</t>
  </si>
  <si>
    <t>LES LOGES EN JOSAS</t>
  </si>
  <si>
    <t>LES LOGES MARCHIS</t>
  </si>
  <si>
    <t>LES LOGES MARGUERON</t>
  </si>
  <si>
    <t>LES LOGES SAULCES</t>
  </si>
  <si>
    <t>LES LOGES SUR BRECEY</t>
  </si>
  <si>
    <t>LES LUCS SUR BOULOGNE</t>
  </si>
  <si>
    <t>LES MAGES</t>
  </si>
  <si>
    <t>LES MAGNILS REIGNIERS</t>
  </si>
  <si>
    <t>LES MAGNY</t>
  </si>
  <si>
    <t>LES MAILLYS</t>
  </si>
  <si>
    <t>LES MARCHES</t>
  </si>
  <si>
    <t>LES MARETS</t>
  </si>
  <si>
    <t>LES MARS</t>
  </si>
  <si>
    <t>LES MARTRES D ARTIERE</t>
  </si>
  <si>
    <t>LES MARTRES D'ARTIERE</t>
  </si>
  <si>
    <t>LES MARTRES DE VEYRE</t>
  </si>
  <si>
    <t>LES MARTYS</t>
  </si>
  <si>
    <t>LES MASIES DE VOLTREGA</t>
  </si>
  <si>
    <t>LES MATELLES</t>
  </si>
  <si>
    <t>LES MATHES</t>
  </si>
  <si>
    <t>LES MAYONS</t>
  </si>
  <si>
    <t>LES MAZURES</t>
  </si>
  <si>
    <t>LES MEES (04)</t>
  </si>
  <si>
    <t>LES MEES (72)</t>
  </si>
  <si>
    <t>LES MENUS</t>
  </si>
  <si>
    <t>LES MESNEUX</t>
  </si>
  <si>
    <t>LES MESNULS</t>
  </si>
  <si>
    <t>LES METAIRIES</t>
  </si>
  <si>
    <t>LES MILLES</t>
  </si>
  <si>
    <t>LES MINIERES DE PAYRE</t>
  </si>
  <si>
    <t>LES MOERES</t>
  </si>
  <si>
    <t>LES MOITIERS D ALLONNE</t>
  </si>
  <si>
    <t>LES MOITIERS EN BAUPTOIS</t>
  </si>
  <si>
    <t>LES MOLIERES</t>
  </si>
  <si>
    <t>LES MOLLETTES</t>
  </si>
  <si>
    <t>LES MOLUNES</t>
  </si>
  <si>
    <t>LES MONCEAUX</t>
  </si>
  <si>
    <t>LES MONTHAIRONS</t>
  </si>
  <si>
    <t>LES MONTILS</t>
  </si>
  <si>
    <t>LES MONTS D'ANDAINE</t>
  </si>
  <si>
    <t>LES MONTS D'AUNAY</t>
  </si>
  <si>
    <t>LES MONTS VERTS</t>
  </si>
  <si>
    <t>LES MONTS-RONDS</t>
  </si>
  <si>
    <t>LES MOUSSIERES</t>
  </si>
  <si>
    <t>LES MOUTIERS EN AUGE</t>
  </si>
  <si>
    <t>LES MOUTIERS EN CINGLAIS</t>
  </si>
  <si>
    <t>LES MOUTIERS EN RETZ</t>
  </si>
  <si>
    <t>LES MOUTIERS HUBERT</t>
  </si>
  <si>
    <t>LES MUJOULS</t>
  </si>
  <si>
    <t>LES MUREAUX</t>
  </si>
  <si>
    <t>LES MUREAUX CEDEX</t>
  </si>
  <si>
    <t>LES NANS</t>
  </si>
  <si>
    <t>LES NOES</t>
  </si>
  <si>
    <t>LES NOES PRES TROYES</t>
  </si>
  <si>
    <t>LES NOUILLERS</t>
  </si>
  <si>
    <t>LES OLLIERES</t>
  </si>
  <si>
    <t>LES OLLIERES SUR EYRIEUX</t>
  </si>
  <si>
    <t>LES OLMES</t>
  </si>
  <si>
    <t>LES OMERGUES</t>
  </si>
  <si>
    <t>LES ORMES (86)</t>
  </si>
  <si>
    <t>LES ORMES (89)</t>
  </si>
  <si>
    <t>LES ORMES SUR VOULZIE</t>
  </si>
  <si>
    <t>LES ORRES</t>
  </si>
  <si>
    <t>LES OUBEAUX</t>
  </si>
  <si>
    <t>LES PAROCHES</t>
  </si>
  <si>
    <t>LES PAVILLONS SOUS BOIS</t>
  </si>
  <si>
    <t>LES PEINTURES</t>
  </si>
  <si>
    <t>LES PENNES MIRABEAU CEDEX</t>
  </si>
  <si>
    <t>LES PERQUES</t>
  </si>
  <si>
    <t>LES PETITES ARMOISES</t>
  </si>
  <si>
    <t>LES PETITES LOGES</t>
  </si>
  <si>
    <t>LES PIARDS</t>
  </si>
  <si>
    <t>LES PIEUX</t>
  </si>
  <si>
    <t>LES PILLES</t>
  </si>
  <si>
    <t>LES PINEAUX</t>
  </si>
  <si>
    <t>LES PINS</t>
  </si>
  <si>
    <t>LES PINTHIERES</t>
  </si>
  <si>
    <t>LES PLACES</t>
  </si>
  <si>
    <t>LES PLANCHES EN MONTAGNE</t>
  </si>
  <si>
    <t>LES PLANCHES PRES ARBOIS</t>
  </si>
  <si>
    <t>LES PLANS (30)</t>
  </si>
  <si>
    <t>LES PLANS (34)</t>
  </si>
  <si>
    <t>LES PLANTIERS</t>
  </si>
  <si>
    <t>LES PONTETS</t>
  </si>
  <si>
    <t>LES PONTS DE CE</t>
  </si>
  <si>
    <t>LES PONTS DE CE CEDEX</t>
  </si>
  <si>
    <t>LES PONTS DE MARTEL</t>
  </si>
  <si>
    <t>LES PORTES EN RE</t>
  </si>
  <si>
    <t>LES POULIERES</t>
  </si>
  <si>
    <t>LES PRADEAUX</t>
  </si>
  <si>
    <t>LES PREAUX</t>
  </si>
  <si>
    <t>LES PRES</t>
  </si>
  <si>
    <t>LES PUJOLS</t>
  </si>
  <si>
    <t>LES QUATRE ROUTES DU LOT</t>
  </si>
  <si>
    <t>LES RAIRIES</t>
  </si>
  <si>
    <t>LES REPOTS</t>
  </si>
  <si>
    <t>LES RESSUINTES</t>
  </si>
  <si>
    <t>LES REYS DE SAULCE</t>
  </si>
  <si>
    <t>LES RICEYS</t>
  </si>
  <si>
    <t>LES RIVES</t>
  </si>
  <si>
    <t>LES RIVIERES HENRUEL</t>
  </si>
  <si>
    <t>LES ROCHES DE CONDRIEU</t>
  </si>
  <si>
    <t>LES ROCHES L EVEQUE</t>
  </si>
  <si>
    <t>LES ROISES</t>
  </si>
  <si>
    <t>LES ROSIERS SUR LOIRE</t>
  </si>
  <si>
    <t>LES ROTOURS</t>
  </si>
  <si>
    <t>LES ROUGES EAUX</t>
  </si>
  <si>
    <t>LES ROUSSES</t>
  </si>
  <si>
    <t>LES RUES DES VIGNES</t>
  </si>
  <si>
    <t>LES SABLES D OLONNE</t>
  </si>
  <si>
    <t>LES SABLES D OLONNE CEDEX</t>
  </si>
  <si>
    <t>LES SALCES</t>
  </si>
  <si>
    <t>LES SALELLES (07)</t>
  </si>
  <si>
    <t>LES SALELLES (48)</t>
  </si>
  <si>
    <t>LES SALLES</t>
  </si>
  <si>
    <t>LES SALLES DE CASTILLON</t>
  </si>
  <si>
    <t>LES SALLES DU GARDON</t>
  </si>
  <si>
    <t>LES SALLES LAVAUGUYON</t>
  </si>
  <si>
    <t>LES SALLES SUR VERDON</t>
  </si>
  <si>
    <t>LES SAUVAGES</t>
  </si>
  <si>
    <t>LES SIEGES</t>
  </si>
  <si>
    <t>LES SORINIERES</t>
  </si>
  <si>
    <t>LES SOUHESMES RAMPONT</t>
  </si>
  <si>
    <t>LES TERNES</t>
  </si>
  <si>
    <t>LES TERRES DE CHAUX</t>
  </si>
  <si>
    <t>LES THILLIERS EN VEXIN</t>
  </si>
  <si>
    <t>LES THONS</t>
  </si>
  <si>
    <t>LES THUILES</t>
  </si>
  <si>
    <t>LES TONILS</t>
  </si>
  <si>
    <t>LES TOUCHES</t>
  </si>
  <si>
    <t>LES TOUCHES DE PERIGNY</t>
  </si>
  <si>
    <t>LES TOURAILLES</t>
  </si>
  <si>
    <t>LES TOURREILLES</t>
  </si>
  <si>
    <t>LES TOURRETTES</t>
  </si>
  <si>
    <t>LES TROIS DOMAINES</t>
  </si>
  <si>
    <t>LES TROIS EPIS</t>
  </si>
  <si>
    <t>LES TROIS LACS</t>
  </si>
  <si>
    <t>LES TROIS MOUTIERS</t>
  </si>
  <si>
    <t>LES TROIS PIERRES</t>
  </si>
  <si>
    <t>LES ULIS</t>
  </si>
  <si>
    <t>LES ULIS CEDEX</t>
  </si>
  <si>
    <t>LES ULMES</t>
  </si>
  <si>
    <t>LES VALLOIS</t>
  </si>
  <si>
    <t>LES VANS</t>
  </si>
  <si>
    <t>LES VASTRES</t>
  </si>
  <si>
    <t>LES VENTES</t>
  </si>
  <si>
    <t>LES VENTES DE BOURSE</t>
  </si>
  <si>
    <t>LES VERCHERS SUR LAYON</t>
  </si>
  <si>
    <t>LES VEYS</t>
  </si>
  <si>
    <t>LES VIGNEAUX</t>
  </si>
  <si>
    <t>LES VIGNERES</t>
  </si>
  <si>
    <t>LES VIGNES</t>
  </si>
  <si>
    <t>LES VILLARDS SUR THONES</t>
  </si>
  <si>
    <t>LES VILLEDIEU</t>
  </si>
  <si>
    <t>LES VILLETTES</t>
  </si>
  <si>
    <t>LES VOIVRES</t>
  </si>
  <si>
    <t>LES YVETEAUX</t>
  </si>
  <si>
    <t>LESBOEUFS</t>
  </si>
  <si>
    <t>LESBOIS</t>
  </si>
  <si>
    <t>LESCAR</t>
  </si>
  <si>
    <t>LESCAR CEDEX</t>
  </si>
  <si>
    <t>LESCHAUX</t>
  </si>
  <si>
    <t>LESCHERAINES</t>
  </si>
  <si>
    <t>LESCHERES</t>
  </si>
  <si>
    <t>LESCHERES SUR LE BLAISERON</t>
  </si>
  <si>
    <t>LESCHEROLLES</t>
  </si>
  <si>
    <t>LESCHES</t>
  </si>
  <si>
    <t>LESCHES EN DIOIS</t>
  </si>
  <si>
    <t>LESCONIL</t>
  </si>
  <si>
    <t>LESCOUET GOUAREC</t>
  </si>
  <si>
    <t>LESCOUSSE</t>
  </si>
  <si>
    <t>LESCOUT</t>
  </si>
  <si>
    <t>LESCUN</t>
  </si>
  <si>
    <t>LESCUNS</t>
  </si>
  <si>
    <t>LESCURE</t>
  </si>
  <si>
    <t>LESCURE D ALBIGEOIS</t>
  </si>
  <si>
    <t>LESCURE JAOUL</t>
  </si>
  <si>
    <t>LESCURRY</t>
  </si>
  <si>
    <t>LESDAIN</t>
  </si>
  <si>
    <t>LESGES</t>
  </si>
  <si>
    <t>LESGOR</t>
  </si>
  <si>
    <t>LESIGNAC DURAND</t>
  </si>
  <si>
    <t>LESIGNY (77)</t>
  </si>
  <si>
    <t>LESIGNY (86)</t>
  </si>
  <si>
    <t>LESME</t>
  </si>
  <si>
    <t>LESMENILS</t>
  </si>
  <si>
    <t>LESMONT</t>
  </si>
  <si>
    <t>LESNEVEN</t>
  </si>
  <si>
    <t>LESNEVEN CEDEX</t>
  </si>
  <si>
    <t>LESPARRE MEDOC</t>
  </si>
  <si>
    <t>LESPARROU</t>
  </si>
  <si>
    <t>LESPERON (07)</t>
  </si>
  <si>
    <t>LESPERON (40)</t>
  </si>
  <si>
    <t>LESPESSES</t>
  </si>
  <si>
    <t>LESPIELLE</t>
  </si>
  <si>
    <t>LESPIGNAN</t>
  </si>
  <si>
    <t>LESPINASSE</t>
  </si>
  <si>
    <t>LESPINASSIERE</t>
  </si>
  <si>
    <t>LESPINOY</t>
  </si>
  <si>
    <t>LESPITEAU</t>
  </si>
  <si>
    <t>LESPOUEY</t>
  </si>
  <si>
    <t>LESPOURCY</t>
  </si>
  <si>
    <t>LESPUGUE</t>
  </si>
  <si>
    <t>LESQUERDE</t>
  </si>
  <si>
    <t>LESQUIN</t>
  </si>
  <si>
    <t>LESQUIN CEDEX</t>
  </si>
  <si>
    <t>LESSAC</t>
  </si>
  <si>
    <t>LESSARD EN BRESSE</t>
  </si>
  <si>
    <t>LESSARD ET LE CHENE</t>
  </si>
  <si>
    <t>LESSARD LE NATIONAL</t>
  </si>
  <si>
    <t>LESSAY</t>
  </si>
  <si>
    <t>LESSE</t>
  </si>
  <si>
    <t>LESSEUX</t>
  </si>
  <si>
    <t>LESSY</t>
  </si>
  <si>
    <t>LESTANVILLE</t>
  </si>
  <si>
    <t>LESTARDS</t>
  </si>
  <si>
    <t>LESTELLE BETHARRAM</t>
  </si>
  <si>
    <t>LESTELLE DE ST MARTORY</t>
  </si>
  <si>
    <t>LESTERPS</t>
  </si>
  <si>
    <t>LESTIAC SUR GARONNE</t>
  </si>
  <si>
    <t>LESTIOU</t>
  </si>
  <si>
    <t>LESTRADE ET THOUELS</t>
  </si>
  <si>
    <t>LESTRE</t>
  </si>
  <si>
    <t>LESTREM</t>
  </si>
  <si>
    <t>LESTREM CEDEX</t>
  </si>
  <si>
    <t>LETANNE</t>
  </si>
  <si>
    <t>LETELON</t>
  </si>
  <si>
    <t>LETHUIN</t>
  </si>
  <si>
    <t>LETIA</t>
  </si>
  <si>
    <t>LETNITSA</t>
  </si>
  <si>
    <t>LETRA</t>
  </si>
  <si>
    <t>LETRICOURT</t>
  </si>
  <si>
    <t>LETTEGUIVES</t>
  </si>
  <si>
    <t>LETTRET</t>
  </si>
  <si>
    <t>LEUBRINGHEN</t>
  </si>
  <si>
    <t>LEUC</t>
  </si>
  <si>
    <t>LEUCAMP</t>
  </si>
  <si>
    <t>LEUCATE</t>
  </si>
  <si>
    <t>LEUCHEY</t>
  </si>
  <si>
    <t>Leudelange</t>
  </si>
  <si>
    <t>LEUDEVILLE</t>
  </si>
  <si>
    <t>LEUDON EN BRIE</t>
  </si>
  <si>
    <t>LEUGLAY</t>
  </si>
  <si>
    <t>LEUGNY (86)</t>
  </si>
  <si>
    <t>LEUGNY (89)</t>
  </si>
  <si>
    <t>LEUHAN</t>
  </si>
  <si>
    <t>LEUILLY SOUS COUCY</t>
  </si>
  <si>
    <t>LEULINGHEM</t>
  </si>
  <si>
    <t>LEULINGHEN BERNES</t>
  </si>
  <si>
    <t>LEURVILLE</t>
  </si>
  <si>
    <t>LEURY</t>
  </si>
  <si>
    <t>LEUTENHEIM</t>
  </si>
  <si>
    <t>LEUTKIRCH</t>
  </si>
  <si>
    <t>LEUVILLE SUR ORGE</t>
  </si>
  <si>
    <t>LEUVRIGNY</t>
  </si>
  <si>
    <t>LEUZE</t>
  </si>
  <si>
    <t>LEVAINVILLE</t>
  </si>
  <si>
    <t xml:space="preserve">LEVAL </t>
  </si>
  <si>
    <t>LEVAL (90)</t>
  </si>
  <si>
    <t>LEVALLOIS PERRET</t>
  </si>
  <si>
    <t>LEVALLOIS PERRET CEDEX</t>
  </si>
  <si>
    <t>LEVARE</t>
  </si>
  <si>
    <t>LEVECOURT</t>
  </si>
  <si>
    <t>LEVENS</t>
  </si>
  <si>
    <t>LEVERGIES</t>
  </si>
  <si>
    <t>LEVERNOIS</t>
  </si>
  <si>
    <t>LEVES</t>
  </si>
  <si>
    <t>LEVESVILLE LA CHENARD</t>
  </si>
  <si>
    <t>LEVET</t>
  </si>
  <si>
    <t>LEVIE</t>
  </si>
  <si>
    <t>LEVIER</t>
  </si>
  <si>
    <t>LEVIGNAC</t>
  </si>
  <si>
    <t>LEVIGNAC DE GUYENNE</t>
  </si>
  <si>
    <t>LEVIGNACQ</t>
  </si>
  <si>
    <t>LEVIGNEN</t>
  </si>
  <si>
    <t>LEVIGNY</t>
  </si>
  <si>
    <t>LEVIS</t>
  </si>
  <si>
    <t>LEVIS ST NOM</t>
  </si>
  <si>
    <t>LEVONCOURT (55)</t>
  </si>
  <si>
    <t>LEVONCOURT (68)</t>
  </si>
  <si>
    <t>LEVROUX</t>
  </si>
  <si>
    <t>LEVROUX CEDEX</t>
  </si>
  <si>
    <t>LEWARDE</t>
  </si>
  <si>
    <t>LEXY</t>
  </si>
  <si>
    <t>LEY</t>
  </si>
  <si>
    <t>LEYCHERT</t>
  </si>
  <si>
    <t>LEYME</t>
  </si>
  <si>
    <t>LEYMEN</t>
  </si>
  <si>
    <t>LEYNES</t>
  </si>
  <si>
    <t>LEYNHAC</t>
  </si>
  <si>
    <t>LEYR</t>
  </si>
  <si>
    <t>LEYRAT</t>
  </si>
  <si>
    <t>LEYRIEU</t>
  </si>
  <si>
    <t>LEYRITZ MONCASSIN</t>
  </si>
  <si>
    <t>LEYVAUX</t>
  </si>
  <si>
    <t>LEYVILLER</t>
  </si>
  <si>
    <t>LEZ</t>
  </si>
  <si>
    <t>LEZ FONTAINE</t>
  </si>
  <si>
    <t>LEZAN</t>
  </si>
  <si>
    <t>LEZARDRIEUX</t>
  </si>
  <si>
    <t>LEZAT</t>
  </si>
  <si>
    <t>LEZAT SUR LEZE</t>
  </si>
  <si>
    <t>LEZAY</t>
  </si>
  <si>
    <t>LEZENNES</t>
  </si>
  <si>
    <t>LEZEVILLE</t>
  </si>
  <si>
    <t>LEZEY</t>
  </si>
  <si>
    <t>LEZIGNAN</t>
  </si>
  <si>
    <t>LEZIGNAN CORBIERES</t>
  </si>
  <si>
    <t>LEZIGNAN CORBIERES CEDEX</t>
  </si>
  <si>
    <t>LEZIGNAN LA CEBE</t>
  </si>
  <si>
    <t>LEZIGNE</t>
  </si>
  <si>
    <t>LEZIGNEUX</t>
  </si>
  <si>
    <t>LEZINNES</t>
  </si>
  <si>
    <t>LEZOUX</t>
  </si>
  <si>
    <t>LHERAULE</t>
  </si>
  <si>
    <t>LHERM (31)</t>
  </si>
  <si>
    <t>LHERM (46)</t>
  </si>
  <si>
    <t>L'HERMITAGE CEDEX</t>
  </si>
  <si>
    <t>LHERY</t>
  </si>
  <si>
    <t>LHEZ</t>
  </si>
  <si>
    <t>LHOMMAIZE</t>
  </si>
  <si>
    <t>LHOMME</t>
  </si>
  <si>
    <t>LHOR</t>
  </si>
  <si>
    <t>L'HORME</t>
  </si>
  <si>
    <t>LHOSPITALET</t>
  </si>
  <si>
    <t>L'HOSPITALET DU LARZAC</t>
  </si>
  <si>
    <t>LHOUMOIS</t>
  </si>
  <si>
    <t>LHUITRE</t>
  </si>
  <si>
    <t>LIAC</t>
  </si>
  <si>
    <t>LIANCOURT</t>
  </si>
  <si>
    <t>LIANCOURT CEDEX</t>
  </si>
  <si>
    <t>LIANCOURT FOSSE</t>
  </si>
  <si>
    <t>LIANCOURT ST PIERRE</t>
  </si>
  <si>
    <t>LIART</t>
  </si>
  <si>
    <t>LIAS</t>
  </si>
  <si>
    <t>LIAS D ARMAGNAC</t>
  </si>
  <si>
    <t>LIAUSSON</t>
  </si>
  <si>
    <t>LIBAROS</t>
  </si>
  <si>
    <t>LIBERCOURT</t>
  </si>
  <si>
    <t>LIBERMONT</t>
  </si>
  <si>
    <t>LIBOURNE</t>
  </si>
  <si>
    <t>LIBOURNE CEDEX</t>
  </si>
  <si>
    <t>LIBRILLA</t>
  </si>
  <si>
    <t>LICEY SUR VINGEANNE</t>
  </si>
  <si>
    <t>LICHANS SUNHAR</t>
  </si>
  <si>
    <t>LICHERES</t>
  </si>
  <si>
    <t>LICHERES PRES AIGREMONT</t>
  </si>
  <si>
    <t>LICHERES SUR YONNE</t>
  </si>
  <si>
    <t>LICHOS</t>
  </si>
  <si>
    <t>LICHTENBERG</t>
  </si>
  <si>
    <t>LICOURT</t>
  </si>
  <si>
    <t>LICQ ATHEREY</t>
  </si>
  <si>
    <t>LICQUES</t>
  </si>
  <si>
    <t>LICY CLIGNON</t>
  </si>
  <si>
    <t>LIDREZING</t>
  </si>
  <si>
    <t>LIEBENSWILLER</t>
  </si>
  <si>
    <t>LIEBSDORF</t>
  </si>
  <si>
    <t>LIEBVILLERS</t>
  </si>
  <si>
    <t>LIEDERSCHIEDT</t>
  </si>
  <si>
    <t>LIEFFRANS</t>
  </si>
  <si>
    <t>LIEGE</t>
  </si>
  <si>
    <t>LIEHON</t>
  </si>
  <si>
    <t>LIENCOURT</t>
  </si>
  <si>
    <t>LIEOUX</t>
  </si>
  <si>
    <t>LIEPVRE</t>
  </si>
  <si>
    <t>LIERAMONT</t>
  </si>
  <si>
    <t>LIERCOURT</t>
  </si>
  <si>
    <t>LIERES</t>
  </si>
  <si>
    <t>LIERGUES</t>
  </si>
  <si>
    <t>LIERNAIS</t>
  </si>
  <si>
    <t>LIERNOLLES</t>
  </si>
  <si>
    <t>LIERVAL</t>
  </si>
  <si>
    <t>LIERVILLE</t>
  </si>
  <si>
    <t>LIES</t>
  </si>
  <si>
    <t>LIESLE</t>
  </si>
  <si>
    <t>LIESSE NOTRE DAME</t>
  </si>
  <si>
    <t>LIESSIES</t>
  </si>
  <si>
    <t>LIESVILLE SUR DOUVE</t>
  </si>
  <si>
    <t>LIETTRES</t>
  </si>
  <si>
    <t>LIETUVA</t>
  </si>
  <si>
    <t>LIEU ST AMAND</t>
  </si>
  <si>
    <t>LIEUCHE</t>
  </si>
  <si>
    <t>LIEUCOURT</t>
  </si>
  <si>
    <t>LIEUDIEU</t>
  </si>
  <si>
    <t>LIEURAC</t>
  </si>
  <si>
    <t>LIEURAN CABRIERES</t>
  </si>
  <si>
    <t>LIEURAN LES BEZIERS</t>
  </si>
  <si>
    <t>LIEUREY</t>
  </si>
  <si>
    <t>LIEURON</t>
  </si>
  <si>
    <t>LIEUSAINT (50)</t>
  </si>
  <si>
    <t>LIEUSAINT (77)</t>
  </si>
  <si>
    <t>LIEUSAINT CEDEX</t>
  </si>
  <si>
    <t>LIEUTADES</t>
  </si>
  <si>
    <t>LIEUVILLERS</t>
  </si>
  <si>
    <t>LIEVANS</t>
  </si>
  <si>
    <t>LIEVIN CEDEX</t>
  </si>
  <si>
    <t>LIEZ (02)</t>
  </si>
  <si>
    <t>LIEZ (85)</t>
  </si>
  <si>
    <t>LIEZEY</t>
  </si>
  <si>
    <t>LIFFOL LE GRAND</t>
  </si>
  <si>
    <t>LIFFOL LE PETIT</t>
  </si>
  <si>
    <t>LIFFRE</t>
  </si>
  <si>
    <t>LIFFRE CEDEX</t>
  </si>
  <si>
    <t>LIGARDES</t>
  </si>
  <si>
    <t>LIGESCOURT</t>
  </si>
  <si>
    <t>LIGINIAC</t>
  </si>
  <si>
    <t>LIGLET</t>
  </si>
  <si>
    <t>LIGNAC</t>
  </si>
  <si>
    <t>LIGNAIROLLES</t>
  </si>
  <si>
    <t>LIGNAN DE BAZAS</t>
  </si>
  <si>
    <t>LIGNAN DE BORDEAUX</t>
  </si>
  <si>
    <t>LIGNAN SUR ORB</t>
  </si>
  <si>
    <t>LIGNAREIX</t>
  </si>
  <si>
    <t>LIGNE (16)</t>
  </si>
  <si>
    <t>LIGNE (44)</t>
  </si>
  <si>
    <t>LIGNERES</t>
  </si>
  <si>
    <t>LIGNEREUIL</t>
  </si>
  <si>
    <t>LIGNEROLLES (03)</t>
  </si>
  <si>
    <t>LIGNEROLLES (21)</t>
  </si>
  <si>
    <t>LIGNEROLLES (27)</t>
  </si>
  <si>
    <t>LIGNEROLLES (36)</t>
  </si>
  <si>
    <t>LIGNEROLLES (61)</t>
  </si>
  <si>
    <t>LIGNEVILLE</t>
  </si>
  <si>
    <t>LIGNEYRAC</t>
  </si>
  <si>
    <t>LIGNIERES</t>
  </si>
  <si>
    <t>LIGNIERES (10)</t>
  </si>
  <si>
    <t>LIGNIERES (18)</t>
  </si>
  <si>
    <t>LIGNIERES (41)</t>
  </si>
  <si>
    <t>LIGNIERES CHATELAIN</t>
  </si>
  <si>
    <t>LIGNIERES DE TOURAINE</t>
  </si>
  <si>
    <t>LIGNIERES EN VIMEU</t>
  </si>
  <si>
    <t>LIGNIERES LA CARELLE</t>
  </si>
  <si>
    <t>LIGNIERES LES ROYE</t>
  </si>
  <si>
    <t>LIGNIERES ORGERES</t>
  </si>
  <si>
    <t>LIGNIERES SONNEVILLE</t>
  </si>
  <si>
    <t>LIGNIERES SUR AIRE</t>
  </si>
  <si>
    <t>LIGNOL</t>
  </si>
  <si>
    <t>LIGNOL LE CHATEAU</t>
  </si>
  <si>
    <t>LIGNON</t>
  </si>
  <si>
    <t>LIGNORELLES</t>
  </si>
  <si>
    <t>LIGNOU</t>
  </si>
  <si>
    <t>LIGNY EN BARROIS</t>
  </si>
  <si>
    <t>LIGNY EN BRIONNAIS</t>
  </si>
  <si>
    <t>LIGNY EN CAMBRESIS</t>
  </si>
  <si>
    <t>LIGNY LE CHATEL</t>
  </si>
  <si>
    <t>LIGNY LE RIBAULT</t>
  </si>
  <si>
    <t>LIGNY LES AIRE</t>
  </si>
  <si>
    <t>LIGNY ST FLOCHEL</t>
  </si>
  <si>
    <t>LIGNY SUR CANCHE</t>
  </si>
  <si>
    <t>LIGNY THILLOY</t>
  </si>
  <si>
    <t>LIGRE</t>
  </si>
  <si>
    <t>LIGRON</t>
  </si>
  <si>
    <t>LIGSDORF</t>
  </si>
  <si>
    <t>LIGUEIL</t>
  </si>
  <si>
    <t>LIGUEUX (24)</t>
  </si>
  <si>
    <t>LIGUEUX (33)</t>
  </si>
  <si>
    <t>LIGUGE</t>
  </si>
  <si>
    <t>LIHONS</t>
  </si>
  <si>
    <t>LIHUS</t>
  </si>
  <si>
    <t>L'ILE D'ELLE</t>
  </si>
  <si>
    <t>LILHAC</t>
  </si>
  <si>
    <t>LILLE</t>
  </si>
  <si>
    <t>LILLE ARMEES</t>
  </si>
  <si>
    <t>LILLE CEDEX</t>
  </si>
  <si>
    <t>LILLE CEDEX 9</t>
  </si>
  <si>
    <t>LILLE CEDEX 9.</t>
  </si>
  <si>
    <t>LILLE CHEQUES</t>
  </si>
  <si>
    <t>LILLEBONNE</t>
  </si>
  <si>
    <t>LILLEMER</t>
  </si>
  <si>
    <t>LILLERS</t>
  </si>
  <si>
    <t>LILLERS CEDEX</t>
  </si>
  <si>
    <t>LILLY</t>
  </si>
  <si>
    <t>LIMALONGES</t>
  </si>
  <si>
    <t>LIMANS</t>
  </si>
  <si>
    <t>LIMANTON</t>
  </si>
  <si>
    <t>LIMAS</t>
  </si>
  <si>
    <t>LIMAY</t>
  </si>
  <si>
    <t>LIMAY CEDEX</t>
  </si>
  <si>
    <t>LIMBACH-OBERFRORHANA</t>
  </si>
  <si>
    <t>LIMBRASSAC</t>
  </si>
  <si>
    <t>LIME</t>
  </si>
  <si>
    <t>LIMEIL BREVANNES</t>
  </si>
  <si>
    <t>LIMEIL BREVANNES CEDEX</t>
  </si>
  <si>
    <t>LIMENDOUS</t>
  </si>
  <si>
    <t>LIMERAY</t>
  </si>
  <si>
    <t>LIMERSHEIM</t>
  </si>
  <si>
    <t>LIMERZEL</t>
  </si>
  <si>
    <t>LIMESY</t>
  </si>
  <si>
    <t>LIMETZ VILLEZ</t>
  </si>
  <si>
    <t>LIMEUIL</t>
  </si>
  <si>
    <t>LIMEUX (18)</t>
  </si>
  <si>
    <t>LIMEUX (80)</t>
  </si>
  <si>
    <t>LIMEY REMENAUVILLE</t>
  </si>
  <si>
    <t>LIMEYRAT</t>
  </si>
  <si>
    <t>LIMOGES</t>
  </si>
  <si>
    <t>LIMOGES ARMEES</t>
  </si>
  <si>
    <t>LIMOGES CEDEX</t>
  </si>
  <si>
    <t>LIMOGES CEDEX 3</t>
  </si>
  <si>
    <t>LIMOGES CEDEX 9</t>
  </si>
  <si>
    <t>LIMOGES CHEQUES</t>
  </si>
  <si>
    <t>LIMOGES FOURCHES</t>
  </si>
  <si>
    <t>LIMOGNE EN QUERCY</t>
  </si>
  <si>
    <t>LIMOISE</t>
  </si>
  <si>
    <t>LIMON</t>
  </si>
  <si>
    <t>LIMONEST</t>
  </si>
  <si>
    <t>LIMONEST CEDEX</t>
  </si>
  <si>
    <t>LIMONS</t>
  </si>
  <si>
    <t>LIMONT FONTAINE</t>
  </si>
  <si>
    <t>LIMONY</t>
  </si>
  <si>
    <t>LIMOURS</t>
  </si>
  <si>
    <t>LIMOURS EN HUREPOIX</t>
  </si>
  <si>
    <t>LIMOUSIS</t>
  </si>
  <si>
    <t>LIMOUX</t>
  </si>
  <si>
    <t>LIMOUX CEDEX</t>
  </si>
  <si>
    <t>LIMPIVILLE</t>
  </si>
  <si>
    <t>LINAC</t>
  </si>
  <si>
    <t>LINARD</t>
  </si>
  <si>
    <t>LINARDS</t>
  </si>
  <si>
    <t>LINARS</t>
  </si>
  <si>
    <t>LINAS</t>
  </si>
  <si>
    <t>LINAY</t>
  </si>
  <si>
    <t>LINAZAY</t>
  </si>
  <si>
    <t>LINDEBEUF</t>
  </si>
  <si>
    <t>LINDENKREUZ</t>
  </si>
  <si>
    <t>LINDRE BASSE</t>
  </si>
  <si>
    <t>LINDRE HAUTE</t>
  </si>
  <si>
    <t>LINDRY</t>
  </si>
  <si>
    <t>LINEXERT</t>
  </si>
  <si>
    <t>LINGE</t>
  </si>
  <si>
    <t>LINGEARD</t>
  </si>
  <si>
    <t>LINGEVRES</t>
  </si>
  <si>
    <t>LINGHEM</t>
  </si>
  <si>
    <t>LINGOLSHEIM</t>
  </si>
  <si>
    <t>LINGOLSHEIM CEDEX</t>
  </si>
  <si>
    <t>LINGREVILLE</t>
  </si>
  <si>
    <t>LINGUIZZETTA</t>
  </si>
  <si>
    <t>LINIERES BOUTON</t>
  </si>
  <si>
    <t>LINIERS</t>
  </si>
  <si>
    <t>LINIEZ</t>
  </si>
  <si>
    <t>LINSDORF</t>
  </si>
  <si>
    <t>LINSELLES</t>
  </si>
  <si>
    <t>LINSELLES CEDEX</t>
  </si>
  <si>
    <t>LINTHAL</t>
  </si>
  <si>
    <t>LINTHELLES</t>
  </si>
  <si>
    <t>LINTHES</t>
  </si>
  <si>
    <t>LINTOT</t>
  </si>
  <si>
    <t>LINTOT LES BOIS</t>
  </si>
  <si>
    <t>LINXE</t>
  </si>
  <si>
    <t>LINY DEVANT DUN</t>
  </si>
  <si>
    <t>LINYOLA</t>
  </si>
  <si>
    <t>LINZEUX</t>
  </si>
  <si>
    <t>LIOCOURT</t>
  </si>
  <si>
    <t>LIOMER</t>
  </si>
  <si>
    <t>LION DEVANT DUN</t>
  </si>
  <si>
    <t>LION EN BEAUCE</t>
  </si>
  <si>
    <t>LION EN SULLIAS</t>
  </si>
  <si>
    <t>LION SUR MER</t>
  </si>
  <si>
    <t>LIORAC SUR LOUYRE</t>
  </si>
  <si>
    <t>LIOUC</t>
  </si>
  <si>
    <t>LIOURDRES</t>
  </si>
  <si>
    <t>LIOUX</t>
  </si>
  <si>
    <t>LIOUX LES MONGES</t>
  </si>
  <si>
    <t>LIPNO</t>
  </si>
  <si>
    <t>LIPOSTHEY</t>
  </si>
  <si>
    <t>LIPSHEIM</t>
  </si>
  <si>
    <t>LIRAC</t>
  </si>
  <si>
    <t>LIRE</t>
  </si>
  <si>
    <t>LIREY</t>
  </si>
  <si>
    <t>LIRONCOURT</t>
  </si>
  <si>
    <t>LIRONVILLE</t>
  </si>
  <si>
    <t>LIRY</t>
  </si>
  <si>
    <t>LISBOURG</t>
  </si>
  <si>
    <t>LISIEUX</t>
  </si>
  <si>
    <t>LISIEUX CEDEX</t>
  </si>
  <si>
    <t>LISLE (24)</t>
  </si>
  <si>
    <t>LISLE (41)</t>
  </si>
  <si>
    <t>L'ISLE D'ABEAU</t>
  </si>
  <si>
    <t>LISLE EN BARROIS</t>
  </si>
  <si>
    <t>LISLE EN RIGAULT</t>
  </si>
  <si>
    <t>L'ISLE JOURDAIN</t>
  </si>
  <si>
    <t>LISLE SUR TARN</t>
  </si>
  <si>
    <t>LISLET</t>
  </si>
  <si>
    <t>LISON</t>
  </si>
  <si>
    <t>LISORES</t>
  </si>
  <si>
    <t>LISORS</t>
  </si>
  <si>
    <t>LISSAC (09)</t>
  </si>
  <si>
    <t>LISSAC (43)</t>
  </si>
  <si>
    <t>LISSAC ET MOURET</t>
  </si>
  <si>
    <t>LISSAC SUR COUZE</t>
  </si>
  <si>
    <t>LISSAY LOCHY</t>
  </si>
  <si>
    <t>LISSE EN CHAMPAGNE</t>
  </si>
  <si>
    <t>LISSES</t>
  </si>
  <si>
    <t>LISSEUIL</t>
  </si>
  <si>
    <t>LISSEY</t>
  </si>
  <si>
    <t>LISSIEU</t>
  </si>
  <si>
    <t>LISSY</t>
  </si>
  <si>
    <t>LISTRAC DE DUREZE</t>
  </si>
  <si>
    <t>LISTRAC MEDOC</t>
  </si>
  <si>
    <t>LIT ET MIXE</t>
  </si>
  <si>
    <t>LITHAIRE</t>
  </si>
  <si>
    <t>LITTEAU</t>
  </si>
  <si>
    <t>LITTENHEIM</t>
  </si>
  <si>
    <t>LITZ</t>
  </si>
  <si>
    <t>LIVAIE</t>
  </si>
  <si>
    <t>LIVAROT</t>
  </si>
  <si>
    <t>LIVERDUN</t>
  </si>
  <si>
    <t>LIVERDY EN BRIE</t>
  </si>
  <si>
    <t>LIVERNON</t>
  </si>
  <si>
    <t>LIVERS CAZELLES</t>
  </si>
  <si>
    <t>LIVET</t>
  </si>
  <si>
    <t>LIVET EN SAOSNOIS</t>
  </si>
  <si>
    <t>LIVET ET GAVET</t>
  </si>
  <si>
    <t>LIVET SUR AUTHOU</t>
  </si>
  <si>
    <t>LIVILLIERS</t>
  </si>
  <si>
    <t>LIVINHAC LE HAUT</t>
  </si>
  <si>
    <t>LIVRE LA TOUCHE</t>
  </si>
  <si>
    <t>LIVRE SUR CHANGEON</t>
  </si>
  <si>
    <t>LIVRON</t>
  </si>
  <si>
    <t>LIVRON SUR DROME</t>
  </si>
  <si>
    <t>LIVRY (14)</t>
  </si>
  <si>
    <t>LIVRY (58)</t>
  </si>
  <si>
    <t>LIVRY GARGAN</t>
  </si>
  <si>
    <t>LIVRY GARGAN CEDEX</t>
  </si>
  <si>
    <t>LIVRY LOUVERCY</t>
  </si>
  <si>
    <t>LIVRY SUR SEINE</t>
  </si>
  <si>
    <t>LIXHAUSEN</t>
  </si>
  <si>
    <t>LIXHEIM</t>
  </si>
  <si>
    <t>LIXING LES ROUHLING</t>
  </si>
  <si>
    <t>LIXING LES ST AVOLD</t>
  </si>
  <si>
    <t>LIXY</t>
  </si>
  <si>
    <t>LIZAC</t>
  </si>
  <si>
    <t>LIZANT</t>
  </si>
  <si>
    <t>LIZERAY</t>
  </si>
  <si>
    <t>LIZIERES</t>
  </si>
  <si>
    <t>LIZINE</t>
  </si>
  <si>
    <t>LIZINES</t>
  </si>
  <si>
    <t>LIZIO</t>
  </si>
  <si>
    <t>LIZOS</t>
  </si>
  <si>
    <t>LIZY</t>
  </si>
  <si>
    <t>LIZY SUR OURCQ</t>
  </si>
  <si>
    <t>LJ DORDRECHT</t>
  </si>
  <si>
    <t>LJ HENDRIK IDO AMBRACHT</t>
  </si>
  <si>
    <t>LJUBLJANA</t>
  </si>
  <si>
    <t>LLAGOSTERA</t>
  </si>
  <si>
    <t>LLANCA</t>
  </si>
  <si>
    <t>LLANES</t>
  </si>
  <si>
    <t>LLAURO</t>
  </si>
  <si>
    <t>LLEIDA</t>
  </si>
  <si>
    <t>LLICA D'AMUNT</t>
  </si>
  <si>
    <t>LLICA DE VALL</t>
  </si>
  <si>
    <t>LLO</t>
  </si>
  <si>
    <t>LLUPIA</t>
  </si>
  <si>
    <t>LOBSANN</t>
  </si>
  <si>
    <t>LOC BREVALAIRE</t>
  </si>
  <si>
    <t>LOC EGUINER</t>
  </si>
  <si>
    <t>LOC EGUINER ST THEGONNEC</t>
  </si>
  <si>
    <t>LOC ENVEL</t>
  </si>
  <si>
    <t>LOCARN</t>
  </si>
  <si>
    <t>LOCHE SUR INDROIS</t>
  </si>
  <si>
    <t>LOCHES</t>
  </si>
  <si>
    <t>LOCHES CEDEX</t>
  </si>
  <si>
    <t>LOCHES SUR OURCE</t>
  </si>
  <si>
    <t>LOCHWILLER</t>
  </si>
  <si>
    <t>LOCMALO</t>
  </si>
  <si>
    <t>LOCMARIA</t>
  </si>
  <si>
    <t>LOCMARIA BERRIEN</t>
  </si>
  <si>
    <t>LOCMARIA GRAND CHAMP</t>
  </si>
  <si>
    <t>LOCMARIA PLOUZANE</t>
  </si>
  <si>
    <t>LOCMARIAQUER</t>
  </si>
  <si>
    <t>LOCMELAR</t>
  </si>
  <si>
    <t>LOCMINE</t>
  </si>
  <si>
    <t>LOCMINE CEDEX</t>
  </si>
  <si>
    <t>LOCMIQUELIC</t>
  </si>
  <si>
    <t>LOCOAL MENDON</t>
  </si>
  <si>
    <t>LOCON</t>
  </si>
  <si>
    <t>LOCONVILLE</t>
  </si>
  <si>
    <t>LOCQUELTAS</t>
  </si>
  <si>
    <t>LOCQUENOLE</t>
  </si>
  <si>
    <t>LOCQUIGNOL</t>
  </si>
  <si>
    <t>LOCQUIREC</t>
  </si>
  <si>
    <t>LOCRONAN</t>
  </si>
  <si>
    <t>LOCTUDY</t>
  </si>
  <si>
    <t>LOCUNOLE</t>
  </si>
  <si>
    <t>LODDES</t>
  </si>
  <si>
    <t>LODES</t>
  </si>
  <si>
    <t>LODEVE</t>
  </si>
  <si>
    <t>LODEVE CEDEX</t>
  </si>
  <si>
    <t>LODS</t>
  </si>
  <si>
    <t>LOEUILLEY</t>
  </si>
  <si>
    <t>LOEUILLY</t>
  </si>
  <si>
    <t>LOFFRE</t>
  </si>
  <si>
    <t>LOGE FOUGEREUSE</t>
  </si>
  <si>
    <t>LOGELBACH</t>
  </si>
  <si>
    <t>LOGELHEIM</t>
  </si>
  <si>
    <t>LOGNES</t>
  </si>
  <si>
    <t>LOGNY BOGNY</t>
  </si>
  <si>
    <t>LOGNY LES AUBENTON</t>
  </si>
  <si>
    <t>LOGONNA DAOULAS</t>
  </si>
  <si>
    <t>LOGRIAN FLORIAN</t>
  </si>
  <si>
    <t>LOGRON</t>
  </si>
  <si>
    <t>LOGRONO</t>
  </si>
  <si>
    <t>LOGUIVY PLOUGRAS</t>
  </si>
  <si>
    <t>LOHEAC</t>
  </si>
  <si>
    <t>LOHITZUN OYHERCQ</t>
  </si>
  <si>
    <t>LOHR</t>
  </si>
  <si>
    <t>LOHUEC</t>
  </si>
  <si>
    <t>LOIGNE SUR MAYENNE</t>
  </si>
  <si>
    <t>LOIGNY LA BATAILLE</t>
  </si>
  <si>
    <t>LOIRE</t>
  </si>
  <si>
    <t>LOIRE AUTHION</t>
  </si>
  <si>
    <t>LOIRE LES MARAIS</t>
  </si>
  <si>
    <t>LOIRE SUR NIE</t>
  </si>
  <si>
    <t>LOIRE SUR RHONE</t>
  </si>
  <si>
    <t>LOIREAUXENCE</t>
  </si>
  <si>
    <t>LOIRON</t>
  </si>
  <si>
    <t>LOISAIL</t>
  </si>
  <si>
    <t>LOISEY CULEY</t>
  </si>
  <si>
    <t>LOISIA</t>
  </si>
  <si>
    <t>LOISIEUX</t>
  </si>
  <si>
    <t>LOISIN</t>
  </si>
  <si>
    <t>LOISON</t>
  </si>
  <si>
    <t>LOISON SOUS LENS</t>
  </si>
  <si>
    <t>LOISON SUR CREQUOISE</t>
  </si>
  <si>
    <t>LOISY (54)</t>
  </si>
  <si>
    <t>LOISY (71)</t>
  </si>
  <si>
    <t>LOISY EN BRIE</t>
  </si>
  <si>
    <t>LOISY SUR MARNE</t>
  </si>
  <si>
    <t>LOIVRE</t>
  </si>
  <si>
    <t>LOIX</t>
  </si>
  <si>
    <t>LOKEREN</t>
  </si>
  <si>
    <t>LOKINA DE SEGURA</t>
  </si>
  <si>
    <t>LOLIF</t>
  </si>
  <si>
    <t>LOLME</t>
  </si>
  <si>
    <t>LOMBARD (25)</t>
  </si>
  <si>
    <t>LOMBARD (39)</t>
  </si>
  <si>
    <t>LOMBERS</t>
  </si>
  <si>
    <t>LOMBEZ</t>
  </si>
  <si>
    <t>LOMBIA</t>
  </si>
  <si>
    <t>LOMBRES</t>
  </si>
  <si>
    <t>LOMBREUIL</t>
  </si>
  <si>
    <t>LOMBRON</t>
  </si>
  <si>
    <t>LOME</t>
  </si>
  <si>
    <t>LOMME</t>
  </si>
  <si>
    <t>LOMME CEDEX</t>
  </si>
  <si>
    <t>LOMMERANGE</t>
  </si>
  <si>
    <t>LOMMOYE</t>
  </si>
  <si>
    <t>LOMNE</t>
  </si>
  <si>
    <t>LOMONT</t>
  </si>
  <si>
    <t>LOMONT SUR CRETE</t>
  </si>
  <si>
    <t>LOMPRET</t>
  </si>
  <si>
    <t>LONCON</t>
  </si>
  <si>
    <t>LONDIGNY</t>
  </si>
  <si>
    <t>LONDINIERES</t>
  </si>
  <si>
    <t>LONG</t>
  </si>
  <si>
    <t>LONGAGES</t>
  </si>
  <si>
    <t>LONGAULNAY</t>
  </si>
  <si>
    <t>LONGAVESNES</t>
  </si>
  <si>
    <t>LONGCHAMP (21)</t>
  </si>
  <si>
    <t>LONGCHAMP (52)</t>
  </si>
  <si>
    <t>LONGCHAMP (88)</t>
  </si>
  <si>
    <t>LONGCHAMP SOUS CHATENOIS</t>
  </si>
  <si>
    <t>LONGCHAMP SUR AUJON</t>
  </si>
  <si>
    <t>LONGCHAMPS</t>
  </si>
  <si>
    <t>LONGCHAMPS SUR AIRE</t>
  </si>
  <si>
    <t>LONGCHAUMOIS</t>
  </si>
  <si>
    <t>LONGCOCHON</t>
  </si>
  <si>
    <t>LONGEAU PERCEY</t>
  </si>
  <si>
    <t>LONGEAULT</t>
  </si>
  <si>
    <t>LONGEAUX</t>
  </si>
  <si>
    <t>LONGECHAUX</t>
  </si>
  <si>
    <t>LONGECHENAL</t>
  </si>
  <si>
    <t>LONGECOURT EN PLAINE</t>
  </si>
  <si>
    <t>LONGECOURT LES CULETRE</t>
  </si>
  <si>
    <t>LONGEMAISON</t>
  </si>
  <si>
    <t>LONGEPIERRE</t>
  </si>
  <si>
    <t>LONGES</t>
  </si>
  <si>
    <t>LONGESSAIGNE</t>
  </si>
  <si>
    <t>LONGEVELLE</t>
  </si>
  <si>
    <t>LONGEVELLE LES RUSSEY</t>
  </si>
  <si>
    <t>LONGEVELLE SUR DOUBS</t>
  </si>
  <si>
    <t>LONGEVES (17)</t>
  </si>
  <si>
    <t>LONGEVES (85)</t>
  </si>
  <si>
    <t>LONGEVILLE</t>
  </si>
  <si>
    <t>LONGEVILLE EN BARROIS</t>
  </si>
  <si>
    <t>LONGEVILLE LES CHEMINOT</t>
  </si>
  <si>
    <t>LONGEVILLE LES METZ</t>
  </si>
  <si>
    <t>LONGEVILLE LES ST AVOLD</t>
  </si>
  <si>
    <t>LONGEVILLE SUR LA LAINES</t>
  </si>
  <si>
    <t>LONGEVILLE SUR MER</t>
  </si>
  <si>
    <t>LONGEVILLE SUR MOGNE</t>
  </si>
  <si>
    <t>LONGEVILLES MONT D OR</t>
  </si>
  <si>
    <t>LONGFOSSE</t>
  </si>
  <si>
    <t>LONGJUMEAU</t>
  </si>
  <si>
    <t>LONGJUMEAU CEDEX</t>
  </si>
  <si>
    <t>LONGLAVILLE</t>
  </si>
  <si>
    <t>LONGMESNIL</t>
  </si>
  <si>
    <t>LONGNES (72)</t>
  </si>
  <si>
    <t>LONGNES (78)</t>
  </si>
  <si>
    <t>LONGNY AU PERCHE</t>
  </si>
  <si>
    <t>LONGPERRIER</t>
  </si>
  <si>
    <t>LONGPONT</t>
  </si>
  <si>
    <t>LONGPONT SUR ORGE</t>
  </si>
  <si>
    <t>LONGPRE LE SEC</t>
  </si>
  <si>
    <t>LONGPRE LES CORPS SAINTS</t>
  </si>
  <si>
    <t>LONGRAYE</t>
  </si>
  <si>
    <t>LONGRE</t>
  </si>
  <si>
    <t>LONGROY</t>
  </si>
  <si>
    <t>LONGSOLS</t>
  </si>
  <si>
    <t>LONGUE JUMELLES</t>
  </si>
  <si>
    <t>LONGUEAU</t>
  </si>
  <si>
    <t>LONGUEAU CEDEX</t>
  </si>
  <si>
    <t>LONGUEFUYE</t>
  </si>
  <si>
    <t>LONGUEIL</t>
  </si>
  <si>
    <t>LONGUEIL ANNEL</t>
  </si>
  <si>
    <t>LONGUEIL STE MARIE</t>
  </si>
  <si>
    <t>LONGUENEE EN ANJOU</t>
  </si>
  <si>
    <t>LONGUENESSE</t>
  </si>
  <si>
    <t>LONGUENESSE CEDEX</t>
  </si>
  <si>
    <t>LONGUENOE</t>
  </si>
  <si>
    <t>LONGUERUE</t>
  </si>
  <si>
    <t>LONGUES SUR MER</t>
  </si>
  <si>
    <t>LONGUESSE</t>
  </si>
  <si>
    <t>LONGUEVAL</t>
  </si>
  <si>
    <t>LONGUEVILLE (14)</t>
  </si>
  <si>
    <t>LONGUEVILLE (47)</t>
  </si>
  <si>
    <t>LONGUEVILLE (50)</t>
  </si>
  <si>
    <t xml:space="preserve">LONGUEVILLE </t>
  </si>
  <si>
    <t>LONGUEVILLE (62)</t>
  </si>
  <si>
    <t>LONGUEVILLE (77)</t>
  </si>
  <si>
    <t>LONGUEVILLE SUR AUBE</t>
  </si>
  <si>
    <t>LONGUEVILLE SUR SCIE</t>
  </si>
  <si>
    <t>LONGUEVILLETTE</t>
  </si>
  <si>
    <t>LONGUYON</t>
  </si>
  <si>
    <t>LONGUYON CEDEX</t>
  </si>
  <si>
    <t>LONGVIC</t>
  </si>
  <si>
    <t>LONGVIC CEDEX</t>
  </si>
  <si>
    <t>LONGVILLERS</t>
  </si>
  <si>
    <t>LONGVILLIERS (62)</t>
  </si>
  <si>
    <t>LONGVILLIERS (78)</t>
  </si>
  <si>
    <t>LONGWE</t>
  </si>
  <si>
    <t>LONGWY</t>
  </si>
  <si>
    <t>LONGWY BAS</t>
  </si>
  <si>
    <t>LONGWY CEDEX</t>
  </si>
  <si>
    <t>LONGWY SUR LE DOUBS</t>
  </si>
  <si>
    <t>LONLAY L ABBAYE</t>
  </si>
  <si>
    <t>LONLAY LE TESSON</t>
  </si>
  <si>
    <t>LONNES</t>
  </si>
  <si>
    <t>LONNY</t>
  </si>
  <si>
    <t>LONRAI</t>
  </si>
  <si>
    <t>LONS</t>
  </si>
  <si>
    <t>LONS CEDEX</t>
  </si>
  <si>
    <t>LONS LE SAUNIER</t>
  </si>
  <si>
    <t>LONS LE SAUNIER CEDEX</t>
  </si>
  <si>
    <t>LONS LE SAUNIER CEDEX 9</t>
  </si>
  <si>
    <t>LONZAC</t>
  </si>
  <si>
    <t>LOOBERGHE</t>
  </si>
  <si>
    <t>LOON PLAGE</t>
  </si>
  <si>
    <t>LOOS</t>
  </si>
  <si>
    <t>LOOS CEDEX</t>
  </si>
  <si>
    <t>LOOS EN GOHELLE</t>
  </si>
  <si>
    <t>LOOS LEZ LILLE</t>
  </si>
  <si>
    <t>LOOZE</t>
  </si>
  <si>
    <t>LOPERA</t>
  </si>
  <si>
    <t>LOPEREC</t>
  </si>
  <si>
    <t>LOPERHET</t>
  </si>
  <si>
    <t>LOPIGNA</t>
  </si>
  <si>
    <t>LOQUEFFRET</t>
  </si>
  <si>
    <t>LORAY</t>
  </si>
  <si>
    <t>LORCA (ESPAGNE)</t>
  </si>
  <si>
    <t>LORCIERES</t>
  </si>
  <si>
    <t>LORCY</t>
  </si>
  <si>
    <t>LORDAT</t>
  </si>
  <si>
    <t>LORE</t>
  </si>
  <si>
    <t>LOREDO</t>
  </si>
  <si>
    <t>LORENTZEN</t>
  </si>
  <si>
    <t>LORETO DI CASINCA</t>
  </si>
  <si>
    <t>LORETO DI TALLANO</t>
  </si>
  <si>
    <t>LORETTE</t>
  </si>
  <si>
    <t>LOREUX</t>
  </si>
  <si>
    <t>LOREY</t>
  </si>
  <si>
    <t>LORGES</t>
  </si>
  <si>
    <t>LORGIES</t>
  </si>
  <si>
    <t>LORGUES</t>
  </si>
  <si>
    <t>LORIENT</t>
  </si>
  <si>
    <t>LORIENT ARMEES</t>
  </si>
  <si>
    <t>LORIENT CEDEX</t>
  </si>
  <si>
    <t>LORIENT NAVAL</t>
  </si>
  <si>
    <t>LORIGES</t>
  </si>
  <si>
    <t>LORIGNAC</t>
  </si>
  <si>
    <t>LORIGNE</t>
  </si>
  <si>
    <t>LORIOL DU COMTAT</t>
  </si>
  <si>
    <t>LORIOL SUR DROME</t>
  </si>
  <si>
    <t>LORLANGES</t>
  </si>
  <si>
    <t>LORLEAU</t>
  </si>
  <si>
    <t>LORMAISON</t>
  </si>
  <si>
    <t>LORMAYE</t>
  </si>
  <si>
    <t>LORMES</t>
  </si>
  <si>
    <t>LORMONT</t>
  </si>
  <si>
    <t>LORMONT CEDEX</t>
  </si>
  <si>
    <t>LORNAY</t>
  </si>
  <si>
    <t>LOROMONTZEY</t>
  </si>
  <si>
    <t>LORP SENTARAILLE</t>
  </si>
  <si>
    <t>LORQUI</t>
  </si>
  <si>
    <t>LORQUIN</t>
  </si>
  <si>
    <t>LORRACH</t>
  </si>
  <si>
    <t>LORREZ LE BOCAGE PREAUX</t>
  </si>
  <si>
    <t>LORRIS</t>
  </si>
  <si>
    <t>LORRY LES METZ</t>
  </si>
  <si>
    <t>LORRY MARDIGNY</t>
  </si>
  <si>
    <t>LORTET</t>
  </si>
  <si>
    <t>LOS FRANQUESES DEL VALLES</t>
  </si>
  <si>
    <t>LOS MASOS</t>
  </si>
  <si>
    <t>LOSCOUET SUR MEU</t>
  </si>
  <si>
    <t>LOSNE</t>
  </si>
  <si>
    <t>LOSSE</t>
  </si>
  <si>
    <t>LOSTANGES</t>
  </si>
  <si>
    <t>LOSTROFF</t>
  </si>
  <si>
    <t>LOTHEY</t>
  </si>
  <si>
    <t>LOTTINGHEN</t>
  </si>
  <si>
    <t>LOUAILLES</t>
  </si>
  <si>
    <t>LOUAN VILLEGRUIS FONTAINE</t>
  </si>
  <si>
    <t>LOUANNEC</t>
  </si>
  <si>
    <t>LOUANS</t>
  </si>
  <si>
    <t>LOUARGAT</t>
  </si>
  <si>
    <t>LOUATRE</t>
  </si>
  <si>
    <t>LOUBAJAC</t>
  </si>
  <si>
    <t>LOUBARESSE (07)</t>
  </si>
  <si>
    <t>LOUBARESSE (15)</t>
  </si>
  <si>
    <t>LOUBAUT</t>
  </si>
  <si>
    <t>LOUBEDAT</t>
  </si>
  <si>
    <t>LOUBEJAC</t>
  </si>
  <si>
    <t>LOUBENS (09)</t>
  </si>
  <si>
    <t>LOUBENS (33)</t>
  </si>
  <si>
    <t>LOUBENS LAURAGAIS</t>
  </si>
  <si>
    <t>LOUBERS</t>
  </si>
  <si>
    <t>LOUBERSAN</t>
  </si>
  <si>
    <t>LOUBES BERNAC</t>
  </si>
  <si>
    <t>LOUBEYRAT</t>
  </si>
  <si>
    <t>LOUBIENG</t>
  </si>
  <si>
    <t>LOUBIERES</t>
  </si>
  <si>
    <t>LOUBIGNE</t>
  </si>
  <si>
    <t>LOUBILLE</t>
  </si>
  <si>
    <t>LOUBRESSAC</t>
  </si>
  <si>
    <t>LOUCE</t>
  </si>
  <si>
    <t>LOUCELLES</t>
  </si>
  <si>
    <t>LOUCHATS</t>
  </si>
  <si>
    <t>LOUCHES</t>
  </si>
  <si>
    <t>LOUCHY MONTFAND</t>
  </si>
  <si>
    <t>LOUCRUP</t>
  </si>
  <si>
    <t>LOUDEAC</t>
  </si>
  <si>
    <t>LOUDEAC CEDEX</t>
  </si>
  <si>
    <t>LOUDENVIELLE</t>
  </si>
  <si>
    <t>LOUDERVIELLE</t>
  </si>
  <si>
    <t>LOUDES</t>
  </si>
  <si>
    <t>LOUDET</t>
  </si>
  <si>
    <t>LOUDREFING</t>
  </si>
  <si>
    <t>LOUDUN</t>
  </si>
  <si>
    <t>LOUDUN CEDEX</t>
  </si>
  <si>
    <t>LOUE</t>
  </si>
  <si>
    <t>LOUE CEDEX</t>
  </si>
  <si>
    <t>LOUER</t>
  </si>
  <si>
    <t>LOUERRE</t>
  </si>
  <si>
    <t>LOUESME</t>
  </si>
  <si>
    <t>LOUESTAULT</t>
  </si>
  <si>
    <t>LOUEUSE</t>
  </si>
  <si>
    <t>LOUEY</t>
  </si>
  <si>
    <t>LOUGE SUR MAIRE</t>
  </si>
  <si>
    <t>LOUGRATTE</t>
  </si>
  <si>
    <t>LOUGRES</t>
  </si>
  <si>
    <t>LOUHANS</t>
  </si>
  <si>
    <t>LOUHANS CEDEX</t>
  </si>
  <si>
    <t>LOUHOSSOA</t>
  </si>
  <si>
    <t>LOUIGNAC</t>
  </si>
  <si>
    <t>LOUIN</t>
  </si>
  <si>
    <t>LOUISFERT</t>
  </si>
  <si>
    <t>LOUIT</t>
  </si>
  <si>
    <t>LOULANS VERCHAMP</t>
  </si>
  <si>
    <t>LOULAY</t>
  </si>
  <si>
    <t>LOULLE</t>
  </si>
  <si>
    <t>LOUPERSHOUSE</t>
  </si>
  <si>
    <t>LOUPES</t>
  </si>
  <si>
    <t>LOUPFOUGERES</t>
  </si>
  <si>
    <t>LOUPIA</t>
  </si>
  <si>
    <t>LOUPIAC (33)</t>
  </si>
  <si>
    <t>LOUPIAC (46)</t>
  </si>
  <si>
    <t>LOUPIAC (81)</t>
  </si>
  <si>
    <t>LOUPIAC DE LA REOLE</t>
  </si>
  <si>
    <t>LOUPIAN</t>
  </si>
  <si>
    <t>LOUPLANDE</t>
  </si>
  <si>
    <t>LOUPMONT</t>
  </si>
  <si>
    <t>LOUPPY LE CHATEAU</t>
  </si>
  <si>
    <t>LOUPPY SUR LOISON</t>
  </si>
  <si>
    <t>LOURDE</t>
  </si>
  <si>
    <t>LOURDES</t>
  </si>
  <si>
    <t>LOURDES CEDEX</t>
  </si>
  <si>
    <t>LOURDIOS ICHERE</t>
  </si>
  <si>
    <t>LOURDOUEIX ST MICHEL</t>
  </si>
  <si>
    <t>LOURDOUEIX ST PIERRE</t>
  </si>
  <si>
    <t>LOURENTIES</t>
  </si>
  <si>
    <t>LOURES BAROUSSE</t>
  </si>
  <si>
    <t>LOURESSE ROCHEMENIER</t>
  </si>
  <si>
    <t>LOURMAIS</t>
  </si>
  <si>
    <t>LOURMARIN</t>
  </si>
  <si>
    <t>LOURNAND</t>
  </si>
  <si>
    <t>LOUROUER ST LAURENT</t>
  </si>
  <si>
    <t>LOUROUX BOURBONNAIS</t>
  </si>
  <si>
    <t>LOUROUX DE BEAUNE</t>
  </si>
  <si>
    <t>LOUROUX DE BOUBLE</t>
  </si>
  <si>
    <t>LOUROUX HODEMENT</t>
  </si>
  <si>
    <t>LOURQUEN</t>
  </si>
  <si>
    <t>LOURTIES MONBRUN</t>
  </si>
  <si>
    <t>LOURY</t>
  </si>
  <si>
    <t>LOUSLITGES</t>
  </si>
  <si>
    <t>LOUSSOUS DEBAT</t>
  </si>
  <si>
    <t>LOUTEHEL</t>
  </si>
  <si>
    <t>LOUTZVILLER</t>
  </si>
  <si>
    <t>LOUVAGNY</t>
  </si>
  <si>
    <t>LOUVAINES</t>
  </si>
  <si>
    <t>LOUVATANGE</t>
  </si>
  <si>
    <t>LOUVECIENNES</t>
  </si>
  <si>
    <t>LOUVECIENNES CEDEX</t>
  </si>
  <si>
    <t>LOUVEMONT</t>
  </si>
  <si>
    <t>LOUVEMONT COTE DU POIVRE</t>
  </si>
  <si>
    <t>LOUVENCOURT</t>
  </si>
  <si>
    <t>LOUVENNE</t>
  </si>
  <si>
    <t>LOUVERGNY</t>
  </si>
  <si>
    <t>LOUVERNE</t>
  </si>
  <si>
    <t>LOUVERSEY</t>
  </si>
  <si>
    <t>LOUVETOT</t>
  </si>
  <si>
    <t>LOUVIE JUZON</t>
  </si>
  <si>
    <t>LOUVIE SOUBIRON</t>
  </si>
  <si>
    <t>LOUVIERES (14)</t>
  </si>
  <si>
    <t>LOUVIERES (52)</t>
  </si>
  <si>
    <t>LOUVIERES EN AUGE</t>
  </si>
  <si>
    <t>LOUVIERS</t>
  </si>
  <si>
    <t>LOUVIERS CEDEX</t>
  </si>
  <si>
    <t>LOUVIGNE</t>
  </si>
  <si>
    <t>LOUVIGNE DE BAIS</t>
  </si>
  <si>
    <t>LOUVIGNE DU DESERT</t>
  </si>
  <si>
    <t>LOUVIGNIES QUESNOY</t>
  </si>
  <si>
    <t>LOUVIGNY (14)</t>
  </si>
  <si>
    <t>LOUVIGNY (57)</t>
  </si>
  <si>
    <t>LOUVIGNY (64)</t>
  </si>
  <si>
    <t>LOUVIGNY (72)</t>
  </si>
  <si>
    <t>LOUVIL</t>
  </si>
  <si>
    <t>LOUVILLE LA CHENARD</t>
  </si>
  <si>
    <t>LOUVILLIERS EN DROUAIS</t>
  </si>
  <si>
    <t>LOUVILLIERS LES PERCHE</t>
  </si>
  <si>
    <t>LOUVOIS</t>
  </si>
  <si>
    <t>LOUVRECHY</t>
  </si>
  <si>
    <t>LOUVRES</t>
  </si>
  <si>
    <t>LOUVROIL</t>
  </si>
  <si>
    <t>LOUYE</t>
  </si>
  <si>
    <t>LOUZAC ST ANDRE</t>
  </si>
  <si>
    <t>LOUZE</t>
  </si>
  <si>
    <t>LOUZES</t>
  </si>
  <si>
    <t>LOUZIGNAC</t>
  </si>
  <si>
    <t>LOUZOUER</t>
  </si>
  <si>
    <t>LOUZY</t>
  </si>
  <si>
    <t>LOVAGNY</t>
  </si>
  <si>
    <t>LOVECH</t>
  </si>
  <si>
    <t>LOYAT</t>
  </si>
  <si>
    <t>LOYE SUR ARNON</t>
  </si>
  <si>
    <t>LOYERE</t>
  </si>
  <si>
    <t>LOZANNE</t>
  </si>
  <si>
    <t>LOZAY</t>
  </si>
  <si>
    <t>LOZE</t>
  </si>
  <si>
    <t>LOZINGHEM</t>
  </si>
  <si>
    <t>LOZON</t>
  </si>
  <si>
    <t>LOZZI</t>
  </si>
  <si>
    <t>LUANT</t>
  </si>
  <si>
    <t>LUBBEEK</t>
  </si>
  <si>
    <t>LUBBON</t>
  </si>
  <si>
    <t>LUBECOURT</t>
  </si>
  <si>
    <t>LUBERSAC</t>
  </si>
  <si>
    <t>LUBEY</t>
  </si>
  <si>
    <t>LUBILHAC</t>
  </si>
  <si>
    <t>LUBINE</t>
  </si>
  <si>
    <t>LUBLE</t>
  </si>
  <si>
    <t>LUBLIN</t>
  </si>
  <si>
    <t>LUBRET ST LUC</t>
  </si>
  <si>
    <t>LUBY BETMONT</t>
  </si>
  <si>
    <t>LUC (12)</t>
  </si>
  <si>
    <t>LUC (48)</t>
  </si>
  <si>
    <t>LUC (65)</t>
  </si>
  <si>
    <t>LUC ARMAU</t>
  </si>
  <si>
    <t>LUC EN DIOIS</t>
  </si>
  <si>
    <t>LUC LA PRIMAUBE</t>
  </si>
  <si>
    <t>LUC SUR AUDE</t>
  </si>
  <si>
    <t>LUC SUR MER</t>
  </si>
  <si>
    <t>LUC SUR ORBIEU</t>
  </si>
  <si>
    <t>LUCARRE</t>
  </si>
  <si>
    <t>LUCAY LE LIBRE</t>
  </si>
  <si>
    <t>LUCAY LE MALE</t>
  </si>
  <si>
    <t>LUCBARDEZ ET BARGUES</t>
  </si>
  <si>
    <t>LUCCIANA</t>
  </si>
  <si>
    <t>LUCE (28)</t>
  </si>
  <si>
    <t>LUCE (61)</t>
  </si>
  <si>
    <t>LUCE CEDEX</t>
  </si>
  <si>
    <t>LUCE SOUS BALLON</t>
  </si>
  <si>
    <t>LUCEAU</t>
  </si>
  <si>
    <t>LUCELLE</t>
  </si>
  <si>
    <t>LUCENAY</t>
  </si>
  <si>
    <t>LUCENAY L EVEQUE</t>
  </si>
  <si>
    <t>LUCENAY LE DUC</t>
  </si>
  <si>
    <t>LUCENAY LES AIX</t>
  </si>
  <si>
    <t>LUCERAM</t>
  </si>
  <si>
    <t>LUCEY (21)</t>
  </si>
  <si>
    <t>LUCEY (54)</t>
  </si>
  <si>
    <t>LUCEY (73)</t>
  </si>
  <si>
    <t>LUCGARIER</t>
  </si>
  <si>
    <t>LUCHAPT</t>
  </si>
  <si>
    <t>LUCHAT</t>
  </si>
  <si>
    <t>LUCHE PRINGE</t>
  </si>
  <si>
    <t>LUCHE SUR BRIOUX</t>
  </si>
  <si>
    <t>LUCHE THOUARSAIS</t>
  </si>
  <si>
    <t>LUCHEUX</t>
  </si>
  <si>
    <t>LUCHY</t>
  </si>
  <si>
    <t>LUCINGES</t>
  </si>
  <si>
    <t>LUCMAU</t>
  </si>
  <si>
    <t>LUCON</t>
  </si>
  <si>
    <t>LUCON CEDEX</t>
  </si>
  <si>
    <t>LUCQ DE BEARN</t>
  </si>
  <si>
    <t>LUCQUY</t>
  </si>
  <si>
    <t>LUCY (57)</t>
  </si>
  <si>
    <t>LUCY (76)</t>
  </si>
  <si>
    <t>LUCY LE BOCAGE</t>
  </si>
  <si>
    <t>LUCY LE BOIS</t>
  </si>
  <si>
    <t>LUCY SUR CURE</t>
  </si>
  <si>
    <t>LUCY SUR YONNE</t>
  </si>
  <si>
    <t>LUDES</t>
  </si>
  <si>
    <t>LUDESSE</t>
  </si>
  <si>
    <t>LUDIES</t>
  </si>
  <si>
    <t>LUDON MEDOC</t>
  </si>
  <si>
    <t>LUDRES</t>
  </si>
  <si>
    <t>LUDRES CEDEX</t>
  </si>
  <si>
    <t>LUDWIGSHAFEN</t>
  </si>
  <si>
    <t>LUE</t>
  </si>
  <si>
    <t>LUE EN BAUGEOIS</t>
  </si>
  <si>
    <t>LUEMSCHWILLER</t>
  </si>
  <si>
    <t>LUFINGEN</t>
  </si>
  <si>
    <t>LUGAGNAC</t>
  </si>
  <si>
    <t>LUGAGNAN</t>
  </si>
  <si>
    <t>LUGAIGNAC</t>
  </si>
  <si>
    <t>LUGAN (12)</t>
  </si>
  <si>
    <t>LUGAN (81)</t>
  </si>
  <si>
    <t>LUGARDE</t>
  </si>
  <si>
    <t>LUGASSON</t>
  </si>
  <si>
    <t>LUGLON</t>
  </si>
  <si>
    <t>LUGNY (71)</t>
  </si>
  <si>
    <t>LUGNY BOURBONNAIS</t>
  </si>
  <si>
    <t>LUGNY CHAMPAGNE</t>
  </si>
  <si>
    <t>LUGNY LES CHAROLLES</t>
  </si>
  <si>
    <t>LUGO DI NAZZA</t>
  </si>
  <si>
    <t>LUGON ET L ILE DU CARNAY</t>
  </si>
  <si>
    <t>LUGOS</t>
  </si>
  <si>
    <t>LUGRIN</t>
  </si>
  <si>
    <t>LUGY</t>
  </si>
  <si>
    <t>LUIGNE</t>
  </si>
  <si>
    <t>LUIGNY</t>
  </si>
  <si>
    <t>LUISANT</t>
  </si>
  <si>
    <t>LUISETAINES</t>
  </si>
  <si>
    <t>LUITRE</t>
  </si>
  <si>
    <t>LULLIN</t>
  </si>
  <si>
    <t>LULLY</t>
  </si>
  <si>
    <t>LUMBIN</t>
  </si>
  <si>
    <t>LUMBRES</t>
  </si>
  <si>
    <t>LUMEAU</t>
  </si>
  <si>
    <t>LUMES</t>
  </si>
  <si>
    <t>LUMIGNY NESLES ORMEAUX</t>
  </si>
  <si>
    <t>LUMIO</t>
  </si>
  <si>
    <t>LUMMEN</t>
  </si>
  <si>
    <t>LUNAC</t>
  </si>
  <si>
    <t>LUNAN</t>
  </si>
  <si>
    <t>LUNAS (24)</t>
  </si>
  <si>
    <t>LUNAS (34)</t>
  </si>
  <si>
    <t>LUNAX</t>
  </si>
  <si>
    <t>LUNAY</t>
  </si>
  <si>
    <t>LUNEAU</t>
  </si>
  <si>
    <t>LUNEGARDE</t>
  </si>
  <si>
    <t>LUNEL</t>
  </si>
  <si>
    <t>LUNEL CEDEX</t>
  </si>
  <si>
    <t>LUNEL VIEL</t>
  </si>
  <si>
    <t>LUNEN</t>
  </si>
  <si>
    <t>LUNERAY</t>
  </si>
  <si>
    <t>LUNERY</t>
  </si>
  <si>
    <t>LUNEVILLE</t>
  </si>
  <si>
    <t>LUNEVILLE CEDEX</t>
  </si>
  <si>
    <t>LUPCOURT</t>
  </si>
  <si>
    <t>LUPE</t>
  </si>
  <si>
    <t>LUPERSAT</t>
  </si>
  <si>
    <t>LUPIAC</t>
  </si>
  <si>
    <t>LUPLANTE</t>
  </si>
  <si>
    <t>LUPPE VIOLLES</t>
  </si>
  <si>
    <t>LUPPY</t>
  </si>
  <si>
    <t>LUPSAULT</t>
  </si>
  <si>
    <t>LUPSTEIN</t>
  </si>
  <si>
    <t>LUQUET</t>
  </si>
  <si>
    <t>LURAGO D ELBA</t>
  </si>
  <si>
    <t>LURAIS</t>
  </si>
  <si>
    <t>LURAY</t>
  </si>
  <si>
    <t>LURBE ST CHRISTAU</t>
  </si>
  <si>
    <t>LURCY</t>
  </si>
  <si>
    <t>LURCY LE BOURG</t>
  </si>
  <si>
    <t>LURCY LEVIS</t>
  </si>
  <si>
    <t>LURE (42)</t>
  </si>
  <si>
    <t>LURE (70)</t>
  </si>
  <si>
    <t>LURE CEDEX</t>
  </si>
  <si>
    <t>LUREUIL</t>
  </si>
  <si>
    <t>LURI</t>
  </si>
  <si>
    <t>LURIECQ</t>
  </si>
  <si>
    <t>LURS</t>
  </si>
  <si>
    <t>LURY SUR ARNON (18)</t>
  </si>
  <si>
    <t>LURY SUR ARNON (36)</t>
  </si>
  <si>
    <t>LUS LA CROIX HAUTE</t>
  </si>
  <si>
    <t>LUSANGER</t>
  </si>
  <si>
    <t>LUSCAN</t>
  </si>
  <si>
    <t>LUSIGNAC</t>
  </si>
  <si>
    <t>LUSIGNAN</t>
  </si>
  <si>
    <t>LUSIGNAN PETIT</t>
  </si>
  <si>
    <t>LUSIGNY</t>
  </si>
  <si>
    <t>LUSIGNY SUR BARSE</t>
  </si>
  <si>
    <t>LUSIGNY SUR OUCHE</t>
  </si>
  <si>
    <t>LUSSAC (16)</t>
  </si>
  <si>
    <t>LUSSAC (17)</t>
  </si>
  <si>
    <t>LUSSAC (33)</t>
  </si>
  <si>
    <t>LUSSAC LES CHATEAUX</t>
  </si>
  <si>
    <t>LUSSAC LES EGLISES</t>
  </si>
  <si>
    <t>LUSSAGNET</t>
  </si>
  <si>
    <t>LUSSAGNET LUSSON</t>
  </si>
  <si>
    <t>LUSSAN (30)</t>
  </si>
  <si>
    <t>LUSSAN (32)</t>
  </si>
  <si>
    <t>LUSSAN ADEILHAC</t>
  </si>
  <si>
    <t>LUSSANT</t>
  </si>
  <si>
    <t>LUSSAS</t>
  </si>
  <si>
    <t>LUSSAS ET NONTRONNEAU</t>
  </si>
  <si>
    <t>LUSSAT (23)</t>
  </si>
  <si>
    <t>LUSSAT (63)</t>
  </si>
  <si>
    <t>LUSSAULT SUR LOIRE</t>
  </si>
  <si>
    <t>LUSSE</t>
  </si>
  <si>
    <t>LUSSERAY</t>
  </si>
  <si>
    <t>LUSTAR</t>
  </si>
  <si>
    <t>LUTHENAY UXELOUP</t>
  </si>
  <si>
    <t>LUTILHOUS</t>
  </si>
  <si>
    <t>LUTTANGE</t>
  </si>
  <si>
    <t>LUTTENBACH</t>
  </si>
  <si>
    <t>LUTTER</t>
  </si>
  <si>
    <t>LUTTERBACH</t>
  </si>
  <si>
    <t>LUTZ EN DUNOIS</t>
  </si>
  <si>
    <t>LUTZELBOURG</t>
  </si>
  <si>
    <t>LUTZELHOUSE</t>
  </si>
  <si>
    <t>LUVIGNY</t>
  </si>
  <si>
    <t>LUX (21)</t>
  </si>
  <si>
    <t>LUX (31)</t>
  </si>
  <si>
    <t>LUX (71)</t>
  </si>
  <si>
    <t>LUXE</t>
  </si>
  <si>
    <t>LUXE SUMBERRAUTE</t>
  </si>
  <si>
    <t>LUXEMONT ET VILLOTTE</t>
  </si>
  <si>
    <t>LUXEUIL AIR</t>
  </si>
  <si>
    <t>LUXEUIL LES BAINS</t>
  </si>
  <si>
    <t>LUXEUIL LES BAINS CEDEX</t>
  </si>
  <si>
    <t>LUXEY</t>
  </si>
  <si>
    <t>LUXIOL</t>
  </si>
  <si>
    <t>LUYERES</t>
  </si>
  <si>
    <t>LUYNES (13)</t>
  </si>
  <si>
    <t>LUYNES (37)</t>
  </si>
  <si>
    <t>LUZ ST SAUVEUR</t>
  </si>
  <si>
    <t>LUZANCY</t>
  </si>
  <si>
    <t>LUZARCHES</t>
  </si>
  <si>
    <t>LUZAY</t>
  </si>
  <si>
    <t>LUZE (37)</t>
  </si>
  <si>
    <t>LUZE (70)</t>
  </si>
  <si>
    <t>LUZECH</t>
  </si>
  <si>
    <t>LUZENAC</t>
  </si>
  <si>
    <t>LUZERET</t>
  </si>
  <si>
    <t>LUZICE</t>
  </si>
  <si>
    <t>LUZILLAT</t>
  </si>
  <si>
    <t>LUZILLE</t>
  </si>
  <si>
    <t>LUZINAY</t>
  </si>
  <si>
    <t>LUZOIR</t>
  </si>
  <si>
    <t>LUZY</t>
  </si>
  <si>
    <t>LUZY ST MARTIN</t>
  </si>
  <si>
    <t>LUZY SUR MARNE</t>
  </si>
  <si>
    <t>LY FONTAINE</t>
  </si>
  <si>
    <t>LYAS</t>
  </si>
  <si>
    <t>LYAUD</t>
  </si>
  <si>
    <t>LYE</t>
  </si>
  <si>
    <t>LYNDE</t>
  </si>
  <si>
    <t>LYOFFANS</t>
  </si>
  <si>
    <t>LYON ARMEES</t>
  </si>
  <si>
    <t>LYON CEDEX 01</t>
  </si>
  <si>
    <t>LYON CEDEX 02</t>
  </si>
  <si>
    <t>LYON CEDEX 03</t>
  </si>
  <si>
    <t>LYON CEDEX 04</t>
  </si>
  <si>
    <t>LYON CEDEX 05</t>
  </si>
  <si>
    <t>LYON CEDEX 06</t>
  </si>
  <si>
    <t>LYON CEDEX 07</t>
  </si>
  <si>
    <t>LYON CEDEX 08</t>
  </si>
  <si>
    <t>LYON CEDEX 09</t>
  </si>
  <si>
    <t>LYON CEDEX 20</t>
  </si>
  <si>
    <t>LYON CEDEX 6</t>
  </si>
  <si>
    <t>LYON CHEQUES</t>
  </si>
  <si>
    <t>LYON SATOLAS AEROPORT</t>
  </si>
  <si>
    <t>Lyon ST-EXUPERY AEROPORT</t>
  </si>
  <si>
    <t>LYONS LA FORET</t>
  </si>
  <si>
    <t>LYS (58)</t>
  </si>
  <si>
    <t>LYS (64)</t>
  </si>
  <si>
    <t>LYS HAUT LAYON</t>
  </si>
  <si>
    <t>LYS LEZ LANNOY</t>
  </si>
  <si>
    <t>LYS LEZ LANNOY CEDEX</t>
  </si>
  <si>
    <t>LYS ST GEORGES</t>
  </si>
  <si>
    <t>MAASTRICHT   ( HOLLANDE )</t>
  </si>
  <si>
    <t>MAATZ</t>
  </si>
  <si>
    <t>MABLY</t>
  </si>
  <si>
    <t>MACAEL</t>
  </si>
  <si>
    <t>MACANET DE LA SELVA (ESP)</t>
  </si>
  <si>
    <t>MACAU</t>
  </si>
  <si>
    <t>MACAYE</t>
  </si>
  <si>
    <t>MACE</t>
  </si>
  <si>
    <t>MACEY (10)</t>
  </si>
  <si>
    <t>MACEY (50)</t>
  </si>
  <si>
    <t>MACHAULT (08)</t>
  </si>
  <si>
    <t>MACHAULT (77)</t>
  </si>
  <si>
    <t>MACHE</t>
  </si>
  <si>
    <t>MACHECOUL</t>
  </si>
  <si>
    <t>MACHECOURT</t>
  </si>
  <si>
    <t>MACHEMONT</t>
  </si>
  <si>
    <t>MACHEREN</t>
  </si>
  <si>
    <t>MACHEZAL</t>
  </si>
  <si>
    <t>MACHIEL</t>
  </si>
  <si>
    <t>MACHILLY</t>
  </si>
  <si>
    <t>MACHY (10)</t>
  </si>
  <si>
    <t>MACHY (80)</t>
  </si>
  <si>
    <t>MACINAGGIO</t>
  </si>
  <si>
    <t>MACKENHEIM</t>
  </si>
  <si>
    <t>MACKWILLER</t>
  </si>
  <si>
    <t>MACLAS</t>
  </si>
  <si>
    <t>MACOGNY</t>
  </si>
  <si>
    <t>MACON</t>
  </si>
  <si>
    <t>MACON CEDEX</t>
  </si>
  <si>
    <t>MACON CEDEX 9</t>
  </si>
  <si>
    <t>MACONCOURT</t>
  </si>
  <si>
    <t>MACONGE</t>
  </si>
  <si>
    <t>MACORNAY</t>
  </si>
  <si>
    <t>MACOT LA PLAGNE</t>
  </si>
  <si>
    <t>MACQUEVILLE</t>
  </si>
  <si>
    <t>MADAILLAN</t>
  </si>
  <si>
    <t>MADECOURT</t>
  </si>
  <si>
    <t>MADEGNEY</t>
  </si>
  <si>
    <t>MADELAINE SOUS MONTREUIL</t>
  </si>
  <si>
    <t>MADIC</t>
  </si>
  <si>
    <t>MADIERE</t>
  </si>
  <si>
    <t>MADIRAC</t>
  </si>
  <si>
    <t>MADIRAN</t>
  </si>
  <si>
    <t>MADONNE ET LAMEREY</t>
  </si>
  <si>
    <t>MADRANGES</t>
  </si>
  <si>
    <t>MADRE</t>
  </si>
  <si>
    <t>MADRIAT</t>
  </si>
  <si>
    <t>MAEL CARHAIX</t>
  </si>
  <si>
    <t>MAEL PESTIVIEN</t>
  </si>
  <si>
    <t>MAENNOLSHEIM</t>
  </si>
  <si>
    <t>MAFFLIERS</t>
  </si>
  <si>
    <t>MAFFRECOURT</t>
  </si>
  <si>
    <t>MAFRA</t>
  </si>
  <si>
    <t>MAGAGNOSC</t>
  </si>
  <si>
    <t>MAGALAS</t>
  </si>
  <si>
    <t>MAGAZ DE PISUERGA</t>
  </si>
  <si>
    <t>MAGENTA</t>
  </si>
  <si>
    <t>MAGESCQ</t>
  </si>
  <si>
    <t>MAGLAND</t>
  </si>
  <si>
    <t>MAGNAC BOURG</t>
  </si>
  <si>
    <t>MAGNAC LAVAL</t>
  </si>
  <si>
    <t>MAGNAC LAVALETTE VILLARS</t>
  </si>
  <si>
    <t>MAGNAC SUR TOUVRE</t>
  </si>
  <si>
    <t>MAGNAN</t>
  </si>
  <si>
    <t>MAGNANT</t>
  </si>
  <si>
    <t>MAGNANVILLE</t>
  </si>
  <si>
    <t>MAGNAS</t>
  </si>
  <si>
    <t>MAGNAT L ETRANGE</t>
  </si>
  <si>
    <t>MAGNE (79)</t>
  </si>
  <si>
    <t>MAGNE (86)</t>
  </si>
  <si>
    <t>MAGNET</t>
  </si>
  <si>
    <t>MAGNEUX (51)</t>
  </si>
  <si>
    <t>MAGNEUX (52)</t>
  </si>
  <si>
    <t>MAGNEUX HAUTE RIVE</t>
  </si>
  <si>
    <t>MAGNEVILLE</t>
  </si>
  <si>
    <t>MAGNICOURT</t>
  </si>
  <si>
    <t>MAGNICOURT EN COMTE</t>
  </si>
  <si>
    <t>MAGNICOURT SUR CANCHE</t>
  </si>
  <si>
    <t>MAGNIEN</t>
  </si>
  <si>
    <t>MAGNIERES</t>
  </si>
  <si>
    <t>MAGNIVRAY</t>
  </si>
  <si>
    <t>MAGNONCOURT</t>
  </si>
  <si>
    <t>MAGNY (28)</t>
  </si>
  <si>
    <t>MAGNY (68)</t>
  </si>
  <si>
    <t>MAGNY (89)</t>
  </si>
  <si>
    <t>MAGNY CHATELARD</t>
  </si>
  <si>
    <t>MAGNY COURS</t>
  </si>
  <si>
    <t>MAGNY DANIGON</t>
  </si>
  <si>
    <t>MAGNY EN BESSIN</t>
  </si>
  <si>
    <t>MAGNY EN VEXIN</t>
  </si>
  <si>
    <t>MAGNY FOUCHARD</t>
  </si>
  <si>
    <t>MAGNY JOBERT</t>
  </si>
  <si>
    <t>MAGNY LA CAMPAGNE</t>
  </si>
  <si>
    <t>MAGNY LA FOSSE</t>
  </si>
  <si>
    <t>MAGNY LA VILLE</t>
  </si>
  <si>
    <t>MAGNY LAMBERT</t>
  </si>
  <si>
    <t>MAGNY LE DESERT</t>
  </si>
  <si>
    <t>MAGNY LE FREULE</t>
  </si>
  <si>
    <t>MAGNY LE HONGRE</t>
  </si>
  <si>
    <t>MAGNY LES AUBIGNY</t>
  </si>
  <si>
    <t>MAGNY LES HAMEAUX</t>
  </si>
  <si>
    <t>MAGNY LES HAMEAUX CEDEX</t>
  </si>
  <si>
    <t>MAGNY LES JUSSEY</t>
  </si>
  <si>
    <t>MAGNY LES VILLERS</t>
  </si>
  <si>
    <t>MAGNY LORMES</t>
  </si>
  <si>
    <t>MAGNY MONTARLOT</t>
  </si>
  <si>
    <t>MAGNY ST MEDARD</t>
  </si>
  <si>
    <t>MAGNY SUR TILLE</t>
  </si>
  <si>
    <t>MAGNY VERNOIS</t>
  </si>
  <si>
    <t>MAGOAR</t>
  </si>
  <si>
    <t>MAGRIE</t>
  </si>
  <si>
    <t>MAGRIN</t>
  </si>
  <si>
    <t>MAGSTATT LE BAS</t>
  </si>
  <si>
    <t>MAGSTATT LE HAUT</t>
  </si>
  <si>
    <t>MAGY</t>
  </si>
  <si>
    <t>MAHALON</t>
  </si>
  <si>
    <t>MAHERU</t>
  </si>
  <si>
    <t>MAICHE</t>
  </si>
  <si>
    <t>MAIDIERES</t>
  </si>
  <si>
    <t>MAIGNAUT TAUZIA</t>
  </si>
  <si>
    <t>MAIGNE</t>
  </si>
  <si>
    <t>MAIGNELAY MONTIGNY</t>
  </si>
  <si>
    <t>MAILHAC</t>
  </si>
  <si>
    <t>MAILHAC SUR BENAIZE</t>
  </si>
  <si>
    <t>MAILHOC</t>
  </si>
  <si>
    <t>MAILHOLAS</t>
  </si>
  <si>
    <t>MAILLANE</t>
  </si>
  <si>
    <t>MAILLAS</t>
  </si>
  <si>
    <t>MAILLE (37)</t>
  </si>
  <si>
    <t>MAILLE (85)</t>
  </si>
  <si>
    <t>MAILLE (86)</t>
  </si>
  <si>
    <t>MAILLEBOIS</t>
  </si>
  <si>
    <t>MAILLERES</t>
  </si>
  <si>
    <t>MAILLERONCOURT CHARETTE</t>
  </si>
  <si>
    <t>MAILLERONCOURT ST PANCRAS</t>
  </si>
  <si>
    <t>MAILLET (03)</t>
  </si>
  <si>
    <t>MAILLET (36)</t>
  </si>
  <si>
    <t>MAILLEY ET CHAZELOT</t>
  </si>
  <si>
    <t>MAILLEZAIS</t>
  </si>
  <si>
    <t>MAILLOT</t>
  </si>
  <si>
    <t>MAILLY</t>
  </si>
  <si>
    <t>MAILLY CHAMPAGNE</t>
  </si>
  <si>
    <t>MAILLY LA VILLE</t>
  </si>
  <si>
    <t>MAILLY LE CAMP</t>
  </si>
  <si>
    <t>MAILLY LE CAMP CEDEX</t>
  </si>
  <si>
    <t>MAILLY LE CHATEAU</t>
  </si>
  <si>
    <t>MAILLY MAILLET</t>
  </si>
  <si>
    <t>MAILLY RAINEVAL</t>
  </si>
  <si>
    <t>MAILLY SUR SEILLE</t>
  </si>
  <si>
    <t>MAIMBEVILLE</t>
  </si>
  <si>
    <t>MAINCY</t>
  </si>
  <si>
    <t>MAINCY CEDEX</t>
  </si>
  <si>
    <t>MAINE DE BOIXE</t>
  </si>
  <si>
    <t>MAINFONDS</t>
  </si>
  <si>
    <t>MAING</t>
  </si>
  <si>
    <t>MAINNEVILLE</t>
  </si>
  <si>
    <t>MAINSAT</t>
  </si>
  <si>
    <t>MAINTENAY</t>
  </si>
  <si>
    <t>MAINTENON</t>
  </si>
  <si>
    <t>MAINVILLERS</t>
  </si>
  <si>
    <t>MAINVILLIERS (28)</t>
  </si>
  <si>
    <t>MAINVILLIERS (45)</t>
  </si>
  <si>
    <t>MAINVILLIERS CEDEX</t>
  </si>
  <si>
    <t>MAINXE</t>
  </si>
  <si>
    <t>MAINZAC</t>
  </si>
  <si>
    <t>MAIRE</t>
  </si>
  <si>
    <t>MAIRE LEVESCAULT</t>
  </si>
  <si>
    <t>MAIRIEUX</t>
  </si>
  <si>
    <t>MAIRY</t>
  </si>
  <si>
    <t>MAIRY MAINVILLE</t>
  </si>
  <si>
    <t>MAIRY SUR MARNE</t>
  </si>
  <si>
    <t>MAISDON SUR SEVRE</t>
  </si>
  <si>
    <t>MAISEY LE DUC</t>
  </si>
  <si>
    <t>MAISNIERES</t>
  </si>
  <si>
    <t>MAISNIL</t>
  </si>
  <si>
    <t>MAISNIL LES RUITZ</t>
  </si>
  <si>
    <t>MAISOD</t>
  </si>
  <si>
    <t>MAISON DES CHAMPS</t>
  </si>
  <si>
    <t>MAISON FEYNE</t>
  </si>
  <si>
    <t>MAISON MAUGIS</t>
  </si>
  <si>
    <t>MAISON PONTHIEU</t>
  </si>
  <si>
    <t>MAISON ROLAND</t>
  </si>
  <si>
    <t>MAISON ROUGE</t>
  </si>
  <si>
    <t>MAISONCELLE</t>
  </si>
  <si>
    <t>MAISONCELLE ET VILLERS</t>
  </si>
  <si>
    <t>MAISONCELLE ST PIERRE</t>
  </si>
  <si>
    <t>MAISONCELLE TUILERIE</t>
  </si>
  <si>
    <t>MAISONCELLES (52)</t>
  </si>
  <si>
    <t>MAISONCELLES (72)</t>
  </si>
  <si>
    <t>MAISONCELLES DU MAINE</t>
  </si>
  <si>
    <t>MAISONCELLES EN BRIE</t>
  </si>
  <si>
    <t>MAISONCELLES EN GATINAIS</t>
  </si>
  <si>
    <t>MAISONCELLES LA JOURDAN</t>
  </si>
  <si>
    <t>MAISONCELLES PELVEY</t>
  </si>
  <si>
    <t>MAISONCELLES SUR AJON</t>
  </si>
  <si>
    <t>MAISONNAIS</t>
  </si>
  <si>
    <t>MAISONNAIS SUR TARDOIRE</t>
  </si>
  <si>
    <t>MAISONNAY</t>
  </si>
  <si>
    <t>MAISONNEUVE</t>
  </si>
  <si>
    <t>MAISONNISSES</t>
  </si>
  <si>
    <t>MAISONS (11)</t>
  </si>
  <si>
    <t>MAISONS (14)</t>
  </si>
  <si>
    <t>MAISONS (28)</t>
  </si>
  <si>
    <t>MAISONS ALFORT</t>
  </si>
  <si>
    <t>MAISONS ALFORT CEDEX</t>
  </si>
  <si>
    <t>MAISONS DU BOIS LIEVREMONT</t>
  </si>
  <si>
    <t>MAISONS EN CHAMPAGNE</t>
  </si>
  <si>
    <t>MAISONS LAFFITTE</t>
  </si>
  <si>
    <t>MAISONS LAFFITTE CEDEX</t>
  </si>
  <si>
    <t>MAISONS LES CHAOURCE</t>
  </si>
  <si>
    <t>MAISONS LES SOULAINES</t>
  </si>
  <si>
    <t>MAISONSGOUTTE</t>
  </si>
  <si>
    <t>MAISONTIERS</t>
  </si>
  <si>
    <t>MAISSE</t>
  </si>
  <si>
    <t>MAISSEMY</t>
  </si>
  <si>
    <t>MAIXE</t>
  </si>
  <si>
    <t>MAIZERAY</t>
  </si>
  <si>
    <t>MAIZEROY</t>
  </si>
  <si>
    <t>MAIZERY</t>
  </si>
  <si>
    <t>MAIZET</t>
  </si>
  <si>
    <t>MAIZEY</t>
  </si>
  <si>
    <t>MAIZICOURT</t>
  </si>
  <si>
    <t>MAIZIERES (14)</t>
  </si>
  <si>
    <t>MAIZIERES (52)</t>
  </si>
  <si>
    <t>MAIZIERES (54)</t>
  </si>
  <si>
    <t>MAIZIERES (62)</t>
  </si>
  <si>
    <t>MAIZIERES (70)</t>
  </si>
  <si>
    <t>MAIZIERES GRANDE PAROISSE</t>
  </si>
  <si>
    <t>MAIZIERES LES BRIENNE</t>
  </si>
  <si>
    <t>MAIZIERES LES METZ</t>
  </si>
  <si>
    <t>MAIZIERES LES METZ CEDEX</t>
  </si>
  <si>
    <t>MAIZIERES LES VIC</t>
  </si>
  <si>
    <t>MAIZIERES SUR AMANCE</t>
  </si>
  <si>
    <t>MAIZILLY</t>
  </si>
  <si>
    <t>MAJADAHONDA</t>
  </si>
  <si>
    <t>MAJASTRES</t>
  </si>
  <si>
    <t>MALABAT</t>
  </si>
  <si>
    <t>MALACKY</t>
  </si>
  <si>
    <t>MALAGA</t>
  </si>
  <si>
    <t>MALAIN</t>
  </si>
  <si>
    <t>MALAINCOURT</t>
  </si>
  <si>
    <t>MALAINCOURT SUR MEUSE</t>
  </si>
  <si>
    <t>MALAKOFF</t>
  </si>
  <si>
    <t>MALAKOFF CEDEX</t>
  </si>
  <si>
    <t>MALAKOFF CEDEX.</t>
  </si>
  <si>
    <t>MALANCOURT</t>
  </si>
  <si>
    <t>MALANCOURT LA MONTAGNE</t>
  </si>
  <si>
    <t>MALANDRY</t>
  </si>
  <si>
    <t>MALANGE</t>
  </si>
  <si>
    <t>MALANS (25)</t>
  </si>
  <si>
    <t>MALANS (70)</t>
  </si>
  <si>
    <t>MALANSAC</t>
  </si>
  <si>
    <t>MALARCE SUR LA THINES</t>
  </si>
  <si>
    <t>MALATAVERNE</t>
  </si>
  <si>
    <t>MALAUCENE</t>
  </si>
  <si>
    <t>MALAUCOURT SUR SEILLE</t>
  </si>
  <si>
    <t>MALAUNAY</t>
  </si>
  <si>
    <t>MALAUSE</t>
  </si>
  <si>
    <t>MALAUSSANNE</t>
  </si>
  <si>
    <t>MALAUSSENE</t>
  </si>
  <si>
    <t>MALAUZAT</t>
  </si>
  <si>
    <t>MALAVILLE</t>
  </si>
  <si>
    <t>MALAVILLERS</t>
  </si>
  <si>
    <t>MALAY</t>
  </si>
  <si>
    <t>MALAY LE GRAND</t>
  </si>
  <si>
    <t>MALAY LE PETIT</t>
  </si>
  <si>
    <t>MALBO</t>
  </si>
  <si>
    <t>MALBOSC</t>
  </si>
  <si>
    <t>MALBOUHANS</t>
  </si>
  <si>
    <t>MALBOUZON</t>
  </si>
  <si>
    <t>MALBRANS</t>
  </si>
  <si>
    <t>MALBUISSON</t>
  </si>
  <si>
    <t>MALDEGEM</t>
  </si>
  <si>
    <t>MALE</t>
  </si>
  <si>
    <t>MALEGOUDE</t>
  </si>
  <si>
    <t>MALEMORT DU COMTAT</t>
  </si>
  <si>
    <t>MALEMORT SUR CORREZE</t>
  </si>
  <si>
    <t>MALEMORT SUR CORREZE CEDE</t>
  </si>
  <si>
    <t>MALEMORT SUR CORREZE CEDEX</t>
  </si>
  <si>
    <t>MALESHERBES</t>
  </si>
  <si>
    <t>MALESHERBES CEDEX</t>
  </si>
  <si>
    <t>MALESTROIT</t>
  </si>
  <si>
    <t>MALETABLE</t>
  </si>
  <si>
    <t>MALEVILLE</t>
  </si>
  <si>
    <t>MALGUENAC</t>
  </si>
  <si>
    <t>MALICORNAY</t>
  </si>
  <si>
    <t>MALICORNE (03)</t>
  </si>
  <si>
    <t>MALICORNE (89)</t>
  </si>
  <si>
    <t>MALICORNE SUR SARTHE</t>
  </si>
  <si>
    <t>MALICORNE SUR SARTHE CEDE</t>
  </si>
  <si>
    <t>MALIGNY (21)</t>
  </si>
  <si>
    <t>MALIGNY (89)</t>
  </si>
  <si>
    <t>MALIJAI</t>
  </si>
  <si>
    <t>MALINCOURT</t>
  </si>
  <si>
    <t>MALINTRAT</t>
  </si>
  <si>
    <t>MALISSARD</t>
  </si>
  <si>
    <t>MALLABIA</t>
  </si>
  <si>
    <t>MALLEFOUGASSE AUGES</t>
  </si>
  <si>
    <t>MALLELOY</t>
  </si>
  <si>
    <t>MALLEMOISSON</t>
  </si>
  <si>
    <t>MALLEMORT</t>
  </si>
  <si>
    <t>MALLEON</t>
  </si>
  <si>
    <t>MALLERET</t>
  </si>
  <si>
    <t>MALLERET BOUSSAC</t>
  </si>
  <si>
    <t>MALLEREY</t>
  </si>
  <si>
    <t>MALLEVAL (38)</t>
  </si>
  <si>
    <t>MALLEVAL (42)</t>
  </si>
  <si>
    <t>MALLEVAL EN VERCORS</t>
  </si>
  <si>
    <t>MALLEVILLE LES GRES</t>
  </si>
  <si>
    <t>MALLEVILLE SUR LE BEC</t>
  </si>
  <si>
    <t>MALLIEVRE</t>
  </si>
  <si>
    <t>MALLING</t>
  </si>
  <si>
    <t>MALLOUE</t>
  </si>
  <si>
    <t>MALMERSPACH</t>
  </si>
  <si>
    <t>MALMY</t>
  </si>
  <si>
    <t>MALO LES BAINS</t>
  </si>
  <si>
    <t>MALONS ET ELZE</t>
  </si>
  <si>
    <t>MALOUY</t>
  </si>
  <si>
    <t>MALPART</t>
  </si>
  <si>
    <t>MALPARTIDA DE LA SERENA</t>
  </si>
  <si>
    <t>MALPAS</t>
  </si>
  <si>
    <t>MALRAS</t>
  </si>
  <si>
    <t>MALREVERS</t>
  </si>
  <si>
    <t>MALROY</t>
  </si>
  <si>
    <t>MALTAT</t>
  </si>
  <si>
    <t>MALTOT</t>
  </si>
  <si>
    <t>MALVAL</t>
  </si>
  <si>
    <t>MALVALETTE</t>
  </si>
  <si>
    <t>MALVES EN MINERVOIS</t>
  </si>
  <si>
    <t>MALVEZIE</t>
  </si>
  <si>
    <t>MALVIERES</t>
  </si>
  <si>
    <t>MALVIES</t>
  </si>
  <si>
    <t>MALVILLE</t>
  </si>
  <si>
    <t>MALVILLERS</t>
  </si>
  <si>
    <t>MALZEVILLE</t>
  </si>
  <si>
    <t>MAMER</t>
  </si>
  <si>
    <t>MAMERS</t>
  </si>
  <si>
    <t>MAMETZ (62)</t>
  </si>
  <si>
    <t>MAMETZ (80)</t>
  </si>
  <si>
    <t>MAMEY</t>
  </si>
  <si>
    <t>MAMIROLLE</t>
  </si>
  <si>
    <t>MANAGE</t>
  </si>
  <si>
    <t>MANAS</t>
  </si>
  <si>
    <t>MANAS BASTANOUS</t>
  </si>
  <si>
    <t>MANASTIR</t>
  </si>
  <si>
    <t>MANAURIE</t>
  </si>
  <si>
    <t>MANCE</t>
  </si>
  <si>
    <t>MANCENANS</t>
  </si>
  <si>
    <t>MANCENANS LIZERNE</t>
  </si>
  <si>
    <t>MANCEY</t>
  </si>
  <si>
    <t>MANCHECOURT</t>
  </si>
  <si>
    <t>MANCIET</t>
  </si>
  <si>
    <t>MANCIEULLES</t>
  </si>
  <si>
    <t>MANCIOUX</t>
  </si>
  <si>
    <t>MANCY</t>
  </si>
  <si>
    <t>MANDAGOUT</t>
  </si>
  <si>
    <t>MANDAILLES ST JULIEN</t>
  </si>
  <si>
    <t>MANDELIEU CEDEX</t>
  </si>
  <si>
    <t>MANDELIEU LA NAPOULE</t>
  </si>
  <si>
    <t>MANDEREN</t>
  </si>
  <si>
    <t>MANDEURE</t>
  </si>
  <si>
    <t>MANDEVILLE</t>
  </si>
  <si>
    <t>MANDEVILLE EN BESSIN</t>
  </si>
  <si>
    <t>MANDRAY</t>
  </si>
  <si>
    <t>MANDRES</t>
  </si>
  <si>
    <t>MANDRES AUX QUATRE TOURS</t>
  </si>
  <si>
    <t>MANDRES EN BARROIS</t>
  </si>
  <si>
    <t>MANDRES LA COTE</t>
  </si>
  <si>
    <t>MANDRES LES ROSES</t>
  </si>
  <si>
    <t>MANDRES SUR VAIR</t>
  </si>
  <si>
    <t>MANDREVILLARS</t>
  </si>
  <si>
    <t>MANDUEL</t>
  </si>
  <si>
    <t>MANE (04)</t>
  </si>
  <si>
    <t>MANE (31)</t>
  </si>
  <si>
    <t>MANEGLISE</t>
  </si>
  <si>
    <t>MANEHOUVILLE</t>
  </si>
  <si>
    <t>MANENT MONTANE</t>
  </si>
  <si>
    <t>MANERBE</t>
  </si>
  <si>
    <t>MANGIENNES</t>
  </si>
  <si>
    <t>MANGLIEU</t>
  </si>
  <si>
    <t>MANGONVILLE</t>
  </si>
  <si>
    <t>MANHAC</t>
  </si>
  <si>
    <t>MANHEULLES</t>
  </si>
  <si>
    <t>MANHOUE</t>
  </si>
  <si>
    <t>MANICAMP</t>
  </si>
  <si>
    <t>MANIGOD</t>
  </si>
  <si>
    <t>MANIN</t>
  </si>
  <si>
    <t>MANINGHEM</t>
  </si>
  <si>
    <t>MANINGHEN HENNE</t>
  </si>
  <si>
    <t>MANIQUERVILLE</t>
  </si>
  <si>
    <t>MANISSA</t>
  </si>
  <si>
    <t>MANLAY</t>
  </si>
  <si>
    <t>MANLLEU (ESPAGNE)</t>
  </si>
  <si>
    <t>MANNEVILLE ES PLAINS</t>
  </si>
  <si>
    <t>MANNEVILLE LA GOUPIL</t>
  </si>
  <si>
    <t>MANNEVILLE LA PIPARD</t>
  </si>
  <si>
    <t>MANNEVILLE LA RAOULT</t>
  </si>
  <si>
    <t>MANNEVILLE SUR RISLE</t>
  </si>
  <si>
    <t>MANNEVILLETTE</t>
  </si>
  <si>
    <t>MANO</t>
  </si>
  <si>
    <t>MANOIS</t>
  </si>
  <si>
    <t>MANOM</t>
  </si>
  <si>
    <t>MANONCOURT EN VERMOIS</t>
  </si>
  <si>
    <t>MANONCOURT EN WOEVRE</t>
  </si>
  <si>
    <t>MANONVILLE</t>
  </si>
  <si>
    <t>MANONVILLER</t>
  </si>
  <si>
    <t>MANOSQUE</t>
  </si>
  <si>
    <t>MANOSQUE CEDEX</t>
  </si>
  <si>
    <t>MANOT</t>
  </si>
  <si>
    <t>MANOU</t>
  </si>
  <si>
    <t>MANRE</t>
  </si>
  <si>
    <t>MANSAC</t>
  </si>
  <si>
    <t>MANSAN</t>
  </si>
  <si>
    <t>MANSAT LA COURRIERE</t>
  </si>
  <si>
    <t>MANSEMPUY</t>
  </si>
  <si>
    <t>MANSENCOME</t>
  </si>
  <si>
    <t>MANSERA</t>
  </si>
  <si>
    <t>MANSES</t>
  </si>
  <si>
    <t>MANSIGNE</t>
  </si>
  <si>
    <t>MANSIGNE CEDEX</t>
  </si>
  <si>
    <t>MANSLE</t>
  </si>
  <si>
    <t>MANSO</t>
  </si>
  <si>
    <t>MANSONVILLE</t>
  </si>
  <si>
    <t>MANSPACH</t>
  </si>
  <si>
    <t>MANT</t>
  </si>
  <si>
    <t>MANTAILLE</t>
  </si>
  <si>
    <t>MANTALLOT</t>
  </si>
  <si>
    <t>MANTES LA JOLIE</t>
  </si>
  <si>
    <t>MANTES LA JOLIE CEDEX</t>
  </si>
  <si>
    <t>MANTES LA VILLE</t>
  </si>
  <si>
    <t>MANTET</t>
  </si>
  <si>
    <t>MANTEYER</t>
  </si>
  <si>
    <t>MANTHELAN</t>
  </si>
  <si>
    <t>MANTHELON</t>
  </si>
  <si>
    <t>MANTHES</t>
  </si>
  <si>
    <t>MANTILLY</t>
  </si>
  <si>
    <t>MANTOCHE</t>
  </si>
  <si>
    <t>MANTRY</t>
  </si>
  <si>
    <t>MANVIEUX</t>
  </si>
  <si>
    <t>MANY</t>
  </si>
  <si>
    <t>MANZAC SUR VERN</t>
  </si>
  <si>
    <t>MANZANARES</t>
  </si>
  <si>
    <t>MANZAT</t>
  </si>
  <si>
    <t>MAPPANO DI CASELLE-TO</t>
  </si>
  <si>
    <t>MARAC</t>
  </si>
  <si>
    <t>MARACENA</t>
  </si>
  <si>
    <t>MARAINVILLE SUR MADON</t>
  </si>
  <si>
    <t>MARAINVILLER</t>
  </si>
  <si>
    <t>MARAIS VERNIER</t>
  </si>
  <si>
    <t>MARAMBAT</t>
  </si>
  <si>
    <t>MARANDEUIL</t>
  </si>
  <si>
    <t>MARANGE SILVANGE</t>
  </si>
  <si>
    <t>MARANGE ZONDRANGE</t>
  </si>
  <si>
    <t>MARANS (17)</t>
  </si>
  <si>
    <t>MARANS (49)</t>
  </si>
  <si>
    <t>MARANSIN</t>
  </si>
  <si>
    <t>MARANT</t>
  </si>
  <si>
    <t>MARANVILLE</t>
  </si>
  <si>
    <t>MARANWEZ</t>
  </si>
  <si>
    <t>MARAST</t>
  </si>
  <si>
    <t>MARAT</t>
  </si>
  <si>
    <t>MARAULT</t>
  </si>
  <si>
    <t>MARAUSSAN</t>
  </si>
  <si>
    <t>MARAVAT</t>
  </si>
  <si>
    <t>MARAY</t>
  </si>
  <si>
    <t>MARAYE EN OTHE</t>
  </si>
  <si>
    <t>MARBACHE</t>
  </si>
  <si>
    <t>MARBAIX</t>
  </si>
  <si>
    <t>MARBEUF</t>
  </si>
  <si>
    <t>MARBEVILLE</t>
  </si>
  <si>
    <t>MARBOUE</t>
  </si>
  <si>
    <t>MARBY</t>
  </si>
  <si>
    <t>MARC LA TOUR</t>
  </si>
  <si>
    <t>MARCAIS</t>
  </si>
  <si>
    <t>MARCAY (37)</t>
  </si>
  <si>
    <t>MARCAY (86)</t>
  </si>
  <si>
    <t>MARCE</t>
  </si>
  <si>
    <t>MARCE SUR ESVES</t>
  </si>
  <si>
    <t>MARCEI</t>
  </si>
  <si>
    <t>MARCELCAVE</t>
  </si>
  <si>
    <t>MARCELLAZ</t>
  </si>
  <si>
    <t>MARCELLAZ ALBANAIS</t>
  </si>
  <si>
    <t>MARCELLOIS</t>
  </si>
  <si>
    <t>MARCELLUS</t>
  </si>
  <si>
    <t>MARCENAIS</t>
  </si>
  <si>
    <t>MARCENAT (03)</t>
  </si>
  <si>
    <t>MARCENAT (15)</t>
  </si>
  <si>
    <t>MARCENAY</t>
  </si>
  <si>
    <t>MARCENOD</t>
  </si>
  <si>
    <t>MARCEY LES GREVES</t>
  </si>
  <si>
    <t>MARCHAINVILLE</t>
  </si>
  <si>
    <t>MARCHAIS</t>
  </si>
  <si>
    <t>MARCHAIS BETON</t>
  </si>
  <si>
    <t>MARCHAIS EN BRIE</t>
  </si>
  <si>
    <t>MARCHAMPT</t>
  </si>
  <si>
    <t>MARCHASTEL (15)</t>
  </si>
  <si>
    <t>MARCHASTEL (48)</t>
  </si>
  <si>
    <t>MARCHAUX</t>
  </si>
  <si>
    <t>MARCHE ALLOUARDE</t>
  </si>
  <si>
    <t>MARCHELEPOT</t>
  </si>
  <si>
    <t>MARCHEMAISONS</t>
  </si>
  <si>
    <t>MARCHEMORET</t>
  </si>
  <si>
    <t>MARCHENOIR</t>
  </si>
  <si>
    <t>MARCHEPRIME</t>
  </si>
  <si>
    <t>MARCHES</t>
  </si>
  <si>
    <t>MARCHESEUIL</t>
  </si>
  <si>
    <t>MARCHESIEUX</t>
  </si>
  <si>
    <t>MARCHEVILLE</t>
  </si>
  <si>
    <t>MARCHEVILLE EN WOEVRE</t>
  </si>
  <si>
    <t>MARCHEZAIS</t>
  </si>
  <si>
    <t>MARCHIENNES</t>
  </si>
  <si>
    <t>MARCIAC</t>
  </si>
  <si>
    <t>MARCIEU</t>
  </si>
  <si>
    <t>MARCIEUX</t>
  </si>
  <si>
    <t>MARCIGNY</t>
  </si>
  <si>
    <t>MARCIGNY SOUS THIL</t>
  </si>
  <si>
    <t>MARCILHAC SUR CELE</t>
  </si>
  <si>
    <t>MARCILLAC</t>
  </si>
  <si>
    <t>MARCILLAC LA CROISILLE</t>
  </si>
  <si>
    <t>MARCILLAC LA CROZE</t>
  </si>
  <si>
    <t>MARCILLAC LANVILLE</t>
  </si>
  <si>
    <t>MARCILLAC ST QUENTIN</t>
  </si>
  <si>
    <t>MARCILLAC VALLON</t>
  </si>
  <si>
    <t>MARCILLAT</t>
  </si>
  <si>
    <t>MARCILLAT COMBRAILLE CEDE</t>
  </si>
  <si>
    <t>MARCILLAT EN COMBRAILLE</t>
  </si>
  <si>
    <t>MARCILLE LA VILLE</t>
  </si>
  <si>
    <t>MARCILLE RAOUL</t>
  </si>
  <si>
    <t>MARCILLE ROBERT</t>
  </si>
  <si>
    <t>MARCILLOLES</t>
  </si>
  <si>
    <t>MARCILLY (50)</t>
  </si>
  <si>
    <t>MARCILLY (77)</t>
  </si>
  <si>
    <t>MARCILLY D AZERGUES</t>
  </si>
  <si>
    <t>MARCILLY EN BASSIGNY</t>
  </si>
  <si>
    <t>MARCILLY EN BEAUCE</t>
  </si>
  <si>
    <t>MARCILLY EN GAULT</t>
  </si>
  <si>
    <t>MARCILLY EN VILLETTE</t>
  </si>
  <si>
    <t>MARCILLY LA CAMPAGNE</t>
  </si>
  <si>
    <t>MARCILLY LA GUEURCE</t>
  </si>
  <si>
    <t>MARCILLY LE CHATEL</t>
  </si>
  <si>
    <t>MARCILLY LE HAYER</t>
  </si>
  <si>
    <t>MARCILLY LES BUXY</t>
  </si>
  <si>
    <t>MARCILLY LES VITTEAUX</t>
  </si>
  <si>
    <t>MARCILLY OGNY</t>
  </si>
  <si>
    <t>MARCILLY SUR EURE</t>
  </si>
  <si>
    <t>MARCILLY SUR MAULNE</t>
  </si>
  <si>
    <t>MARCILLY SUR SEINE</t>
  </si>
  <si>
    <t>MARCILLY SUR TILLE</t>
  </si>
  <si>
    <t>MARCILLY SUR VIENNE</t>
  </si>
  <si>
    <t>MARCK</t>
  </si>
  <si>
    <t>MARCKOLSHEIM</t>
  </si>
  <si>
    <t>MARCLOPT</t>
  </si>
  <si>
    <t>MARCOING</t>
  </si>
  <si>
    <t>MARCOLES</t>
  </si>
  <si>
    <t>MARCOLLIN</t>
  </si>
  <si>
    <t>MARCOLS LES EAUX</t>
  </si>
  <si>
    <t>MARCON</t>
  </si>
  <si>
    <t>MARCONNE</t>
  </si>
  <si>
    <t>MARCONNELLE</t>
  </si>
  <si>
    <t>MARCORIGNAN</t>
  </si>
  <si>
    <t>MARCOUSSIS</t>
  </si>
  <si>
    <t>MARCOUSSIS CEDEX</t>
  </si>
  <si>
    <t>MARCOUX (04)</t>
  </si>
  <si>
    <t>MARCOUX (42)</t>
  </si>
  <si>
    <t>MARCQ (08)</t>
  </si>
  <si>
    <t>MARCQ (78)</t>
  </si>
  <si>
    <t>MARCQ EN BAROEUL</t>
  </si>
  <si>
    <t>MARCQ EN BAROEUL CEDEX</t>
  </si>
  <si>
    <t>MARCQ EN OSTREVENT</t>
  </si>
  <si>
    <t>MARCY (02)</t>
  </si>
  <si>
    <t>MARCY (58)</t>
  </si>
  <si>
    <t>MARCY (69)</t>
  </si>
  <si>
    <t>MARCY L ETOILE</t>
  </si>
  <si>
    <t>MARCY SOUS MARLE</t>
  </si>
  <si>
    <t>MARDEUIL</t>
  </si>
  <si>
    <t>MARDIE</t>
  </si>
  <si>
    <t>MARDILLY</t>
  </si>
  <si>
    <t>MARDOR</t>
  </si>
  <si>
    <t>MARDORE</t>
  </si>
  <si>
    <t>MARDYCK</t>
  </si>
  <si>
    <t>MAREAU AUX BOIS</t>
  </si>
  <si>
    <t>MAREAU AUX PRES</t>
  </si>
  <si>
    <t>MAREIL EN CHAMPAGNE</t>
  </si>
  <si>
    <t>MAREIL EN FRANCE</t>
  </si>
  <si>
    <t>MAREIL LE GUYON</t>
  </si>
  <si>
    <t>MAREIL MARLY</t>
  </si>
  <si>
    <t>MAREIL SUR LOIR</t>
  </si>
  <si>
    <t>MAREIL SUR MAULDRE</t>
  </si>
  <si>
    <t>MAREILLES</t>
  </si>
  <si>
    <t>MARENLA</t>
  </si>
  <si>
    <t>MARENNES (17)</t>
  </si>
  <si>
    <t>MARENNES (69)</t>
  </si>
  <si>
    <t>MARENO DI (ITALIE)</t>
  </si>
  <si>
    <t>MARESCHE</t>
  </si>
  <si>
    <t>MARESCHES</t>
  </si>
  <si>
    <t>MARESQUEL ECQUEMICOURT</t>
  </si>
  <si>
    <t>MAREST</t>
  </si>
  <si>
    <t>MAREST DAMPCOURT</t>
  </si>
  <si>
    <t>MAREST SUR MATZ</t>
  </si>
  <si>
    <t>MARESTAING</t>
  </si>
  <si>
    <t>MARESTMONTIERS</t>
  </si>
  <si>
    <t>MARESVILLE</t>
  </si>
  <si>
    <t>MARETZ</t>
  </si>
  <si>
    <t>MAREUGHEOL</t>
  </si>
  <si>
    <t>MAREUIL (16)</t>
  </si>
  <si>
    <t>MAREUIL (24)</t>
  </si>
  <si>
    <t>MAREUIL CAUBERT</t>
  </si>
  <si>
    <t>MAREUIL EN BRIE</t>
  </si>
  <si>
    <t>MAREUIL LA MOTTE</t>
  </si>
  <si>
    <t>MAREUIL LE PORT</t>
  </si>
  <si>
    <t>MAREUIL LES MEAUX</t>
  </si>
  <si>
    <t>MAREUIL LES MEAUX CEDEX</t>
  </si>
  <si>
    <t>MAREUIL SUR ARNON</t>
  </si>
  <si>
    <t>MAREUIL SUR AY</t>
  </si>
  <si>
    <t>MAREUIL SUR CHER</t>
  </si>
  <si>
    <t>MAREUIL SUR LAY DISSAIS</t>
  </si>
  <si>
    <t>MAREUIL SUR OURCQ</t>
  </si>
  <si>
    <t>MAREY</t>
  </si>
  <si>
    <t>MAREY LES FUSSEY</t>
  </si>
  <si>
    <t>MAREY SUR TILLE</t>
  </si>
  <si>
    <t>MARFAUX</t>
  </si>
  <si>
    <t>MARGAUX</t>
  </si>
  <si>
    <t>MARGAUX CEDEX</t>
  </si>
  <si>
    <t>MARGENCEL</t>
  </si>
  <si>
    <t>MARGENCY</t>
  </si>
  <si>
    <t>MARGERIDES</t>
  </si>
  <si>
    <t>MARGERIE CHANTAGRET</t>
  </si>
  <si>
    <t>MARGERIE HANCOURT</t>
  </si>
  <si>
    <t>MARGES</t>
  </si>
  <si>
    <t>MARGIVAL</t>
  </si>
  <si>
    <t>MARGNY (08)</t>
  </si>
  <si>
    <t>MARGNY (51)</t>
  </si>
  <si>
    <t>MARGNY AUX CERISES</t>
  </si>
  <si>
    <t>MARGNY LES COMPIEGNE</t>
  </si>
  <si>
    <t>MARGNY LES COMPIEGNE CEDE</t>
  </si>
  <si>
    <t>MARGNY LES COMPIEGNE CEDEX</t>
  </si>
  <si>
    <t>MARGNY SUR MATZ</t>
  </si>
  <si>
    <t>MARGON (28)</t>
  </si>
  <si>
    <t>MARGON (34)</t>
  </si>
  <si>
    <t>MARGOUET MEYMES</t>
  </si>
  <si>
    <t>MARGUERAY</t>
  </si>
  <si>
    <t>MARGUERITTES</t>
  </si>
  <si>
    <t>MARGUERON</t>
  </si>
  <si>
    <t>MARGUESTAU</t>
  </si>
  <si>
    <t>MARGUT</t>
  </si>
  <si>
    <t>MARIAC</t>
  </si>
  <si>
    <t>MARIALVA</t>
  </si>
  <si>
    <t>MARICOURT</t>
  </si>
  <si>
    <t>MARIE</t>
  </si>
  <si>
    <t>MARIENTHAL</t>
  </si>
  <si>
    <t>MARIEULLES</t>
  </si>
  <si>
    <t>MARIEUX</t>
  </si>
  <si>
    <t>MARIGNA SUR VALOUSE</t>
  </si>
  <si>
    <t>MARIGNAC (17)</t>
  </si>
  <si>
    <t>MARIGNAC (31)</t>
  </si>
  <si>
    <t>MARIGNAC (82)</t>
  </si>
  <si>
    <t>MARIGNAC (85)</t>
  </si>
  <si>
    <t>MARIGNAC EN DIOIS</t>
  </si>
  <si>
    <t>MARIGNAC LASCLARES</t>
  </si>
  <si>
    <t>MARIGNAC LASPEYRES</t>
  </si>
  <si>
    <t>MARIGNANA</t>
  </si>
  <si>
    <t>MARIGNANE</t>
  </si>
  <si>
    <t>MARIGNANE CEDEX</t>
  </si>
  <si>
    <t>MARIGNE</t>
  </si>
  <si>
    <t>MARIGNE LAILLE</t>
  </si>
  <si>
    <t>MARIGNE PEUTON</t>
  </si>
  <si>
    <t>MARIGNIER</t>
  </si>
  <si>
    <t>MARIGNY (03)</t>
  </si>
  <si>
    <t>MARIGNY (39)</t>
  </si>
  <si>
    <t>MARIGNY (50)</t>
  </si>
  <si>
    <t>MARIGNY (51)</t>
  </si>
  <si>
    <t>MARIGNY (71)</t>
  </si>
  <si>
    <t>MARIGNY (79)</t>
  </si>
  <si>
    <t>MARIGNY BRIZAY</t>
  </si>
  <si>
    <t>MARIGNY CHEMEREAU</t>
  </si>
  <si>
    <t>MARIGNY EN ORXOIS</t>
  </si>
  <si>
    <t>MARIGNY L EGLISE</t>
  </si>
  <si>
    <t>MARIGNY LE CAHOUET</t>
  </si>
  <si>
    <t>MARIGNY LE CHATEL</t>
  </si>
  <si>
    <t>MARIGNY LE CHATEL CEDEX</t>
  </si>
  <si>
    <t>MARIGNY LES REULLEE</t>
  </si>
  <si>
    <t>MARIGNY LES USAGES</t>
  </si>
  <si>
    <t>MARIGNY MARMANDE</t>
  </si>
  <si>
    <t>MARIGNY ST MARCEL</t>
  </si>
  <si>
    <t>MARIGNY SUR YONNE</t>
  </si>
  <si>
    <t>MARIJAMPOLE</t>
  </si>
  <si>
    <t>MARILLAC LE FRANC</t>
  </si>
  <si>
    <t>MARILLET</t>
  </si>
  <si>
    <t>MARIMBAULT</t>
  </si>
  <si>
    <t>MARIMONT LES BENESTROFF</t>
  </si>
  <si>
    <t>MARIN</t>
  </si>
  <si>
    <t>MARINES</t>
  </si>
  <si>
    <t>MARINGES</t>
  </si>
  <si>
    <t>MARINGUES</t>
  </si>
  <si>
    <t>MARIOL</t>
  </si>
  <si>
    <t>MARIONS</t>
  </si>
  <si>
    <t>MARISMILLA</t>
  </si>
  <si>
    <t>MARIZY</t>
  </si>
  <si>
    <t>MARIZY ST MARD</t>
  </si>
  <si>
    <t>MARIZY STE GENEVIEVE</t>
  </si>
  <si>
    <t>MARKGRAFNEUSIEDL</t>
  </si>
  <si>
    <t>MARLE</t>
  </si>
  <si>
    <t>MARLEMONT</t>
  </si>
  <si>
    <t>MARLENHEIM</t>
  </si>
  <si>
    <t>MARLENHEIM CEDEX</t>
  </si>
  <si>
    <t>MARLENS</t>
  </si>
  <si>
    <t>MARLERS</t>
  </si>
  <si>
    <t>MARLES EN BRIE</t>
  </si>
  <si>
    <t>MARLES LES MINES</t>
  </si>
  <si>
    <t>MARLES SUR CANCHE</t>
  </si>
  <si>
    <t>MARLHES</t>
  </si>
  <si>
    <t>MARLIAC</t>
  </si>
  <si>
    <t>MARLIENS</t>
  </si>
  <si>
    <t>MARLIOZ</t>
  </si>
  <si>
    <t>MARLY (57)</t>
  </si>
  <si>
    <t xml:space="preserve">MARLY </t>
  </si>
  <si>
    <t>MARLY CEDEX</t>
  </si>
  <si>
    <t>MARLY CEDEX (57)</t>
  </si>
  <si>
    <t xml:space="preserve">MARLY CEDEX </t>
  </si>
  <si>
    <t>MARLY LA VILLE</t>
  </si>
  <si>
    <t>MARLY LE ROI</t>
  </si>
  <si>
    <t>MARLY LE ROI CEDEX</t>
  </si>
  <si>
    <t>MARLY SOUS ISSY</t>
  </si>
  <si>
    <t>MARLY SUR ARROUX</t>
  </si>
  <si>
    <t>MARMAGNE (18)</t>
  </si>
  <si>
    <t>MARMAGNE (21)</t>
  </si>
  <si>
    <t>MARMAGNE (71)</t>
  </si>
  <si>
    <t>MARMANDE</t>
  </si>
  <si>
    <t>MARMANDE CEDEX</t>
  </si>
  <si>
    <t>MARMANHAC</t>
  </si>
  <si>
    <t>MARMEAUX</t>
  </si>
  <si>
    <t>MARMINIAC</t>
  </si>
  <si>
    <t>MARMONT PACHAS</t>
  </si>
  <si>
    <t>MARMOUILLE</t>
  </si>
  <si>
    <t>MARMOUTIER</t>
  </si>
  <si>
    <t>MARMOUTIER CEDEX</t>
  </si>
  <si>
    <t>MARNAC</t>
  </si>
  <si>
    <t>MARNAND</t>
  </si>
  <si>
    <t>MARNANS</t>
  </si>
  <si>
    <t>MARNAVES</t>
  </si>
  <si>
    <t>MARNAY (70)</t>
  </si>
  <si>
    <t>MARNAY (71)</t>
  </si>
  <si>
    <t>MARNAY (86)</t>
  </si>
  <si>
    <t>MARNAY SUR MARNE</t>
  </si>
  <si>
    <t>MARNAY SUR SEINE</t>
  </si>
  <si>
    <t>MARNAZ</t>
  </si>
  <si>
    <t>MARNE LA VALLEE CEDEX 1</t>
  </si>
  <si>
    <t>MARNE LA VALLEE CEDEX 2</t>
  </si>
  <si>
    <t>MARNE LA VALLEE CEDEX 3</t>
  </si>
  <si>
    <t>MARNE LA VALLEE CEDEX 4</t>
  </si>
  <si>
    <t>MARNEFER</t>
  </si>
  <si>
    <t>MARNES</t>
  </si>
  <si>
    <t>MARNES LA COQUETTE</t>
  </si>
  <si>
    <t>MARNEZIA</t>
  </si>
  <si>
    <t>MARNHAGUES ET LATOUR</t>
  </si>
  <si>
    <t>MARNOZ</t>
  </si>
  <si>
    <t>MAROEUIL</t>
  </si>
  <si>
    <t>MAROILLES</t>
  </si>
  <si>
    <t>MAROLLES (14)</t>
  </si>
  <si>
    <t>MAROLLES (41)</t>
  </si>
  <si>
    <t>MAROLLES (51)</t>
  </si>
  <si>
    <t>MAROLLES (60)</t>
  </si>
  <si>
    <t>MAROLLES EN BEAUCE</t>
  </si>
  <si>
    <t>MAROLLES EN BRIE (77)</t>
  </si>
  <si>
    <t>MAROLLES EN BRIE (94)</t>
  </si>
  <si>
    <t>MAROLLES EN HUREPOIX</t>
  </si>
  <si>
    <t>MAROLLES LES BAILLY</t>
  </si>
  <si>
    <t>MAROLLES LES BRAULTS</t>
  </si>
  <si>
    <t>MAROLLES LES BUIS</t>
  </si>
  <si>
    <t>MAROLLES LES ST CALAIS</t>
  </si>
  <si>
    <t>MAROLLES SOUS LIGNIERES</t>
  </si>
  <si>
    <t>MAROLLES SUR SEINE</t>
  </si>
  <si>
    <t>MAROLLETTE</t>
  </si>
  <si>
    <t>MAROLS</t>
  </si>
  <si>
    <t>MAROMME</t>
  </si>
  <si>
    <t>MAROMME CEDEX</t>
  </si>
  <si>
    <t>MARON (36)</t>
  </si>
  <si>
    <t>MARON (54)</t>
  </si>
  <si>
    <t>MARONCOURT</t>
  </si>
  <si>
    <t>MARPAPS</t>
  </si>
  <si>
    <t>MARPENT</t>
  </si>
  <si>
    <t>MARPIRE</t>
  </si>
  <si>
    <t>MARQUAIX</t>
  </si>
  <si>
    <t>MARQUAY (24)</t>
  </si>
  <si>
    <t>MARQUAY (62)</t>
  </si>
  <si>
    <t>MARQUEFAVE</t>
  </si>
  <si>
    <t>MARQUEGLISE</t>
  </si>
  <si>
    <t>MARQUEIN</t>
  </si>
  <si>
    <t>MARQUERIE</t>
  </si>
  <si>
    <t>MARQUES</t>
  </si>
  <si>
    <t>MARQUETTE EN OSTREVANT</t>
  </si>
  <si>
    <t>MARQUETTE LEZ LILLE</t>
  </si>
  <si>
    <t>MARQUIGNY</t>
  </si>
  <si>
    <t>MARQUILLIES</t>
  </si>
  <si>
    <t>MARQUION</t>
  </si>
  <si>
    <t>MARQUISE</t>
  </si>
  <si>
    <t>MARQUIVILLERS</t>
  </si>
  <si>
    <t>MARQUIXANES</t>
  </si>
  <si>
    <t>MARRAY</t>
  </si>
  <si>
    <t>MARRE</t>
  </si>
  <si>
    <t>MARS (07)</t>
  </si>
  <si>
    <t>MARS (30)</t>
  </si>
  <si>
    <t>MARS (42)</t>
  </si>
  <si>
    <t>MARS LA TOUR</t>
  </si>
  <si>
    <t>MARS SOUS BOURCQ</t>
  </si>
  <si>
    <t>MARS SUR ALLIER</t>
  </si>
  <si>
    <t>MARSA</t>
  </si>
  <si>
    <t>MARSAC (16)</t>
  </si>
  <si>
    <t>MARSAC (23)</t>
  </si>
  <si>
    <t>MARSAC (65)</t>
  </si>
  <si>
    <t>MARSAC (82)</t>
  </si>
  <si>
    <t>MARSAC EN LIVRADOIS</t>
  </si>
  <si>
    <t>MARSAC SUR DON</t>
  </si>
  <si>
    <t>MARSAC SUR L ISLE</t>
  </si>
  <si>
    <t>MARSAINVILLIERS</t>
  </si>
  <si>
    <t>MARSAIS</t>
  </si>
  <si>
    <t>MARSAIS STE RADEGONDE</t>
  </si>
  <si>
    <t>MARSAL (57)</t>
  </si>
  <si>
    <t>MARSAL (81)</t>
  </si>
  <si>
    <t>MARSALES</t>
  </si>
  <si>
    <t>MARSAN</t>
  </si>
  <si>
    <t>MARSANEIX</t>
  </si>
  <si>
    <t>MARSANGIS</t>
  </si>
  <si>
    <t>MARSANGY</t>
  </si>
  <si>
    <t>MARSANNAY LA COTE</t>
  </si>
  <si>
    <t>MARSANNAY LE BOIS</t>
  </si>
  <si>
    <t>MARSANNE</t>
  </si>
  <si>
    <t>MARSAS (33)</t>
  </si>
  <si>
    <t>MARSAS (65)</t>
  </si>
  <si>
    <t>MARSAT</t>
  </si>
  <si>
    <t>MARSAZ</t>
  </si>
  <si>
    <t>MARSEILLAN (32)</t>
  </si>
  <si>
    <t>MARSEILLAN (34)</t>
  </si>
  <si>
    <t>MARSEILLAN (65)</t>
  </si>
  <si>
    <t>MARSEILLE ARMEES</t>
  </si>
  <si>
    <t>MARSEILLE CEDEX 01</t>
  </si>
  <si>
    <t>MARSEILLE CEDEX 02</t>
  </si>
  <si>
    <t>MARSEILLE CEDEX 03</t>
  </si>
  <si>
    <t>MARSEILLE CEDEX 04</t>
  </si>
  <si>
    <t>MARSEILLE CEDEX 05</t>
  </si>
  <si>
    <t>MARSEILLE CEDEX 06</t>
  </si>
  <si>
    <t>MARSEILLE CEDEX 07</t>
  </si>
  <si>
    <t>MARSEILLE CEDEX 08</t>
  </si>
  <si>
    <t>MARSEILLE CEDEX 09</t>
  </si>
  <si>
    <t>MARSEILLE CEDEX 10</t>
  </si>
  <si>
    <t>MARSEILLE CEDEX 11</t>
  </si>
  <si>
    <t>MARSEILLE CEDEX 12</t>
  </si>
  <si>
    <t>MARSEILLE CEDEX 13</t>
  </si>
  <si>
    <t>MARSEILLE CEDEX 14</t>
  </si>
  <si>
    <t>MARSEILLE CEDEX 15</t>
  </si>
  <si>
    <t>MARSEILLE CEDEX 16</t>
  </si>
  <si>
    <t>MARSEILLE CEDEX 20</t>
  </si>
  <si>
    <t>MARSEILLE CHEQUES</t>
  </si>
  <si>
    <t>MARSEILLE EINSTEIN</t>
  </si>
  <si>
    <t>MARSEILLE EN BEAUVAISIS</t>
  </si>
  <si>
    <t>MARSEILLES LES AUBIGNY</t>
  </si>
  <si>
    <t>MARSEILLETTE</t>
  </si>
  <si>
    <t>MARSILLARGUES</t>
  </si>
  <si>
    <t>MARSILLY (17)</t>
  </si>
  <si>
    <t>MARSILLY (57)</t>
  </si>
  <si>
    <t>MARSOLAN</t>
  </si>
  <si>
    <t>MARSON</t>
  </si>
  <si>
    <t>MARSON SUR BARBOURE</t>
  </si>
  <si>
    <t>MARSOULAS</t>
  </si>
  <si>
    <t>MARSPICH</t>
  </si>
  <si>
    <t>MARSSAC SUR TARN</t>
  </si>
  <si>
    <t>MARTAGNY</t>
  </si>
  <si>
    <t>MARTAILLY LES BRANCION</t>
  </si>
  <si>
    <t>MARTAINNEVILLE</t>
  </si>
  <si>
    <t>MARTAINVILLE (14)</t>
  </si>
  <si>
    <t>MARTAINVILLE (27)</t>
  </si>
  <si>
    <t>MARTAINVILLE EPREVILLE</t>
  </si>
  <si>
    <t>MARTAIZE</t>
  </si>
  <si>
    <t>MARTEL</t>
  </si>
  <si>
    <t>MARTHEMONT</t>
  </si>
  <si>
    <t>MARTHILLE</t>
  </si>
  <si>
    <t>MARTHOD</t>
  </si>
  <si>
    <t>MARTHON</t>
  </si>
  <si>
    <t>MARTIEL</t>
  </si>
  <si>
    <t>MARTIGNA</t>
  </si>
  <si>
    <t>MARTIGNARGUES</t>
  </si>
  <si>
    <t>MARTIGNAS SUR JALLE</t>
  </si>
  <si>
    <t>MARTIGNE BRIAND</t>
  </si>
  <si>
    <t>MARTIGNE FERCHAUD</t>
  </si>
  <si>
    <t>MARTIGNE SUR MAYENNE</t>
  </si>
  <si>
    <t>MARTIGNY (02)</t>
  </si>
  <si>
    <t>MARTIGNY (50)</t>
  </si>
  <si>
    <t>MARTIGNY (76)</t>
  </si>
  <si>
    <t>MARTIGNY COURPIERRE</t>
  </si>
  <si>
    <t>MARTIGNY LE COMTE</t>
  </si>
  <si>
    <t>MARTIGNY LES BAINS</t>
  </si>
  <si>
    <t>MARTIGNY LES GERBONVAUX</t>
  </si>
  <si>
    <t>MARTIGNY SUR L ANTE</t>
  </si>
  <si>
    <t>MARTIGUES</t>
  </si>
  <si>
    <t>MARTIGUES CEDEX</t>
  </si>
  <si>
    <t>MARTILLAC</t>
  </si>
  <si>
    <t>MARTIN EGLISE</t>
  </si>
  <si>
    <t>MARTINCOURT (54)</t>
  </si>
  <si>
    <t>MARTINCOURT (60)</t>
  </si>
  <si>
    <t>MARTINCOURT SUR MEUSE</t>
  </si>
  <si>
    <t>MARTINET</t>
  </si>
  <si>
    <t>MARTINPUICH</t>
  </si>
  <si>
    <t>MARTINVAST</t>
  </si>
  <si>
    <t>MARTINVELLE</t>
  </si>
  <si>
    <t>MARTISSERRE</t>
  </si>
  <si>
    <t>MARTIZAY</t>
  </si>
  <si>
    <t>MARTORELLES</t>
  </si>
  <si>
    <t>MARTOT</t>
  </si>
  <si>
    <t>MARTRAGNY</t>
  </si>
  <si>
    <t>MARTRES</t>
  </si>
  <si>
    <t>MARTRES DE RIVIERE</t>
  </si>
  <si>
    <t>MARTRES SUR MORGE</t>
  </si>
  <si>
    <t>MARTRES TOLOSANE</t>
  </si>
  <si>
    <t>MARTRIN</t>
  </si>
  <si>
    <t>MARTROIS</t>
  </si>
  <si>
    <t>MARUEJOLS LES GARDON</t>
  </si>
  <si>
    <t>MARVAL</t>
  </si>
  <si>
    <t>MARVAUX VIEUX</t>
  </si>
  <si>
    <t>MARVEJOLS</t>
  </si>
  <si>
    <t>MARVELISE</t>
  </si>
  <si>
    <t>MARVILLE</t>
  </si>
  <si>
    <t>MARVILLE MOUTIERS BRULE</t>
  </si>
  <si>
    <t>MARY</t>
  </si>
  <si>
    <t>MARY SUR MARNE</t>
  </si>
  <si>
    <t>MARZAN</t>
  </si>
  <si>
    <t>MARZENS</t>
  </si>
  <si>
    <t>MARZY</t>
  </si>
  <si>
    <t>MAS BLANC DES ALPILLES</t>
  </si>
  <si>
    <t>MAS CABARDES</t>
  </si>
  <si>
    <t>MAS D AUVIGNON</t>
  </si>
  <si>
    <t>MAS D ORCIERES</t>
  </si>
  <si>
    <t>MAS DE LONDRES</t>
  </si>
  <si>
    <t>MAS DES COURS</t>
  </si>
  <si>
    <t>MAS GRENIER</t>
  </si>
  <si>
    <t>MAS SAINTES PUELLES</t>
  </si>
  <si>
    <t>MAS ST CHELY</t>
  </si>
  <si>
    <t>MAS THIBERT</t>
  </si>
  <si>
    <t>MASBARAUD MERIGNAT</t>
  </si>
  <si>
    <t>MASCARAAS HARON</t>
  </si>
  <si>
    <t>MASCARAS (32)</t>
  </si>
  <si>
    <t>MASCARAS (65)</t>
  </si>
  <si>
    <t>MASCARVILLE</t>
  </si>
  <si>
    <t>MASCLAT</t>
  </si>
  <si>
    <t>Masdenverge</t>
  </si>
  <si>
    <t>MASEVAUX</t>
  </si>
  <si>
    <t>MASLACQ</t>
  </si>
  <si>
    <t>MASLEON</t>
  </si>
  <si>
    <t>MASLIVES</t>
  </si>
  <si>
    <t>MASNIERES</t>
  </si>
  <si>
    <t>MASNY</t>
  </si>
  <si>
    <t>MASPARRAUTE</t>
  </si>
  <si>
    <t>MASPIE LALONQUERE JUILLACQ</t>
  </si>
  <si>
    <t>MASQUIERES</t>
  </si>
  <si>
    <t>MASSABRAC</t>
  </si>
  <si>
    <t>MASSAC (11)</t>
  </si>
  <si>
    <t>MASSAC (17)</t>
  </si>
  <si>
    <t>MASSAC SERAN</t>
  </si>
  <si>
    <t>MASSAGUEL</t>
  </si>
  <si>
    <t>MASSAIS</t>
  </si>
  <si>
    <t>MASSALS</t>
  </si>
  <si>
    <t>MASSANES</t>
  </si>
  <si>
    <t>MASSANES (ESPAGNE)</t>
  </si>
  <si>
    <t>MASSANGIS</t>
  </si>
  <si>
    <t>MASSAT</t>
  </si>
  <si>
    <t>MASSAY</t>
  </si>
  <si>
    <t>MASSEILLES</t>
  </si>
  <si>
    <t>MASSELS</t>
  </si>
  <si>
    <t>MASSERAC</t>
  </si>
  <si>
    <t>MASSERET</t>
  </si>
  <si>
    <t>MASSEUBE</t>
  </si>
  <si>
    <t>MASSIAC</t>
  </si>
  <si>
    <t>MASSIEU</t>
  </si>
  <si>
    <t>MASSIGES</t>
  </si>
  <si>
    <t>MASSIGNAC</t>
  </si>
  <si>
    <t>MASSILLARGUES ATTUECH</t>
  </si>
  <si>
    <t>MASSILLY</t>
  </si>
  <si>
    <t>MASSINGY (21)</t>
  </si>
  <si>
    <t>MASSINGY (74)</t>
  </si>
  <si>
    <t>MASSINGY LES SEMUR</t>
  </si>
  <si>
    <t>MASSINGY LES VITTEAUX</t>
  </si>
  <si>
    <t>MASSOGNES</t>
  </si>
  <si>
    <t>MASSOINS</t>
  </si>
  <si>
    <t>MASSONGY</t>
  </si>
  <si>
    <t>MASSOULES</t>
  </si>
  <si>
    <t>MASSUGAS</t>
  </si>
  <si>
    <t>MASSY (71)</t>
  </si>
  <si>
    <t>MASSY (76)</t>
  </si>
  <si>
    <t>MASSY (91)</t>
  </si>
  <si>
    <t>MASSY CEDEX</t>
  </si>
  <si>
    <t>MASTAING</t>
  </si>
  <si>
    <t>MAT D'AGENAIS</t>
  </si>
  <si>
    <t>MATEMALE</t>
  </si>
  <si>
    <t>MATHA</t>
  </si>
  <si>
    <t>MATHAUX</t>
  </si>
  <si>
    <t>MATHAY</t>
  </si>
  <si>
    <t>MATHENAY</t>
  </si>
  <si>
    <t>MATHONS</t>
  </si>
  <si>
    <t>MATHONVILLE</t>
  </si>
  <si>
    <t>MATIGNICOURT GONCOURT</t>
  </si>
  <si>
    <t>MATIGNON</t>
  </si>
  <si>
    <t>MATIGNY</t>
  </si>
  <si>
    <t>MATOUGUES</t>
  </si>
  <si>
    <t>MATOUR</t>
  </si>
  <si>
    <t>MATRA</t>
  </si>
  <si>
    <t>MATRINGHEM</t>
  </si>
  <si>
    <t>MATTAINCOURT</t>
  </si>
  <si>
    <t>MATTEXEY</t>
  </si>
  <si>
    <t>MATTON ET CLEMENCY</t>
  </si>
  <si>
    <t>MATZENHEIM</t>
  </si>
  <si>
    <t>MAUBEC (38)</t>
  </si>
  <si>
    <t>MAUBEC (82)</t>
  </si>
  <si>
    <t>MAUBEC (84)</t>
  </si>
  <si>
    <t>MAUBERT FONTAINE</t>
  </si>
  <si>
    <t>MAUBEUGE</t>
  </si>
  <si>
    <t>MAUBEUGE CEDEX</t>
  </si>
  <si>
    <t>MAUBOURGUET</t>
  </si>
  <si>
    <t>MAUBOURGUET CEDEX</t>
  </si>
  <si>
    <t>MAUCHAMPS</t>
  </si>
  <si>
    <t>MAUCOMBLE</t>
  </si>
  <si>
    <t>MAUCOR</t>
  </si>
  <si>
    <t>MAUCOURT (60)</t>
  </si>
  <si>
    <t>MAUCOURT (80)</t>
  </si>
  <si>
    <t>MAUCOURT SUR ORNE</t>
  </si>
  <si>
    <t>MAUDETOUR EN VEXIN</t>
  </si>
  <si>
    <t>Mauge sur Loire</t>
  </si>
  <si>
    <t>MAUGES SUR LOIRE</t>
  </si>
  <si>
    <t>MAUGUIO</t>
  </si>
  <si>
    <t>MAUGUIO CEDEX</t>
  </si>
  <si>
    <t>MAULAN</t>
  </si>
  <si>
    <t>MAULAY</t>
  </si>
  <si>
    <t>MAULDE</t>
  </si>
  <si>
    <t>MAULE</t>
  </si>
  <si>
    <t>MAULEON</t>
  </si>
  <si>
    <t>MAULEON BAROUSSE</t>
  </si>
  <si>
    <t>MAULEON D ARMAGNAC</t>
  </si>
  <si>
    <t>MAULEON SOULE</t>
  </si>
  <si>
    <t>MAULEON-LICHARRE</t>
  </si>
  <si>
    <t>MAULERS</t>
  </si>
  <si>
    <t>MAULETTE</t>
  </si>
  <si>
    <t>MAULEVRIER</t>
  </si>
  <si>
    <t>MAULEVRIER STE GERTRUDE</t>
  </si>
  <si>
    <t>MAULICHERES</t>
  </si>
  <si>
    <t>MAUMUSSON (44)</t>
  </si>
  <si>
    <t>MAUMUSSON (82)</t>
  </si>
  <si>
    <t>MAUMUSSON LAGUIAN</t>
  </si>
  <si>
    <t>MAUNY</t>
  </si>
  <si>
    <t>MAUPAS (10)</t>
  </si>
  <si>
    <t>MAUPAS (32)</t>
  </si>
  <si>
    <t>MAUPERTHUIS</t>
  </si>
  <si>
    <t>MAUPERTUIS</t>
  </si>
  <si>
    <t>MAUPERTUS SUR MER</t>
  </si>
  <si>
    <t>MAUPREVOIR</t>
  </si>
  <si>
    <t>MAUQUENCHY</t>
  </si>
  <si>
    <t>MAURAN</t>
  </si>
  <si>
    <t>MAURE</t>
  </si>
  <si>
    <t>MAURE DE BRETAGNE</t>
  </si>
  <si>
    <t>MAURECOURT</t>
  </si>
  <si>
    <t>MAUREGARD</t>
  </si>
  <si>
    <t>MAUREGNY EN HAYE</t>
  </si>
  <si>
    <t>MAUREILHAN</t>
  </si>
  <si>
    <t>MAUREILLAS LAS ILLAS</t>
  </si>
  <si>
    <t>MAUREMONT</t>
  </si>
  <si>
    <t>MAURENS (24)</t>
  </si>
  <si>
    <t>MAURENS (31)</t>
  </si>
  <si>
    <t>MAURENS (32)</t>
  </si>
  <si>
    <t>MAURENS SCOPONT</t>
  </si>
  <si>
    <t>MAUREPAS (78)</t>
  </si>
  <si>
    <t>MAUREPAS (80)</t>
  </si>
  <si>
    <t>MAUREPAS CEDEX</t>
  </si>
  <si>
    <t>MAURESSAC</t>
  </si>
  <si>
    <t>MAURESSARGUES</t>
  </si>
  <si>
    <t>MAUREVILLE</t>
  </si>
  <si>
    <t>MAURIAC (15)</t>
  </si>
  <si>
    <t>MAURIAC (33)</t>
  </si>
  <si>
    <t>MAURIES</t>
  </si>
  <si>
    <t>MAURINES</t>
  </si>
  <si>
    <t>MAUROIS</t>
  </si>
  <si>
    <t>MAURON</t>
  </si>
  <si>
    <t>MAUROUX (32)</t>
  </si>
  <si>
    <t>MAUROUX (46)</t>
  </si>
  <si>
    <t>MAURRIN</t>
  </si>
  <si>
    <t>MAURS</t>
  </si>
  <si>
    <t>MAURUPT LE MONTOIS</t>
  </si>
  <si>
    <t>MAURY</t>
  </si>
  <si>
    <t>MAUSOLEO</t>
  </si>
  <si>
    <t>MAUSSAC</t>
  </si>
  <si>
    <t>MAUSSANE LES ALPILLES</t>
  </si>
  <si>
    <t>MAUSSANS</t>
  </si>
  <si>
    <t>MAUTES</t>
  </si>
  <si>
    <t>MAUVAGES</t>
  </si>
  <si>
    <t>MAUVAISIN</t>
  </si>
  <si>
    <t>MAUVES</t>
  </si>
  <si>
    <t>MAUVES SUR HUISNE</t>
  </si>
  <si>
    <t>MAUVES SUR LOIRE</t>
  </si>
  <si>
    <t>MAUVEZIN (31)</t>
  </si>
  <si>
    <t>MAUVEZIN (32)</t>
  </si>
  <si>
    <t>MAUVEZIN (65)</t>
  </si>
  <si>
    <t>MAUVEZIN CEDEX</t>
  </si>
  <si>
    <t>MAUVEZIN D ARMAGNAC</t>
  </si>
  <si>
    <t>MAUVEZIN DE PRAT</t>
  </si>
  <si>
    <t>MAUVEZIN DE STE CROIX</t>
  </si>
  <si>
    <t>MAUVEZIN SUR GUPIE</t>
  </si>
  <si>
    <t>MAUVIERES</t>
  </si>
  <si>
    <t>MAUVILLY</t>
  </si>
  <si>
    <t>MAUX</t>
  </si>
  <si>
    <t>MAUZAC</t>
  </si>
  <si>
    <t>MAUZAC ET GRAND CASTANG</t>
  </si>
  <si>
    <t>MAUZE SUR LE MIGNON</t>
  </si>
  <si>
    <t>MAUZE THOUARSAIS</t>
  </si>
  <si>
    <t>MAUZENS ET MIREMONT</t>
  </si>
  <si>
    <t>MAUZUN</t>
  </si>
  <si>
    <t>MAVES</t>
  </si>
  <si>
    <t>MAVILLY MANDELOT</t>
  </si>
  <si>
    <t>MAXENT</t>
  </si>
  <si>
    <t>MAXEVILLE</t>
  </si>
  <si>
    <t>MAXEY SUR MEUSE</t>
  </si>
  <si>
    <t>MAXEY SUR VAISE</t>
  </si>
  <si>
    <t>MAXILLY SUR LEMAN</t>
  </si>
  <si>
    <t>MAXILLY SUR SAONE</t>
  </si>
  <si>
    <t>MAXOU</t>
  </si>
  <si>
    <t>MAXSTADT</t>
  </si>
  <si>
    <t>MAY EN MULTIEN</t>
  </si>
  <si>
    <t>MAY SUR ORNE</t>
  </si>
  <si>
    <t>MAYAC</t>
  </si>
  <si>
    <t>MAYENNE</t>
  </si>
  <si>
    <t>MAYENNE CEDEX</t>
  </si>
  <si>
    <t>MAYET</t>
  </si>
  <si>
    <t>MAYLIS</t>
  </si>
  <si>
    <t>MAYNAL</t>
  </si>
  <si>
    <t>MAYOT</t>
  </si>
  <si>
    <t>MAYRAC</t>
  </si>
  <si>
    <t>MAYRAN</t>
  </si>
  <si>
    <t>MAYREGNE</t>
  </si>
  <si>
    <t>MAYRES (07)</t>
  </si>
  <si>
    <t>MAYRES (63)</t>
  </si>
  <si>
    <t>MAYRES SAVEL</t>
  </si>
  <si>
    <t>MAYREVILLE</t>
  </si>
  <si>
    <t>MAYRINHAC LENTOUR</t>
  </si>
  <si>
    <t>MAYRONNES</t>
  </si>
  <si>
    <t>MAYSEL</t>
  </si>
  <si>
    <t>MAZAMET</t>
  </si>
  <si>
    <t>MAZAMET CEDEX</t>
  </si>
  <si>
    <t>MAZAN</t>
  </si>
  <si>
    <t>MAZAN L ABBAYE</t>
  </si>
  <si>
    <t>MAZANGE</t>
  </si>
  <si>
    <t>MAZAUGUES</t>
  </si>
  <si>
    <t>MAZAYE</t>
  </si>
  <si>
    <t>MAZE</t>
  </si>
  <si>
    <t>MAZEIKIAI</t>
  </si>
  <si>
    <t>MAZEIRAT</t>
  </si>
  <si>
    <t>MAZELEY</t>
  </si>
  <si>
    <t>MAZERAT AUROUZE</t>
  </si>
  <si>
    <t>MAZERAY</t>
  </si>
  <si>
    <t>MAZERES (09)</t>
  </si>
  <si>
    <t>MAZERES (33)</t>
  </si>
  <si>
    <t>MAZERES DE NESTE</t>
  </si>
  <si>
    <t>MAZERES LEZONS</t>
  </si>
  <si>
    <t>MAZERES SUR SALAT</t>
  </si>
  <si>
    <t>MAZERIER</t>
  </si>
  <si>
    <t>MAZERNY</t>
  </si>
  <si>
    <t>MAZEROLLES (16)</t>
  </si>
  <si>
    <t>MAZEROLLES (17)</t>
  </si>
  <si>
    <t>MAZEROLLES (40)</t>
  </si>
  <si>
    <t>MAZEROLLES (64)</t>
  </si>
  <si>
    <t>MAZEROLLES (65)</t>
  </si>
  <si>
    <t>MAZEROLLES (86)</t>
  </si>
  <si>
    <t>MAZEROLLES DU RAZES</t>
  </si>
  <si>
    <t>MAZEROLLES LE SALIN</t>
  </si>
  <si>
    <t>MAZERULLES</t>
  </si>
  <si>
    <t>MAZET ST VOY</t>
  </si>
  <si>
    <t>MAZEUIL</t>
  </si>
  <si>
    <t>MAZEYRAT D ALLIER</t>
  </si>
  <si>
    <t>MAZEYROLLES</t>
  </si>
  <si>
    <t>MAZIERE AUX BONS HOMMES</t>
  </si>
  <si>
    <t>MAZIERES</t>
  </si>
  <si>
    <t>MAZIERES DE TOURAINE</t>
  </si>
  <si>
    <t>MAZIERES EN GATINE</t>
  </si>
  <si>
    <t>MAZIERES EN MAUGES</t>
  </si>
  <si>
    <t>MAZIERES NARESSE</t>
  </si>
  <si>
    <t>MAZIERES SUR BERONNE</t>
  </si>
  <si>
    <t>MAZILLE</t>
  </si>
  <si>
    <t>MAZINGARBE</t>
  </si>
  <si>
    <t>MAZINGHEM</t>
  </si>
  <si>
    <t>MAZINGHIEN</t>
  </si>
  <si>
    <t>MAZION</t>
  </si>
  <si>
    <t>MAZIRAT</t>
  </si>
  <si>
    <t>MAZIROT</t>
  </si>
  <si>
    <t>MAZOIRES</t>
  </si>
  <si>
    <t>MAZOUAU</t>
  </si>
  <si>
    <t>MAZUBY</t>
  </si>
  <si>
    <t>MAZZOLA</t>
  </si>
  <si>
    <t>MEAILLES</t>
  </si>
  <si>
    <t>MEALLET</t>
  </si>
  <si>
    <t>MEASNES</t>
  </si>
  <si>
    <t>MEAUCE</t>
  </si>
  <si>
    <t>MEAUDRE</t>
  </si>
  <si>
    <t>MEAULNE</t>
  </si>
  <si>
    <t>MEAULTE</t>
  </si>
  <si>
    <t>MEAUTIS</t>
  </si>
  <si>
    <t>MEAUX</t>
  </si>
  <si>
    <t>MEAUX CEDEX</t>
  </si>
  <si>
    <t>MEAUX CEDEX 9</t>
  </si>
  <si>
    <t>MEAUX LA MONTAGNE</t>
  </si>
  <si>
    <t>MEAUZAC</t>
  </si>
  <si>
    <t>MECE</t>
  </si>
  <si>
    <t>MECHMONT</t>
  </si>
  <si>
    <t>MECLEUVES</t>
  </si>
  <si>
    <t>MECQUIGNIES</t>
  </si>
  <si>
    <t>MECRIN</t>
  </si>
  <si>
    <t>MECRINGES</t>
  </si>
  <si>
    <t>MEDAN</t>
  </si>
  <si>
    <t>MEDAVY</t>
  </si>
  <si>
    <t>MEDEYROLLES</t>
  </si>
  <si>
    <t>MEDIERE</t>
  </si>
  <si>
    <t>MEDILLAC</t>
  </si>
  <si>
    <t>MEDIO CUDEYO</t>
  </si>
  <si>
    <t>MEDIS</t>
  </si>
  <si>
    <t>MEDONVILLE</t>
  </si>
  <si>
    <t>MEDREAC</t>
  </si>
  <si>
    <t>MEE</t>
  </si>
  <si>
    <t>MEER</t>
  </si>
  <si>
    <t>MEES</t>
  </si>
  <si>
    <t>MEGANGE</t>
  </si>
  <si>
    <t>MEGEVE</t>
  </si>
  <si>
    <t>MEGEVETTE</t>
  </si>
  <si>
    <t>MEGRIT</t>
  </si>
  <si>
    <t>MEHARICOURT</t>
  </si>
  <si>
    <t>MEHARIN</t>
  </si>
  <si>
    <t>MEHERS</t>
  </si>
  <si>
    <t>MEHONCOURT</t>
  </si>
  <si>
    <t>MEHOUDIN</t>
  </si>
  <si>
    <t>MEHUN SUR YEVRE</t>
  </si>
  <si>
    <t>MEIGNE</t>
  </si>
  <si>
    <t>MEIGNE LE VICOMTE</t>
  </si>
  <si>
    <t>MEIGNEUX (77)</t>
  </si>
  <si>
    <t>MEIGNEUX (80)</t>
  </si>
  <si>
    <t>MEILARS</t>
  </si>
  <si>
    <t>MEILHAC</t>
  </si>
  <si>
    <t>MEILHAN (32)</t>
  </si>
  <si>
    <t>MEILHAN (40)</t>
  </si>
  <si>
    <t>MEILHAN SUR GARONNE</t>
  </si>
  <si>
    <t>MEILHARDS</t>
  </si>
  <si>
    <t>MEILHAUD</t>
  </si>
  <si>
    <t>MEILLAC</t>
  </si>
  <si>
    <t>MEILLANT</t>
  </si>
  <si>
    <t>MEILLARD</t>
  </si>
  <si>
    <t>MEILLERAY</t>
  </si>
  <si>
    <t>MEILLERIE</t>
  </si>
  <si>
    <t>MEILLERS</t>
  </si>
  <si>
    <t>MEILLON</t>
  </si>
  <si>
    <t>MEILLY SUR ROUVRES</t>
  </si>
  <si>
    <t>MEINERZHAGEN</t>
  </si>
  <si>
    <t>MEISENTHAL</t>
  </si>
  <si>
    <t>MEISTRATZHEIM</t>
  </si>
  <si>
    <t>MEJANNES LE CLAP</t>
  </si>
  <si>
    <t>MEJANNES LES ALES</t>
  </si>
  <si>
    <t>MEJORADA DEL CAMPO</t>
  </si>
  <si>
    <t>MELA</t>
  </si>
  <si>
    <t>MELAGUES</t>
  </si>
  <si>
    <t>MELAMARE</t>
  </si>
  <si>
    <t>MELAY (49)</t>
  </si>
  <si>
    <t>MELAY (52)</t>
  </si>
  <si>
    <t>MELAY (71)</t>
  </si>
  <si>
    <t>MELECEY</t>
  </si>
  <si>
    <t>MELESSE</t>
  </si>
  <si>
    <t>MELGVEN</t>
  </si>
  <si>
    <t>MELICOCQ</t>
  </si>
  <si>
    <t>MELICOURT</t>
  </si>
  <si>
    <t>MELIGNY LE GRAND</t>
  </si>
  <si>
    <t>MELIGNY LE PETIT</t>
  </si>
  <si>
    <t>MELIN</t>
  </si>
  <si>
    <t>MELINCOURT</t>
  </si>
  <si>
    <t>MELISEY (70)</t>
  </si>
  <si>
    <t>MELISEY (89)</t>
  </si>
  <si>
    <t>MELJAC</t>
  </si>
  <si>
    <t>MELLAC</t>
  </si>
  <si>
    <t>MELLE (35)</t>
  </si>
  <si>
    <t>MELLE (79)</t>
  </si>
  <si>
    <t>MELLECEY</t>
  </si>
  <si>
    <t>MELLERAN</t>
  </si>
  <si>
    <t>MELLERAY</t>
  </si>
  <si>
    <t>MELLEROY</t>
  </si>
  <si>
    <t>MELLES</t>
  </si>
  <si>
    <t>MELLEVILLE</t>
  </si>
  <si>
    <t>MELLIONNEC</t>
  </si>
  <si>
    <t>MELLO</t>
  </si>
  <si>
    <t>MELOISEY</t>
  </si>
  <si>
    <t>MELRAND</t>
  </si>
  <si>
    <t>MELSELE</t>
  </si>
  <si>
    <t>MELSHEIM</t>
  </si>
  <si>
    <t>MELUN</t>
  </si>
  <si>
    <t>MELUN CEDEX</t>
  </si>
  <si>
    <t>MELUN CEDEX 9</t>
  </si>
  <si>
    <t>MELVE</t>
  </si>
  <si>
    <t>MELZ SUR SEINE</t>
  </si>
  <si>
    <t>MELZO</t>
  </si>
  <si>
    <t>MEMBREY</t>
  </si>
  <si>
    <t>MEMBROLLES</t>
  </si>
  <si>
    <t>MEMENIL</t>
  </si>
  <si>
    <t>MEMMELSHOFFEN</t>
  </si>
  <si>
    <t>MENADES</t>
  </si>
  <si>
    <t>MENARGUENS</t>
  </si>
  <si>
    <t>MENARMONT</t>
  </si>
  <si>
    <t>MENARS</t>
  </si>
  <si>
    <t>MENAT</t>
  </si>
  <si>
    <t>MENAUCOURT</t>
  </si>
  <si>
    <t>MENCAS</t>
  </si>
  <si>
    <t>MENCHHOFFEN</t>
  </si>
  <si>
    <t>MENDE</t>
  </si>
  <si>
    <t>MENDE CEDEX</t>
  </si>
  <si>
    <t>MENDIONDE</t>
  </si>
  <si>
    <t>MENDITTE</t>
  </si>
  <si>
    <t>MENDIVE</t>
  </si>
  <si>
    <t>MENDONK</t>
  </si>
  <si>
    <t>MENEAC</t>
  </si>
  <si>
    <t>MENERBES</t>
  </si>
  <si>
    <t>MENERVAL</t>
  </si>
  <si>
    <t>MENERVILLE</t>
  </si>
  <si>
    <t>MENESBLE</t>
  </si>
  <si>
    <t>MENESLIES</t>
  </si>
  <si>
    <t>MENESPLET</t>
  </si>
  <si>
    <t>MENESQUEVILLE</t>
  </si>
  <si>
    <t>MENESSAIRE</t>
  </si>
  <si>
    <t>MENESTREAU</t>
  </si>
  <si>
    <t>MENESTREAU EN VILLETTE</t>
  </si>
  <si>
    <t>MENET</t>
  </si>
  <si>
    <t>MENETOU COUTURE</t>
  </si>
  <si>
    <t>MENETOU RATEL</t>
  </si>
  <si>
    <t>MENETOU SALON</t>
  </si>
  <si>
    <t>MENETOU SUR NAHON</t>
  </si>
  <si>
    <t>MENETREOL SOUS SANCERRE</t>
  </si>
  <si>
    <t>MENETREOL SUR SAULDRE</t>
  </si>
  <si>
    <t>MENETREOLS SOUS VATAN</t>
  </si>
  <si>
    <t>MENETREUIL</t>
  </si>
  <si>
    <t>MENETREUX LE PITOIS</t>
  </si>
  <si>
    <t>MENETROL</t>
  </si>
  <si>
    <t>MENETRU LE VIGNOBLE</t>
  </si>
  <si>
    <t>MENETRUX EN JOUX</t>
  </si>
  <si>
    <t>MENEVILLERS</t>
  </si>
  <si>
    <t>MENGLON</t>
  </si>
  <si>
    <t>MENIGOUTE</t>
  </si>
  <si>
    <t>MENIL</t>
  </si>
  <si>
    <t>MENIL ANNELLES</t>
  </si>
  <si>
    <t>MENIL AUX BOIS</t>
  </si>
  <si>
    <t>MENIL DE SENONES</t>
  </si>
  <si>
    <t>MENIL EN XAINTOIS (08)</t>
  </si>
  <si>
    <t>MENIL EN XAINTOIS (88)</t>
  </si>
  <si>
    <t>MENIL ERREUX</t>
  </si>
  <si>
    <t>MENIL FROGER</t>
  </si>
  <si>
    <t>MENIL GONDOUIN</t>
  </si>
  <si>
    <t>MENIL HERMEI</t>
  </si>
  <si>
    <t>MENIL HUBERT EN EXMES</t>
  </si>
  <si>
    <t>MENIL HUBERT SUR ORNE</t>
  </si>
  <si>
    <t>MENIL JEAN</t>
  </si>
  <si>
    <t>MENIL LA HORGNE</t>
  </si>
  <si>
    <t>MENIL LA TOUR</t>
  </si>
  <si>
    <t>MENIL LEPINOIS</t>
  </si>
  <si>
    <t>MENIL SUR BELVITTE</t>
  </si>
  <si>
    <t>MENIL SUR SAULX</t>
  </si>
  <si>
    <t>MENIL VIN</t>
  </si>
  <si>
    <t>MENILLES</t>
  </si>
  <si>
    <t>MENNECY</t>
  </si>
  <si>
    <t>MENNECY CEDEX</t>
  </si>
  <si>
    <t>MENNESSIS</t>
  </si>
  <si>
    <t>MENNETOU SUR CHER</t>
  </si>
  <si>
    <t>MENNEVAL</t>
  </si>
  <si>
    <t>MENNEVILLE (62)</t>
  </si>
  <si>
    <t>MENNEVRET</t>
  </si>
  <si>
    <t>MENNOUVEAUX</t>
  </si>
  <si>
    <t>MENOIRE</t>
  </si>
  <si>
    <t>MENOMBLET</t>
  </si>
  <si>
    <t>MENONCOURT</t>
  </si>
  <si>
    <t>MENONVAL</t>
  </si>
  <si>
    <t>MENOTEY</t>
  </si>
  <si>
    <t>MENOU</t>
  </si>
  <si>
    <t>MENOUVILLE</t>
  </si>
  <si>
    <t>MENOUX</t>
  </si>
  <si>
    <t>MENS</t>
  </si>
  <si>
    <t>MENSIGNAC</t>
  </si>
  <si>
    <t>MENSKIRCH</t>
  </si>
  <si>
    <t>MENTHEVILLE</t>
  </si>
  <si>
    <t>MENTHON ST BERNARD</t>
  </si>
  <si>
    <t>MENTHONNEX EN BORNES</t>
  </si>
  <si>
    <t>MENTHONNEX SOUS CLERMONT</t>
  </si>
  <si>
    <t>MENTIERES</t>
  </si>
  <si>
    <t>MENTON</t>
  </si>
  <si>
    <t>MENTON CEDEX</t>
  </si>
  <si>
    <t>MENTQUE NORTBECOURT</t>
  </si>
  <si>
    <t>MENUCOURT</t>
  </si>
  <si>
    <t>MENVILLE</t>
  </si>
  <si>
    <t>MEOBECQ</t>
  </si>
  <si>
    <t>MEOLANS REVEL</t>
  </si>
  <si>
    <t>MEON</t>
  </si>
  <si>
    <t>MEOUNES LES MONTRIEUX</t>
  </si>
  <si>
    <t>MER</t>
  </si>
  <si>
    <t>MERACQ</t>
  </si>
  <si>
    <t>MERAL</t>
  </si>
  <si>
    <t>MERAS</t>
  </si>
  <si>
    <t>MERCATEL</t>
  </si>
  <si>
    <t>MERCENAC</t>
  </si>
  <si>
    <t>MERCEUIL</t>
  </si>
  <si>
    <t>MERCEVILLE</t>
  </si>
  <si>
    <t>MERCEY</t>
  </si>
  <si>
    <t>MERCEY LE GRAND</t>
  </si>
  <si>
    <t>MERCEY SUR SAONE</t>
  </si>
  <si>
    <t>MERCK ST LIEVIN</t>
  </si>
  <si>
    <t>MERCKEGHEM</t>
  </si>
  <si>
    <t>MERCOEUR (19)</t>
  </si>
  <si>
    <t>MERCOEUR (43)</t>
  </si>
  <si>
    <t>MERCUER</t>
  </si>
  <si>
    <t>MERCUES</t>
  </si>
  <si>
    <t>MERCUREY</t>
  </si>
  <si>
    <t>MERCUROL</t>
  </si>
  <si>
    <t>MERCURY</t>
  </si>
  <si>
    <t>MERCUS GARRABET</t>
  </si>
  <si>
    <t>MERCY (03)</t>
  </si>
  <si>
    <t>MERCY (89)</t>
  </si>
  <si>
    <t>MERCY LE BAS</t>
  </si>
  <si>
    <t>MERCY LE HAUT</t>
  </si>
  <si>
    <t>MERDRIGNAC</t>
  </si>
  <si>
    <t>MERE (78)</t>
  </si>
  <si>
    <t>MERE (89)</t>
  </si>
  <si>
    <t>MEREAU</t>
  </si>
  <si>
    <t>MEREAUCOURT</t>
  </si>
  <si>
    <t>MEREGLISE</t>
  </si>
  <si>
    <t>MERELESSART</t>
  </si>
  <si>
    <t>MERENS</t>
  </si>
  <si>
    <t>MERENS LES VALS</t>
  </si>
  <si>
    <t>MERENVIELLE</t>
  </si>
  <si>
    <t>MEREUIL</t>
  </si>
  <si>
    <t>MEREVILLE (54)</t>
  </si>
  <si>
    <t>MEREVILLE (91)</t>
  </si>
  <si>
    <t>MEREY</t>
  </si>
  <si>
    <t>MEREY SOUS MONTROND</t>
  </si>
  <si>
    <t>MEREY VIEILLEY</t>
  </si>
  <si>
    <t>MERFY</t>
  </si>
  <si>
    <t>MERGEY</t>
  </si>
  <si>
    <t>MERIA</t>
  </si>
  <si>
    <t>MERIAL</t>
  </si>
  <si>
    <t>MERIBEL LES ALLUES</t>
  </si>
  <si>
    <t>MERICOURT (62)</t>
  </si>
  <si>
    <t>MERICOURT (78)</t>
  </si>
  <si>
    <t>MERICOURT EN VIMEU</t>
  </si>
  <si>
    <t>MERICOURT L ABBE</t>
  </si>
  <si>
    <t>MERICOURT SUR SOMME</t>
  </si>
  <si>
    <t>MERIDA</t>
  </si>
  <si>
    <t>MERIEL</t>
  </si>
  <si>
    <t>MERIFONS</t>
  </si>
  <si>
    <t>MERIGNAC (16)</t>
  </si>
  <si>
    <t>MERIGNAC (17)</t>
  </si>
  <si>
    <t>MERIGNAC (33)</t>
  </si>
  <si>
    <t>MERIGNAC CEDEX</t>
  </si>
  <si>
    <t>MERIGNAS</t>
  </si>
  <si>
    <t>MERIGNIES</t>
  </si>
  <si>
    <t>MERIGNY</t>
  </si>
  <si>
    <t>MERIGON</t>
  </si>
  <si>
    <t>MERILHEU</t>
  </si>
  <si>
    <t>MERILLAC</t>
  </si>
  <si>
    <t>MERINCHAL</t>
  </si>
  <si>
    <t>MERINDOL</t>
  </si>
  <si>
    <t>MERINDOL LES OLIVIERS</t>
  </si>
  <si>
    <t>MERINVILLE</t>
  </si>
  <si>
    <t>MERITEIN</t>
  </si>
  <si>
    <t>MERKWILLER PECHELBRONN</t>
  </si>
  <si>
    <t>MERLAS</t>
  </si>
  <si>
    <t>MERLAUT</t>
  </si>
  <si>
    <t>MERLE LEIGNEC</t>
  </si>
  <si>
    <t>MERLEAC</t>
  </si>
  <si>
    <t>MERLES</t>
  </si>
  <si>
    <t>MERLES SUR LOISON</t>
  </si>
  <si>
    <t>MERLEVENEZ</t>
  </si>
  <si>
    <t>MERLIMONT</t>
  </si>
  <si>
    <t>MERLINES</t>
  </si>
  <si>
    <t>MERNEL</t>
  </si>
  <si>
    <t>MEROBERT</t>
  </si>
  <si>
    <t>MERONA</t>
  </si>
  <si>
    <t>MEROUVILLE</t>
  </si>
  <si>
    <t>MEROUX</t>
  </si>
  <si>
    <t>MERPINS</t>
  </si>
  <si>
    <t>MERREY</t>
  </si>
  <si>
    <t>MERREY SUR ARCE</t>
  </si>
  <si>
    <t>MERRI</t>
  </si>
  <si>
    <t>MERRIS</t>
  </si>
  <si>
    <t>MERRY LA VALLEE</t>
  </si>
  <si>
    <t>MERRY SEC</t>
  </si>
  <si>
    <t>MERRY SUR YONNE</t>
  </si>
  <si>
    <t>MERS LES BAINS</t>
  </si>
  <si>
    <t>MERS SUR INDRE</t>
  </si>
  <si>
    <t>MERSCHWEILLER</t>
  </si>
  <si>
    <t>MERSUAY</t>
  </si>
  <si>
    <t>MERTEN</t>
  </si>
  <si>
    <t>MERTRUD</t>
  </si>
  <si>
    <t>MERTZEN</t>
  </si>
  <si>
    <t>MERTZWILLER</t>
  </si>
  <si>
    <t>MERU</t>
  </si>
  <si>
    <t>MERU CEDEX</t>
  </si>
  <si>
    <t>MERVANS</t>
  </si>
  <si>
    <t>MERVENT</t>
  </si>
  <si>
    <t>MERVILLA</t>
  </si>
  <si>
    <t>MERVILLE (31)</t>
  </si>
  <si>
    <t xml:space="preserve">MERVILLE </t>
  </si>
  <si>
    <t>MERVILLE FRANCEVILLE PLAGE</t>
  </si>
  <si>
    <t>MERVILLER</t>
  </si>
  <si>
    <t>MERXHEIM</t>
  </si>
  <si>
    <t>MERY</t>
  </si>
  <si>
    <t>MERY CORBON</t>
  </si>
  <si>
    <t>MERY ES BOIS</t>
  </si>
  <si>
    <t>MERY LA BATAILLE</t>
  </si>
  <si>
    <t>MERY PREMECY</t>
  </si>
  <si>
    <t>MERY SUR CHER</t>
  </si>
  <si>
    <t>MERY SUR MARNE</t>
  </si>
  <si>
    <t>MERY SUR OISE</t>
  </si>
  <si>
    <t>MERY SUR SEINE</t>
  </si>
  <si>
    <t>MERZIG - DEUTCHLAND-</t>
  </si>
  <si>
    <t>MESANDANS</t>
  </si>
  <si>
    <t>MESANGER</t>
  </si>
  <si>
    <t>MESANGUEVILLE</t>
  </si>
  <si>
    <t>MESBRECOURT RICHECOURT</t>
  </si>
  <si>
    <t>MESCHERS SUR GIRONDE</t>
  </si>
  <si>
    <t>MESCOULES</t>
  </si>
  <si>
    <t>MESGRIGNY</t>
  </si>
  <si>
    <t>MESIGNY</t>
  </si>
  <si>
    <t>MESLAN</t>
  </si>
  <si>
    <t>MESLAND</t>
  </si>
  <si>
    <t>MESLAY (14)</t>
  </si>
  <si>
    <t>MESLAY (41)</t>
  </si>
  <si>
    <t>MESLAY DU MAINE</t>
  </si>
  <si>
    <t>MESLAY LE GRENET</t>
  </si>
  <si>
    <t>MESLAY LE VIDAME</t>
  </si>
  <si>
    <t>MESLIERES</t>
  </si>
  <si>
    <t>MESLIN</t>
  </si>
  <si>
    <t>MESMAY</t>
  </si>
  <si>
    <t>MESMONT (08)</t>
  </si>
  <si>
    <t>MESMONT (21)</t>
  </si>
  <si>
    <t>MESNAC</t>
  </si>
  <si>
    <t>MESNARD LA BAROTIERE</t>
  </si>
  <si>
    <t>MESNAY</t>
  </si>
  <si>
    <t>MESNIERES EN BRAY</t>
  </si>
  <si>
    <t>MESNIL BRUNTEL</t>
  </si>
  <si>
    <t>MESNIL CLINCHAMPS</t>
  </si>
  <si>
    <t>MESNIL DOMQUEUR</t>
  </si>
  <si>
    <t>MESNIL EN ARROUAISE</t>
  </si>
  <si>
    <t>MESNIL FOLLEMPRISE</t>
  </si>
  <si>
    <t>MESNIL LA COMTESSE</t>
  </si>
  <si>
    <t>MESNIL LETTRE</t>
  </si>
  <si>
    <t>MESNIL MARTINSART</t>
  </si>
  <si>
    <t>MESNIL MAUGER</t>
  </si>
  <si>
    <t>MESNIL PANNEVILLE</t>
  </si>
  <si>
    <t>MESNIL RAOUL</t>
  </si>
  <si>
    <t>MESNIL ROUSSET</t>
  </si>
  <si>
    <t>MESNIL SELLIERES</t>
  </si>
  <si>
    <t>MESNIL SOUS VIENNE</t>
  </si>
  <si>
    <t>MESNIL ST GEORGES</t>
  </si>
  <si>
    <t>MESNIL ST LAURENT</t>
  </si>
  <si>
    <t>MESNIL ST LOUP</t>
  </si>
  <si>
    <t>MESNIL ST NICAISE</t>
  </si>
  <si>
    <t>MESNIL ST PERE</t>
  </si>
  <si>
    <t>MESNIL SUR L ESTREE</t>
  </si>
  <si>
    <t>MESNIL VERCLIVES</t>
  </si>
  <si>
    <t>MESNIL-EN-OUCHE</t>
  </si>
  <si>
    <t>MESNILS SUR ITON</t>
  </si>
  <si>
    <t>MESNOIS</t>
  </si>
  <si>
    <t>MESPAUL</t>
  </si>
  <si>
    <t>MESPLEDE</t>
  </si>
  <si>
    <t>MESPLES</t>
  </si>
  <si>
    <t>MESPUITS</t>
  </si>
  <si>
    <t>MESQUER</t>
  </si>
  <si>
    <t>MESSAC (17)</t>
  </si>
  <si>
    <t>MESSAC (35)</t>
  </si>
  <si>
    <t>MESSANCY</t>
  </si>
  <si>
    <t>MESSANGES (21)</t>
  </si>
  <si>
    <t>MESSANGES (40)</t>
  </si>
  <si>
    <t>MESSAS</t>
  </si>
  <si>
    <t>MESSE</t>
  </si>
  <si>
    <t>MESSEI</t>
  </si>
  <si>
    <t>MESSEIN</t>
  </si>
  <si>
    <t>MESSEIX</t>
  </si>
  <si>
    <t>MESSEME</t>
  </si>
  <si>
    <t>MESSERY</t>
  </si>
  <si>
    <t>MESSEY SUR GROSNE</t>
  </si>
  <si>
    <t>MESSIA SUR SORNE</t>
  </si>
  <si>
    <t>MESSIGNY ET VANTOUX</t>
  </si>
  <si>
    <t>MESSIMY</t>
  </si>
  <si>
    <t>MESSINCOURT</t>
  </si>
  <si>
    <t>MESSON</t>
  </si>
  <si>
    <t>MESSY</t>
  </si>
  <si>
    <t>MESTERRIEUX</t>
  </si>
  <si>
    <t>MESTES</t>
  </si>
  <si>
    <t>MESVES SUR LOIRE</t>
  </si>
  <si>
    <t>MESVRES</t>
  </si>
  <si>
    <t>METABIEF</t>
  </si>
  <si>
    <t>METAIRIES ST QUIRIN</t>
  </si>
  <si>
    <t>METEREN</t>
  </si>
  <si>
    <t>METHAMIS</t>
  </si>
  <si>
    <t>METIGNY</t>
  </si>
  <si>
    <t>METTING</t>
  </si>
  <si>
    <t>METTRAY</t>
  </si>
  <si>
    <t>METZ</t>
  </si>
  <si>
    <t>METZ ARMEES</t>
  </si>
  <si>
    <t>METZ CEDEX</t>
  </si>
  <si>
    <t>METZ CEDEX 01</t>
  </si>
  <si>
    <t>METZ CEDEX 02</t>
  </si>
  <si>
    <t>METZ CEDEX 03</t>
  </si>
  <si>
    <t>METZ CEDEX 9</t>
  </si>
  <si>
    <t>METZ EN COUTURE</t>
  </si>
  <si>
    <t>METZ LE COMTE</t>
  </si>
  <si>
    <t>METZ ROBERT</t>
  </si>
  <si>
    <t>METZ TECHNOPOLE</t>
  </si>
  <si>
    <t>METZ TESSY</t>
  </si>
  <si>
    <t>METZERAL</t>
  </si>
  <si>
    <t>METZERESCHE</t>
  </si>
  <si>
    <t>METZERVISSE</t>
  </si>
  <si>
    <t>METZING</t>
  </si>
  <si>
    <t>MEUCON</t>
  </si>
  <si>
    <t>MEUDON</t>
  </si>
  <si>
    <t>MEUDON CEDEX</t>
  </si>
  <si>
    <t>MEUDON LA FORET</t>
  </si>
  <si>
    <t>MEUDON LA FORET CEDEX</t>
  </si>
  <si>
    <t>MEUDT</t>
  </si>
  <si>
    <t>MEUILLEY</t>
  </si>
  <si>
    <t>MEULAN</t>
  </si>
  <si>
    <t>MEULEBEKE</t>
  </si>
  <si>
    <t>MEULERS</t>
  </si>
  <si>
    <t>MEULLES</t>
  </si>
  <si>
    <t>MEULSON</t>
  </si>
  <si>
    <t>MEUNET PLANCHES</t>
  </si>
  <si>
    <t>MEUNET SUR VATAN</t>
  </si>
  <si>
    <t>MEUNG SUR LOIRE</t>
  </si>
  <si>
    <t>MEURCE</t>
  </si>
  <si>
    <t>MEURCHIN</t>
  </si>
  <si>
    <t>MEURCOURT</t>
  </si>
  <si>
    <t>MEURES</t>
  </si>
  <si>
    <t>MEURSAC</t>
  </si>
  <si>
    <t>MEURSANGES</t>
  </si>
  <si>
    <t>MEURSAULT</t>
  </si>
  <si>
    <t>MEURVILLE</t>
  </si>
  <si>
    <t>MEUSNES</t>
  </si>
  <si>
    <t>MEUSSIA</t>
  </si>
  <si>
    <t>MEUVAINES</t>
  </si>
  <si>
    <t>MEUX</t>
  </si>
  <si>
    <t>MEUZAC</t>
  </si>
  <si>
    <t>MEVOISINS</t>
  </si>
  <si>
    <t>MEVOUILLON</t>
  </si>
  <si>
    <t>MEXY</t>
  </si>
  <si>
    <t>MEY</t>
  </si>
  <si>
    <t>MEYENHEIM</t>
  </si>
  <si>
    <t>MEYLAN</t>
  </si>
  <si>
    <t>MEYLAN CEDEX</t>
  </si>
  <si>
    <t>MEYMAC</t>
  </si>
  <si>
    <t>MEYMANS</t>
  </si>
  <si>
    <t>MEYNES</t>
  </si>
  <si>
    <t>MEYRALS</t>
  </si>
  <si>
    <t>MEYRANNES</t>
  </si>
  <si>
    <t>MEYRARGUES</t>
  </si>
  <si>
    <t>MEYRAS</t>
  </si>
  <si>
    <t>MEYREUIL</t>
  </si>
  <si>
    <t>MEYRIE</t>
  </si>
  <si>
    <t>MEYRIEU LES ETANGS</t>
  </si>
  <si>
    <t>MEYRIEUX TROUET</t>
  </si>
  <si>
    <t>MEYRIGNAC L EGLISE</t>
  </si>
  <si>
    <t>MEYRONNE</t>
  </si>
  <si>
    <t>MEYRONNES</t>
  </si>
  <si>
    <t>MEYRUEIS</t>
  </si>
  <si>
    <t>MEYS</t>
  </si>
  <si>
    <t>MEYSSAC</t>
  </si>
  <si>
    <t>MEYSSE</t>
  </si>
  <si>
    <t>MEYSSIES</t>
  </si>
  <si>
    <t>MEYTHET</t>
  </si>
  <si>
    <t>MEYZIEU</t>
  </si>
  <si>
    <t>MEYZIEU CEDEX</t>
  </si>
  <si>
    <t>MEZANGERS</t>
  </si>
  <si>
    <t>MEZE</t>
  </si>
  <si>
    <t>MEZEL (04)</t>
  </si>
  <si>
    <t>MEZEL (63)</t>
  </si>
  <si>
    <t>MEZENS</t>
  </si>
  <si>
    <t>MEZERAY</t>
  </si>
  <si>
    <t>MEZERES</t>
  </si>
  <si>
    <t>MEZEROLLES</t>
  </si>
  <si>
    <t>MEZERVILLE</t>
  </si>
  <si>
    <t>MEZIDON CANON</t>
  </si>
  <si>
    <t>MEZIERES AU PERCHE</t>
  </si>
  <si>
    <t>MEZIERES EN BRENNE</t>
  </si>
  <si>
    <t>MEZIERES EN DROUAIS</t>
  </si>
  <si>
    <t>MEZIERES EN GATINAIS</t>
  </si>
  <si>
    <t>MEZIERES EN SANTERRE</t>
  </si>
  <si>
    <t>MEZIERES EN VEXIN</t>
  </si>
  <si>
    <t>MEZIERES LEZ CLERY</t>
  </si>
  <si>
    <t>MEZIERES SOUS LAVARDIN</t>
  </si>
  <si>
    <t>MEZIERES SUR COUESNON</t>
  </si>
  <si>
    <t>MEZIERES SUR ISSOIRE</t>
  </si>
  <si>
    <t>MEZIERES SUR OISE</t>
  </si>
  <si>
    <t>MEZIERES SUR PONTHOUIN</t>
  </si>
  <si>
    <t>MEZIERES SUR SEINE</t>
  </si>
  <si>
    <t>MEZILHAC</t>
  </si>
  <si>
    <t>MEZILLES</t>
  </si>
  <si>
    <t>MEZIN</t>
  </si>
  <si>
    <t>MEZIRE</t>
  </si>
  <si>
    <t>MEZOS</t>
  </si>
  <si>
    <t>MEZY MOULINS</t>
  </si>
  <si>
    <t>MEZY SUR SEINE</t>
  </si>
  <si>
    <t>MEZZAVIA</t>
  </si>
  <si>
    <t>MHERE</t>
  </si>
  <si>
    <t>MIAJADAS</t>
  </si>
  <si>
    <t>MIALET (24)</t>
  </si>
  <si>
    <t>MIALET (30)</t>
  </si>
  <si>
    <t>MIALOS</t>
  </si>
  <si>
    <t>MIANNAY</t>
  </si>
  <si>
    <t>MICHALOVCE</t>
  </si>
  <si>
    <t>MICHAUGUES</t>
  </si>
  <si>
    <t>MICHELBACH</t>
  </si>
  <si>
    <t>MICHELBACH LE BAS</t>
  </si>
  <si>
    <t>MICHELBACH LE HAUT</t>
  </si>
  <si>
    <t>MICHERY</t>
  </si>
  <si>
    <t>MIDREVAUX</t>
  </si>
  <si>
    <t>MIECHOW</t>
  </si>
  <si>
    <t>MIEGES</t>
  </si>
  <si>
    <t>MIELAN</t>
  </si>
  <si>
    <t>MIELLIN</t>
  </si>
  <si>
    <t>MIERMAIGNE</t>
  </si>
  <si>
    <t>MIERS</t>
  </si>
  <si>
    <t>MIERY</t>
  </si>
  <si>
    <t>MIETESHEIM</t>
  </si>
  <si>
    <t>MIEUSSY</t>
  </si>
  <si>
    <t>MIEUXCE</t>
  </si>
  <si>
    <t>MIGE</t>
  </si>
  <si>
    <t>MIGENNES</t>
  </si>
  <si>
    <t>MIGLOS</t>
  </si>
  <si>
    <t>MIGNALOUX BEAUVOIR</t>
  </si>
  <si>
    <t>MIGNAVILLERS</t>
  </si>
  <si>
    <t>MIGNE</t>
  </si>
  <si>
    <t>MIGNE AUXANCES</t>
  </si>
  <si>
    <t>MIGNERES</t>
  </si>
  <si>
    <t>MIGNERETTE</t>
  </si>
  <si>
    <t>MIGNEVILLE</t>
  </si>
  <si>
    <t>MIGNIERES</t>
  </si>
  <si>
    <t>MIGNOVILLARD</t>
  </si>
  <si>
    <t>MIGNY</t>
  </si>
  <si>
    <t>MIGRE</t>
  </si>
  <si>
    <t>MIGRON</t>
  </si>
  <si>
    <t>MIGUELTURRA</t>
  </si>
  <si>
    <t>MIJANES</t>
  </si>
  <si>
    <t>MIKOLOW</t>
  </si>
  <si>
    <t>MIKULOVICE</t>
  </si>
  <si>
    <t>MILAN</t>
  </si>
  <si>
    <t>MILHAC</t>
  </si>
  <si>
    <t>MILHAC D AUBEROCHE</t>
  </si>
  <si>
    <t>MILHAC DE NONTRON</t>
  </si>
  <si>
    <t>MILHARS</t>
  </si>
  <si>
    <t>MILHAS</t>
  </si>
  <si>
    <t>MILHAUD</t>
  </si>
  <si>
    <t>MILHAVET</t>
  </si>
  <si>
    <t>MILIZAC</t>
  </si>
  <si>
    <t>MILLAC</t>
  </si>
  <si>
    <t>MILLAM</t>
  </si>
  <si>
    <t>MILLANCAY</t>
  </si>
  <si>
    <t>MILLAS</t>
  </si>
  <si>
    <t>MILLAU</t>
  </si>
  <si>
    <t>MILLAU CEDEX</t>
  </si>
  <si>
    <t>MILLAY</t>
  </si>
  <si>
    <t>MILLEBOSC</t>
  </si>
  <si>
    <t>MILLEMONT</t>
  </si>
  <si>
    <t>MILLENCOURT</t>
  </si>
  <si>
    <t>MILLENCOURT EN PONTHIEU</t>
  </si>
  <si>
    <t>MILLERY (21)</t>
  </si>
  <si>
    <t>MILLERY (54)</t>
  </si>
  <si>
    <t>MILLERY (69)</t>
  </si>
  <si>
    <t>MILLEVACHES</t>
  </si>
  <si>
    <t>MILLIERES (50)</t>
  </si>
  <si>
    <t>MILLIERES (52)</t>
  </si>
  <si>
    <t>MILLONFOSSE</t>
  </si>
  <si>
    <t>MILLY</t>
  </si>
  <si>
    <t>MILLY LA FORET</t>
  </si>
  <si>
    <t>MILLY LAMARTINE</t>
  </si>
  <si>
    <t>MILLY SUR BRADON</t>
  </si>
  <si>
    <t>MILLY SUR THERAIN</t>
  </si>
  <si>
    <t>MILON LA CHAPELLE</t>
  </si>
  <si>
    <t>MIMBASTE</t>
  </si>
  <si>
    <t>MIMET</t>
  </si>
  <si>
    <t>MIMEURE</t>
  </si>
  <si>
    <t>MIMIZAN</t>
  </si>
  <si>
    <t>MIMIZAN CEDEX</t>
  </si>
  <si>
    <t>MINAUCOURT LE MESNIL</t>
  </si>
  <si>
    <t>MINERVE</t>
  </si>
  <si>
    <t>MINGLANILLA CUENCA</t>
  </si>
  <si>
    <t>MINGOT</t>
  </si>
  <si>
    <t>MINGOVAL</t>
  </si>
  <si>
    <t>MINIAC MORVAN</t>
  </si>
  <si>
    <t>MINIAC SOUS BECHEREL</t>
  </si>
  <si>
    <t>MINIHY TREGUIER</t>
  </si>
  <si>
    <t>MINORVILLE</t>
  </si>
  <si>
    <t>MINOT</t>
  </si>
  <si>
    <t>MINVERSHEIM</t>
  </si>
  <si>
    <t>MINZAC</t>
  </si>
  <si>
    <t>MINZIER</t>
  </si>
  <si>
    <t>MIOLLES</t>
  </si>
  <si>
    <t>MIONS</t>
  </si>
  <si>
    <t>MIOS</t>
  </si>
  <si>
    <t>MIOSSENS LANUSSE</t>
  </si>
  <si>
    <t>MIRA DE AIRE</t>
  </si>
  <si>
    <t>MIRABEAU (04)</t>
  </si>
  <si>
    <t>MIRABEAU (84)</t>
  </si>
  <si>
    <t>MIRABEL (07)</t>
  </si>
  <si>
    <t>MIRABEL (82)</t>
  </si>
  <si>
    <t>MIRABEL AUX BARONNIES</t>
  </si>
  <si>
    <t>MIRABEL ET BLACONS</t>
  </si>
  <si>
    <t>MIRADOUX</t>
  </si>
  <si>
    <t>MIRALCAMP</t>
  </si>
  <si>
    <t>MIRAMAS</t>
  </si>
  <si>
    <t>MIRAMAS CEDEX</t>
  </si>
  <si>
    <t>MIRAMBEAU (17)</t>
  </si>
  <si>
    <t>MIRAMBEAU (31)</t>
  </si>
  <si>
    <t>MIRAMONT D ASTARAC</t>
  </si>
  <si>
    <t>MIRAMONT DE COMMINGES</t>
  </si>
  <si>
    <t>MIRAMONT DE GUYENNE</t>
  </si>
  <si>
    <t>MIRAMONT DE QUERCY</t>
  </si>
  <si>
    <t>MIRAMONT LATOUR</t>
  </si>
  <si>
    <t>MIRAMONT SENSACQ</t>
  </si>
  <si>
    <t>MIRANDE</t>
  </si>
  <si>
    <t>MIRANDOL BOURGNOUNAC</t>
  </si>
  <si>
    <t>MIRANNES</t>
  </si>
  <si>
    <t>MIRAUMONT</t>
  </si>
  <si>
    <t>MIRAVAL CABARDES</t>
  </si>
  <si>
    <t>MIRBEL</t>
  </si>
  <si>
    <t>MIRE</t>
  </si>
  <si>
    <t>MIREBEAU</t>
  </si>
  <si>
    <t>MIREBEAU SUR BEZE</t>
  </si>
  <si>
    <t>MIREBEL</t>
  </si>
  <si>
    <t>MIRECOURT</t>
  </si>
  <si>
    <t>MIRECOURT CEDEX</t>
  </si>
  <si>
    <t>MIREFLEURS</t>
  </si>
  <si>
    <t>MIREMONT (31)</t>
  </si>
  <si>
    <t>MIREMONT (63)</t>
  </si>
  <si>
    <t>MIREPEISSET</t>
  </si>
  <si>
    <t>MIREPEIX</t>
  </si>
  <si>
    <t>MIREPOIX (09)</t>
  </si>
  <si>
    <t>MIREPOIX (32)</t>
  </si>
  <si>
    <t>MIREPOIX SUR TARN</t>
  </si>
  <si>
    <t>MIREVAL</t>
  </si>
  <si>
    <t>MIREVAL LAURAGAIS</t>
  </si>
  <si>
    <t>MIRIBEL (26)</t>
  </si>
  <si>
    <t>MIRIBEL LANCHATRE</t>
  </si>
  <si>
    <t>MIRIBEL LES ECHELLES</t>
  </si>
  <si>
    <t>MIRMANDE</t>
  </si>
  <si>
    <t>MIRVAUX</t>
  </si>
  <si>
    <t>MIRVILLE</t>
  </si>
  <si>
    <t>MISCON</t>
  </si>
  <si>
    <t>MISEREY</t>
  </si>
  <si>
    <t>MISEREY SALINES</t>
  </si>
  <si>
    <t>MISERY</t>
  </si>
  <si>
    <t>MISON</t>
  </si>
  <si>
    <t>MISSE</t>
  </si>
  <si>
    <t>MISSECLE</t>
  </si>
  <si>
    <t>MISSEGRE</t>
  </si>
  <si>
    <t>MISSERY</t>
  </si>
  <si>
    <t>MISSILLAC</t>
  </si>
  <si>
    <t>MISSIRIAC</t>
  </si>
  <si>
    <t>MISSON</t>
  </si>
  <si>
    <t>MISSY</t>
  </si>
  <si>
    <t>MISSY LES PIERREPONT</t>
  </si>
  <si>
    <t>MISSY SUR AISNE</t>
  </si>
  <si>
    <t>MISY SUR YONNE</t>
  </si>
  <si>
    <t>MITRY MORY</t>
  </si>
  <si>
    <t>MITRY MORY CEDEX</t>
  </si>
  <si>
    <t>MITTAINVILLE</t>
  </si>
  <si>
    <t>MITTAINVILLIERS</t>
  </si>
  <si>
    <t>MITTELBERGHEIM</t>
  </si>
  <si>
    <t>MITTELBRONN</t>
  </si>
  <si>
    <t>MITTELHAUSBERGEN</t>
  </si>
  <si>
    <t>MITTELHAUSEN</t>
  </si>
  <si>
    <t>MITTELSCHAEFFOLSHEIM</t>
  </si>
  <si>
    <t>MITTELWIHR</t>
  </si>
  <si>
    <t>MITTERSHEIM</t>
  </si>
  <si>
    <t>MITTLACH</t>
  </si>
  <si>
    <t>MITTOIS</t>
  </si>
  <si>
    <t>MITZACH</t>
  </si>
  <si>
    <t>MIZERIEUX</t>
  </si>
  <si>
    <t>MIZOEN</t>
  </si>
  <si>
    <t>MOBECQ</t>
  </si>
  <si>
    <t>MOCA CROCE</t>
  </si>
  <si>
    <t>MODANE</t>
  </si>
  <si>
    <t>MODENE</t>
  </si>
  <si>
    <t>MOELAN SUR MER</t>
  </si>
  <si>
    <t>MOERNACH</t>
  </si>
  <si>
    <t>MOESLAINS</t>
  </si>
  <si>
    <t>MOEURS VERDEY</t>
  </si>
  <si>
    <t>MOEUVRES</t>
  </si>
  <si>
    <t>MOEZE</t>
  </si>
  <si>
    <t>MOFFANS ET VACHERESSE</t>
  </si>
  <si>
    <t>MOGEVILLE</t>
  </si>
  <si>
    <t>MOGNARD</t>
  </si>
  <si>
    <t>MOGNEVILLE (55)</t>
  </si>
  <si>
    <t>MOGNEVILLE (60)</t>
  </si>
  <si>
    <t>MOGUES</t>
  </si>
  <si>
    <t>MOHON</t>
  </si>
  <si>
    <t>MOIDIEU DETOURBE</t>
  </si>
  <si>
    <t>MOIDREY</t>
  </si>
  <si>
    <t>MOIGNY SUR ECOLE</t>
  </si>
  <si>
    <t>MOIMAY</t>
  </si>
  <si>
    <t>MOINEVILLE</t>
  </si>
  <si>
    <t>MOINGS</t>
  </si>
  <si>
    <t>MOINVILLE LA JEULIN</t>
  </si>
  <si>
    <t>MOIRANS</t>
  </si>
  <si>
    <t>MOIRANS CEDEX</t>
  </si>
  <si>
    <t>MOIRANS EN MONTAGNE</t>
  </si>
  <si>
    <t>MOIRANS EN MONTAGNE CEDEX</t>
  </si>
  <si>
    <t>MOIRAX</t>
  </si>
  <si>
    <t>MOIRE</t>
  </si>
  <si>
    <t>MOIREMONT</t>
  </si>
  <si>
    <t>MOIREY FLABAS CREPION</t>
  </si>
  <si>
    <t>MOIRON</t>
  </si>
  <si>
    <t>MOIRY</t>
  </si>
  <si>
    <t>MOISDON LA RIVIERE</t>
  </si>
  <si>
    <t>MOISENAY</t>
  </si>
  <si>
    <t>MOISLAINS</t>
  </si>
  <si>
    <t>MOISSAC</t>
  </si>
  <si>
    <t>MOISSAC BELLEVUE</t>
  </si>
  <si>
    <t>MOISSAC CEDEX</t>
  </si>
  <si>
    <t>MOISSAC VALLEE FRANCAISE</t>
  </si>
  <si>
    <t>MOISSANNES</t>
  </si>
  <si>
    <t>MOISSAT</t>
  </si>
  <si>
    <t>MOISSELLES</t>
  </si>
  <si>
    <t>MOISSEY</t>
  </si>
  <si>
    <t>MOISSIEU SUR DOLON</t>
  </si>
  <si>
    <t>MOISSON</t>
  </si>
  <si>
    <t>MOISSY CRAMAYEL</t>
  </si>
  <si>
    <t>MOISSY CRAMAYEL CEDEX</t>
  </si>
  <si>
    <t>MOISSY MOULINOT</t>
  </si>
  <si>
    <t>MOISVILLE</t>
  </si>
  <si>
    <t>MOISY</t>
  </si>
  <si>
    <t>MOITA</t>
  </si>
  <si>
    <t>MOITRON</t>
  </si>
  <si>
    <t>MOITRON SUR SARTHE</t>
  </si>
  <si>
    <t>MOIVRE</t>
  </si>
  <si>
    <t>MOIVRONS</t>
  </si>
  <si>
    <t>MOLAC</t>
  </si>
  <si>
    <t>MOLAGNIES</t>
  </si>
  <si>
    <t>MOLAIN (39)</t>
  </si>
  <si>
    <t>MOLAMBOZ</t>
  </si>
  <si>
    <t>MOLANDIER</t>
  </si>
  <si>
    <t>MOLAS</t>
  </si>
  <si>
    <t>MOLAY (39)</t>
  </si>
  <si>
    <t>MOLAY (70)</t>
  </si>
  <si>
    <t>MOLAY (89)</t>
  </si>
  <si>
    <t>MOLEANS</t>
  </si>
  <si>
    <t>MOLEDES</t>
  </si>
  <si>
    <t>MOLENBEEK SAINT JEAN</t>
  </si>
  <si>
    <t>MOLERE</t>
  </si>
  <si>
    <t>MOLESME</t>
  </si>
  <si>
    <t>MOLESMES</t>
  </si>
  <si>
    <t>MOLEZON</t>
  </si>
  <si>
    <t>MOLIENS</t>
  </si>
  <si>
    <t>MOLIERES (24)</t>
  </si>
  <si>
    <t>MOLIERES (46)</t>
  </si>
  <si>
    <t>MOLIERES (82)</t>
  </si>
  <si>
    <t>MOLIERES CAVAILLAC</t>
  </si>
  <si>
    <t>MOLIERES GLANDAZ</t>
  </si>
  <si>
    <t>MOLIERES SUR CEZE</t>
  </si>
  <si>
    <t>MOLIETS ET MAA</t>
  </si>
  <si>
    <t>MOLINA DE SEGURA (ESPAGNE)</t>
  </si>
  <si>
    <t>MOLINES EN QUEYRAS</t>
  </si>
  <si>
    <t>MOLINET</t>
  </si>
  <si>
    <t>MOLINEUF</t>
  </si>
  <si>
    <t>MOLINGES</t>
  </si>
  <si>
    <t>MOLINONS</t>
  </si>
  <si>
    <t>MOLINOT</t>
  </si>
  <si>
    <t>MOLINS SUR AUBE</t>
  </si>
  <si>
    <t>MOLITG LES BAINS</t>
  </si>
  <si>
    <t>MOLLANS</t>
  </si>
  <si>
    <t>MOLLANS SUR OUVEZE</t>
  </si>
  <si>
    <t>MOLLAU</t>
  </si>
  <si>
    <t>MOLLEGES</t>
  </si>
  <si>
    <t>MOLLERUSSA</t>
  </si>
  <si>
    <t>MOLLES</t>
  </si>
  <si>
    <t>MOLLET DEL VALLES</t>
  </si>
  <si>
    <t>MOLLEVILLE</t>
  </si>
  <si>
    <t>MOLLIENS AU BOIS</t>
  </si>
  <si>
    <t>MOLLIENS DREUIL</t>
  </si>
  <si>
    <t>MOLLKIRCH</t>
  </si>
  <si>
    <t>MOLLN</t>
  </si>
  <si>
    <t>MOLOCK</t>
  </si>
  <si>
    <t>MOLOMPIZE</t>
  </si>
  <si>
    <t>MOLOSMES</t>
  </si>
  <si>
    <t>MOLOY</t>
  </si>
  <si>
    <t>MOLPHEY</t>
  </si>
  <si>
    <t>MOLPRE</t>
  </si>
  <si>
    <t>MOLRING</t>
  </si>
  <si>
    <t>MOLSHEIM</t>
  </si>
  <si>
    <t>MOLSHEIM CEDEX</t>
  </si>
  <si>
    <t>MOLTIFAO</t>
  </si>
  <si>
    <t>MOMAS</t>
  </si>
  <si>
    <t>MOMBRIER</t>
  </si>
  <si>
    <t>MOMERES</t>
  </si>
  <si>
    <t>MOMERSTROFF</t>
  </si>
  <si>
    <t>MOMMENHEIM</t>
  </si>
  <si>
    <t>MOMUY</t>
  </si>
  <si>
    <t>MOMY</t>
  </si>
  <si>
    <t>MONACIA D AULLENE</t>
  </si>
  <si>
    <t>MONACIA D OREZZA</t>
  </si>
  <si>
    <t>MONASSUT AUDIRACQ</t>
  </si>
  <si>
    <t>MONAY</t>
  </si>
  <si>
    <t>MONBAHUS</t>
  </si>
  <si>
    <t>MONBALEN</t>
  </si>
  <si>
    <t>MONBARDON</t>
  </si>
  <si>
    <t>MONBAZILLAC</t>
  </si>
  <si>
    <t>MONBEQUI</t>
  </si>
  <si>
    <t>MONBLANC</t>
  </si>
  <si>
    <t>MONBRUN</t>
  </si>
  <si>
    <t>MONCALE</t>
  </si>
  <si>
    <t>MONCASSIN</t>
  </si>
  <si>
    <t>MONCAUP (31)</t>
  </si>
  <si>
    <t>MONCAUP (64)</t>
  </si>
  <si>
    <t>MONCAUT</t>
  </si>
  <si>
    <t>MONCAYOLLE LARRORY MENDIBI</t>
  </si>
  <si>
    <t>MONCE EN BELIN</t>
  </si>
  <si>
    <t>MONCE EN SAOSNOIS</t>
  </si>
  <si>
    <t>MONCEAU LE NEUF FAUCOUZY</t>
  </si>
  <si>
    <t>MONCEAU LE WAAST</t>
  </si>
  <si>
    <t>MONCEAU LES LEUPS</t>
  </si>
  <si>
    <t>MONCEAU ST WAAST</t>
  </si>
  <si>
    <t>MONCEAUX</t>
  </si>
  <si>
    <t>MONCEAUX AU PERCHE</t>
  </si>
  <si>
    <t>MONCEAUX EN BESSIN</t>
  </si>
  <si>
    <t>MONCEAUX L ABBAYE</t>
  </si>
  <si>
    <t>MONCEAUX LE COMTE</t>
  </si>
  <si>
    <t>MONCEAUX SUR DORDOGNE</t>
  </si>
  <si>
    <t>MONCEL LES LUNEVILLE</t>
  </si>
  <si>
    <t>MONCEL SUR SEILLE</t>
  </si>
  <si>
    <t>MONCEL SUR VAIR</t>
  </si>
  <si>
    <t>MONCETZ L ABBAYE</t>
  </si>
  <si>
    <t>MONCETZ LONGEVAS</t>
  </si>
  <si>
    <t>MONCEY</t>
  </si>
  <si>
    <t>MONCHAUX SORENG</t>
  </si>
  <si>
    <t>MONCHAUX SUR ECAILLON</t>
  </si>
  <si>
    <t>MONCHEAUX</t>
  </si>
  <si>
    <t>MONCHEAUX LES FREVENT</t>
  </si>
  <si>
    <t>MONCHECOURT</t>
  </si>
  <si>
    <t>MONCHEL SUR CANCHE</t>
  </si>
  <si>
    <t>MONCHEUX</t>
  </si>
  <si>
    <t>MONCHIET</t>
  </si>
  <si>
    <t>MONCHY AU BOIS</t>
  </si>
  <si>
    <t>MONCHY BRETON</t>
  </si>
  <si>
    <t>MONCHY CAYEUX</t>
  </si>
  <si>
    <t>MONCHY HUMIERES</t>
  </si>
  <si>
    <t>MONCHY LAGACHE</t>
  </si>
  <si>
    <t>MONCHY LE PREUX</t>
  </si>
  <si>
    <t>MONCHY ST ELOI</t>
  </si>
  <si>
    <t>MONCHY SUR EU</t>
  </si>
  <si>
    <t>MONCLA</t>
  </si>
  <si>
    <t>MONCLAR</t>
  </si>
  <si>
    <t>MONCLAR D ARMAGNAC</t>
  </si>
  <si>
    <t>MONCLAR DE QUERCY</t>
  </si>
  <si>
    <t>MONCLAR SUR LOSSE</t>
  </si>
  <si>
    <t>MONCLEY</t>
  </si>
  <si>
    <t>MONCONTOUR</t>
  </si>
  <si>
    <t>MONCONTOUR DE BRETAGNE</t>
  </si>
  <si>
    <t>MONCORNEIL GRAZAN</t>
  </si>
  <si>
    <t>MONCOURT</t>
  </si>
  <si>
    <t>MONCOUTANT</t>
  </si>
  <si>
    <t>MONCRABEAU</t>
  </si>
  <si>
    <t>MONCY</t>
  </si>
  <si>
    <t>MONDAVEZAN</t>
  </si>
  <si>
    <t>MONDELANGE</t>
  </si>
  <si>
    <t>MONDEMENT MONTGIVROUX</t>
  </si>
  <si>
    <t>MONDESCOURT</t>
  </si>
  <si>
    <t>MONDEVERT</t>
  </si>
  <si>
    <t>MONDEVILLE (14)</t>
  </si>
  <si>
    <t>MONDEVILLE (91)</t>
  </si>
  <si>
    <t>MONDEVILLE CEDEX</t>
  </si>
  <si>
    <t>MONDICOURT</t>
  </si>
  <si>
    <t>MONDIGNY</t>
  </si>
  <si>
    <t>MONDILHAN</t>
  </si>
  <si>
    <t>MONDION</t>
  </si>
  <si>
    <t>MONDON</t>
  </si>
  <si>
    <t>MONDONVILLE</t>
  </si>
  <si>
    <t>MONDONVILLE ST JEAN</t>
  </si>
  <si>
    <t>MONDORFF</t>
  </si>
  <si>
    <t>MONDOUBLEAU</t>
  </si>
  <si>
    <t>MONDOUZIL</t>
  </si>
  <si>
    <t>MONDRAGON</t>
  </si>
  <si>
    <t>MONDRAINVILLE</t>
  </si>
  <si>
    <t>MONDREPUIS</t>
  </si>
  <si>
    <t>MONDREVILLE (77)</t>
  </si>
  <si>
    <t>MONDREVILLE (78)</t>
  </si>
  <si>
    <t>MONEIN</t>
  </si>
  <si>
    <t>MONES</t>
  </si>
  <si>
    <t>MONESPLE</t>
  </si>
  <si>
    <t>MONESTIER (03)</t>
  </si>
  <si>
    <t>MONESTIER (07)</t>
  </si>
  <si>
    <t>MONESTIER (24)</t>
  </si>
  <si>
    <t>MONESTIER D AMBEL</t>
  </si>
  <si>
    <t>MONESTIER DE CLERMONT</t>
  </si>
  <si>
    <t>MONESTIER MERLINES</t>
  </si>
  <si>
    <t>MONESTIER PORT DIEU</t>
  </si>
  <si>
    <t>MONESTIES</t>
  </si>
  <si>
    <t>MONESTROL</t>
  </si>
  <si>
    <t>MONETAY SUR ALLIER</t>
  </si>
  <si>
    <t>MONETAY SUR LOIRE</t>
  </si>
  <si>
    <t>MONETEAU</t>
  </si>
  <si>
    <t>MONETIER ALLEMONT</t>
  </si>
  <si>
    <t>MONFAUCON (24)</t>
  </si>
  <si>
    <t>MONFAUCON (65)</t>
  </si>
  <si>
    <t>MONFERRAN PLAVES</t>
  </si>
  <si>
    <t>MONFERRAN SAVES</t>
  </si>
  <si>
    <t>MONFLANQUIN</t>
  </si>
  <si>
    <t>MONFORT</t>
  </si>
  <si>
    <t>MONFORT SUR MEU</t>
  </si>
  <si>
    <t>MONFREVILLE</t>
  </si>
  <si>
    <t>MONGAILLARD</t>
  </si>
  <si>
    <t>MONGAUSY</t>
  </si>
  <si>
    <t>MONGAUZY</t>
  </si>
  <si>
    <t>MONGET</t>
  </si>
  <si>
    <t>MONGUILHEM</t>
  </si>
  <si>
    <t>MONHEURT</t>
  </si>
  <si>
    <t>MONHOUDOU</t>
  </si>
  <si>
    <t>MONIEUX</t>
  </si>
  <si>
    <t>MONISTROL D ALLIER</t>
  </si>
  <si>
    <t>MONISTROL SUR LOIRE</t>
  </si>
  <si>
    <t>MONLAUR BERNET</t>
  </si>
  <si>
    <t>MONLEON MAGNOAC</t>
  </si>
  <si>
    <t>MONLET</t>
  </si>
  <si>
    <t>MONLEZUN</t>
  </si>
  <si>
    <t>MONLEZUN D ARMAGNAC</t>
  </si>
  <si>
    <t>MONLONG</t>
  </si>
  <si>
    <t>MONMADALES</t>
  </si>
  <si>
    <t>MONMARVES</t>
  </si>
  <si>
    <t>MONNAI</t>
  </si>
  <si>
    <t>MONNAIE</t>
  </si>
  <si>
    <t>MONNEREN</t>
  </si>
  <si>
    <t>MONNERVILLE</t>
  </si>
  <si>
    <t>MONNES</t>
  </si>
  <si>
    <t>MONNET LA VILLE</t>
  </si>
  <si>
    <t>MONNETAY</t>
  </si>
  <si>
    <t>MONNETIER MORNEX</t>
  </si>
  <si>
    <t>MONNEVILLE</t>
  </si>
  <si>
    <t>MONNIERES (39)</t>
  </si>
  <si>
    <t>MONNIERES (44)</t>
  </si>
  <si>
    <t>MONOBLET</t>
  </si>
  <si>
    <t>MONPARDIAC</t>
  </si>
  <si>
    <t>MONPAZIER</t>
  </si>
  <si>
    <t>MONPEZAT</t>
  </si>
  <si>
    <t>MONPLAISANT</t>
  </si>
  <si>
    <t>MONPRIMBLANC</t>
  </si>
  <si>
    <t>MONS (16)</t>
  </si>
  <si>
    <t>MONS (17)</t>
  </si>
  <si>
    <t>MONS (30)</t>
  </si>
  <si>
    <t>MONS (31)</t>
  </si>
  <si>
    <t>MONS (34)</t>
  </si>
  <si>
    <t>MONS (63)</t>
  </si>
  <si>
    <t>MONS (83)</t>
  </si>
  <si>
    <t>MONS BOUBERT</t>
  </si>
  <si>
    <t>MONS EN BAROEUL</t>
  </si>
  <si>
    <t>MONS EN MONTOIS</t>
  </si>
  <si>
    <t>MONS EN PEVELE</t>
  </si>
  <si>
    <t>MONSAC</t>
  </si>
  <si>
    <t>MONSAGUEL</t>
  </si>
  <si>
    <t>MONSEC</t>
  </si>
  <si>
    <t>MONSEGUR (33)</t>
  </si>
  <si>
    <t>MONSEGUR (40)</t>
  </si>
  <si>
    <t>MONSEGUR (47)</t>
  </si>
  <si>
    <t>MONSEGUR (64)</t>
  </si>
  <si>
    <t>MONSEMPRON LIBOS</t>
  </si>
  <si>
    <t>MONSIREIGNE</t>
  </si>
  <si>
    <t>MONSOLS</t>
  </si>
  <si>
    <t>MONSTEROUX MILIEU</t>
  </si>
  <si>
    <t>MONSURES</t>
  </si>
  <si>
    <t>MONSWILLER</t>
  </si>
  <si>
    <t>MONT (64)</t>
  </si>
  <si>
    <t>MONT (65)</t>
  </si>
  <si>
    <t>MONT (71)</t>
  </si>
  <si>
    <t>MONT (Houffalize)</t>
  </si>
  <si>
    <t>MONT BERNANCHON</t>
  </si>
  <si>
    <t>MONT BERTRAND</t>
  </si>
  <si>
    <t>MONT BONVILLERS</t>
  </si>
  <si>
    <t>MONT CAUVAIRE</t>
  </si>
  <si>
    <t>MONT D ASTARAC</t>
  </si>
  <si>
    <t>MONT D ORIGNY</t>
  </si>
  <si>
    <t>MONT DAUPHIN</t>
  </si>
  <si>
    <t>MONT DE GALIE</t>
  </si>
  <si>
    <t>MONT DE L IF</t>
  </si>
  <si>
    <t>MONT DE LANS</t>
  </si>
  <si>
    <t>MONT DE LAVAL</t>
  </si>
  <si>
    <t>MONT DE MARRAST</t>
  </si>
  <si>
    <t>MONT DE MARSAN</t>
  </si>
  <si>
    <t>MONT DE MARSAN AIR</t>
  </si>
  <si>
    <t>MONT DE MARSAN ARMEES</t>
  </si>
  <si>
    <t>MONT DE MARSAN CEDEX</t>
  </si>
  <si>
    <t>MONT DE VOUGNEY</t>
  </si>
  <si>
    <t>MONT DEVANT SASSEY</t>
  </si>
  <si>
    <t>MONT DISSE</t>
  </si>
  <si>
    <t>MONT DOL</t>
  </si>
  <si>
    <t>MONT ET MARRE</t>
  </si>
  <si>
    <t>MONT L ETROIT</t>
  </si>
  <si>
    <t>MONT L EVEQUE</t>
  </si>
  <si>
    <t>MONT LAURENT</t>
  </si>
  <si>
    <t>MONT LE VERNOIS</t>
  </si>
  <si>
    <t>MONT LE VIGNOBLE</t>
  </si>
  <si>
    <t>MONT LES LAMARCHE</t>
  </si>
  <si>
    <t>MONT LES NEUFCHATEAU</t>
  </si>
  <si>
    <t>MONT LES SEURRE</t>
  </si>
  <si>
    <t>MONT LOUIS</t>
  </si>
  <si>
    <t>MONT ORMEL</t>
  </si>
  <si>
    <t>MONT PRES CHAMBORD</t>
  </si>
  <si>
    <t>MONT ROC</t>
  </si>
  <si>
    <t>MONT SAXONNEX</t>
  </si>
  <si>
    <t>MONT SOUS VAUDREY</t>
  </si>
  <si>
    <t>MONT ST AIGNAN</t>
  </si>
  <si>
    <t>MONT ST AIGNAN CEDEX</t>
  </si>
  <si>
    <t>MONT ST ELOI</t>
  </si>
  <si>
    <t>MONT ST JEAN (02)</t>
  </si>
  <si>
    <t>MONT ST JEAN (21)</t>
  </si>
  <si>
    <t>MONT ST JEAN (72)</t>
  </si>
  <si>
    <t>MONT ST LEGER</t>
  </si>
  <si>
    <t>MONT ST MARTIN (08)</t>
  </si>
  <si>
    <t>MONT ST MARTIN (38)</t>
  </si>
  <si>
    <t>MONT ST MARTIN (54)</t>
  </si>
  <si>
    <t>MONT ST PERE</t>
  </si>
  <si>
    <t>MONT ST REMY</t>
  </si>
  <si>
    <t>MONT ST SULPICE</t>
  </si>
  <si>
    <t>MONT ST VINCENT</t>
  </si>
  <si>
    <t>MONT SUR COURVILLE</t>
  </si>
  <si>
    <t>MONT SUR MEURTHE</t>
  </si>
  <si>
    <t>MONT SUR MONNET</t>
  </si>
  <si>
    <t>MONTABARD</t>
  </si>
  <si>
    <t>MONTABON</t>
  </si>
  <si>
    <t>MONTABOT</t>
  </si>
  <si>
    <t>MONTACHER VILLEGARDIN</t>
  </si>
  <si>
    <t>MONTADET</t>
  </si>
  <si>
    <t>MONTADY</t>
  </si>
  <si>
    <t>MONTAGAGNE</t>
  </si>
  <si>
    <t>MONTAGNA LE RECONDUIT</t>
  </si>
  <si>
    <t>MONTAGNA LE TEMPLIER</t>
  </si>
  <si>
    <t>MONTAGNAC (30)</t>
  </si>
  <si>
    <t>MONTAGNAC (34)</t>
  </si>
  <si>
    <t>MONTAGNAC D AUBEROCHE</t>
  </si>
  <si>
    <t>MONTAGNAC LA CREMPSE</t>
  </si>
  <si>
    <t>MONTAGNAC MONTPEZAT</t>
  </si>
  <si>
    <t>MONTAGNAC SUR AUVIGNON</t>
  </si>
  <si>
    <t>MONTAGNAC SUR LEDE</t>
  </si>
  <si>
    <t>MONTAGNE (33)</t>
  </si>
  <si>
    <t>MONTAGNE (38)</t>
  </si>
  <si>
    <t>MONTAGNE FAYEL</t>
  </si>
  <si>
    <t>MONTAGNEY</t>
  </si>
  <si>
    <t>MONTAGNEY SERVIGNEY</t>
  </si>
  <si>
    <t>MONTAGNIEU (38)</t>
  </si>
  <si>
    <t>MONTAGNOL</t>
  </si>
  <si>
    <t>MONTAGNOLE</t>
  </si>
  <si>
    <t>MONTAGNY (42)</t>
  </si>
  <si>
    <t>MONTAGNY (69)</t>
  </si>
  <si>
    <t>MONTAGNY (73)</t>
  </si>
  <si>
    <t>MONTAGNY EN VEXIN</t>
  </si>
  <si>
    <t>MONTAGNY LES BEAUNE</t>
  </si>
  <si>
    <t>MONTAGNY LES BUXY</t>
  </si>
  <si>
    <t>MONTAGNY LES LANCHES</t>
  </si>
  <si>
    <t>MONTAGNY LES SEURRE</t>
  </si>
  <si>
    <t>MONTAGNY PRES LOUHANS</t>
  </si>
  <si>
    <t>MONTAGNY STE FELICITE</t>
  </si>
  <si>
    <t>MONTAGNY SUR GROSNE</t>
  </si>
  <si>
    <t>MONTAGOUDIN</t>
  </si>
  <si>
    <t>MONTAGRIER</t>
  </si>
  <si>
    <t>MONTAGUDET</t>
  </si>
  <si>
    <t>MONTAGUT</t>
  </si>
  <si>
    <t>MONTAIGNAC ST HIPPOLYTE</t>
  </si>
  <si>
    <t>MONTAIGU (02)</t>
  </si>
  <si>
    <t>MONTAIGU (39)</t>
  </si>
  <si>
    <t>MONTAIGU (85)</t>
  </si>
  <si>
    <t>MONTAIGU CEDEX</t>
  </si>
  <si>
    <t>MONTAIGU DE QUERCY</t>
  </si>
  <si>
    <t>MONTAIGU LA BRISETTE</t>
  </si>
  <si>
    <t>MONTAIGU LE BLIN</t>
  </si>
  <si>
    <t>MONTAIGU LES BOIS</t>
  </si>
  <si>
    <t>MONTAIGUET EN FOREZ</t>
  </si>
  <si>
    <t>MONTAIGUT EN COMBRAILLE</t>
  </si>
  <si>
    <t>MONTAIGUT LE BLANC (23)</t>
  </si>
  <si>
    <t>MONTAIGUT LE BLANC (63)</t>
  </si>
  <si>
    <t>MONTAIGUT SUR SAVE</t>
  </si>
  <si>
    <t>MONTAIGUT-AUCH</t>
  </si>
  <si>
    <t>MONTAILLE</t>
  </si>
  <si>
    <t>MONTAILLEUR</t>
  </si>
  <si>
    <t>MONTAILLOU</t>
  </si>
  <si>
    <t>MONTAIMONT</t>
  </si>
  <si>
    <t>MONTAIN (39)</t>
  </si>
  <si>
    <t>MONTAIN (82)</t>
  </si>
  <si>
    <t>MONTAINVILLE (28)</t>
  </si>
  <si>
    <t>MONTAINVILLE (78)</t>
  </si>
  <si>
    <t>MONTALBA LE CHATEAU</t>
  </si>
  <si>
    <t>MONTALEMBERT</t>
  </si>
  <si>
    <t>MONTALET LE BOIS</t>
  </si>
  <si>
    <t>MONTALIEU VERCIEU</t>
  </si>
  <si>
    <t>MONTALZAT</t>
  </si>
  <si>
    <t>MONTAMAT</t>
  </si>
  <si>
    <t>MONTAMBERT</t>
  </si>
  <si>
    <t>MONTAMEL</t>
  </si>
  <si>
    <t>MONTAMISE</t>
  </si>
  <si>
    <t>MONTAMY</t>
  </si>
  <si>
    <t>MONTANAY</t>
  </si>
  <si>
    <t>MONTANCY</t>
  </si>
  <si>
    <t>MONTANDON</t>
  </si>
  <si>
    <t>MONTANEL</t>
  </si>
  <si>
    <t>MONTANER</t>
  </si>
  <si>
    <t>MONTANS</t>
  </si>
  <si>
    <t>MONTAPAS</t>
  </si>
  <si>
    <t>MONTARCHER</t>
  </si>
  <si>
    <t>MONTARDIT</t>
  </si>
  <si>
    <t>MONTARDON</t>
  </si>
  <si>
    <t>MONTAREN ET ST MEDIERS</t>
  </si>
  <si>
    <t>MONTARGIS</t>
  </si>
  <si>
    <t>MONTARGIS CEDEX</t>
  </si>
  <si>
    <t>MONTARLOT</t>
  </si>
  <si>
    <t>MONTARLOT LES RIOZ</t>
  </si>
  <si>
    <t>MONTARNAUD</t>
  </si>
  <si>
    <t>MONTARON</t>
  </si>
  <si>
    <t>MONTASTRUC (47)</t>
  </si>
  <si>
    <t>MONTASTRUC (65)</t>
  </si>
  <si>
    <t>MONTASTRUC (82)</t>
  </si>
  <si>
    <t>MONTASTRUC DE SALIES</t>
  </si>
  <si>
    <t>MONTASTRUC LA CONSEILLERE</t>
  </si>
  <si>
    <t>MONTASTRUC SAVES</t>
  </si>
  <si>
    <t>MONTATAIRE</t>
  </si>
  <si>
    <t>MONTATAIRE CEDEX</t>
  </si>
  <si>
    <t>MONTAUBAN</t>
  </si>
  <si>
    <t>MONTAUBAN CEDEX</t>
  </si>
  <si>
    <t>MONTAUBAN CEDEX 9</t>
  </si>
  <si>
    <t>MONTAUBAN DE BRETAGNE</t>
  </si>
  <si>
    <t>MONTAUBAN DE LUCHON</t>
  </si>
  <si>
    <t>MONTAUBAN DE PICARDIE</t>
  </si>
  <si>
    <t>MONTAUBAN SUR L OUVEZE</t>
  </si>
  <si>
    <t>MONTAUD (34)</t>
  </si>
  <si>
    <t>MONTAUD (38)</t>
  </si>
  <si>
    <t>MONTAUDIN</t>
  </si>
  <si>
    <t>MONTAULIEU</t>
  </si>
  <si>
    <t>MONTAULIN</t>
  </si>
  <si>
    <t>MONTAURE</t>
  </si>
  <si>
    <t>MONTAURIOL (11)</t>
  </si>
  <si>
    <t>MONTAURIOL (47)</t>
  </si>
  <si>
    <t>MONTAURIOL (66)</t>
  </si>
  <si>
    <t>MONTAURIOL (81)</t>
  </si>
  <si>
    <t>MONTAUROUX</t>
  </si>
  <si>
    <t>MONTAUT (09)</t>
  </si>
  <si>
    <t>MONTAUT (24)</t>
  </si>
  <si>
    <t>MONTAUT (31)</t>
  </si>
  <si>
    <t>MONTAUT (32)</t>
  </si>
  <si>
    <t>MONTAUT (40)</t>
  </si>
  <si>
    <t>MONTAUT (47)</t>
  </si>
  <si>
    <t>MONTAUT (64)</t>
  </si>
  <si>
    <t>MONTAUT LES CRENEAUX</t>
  </si>
  <si>
    <t>MONTAUTOUR</t>
  </si>
  <si>
    <t>MONTAUVILLE</t>
  </si>
  <si>
    <t>MONTAY</t>
  </si>
  <si>
    <t>MONTAYRAL</t>
  </si>
  <si>
    <t>MONTAZEAU</t>
  </si>
  <si>
    <t>MONTAZELS</t>
  </si>
  <si>
    <t>MONTBARD</t>
  </si>
  <si>
    <t>MONTBARD CEDEX</t>
  </si>
  <si>
    <t>MONTBARLA</t>
  </si>
  <si>
    <t>MONTBARREY</t>
  </si>
  <si>
    <t>MONTBARROIS</t>
  </si>
  <si>
    <t>MONTBARTIER</t>
  </si>
  <si>
    <t>MONTBAZENS</t>
  </si>
  <si>
    <t>MONTBAZIN</t>
  </si>
  <si>
    <t>MONTBAZON</t>
  </si>
  <si>
    <t>MONTBEL (09)</t>
  </si>
  <si>
    <t>MONTBEL (48)</t>
  </si>
  <si>
    <t>MONTBELIARD</t>
  </si>
  <si>
    <t>MONTBELIARD CEDEX</t>
  </si>
  <si>
    <t>MONTBELIARDOT</t>
  </si>
  <si>
    <t>MONTBELLET</t>
  </si>
  <si>
    <t>MONTBENOIT</t>
  </si>
  <si>
    <t>MONTBERAUD</t>
  </si>
  <si>
    <t>MONTBERNARD</t>
  </si>
  <si>
    <t>MONTBERON</t>
  </si>
  <si>
    <t>MONTBERT</t>
  </si>
  <si>
    <t>MONTBERTHAULT</t>
  </si>
  <si>
    <t>MONTBETON</t>
  </si>
  <si>
    <t>MONTBEUGNY</t>
  </si>
  <si>
    <t>MONTBIZOT</t>
  </si>
  <si>
    <t>MONTBLAINVILLE</t>
  </si>
  <si>
    <t>MONTBLANC</t>
  </si>
  <si>
    <t>MONTBOILLON</t>
  </si>
  <si>
    <t>MONTBOISSIER</t>
  </si>
  <si>
    <t>MONTBOLO</t>
  </si>
  <si>
    <t>MONTBONNOT ST MARTIN</t>
  </si>
  <si>
    <t>MONTBOUCHER</t>
  </si>
  <si>
    <t>MONTBOUCHER SUR JABRON</t>
  </si>
  <si>
    <t>MONTBOUDIF</t>
  </si>
  <si>
    <t>MONTBOUTON</t>
  </si>
  <si>
    <t>MONTBOUY</t>
  </si>
  <si>
    <t>MONTBOYER</t>
  </si>
  <si>
    <t>MONTBOZON</t>
  </si>
  <si>
    <t>MONTBRAND</t>
  </si>
  <si>
    <t>MONTBRAS</t>
  </si>
  <si>
    <t>MONTBRAY</t>
  </si>
  <si>
    <t>MONTBRE</t>
  </si>
  <si>
    <t>MONTBRISON (26)</t>
  </si>
  <si>
    <t>MONTBRISON (42)</t>
  </si>
  <si>
    <t>MONTBRISON CEDEX</t>
  </si>
  <si>
    <t>MONTBRON</t>
  </si>
  <si>
    <t>MONTBRONN</t>
  </si>
  <si>
    <t>MONTBRUN (46)</t>
  </si>
  <si>
    <t>MONTBRUN (48)</t>
  </si>
  <si>
    <t>MONTBRUN BOCAGE</t>
  </si>
  <si>
    <t>MONTBRUN DES CORBIERES</t>
  </si>
  <si>
    <t>MONTBRUN LAURAGAIS</t>
  </si>
  <si>
    <t>MONTBRUN LES BAINS</t>
  </si>
  <si>
    <t>MONTCABRIER (46)</t>
  </si>
  <si>
    <t>MONTCABRIER (81)</t>
  </si>
  <si>
    <t>MONTCARET</t>
  </si>
  <si>
    <t>MONTCARRA</t>
  </si>
  <si>
    <t>MONTCAVREL</t>
  </si>
  <si>
    <t>MONTCEAU ET ECHARNANT</t>
  </si>
  <si>
    <t>MONTCEAU LES MINES</t>
  </si>
  <si>
    <t>MONTCEAU LES MINES CEDEX</t>
  </si>
  <si>
    <t>MONTCEAUX</t>
  </si>
  <si>
    <t>MONTCEAUX L ETOILE</t>
  </si>
  <si>
    <t>MONTCEAUX LES MEAUX</t>
  </si>
  <si>
    <t>MONTCEAUX LES PROVINS</t>
  </si>
  <si>
    <t>MONTCEAUX LES VAUDES</t>
  </si>
  <si>
    <t>MONTCEAUX RAGNY</t>
  </si>
  <si>
    <t>MONTCEL (63)</t>
  </si>
  <si>
    <t>MONTCEL (73)</t>
  </si>
  <si>
    <t>MONTCENIS</t>
  </si>
  <si>
    <t>MONTCEY</t>
  </si>
  <si>
    <t>MONTCHABOUD</t>
  </si>
  <si>
    <t>MONTCHAL</t>
  </si>
  <si>
    <t>MONTCHALONS</t>
  </si>
  <si>
    <t>MONTCHAMP (14)</t>
  </si>
  <si>
    <t>MONTCHAMP (15)</t>
  </si>
  <si>
    <t>MONTCHANIN</t>
  </si>
  <si>
    <t>MONTCHARVOT</t>
  </si>
  <si>
    <t>MONTCHATON</t>
  </si>
  <si>
    <t>MONTCHAUDE</t>
  </si>
  <si>
    <t>MONTCHAUVET (14)</t>
  </si>
  <si>
    <t>MONTCHAUVET (78)</t>
  </si>
  <si>
    <t>MONTCHENOT</t>
  </si>
  <si>
    <t>MONTCHENU</t>
  </si>
  <si>
    <t>MONTCHEUTIN</t>
  </si>
  <si>
    <t>MONTCHEVREL</t>
  </si>
  <si>
    <t>MONTCHEVRIER</t>
  </si>
  <si>
    <t>MONTCLAR (04)</t>
  </si>
  <si>
    <t>MONTCLAR (11)</t>
  </si>
  <si>
    <t>MONTCLAR (12)</t>
  </si>
  <si>
    <t>MONTCLAR DE COMMINGES</t>
  </si>
  <si>
    <t>MONTCLAR LAURAGAIS</t>
  </si>
  <si>
    <t>MONTCLAR SUR GERVANNE</t>
  </si>
  <si>
    <t>MONTCLARD</t>
  </si>
  <si>
    <t>MONTCLERA</t>
  </si>
  <si>
    <t>MONTCLUS (05)</t>
  </si>
  <si>
    <t>MONTCLUS (30)</t>
  </si>
  <si>
    <t>MONTCOMBROUX LES MINES</t>
  </si>
  <si>
    <t>MONTCONY</t>
  </si>
  <si>
    <t>MONTCORBON</t>
  </si>
  <si>
    <t>MONTCORNET (02)</t>
  </si>
  <si>
    <t>MONTCORNET (08)</t>
  </si>
  <si>
    <t>MONTCOURT</t>
  </si>
  <si>
    <t>MONTCOURT FROMONVILLE</t>
  </si>
  <si>
    <t>MONTCOY</t>
  </si>
  <si>
    <t>MONTCRESSON</t>
  </si>
  <si>
    <t>MONTCUIT</t>
  </si>
  <si>
    <t>MONTCUQ</t>
  </si>
  <si>
    <t>MONTCUSEL</t>
  </si>
  <si>
    <t>MONTCY NOTRE DAME</t>
  </si>
  <si>
    <t>MONTDARDIER</t>
  </si>
  <si>
    <t>MONTDAUPHIN</t>
  </si>
  <si>
    <t>MONTDIDIER (57)</t>
  </si>
  <si>
    <t>MONTDIDIER (80)</t>
  </si>
  <si>
    <t>MONTDORE</t>
  </si>
  <si>
    <t>MONTDOUMERC</t>
  </si>
  <si>
    <t>MONTDRAGON</t>
  </si>
  <si>
    <t>MONTDURAUSSE</t>
  </si>
  <si>
    <t>MONTE</t>
  </si>
  <si>
    <t>MONTEAUX</t>
  </si>
  <si>
    <t>MONTEBOURG</t>
  </si>
  <si>
    <t>MONTECH</t>
  </si>
  <si>
    <t>MONTECHEROUX</t>
  </si>
  <si>
    <t>MONTEGROSSO</t>
  </si>
  <si>
    <t>MONTEGUT (32)</t>
  </si>
  <si>
    <t>MONTEGUT (40)</t>
  </si>
  <si>
    <t>MONTEGUT (65)</t>
  </si>
  <si>
    <t>MONTEGUT ARROS</t>
  </si>
  <si>
    <t>MONTEGUT BOURJAC</t>
  </si>
  <si>
    <t>MONTEGUT EN COUSERANS</t>
  </si>
  <si>
    <t>MONTEGUT LAURAGAIS</t>
  </si>
  <si>
    <t>MONTEGUT PLANTAUREL</t>
  </si>
  <si>
    <t>MONTEGUT SAVES</t>
  </si>
  <si>
    <t>MONTEHERMOSO</t>
  </si>
  <si>
    <t>MONTEIGNET SUR L ANDELOT</t>
  </si>
  <si>
    <t>MONTEILLE</t>
  </si>
  <si>
    <t>MONTEILS (12)</t>
  </si>
  <si>
    <t>MONTEILS (30)</t>
  </si>
  <si>
    <t>MONTEILS (82)</t>
  </si>
  <si>
    <t>MONTEL DE GELAT</t>
  </si>
  <si>
    <t>MONTELEGER</t>
  </si>
  <si>
    <t>MONTELIER</t>
  </si>
  <si>
    <t>MONTELIMAR</t>
  </si>
  <si>
    <t>MONTELIMAR CEDEX</t>
  </si>
  <si>
    <t>MONTELS (09)</t>
  </si>
  <si>
    <t>MONTELS (34)</t>
  </si>
  <si>
    <t>MONTELS (81)</t>
  </si>
  <si>
    <t>MONTEMBOEUF</t>
  </si>
  <si>
    <t>MONTENACH</t>
  </si>
  <si>
    <t>MONTENAY</t>
  </si>
  <si>
    <t>MONTENDRE</t>
  </si>
  <si>
    <t>MONTENDRY</t>
  </si>
  <si>
    <t>MONTENESCOURT</t>
  </si>
  <si>
    <t>MONTENEUF</t>
  </si>
  <si>
    <t>MONTENILS</t>
  </si>
  <si>
    <t>MONTENOIS</t>
  </si>
  <si>
    <t>MONTENOISON</t>
  </si>
  <si>
    <t>MONTENOY</t>
  </si>
  <si>
    <t>MONTEPILLOY</t>
  </si>
  <si>
    <t>MONTEPLAIN</t>
  </si>
  <si>
    <t>MONTEPREUX</t>
  </si>
  <si>
    <t>MONTERBLANC</t>
  </si>
  <si>
    <t>MONTEREAU</t>
  </si>
  <si>
    <t>MONTEREAU CEDEX</t>
  </si>
  <si>
    <t>MONTEREAU FAULT YONNE</t>
  </si>
  <si>
    <t>MONTEREAU SUR LE JARD</t>
  </si>
  <si>
    <t>MONTERFIL</t>
  </si>
  <si>
    <t>MONTEROLIER</t>
  </si>
  <si>
    <t>MONTERREIN</t>
  </si>
  <si>
    <t>MONTERTELOT</t>
  </si>
  <si>
    <t>MONTESCOT</t>
  </si>
  <si>
    <t>MONTESCOURT LIZEROLLES</t>
  </si>
  <si>
    <t>MONTESILVANO</t>
  </si>
  <si>
    <t>MONTESPAN</t>
  </si>
  <si>
    <t>MONTESQUIEU (34)</t>
  </si>
  <si>
    <t>MONTESQUIEU (47)</t>
  </si>
  <si>
    <t>MONTESQUIEU (82)</t>
  </si>
  <si>
    <t>MONTESQUIEU AVANTES</t>
  </si>
  <si>
    <t>MONTESQUIEU DES ALBERES</t>
  </si>
  <si>
    <t>MONTESQUIEU GUITTAUT</t>
  </si>
  <si>
    <t>MONTESQUIEU LAURAGAIS</t>
  </si>
  <si>
    <t>MONTESQUIEU VOLVESTRE</t>
  </si>
  <si>
    <t>MONTESQUIOU</t>
  </si>
  <si>
    <t>MONTESSAUX</t>
  </si>
  <si>
    <t>MONTESSON</t>
  </si>
  <si>
    <t>MONTESSON CEDEX</t>
  </si>
  <si>
    <t>MONTESTRUC SUR GERS</t>
  </si>
  <si>
    <t>MONTET ET BOUXAL</t>
  </si>
  <si>
    <t>MONTETON</t>
  </si>
  <si>
    <t>MONTEUX</t>
  </si>
  <si>
    <t>MONTEVRAIN</t>
  </si>
  <si>
    <t>MONTEVRAIN CEDEX</t>
  </si>
  <si>
    <t>MONTEYNARD</t>
  </si>
  <si>
    <t>MONTEZIC</t>
  </si>
  <si>
    <t>MONTFA (09)</t>
  </si>
  <si>
    <t>MONTFA (81)</t>
  </si>
  <si>
    <t>MONTFALCON</t>
  </si>
  <si>
    <t>MONTFARVILLE</t>
  </si>
  <si>
    <t>MONTFAUCON (02)</t>
  </si>
  <si>
    <t>MONTFAUCON (25)</t>
  </si>
  <si>
    <t>MONTFAUCON (30)</t>
  </si>
  <si>
    <t>MONTFAUCON (46)</t>
  </si>
  <si>
    <t>MONTFAUCON (49)</t>
  </si>
  <si>
    <t>MONTFAUCON D ARGONNE</t>
  </si>
  <si>
    <t>MONTFAUCON EN VELAY</t>
  </si>
  <si>
    <t>MONTFAUCON MONTIGNE</t>
  </si>
  <si>
    <t>MONTFAVET</t>
  </si>
  <si>
    <t>MONTFAVET CEDEX</t>
  </si>
  <si>
    <t>MONTFERMEIL</t>
  </si>
  <si>
    <t>MONTFERMIER</t>
  </si>
  <si>
    <t>MONTFERMY</t>
  </si>
  <si>
    <t>MONTFERRAND</t>
  </si>
  <si>
    <t>MONTFERRAND DU PERIGORD</t>
  </si>
  <si>
    <t>MONTFERRAND LA FARE</t>
  </si>
  <si>
    <t>MONTFERRAND LE CHATEAU</t>
  </si>
  <si>
    <t>MONTFERRAT (38)</t>
  </si>
  <si>
    <t>MONTFERRAT (83)</t>
  </si>
  <si>
    <t>MONTFERRER</t>
  </si>
  <si>
    <t>MONTFERRIER</t>
  </si>
  <si>
    <t>MONTFERRIER SUR LEZ</t>
  </si>
  <si>
    <t>MONTFEY</t>
  </si>
  <si>
    <t>MONTFIQUET</t>
  </si>
  <si>
    <t>MONTFLEUR</t>
  </si>
  <si>
    <t>MONTFLOURS</t>
  </si>
  <si>
    <t>MONTFLOVIN</t>
  </si>
  <si>
    <t>MONTFORT (04)</t>
  </si>
  <si>
    <t>MONTFORT (25)</t>
  </si>
  <si>
    <t>MONTFORT (49)</t>
  </si>
  <si>
    <t>MONTFORT (64)</t>
  </si>
  <si>
    <t>MONTFORT EN CHALOSSE</t>
  </si>
  <si>
    <t>MONTFORT L AMAURY</t>
  </si>
  <si>
    <t>MONTFORT LE GESNOIS</t>
  </si>
  <si>
    <t>MONTFORT SUR ARGENS</t>
  </si>
  <si>
    <t>MONTFORT SUR BOULZANE</t>
  </si>
  <si>
    <t>MONTFORT SUR MEU</t>
  </si>
  <si>
    <t>MONTFORT SUR MEU CEDEX</t>
  </si>
  <si>
    <t>MONTFORT SUR RISLE</t>
  </si>
  <si>
    <t>MONTFRANC</t>
  </si>
  <si>
    <t>MONTFRIN</t>
  </si>
  <si>
    <t>MONTFROC</t>
  </si>
  <si>
    <t>MONTFURON</t>
  </si>
  <si>
    <t>MONTGAILLARD (09)</t>
  </si>
  <si>
    <t>MONTGAILLARD (11)</t>
  </si>
  <si>
    <t>MONTGAILLARD (40)</t>
  </si>
  <si>
    <t>MONTGAILLARD (65)</t>
  </si>
  <si>
    <t>MONTGAILLARD (81)</t>
  </si>
  <si>
    <t>MONTGAILLARD (82)</t>
  </si>
  <si>
    <t>MONTGAILLARD DE SALIES</t>
  </si>
  <si>
    <t>MONTGAILLARD LAURAGAIS</t>
  </si>
  <si>
    <t>MONTGAILLARD SUR SAVE</t>
  </si>
  <si>
    <t>MONTGARDIN</t>
  </si>
  <si>
    <t>MONTGARDON</t>
  </si>
  <si>
    <t>MONTGAROULT</t>
  </si>
  <si>
    <t>MONTGAUCH</t>
  </si>
  <si>
    <t>MONTGAUDRY</t>
  </si>
  <si>
    <t>MONTGAZIN</t>
  </si>
  <si>
    <t>MONTGE EN GOELE</t>
  </si>
  <si>
    <t>MONTGEARD</t>
  </si>
  <si>
    <t>MONTGELLAFREY</t>
  </si>
  <si>
    <t>MONTGENEVRE</t>
  </si>
  <si>
    <t>MONTGENOST</t>
  </si>
  <si>
    <t>MONTGERAIN</t>
  </si>
  <si>
    <t>MONTGERMONT</t>
  </si>
  <si>
    <t>MONTGERON</t>
  </si>
  <si>
    <t>MONTGEROULT</t>
  </si>
  <si>
    <t>MONTGESOYE</t>
  </si>
  <si>
    <t>MONTGESTY</t>
  </si>
  <si>
    <t>MONTGEY</t>
  </si>
  <si>
    <t>MONTGIBAUD</t>
  </si>
  <si>
    <t>MONTGILBERT</t>
  </si>
  <si>
    <t>MONTGIROD</t>
  </si>
  <si>
    <t>MONTGISCARD</t>
  </si>
  <si>
    <t>MONTGIVRAY</t>
  </si>
  <si>
    <t>MONTGOBERT</t>
  </si>
  <si>
    <t>MONTGON</t>
  </si>
  <si>
    <t>MONTGRADAIL</t>
  </si>
  <si>
    <t>MONTGRAS</t>
  </si>
  <si>
    <t>MONTGRELEIX</t>
  </si>
  <si>
    <t>MONTGUERS</t>
  </si>
  <si>
    <t>MONTGUEUX</t>
  </si>
  <si>
    <t>MONTGUILLON</t>
  </si>
  <si>
    <t>MONTGUYON</t>
  </si>
  <si>
    <t>MONTHARVILLE</t>
  </si>
  <si>
    <t>MONTHAULT</t>
  </si>
  <si>
    <t>MONTHAUT</t>
  </si>
  <si>
    <t>MONTHELIE</t>
  </si>
  <si>
    <t>MONTHELON (51)</t>
  </si>
  <si>
    <t>MONTHELON (71)</t>
  </si>
  <si>
    <t>MONTHENAULT</t>
  </si>
  <si>
    <t>MONTHERIES</t>
  </si>
  <si>
    <t>MONTHERLANT</t>
  </si>
  <si>
    <t>MONTHERME</t>
  </si>
  <si>
    <t>MONTHIERS</t>
  </si>
  <si>
    <t>MONTHION</t>
  </si>
  <si>
    <t>MONTHODON</t>
  </si>
  <si>
    <t>MONTHOIRON</t>
  </si>
  <si>
    <t>MONTHOIS</t>
  </si>
  <si>
    <t>MONTHOLIER</t>
  </si>
  <si>
    <t>MONTHOU SUR BIEVRE</t>
  </si>
  <si>
    <t>MONTHOU SUR CHER</t>
  </si>
  <si>
    <t>MONTHUCHON</t>
  </si>
  <si>
    <t>MONTHUREL</t>
  </si>
  <si>
    <t>MONTHUREUX LE SEC</t>
  </si>
  <si>
    <t>MONTHUREUX SUR SAONE</t>
  </si>
  <si>
    <t>MONTHYON</t>
  </si>
  <si>
    <t>MONTICELLO</t>
  </si>
  <si>
    <t>MONTIER EN DER</t>
  </si>
  <si>
    <t>MONTIER EN L ISLE</t>
  </si>
  <si>
    <t>MONTIERAMEY</t>
  </si>
  <si>
    <t>MONTIERCHAUME</t>
  </si>
  <si>
    <t>MONTIERS</t>
  </si>
  <si>
    <t>MONTIERS SUR SAULX</t>
  </si>
  <si>
    <t>MONTIES</t>
  </si>
  <si>
    <t>MONTIGNAC (24)</t>
  </si>
  <si>
    <t>MONTIGNAC (33)</t>
  </si>
  <si>
    <t>MONTIGNAC (65)</t>
  </si>
  <si>
    <t>MONTIGNAC CHARENTE</t>
  </si>
  <si>
    <t>MONTIGNAC DE LAUZUN</t>
  </si>
  <si>
    <t>MONTIGNAC LE COQ</t>
  </si>
  <si>
    <t>MONTIGNAC TOUPINERIE</t>
  </si>
  <si>
    <t>MONTIGNARGUES</t>
  </si>
  <si>
    <t>MONTIGNE</t>
  </si>
  <si>
    <t>MONTIGNE LE BRILLANT</t>
  </si>
  <si>
    <t>MONTIGNE LES RAIRIES</t>
  </si>
  <si>
    <t>MONTIGNE SUR MOINE</t>
  </si>
  <si>
    <t>MONTIGNY (14)</t>
  </si>
  <si>
    <t>MONTIGNY (18)</t>
  </si>
  <si>
    <t>MONTIGNY (45)</t>
  </si>
  <si>
    <t>MONTIGNY (54)</t>
  </si>
  <si>
    <t>MONTIGNY (72)</t>
  </si>
  <si>
    <t>MONTIGNY (76)</t>
  </si>
  <si>
    <t>MONTIGNY AUX AMOGNES</t>
  </si>
  <si>
    <t>MONTIGNY DEVANT SASSEY</t>
  </si>
  <si>
    <t>MONTIGNY EN CAMBRESIS</t>
  </si>
  <si>
    <t>MONTIGNY EN GOHELLE</t>
  </si>
  <si>
    <t>MONTIGNY EN MORVAN</t>
  </si>
  <si>
    <t>MONTIGNY EN OSTREVENT</t>
  </si>
  <si>
    <t>MONTIGNY L ALLIER</t>
  </si>
  <si>
    <t>MONTIGNY LA RESLE</t>
  </si>
  <si>
    <t>MONTIGNY LE BRETONNEUX</t>
  </si>
  <si>
    <t>MONTIGNY LE CHARTIF</t>
  </si>
  <si>
    <t>MONTIGNY LE FRANC</t>
  </si>
  <si>
    <t>MONTIGNY LE GANNELON</t>
  </si>
  <si>
    <t>MONTIGNY LE GUESDIER</t>
  </si>
  <si>
    <t>MONTIGNY LE TILLEUL</t>
  </si>
  <si>
    <t>MONTIGNY LENCOUP</t>
  </si>
  <si>
    <t>MONTIGNY LENGRAIN</t>
  </si>
  <si>
    <t>MONTIGNY LES ARSURES</t>
  </si>
  <si>
    <t>MONTIGNY LES CHERLIEU</t>
  </si>
  <si>
    <t>MONTIGNY LES CONDE</t>
  </si>
  <si>
    <t>MONTIGNY LES CORMEILLES</t>
  </si>
  <si>
    <t>MONTIGNY LES JONGLEURS</t>
  </si>
  <si>
    <t>MONTIGNY LES METZ</t>
  </si>
  <si>
    <t>MONTIGNY LES METZ CEDEX</t>
  </si>
  <si>
    <t>MONTIGNY LES MONTS</t>
  </si>
  <si>
    <t>MONTIGNY LES VAUCOULEURS</t>
  </si>
  <si>
    <t>MONTIGNY LES VESOUL</t>
  </si>
  <si>
    <t>MONTIGNY MONTFORT</t>
  </si>
  <si>
    <t>MONTIGNY MORNAY VILLENEUVE</t>
  </si>
  <si>
    <t>MONTIGNY SOUS MARLE</t>
  </si>
  <si>
    <t>MONTIGNY ST BARTHELEMY</t>
  </si>
  <si>
    <t>MONTIGNY SUR ARMANCON</t>
  </si>
  <si>
    <t>MONTIGNY SUR AUBE</t>
  </si>
  <si>
    <t>MONTIGNY SUR AVRE</t>
  </si>
  <si>
    <t>MONTIGNY SUR CANNE</t>
  </si>
  <si>
    <t>MONTIGNY SUR CHIERS</t>
  </si>
  <si>
    <t>MONTIGNY SUR CRECY</t>
  </si>
  <si>
    <t>MONTIGNY SUR L AIN</t>
  </si>
  <si>
    <t>MONTIGNY SUR L HALLUE</t>
  </si>
  <si>
    <t>MONTIGNY SUR LOING</t>
  </si>
  <si>
    <t>MONTIGNY SUR MEUSE</t>
  </si>
  <si>
    <t>MONTIGNY SUR VENCE</t>
  </si>
  <si>
    <t>MONTIGNY SUR VESLE</t>
  </si>
  <si>
    <t>MONTILLA</t>
  </si>
  <si>
    <t>MONTILLIERES SUR ORNE</t>
  </si>
  <si>
    <t>MONTILLIERS</t>
  </si>
  <si>
    <t>MONTILLOT</t>
  </si>
  <si>
    <t>MONTILLY</t>
  </si>
  <si>
    <t>MONTILLY SUR NOIREAU</t>
  </si>
  <si>
    <t>MONTILS</t>
  </si>
  <si>
    <t>MONTIPOURET</t>
  </si>
  <si>
    <t>MONTIRAT (11)</t>
  </si>
  <si>
    <t>MONTIRAT (81)</t>
  </si>
  <si>
    <t>MONTIREAU</t>
  </si>
  <si>
    <t>MONTIRON</t>
  </si>
  <si>
    <t>MONTIVERNAGE</t>
  </si>
  <si>
    <t>MONTIVILLIERS</t>
  </si>
  <si>
    <t>MONTJARDIN</t>
  </si>
  <si>
    <t>MONTJAUX</t>
  </si>
  <si>
    <t>MONTJAVOULT</t>
  </si>
  <si>
    <t>MONTJAY (05)</t>
  </si>
  <si>
    <t>MONTJAY (71)</t>
  </si>
  <si>
    <t>MONTJEAN (16)</t>
  </si>
  <si>
    <t>MONTJEAN (53)</t>
  </si>
  <si>
    <t>MONTJEAN SUR LOIRE</t>
  </si>
  <si>
    <t>MONTJOI (11)</t>
  </si>
  <si>
    <t>MONTJOI (82)</t>
  </si>
  <si>
    <t>MONTJOIE EN COUSERANS</t>
  </si>
  <si>
    <t>MONTJOIE LE CHATEAU</t>
  </si>
  <si>
    <t>MONTJOIE ST MARTIN</t>
  </si>
  <si>
    <t>MONTJOIRE</t>
  </si>
  <si>
    <t>MONTJOUX</t>
  </si>
  <si>
    <t>MONTJOYER</t>
  </si>
  <si>
    <t>MONTJUSTIN</t>
  </si>
  <si>
    <t>MONTJUSTIN ET VELOTTE</t>
  </si>
  <si>
    <t>MONTLANDON</t>
  </si>
  <si>
    <t>MONTLAUR (11)</t>
  </si>
  <si>
    <t>MONTLAUR (12)</t>
  </si>
  <si>
    <t>MONTLAUR (31)</t>
  </si>
  <si>
    <t>MONTLAUR EN DIOIS</t>
  </si>
  <si>
    <t>MONTLAUX</t>
  </si>
  <si>
    <t>MONTLAUZUN</t>
  </si>
  <si>
    <t>MONTLAY EN AUXOIS</t>
  </si>
  <si>
    <t>MONTLEBON</t>
  </si>
  <si>
    <t>MONTLEVICQ</t>
  </si>
  <si>
    <t>MONTLEVON</t>
  </si>
  <si>
    <t>MONTLHERY</t>
  </si>
  <si>
    <t>MONTLHERY CEDEX</t>
  </si>
  <si>
    <t>MONTLIARD</t>
  </si>
  <si>
    <t>MONTLIEU LA GARDE</t>
  </si>
  <si>
    <t>MONTLIGNON</t>
  </si>
  <si>
    <t>MONTLIOT ET COURCELLES</t>
  </si>
  <si>
    <t>MONTLIVAULT</t>
  </si>
  <si>
    <t>MONTLOGNON</t>
  </si>
  <si>
    <t>MONTLOUE</t>
  </si>
  <si>
    <t>MONTLOUIS</t>
  </si>
  <si>
    <t>MONTLOUIS SUR LOIRE</t>
  </si>
  <si>
    <t>MONTLUCON</t>
  </si>
  <si>
    <t>MONTLUCON CEDEX</t>
  </si>
  <si>
    <t>MONTMACHOUX</t>
  </si>
  <si>
    <t>MONTMACQ</t>
  </si>
  <si>
    <t>MONTMAGNY</t>
  </si>
  <si>
    <t>MONTMAHOUX</t>
  </si>
  <si>
    <t>MONTMAIN (21)</t>
  </si>
  <si>
    <t>MONTMAIN (76)</t>
  </si>
  <si>
    <t>MONTMANCON</t>
  </si>
  <si>
    <t>MONTMARAULT</t>
  </si>
  <si>
    <t>MONTMARAULT CEDEX</t>
  </si>
  <si>
    <t>MONTMARLON</t>
  </si>
  <si>
    <t>MONTMARQUET</t>
  </si>
  <si>
    <t>MONTMARTIN</t>
  </si>
  <si>
    <t>MONTMARTIN EN GRAIGNES</t>
  </si>
  <si>
    <t>MONTMARTIN LE HAUT</t>
  </si>
  <si>
    <t>MONTMARTIN SUR MER</t>
  </si>
  <si>
    <t>MONTMAUR (05)</t>
  </si>
  <si>
    <t>MONTMAUR (11)</t>
  </si>
  <si>
    <t>MONTMAUR EN DIOIS</t>
  </si>
  <si>
    <t>MONTMAURIN</t>
  </si>
  <si>
    <t>MONTMEDY</t>
  </si>
  <si>
    <t>MONTMEILLANT</t>
  </si>
  <si>
    <t>MONTMELARD</t>
  </si>
  <si>
    <t>MONTMELAS ST SORLIN</t>
  </si>
  <si>
    <t>MONTMELIAN</t>
  </si>
  <si>
    <t>MONTMELIAN CEDEX</t>
  </si>
  <si>
    <t>MONTMELO</t>
  </si>
  <si>
    <t>MONTMERLE SUR SAONE</t>
  </si>
  <si>
    <t>MONTMERREI</t>
  </si>
  <si>
    <t>MONTMEYAN</t>
  </si>
  <si>
    <t>MONTMEYRAN</t>
  </si>
  <si>
    <t>MONTMIN</t>
  </si>
  <si>
    <t>MONTMIRAIL (51)</t>
  </si>
  <si>
    <t>MONTMIRAIL (72)</t>
  </si>
  <si>
    <t>MONTMIRAL</t>
  </si>
  <si>
    <t>MONTMIRAT</t>
  </si>
  <si>
    <t>MONTMIREY LA VILLE</t>
  </si>
  <si>
    <t>MONTMIREY LE CHATEAU</t>
  </si>
  <si>
    <t>MONTMOREAU ST CYBARD</t>
  </si>
  <si>
    <t>MONTMORENCY</t>
  </si>
  <si>
    <t>MONTMORENCY BEAUFORT</t>
  </si>
  <si>
    <t>MONTMORENCY CEDEX</t>
  </si>
  <si>
    <t>MONTMORILLON</t>
  </si>
  <si>
    <t>MONTMORILLON CEDEX</t>
  </si>
  <si>
    <t>MONTMORIN (05)</t>
  </si>
  <si>
    <t>MONTMORIN (63)</t>
  </si>
  <si>
    <t>MONTMOROT</t>
  </si>
  <si>
    <t>MONTMORT</t>
  </si>
  <si>
    <t>MONTMORT LUCY</t>
  </si>
  <si>
    <t>MONTMOTIER</t>
  </si>
  <si>
    <t>MONTMOYEN</t>
  </si>
  <si>
    <t>MONTMURAT</t>
  </si>
  <si>
    <t>MONTNER</t>
  </si>
  <si>
    <t>MONTOILLOT</t>
  </si>
  <si>
    <t>MONTOIR DE BRETAGNE</t>
  </si>
  <si>
    <t>MONTOIRE SUR LE LOIR</t>
  </si>
  <si>
    <t>MONTOIS FLANVILLE</t>
  </si>
  <si>
    <t>MONTOIS LA MONTAGNE</t>
  </si>
  <si>
    <t>MONTOISON</t>
  </si>
  <si>
    <t>MONTOLDRE</t>
  </si>
  <si>
    <t>MONTOLIEU</t>
  </si>
  <si>
    <t>MONTOLIVET</t>
  </si>
  <si>
    <t>MONTONVILLERS</t>
  </si>
  <si>
    <t>MONTORD</t>
  </si>
  <si>
    <t>MONTORY</t>
  </si>
  <si>
    <t>MONTOT (21)</t>
  </si>
  <si>
    <t>MONTOT (70)</t>
  </si>
  <si>
    <t>MONTOT SUR ROGNON</t>
  </si>
  <si>
    <t>MONTOULIERS</t>
  </si>
  <si>
    <t>MONTOULIEU (09)</t>
  </si>
  <si>
    <t>MONTOULIEU (34)</t>
  </si>
  <si>
    <t>MONTOULIEU ST BERNARD</t>
  </si>
  <si>
    <t>MONTOURNAIS</t>
  </si>
  <si>
    <t>MONTOURS</t>
  </si>
  <si>
    <t>MONTOURTIER</t>
  </si>
  <si>
    <t>MONTOUSSE</t>
  </si>
  <si>
    <t>MONTOUSSIN</t>
  </si>
  <si>
    <t>MONTOY FLANVILLE</t>
  </si>
  <si>
    <t>MONTPELLIER CEDEX 1</t>
  </si>
  <si>
    <t>MONTPELLIER CEDEX 2</t>
  </si>
  <si>
    <t>MONTPELLIER CEDEX 3</t>
  </si>
  <si>
    <t>MONTPELLIER CEDEX 4</t>
  </si>
  <si>
    <t>MONTPELLIER CEDEX 5</t>
  </si>
  <si>
    <t>MONTPELLIER CEDEX 9</t>
  </si>
  <si>
    <t>MONTPELLIER CHEQUES</t>
  </si>
  <si>
    <t>MONTPELLIER DE MEDILLAN</t>
  </si>
  <si>
    <t>MONTPENSIER</t>
  </si>
  <si>
    <t>MONTPERREUX</t>
  </si>
  <si>
    <t>MONTPEYROUX (12)</t>
  </si>
  <si>
    <t>MONTPEYROUX (24)</t>
  </si>
  <si>
    <t>MONTPEYROUX (34)</t>
  </si>
  <si>
    <t>MONTPEYROUX (63)</t>
  </si>
  <si>
    <t>MONTPEZAT (30)</t>
  </si>
  <si>
    <t>MONTPEZAT (32)</t>
  </si>
  <si>
    <t>MONTPEZAT (47)</t>
  </si>
  <si>
    <t>MONTPEZAT DE QUERCY</t>
  </si>
  <si>
    <t>MONTPEZAT SOUS BAUZON</t>
  </si>
  <si>
    <t>MONTPINCHON</t>
  </si>
  <si>
    <t>MONTPINIER</t>
  </si>
  <si>
    <t>MONTPITOL</t>
  </si>
  <si>
    <t>MONTPLONNE</t>
  </si>
  <si>
    <t>MONTPOLLIN</t>
  </si>
  <si>
    <t>MONTPON MENESTEROL</t>
  </si>
  <si>
    <t>MONTPONT EN BRESSE</t>
  </si>
  <si>
    <t>MONTPOTHIER</t>
  </si>
  <si>
    <t>MONTPOUILLAN</t>
  </si>
  <si>
    <t>MONTRABE</t>
  </si>
  <si>
    <t>MONTRABOT</t>
  </si>
  <si>
    <t>MONTRAVERS</t>
  </si>
  <si>
    <t>MONTREAL (07)</t>
  </si>
  <si>
    <t>MONTREAL (11)</t>
  </si>
  <si>
    <t>MONTREAL (89)</t>
  </si>
  <si>
    <t>MONTREAL DU GERS</t>
  </si>
  <si>
    <t>MONTREAL LES SOURCES</t>
  </si>
  <si>
    <t>MONTRECOURT</t>
  </si>
  <si>
    <t>MONTREDON</t>
  </si>
  <si>
    <t>MONTREDON DES CORBIERES</t>
  </si>
  <si>
    <t>MONTREDON DES CORBIÈRES</t>
  </si>
  <si>
    <t>MONTREDON LABESSONNIE</t>
  </si>
  <si>
    <t>MONTREGARD</t>
  </si>
  <si>
    <t>MONTREJEAU</t>
  </si>
  <si>
    <t>MONTRELAIS</t>
  </si>
  <si>
    <t>MONTREM</t>
  </si>
  <si>
    <t>MONTRESOR</t>
  </si>
  <si>
    <t>MONTRET</t>
  </si>
  <si>
    <t>MONTREUIL (28)</t>
  </si>
  <si>
    <t>MONTREUIL (62)</t>
  </si>
  <si>
    <t>MONTREUIL (85)</t>
  </si>
  <si>
    <t>MONTREUIL (93)</t>
  </si>
  <si>
    <t>MONTREUIL AU HOULME</t>
  </si>
  <si>
    <t>MONTREUIL AUX LIONS</t>
  </si>
  <si>
    <t>MONTREUIL BELLAY</t>
  </si>
  <si>
    <t>MONTREUIL BONNIN</t>
  </si>
  <si>
    <t>MONTREUIL CEDEX</t>
  </si>
  <si>
    <t>MONTREUIL DES LANDES</t>
  </si>
  <si>
    <t>MONTREUIL EN AUGE</t>
  </si>
  <si>
    <t>MONTREUIL EN CAUX</t>
  </si>
  <si>
    <t>MONTREUIL EN TOURAINE</t>
  </si>
  <si>
    <t>MONTREUIL JUIGNE</t>
  </si>
  <si>
    <t>MONTREUIL L ARGILLE</t>
  </si>
  <si>
    <t>MONTREUIL LA CAMBE</t>
  </si>
  <si>
    <t>MONTREUIL LE CHETIF</t>
  </si>
  <si>
    <t>MONTREUIL LE GAST</t>
  </si>
  <si>
    <t>MONTREUIL LE HENRI</t>
  </si>
  <si>
    <t>MONTREUIL POULAY</t>
  </si>
  <si>
    <t>MONTREUIL SOUS PEROUSE</t>
  </si>
  <si>
    <t>MONTREUIL SUR BARSE</t>
  </si>
  <si>
    <t>MONTREUIL SUR BLAISE</t>
  </si>
  <si>
    <t>MONTREUIL SUR BRECHE</t>
  </si>
  <si>
    <t>MONTREUIL SUR EPTE</t>
  </si>
  <si>
    <t>MONTREUIL SUR ILLE</t>
  </si>
  <si>
    <t>MONTREUIL SUR LOIR</t>
  </si>
  <si>
    <t>MONTREUIL SUR LOZON</t>
  </si>
  <si>
    <t>MONTREUIL SUR MAINE</t>
  </si>
  <si>
    <t>MONTREUIL SUR THERAIN</t>
  </si>
  <si>
    <t>MONTREUIL SUR THONNANCE</t>
  </si>
  <si>
    <t>MONTREUILLON</t>
  </si>
  <si>
    <t>MONTREUX</t>
  </si>
  <si>
    <t>MONTREUX CHATEAU</t>
  </si>
  <si>
    <t>MONTREUX JEUNE</t>
  </si>
  <si>
    <t>MONTREUX VIEUX</t>
  </si>
  <si>
    <t>MONTREVAULT</t>
  </si>
  <si>
    <t>MONTREVAULT SUR EVRE</t>
  </si>
  <si>
    <t>MONTREVEL (38)</t>
  </si>
  <si>
    <t>MONTREVEL (39)</t>
  </si>
  <si>
    <t>MONTREVERD</t>
  </si>
  <si>
    <t>MONTRICHARD</t>
  </si>
  <si>
    <t>MONTRICHARD CEDEX</t>
  </si>
  <si>
    <t>MONTRICHER ALBANNE</t>
  </si>
  <si>
    <t>MONTRICOUX</t>
  </si>
  <si>
    <t>MONTRIEUX EN SOLOGNE</t>
  </si>
  <si>
    <t>MONTRIGAUD</t>
  </si>
  <si>
    <t>MONTRIOND</t>
  </si>
  <si>
    <t>MONTRODAT</t>
  </si>
  <si>
    <t>MONTROL SENARD</t>
  </si>
  <si>
    <t>MONTROLLET</t>
  </si>
  <si>
    <t>MONTROMANT</t>
  </si>
  <si>
    <t>MONTROND (05)</t>
  </si>
  <si>
    <t>MONTROND (39)</t>
  </si>
  <si>
    <t>MONTROND LE CHATEAU</t>
  </si>
  <si>
    <t>MONTROND LES BAINS</t>
  </si>
  <si>
    <t>MONTROSIER</t>
  </si>
  <si>
    <t>MONTROTTIER</t>
  </si>
  <si>
    <t>MONTROTY</t>
  </si>
  <si>
    <t>MONTROUGE</t>
  </si>
  <si>
    <t>MONTROUGE CEDEX</t>
  </si>
  <si>
    <t>MONTROUVEAU</t>
  </si>
  <si>
    <t>MONTROY</t>
  </si>
  <si>
    <t>MONTROZIER</t>
  </si>
  <si>
    <t>MONTRY</t>
  </si>
  <si>
    <t>MONTS (37)</t>
  </si>
  <si>
    <t>MONTS (60)</t>
  </si>
  <si>
    <t>MONTS EN BESSIN</t>
  </si>
  <si>
    <t>MONTS EN TERNOIS</t>
  </si>
  <si>
    <t>MONTS SUR GUESNES</t>
  </si>
  <si>
    <t>MONTSALES</t>
  </si>
  <si>
    <t>MONTSALIER</t>
  </si>
  <si>
    <t>MONTSALVY</t>
  </si>
  <si>
    <t>MONTSAPEY</t>
  </si>
  <si>
    <t>MONTSAUCHE LES SETTONS</t>
  </si>
  <si>
    <t>MONTSAUGEON</t>
  </si>
  <si>
    <t>MONTSAUNES</t>
  </si>
  <si>
    <t>MONTSEC</t>
  </si>
  <si>
    <t>MONTSECRET</t>
  </si>
  <si>
    <t>MONTSEGUR</t>
  </si>
  <si>
    <t>MONTSEGUR SUR LAUZON</t>
  </si>
  <si>
    <t>MONTSELGUES</t>
  </si>
  <si>
    <t>MONTSENELLE</t>
  </si>
  <si>
    <t>MONTSERET</t>
  </si>
  <si>
    <t>MONTSERIE</t>
  </si>
  <si>
    <t>MONTSERON</t>
  </si>
  <si>
    <t>MONTSEVEROUX</t>
  </si>
  <si>
    <t>MONTSOREAU</t>
  </si>
  <si>
    <t>MONTSOUE</t>
  </si>
  <si>
    <t>MONTSOULT</t>
  </si>
  <si>
    <t>MONTSURS</t>
  </si>
  <si>
    <t>MONTSURVENT</t>
  </si>
  <si>
    <t>MONTSUZAIN</t>
  </si>
  <si>
    <t>MONTUREUX ET PRANTIGNY</t>
  </si>
  <si>
    <t>MONTUREUX LES BAULAY</t>
  </si>
  <si>
    <t>MONTUSCLAT</t>
  </si>
  <si>
    <t>MONTUSSAINT</t>
  </si>
  <si>
    <t>MONTUSSAN</t>
  </si>
  <si>
    <t>MONTVALEN</t>
  </si>
  <si>
    <t>MONTVALENT</t>
  </si>
  <si>
    <t>MONTVALEZAN</t>
  </si>
  <si>
    <t>MONTVAL-SUR-LOIR</t>
  </si>
  <si>
    <t>MONTVENDRE</t>
  </si>
  <si>
    <t>MONTVERDUN</t>
  </si>
  <si>
    <t>MONTVERNIER</t>
  </si>
  <si>
    <t>MONTVERT</t>
  </si>
  <si>
    <t>MONTVICQ</t>
  </si>
  <si>
    <t>MONTVIETTE</t>
  </si>
  <si>
    <t>MONTVILLE</t>
  </si>
  <si>
    <t>MONTVIRON</t>
  </si>
  <si>
    <t>MONTZEVILLE</t>
  </si>
  <si>
    <t>MONVIEL</t>
  </si>
  <si>
    <t>MONZE</t>
  </si>
  <si>
    <t>MOON SUR ELLE</t>
  </si>
  <si>
    <t>MOORSLEDE (BELGIQUE)</t>
  </si>
  <si>
    <t>MOOSCH</t>
  </si>
  <si>
    <t>MOOSLARGUE</t>
  </si>
  <si>
    <t>MOOSSEEDORF</t>
  </si>
  <si>
    <t>MOR (HONGRIE)</t>
  </si>
  <si>
    <t>MORACHES</t>
  </si>
  <si>
    <t>MORAGNE</t>
  </si>
  <si>
    <t>Morains</t>
  </si>
  <si>
    <t>MORAINVILLE</t>
  </si>
  <si>
    <t>MORAINVILLE JOUVEAUX</t>
  </si>
  <si>
    <t>MORAINVILLIERS</t>
  </si>
  <si>
    <t>MORAL DE CALATRAVA</t>
  </si>
  <si>
    <t>MORALEJA</t>
  </si>
  <si>
    <t>MORALES DE REY</t>
  </si>
  <si>
    <t>MORANCE</t>
  </si>
  <si>
    <t>MORANCEZ</t>
  </si>
  <si>
    <t>MORANCOURT</t>
  </si>
  <si>
    <t>MORAND</t>
  </si>
  <si>
    <t>MORANGIS (51)</t>
  </si>
  <si>
    <t>MORANGIS (91)</t>
  </si>
  <si>
    <t>MORANGIS CEDEX</t>
  </si>
  <si>
    <t>MORANGLES</t>
  </si>
  <si>
    <t>MORANNES</t>
  </si>
  <si>
    <t>MORANVILLE</t>
  </si>
  <si>
    <t>MORAS</t>
  </si>
  <si>
    <t>MORAS EN VALLOIRE</t>
  </si>
  <si>
    <t>MORBECQUE</t>
  </si>
  <si>
    <t>MORBIER</t>
  </si>
  <si>
    <t>MORCENX</t>
  </si>
  <si>
    <t>MORCHAIN</t>
  </si>
  <si>
    <t>MORCHIES</t>
  </si>
  <si>
    <t>MORCOURT (80)</t>
  </si>
  <si>
    <t>MORDELLES</t>
  </si>
  <si>
    <t>MOREAC</t>
  </si>
  <si>
    <t>MOREE</t>
  </si>
  <si>
    <t>MOREILLES</t>
  </si>
  <si>
    <t>MORELMAISON</t>
  </si>
  <si>
    <t>MOREMBERT</t>
  </si>
  <si>
    <t>MORESTEL</t>
  </si>
  <si>
    <t>MORET SUR LOING</t>
  </si>
  <si>
    <t>MORET SUR LOING CEDEX</t>
  </si>
  <si>
    <t>MORETEL DE MAILLES</t>
  </si>
  <si>
    <t>MORETTE</t>
  </si>
  <si>
    <t>MOREUIL</t>
  </si>
  <si>
    <t>MOREY</t>
  </si>
  <si>
    <t>MOREY ST DENIS</t>
  </si>
  <si>
    <t>MOREZ</t>
  </si>
  <si>
    <t>MOREZ CEDEX</t>
  </si>
  <si>
    <t>MORFONTAINE</t>
  </si>
  <si>
    <t>MORGANX</t>
  </si>
  <si>
    <t>MORGEMOULIN</t>
  </si>
  <si>
    <t>MORGNY</t>
  </si>
  <si>
    <t>MORGNY EN THIERACHE</t>
  </si>
  <si>
    <t>MORGNY LA POMMERAYE</t>
  </si>
  <si>
    <t>MORHANGE</t>
  </si>
  <si>
    <t>MORIAT</t>
  </si>
  <si>
    <t>MORIENNE</t>
  </si>
  <si>
    <t>MORIENVAL</t>
  </si>
  <si>
    <t>MORIERES LES AVIGNON</t>
  </si>
  <si>
    <t>MORIERS</t>
  </si>
  <si>
    <t>MORIEUX</t>
  </si>
  <si>
    <t>MORIEZ</t>
  </si>
  <si>
    <t>MORIGNY</t>
  </si>
  <si>
    <t>MORIGNY CHAMPIGNY</t>
  </si>
  <si>
    <t>MORILLON</t>
  </si>
  <si>
    <t>MORINGHEM</t>
  </si>
  <si>
    <t>MORIONVILLIERS</t>
  </si>
  <si>
    <t>MORISEL</t>
  </si>
  <si>
    <t>MORIVILLE</t>
  </si>
  <si>
    <t>MORIVILLER</t>
  </si>
  <si>
    <t>MORIZECOURT</t>
  </si>
  <si>
    <t>MORIZES</t>
  </si>
  <si>
    <t>MORLAAS</t>
  </si>
  <si>
    <t>MORLAC</t>
  </si>
  <si>
    <t>MORLAIX</t>
  </si>
  <si>
    <t>MORLAIX CEDEX</t>
  </si>
  <si>
    <t>MORLANCOURT</t>
  </si>
  <si>
    <t>MORLANNE</t>
  </si>
  <si>
    <t>MORLET</t>
  </si>
  <si>
    <t>MORLEY</t>
  </si>
  <si>
    <t>MORLHON LE HAUT</t>
  </si>
  <si>
    <t>MORLINCOURT</t>
  </si>
  <si>
    <t>MORMAISON</t>
  </si>
  <si>
    <t>MORMANT</t>
  </si>
  <si>
    <t>MORMANT CEDEX</t>
  </si>
  <si>
    <t>MORMANT SUR VERNISSON</t>
  </si>
  <si>
    <t>MORMES</t>
  </si>
  <si>
    <t>MORMOIRON</t>
  </si>
  <si>
    <t>MORNAC</t>
  </si>
  <si>
    <t>MORNAC SUR SEUDRE</t>
  </si>
  <si>
    <t>MORNAND</t>
  </si>
  <si>
    <t>MORNANS</t>
  </si>
  <si>
    <t>MORNANT</t>
  </si>
  <si>
    <t>MORNAS</t>
  </si>
  <si>
    <t>MORNAY</t>
  </si>
  <si>
    <t>MORNAY BERRY</t>
  </si>
  <si>
    <t>MORNAY SUR ALLIER</t>
  </si>
  <si>
    <t>MORNICO AL SERIO</t>
  </si>
  <si>
    <t>MOROGES</t>
  </si>
  <si>
    <t>MOROGUES</t>
  </si>
  <si>
    <t>MORON DE LA FRONTERA</t>
  </si>
  <si>
    <t>MOROSAGLIA</t>
  </si>
  <si>
    <t>MORRE</t>
  </si>
  <si>
    <t>MORSAIN</t>
  </si>
  <si>
    <t>MORSAINS</t>
  </si>
  <si>
    <t>MORSALINES</t>
  </si>
  <si>
    <t>MORSAN</t>
  </si>
  <si>
    <t>MORSANG SUR ORGE</t>
  </si>
  <si>
    <t>MORSANG SUR SEINE</t>
  </si>
  <si>
    <t>MORSBACH</t>
  </si>
  <si>
    <t>MORSBRONN LES BAINS</t>
  </si>
  <si>
    <t>MORSCHWILLER</t>
  </si>
  <si>
    <t>MORSCHWILLER LE BAS</t>
  </si>
  <si>
    <t>MORSIGLIA</t>
  </si>
  <si>
    <t>MORTAGNE</t>
  </si>
  <si>
    <t>MORTAGNE AU PERCHE</t>
  </si>
  <si>
    <t>MORTAGNE DU NORD</t>
  </si>
  <si>
    <t>MORTAGNE SUR GIRONDE</t>
  </si>
  <si>
    <t>MORTAGNE SUR SEVRE</t>
  </si>
  <si>
    <t>MORTAGNE SUR SEVRE CEDEX</t>
  </si>
  <si>
    <t>MORTAIN</t>
  </si>
  <si>
    <t>MORTCERF</t>
  </si>
  <si>
    <t>MORTEAU</t>
  </si>
  <si>
    <t>MORTEAU CEDEX</t>
  </si>
  <si>
    <t>MORTEAUX COULIBOEUF</t>
  </si>
  <si>
    <t>MORTEFONTAINE (02)</t>
  </si>
  <si>
    <t>MORTEFONTAINE (60)</t>
  </si>
  <si>
    <t>MORTEFONTAINE EN THELLE</t>
  </si>
  <si>
    <t>MORTEMART</t>
  </si>
  <si>
    <t>MORTEMER (60)</t>
  </si>
  <si>
    <t>MORTEMER (76)</t>
  </si>
  <si>
    <t>MORTERY</t>
  </si>
  <si>
    <t>MORTHOMIERS</t>
  </si>
  <si>
    <t>MORTIERS (02)</t>
  </si>
  <si>
    <t>MORTIERS (17)</t>
  </si>
  <si>
    <t>MORTON</t>
  </si>
  <si>
    <t>MORTREE</t>
  </si>
  <si>
    <t>MORTROUX</t>
  </si>
  <si>
    <t>MORTZWILLER</t>
  </si>
  <si>
    <t>MORVAL</t>
  </si>
  <si>
    <t>MORVILLARS</t>
  </si>
  <si>
    <t>MORVILLE (50)</t>
  </si>
  <si>
    <t>MORVILLE (88)</t>
  </si>
  <si>
    <t>MORVILLE EN BEAUCE</t>
  </si>
  <si>
    <t>MORVILLE LES VIC</t>
  </si>
  <si>
    <t>MORVILLE SUR ANDELLE</t>
  </si>
  <si>
    <t>MORVILLE SUR NIED</t>
  </si>
  <si>
    <t>MORVILLE SUR SEILLE</t>
  </si>
  <si>
    <t>MORVILLERS</t>
  </si>
  <si>
    <t>MORVILLERS ST SATURNIN</t>
  </si>
  <si>
    <t>MORVILLIERS (10)</t>
  </si>
  <si>
    <t>MORVILLIERS (28)</t>
  </si>
  <si>
    <t>MORY</t>
  </si>
  <si>
    <t>MORY MONTCRUX</t>
  </si>
  <si>
    <t>MORZESZCZYN</t>
  </si>
  <si>
    <t>MORZINE</t>
  </si>
  <si>
    <t>MOS</t>
  </si>
  <si>
    <t>MOSLES</t>
  </si>
  <si>
    <t>MOSLINS</t>
  </si>
  <si>
    <t>MOSNAC (16)</t>
  </si>
  <si>
    <t>MOSNAC (17)</t>
  </si>
  <si>
    <t>MOSNAY</t>
  </si>
  <si>
    <t>MOSNES</t>
  </si>
  <si>
    <t>MOSSET</t>
  </si>
  <si>
    <t>MOSSON</t>
  </si>
  <si>
    <t>MOSTUEJOULS</t>
  </si>
  <si>
    <t>MOTA DEL CUERVO</t>
  </si>
  <si>
    <t>MOTEY BESUCHE</t>
  </si>
  <si>
    <t>MOTEY SUR SAONE</t>
  </si>
  <si>
    <t>MOTHERN</t>
  </si>
  <si>
    <t>MOTILLA DEL PALANCAR</t>
  </si>
  <si>
    <t>MOTREFF</t>
  </si>
  <si>
    <t>MOTTEREAU</t>
  </si>
  <si>
    <t>MOTTEVILLE</t>
  </si>
  <si>
    <t>MOTZ</t>
  </si>
  <si>
    <t>MOUACOURT</t>
  </si>
  <si>
    <t>MOUAIS</t>
  </si>
  <si>
    <t>MOUANS SARTOUX</t>
  </si>
  <si>
    <t>MOUANS SARTOUX CEDEX</t>
  </si>
  <si>
    <t>MOUAVILLE</t>
  </si>
  <si>
    <t>MOUAZE</t>
  </si>
  <si>
    <t>MOUCHAMPS</t>
  </si>
  <si>
    <t>MOUCHAN</t>
  </si>
  <si>
    <t>MOUCHARD</t>
  </si>
  <si>
    <t>MOUCHES</t>
  </si>
  <si>
    <t>MOUCHIN</t>
  </si>
  <si>
    <t>MOUCHY LE CHATEL</t>
  </si>
  <si>
    <t>MOUDEYRES</t>
  </si>
  <si>
    <t>MOUEN</t>
  </si>
  <si>
    <t>MOUETTES</t>
  </si>
  <si>
    <t>MOUFFY</t>
  </si>
  <si>
    <t>MOUFLAINES</t>
  </si>
  <si>
    <t>MOUFLERS</t>
  </si>
  <si>
    <t>MOUFLIERES</t>
  </si>
  <si>
    <t>MOUGINS</t>
  </si>
  <si>
    <t>MOUGINS CEDEX</t>
  </si>
  <si>
    <t>MOUGON</t>
  </si>
  <si>
    <t>MOUGUERRE</t>
  </si>
  <si>
    <t>MOUHERS</t>
  </si>
  <si>
    <t>MOUHET</t>
  </si>
  <si>
    <t>MOUHOUS</t>
  </si>
  <si>
    <t>MOUILLAC (33)</t>
  </si>
  <si>
    <t>MOUILLAC (82)</t>
  </si>
  <si>
    <t>MOUILLERON</t>
  </si>
  <si>
    <t>MOUILLERON EN PAREDS</t>
  </si>
  <si>
    <t>MOUILLERON LE CAPTIF</t>
  </si>
  <si>
    <t>MOUILLY</t>
  </si>
  <si>
    <t>MOULAINVILLE</t>
  </si>
  <si>
    <t>MOULARES</t>
  </si>
  <si>
    <t>MOULAY</t>
  </si>
  <si>
    <t>MOULAYRES</t>
  </si>
  <si>
    <t>MOULEDOUS</t>
  </si>
  <si>
    <t>MOULES ET BAUCELS</t>
  </si>
  <si>
    <t>MOULEYDIER</t>
  </si>
  <si>
    <t>MOULEZAN</t>
  </si>
  <si>
    <t>MOULHARD</t>
  </si>
  <si>
    <t>MOULICENT</t>
  </si>
  <si>
    <t>MOULIDARS</t>
  </si>
  <si>
    <t>MOULIETS ET VILLEMARTIN</t>
  </si>
  <si>
    <t>MOULIHERNE</t>
  </si>
  <si>
    <t>MOULIN MAGE</t>
  </si>
  <si>
    <t>MOULIN NEUF (09)</t>
  </si>
  <si>
    <t>MOULIN NEUF (24)</t>
  </si>
  <si>
    <t>MOULIN SOUS TOUVENT</t>
  </si>
  <si>
    <t>MOULINEAUX</t>
  </si>
  <si>
    <t>MOULINES (14)</t>
  </si>
  <si>
    <t>MOULINES (50)</t>
  </si>
  <si>
    <t>MOULINET (06)</t>
  </si>
  <si>
    <t>MOULINET (47)</t>
  </si>
  <si>
    <t>MOULINS (03)</t>
  </si>
  <si>
    <t>MOULINS (35)</t>
  </si>
  <si>
    <t>MOULINS CEDEX</t>
  </si>
  <si>
    <t>MOULINS EN BESSIN</t>
  </si>
  <si>
    <t>MOULINS EN TONNERROIS</t>
  </si>
  <si>
    <t>MOULINS ENGILBERT</t>
  </si>
  <si>
    <t>MOULINS LA MARCHE</t>
  </si>
  <si>
    <t>MOULINS LE CARBONNEL</t>
  </si>
  <si>
    <t>MOULINS LES METZ</t>
  </si>
  <si>
    <t>MOULINS LES METZ CEDEX</t>
  </si>
  <si>
    <t>MOULINS ST HUBERT</t>
  </si>
  <si>
    <t>MOULINS SUR CEPHONS</t>
  </si>
  <si>
    <t>MOULINS SUR ORNE</t>
  </si>
  <si>
    <t>MOULINS SUR OUANNE</t>
  </si>
  <si>
    <t>MOULINS SUR YEVRE</t>
  </si>
  <si>
    <t>MOULIS</t>
  </si>
  <si>
    <t>MOULIS EN MEDOC</t>
  </si>
  <si>
    <t>MOULISMES</t>
  </si>
  <si>
    <t>MOULLE</t>
  </si>
  <si>
    <t>MOULON (33)</t>
  </si>
  <si>
    <t>MOULON (45)</t>
  </si>
  <si>
    <t>MOULOTTE</t>
  </si>
  <si>
    <t>MOULT</t>
  </si>
  <si>
    <t>MOUMOULOUS</t>
  </si>
  <si>
    <t>MOUMOUR</t>
  </si>
  <si>
    <t>MOUNES PROHENCOUX</t>
  </si>
  <si>
    <t>MOUREDE</t>
  </si>
  <si>
    <t>MOURENS</t>
  </si>
  <si>
    <t>MOURENX</t>
  </si>
  <si>
    <t>MOURET</t>
  </si>
  <si>
    <t>MOUREUILLE</t>
  </si>
  <si>
    <t>MOUREZE</t>
  </si>
  <si>
    <t>MOURIES</t>
  </si>
  <si>
    <t>MOURIEZ</t>
  </si>
  <si>
    <t>MOURIOUX VIEILLEVILLE</t>
  </si>
  <si>
    <t>MOURJOU</t>
  </si>
  <si>
    <t>MOURMELON LE GRAND</t>
  </si>
  <si>
    <t>MOURMELON LE GRAND CEDEX</t>
  </si>
  <si>
    <t>MOURMELON LE PETIT</t>
  </si>
  <si>
    <t>MOURNANS CHARBONNY</t>
  </si>
  <si>
    <t>MOURON</t>
  </si>
  <si>
    <t>MOURON SUR YONNE</t>
  </si>
  <si>
    <t>MOUROUX</t>
  </si>
  <si>
    <t>MOURS</t>
  </si>
  <si>
    <t>MOURS ST EUSEBE</t>
  </si>
  <si>
    <t>MOURVILLES BASSES</t>
  </si>
  <si>
    <t>MOURVILLES HAUTES</t>
  </si>
  <si>
    <t>MOUSCARDES</t>
  </si>
  <si>
    <t>MOUSCRON</t>
  </si>
  <si>
    <t>MOUSSAC (30)</t>
  </si>
  <si>
    <t>MOUSSAC (86)</t>
  </si>
  <si>
    <t>MOUSSAGES</t>
  </si>
  <si>
    <t>MOUSSAN</t>
  </si>
  <si>
    <t>MOUSSE</t>
  </si>
  <si>
    <t>MOUSSEAUX LES BRAY</t>
  </si>
  <si>
    <t>MOUSSEAUX NEUVILLE</t>
  </si>
  <si>
    <t>MOUSSEAUX SUR SEINE</t>
  </si>
  <si>
    <t>MOUSSEY (10)</t>
  </si>
  <si>
    <t>MOUSSEY (57)</t>
  </si>
  <si>
    <t>MOUSSEY (88)</t>
  </si>
  <si>
    <t>MOUSSON</t>
  </si>
  <si>
    <t>MOUSSONVILLIERS</t>
  </si>
  <si>
    <t>MOUSSOULENS</t>
  </si>
  <si>
    <t>MOUSSY (51)</t>
  </si>
  <si>
    <t>MOUSSY (58)</t>
  </si>
  <si>
    <t>MOUSSY (95)</t>
  </si>
  <si>
    <t>MOUSSY LE NEUF</t>
  </si>
  <si>
    <t>MOUSSY LE VIEUX</t>
  </si>
  <si>
    <t>MOUSTAJON</t>
  </si>
  <si>
    <t>MOUSTERU</t>
  </si>
  <si>
    <t>MOUSTEY</t>
  </si>
  <si>
    <t>MOUSTIER</t>
  </si>
  <si>
    <t>MOUSTIER EN FAGNE</t>
  </si>
  <si>
    <t>MOUSTIER VENTADOUR</t>
  </si>
  <si>
    <t>MOUSTIERS STE MARIE</t>
  </si>
  <si>
    <t>MOUSTOIR AC</t>
  </si>
  <si>
    <t>MOUSTOIR REMUNGOL</t>
  </si>
  <si>
    <t>MOUTERHOUSE</t>
  </si>
  <si>
    <t>MOUTERRE SILLY</t>
  </si>
  <si>
    <t>MOUTERRE SUR BLOURDE</t>
  </si>
  <si>
    <t>MOUTHE</t>
  </si>
  <si>
    <t>MOUTHIER EN BRESSE</t>
  </si>
  <si>
    <t>MOUTHIER HAUTE PIERRE</t>
  </si>
  <si>
    <t>MOUTHIER ST PIERRE</t>
  </si>
  <si>
    <t>MOUTHIERS SUR BOEME</t>
  </si>
  <si>
    <t>MOUTHOUMET</t>
  </si>
  <si>
    <t>MOUTIER D AHUN</t>
  </si>
  <si>
    <t>MOUTIER MALCARD</t>
  </si>
  <si>
    <t>MOUTIER ROZEILLE</t>
  </si>
  <si>
    <t>MOUTIERS (28)</t>
  </si>
  <si>
    <t>MOUTIERS (35)</t>
  </si>
  <si>
    <t>MOUTIERS (54)</t>
  </si>
  <si>
    <t>MOUTIERS AU PERCHE</t>
  </si>
  <si>
    <t>MOUTIERS EN PUISAYE</t>
  </si>
  <si>
    <t>MOUTIERS LES MAUXFAITS</t>
  </si>
  <si>
    <t>MOUTIERS SOUS ARGENTON</t>
  </si>
  <si>
    <t>MOUTIERS SOUS CHANTEMERLE</t>
  </si>
  <si>
    <t>MOUTIERS ST JEAN</t>
  </si>
  <si>
    <t>MOUTIERS SUR LE LAY</t>
  </si>
  <si>
    <t>MOUTIERS TARENTAISE</t>
  </si>
  <si>
    <t>MOUTIERS TARENTAISE CEDEX</t>
  </si>
  <si>
    <t>MOUTON</t>
  </si>
  <si>
    <t>MOUTONNE</t>
  </si>
  <si>
    <t>MOUTONNEAU</t>
  </si>
  <si>
    <t>MOUTOUX</t>
  </si>
  <si>
    <t>MOUTROT</t>
  </si>
  <si>
    <t>MOUVAUX</t>
  </si>
  <si>
    <t>MOUX</t>
  </si>
  <si>
    <t>MOUX EN MORVAN</t>
  </si>
  <si>
    <t>MOUXY</t>
  </si>
  <si>
    <t>MOUY</t>
  </si>
  <si>
    <t>MOUY CEDEX</t>
  </si>
  <si>
    <t>MOUY SUR SEINE</t>
  </si>
  <si>
    <t>MOUZAY (37)</t>
  </si>
  <si>
    <t>MOUZAY (55)</t>
  </si>
  <si>
    <t>MOUZEIL</t>
  </si>
  <si>
    <t>MOUZENS (24)</t>
  </si>
  <si>
    <t>MOUZENS (81)</t>
  </si>
  <si>
    <t>MOUZEUIL ST MARTIN</t>
  </si>
  <si>
    <t>MOUZIEYS PANENS</t>
  </si>
  <si>
    <t>MOUZIEYS TEULET</t>
  </si>
  <si>
    <t>MOUZILLON</t>
  </si>
  <si>
    <t>MOUZON (08)</t>
  </si>
  <si>
    <t>MOUZON (16)</t>
  </si>
  <si>
    <t>MOVAL</t>
  </si>
  <si>
    <t>MOY DE L AISNE</t>
  </si>
  <si>
    <t>MOYAUX</t>
  </si>
  <si>
    <t>MOYDANS</t>
  </si>
  <si>
    <t>MOYE</t>
  </si>
  <si>
    <t>MOYEMONT</t>
  </si>
  <si>
    <t>MOYEN</t>
  </si>
  <si>
    <t>MOYENCOURT</t>
  </si>
  <si>
    <t>MOYENCOURT LES POIX</t>
  </si>
  <si>
    <t>MOYENMOUTIER</t>
  </si>
  <si>
    <t>MOYENNEVILLE (60)</t>
  </si>
  <si>
    <t>MOYENNEVILLE (62)</t>
  </si>
  <si>
    <t>MOYENNEVILLE (80)</t>
  </si>
  <si>
    <t>MOYENVIC</t>
  </si>
  <si>
    <t>MOYEUVRE GRANDE</t>
  </si>
  <si>
    <t>MOYEUVRE PETITE</t>
  </si>
  <si>
    <t>MOYON</t>
  </si>
  <si>
    <t>MOYRAZES</t>
  </si>
  <si>
    <t>MOYVILLERS</t>
  </si>
  <si>
    <t>MOZAC</t>
  </si>
  <si>
    <t>MOZE SUR LOUET</t>
  </si>
  <si>
    <t>MUCH</t>
  </si>
  <si>
    <t>MUCHEDENT</t>
  </si>
  <si>
    <t>MUDAISON</t>
  </si>
  <si>
    <t>MUEL</t>
  </si>
  <si>
    <t>MUELLHEIM</t>
  </si>
  <si>
    <t>MUESPACH</t>
  </si>
  <si>
    <t>MUESPACH LE HAUT</t>
  </si>
  <si>
    <t>MUGRON</t>
  </si>
  <si>
    <t>MUHLBACH SUR BRUCHE</t>
  </si>
  <si>
    <t>MUHLBACH SUR MUNSTER</t>
  </si>
  <si>
    <t>MUIDES SUR LOIRE</t>
  </si>
  <si>
    <t>MUIDORGE</t>
  </si>
  <si>
    <t>MUIDS</t>
  </si>
  <si>
    <t>MUILLE VILLETTE</t>
  </si>
  <si>
    <t>MUIRANCOURT</t>
  </si>
  <si>
    <t>MUIZON</t>
  </si>
  <si>
    <t>MULBACH SUR BRUCH</t>
  </si>
  <si>
    <t>MULCENT</t>
  </si>
  <si>
    <t>MULCEY</t>
  </si>
  <si>
    <t>MULHAUSEN</t>
  </si>
  <si>
    <t>MULHEIM AN DER RUHR</t>
  </si>
  <si>
    <t>MULHOUSE</t>
  </si>
  <si>
    <t>MULHOUSE CEDEX</t>
  </si>
  <si>
    <t>MULHOUSE CEDEX 9</t>
  </si>
  <si>
    <t>MULSANNE</t>
  </si>
  <si>
    <t>MULSANS</t>
  </si>
  <si>
    <t>MUN</t>
  </si>
  <si>
    <t>MUNCHEN</t>
  </si>
  <si>
    <t>MUNCHHAUSEN</t>
  </si>
  <si>
    <t>MUNCHHOUSE</t>
  </si>
  <si>
    <t>MUNCQ NIEURLET</t>
  </si>
  <si>
    <t>MUNDOLSHEIM</t>
  </si>
  <si>
    <t>MUNDOLSHEIM CEDEX</t>
  </si>
  <si>
    <t>MUNEVILLE LE BINGARD</t>
  </si>
  <si>
    <t>MUNEVILLE SUR MER</t>
  </si>
  <si>
    <t>MUNICH</t>
  </si>
  <si>
    <t>MUNSTER (57)</t>
  </si>
  <si>
    <t>MUNSTER (68)</t>
  </si>
  <si>
    <t>MUNTZENHEIM</t>
  </si>
  <si>
    <t>MUNWILLER</t>
  </si>
  <si>
    <t>MUR DE BARREZ</t>
  </si>
  <si>
    <t>MUR DE BRETAGNE</t>
  </si>
  <si>
    <t>MUR DE SOLOGNE</t>
  </si>
  <si>
    <t>MURACCIOLE</t>
  </si>
  <si>
    <t>MURASSON</t>
  </si>
  <si>
    <t>MURAT (03)</t>
  </si>
  <si>
    <t>MURAT (15)</t>
  </si>
  <si>
    <t>MURAT LE QUAIRE</t>
  </si>
  <si>
    <t>MURAT SUR VEBRE</t>
  </si>
  <si>
    <t>MURATO</t>
  </si>
  <si>
    <t>MURBACH</t>
  </si>
  <si>
    <t>MURCIA</t>
  </si>
  <si>
    <t>MUREAUMONT</t>
  </si>
  <si>
    <t>MUREILS</t>
  </si>
  <si>
    <t>MURES</t>
  </si>
  <si>
    <t>MURET</t>
  </si>
  <si>
    <t>MURET CEDEX</t>
  </si>
  <si>
    <t>MURET LE CHATEAU</t>
  </si>
  <si>
    <t>MURIANETTE</t>
  </si>
  <si>
    <t>MURIETA</t>
  </si>
  <si>
    <t>MURINAIS</t>
  </si>
  <si>
    <t>MURLES</t>
  </si>
  <si>
    <t>MURLIN</t>
  </si>
  <si>
    <t>MURO</t>
  </si>
  <si>
    <t>MUROL</t>
  </si>
  <si>
    <t>MUROLS</t>
  </si>
  <si>
    <t>MURON</t>
  </si>
  <si>
    <t>MURS (36)</t>
  </si>
  <si>
    <t>MURS (84)</t>
  </si>
  <si>
    <t>MURS ERIGNE</t>
  </si>
  <si>
    <t>MURTIN ET BOGNY</t>
  </si>
  <si>
    <t>MURVAUX</t>
  </si>
  <si>
    <t>MURVIEL LES BEZIERS</t>
  </si>
  <si>
    <t>MURVIEL LES MONTPELLIER</t>
  </si>
  <si>
    <t>MURVILLE</t>
  </si>
  <si>
    <t>MURZO</t>
  </si>
  <si>
    <t>MUS</t>
  </si>
  <si>
    <t>MUSCULDY</t>
  </si>
  <si>
    <t>MUSIEGES</t>
  </si>
  <si>
    <t>MUSIGNY</t>
  </si>
  <si>
    <t>MUSSEY SUR MARNE</t>
  </si>
  <si>
    <t>MUSSIDAN</t>
  </si>
  <si>
    <t>MUSSIG</t>
  </si>
  <si>
    <t>MUSSY LA FOSSE</t>
  </si>
  <si>
    <t>MUSSY SOUS DUN</t>
  </si>
  <si>
    <t>MUSSY SUR SEINE</t>
  </si>
  <si>
    <t>MUTIGNEY</t>
  </si>
  <si>
    <t>MUTIGNY</t>
  </si>
  <si>
    <t>MUTILVA</t>
  </si>
  <si>
    <t>MUTRECY</t>
  </si>
  <si>
    <t>MUTTENZ</t>
  </si>
  <si>
    <t>MUTTERSHOLTZ</t>
  </si>
  <si>
    <t>MUTZENHOUSE</t>
  </si>
  <si>
    <t>MUTZIG</t>
  </si>
  <si>
    <t>MUZERAY</t>
  </si>
  <si>
    <t>MUZILLAC</t>
  </si>
  <si>
    <t>MUZY</t>
  </si>
  <si>
    <t>MYANS</t>
  </si>
  <si>
    <t>MYENNES</t>
  </si>
  <si>
    <t>MYON</t>
  </si>
  <si>
    <t>NABAS</t>
  </si>
  <si>
    <t>NABINAUD</t>
  </si>
  <si>
    <t>NABIRAT</t>
  </si>
  <si>
    <t>NABRINGHEN</t>
  </si>
  <si>
    <t>NACHAMPS</t>
  </si>
  <si>
    <t>NACHOD</t>
  </si>
  <si>
    <t>NADAILLAC</t>
  </si>
  <si>
    <t>NADAILLAC DE ROUGE</t>
  </si>
  <si>
    <t>NADES</t>
  </si>
  <si>
    <t>NADILLAC</t>
  </si>
  <si>
    <t>NAGEL SEEZ MESNIL</t>
  </si>
  <si>
    <t>NAGES</t>
  </si>
  <si>
    <t>NAGES ET SOLORGUES</t>
  </si>
  <si>
    <t>NAGYPALI</t>
  </si>
  <si>
    <t>NAHUJA</t>
  </si>
  <si>
    <t>NAILHAC</t>
  </si>
  <si>
    <t>NAILLAT</t>
  </si>
  <si>
    <t>NAILLOUX</t>
  </si>
  <si>
    <t>NAILLY</t>
  </si>
  <si>
    <t>NAINTRE</t>
  </si>
  <si>
    <t>NAINVILLE LES ROCHES</t>
  </si>
  <si>
    <t>NAISEY LES GRANGES</t>
  </si>
  <si>
    <t>NAIVES EN BLOIS</t>
  </si>
  <si>
    <t>NAIVES ROSIERES</t>
  </si>
  <si>
    <t>NAIX AUX FORGES</t>
  </si>
  <si>
    <t>NAIZIN</t>
  </si>
  <si>
    <t>NAJAC</t>
  </si>
  <si>
    <t>NALLIERS (85)</t>
  </si>
  <si>
    <t>NALLIERS (86)</t>
  </si>
  <si>
    <t>NALZEN</t>
  </si>
  <si>
    <t>NAMBSHEIM</t>
  </si>
  <si>
    <t>NAMECHE</t>
  </si>
  <si>
    <t>NAMPCEL</t>
  </si>
  <si>
    <t>NAMPONT ST MARTIN</t>
  </si>
  <si>
    <t>NAMPS MAISNIL</t>
  </si>
  <si>
    <t>NAMPTY</t>
  </si>
  <si>
    <t>NAN SOUS THIL</t>
  </si>
  <si>
    <t>NANC LES ST AMOUR</t>
  </si>
  <si>
    <t>NANCAY</t>
  </si>
  <si>
    <t>NANCE</t>
  </si>
  <si>
    <t>NANCES</t>
  </si>
  <si>
    <t>NANCLARS</t>
  </si>
  <si>
    <t>NANCOIS LE GRAND</t>
  </si>
  <si>
    <t>NANCOIS SUR ORNAIN</t>
  </si>
  <si>
    <t>NANCRAS</t>
  </si>
  <si>
    <t>NANCRAY</t>
  </si>
  <si>
    <t>NANCRAY SUR RIMARDE</t>
  </si>
  <si>
    <t>NANCUISE</t>
  </si>
  <si>
    <t>NANCY</t>
  </si>
  <si>
    <t>NANCY CEDEX</t>
  </si>
  <si>
    <t>NANCY CEDEX 9</t>
  </si>
  <si>
    <t>NANCY CHEQUES</t>
  </si>
  <si>
    <t>NANCY SUR CLUSES</t>
  </si>
  <si>
    <t>NANDAX</t>
  </si>
  <si>
    <t>NANDY</t>
  </si>
  <si>
    <t>NANGEVILLE</t>
  </si>
  <si>
    <t>NANGIS</t>
  </si>
  <si>
    <t>NANGY</t>
  </si>
  <si>
    <t>NANNAY</t>
  </si>
  <si>
    <t>NANS</t>
  </si>
  <si>
    <t>NANS LES PINS</t>
  </si>
  <si>
    <t>NANS SOUS STE ANNE</t>
  </si>
  <si>
    <t>NANT</t>
  </si>
  <si>
    <t>NANT LE GRAND</t>
  </si>
  <si>
    <t>NANT LE PETIT</t>
  </si>
  <si>
    <t>NANTEAU SUR ESSONNE</t>
  </si>
  <si>
    <t>NANTEAU SUR LUNAIN</t>
  </si>
  <si>
    <t>NANTERRE</t>
  </si>
  <si>
    <t>NANTERRE CEDEX</t>
  </si>
  <si>
    <t>NANTERRE CEDEX 9</t>
  </si>
  <si>
    <t>NANTES ARMEES</t>
  </si>
  <si>
    <t>NANTES CEDEX 1</t>
  </si>
  <si>
    <t>NANTES CEDEX 2</t>
  </si>
  <si>
    <t>NANTES CEDEX 3</t>
  </si>
  <si>
    <t>NANTES CEDEX 4</t>
  </si>
  <si>
    <t>NANTES CEDEX 9</t>
  </si>
  <si>
    <t>NANTES CHEQUES</t>
  </si>
  <si>
    <t>NANTES EN RATIER</t>
  </si>
  <si>
    <t>NANTEUIL</t>
  </si>
  <si>
    <t>NANTEUIL AURIAC DE BOURZAC</t>
  </si>
  <si>
    <t>NANTEUIL EN VALLEE</t>
  </si>
  <si>
    <t>NANTEUIL LA FORET</t>
  </si>
  <si>
    <t>NANTEUIL LA FOSSE</t>
  </si>
  <si>
    <t>NANTEUIL LE HAUDOUIN</t>
  </si>
  <si>
    <t>NANTEUIL LES MEAUX</t>
  </si>
  <si>
    <t>NANTEUIL SUR AISNE</t>
  </si>
  <si>
    <t>NANTEUIL SUR MARNE</t>
  </si>
  <si>
    <t>NANTEY</t>
  </si>
  <si>
    <t>NANTHEUIL</t>
  </si>
  <si>
    <t>NANTHIAT</t>
  </si>
  <si>
    <t>NANTIAT</t>
  </si>
  <si>
    <t>NANTILLE</t>
  </si>
  <si>
    <t>NANTILLOIS</t>
  </si>
  <si>
    <t>NANTILLY</t>
  </si>
  <si>
    <t>NANTOIN</t>
  </si>
  <si>
    <t>NANTOIS</t>
  </si>
  <si>
    <t>NANTON</t>
  </si>
  <si>
    <t>NANTOUILLET</t>
  </si>
  <si>
    <t>NANTOUX</t>
  </si>
  <si>
    <t>NAOURS</t>
  </si>
  <si>
    <t>NARBEFONTAINE</t>
  </si>
  <si>
    <t>NARBIEF</t>
  </si>
  <si>
    <t>NARBONNE</t>
  </si>
  <si>
    <t>NARBONNE CEDEX</t>
  </si>
  <si>
    <t>NARCASTET</t>
  </si>
  <si>
    <t>NARCY (52)</t>
  </si>
  <si>
    <t>NARCY (58)</t>
  </si>
  <si>
    <t>NARGIS</t>
  </si>
  <si>
    <t>NARNHAC</t>
  </si>
  <si>
    <t>NARON</t>
  </si>
  <si>
    <t>NARP</t>
  </si>
  <si>
    <t>NARROSSE</t>
  </si>
  <si>
    <t>NASBINALS</t>
  </si>
  <si>
    <t>NASSANDRE SUR RISLE</t>
  </si>
  <si>
    <t>NASSANDRES</t>
  </si>
  <si>
    <t>NASSIET</t>
  </si>
  <si>
    <t>NASSIGNY</t>
  </si>
  <si>
    <t>NASTRINGUES</t>
  </si>
  <si>
    <t>NATZWILLER</t>
  </si>
  <si>
    <t>NAUCELLE</t>
  </si>
  <si>
    <t>NAUCELLES</t>
  </si>
  <si>
    <t>NAUJAC SUR MER</t>
  </si>
  <si>
    <t>NAUJAN ET POSTIAC</t>
  </si>
  <si>
    <t>NAUROY</t>
  </si>
  <si>
    <t>NAUSSAC (12)</t>
  </si>
  <si>
    <t>NAUSSAC (48)</t>
  </si>
  <si>
    <t>NAUSSANNES</t>
  </si>
  <si>
    <t>NAUVAY</t>
  </si>
  <si>
    <t>NAUVIALE</t>
  </si>
  <si>
    <t>NAVA (ESPAGNE)</t>
  </si>
  <si>
    <t>NAVA DE AREVALO</t>
  </si>
  <si>
    <t>NAVACELLES</t>
  </si>
  <si>
    <t>NAVAILLES ANGOS</t>
  </si>
  <si>
    <t>NAVARCLES</t>
  </si>
  <si>
    <t>NAVARRA</t>
  </si>
  <si>
    <t>NAVARRENX</t>
  </si>
  <si>
    <t>NAVEIL</t>
  </si>
  <si>
    <t>NAVENNE</t>
  </si>
  <si>
    <t>NAVES (03)</t>
  </si>
  <si>
    <t>NAVES (19)</t>
  </si>
  <si>
    <t xml:space="preserve">NAVES </t>
  </si>
  <si>
    <t>NAVES (81)</t>
  </si>
  <si>
    <t>NAVES PARMELAN</t>
  </si>
  <si>
    <t>NAVILLY</t>
  </si>
  <si>
    <t>NAY (50)</t>
  </si>
  <si>
    <t>NAY (64)</t>
  </si>
  <si>
    <t>NAYEMONT LES FOSSES</t>
  </si>
  <si>
    <t>NAZELLES NEGRON</t>
  </si>
  <si>
    <t>NEAC</t>
  </si>
  <si>
    <t>NEANT SUR YVEL</t>
  </si>
  <si>
    <t>NEAU</t>
  </si>
  <si>
    <t>NEAUFLES AUVERGNY</t>
  </si>
  <si>
    <t>NEAUFLES ST MARTIN</t>
  </si>
  <si>
    <t>NEAUPHE SOUS ESSAI</t>
  </si>
  <si>
    <t>NEAUPHE SUR DIVE</t>
  </si>
  <si>
    <t>NEAUPHLE LE CHATEAU</t>
  </si>
  <si>
    <t>NEAUPHLE LE VIEUX</t>
  </si>
  <si>
    <t>NEAUPHLETTE</t>
  </si>
  <si>
    <t>NEAUX</t>
  </si>
  <si>
    <t>NEBBIUNO</t>
  </si>
  <si>
    <t>NEBIAN</t>
  </si>
  <si>
    <t>NEBIAS</t>
  </si>
  <si>
    <t>NEBING</t>
  </si>
  <si>
    <t>NEBOUZAT</t>
  </si>
  <si>
    <t>NECY</t>
  </si>
  <si>
    <t>NEDDE</t>
  </si>
  <si>
    <t>NEDON</t>
  </si>
  <si>
    <t>NEDONCHEL</t>
  </si>
  <si>
    <t>NEEWILLER PRES LAUTERBOURG</t>
  </si>
  <si>
    <t>NEFFES</t>
  </si>
  <si>
    <t>NEFFIES</t>
  </si>
  <si>
    <t>NEFIACH</t>
  </si>
  <si>
    <t>NEGREPELISSE</t>
  </si>
  <si>
    <t>NEGREVILLE</t>
  </si>
  <si>
    <t>NEGRONDES</t>
  </si>
  <si>
    <t>NEHOU</t>
  </si>
  <si>
    <t>NEHWILLER</t>
  </si>
  <si>
    <t>NELLING</t>
  </si>
  <si>
    <t>NEMOURS</t>
  </si>
  <si>
    <t>NEMOURS CEDEX</t>
  </si>
  <si>
    <t>NEMPONT ST FIRMIN</t>
  </si>
  <si>
    <t>NENIGAN</t>
  </si>
  <si>
    <t>NEONS SUR CREUSE</t>
  </si>
  <si>
    <t>NEOULES</t>
  </si>
  <si>
    <t>NEOUX</t>
  </si>
  <si>
    <t>NEPVANT</t>
  </si>
  <si>
    <t>NERAC</t>
  </si>
  <si>
    <t>NERBIS</t>
  </si>
  <si>
    <t>NERCILLAC</t>
  </si>
  <si>
    <t>NERE</t>
  </si>
  <si>
    <t>NERET</t>
  </si>
  <si>
    <t>NERIGEAN</t>
  </si>
  <si>
    <t>NERIGNAC</t>
  </si>
  <si>
    <t>NERIS LES BAINS</t>
  </si>
  <si>
    <t>NERNIER</t>
  </si>
  <si>
    <t>NERON</t>
  </si>
  <si>
    <t>NERONDE</t>
  </si>
  <si>
    <t>NERONDE SUR DORE</t>
  </si>
  <si>
    <t>NERONDES</t>
  </si>
  <si>
    <t>NERS</t>
  </si>
  <si>
    <t>NERSAC</t>
  </si>
  <si>
    <t>NERVIEUX</t>
  </si>
  <si>
    <t>NERVILLE LA FORET</t>
  </si>
  <si>
    <t>NERY</t>
  </si>
  <si>
    <t>NESCHERS</t>
  </si>
  <si>
    <t>NESCUS</t>
  </si>
  <si>
    <t>NESLE</t>
  </si>
  <si>
    <t>NESLE ET MASSOULT</t>
  </si>
  <si>
    <t>NESLE HODENG</t>
  </si>
  <si>
    <t>NESLE L HOPITAL</t>
  </si>
  <si>
    <t>NESLE LA REPOSTE</t>
  </si>
  <si>
    <t>NESLE LE REPONS</t>
  </si>
  <si>
    <t>NESLE NORMANDEUSE</t>
  </si>
  <si>
    <t>NESLES</t>
  </si>
  <si>
    <t>NESLES LA MONTAGNE</t>
  </si>
  <si>
    <t>NESLES LA VALLEE</t>
  </si>
  <si>
    <t>NESLETTE</t>
  </si>
  <si>
    <t>NESMY</t>
  </si>
  <si>
    <t>NESPLOY</t>
  </si>
  <si>
    <t>NESPOULS</t>
  </si>
  <si>
    <t>NESSA</t>
  </si>
  <si>
    <t>NESTIER</t>
  </si>
  <si>
    <t>NETTANCOURT</t>
  </si>
  <si>
    <t>NEUBLANS ABERGEMENT</t>
  </si>
  <si>
    <t>NEUBOIS</t>
  </si>
  <si>
    <t>NEUBOURG</t>
  </si>
  <si>
    <t>NEUCHATEL URTIERE</t>
  </si>
  <si>
    <t>NEUF BERQUIN</t>
  </si>
  <si>
    <t>NEUF BRISACH</t>
  </si>
  <si>
    <t>NEUF EGLISE</t>
  </si>
  <si>
    <t>NEUF MARCHE</t>
  </si>
  <si>
    <t>NEUF MESNIL</t>
  </si>
  <si>
    <t>NEUFBOSC</t>
  </si>
  <si>
    <t>NEUFCHATEAU</t>
  </si>
  <si>
    <t>NEUFCHATEAU CEDEX</t>
  </si>
  <si>
    <t>NEUFCHATEL EN SAOSNOIS</t>
  </si>
  <si>
    <t>NEUFCHATEL HARDELOT</t>
  </si>
  <si>
    <t>NEUFCHATEL-EN-BRAY</t>
  </si>
  <si>
    <t>NEUFCHEF</t>
  </si>
  <si>
    <t>NEUFCHELLES</t>
  </si>
  <si>
    <t>NEUFFONS</t>
  </si>
  <si>
    <t>NEUFFONTAINES</t>
  </si>
  <si>
    <t>NEUFGRANGE</t>
  </si>
  <si>
    <t>NEUFLIEUX</t>
  </si>
  <si>
    <t>NEUFLIZE</t>
  </si>
  <si>
    <t>NEUFMAISON</t>
  </si>
  <si>
    <t>NEUFMAISONS</t>
  </si>
  <si>
    <t>NEUFMANIL</t>
  </si>
  <si>
    <t>NEUFMESNIL</t>
  </si>
  <si>
    <t>NEUFMOULIN</t>
  </si>
  <si>
    <t>NEUFMOULINS</t>
  </si>
  <si>
    <t>NEUFMOUTIERS EN BRIE</t>
  </si>
  <si>
    <t>NEUFVILLAGE</t>
  </si>
  <si>
    <t>NEUFVY SUR ARONDE</t>
  </si>
  <si>
    <t>NEUGARTHEIM ITTLENHEIM</t>
  </si>
  <si>
    <t>NEUHAEUSEL</t>
  </si>
  <si>
    <t>NEUHAUSEN (ALLEMAGNE)</t>
  </si>
  <si>
    <t>NEUIL</t>
  </si>
  <si>
    <t>NEUILH</t>
  </si>
  <si>
    <t>NEUILLAC</t>
  </si>
  <si>
    <t>NEUILLAY LES BOIS</t>
  </si>
  <si>
    <t>NEUILLE</t>
  </si>
  <si>
    <t>NEUILLE LE LIERRE</t>
  </si>
  <si>
    <t>NEUILLE PONT PIERRE</t>
  </si>
  <si>
    <t>NEUILLY (27)</t>
  </si>
  <si>
    <t>NEUILLY (58)</t>
  </si>
  <si>
    <t>NEUILLY (89)</t>
  </si>
  <si>
    <t>NEUILLY EN DONJON</t>
  </si>
  <si>
    <t>NEUILLY EN DUN</t>
  </si>
  <si>
    <t>NEUILLY EN SANCERRE</t>
  </si>
  <si>
    <t>NEUILLY EN THELLE</t>
  </si>
  <si>
    <t>NEUILLY EN THELLE CEDEX</t>
  </si>
  <si>
    <t>NEUILLY EN VEXIN</t>
  </si>
  <si>
    <t>NEUILLY L EVEQUE</t>
  </si>
  <si>
    <t>NEUILLY L HOPITAL</t>
  </si>
  <si>
    <t>NEUILLY LA FORET</t>
  </si>
  <si>
    <t>NEUILLY LE BISSON</t>
  </si>
  <si>
    <t>NEUILLY LE BRIGNON</t>
  </si>
  <si>
    <t>NEUILLY LE DIEN</t>
  </si>
  <si>
    <t>NEUILLY LE REAL</t>
  </si>
  <si>
    <t>NEUILLY LE VENDIN</t>
  </si>
  <si>
    <t>NEUILLY LES DIJON</t>
  </si>
  <si>
    <t>NEUILLY PLAISANCE</t>
  </si>
  <si>
    <t>NEUILLY PLAISANCE CEDEX</t>
  </si>
  <si>
    <t>NEUILLY SOUS CLERMONT</t>
  </si>
  <si>
    <t>NEUILLY ST FRONT</t>
  </si>
  <si>
    <t>NEUILLY SUR EURE</t>
  </si>
  <si>
    <t>NEUILLY SUR MARNE</t>
  </si>
  <si>
    <t>NEUILLY SUR MARNE CEDEX</t>
  </si>
  <si>
    <t>NEUILLY SUR SEINE</t>
  </si>
  <si>
    <t>NEUILLY SUR SEINE CEDEX</t>
  </si>
  <si>
    <t>NEUILLY SUR SUIZE</t>
  </si>
  <si>
    <t>NEUKIRCHEN-VLUYN</t>
  </si>
  <si>
    <t>NEULETTE</t>
  </si>
  <si>
    <t>NEULISE</t>
  </si>
  <si>
    <t>NEULLES</t>
  </si>
  <si>
    <t>NEULLIAC</t>
  </si>
  <si>
    <t>NEUNG SUR BEUVRON</t>
  </si>
  <si>
    <t>NEUNKIRCH BOUZONVILLE</t>
  </si>
  <si>
    <t>NEUNKIRCHEN</t>
  </si>
  <si>
    <t>NEURE</t>
  </si>
  <si>
    <t>NEUREY EN VAUX</t>
  </si>
  <si>
    <t>NEUREY LES LA DEMIE</t>
  </si>
  <si>
    <t>NEURIED-ICHENHEIM</t>
  </si>
  <si>
    <t>NEUSSARGUES MOISSAC</t>
  </si>
  <si>
    <t>NEUVE CHAPELLE</t>
  </si>
  <si>
    <t>NEUVE EGLISE</t>
  </si>
  <si>
    <t>NEUVE MAISON</t>
  </si>
  <si>
    <t>NEUVECELLE</t>
  </si>
  <si>
    <t>NEUVEGLISE</t>
  </si>
  <si>
    <t>NEUVELLE LES CROMARY</t>
  </si>
  <si>
    <t>NEUVELLE LES LA CHARITE</t>
  </si>
  <si>
    <t>NEUVELLE LES VOISEY</t>
  </si>
  <si>
    <t>NEUVES MAISONS</t>
  </si>
  <si>
    <t>NEUVIC (19)</t>
  </si>
  <si>
    <t>NEUVIC (24)</t>
  </si>
  <si>
    <t>NEUVIC ENTIER</t>
  </si>
  <si>
    <t>NEUVICQ</t>
  </si>
  <si>
    <t>NEUVICQ LE CHATEAU</t>
  </si>
  <si>
    <t>NEUVILLALAIS</t>
  </si>
  <si>
    <t>NEUVILLE (19)</t>
  </si>
  <si>
    <t>NEUVILLE (63)</t>
  </si>
  <si>
    <t>NEUVILLE AU BOIS</t>
  </si>
  <si>
    <t>NEUVILLE AU CORNET</t>
  </si>
  <si>
    <t>NEUVILLE AU PLAIN</t>
  </si>
  <si>
    <t>NEUVILLE AUX BOIS</t>
  </si>
  <si>
    <t>NEUVILLE BOSC</t>
  </si>
  <si>
    <t>NEUVILLE BOURJONVAL</t>
  </si>
  <si>
    <t>NEUVILLE COPPEGUEULE</t>
  </si>
  <si>
    <t>NEUVILLE DAY</t>
  </si>
  <si>
    <t>NEUVILLE DE POITOU</t>
  </si>
  <si>
    <t>NEUVILLE EN AVESNOIS</t>
  </si>
  <si>
    <t>NEUVILLE EN BEAUMONT</t>
  </si>
  <si>
    <t>NEUVILLE EN FERRAIN</t>
  </si>
  <si>
    <t>NEUVILLE EN FERRAIN CEDEX</t>
  </si>
  <si>
    <t>NEUVILLE EN TOURNE A FUY</t>
  </si>
  <si>
    <t>NEUVILLE EN VERDUNOIS</t>
  </si>
  <si>
    <t>NEUVILLE FERRIERES</t>
  </si>
  <si>
    <t>NEUVILLE LES DECIZE</t>
  </si>
  <si>
    <t>NEUVILLE LES DIEPPE</t>
  </si>
  <si>
    <t>NEUVILLE LES LOEUILLY</t>
  </si>
  <si>
    <t>NEUVILLE LES THIS</t>
  </si>
  <si>
    <t>NEUVILLE LES VAUCOULEURS</t>
  </si>
  <si>
    <t>NEUVILLE LEZ BEAULIEU</t>
  </si>
  <si>
    <t>NEUVILLE PRES SEES</t>
  </si>
  <si>
    <t>NEUVILLE SOUS MONTREUIL</t>
  </si>
  <si>
    <t>NEUVILLE ST REMY</t>
  </si>
  <si>
    <t>NEUVILLE ST VAAST</t>
  </si>
  <si>
    <t>NEUVILLE SUR AILETTE</t>
  </si>
  <si>
    <t>NEUVILLE SUR AUTHOU</t>
  </si>
  <si>
    <t>NEUVILLE SUR BRENNE</t>
  </si>
  <si>
    <t>NEUVILLE SUR ESCAUT</t>
  </si>
  <si>
    <t>NEUVILLE SUR MARGIVAL</t>
  </si>
  <si>
    <t>NEUVILLE SUR OISE</t>
  </si>
  <si>
    <t>NEUVILLE SUR ORNAIN</t>
  </si>
  <si>
    <t>NEUVILLE SUR SAONE</t>
  </si>
  <si>
    <t>NEUVILLE SUR SAONE CEDEX</t>
  </si>
  <si>
    <t>NEUVILLE SUR SARTHE</t>
  </si>
  <si>
    <t>NEUVILLE SUR SEINE</t>
  </si>
  <si>
    <t>NEUVILLE SUR TOUQUES</t>
  </si>
  <si>
    <t>NEUVILLE SUR VANNES</t>
  </si>
  <si>
    <t>NEUVILLE VITASSE</t>
  </si>
  <si>
    <t>NEUVILLER LA ROCHE</t>
  </si>
  <si>
    <t>NEUVILLER LES BADONVILLER</t>
  </si>
  <si>
    <t>NEUVILLER SUR MOSELLE</t>
  </si>
  <si>
    <t>NEUVILLERS SUR FAVE</t>
  </si>
  <si>
    <t>NEUVILLETTE (02)</t>
  </si>
  <si>
    <t>NEUVILLETTE (80)</t>
  </si>
  <si>
    <t>NEUVILLETTE EN CHARNIE</t>
  </si>
  <si>
    <t>NEUVILLEY</t>
  </si>
  <si>
    <t>NEUVILLY</t>
  </si>
  <si>
    <t>NEUVILLY EN ARGONNE</t>
  </si>
  <si>
    <t>NEUVIREUIL</t>
  </si>
  <si>
    <t>NEUVIZY</t>
  </si>
  <si>
    <t>NEUVY (03)</t>
  </si>
  <si>
    <t>NEUVY (41)</t>
  </si>
  <si>
    <t>NEUVY (51)</t>
  </si>
  <si>
    <t>NEUVY AU HOULME</t>
  </si>
  <si>
    <t>NEUVY BOUIN</t>
  </si>
  <si>
    <t>NEUVY DEUX CLOCHERS</t>
  </si>
  <si>
    <t>NEUVY EN BEAUCE</t>
  </si>
  <si>
    <t>NEUVY EN CHAMPAGNE</t>
  </si>
  <si>
    <t>NEUVY EN DUNOIS</t>
  </si>
  <si>
    <t>NEUVY EN MAUGES</t>
  </si>
  <si>
    <t>NEUVY EN SULLIAS</t>
  </si>
  <si>
    <t>NEUVY GRANDCHAMP</t>
  </si>
  <si>
    <t>NEUVY LE BARROIS</t>
  </si>
  <si>
    <t>NEUVY LE ROI</t>
  </si>
  <si>
    <t>NEUVY PAILLOUX</t>
  </si>
  <si>
    <t>NEUVY SAUTOUR</t>
  </si>
  <si>
    <t>NEUVY ST SEPULCHRE</t>
  </si>
  <si>
    <t>NEUVY SUR BARANGEON</t>
  </si>
  <si>
    <t>NEUVY SUR LOIRE</t>
  </si>
  <si>
    <t>NEUWILLER</t>
  </si>
  <si>
    <t>NEUWILLER LES SAVERNE</t>
  </si>
  <si>
    <t>NEVACHE</t>
  </si>
  <si>
    <t>NEVERS</t>
  </si>
  <si>
    <t>NEVERS CEDEX</t>
  </si>
  <si>
    <t>NEVEZ</t>
  </si>
  <si>
    <t>NEVIAN</t>
  </si>
  <si>
    <t>NEVILLE</t>
  </si>
  <si>
    <t>NEVILLE SUR MER</t>
  </si>
  <si>
    <t>NEVOY</t>
  </si>
  <si>
    <t>NEVY LES DOLE</t>
  </si>
  <si>
    <t>NEVY SUR SEILLE</t>
  </si>
  <si>
    <t>NEW YORK</t>
  </si>
  <si>
    <t>NEXON</t>
  </si>
  <si>
    <t>NEY</t>
  </si>
  <si>
    <t>NEYDENS</t>
  </si>
  <si>
    <t>NEZEL</t>
  </si>
  <si>
    <t>NEZIGNAN L EVEQUE</t>
  </si>
  <si>
    <t>NIAFLES</t>
  </si>
  <si>
    <t>NIAUX</t>
  </si>
  <si>
    <t>NIBAS</t>
  </si>
  <si>
    <t>NIBELLE</t>
  </si>
  <si>
    <t>NIBLES</t>
  </si>
  <si>
    <t>NICE</t>
  </si>
  <si>
    <t>NICE CEDEX 1</t>
  </si>
  <si>
    <t>NICE CEDEX 2</t>
  </si>
  <si>
    <t>NICE CEDEX 3</t>
  </si>
  <si>
    <t>NICE CEDEX 4</t>
  </si>
  <si>
    <t>NICE CEDEX 9</t>
  </si>
  <si>
    <t>NICEY</t>
  </si>
  <si>
    <t>NICEY SUR AIRE</t>
  </si>
  <si>
    <t>NICOLE</t>
  </si>
  <si>
    <t>NICORPS</t>
  </si>
  <si>
    <t>NIDERHOFF</t>
  </si>
  <si>
    <t>NIDERVILLER</t>
  </si>
  <si>
    <t>NIEDERBIPP</t>
  </si>
  <si>
    <t>NIEDERBRONN CEDEX</t>
  </si>
  <si>
    <t>NIEDERBRONN LES BAINS</t>
  </si>
  <si>
    <t>NIEDERBRUCK</t>
  </si>
  <si>
    <t>NIEDERENTZEN</t>
  </si>
  <si>
    <t>NIEDERHASLACH</t>
  </si>
  <si>
    <t>NIEDERHAUSBERGEN</t>
  </si>
  <si>
    <t>NIEDERHERGHEIM</t>
  </si>
  <si>
    <t>NIEDERKORN</t>
  </si>
  <si>
    <t>NIEDERLAUTERBACH</t>
  </si>
  <si>
    <t>NIEDERMODERN</t>
  </si>
  <si>
    <t>NIEDERMORSCHWIHR</t>
  </si>
  <si>
    <t>NIEDERNAI</t>
  </si>
  <si>
    <t>NIEDERROEDERN</t>
  </si>
  <si>
    <t>NIEDERSCHAEFFOLSHEIM</t>
  </si>
  <si>
    <t>NIEDERSOULTZBACH</t>
  </si>
  <si>
    <t>NIEDERSTEINBACH</t>
  </si>
  <si>
    <t>NIEDERSTINZEL</t>
  </si>
  <si>
    <t>NIEDERVILLER</t>
  </si>
  <si>
    <t>NIEDERVISSE</t>
  </si>
  <si>
    <t>NIELLES LES ARDRES</t>
  </si>
  <si>
    <t>NIELLES LES BLEQUIN</t>
  </si>
  <si>
    <t>NIELLES LES CALAIS</t>
  </si>
  <si>
    <t>NIEPPE</t>
  </si>
  <si>
    <t>NIERGNIES</t>
  </si>
  <si>
    <t>NIEUDAN</t>
  </si>
  <si>
    <t>NIEUIL</t>
  </si>
  <si>
    <t>NIEUIL L ESPOIR</t>
  </si>
  <si>
    <t>NIEUL</t>
  </si>
  <si>
    <t>NIEUL LE DOLENT</t>
  </si>
  <si>
    <t>NIEUL LE VIROUIL</t>
  </si>
  <si>
    <t>NIEUL LES SAINTES</t>
  </si>
  <si>
    <t>NIEUL SUR L AUTISE</t>
  </si>
  <si>
    <t>NIEUL SUR MER</t>
  </si>
  <si>
    <t>NIEULLE SUR SEUDRE</t>
  </si>
  <si>
    <t>NIEURLET</t>
  </si>
  <si>
    <t>NIFFER</t>
  </si>
  <si>
    <t>NIHERNE</t>
  </si>
  <si>
    <t>NIJEMIRDUM</t>
  </si>
  <si>
    <t>NIJON</t>
  </si>
  <si>
    <t>NILVANGE</t>
  </si>
  <si>
    <t>NIMES</t>
  </si>
  <si>
    <t>NIMES ARMEES</t>
  </si>
  <si>
    <t>NIMES CEDEX 1</t>
  </si>
  <si>
    <t>NIMES CEDEX 2</t>
  </si>
  <si>
    <t>NIMES CEDEX 4</t>
  </si>
  <si>
    <t>NIMES CEDEX 5</t>
  </si>
  <si>
    <t>NIMES CEDEX 6</t>
  </si>
  <si>
    <t>NIMES CEDEX 9</t>
  </si>
  <si>
    <t>NINVILLE</t>
  </si>
  <si>
    <t>NIORT</t>
  </si>
  <si>
    <t>NIORT CEDEX</t>
  </si>
  <si>
    <t>NIORT CEDEX 9</t>
  </si>
  <si>
    <t>NIORT DE SAULT</t>
  </si>
  <si>
    <t>NIOZELLES</t>
  </si>
  <si>
    <t>NISSAN LEZ ENSERUNE</t>
  </si>
  <si>
    <t>NISTOS</t>
  </si>
  <si>
    <t>NITRA</t>
  </si>
  <si>
    <t>NITRY</t>
  </si>
  <si>
    <t>NITTENDORF</t>
  </si>
  <si>
    <t>NITTING</t>
  </si>
  <si>
    <t>NIVELLE</t>
  </si>
  <si>
    <t>NIVILLAC</t>
  </si>
  <si>
    <t>NIVILLERS</t>
  </si>
  <si>
    <t>NIVOLAS VERMELLE</t>
  </si>
  <si>
    <t>NIXEVILLE BLERCOURT</t>
  </si>
  <si>
    <t>NIZAN GESSE</t>
  </si>
  <si>
    <t>NIZAS (32)</t>
  </si>
  <si>
    <t>NIZAS (34)</t>
  </si>
  <si>
    <t>NIZEROLLES</t>
  </si>
  <si>
    <t>NOAILHAC (12)</t>
  </si>
  <si>
    <t>NOAILHAC (19)</t>
  </si>
  <si>
    <t>NOAILHAC (81)</t>
  </si>
  <si>
    <t>NOAILLAC</t>
  </si>
  <si>
    <t>NOAILLAN</t>
  </si>
  <si>
    <t>NOAILLES (19)</t>
  </si>
  <si>
    <t>NOAILLES (60)</t>
  </si>
  <si>
    <t>NOAILLES (81)</t>
  </si>
  <si>
    <t>NOAILLES CEDEX</t>
  </si>
  <si>
    <t>NOAILLY</t>
  </si>
  <si>
    <t>NOALHAC</t>
  </si>
  <si>
    <t>NOALHAT</t>
  </si>
  <si>
    <t>NOARDS</t>
  </si>
  <si>
    <t>NOCARIO</t>
  </si>
  <si>
    <t>NOCE</t>
  </si>
  <si>
    <t>NOCETA</t>
  </si>
  <si>
    <t>NOCHIZE</t>
  </si>
  <si>
    <t>NOD SUR SEINE</t>
  </si>
  <si>
    <t>NODS</t>
  </si>
  <si>
    <t>NOE (31)</t>
  </si>
  <si>
    <t>NOE (89)</t>
  </si>
  <si>
    <t>NOE LES MALLETS</t>
  </si>
  <si>
    <t>NOEL CERNEUX</t>
  </si>
  <si>
    <t>NOELLET</t>
  </si>
  <si>
    <t>NOEUD LES MINES</t>
  </si>
  <si>
    <t>NOEUX LES AUXI</t>
  </si>
  <si>
    <t>NOEUX LES MINES</t>
  </si>
  <si>
    <t>NOGARET</t>
  </si>
  <si>
    <t>NOGARO</t>
  </si>
  <si>
    <t>NOGENT</t>
  </si>
  <si>
    <t>NOGENT EN OTHE</t>
  </si>
  <si>
    <t>NOGENT L ABBESSE</t>
  </si>
  <si>
    <t>NOGENT L ARTAUD</t>
  </si>
  <si>
    <t>NOGENT LE BERNARD</t>
  </si>
  <si>
    <t>NOGENT LE PHAYE</t>
  </si>
  <si>
    <t>NOGENT LE ROI</t>
  </si>
  <si>
    <t>NOGENT LE ROTROU</t>
  </si>
  <si>
    <t>NOGENT LE ROTROU CEDEX</t>
  </si>
  <si>
    <t>NOGENT LE SEC</t>
  </si>
  <si>
    <t>NOGENT LES MONTBARD</t>
  </si>
  <si>
    <t>NOGENT SUR AUBE</t>
  </si>
  <si>
    <t>NOGENT SUR EURE</t>
  </si>
  <si>
    <t>NOGENT SUR LOIR</t>
  </si>
  <si>
    <t>NOGENT SUR MARNE</t>
  </si>
  <si>
    <t>NOGENT SUR MARNE CEDEX</t>
  </si>
  <si>
    <t>NOGENT SUR OISE</t>
  </si>
  <si>
    <t>NOGENT SUR OISE CEDEX</t>
  </si>
  <si>
    <t>NOGENT SUR SEINE</t>
  </si>
  <si>
    <t>NOGENT SUR SEINE CEDEX</t>
  </si>
  <si>
    <t>NOGENT SUR VERNISSON</t>
  </si>
  <si>
    <t>NOGENTEL</t>
  </si>
  <si>
    <t>NOGNA</t>
  </si>
  <si>
    <t>NOGUERES</t>
  </si>
  <si>
    <t>NOHAN</t>
  </si>
  <si>
    <t>NOHANENT</t>
  </si>
  <si>
    <t>NOHANT EN GOUT</t>
  </si>
  <si>
    <t>NOHANT EN GRACAY</t>
  </si>
  <si>
    <t>NOHANT VIC</t>
  </si>
  <si>
    <t>NOHEDES</t>
  </si>
  <si>
    <t>NOHIC</t>
  </si>
  <si>
    <t>NOIDAN</t>
  </si>
  <si>
    <t>NOIDANS LE FERROUX</t>
  </si>
  <si>
    <t>NOIDANS LES VESOUL</t>
  </si>
  <si>
    <t>NOIDANT CHATENOY</t>
  </si>
  <si>
    <t>NOIDANT LE ROCHEUX</t>
  </si>
  <si>
    <t>NOILHAN</t>
  </si>
  <si>
    <t>NOINTEL (60)</t>
  </si>
  <si>
    <t>NOINTEL (95)</t>
  </si>
  <si>
    <t>NOINTOT</t>
  </si>
  <si>
    <t>NOIRCOURT</t>
  </si>
  <si>
    <t>NOIREFONTAINE</t>
  </si>
  <si>
    <t>NOIREMONT</t>
  </si>
  <si>
    <t>NOIRETABLE</t>
  </si>
  <si>
    <t>NOIRLIEU</t>
  </si>
  <si>
    <t>NOIRLIEU (79)</t>
  </si>
  <si>
    <t>NOIRMOUTIER EN L ILE</t>
  </si>
  <si>
    <t>NOIRON</t>
  </si>
  <si>
    <t>NOIRON SOUS GEVREY</t>
  </si>
  <si>
    <t>NOIRON SUR BEZE</t>
  </si>
  <si>
    <t>NOIRON SUR SEINE</t>
  </si>
  <si>
    <t>NOIRONTE</t>
  </si>
  <si>
    <t>NOIRVAL</t>
  </si>
  <si>
    <t>NOISEAU</t>
  </si>
  <si>
    <t>NOISIEL</t>
  </si>
  <si>
    <t>NOISSEVILLE</t>
  </si>
  <si>
    <t>NOISY LE GRAND</t>
  </si>
  <si>
    <t>NOISY LE GRAND CEDEX</t>
  </si>
  <si>
    <t>NOISY LE ROI</t>
  </si>
  <si>
    <t>NOISY LE ROI CEDEX</t>
  </si>
  <si>
    <t>NOISY LE SEC</t>
  </si>
  <si>
    <t>NOISY LE SEC CEDEX</t>
  </si>
  <si>
    <t>NOISY RUDIGNON</t>
  </si>
  <si>
    <t>NOISY SUR ECOLE</t>
  </si>
  <si>
    <t>NOISY SUR OISE</t>
  </si>
  <si>
    <t>NOIZAY</t>
  </si>
  <si>
    <t>NOJALS ET CLOTTE</t>
  </si>
  <si>
    <t>NOJEON EN VEXIN</t>
  </si>
  <si>
    <t>NOLAY (21)</t>
  </si>
  <si>
    <t>NOLAY (58)</t>
  </si>
  <si>
    <t>NOLLEVAL</t>
  </si>
  <si>
    <t>NOLLIEUX</t>
  </si>
  <si>
    <t>NOMAIN</t>
  </si>
  <si>
    <t>NOMDIEU</t>
  </si>
  <si>
    <t>NOMECOURT</t>
  </si>
  <si>
    <t>NOMENY</t>
  </si>
  <si>
    <t>NOMEXY</t>
  </si>
  <si>
    <t>NOMMAY</t>
  </si>
  <si>
    <t>NOMPATELIZE</t>
  </si>
  <si>
    <t>NONAC</t>
  </si>
  <si>
    <t>NONANCOURT</t>
  </si>
  <si>
    <t>NONANT</t>
  </si>
  <si>
    <t>NONANT LE PIN</t>
  </si>
  <si>
    <t>NONARDS</t>
  </si>
  <si>
    <t>NONAVILLE</t>
  </si>
  <si>
    <t>NONCOURT SUR LE RONGEANT</t>
  </si>
  <si>
    <t>NONETTE</t>
  </si>
  <si>
    <t>NONGLARD</t>
  </si>
  <si>
    <t>NONHIGNY</t>
  </si>
  <si>
    <t>NONIERES</t>
  </si>
  <si>
    <t>NONNWEILER OTZENHAUSEN</t>
  </si>
  <si>
    <t>NONSARD LAMARCHE</t>
  </si>
  <si>
    <t>NONTRON</t>
  </si>
  <si>
    <t>NONVILLE (77)</t>
  </si>
  <si>
    <t>NONVILLE (88)</t>
  </si>
  <si>
    <t>NONVILLIERS GRANDHOUX</t>
  </si>
  <si>
    <t>NONZA</t>
  </si>
  <si>
    <t>NONZEVILLE</t>
  </si>
  <si>
    <t>NOORDPEENE</t>
  </si>
  <si>
    <t>NORDAUSQUES</t>
  </si>
  <si>
    <t>NORDHEIM</t>
  </si>
  <si>
    <t>NORDHOUSE</t>
  </si>
  <si>
    <t>NORDWALDE</t>
  </si>
  <si>
    <t>NOREUIL</t>
  </si>
  <si>
    <t>NORGES LA VILLE</t>
  </si>
  <si>
    <t>NORMANDEL</t>
  </si>
  <si>
    <t>NORMANVILLE (27)</t>
  </si>
  <si>
    <t>NORMANVILLE (76)</t>
  </si>
  <si>
    <t>NORMIER</t>
  </si>
  <si>
    <t>NOROLLES</t>
  </si>
  <si>
    <t>NORON L ABBAYE</t>
  </si>
  <si>
    <t>NORON LA POTERIE</t>
  </si>
  <si>
    <t>NOROY</t>
  </si>
  <si>
    <t>NOROY LE BOURG</t>
  </si>
  <si>
    <t>NOROY SUR OURCQ</t>
  </si>
  <si>
    <t>NORRENT FONTES</t>
  </si>
  <si>
    <t>NORREY EN AUGE</t>
  </si>
  <si>
    <t>NORROIS</t>
  </si>
  <si>
    <t>NORROY</t>
  </si>
  <si>
    <t>NORROY LE SEC</t>
  </si>
  <si>
    <t>NORROY LE VENEUR</t>
  </si>
  <si>
    <t>NORROY LES PONT A MOUSSON</t>
  </si>
  <si>
    <t>NORT LEULINGHEM</t>
  </si>
  <si>
    <t>NORT SUR ERDRE</t>
  </si>
  <si>
    <t>NORTKERQUE</t>
  </si>
  <si>
    <t>NORVILLE</t>
  </si>
  <si>
    <t>NOSSAGE ET BENEVENT</t>
  </si>
  <si>
    <t>NOSSONCOURT</t>
  </si>
  <si>
    <t>NOSTANG</t>
  </si>
  <si>
    <t>NOTARESCO</t>
  </si>
  <si>
    <t>NOTH</t>
  </si>
  <si>
    <t>NOTHALTEN</t>
  </si>
  <si>
    <t>NOTRE DAME D ALIERMONT</t>
  </si>
  <si>
    <t>NOTRE DAME D ALLENCON</t>
  </si>
  <si>
    <t>NOTRE DAME D ELLE</t>
  </si>
  <si>
    <t>NOTRE DAME D EPINE</t>
  </si>
  <si>
    <t>NOTRE DAME D ESTREES</t>
  </si>
  <si>
    <t>NOTRE DAME D OE</t>
  </si>
  <si>
    <t>NOTRE DAME DE BELLECOMBE</t>
  </si>
  <si>
    <t>NOTRE DAME DE BLIQUETUIT</t>
  </si>
  <si>
    <t>NOTRE DAME DE BOISSET</t>
  </si>
  <si>
    <t>NOTRE DAME DE BONDEVILLE</t>
  </si>
  <si>
    <t>NOTRE DAME DE CENILLY</t>
  </si>
  <si>
    <t>NOTRE DAME DE COMMIERS</t>
  </si>
  <si>
    <t>NOTRE DAME DE COURSON</t>
  </si>
  <si>
    <t>NOTRE DAME DE GRAVENCHON</t>
  </si>
  <si>
    <t>NOTRE DAME DE L ISLE</t>
  </si>
  <si>
    <t>NOTRE DAME DE L OSIER</t>
  </si>
  <si>
    <t>NOTRE DAME DE LA ROUVIERE</t>
  </si>
  <si>
    <t>NOTRE DAME DE LIVAYE</t>
  </si>
  <si>
    <t>NOTRE DAME DE LIVOYE</t>
  </si>
  <si>
    <t>NOTRE DAME DE LONDRES</t>
  </si>
  <si>
    <t>NOTRE DAME DE MESAGE</t>
  </si>
  <si>
    <t>NOTRE DAME DE MONTS</t>
  </si>
  <si>
    <t>NOTRE DAME DE RIEZ</t>
  </si>
  <si>
    <t>NOTRE DAME DE SANILHAC</t>
  </si>
  <si>
    <t>NOTRE DAME DE VAULX</t>
  </si>
  <si>
    <t>NOTRE DAME DE VAUX</t>
  </si>
  <si>
    <t>NOTRE DAME DES LANDES</t>
  </si>
  <si>
    <t>NOTRE DAME DES MILLIERES</t>
  </si>
  <si>
    <t>NOTRE DAME DU BEC</t>
  </si>
  <si>
    <t>NOTRE DAME DU CRUET</t>
  </si>
  <si>
    <t>NOTRE DAME DU HAMEL</t>
  </si>
  <si>
    <t>NOTRE DAME DU PARC</t>
  </si>
  <si>
    <t>NOTRE DAME DU PE</t>
  </si>
  <si>
    <t>NOTRE DAME DU PRE</t>
  </si>
  <si>
    <t>NOTRE DAME DU ROCHER</t>
  </si>
  <si>
    <t>NOTRE DAME DU TOUCHET</t>
  </si>
  <si>
    <t>NOTRE-DAME-DE-BLIQUETUIT</t>
  </si>
  <si>
    <t>NOTTONVILLE</t>
  </si>
  <si>
    <t>NOUAILLE MAUPERTUIS</t>
  </si>
  <si>
    <t>NOUAINVILLE</t>
  </si>
  <si>
    <t>NOUAN LE FUZELIER</t>
  </si>
  <si>
    <t>NOUANS</t>
  </si>
  <si>
    <t>NOUANS LES FONTAINES</t>
  </si>
  <si>
    <t>NOUART</t>
  </si>
  <si>
    <t>NOUATRE</t>
  </si>
  <si>
    <t>NOUEILLES</t>
  </si>
  <si>
    <t>NOUES DE SIENNE</t>
  </si>
  <si>
    <t>NOUGAROULET</t>
  </si>
  <si>
    <t>NOUHANT</t>
  </si>
  <si>
    <t>NOUIC</t>
  </si>
  <si>
    <t>NOUILHAN</t>
  </si>
  <si>
    <t>NOUILLONPONT</t>
  </si>
  <si>
    <t>NOUILLY</t>
  </si>
  <si>
    <t>NOULENS</t>
  </si>
  <si>
    <t>NOURARD LE FRANC</t>
  </si>
  <si>
    <t>NOURRAY</t>
  </si>
  <si>
    <t>NOUSSE</t>
  </si>
  <si>
    <t>NOUSSEVILLER LES BITCHE</t>
  </si>
  <si>
    <t>NOUSSEVILLER ST NABOR</t>
  </si>
  <si>
    <t>NOUSTY</t>
  </si>
  <si>
    <t>NOUVELLE EGLISE</t>
  </si>
  <si>
    <t>NOUVION</t>
  </si>
  <si>
    <t>NOUVION ET CATILLON</t>
  </si>
  <si>
    <t>NOUVION LE COMTE</t>
  </si>
  <si>
    <t>NOUVION LE VINEUX</t>
  </si>
  <si>
    <t>NOUVION SUR MEUSE</t>
  </si>
  <si>
    <t>NOUVOITOU</t>
  </si>
  <si>
    <t>NOUVRON VINGRE</t>
  </si>
  <si>
    <t>NOUZERINES</t>
  </si>
  <si>
    <t>NOUZEROLLES</t>
  </si>
  <si>
    <t>NOUZIERS</t>
  </si>
  <si>
    <t>NOUZILLY</t>
  </si>
  <si>
    <t>NOUZONVILLE</t>
  </si>
  <si>
    <t>NOVACELLES</t>
  </si>
  <si>
    <t>NOVALAISE</t>
  </si>
  <si>
    <t>NOVALE</t>
  </si>
  <si>
    <t>NOVARRA</t>
  </si>
  <si>
    <t>NOVEANT SUR MOSELLE</t>
  </si>
  <si>
    <t>NOVEL</t>
  </si>
  <si>
    <t>NOVELLA</t>
  </si>
  <si>
    <t>NOVES</t>
  </si>
  <si>
    <t>NOVEZAN</t>
  </si>
  <si>
    <t>NOVI LIGURE</t>
  </si>
  <si>
    <t>NOVIANT AUX PRES</t>
  </si>
  <si>
    <t>NOVILLARD</t>
  </si>
  <si>
    <t>NOVILLARS</t>
  </si>
  <si>
    <t>NOVILLERS</t>
  </si>
  <si>
    <t>NOVION PORCIEN</t>
  </si>
  <si>
    <t>NOVO MESTO</t>
  </si>
  <si>
    <t>NOVY CHEVRIERES</t>
  </si>
  <si>
    <t>NOYAL</t>
  </si>
  <si>
    <t>NOYAL CHATILLON SUR SEICHE</t>
  </si>
  <si>
    <t>NOYAL MUZILLAC</t>
  </si>
  <si>
    <t>NOYAL PONTIVY</t>
  </si>
  <si>
    <t>NOYAL SOUS BAZOUGES</t>
  </si>
  <si>
    <t>NOYAL SUR BRUTZ</t>
  </si>
  <si>
    <t>NOYAL SUR VILAINE</t>
  </si>
  <si>
    <t>NOYAL SUR VILAINE CEDEX</t>
  </si>
  <si>
    <t>NOYALO</t>
  </si>
  <si>
    <t>NOYANT</t>
  </si>
  <si>
    <t>NOYANT D ALLIER</t>
  </si>
  <si>
    <t>NOYANT DE TOURAINE</t>
  </si>
  <si>
    <t>NOYANT LA GRAVOYERE</t>
  </si>
  <si>
    <t>NOYANT LA PLAINE</t>
  </si>
  <si>
    <t>NOYAREY</t>
  </si>
  <si>
    <t>NOYELLE VION</t>
  </si>
  <si>
    <t>NOYELLES EN CHAUSSEE</t>
  </si>
  <si>
    <t>NOYELLES GODAULT</t>
  </si>
  <si>
    <t>NOYELLES LES HUMIERES</t>
  </si>
  <si>
    <t>NOYELLES LES SECLIN</t>
  </si>
  <si>
    <t>NOYELLES LES VERMELLES</t>
  </si>
  <si>
    <t>NOYELLES SOUS BELLONNE</t>
  </si>
  <si>
    <t>NOYELLES SOUS LENS</t>
  </si>
  <si>
    <t>NOYELLES SOUS LENS CEDEX</t>
  </si>
  <si>
    <t>NOYELLES SUR ESCAUT</t>
  </si>
  <si>
    <t>NOYELLES SUR MER</t>
  </si>
  <si>
    <t>NOYELLES SUR SAMBRE</t>
  </si>
  <si>
    <t>NOYELLES SUR SELLE</t>
  </si>
  <si>
    <t>NOYELLETTE</t>
  </si>
  <si>
    <t>NOYEN SUR SARTHE</t>
  </si>
  <si>
    <t>NOYEN SUR SEINE</t>
  </si>
  <si>
    <t>NOYERS (27)</t>
  </si>
  <si>
    <t>NOYERS (45)</t>
  </si>
  <si>
    <t>NOYERS (52)</t>
  </si>
  <si>
    <t>NOYERS (89)</t>
  </si>
  <si>
    <t>NOYERS AUZECOURT</t>
  </si>
  <si>
    <t>NOYERS BOCAGE</t>
  </si>
  <si>
    <t>NOYERS PONT MAUGIS</t>
  </si>
  <si>
    <t>NOYERS ST MARTIN</t>
  </si>
  <si>
    <t>NOYERS SUR CHER</t>
  </si>
  <si>
    <t>NOYERS SUR JABRON</t>
  </si>
  <si>
    <t>NOYON</t>
  </si>
  <si>
    <t>NOYON CEDEX</t>
  </si>
  <si>
    <t>NOZAY (10)</t>
  </si>
  <si>
    <t>NOZAY (44)</t>
  </si>
  <si>
    <t>NOZAY (91)</t>
  </si>
  <si>
    <t>NOZEROY</t>
  </si>
  <si>
    <t>NOZIERES (07)</t>
  </si>
  <si>
    <t>NOZIERES (18)</t>
  </si>
  <si>
    <t>NUAILLE</t>
  </si>
  <si>
    <t>NUAILLE D AUNIS</t>
  </si>
  <si>
    <t>NUAILLE SUR BOUTONNE</t>
  </si>
  <si>
    <t>NUARS</t>
  </si>
  <si>
    <t>NUBECOURT</t>
  </si>
  <si>
    <t>NUCOURT</t>
  </si>
  <si>
    <t>NUEIL LES AUBIERS</t>
  </si>
  <si>
    <t>NUEIL SOUS FAYE</t>
  </si>
  <si>
    <t>NUEIL SUR LAYON</t>
  </si>
  <si>
    <t>NUELLES</t>
  </si>
  <si>
    <t>NUEVO BAZTAN</t>
  </si>
  <si>
    <t>NUILLE LE JALAIS</t>
  </si>
  <si>
    <t>NUILLE SUR VICOIN</t>
  </si>
  <si>
    <t>NUISEMENT SUR COOLE</t>
  </si>
  <si>
    <t>NUITS</t>
  </si>
  <si>
    <t>NUITS ST GEORGES</t>
  </si>
  <si>
    <t>NUITS ST GEORGES CEDEX</t>
  </si>
  <si>
    <t>NULES</t>
  </si>
  <si>
    <t>NULLEMONT</t>
  </si>
  <si>
    <t>NULLY TREMILLY</t>
  </si>
  <si>
    <t>NUNCQ HAUTECOTE</t>
  </si>
  <si>
    <t>NURET LE FERRON</t>
  </si>
  <si>
    <t>NURLU</t>
  </si>
  <si>
    <t>NUZEJOULS</t>
  </si>
  <si>
    <t>NYER</t>
  </si>
  <si>
    <t>NYIREGYHAZA</t>
  </si>
  <si>
    <t>NYOISEAU</t>
  </si>
  <si>
    <t>NYONS</t>
  </si>
  <si>
    <t>NYONS CEDEX</t>
  </si>
  <si>
    <t>O BARCO (OURENSE)</t>
  </si>
  <si>
    <t>OBEJO</t>
  </si>
  <si>
    <t>OBENHEIM</t>
  </si>
  <si>
    <t>OBERBRONN</t>
  </si>
  <si>
    <t>OBERBRUCK</t>
  </si>
  <si>
    <t>OBERDORF</t>
  </si>
  <si>
    <t>OBERDORF SPACHBACH</t>
  </si>
  <si>
    <t>OBERDORF SUISSE</t>
  </si>
  <si>
    <t>OBERDORFF</t>
  </si>
  <si>
    <t>OBERENTZEN</t>
  </si>
  <si>
    <t>OBERGAILBACH</t>
  </si>
  <si>
    <t>OBERHASLACH</t>
  </si>
  <si>
    <t>OBERHAUSBERGEN</t>
  </si>
  <si>
    <t>OBERHAUSEN</t>
  </si>
  <si>
    <t>OBERHERGHEIM</t>
  </si>
  <si>
    <t>OBERHOFFEN LES WISSEMBOURG</t>
  </si>
  <si>
    <t>OBERHOFFEN SUR MODER</t>
  </si>
  <si>
    <t>OBERLARG</t>
  </si>
  <si>
    <t>OBERLAUTERBACH</t>
  </si>
  <si>
    <t>OBERMODERN ZUTZENDORF</t>
  </si>
  <si>
    <t>OBERMORSCHWIHR</t>
  </si>
  <si>
    <t>OBERMORSCHWILLER</t>
  </si>
  <si>
    <t>OBERNAI</t>
  </si>
  <si>
    <t>OBERNAI CEDEX</t>
  </si>
  <si>
    <t>OBERROEDERN</t>
  </si>
  <si>
    <t>OBERSAASHEIM</t>
  </si>
  <si>
    <t>OBERSCHAEFFOLSHEIM</t>
  </si>
  <si>
    <t>OBERSOULTZBACH</t>
  </si>
  <si>
    <t>OBERSTEINBACH</t>
  </si>
  <si>
    <t>OBERSTINZEL</t>
  </si>
  <si>
    <t>OBERTEURINGEN</t>
  </si>
  <si>
    <t>OBERVISSE</t>
  </si>
  <si>
    <t>OBIES</t>
  </si>
  <si>
    <t>OBJAT</t>
  </si>
  <si>
    <t>OBLINGHEM</t>
  </si>
  <si>
    <t>OBRECHIES</t>
  </si>
  <si>
    <t>OBRECK</t>
  </si>
  <si>
    <t>OBSONVILLE</t>
  </si>
  <si>
    <t>OBTERRE</t>
  </si>
  <si>
    <t>OBTREE</t>
  </si>
  <si>
    <t>OCANA</t>
  </si>
  <si>
    <t>OCCAGNES</t>
  </si>
  <si>
    <t>OCCEY</t>
  </si>
  <si>
    <t>OCCHIATANA</t>
  </si>
  <si>
    <t>OCCOCHES</t>
  </si>
  <si>
    <t>OCHANCOURT</t>
  </si>
  <si>
    <t>OCHES</t>
  </si>
  <si>
    <t>OCHEY</t>
  </si>
  <si>
    <t>OCHTEZEELE</t>
  </si>
  <si>
    <t>OCQUERRE</t>
  </si>
  <si>
    <t>OCQUEVILLE</t>
  </si>
  <si>
    <t>OCTEVILLE</t>
  </si>
  <si>
    <t>OCTEVILLE L AVENEL</t>
  </si>
  <si>
    <t>OCTEVILLE SUR MER</t>
  </si>
  <si>
    <t>OCTON</t>
  </si>
  <si>
    <t>ODARS</t>
  </si>
  <si>
    <t>ODENAS</t>
  </si>
  <si>
    <t>ODEREN</t>
  </si>
  <si>
    <t>ODOMEZ</t>
  </si>
  <si>
    <t>ODOS</t>
  </si>
  <si>
    <t>ODRATZHEIM</t>
  </si>
  <si>
    <t>OELLEVILLE</t>
  </si>
  <si>
    <t>OELSNITZ</t>
  </si>
  <si>
    <t>OERMINGEN</t>
  </si>
  <si>
    <t>OETING</t>
  </si>
  <si>
    <t>OEUF EN TERNOIS</t>
  </si>
  <si>
    <t>OEUILLY (51)</t>
  </si>
  <si>
    <t>OEYREGAVE</t>
  </si>
  <si>
    <t>OEYRELUY</t>
  </si>
  <si>
    <t>OFFEKERQUE</t>
  </si>
  <si>
    <t>OFFEMONT</t>
  </si>
  <si>
    <t>OFFENDORF</t>
  </si>
  <si>
    <t>OFFIGNIES</t>
  </si>
  <si>
    <t>OFFIN</t>
  </si>
  <si>
    <t>OFFLANGES</t>
  </si>
  <si>
    <t>OFFOY (60)</t>
  </si>
  <si>
    <t>OFFOY (80)</t>
  </si>
  <si>
    <t>OFFRANVILLE</t>
  </si>
  <si>
    <t>OFFRETHUN</t>
  </si>
  <si>
    <t>OFFROICOURT</t>
  </si>
  <si>
    <t>OFFWILLER</t>
  </si>
  <si>
    <t>OGENNE CAMPTORT</t>
  </si>
  <si>
    <t>OGER</t>
  </si>
  <si>
    <t>OGEU LES BAINS</t>
  </si>
  <si>
    <t>OGEVILLER</t>
  </si>
  <si>
    <t>OGLIASTRO</t>
  </si>
  <si>
    <t>OGNES (02)</t>
  </si>
  <si>
    <t>OGNES (51)</t>
  </si>
  <si>
    <t>OGNES (60)</t>
  </si>
  <si>
    <t>OGNEVILLE</t>
  </si>
  <si>
    <t>OGNOLLES</t>
  </si>
  <si>
    <t>OGNON</t>
  </si>
  <si>
    <t>OGY</t>
  </si>
  <si>
    <t>OHAIN</t>
  </si>
  <si>
    <t>OHERVILLE</t>
  </si>
  <si>
    <t>OHIS</t>
  </si>
  <si>
    <t>OHLUNGEN</t>
  </si>
  <si>
    <t>OHNENHEIM</t>
  </si>
  <si>
    <t>OIGNEY</t>
  </si>
  <si>
    <t>OIGNIES</t>
  </si>
  <si>
    <t>OIGNY (21)</t>
  </si>
  <si>
    <t>OIGNY (41)</t>
  </si>
  <si>
    <t>OIGNY EN VALOIS</t>
  </si>
  <si>
    <t>OINGT</t>
  </si>
  <si>
    <t>OINVILLE SOUS AUNEAU</t>
  </si>
  <si>
    <t>OINVILLE ST LIPHARD</t>
  </si>
  <si>
    <t>OINVILLE SUR MONTCIENT</t>
  </si>
  <si>
    <t>OIRON</t>
  </si>
  <si>
    <t>OIRY</t>
  </si>
  <si>
    <t>OISELAY ET GRACHAUX</t>
  </si>
  <si>
    <t>OISEMONT</t>
  </si>
  <si>
    <t>OISILLY</t>
  </si>
  <si>
    <t>OISLY</t>
  </si>
  <si>
    <t>OISON</t>
  </si>
  <si>
    <t>OISSEAU</t>
  </si>
  <si>
    <t>OISSEAU LE PETIT</t>
  </si>
  <si>
    <t>OISSEL</t>
  </si>
  <si>
    <t>OISSERY</t>
  </si>
  <si>
    <t>OISSY</t>
  </si>
  <si>
    <t>OISY (02)</t>
  </si>
  <si>
    <t>OISY (58)</t>
  </si>
  <si>
    <t xml:space="preserve">OISY </t>
  </si>
  <si>
    <t>OISY LE VERGER</t>
  </si>
  <si>
    <t>OIZE</t>
  </si>
  <si>
    <t>OIZON</t>
  </si>
  <si>
    <t>OLARGUES</t>
  </si>
  <si>
    <t>OLBY</t>
  </si>
  <si>
    <t>OLCANI</t>
  </si>
  <si>
    <t>OLEAC DEBAT</t>
  </si>
  <si>
    <t>OLEAC DESSUS</t>
  </si>
  <si>
    <t>OLEMPS</t>
  </si>
  <si>
    <t>OLEN</t>
  </si>
  <si>
    <t>OLENDON</t>
  </si>
  <si>
    <t>OLETTA</t>
  </si>
  <si>
    <t>OLETTE</t>
  </si>
  <si>
    <t>Olgiate Olona</t>
  </si>
  <si>
    <t>OLIVA</t>
  </si>
  <si>
    <t>OLIVESE</t>
  </si>
  <si>
    <t>OLIVET (45)</t>
  </si>
  <si>
    <t>OLIVET (53)</t>
  </si>
  <si>
    <t>OLIVET CEDEX</t>
  </si>
  <si>
    <t>OLIZY</t>
  </si>
  <si>
    <t>OLIZY PRIMAT</t>
  </si>
  <si>
    <t>OLIZY SUR CHIERS</t>
  </si>
  <si>
    <t>OLLAINVILLE (88)</t>
  </si>
  <si>
    <t>OLLAINVILLE (91)</t>
  </si>
  <si>
    <t>OLLANS</t>
  </si>
  <si>
    <t>OLLE</t>
  </si>
  <si>
    <t>OLLEY</t>
  </si>
  <si>
    <t>OLLEZY</t>
  </si>
  <si>
    <t>OLLIERES</t>
  </si>
  <si>
    <t>OLLIERGUES</t>
  </si>
  <si>
    <t>OLLIOULES</t>
  </si>
  <si>
    <t>OLLIOULES CEDEX</t>
  </si>
  <si>
    <t>OLLOIX</t>
  </si>
  <si>
    <t>OLMET</t>
  </si>
  <si>
    <t>OLMET ET VILLECUN</t>
  </si>
  <si>
    <t>OLMETA DI CAPOCORSO</t>
  </si>
  <si>
    <t>OLMETA DI TUDA</t>
  </si>
  <si>
    <t>OLMETO</t>
  </si>
  <si>
    <t>OLMI CAPPELLA</t>
  </si>
  <si>
    <t>OLMICCIA</t>
  </si>
  <si>
    <t>OLMO</t>
  </si>
  <si>
    <t>OLOMOUC 2 (SLOVAQUIE)</t>
  </si>
  <si>
    <t>OLONNE SUR MER</t>
  </si>
  <si>
    <t>OLONZAC</t>
  </si>
  <si>
    <t>OLORON STE MARIE</t>
  </si>
  <si>
    <t>OLORON STE MARIE CEDEX</t>
  </si>
  <si>
    <t>OLOT</t>
  </si>
  <si>
    <t>OLS ET RINHODES</t>
  </si>
  <si>
    <t>OLTINGUE</t>
  </si>
  <si>
    <t>OLVEGA</t>
  </si>
  <si>
    <t>OLWISHEIM</t>
  </si>
  <si>
    <t>OMBLEZE</t>
  </si>
  <si>
    <t>OMBREE D'ANJOU</t>
  </si>
  <si>
    <t>OMECOURT</t>
  </si>
  <si>
    <t>OMELMONT</t>
  </si>
  <si>
    <t>OMERVILLE</t>
  </si>
  <si>
    <t>OMESSA</t>
  </si>
  <si>
    <t>OMET</t>
  </si>
  <si>
    <t>OMEX</t>
  </si>
  <si>
    <t>OMEY</t>
  </si>
  <si>
    <t>OMICOURT</t>
  </si>
  <si>
    <t>OMIECOURT</t>
  </si>
  <si>
    <t>OMMEEL</t>
  </si>
  <si>
    <t>OMMERAY</t>
  </si>
  <si>
    <t>OMMOY</t>
  </si>
  <si>
    <t>OMONT</t>
  </si>
  <si>
    <t>OMONVILLE</t>
  </si>
  <si>
    <t>OMONVILLE LA PETITE</t>
  </si>
  <si>
    <t>OMONVILLE LA ROGUE</t>
  </si>
  <si>
    <t>OMPS</t>
  </si>
  <si>
    <t>OMS</t>
  </si>
  <si>
    <t>ONANS</t>
  </si>
  <si>
    <t>ONARD</t>
  </si>
  <si>
    <t>ONAY</t>
  </si>
  <si>
    <t>ONCOURT</t>
  </si>
  <si>
    <t>ONCY SUR ECOLE</t>
  </si>
  <si>
    <t>ONDEFONTAINE</t>
  </si>
  <si>
    <t>ONDES</t>
  </si>
  <si>
    <t>ONDRES</t>
  </si>
  <si>
    <t>ONDREVILLE SUR ESSONNE</t>
  </si>
  <si>
    <t>ONESSE ET LAHARIE</t>
  </si>
  <si>
    <t>ONET LE CHATEAU</t>
  </si>
  <si>
    <t>ONEUX</t>
  </si>
  <si>
    <t>ONGLES</t>
  </si>
  <si>
    <t>ONGLIERES</t>
  </si>
  <si>
    <t>ONIL</t>
  </si>
  <si>
    <t>ONJON</t>
  </si>
  <si>
    <t>ONLAY</t>
  </si>
  <si>
    <t>ONNAING</t>
  </si>
  <si>
    <t>ONNION</t>
  </si>
  <si>
    <t>ONOZ</t>
  </si>
  <si>
    <t>ONS EN BRAY</t>
  </si>
  <si>
    <t>ONTEX</t>
  </si>
  <si>
    <t>ONTINENA</t>
  </si>
  <si>
    <t>ONTINYENT</t>
  </si>
  <si>
    <t>ONVILLE</t>
  </si>
  <si>
    <t>ONZAIN</t>
  </si>
  <si>
    <t>ONZONILLA</t>
  </si>
  <si>
    <t>OO</t>
  </si>
  <si>
    <t>OOST CAPPEL</t>
  </si>
  <si>
    <t>OPARANY</t>
  </si>
  <si>
    <t>OPIO</t>
  </si>
  <si>
    <t>OPOUL PERILLOS</t>
  </si>
  <si>
    <t>OPPEDE</t>
  </si>
  <si>
    <t>OPPEDETTE</t>
  </si>
  <si>
    <t>OPPENANS</t>
  </si>
  <si>
    <t>OPPY</t>
  </si>
  <si>
    <t>OPTEVOZ</t>
  </si>
  <si>
    <t>ORAAS</t>
  </si>
  <si>
    <t>ORADOUR (15)</t>
  </si>
  <si>
    <t>ORADOUR (16)</t>
  </si>
  <si>
    <t>ORADOUR FANAIS</t>
  </si>
  <si>
    <t>ORADOUR ST GENEST</t>
  </si>
  <si>
    <t>ORADOUR SUR GLANE</t>
  </si>
  <si>
    <t>ORADOUR SUR VAYRES</t>
  </si>
  <si>
    <t>ORAIN</t>
  </si>
  <si>
    <t>ORAISON</t>
  </si>
  <si>
    <t>ORANGE</t>
  </si>
  <si>
    <t>ORANGE CEDEX</t>
  </si>
  <si>
    <t>ORBAGNA</t>
  </si>
  <si>
    <t>ORBAIS L ABBAYE</t>
  </si>
  <si>
    <t>ORBAN</t>
  </si>
  <si>
    <t>ORBEC</t>
  </si>
  <si>
    <t>ORBEIL</t>
  </si>
  <si>
    <t>ORBESSAN</t>
  </si>
  <si>
    <t>ORBEY</t>
  </si>
  <si>
    <t>ORBIGNY</t>
  </si>
  <si>
    <t>ORBIGNY AU MONT</t>
  </si>
  <si>
    <t>ORBIGNY AU VAL</t>
  </si>
  <si>
    <t>ORCAY</t>
  </si>
  <si>
    <t>ORCEMONT</t>
  </si>
  <si>
    <t>ORCENAIS</t>
  </si>
  <si>
    <t>ORCET</t>
  </si>
  <si>
    <t>ORCEVAUX</t>
  </si>
  <si>
    <t>ORCHAISE</t>
  </si>
  <si>
    <t>ORCHAMPS</t>
  </si>
  <si>
    <t>ORCHAMPS VENNES</t>
  </si>
  <si>
    <t>ORCHES</t>
  </si>
  <si>
    <t>ORCHIES</t>
  </si>
  <si>
    <t>Orchies cedex</t>
  </si>
  <si>
    <t>ORCIER</t>
  </si>
  <si>
    <t>ORCIERES</t>
  </si>
  <si>
    <t>ORCINAS</t>
  </si>
  <si>
    <t>ORCINES</t>
  </si>
  <si>
    <t>ORCIVAL</t>
  </si>
  <si>
    <t>ORCONTE</t>
  </si>
  <si>
    <t>ORCOYEN</t>
  </si>
  <si>
    <t>ORCQ</t>
  </si>
  <si>
    <t>ORDAN LARROQUE</t>
  </si>
  <si>
    <t>ORDIARP</t>
  </si>
  <si>
    <t>ORDIZAN</t>
  </si>
  <si>
    <t>ORDONNAC</t>
  </si>
  <si>
    <t>ORE</t>
  </si>
  <si>
    <t>OREE D'ANJOU</t>
  </si>
  <si>
    <t>OREGUE</t>
  </si>
  <si>
    <t>OREILLA</t>
  </si>
  <si>
    <t>OREJO</t>
  </si>
  <si>
    <t>ORELLE</t>
  </si>
  <si>
    <t>ORENSE</t>
  </si>
  <si>
    <t>ORESMAUX</t>
  </si>
  <si>
    <t>ORGAN</t>
  </si>
  <si>
    <t>ORGEANS BLANCHEFONTAINE</t>
  </si>
  <si>
    <t>ORGEDEUIL</t>
  </si>
  <si>
    <t>ORGEIX</t>
  </si>
  <si>
    <t>ORGELET</t>
  </si>
  <si>
    <t>ORGERES (35)</t>
  </si>
  <si>
    <t>ORGERES (61)</t>
  </si>
  <si>
    <t>ORGERES EN BEAUCE</t>
  </si>
  <si>
    <t>ORGERUS</t>
  </si>
  <si>
    <t>ORGES</t>
  </si>
  <si>
    <t>ORGEUX</t>
  </si>
  <si>
    <t>ORGEVAL (02)</t>
  </si>
  <si>
    <t>ORGEVAL (78)</t>
  </si>
  <si>
    <t>ORGEVAL CEDEX</t>
  </si>
  <si>
    <t>ORGIBET</t>
  </si>
  <si>
    <t>ORGLANDES</t>
  </si>
  <si>
    <t>ORGNAC L AVEN</t>
  </si>
  <si>
    <t>ORGNAC SUR VEZERE</t>
  </si>
  <si>
    <t>ORGON</t>
  </si>
  <si>
    <t>ORGUEIL</t>
  </si>
  <si>
    <t>ORICOURT</t>
  </si>
  <si>
    <t>ORIEUX</t>
  </si>
  <si>
    <t>ORIGNAC</t>
  </si>
  <si>
    <t>ORIGNE (33)</t>
  </si>
  <si>
    <t>ORIGNE (53)</t>
  </si>
  <si>
    <t>ORIGNOLLES</t>
  </si>
  <si>
    <t>ORIGNY</t>
  </si>
  <si>
    <t>ORIGNY EN THIERACHE</t>
  </si>
  <si>
    <t>ORIGNY LE BUTIN</t>
  </si>
  <si>
    <t>ORIGNY LE ROUX</t>
  </si>
  <si>
    <t>ORIGNY LE SEC</t>
  </si>
  <si>
    <t>ORIGNY STE BENOITE</t>
  </si>
  <si>
    <t>ORIN</t>
  </si>
  <si>
    <t>ORINCLES</t>
  </si>
  <si>
    <t>ORIOCOURT</t>
  </si>
  <si>
    <t>ORIOL EN ROYANS</t>
  </si>
  <si>
    <t>ORIOLLES</t>
  </si>
  <si>
    <t>ORION</t>
  </si>
  <si>
    <t>ORIS EN RATTIER</t>
  </si>
  <si>
    <t>ORIST</t>
  </si>
  <si>
    <t>ORIVAL (16)</t>
  </si>
  <si>
    <t>ORIVAL (76)</t>
  </si>
  <si>
    <t>ORLEANS</t>
  </si>
  <si>
    <t>ORLEANS ARMEES</t>
  </si>
  <si>
    <t>ORLEANS CEDEX 1</t>
  </si>
  <si>
    <t>ORLEANS CEDEX 2</t>
  </si>
  <si>
    <t>ORLEANS CEDEX 9</t>
  </si>
  <si>
    <t>ORLEAT</t>
  </si>
  <si>
    <t>ORLEIX</t>
  </si>
  <si>
    <t>ORLIAC</t>
  </si>
  <si>
    <t>ORLIAC DE BAR</t>
  </si>
  <si>
    <t>ORLIAGUET</t>
  </si>
  <si>
    <t>ORLIENAS</t>
  </si>
  <si>
    <t>ORLU (09)</t>
  </si>
  <si>
    <t>ORLU (28)</t>
  </si>
  <si>
    <t>ORLY</t>
  </si>
  <si>
    <t>ORLY AEROGARE</t>
  </si>
  <si>
    <t>ORLY AEROGARE CEDEX</t>
  </si>
  <si>
    <t>ORLY CEDEX</t>
  </si>
  <si>
    <t>ORLY SUR MORIN</t>
  </si>
  <si>
    <t>ORMANCEY</t>
  </si>
  <si>
    <t>ORMENANS</t>
  </si>
  <si>
    <t>ORMERSVILLER</t>
  </si>
  <si>
    <t>ORMES (10)</t>
  </si>
  <si>
    <t>ORMES (27)</t>
  </si>
  <si>
    <t>ORMES (45)</t>
  </si>
  <si>
    <t>ORMES (51)</t>
  </si>
  <si>
    <t>ORMES (71)</t>
  </si>
  <si>
    <t>ORMES ET VILLE</t>
  </si>
  <si>
    <t>ORMESSON</t>
  </si>
  <si>
    <t>ORMESSON SUR MARNE</t>
  </si>
  <si>
    <t>ORMOICHE</t>
  </si>
  <si>
    <t>ORMOY (28)</t>
  </si>
  <si>
    <t>ORMOY (70)</t>
  </si>
  <si>
    <t>ORMOY (89)</t>
  </si>
  <si>
    <t>ORMOY (91)</t>
  </si>
  <si>
    <t>ORMOY LA RIVIERE</t>
  </si>
  <si>
    <t>ORMOY LE DAVIEN</t>
  </si>
  <si>
    <t>ORMOY LES SEXFONTAINES</t>
  </si>
  <si>
    <t>ORMOY VILLERS</t>
  </si>
  <si>
    <t>ORNACIEUX</t>
  </si>
  <si>
    <t>ORNAISONS</t>
  </si>
  <si>
    <t>ORNANS</t>
  </si>
  <si>
    <t>ORNES</t>
  </si>
  <si>
    <t>ORNEZAN</t>
  </si>
  <si>
    <t>ORNIAC</t>
  </si>
  <si>
    <t>ORNOLAC USSAT LES BAINS</t>
  </si>
  <si>
    <t>ORNON</t>
  </si>
  <si>
    <t>ORNY</t>
  </si>
  <si>
    <t>OROER</t>
  </si>
  <si>
    <t>OROIX</t>
  </si>
  <si>
    <t>ORON</t>
  </si>
  <si>
    <t>OROUX</t>
  </si>
  <si>
    <t>ORPHIN</t>
  </si>
  <si>
    <t>ORPIERRE</t>
  </si>
  <si>
    <t>ORQUEVAUX</t>
  </si>
  <si>
    <t>ORRET</t>
  </si>
  <si>
    <t>ORRIULE</t>
  </si>
  <si>
    <t>ORROUER</t>
  </si>
  <si>
    <t>ORROUY</t>
  </si>
  <si>
    <t>ORRY LA VILLE</t>
  </si>
  <si>
    <t>ORS</t>
  </si>
  <si>
    <t>ORSAN</t>
  </si>
  <si>
    <t>ORSANCO</t>
  </si>
  <si>
    <t>ORSANS (11)</t>
  </si>
  <si>
    <t>ORSANS (25)</t>
  </si>
  <si>
    <t>ORSAY</t>
  </si>
  <si>
    <t>ORSAY CEDEX</t>
  </si>
  <si>
    <t>ORSCHWIHR</t>
  </si>
  <si>
    <t>ORSCHWILLER</t>
  </si>
  <si>
    <t>ORSENNES</t>
  </si>
  <si>
    <t>ORSINVAL</t>
  </si>
  <si>
    <t>ORSONNETTE</t>
  </si>
  <si>
    <t>ORSONVILLE</t>
  </si>
  <si>
    <t>ORTAFFA</t>
  </si>
  <si>
    <t>ORTALE</t>
  </si>
  <si>
    <t>ORTHEVIELLE</t>
  </si>
  <si>
    <t>ORTHEZ</t>
  </si>
  <si>
    <t>ORTHEZ CEDEX</t>
  </si>
  <si>
    <t>ORTHOUX SERIGNAC QUILHAN</t>
  </si>
  <si>
    <t>ORTILLON</t>
  </si>
  <si>
    <t>ORTIPORIO</t>
  </si>
  <si>
    <t>ORTO</t>
  </si>
  <si>
    <t>ORTONCOURT</t>
  </si>
  <si>
    <t>ORUS</t>
  </si>
  <si>
    <t>ORVAL (18)</t>
  </si>
  <si>
    <t>ORVAL (50)</t>
  </si>
  <si>
    <t>ORVAULT</t>
  </si>
  <si>
    <t>ORVAULT CEDEX</t>
  </si>
  <si>
    <t>ORVAUX</t>
  </si>
  <si>
    <t>ORVE</t>
  </si>
  <si>
    <t>ORVEAU</t>
  </si>
  <si>
    <t>ORVEAU BELLESAUVE</t>
  </si>
  <si>
    <t>ORVILLE (21)</t>
  </si>
  <si>
    <t>ORVILLE (36)</t>
  </si>
  <si>
    <t>ORVILLE (45)</t>
  </si>
  <si>
    <t>ORVILLE (61)</t>
  </si>
  <si>
    <t>ORVILLE (62)</t>
  </si>
  <si>
    <t>ORVILLERS SOREL</t>
  </si>
  <si>
    <t>ORVILLIERS</t>
  </si>
  <si>
    <t>ORVILLIERS ST JULIEN</t>
  </si>
  <si>
    <t>ORX</t>
  </si>
  <si>
    <t>OS MARSILLON</t>
  </si>
  <si>
    <t>OSANI</t>
  </si>
  <si>
    <t>OSCHES</t>
  </si>
  <si>
    <t>OSENBACH</t>
  </si>
  <si>
    <t>OSLON</t>
  </si>
  <si>
    <t>OSLY COURTIL</t>
  </si>
  <si>
    <t>OSMANVILLE</t>
  </si>
  <si>
    <t>OSMERY</t>
  </si>
  <si>
    <t>OSMETS</t>
  </si>
  <si>
    <t>OSMOY (18)</t>
  </si>
  <si>
    <t>OSMOY (78)</t>
  </si>
  <si>
    <t>OSMOY ST VALERY</t>
  </si>
  <si>
    <t>OSNE LE VAL</t>
  </si>
  <si>
    <t>OSNES</t>
  </si>
  <si>
    <t>OSNY</t>
  </si>
  <si>
    <t>OSS NETHERLAND</t>
  </si>
  <si>
    <t>OSSAGES</t>
  </si>
  <si>
    <t>OSSAS SUHARE</t>
  </si>
  <si>
    <t>OSSE (25)</t>
  </si>
  <si>
    <t>OSSE (35)</t>
  </si>
  <si>
    <t>OSSE EN ASPE</t>
  </si>
  <si>
    <t>OSSEJA</t>
  </si>
  <si>
    <t>OSSEJA CEDEX</t>
  </si>
  <si>
    <t>OSSELLE</t>
  </si>
  <si>
    <t>OSSEN</t>
  </si>
  <si>
    <t>OSSENX</t>
  </si>
  <si>
    <t>OSSERAIN RIVAREYTE</t>
  </si>
  <si>
    <t>OSSES</t>
  </si>
  <si>
    <t>OSSEY LES TROIS MAISONS</t>
  </si>
  <si>
    <t>OSSUN</t>
  </si>
  <si>
    <t>OSSUN EZ ANGLES</t>
  </si>
  <si>
    <t>OSTABAT ASME</t>
  </si>
  <si>
    <t>OSTEL</t>
  </si>
  <si>
    <t>OSTHEIM</t>
  </si>
  <si>
    <t>OSTHOFFEN</t>
  </si>
  <si>
    <t>OSTHOUSE</t>
  </si>
  <si>
    <t>OSTREVILLE</t>
  </si>
  <si>
    <t>OSTRICOURT</t>
  </si>
  <si>
    <t>OSTWALD</t>
  </si>
  <si>
    <t>OSTWALD CEDEX</t>
  </si>
  <si>
    <t>OTA</t>
  </si>
  <si>
    <t>OTHE</t>
  </si>
  <si>
    <t>OTHIS</t>
  </si>
  <si>
    <t>OTOPENIE</t>
  </si>
  <si>
    <t>OTTANGE</t>
  </si>
  <si>
    <t>OTTERSTHAL</t>
  </si>
  <si>
    <t>OTTERSWILLER</t>
  </si>
  <si>
    <t>OTTMARSHEIM</t>
  </si>
  <si>
    <t>OTTONVILLE</t>
  </si>
  <si>
    <t>OTTROTT</t>
  </si>
  <si>
    <t>OTTWILLER</t>
  </si>
  <si>
    <t>OUAGNE</t>
  </si>
  <si>
    <t>OUAINVILLE</t>
  </si>
  <si>
    <t>OUANNE</t>
  </si>
  <si>
    <t>OUARVILLE</t>
  </si>
  <si>
    <t>OUCHAMPS</t>
  </si>
  <si>
    <t>OUCHES</t>
  </si>
  <si>
    <t>OUCQUES</t>
  </si>
  <si>
    <t>OUDALLE</t>
  </si>
  <si>
    <t>OUDAN</t>
  </si>
  <si>
    <t>OUDENBURG</t>
  </si>
  <si>
    <t>OUDEUIL</t>
  </si>
  <si>
    <t>OUDEWATER</t>
  </si>
  <si>
    <t>OUDEZEELE</t>
  </si>
  <si>
    <t>OUDINCOURT</t>
  </si>
  <si>
    <t>OUDON</t>
  </si>
  <si>
    <t>OUDRENNE</t>
  </si>
  <si>
    <t>OUDRY</t>
  </si>
  <si>
    <t>OUEILLOUX</t>
  </si>
  <si>
    <t>OUERRE</t>
  </si>
  <si>
    <t>OUEZY</t>
  </si>
  <si>
    <t>OUFFIERES</t>
  </si>
  <si>
    <t>OUGE</t>
  </si>
  <si>
    <t>OUGES</t>
  </si>
  <si>
    <t>OUGNEY</t>
  </si>
  <si>
    <t>OUGNEY DOUVOT</t>
  </si>
  <si>
    <t>OUGNY</t>
  </si>
  <si>
    <t>OUHANS</t>
  </si>
  <si>
    <t>OUIDES</t>
  </si>
  <si>
    <t>OUILLON</t>
  </si>
  <si>
    <t>OUILLY DU HOULEY</t>
  </si>
  <si>
    <t>OUILLY LE TESSON</t>
  </si>
  <si>
    <t>OUILLY LE VICOMTE</t>
  </si>
  <si>
    <t>OUISTREHAM</t>
  </si>
  <si>
    <t>OULCHES</t>
  </si>
  <si>
    <t>OULINS</t>
  </si>
  <si>
    <t>OULLES</t>
  </si>
  <si>
    <t>OULLINS</t>
  </si>
  <si>
    <t>OULLINS CEDEX</t>
  </si>
  <si>
    <t>OULMES</t>
  </si>
  <si>
    <t>OULON</t>
  </si>
  <si>
    <t>OUNANS</t>
  </si>
  <si>
    <t>OUPIA</t>
  </si>
  <si>
    <t>OUR</t>
  </si>
  <si>
    <t>OURCEL MAISON</t>
  </si>
  <si>
    <t>OURCHES</t>
  </si>
  <si>
    <t>OURCHES SUR MEUSE</t>
  </si>
  <si>
    <t>OURDE</t>
  </si>
  <si>
    <t>OURDIS COTDOUSSAN</t>
  </si>
  <si>
    <t>OURDON</t>
  </si>
  <si>
    <t>OUROUER</t>
  </si>
  <si>
    <t>OUROUER LES BOURDELINS</t>
  </si>
  <si>
    <t>OUROUX</t>
  </si>
  <si>
    <t>OUROUX BOIS STE MARIE</t>
  </si>
  <si>
    <t>OUROUX EN MORVAN</t>
  </si>
  <si>
    <t>OUROUX SUR SAONE</t>
  </si>
  <si>
    <t>OURSBELILLE</t>
  </si>
  <si>
    <t>OURSEL MAISON</t>
  </si>
  <si>
    <t>OURTON</t>
  </si>
  <si>
    <t>OURVILLE EN CAUX</t>
  </si>
  <si>
    <t>OUSSE</t>
  </si>
  <si>
    <t>OUSSE SUZAN</t>
  </si>
  <si>
    <t>OUSSIERES</t>
  </si>
  <si>
    <t>OUSSON SUR LOIRE</t>
  </si>
  <si>
    <t>OUSSOY EN GATINAIS</t>
  </si>
  <si>
    <t>OUST</t>
  </si>
  <si>
    <t>OUST MAREST</t>
  </si>
  <si>
    <t>OUSTE</t>
  </si>
  <si>
    <t>OUTARVILLE</t>
  </si>
  <si>
    <t>OUTINES</t>
  </si>
  <si>
    <t>OUTREAU</t>
  </si>
  <si>
    <t>OUTREBOIS</t>
  </si>
  <si>
    <t>OUTREMECOURT</t>
  </si>
  <si>
    <t>OUTREPONT</t>
  </si>
  <si>
    <t>OUVANS</t>
  </si>
  <si>
    <t>OUVE WIRQUIN</t>
  </si>
  <si>
    <t>OUVEILLAN</t>
  </si>
  <si>
    <t>OUVILLE</t>
  </si>
  <si>
    <t>OUVILLE L ABBAYE</t>
  </si>
  <si>
    <t>OUVILLE LA BIEN TOURNEE</t>
  </si>
  <si>
    <t>OUVILLE LA RIVIERE</t>
  </si>
  <si>
    <t>OUVROUER LES CHAMPS</t>
  </si>
  <si>
    <t>OUZILLY</t>
  </si>
  <si>
    <t>OUZOUER DES CHAMPS</t>
  </si>
  <si>
    <t>OUZOUER LE DOYEN</t>
  </si>
  <si>
    <t>OUZOUER LE MARCHE</t>
  </si>
  <si>
    <t>OUZOUER SOUS BELLEGARDE</t>
  </si>
  <si>
    <t>OUZOUER SUR LOIRE</t>
  </si>
  <si>
    <t>OUZOUER SUR TREZEE</t>
  </si>
  <si>
    <t>OUZOUS</t>
  </si>
  <si>
    <t>OVANCHES</t>
  </si>
  <si>
    <t>OVERPELT (BELGIQUE)</t>
  </si>
  <si>
    <t>OVILLERS LA BOISSELLE</t>
  </si>
  <si>
    <t>OXELAERE</t>
  </si>
  <si>
    <t>OYARZUN</t>
  </si>
  <si>
    <t>OYE</t>
  </si>
  <si>
    <t>OYE ET PALLET</t>
  </si>
  <si>
    <t>OYE PLAGE</t>
  </si>
  <si>
    <t>OYES</t>
  </si>
  <si>
    <t>OYEU</t>
  </si>
  <si>
    <t>OYRE</t>
  </si>
  <si>
    <t>OYRIERES</t>
  </si>
  <si>
    <t>OYSONVILLE</t>
  </si>
  <si>
    <t>OYTIER ST OBLAS</t>
  </si>
  <si>
    <t>OZ</t>
  </si>
  <si>
    <t>OZE</t>
  </si>
  <si>
    <t>OZENAY</t>
  </si>
  <si>
    <t>OZENX MONTESTRUCQ</t>
  </si>
  <si>
    <t>OZERAILLES</t>
  </si>
  <si>
    <t>OZEVILLE</t>
  </si>
  <si>
    <t>OZIERES</t>
  </si>
  <si>
    <t>OZILLAC</t>
  </si>
  <si>
    <t>OZOIR LA FERRIERE</t>
  </si>
  <si>
    <t>OZOIR LA FERRIERE CEDEX</t>
  </si>
  <si>
    <t>OZOIR LE BREUIL</t>
  </si>
  <si>
    <t>OZOLLES</t>
  </si>
  <si>
    <t>OZON (07)</t>
  </si>
  <si>
    <t>OZON (65)</t>
  </si>
  <si>
    <t>OZOUER LE VOULGIS</t>
  </si>
  <si>
    <t>OZOURT</t>
  </si>
  <si>
    <t>PAAL</t>
  </si>
  <si>
    <t>PABU</t>
  </si>
  <si>
    <t>PACE (35)</t>
  </si>
  <si>
    <t>PACE (61)</t>
  </si>
  <si>
    <t>PACE CEDEX</t>
  </si>
  <si>
    <t>PACT</t>
  </si>
  <si>
    <t>PACY SUR ARMANCON</t>
  </si>
  <si>
    <t>PACY SUR EURE</t>
  </si>
  <si>
    <t>PACY SUR EURE CEDEX</t>
  </si>
  <si>
    <t>PADERN</t>
  </si>
  <si>
    <t>PADIES</t>
  </si>
  <si>
    <t>PADIRAC</t>
  </si>
  <si>
    <t>PADOUX</t>
  </si>
  <si>
    <t>PADOVA</t>
  </si>
  <si>
    <t>PADUL</t>
  </si>
  <si>
    <t>PAGEAS</t>
  </si>
  <si>
    <t>PAGNEY</t>
  </si>
  <si>
    <t>PAGNEY DERRIERE BARINE</t>
  </si>
  <si>
    <t>PAGNOZ</t>
  </si>
  <si>
    <t>PAGNY LA BLANCHE COTE</t>
  </si>
  <si>
    <t>PAGNY LA VILLE</t>
  </si>
  <si>
    <t>PAGNY LE CHATEAU</t>
  </si>
  <si>
    <t>PAGNY LES GOIN</t>
  </si>
  <si>
    <t>PAGNY SUR MEUSE</t>
  </si>
  <si>
    <t>PAGNY SUR MOSELLE</t>
  </si>
  <si>
    <t>PAGOLLE</t>
  </si>
  <si>
    <t>PAIDE</t>
  </si>
  <si>
    <t>PAILHAC</t>
  </si>
  <si>
    <t>PAILHARES</t>
  </si>
  <si>
    <t>PAILHEROLS</t>
  </si>
  <si>
    <t>PAILHES (09)</t>
  </si>
  <si>
    <t>PAILHES (34)</t>
  </si>
  <si>
    <t>PAILLART</t>
  </si>
  <si>
    <t>PAILLE</t>
  </si>
  <si>
    <t>PAILLENCOURT</t>
  </si>
  <si>
    <t>PAILLET</t>
  </si>
  <si>
    <t>PAILLOLES</t>
  </si>
  <si>
    <t>PAILLY</t>
  </si>
  <si>
    <t>PAIMBOEUF</t>
  </si>
  <si>
    <t>PAIMPOL</t>
  </si>
  <si>
    <t>PAIMPOL CEDEX</t>
  </si>
  <si>
    <t>PAIMPONT</t>
  </si>
  <si>
    <t>PAINBLANC</t>
  </si>
  <si>
    <t>PAIR ET GRANDRUPT</t>
  </si>
  <si>
    <t>PAISY COSDON</t>
  </si>
  <si>
    <t>PAIZAY LE CHAPT</t>
  </si>
  <si>
    <t>PAIZAY LE SEC</t>
  </si>
  <si>
    <t>PAIZAY LE TORT</t>
  </si>
  <si>
    <t>PAIZAY NAUDOUIN EMBOURIE</t>
  </si>
  <si>
    <t>PAJAY</t>
  </si>
  <si>
    <t>PALACIOS Y VLLAFRANCA</t>
  </si>
  <si>
    <t>PALADRU</t>
  </si>
  <si>
    <t>PALAIRAC</t>
  </si>
  <si>
    <t>PALAISEAU</t>
  </si>
  <si>
    <t>PALAISEAU CEDEX</t>
  </si>
  <si>
    <t>PALAISEUL</t>
  </si>
  <si>
    <t>PALAJA</t>
  </si>
  <si>
    <t>PALAMINY</t>
  </si>
  <si>
    <t>PALAMOS</t>
  </si>
  <si>
    <t>PALANTE</t>
  </si>
  <si>
    <t>PALANTINE</t>
  </si>
  <si>
    <t>PALASCA</t>
  </si>
  <si>
    <t>PALAU DE CERDAGNE</t>
  </si>
  <si>
    <t>PALAU DE PLEGAMANS</t>
  </si>
  <si>
    <t>PALAU DEL VIDRE</t>
  </si>
  <si>
    <t>PALAU SAVERDERA</t>
  </si>
  <si>
    <t>PALAU SOLITA I PLEGAMANS</t>
  </si>
  <si>
    <t>PALAVAS LES FLOTS</t>
  </si>
  <si>
    <t>PALAZINGES</t>
  </si>
  <si>
    <t>PALENCIA</t>
  </si>
  <si>
    <t>PALEY</t>
  </si>
  <si>
    <t>PALHERS</t>
  </si>
  <si>
    <t>PALINGES</t>
  </si>
  <si>
    <t>PALIS</t>
  </si>
  <si>
    <t>PALISE</t>
  </si>
  <si>
    <t>PALISEUL</t>
  </si>
  <si>
    <t>PALISSE</t>
  </si>
  <si>
    <t>PALLADUC</t>
  </si>
  <si>
    <t>PALLANNE</t>
  </si>
  <si>
    <t>PALLEAU</t>
  </si>
  <si>
    <t>PALLEGNEY</t>
  </si>
  <si>
    <t>PALLEVILLE</t>
  </si>
  <si>
    <t>PALLUAU</t>
  </si>
  <si>
    <t>PALLUAU SUR INDRE</t>
  </si>
  <si>
    <t>PALLUAUD</t>
  </si>
  <si>
    <t>PALLUD</t>
  </si>
  <si>
    <t>PALLUEL</t>
  </si>
  <si>
    <t>PALMA DE MAJORQUE</t>
  </si>
  <si>
    <t>PALMAS</t>
  </si>
  <si>
    <t>PALNECA</t>
  </si>
  <si>
    <t>PALOGNEUX</t>
  </si>
  <si>
    <t>PALOL DE REVARDIT</t>
  </si>
  <si>
    <t>PALUEL</t>
  </si>
  <si>
    <t>PAMFOU</t>
  </si>
  <si>
    <t>PAMIERS</t>
  </si>
  <si>
    <t>PAMIERS CEDEX</t>
  </si>
  <si>
    <t>PAMPELONNE</t>
  </si>
  <si>
    <t>PAMPLIE</t>
  </si>
  <si>
    <t>PAMPROUX</t>
  </si>
  <si>
    <t>PANAMA CITY</t>
  </si>
  <si>
    <t>PANASSAC</t>
  </si>
  <si>
    <t>PANAZOL</t>
  </si>
  <si>
    <t>PANCE</t>
  </si>
  <si>
    <t>PANCEY</t>
  </si>
  <si>
    <t>PANCHERACCIA</t>
  </si>
  <si>
    <t>PANCY COURTECON</t>
  </si>
  <si>
    <t>PANDRIGNES</t>
  </si>
  <si>
    <t>PANEVEZYS</t>
  </si>
  <si>
    <t>PANEVEZYS (LITUANIE)</t>
  </si>
  <si>
    <t>PANGE</t>
  </si>
  <si>
    <t>PANGES</t>
  </si>
  <si>
    <t>PANILLEUSE</t>
  </si>
  <si>
    <t>PANISSAGE</t>
  </si>
  <si>
    <t>PANISSIERES</t>
  </si>
  <si>
    <t>PANJAS</t>
  </si>
  <si>
    <t>PANNECE</t>
  </si>
  <si>
    <t>PANNECIERES</t>
  </si>
  <si>
    <t>PANNES (45)</t>
  </si>
  <si>
    <t>PANNES (54)</t>
  </si>
  <si>
    <t>PANNESSIERES</t>
  </si>
  <si>
    <t>PANON</t>
  </si>
  <si>
    <t>PANOSSAS</t>
  </si>
  <si>
    <t>PANSEY</t>
  </si>
  <si>
    <t>PANTIN</t>
  </si>
  <si>
    <t>PANTIN CEDEX</t>
  </si>
  <si>
    <t>PANZOULT</t>
  </si>
  <si>
    <t>PAPILE</t>
  </si>
  <si>
    <t>PAPLEUX</t>
  </si>
  <si>
    <t>PARADOU</t>
  </si>
  <si>
    <t>PARASSY</t>
  </si>
  <si>
    <t>PARATA</t>
  </si>
  <si>
    <t>PARAY DOUAVILLE</t>
  </si>
  <si>
    <t>PARAY LE FRESIL</t>
  </si>
  <si>
    <t>PARAY LE MONIAL</t>
  </si>
  <si>
    <t>PARAY LE MONIAL CEDEX</t>
  </si>
  <si>
    <t>PARAY SOUS BRIAILLES</t>
  </si>
  <si>
    <t>PARAY VIEILLE POSTE (91)</t>
  </si>
  <si>
    <t>PARAY VIEILLE POSTE (94)</t>
  </si>
  <si>
    <t>PARAY VIEILLE POSTE CEDEX</t>
  </si>
  <si>
    <t>PARAZA</t>
  </si>
  <si>
    <t>PARBAYSE</t>
  </si>
  <si>
    <t>PARC D ANXTOT</t>
  </si>
  <si>
    <t>PARCAY LES PINS</t>
  </si>
  <si>
    <t>PARCAY MESLAY</t>
  </si>
  <si>
    <t>PARCAY SUR VIENNE</t>
  </si>
  <si>
    <t>PARCE</t>
  </si>
  <si>
    <t>PARCE SUR SARTHE</t>
  </si>
  <si>
    <t>PARCEY</t>
  </si>
  <si>
    <t>PARCOUL</t>
  </si>
  <si>
    <t>PARDAILHAN</t>
  </si>
  <si>
    <t>PARDAILLAN</t>
  </si>
  <si>
    <t>PARDIES</t>
  </si>
  <si>
    <t>PARDIES PIETAT</t>
  </si>
  <si>
    <t>PARDINES</t>
  </si>
  <si>
    <t>PAREAC</t>
  </si>
  <si>
    <t>PAREID</t>
  </si>
  <si>
    <t>PAREMPUYRE</t>
  </si>
  <si>
    <t>PARENNES</t>
  </si>
  <si>
    <t>PARENT</t>
  </si>
  <si>
    <t>PARENTIGNAT</t>
  </si>
  <si>
    <t>PARENTIS EN BORN</t>
  </si>
  <si>
    <t>PARENTIS EN BORN CEDEX</t>
  </si>
  <si>
    <t>PARENTY</t>
  </si>
  <si>
    <t>PAREY SOUS MONTFORT</t>
  </si>
  <si>
    <t>PAREY ST CESAIRE</t>
  </si>
  <si>
    <t>PARFONDEVAL (02)</t>
  </si>
  <si>
    <t>PARFONDEVAL (61)</t>
  </si>
  <si>
    <t>PARFONDRU</t>
  </si>
  <si>
    <t>PARFONDRUPT</t>
  </si>
  <si>
    <t>PARFOURU SUR ODON</t>
  </si>
  <si>
    <t>PARGNY</t>
  </si>
  <si>
    <t>PARGNY LA DHUYS</t>
  </si>
  <si>
    <t>PARGNY LES BOIS</t>
  </si>
  <si>
    <t>PARGNY LES REIMS</t>
  </si>
  <si>
    <t>PARGNY SOUS MUREAU</t>
  </si>
  <si>
    <t>PARGNY SUR SAULX</t>
  </si>
  <si>
    <t>PARGUES</t>
  </si>
  <si>
    <t>PARIGNARGUES</t>
  </si>
  <si>
    <t>PARIGNE</t>
  </si>
  <si>
    <t>PARIGNE L EVEQUE</t>
  </si>
  <si>
    <t>PARIGNE LE POLIN</t>
  </si>
  <si>
    <t>PARIGNE SUR BRAYE</t>
  </si>
  <si>
    <t>PARIGNY (42)</t>
  </si>
  <si>
    <t>PARIGNY (50)</t>
  </si>
  <si>
    <t>PARIGNY LA ROSE</t>
  </si>
  <si>
    <t>PARIGNY LES VAUX</t>
  </si>
  <si>
    <t>PARIS</t>
  </si>
  <si>
    <t>PARIS 04 SP</t>
  </si>
  <si>
    <t>PARIS CEDEX 01</t>
  </si>
  <si>
    <t>PARIS CEDEX 02</t>
  </si>
  <si>
    <t>PARIS CEDEX 03</t>
  </si>
  <si>
    <t>PARIS CEDEX 04</t>
  </si>
  <si>
    <t>PARIS CEDEX 05</t>
  </si>
  <si>
    <t>PARIS CEDEX 06</t>
  </si>
  <si>
    <t>PARIS CEDEX 07</t>
  </si>
  <si>
    <t>PARIS CEDEX 08</t>
  </si>
  <si>
    <t>PARIS CEDEX 09</t>
  </si>
  <si>
    <t>PARIS CEDEX 10</t>
  </si>
  <si>
    <t>PARIS CEDEX 11</t>
  </si>
  <si>
    <t>PARIS CEDEX 12</t>
  </si>
  <si>
    <t>PARIS CEDEX 13</t>
  </si>
  <si>
    <t>PARIS CEDEX 14</t>
  </si>
  <si>
    <t>PARIS CEDEX 15</t>
  </si>
  <si>
    <t>PARIS CEDEX 16</t>
  </si>
  <si>
    <t>PARIS CEDEX 17</t>
  </si>
  <si>
    <t>PARIS CEDEX 18</t>
  </si>
  <si>
    <t>PARIS CEDEX 19</t>
  </si>
  <si>
    <t>PARIS CEDEX 20</t>
  </si>
  <si>
    <t>PARIS CHEQUES</t>
  </si>
  <si>
    <t>PARIS L HOPITAL</t>
  </si>
  <si>
    <t>PARIS LA DEFENSE CEDEX</t>
  </si>
  <si>
    <t>PARIS RP SP</t>
  </si>
  <si>
    <t>PARIS SP 07</t>
  </si>
  <si>
    <t>PARISOT (81)</t>
  </si>
  <si>
    <t>PARISOT (82)</t>
  </si>
  <si>
    <t>Parkstein</t>
  </si>
  <si>
    <t>PARLA</t>
  </si>
  <si>
    <t>PARLAN</t>
  </si>
  <si>
    <t>PARLANGES</t>
  </si>
  <si>
    <t>PARLEBOSCQ</t>
  </si>
  <si>
    <t>PARLY</t>
  </si>
  <si>
    <t>PARMA (ITALIE )</t>
  </si>
  <si>
    <t>PARMAIN</t>
  </si>
  <si>
    <t>PARMILIEU</t>
  </si>
  <si>
    <t>PARNAC (36)</t>
  </si>
  <si>
    <t>PARNAC (46)</t>
  </si>
  <si>
    <t>PARNANS</t>
  </si>
  <si>
    <t>PARNAY (18)</t>
  </si>
  <si>
    <t>PARNAY (49)</t>
  </si>
  <si>
    <t>PARNE SUR ROC</t>
  </si>
  <si>
    <t>PARNES</t>
  </si>
  <si>
    <t>PARNOY EN BASSIGNY</t>
  </si>
  <si>
    <t>PARON</t>
  </si>
  <si>
    <t>PARONA</t>
  </si>
  <si>
    <t>PAROY (25)</t>
  </si>
  <si>
    <t>PAROY (77)</t>
  </si>
  <si>
    <t>PAROY EN OTHE</t>
  </si>
  <si>
    <t>PAROY SUR SAULX</t>
  </si>
  <si>
    <t>PAROY SUR THOLON</t>
  </si>
  <si>
    <t>PARPECAY</t>
  </si>
  <si>
    <t>PARPEVILLE</t>
  </si>
  <si>
    <t>PARRANQUET</t>
  </si>
  <si>
    <t>PARROY</t>
  </si>
  <si>
    <t>PARS LES CHAVANGES</t>
  </si>
  <si>
    <t>PARS LES ROMILLY</t>
  </si>
  <si>
    <t>PARSAC</t>
  </si>
  <si>
    <t>PARTHENAY</t>
  </si>
  <si>
    <t>PARTHENAY CEDEX</t>
  </si>
  <si>
    <t>PARTHENAY DE BRETAGNE</t>
  </si>
  <si>
    <t>PARTINELLO</t>
  </si>
  <si>
    <t>PARUX</t>
  </si>
  <si>
    <t>PARVILLE</t>
  </si>
  <si>
    <t>PARVILLERS LE QUESNOY</t>
  </si>
  <si>
    <t>PARZAC</t>
  </si>
  <si>
    <t>PAS DE JEU</t>
  </si>
  <si>
    <t>PAS DES LANCIERS</t>
  </si>
  <si>
    <t>PAS EN ARTOIS</t>
  </si>
  <si>
    <t>PASILLY</t>
  </si>
  <si>
    <t>PASLIERES</t>
  </si>
  <si>
    <t>PASQUES</t>
  </si>
  <si>
    <t>PASSA</t>
  </si>
  <si>
    <t>PASSAIS LA CONCEPTION</t>
  </si>
  <si>
    <t>PASSAVANT</t>
  </si>
  <si>
    <t>PASSAVANT EN ARGONNE</t>
  </si>
  <si>
    <t>PASSAVANT LA ROCHERE</t>
  </si>
  <si>
    <t>PASSAVANT SUR LAYON</t>
  </si>
  <si>
    <t>PASSEL</t>
  </si>
  <si>
    <t>PASSENANS</t>
  </si>
  <si>
    <t>PASSINS</t>
  </si>
  <si>
    <t>PASSIRAC</t>
  </si>
  <si>
    <t>PASSONFONTAINE</t>
  </si>
  <si>
    <t>PASSY (71)</t>
  </si>
  <si>
    <t>PASSY (74)</t>
  </si>
  <si>
    <t>PASSY (89)</t>
  </si>
  <si>
    <t>PASSY EN VALOIS</t>
  </si>
  <si>
    <t>PASSY GRIGNY</t>
  </si>
  <si>
    <t>PASSY SUR MARNE</t>
  </si>
  <si>
    <t>PASSY SUR SEINE</t>
  </si>
  <si>
    <t>PASTRICCIOLA</t>
  </si>
  <si>
    <t>PASURUAN</t>
  </si>
  <si>
    <t>PASZYN</t>
  </si>
  <si>
    <t>PATAY</t>
  </si>
  <si>
    <t>PATERNA</t>
  </si>
  <si>
    <t>PATORNAY</t>
  </si>
  <si>
    <t>PATRIMONIO</t>
  </si>
  <si>
    <t>PAU</t>
  </si>
  <si>
    <t>PAU CEDEX</t>
  </si>
  <si>
    <t>PAU CEDEX 9</t>
  </si>
  <si>
    <t>PAUCOURT</t>
  </si>
  <si>
    <t>PAUDY</t>
  </si>
  <si>
    <t>PAUILHAC</t>
  </si>
  <si>
    <t>PAUILLAC</t>
  </si>
  <si>
    <t>PAULE</t>
  </si>
  <si>
    <t>PAULHAC (15)</t>
  </si>
  <si>
    <t>PAULHAC (31)</t>
  </si>
  <si>
    <t>PAULHAC (43)</t>
  </si>
  <si>
    <t>PAULHAC EN MARGERIDE</t>
  </si>
  <si>
    <t>PAULHAGUET</t>
  </si>
  <si>
    <t>PAULHAN</t>
  </si>
  <si>
    <t>PAULHE</t>
  </si>
  <si>
    <t>PAULHENC</t>
  </si>
  <si>
    <t>PAULHIAC</t>
  </si>
  <si>
    <t>PAULIGNE</t>
  </si>
  <si>
    <t>PAULIN</t>
  </si>
  <si>
    <t>PAULINET</t>
  </si>
  <si>
    <t>PAULMY</t>
  </si>
  <si>
    <t>PAULNAY</t>
  </si>
  <si>
    <t>PAULX</t>
  </si>
  <si>
    <t>PAUNAT</t>
  </si>
  <si>
    <t>PAUSSAC ET ST VIVIEN</t>
  </si>
  <si>
    <t>PAUTAINES AUGEVILLE</t>
  </si>
  <si>
    <t>PAUVRES</t>
  </si>
  <si>
    <t>PAVANT</t>
  </si>
  <si>
    <t>PAVEZIN</t>
  </si>
  <si>
    <t>PAVIE</t>
  </si>
  <si>
    <t>PAVILLY</t>
  </si>
  <si>
    <t>PAYNS</t>
  </si>
  <si>
    <t>PAYRA SUR L HERS</t>
  </si>
  <si>
    <t>PAYRAC</t>
  </si>
  <si>
    <t>PAYRE</t>
  </si>
  <si>
    <t>PAYRIGNAC</t>
  </si>
  <si>
    <t>PAYRIN AUGMONTEL</t>
  </si>
  <si>
    <t>PAYROS CAZAUTETS</t>
  </si>
  <si>
    <t>PAYROUX</t>
  </si>
  <si>
    <t>PAYS DE CLERVAL</t>
  </si>
  <si>
    <t>PAYSSOUS</t>
  </si>
  <si>
    <t>PAYZAC (07)</t>
  </si>
  <si>
    <t>PAYZAC (24)</t>
  </si>
  <si>
    <t>PAZAYAC</t>
  </si>
  <si>
    <t>PAZIOLS</t>
  </si>
  <si>
    <t>PAZY</t>
  </si>
  <si>
    <t>PEAS</t>
  </si>
  <si>
    <t>PEAUGRES</t>
  </si>
  <si>
    <t>PEAULE</t>
  </si>
  <si>
    <t>PEAULT</t>
  </si>
  <si>
    <t>PEBEES</t>
  </si>
  <si>
    <t>PEBRAC</t>
  </si>
  <si>
    <t>PECH</t>
  </si>
  <si>
    <t>PECH LUNA</t>
  </si>
  <si>
    <t>PECHABOU</t>
  </si>
  <si>
    <t>PECHARIC ET LE PY</t>
  </si>
  <si>
    <t>PECHAUDIER</t>
  </si>
  <si>
    <t>PECHBONNIEU</t>
  </si>
  <si>
    <t>PECHBUSQUE</t>
  </si>
  <si>
    <t>PECORADE</t>
  </si>
  <si>
    <t>PECQ</t>
  </si>
  <si>
    <t>PECQUENCOURT</t>
  </si>
  <si>
    <t>PECQUEUSE</t>
  </si>
  <si>
    <t>PECY</t>
  </si>
  <si>
    <t>PEDERNEC</t>
  </si>
  <si>
    <t>PEDRAJA DE PORTILLO</t>
  </si>
  <si>
    <t>PEDRENGO</t>
  </si>
  <si>
    <t>PEDRO MUNOZ</t>
  </si>
  <si>
    <t>PEDROLA (ESPAGNE)</t>
  </si>
  <si>
    <t>PEER</t>
  </si>
  <si>
    <t>PEGAIROLLES DE BUEGES</t>
  </si>
  <si>
    <t>PEGAIROLLES DE L ESCALETTE</t>
  </si>
  <si>
    <t>PEGOMAS</t>
  </si>
  <si>
    <t>PEGUILHAN</t>
  </si>
  <si>
    <t>PEIGNEY</t>
  </si>
  <si>
    <t>PEILLAC</t>
  </si>
  <si>
    <t>PEILLE</t>
  </si>
  <si>
    <t>PEILLON</t>
  </si>
  <si>
    <t>PEILLONNEX</t>
  </si>
  <si>
    <t>PEINTRE</t>
  </si>
  <si>
    <t>PEIPIN</t>
  </si>
  <si>
    <t>PEISEY NANCROIX</t>
  </si>
  <si>
    <t>PEL ET DER</t>
  </si>
  <si>
    <t>PELISSANNE</t>
  </si>
  <si>
    <t>PELLAFOL</t>
  </si>
  <si>
    <t>PELLEAUTIER</t>
  </si>
  <si>
    <t>PELLEFIGUE</t>
  </si>
  <si>
    <t>PELLEGRUE</t>
  </si>
  <si>
    <t>PELLEPORT</t>
  </si>
  <si>
    <t>PELLEREY</t>
  </si>
  <si>
    <t>PELLEVOISIN</t>
  </si>
  <si>
    <t>PELONNE</t>
  </si>
  <si>
    <t>PELOUSE</t>
  </si>
  <si>
    <t>PELOUSEY</t>
  </si>
  <si>
    <t>PELTRE</t>
  </si>
  <si>
    <t>PELUSSIN</t>
  </si>
  <si>
    <t>PELVES</t>
  </si>
  <si>
    <t>PELVOUX</t>
  </si>
  <si>
    <t>PENALBA</t>
  </si>
  <si>
    <t>PENCHARD</t>
  </si>
  <si>
    <t>PENCRAN</t>
  </si>
  <si>
    <t>PENDE</t>
  </si>
  <si>
    <t>PENESTIN</t>
  </si>
  <si>
    <t>PENGUILY</t>
  </si>
  <si>
    <t>PENIN</t>
  </si>
  <si>
    <t>PENLY</t>
  </si>
  <si>
    <t>PENMARCH</t>
  </si>
  <si>
    <t>PENNAUTIER</t>
  </si>
  <si>
    <t>PENNE</t>
  </si>
  <si>
    <t>PENNE D AGENAIS</t>
  </si>
  <si>
    <t>PENNEDEPIE</t>
  </si>
  <si>
    <t>PENNES LE SEC</t>
  </si>
  <si>
    <t>PENNESIERES</t>
  </si>
  <si>
    <t>PENOL</t>
  </si>
  <si>
    <t>PENSOL</t>
  </si>
  <si>
    <t>PENTA ACQUATELLA</t>
  </si>
  <si>
    <t>PENTA DI CASINCA</t>
  </si>
  <si>
    <t>PENVENAN</t>
  </si>
  <si>
    <t>PENVINS</t>
  </si>
  <si>
    <t>PENZBERG</t>
  </si>
  <si>
    <t>PEONE</t>
  </si>
  <si>
    <t>PEPIEUX</t>
  </si>
  <si>
    <t>PERASSAY</t>
  </si>
  <si>
    <t>PERAY</t>
  </si>
  <si>
    <t>PERCENEIGE</t>
  </si>
  <si>
    <t>PERCEY</t>
  </si>
  <si>
    <t>PERCEY LE GRAND</t>
  </si>
  <si>
    <t>PERCHEDE</t>
  </si>
  <si>
    <t>PERCY</t>
  </si>
  <si>
    <t>PERCY EN AUGE</t>
  </si>
  <si>
    <t>PERDREAUVILLE</t>
  </si>
  <si>
    <t>PERE (17)</t>
  </si>
  <si>
    <t>PERE (65)</t>
  </si>
  <si>
    <t>PERE NOEL POSTE</t>
  </si>
  <si>
    <t>PEREILLE</t>
  </si>
  <si>
    <t>PERELLI</t>
  </si>
  <si>
    <t>PERENCHIES</t>
  </si>
  <si>
    <t>PERET</t>
  </si>
  <si>
    <t>PERET BEL AIR</t>
  </si>
  <si>
    <t>PEREUIL</t>
  </si>
  <si>
    <t>PEREYRES</t>
  </si>
  <si>
    <t>PERGAIN TAILLAC</t>
  </si>
  <si>
    <t>PERI</t>
  </si>
  <si>
    <t>PERIERS</t>
  </si>
  <si>
    <t>Périers</t>
  </si>
  <si>
    <t>PERIERS EN AUGE</t>
  </si>
  <si>
    <t>PERIERS SUR LE DAN</t>
  </si>
  <si>
    <t>PERIGNAC (16)</t>
  </si>
  <si>
    <t>PERIGNAC (17)</t>
  </si>
  <si>
    <t>PERIGNAT LES SARLIEVE</t>
  </si>
  <si>
    <t>PERIGNAT SUR ALLIER</t>
  </si>
  <si>
    <t>PERIGNE</t>
  </si>
  <si>
    <t>PERIGNEUX</t>
  </si>
  <si>
    <t>PERIGNY (03)</t>
  </si>
  <si>
    <t>PERIGNY (14)</t>
  </si>
  <si>
    <t>PERIGNY (17)</t>
  </si>
  <si>
    <t>PERIGNY (41)</t>
  </si>
  <si>
    <t>PERIGNY CEDEX</t>
  </si>
  <si>
    <t>PERIGNY LA ROSE</t>
  </si>
  <si>
    <t>PERIGNY SUR YERRES</t>
  </si>
  <si>
    <t>PERIGUEUX</t>
  </si>
  <si>
    <t>PERIGUEUX CEDEX</t>
  </si>
  <si>
    <t>PERIGUEUX CEDEX 9</t>
  </si>
  <si>
    <t>PERISSAC</t>
  </si>
  <si>
    <t>PERLEN</t>
  </si>
  <si>
    <t>PERLES ET CASTELET</t>
  </si>
  <si>
    <t>PERN</t>
  </si>
  <si>
    <t>PERNAND VERGELESSES</t>
  </si>
  <si>
    <t>PERNAY</t>
  </si>
  <si>
    <t>PERNES</t>
  </si>
  <si>
    <t>PERNES LES BOULOGNE</t>
  </si>
  <si>
    <t>PERNES LES FONTAINES</t>
  </si>
  <si>
    <t>PERNIK (BULGARIE)</t>
  </si>
  <si>
    <t>PERNOIS</t>
  </si>
  <si>
    <t>PERO CASEVECCHIE</t>
  </si>
  <si>
    <t>PEROLS</t>
  </si>
  <si>
    <t>PEROLS CEDEX</t>
  </si>
  <si>
    <t>PEROLS SUR VEZERE</t>
  </si>
  <si>
    <t>PERONNE (71)</t>
  </si>
  <si>
    <t>PERONNE (80)</t>
  </si>
  <si>
    <t>PERONNE CEDEX</t>
  </si>
  <si>
    <t>PERONNE EN MELANTOIS</t>
  </si>
  <si>
    <t>PERONNE-LEZ-BINCHE</t>
  </si>
  <si>
    <t>PERONVILLE</t>
  </si>
  <si>
    <t>PEROUSE</t>
  </si>
  <si>
    <t>PEROY LES GOMBRIES</t>
  </si>
  <si>
    <t>PERPEZAC LE BLANC</t>
  </si>
  <si>
    <t>PERPEZAC LE NOIR</t>
  </si>
  <si>
    <t>PERPEZAT</t>
  </si>
  <si>
    <t>PERPIGNAN</t>
  </si>
  <si>
    <t>PERPIGNAN CEDEX</t>
  </si>
  <si>
    <t>PERPIGNAN CEDEX 9</t>
  </si>
  <si>
    <t>PERQUIE</t>
  </si>
  <si>
    <t>PERRANCEY VIEUX MOULINS</t>
  </si>
  <si>
    <t>PERRECY LES FORGES</t>
  </si>
  <si>
    <t>PERRET</t>
  </si>
  <si>
    <t>PERREUIL</t>
  </si>
  <si>
    <t>PERREUX (42)</t>
  </si>
  <si>
    <t>PERREUX (89)</t>
  </si>
  <si>
    <t>PERRIER</t>
  </si>
  <si>
    <t>PERRIERES</t>
  </si>
  <si>
    <t>PERRIERS</t>
  </si>
  <si>
    <t>PERRIERS EN BEAUFICEL</t>
  </si>
  <si>
    <t>PERRIERS LA CAMPAGNE</t>
  </si>
  <si>
    <t>PERRIERS SUR ANDELLE</t>
  </si>
  <si>
    <t>PERRIGNIER</t>
  </si>
  <si>
    <t>PERRIGNY (39)</t>
  </si>
  <si>
    <t>PERRIGNY (89)</t>
  </si>
  <si>
    <t>PERRIGNY LES DIJON</t>
  </si>
  <si>
    <t>PERRIGNY SUR ARMANCON</t>
  </si>
  <si>
    <t>PERRIGNY SUR L OGNON</t>
  </si>
  <si>
    <t>PERRIGNY SUR LOIRE</t>
  </si>
  <si>
    <t>PERROGNEY LES FONTAINES</t>
  </si>
  <si>
    <t>PERROS GUIREC</t>
  </si>
  <si>
    <t>PERROU</t>
  </si>
  <si>
    <t>PERROUSE</t>
  </si>
  <si>
    <t>PERROY</t>
  </si>
  <si>
    <t>PERRUEL</t>
  </si>
  <si>
    <t>PERRUSSE</t>
  </si>
  <si>
    <t>PERRUSSON</t>
  </si>
  <si>
    <t>PERS (15)</t>
  </si>
  <si>
    <t>PERS (79)</t>
  </si>
  <si>
    <t>PERS EN GATINAIS</t>
  </si>
  <si>
    <t>PERS JUSSY</t>
  </si>
  <si>
    <t>PERSAC</t>
  </si>
  <si>
    <t>PERSAN</t>
  </si>
  <si>
    <t>PERSQUEN</t>
  </si>
  <si>
    <t>PERTAIN</t>
  </si>
  <si>
    <t>PERTHES</t>
  </si>
  <si>
    <t>PERTHES (08)</t>
  </si>
  <si>
    <t>PERTHES (52)</t>
  </si>
  <si>
    <t>PERTHES CEDEX</t>
  </si>
  <si>
    <t>PERTHES LES BRIENNE</t>
  </si>
  <si>
    <t>PERTHEVILLE NERS</t>
  </si>
  <si>
    <t>PERTUIS</t>
  </si>
  <si>
    <t>PERTUIS CEDEX</t>
  </si>
  <si>
    <t>PERVENCHERES</t>
  </si>
  <si>
    <t>PERVILLE</t>
  </si>
  <si>
    <t>PESCADOIRES</t>
  </si>
  <si>
    <t>PESCARA</t>
  </si>
  <si>
    <t>PESCHADOIRES</t>
  </si>
  <si>
    <t>PESEUX (25)</t>
  </si>
  <si>
    <t>PESEUX (39)</t>
  </si>
  <si>
    <t>PESLIERES</t>
  </si>
  <si>
    <t>PESMES</t>
  </si>
  <si>
    <t>PESSAC</t>
  </si>
  <si>
    <t>PESSAC CEDEX</t>
  </si>
  <si>
    <t>PESSAC SUR DORDOGNE</t>
  </si>
  <si>
    <t>PESSAN</t>
  </si>
  <si>
    <t>PESSANS</t>
  </si>
  <si>
    <t>PESSAT VILLENEUVE</t>
  </si>
  <si>
    <t>PESSINES</t>
  </si>
  <si>
    <t>PESSOULENS</t>
  </si>
  <si>
    <t>PETANGE</t>
  </si>
  <si>
    <t>PETERSBACH</t>
  </si>
  <si>
    <t>PETIT AUVERNE</t>
  </si>
  <si>
    <t>PETIT BERSAC</t>
  </si>
  <si>
    <t>PETIT BORNAND LES GLIERES</t>
  </si>
  <si>
    <t>PETIT COEUR</t>
  </si>
  <si>
    <t>PETIT COURONNE</t>
  </si>
  <si>
    <t>PETIT CROIX</t>
  </si>
  <si>
    <t>PETIT EBERSVILLERS</t>
  </si>
  <si>
    <t>PETIT FAILLY</t>
  </si>
  <si>
    <t>PETIT FAYT</t>
  </si>
  <si>
    <t>PETIT LANDAU</t>
  </si>
  <si>
    <t>PETIT MARS</t>
  </si>
  <si>
    <t>PETIT MESNIL</t>
  </si>
  <si>
    <t>PETIT NOIR</t>
  </si>
  <si>
    <t>PETIT PALAIS ET CORNEMPS</t>
  </si>
  <si>
    <t>PETIT QUEVILLY</t>
  </si>
  <si>
    <t>PETIT REDERCHING</t>
  </si>
  <si>
    <t>PETIT TENQUIN</t>
  </si>
  <si>
    <t>PETIT VERLY</t>
  </si>
  <si>
    <t>PETITE CHAPELLE</t>
  </si>
  <si>
    <t>PETITE CHAUX</t>
  </si>
  <si>
    <t>PETITE FORET</t>
  </si>
  <si>
    <t>PETITE ROSSELLE</t>
  </si>
  <si>
    <t>PETITE SYNTHE</t>
  </si>
  <si>
    <t>PETITEFONTAINE</t>
  </si>
  <si>
    <t>PETITMAGNY</t>
  </si>
  <si>
    <t>PETITMONT</t>
  </si>
  <si>
    <t>PETIVILLE (14)</t>
  </si>
  <si>
    <t>PETIVILLE (76)</t>
  </si>
  <si>
    <t>PETOSSE</t>
  </si>
  <si>
    <t>PETRETO BICCHISANO</t>
  </si>
  <si>
    <t>PETRICH</t>
  </si>
  <si>
    <t>PETTONCOURT</t>
  </si>
  <si>
    <t>PETTONVILLE</t>
  </si>
  <si>
    <t>PEUJARD</t>
  </si>
  <si>
    <t>PEUMERIT</t>
  </si>
  <si>
    <t>PEUMERIT QUINTIN</t>
  </si>
  <si>
    <t>PEUPLINGUES</t>
  </si>
  <si>
    <t>PEUTON</t>
  </si>
  <si>
    <t>PEUVILLERS</t>
  </si>
  <si>
    <t>PEUX ET COUFFOULEUX</t>
  </si>
  <si>
    <t>PEVANGE</t>
  </si>
  <si>
    <t>PEVY</t>
  </si>
  <si>
    <t>PEXIORA</t>
  </si>
  <si>
    <t>PEXONNE</t>
  </si>
  <si>
    <t>PEY</t>
  </si>
  <si>
    <t>PEYMEINADE</t>
  </si>
  <si>
    <t>PEYMEINADE CEDEX</t>
  </si>
  <si>
    <t>PEYNIER</t>
  </si>
  <si>
    <t>PEYPIN</t>
  </si>
  <si>
    <t>PEYPIN D AIGUES</t>
  </si>
  <si>
    <t>PEYRABOUT</t>
  </si>
  <si>
    <t>PEYRAT DE BELLAC</t>
  </si>
  <si>
    <t>PEYRAT LA NONIERE</t>
  </si>
  <si>
    <t>PEYRAT LE CHATEAU</t>
  </si>
  <si>
    <t>PEYRAUBE</t>
  </si>
  <si>
    <t>PEYRAUD</t>
  </si>
  <si>
    <t>PEYRE</t>
  </si>
  <si>
    <t>PEYRECAVE</t>
  </si>
  <si>
    <t>PEYREFITTE DU RAZES</t>
  </si>
  <si>
    <t>PEYREFITTE SUR L HERS</t>
  </si>
  <si>
    <t>PEYREGOUX</t>
  </si>
  <si>
    <t>PEYREHORADE</t>
  </si>
  <si>
    <t>PEYREHORADE CEDEX</t>
  </si>
  <si>
    <t>PEYRELEAU</t>
  </si>
  <si>
    <t>PEYRELEVADE</t>
  </si>
  <si>
    <t>PEYRELONGUE ABOS</t>
  </si>
  <si>
    <t>PEYREMALE</t>
  </si>
  <si>
    <t>PEYRENS</t>
  </si>
  <si>
    <t>PEYRESTORTES</t>
  </si>
  <si>
    <t>PEYRET ST ANDRE</t>
  </si>
  <si>
    <t>PEYRIAC DE MER</t>
  </si>
  <si>
    <t>PEYRIAC MINERVOIS</t>
  </si>
  <si>
    <t>PEYRIERE</t>
  </si>
  <si>
    <t>PEYRIGNAC</t>
  </si>
  <si>
    <t>PEYRIGUERE</t>
  </si>
  <si>
    <t>PEYRILHAC</t>
  </si>
  <si>
    <t>PEYRILLAC ET MILLAC</t>
  </si>
  <si>
    <t>PEYRILLES</t>
  </si>
  <si>
    <t>PEYRINS</t>
  </si>
  <si>
    <t>PEYRISSAC</t>
  </si>
  <si>
    <t>PEYRISSAS</t>
  </si>
  <si>
    <t>PEYROLE</t>
  </si>
  <si>
    <t>PEYROLES</t>
  </si>
  <si>
    <t>PEYROLLES (11)</t>
  </si>
  <si>
    <t>PEYROLLES (30)</t>
  </si>
  <si>
    <t>PEYROLLES EN PROVENCE</t>
  </si>
  <si>
    <t>PEYROULES</t>
  </si>
  <si>
    <t>PEYROUSE</t>
  </si>
  <si>
    <t>PEYROUZET</t>
  </si>
  <si>
    <t>PEYRUIS</t>
  </si>
  <si>
    <t>PEYRUN</t>
  </si>
  <si>
    <t>PEYRUS</t>
  </si>
  <si>
    <t>PEYRUSSE</t>
  </si>
  <si>
    <t>PEYRUSSE GRANDE</t>
  </si>
  <si>
    <t>PEYRUSSE LE ROC</t>
  </si>
  <si>
    <t>PEYRUSSE MASSAS</t>
  </si>
  <si>
    <t>PEYRUSSE VIEILLE</t>
  </si>
  <si>
    <t>PEYSSIES</t>
  </si>
  <si>
    <t>PEYZAC LE MOUSTIER</t>
  </si>
  <si>
    <t>PEZARCHES</t>
  </si>
  <si>
    <t>PEZE LE ROBERT</t>
  </si>
  <si>
    <t>PEZENAS</t>
  </si>
  <si>
    <t>PEZENES LES MINES</t>
  </si>
  <si>
    <t>PEZENS</t>
  </si>
  <si>
    <t>PEZILLA DE CONFLENT</t>
  </si>
  <si>
    <t>PEZILLA LA RIVIERE</t>
  </si>
  <si>
    <t>PEZOU</t>
  </si>
  <si>
    <t>PEZULS</t>
  </si>
  <si>
    <t>PEZY</t>
  </si>
  <si>
    <t>PFAFFENHEIM</t>
  </si>
  <si>
    <t>PFAFFENHOFFEN</t>
  </si>
  <si>
    <t>PFALZWEYER</t>
  </si>
  <si>
    <t>PFASTATT</t>
  </si>
  <si>
    <t>PFETTERHOUSE</t>
  </si>
  <si>
    <t>PFETTISHEIM</t>
  </si>
  <si>
    <t>PFORZHEIM</t>
  </si>
  <si>
    <t>PFULGRIESHEIM</t>
  </si>
  <si>
    <t>PFUNGSTADT</t>
  </si>
  <si>
    <t>PHAFFANS</t>
  </si>
  <si>
    <t>PHALEMPIN</t>
  </si>
  <si>
    <t>PHALSBOURG</t>
  </si>
  <si>
    <t>PHALSBOURG CEDEX</t>
  </si>
  <si>
    <t>PHILIPPEVILLE</t>
  </si>
  <si>
    <t>PHILIPPSBOURG</t>
  </si>
  <si>
    <t>PHILONDENX</t>
  </si>
  <si>
    <t>PHLIN</t>
  </si>
  <si>
    <t>PIA</t>
  </si>
  <si>
    <t>PIACE</t>
  </si>
  <si>
    <t>PIANA</t>
  </si>
  <si>
    <t>PIANCOGNO</t>
  </si>
  <si>
    <t>PIANELLO</t>
  </si>
  <si>
    <t>PIANO</t>
  </si>
  <si>
    <t>PIANOTOLLI CALDARELLO</t>
  </si>
  <si>
    <t>PIANOTTOLI CALDARELLO</t>
  </si>
  <si>
    <t>PIAZZALI</t>
  </si>
  <si>
    <t>PIAZZOLE</t>
  </si>
  <si>
    <t>PIBLANGE</t>
  </si>
  <si>
    <t>PIBRAC</t>
  </si>
  <si>
    <t>PICARREAU</t>
  </si>
  <si>
    <t>PICAUVILLE</t>
  </si>
  <si>
    <t>PICHANGES</t>
  </si>
  <si>
    <t>PICHERANDE</t>
  </si>
  <si>
    <t>PICQUIGNY</t>
  </si>
  <si>
    <t>PIE D OREZZA</t>
  </si>
  <si>
    <t>PIED DE BORNE</t>
  </si>
  <si>
    <t>PIEDICORTE DI GAGGIO</t>
  </si>
  <si>
    <t>PIEDICROCE</t>
  </si>
  <si>
    <t>PIEDIGRIGGIO</t>
  </si>
  <si>
    <t>PIEDIPARTINO</t>
  </si>
  <si>
    <t>PIEGON</t>
  </si>
  <si>
    <t>PIEGROS LA CLASTRE</t>
  </si>
  <si>
    <t>PIEGUT</t>
  </si>
  <si>
    <t>PIEGUT PLUVIERS</t>
  </si>
  <si>
    <t>PIENCOURT</t>
  </si>
  <si>
    <t>PIENNES</t>
  </si>
  <si>
    <t>PIENNES ONVILLERS</t>
  </si>
  <si>
    <t>PIERLAS</t>
  </si>
  <si>
    <t>PIERRE BENITE</t>
  </si>
  <si>
    <t>PIERRE BENITE CEDEX</t>
  </si>
  <si>
    <t>PIERRE BUFFIERE</t>
  </si>
  <si>
    <t>PIERRE CHATEL</t>
  </si>
  <si>
    <t>PIERRE DE BRESSE</t>
  </si>
  <si>
    <t>PIERRE LA TREICHE</t>
  </si>
  <si>
    <t>PIERRE LEVEE</t>
  </si>
  <si>
    <t>PIERRE MORAINS</t>
  </si>
  <si>
    <t>PIERRE PERCEE</t>
  </si>
  <si>
    <t>PIERRE PERTHUIS</t>
  </si>
  <si>
    <t>PIERRECLOS</t>
  </si>
  <si>
    <t>PIERRECOURT (70)</t>
  </si>
  <si>
    <t>PIERRECOURT (76)</t>
  </si>
  <si>
    <t>PIERREFEU</t>
  </si>
  <si>
    <t>PIERREFEU DU VAR</t>
  </si>
  <si>
    <t>PIERREFICHE (12)</t>
  </si>
  <si>
    <t>PIERREFICHE (48)</t>
  </si>
  <si>
    <t>PIERREFIQUES</t>
  </si>
  <si>
    <t>PIERREFITTE (19)</t>
  </si>
  <si>
    <t>PIERREFITTE (23)</t>
  </si>
  <si>
    <t>PIERREFITTE (79)</t>
  </si>
  <si>
    <t>PIERREFITTE (88)</t>
  </si>
  <si>
    <t>PIERREFITTE EN AUGE</t>
  </si>
  <si>
    <t>PIERREFITTE EN BEAUVAISIS</t>
  </si>
  <si>
    <t>PIERREFITTE EN CINGLAIS</t>
  </si>
  <si>
    <t>PIERREFITTE ES BOIS</t>
  </si>
  <si>
    <t>PIERREFITTE NESTALAS</t>
  </si>
  <si>
    <t>PIERREFITTE S SEINE CEDEX</t>
  </si>
  <si>
    <t>PIERREFITTE SUR AIRE</t>
  </si>
  <si>
    <t>PIERREFITTE SUR LOIRE</t>
  </si>
  <si>
    <t>PIERREFITTE SUR SAULDRE</t>
  </si>
  <si>
    <t>PIERREFITTE SUR SEINE</t>
  </si>
  <si>
    <t>PIERREFONDS</t>
  </si>
  <si>
    <t>PIERREFONTAINE LES BLAMONT</t>
  </si>
  <si>
    <t>PIERREFONTAINE LES VARANS</t>
  </si>
  <si>
    <t>PIERREFORT</t>
  </si>
  <si>
    <t>PIERREGOT</t>
  </si>
  <si>
    <t>PIERRELATTE</t>
  </si>
  <si>
    <t>PIERRELATTE CEDEX</t>
  </si>
  <si>
    <t>PIERRELAYE</t>
  </si>
  <si>
    <t>PIERRELONGUE</t>
  </si>
  <si>
    <t>PIERREMANDE</t>
  </si>
  <si>
    <t>PIERREMONT</t>
  </si>
  <si>
    <t>PIERREMONT SUR AMANCE</t>
  </si>
  <si>
    <t>PIERREPONT (02)</t>
  </si>
  <si>
    <t>PIERREPONT (14)</t>
  </si>
  <si>
    <t>PIERREPONT (54)</t>
  </si>
  <si>
    <t>PIERREPONT SUR AVRE</t>
  </si>
  <si>
    <t>PIERREPONT SUR L ARENTELE</t>
  </si>
  <si>
    <t>PIERRERUE (04)</t>
  </si>
  <si>
    <t>PIERRERUE (34)</t>
  </si>
  <si>
    <t>PIERRES (14)</t>
  </si>
  <si>
    <t>PIERRES (28)</t>
  </si>
  <si>
    <t>PIERRES CEDEX</t>
  </si>
  <si>
    <t>PIERREVAL</t>
  </si>
  <si>
    <t>PIERREVERT</t>
  </si>
  <si>
    <t>PIERREVILLE (50)</t>
  </si>
  <si>
    <t>PIERREVILLE (54)</t>
  </si>
  <si>
    <t>PIERREVILLERS</t>
  </si>
  <si>
    <t>PIERRIC</t>
  </si>
  <si>
    <t>PIERRY</t>
  </si>
  <si>
    <t>PIETRA DI VERDE</t>
  </si>
  <si>
    <t>PIETRACORBARA</t>
  </si>
  <si>
    <t>PIETRALBA</t>
  </si>
  <si>
    <t>PIETRASERENA</t>
  </si>
  <si>
    <t>PIETRICAGGIO</t>
  </si>
  <si>
    <t>PIETROSELLA</t>
  </si>
  <si>
    <t>PIETROSO</t>
  </si>
  <si>
    <t>PIETS PLASENCE MOUSTROU</t>
  </si>
  <si>
    <t>PIEUSSE</t>
  </si>
  <si>
    <t>PIEVE</t>
  </si>
  <si>
    <t>PIFFONDS</t>
  </si>
  <si>
    <t>PIGNA</t>
  </si>
  <si>
    <t>PIGNAN</t>
  </si>
  <si>
    <t>PIGNANS</t>
  </si>
  <si>
    <t>PIGNOLS</t>
  </si>
  <si>
    <t>PIGNY</t>
  </si>
  <si>
    <t>PIHEM</t>
  </si>
  <si>
    <t>PIHEN LES GUINES</t>
  </si>
  <si>
    <t>PILA</t>
  </si>
  <si>
    <t>PILA CANALE</t>
  </si>
  <si>
    <t>PILLAC</t>
  </si>
  <si>
    <t>PILLEMOINE</t>
  </si>
  <si>
    <t>PILLON</t>
  </si>
  <si>
    <t>PIMBO</t>
  </si>
  <si>
    <t>PIMELLES</t>
  </si>
  <si>
    <t>PIMORIN</t>
  </si>
  <si>
    <t>PIMPREZ</t>
  </si>
  <si>
    <t>PIN</t>
  </si>
  <si>
    <t>PIN BALMA</t>
  </si>
  <si>
    <t>PINAS</t>
  </si>
  <si>
    <t>PINAY</t>
  </si>
  <si>
    <t>PINCE</t>
  </si>
  <si>
    <t>PINCZOW (POLOGNE)</t>
  </si>
  <si>
    <t>PINDERES</t>
  </si>
  <si>
    <t>PINDRAY</t>
  </si>
  <si>
    <t>PINEDA DE MAR</t>
  </si>
  <si>
    <t>PINEL HAUTERIVE</t>
  </si>
  <si>
    <t>PINET</t>
  </si>
  <si>
    <t>PINEUILH</t>
  </si>
  <si>
    <t>PINEY</t>
  </si>
  <si>
    <t>PINO</t>
  </si>
  <si>
    <t>PINOLS</t>
  </si>
  <si>
    <t>PINON</t>
  </si>
  <si>
    <t>PINS JUSTARET</t>
  </si>
  <si>
    <t>PINSAC</t>
  </si>
  <si>
    <t>PINSAGUEL</t>
  </si>
  <si>
    <t>PINSOT</t>
  </si>
  <si>
    <t>PINTAC</t>
  </si>
  <si>
    <t>PINTERVILLE</t>
  </si>
  <si>
    <t>PINTHEVILLE</t>
  </si>
  <si>
    <t>PINTO</t>
  </si>
  <si>
    <t>PIOBETTA</t>
  </si>
  <si>
    <t>PIOGGIOLA</t>
  </si>
  <si>
    <t>PIOLENC</t>
  </si>
  <si>
    <t>PIONNAT</t>
  </si>
  <si>
    <t>PIONSAT</t>
  </si>
  <si>
    <t>PIOUSSAY</t>
  </si>
  <si>
    <t>PIPRIAC</t>
  </si>
  <si>
    <t>PIQUECOS</t>
  </si>
  <si>
    <t>PIRE SUR SEICHE</t>
  </si>
  <si>
    <t>PIREY</t>
  </si>
  <si>
    <t>PIRIAC SUR MER</t>
  </si>
  <si>
    <t>PIRMIL</t>
  </si>
  <si>
    <t>PIROU</t>
  </si>
  <si>
    <t>PIS</t>
  </si>
  <si>
    <t>PISANY</t>
  </si>
  <si>
    <t>PISCOP</t>
  </si>
  <si>
    <t>PISEUX</t>
  </si>
  <si>
    <t>PISIEU</t>
  </si>
  <si>
    <t>PISSELEU</t>
  </si>
  <si>
    <t>PISSELOUP</t>
  </si>
  <si>
    <t>PISSOS</t>
  </si>
  <si>
    <t>PISSOTTE</t>
  </si>
  <si>
    <t>PISSY</t>
  </si>
  <si>
    <t>PISSY POVILLE</t>
  </si>
  <si>
    <t>PISY</t>
  </si>
  <si>
    <t>PITGAM</t>
  </si>
  <si>
    <t>PITHIVIERS</t>
  </si>
  <si>
    <t>PITHIVIERS CEDEX</t>
  </si>
  <si>
    <t>PITHIVIERS LE VIEIL</t>
  </si>
  <si>
    <t>PITHON</t>
  </si>
  <si>
    <t>PITRES</t>
  </si>
  <si>
    <t>PITTEFAUX</t>
  </si>
  <si>
    <t>PITTEN</t>
  </si>
  <si>
    <t>PIZIEUX</t>
  </si>
  <si>
    <t>PLABENNEC</t>
  </si>
  <si>
    <t>PLACE</t>
  </si>
  <si>
    <t>PLACEY</t>
  </si>
  <si>
    <t>PLACHY BUYON</t>
  </si>
  <si>
    <t>PLACY</t>
  </si>
  <si>
    <t>PLACY MONTAIGU</t>
  </si>
  <si>
    <t>PLAGNE (31)</t>
  </si>
  <si>
    <t>PLAGNOLE</t>
  </si>
  <si>
    <t>PLAIGNE</t>
  </si>
  <si>
    <t>PLAILLY</t>
  </si>
  <si>
    <t>PLAIMBOIS DU MIROIR</t>
  </si>
  <si>
    <t>PLAIMBOIS VENNES</t>
  </si>
  <si>
    <t>PLAIMPIED GIVAUDINS</t>
  </si>
  <si>
    <t>PLAINE</t>
  </si>
  <si>
    <t>PLAINE DE WALSCH</t>
  </si>
  <si>
    <t>PLAINE HAUTE</t>
  </si>
  <si>
    <t>PLAINE-D'ARGENSON</t>
  </si>
  <si>
    <t>PLAINEMONT</t>
  </si>
  <si>
    <t>PLAINES ST LANGE</t>
  </si>
  <si>
    <t>PLAINFAING</t>
  </si>
  <si>
    <t>PLAINOISEAU</t>
  </si>
  <si>
    <t>PLAINS ET GRANDS ESSARTS</t>
  </si>
  <si>
    <t>PLAINTEL</t>
  </si>
  <si>
    <t>PLAINVAL</t>
  </si>
  <si>
    <t>PLAINVILLE (27)</t>
  </si>
  <si>
    <t>PLAINVILLE (60)</t>
  </si>
  <si>
    <t>PLAISANCE (12)</t>
  </si>
  <si>
    <t>PLAISANCE (24)</t>
  </si>
  <si>
    <t>PLAISANCE (32)</t>
  </si>
  <si>
    <t>PLAISANCE (86)</t>
  </si>
  <si>
    <t>PLAISANCE DU TOUCH CEDEX</t>
  </si>
  <si>
    <t>PLAISIA</t>
  </si>
  <si>
    <t>PLAISIANS</t>
  </si>
  <si>
    <t>PLAISIR</t>
  </si>
  <si>
    <t>PLAISIR CEDEX</t>
  </si>
  <si>
    <t>PLAISSAN</t>
  </si>
  <si>
    <t>PLAIZAC</t>
  </si>
  <si>
    <t>PLAN</t>
  </si>
  <si>
    <t>PLAN D AUPS STE BAUME</t>
  </si>
  <si>
    <t>PLAN D ORGON</t>
  </si>
  <si>
    <t>PLAN DE BAIX</t>
  </si>
  <si>
    <t>PLAN DE CAMPAGNE</t>
  </si>
  <si>
    <t>PLAN DE CUQUES</t>
  </si>
  <si>
    <t>PLAN DE CUQUES CEDEX</t>
  </si>
  <si>
    <t>PLAN DE LA TOUR</t>
  </si>
  <si>
    <t>PLANAISE</t>
  </si>
  <si>
    <t>PLANAY (21)</t>
  </si>
  <si>
    <t>PLANAY (73)</t>
  </si>
  <si>
    <t>PLANCHER BAS</t>
  </si>
  <si>
    <t>PLANCHER LES MINES</t>
  </si>
  <si>
    <t>PLANCHERINE</t>
  </si>
  <si>
    <t>PLANCHES</t>
  </si>
  <si>
    <t>PLANCHEZ</t>
  </si>
  <si>
    <t>PLANCOET</t>
  </si>
  <si>
    <t>PLANCY L ABBAYE</t>
  </si>
  <si>
    <t>PLANES</t>
  </si>
  <si>
    <t>PLANEZES</t>
  </si>
  <si>
    <t>PLANFOY</t>
  </si>
  <si>
    <t>PLANGUENOUAL</t>
  </si>
  <si>
    <t>PLANIOLES</t>
  </si>
  <si>
    <t>PLANQUERY</t>
  </si>
  <si>
    <t>PLANQUES</t>
  </si>
  <si>
    <t>PLANRUPT</t>
  </si>
  <si>
    <t>PLANTY</t>
  </si>
  <si>
    <t>PLANZOLLES</t>
  </si>
  <si>
    <t>PLAPPEVILLE</t>
  </si>
  <si>
    <t>PLASENCIA DE JALON</t>
  </si>
  <si>
    <t>PLASNE</t>
  </si>
  <si>
    <t>PLASNES</t>
  </si>
  <si>
    <t>PLASSAC (17)</t>
  </si>
  <si>
    <t>PLASSAC (33)</t>
  </si>
  <si>
    <t>PLASSAC ROUFFIAC</t>
  </si>
  <si>
    <t>PLASSAY</t>
  </si>
  <si>
    <t>PLATEAU D ASSY</t>
  </si>
  <si>
    <t>PLATS</t>
  </si>
  <si>
    <t>PLATTLING</t>
  </si>
  <si>
    <t>PLAUDREN</t>
  </si>
  <si>
    <t>PLAUZAT</t>
  </si>
  <si>
    <t>PLAVILLA</t>
  </si>
  <si>
    <t>PLAZAC</t>
  </si>
  <si>
    <t>PLEAUX</t>
  </si>
  <si>
    <t>PLEBOULLE</t>
  </si>
  <si>
    <t>PLECHATEL</t>
  </si>
  <si>
    <t>PLEDELIAC</t>
  </si>
  <si>
    <t>PLEDRAN</t>
  </si>
  <si>
    <t>PLEGUIEN</t>
  </si>
  <si>
    <t>PLEHEDEL</t>
  </si>
  <si>
    <t>PLEINE FOUGERES</t>
  </si>
  <si>
    <t>PLEINE SELVE (02)</t>
  </si>
  <si>
    <t>PLEINE SELVE (33)</t>
  </si>
  <si>
    <t>PLEINE SEVE</t>
  </si>
  <si>
    <t>PLELAN LE GRAND</t>
  </si>
  <si>
    <t>PLELAN LE PETIT</t>
  </si>
  <si>
    <t>PLELAUFF</t>
  </si>
  <si>
    <t>PLELO</t>
  </si>
  <si>
    <t>PLEMET</t>
  </si>
  <si>
    <t>PLEMY</t>
  </si>
  <si>
    <t>PLENEE JUGON</t>
  </si>
  <si>
    <t>PLENEUF VAL ANDRE</t>
  </si>
  <si>
    <t>PLENISE</t>
  </si>
  <si>
    <t>PLENISETTE</t>
  </si>
  <si>
    <t>PLERGUER</t>
  </si>
  <si>
    <t>PLERIN</t>
  </si>
  <si>
    <t>PLERIN CEDEX</t>
  </si>
  <si>
    <t>PLERNEUF</t>
  </si>
  <si>
    <t>PLESCOP</t>
  </si>
  <si>
    <t>PLESDER</t>
  </si>
  <si>
    <t>PLESIDY</t>
  </si>
  <si>
    <t>PLESLIN TRIGAVOU</t>
  </si>
  <si>
    <t>PLESNOIS</t>
  </si>
  <si>
    <t>PLESNOY</t>
  </si>
  <si>
    <t>PLESSALA</t>
  </si>
  <si>
    <t>PLESSE</t>
  </si>
  <si>
    <t>PLESSIS BARBUISE</t>
  </si>
  <si>
    <t>PLESSIS DE ROYE</t>
  </si>
  <si>
    <t>PLESSIS ST BENOIST</t>
  </si>
  <si>
    <t>PLESSIS ST JEAN</t>
  </si>
  <si>
    <t>PLESSIX BALISSON</t>
  </si>
  <si>
    <t>PLESTAN</t>
  </si>
  <si>
    <t>PLESTIN LES GREVES</t>
  </si>
  <si>
    <t>PLEUBIAN</t>
  </si>
  <si>
    <t>PLEUCADEUC</t>
  </si>
  <si>
    <t>PLEUDANIEL</t>
  </si>
  <si>
    <t>PLEUDIHEN SUR RANCE</t>
  </si>
  <si>
    <t>PLEUGRIFFET</t>
  </si>
  <si>
    <t>PLEUGUENEUC</t>
  </si>
  <si>
    <t>PLEUMARTIN</t>
  </si>
  <si>
    <t>PLEUMELEUC</t>
  </si>
  <si>
    <t>PLEUMEUR BODOU</t>
  </si>
  <si>
    <t>PLEUMEUR GAUTIER</t>
  </si>
  <si>
    <t>PLEURE</t>
  </si>
  <si>
    <t>PLEURS</t>
  </si>
  <si>
    <t>PLEURTUIT</t>
  </si>
  <si>
    <t>PLEUVEN</t>
  </si>
  <si>
    <t>PLEUVEZAIN</t>
  </si>
  <si>
    <t>PLEUVILLE</t>
  </si>
  <si>
    <t>PLEVEN</t>
  </si>
  <si>
    <t>PLEVEN (BG)</t>
  </si>
  <si>
    <t>PLEVENON</t>
  </si>
  <si>
    <t>PLEVIN</t>
  </si>
  <si>
    <t>PLEYBEN</t>
  </si>
  <si>
    <t>PLEYBER CHRIST</t>
  </si>
  <si>
    <t>PLIBOUX</t>
  </si>
  <si>
    <t>PLICHANCOURT</t>
  </si>
  <si>
    <t>PLIEUX</t>
  </si>
  <si>
    <t>PLIVOT</t>
  </si>
  <si>
    <t>PLOBANNALEC</t>
  </si>
  <si>
    <t>PLOBSHEIM</t>
  </si>
  <si>
    <t>PLOCK</t>
  </si>
  <si>
    <t>PLOEMEL</t>
  </si>
  <si>
    <t>PLOEMEUR</t>
  </si>
  <si>
    <t>PLOEMEUR CEDEX</t>
  </si>
  <si>
    <t>PLOERDUT</t>
  </si>
  <si>
    <t>PLOEREN</t>
  </si>
  <si>
    <t>PLOERMEL</t>
  </si>
  <si>
    <t>PLOERMEL CEDEX</t>
  </si>
  <si>
    <t>PLOEUC SUR LIE</t>
  </si>
  <si>
    <t>PLOEVEN</t>
  </si>
  <si>
    <t>PLOEZAL</t>
  </si>
  <si>
    <t>PLOGASTEL ST GERMAIN</t>
  </si>
  <si>
    <t>PLOGOFF</t>
  </si>
  <si>
    <t>PLOGONNEC</t>
  </si>
  <si>
    <t>PLOMB</t>
  </si>
  <si>
    <t>PLOMBIERES LES BAINS</t>
  </si>
  <si>
    <t>PLOMBIERES LES DIJON</t>
  </si>
  <si>
    <t>PLOMELIN</t>
  </si>
  <si>
    <t>PLOMEUR</t>
  </si>
  <si>
    <t>PLOMODIERN</t>
  </si>
  <si>
    <t>PLONEIS</t>
  </si>
  <si>
    <t>PLONEOUR LANVERN</t>
  </si>
  <si>
    <t>PLONEVEZ DU FAOU</t>
  </si>
  <si>
    <t>PLONEVEZ PORZAY</t>
  </si>
  <si>
    <t>PLOREC SUR ARGUENON</t>
  </si>
  <si>
    <t>PLOTTES</t>
  </si>
  <si>
    <t>PLOU</t>
  </si>
  <si>
    <t>PLOUAGAT</t>
  </si>
  <si>
    <t>PLOUARET</t>
  </si>
  <si>
    <t>PLOUARZEL</t>
  </si>
  <si>
    <t>PLOUASNE</t>
  </si>
  <si>
    <t>PLOUAY</t>
  </si>
  <si>
    <t>PLOUBALAY</t>
  </si>
  <si>
    <t>PLOUBAZLANEC</t>
  </si>
  <si>
    <t>PLOUBEZRE</t>
  </si>
  <si>
    <t>PLOUDALMEZEAU</t>
  </si>
  <si>
    <t>PLOUDANIEL</t>
  </si>
  <si>
    <t>PLOUDIRY</t>
  </si>
  <si>
    <t>PLOUEC DU TRIEUX</t>
  </si>
  <si>
    <t>PLOUEDERN</t>
  </si>
  <si>
    <t>PLOUEGAT GUERAND</t>
  </si>
  <si>
    <t>PLOUEGAT MOYSAN</t>
  </si>
  <si>
    <t>PLOUENAN</t>
  </si>
  <si>
    <t>PLOUER SUR RANCE</t>
  </si>
  <si>
    <t>PLOUESCAT</t>
  </si>
  <si>
    <t>PLOUEZEC</t>
  </si>
  <si>
    <t>PLOUEZOCH</t>
  </si>
  <si>
    <t>PLOUFRAGAN</t>
  </si>
  <si>
    <t>PLOUGAR</t>
  </si>
  <si>
    <t>PLOUGASNOU</t>
  </si>
  <si>
    <t>PLOUGASTEL DAOULAS</t>
  </si>
  <si>
    <t>PLOUGONVELIN</t>
  </si>
  <si>
    <t>PLOUGONVEN</t>
  </si>
  <si>
    <t>PLOUGONVER</t>
  </si>
  <si>
    <t>PLOUGOULM</t>
  </si>
  <si>
    <t>PLOUGOUMELEN</t>
  </si>
  <si>
    <t>PLOUGOURVEST</t>
  </si>
  <si>
    <t>PLOUGRAS</t>
  </si>
  <si>
    <t>PLOUGRESCANT</t>
  </si>
  <si>
    <t>PLOUGUENAST</t>
  </si>
  <si>
    <t>PLOUGUERNEAU</t>
  </si>
  <si>
    <t>PLOUGUERNEVEL</t>
  </si>
  <si>
    <t>PLOUGUIEL</t>
  </si>
  <si>
    <t>PLOUGUIN</t>
  </si>
  <si>
    <t>PLOUHA</t>
  </si>
  <si>
    <t>PLOUHARNEL</t>
  </si>
  <si>
    <t>PLOUHINEC (29)</t>
  </si>
  <si>
    <t>PLOUHINEC (56)</t>
  </si>
  <si>
    <t>PLOUIDER</t>
  </si>
  <si>
    <t>PLOUIGNEAU</t>
  </si>
  <si>
    <t>PLOUISY</t>
  </si>
  <si>
    <t>PLOULEC H</t>
  </si>
  <si>
    <t>PLOUMAGOAR</t>
  </si>
  <si>
    <t>PLOUMILLIAU</t>
  </si>
  <si>
    <t>PLOUMOGOAR</t>
  </si>
  <si>
    <t>PLOUMOGUER</t>
  </si>
  <si>
    <t>PLOUNEOUR MENEZ</t>
  </si>
  <si>
    <t>PLOUNEOUR TREZ</t>
  </si>
  <si>
    <t>PLOUNERIN</t>
  </si>
  <si>
    <t>PLOUNEVENTER</t>
  </si>
  <si>
    <t>PLOUNEVEZ LOCHRIST</t>
  </si>
  <si>
    <t>PLOUNEVEZ MOEDEC</t>
  </si>
  <si>
    <t>PLOUNEVEZ QUINTIN</t>
  </si>
  <si>
    <t>PLOUNEVEZEL</t>
  </si>
  <si>
    <t>PLOURAC H</t>
  </si>
  <si>
    <t>PLOURAY</t>
  </si>
  <si>
    <t>PLOURHAN</t>
  </si>
  <si>
    <t>PLOURIN LES MORLAIX</t>
  </si>
  <si>
    <t>PLOURIVO</t>
  </si>
  <si>
    <t>PLOUVAIN</t>
  </si>
  <si>
    <t>PLOUVARA</t>
  </si>
  <si>
    <t>PLOUVIEN</t>
  </si>
  <si>
    <t>PLOUVORN</t>
  </si>
  <si>
    <t>PLOUYE</t>
  </si>
  <si>
    <t>PLOUZANE</t>
  </si>
  <si>
    <t>PLOUZELAMBRE</t>
  </si>
  <si>
    <t>PLOUZEVEDE</t>
  </si>
  <si>
    <t>PLOVAN</t>
  </si>
  <si>
    <t>PLOVDIV</t>
  </si>
  <si>
    <t>PLOYART ET VAURSEINE</t>
  </si>
  <si>
    <t>PLOZEVET</t>
  </si>
  <si>
    <t>PLUDUAL</t>
  </si>
  <si>
    <t>PLUDUNO</t>
  </si>
  <si>
    <t>PLUFUR</t>
  </si>
  <si>
    <t>PLUGUFFAN</t>
  </si>
  <si>
    <t>PLUHERLIN</t>
  </si>
  <si>
    <t>PLUMAUDAN</t>
  </si>
  <si>
    <t>PLUMAUGAT</t>
  </si>
  <si>
    <t>PLUMELEC</t>
  </si>
  <si>
    <t>PLUMELIAU</t>
  </si>
  <si>
    <t>PLUMELIN</t>
  </si>
  <si>
    <t>PLUMERGAT</t>
  </si>
  <si>
    <t>PLUMETOT</t>
  </si>
  <si>
    <t>PLUMIEUX</t>
  </si>
  <si>
    <t>PLUMONT</t>
  </si>
  <si>
    <t>PLUNERET</t>
  </si>
  <si>
    <t>PLUNGE</t>
  </si>
  <si>
    <t>PLURIEN</t>
  </si>
  <si>
    <t>PLUSQUELLEC</t>
  </si>
  <si>
    <t>PLUSSULIEN</t>
  </si>
  <si>
    <t>PLUVAULT</t>
  </si>
  <si>
    <t>PLUVET</t>
  </si>
  <si>
    <t>PLUVIGNER</t>
  </si>
  <si>
    <t>PLUZUNET</t>
  </si>
  <si>
    <t>POBIEDZISKA</t>
  </si>
  <si>
    <t>POBRA DO CARAMINAL</t>
  </si>
  <si>
    <t>POCANCY</t>
  </si>
  <si>
    <t>POCE LES BOIS</t>
  </si>
  <si>
    <t>POCE SUR CISSE</t>
  </si>
  <si>
    <t>PODENSAC</t>
  </si>
  <si>
    <t>PODGORJE</t>
  </si>
  <si>
    <t>PODLEHNIK</t>
  </si>
  <si>
    <t>POEUILLY</t>
  </si>
  <si>
    <t>POEY D OLORON</t>
  </si>
  <si>
    <t>POEY DE LESCAR</t>
  </si>
  <si>
    <t>POEZAT</t>
  </si>
  <si>
    <t>POGGIO D OLETTA</t>
  </si>
  <si>
    <t>POGGIO DI NAZZA</t>
  </si>
  <si>
    <t>POGGIO DI VENACO</t>
  </si>
  <si>
    <t>POGGIO MARINACCIO</t>
  </si>
  <si>
    <t>POGGIO MEZZANA</t>
  </si>
  <si>
    <t>POGGIOLO</t>
  </si>
  <si>
    <t>POGNY</t>
  </si>
  <si>
    <t>POIDS DE FIOLE</t>
  </si>
  <si>
    <t>POIGNY</t>
  </si>
  <si>
    <t>POIGNY LA FORET</t>
  </si>
  <si>
    <t>POIL</t>
  </si>
  <si>
    <t>POILCOURT SYDNEY</t>
  </si>
  <si>
    <t>POILHES</t>
  </si>
  <si>
    <t>POILLE SUR VEGRE</t>
  </si>
  <si>
    <t>POILLEY (35)</t>
  </si>
  <si>
    <t>POILLEY (50)</t>
  </si>
  <si>
    <t>POILLY</t>
  </si>
  <si>
    <t>POILLY LEZ GIEN</t>
  </si>
  <si>
    <t>POILLY SUR SEREIN</t>
  </si>
  <si>
    <t>POILLY SUR THOLON</t>
  </si>
  <si>
    <t>POINCON LES LARREY</t>
  </si>
  <si>
    <t>POINCY</t>
  </si>
  <si>
    <t>POINSENOT</t>
  </si>
  <si>
    <t>POINSON LES FAYL</t>
  </si>
  <si>
    <t>POINSON LES GRANCEY</t>
  </si>
  <si>
    <t>POINSON LES NOGENT</t>
  </si>
  <si>
    <t>POINTEL</t>
  </si>
  <si>
    <t>POINTIS DE RIVIERE</t>
  </si>
  <si>
    <t>POINTIS INARD</t>
  </si>
  <si>
    <t>POINTRE</t>
  </si>
  <si>
    <t>POINTVILLERS</t>
  </si>
  <si>
    <t>POINVILLE</t>
  </si>
  <si>
    <t>POIROUX</t>
  </si>
  <si>
    <t>POISAT</t>
  </si>
  <si>
    <t>POISEUL</t>
  </si>
  <si>
    <t>POISEUL ET LAPERRIERE</t>
  </si>
  <si>
    <t>POISEUL LA GRANGE</t>
  </si>
  <si>
    <t>POISEUL LES SAULX</t>
  </si>
  <si>
    <t>POISEUX</t>
  </si>
  <si>
    <t>POISIEUX</t>
  </si>
  <si>
    <t>POISSON</t>
  </si>
  <si>
    <t>POISSONS</t>
  </si>
  <si>
    <t>POISSY</t>
  </si>
  <si>
    <t>POISSY CEDEX</t>
  </si>
  <si>
    <t>POISSY YVELINES CEDEX 9</t>
  </si>
  <si>
    <t>POISVILLIERS</t>
  </si>
  <si>
    <t>POISY</t>
  </si>
  <si>
    <t>POITIERS</t>
  </si>
  <si>
    <t>POITIERS CEDEX</t>
  </si>
  <si>
    <t>POITIERS CEDEX 9</t>
  </si>
  <si>
    <t>POITIERS CHEQUES</t>
  </si>
  <si>
    <t>POIVRES</t>
  </si>
  <si>
    <t>POIX</t>
  </si>
  <si>
    <t>POIX DE PICARDIE</t>
  </si>
  <si>
    <t>POIX DU NORD</t>
  </si>
  <si>
    <t>POIX TERRON</t>
  </si>
  <si>
    <t>POLA DE SIERO</t>
  </si>
  <si>
    <t>POLAINCOURT CLAIREFONTAINE</t>
  </si>
  <si>
    <t>POLASTRON (31)</t>
  </si>
  <si>
    <t>POLASTRON (32)</t>
  </si>
  <si>
    <t>POLEYMIEUX AU MONT D OR</t>
  </si>
  <si>
    <t>POLICZNA</t>
  </si>
  <si>
    <t>POLIENAS</t>
  </si>
  <si>
    <t>POLIGNAC (17)</t>
  </si>
  <si>
    <t>POLIGNAC (43)</t>
  </si>
  <si>
    <t>POLIGNE</t>
  </si>
  <si>
    <t>POLIGNY (05)</t>
  </si>
  <si>
    <t>POLIGNY (10)</t>
  </si>
  <si>
    <t>POLIGNY (39)</t>
  </si>
  <si>
    <t>POLIGNY (77)</t>
  </si>
  <si>
    <t>POLIGNY CEDEX</t>
  </si>
  <si>
    <t>POLINCOVE</t>
  </si>
  <si>
    <t>POLINYA</t>
  </si>
  <si>
    <t>POLISOT</t>
  </si>
  <si>
    <t>POLISY</t>
  </si>
  <si>
    <t>POLLA</t>
  </si>
  <si>
    <t>POLLESTRES</t>
  </si>
  <si>
    <t>POLLIONNAY</t>
  </si>
  <si>
    <t>POLMINHAC</t>
  </si>
  <si>
    <t>POLPENAZZE DEL GARDA</t>
  </si>
  <si>
    <t>POLVEROSO</t>
  </si>
  <si>
    <t>POMACLE</t>
  </si>
  <si>
    <t>POMAREDE</t>
  </si>
  <si>
    <t>POMAREZ</t>
  </si>
  <si>
    <t>POMAS</t>
  </si>
  <si>
    <t>POMAYROLS</t>
  </si>
  <si>
    <t>POMEROL</t>
  </si>
  <si>
    <t>POMEROLS</t>
  </si>
  <si>
    <t>POMEYS</t>
  </si>
  <si>
    <t>POMMARD</t>
  </si>
  <si>
    <t>POMMERA</t>
  </si>
  <si>
    <t>POMMERET</t>
  </si>
  <si>
    <t>POMMEREUIL</t>
  </si>
  <si>
    <t>POMMEREUX</t>
  </si>
  <si>
    <t>POMMEREVAL</t>
  </si>
  <si>
    <t>POMMERIEUX (53)</t>
  </si>
  <si>
    <t>POMMERIEUX (57)</t>
  </si>
  <si>
    <t>POMMERIT JAUDY</t>
  </si>
  <si>
    <t>POMMERIT LE VICOMTE</t>
  </si>
  <si>
    <t>POMMEROL</t>
  </si>
  <si>
    <t>POMMEUSE</t>
  </si>
  <si>
    <t>POMMEVIC</t>
  </si>
  <si>
    <t>POMMIER</t>
  </si>
  <si>
    <t>POMMIER DE BEAUREPAIRE</t>
  </si>
  <si>
    <t>POMMIERS (30)</t>
  </si>
  <si>
    <t>POMMIERS (36)</t>
  </si>
  <si>
    <t>POMMIERS (42)</t>
  </si>
  <si>
    <t>POMMIERS (69)</t>
  </si>
  <si>
    <t>POMMIERS LA PLACETTE</t>
  </si>
  <si>
    <t>POMMIERS MOULONS</t>
  </si>
  <si>
    <t>POMOY</t>
  </si>
  <si>
    <t>POMPAIRE</t>
  </si>
  <si>
    <t>POMPEJAC</t>
  </si>
  <si>
    <t>POMPERTUZAT</t>
  </si>
  <si>
    <t>POMPEY</t>
  </si>
  <si>
    <t>POMPIAC</t>
  </si>
  <si>
    <t>POMPIERRE</t>
  </si>
  <si>
    <t>POMPIERRE SUR DOUBS</t>
  </si>
  <si>
    <t>POMPIEY</t>
  </si>
  <si>
    <t>POMPIGNAC</t>
  </si>
  <si>
    <t>POMPIGNAN (30)</t>
  </si>
  <si>
    <t>POMPIGNAN (82)</t>
  </si>
  <si>
    <t>POMPOGNE</t>
  </si>
  <si>
    <t>POMPONNE</t>
  </si>
  <si>
    <t>POMPORT</t>
  </si>
  <si>
    <t>POMPS</t>
  </si>
  <si>
    <t>POMY</t>
  </si>
  <si>
    <t>PONCE SUR LE LOIR</t>
  </si>
  <si>
    <t>PONCEY LES ATHEE</t>
  </si>
  <si>
    <t>PONCEY SUR L IGNON</t>
  </si>
  <si>
    <t>PONCHES ESTRUVAL</t>
  </si>
  <si>
    <t>PONCHON</t>
  </si>
  <si>
    <t>PONCINS</t>
  </si>
  <si>
    <t>PONDAURAT</t>
  </si>
  <si>
    <t>PONET ET ST AUBAN</t>
  </si>
  <si>
    <t>PONFERRADA (LEON)</t>
  </si>
  <si>
    <t>PONLAT TAILLEBOURG</t>
  </si>
  <si>
    <t>PONS</t>
  </si>
  <si>
    <t>PONSAMPERE</t>
  </si>
  <si>
    <t>PONSAN SOUBIRAN</t>
  </si>
  <si>
    <t>PONSAS</t>
  </si>
  <si>
    <t>PONSON DEBAT POUTS</t>
  </si>
  <si>
    <t>PONSON DESSUS</t>
  </si>
  <si>
    <t>PONSONNAS</t>
  </si>
  <si>
    <t>PONT</t>
  </si>
  <si>
    <t>PONT A BAR</t>
  </si>
  <si>
    <t>PONT A MARCQ</t>
  </si>
  <si>
    <t>PONT A MOUSSON</t>
  </si>
  <si>
    <t>PONT A MOUSSON CEDEX</t>
  </si>
  <si>
    <t>PONT A VENDIN</t>
  </si>
  <si>
    <t>PONT AUDEMER</t>
  </si>
  <si>
    <t>PONT AUDEMER CEDEX</t>
  </si>
  <si>
    <t>PONT AUTHOU</t>
  </si>
  <si>
    <t>PONT AVEN</t>
  </si>
  <si>
    <t>PONT BELLANGER</t>
  </si>
  <si>
    <t>PONT CROIX</t>
  </si>
  <si>
    <t>PONT D HERY</t>
  </si>
  <si>
    <t>PONT D OUILLY</t>
  </si>
  <si>
    <t>PONT DE BARRET</t>
  </si>
  <si>
    <t>PONT DE BRIQUES CEDEX</t>
  </si>
  <si>
    <t>PONT DE BRIQUES ST ETIENNE</t>
  </si>
  <si>
    <t>PONT DE BUIS LES QUIMERCH</t>
  </si>
  <si>
    <t>PONT DE CHERUY</t>
  </si>
  <si>
    <t>PONT DE CHERUY CEDEX</t>
  </si>
  <si>
    <t>PONT DE L ARCHE</t>
  </si>
  <si>
    <t>PONT DE L ISERE</t>
  </si>
  <si>
    <t>PONT DE LABEAUME</t>
  </si>
  <si>
    <t>PONT DE LARN</t>
  </si>
  <si>
    <t>PONT DE L'ISERE</t>
  </si>
  <si>
    <t>PONT DE METZ</t>
  </si>
  <si>
    <t>PONT DE PANY</t>
  </si>
  <si>
    <t>PONT DE POITTE</t>
  </si>
  <si>
    <t>PONT DE ROIDE</t>
  </si>
  <si>
    <t>PONT DE RUAN</t>
  </si>
  <si>
    <t>PONT DE SALARS</t>
  </si>
  <si>
    <t>PONT DU BOIS</t>
  </si>
  <si>
    <t>PONT DU CASSE</t>
  </si>
  <si>
    <t>PONT DU CHATEAU</t>
  </si>
  <si>
    <t>PONT DU NAVOY</t>
  </si>
  <si>
    <t>PONT EN ROYANS</t>
  </si>
  <si>
    <t>PONT ET MASSENE</t>
  </si>
  <si>
    <t>PONT EVEQUE</t>
  </si>
  <si>
    <t>PONT EVEQUE CEDEX</t>
  </si>
  <si>
    <t>PONT FARCY</t>
  </si>
  <si>
    <t>PONT HEBERT</t>
  </si>
  <si>
    <t>PONT L ABBE</t>
  </si>
  <si>
    <t>PONT L ABBE CEDEX</t>
  </si>
  <si>
    <t>PONT L ABBE D ARNOULT</t>
  </si>
  <si>
    <t>PONT L EVEQUE (14)</t>
  </si>
  <si>
    <t>PONT L EVEQUE (60)</t>
  </si>
  <si>
    <t>PONT LA VILLE</t>
  </si>
  <si>
    <t>PONT LES BONFAYS</t>
  </si>
  <si>
    <t>PONT LES MOULINS</t>
  </si>
  <si>
    <t>PONT MELVEZ</t>
  </si>
  <si>
    <t>PONT NOYELLES</t>
  </si>
  <si>
    <t>PONT PEAN</t>
  </si>
  <si>
    <t>PONT REAN</t>
  </si>
  <si>
    <t>PONT REMY</t>
  </si>
  <si>
    <t>PONT SAINT MARTIN</t>
  </si>
  <si>
    <t>PONT SALOMON</t>
  </si>
  <si>
    <t>PONT SCORFF</t>
  </si>
  <si>
    <t>PONT ST ESPRIT</t>
  </si>
  <si>
    <t>PONT ST ESPRIT CEDEX</t>
  </si>
  <si>
    <t>PONT ST MARD</t>
  </si>
  <si>
    <t>PONT ST MARTIN</t>
  </si>
  <si>
    <t>PONT ST PIERRE</t>
  </si>
  <si>
    <t>PONT ST VINCENT</t>
  </si>
  <si>
    <t>PONT STE MARIE</t>
  </si>
  <si>
    <t>PONT STE MARIE CEDEX</t>
  </si>
  <si>
    <t>PONT STE MAXENCE</t>
  </si>
  <si>
    <t>PONT STE MAXENCE CEDEX</t>
  </si>
  <si>
    <t>PONT SUR L OGNON</t>
  </si>
  <si>
    <t>PONT SUR MADON</t>
  </si>
  <si>
    <t>PONT SUR MEUSE</t>
  </si>
  <si>
    <t>PONT SUR SAMBRE</t>
  </si>
  <si>
    <t>PONT SUR SEINE</t>
  </si>
  <si>
    <t>PONT SUR VANNE</t>
  </si>
  <si>
    <t>PONT SUR YONNE</t>
  </si>
  <si>
    <t>PONT TRAMBOUZE</t>
  </si>
  <si>
    <t>PONTACQ</t>
  </si>
  <si>
    <t>PONTAILLER SUR SAONE</t>
  </si>
  <si>
    <t>PONTAIX</t>
  </si>
  <si>
    <t>PONTALLIER SUR SAONE</t>
  </si>
  <si>
    <t>PONTAMAFREY MONTPASCAL</t>
  </si>
  <si>
    <t>PONTARION</t>
  </si>
  <si>
    <t>PONTARLIER</t>
  </si>
  <si>
    <t>PONTARLIER CEDEX</t>
  </si>
  <si>
    <t>PONTARME</t>
  </si>
  <si>
    <t>PONTAUBAULT</t>
  </si>
  <si>
    <t>PONTAUBERT</t>
  </si>
  <si>
    <t>PONTAULT COMBAULT</t>
  </si>
  <si>
    <t>PONTAULT COMBAULT CEDEX</t>
  </si>
  <si>
    <t>PONTAUMUR</t>
  </si>
  <si>
    <t>PONTCARRE</t>
  </si>
  <si>
    <t>PONTCEY</t>
  </si>
  <si>
    <t>PONTCHARDON</t>
  </si>
  <si>
    <t>PONTCHARRA</t>
  </si>
  <si>
    <t>PONTCHARRA SUR TURDINE</t>
  </si>
  <si>
    <t>PONTCHARRAUD</t>
  </si>
  <si>
    <t>PONTCHATEAU</t>
  </si>
  <si>
    <t>PONTCIRQ</t>
  </si>
  <si>
    <t>PONTE LECCIA</t>
  </si>
  <si>
    <t>PONTEAREAS</t>
  </si>
  <si>
    <t>PONTECOULANT</t>
  </si>
  <si>
    <t>PONTEDASSIO</t>
  </si>
  <si>
    <t>PONTEDERA</t>
  </si>
  <si>
    <t>PONTEILLA</t>
  </si>
  <si>
    <t>PONTEILS ET BRESIS</t>
  </si>
  <si>
    <t>PONTENX LES FORGES</t>
  </si>
  <si>
    <t>PONTEVEDRA</t>
  </si>
  <si>
    <t>PONTEVES</t>
  </si>
  <si>
    <t>PONTEYRAUD</t>
  </si>
  <si>
    <t>PONTFAVERGER MORONVILLIERS</t>
  </si>
  <si>
    <t>PONTGIBAUD</t>
  </si>
  <si>
    <t>PONTGIVART</t>
  </si>
  <si>
    <t>PONTGOUIN</t>
  </si>
  <si>
    <t>PONTHEVRARD</t>
  </si>
  <si>
    <t>PONTHION</t>
  </si>
  <si>
    <t>PONTHOILE</t>
  </si>
  <si>
    <t>PONTHOUX</t>
  </si>
  <si>
    <t>PONTIACQ VIELLEPINTE</t>
  </si>
  <si>
    <t>PONTIGNE</t>
  </si>
  <si>
    <t>PONTIGNY</t>
  </si>
  <si>
    <t>PONTIS</t>
  </si>
  <si>
    <t>PONTIVY</t>
  </si>
  <si>
    <t>PONTIVY CEDEX</t>
  </si>
  <si>
    <t>PONTLEVOY</t>
  </si>
  <si>
    <t>PONTMAIN</t>
  </si>
  <si>
    <t>PONTOISE</t>
  </si>
  <si>
    <t>PONTOISE LES NOYON</t>
  </si>
  <si>
    <t>PONTONX SUR L ADOUR</t>
  </si>
  <si>
    <t>PONTORSON</t>
  </si>
  <si>
    <t>PONTOURS</t>
  </si>
  <si>
    <t>PONTOUX</t>
  </si>
  <si>
    <t>PONTOY</t>
  </si>
  <si>
    <t>Pontpierre</t>
  </si>
  <si>
    <t>PONTPOINT</t>
  </si>
  <si>
    <t>PONTRIEUX</t>
  </si>
  <si>
    <t>PONTRU</t>
  </si>
  <si>
    <t>PONTRUET</t>
  </si>
  <si>
    <t>PONTS</t>
  </si>
  <si>
    <t>PONTS (ESPAGNE)</t>
  </si>
  <si>
    <t>PONTS ET MARAIS</t>
  </si>
  <si>
    <t>PONTVALLAIN</t>
  </si>
  <si>
    <t>POPESTI-LEORDENI</t>
  </si>
  <si>
    <t>POPIAN</t>
  </si>
  <si>
    <t>POPOLASCA</t>
  </si>
  <si>
    <t>PORCARO</t>
  </si>
  <si>
    <t>PORCELETTE</t>
  </si>
  <si>
    <t>PORCHERES</t>
  </si>
  <si>
    <t>PORCHEUX</t>
  </si>
  <si>
    <t>PORCHEVILLE</t>
  </si>
  <si>
    <t>PORCIEU AMBLAGNIEU</t>
  </si>
  <si>
    <t>PORDIC</t>
  </si>
  <si>
    <t>PORNIC</t>
  </si>
  <si>
    <t>PORNIC CEDEX</t>
  </si>
  <si>
    <t>PORNICHET</t>
  </si>
  <si>
    <t>PORQUERICOURT</t>
  </si>
  <si>
    <t>PORQUEROLLES</t>
  </si>
  <si>
    <t>PORRI</t>
  </si>
  <si>
    <t>PORSPODER</t>
  </si>
  <si>
    <t>PORT A BINSON</t>
  </si>
  <si>
    <t>PORT BRILLET</t>
  </si>
  <si>
    <t>PORT D ENVAUX</t>
  </si>
  <si>
    <t>PORT DE BOUC</t>
  </si>
  <si>
    <t>PORT DE BOUC CEDEX</t>
  </si>
  <si>
    <t>PORT DE LANNE</t>
  </si>
  <si>
    <t>PORT DE PILES</t>
  </si>
  <si>
    <t>PORT DES BARQUES</t>
  </si>
  <si>
    <t>PORT EN BESSIN HUPPAIN</t>
  </si>
  <si>
    <t>PORT LA NOUVELLE</t>
  </si>
  <si>
    <t>PORT LAUNAY</t>
  </si>
  <si>
    <t>PORT LE BOUC</t>
  </si>
  <si>
    <t>PORT LE GRAND</t>
  </si>
  <si>
    <t>PORT LESNEY</t>
  </si>
  <si>
    <t>PORT LEUCATE</t>
  </si>
  <si>
    <t>PORT LOUIS (56)</t>
  </si>
  <si>
    <t>PORT MORT</t>
  </si>
  <si>
    <t>PORT ST LOUIS CEDEX</t>
  </si>
  <si>
    <t>PORT ST LOUIS DU RHONE</t>
  </si>
  <si>
    <t>PORT ST PERE</t>
  </si>
  <si>
    <t>PORT STE FOY ET PONCHAPT</t>
  </si>
  <si>
    <t>PORT STE MARIE</t>
  </si>
  <si>
    <t>PORT SUR SAONE</t>
  </si>
  <si>
    <t>PORT SUR SEILLE</t>
  </si>
  <si>
    <t>PORT VENDRES</t>
  </si>
  <si>
    <t>PORT VENDRES CEDEX</t>
  </si>
  <si>
    <t>PORT VILLEZ</t>
  </si>
  <si>
    <t>PORTA</t>
  </si>
  <si>
    <t>PORTBAIL</t>
  </si>
  <si>
    <t>PORTE DE BENAUGE</t>
  </si>
  <si>
    <t>PORTE JOIE</t>
  </si>
  <si>
    <t>PORTE PUYMORENS</t>
  </si>
  <si>
    <t>PORTEL DES CORBIERES</t>
  </si>
  <si>
    <t>PORTES (27)</t>
  </si>
  <si>
    <t>PORTES (30)</t>
  </si>
  <si>
    <t>PORTES EN VALDAINE</t>
  </si>
  <si>
    <t>PORTES LES VALENCE</t>
  </si>
  <si>
    <t>PORTES LES VALENCE CEDEX</t>
  </si>
  <si>
    <t>PORTET</t>
  </si>
  <si>
    <t>PORTET D ASPET</t>
  </si>
  <si>
    <t>PORTET DE LUCHON</t>
  </si>
  <si>
    <t>PORTET SUR GARONNE</t>
  </si>
  <si>
    <t>PORTET SUR GARONNE CEDEX</t>
  </si>
  <si>
    <t>PORTETS</t>
  </si>
  <si>
    <t>PORTICCIO</t>
  </si>
  <si>
    <t>PORTIEUX</t>
  </si>
  <si>
    <t>PORTIRAGNES</t>
  </si>
  <si>
    <t>Port-Jérôme-sur-Seine</t>
  </si>
  <si>
    <t>PORTO DE MOS</t>
  </si>
  <si>
    <t>PORTO SANT'ELPIDIO</t>
  </si>
  <si>
    <t>PORTO VECCHIO</t>
  </si>
  <si>
    <t>PORTO VECCHIO CEDEX</t>
  </si>
  <si>
    <t>PORTS SUR VIENNE</t>
  </si>
  <si>
    <t>POSANGES</t>
  </si>
  <si>
    <t>POSES</t>
  </si>
  <si>
    <t>POSSAGNO</t>
  </si>
  <si>
    <t>POSSESSE</t>
  </si>
  <si>
    <t>POSTROFF</t>
  </si>
  <si>
    <t>POTANGIS</t>
  </si>
  <si>
    <t>POTELIERES</t>
  </si>
  <si>
    <t>POTELLE</t>
  </si>
  <si>
    <t>POTHIERES</t>
  </si>
  <si>
    <t>POTIGNY</t>
  </si>
  <si>
    <t>POTTE</t>
  </si>
  <si>
    <t>POUAN LES VALLEES</t>
  </si>
  <si>
    <t>POUANCAY</t>
  </si>
  <si>
    <t>POUANCE</t>
  </si>
  <si>
    <t>POUANT</t>
  </si>
  <si>
    <t>POUBEAU</t>
  </si>
  <si>
    <t>POUCHARRAMET</t>
  </si>
  <si>
    <t>POUDENAS</t>
  </si>
  <si>
    <t>POUDENX</t>
  </si>
  <si>
    <t>POUDIS</t>
  </si>
  <si>
    <t>POUEYFERRE</t>
  </si>
  <si>
    <t>POUFFONDS</t>
  </si>
  <si>
    <t>POUGNADORESSE</t>
  </si>
  <si>
    <t>POUGNE HERISSON</t>
  </si>
  <si>
    <t>POUGNY (58)</t>
  </si>
  <si>
    <t>POUGUES LES EAUX</t>
  </si>
  <si>
    <t>POUGY</t>
  </si>
  <si>
    <t>POUILLAC</t>
  </si>
  <si>
    <t>POUILLE (41)</t>
  </si>
  <si>
    <t>POUILLE (85)</t>
  </si>
  <si>
    <t>POUILLE (86)</t>
  </si>
  <si>
    <t>POUILLE LES COTEAUX</t>
  </si>
  <si>
    <t>POUILLENAY</t>
  </si>
  <si>
    <t>POUILLEY FRANCAIS</t>
  </si>
  <si>
    <t>POUILLEY LES VIGNES</t>
  </si>
  <si>
    <t>POUILLON (40)</t>
  </si>
  <si>
    <t>POUILLON (51)</t>
  </si>
  <si>
    <t>POUILLOUX</t>
  </si>
  <si>
    <t>POUILLY (57)</t>
  </si>
  <si>
    <t>POUILLY (60)</t>
  </si>
  <si>
    <t>POUILLY EN AUXOIS</t>
  </si>
  <si>
    <t>POUILLY LE MONIAL</t>
  </si>
  <si>
    <t>POUILLY LES FEURS</t>
  </si>
  <si>
    <t>POUILLY LES NONAINS</t>
  </si>
  <si>
    <t>POUILLY SOUS CHARLIEU</t>
  </si>
  <si>
    <t>POUILLY SUR LOIRE</t>
  </si>
  <si>
    <t>POUILLY SUR MEUSE</t>
  </si>
  <si>
    <t>POUILLY SUR SAONE</t>
  </si>
  <si>
    <t>POUILLY SUR SERRE</t>
  </si>
  <si>
    <t>POUILLY SUR VINGEANNE</t>
  </si>
  <si>
    <t>POUJOLS</t>
  </si>
  <si>
    <t>POULAINES</t>
  </si>
  <si>
    <t>POULAINVILLE</t>
  </si>
  <si>
    <t>POULAN POUZOLS</t>
  </si>
  <si>
    <t>POULANGY</t>
  </si>
  <si>
    <t>POULDERGAT</t>
  </si>
  <si>
    <t>POULDOURAN</t>
  </si>
  <si>
    <t>POULDREUZIC</t>
  </si>
  <si>
    <t>POULE LES ECHARMEAUX</t>
  </si>
  <si>
    <t>POULIACQ</t>
  </si>
  <si>
    <t>POULIGNEY LUSANS</t>
  </si>
  <si>
    <t>POULIGNY NOTRE DAME</t>
  </si>
  <si>
    <t>POULIGNY ST MARTIN</t>
  </si>
  <si>
    <t>POULIGNY ST PIERRE</t>
  </si>
  <si>
    <t>POULLAN SUR MER</t>
  </si>
  <si>
    <t>POULLAOUEN</t>
  </si>
  <si>
    <t>POULLIGNAC</t>
  </si>
  <si>
    <t>POULX</t>
  </si>
  <si>
    <t>POUMAROUS</t>
  </si>
  <si>
    <t>POUPAS</t>
  </si>
  <si>
    <t>POUPRY</t>
  </si>
  <si>
    <t>POUQUES LORMES</t>
  </si>
  <si>
    <t>POURCHARESSES</t>
  </si>
  <si>
    <t>POURCHERES</t>
  </si>
  <si>
    <t>POURCIEUX</t>
  </si>
  <si>
    <t>POURCY</t>
  </si>
  <si>
    <t>POURLANS</t>
  </si>
  <si>
    <t>POURNOY LA CHETIVE</t>
  </si>
  <si>
    <t>POURNOY LA GRASSE</t>
  </si>
  <si>
    <t>POURRAIN</t>
  </si>
  <si>
    <t>POURRIERES</t>
  </si>
  <si>
    <t>POURSAC</t>
  </si>
  <si>
    <t>POURSAY GARNAUD</t>
  </si>
  <si>
    <t>POURSIUGUES BOUCOUE</t>
  </si>
  <si>
    <t>POURU AUX BOIS</t>
  </si>
  <si>
    <t>POURU ST REMY</t>
  </si>
  <si>
    <t>POUSSAN</t>
  </si>
  <si>
    <t>POUSSANGES</t>
  </si>
  <si>
    <t>POUSSAY</t>
  </si>
  <si>
    <t>POUSSEAUX</t>
  </si>
  <si>
    <t>POUSSIGNAC</t>
  </si>
  <si>
    <t>POUSSY LA CAMPAGNE</t>
  </si>
  <si>
    <t>POUSTHOMY</t>
  </si>
  <si>
    <t>POUVRAI</t>
  </si>
  <si>
    <t>POUXEUX</t>
  </si>
  <si>
    <t>POUY</t>
  </si>
  <si>
    <t>POUY DE TOUGES</t>
  </si>
  <si>
    <t>POUY LOUBRIN</t>
  </si>
  <si>
    <t>POUY ROQUELAURE</t>
  </si>
  <si>
    <t>POUY SUR VANNES</t>
  </si>
  <si>
    <t>POUYASTRUC</t>
  </si>
  <si>
    <t>POUYDESSEAUX</t>
  </si>
  <si>
    <t>POUYDRAGUIN</t>
  </si>
  <si>
    <t>POUYLEBON</t>
  </si>
  <si>
    <t>POUZAC</t>
  </si>
  <si>
    <t>POUZAUGES</t>
  </si>
  <si>
    <t>POUZAUGES CEDEX</t>
  </si>
  <si>
    <t>POUZAY</t>
  </si>
  <si>
    <t>POUZE</t>
  </si>
  <si>
    <t>POUZILHAC</t>
  </si>
  <si>
    <t>POUZOL</t>
  </si>
  <si>
    <t>POUZOLLES</t>
  </si>
  <si>
    <t>POUZOLS</t>
  </si>
  <si>
    <t>POUZOLS MINERVOIS</t>
  </si>
  <si>
    <t>POUZY MESANGY</t>
  </si>
  <si>
    <t>POYANNE</t>
  </si>
  <si>
    <t>POYANS</t>
  </si>
  <si>
    <t>POYARTIN</t>
  </si>
  <si>
    <t>POYOLS</t>
  </si>
  <si>
    <t>POZIERES</t>
  </si>
  <si>
    <t>POZNAN  (POLOGNE)</t>
  </si>
  <si>
    <t>POZNAN  (POLOGNE).</t>
  </si>
  <si>
    <t>POZO ESTRECHO</t>
  </si>
  <si>
    <t>PRACHINBURI (THAILANDE)</t>
  </si>
  <si>
    <t>PRADELLE</t>
  </si>
  <si>
    <t>PRADELLES (43)</t>
  </si>
  <si>
    <t xml:space="preserve">PRADELLES </t>
  </si>
  <si>
    <t>PRADELLES CABARDES</t>
  </si>
  <si>
    <t>PRADELLES EN VAL</t>
  </si>
  <si>
    <t>PRADERE LES BOURGUETS</t>
  </si>
  <si>
    <t>PRADES (07)</t>
  </si>
  <si>
    <t>PRADES (09)</t>
  </si>
  <si>
    <t>PRADES (43)</t>
  </si>
  <si>
    <t>PRADES (66)</t>
  </si>
  <si>
    <t>PRADES (81)</t>
  </si>
  <si>
    <t>PRADES CEDEX</t>
  </si>
  <si>
    <t>PRADES D AUBRAC</t>
  </si>
  <si>
    <t>PRADES LE LEZ</t>
  </si>
  <si>
    <t>PRADES SALARS</t>
  </si>
  <si>
    <t>PRADES SUR VERNAZOBRE</t>
  </si>
  <si>
    <t>PRADETTES</t>
  </si>
  <si>
    <t>PRADIERES</t>
  </si>
  <si>
    <t>PRADIERS</t>
  </si>
  <si>
    <t>PRADINAS</t>
  </si>
  <si>
    <t>PRADINES (19)</t>
  </si>
  <si>
    <t>PRADINES (42)</t>
  </si>
  <si>
    <t>PRADINES (46)</t>
  </si>
  <si>
    <t>PRADONS</t>
  </si>
  <si>
    <t>PRADS HAUTE BLEONE</t>
  </si>
  <si>
    <t>PRAGUE 4</t>
  </si>
  <si>
    <t>PRAGUE 5</t>
  </si>
  <si>
    <t>PRAHA 1</t>
  </si>
  <si>
    <t>PRAHA 4</t>
  </si>
  <si>
    <t>PRAHA 5</t>
  </si>
  <si>
    <t>PRAHA 7</t>
  </si>
  <si>
    <t>PRAHECQ</t>
  </si>
  <si>
    <t>PRAHECQ CEDEX</t>
  </si>
  <si>
    <t>PRAILLES</t>
  </si>
  <si>
    <t>PRALOGNAN LA VANOISE</t>
  </si>
  <si>
    <t>PRALON</t>
  </si>
  <si>
    <t>PRALONG</t>
  </si>
  <si>
    <t>PRANLES</t>
  </si>
  <si>
    <t>PRANZAC</t>
  </si>
  <si>
    <t>PRASLAY</t>
  </si>
  <si>
    <t>PRASLIN</t>
  </si>
  <si>
    <t>PRASVILLE</t>
  </si>
  <si>
    <t>PRAT</t>
  </si>
  <si>
    <t>PRAT BONREPAUX</t>
  </si>
  <si>
    <t>PRATO DI GIOVELLINA</t>
  </si>
  <si>
    <t>PRATOLA PELIGNA</t>
  </si>
  <si>
    <t>PRATS DE CARLUX</t>
  </si>
  <si>
    <t>PRATS DE MOLLO CEDEX</t>
  </si>
  <si>
    <t>PRATS DE MOLLO LA PRESTE</t>
  </si>
  <si>
    <t>PRATS DE SOURNIA</t>
  </si>
  <si>
    <t>PRATS DU PERIGORD</t>
  </si>
  <si>
    <t>PRATTELN</t>
  </si>
  <si>
    <t>PRATVIEL</t>
  </si>
  <si>
    <t>PRATZ</t>
  </si>
  <si>
    <t>PRAUTHOY</t>
  </si>
  <si>
    <t>PRAVIA</t>
  </si>
  <si>
    <t>PRAY</t>
  </si>
  <si>
    <t>PRAYE</t>
  </si>
  <si>
    <t>PRAYOLS</t>
  </si>
  <si>
    <t>PRAYSSAC</t>
  </si>
  <si>
    <t>PRAYSSAS</t>
  </si>
  <si>
    <t>PRAZ SUR ARLY</t>
  </si>
  <si>
    <t>PRE EN PAIL</t>
  </si>
  <si>
    <t>PRE ST EVROULT</t>
  </si>
  <si>
    <t>PRE ST MARTIN</t>
  </si>
  <si>
    <t>PREAUX (07)</t>
  </si>
  <si>
    <t>PREAUX (36)</t>
  </si>
  <si>
    <t>PREAUX (53)</t>
  </si>
  <si>
    <t>PREAUX (76)</t>
  </si>
  <si>
    <t>PREAUX BOCAGE</t>
  </si>
  <si>
    <t>PREAUX DU PERCHE</t>
  </si>
  <si>
    <t>PREAUX ST SEBASTIEN</t>
  </si>
  <si>
    <t>PREBOIS</t>
  </si>
  <si>
    <t>PRECEY</t>
  </si>
  <si>
    <t>PRECHAC (32)</t>
  </si>
  <si>
    <t>PRECHAC (33)</t>
  </si>
  <si>
    <t>PRECHAC (65)</t>
  </si>
  <si>
    <t>PRECHAC SUR ADOUR</t>
  </si>
  <si>
    <t>PRECHACQ JOSBAIG</t>
  </si>
  <si>
    <t>PRECHACQ LES BAINS</t>
  </si>
  <si>
    <t>PRECHACQ NAVARRENX</t>
  </si>
  <si>
    <t>PRECIEUX</t>
  </si>
  <si>
    <t>PRECIGNE</t>
  </si>
  <si>
    <t>PRECILHON</t>
  </si>
  <si>
    <t>PRECORBIN</t>
  </si>
  <si>
    <t>PRECY</t>
  </si>
  <si>
    <t>PRECY LE SEC</t>
  </si>
  <si>
    <t>PRECY NOTRE DAME</t>
  </si>
  <si>
    <t>PRECY SOUS THIL</t>
  </si>
  <si>
    <t>PRECY ST MARTIN</t>
  </si>
  <si>
    <t>PRECY SUR MARNE</t>
  </si>
  <si>
    <t>PRECY SUR OISE</t>
  </si>
  <si>
    <t>PRECY SUR VRIN</t>
  </si>
  <si>
    <t>PREDEFIN</t>
  </si>
  <si>
    <t>PREFAILLES</t>
  </si>
  <si>
    <t>PREFONTAINES</t>
  </si>
  <si>
    <t>PREGILBERT</t>
  </si>
  <si>
    <t>PREGUILLAC</t>
  </si>
  <si>
    <t>PREHY</t>
  </si>
  <si>
    <t>PREIGNAC</t>
  </si>
  <si>
    <t>PREIGNAN</t>
  </si>
  <si>
    <t>PREIGNEY</t>
  </si>
  <si>
    <t>PREISCH</t>
  </si>
  <si>
    <t>PREIXAN</t>
  </si>
  <si>
    <t>PREMANON</t>
  </si>
  <si>
    <t>PREMEAUX PRISSEY</t>
  </si>
  <si>
    <t>PREMERY</t>
  </si>
  <si>
    <t>PREMESQUES</t>
  </si>
  <si>
    <t>PREMIAN</t>
  </si>
  <si>
    <t>PREMIERES</t>
  </si>
  <si>
    <t>PREMIERFAIT</t>
  </si>
  <si>
    <t>PREMILHAT</t>
  </si>
  <si>
    <t>PREMILLAT</t>
  </si>
  <si>
    <t>Premnitz</t>
  </si>
  <si>
    <t>PREMONTRE</t>
  </si>
  <si>
    <t>PRENDEIGNES</t>
  </si>
  <si>
    <t>PRENERON</t>
  </si>
  <si>
    <t>PRENOIS</t>
  </si>
  <si>
    <t>PRENOUVELLON</t>
  </si>
  <si>
    <t>PRENOVEL</t>
  </si>
  <si>
    <t>PRENY</t>
  </si>
  <si>
    <t>PREPORCHE</t>
  </si>
  <si>
    <t>PREPOTIN</t>
  </si>
  <si>
    <t>PRESAILLES</t>
  </si>
  <si>
    <t>PRESEAU</t>
  </si>
  <si>
    <t>PRESENTEVILLERS</t>
  </si>
  <si>
    <t>PRESERVILLE</t>
  </si>
  <si>
    <t>PRESEVO ALIDERCE</t>
  </si>
  <si>
    <t>PRESILLY (39)</t>
  </si>
  <si>
    <t>PRESILLY (74)</t>
  </si>
  <si>
    <t>PRESLE</t>
  </si>
  <si>
    <t>PRESLES (14)</t>
  </si>
  <si>
    <t>PRESLES (38)</t>
  </si>
  <si>
    <t>PRESLES (95)</t>
  </si>
  <si>
    <t>PRESLES EN BRIE</t>
  </si>
  <si>
    <t>PRESLES ET BOVES</t>
  </si>
  <si>
    <t>PRESLES ET THIERNY</t>
  </si>
  <si>
    <t>PRESLY</t>
  </si>
  <si>
    <t>PRESNOY</t>
  </si>
  <si>
    <t>PRESOV</t>
  </si>
  <si>
    <t>PRESSAC</t>
  </si>
  <si>
    <t>PRESSAGNY L ORGUEILLEUX</t>
  </si>
  <si>
    <t>PRESSIGNAC</t>
  </si>
  <si>
    <t>PRESSIGNAC VICQ</t>
  </si>
  <si>
    <t>PRESSIGNY (52)</t>
  </si>
  <si>
    <t>PRESSIGNY (79)</t>
  </si>
  <si>
    <t>PRESSIGNY LES PINS</t>
  </si>
  <si>
    <t>PRESSINS</t>
  </si>
  <si>
    <t>PRESSY</t>
  </si>
  <si>
    <t>PRESSY SOUS DONDIN</t>
  </si>
  <si>
    <t>PRETIN</t>
  </si>
  <si>
    <t>PRETOT STE SUZANNE</t>
  </si>
  <si>
    <t>PRETOT VICQUEMARE</t>
  </si>
  <si>
    <t>PRETREVILLE</t>
  </si>
  <si>
    <t>PRETY</t>
  </si>
  <si>
    <t>PRETZ EN ARGONNE</t>
  </si>
  <si>
    <t>PREUILLY</t>
  </si>
  <si>
    <t>PREUILLY LA VILLE</t>
  </si>
  <si>
    <t>PREUILLY SUR CLAISE</t>
  </si>
  <si>
    <t>PREURES</t>
  </si>
  <si>
    <t>PREUSCHDORF</t>
  </si>
  <si>
    <t>PREUSEVILLE</t>
  </si>
  <si>
    <t>PREUTIN HIGNY</t>
  </si>
  <si>
    <t>PREUX AU BOIS</t>
  </si>
  <si>
    <t>PREUX AU SART</t>
  </si>
  <si>
    <t>PREVAL</t>
  </si>
  <si>
    <t>PREVALJE</t>
  </si>
  <si>
    <t>PREVELLES</t>
  </si>
  <si>
    <t>PREVENCHERES</t>
  </si>
  <si>
    <t>PREVERANGES</t>
  </si>
  <si>
    <t>PREVILLERS</t>
  </si>
  <si>
    <t>PREVINQUIERES</t>
  </si>
  <si>
    <t>PREVOCOURT</t>
  </si>
  <si>
    <t>PREY (27)</t>
  </si>
  <si>
    <t>PREY (88)</t>
  </si>
  <si>
    <t>PREYSSAC D EXCIDEUIL</t>
  </si>
  <si>
    <t>PREZ</t>
  </si>
  <si>
    <t>PREZ SOUS LAFAUCHE</t>
  </si>
  <si>
    <t>PRIAIRES</t>
  </si>
  <si>
    <t>PRIEZ</t>
  </si>
  <si>
    <t>PRIGNAC</t>
  </si>
  <si>
    <t>PRIGNAC EN MEDOC</t>
  </si>
  <si>
    <t>PRIGNAC ET MARCAMPS</t>
  </si>
  <si>
    <t>PRIGONRIEUX</t>
  </si>
  <si>
    <t>PRIMARETTE</t>
  </si>
  <si>
    <t>PRIMELIN</t>
  </si>
  <si>
    <t>PRIMELLES</t>
  </si>
  <si>
    <t>PRIN DEYRANCON</t>
  </si>
  <si>
    <t>PRINCAY</t>
  </si>
  <si>
    <t>PRINCE</t>
  </si>
  <si>
    <t>PRINGY (51)</t>
  </si>
  <si>
    <t>PRINGY (74)</t>
  </si>
  <si>
    <t>PRINGY (77)</t>
  </si>
  <si>
    <t>PRINGY CEDEX</t>
  </si>
  <si>
    <t>PRINQUIAU</t>
  </si>
  <si>
    <t>PRINSUEJOLS</t>
  </si>
  <si>
    <t>PRINTZHEIM</t>
  </si>
  <si>
    <t>PRISCHES</t>
  </si>
  <si>
    <t>PRISSAC</t>
  </si>
  <si>
    <t>PRISSE</t>
  </si>
  <si>
    <t>PRISSE LA CHARRIERE</t>
  </si>
  <si>
    <t>PRIVAS</t>
  </si>
  <si>
    <t>PRIVAS CEDEX</t>
  </si>
  <si>
    <t>PRIVEZAC</t>
  </si>
  <si>
    <t>PRIX LES MEZIERES</t>
  </si>
  <si>
    <t>PRIZIAC</t>
  </si>
  <si>
    <t>PRIZY</t>
  </si>
  <si>
    <t>PROISSANS</t>
  </si>
  <si>
    <t>PROJAN</t>
  </si>
  <si>
    <t>PROMILHANES</t>
  </si>
  <si>
    <t>PROMPSAT</t>
  </si>
  <si>
    <t>PRONDINES</t>
  </si>
  <si>
    <t>PRONLEROY</t>
  </si>
  <si>
    <t>PRONVILLE</t>
  </si>
  <si>
    <t>PROPIAC</t>
  </si>
  <si>
    <t>PROPIERES</t>
  </si>
  <si>
    <t>PROPRIANO</t>
  </si>
  <si>
    <t>PROSNES</t>
  </si>
  <si>
    <t>PROTET SUR GARONNE</t>
  </si>
  <si>
    <t>PROUILLY</t>
  </si>
  <si>
    <t>PROUPIARY</t>
  </si>
  <si>
    <t>PROUSSY</t>
  </si>
  <si>
    <t>PROUVILLE</t>
  </si>
  <si>
    <t>PROUVY</t>
  </si>
  <si>
    <t>PROUZEL</t>
  </si>
  <si>
    <t>PROVENCHERE (25)</t>
  </si>
  <si>
    <t>PROVENCHERE (70)</t>
  </si>
  <si>
    <t>PROVENCHERES LES DARNEY</t>
  </si>
  <si>
    <t>PROVENCHERES SUR FAVE</t>
  </si>
  <si>
    <t>PROVENCY</t>
  </si>
  <si>
    <t>PROVERVILLE</t>
  </si>
  <si>
    <t>PROVEYSIEUX</t>
  </si>
  <si>
    <t>PROVILLE</t>
  </si>
  <si>
    <t>PROVIN</t>
  </si>
  <si>
    <t>PROVINS</t>
  </si>
  <si>
    <t>PROVINS CEDEX</t>
  </si>
  <si>
    <t>PROYART</t>
  </si>
  <si>
    <t>PRUDEMANCHE</t>
  </si>
  <si>
    <t>PRUDHOMAT</t>
  </si>
  <si>
    <t>PRUGNANES</t>
  </si>
  <si>
    <t>PRUGNY</t>
  </si>
  <si>
    <t>PRUILLE</t>
  </si>
  <si>
    <t>PRUILLE L EGUILLE</t>
  </si>
  <si>
    <t>PRUILLE LE CHETIF</t>
  </si>
  <si>
    <t>PRUINES</t>
  </si>
  <si>
    <t>PRUNAY</t>
  </si>
  <si>
    <t>PRUNAY BELLEVILLE</t>
  </si>
  <si>
    <t>PRUNAY CASSEREAU</t>
  </si>
  <si>
    <t>PRUNAY EN YVELINES</t>
  </si>
  <si>
    <t>PRUNAY LE GILLON</t>
  </si>
  <si>
    <t>PRUNAY LE TEMPLE</t>
  </si>
  <si>
    <t>PRUNAY SUR ESSONNE</t>
  </si>
  <si>
    <t>PRUNELLI DI CASACCONI</t>
  </si>
  <si>
    <t>PRUNELLI DI FIUMORBO</t>
  </si>
  <si>
    <t>PRUNET (07)</t>
  </si>
  <si>
    <t>PRUNET (15)</t>
  </si>
  <si>
    <t>PRUNET (31)</t>
  </si>
  <si>
    <t>PRUNET ET BELPUIG</t>
  </si>
  <si>
    <t>PRUNIERES (05)</t>
  </si>
  <si>
    <t>PRUNIERES (38)</t>
  </si>
  <si>
    <t>PRUNIERES (48)</t>
  </si>
  <si>
    <t>PRUNIERS</t>
  </si>
  <si>
    <t>PRUNIERS EN SOLOGNE</t>
  </si>
  <si>
    <t>PRUNO</t>
  </si>
  <si>
    <t>PRUNOY</t>
  </si>
  <si>
    <t>PRUSLY SUR OURCE</t>
  </si>
  <si>
    <t>PRUSY</t>
  </si>
  <si>
    <t>PRUZILLY</t>
  </si>
  <si>
    <t>PRZEZMIEROWO</t>
  </si>
  <si>
    <t>PUBERG</t>
  </si>
  <si>
    <t>PUBLIER</t>
  </si>
  <si>
    <t>PUBLY</t>
  </si>
  <si>
    <t>PUCEUL</t>
  </si>
  <si>
    <t>PUCH D AGENAIS</t>
  </si>
  <si>
    <t>PUCHAY</t>
  </si>
  <si>
    <t>PUCHEVILLERS</t>
  </si>
  <si>
    <t>PUEBLA DE LA CALZADA</t>
  </si>
  <si>
    <t>PUECHABON</t>
  </si>
  <si>
    <t>PUECHOURSI</t>
  </si>
  <si>
    <t>PUECHREDON</t>
  </si>
  <si>
    <t>PUELLEMONTIER</t>
  </si>
  <si>
    <t>PUENTE GENIL</t>
  </si>
  <si>
    <t>PUERTO LUMBRERAS (ESPAGNE)</t>
  </si>
  <si>
    <t>PUERTOLLANO</t>
  </si>
  <si>
    <t>PUESSANS</t>
  </si>
  <si>
    <t>PUGET</t>
  </si>
  <si>
    <t>PUGET ROSTANG</t>
  </si>
  <si>
    <t>PUGET SUR ARGENS</t>
  </si>
  <si>
    <t>PUGET SUR ARGENS CEDEX</t>
  </si>
  <si>
    <t>PUGET THENIERS</t>
  </si>
  <si>
    <t>PUGET VILLE</t>
  </si>
  <si>
    <t>PUGEY</t>
  </si>
  <si>
    <t>PUGINIER</t>
  </si>
  <si>
    <t>PUGNAC</t>
  </si>
  <si>
    <t>PUGNY</t>
  </si>
  <si>
    <t>PUGNY CHATENOD</t>
  </si>
  <si>
    <t>PUICHERIC</t>
  </si>
  <si>
    <t>PUIHARDY</t>
  </si>
  <si>
    <t>PUILACHER</t>
  </si>
  <si>
    <t>PUILAURENS</t>
  </si>
  <si>
    <t>PUILBOREAU</t>
  </si>
  <si>
    <t>PUILBOREAU CEDEX</t>
  </si>
  <si>
    <t>PUILLY ET CHARBEAUX</t>
  </si>
  <si>
    <t>PUIMICHEL</t>
  </si>
  <si>
    <t>PUIMISSON</t>
  </si>
  <si>
    <t>PUIMOISSON</t>
  </si>
  <si>
    <t>PUISEAUX</t>
  </si>
  <si>
    <t>PUISELET LE MARAIS</t>
  </si>
  <si>
    <t>PUISENVAL</t>
  </si>
  <si>
    <t>PUISEUX (08)</t>
  </si>
  <si>
    <t>PUISEUX (28)</t>
  </si>
  <si>
    <t>PUISEUX EN BRAY</t>
  </si>
  <si>
    <t>PUISEUX EN FRANCE</t>
  </si>
  <si>
    <t>PUISEUX EN RETZ</t>
  </si>
  <si>
    <t>PUISEUX LE HAUBERGER</t>
  </si>
  <si>
    <t>PUISEUX PONTOISE</t>
  </si>
  <si>
    <t>PUISIEULX</t>
  </si>
  <si>
    <t>PUISIEUX (62)</t>
  </si>
  <si>
    <t>PUISIEUX (77)</t>
  </si>
  <si>
    <t>PUISSALICON</t>
  </si>
  <si>
    <t>PUISSEGUIN</t>
  </si>
  <si>
    <t>PUISSERGUIER</t>
  </si>
  <si>
    <t>PUITS</t>
  </si>
  <si>
    <t>PUITS ET NUISEMENT</t>
  </si>
  <si>
    <t>PUITS LA VALLEE</t>
  </si>
  <si>
    <t>PUIVERT</t>
  </si>
  <si>
    <t>PUJAUDRAN</t>
  </si>
  <si>
    <t>PUJAUT</t>
  </si>
  <si>
    <t>PUJO</t>
  </si>
  <si>
    <t>PUJO LE PLAN</t>
  </si>
  <si>
    <t>PUJOLS (33)</t>
  </si>
  <si>
    <t>PUJOLS (47)</t>
  </si>
  <si>
    <t>PUJOLS SUR CIRON</t>
  </si>
  <si>
    <t>PULIANAS</t>
  </si>
  <si>
    <t>PULIGNY MONTRACHET</t>
  </si>
  <si>
    <t>PULLAY</t>
  </si>
  <si>
    <t>PULLIGNY</t>
  </si>
  <si>
    <t>PULLY</t>
  </si>
  <si>
    <t>PULNEY</t>
  </si>
  <si>
    <t>PULNOY</t>
  </si>
  <si>
    <t>PULSEAUX</t>
  </si>
  <si>
    <t>PULVERIERES</t>
  </si>
  <si>
    <t>PULVERSHEIM</t>
  </si>
  <si>
    <t>PUNCHY</t>
  </si>
  <si>
    <t>PUNEROT</t>
  </si>
  <si>
    <t>PUNTOUS</t>
  </si>
  <si>
    <t>PUPILLIN</t>
  </si>
  <si>
    <t>PURE</t>
  </si>
  <si>
    <t>PURGEROT</t>
  </si>
  <si>
    <t>PUSEY</t>
  </si>
  <si>
    <t>PUSIGNAN</t>
  </si>
  <si>
    <t>PUSIGNAN CEDEX</t>
  </si>
  <si>
    <t>PUSSAY</t>
  </si>
  <si>
    <t>PUSSIGNY</t>
  </si>
  <si>
    <t>PUSY ET EPENOUX</t>
  </si>
  <si>
    <t>PUTANGES LE LAC</t>
  </si>
  <si>
    <t>PUTANGES PONT ECREPIN</t>
  </si>
  <si>
    <t>PUTEAUX</t>
  </si>
  <si>
    <t>PUTEAUX CEDEX</t>
  </si>
  <si>
    <t>PUTOT EN AUGE</t>
  </si>
  <si>
    <t>PUTOT EN BESSIN</t>
  </si>
  <si>
    <t>PUTTELANGE AUX LACS</t>
  </si>
  <si>
    <t>PUTTELANGE LES THIONVILLE</t>
  </si>
  <si>
    <t>PUTTEN</t>
  </si>
  <si>
    <t>PUTTIGNY</t>
  </si>
  <si>
    <t>PUTTLINGEN</t>
  </si>
  <si>
    <t>PUXE</t>
  </si>
  <si>
    <t>PUXIEUX</t>
  </si>
  <si>
    <t>PUY D ARNAC</t>
  </si>
  <si>
    <t>PUY DE SERRE</t>
  </si>
  <si>
    <t>PUY DU LAC</t>
  </si>
  <si>
    <t>PUY GUILLAUME</t>
  </si>
  <si>
    <t>PUY L EVEQUE</t>
  </si>
  <si>
    <t>PUY MALSIGNAT</t>
  </si>
  <si>
    <t>PUY SANIERES</t>
  </si>
  <si>
    <t>PUY ST ANDRE</t>
  </si>
  <si>
    <t>PUY ST EUSEBE</t>
  </si>
  <si>
    <t>PUY ST GULMIER</t>
  </si>
  <si>
    <t>PUY ST MARTIN</t>
  </si>
  <si>
    <t>PUY ST PIERRE</t>
  </si>
  <si>
    <t>PUY ST VINCENT</t>
  </si>
  <si>
    <t>PUYBARBAN</t>
  </si>
  <si>
    <t>PUYBEGON</t>
  </si>
  <si>
    <t>PUYBRUN</t>
  </si>
  <si>
    <t>PUYCALVEL</t>
  </si>
  <si>
    <t>PUYCASQUIER</t>
  </si>
  <si>
    <t>PUYCELCI</t>
  </si>
  <si>
    <t>PUYCORNET</t>
  </si>
  <si>
    <t>PUYDANIEL</t>
  </si>
  <si>
    <t>PUYDARRIEUX</t>
  </si>
  <si>
    <t>PUYGAILLARD DE LOMAGNE</t>
  </si>
  <si>
    <t>PUYGAILLARD DE QUERCY</t>
  </si>
  <si>
    <t>PUYGIRON</t>
  </si>
  <si>
    <t>PUYGOUZON</t>
  </si>
  <si>
    <t>PUYGROS</t>
  </si>
  <si>
    <t>PUYJOURDES</t>
  </si>
  <si>
    <t>PUYLAGARDE</t>
  </si>
  <si>
    <t>PUYLAROQUE</t>
  </si>
  <si>
    <t>PUYLAURENS</t>
  </si>
  <si>
    <t>PUYLAUSIC</t>
  </si>
  <si>
    <t>PUYLOUBIER</t>
  </si>
  <si>
    <t>PUYMANGOU</t>
  </si>
  <si>
    <t>PUYMAURIN</t>
  </si>
  <si>
    <t>PUYMERAS</t>
  </si>
  <si>
    <t>PUYMICLAN</t>
  </si>
  <si>
    <t>PUYMIROL</t>
  </si>
  <si>
    <t>PUYMOYEN</t>
  </si>
  <si>
    <t>PUYNORMAND</t>
  </si>
  <si>
    <t>PUYOL CAZALET</t>
  </si>
  <si>
    <t>PUYOO</t>
  </si>
  <si>
    <t>PUYRAVAULT (17)</t>
  </si>
  <si>
    <t>PUYRAVAULT (85)</t>
  </si>
  <si>
    <t>PUYREAUX</t>
  </si>
  <si>
    <t>PUYRENIER</t>
  </si>
  <si>
    <t>PUYRICARD</t>
  </si>
  <si>
    <t>PUYROLLAND</t>
  </si>
  <si>
    <t>PUYSEGUR</t>
  </si>
  <si>
    <t>PUYSSEGUR</t>
  </si>
  <si>
    <t>PUYSSERAMPION</t>
  </si>
  <si>
    <t>PUYVALADOR</t>
  </si>
  <si>
    <t>PUYVERT</t>
  </si>
  <si>
    <t>PUZEAUX</t>
  </si>
  <si>
    <t>PUZIEUX (57)</t>
  </si>
  <si>
    <t>PUZIEUX (88)</t>
  </si>
  <si>
    <t>PW MOERDIJK</t>
  </si>
  <si>
    <t>PY</t>
  </si>
  <si>
    <t>PYLA SUR MER</t>
  </si>
  <si>
    <t>PYS</t>
  </si>
  <si>
    <t>QUAEDYPRE</t>
  </si>
  <si>
    <t>QUAIX EN CHARTREUSE</t>
  </si>
  <si>
    <t>QUANTILLY</t>
  </si>
  <si>
    <t>QUARANTE</t>
  </si>
  <si>
    <t>QUAROUBLE</t>
  </si>
  <si>
    <t>QUARRATA</t>
  </si>
  <si>
    <t>QUARRE LES TOMBES</t>
  </si>
  <si>
    <t>QUASQUARA</t>
  </si>
  <si>
    <t>QUATRE CHAMPS</t>
  </si>
  <si>
    <t>QUATRE VILLAGE</t>
  </si>
  <si>
    <t>QUATREMARE</t>
  </si>
  <si>
    <t>QUATZENHEIM</t>
  </si>
  <si>
    <t>QUEANT</t>
  </si>
  <si>
    <t>QUEAUX</t>
  </si>
  <si>
    <t>QUEBRIAC</t>
  </si>
  <si>
    <t>QUEDILLAC</t>
  </si>
  <si>
    <t>QUEIGE</t>
  </si>
  <si>
    <t>QUELAINES ST GAULT</t>
  </si>
  <si>
    <t>QUELMES</t>
  </si>
  <si>
    <t>QUELNEUC</t>
  </si>
  <si>
    <t>QUEMENEVEN</t>
  </si>
  <si>
    <t>QUEMIGNY POISOT</t>
  </si>
  <si>
    <t>QUEMIGNY SUR SEINE</t>
  </si>
  <si>
    <t>QUEMPER GUEZENNEC</t>
  </si>
  <si>
    <t>QUEMPERVEN</t>
  </si>
  <si>
    <t>QUEND</t>
  </si>
  <si>
    <t>QUENNE</t>
  </si>
  <si>
    <t>QUENOCHE</t>
  </si>
  <si>
    <t>QUENZA</t>
  </si>
  <si>
    <t>QUERCAMPS</t>
  </si>
  <si>
    <t>QUERCITELLO</t>
  </si>
  <si>
    <t>QUERENAING</t>
  </si>
  <si>
    <t>QUERIGUT</t>
  </si>
  <si>
    <t>QUERNES</t>
  </si>
  <si>
    <t>QUERQUEVILLE</t>
  </si>
  <si>
    <t>QUERRE</t>
  </si>
  <si>
    <t>QUERRIEN</t>
  </si>
  <si>
    <t>QUERRIEU</t>
  </si>
  <si>
    <t>QUERS</t>
  </si>
  <si>
    <t>QUESMY</t>
  </si>
  <si>
    <t>QUESNOY LE MONTANT</t>
  </si>
  <si>
    <t>QUESNOY SUR AIRAINES</t>
  </si>
  <si>
    <t>QUESNOY SUR DEULE</t>
  </si>
  <si>
    <t>QUESQUES</t>
  </si>
  <si>
    <t>QUESSIGNY</t>
  </si>
  <si>
    <t>QUESSOY</t>
  </si>
  <si>
    <t>QUESTEMBERT</t>
  </si>
  <si>
    <t>QUESTEMBERT CEDEX</t>
  </si>
  <si>
    <t>QUESTRECQUES</t>
  </si>
  <si>
    <t>QUET EN BEAUMONT</t>
  </si>
  <si>
    <t>QUETIGNY</t>
  </si>
  <si>
    <t>QUETIGNY CEDEX</t>
  </si>
  <si>
    <t>QUETTEHOU</t>
  </si>
  <si>
    <t>QUETTETOT</t>
  </si>
  <si>
    <t>QUETTEVILLE</t>
  </si>
  <si>
    <t>QUETTREVILLE SUR SIENNE</t>
  </si>
  <si>
    <t>QUEUDES</t>
  </si>
  <si>
    <t>QUEUILLE</t>
  </si>
  <si>
    <t>QUEVAUVILLERS</t>
  </si>
  <si>
    <t>QUEVEN</t>
  </si>
  <si>
    <t>QUEVEN CEDEX</t>
  </si>
  <si>
    <t>QUEVERT</t>
  </si>
  <si>
    <t>QUEVILLON</t>
  </si>
  <si>
    <t>QUEVILLONCOURT</t>
  </si>
  <si>
    <t>QUEVREVILLE LA POTERIE</t>
  </si>
  <si>
    <t>QUEYRAC</t>
  </si>
  <si>
    <t>QUEYRIERES</t>
  </si>
  <si>
    <t>QUEYSSAC</t>
  </si>
  <si>
    <t>QUEYSSAC LES VIGNES</t>
  </si>
  <si>
    <t>QUEZAC (15)</t>
  </si>
  <si>
    <t>QUEZAC (48)</t>
  </si>
  <si>
    <t>QUIBERON</t>
  </si>
  <si>
    <t>QUIBERON CEDEX</t>
  </si>
  <si>
    <t>QUIBERVILLE</t>
  </si>
  <si>
    <t>QUIBOU</t>
  </si>
  <si>
    <t>QUIE</t>
  </si>
  <si>
    <t>QUIERS</t>
  </si>
  <si>
    <t>QUIERS SUR BEZONDE</t>
  </si>
  <si>
    <t>QUIERY LA MOTTE</t>
  </si>
  <si>
    <t>QUIERZY</t>
  </si>
  <si>
    <t>QUIESTEDE</t>
  </si>
  <si>
    <t>QUIEVELON</t>
  </si>
  <si>
    <t>QUIEVRAIN</t>
  </si>
  <si>
    <t>QUIEVRECHAIN</t>
  </si>
  <si>
    <t>QUIEVRECOURT</t>
  </si>
  <si>
    <t>QUIEVY</t>
  </si>
  <si>
    <t>QUILEN</t>
  </si>
  <si>
    <t>QUILLAN</t>
  </si>
  <si>
    <t>QUILLEBEUF SUR SEINE</t>
  </si>
  <si>
    <t>QUILLY (08)</t>
  </si>
  <si>
    <t>QUILLY (44)</t>
  </si>
  <si>
    <t>QUILY</t>
  </si>
  <si>
    <t>QUIMPER</t>
  </si>
  <si>
    <t>QUIMPER CEDEX</t>
  </si>
  <si>
    <t>QUIMPER CEDEX 9</t>
  </si>
  <si>
    <t>QUIMPERLE</t>
  </si>
  <si>
    <t>QUIMPERLE CEDEX</t>
  </si>
  <si>
    <t>QUINCAMPOIX</t>
  </si>
  <si>
    <t>QUINCAMPOIX FLEUZY</t>
  </si>
  <si>
    <t>QUINCAY</t>
  </si>
  <si>
    <t>QUINCEROT (21)</t>
  </si>
  <si>
    <t>QUINCEROT (89)</t>
  </si>
  <si>
    <t>QUINCEY (21)</t>
  </si>
  <si>
    <t>QUINCEY (70)</t>
  </si>
  <si>
    <t>QUINCIE EN BEAUJOLAIS</t>
  </si>
  <si>
    <t>QUINCIEU</t>
  </si>
  <si>
    <t>QUINCIEUX</t>
  </si>
  <si>
    <t>QUINCY</t>
  </si>
  <si>
    <t>QUINCY BASSE</t>
  </si>
  <si>
    <t>QUINCY LANDZECOURT</t>
  </si>
  <si>
    <t>QUINCY LE VICOMTE</t>
  </si>
  <si>
    <t>QUINCY SOUS SENART</t>
  </si>
  <si>
    <t>QUINCY VOISINS</t>
  </si>
  <si>
    <t>QUINEVILLE</t>
  </si>
  <si>
    <t>QUINGEY</t>
  </si>
  <si>
    <t>QUINQUEMPOIX</t>
  </si>
  <si>
    <t>QUINS</t>
  </si>
  <si>
    <t>QUINSAC (24)</t>
  </si>
  <si>
    <t>QUINSAC (33)</t>
  </si>
  <si>
    <t>QUINSON</t>
  </si>
  <si>
    <t>QUINSSAINES</t>
  </si>
  <si>
    <t>QUINT FONSEGRIVES</t>
  </si>
  <si>
    <t>QUINTAL</t>
  </si>
  <si>
    <t>QUINTANA DE LA SERENA</t>
  </si>
  <si>
    <t>QUINTENAS</t>
  </si>
  <si>
    <t>QUINTENIC</t>
  </si>
  <si>
    <t>QUINTIGNY</t>
  </si>
  <si>
    <t>QUINTILLAN</t>
  </si>
  <si>
    <t>QUINTIN</t>
  </si>
  <si>
    <t>QUIRBAJOU</t>
  </si>
  <si>
    <t>QUIRY LE SEC</t>
  </si>
  <si>
    <t>QUISSAC (30)</t>
  </si>
  <si>
    <t>QUISSAC (46)</t>
  </si>
  <si>
    <t>QUISTINIC</t>
  </si>
  <si>
    <t>QUITTEBEUF</t>
  </si>
  <si>
    <t>QUIVIERES</t>
  </si>
  <si>
    <t>QUOEUX HAUT MAINIL</t>
  </si>
  <si>
    <t>RAAMSDONKSVEER (Pays Bas)</t>
  </si>
  <si>
    <t>RABADE</t>
  </si>
  <si>
    <t>RABASTENS</t>
  </si>
  <si>
    <t>RABASTENS DE BIGORRE</t>
  </si>
  <si>
    <t>RABAT LES TROIS SEIGNEURS</t>
  </si>
  <si>
    <t>RABLAY SUR LAYON</t>
  </si>
  <si>
    <t>RABODANGES</t>
  </si>
  <si>
    <t>RABOU</t>
  </si>
  <si>
    <t>RABOUILLET</t>
  </si>
  <si>
    <t>RACECOURT</t>
  </si>
  <si>
    <t>RACHECOURT SUR MARNE</t>
  </si>
  <si>
    <t>RACHECOURT SUZEMONT</t>
  </si>
  <si>
    <t>RACHES</t>
  </si>
  <si>
    <t>RACINES</t>
  </si>
  <si>
    <t>RACQUINGHEM</t>
  </si>
  <si>
    <t>RACRANGE</t>
  </si>
  <si>
    <t>RADDON ET CHAPENDU</t>
  </si>
  <si>
    <t>RADENAC</t>
  </si>
  <si>
    <t>RADEPONT</t>
  </si>
  <si>
    <t>RADINGHEM</t>
  </si>
  <si>
    <t>RADINGHEM EN WEPPES</t>
  </si>
  <si>
    <t>RADON</t>
  </si>
  <si>
    <t>RADONVILLIERS</t>
  </si>
  <si>
    <t>RADVILISKIS</t>
  </si>
  <si>
    <t>RAEDERSDORF</t>
  </si>
  <si>
    <t>RAEDERSHEIM</t>
  </si>
  <si>
    <t>RAFFETOT</t>
  </si>
  <si>
    <t>RAGEADE</t>
  </si>
  <si>
    <t>RAHART</t>
  </si>
  <si>
    <t>RAHAY</t>
  </si>
  <si>
    <t>RAHLING</t>
  </si>
  <si>
    <t>RAHON (25)</t>
  </si>
  <si>
    <t>RAHON (39)</t>
  </si>
  <si>
    <t>RAI</t>
  </si>
  <si>
    <t>RAIDS</t>
  </si>
  <si>
    <t>RAILLENCOURT STE OLLE</t>
  </si>
  <si>
    <t>RAILLEU</t>
  </si>
  <si>
    <t>RAILLICOURT BARBAISE</t>
  </si>
  <si>
    <t>RAILLIMONT</t>
  </si>
  <si>
    <t>RAIMBEAUCOURT</t>
  </si>
  <si>
    <t>RAINANS</t>
  </si>
  <si>
    <t>RAINCHEVAL</t>
  </si>
  <si>
    <t>RAINCOURT</t>
  </si>
  <si>
    <t>RAINFREVILLE</t>
  </si>
  <si>
    <t>RAINNEVILLE</t>
  </si>
  <si>
    <t>RAINSARS</t>
  </si>
  <si>
    <t>RAINVILLE</t>
  </si>
  <si>
    <t>RAINVILLERS</t>
  </si>
  <si>
    <t>RAISMES</t>
  </si>
  <si>
    <t>RAISSAC</t>
  </si>
  <si>
    <t>RAISSAC D AUDE</t>
  </si>
  <si>
    <t>RAISSAC SUR LAMPY</t>
  </si>
  <si>
    <t>RAIVAL</t>
  </si>
  <si>
    <t>RAIX</t>
  </si>
  <si>
    <t>RAIZEUX</t>
  </si>
  <si>
    <t>RAKOVNIK (REP TCHEQUE)</t>
  </si>
  <si>
    <t>RAMATUELLE</t>
  </si>
  <si>
    <t>RAMBAUD</t>
  </si>
  <si>
    <t>RAMBERVILLERS</t>
  </si>
  <si>
    <t>RAMBLUZIN ET BENOITE VAUX</t>
  </si>
  <si>
    <t>RAMBOUILLET</t>
  </si>
  <si>
    <t>RAMBOUILLET CEDEX</t>
  </si>
  <si>
    <t>RAMBROUCH</t>
  </si>
  <si>
    <t>RAMBUCOURT</t>
  </si>
  <si>
    <t>RAMBURELLES</t>
  </si>
  <si>
    <t>RAMBURES</t>
  </si>
  <si>
    <t>RAMECOURT (62)</t>
  </si>
  <si>
    <t>RAMECOURT (88)</t>
  </si>
  <si>
    <t>RAMERUPT</t>
  </si>
  <si>
    <t>RAMILLIES</t>
  </si>
  <si>
    <t>RAMMERSMATT</t>
  </si>
  <si>
    <t>RAMNICU VALCEA</t>
  </si>
  <si>
    <t>RAMONCHAMP</t>
  </si>
  <si>
    <t>RAMONVILLE ST AGNE</t>
  </si>
  <si>
    <t>RAMONVILLE ST AGNE CEDEX</t>
  </si>
  <si>
    <t>RAMOULU</t>
  </si>
  <si>
    <t>RAMOUS</t>
  </si>
  <si>
    <t>RAMOUSIES</t>
  </si>
  <si>
    <t>RAMOUZENS</t>
  </si>
  <si>
    <t>RAMPAN</t>
  </si>
  <si>
    <t>RAMPIEUX</t>
  </si>
  <si>
    <t>RAMPILLON</t>
  </si>
  <si>
    <t>RAMPOUX</t>
  </si>
  <si>
    <t>RANCENAY</t>
  </si>
  <si>
    <t>RANCENNES</t>
  </si>
  <si>
    <t>RANCES</t>
  </si>
  <si>
    <t>RANCHAL</t>
  </si>
  <si>
    <t>RANCHOT</t>
  </si>
  <si>
    <t>RANCHY</t>
  </si>
  <si>
    <t>RANCOGNE</t>
  </si>
  <si>
    <t>RANCON</t>
  </si>
  <si>
    <t>RANCONNIERES</t>
  </si>
  <si>
    <t>RANCOURT (80)</t>
  </si>
  <si>
    <t>RANCOURT (88)</t>
  </si>
  <si>
    <t>RANCOURT SUR ORNAIN</t>
  </si>
  <si>
    <t>RANCY</t>
  </si>
  <si>
    <t>RANDAN</t>
  </si>
  <si>
    <t>RANDENS</t>
  </si>
  <si>
    <t>RANDEVILLERS</t>
  </si>
  <si>
    <t>RANDONNAI</t>
  </si>
  <si>
    <t>RANES</t>
  </si>
  <si>
    <t>RANG</t>
  </si>
  <si>
    <t>RANG DU FLIERS</t>
  </si>
  <si>
    <t>RANGECOURT</t>
  </si>
  <si>
    <t>RANGEN</t>
  </si>
  <si>
    <t>RANGUEVAUX</t>
  </si>
  <si>
    <t>RANNEE</t>
  </si>
  <si>
    <t>RANRUPT</t>
  </si>
  <si>
    <t>RANS</t>
  </si>
  <si>
    <t>RANSART</t>
  </si>
  <si>
    <t>RANSPACH</t>
  </si>
  <si>
    <t>RANSPACH LE BAS</t>
  </si>
  <si>
    <t>RANSPACH LE HAUT</t>
  </si>
  <si>
    <t>RANTECHAUX</t>
  </si>
  <si>
    <t>RANTIGNY</t>
  </si>
  <si>
    <t>RANTIGNY CEDEX</t>
  </si>
  <si>
    <t>RANTON</t>
  </si>
  <si>
    <t>RANTZWILLER</t>
  </si>
  <si>
    <t>RANVILLE</t>
  </si>
  <si>
    <t>RANVILLE BREUILLAUD</t>
  </si>
  <si>
    <t>RANZEVELLE</t>
  </si>
  <si>
    <t>RANZIERES</t>
  </si>
  <si>
    <t>RAON AUX BOIS</t>
  </si>
  <si>
    <t>RAON L ETAPE</t>
  </si>
  <si>
    <t>RAON LES LEAU</t>
  </si>
  <si>
    <t>RAON SUR PLAINE</t>
  </si>
  <si>
    <t>RAPAGGIO</t>
  </si>
  <si>
    <t>RAPALE</t>
  </si>
  <si>
    <t>RAPEY</t>
  </si>
  <si>
    <t>RAPHELE LES ARLES</t>
  </si>
  <si>
    <t>RAPILLY</t>
  </si>
  <si>
    <t>RAPSECOURT</t>
  </si>
  <si>
    <t>RARAY</t>
  </si>
  <si>
    <t>RARECOURT</t>
  </si>
  <si>
    <t>RASIGUERES</t>
  </si>
  <si>
    <t>RASLAY</t>
  </si>
  <si>
    <t>RASQUERA</t>
  </si>
  <si>
    <t>RASTEAU</t>
  </si>
  <si>
    <t>RATENELLE</t>
  </si>
  <si>
    <t>RATIERES</t>
  </si>
  <si>
    <t>RATTE</t>
  </si>
  <si>
    <t>RATZWILLER</t>
  </si>
  <si>
    <t>RAUBLING</t>
  </si>
  <si>
    <t>RAUCOULES</t>
  </si>
  <si>
    <t>RAUCOURT</t>
  </si>
  <si>
    <t>RAUCOURT AU BOIS</t>
  </si>
  <si>
    <t>RAUCOURT ET FLABA</t>
  </si>
  <si>
    <t>RAULHAC</t>
  </si>
  <si>
    <t>RAURET</t>
  </si>
  <si>
    <t>RAUVILLE LA BIGOT</t>
  </si>
  <si>
    <t>RAUVILLE LA PLACE</t>
  </si>
  <si>
    <t>RAUWILLER</t>
  </si>
  <si>
    <t>RAUZAN</t>
  </si>
  <si>
    <t>RAVEAU</t>
  </si>
  <si>
    <t>RAVEL</t>
  </si>
  <si>
    <t>RAVENEL</t>
  </si>
  <si>
    <t>RAVENOVILLE</t>
  </si>
  <si>
    <t>RAVES</t>
  </si>
  <si>
    <t>RAVIERES</t>
  </si>
  <si>
    <t>RAVIGNY</t>
  </si>
  <si>
    <t>RAVILLE</t>
  </si>
  <si>
    <t>RAVILLE SUR SANON</t>
  </si>
  <si>
    <t>RAVILLOLES</t>
  </si>
  <si>
    <t>RAY SUR SAONE</t>
  </si>
  <si>
    <t>RAYE SUR AUTHIE</t>
  </si>
  <si>
    <t>RAYET</t>
  </si>
  <si>
    <t>RAYMOND</t>
  </si>
  <si>
    <t>RAYNANS</t>
  </si>
  <si>
    <t>RAYOL CANADEL SUR MER</t>
  </si>
  <si>
    <t>RAYSSAC</t>
  </si>
  <si>
    <t>RAZAC D EYMET</t>
  </si>
  <si>
    <t>RAZAC DE SAUSSIGNAC</t>
  </si>
  <si>
    <t>RAZAC SUR L ISLE</t>
  </si>
  <si>
    <t>RAZE</t>
  </si>
  <si>
    <t>RAZECUEILLE</t>
  </si>
  <si>
    <t>RAZENGUES</t>
  </si>
  <si>
    <t>RAZES</t>
  </si>
  <si>
    <t>RAZGRAD</t>
  </si>
  <si>
    <t>RAZIMET</t>
  </si>
  <si>
    <t>RAZINES</t>
  </si>
  <si>
    <t>REAL</t>
  </si>
  <si>
    <t>REAL DE LA JARA</t>
  </si>
  <si>
    <t>REALCAMP</t>
  </si>
  <si>
    <t>REALLON</t>
  </si>
  <si>
    <t>REALMONT</t>
  </si>
  <si>
    <t>REALVILLE</t>
  </si>
  <si>
    <t>REANS</t>
  </si>
  <si>
    <t>REAU</t>
  </si>
  <si>
    <t>REAUMONT</t>
  </si>
  <si>
    <t>REAUMUR</t>
  </si>
  <si>
    <t>REAUP LISSE</t>
  </si>
  <si>
    <t>REAUVILLE</t>
  </si>
  <si>
    <t>REAUX</t>
  </si>
  <si>
    <t>REBAIS</t>
  </si>
  <si>
    <t>REBECQUES</t>
  </si>
  <si>
    <t>REBENACQ</t>
  </si>
  <si>
    <t>REBERGUES</t>
  </si>
  <si>
    <t>REBETS</t>
  </si>
  <si>
    <t>REBEUVILLE</t>
  </si>
  <si>
    <t>REBIGUE</t>
  </si>
  <si>
    <t>REBOURGUIL</t>
  </si>
  <si>
    <t>REBOURSIN</t>
  </si>
  <si>
    <t>REBRECHIEN</t>
  </si>
  <si>
    <t>REBREUVE RANCHICOURT</t>
  </si>
  <si>
    <t>REBREUVE SUR CANCHE</t>
  </si>
  <si>
    <t>REBREUVIETTE</t>
  </si>
  <si>
    <t>RECANOZ</t>
  </si>
  <si>
    <t>RECAS</t>
  </si>
  <si>
    <t>RECEY SUR OURCE</t>
  </si>
  <si>
    <t>RECHESY</t>
  </si>
  <si>
    <t>RECHICOURT LA PETITE</t>
  </si>
  <si>
    <t>RECHICOURT LE CHATEAU</t>
  </si>
  <si>
    <t>RECICOURT</t>
  </si>
  <si>
    <t>RECLAINVILLE</t>
  </si>
  <si>
    <t>RECLESNE</t>
  </si>
  <si>
    <t>RECLINGHEM</t>
  </si>
  <si>
    <t>RECLONVILLE</t>
  </si>
  <si>
    <t>RECLOSES</t>
  </si>
  <si>
    <t>RECOLOGNE</t>
  </si>
  <si>
    <t>RECOLOGNE LES RAY</t>
  </si>
  <si>
    <t>RECOLOGNE LES RIOZ</t>
  </si>
  <si>
    <t>RECOUBEAU JANSAC</t>
  </si>
  <si>
    <t>RECOULES D AUBRAC</t>
  </si>
  <si>
    <t>RECOULES DE FUMAS</t>
  </si>
  <si>
    <t>RECOULES PREVINQUIERES</t>
  </si>
  <si>
    <t>RECOURT</t>
  </si>
  <si>
    <t>RECOURT LE CREUX</t>
  </si>
  <si>
    <t>RECOUVRANCE</t>
  </si>
  <si>
    <t>RECQUES SUR COURSE</t>
  </si>
  <si>
    <t>RECQUES SUR HEM</t>
  </si>
  <si>
    <t>RECQUIGNIES</t>
  </si>
  <si>
    <t>RECULFOZ</t>
  </si>
  <si>
    <t>RECURT</t>
  </si>
  <si>
    <t>RECY</t>
  </si>
  <si>
    <t>REDANGE</t>
  </si>
  <si>
    <t>REDENE</t>
  </si>
  <si>
    <t>REDESSAN</t>
  </si>
  <si>
    <t>REDING</t>
  </si>
  <si>
    <t>REDON</t>
  </si>
  <si>
    <t>REDON CEDEX</t>
  </si>
  <si>
    <t>REDORTIERS</t>
  </si>
  <si>
    <t>REEZ FOSSE MARTIN</t>
  </si>
  <si>
    <t>REFFANNES</t>
  </si>
  <si>
    <t>REFFROY</t>
  </si>
  <si>
    <t>REFFUVEILLE</t>
  </si>
  <si>
    <t>REGADES</t>
  </si>
  <si>
    <t>REGAT</t>
  </si>
  <si>
    <t>REGENSBURG (ALLEMAGNE)</t>
  </si>
  <si>
    <t>REGNAUVILLE</t>
  </si>
  <si>
    <t>REGNEVELLE</t>
  </si>
  <si>
    <t>REGNEVILLE SUR MER</t>
  </si>
  <si>
    <t>REGNEVILLE SUR MEUSE</t>
  </si>
  <si>
    <t>REGNEY</t>
  </si>
  <si>
    <t>REGNIE DURETTE</t>
  </si>
  <si>
    <t>REGNIERE ECLUSE</t>
  </si>
  <si>
    <t>REGNIOWEZ</t>
  </si>
  <si>
    <t>REGNY (02)</t>
  </si>
  <si>
    <t>REGNY (42)</t>
  </si>
  <si>
    <t>REGUINY</t>
  </si>
  <si>
    <t>REGUISHEIM</t>
  </si>
  <si>
    <t>REGUSSE</t>
  </si>
  <si>
    <t>REHAINCOURT</t>
  </si>
  <si>
    <t>REHAINVILLER</t>
  </si>
  <si>
    <t>REHAUPAL</t>
  </si>
  <si>
    <t>REHERREY</t>
  </si>
  <si>
    <t>REHON</t>
  </si>
  <si>
    <t>REICHSFELD</t>
  </si>
  <si>
    <t>REICHSHOFFEN</t>
  </si>
  <si>
    <t>REICHSTETT</t>
  </si>
  <si>
    <t>REIGNAC (16)</t>
  </si>
  <si>
    <t>REIGNAC (33)</t>
  </si>
  <si>
    <t>REIGNAC SUR INDRE</t>
  </si>
  <si>
    <t>REIGNAT</t>
  </si>
  <si>
    <t>REIGNEVILLE BOCAGE</t>
  </si>
  <si>
    <t>REIGNIER</t>
  </si>
  <si>
    <t>REIGNY</t>
  </si>
  <si>
    <t>REILHAC (15)</t>
  </si>
  <si>
    <t>REILHAC (46)</t>
  </si>
  <si>
    <t>REILHAGUET</t>
  </si>
  <si>
    <t>REILHANETTE</t>
  </si>
  <si>
    <t>REILLANNE</t>
  </si>
  <si>
    <t>REILLON</t>
  </si>
  <si>
    <t>REILLY</t>
  </si>
  <si>
    <t>REIMS</t>
  </si>
  <si>
    <t>REIMS CEDEX</t>
  </si>
  <si>
    <t>REIMS CEDEX 2</t>
  </si>
  <si>
    <t>REIMS CEDEX 3</t>
  </si>
  <si>
    <t>REIMS LA BRULEE</t>
  </si>
  <si>
    <t>REINANGE</t>
  </si>
  <si>
    <t>REINHARDSMUNSTER</t>
  </si>
  <si>
    <t>REININGUE</t>
  </si>
  <si>
    <t>REIPERTSWILLER</t>
  </si>
  <si>
    <t>REITHOUSE</t>
  </si>
  <si>
    <t>REITWILLER</t>
  </si>
  <si>
    <t>REJAUMONT (32)</t>
  </si>
  <si>
    <t>REJAUMONT (65)</t>
  </si>
  <si>
    <t>REJET DE BEAULIEU</t>
  </si>
  <si>
    <t>REKEN</t>
  </si>
  <si>
    <t>RELANGES</t>
  </si>
  <si>
    <t>RELANS</t>
  </si>
  <si>
    <t>RELY</t>
  </si>
  <si>
    <t>REMAISNIL</t>
  </si>
  <si>
    <t>REMALARD</t>
  </si>
  <si>
    <t>REMAUCOURT (08)</t>
  </si>
  <si>
    <t>REMAUGIES</t>
  </si>
  <si>
    <t>REMAUVILLE</t>
  </si>
  <si>
    <t>REMBERCOURT SOMMAISNE</t>
  </si>
  <si>
    <t>REMBERCOURT SUR MAD</t>
  </si>
  <si>
    <t>REMECOURT</t>
  </si>
  <si>
    <t>REMELFANG</t>
  </si>
  <si>
    <t>REMELFING</t>
  </si>
  <si>
    <t>REMELING</t>
  </si>
  <si>
    <t>REMENNECOURT</t>
  </si>
  <si>
    <t>REMENOVILLE</t>
  </si>
  <si>
    <t>REMERANGLES</t>
  </si>
  <si>
    <t>REMEREVILLE</t>
  </si>
  <si>
    <t>REMERING</t>
  </si>
  <si>
    <t>REMERING LES PUTTELANGE</t>
  </si>
  <si>
    <t>REMICOURT (51)</t>
  </si>
  <si>
    <t>REMICOURT (88)</t>
  </si>
  <si>
    <t>REMIENCOURT</t>
  </si>
  <si>
    <t>REMIES</t>
  </si>
  <si>
    <t>REMIGNY (02)</t>
  </si>
  <si>
    <t>REMIGNY (71)</t>
  </si>
  <si>
    <t>REMILLY (57)</t>
  </si>
  <si>
    <t>REMILLY (58)</t>
  </si>
  <si>
    <t>REMILLY AILLICOURT</t>
  </si>
  <si>
    <t>REMILLY EN MONTAGNE</t>
  </si>
  <si>
    <t>REMILLY LES POTHEES</t>
  </si>
  <si>
    <t>REMILLY SUR LOZON</t>
  </si>
  <si>
    <t>REMILLY SUR TILLE</t>
  </si>
  <si>
    <t>REMILLY WIRQUIN</t>
  </si>
  <si>
    <t>REMINIAC</t>
  </si>
  <si>
    <t>REMIREMONT</t>
  </si>
  <si>
    <t>REMIREMONT CEDEX</t>
  </si>
  <si>
    <t>REMOIVILLE</t>
  </si>
  <si>
    <t>REMOLLON</t>
  </si>
  <si>
    <t>REMOMEIX</t>
  </si>
  <si>
    <t>REMONCOURT (54)</t>
  </si>
  <si>
    <t>REMONCOURT (88)</t>
  </si>
  <si>
    <t>REMONDANS VAIVRE</t>
  </si>
  <si>
    <t>REMORAY BOUJEONS</t>
  </si>
  <si>
    <t>REMOUILLE</t>
  </si>
  <si>
    <t>REMOULINS</t>
  </si>
  <si>
    <t>REMOVILLE</t>
  </si>
  <si>
    <t>REMPNAT</t>
  </si>
  <si>
    <t>REMUNGOL</t>
  </si>
  <si>
    <t>REMUZAT</t>
  </si>
  <si>
    <t>REMY (60)</t>
  </si>
  <si>
    <t>REMY (62)</t>
  </si>
  <si>
    <t>RENAC</t>
  </si>
  <si>
    <t>RENAGE</t>
  </si>
  <si>
    <t>RENAISON</t>
  </si>
  <si>
    <t>RENANSART</t>
  </si>
  <si>
    <t>RENAUCOURT</t>
  </si>
  <si>
    <t>RENAUVOID</t>
  </si>
  <si>
    <t>RENAY</t>
  </si>
  <si>
    <t>RENAZE</t>
  </si>
  <si>
    <t>RENCHEN ULM (ALLEMAGNE)</t>
  </si>
  <si>
    <t>RENCUREL</t>
  </si>
  <si>
    <t>RENE</t>
  </si>
  <si>
    <t>RENEDALE</t>
  </si>
  <si>
    <t>RENENS</t>
  </si>
  <si>
    <t>RENESCURE</t>
  </si>
  <si>
    <t>RENEVE</t>
  </si>
  <si>
    <t>RENING</t>
  </si>
  <si>
    <t>RENNEMOULIN</t>
  </si>
  <si>
    <t>RENNEPONT</t>
  </si>
  <si>
    <t>RENNES ARMEES</t>
  </si>
  <si>
    <t>RENNES CEDEX</t>
  </si>
  <si>
    <t>RENNES CEDEX 2</t>
  </si>
  <si>
    <t>RENNES CEDEX 3</t>
  </si>
  <si>
    <t>RENNES CEDEX 7</t>
  </si>
  <si>
    <t>RENNES CEDEX 9</t>
  </si>
  <si>
    <t>RENNES CHEQUES</t>
  </si>
  <si>
    <t>RENNES EN GRENOUILLES</t>
  </si>
  <si>
    <t>RENNES LE CHATEAU</t>
  </si>
  <si>
    <t>RENNES LES BAINS</t>
  </si>
  <si>
    <t>RENNES SUR LOUE</t>
  </si>
  <si>
    <t>RENNEVAL</t>
  </si>
  <si>
    <t>RENNEVILLE (08)</t>
  </si>
  <si>
    <t>RENNEVILLE (27)</t>
  </si>
  <si>
    <t>RENNEVILLE (31)</t>
  </si>
  <si>
    <t>RENNO</t>
  </si>
  <si>
    <t>RENTIERES</t>
  </si>
  <si>
    <t>RENTY</t>
  </si>
  <si>
    <t>RENUNG</t>
  </si>
  <si>
    <t>RENWEZ</t>
  </si>
  <si>
    <t>REOTIER</t>
  </si>
  <si>
    <t>REPAIX</t>
  </si>
  <si>
    <t>REPARSAC</t>
  </si>
  <si>
    <t>REPEL</t>
  </si>
  <si>
    <t>REPENTIGNY</t>
  </si>
  <si>
    <t>REPPE</t>
  </si>
  <si>
    <t>REQUEIL</t>
  </si>
  <si>
    <t>REQUISTA</t>
  </si>
  <si>
    <t>RESENLIEU</t>
  </si>
  <si>
    <t>RESIGNY</t>
  </si>
  <si>
    <t>RESSON</t>
  </si>
  <si>
    <t>RESSONS L ABBAYE</t>
  </si>
  <si>
    <t>RESSONS LE LONG</t>
  </si>
  <si>
    <t>RESSONS SUR MATZ</t>
  </si>
  <si>
    <t>RESSONS SUR MATZ CEDEX</t>
  </si>
  <si>
    <t>RESTIGNE</t>
  </si>
  <si>
    <t>RESTINCLIERES</t>
  </si>
  <si>
    <t>RETAUD</t>
  </si>
  <si>
    <t>RETERRE</t>
  </si>
  <si>
    <t>RETHEL</t>
  </si>
  <si>
    <t>RETHEL CEDEX</t>
  </si>
  <si>
    <t>RETHEUIL</t>
  </si>
  <si>
    <t>RETHONDES</t>
  </si>
  <si>
    <t>RETHONVILLERS</t>
  </si>
  <si>
    <t>RETHOVILLE</t>
  </si>
  <si>
    <t>RETIERS</t>
  </si>
  <si>
    <t>RETJONS</t>
  </si>
  <si>
    <t>RETONFEY</t>
  </si>
  <si>
    <t>RETONVAL</t>
  </si>
  <si>
    <t>RETOURNAC</t>
  </si>
  <si>
    <t>RETSCHWILLER</t>
  </si>
  <si>
    <t>RETTEL</t>
  </si>
  <si>
    <t>RETY</t>
  </si>
  <si>
    <t>RETZWILLER</t>
  </si>
  <si>
    <t>REUBENKÖGE</t>
  </si>
  <si>
    <t>REUGNEY</t>
  </si>
  <si>
    <t>REUGNY (03)</t>
  </si>
  <si>
    <t>REUGNY (37)</t>
  </si>
  <si>
    <t>REUIL</t>
  </si>
  <si>
    <t>REUIL EN BRIE</t>
  </si>
  <si>
    <t>REUIL SUR BRECHE</t>
  </si>
  <si>
    <t>REUILLY (18)</t>
  </si>
  <si>
    <t>REUILLY (27)</t>
  </si>
  <si>
    <t>REUILLY (36)</t>
  </si>
  <si>
    <t>REUILLY SAUVIGNY</t>
  </si>
  <si>
    <t>REULLE VERGY</t>
  </si>
  <si>
    <t>REUMONT</t>
  </si>
  <si>
    <t>REUS</t>
  </si>
  <si>
    <t>REUSSENKOGE</t>
  </si>
  <si>
    <t>REUTENBOURG</t>
  </si>
  <si>
    <t>REUVES</t>
  </si>
  <si>
    <t>REUVILLE</t>
  </si>
  <si>
    <t>REUX</t>
  </si>
  <si>
    <t>REVEILLON (51)</t>
  </si>
  <si>
    <t>REVEILLON (61)</t>
  </si>
  <si>
    <t>REVEL (31)</t>
  </si>
  <si>
    <t>REVEL (38)</t>
  </si>
  <si>
    <t>REVEL TOURDAN</t>
  </si>
  <si>
    <t>REVELLES</t>
  </si>
  <si>
    <t>REVENS</t>
  </si>
  <si>
    <t>REVENTIN VAUGRIS</t>
  </si>
  <si>
    <t>REVERCOURT</t>
  </si>
  <si>
    <t>REVEST DES BROUSSES</t>
  </si>
  <si>
    <t>REVEST DU BION</t>
  </si>
  <si>
    <t>REVEST LES ROCHES</t>
  </si>
  <si>
    <t>REVEST ST MARTIN</t>
  </si>
  <si>
    <t>REVIERS</t>
  </si>
  <si>
    <t>REVIGNY</t>
  </si>
  <si>
    <t>REVIGNY SUR ORNAIN</t>
  </si>
  <si>
    <t>REVILLE</t>
  </si>
  <si>
    <t>REVILLE AUX BOIS</t>
  </si>
  <si>
    <t>REVIN</t>
  </si>
  <si>
    <t>REVIN CEDEX</t>
  </si>
  <si>
    <t>REXINGEN</t>
  </si>
  <si>
    <t>REXPOEDE</t>
  </si>
  <si>
    <t>REYERSVILLER</t>
  </si>
  <si>
    <t>REYGADE</t>
  </si>
  <si>
    <t>REYNEL</t>
  </si>
  <si>
    <t>REYNES</t>
  </si>
  <si>
    <t>REYNIES</t>
  </si>
  <si>
    <t>REYREVIGNES</t>
  </si>
  <si>
    <t>REYVROZ</t>
  </si>
  <si>
    <t>REZAY</t>
  </si>
  <si>
    <t>REZE CEDEX</t>
  </si>
  <si>
    <t>REZENTIERES</t>
  </si>
  <si>
    <t>REZONVILLE</t>
  </si>
  <si>
    <t>REZZA</t>
  </si>
  <si>
    <t>RHEGES</t>
  </si>
  <si>
    <t>RHEINFELDEN</t>
  </si>
  <si>
    <t>RHEINFELDEN1</t>
  </si>
  <si>
    <t>RHEINSTETTEN</t>
  </si>
  <si>
    <t>RHINAU</t>
  </si>
  <si>
    <t>RHODES</t>
  </si>
  <si>
    <t>RHODON</t>
  </si>
  <si>
    <t>RHUIS</t>
  </si>
  <si>
    <t>RI</t>
  </si>
  <si>
    <t>RIA SIRACH</t>
  </si>
  <si>
    <t>RIAILLE</t>
  </si>
  <si>
    <t>RIANS (18)</t>
  </si>
  <si>
    <t>RIANS (83)</t>
  </si>
  <si>
    <t>RIANTEC</t>
  </si>
  <si>
    <t>RIAUCOURT</t>
  </si>
  <si>
    <t>RIAVILLE</t>
  </si>
  <si>
    <t>RIBAGNAC</t>
  </si>
  <si>
    <t>RIBA-ROJA DE TURIA</t>
  </si>
  <si>
    <t>RIBARROUY</t>
  </si>
  <si>
    <t>RIBAUTE</t>
  </si>
  <si>
    <t>RIBAUTE LES TAVERNES</t>
  </si>
  <si>
    <t>RIBEAUCOURT (55)</t>
  </si>
  <si>
    <t>RIBEAUCOURT (80)</t>
  </si>
  <si>
    <t>RIBEAUVILLE (68)</t>
  </si>
  <si>
    <t>RIBEAUVILLE CEDEX</t>
  </si>
  <si>
    <t>RIBECOURT CEDEX</t>
  </si>
  <si>
    <t>RIBECOURT DRESLINCOURT</t>
  </si>
  <si>
    <t>RIBECOURT LA TOUR</t>
  </si>
  <si>
    <t>RIBEMONT</t>
  </si>
  <si>
    <t>RIBEMONT SUR ANCRE</t>
  </si>
  <si>
    <t>RIBENNES</t>
  </si>
  <si>
    <t>RIBERAC</t>
  </si>
  <si>
    <t>RIBES</t>
  </si>
  <si>
    <t>RIBEYRET</t>
  </si>
  <si>
    <t>RIBIERS</t>
  </si>
  <si>
    <t>RIBOUISSE</t>
  </si>
  <si>
    <t>RIBOUX</t>
  </si>
  <si>
    <t>RICANY (REP. TCHEQUE)</t>
  </si>
  <si>
    <t>RICARVILLE</t>
  </si>
  <si>
    <t>RICARVILLE DU VAL</t>
  </si>
  <si>
    <t>RICAUD (11)</t>
  </si>
  <si>
    <t>RICAUD (65)</t>
  </si>
  <si>
    <t>RICEY BAS</t>
  </si>
  <si>
    <t>RICHARDMENIL</t>
  </si>
  <si>
    <t>RICHARVILLE</t>
  </si>
  <si>
    <t>RICHE</t>
  </si>
  <si>
    <t>RICHEBOURG (52)</t>
  </si>
  <si>
    <t>RICHEBOURG (62)</t>
  </si>
  <si>
    <t>RICHEBOURG (78)</t>
  </si>
  <si>
    <t>RICHECOURT</t>
  </si>
  <si>
    <t>RICHELIEU</t>
  </si>
  <si>
    <t>RICHELING</t>
  </si>
  <si>
    <t>RICHEMONT (57)</t>
  </si>
  <si>
    <t>RICHEMONT (76)</t>
  </si>
  <si>
    <t>RICHERENCHES</t>
  </si>
  <si>
    <t>RICHEVAL</t>
  </si>
  <si>
    <t>RICHEVILLE</t>
  </si>
  <si>
    <t>RICHTOLSHEIM</t>
  </si>
  <si>
    <t>RICHWILLER</t>
  </si>
  <si>
    <t>RICOURT</t>
  </si>
  <si>
    <t>RICQUEBOURG</t>
  </si>
  <si>
    <t>RIEC SUR BELON</t>
  </si>
  <si>
    <t>RIEDISHEIM</t>
  </si>
  <si>
    <t>RIEDSELTZ</t>
  </si>
  <si>
    <t>RIEDWIHR</t>
  </si>
  <si>
    <t>RIEHEN</t>
  </si>
  <si>
    <t>RIEL LES EAUX</t>
  </si>
  <si>
    <t>RIELASINGEN WORBLINGEN</t>
  </si>
  <si>
    <t>RIENCOURT</t>
  </si>
  <si>
    <t>RIENCOURT LES BAPAUME</t>
  </si>
  <si>
    <t>RIENCOURT LES CAGNICOURT</t>
  </si>
  <si>
    <t>RIERVESCEMONT</t>
  </si>
  <si>
    <t>RIESPACH</t>
  </si>
  <si>
    <t>RIEUCAZE</t>
  </si>
  <si>
    <t>RIEUCROS</t>
  </si>
  <si>
    <t>RIEULAY</t>
  </si>
  <si>
    <t>RIEUMAJOU</t>
  </si>
  <si>
    <t>RIEUMES</t>
  </si>
  <si>
    <t>RIEUPEYROUX</t>
  </si>
  <si>
    <t>RIEUSSEC</t>
  </si>
  <si>
    <t>RIEUTORT DE RANDON</t>
  </si>
  <si>
    <t>RIEUX (31)</t>
  </si>
  <si>
    <t>RIEUX (51)</t>
  </si>
  <si>
    <t>RIEUX (56)</t>
  </si>
  <si>
    <t>RIEUX (60)</t>
  </si>
  <si>
    <t>RIEUX (76)</t>
  </si>
  <si>
    <t>RIEUX CEDEX</t>
  </si>
  <si>
    <t>RIEUX DE PELLEPORT</t>
  </si>
  <si>
    <t>RIEUX EN CAMBRESIS</t>
  </si>
  <si>
    <t>RIEUX EN VAL</t>
  </si>
  <si>
    <t>RIEUX MINERVOIS</t>
  </si>
  <si>
    <t>RIEZ</t>
  </si>
  <si>
    <t>RIGARDA</t>
  </si>
  <si>
    <t>RIGAUD</t>
  </si>
  <si>
    <t>RIGNAC (12)</t>
  </si>
  <si>
    <t>RIGNAC (46)</t>
  </si>
  <si>
    <t>RIGNEY</t>
  </si>
  <si>
    <t>RIGNOSOT</t>
  </si>
  <si>
    <t>RIGNOVELLE</t>
  </si>
  <si>
    <t>RIGNY</t>
  </si>
  <si>
    <t>RIGNY LA NONNEUSE</t>
  </si>
  <si>
    <t>RIGNY LA SALLE</t>
  </si>
  <si>
    <t>RIGNY LE FERRON</t>
  </si>
  <si>
    <t>RIGNY ST MARTIN</t>
  </si>
  <si>
    <t>RIGNY SUR ARROUX</t>
  </si>
  <si>
    <t>RIGNY USSE</t>
  </si>
  <si>
    <t>RIGUEPEU</t>
  </si>
  <si>
    <t>RIJSSEN</t>
  </si>
  <si>
    <t>RILHAC LASTOURS</t>
  </si>
  <si>
    <t>RILHAC RANCON</t>
  </si>
  <si>
    <t>RILHAC TREIGNAC</t>
  </si>
  <si>
    <t>RILHAC XAINTRIE</t>
  </si>
  <si>
    <t>RILLANS</t>
  </si>
  <si>
    <t>RILLE</t>
  </si>
  <si>
    <t>RILLIEUX LA PAPE</t>
  </si>
  <si>
    <t>RILLIEUX LA PAPE CEDEX</t>
  </si>
  <si>
    <t>RILLY LA MONTAGNE</t>
  </si>
  <si>
    <t>RILLY STE SYRE</t>
  </si>
  <si>
    <t>RILLY SUR AISNE</t>
  </si>
  <si>
    <t>RILLY SUR LOIRE</t>
  </si>
  <si>
    <t>RILLY SUR VIENNE</t>
  </si>
  <si>
    <t>RIMAUCOURT</t>
  </si>
  <si>
    <t>RIMBACH PRES GUEBWILLER</t>
  </si>
  <si>
    <t>RIMBACH PRES MASEVAUX</t>
  </si>
  <si>
    <t>RIMBACHZELL</t>
  </si>
  <si>
    <t>RIMBEZ ET BAUDIETS</t>
  </si>
  <si>
    <t>RIMBOVAL</t>
  </si>
  <si>
    <t>RIMEIZE</t>
  </si>
  <si>
    <t>RIMLING</t>
  </si>
  <si>
    <t>RIMOGNE</t>
  </si>
  <si>
    <t>RIMON ET SAVEL</t>
  </si>
  <si>
    <t>RIMONDEIX</t>
  </si>
  <si>
    <t>RIMONS</t>
  </si>
  <si>
    <t>RIMONT</t>
  </si>
  <si>
    <t>RIMOU</t>
  </si>
  <si>
    <t>RIMPLAS</t>
  </si>
  <si>
    <t>RIMSDORF</t>
  </si>
  <si>
    <t>RINGELDORF</t>
  </si>
  <si>
    <t>RINGENDORF</t>
  </si>
  <si>
    <t>RINXENT</t>
  </si>
  <si>
    <t>RIOCAUD</t>
  </si>
  <si>
    <t>RIOLAS</t>
  </si>
  <si>
    <t>RIOLS</t>
  </si>
  <si>
    <t>RIOM</t>
  </si>
  <si>
    <t>RIOM CEDEX</t>
  </si>
  <si>
    <t>RIOM ES MONTAGNES</t>
  </si>
  <si>
    <t>RIOMS</t>
  </si>
  <si>
    <t>RION DES LANDES</t>
  </si>
  <si>
    <t>RION DES LANDES CEDEX 1</t>
  </si>
  <si>
    <t>RIONS</t>
  </si>
  <si>
    <t>RIORGES</t>
  </si>
  <si>
    <t>RIOTORD</t>
  </si>
  <si>
    <t>RIOUX</t>
  </si>
  <si>
    <t>RIOUX MARTIN</t>
  </si>
  <si>
    <t>RIOZ</t>
  </si>
  <si>
    <t>RIQUEWIHR</t>
  </si>
  <si>
    <t>RIS (63)</t>
  </si>
  <si>
    <t>RIS (65)</t>
  </si>
  <si>
    <t>RIS ORANGIS</t>
  </si>
  <si>
    <t>RIS ORANGIS CEDEX</t>
  </si>
  <si>
    <t>RISCLE</t>
  </si>
  <si>
    <t>RISOUL</t>
  </si>
  <si>
    <t>RISTOLAS</t>
  </si>
  <si>
    <t>RITTERSHOFFEN</t>
  </si>
  <si>
    <t>RITZING</t>
  </si>
  <si>
    <t>RIUDELLOTS DE LA SELVA</t>
  </si>
  <si>
    <t>RIUPEYROUS</t>
  </si>
  <si>
    <t>RIVARENNES (36)</t>
  </si>
  <si>
    <t>RIVARENNES (37)</t>
  </si>
  <si>
    <t>RIVAS</t>
  </si>
  <si>
    <t>RIVE DE GIER</t>
  </si>
  <si>
    <t>RIVE DE GIER CEDEX</t>
  </si>
  <si>
    <t>RIVECOURT</t>
  </si>
  <si>
    <t>RIVEDOUX PLAGE</t>
  </si>
  <si>
    <t>RIVEHAUTE</t>
  </si>
  <si>
    <t>RIVEL</t>
  </si>
  <si>
    <t>RIVENTOSA</t>
  </si>
  <si>
    <t>RIVERENERT</t>
  </si>
  <si>
    <t>RIVERIE</t>
  </si>
  <si>
    <t>RIVERY</t>
  </si>
  <si>
    <t>RIVERY CEDEX</t>
  </si>
  <si>
    <t>RIVES</t>
  </si>
  <si>
    <t>RIVES D'ANDAINE</t>
  </si>
  <si>
    <t>RIVES DE L'YON</t>
  </si>
  <si>
    <t>RIVES DU LOIR EN ANJOU</t>
  </si>
  <si>
    <t>RIVES SUR FURE</t>
  </si>
  <si>
    <t>RIVES SUR FURE CEDEX</t>
  </si>
  <si>
    <t>RIVESALTES</t>
  </si>
  <si>
    <t>RIVESALTES CEDEX</t>
  </si>
  <si>
    <t>RIVIERE (37)</t>
  </si>
  <si>
    <t>RIVIERE (62)</t>
  </si>
  <si>
    <t>RIVIERE LES FOSSES</t>
  </si>
  <si>
    <t>RIVIERE SAAS ET GOURBY</t>
  </si>
  <si>
    <t>RIVIERE SUR TARN</t>
  </si>
  <si>
    <t>RIVIERES (16)</t>
  </si>
  <si>
    <t>RIVIERES (30)</t>
  </si>
  <si>
    <t>RIVIERES (81)</t>
  </si>
  <si>
    <t>RIVIERES LE BOIS</t>
  </si>
  <si>
    <t>RIVILLE</t>
  </si>
  <si>
    <t>RIVOLET</t>
  </si>
  <si>
    <t>RIX (39)</t>
  </si>
  <si>
    <t>RIX (58)</t>
  </si>
  <si>
    <t>RIXHEIM</t>
  </si>
  <si>
    <t>RIXHEIM CEDEX</t>
  </si>
  <si>
    <t>RIZAUCOURT BUCHEY</t>
  </si>
  <si>
    <t>ROAILLAN</t>
  </si>
  <si>
    <t>ROAIX</t>
  </si>
  <si>
    <t>ROANNE</t>
  </si>
  <si>
    <t>ROANNE CEDEX</t>
  </si>
  <si>
    <t>ROANNES ST MARY</t>
  </si>
  <si>
    <t>ROBECOURT</t>
  </si>
  <si>
    <t>ROBECQ</t>
  </si>
  <si>
    <t>ROBERSART</t>
  </si>
  <si>
    <t>ROBERT ESPAGNE</t>
  </si>
  <si>
    <t>ROBERT MAGNY LANEUVILLE</t>
  </si>
  <si>
    <t>ROBERTOT</t>
  </si>
  <si>
    <t>ROBERVAL</t>
  </si>
  <si>
    <t>ROBIAC ROCHESSADOULE</t>
  </si>
  <si>
    <t>ROBION</t>
  </si>
  <si>
    <t>ROCAMADOUR</t>
  </si>
  <si>
    <t>ROCBARON</t>
  </si>
  <si>
    <t>ROCE</t>
  </si>
  <si>
    <t>ROCHE (38)</t>
  </si>
  <si>
    <t>ROCHE (42)</t>
  </si>
  <si>
    <t>ROCHE CHARLES LA MAYRAND</t>
  </si>
  <si>
    <t>ROCHE D AGOUX</t>
  </si>
  <si>
    <t>ROCHE D'IRE</t>
  </si>
  <si>
    <t>ROCHE EN REGNIER</t>
  </si>
  <si>
    <t>ROCHE ET RAUCOURT</t>
  </si>
  <si>
    <t>ROCHE LA MOLIERE</t>
  </si>
  <si>
    <t>ROCHE LE PEYROUX</t>
  </si>
  <si>
    <t>ROCHE LES CLERVAL</t>
  </si>
  <si>
    <t>ROCHE LEZ BEAUPRE</t>
  </si>
  <si>
    <t>ROCHE ST SECRET BECONNE</t>
  </si>
  <si>
    <t>ROCHE SUR LINOTTE SORANS</t>
  </si>
  <si>
    <t>ROCHEBAUDIN</t>
  </si>
  <si>
    <t>ROCHEBRUNE (05)</t>
  </si>
  <si>
    <t>ROCHEBRUNE (26)</t>
  </si>
  <si>
    <t>ROCHECHINARD</t>
  </si>
  <si>
    <t>ROCHECHOUART</t>
  </si>
  <si>
    <t>ROCHECOLOMBE</t>
  </si>
  <si>
    <t>ROCHECORBON</t>
  </si>
  <si>
    <t>ROCHEFORT</t>
  </si>
  <si>
    <t>ROCHEFORT (17)</t>
  </si>
  <si>
    <t>ROCHEFORT (21)</t>
  </si>
  <si>
    <t>ROCHEFORT AIR</t>
  </si>
  <si>
    <t>ROCHEFORT CEDEX</t>
  </si>
  <si>
    <t>ROCHEFORT DU GARD</t>
  </si>
  <si>
    <t>ROCHEFORT EN TERRE</t>
  </si>
  <si>
    <t>ROCHEFORT EN VALDAINE</t>
  </si>
  <si>
    <t>ROCHEFORT EN YVELINES</t>
  </si>
  <si>
    <t>ROCHEFORT MARINE</t>
  </si>
  <si>
    <t>ROCHEFORT MONTAGNE</t>
  </si>
  <si>
    <t>ROCHEFORT SAMSON</t>
  </si>
  <si>
    <t>ROCHEFORT SUR LA COTE</t>
  </si>
  <si>
    <t>ROCHEFORT SUR LOIRE</t>
  </si>
  <si>
    <t>ROCHEFORT SUR NENON</t>
  </si>
  <si>
    <t>ROCHEFOURCHAT</t>
  </si>
  <si>
    <t>ROCHEGUDE (26)</t>
  </si>
  <si>
    <t>ROCHEGUDE (30)</t>
  </si>
  <si>
    <t>ROCHEJEAN</t>
  </si>
  <si>
    <t>ROCHEMAURE</t>
  </si>
  <si>
    <t>ROCHEPAULE</t>
  </si>
  <si>
    <t>ROCHER</t>
  </si>
  <si>
    <t>ROCHES (23)</t>
  </si>
  <si>
    <t>ROCHES (41)</t>
  </si>
  <si>
    <t>ROCHES BETTAINCOURT</t>
  </si>
  <si>
    <t>ROCHES LES BLAMONT</t>
  </si>
  <si>
    <t>ROCHES PREMARIE ANDILLE</t>
  </si>
  <si>
    <t>ROCHES SUR MARNE</t>
  </si>
  <si>
    <t>ROCHESERVIERE</t>
  </si>
  <si>
    <t>ROCHESSAUVE</t>
  </si>
  <si>
    <t>ROCHESSON</t>
  </si>
  <si>
    <t>ROCHETAILLEE</t>
  </si>
  <si>
    <t>ROCHETAILLEE SUR SAONE</t>
  </si>
  <si>
    <t>ROCHETOIRIN</t>
  </si>
  <si>
    <t>ROCHETREJOUX</t>
  </si>
  <si>
    <t>ROCHEVILLE</t>
  </si>
  <si>
    <t>ROCHONVILLERS</t>
  </si>
  <si>
    <t>ROCHY CONDE</t>
  </si>
  <si>
    <t>ROCLES (03)</t>
  </si>
  <si>
    <t>ROCLES (07)</t>
  </si>
  <si>
    <t>ROCLES (48)</t>
  </si>
  <si>
    <t>ROCLINCOURT</t>
  </si>
  <si>
    <t>ROCOURT</t>
  </si>
  <si>
    <t>ROCQUANCOURT</t>
  </si>
  <si>
    <t>ROCQUEFORT</t>
  </si>
  <si>
    <t>ROCQUEMONT (60)</t>
  </si>
  <si>
    <t>ROCQUEMONT (76)</t>
  </si>
  <si>
    <t>ROCQUENCOURT (60)</t>
  </si>
  <si>
    <t>ROCQUENCOURT (78)</t>
  </si>
  <si>
    <t>ROCQUES</t>
  </si>
  <si>
    <t>ROCQUIGNY (02)</t>
  </si>
  <si>
    <t>ROCQUIGNY (08)</t>
  </si>
  <si>
    <t>ROCQUIGNY (62)</t>
  </si>
  <si>
    <t>ROCROI</t>
  </si>
  <si>
    <t>RODA DE TER</t>
  </si>
  <si>
    <t>RODALBE</t>
  </si>
  <si>
    <t>RODELINGHEM</t>
  </si>
  <si>
    <t>RODELLE</t>
  </si>
  <si>
    <t>RODEMACK</t>
  </si>
  <si>
    <t>RODEREN</t>
  </si>
  <si>
    <t>RODERN</t>
  </si>
  <si>
    <t>RODES</t>
  </si>
  <si>
    <t>RODEZ</t>
  </si>
  <si>
    <t>RODEZ CEDEX</t>
  </si>
  <si>
    <t>RODEZ CEDEX 9</t>
  </si>
  <si>
    <t>RODILHAN</t>
  </si>
  <si>
    <t>RODOME</t>
  </si>
  <si>
    <t>ROELLECOURT</t>
  </si>
  <si>
    <t>ROESCHWOOG</t>
  </si>
  <si>
    <t>ROEULX</t>
  </si>
  <si>
    <t>ROEUX</t>
  </si>
  <si>
    <t>ROEZE SUR SARTHE</t>
  </si>
  <si>
    <t>ROFFEY</t>
  </si>
  <si>
    <t>ROFFIAC</t>
  </si>
  <si>
    <t>ROGECOURT</t>
  </si>
  <si>
    <t>ROGERVILLE</t>
  </si>
  <si>
    <t>ROGEVILLE</t>
  </si>
  <si>
    <t>ROGGENHOUSE</t>
  </si>
  <si>
    <t>ROGLIANO</t>
  </si>
  <si>
    <t>ROGNA</t>
  </si>
  <si>
    <t>ROGNAC</t>
  </si>
  <si>
    <t>ROGNAC CEDEX</t>
  </si>
  <si>
    <t>ROGNAIX</t>
  </si>
  <si>
    <t>ROGNES</t>
  </si>
  <si>
    <t>ROGNON</t>
  </si>
  <si>
    <t>ROGNONAS</t>
  </si>
  <si>
    <t>ROGNY LES SEPT ECLUSES</t>
  </si>
  <si>
    <t>ROGUES</t>
  </si>
  <si>
    <t>ROGY</t>
  </si>
  <si>
    <t>ROHAIRE</t>
  </si>
  <si>
    <t>ROHAN</t>
  </si>
  <si>
    <t>ROHR</t>
  </si>
  <si>
    <t>ROHRBACH LES BITCHE</t>
  </si>
  <si>
    <t>ROHRBACH ST INGBERT</t>
  </si>
  <si>
    <t>ROHRWILLER</t>
  </si>
  <si>
    <t>ROIFFE</t>
  </si>
  <si>
    <t>ROIFFIEUX</t>
  </si>
  <si>
    <t>ROIGLISE</t>
  </si>
  <si>
    <t>ROILLY</t>
  </si>
  <si>
    <t>ROINVILLE (28)</t>
  </si>
  <si>
    <t>ROINVILLE (91)</t>
  </si>
  <si>
    <t>ROINVILLIERS</t>
  </si>
  <si>
    <t>ROIS</t>
  </si>
  <si>
    <t>ROISEL</t>
  </si>
  <si>
    <t>ROISEY</t>
  </si>
  <si>
    <t>ROISSARD</t>
  </si>
  <si>
    <t>ROISSY CH DE GAULLE CEDEX</t>
  </si>
  <si>
    <t>ROISSY EN BRIE</t>
  </si>
  <si>
    <t>ROISSY EN BRIE CEDEX</t>
  </si>
  <si>
    <t>ROISSY EN FRANCE</t>
  </si>
  <si>
    <t>ROIVILLE</t>
  </si>
  <si>
    <t>ROIZY</t>
  </si>
  <si>
    <t>ROLAMPONT</t>
  </si>
  <si>
    <t>ROLBING</t>
  </si>
  <si>
    <t>ROLLAINVILLE</t>
  </si>
  <si>
    <t>ROLLANCOURT</t>
  </si>
  <si>
    <t>ROLLEBOISE</t>
  </si>
  <si>
    <t>ROLLEVILLE</t>
  </si>
  <si>
    <t>ROLLOT</t>
  </si>
  <si>
    <t>ROM</t>
  </si>
  <si>
    <t>ROMAGNAT</t>
  </si>
  <si>
    <t>ROMAGNE (33)</t>
  </si>
  <si>
    <t>ROMAGNE (35)</t>
  </si>
  <si>
    <t>ROMAGNE (86)</t>
  </si>
  <si>
    <t>ROMAGNE SOUS LES COTES</t>
  </si>
  <si>
    <t>ROMAGNE SOUS MONTFAUCON</t>
  </si>
  <si>
    <t>ROMAGNIEU</t>
  </si>
  <si>
    <t>ROMAGNY (50)</t>
  </si>
  <si>
    <t>ROMAGNY (68)</t>
  </si>
  <si>
    <t>ROMAGNY SOUS ROUGEMONT</t>
  </si>
  <si>
    <t>ROMAIN (25)</t>
  </si>
  <si>
    <t>ROMAIN (39)</t>
  </si>
  <si>
    <t>ROMAIN (51)</t>
  </si>
  <si>
    <t>ROMAIN (54)</t>
  </si>
  <si>
    <t>ROMAIN AUX BOIS</t>
  </si>
  <si>
    <t>ROMAIN SUR MEUSE</t>
  </si>
  <si>
    <t>ROMAINVILLE</t>
  </si>
  <si>
    <t>ROMAINVILLE CEDEX</t>
  </si>
  <si>
    <t>ROMAN</t>
  </si>
  <si>
    <t>ROMANECHE THORINS</t>
  </si>
  <si>
    <t>ROMANEL SUR LAUSANNE</t>
  </si>
  <si>
    <t>ROMANGE</t>
  </si>
  <si>
    <t>ROMANS (79)</t>
  </si>
  <si>
    <t>ROMANS SUR ISERE</t>
  </si>
  <si>
    <t>ROMANS SUR ISERE CEDEX</t>
  </si>
  <si>
    <t>ROMANSWILLER</t>
  </si>
  <si>
    <t>ROMAZIERES</t>
  </si>
  <si>
    <t>ROMAZY</t>
  </si>
  <si>
    <t>ROMBACH LE FRANC</t>
  </si>
  <si>
    <t>ROMBAS</t>
  </si>
  <si>
    <t>ROMBIES ET MARCHIPONT</t>
  </si>
  <si>
    <t>ROMBLY</t>
  </si>
  <si>
    <t>ROMEGOUX</t>
  </si>
  <si>
    <t>ROMELFING</t>
  </si>
  <si>
    <t>ROMENAY</t>
  </si>
  <si>
    <t>ROMENY SUR MARNE</t>
  </si>
  <si>
    <t>ROMERIES</t>
  </si>
  <si>
    <t>ROMERY (51)</t>
  </si>
  <si>
    <t>ROMESCAMPS</t>
  </si>
  <si>
    <t>ROMESTAING</t>
  </si>
  <si>
    <t>ROMEYER</t>
  </si>
  <si>
    <t>ROMIGNY</t>
  </si>
  <si>
    <t>ROMIGUIERES</t>
  </si>
  <si>
    <t>ROMILLE</t>
  </si>
  <si>
    <t>ROMILLY</t>
  </si>
  <si>
    <t>ROMILLY LA PUTHENAYE</t>
  </si>
  <si>
    <t>ROMILLY SUR AIGRE</t>
  </si>
  <si>
    <t>ROMILLY SUR ANDELLE</t>
  </si>
  <si>
    <t>ROMILLY SUR SEINE</t>
  </si>
  <si>
    <t>ROMILLY SUR SEINE CEDEX</t>
  </si>
  <si>
    <t>ROMONT</t>
  </si>
  <si>
    <t>ROMORANTIN LANTHENAY</t>
  </si>
  <si>
    <t>ROMORANTIN LANTHENAY CEDE</t>
  </si>
  <si>
    <t>ROMORANTIN LANTHENAY CEDEX</t>
  </si>
  <si>
    <t>ROMPON</t>
  </si>
  <si>
    <t>RONAI</t>
  </si>
  <si>
    <t>RONCADE</t>
  </si>
  <si>
    <t>RONCE LES BAINS</t>
  </si>
  <si>
    <t>RONCENAY</t>
  </si>
  <si>
    <t>RONCEY</t>
  </si>
  <si>
    <t>RONCHAMP</t>
  </si>
  <si>
    <t>RONCHAUX</t>
  </si>
  <si>
    <t>RONCHERES (89)</t>
  </si>
  <si>
    <t>RONCHEROLLES EN BRAY</t>
  </si>
  <si>
    <t>RONCHEROLLES SUR LE VIVIER</t>
  </si>
  <si>
    <t>RONCHIN</t>
  </si>
  <si>
    <t>RONCHOIS</t>
  </si>
  <si>
    <t>RONCOURT</t>
  </si>
  <si>
    <t>RONCQ</t>
  </si>
  <si>
    <t>RONCQ CEDEX</t>
  </si>
  <si>
    <t>RONDEFONTAINE</t>
  </si>
  <si>
    <t>RONEL</t>
  </si>
  <si>
    <t>RONFEUGERAI</t>
  </si>
  <si>
    <t>RONGERES</t>
  </si>
  <si>
    <t>RONNET</t>
  </si>
  <si>
    <t>RONNO</t>
  </si>
  <si>
    <t>RONQUEROLLES</t>
  </si>
  <si>
    <t>RONSENAC</t>
  </si>
  <si>
    <t>RONTALON</t>
  </si>
  <si>
    <t>RONTIGNON</t>
  </si>
  <si>
    <t>RONVAUX</t>
  </si>
  <si>
    <t>ROOSENDAAL</t>
  </si>
  <si>
    <t>ROOST WARENDIN</t>
  </si>
  <si>
    <t>ROPPE</t>
  </si>
  <si>
    <t>ROPPENHEIM</t>
  </si>
  <si>
    <t>ROPPENTZWILLER</t>
  </si>
  <si>
    <t>ROPPEVILLER</t>
  </si>
  <si>
    <t>ROQUEBILLIERE</t>
  </si>
  <si>
    <t>ROQUEBRUN</t>
  </si>
  <si>
    <t>ROQUEBRUNE (32)</t>
  </si>
  <si>
    <t>ROQUEBRUNE (33)</t>
  </si>
  <si>
    <t>ROQUEBRUNE CAP MARTIN</t>
  </si>
  <si>
    <t>ROQUEBRUNE SUR ARGENS</t>
  </si>
  <si>
    <t>ROQUECOR</t>
  </si>
  <si>
    <t>ROQUECOURBE</t>
  </si>
  <si>
    <t>ROQUECOURBE MINERVOIS</t>
  </si>
  <si>
    <t>ROQUEDUR</t>
  </si>
  <si>
    <t>ROQUEFERE</t>
  </si>
  <si>
    <t>ROQUEFEUIL</t>
  </si>
  <si>
    <t>ROQUEFIXADE</t>
  </si>
  <si>
    <t>ROQUEFORT (32)</t>
  </si>
  <si>
    <t>ROQUEFORT (40)</t>
  </si>
  <si>
    <t>ROQUEFORT (47)</t>
  </si>
  <si>
    <t>ROQUEFORT DE SAULT</t>
  </si>
  <si>
    <t>ROQUEFORT DES CORBIERES</t>
  </si>
  <si>
    <t>ROQUEFORT LA BEDOULE</t>
  </si>
  <si>
    <t>ROQUEFORT LES CASCADES</t>
  </si>
  <si>
    <t>ROQUEFORT LES PINS</t>
  </si>
  <si>
    <t>ROQUEFORT SUR GARONNE</t>
  </si>
  <si>
    <t>ROQUEFORT SUR SOULZON</t>
  </si>
  <si>
    <t>ROQUELAURE</t>
  </si>
  <si>
    <t>ROQUELAURE ST AUBIN</t>
  </si>
  <si>
    <t>ROQUEMAURE (30)</t>
  </si>
  <si>
    <t>ROQUEMAURE (81)</t>
  </si>
  <si>
    <t>ROQUEPINE</t>
  </si>
  <si>
    <t>ROQUEREDONDE</t>
  </si>
  <si>
    <t>ROQUES (31)</t>
  </si>
  <si>
    <t>ROQUES (32)</t>
  </si>
  <si>
    <t>ROQUESERIERE</t>
  </si>
  <si>
    <t>ROQUESSELS</t>
  </si>
  <si>
    <t>ROQUESTERON</t>
  </si>
  <si>
    <t>ROQUESTERON GRASSE</t>
  </si>
  <si>
    <t>ROQUETAILLADE</t>
  </si>
  <si>
    <t>ROQUETES</t>
  </si>
  <si>
    <t>ROQUETOIRE</t>
  </si>
  <si>
    <t>ROQUETTES</t>
  </si>
  <si>
    <t>ROQUEVAIRE</t>
  </si>
  <si>
    <t>ROQUEVAIRE CEDEX</t>
  </si>
  <si>
    <t>ROQUEVIDAL</t>
  </si>
  <si>
    <t>ROQUIAGUE</t>
  </si>
  <si>
    <t>RORBACH LES DIEUZE</t>
  </si>
  <si>
    <t>RORSCHWIHR</t>
  </si>
  <si>
    <t>ROSANS</t>
  </si>
  <si>
    <t>ROSAY (39)</t>
  </si>
  <si>
    <t>ROSAY (76)</t>
  </si>
  <si>
    <t>ROSAY (78)</t>
  </si>
  <si>
    <t>ROSAY SUR LIEURE</t>
  </si>
  <si>
    <t>ROSAZIA</t>
  </si>
  <si>
    <t>ROSBRUCK</t>
  </si>
  <si>
    <t>ROSCANVEL</t>
  </si>
  <si>
    <t>ROSCOFF</t>
  </si>
  <si>
    <t>ROSCOFF CEDEX</t>
  </si>
  <si>
    <t>ROSEL</t>
  </si>
  <si>
    <t>ROSENAU</t>
  </si>
  <si>
    <t>ROSENDEAL</t>
  </si>
  <si>
    <t>ROSENFELD (ALLEMAGNE)</t>
  </si>
  <si>
    <t>ROSENWILLER</t>
  </si>
  <si>
    <t>ROSET FLUANS</t>
  </si>
  <si>
    <t>ROSEY (70)</t>
  </si>
  <si>
    <t>ROSEY (71)</t>
  </si>
  <si>
    <t>ROSHEIM</t>
  </si>
  <si>
    <t>ROSIERES (07)</t>
  </si>
  <si>
    <t>ROSIERES (43)</t>
  </si>
  <si>
    <t>ROSIERES (60)</t>
  </si>
  <si>
    <t>ROSIERES (81)</t>
  </si>
  <si>
    <t>ROSIERES AUX SALINES</t>
  </si>
  <si>
    <t>ROSIERES EN HAYE</t>
  </si>
  <si>
    <t>ROSIERES EN SANTERRE</t>
  </si>
  <si>
    <t>ROSIERES PRES TROYES</t>
  </si>
  <si>
    <t>ROSIERES SUR BARBECHE</t>
  </si>
  <si>
    <t>ROSIERES SUR MANCE</t>
  </si>
  <si>
    <t>ROSIERS D EGLETONS</t>
  </si>
  <si>
    <t>ROSIERS DE JUILLAC</t>
  </si>
  <si>
    <t>ROSIS</t>
  </si>
  <si>
    <t>ROSNAY (36)</t>
  </si>
  <si>
    <t>ROSNAY (51)</t>
  </si>
  <si>
    <t>ROSNAY (85)</t>
  </si>
  <si>
    <t>ROSNAY L HOPITAL</t>
  </si>
  <si>
    <t>ROSNOEN</t>
  </si>
  <si>
    <t>ROSNY SOUS BOIS</t>
  </si>
  <si>
    <t>ROSNY SOUS BOIS CEDEX</t>
  </si>
  <si>
    <t>ROSNY SUR SEINE</t>
  </si>
  <si>
    <t>ROSOY (60)</t>
  </si>
  <si>
    <t>ROSOY (89)</t>
  </si>
  <si>
    <t>ROSOY EN MULTIEN</t>
  </si>
  <si>
    <t>ROSOY LE VIEIL</t>
  </si>
  <si>
    <t>ROSPEZ</t>
  </si>
  <si>
    <t>ROSPIGLIANI</t>
  </si>
  <si>
    <t>ROSPORDEN</t>
  </si>
  <si>
    <t>ROSSANA</t>
  </si>
  <si>
    <t>ROSSELANGE</t>
  </si>
  <si>
    <t>ROSSFELD</t>
  </si>
  <si>
    <t>ROSTEIG</t>
  </si>
  <si>
    <t>ROSTRENEN</t>
  </si>
  <si>
    <t>ROSULT</t>
  </si>
  <si>
    <t>ROSUREUX</t>
  </si>
  <si>
    <t>ROTALIER</t>
  </si>
  <si>
    <t>ROTANGY</t>
  </si>
  <si>
    <t>ROTHAU</t>
  </si>
  <si>
    <t>ROTHBACH</t>
  </si>
  <si>
    <t>ROTHERENS</t>
  </si>
  <si>
    <t>ROTHOIS</t>
  </si>
  <si>
    <t>ROTHONAY</t>
  </si>
  <si>
    <t>ROTS</t>
  </si>
  <si>
    <t>ROTT</t>
  </si>
  <si>
    <t>ROTTELSHEIM</t>
  </si>
  <si>
    <t>ROTTENBURG AM NECKAR</t>
  </si>
  <si>
    <t>ROTTERDAM</t>
  </si>
  <si>
    <t>ROTTIER</t>
  </si>
  <si>
    <t>ROU MARSON</t>
  </si>
  <si>
    <t>ROUAIROUX</t>
  </si>
  <si>
    <t>ROUANS</t>
  </si>
  <si>
    <t>ROUBAIX</t>
  </si>
  <si>
    <t>ROUBAIX CEDEX</t>
  </si>
  <si>
    <t>ROUBAIX CEDEX 1</t>
  </si>
  <si>
    <t>ROUBAIX CEDEX 2</t>
  </si>
  <si>
    <t>ROUBIA</t>
  </si>
  <si>
    <t>ROUBION</t>
  </si>
  <si>
    <t>ROUCAMPS</t>
  </si>
  <si>
    <t>ROUCOURT</t>
  </si>
  <si>
    <t>ROUDOUALLEC</t>
  </si>
  <si>
    <t>ROUECOURT</t>
  </si>
  <si>
    <t>ROUEDE</t>
  </si>
  <si>
    <t>ROUELLE</t>
  </si>
  <si>
    <t>ROUELLES</t>
  </si>
  <si>
    <t>ROUEN</t>
  </si>
  <si>
    <t>ROUEN CEDEX</t>
  </si>
  <si>
    <t>Rouen cedex 1</t>
  </si>
  <si>
    <t>ROUEN CEDEX 9</t>
  </si>
  <si>
    <t>ROUEN CHEQUES</t>
  </si>
  <si>
    <t>ROUESSE FONTAINE</t>
  </si>
  <si>
    <t>ROUESSE VASSE</t>
  </si>
  <si>
    <t>ROUEZ</t>
  </si>
  <si>
    <t>ROUFFACH</t>
  </si>
  <si>
    <t>ROUFFANGE</t>
  </si>
  <si>
    <t>ROUFFIAC (15)</t>
  </si>
  <si>
    <t>ROUFFIAC (16)</t>
  </si>
  <si>
    <t>ROUFFIAC (17)</t>
  </si>
  <si>
    <t>ROUFFIAC (81)</t>
  </si>
  <si>
    <t>ROUFFIAC D AUDE</t>
  </si>
  <si>
    <t>ROUFFIAC DES CORBIERES</t>
  </si>
  <si>
    <t>ROUFFIAC TOLOSAN</t>
  </si>
  <si>
    <t>ROUFFIGNAC</t>
  </si>
  <si>
    <t>ROUFFIGNAC DE SIGOULES</t>
  </si>
  <si>
    <t>ROUFFIGNAC ST CERNIN</t>
  </si>
  <si>
    <t>ROUFFIGNY</t>
  </si>
  <si>
    <t>ROUFFILHAC</t>
  </si>
  <si>
    <t>ROUFFY</t>
  </si>
  <si>
    <t>ROUGE</t>
  </si>
  <si>
    <t>ROUGE PERRIERS</t>
  </si>
  <si>
    <t>ROUGEFAY</t>
  </si>
  <si>
    <t>ROUGEGOUTTE</t>
  </si>
  <si>
    <t>ROUGEMONT (21)</t>
  </si>
  <si>
    <t>ROUGEMONT (25)</t>
  </si>
  <si>
    <t>ROUGEMONT LE CHATEAU</t>
  </si>
  <si>
    <t>ROUGEMONTIERS</t>
  </si>
  <si>
    <t>ROUGEMONTOT</t>
  </si>
  <si>
    <t>ROUGEOU</t>
  </si>
  <si>
    <t>ROUGEUX</t>
  </si>
  <si>
    <t>ROUGIERS</t>
  </si>
  <si>
    <t>ROUGNAC</t>
  </si>
  <si>
    <t>ROUGNAT</t>
  </si>
  <si>
    <t>ROUGON</t>
  </si>
  <si>
    <t>ROUHE</t>
  </si>
  <si>
    <t>ROUHLING</t>
  </si>
  <si>
    <t>ROUILLAC (16)</t>
  </si>
  <si>
    <t>ROUILLAC (22)</t>
  </si>
  <si>
    <t>ROUILLE</t>
  </si>
  <si>
    <t>ROUILLON</t>
  </si>
  <si>
    <t>ROUILLY</t>
  </si>
  <si>
    <t>ROUILLY SACEY</t>
  </si>
  <si>
    <t>ROUILLY ST LOUP</t>
  </si>
  <si>
    <t>ROUJAN</t>
  </si>
  <si>
    <t>ROULANS</t>
  </si>
  <si>
    <t>ROULLEE</t>
  </si>
  <si>
    <t>ROULLENS</t>
  </si>
  <si>
    <t>ROULLET ST ESTEPHE</t>
  </si>
  <si>
    <t>ROULLOURS</t>
  </si>
  <si>
    <t>ROUMAGNE</t>
  </si>
  <si>
    <t>ROUMARE</t>
  </si>
  <si>
    <t>ROUMAZIERES LOUBERT</t>
  </si>
  <si>
    <t>ROUMEGOUX (15)</t>
  </si>
  <si>
    <t>ROUMEGOUX (81)</t>
  </si>
  <si>
    <t>ROUMENGOUX</t>
  </si>
  <si>
    <t>ROUMENS</t>
  </si>
  <si>
    <t>ROUMOULES</t>
  </si>
  <si>
    <t>ROUNTZENHEIM</t>
  </si>
  <si>
    <t>ROUPELDANGE</t>
  </si>
  <si>
    <t>ROUPERROUX</t>
  </si>
  <si>
    <t>ROUPERROUX LE COQUET</t>
  </si>
  <si>
    <t>ROUPY</t>
  </si>
  <si>
    <t>ROURE</t>
  </si>
  <si>
    <t>ROUSIES</t>
  </si>
  <si>
    <t>ROUSSAC</t>
  </si>
  <si>
    <t>ROUSSAS</t>
  </si>
  <si>
    <t>ROUSSAY</t>
  </si>
  <si>
    <t>ROUSSAYROLLES</t>
  </si>
  <si>
    <t>ROUSSELOY</t>
  </si>
  <si>
    <t>ROUSSENNAC</t>
  </si>
  <si>
    <t>ROUSSENT</t>
  </si>
  <si>
    <t>ROUSSES</t>
  </si>
  <si>
    <t>ROUSSET (05)</t>
  </si>
  <si>
    <t>ROUSSET (13)</t>
  </si>
  <si>
    <t>ROUSSET CEDEX</t>
  </si>
  <si>
    <t>ROUSSET LES VIGNES</t>
  </si>
  <si>
    <t>ROUSSIEUX</t>
  </si>
  <si>
    <t>ROUSSILLON (38)</t>
  </si>
  <si>
    <t>ROUSSILLON (84)</t>
  </si>
  <si>
    <t>ROUSSILLON CEDEX</t>
  </si>
  <si>
    <t>ROUSSILLON EN MORVAN</t>
  </si>
  <si>
    <t>ROUSSINES (16)</t>
  </si>
  <si>
    <t>ROUSSINES (36)</t>
  </si>
  <si>
    <t>ROUSSON (30)</t>
  </si>
  <si>
    <t>ROUSSON (89)</t>
  </si>
  <si>
    <t>ROUSSY LE VILLAGE</t>
  </si>
  <si>
    <t>ROUTELLE</t>
  </si>
  <si>
    <t>ROUTES</t>
  </si>
  <si>
    <t>ROUTIER</t>
  </si>
  <si>
    <t>ROUTOT</t>
  </si>
  <si>
    <t>ROUVENAC</t>
  </si>
  <si>
    <t>ROUVES</t>
  </si>
  <si>
    <t>ROUVIGNIES</t>
  </si>
  <si>
    <t>ROUVILLE (60)</t>
  </si>
  <si>
    <t>ROUVILLE (76)</t>
  </si>
  <si>
    <t>ROUVILLERS</t>
  </si>
  <si>
    <t>ROUVRAY (21)</t>
  </si>
  <si>
    <t>ROUVRAY (27)</t>
  </si>
  <si>
    <t>ROUVRAY (89)</t>
  </si>
  <si>
    <t>ROUVRAY CATILLON</t>
  </si>
  <si>
    <t>ROUVRAY ST DENIS</t>
  </si>
  <si>
    <t>ROUVRAY ST FLORENTIN</t>
  </si>
  <si>
    <t>ROUVRAY STE CROIX</t>
  </si>
  <si>
    <t>ROUVREL</t>
  </si>
  <si>
    <t>ROUVRES (14)</t>
  </si>
  <si>
    <t>ROUVRES (28)</t>
  </si>
  <si>
    <t>ROUVRES (77)</t>
  </si>
  <si>
    <t>ROUVRES EN MULTIEN</t>
  </si>
  <si>
    <t>ROUVRES EN PLAINE</t>
  </si>
  <si>
    <t>ROUVRES EN WOEVRE</t>
  </si>
  <si>
    <t>ROUVRES EN XAINTOIS</t>
  </si>
  <si>
    <t>ROUVRES LA CHETIVE</t>
  </si>
  <si>
    <t>ROUVRES LES BOIS</t>
  </si>
  <si>
    <t>ROUVRES LES VIGNES</t>
  </si>
  <si>
    <t>ROUVRES SOUS MEILLY</t>
  </si>
  <si>
    <t>ROUVRES ST JEAN</t>
  </si>
  <si>
    <t>ROUVRES SUR AUBE</t>
  </si>
  <si>
    <t>ROUVROIS SUR MEUSE</t>
  </si>
  <si>
    <t>ROUVROIS SUR OTHAIN</t>
  </si>
  <si>
    <t>ROUVROY (62)</t>
  </si>
  <si>
    <t>ROUVROY EN SANTERRE</t>
  </si>
  <si>
    <t>ROUVROY LES MERLES</t>
  </si>
  <si>
    <t>ROUVROY RIPONT</t>
  </si>
  <si>
    <t>ROUVROY SUR AUDRY</t>
  </si>
  <si>
    <t>ROUVROY SUR MARNE</t>
  </si>
  <si>
    <t>ROUVROY SUR SERRE</t>
  </si>
  <si>
    <t>ROUXEVILLE</t>
  </si>
  <si>
    <t>ROUXMESNIL BOUTEILLES</t>
  </si>
  <si>
    <t>ROUY</t>
  </si>
  <si>
    <t>ROUY LE GRAND</t>
  </si>
  <si>
    <t>ROUY LE PETIT</t>
  </si>
  <si>
    <t>ROUZE</t>
  </si>
  <si>
    <t>ROUZEDE</t>
  </si>
  <si>
    <t>ROUZIERS</t>
  </si>
  <si>
    <t>ROUZIERS DE TOURAINE</t>
  </si>
  <si>
    <t>ROVERETO</t>
  </si>
  <si>
    <t>ROVILLE AUX CHENES</t>
  </si>
  <si>
    <t>ROVILLE DEVANT BAYON</t>
  </si>
  <si>
    <t>ROVON</t>
  </si>
  <si>
    <t>ROY BOISSY</t>
  </si>
  <si>
    <t>ROYAN</t>
  </si>
  <si>
    <t>ROYAN CEDEX</t>
  </si>
  <si>
    <t>ROYAS</t>
  </si>
  <si>
    <t>ROYAT</t>
  </si>
  <si>
    <t>ROYAUCOURT</t>
  </si>
  <si>
    <t>ROYAUMEIX</t>
  </si>
  <si>
    <t>ROYBON</t>
  </si>
  <si>
    <t>ROYE (70)</t>
  </si>
  <si>
    <t>ROYE (80)</t>
  </si>
  <si>
    <t>ROYE SUR MATZ</t>
  </si>
  <si>
    <t>ROYER</t>
  </si>
  <si>
    <t>ROYERE DE VASSIVIERE</t>
  </si>
  <si>
    <t>ROYERES</t>
  </si>
  <si>
    <t>ROYNAC</t>
  </si>
  <si>
    <t>ROYON</t>
  </si>
  <si>
    <t>ROYVILLE</t>
  </si>
  <si>
    <t>ROZ LANDRIEUX</t>
  </si>
  <si>
    <t>ROZ SUR COUESNON</t>
  </si>
  <si>
    <t>ROZAY EN BRIE</t>
  </si>
  <si>
    <t>ROZELIEURES</t>
  </si>
  <si>
    <t>ROZERIEULLES</t>
  </si>
  <si>
    <t>ROZEROTTE</t>
  </si>
  <si>
    <t>ROZES</t>
  </si>
  <si>
    <t>ROZIER COTES D AUREC</t>
  </si>
  <si>
    <t>ROZIER EN DONZY</t>
  </si>
  <si>
    <t>ROZIERES EN BEAUCE</t>
  </si>
  <si>
    <t>ROZIERES SUR MOUZON</t>
  </si>
  <si>
    <t>ROZIERS ST GEORGES</t>
  </si>
  <si>
    <t>ROZOY BELLEVALLE</t>
  </si>
  <si>
    <t>ROZOY LE VIEIL</t>
  </si>
  <si>
    <t>ROZOY SUR SERRE</t>
  </si>
  <si>
    <t>ROZZANO</t>
  </si>
  <si>
    <t>RUAGES</t>
  </si>
  <si>
    <t>RUAN</t>
  </si>
  <si>
    <t>RUAN SUR EGVONNE</t>
  </si>
  <si>
    <t>RUAUDIN</t>
  </si>
  <si>
    <t>RUBECOURT ET LAMECOURT</t>
  </si>
  <si>
    <t>RUBELLES</t>
  </si>
  <si>
    <t>RUBEMPRE</t>
  </si>
  <si>
    <t>RUBERCY</t>
  </si>
  <si>
    <t>RUBESCOURT</t>
  </si>
  <si>
    <t>RUBI</t>
  </si>
  <si>
    <t>RUBIGNY</t>
  </si>
  <si>
    <t>RUBROUCK</t>
  </si>
  <si>
    <t>RUCA</t>
  </si>
  <si>
    <t>RUCH</t>
  </si>
  <si>
    <t>RUCQUEVILLE</t>
  </si>
  <si>
    <t>RUDEAU LADOSSE</t>
  </si>
  <si>
    <t>RUDELLE</t>
  </si>
  <si>
    <t>RUE</t>
  </si>
  <si>
    <t>RUEDERBACH</t>
  </si>
  <si>
    <t>RUEIL LA GADELIERE</t>
  </si>
  <si>
    <t>RUEIL MALMAISON</t>
  </si>
  <si>
    <t>RUEIL MALMAISON CEDEX</t>
  </si>
  <si>
    <t>RUELISHEIM</t>
  </si>
  <si>
    <t>RUELLE SUR TOUVRE</t>
  </si>
  <si>
    <t>RUESNES</t>
  </si>
  <si>
    <t>RUEYRES</t>
  </si>
  <si>
    <t>RUFFEC (16)</t>
  </si>
  <si>
    <t>RUFFEC (36)</t>
  </si>
  <si>
    <t>RUFFEY LE CHATEAU</t>
  </si>
  <si>
    <t>RUFFEY LES BEAUNE</t>
  </si>
  <si>
    <t>RUFFEY LES ECHIREY</t>
  </si>
  <si>
    <t>RUFFEY SUR SEILLE</t>
  </si>
  <si>
    <t>RUFFIAC (47)</t>
  </si>
  <si>
    <t>RUFFIAC (56)</t>
  </si>
  <si>
    <t>RUFFIEUX</t>
  </si>
  <si>
    <t>RUFFIGNE</t>
  </si>
  <si>
    <t>RUGLES</t>
  </si>
  <si>
    <t>RUGNEY</t>
  </si>
  <si>
    <t>RUGNY</t>
  </si>
  <si>
    <t>RUGY</t>
  </si>
  <si>
    <t>RUHANS</t>
  </si>
  <si>
    <t>RUILLE EN CHAMPAGNE</t>
  </si>
  <si>
    <t>RUILLE FROID FONDS</t>
  </si>
  <si>
    <t>RUILLE LE GRAVELAIS</t>
  </si>
  <si>
    <t>RUILLE SUR LOIR</t>
  </si>
  <si>
    <t>RUISSEAUVILLE</t>
  </si>
  <si>
    <t>RUITZ</t>
  </si>
  <si>
    <t>RULLAC ST CIRQ</t>
  </si>
  <si>
    <t>RULLY (14)</t>
  </si>
  <si>
    <t>RULLY (60)</t>
  </si>
  <si>
    <t>RULLY (71)</t>
  </si>
  <si>
    <t>RUMAUCOURT</t>
  </si>
  <si>
    <t>RUMEGIES</t>
  </si>
  <si>
    <t>RUMERSHEIM LE HAUT</t>
  </si>
  <si>
    <t>RUMESNIL</t>
  </si>
  <si>
    <t>RUMIGNY (08)</t>
  </si>
  <si>
    <t>RUMIGNY (80)</t>
  </si>
  <si>
    <t>RUMILLY (62)</t>
  </si>
  <si>
    <t>RUMILLY (74)</t>
  </si>
  <si>
    <t>RUMILLY CEDEX</t>
  </si>
  <si>
    <t>RUMILLY EN CAMBRESIS</t>
  </si>
  <si>
    <t>RUMILLY LES VAUDES</t>
  </si>
  <si>
    <t>RUMINGHEM</t>
  </si>
  <si>
    <t>RUMONT (55)</t>
  </si>
  <si>
    <t>RUMONT (77)</t>
  </si>
  <si>
    <t>RUMST</t>
  </si>
  <si>
    <t>RUNAN</t>
  </si>
  <si>
    <t>RUNGIS</t>
  </si>
  <si>
    <t>RUNGIS CEDEX</t>
  </si>
  <si>
    <t>RUOMS</t>
  </si>
  <si>
    <t>RUPEREUX</t>
  </si>
  <si>
    <t>RUPPES</t>
  </si>
  <si>
    <t>RUPT</t>
  </si>
  <si>
    <t>RUPT AUX NONAINS</t>
  </si>
  <si>
    <t>RUPT DEVANT ST MIHIEL</t>
  </si>
  <si>
    <t>RUPT EN WOEVRE</t>
  </si>
  <si>
    <t>RUPT SUR MOSELLE</t>
  </si>
  <si>
    <t>RUPT SUR OTHAIN</t>
  </si>
  <si>
    <t>RUPT SUR SAONE</t>
  </si>
  <si>
    <t>RURANGE LES THIONVILLE</t>
  </si>
  <si>
    <t>RUREY</t>
  </si>
  <si>
    <t>RUSE</t>
  </si>
  <si>
    <t>RUSIO</t>
  </si>
  <si>
    <t>RUSS</t>
  </si>
  <si>
    <t>RUSSANGE</t>
  </si>
  <si>
    <t>RUSSY</t>
  </si>
  <si>
    <t>RUSSY BEMONT</t>
  </si>
  <si>
    <t>RUSTENHART</t>
  </si>
  <si>
    <t>RUSTIQUES</t>
  </si>
  <si>
    <t>RUSTREL</t>
  </si>
  <si>
    <t>RUSTROFF</t>
  </si>
  <si>
    <t>RUTALI</t>
  </si>
  <si>
    <t>RUVIGNY</t>
  </si>
  <si>
    <t>RUY</t>
  </si>
  <si>
    <t>RUYAULCOURT</t>
  </si>
  <si>
    <t>RUYNES EN MARGERIDE</t>
  </si>
  <si>
    <t>RY</t>
  </si>
  <si>
    <t>Rychnov u Jablonce nad Nis</t>
  </si>
  <si>
    <t>RYE</t>
  </si>
  <si>
    <t>RYES</t>
  </si>
  <si>
    <t>SAACY SUR MARNE</t>
  </si>
  <si>
    <t>SAALES</t>
  </si>
  <si>
    <t>SAANE ST JUST</t>
  </si>
  <si>
    <t>SAARLOUIS</t>
  </si>
  <si>
    <t>SAASENHEIM</t>
  </si>
  <si>
    <t>SABADEL LATRONQUIERE</t>
  </si>
  <si>
    <t>SABADEL LAUZES</t>
  </si>
  <si>
    <t>SABADELL</t>
  </si>
  <si>
    <t>SABAILLAN</t>
  </si>
  <si>
    <t>SABALOS</t>
  </si>
  <si>
    <t>SABARAT</t>
  </si>
  <si>
    <t>SABARROS</t>
  </si>
  <si>
    <t>SABAZAN</t>
  </si>
  <si>
    <t>SABINANIGO</t>
  </si>
  <si>
    <t>SABLE SUR SARTHE</t>
  </si>
  <si>
    <t>SABLE SUR SARTHE CEDEX</t>
  </si>
  <si>
    <t>SABLET</t>
  </si>
  <si>
    <t>SABLIERES</t>
  </si>
  <si>
    <t>SABLONCEAUX</t>
  </si>
  <si>
    <t>SABLONNIERES</t>
  </si>
  <si>
    <t>SABLONS (33)</t>
  </si>
  <si>
    <t>SABLONS (38)</t>
  </si>
  <si>
    <t>SABONNERES</t>
  </si>
  <si>
    <t>SABRAN</t>
  </si>
  <si>
    <t>SABRES</t>
  </si>
  <si>
    <t>SACCOURVIELLE</t>
  </si>
  <si>
    <t>SACE</t>
  </si>
  <si>
    <t>SACEY</t>
  </si>
  <si>
    <t>SACHE</t>
  </si>
  <si>
    <t>SACHIN</t>
  </si>
  <si>
    <t>SACHY</t>
  </si>
  <si>
    <t>SACIERGES ST MARTIN</t>
  </si>
  <si>
    <t>SACLAS</t>
  </si>
  <si>
    <t>SACLAY</t>
  </si>
  <si>
    <t>SACOUE</t>
  </si>
  <si>
    <t>SACQUENAY</t>
  </si>
  <si>
    <t>SACQUENVILLE</t>
  </si>
  <si>
    <t>SACUNY</t>
  </si>
  <si>
    <t>SACY (51)</t>
  </si>
  <si>
    <t>SACY (89)</t>
  </si>
  <si>
    <t>SACY LE GRAND</t>
  </si>
  <si>
    <t>SACY LE PETIT</t>
  </si>
  <si>
    <t>SADA (ESPAGNE)</t>
  </si>
  <si>
    <t>SADEILLAN</t>
  </si>
  <si>
    <t>SADILLAC</t>
  </si>
  <si>
    <t>SADIRAC</t>
  </si>
  <si>
    <t>SADOURNIN</t>
  </si>
  <si>
    <t>SADROC</t>
  </si>
  <si>
    <t>SAESSOLSHEIM</t>
  </si>
  <si>
    <t>SAFFAIS</t>
  </si>
  <si>
    <t>SAFFLOZ</t>
  </si>
  <si>
    <t>SAFFRE</t>
  </si>
  <si>
    <t>SAFFRES</t>
  </si>
  <si>
    <t>SAGELAT</t>
  </si>
  <si>
    <t>SAGNAT</t>
  </si>
  <si>
    <t>SAGNES ET GOUDOULET</t>
  </si>
  <si>
    <t>SAGONE</t>
  </si>
  <si>
    <t>SAGONNE</t>
  </si>
  <si>
    <t>SAGY (71)</t>
  </si>
  <si>
    <t>SAGY (95)</t>
  </si>
  <si>
    <t>SAHORRE</t>
  </si>
  <si>
    <t>SAHUNE</t>
  </si>
  <si>
    <t>SAHURS</t>
  </si>
  <si>
    <t>SAI</t>
  </si>
  <si>
    <t>SAIGNES (15)</t>
  </si>
  <si>
    <t>SAIGNES (46)</t>
  </si>
  <si>
    <t>SAIGNEVILLE</t>
  </si>
  <si>
    <t>SAIGNON</t>
  </si>
  <si>
    <t>SAIGUEDE</t>
  </si>
  <si>
    <t>SAIL LES BAINS</t>
  </si>
  <si>
    <t>SAIL SOUS COUZAN</t>
  </si>
  <si>
    <t>SAILHAN</t>
  </si>
  <si>
    <t>SAILLAC (19)</t>
  </si>
  <si>
    <t>SAILLAC (46)</t>
  </si>
  <si>
    <t>SAILLAGOUSE</t>
  </si>
  <si>
    <t>SAILLANS (26)</t>
  </si>
  <si>
    <t>SAILLANS (33)</t>
  </si>
  <si>
    <t>SAILLANT</t>
  </si>
  <si>
    <t>SAILLAT</t>
  </si>
  <si>
    <t>SAILLAT SUR VIENNE</t>
  </si>
  <si>
    <t>SAILLENARD</t>
  </si>
  <si>
    <t>SAILLY (08)</t>
  </si>
  <si>
    <t>SAILLY (52)</t>
  </si>
  <si>
    <t>SAILLY (71)</t>
  </si>
  <si>
    <t>SAILLY (78)</t>
  </si>
  <si>
    <t>SAILLY ACHATEL</t>
  </si>
  <si>
    <t>SAILLY AU BOIS</t>
  </si>
  <si>
    <t>SAILLY EN OSTREVENT</t>
  </si>
  <si>
    <t>SAILLY FLIBEAUCOURT</t>
  </si>
  <si>
    <t>SAILLY LABOURSE</t>
  </si>
  <si>
    <t>SAILLY LAURETTE</t>
  </si>
  <si>
    <t>SAILLY LE SEC</t>
  </si>
  <si>
    <t>SAILLY LEZ CAMBRAI</t>
  </si>
  <si>
    <t>SAILLY LEZ LANNOY</t>
  </si>
  <si>
    <t>SAILLY SAILLISEL</t>
  </si>
  <si>
    <t>SAILLY SUR LA LYS</t>
  </si>
  <si>
    <t>SAIN BEL</t>
  </si>
  <si>
    <t>SAINCAIZE MEAUCE</t>
  </si>
  <si>
    <t>SAINGHIN EN MELANTOIS</t>
  </si>
  <si>
    <t>SAINGHIN EN WEPPES</t>
  </si>
  <si>
    <t>SAINNEVILLE</t>
  </si>
  <si>
    <t>SAINPUITS</t>
  </si>
  <si>
    <t>SAINS</t>
  </si>
  <si>
    <t>SAINS DU NORD</t>
  </si>
  <si>
    <t>SAINS EN AMIENOIS</t>
  </si>
  <si>
    <t>SAINS EN GOHELLE</t>
  </si>
  <si>
    <t>SAINS LES FRESSIN</t>
  </si>
  <si>
    <t>SAINS LES MARQUION</t>
  </si>
  <si>
    <t>SAINS LES PERNES</t>
  </si>
  <si>
    <t>SAINS MORAINVILLERS</t>
  </si>
  <si>
    <t>Saint agathon</t>
  </si>
  <si>
    <t>SAINT AIGNAN DE CRAMESNIL</t>
  </si>
  <si>
    <t>SAINT ALBAN CEDEX</t>
  </si>
  <si>
    <t>SAINT ALLOUESTRE</t>
  </si>
  <si>
    <t>SAINT ANDREU DE LA BARCA</t>
  </si>
  <si>
    <t>SAINT APOLLINAIRE</t>
  </si>
  <si>
    <t>SAINT BAZEILLE</t>
  </si>
  <si>
    <t>SAINT BRES</t>
  </si>
  <si>
    <t>SAINT CYR EN VAL</t>
  </si>
  <si>
    <t>SAINT DENIS</t>
  </si>
  <si>
    <t>SAINT DENIS CEDEX</t>
  </si>
  <si>
    <t>SAINT DENIS LA PLAINE CEDE</t>
  </si>
  <si>
    <t>SAINT DENIS PLAINE CEDEX</t>
  </si>
  <si>
    <t>Saint denis sur coise</t>
  </si>
  <si>
    <t>SAINT DIE DES COSGES</t>
  </si>
  <si>
    <t>SAINT DIE DES VOSGES</t>
  </si>
  <si>
    <t>SAINT ESTEVE</t>
  </si>
  <si>
    <t>SAINT EUSEBE</t>
  </si>
  <si>
    <t>SAINT FLOUR</t>
  </si>
  <si>
    <t>SAINT FORGEUX</t>
  </si>
  <si>
    <t>SAINT GENIES DE COMOLAS</t>
  </si>
  <si>
    <t>SAINT HERBLAIN CEDEX</t>
  </si>
  <si>
    <t>SAINT HERBLAIN CEDEX.</t>
  </si>
  <si>
    <t>SAINT HILAIRE DE COURT</t>
  </si>
  <si>
    <t>SAINT JEAN</t>
  </si>
  <si>
    <t>SAINT LAURENT D'AIGOUZE</t>
  </si>
  <si>
    <t>SAINT LAURENT DU VAR</t>
  </si>
  <si>
    <t>SAINT LAURENT DU VAR CEDEX</t>
  </si>
  <si>
    <t>SAINT LEGER DE LINIERES</t>
  </si>
  <si>
    <t>SAINT LEONARD</t>
  </si>
  <si>
    <t>SAINT LIGUAIRE</t>
  </si>
  <si>
    <t>SAINT MARC JAUMEGARDE</t>
  </si>
  <si>
    <t>SAINT MAURICE L'EXIL</t>
  </si>
  <si>
    <t>SAINT MEDARD EN JALLES</t>
  </si>
  <si>
    <t>SAINT MICHEL</t>
  </si>
  <si>
    <t>SAINT MICHEL LEPARON</t>
  </si>
  <si>
    <t>SAINT NABORD</t>
  </si>
  <si>
    <t>Saint Nicolas du Tertre</t>
  </si>
  <si>
    <t>SAINT NICOLAS LA CHAPELLE</t>
  </si>
  <si>
    <t>SAINT PIERRE DU CHEMIN</t>
  </si>
  <si>
    <t>SAINT PRIEST EN JAREZ</t>
  </si>
  <si>
    <t>SAINT PRIVAT EN PERIGORD</t>
  </si>
  <si>
    <t>SAINT QUENTIN EN YVELINES</t>
  </si>
  <si>
    <t>SAINT REMY EN COMTE</t>
  </si>
  <si>
    <t>SAINT SATURNIN LES AVIGNON</t>
  </si>
  <si>
    <t>SAINT SOLEN</t>
  </si>
  <si>
    <t>SAINT SULPICE LA POINTE</t>
  </si>
  <si>
    <t>SAINT VAAST-SUR-SEULLES</t>
  </si>
  <si>
    <t>SAINT VALLIER SUR RHONE CE</t>
  </si>
  <si>
    <t>SAINT VIAUD</t>
  </si>
  <si>
    <t>SAINT VICTOR SUR LOIRE</t>
  </si>
  <si>
    <t>SAINT VIGOR D'YMONVILLE</t>
  </si>
  <si>
    <t>SAINTE CONSORCE</t>
  </si>
  <si>
    <t>SAINTE CROIX AUX MINES</t>
  </si>
  <si>
    <t>SAINTE EULALIE</t>
  </si>
  <si>
    <t>SAINTE MARIE</t>
  </si>
  <si>
    <t>SAINTE MENEHOULD</t>
  </si>
  <si>
    <t>SAINTE MERE EGLISE</t>
  </si>
  <si>
    <t>SAINTE SEVERE</t>
  </si>
  <si>
    <t>SAINTE SIGOLENE</t>
  </si>
  <si>
    <t>SAINTE-CROIX-EN-PLAINE</t>
  </si>
  <si>
    <t>SAINTENY</t>
  </si>
  <si>
    <t>SAINTES</t>
  </si>
  <si>
    <t>SAINTES AIR</t>
  </si>
  <si>
    <t>SAINTES CEDEX</t>
  </si>
  <si>
    <t>SAINTES MARIES DE LA MER</t>
  </si>
  <si>
    <t>SAINTINES</t>
  </si>
  <si>
    <t>Saint-Jean-de-Soudain</t>
  </si>
  <si>
    <t>SAINT-JUST-MALMONT</t>
  </si>
  <si>
    <t>SAINT-LEGER-DE-LINIERES</t>
  </si>
  <si>
    <t>SAINT-LEU- LA- FORET</t>
  </si>
  <si>
    <t>SAINT-MARTIN-DE-SEIGNANX</t>
  </si>
  <si>
    <t>Saint-Pierre-la-Cour</t>
  </si>
  <si>
    <t>SAINTRY SUR SEINE</t>
  </si>
  <si>
    <t>SAINTS (77)</t>
  </si>
  <si>
    <t>SAINTS (89)</t>
  </si>
  <si>
    <t>SAINTS GEOSMES</t>
  </si>
  <si>
    <t>SAINT-VENANT</t>
  </si>
  <si>
    <t>SAINVILLE</t>
  </si>
  <si>
    <t>SAIRES</t>
  </si>
  <si>
    <t>SAIRES LA VERRERIE</t>
  </si>
  <si>
    <t>SAISSAC</t>
  </si>
  <si>
    <t>SAISSEVAL</t>
  </si>
  <si>
    <t>SAISY</t>
  </si>
  <si>
    <t>SAIVRES</t>
  </si>
  <si>
    <t>SAIX (81)</t>
  </si>
  <si>
    <t>SAIX (86)</t>
  </si>
  <si>
    <t>SAIZENAY</t>
  </si>
  <si>
    <t>SAIZERAIS</t>
  </si>
  <si>
    <t>SAIZY</t>
  </si>
  <si>
    <t>SAJAS</t>
  </si>
  <si>
    <t>SALAGNAC</t>
  </si>
  <si>
    <t>SALAGNON</t>
  </si>
  <si>
    <t>SALAISE SUR SANNE</t>
  </si>
  <si>
    <t>SALANS</t>
  </si>
  <si>
    <t>SALAS ALTAS</t>
  </si>
  <si>
    <t>SALASC</t>
  </si>
  <si>
    <t>SALAUNES</t>
  </si>
  <si>
    <t>SALAVAS</t>
  </si>
  <si>
    <t>SALAZAC</t>
  </si>
  <si>
    <t>SALBRIS</t>
  </si>
  <si>
    <t>SALECHAN</t>
  </si>
  <si>
    <t>SALEICH</t>
  </si>
  <si>
    <t>SALEIGNES</t>
  </si>
  <si>
    <t>SALEILLES</t>
  </si>
  <si>
    <t>SALENCY</t>
  </si>
  <si>
    <t>SALENTHAL</t>
  </si>
  <si>
    <t>SALEON</t>
  </si>
  <si>
    <t>SALERANS</t>
  </si>
  <si>
    <t>SALERM</t>
  </si>
  <si>
    <t>SALERNES</t>
  </si>
  <si>
    <t>SALERS</t>
  </si>
  <si>
    <t>SALES</t>
  </si>
  <si>
    <t>SALESCHES</t>
  </si>
  <si>
    <t>SALETERNE</t>
  </si>
  <si>
    <t>SALETTES (26)</t>
  </si>
  <si>
    <t>SALETTES (43)</t>
  </si>
  <si>
    <t>SALEUX</t>
  </si>
  <si>
    <t>SALICE</t>
  </si>
  <si>
    <t>SALICETO</t>
  </si>
  <si>
    <t>SALIES</t>
  </si>
  <si>
    <t>SALIES DE BEARN</t>
  </si>
  <si>
    <t>SALIES DU SALAT</t>
  </si>
  <si>
    <t>SALIGNAC (04)</t>
  </si>
  <si>
    <t>SALIGNAC (33)</t>
  </si>
  <si>
    <t>SALIGNAC DE MIRAMBEAU</t>
  </si>
  <si>
    <t>SALIGNAC EYVIGNES</t>
  </si>
  <si>
    <t>SALIGNAC SUR CHARENTE</t>
  </si>
  <si>
    <t>SALIGNEY</t>
  </si>
  <si>
    <t>SALIGNY (85)</t>
  </si>
  <si>
    <t>SALIGNY (89)</t>
  </si>
  <si>
    <t>SALIGNY LE VIF</t>
  </si>
  <si>
    <t>SALIGNY SUR ROUDON</t>
  </si>
  <si>
    <t>SALIGOS</t>
  </si>
  <si>
    <t>SALIN DE GIRAUD</t>
  </si>
  <si>
    <t>SALINDRES</t>
  </si>
  <si>
    <t>SALINELLES</t>
  </si>
  <si>
    <t>SALINS (15)</t>
  </si>
  <si>
    <t>SALINS (77)</t>
  </si>
  <si>
    <t>SALINS LES BAINS</t>
  </si>
  <si>
    <t>SALINS LES THERMES</t>
  </si>
  <si>
    <t>SALIVES</t>
  </si>
  <si>
    <t>SALLAGRIFFON</t>
  </si>
  <si>
    <t>SALLANCHES</t>
  </si>
  <si>
    <t>SALLANCHES CEDEX</t>
  </si>
  <si>
    <t>SALLAUMINES</t>
  </si>
  <si>
    <t>SALLEBOEUF</t>
  </si>
  <si>
    <t>SALLEDES</t>
  </si>
  <si>
    <t>SALLELES CABARDES</t>
  </si>
  <si>
    <t>SALLELES D AUDE</t>
  </si>
  <si>
    <t>SALLEN</t>
  </si>
  <si>
    <t>SALLENELLES</t>
  </si>
  <si>
    <t>SALLENOVES</t>
  </si>
  <si>
    <t>SALLERON</t>
  </si>
  <si>
    <t>SALLERTAINE</t>
  </si>
  <si>
    <t>SALLES (33)</t>
  </si>
  <si>
    <t>SALLES (47)</t>
  </si>
  <si>
    <t>SALLES (65)</t>
  </si>
  <si>
    <t>SALLES (79)</t>
  </si>
  <si>
    <t>SALLES (81)</t>
  </si>
  <si>
    <t>SALLES ADOUR</t>
  </si>
  <si>
    <t>SALLES ARBUISSONNAS</t>
  </si>
  <si>
    <t>SALLES COURBATIES</t>
  </si>
  <si>
    <t>SALLES CURAN</t>
  </si>
  <si>
    <t>SALLES D ANGLES</t>
  </si>
  <si>
    <t>SALLES D ARMAGNAC</t>
  </si>
  <si>
    <t>SALLES D AUDE</t>
  </si>
  <si>
    <t>SALLES DE BARBEZIEUX</t>
  </si>
  <si>
    <t>SALLES DE BELVES</t>
  </si>
  <si>
    <t>SALLES DE VILLEFAGNAN</t>
  </si>
  <si>
    <t>SALLES ET PRATVIEL</t>
  </si>
  <si>
    <t>SALLES LA SOURCE</t>
  </si>
  <si>
    <t>SALLES LAVALETTE</t>
  </si>
  <si>
    <t>SALLES MONGISCARD</t>
  </si>
  <si>
    <t>SALLES SOUS BOIS</t>
  </si>
  <si>
    <t>SALLES SUR GARONNE</t>
  </si>
  <si>
    <t>SALLES SUR L HERS</t>
  </si>
  <si>
    <t>SALLES SUR MER</t>
  </si>
  <si>
    <t>SALLESPISSE</t>
  </si>
  <si>
    <t>SALMAGNE</t>
  </si>
  <si>
    <t>SALMAISE</t>
  </si>
  <si>
    <t>SALMBACH</t>
  </si>
  <si>
    <t>SALMIECH</t>
  </si>
  <si>
    <t>SALOME</t>
  </si>
  <si>
    <t>SALON (10)</t>
  </si>
  <si>
    <t>SALON (24)</t>
  </si>
  <si>
    <t>SALON DE PROVENCE</t>
  </si>
  <si>
    <t>SALON DE PROVENCE AIR</t>
  </si>
  <si>
    <t>SALON DE PROVENCE CEDEX</t>
  </si>
  <si>
    <t>SALON LA TOUR</t>
  </si>
  <si>
    <t>SALONNES</t>
  </si>
  <si>
    <t>SALORNAY SUR GUYE</t>
  </si>
  <si>
    <t>SALOUEL</t>
  </si>
  <si>
    <t>SALPERWICK</t>
  </si>
  <si>
    <t>SALSEIN</t>
  </si>
  <si>
    <t>SALSES LE CHATEAU</t>
  </si>
  <si>
    <t>SALSIGNE</t>
  </si>
  <si>
    <t>SALT</t>
  </si>
  <si>
    <t>SALT EN DONZY</t>
  </si>
  <si>
    <t>SALT LAKE CITY ( USA )</t>
  </si>
  <si>
    <t>SALVAGNAC</t>
  </si>
  <si>
    <t>SALVAGNAC CAJARC</t>
  </si>
  <si>
    <t>SALVEZINES</t>
  </si>
  <si>
    <t>SALVIAC</t>
  </si>
  <si>
    <t>SALVIZINET</t>
  </si>
  <si>
    <t>SALZA</t>
  </si>
  <si>
    <t>SALZUIT</t>
  </si>
  <si>
    <t>SAMADET</t>
  </si>
  <si>
    <t>SAMAN</t>
  </si>
  <si>
    <t>SAMARAN</t>
  </si>
  <si>
    <t>SAMATAN</t>
  </si>
  <si>
    <t>SAMAZAN</t>
  </si>
  <si>
    <t>SAMBIN</t>
  </si>
  <si>
    <t>SAMBOURG</t>
  </si>
  <si>
    <t>SAMEON</t>
  </si>
  <si>
    <t>SAMER</t>
  </si>
  <si>
    <t>SAMEREY</t>
  </si>
  <si>
    <t>SAMES</t>
  </si>
  <si>
    <t>SAMMARCOLLES</t>
  </si>
  <si>
    <t>SAMMERON</t>
  </si>
  <si>
    <t>SAMOENS</t>
  </si>
  <si>
    <t>SAMOGNEUX</t>
  </si>
  <si>
    <t>SAMOIS SUR SEINE</t>
  </si>
  <si>
    <t>SAMONAC</t>
  </si>
  <si>
    <t>SAMOREAU</t>
  </si>
  <si>
    <t>SAMOUILLAN</t>
  </si>
  <si>
    <t>SAMOUSSY</t>
  </si>
  <si>
    <t>SAMPANS</t>
  </si>
  <si>
    <t>SAMPIGNY</t>
  </si>
  <si>
    <t>SAMPIGNY LES MARANGES</t>
  </si>
  <si>
    <t>SAMPOLO</t>
  </si>
  <si>
    <t>SAMPZON</t>
  </si>
  <si>
    <t>SAMSON</t>
  </si>
  <si>
    <t>SAMSONS LION</t>
  </si>
  <si>
    <t>SAMUN SAKHON</t>
  </si>
  <si>
    <t>SAMURAN</t>
  </si>
  <si>
    <t>SAMUT PRAKARN</t>
  </si>
  <si>
    <t>SAN ADRIAN</t>
  </si>
  <si>
    <t>SAN ANDRES DEL RABANEDO</t>
  </si>
  <si>
    <t>SAN CIBRAO DAS VINAS</t>
  </si>
  <si>
    <t>SAN DAMIANO</t>
  </si>
  <si>
    <t>SAN DIEGO (CA)</t>
  </si>
  <si>
    <t>SAN GAVINO D AMPUGNANI</t>
  </si>
  <si>
    <t>SAN GAVINO DI CARBINI</t>
  </si>
  <si>
    <t>SAN GAVINO DI FIUMORBO</t>
  </si>
  <si>
    <t>SAN GAVINO DI TENDA</t>
  </si>
  <si>
    <t>SAN GIOVANNI DI MORIANI</t>
  </si>
  <si>
    <t>SAN GIULIANO</t>
  </si>
  <si>
    <t>SAN JAVIER</t>
  </si>
  <si>
    <t>SAN JUAN DE MOZARRIFAR</t>
  </si>
  <si>
    <t>SAN JUST DESVERN-BARCELONA</t>
  </si>
  <si>
    <t>SAN LORENZO</t>
  </si>
  <si>
    <t>SAN MARTIN DE VALDEIGLESIA</t>
  </si>
  <si>
    <t>SAN MARTINO DI LOTA</t>
  </si>
  <si>
    <t>SAN MARTINO DI LUPARI</t>
  </si>
  <si>
    <t>SAN NICOLAO</t>
  </si>
  <si>
    <t>SAN PEDRO DEL PINATAR</t>
  </si>
  <si>
    <t>SAN ROCCO AL PORTO</t>
  </si>
  <si>
    <t>SAN SEBASTIAN (Espagne)</t>
  </si>
  <si>
    <t>SAN SEBASTIAN DE LOS</t>
  </si>
  <si>
    <t>SAN SEBASTIAN GUIPUZCOA</t>
  </si>
  <si>
    <t>SAN VENDEMIANO</t>
  </si>
  <si>
    <t>SANA</t>
  </si>
  <si>
    <t>SANARY SUR MER</t>
  </si>
  <si>
    <t>SANARY SUR MER CEDEX</t>
  </si>
  <si>
    <t>SANCE</t>
  </si>
  <si>
    <t>SANCERGUES</t>
  </si>
  <si>
    <t>SANCERRE</t>
  </si>
  <si>
    <t>SANCEY LE GRAND</t>
  </si>
  <si>
    <t>SANCEY LE LONG</t>
  </si>
  <si>
    <t>SANCHEVILLE</t>
  </si>
  <si>
    <t>SANCHEY</t>
  </si>
  <si>
    <t>SANCOINS</t>
  </si>
  <si>
    <t>SANCOURT (27)</t>
  </si>
  <si>
    <t xml:space="preserve">SANCOURT </t>
  </si>
  <si>
    <t>SANCOURT (62)</t>
  </si>
  <si>
    <t>SANCOURT (80)</t>
  </si>
  <si>
    <t>SANCY (54)</t>
  </si>
  <si>
    <t>SANCY (77)</t>
  </si>
  <si>
    <t>SANCY LES CHEMINOTS</t>
  </si>
  <si>
    <t>SANCY LES PROVINS</t>
  </si>
  <si>
    <t>SAND</t>
  </si>
  <si>
    <t>SANDARVILLE</t>
  </si>
  <si>
    <t>SANDAUCOURT</t>
  </si>
  <si>
    <t>SANDILLON</t>
  </si>
  <si>
    <t>SANDORFALVA</t>
  </si>
  <si>
    <t>SANDOUVILLE</t>
  </si>
  <si>
    <t>SANDRANCOURT</t>
  </si>
  <si>
    <t>SANDVIKEN</t>
  </si>
  <si>
    <t>SANGATTE</t>
  </si>
  <si>
    <t>SANGHEN</t>
  </si>
  <si>
    <t>SANGONERA LA SECA</t>
  </si>
  <si>
    <t>SANGUINET</t>
  </si>
  <si>
    <t>SANILHAC</t>
  </si>
  <si>
    <t>SANILHAC SAGRIES</t>
  </si>
  <si>
    <t>SANNAT</t>
  </si>
  <si>
    <t>SANNERVILLE</t>
  </si>
  <si>
    <t>SANNES</t>
  </si>
  <si>
    <t>SANNOIS</t>
  </si>
  <si>
    <t>SANNOIS CEDEX</t>
  </si>
  <si>
    <t>SANOUS</t>
  </si>
  <si>
    <t>SANRY LES VIGY</t>
  </si>
  <si>
    <t>SANRY SUR NIED</t>
  </si>
  <si>
    <t>SANS VALLOIS</t>
  </si>
  <si>
    <t>SANSA</t>
  </si>
  <si>
    <t>SANSAC DE MARMIESSE</t>
  </si>
  <si>
    <t>SANSAC VEINAZES</t>
  </si>
  <si>
    <t>SANSAIS</t>
  </si>
  <si>
    <t>SANSAN</t>
  </si>
  <si>
    <t>SANSSAC L EGLISE</t>
  </si>
  <si>
    <t>SANSSAT</t>
  </si>
  <si>
    <t>SANT ADRIA DE BESOS</t>
  </si>
  <si>
    <t>SANT ANDREA D ORCINO</t>
  </si>
  <si>
    <t>SANT ANDREA DI BOZIO</t>
  </si>
  <si>
    <t>SANT ANDREA DI COTONE</t>
  </si>
  <si>
    <t>SANT ANTONINO</t>
  </si>
  <si>
    <t>SANT BOI DE LLOBREGAT</t>
  </si>
  <si>
    <t>SANT CARLES DE LA RAPITA</t>
  </si>
  <si>
    <t>SANT CUGAT DES VALLES</t>
  </si>
  <si>
    <t>SANT FELIU BUIXALLEU</t>
  </si>
  <si>
    <t>SANT FRUITOS DE BAGES</t>
  </si>
  <si>
    <t>SANT JOAN DESPI</t>
  </si>
  <si>
    <t>SANT JORDI</t>
  </si>
  <si>
    <t>SANT JUST DESVERN</t>
  </si>
  <si>
    <t>SANT MATEU</t>
  </si>
  <si>
    <t>SANT PERE DE RIBES</t>
  </si>
  <si>
    <t>SANT SADURNI D'ANOIA</t>
  </si>
  <si>
    <t>SANTA COLOMA DE FARMERS</t>
  </si>
  <si>
    <t>SANTA COLOMA DE QUERALT</t>
  </si>
  <si>
    <t>SANTA EULALIA DE RONÇANA</t>
  </si>
  <si>
    <t>SANTA LUCIA DI MERCURIO</t>
  </si>
  <si>
    <t>SANTA LUCIA DI MORIANI</t>
  </si>
  <si>
    <t>SANTA MARGARIDA DE MONTBUI</t>
  </si>
  <si>
    <t>SANTA MARGARIDA I ELS MONJ</t>
  </si>
  <si>
    <t>SANTA MARIA DE MIRALLES</t>
  </si>
  <si>
    <t>SANTA MARIA DI LOTA</t>
  </si>
  <si>
    <t>SANTA MARIA FIGANIELLA</t>
  </si>
  <si>
    <t>SANTA MARIA POGGIO</t>
  </si>
  <si>
    <t>SANTA MARIA SICHE</t>
  </si>
  <si>
    <t>SANTA PERPETUA DE MOGODA</t>
  </si>
  <si>
    <t>SANTA REPARATA DI BALAGNA</t>
  </si>
  <si>
    <t>SANTA REPARATA DI MORIANI</t>
  </si>
  <si>
    <t>SANTANDER</t>
  </si>
  <si>
    <t>SANTANS</t>
  </si>
  <si>
    <t>SANTEAU</t>
  </si>
  <si>
    <t>SANTEC</t>
  </si>
  <si>
    <t>SANTENAY (21)</t>
  </si>
  <si>
    <t>SANTENAY (41)</t>
  </si>
  <si>
    <t>SANTENY</t>
  </si>
  <si>
    <t>SANTES</t>
  </si>
  <si>
    <t>SANTEUIL (28)</t>
  </si>
  <si>
    <t>SANTEUIL (95)</t>
  </si>
  <si>
    <t>SANTIAGO DE COMPOSTELA</t>
  </si>
  <si>
    <t>SANTIGNY</t>
  </si>
  <si>
    <t>SANTILLY (28)</t>
  </si>
  <si>
    <t>SANTILLY (71)</t>
  </si>
  <si>
    <t>SANT'IPPOLITO</t>
  </si>
  <si>
    <t>SANTO PIETRO DI TENDA</t>
  </si>
  <si>
    <t>SANTO PIETRO DI VENACO</t>
  </si>
  <si>
    <t>SANTOCHE</t>
  </si>
  <si>
    <t>SANTOSSE</t>
  </si>
  <si>
    <t>SANTOVENIA DE LA VALDONCIN</t>
  </si>
  <si>
    <t>SANTPEDOR</t>
  </si>
  <si>
    <t>SANTRANGES</t>
  </si>
  <si>
    <t>SANVENSA</t>
  </si>
  <si>
    <t>SANVIGNES LES MINES</t>
  </si>
  <si>
    <t>SANXAY</t>
  </si>
  <si>
    <t>SANZAY</t>
  </si>
  <si>
    <t>SANZEY</t>
  </si>
  <si>
    <t>SAON</t>
  </si>
  <si>
    <t>SAONE</t>
  </si>
  <si>
    <t>SAONNET</t>
  </si>
  <si>
    <t>SAORGE</t>
  </si>
  <si>
    <t>SAOSNES</t>
  </si>
  <si>
    <t>SAOU</t>
  </si>
  <si>
    <t>SAPIGNICOURT</t>
  </si>
  <si>
    <t>SAPIGNIES</t>
  </si>
  <si>
    <t>SAPOGNE ET FEUCHERES</t>
  </si>
  <si>
    <t>SAPOGNE SUR MARCHE</t>
  </si>
  <si>
    <t>SAPOIS (39)</t>
  </si>
  <si>
    <t>SAPOIS (88)</t>
  </si>
  <si>
    <t>SAPONCOURT</t>
  </si>
  <si>
    <t>SARAMON</t>
  </si>
  <si>
    <t>SARAN CEDEX</t>
  </si>
  <si>
    <t>SARAZ</t>
  </si>
  <si>
    <t>SARBAZAN</t>
  </si>
  <si>
    <t>SARCE</t>
  </si>
  <si>
    <t>SARCEAUX</t>
  </si>
  <si>
    <t>SARCELLES</t>
  </si>
  <si>
    <t>SARCELLES CEDEX</t>
  </si>
  <si>
    <t>SARCENAS</t>
  </si>
  <si>
    <t>SARCEY (52)</t>
  </si>
  <si>
    <t>SARCEY (69)</t>
  </si>
  <si>
    <t>SARCOS</t>
  </si>
  <si>
    <t>SARCUS</t>
  </si>
  <si>
    <t>SARCY</t>
  </si>
  <si>
    <t>SARDAN</t>
  </si>
  <si>
    <t>SARDENT</t>
  </si>
  <si>
    <t>SARDIEU</t>
  </si>
  <si>
    <t>SARDON</t>
  </si>
  <si>
    <t>SARDY LES EPIRY</t>
  </si>
  <si>
    <t>SARE</t>
  </si>
  <si>
    <t>SARGE LES LE MANS</t>
  </si>
  <si>
    <t>SARGE SUR BRAYE</t>
  </si>
  <si>
    <t>SARI D ORCINO</t>
  </si>
  <si>
    <t>SARI SOLENZARA</t>
  </si>
  <si>
    <t>SARIAC MAGNOAC</t>
  </si>
  <si>
    <t>SARLABOUS</t>
  </si>
  <si>
    <t>SARLANDE</t>
  </si>
  <si>
    <t>SARLAT LA CANEDA</t>
  </si>
  <si>
    <t>SARLAT LA CANEDA CEDEX</t>
  </si>
  <si>
    <t>SARLIAC SUR L ISLE</t>
  </si>
  <si>
    <t>SARNIGUET</t>
  </si>
  <si>
    <t>SARNOIS</t>
  </si>
  <si>
    <t>SARON CANTABRIA</t>
  </si>
  <si>
    <t>SARON SUR AUBE</t>
  </si>
  <si>
    <t>SARP</t>
  </si>
  <si>
    <t>SARPOURENX</t>
  </si>
  <si>
    <t>SARRAGACHIES</t>
  </si>
  <si>
    <t>SARRAGEOIS</t>
  </si>
  <si>
    <t>SARRAGUZAN</t>
  </si>
  <si>
    <t>SARRALBE</t>
  </si>
  <si>
    <t>SARRALTROFF</t>
  </si>
  <si>
    <t>SARRAN</t>
  </si>
  <si>
    <t>SARRANCE</t>
  </si>
  <si>
    <t>SARRANCOLIN</t>
  </si>
  <si>
    <t>SARRANT</t>
  </si>
  <si>
    <t>SARRAS</t>
  </si>
  <si>
    <t>SARRAZAC (24)</t>
  </si>
  <si>
    <t>SARRAZAC (46)</t>
  </si>
  <si>
    <t>SARRAZIET</t>
  </si>
  <si>
    <t>SARRE UNION</t>
  </si>
  <si>
    <t>SARRE UNION CEDEX</t>
  </si>
  <si>
    <t>SARREBOURG</t>
  </si>
  <si>
    <t>SARREBOURG CEDEX</t>
  </si>
  <si>
    <t>SARRECAVE</t>
  </si>
  <si>
    <t>SARREGUEMINES</t>
  </si>
  <si>
    <t>SARREGUEMINES CEDEX</t>
  </si>
  <si>
    <t>SARREINSMING</t>
  </si>
  <si>
    <t>SARREMEZAN</t>
  </si>
  <si>
    <t>SARREWERDEN</t>
  </si>
  <si>
    <t>SARREY</t>
  </si>
  <si>
    <t>SARRIA DE TER</t>
  </si>
  <si>
    <t>SARRIAC BIGORRE</t>
  </si>
  <si>
    <t>SARRIANS</t>
  </si>
  <si>
    <t>SARRIGNE</t>
  </si>
  <si>
    <t>SARROGNA</t>
  </si>
  <si>
    <t>SARROLA CARCOPINO</t>
  </si>
  <si>
    <t>SARRON</t>
  </si>
  <si>
    <t>SARROUILLES</t>
  </si>
  <si>
    <t>SARROUX</t>
  </si>
  <si>
    <t>SARRY (51)</t>
  </si>
  <si>
    <t>SARRY (71)</t>
  </si>
  <si>
    <t>SARRY (89)</t>
  </si>
  <si>
    <t>SARS ET ROSIERES</t>
  </si>
  <si>
    <t>SARS LE BOIS</t>
  </si>
  <si>
    <t>SARS POTERIES</t>
  </si>
  <si>
    <t>SARTENE</t>
  </si>
  <si>
    <t>SARTES</t>
  </si>
  <si>
    <t>SARTILLY</t>
  </si>
  <si>
    <t>SARTON</t>
  </si>
  <si>
    <t>SARTROUVILLE</t>
  </si>
  <si>
    <t>SARTROUVILLE CEDEX</t>
  </si>
  <si>
    <t>SARZAY</t>
  </si>
  <si>
    <t>SARZEAU</t>
  </si>
  <si>
    <t>SASNIERES</t>
  </si>
  <si>
    <t>SASSANGY</t>
  </si>
  <si>
    <t>SASSAY</t>
  </si>
  <si>
    <t>SASSEGNIES</t>
  </si>
  <si>
    <t>SASSENAGE</t>
  </si>
  <si>
    <t>SASSENAGE CEDEX</t>
  </si>
  <si>
    <t>SASSENAY</t>
  </si>
  <si>
    <t>SASSETOT LE MALGARDE</t>
  </si>
  <si>
    <t>SASSETOT LE MAUCONDUIT</t>
  </si>
  <si>
    <t>SASSEVILLE</t>
  </si>
  <si>
    <t>SASSEY</t>
  </si>
  <si>
    <t>SASSEY SUR MEUSE</t>
  </si>
  <si>
    <t>SASSIERGES ST GERMAIN</t>
  </si>
  <si>
    <t>SASSIS</t>
  </si>
  <si>
    <t>SASSY</t>
  </si>
  <si>
    <t>SATHONAY CAMP</t>
  </si>
  <si>
    <t>SATHONAY VILLAGE</t>
  </si>
  <si>
    <t>SATILLIEU</t>
  </si>
  <si>
    <t>SATOLAS ET BONCE</t>
  </si>
  <si>
    <t>SATOLAS ET BONCE.</t>
  </si>
  <si>
    <t>SATURARGUES</t>
  </si>
  <si>
    <t>SAUBENS</t>
  </si>
  <si>
    <t>SAUBION</t>
  </si>
  <si>
    <t>SAUBOLE</t>
  </si>
  <si>
    <t>SAUBRIGUES</t>
  </si>
  <si>
    <t>SAUBUSSE</t>
  </si>
  <si>
    <t>SAUCATS</t>
  </si>
  <si>
    <t>SAUCEDE</t>
  </si>
  <si>
    <t>SAUCHAY</t>
  </si>
  <si>
    <t>SAUCHY CAUCHY</t>
  </si>
  <si>
    <t>SAUCHY LESTREE</t>
  </si>
  <si>
    <t>SAUCLIERES</t>
  </si>
  <si>
    <t>SAUCOURT</t>
  </si>
  <si>
    <t>SAUDEMONT</t>
  </si>
  <si>
    <t>SAUDOY</t>
  </si>
  <si>
    <t>SAUDRON</t>
  </si>
  <si>
    <t>SAUDRUPT</t>
  </si>
  <si>
    <t>SAUGEOT</t>
  </si>
  <si>
    <t>SAUGNAC ET CAMBRAN</t>
  </si>
  <si>
    <t>SAUGNACQ ET MURET</t>
  </si>
  <si>
    <t>SAUGON</t>
  </si>
  <si>
    <t>SAUGUES</t>
  </si>
  <si>
    <t>SAUGUIS ST ETIENNE</t>
  </si>
  <si>
    <t>SAUGY</t>
  </si>
  <si>
    <t>SAUJAC</t>
  </si>
  <si>
    <t>SAUJON</t>
  </si>
  <si>
    <t>SAULCE SUR RHONE</t>
  </si>
  <si>
    <t>SAULCES CHAMPENOISES</t>
  </si>
  <si>
    <t>SAULCES MONCLIN</t>
  </si>
  <si>
    <t>SAULCET</t>
  </si>
  <si>
    <t>SAULCHERY</t>
  </si>
  <si>
    <t>SAULCHOY</t>
  </si>
  <si>
    <t>SAULCHOY SOUS POIX</t>
  </si>
  <si>
    <t>SAULCY</t>
  </si>
  <si>
    <t>SAULCY SUR MEURTHE</t>
  </si>
  <si>
    <t>SAULES (25)</t>
  </si>
  <si>
    <t>SAULES (71)</t>
  </si>
  <si>
    <t>SAULGE</t>
  </si>
  <si>
    <t>SAULGE L HOPITAL</t>
  </si>
  <si>
    <t>SAULGES</t>
  </si>
  <si>
    <t>SAULGOND</t>
  </si>
  <si>
    <t>SAULIAC SUR CELE</t>
  </si>
  <si>
    <t>SAULIEU</t>
  </si>
  <si>
    <t>SAULLES</t>
  </si>
  <si>
    <t>SAULMORY ET VILLEFRANCHE</t>
  </si>
  <si>
    <t>SAULNAY</t>
  </si>
  <si>
    <t>SAULNES</t>
  </si>
  <si>
    <t>SAULNIERES (28)</t>
  </si>
  <si>
    <t>SAULNIERES (35)</t>
  </si>
  <si>
    <t>SAULNOT</t>
  </si>
  <si>
    <t>SAULNY</t>
  </si>
  <si>
    <t>SAULON LA CHAPELLE</t>
  </si>
  <si>
    <t>SAULON LA RUE</t>
  </si>
  <si>
    <t>SAULT</t>
  </si>
  <si>
    <t>SAULT DE NAVAILLES</t>
  </si>
  <si>
    <t>SAULT LES RETHEL</t>
  </si>
  <si>
    <t>SAULT ST REMY</t>
  </si>
  <si>
    <t>SAULTAIN</t>
  </si>
  <si>
    <t>SAULTY</t>
  </si>
  <si>
    <t>SAULVAUX</t>
  </si>
  <si>
    <t>SAULX</t>
  </si>
  <si>
    <t>SAULX LE DUC</t>
  </si>
  <si>
    <t>SAULX LES CHAMPLON</t>
  </si>
  <si>
    <t>SAULX LES CHARTREUX</t>
  </si>
  <si>
    <t>SAULX MARCHAIS</t>
  </si>
  <si>
    <t>SAULXEROTTE</t>
  </si>
  <si>
    <t>SAULXURES (52)</t>
  </si>
  <si>
    <t>SAULXURES (67)</t>
  </si>
  <si>
    <t>SAULXURES LES BULGNEVILLE</t>
  </si>
  <si>
    <t>SAULXURES LES NANCY</t>
  </si>
  <si>
    <t>SAULXURES LES VANNES</t>
  </si>
  <si>
    <t>SAULXURES SUR MOSELOTTE</t>
  </si>
  <si>
    <t>SAULZAIS LE POTIER</t>
  </si>
  <si>
    <t>SAULZET</t>
  </si>
  <si>
    <t>SAULZET LE FROID</t>
  </si>
  <si>
    <t>SAULZOIR</t>
  </si>
  <si>
    <t>SAUMANE (04)</t>
  </si>
  <si>
    <t>SAUMANE (30)</t>
  </si>
  <si>
    <t>SAUMANE DE VAUCLUSE</t>
  </si>
  <si>
    <t>SAUMEJAN</t>
  </si>
  <si>
    <t>SAUMERAY</t>
  </si>
  <si>
    <t>SAUMONT</t>
  </si>
  <si>
    <t>SAUMONT LA POTERIE</t>
  </si>
  <si>
    <t>SAUMOS</t>
  </si>
  <si>
    <t>SAUMUR</t>
  </si>
  <si>
    <t>SAUMUR CEDEX</t>
  </si>
  <si>
    <t>SAUNAY</t>
  </si>
  <si>
    <t>SAUNIERES</t>
  </si>
  <si>
    <t>SAUQUEVILLE</t>
  </si>
  <si>
    <t>SAURAIS</t>
  </si>
  <si>
    <t>SAURAT</t>
  </si>
  <si>
    <t>SAURET BESSERVE</t>
  </si>
  <si>
    <t>SAURIER</t>
  </si>
  <si>
    <t>SAUSHEIM</t>
  </si>
  <si>
    <t>SAUSHEIM CEDEX</t>
  </si>
  <si>
    <t>SAUSSAN</t>
  </si>
  <si>
    <t>SAUSSAY (28)</t>
  </si>
  <si>
    <t>SAUSSAY (76)</t>
  </si>
  <si>
    <t>SAUSSAY LA CAMPAGNE</t>
  </si>
  <si>
    <t>SAUSSEMESNIL</t>
  </si>
  <si>
    <t>SAUSSENAC</t>
  </si>
  <si>
    <t>SAUSSENS</t>
  </si>
  <si>
    <t>SAUSSES</t>
  </si>
  <si>
    <t>SAUSSET LES PINS</t>
  </si>
  <si>
    <t>SAUSSEUZEMARE EN CAUX</t>
  </si>
  <si>
    <t>SAUSSEY (21)</t>
  </si>
  <si>
    <t>SAUSSEY (50)</t>
  </si>
  <si>
    <t>SAUSSIGNAC</t>
  </si>
  <si>
    <t>SAUSSINES</t>
  </si>
  <si>
    <t>SAUSSY</t>
  </si>
  <si>
    <t>SAUTEL</t>
  </si>
  <si>
    <t>SAUTERNES</t>
  </si>
  <si>
    <t>SAUTEYRARGUES</t>
  </si>
  <si>
    <t>SAUTO</t>
  </si>
  <si>
    <t>SAUTRON</t>
  </si>
  <si>
    <t>SAUVAGNAC</t>
  </si>
  <si>
    <t>SAUVAGNAS</t>
  </si>
  <si>
    <t>SAUVAGNAT</t>
  </si>
  <si>
    <t>SAUVAGNAT STE MARTHE</t>
  </si>
  <si>
    <t>SAUVAGNEY</t>
  </si>
  <si>
    <t>SAUVAGNON</t>
  </si>
  <si>
    <t>SAUVAGNY</t>
  </si>
  <si>
    <t>SAUVAIN</t>
  </si>
  <si>
    <t>SAUVAT</t>
  </si>
  <si>
    <t>SAUVE</t>
  </si>
  <si>
    <t>SAUVELADE</t>
  </si>
  <si>
    <t>SAUVENIERE</t>
  </si>
  <si>
    <t>SAUVESSANGES</t>
  </si>
  <si>
    <t>SAUVETERRE (30)</t>
  </si>
  <si>
    <t>SAUVETERRE (32)</t>
  </si>
  <si>
    <t>SAUVETERRE (65)</t>
  </si>
  <si>
    <t>SAUVETERRE (81)</t>
  </si>
  <si>
    <t>SAUVETERRE (82)</t>
  </si>
  <si>
    <t>SAUVETERRE DE BEARN</t>
  </si>
  <si>
    <t>SAUVETERRE DE COMMINGES</t>
  </si>
  <si>
    <t>SAUVETERRE DE GUYENNE</t>
  </si>
  <si>
    <t>SAUVETERRE DE ROUERGUE</t>
  </si>
  <si>
    <t>SAUVETERRE LA LEMANCE</t>
  </si>
  <si>
    <t>SAUVETERRE ST DENIS</t>
  </si>
  <si>
    <t>SAUVIAC (32)</t>
  </si>
  <si>
    <t>SAUVIAC (33)</t>
  </si>
  <si>
    <t>SAUVIAN</t>
  </si>
  <si>
    <t>SAUVIAT</t>
  </si>
  <si>
    <t>SAUVIAT SUR VIGE</t>
  </si>
  <si>
    <t>SAUVIGNAC</t>
  </si>
  <si>
    <t>SAUVIGNEY LES GRAY</t>
  </si>
  <si>
    <t>SAUVIGNEY LES PESMES</t>
  </si>
  <si>
    <t>SAUVIGNY</t>
  </si>
  <si>
    <t>SAUVIGNY LE BEUREAL</t>
  </si>
  <si>
    <t>SAUVIGNY LE BOIS</t>
  </si>
  <si>
    <t>SAUVIGNY LES BOIS</t>
  </si>
  <si>
    <t>SAUVILLE (08)</t>
  </si>
  <si>
    <t>SAUVILLE (88)</t>
  </si>
  <si>
    <t>SAUVILLERS MONGIVAL</t>
  </si>
  <si>
    <t>SAUVIMONT</t>
  </si>
  <si>
    <t>SAUVOY</t>
  </si>
  <si>
    <t>SAUX</t>
  </si>
  <si>
    <t>SAUX ET POMAREDE</t>
  </si>
  <si>
    <t>SAUXILLANGES</t>
  </si>
  <si>
    <t>SAUZE</t>
  </si>
  <si>
    <t>SAUZE VAUSSAIS</t>
  </si>
  <si>
    <t>SAUZELLES</t>
  </si>
  <si>
    <t>SAUZET (26)</t>
  </si>
  <si>
    <t>SAUZET (30)</t>
  </si>
  <si>
    <t>SAUZET (46)</t>
  </si>
  <si>
    <t>SAUZON</t>
  </si>
  <si>
    <t>SAVARTHES</t>
  </si>
  <si>
    <t>SAVAS</t>
  </si>
  <si>
    <t>SAVAS MEPIN</t>
  </si>
  <si>
    <t>SAVASSE</t>
  </si>
  <si>
    <t>SAVENAY</t>
  </si>
  <si>
    <t>SAVENES</t>
  </si>
  <si>
    <t>SAVENNES (23)</t>
  </si>
  <si>
    <t>SAVENNES (63)</t>
  </si>
  <si>
    <t>SAVENNIERES</t>
  </si>
  <si>
    <t>SAVERDUN</t>
  </si>
  <si>
    <t>SAVERES</t>
  </si>
  <si>
    <t>SAVERNE</t>
  </si>
  <si>
    <t>SAVERNE CEDEX</t>
  </si>
  <si>
    <t>SAVEUSE</t>
  </si>
  <si>
    <t>SAVIANGES</t>
  </si>
  <si>
    <t>SAVIERES</t>
  </si>
  <si>
    <t>SAVIGNA</t>
  </si>
  <si>
    <t>SAVIGNAC (12)</t>
  </si>
  <si>
    <t>SAVIGNAC (33)</t>
  </si>
  <si>
    <t>SAVIGNAC DE DURAS</t>
  </si>
  <si>
    <t>SAVIGNAC DE L ISLE</t>
  </si>
  <si>
    <t>SAVIGNAC DE MIREMONT</t>
  </si>
  <si>
    <t>SAVIGNAC DE NONTRON</t>
  </si>
  <si>
    <t>SAVIGNAC LEDRIER</t>
  </si>
  <si>
    <t>SAVIGNAC LES EGLISES</t>
  </si>
  <si>
    <t>SAVIGNAC LES ORMEAUX</t>
  </si>
  <si>
    <t>SAVIGNAC MONA</t>
  </si>
  <si>
    <t>SAVIGNAC SUR LEYZE</t>
  </si>
  <si>
    <t>SAVIGNARGUES</t>
  </si>
  <si>
    <t>SAVIGNE</t>
  </si>
  <si>
    <t>SAVIGNE L EVEQUE</t>
  </si>
  <si>
    <t>SAVIGNE SOUS LE LUDE</t>
  </si>
  <si>
    <t>SAVIGNE SUR LATHAN</t>
  </si>
  <si>
    <t>SAVIGNEUX (42)</t>
  </si>
  <si>
    <t>SAVIGNIES</t>
  </si>
  <si>
    <t>SAVIGNY (50)</t>
  </si>
  <si>
    <t>SAVIGNY (52)</t>
  </si>
  <si>
    <t>SAVIGNY (69)</t>
  </si>
  <si>
    <t>SAVIGNY (74)</t>
  </si>
  <si>
    <t>SAVIGNY (88)</t>
  </si>
  <si>
    <t>SAVIGNY EN REVERMONT</t>
  </si>
  <si>
    <t>SAVIGNY EN SANCERRE</t>
  </si>
  <si>
    <t>SAVIGNY EN SEPTAINE</t>
  </si>
  <si>
    <t>SAVIGNY EN TERRE PLAINE</t>
  </si>
  <si>
    <t>SAVIGNY EN VERON</t>
  </si>
  <si>
    <t>SAVIGNY LE SEC</t>
  </si>
  <si>
    <t>SAVIGNY LE TEMPLE CEDEX</t>
  </si>
  <si>
    <t>SAVIGNY LE VIEUX</t>
  </si>
  <si>
    <t>SAVIGNY LES BEAUNE</t>
  </si>
  <si>
    <t>SAVIGNY LEVESCAULT</t>
  </si>
  <si>
    <t>SAVIGNY POIL FOL</t>
  </si>
  <si>
    <t>SAVIGNY SOUS FAYE</t>
  </si>
  <si>
    <t>SAVIGNY SOUS MALAIN</t>
  </si>
  <si>
    <t>SAVIGNY SUR AISNE</t>
  </si>
  <si>
    <t>SAVIGNY SUR ARDRES</t>
  </si>
  <si>
    <t>SAVIGNY SUR BRAYE</t>
  </si>
  <si>
    <t>SAVIGNY SUR CLAIRIS</t>
  </si>
  <si>
    <t>SAVIGNY SUR GROSNE</t>
  </si>
  <si>
    <t>SAVIGNY SUR ORGE</t>
  </si>
  <si>
    <t>SAVIGNY SUR ORGE CEDEX</t>
  </si>
  <si>
    <t>SAVIGNY SUR SEILLE</t>
  </si>
  <si>
    <t>SAVIGNY-LE-TEMPLE</t>
  </si>
  <si>
    <t>SAVILLY</t>
  </si>
  <si>
    <t>SAVINES LE LAC</t>
  </si>
  <si>
    <t>SAVINS</t>
  </si>
  <si>
    <t>SAVOILLAN</t>
  </si>
  <si>
    <t>SAVOISY</t>
  </si>
  <si>
    <t>SAVOLLES</t>
  </si>
  <si>
    <t>SAVONNIERES</t>
  </si>
  <si>
    <t>SAVONNIERES DEVANT BAR</t>
  </si>
  <si>
    <t>SAVONNIERES EN PERTHOIS</t>
  </si>
  <si>
    <t>SAVOUGES</t>
  </si>
  <si>
    <t>SAVOURNON</t>
  </si>
  <si>
    <t>SAVOYEUX</t>
  </si>
  <si>
    <t>SAVY</t>
  </si>
  <si>
    <t>SAVY BERLETTE</t>
  </si>
  <si>
    <t>SAXEL</t>
  </si>
  <si>
    <t>SAXI BOURDON</t>
  </si>
  <si>
    <t>SAXON SION</t>
  </si>
  <si>
    <t>SAYAT</t>
  </si>
  <si>
    <t>SAZE</t>
  </si>
  <si>
    <t>SAZERAY</t>
  </si>
  <si>
    <t>SAZERET</t>
  </si>
  <si>
    <t>SAZILLY</t>
  </si>
  <si>
    <t>SAZOS</t>
  </si>
  <si>
    <t>SCAER</t>
  </si>
  <si>
    <t>SCATA</t>
  </si>
  <si>
    <t>SCEAU ST ANGEL</t>
  </si>
  <si>
    <t>SCEAUTRES</t>
  </si>
  <si>
    <t>SCEAUX (89)</t>
  </si>
  <si>
    <t>SCEAUX (92)</t>
  </si>
  <si>
    <t>SCEAUX CEDEX</t>
  </si>
  <si>
    <t>SCEAUX D ANJOU</t>
  </si>
  <si>
    <t>SCEAUX DU GATINAIS</t>
  </si>
  <si>
    <t>SCEAUX SUR HUISNE</t>
  </si>
  <si>
    <t>SCEY MAISIERES</t>
  </si>
  <si>
    <t>SCEY SUR SAONE ET ST ALBIN</t>
  </si>
  <si>
    <t>SCHAEFERHOF</t>
  </si>
  <si>
    <t>SCHAEFFERSHEIM</t>
  </si>
  <si>
    <t>SCHAERBEEK</t>
  </si>
  <si>
    <t>SCHAFFHOUSE PRES SELTZ</t>
  </si>
  <si>
    <t>SCHAFFHOUSE SUR ZORN</t>
  </si>
  <si>
    <t>SCHALBACH</t>
  </si>
  <si>
    <t>SCHALKENDORF</t>
  </si>
  <si>
    <t>SCHARRACHBERGHEIM IRMSTETT</t>
  </si>
  <si>
    <t>SCHEIBENHARD</t>
  </si>
  <si>
    <t>SCHERLENHEIM</t>
  </si>
  <si>
    <t>SCHERWILLER</t>
  </si>
  <si>
    <t>SCHILLERSDORF</t>
  </si>
  <si>
    <t>SCHILTIGHEIM</t>
  </si>
  <si>
    <t>SCHILTIGHEIM CEDEX</t>
  </si>
  <si>
    <t>SCHIRMECK</t>
  </si>
  <si>
    <t>SCHIRMECK CEDEX</t>
  </si>
  <si>
    <t>SCHIRRHEIN</t>
  </si>
  <si>
    <t>SCHIRRHOFFEN</t>
  </si>
  <si>
    <t>SCHLEITHAL</t>
  </si>
  <si>
    <t>SCHLIERBACH</t>
  </si>
  <si>
    <t>SCHMELZ (Allemagne)</t>
  </si>
  <si>
    <t>SCHMITTVILLER</t>
  </si>
  <si>
    <t>SCHNECKENBUSCH</t>
  </si>
  <si>
    <t>SCHNERSHEIM</t>
  </si>
  <si>
    <t>SCHOENAU</t>
  </si>
  <si>
    <t>SCHOENBOURG</t>
  </si>
  <si>
    <t>SCHOENECK</t>
  </si>
  <si>
    <t>SCHOENENBOURG</t>
  </si>
  <si>
    <t>SCHONGAU</t>
  </si>
  <si>
    <t>SCHOONEBEEK</t>
  </si>
  <si>
    <t>SCHOPPERTEN</t>
  </si>
  <si>
    <t>SCHORBACH</t>
  </si>
  <si>
    <t>SCHWABACH</t>
  </si>
  <si>
    <t>SCHWABISCH GMUND</t>
  </si>
  <si>
    <t>SCHWEDT ODER</t>
  </si>
  <si>
    <t>SCHWEIGHOUSE THANN</t>
  </si>
  <si>
    <t>SCHWENHEIM</t>
  </si>
  <si>
    <t>SCHWERDORFF</t>
  </si>
  <si>
    <t>SCHWEYEN</t>
  </si>
  <si>
    <t>SCHWINDRATZHEIM</t>
  </si>
  <si>
    <t>SCHWOBEN</t>
  </si>
  <si>
    <t>SCHWOBSHEIM</t>
  </si>
  <si>
    <t>SCIECQ</t>
  </si>
  <si>
    <t>SCIENTRIER</t>
  </si>
  <si>
    <t>SCIEURAC ET FLOURES</t>
  </si>
  <si>
    <t>SCIEZ</t>
  </si>
  <si>
    <t>SCILLE</t>
  </si>
  <si>
    <t>SCIONZIER</t>
  </si>
  <si>
    <t>SCIONZIER CEDEX</t>
  </si>
  <si>
    <t>SCOLCA</t>
  </si>
  <si>
    <t>SCORBE CLAIRVAUX</t>
  </si>
  <si>
    <t>SCRIGNAC</t>
  </si>
  <si>
    <t>SCRUPT</t>
  </si>
  <si>
    <t>SCY CHAZELLES</t>
  </si>
  <si>
    <t>SCYE</t>
  </si>
  <si>
    <t>SEAILLES</t>
  </si>
  <si>
    <t>Sebares Piloña</t>
  </si>
  <si>
    <t>SEBAZAC CONCOURES</t>
  </si>
  <si>
    <t>SEBECOURT</t>
  </si>
  <si>
    <t>SEBEVILLE</t>
  </si>
  <si>
    <t>SEBOURG</t>
  </si>
  <si>
    <t>SEBRAZAC</t>
  </si>
  <si>
    <t>SEBY</t>
  </si>
  <si>
    <t>SECENANS</t>
  </si>
  <si>
    <t>SECHAULT</t>
  </si>
  <si>
    <t>SECHERAS</t>
  </si>
  <si>
    <t>SECHEVAL</t>
  </si>
  <si>
    <t>SECHILIENNE</t>
  </si>
  <si>
    <t>SECHIN</t>
  </si>
  <si>
    <t>SECLIN</t>
  </si>
  <si>
    <t>SECLIN CEDEX</t>
  </si>
  <si>
    <t>SECONDIGNE SUR BELLE</t>
  </si>
  <si>
    <t>SECONDIGNY</t>
  </si>
  <si>
    <t>SECOURT</t>
  </si>
  <si>
    <t>SECQUEVILLE EN BESSIN</t>
  </si>
  <si>
    <t>SEDAN</t>
  </si>
  <si>
    <t>SEDAN CEDEX</t>
  </si>
  <si>
    <t>SEDEILHAC</t>
  </si>
  <si>
    <t>SEDERON</t>
  </si>
  <si>
    <t>SEDZE MAUBECQ</t>
  </si>
  <si>
    <t>SEDZERE</t>
  </si>
  <si>
    <t>SEEBACH</t>
  </si>
  <si>
    <t>SEES</t>
  </si>
  <si>
    <t>SEEZ</t>
  </si>
  <si>
    <t>SEGALAS (47)</t>
  </si>
  <si>
    <t>SEGALAS (65)</t>
  </si>
  <si>
    <t>SEGLIEN</t>
  </si>
  <si>
    <t>SEGONZAC (16)</t>
  </si>
  <si>
    <t>SEGONZAC (19)</t>
  </si>
  <si>
    <t>SEGONZAC (24)</t>
  </si>
  <si>
    <t>SEGOS</t>
  </si>
  <si>
    <t>SEGOUFIELLE</t>
  </si>
  <si>
    <t>SEGRE</t>
  </si>
  <si>
    <t>SEGRE CEDEX</t>
  </si>
  <si>
    <t>SEGRE-EN-ANJOU BLEU</t>
  </si>
  <si>
    <t>SEGREVILLE</t>
  </si>
  <si>
    <t>SEGRIE</t>
  </si>
  <si>
    <t>SEGRIE FONTAINE</t>
  </si>
  <si>
    <t>SEGROIS</t>
  </si>
  <si>
    <t>SEGRY</t>
  </si>
  <si>
    <t>SEGUR</t>
  </si>
  <si>
    <t>SEGUR LE CHATEAU</t>
  </si>
  <si>
    <t>SEGUR LES VILLAS</t>
  </si>
  <si>
    <t>SEGURA</t>
  </si>
  <si>
    <t>SEGURET</t>
  </si>
  <si>
    <t>SEGUS</t>
  </si>
  <si>
    <t>SEICH</t>
  </si>
  <si>
    <t>SEICHAMPS</t>
  </si>
  <si>
    <t>SEICHEBRIERES</t>
  </si>
  <si>
    <t>SEICHEPREY</t>
  </si>
  <si>
    <t>SEICHES SUR LE LOIR</t>
  </si>
  <si>
    <t>SEIGNALENS</t>
  </si>
  <si>
    <t>SEIGNE</t>
  </si>
  <si>
    <t>SEIGNELAY</t>
  </si>
  <si>
    <t>SEIGNEULLES</t>
  </si>
  <si>
    <t>SEIGNOSSE</t>
  </si>
  <si>
    <t>SEIGNY</t>
  </si>
  <si>
    <t>SEIGY</t>
  </si>
  <si>
    <t>SEILH</t>
  </si>
  <si>
    <t>SEILHAC</t>
  </si>
  <si>
    <t>SEILHAN</t>
  </si>
  <si>
    <t>SEILLAC</t>
  </si>
  <si>
    <t>SEILLANS</t>
  </si>
  <si>
    <t>SEILLONS SOURCE D ARGENS</t>
  </si>
  <si>
    <t>SEINE PORT</t>
  </si>
  <si>
    <t>SEINGBOUSE</t>
  </si>
  <si>
    <t>SEISSAN</t>
  </si>
  <si>
    <t>SEIX</t>
  </si>
  <si>
    <t>SELAINCOURT</t>
  </si>
  <si>
    <t>SELANGOR</t>
  </si>
  <si>
    <t>SELENS</t>
  </si>
  <si>
    <t>SELESTAT</t>
  </si>
  <si>
    <t>SELESTAT CEDEX</t>
  </si>
  <si>
    <t>SELIGNE</t>
  </si>
  <si>
    <t>SELIGNEY</t>
  </si>
  <si>
    <t>SELINCOURT</t>
  </si>
  <si>
    <t>SELLES (27)</t>
  </si>
  <si>
    <t>SELLES (51)</t>
  </si>
  <si>
    <t>SELLES (62)</t>
  </si>
  <si>
    <t>SELLES (70)</t>
  </si>
  <si>
    <t>SELLES ST DENIS</t>
  </si>
  <si>
    <t>SELLES SUR CHER</t>
  </si>
  <si>
    <t>SELLES SUR NAHON</t>
  </si>
  <si>
    <t>SELLIERES</t>
  </si>
  <si>
    <t>SELOMMES</t>
  </si>
  <si>
    <t>SELONCOURT</t>
  </si>
  <si>
    <t>SELONGEY</t>
  </si>
  <si>
    <t>SELONGEY CEDEX</t>
  </si>
  <si>
    <t>SELONNET</t>
  </si>
  <si>
    <t>SELTZ</t>
  </si>
  <si>
    <t>SELVA DEL CAMP</t>
  </si>
  <si>
    <t>SEM</t>
  </si>
  <si>
    <t>SEMALENS</t>
  </si>
  <si>
    <t>SEMALLE</t>
  </si>
  <si>
    <t>SEMARANG</t>
  </si>
  <si>
    <t>SEMAREY</t>
  </si>
  <si>
    <t>SEMBACH</t>
  </si>
  <si>
    <t>SEMBADEL</t>
  </si>
  <si>
    <t>SEMBAS</t>
  </si>
  <si>
    <t>SEMBLANCAY</t>
  </si>
  <si>
    <t>SEMBLECAY</t>
  </si>
  <si>
    <t>SEMBOUES</t>
  </si>
  <si>
    <t>SEMEAC</t>
  </si>
  <si>
    <t>SEMEAC CEDEX</t>
  </si>
  <si>
    <t>SEMEACQ BLACHON</t>
  </si>
  <si>
    <t>SEMECOURT</t>
  </si>
  <si>
    <t>SEMELAY</t>
  </si>
  <si>
    <t>SEMENS</t>
  </si>
  <si>
    <t>SEMENTRON</t>
  </si>
  <si>
    <t>SEMERIES</t>
  </si>
  <si>
    <t>SEMERVILLE</t>
  </si>
  <si>
    <t>SEMEZANGES</t>
  </si>
  <si>
    <t>SEMEZIES CACHAN</t>
  </si>
  <si>
    <t>SEMIDE</t>
  </si>
  <si>
    <t>SEMILLAC</t>
  </si>
  <si>
    <t>SEMILLY</t>
  </si>
  <si>
    <t>SEMMADON</t>
  </si>
  <si>
    <t>SEMOINE</t>
  </si>
  <si>
    <t>SEMOND</t>
  </si>
  <si>
    <t>SEMONDANS</t>
  </si>
  <si>
    <t>SEMONS</t>
  </si>
  <si>
    <t>SEMOUSIES</t>
  </si>
  <si>
    <t>SEMOUSSAC</t>
  </si>
  <si>
    <t>SEMOUTIERS MONTSAON</t>
  </si>
  <si>
    <t>SEMOY</t>
  </si>
  <si>
    <t>SEMPAS (SLOVENIE)</t>
  </si>
  <si>
    <t>SEMPESSERRE</t>
  </si>
  <si>
    <t>SEMPIGNY</t>
  </si>
  <si>
    <t>SEMPY</t>
  </si>
  <si>
    <t>SEMUR EN AUXOIS</t>
  </si>
  <si>
    <t>SEMUR EN BRIONNAIS</t>
  </si>
  <si>
    <t>SEMUR EN VALLON</t>
  </si>
  <si>
    <t>SEMUSSAC</t>
  </si>
  <si>
    <t>SEMUY</t>
  </si>
  <si>
    <t>SENAC</t>
  </si>
  <si>
    <t>SENAIDE</t>
  </si>
  <si>
    <t>SENAILLAC LATRONQUIERE</t>
  </si>
  <si>
    <t>SENAILLAC LAUZES</t>
  </si>
  <si>
    <t>SENAILLY</t>
  </si>
  <si>
    <t>SENAN</t>
  </si>
  <si>
    <t>SENANTES (28)</t>
  </si>
  <si>
    <t>SENANTES (60)</t>
  </si>
  <si>
    <t>SENARENS</t>
  </si>
  <si>
    <t>SENARGENT MIGNAFANS</t>
  </si>
  <si>
    <t>SENARPONT</t>
  </si>
  <si>
    <t>SENAS</t>
  </si>
  <si>
    <t>SENAUD</t>
  </si>
  <si>
    <t>SENAUX</t>
  </si>
  <si>
    <t>SENCENAC PUY DE FOURCHES</t>
  </si>
  <si>
    <t>SENCONAC</t>
  </si>
  <si>
    <t>SENDETS (33)</t>
  </si>
  <si>
    <t>SENDETS (64)</t>
  </si>
  <si>
    <t>SENE</t>
  </si>
  <si>
    <t>SENECHAS</t>
  </si>
  <si>
    <t>SENERGUES</t>
  </si>
  <si>
    <t>SENESTIS</t>
  </si>
  <si>
    <t>SENEUJOLS</t>
  </si>
  <si>
    <t>SENEZ</t>
  </si>
  <si>
    <t>SENEZERGUES</t>
  </si>
  <si>
    <t>SENGOUAGNET</t>
  </si>
  <si>
    <t>SENIA</t>
  </si>
  <si>
    <t>SENIERGUES</t>
  </si>
  <si>
    <t>SENILLE</t>
  </si>
  <si>
    <t>SENINGHEM</t>
  </si>
  <si>
    <t>SENLECQUES</t>
  </si>
  <si>
    <t>SENLIS (60)</t>
  </si>
  <si>
    <t>SENLIS (62)</t>
  </si>
  <si>
    <t>SENLIS CEDEX</t>
  </si>
  <si>
    <t>SENLIS LE SEC</t>
  </si>
  <si>
    <t>SENLISSE</t>
  </si>
  <si>
    <t>SENNECAY</t>
  </si>
  <si>
    <t>SENNECE LES MACON</t>
  </si>
  <si>
    <t>SENNECEY LE GRAND</t>
  </si>
  <si>
    <t>SENNECEY LES DIJON</t>
  </si>
  <si>
    <t>SENNELY</t>
  </si>
  <si>
    <t>SENNEVIERES</t>
  </si>
  <si>
    <t>SENNEVILLE SUR FECAMP</t>
  </si>
  <si>
    <t>SENNEVOY LE BAS</t>
  </si>
  <si>
    <t>SENNEVOY LE HAUT</t>
  </si>
  <si>
    <t>SENON</t>
  </si>
  <si>
    <t>SENONCHES</t>
  </si>
  <si>
    <t>SENONCOURT</t>
  </si>
  <si>
    <t>SENONCOURT LES MAUJOUY</t>
  </si>
  <si>
    <t>SENONES</t>
  </si>
  <si>
    <t>SENONGES</t>
  </si>
  <si>
    <t>SENONNES</t>
  </si>
  <si>
    <t>SENOTS</t>
  </si>
  <si>
    <t>SENOUILLAC</t>
  </si>
  <si>
    <t>SENOVILLE</t>
  </si>
  <si>
    <t>SENOZAN</t>
  </si>
  <si>
    <t>SENS</t>
  </si>
  <si>
    <t>SENS BEAUJEU</t>
  </si>
  <si>
    <t>SENS CEDEX</t>
  </si>
  <si>
    <t>SENS DE BRETAGNE</t>
  </si>
  <si>
    <t>SENS SUR SEILLE</t>
  </si>
  <si>
    <t>SENTEIN</t>
  </si>
  <si>
    <t>SENTELIE</t>
  </si>
  <si>
    <t>SENTENAC D OUST</t>
  </si>
  <si>
    <t>SENTENAC DE SEROU</t>
  </si>
  <si>
    <t>SENTHEIM</t>
  </si>
  <si>
    <t>SENTILLY</t>
  </si>
  <si>
    <t>SENTOUS</t>
  </si>
  <si>
    <t>SENUC</t>
  </si>
  <si>
    <t>SENVEN LEHART</t>
  </si>
  <si>
    <t>SEPEAUX</t>
  </si>
  <si>
    <t>SEPMERIES</t>
  </si>
  <si>
    <t>SEPMES</t>
  </si>
  <si>
    <t>SEPPOIS LE BAS</t>
  </si>
  <si>
    <t>SEPPOIS LE HAUT</t>
  </si>
  <si>
    <t>SEPT FORGES</t>
  </si>
  <si>
    <t>SEPT FRERES</t>
  </si>
  <si>
    <t>SEPT MEULES</t>
  </si>
  <si>
    <t>SEPT SAULX</t>
  </si>
  <si>
    <t>SEPT SORTS</t>
  </si>
  <si>
    <t>SEPT VENTS</t>
  </si>
  <si>
    <t>SEPTEME</t>
  </si>
  <si>
    <t>SEPTEMES LES VALLONS</t>
  </si>
  <si>
    <t>SEPTEMVRI</t>
  </si>
  <si>
    <t>SEPTEUIL</t>
  </si>
  <si>
    <t>SEPTFONDS</t>
  </si>
  <si>
    <t>SEPTFONTAINES</t>
  </si>
  <si>
    <t>SEPTMONCEL</t>
  </si>
  <si>
    <t>SEPTSARGES</t>
  </si>
  <si>
    <t>SEPTVAUX</t>
  </si>
  <si>
    <t>SEPVIGNY</t>
  </si>
  <si>
    <t>SEPVRET</t>
  </si>
  <si>
    <t>SEPX</t>
  </si>
  <si>
    <t>SEQUEDIN</t>
  </si>
  <si>
    <t>SEQUEHART</t>
  </si>
  <si>
    <t>SERAINCOURT (08)</t>
  </si>
  <si>
    <t>SERAINCOURT (95)</t>
  </si>
  <si>
    <t>SERAING</t>
  </si>
  <si>
    <t>SERANDON</t>
  </si>
  <si>
    <t>SERANON</t>
  </si>
  <si>
    <t>SERANS (60)</t>
  </si>
  <si>
    <t>SERANS (61)</t>
  </si>
  <si>
    <t>SERANVILLE</t>
  </si>
  <si>
    <t>SERANVILLERS FORENVILLE</t>
  </si>
  <si>
    <t>SERAUCOURT LE GRAND</t>
  </si>
  <si>
    <t>SERAUMONT</t>
  </si>
  <si>
    <t>SERAZEREUX</t>
  </si>
  <si>
    <t>SERBANNES</t>
  </si>
  <si>
    <t>SERBONNES</t>
  </si>
  <si>
    <t>SERCOEUR</t>
  </si>
  <si>
    <t>SERCUS</t>
  </si>
  <si>
    <t>SERCY</t>
  </si>
  <si>
    <t>SERDINYA</t>
  </si>
  <si>
    <t>SERE</t>
  </si>
  <si>
    <t>SERE EN LAVEDAN</t>
  </si>
  <si>
    <t>SERE LANSO</t>
  </si>
  <si>
    <t>SERE RUSTAING</t>
  </si>
  <si>
    <t>SERECOURT</t>
  </si>
  <si>
    <t>SEREILHAC</t>
  </si>
  <si>
    <t>SEREMANGE ERZANGE</t>
  </si>
  <si>
    <t>SEREMPUY</t>
  </si>
  <si>
    <t>SERENAC</t>
  </si>
  <si>
    <t>SERENT</t>
  </si>
  <si>
    <t>SERESVILLE</t>
  </si>
  <si>
    <t>SEREVILLERS</t>
  </si>
  <si>
    <t>SEREZ</t>
  </si>
  <si>
    <t>SEREZIN DE LA TOUR</t>
  </si>
  <si>
    <t>SEREZIN DU RHONE</t>
  </si>
  <si>
    <t>SERGEAC</t>
  </si>
  <si>
    <t>SERGENAUX</t>
  </si>
  <si>
    <t>SERGENON</t>
  </si>
  <si>
    <t>SERGINES</t>
  </si>
  <si>
    <t>SERICOURT</t>
  </si>
  <si>
    <t>SERIERS</t>
  </si>
  <si>
    <t>SERIFONTAINE</t>
  </si>
  <si>
    <t>SERIGNAC (46)</t>
  </si>
  <si>
    <t>SERIGNAC (82)</t>
  </si>
  <si>
    <t>SERIGNAC PEBOUDOU</t>
  </si>
  <si>
    <t>SERIGNAC SUR GARONNE</t>
  </si>
  <si>
    <t>SERIGNAN</t>
  </si>
  <si>
    <t>SERIGNAN DU COMTAT</t>
  </si>
  <si>
    <t>SERIGNE</t>
  </si>
  <si>
    <t>SERIGNY (61)</t>
  </si>
  <si>
    <t>SERIGNY (86)</t>
  </si>
  <si>
    <t>SERILHAC</t>
  </si>
  <si>
    <t>SERIS</t>
  </si>
  <si>
    <t>SERLEY</t>
  </si>
  <si>
    <t>SERMAGES</t>
  </si>
  <si>
    <t>SERMAISE (49)</t>
  </si>
  <si>
    <t>SERMAISE (91)</t>
  </si>
  <si>
    <t>SERMAISES</t>
  </si>
  <si>
    <t>SERMAIZE</t>
  </si>
  <si>
    <t>SERMAIZE LES BAINS</t>
  </si>
  <si>
    <t>SERMAMAGNY</t>
  </si>
  <si>
    <t>SERMANGE</t>
  </si>
  <si>
    <t>SERMANO</t>
  </si>
  <si>
    <t>SERMENTIZON</t>
  </si>
  <si>
    <t>SERMENTOT</t>
  </si>
  <si>
    <t>SERMERIEU</t>
  </si>
  <si>
    <t>SERMERSHEIM</t>
  </si>
  <si>
    <t>SERMESSE</t>
  </si>
  <si>
    <t>SERMIERS</t>
  </si>
  <si>
    <t>SERMIZELLES</t>
  </si>
  <si>
    <t>SERMOISE SUR LOIRE</t>
  </si>
  <si>
    <t>SERMUR</t>
  </si>
  <si>
    <t>SERNHAC</t>
  </si>
  <si>
    <t>SEROCOURT</t>
  </si>
  <si>
    <t>SERON</t>
  </si>
  <si>
    <t>SERPAIZE</t>
  </si>
  <si>
    <t>SERQUES</t>
  </si>
  <si>
    <t>SERQUEUX (52)</t>
  </si>
  <si>
    <t>SERQUEUX (76)</t>
  </si>
  <si>
    <t>SERQUIGNY</t>
  </si>
  <si>
    <t>SERRA DI FERRO</t>
  </si>
  <si>
    <t>SERRA DI FIUMORBO</t>
  </si>
  <si>
    <t>SERRA DI SCOPAMENE</t>
  </si>
  <si>
    <t>SERRALONGUE</t>
  </si>
  <si>
    <t>SERRAVAL</t>
  </si>
  <si>
    <t>SERRE CHEVALIER</t>
  </si>
  <si>
    <t>SERRE LES MOULIERES</t>
  </si>
  <si>
    <t>SERRE LES SAPINS</t>
  </si>
  <si>
    <t>SERRE NERPOL</t>
  </si>
  <si>
    <t>SERRES (05)</t>
  </si>
  <si>
    <t>SERRES (11)</t>
  </si>
  <si>
    <t>SERRES (54)</t>
  </si>
  <si>
    <t>SERRES CASTET</t>
  </si>
  <si>
    <t>SERRES ET MONTGUYARD</t>
  </si>
  <si>
    <t>SERRES GASTON</t>
  </si>
  <si>
    <t>SERRES MORLAAS</t>
  </si>
  <si>
    <t>SERRES STE MARIE</t>
  </si>
  <si>
    <t>SERRES SUR ARGET</t>
  </si>
  <si>
    <t>SERRESLOUS ET ARRIBANS</t>
  </si>
  <si>
    <t>SERRIERA</t>
  </si>
  <si>
    <t>SERRIERES (07)</t>
  </si>
  <si>
    <t>SERRIERES (71)</t>
  </si>
  <si>
    <t>SERRIERES EN CHAUTAGNE</t>
  </si>
  <si>
    <t>SERRIGNY</t>
  </si>
  <si>
    <t>SERRIGNY EN BRESSE</t>
  </si>
  <si>
    <t>SERRIS</t>
  </si>
  <si>
    <t>SERROUVILLE</t>
  </si>
  <si>
    <t>SERRUELLES</t>
  </si>
  <si>
    <t>SERS (16)</t>
  </si>
  <si>
    <t>SERS (65)</t>
  </si>
  <si>
    <t>SERVAIS</t>
  </si>
  <si>
    <t>SERVANCE</t>
  </si>
  <si>
    <t>SERVANCHES</t>
  </si>
  <si>
    <t>SERVANT</t>
  </si>
  <si>
    <t>SERVAS (30)</t>
  </si>
  <si>
    <t>SERVAVILLE SALMONVILLE</t>
  </si>
  <si>
    <t>SERVERETTE</t>
  </si>
  <si>
    <t>SERVES SUR RHONE</t>
  </si>
  <si>
    <t>SERVIAN</t>
  </si>
  <si>
    <t>SERVIERES</t>
  </si>
  <si>
    <t>SERVIERES LE CHATEAU</t>
  </si>
  <si>
    <t>SERVIERS ET LABAUME</t>
  </si>
  <si>
    <t>SERVIES</t>
  </si>
  <si>
    <t>SERVIES EN VAL</t>
  </si>
  <si>
    <t>SERVIGNEY</t>
  </si>
  <si>
    <t>SERVIGNY</t>
  </si>
  <si>
    <t>SERVIGNY LES RAVILLE</t>
  </si>
  <si>
    <t>SERVIGNY LES STE BARBE</t>
  </si>
  <si>
    <t>SERVILLE</t>
  </si>
  <si>
    <t>SERVILLY</t>
  </si>
  <si>
    <t>SERVIN</t>
  </si>
  <si>
    <t>SERVINS</t>
  </si>
  <si>
    <t>SERVON (50)</t>
  </si>
  <si>
    <t>SERVON (77)</t>
  </si>
  <si>
    <t>SERVON MELZICOURT</t>
  </si>
  <si>
    <t>SERVON SUR VILAINE</t>
  </si>
  <si>
    <t>SERVOZ</t>
  </si>
  <si>
    <t>SERY (08)</t>
  </si>
  <si>
    <t>SERY (89)</t>
  </si>
  <si>
    <t>SERY LES MEZIERES</t>
  </si>
  <si>
    <t>SERY MAGNEVAL</t>
  </si>
  <si>
    <t>SERZY ET PRIN</t>
  </si>
  <si>
    <t>SESSENHEIM</t>
  </si>
  <si>
    <t>SESTINO</t>
  </si>
  <si>
    <t>SESTO SAN GIOVANNI (MI)</t>
  </si>
  <si>
    <t>SETE</t>
  </si>
  <si>
    <t>SETE CEDEX</t>
  </si>
  <si>
    <t>SETQUES</t>
  </si>
  <si>
    <t>SETUBAL</t>
  </si>
  <si>
    <t>SEUGY</t>
  </si>
  <si>
    <t>SEUIL</t>
  </si>
  <si>
    <t>SEUIL D ARGONNE</t>
  </si>
  <si>
    <t>SEUILLET</t>
  </si>
  <si>
    <t>SEUILLY</t>
  </si>
  <si>
    <t>SEUR</t>
  </si>
  <si>
    <t>SEURRE</t>
  </si>
  <si>
    <t>SEUX</t>
  </si>
  <si>
    <t>SEUZEY</t>
  </si>
  <si>
    <t>SEVELINGES</t>
  </si>
  <si>
    <t>SEVENANS</t>
  </si>
  <si>
    <t>SEVERAC</t>
  </si>
  <si>
    <t>SEVERAC L EGLISE</t>
  </si>
  <si>
    <t>SEVERAC LE CHATEAU</t>
  </si>
  <si>
    <t>SEVEUX</t>
  </si>
  <si>
    <t>SEVIGNAC</t>
  </si>
  <si>
    <t>SEVIGNACQ</t>
  </si>
  <si>
    <t>SEVIGNACQ MEYRACQ</t>
  </si>
  <si>
    <t>SEVIGNY</t>
  </si>
  <si>
    <t>SEVIGNY LA FORET</t>
  </si>
  <si>
    <t>SEVIGNY WALEPPE</t>
  </si>
  <si>
    <t>SEVILLA</t>
  </si>
  <si>
    <t>SEVILLA LA NUEVA (ESPAGNE)</t>
  </si>
  <si>
    <t>SEVIS</t>
  </si>
  <si>
    <t>SEVRAI</t>
  </si>
  <si>
    <t>SEVRAN</t>
  </si>
  <si>
    <t>SEVRAN CEDEX</t>
  </si>
  <si>
    <t>SEVREMOINE</t>
  </si>
  <si>
    <t>SEVREMONT</t>
  </si>
  <si>
    <t>SEVRES</t>
  </si>
  <si>
    <t>SEVRES ANXAUMONT</t>
  </si>
  <si>
    <t>SEVRES CEDEX</t>
  </si>
  <si>
    <t>SEVREY</t>
  </si>
  <si>
    <t>SEVRIER</t>
  </si>
  <si>
    <t>SEVRY</t>
  </si>
  <si>
    <t>SEWEN</t>
  </si>
  <si>
    <t>SEXCLES</t>
  </si>
  <si>
    <t>SEXEY AUX FORGES</t>
  </si>
  <si>
    <t>SEXEY LES BOIS</t>
  </si>
  <si>
    <t>SEXFONTAINES</t>
  </si>
  <si>
    <t>SEYCHALLES</t>
  </si>
  <si>
    <t>SEYCHES</t>
  </si>
  <si>
    <t>SEYNE LES ALPES</t>
  </si>
  <si>
    <t>SEYNES</t>
  </si>
  <si>
    <t>SEYNOD</t>
  </si>
  <si>
    <t>SEYNOD CEDEX</t>
  </si>
  <si>
    <t>SEYRE</t>
  </si>
  <si>
    <t>SEYRESSE</t>
  </si>
  <si>
    <t>SEYSSEL (74)</t>
  </si>
  <si>
    <t>SEYSSES</t>
  </si>
  <si>
    <t>SEYSSES SAVES</t>
  </si>
  <si>
    <t>SEYSSINET PARISET</t>
  </si>
  <si>
    <t>SEYSSINET PARISET CEDEX</t>
  </si>
  <si>
    <t>SEYSSINS</t>
  </si>
  <si>
    <t>SEYSSUEL</t>
  </si>
  <si>
    <t>SEYTHENEX</t>
  </si>
  <si>
    <t>SEYTROUX</t>
  </si>
  <si>
    <t>SEZANNE</t>
  </si>
  <si>
    <t>SEZANNE CEDEX</t>
  </si>
  <si>
    <t>SIARROUY</t>
  </si>
  <si>
    <t>SIAUGUES STE MARIE</t>
  </si>
  <si>
    <t>SIAULIAI</t>
  </si>
  <si>
    <t>SIBIRIL</t>
  </si>
  <si>
    <t>SIBIVILLE</t>
  </si>
  <si>
    <t>SICCIEU ST JULIEN CARISIEU</t>
  </si>
  <si>
    <t>SICHAMPS</t>
  </si>
  <si>
    <t>SICKERT</t>
  </si>
  <si>
    <t>SIDAMON</t>
  </si>
  <si>
    <t>SIDEVILLE</t>
  </si>
  <si>
    <t>SIDIAILLES</t>
  </si>
  <si>
    <t>SIECQ</t>
  </si>
  <si>
    <t>SIEDLCE</t>
  </si>
  <si>
    <t>SIEGEN</t>
  </si>
  <si>
    <t>SIEGEN-WEIDENAU</t>
  </si>
  <si>
    <t>SIERCK LES BAINS</t>
  </si>
  <si>
    <t>SIERENTZ</t>
  </si>
  <si>
    <t>SIERO</t>
  </si>
  <si>
    <t>SIERRA ENGARCERAN</t>
  </si>
  <si>
    <t>SIERSTHAL</t>
  </si>
  <si>
    <t>SIERVILLE</t>
  </si>
  <si>
    <t>SIEST</t>
  </si>
  <si>
    <t>SIEURAC</t>
  </si>
  <si>
    <t>SIEURAS</t>
  </si>
  <si>
    <t>SIEVOZ</t>
  </si>
  <si>
    <t>SIEWILLER</t>
  </si>
  <si>
    <t>SIGALE</t>
  </si>
  <si>
    <t>SIGALENS</t>
  </si>
  <si>
    <t>SIGEAN</t>
  </si>
  <si>
    <t>SIGLOY</t>
  </si>
  <si>
    <t>SIGNAC</t>
  </si>
  <si>
    <t>SIGNES</t>
  </si>
  <si>
    <t>SIGNEVILLE</t>
  </si>
  <si>
    <t>SIGNY L ABBAYE</t>
  </si>
  <si>
    <t>SIGNY LE PETIT</t>
  </si>
  <si>
    <t>SIGNY MONTLIBERT</t>
  </si>
  <si>
    <t>SIGNY SIGNETS</t>
  </si>
  <si>
    <t>SIGOGNE</t>
  </si>
  <si>
    <t>SIGOLSHEIM</t>
  </si>
  <si>
    <t>SIGONCE</t>
  </si>
  <si>
    <t>SIGOTTIER</t>
  </si>
  <si>
    <t>SIGOULES</t>
  </si>
  <si>
    <t>SIGOURNAIS</t>
  </si>
  <si>
    <t>SIGOYER (04)</t>
  </si>
  <si>
    <t>SIGOYER (05)</t>
  </si>
  <si>
    <t>SIGUER</t>
  </si>
  <si>
    <t>SIGY</t>
  </si>
  <si>
    <t>SIGY EN BRAY</t>
  </si>
  <si>
    <t>SIGY LE CHATEL</t>
  </si>
  <si>
    <t>SILFIAC</t>
  </si>
  <si>
    <t>SILHAC</t>
  </si>
  <si>
    <t>SILLANS</t>
  </si>
  <si>
    <t>SILLANS LA CASCADE</t>
  </si>
  <si>
    <t>SILLARS</t>
  </si>
  <si>
    <t>SILLAS</t>
  </si>
  <si>
    <t>SILLE LE GUILLAUME</t>
  </si>
  <si>
    <t>SILLE LE GUILLAUME CEDEX</t>
  </si>
  <si>
    <t>SILLE LE PHILIPPE</t>
  </si>
  <si>
    <t>SILLEGNY</t>
  </si>
  <si>
    <t>SILLERY</t>
  </si>
  <si>
    <t>SILLEY AMANCEY</t>
  </si>
  <si>
    <t>SILLEY BLEFOND</t>
  </si>
  <si>
    <t>SILLINGY</t>
  </si>
  <si>
    <t>SILLY EN GOUFFERN</t>
  </si>
  <si>
    <t>SILLY EN SAULNOIS</t>
  </si>
  <si>
    <t>SILLY LA POTERIE</t>
  </si>
  <si>
    <t>SILLY LE LONG</t>
  </si>
  <si>
    <t>SILLY SUR NIED</t>
  </si>
  <si>
    <t>SILLY TILLARD</t>
  </si>
  <si>
    <t>SILMONT</t>
  </si>
  <si>
    <t>SILTZHEIM</t>
  </si>
  <si>
    <t>SILVARECCIO</t>
  </si>
  <si>
    <t>SILVAROUVRES</t>
  </si>
  <si>
    <t>SIMACOURBE</t>
  </si>
  <si>
    <t>SIMANDRE</t>
  </si>
  <si>
    <t>SIMANDRES</t>
  </si>
  <si>
    <t>SIMARD</t>
  </si>
  <si>
    <t>SIMENCOURT</t>
  </si>
  <si>
    <t>SIMEYROLS</t>
  </si>
  <si>
    <t>SIMIANE COLLONGUE</t>
  </si>
  <si>
    <t>SIMIANE LA ROTONDE</t>
  </si>
  <si>
    <t>SIMMERATH</t>
  </si>
  <si>
    <t>SIMORRE</t>
  </si>
  <si>
    <t>SIMPLE</t>
  </si>
  <si>
    <t>SIN LE NOBLE</t>
  </si>
  <si>
    <t>SINARD</t>
  </si>
  <si>
    <t>SINCENY</t>
  </si>
  <si>
    <t>SINCEY LES ROUVRAY</t>
  </si>
  <si>
    <t>SINDELFINGEN</t>
  </si>
  <si>
    <t>SINDERES</t>
  </si>
  <si>
    <t>SINGLES</t>
  </si>
  <si>
    <t>SINGLEYRAC</t>
  </si>
  <si>
    <t>SINGLY</t>
  </si>
  <si>
    <t>SINGRIST</t>
  </si>
  <si>
    <t>SINSAT</t>
  </si>
  <si>
    <t>SINT LENAARTS</t>
  </si>
  <si>
    <t>SINT-KATELIJNE-WAVER</t>
  </si>
  <si>
    <t>SINT-LENAARTS</t>
  </si>
  <si>
    <t>SINT-NIKLAAS</t>
  </si>
  <si>
    <t>SINZOS</t>
  </si>
  <si>
    <t>SION</t>
  </si>
  <si>
    <t>SION LES MINES</t>
  </si>
  <si>
    <t>SIONIAC</t>
  </si>
  <si>
    <t>SIONNE</t>
  </si>
  <si>
    <t>SIONVILLER</t>
  </si>
  <si>
    <t>SIORAC DE RIBERAC</t>
  </si>
  <si>
    <t>SIORAC EN PERIGORD</t>
  </si>
  <si>
    <t>SIOUVILLE HAGUE</t>
  </si>
  <si>
    <t>SIRAC</t>
  </si>
  <si>
    <t>SIRACOURT</t>
  </si>
  <si>
    <t>SIRADAN</t>
  </si>
  <si>
    <t>SIRAN (15)</t>
  </si>
  <si>
    <t>SIRAN (34)</t>
  </si>
  <si>
    <t>SIREIX</t>
  </si>
  <si>
    <t>SIREUIL</t>
  </si>
  <si>
    <t>SIROD</t>
  </si>
  <si>
    <t>SIROS</t>
  </si>
  <si>
    <t>SIRVINTOS</t>
  </si>
  <si>
    <t>SISAK</t>
  </si>
  <si>
    <t>SISCO</t>
  </si>
  <si>
    <t>SISSY</t>
  </si>
  <si>
    <t>SISTELS</t>
  </si>
  <si>
    <t>SISTERON</t>
  </si>
  <si>
    <t>SISTERON CEDEX</t>
  </si>
  <si>
    <t>SIVERGUES</t>
  </si>
  <si>
    <t>SIVIGNON</t>
  </si>
  <si>
    <t>SIVRY</t>
  </si>
  <si>
    <t>SIVRY ANTE</t>
  </si>
  <si>
    <t>SIVRY COURTRY</t>
  </si>
  <si>
    <t>SIVRY LA PERCHE</t>
  </si>
  <si>
    <t>SIVRY SUR MEUSE</t>
  </si>
  <si>
    <t>SIX FOURS LES PLAGES</t>
  </si>
  <si>
    <t>SIX FOURS LES PLAGES CEDE</t>
  </si>
  <si>
    <t>SIX FOURS LES PLAGES CEDEX</t>
  </si>
  <si>
    <t>SIX VILLAGE</t>
  </si>
  <si>
    <t>SIXT FER A CHEVAL</t>
  </si>
  <si>
    <t>SIXT SUR AFF</t>
  </si>
  <si>
    <t>SIZUN</t>
  </si>
  <si>
    <t>SKOPJE</t>
  </si>
  <si>
    <t>SKWIERZYNA</t>
  </si>
  <si>
    <t>SLIEDRECHT</t>
  </si>
  <si>
    <t>SLIVEN</t>
  </si>
  <si>
    <t>SLOVENJ GRADEC</t>
  </si>
  <si>
    <t>SLOVENSKE KONJICE</t>
  </si>
  <si>
    <t>SLUISKIL</t>
  </si>
  <si>
    <t>SMARVES</t>
  </si>
  <si>
    <t>SMERMESNIL</t>
  </si>
  <si>
    <t>SOBRADIEL</t>
  </si>
  <si>
    <t>SOCCIA</t>
  </si>
  <si>
    <t>SOCHAUX</t>
  </si>
  <si>
    <t>SOCHAUX CEDEX</t>
  </si>
  <si>
    <t>SOCOURT</t>
  </si>
  <si>
    <t>SOCX</t>
  </si>
  <si>
    <t>SODE</t>
  </si>
  <si>
    <t>SÖDERTÄLJE</t>
  </si>
  <si>
    <t>SOEURDRES</t>
  </si>
  <si>
    <t>SOGNOLLES EN MONTOIS</t>
  </si>
  <si>
    <t>SOGNY AUX MOULINS</t>
  </si>
  <si>
    <t>SOGNY EN L ANGLE</t>
  </si>
  <si>
    <t>SOIGNOLLES</t>
  </si>
  <si>
    <t>SOIGNOLLES EN BRIE</t>
  </si>
  <si>
    <t>SOINDRES</t>
  </si>
  <si>
    <t>SOING CUBRY CHARENTENAY</t>
  </si>
  <si>
    <t>SOINGS EN SOLOGNE</t>
  </si>
  <si>
    <t>SOIRANS</t>
  </si>
  <si>
    <t>SOISSONS SUR NACEY</t>
  </si>
  <si>
    <t>SOISY BOUY</t>
  </si>
  <si>
    <t>SOISY S MONTMORENCY CEDEX</t>
  </si>
  <si>
    <t>SOISY SOUS MONTMORENCY</t>
  </si>
  <si>
    <t>SOISY SUR ECOLE</t>
  </si>
  <si>
    <t>SOISY SUR SEINE</t>
  </si>
  <si>
    <t>SOIZE (02)</t>
  </si>
  <si>
    <t>SOIZE (28)</t>
  </si>
  <si>
    <t>SOIZY AUX BOIS</t>
  </si>
  <si>
    <t>SOKE AYDIN</t>
  </si>
  <si>
    <t>SOLAIZE</t>
  </si>
  <si>
    <t>SOLARES</t>
  </si>
  <si>
    <t>SOLARO</t>
  </si>
  <si>
    <t>SOLBACH</t>
  </si>
  <si>
    <t>SOLEILHAS</t>
  </si>
  <si>
    <t>SOLEMONT</t>
  </si>
  <si>
    <t>SOLENTE</t>
  </si>
  <si>
    <t>SOLENZARA AIR</t>
  </si>
  <si>
    <t>SOLERIEUX</t>
  </si>
  <si>
    <t>SOLERS</t>
  </si>
  <si>
    <t xml:space="preserve">SOLESMES </t>
  </si>
  <si>
    <t>SOLESMES (72)</t>
  </si>
  <si>
    <t>SOLEYMIEU</t>
  </si>
  <si>
    <t>SOLEYMIEUX</t>
  </si>
  <si>
    <t>SOLFERINO</t>
  </si>
  <si>
    <t>SOLGNE</t>
  </si>
  <si>
    <t>SOLIERS</t>
  </si>
  <si>
    <t>SOLIGNAC</t>
  </si>
  <si>
    <t>SOLIGNAC SOUS ROCHE</t>
  </si>
  <si>
    <t>SOLIGNAC SUR LOIRE</t>
  </si>
  <si>
    <t>SOLIGNAT</t>
  </si>
  <si>
    <t>SOLIGNY LA TRAPPE</t>
  </si>
  <si>
    <t>SOLIGNY LES ETANGS</t>
  </si>
  <si>
    <t>SOLLACARO</t>
  </si>
  <si>
    <t>SOLLIERES SARDIERES</t>
  </si>
  <si>
    <t>SOLLIES PONT</t>
  </si>
  <si>
    <t>SOLLIES TOUCAS</t>
  </si>
  <si>
    <t>SOLLIES VILLE</t>
  </si>
  <si>
    <t>SOLOGNE</t>
  </si>
  <si>
    <t>SOLOGNY</t>
  </si>
  <si>
    <t>SOLOMIAC</t>
  </si>
  <si>
    <t>SOLRE LE CHATEAU</t>
  </si>
  <si>
    <t>SOLRE SAINT GERY(BELGIQUE)</t>
  </si>
  <si>
    <t>SOLRINNES</t>
  </si>
  <si>
    <t>SOLSONA</t>
  </si>
  <si>
    <t>SOLTERRE</t>
  </si>
  <si>
    <t>SOLUTRE POUILLY</t>
  </si>
  <si>
    <t>SOMAIN</t>
  </si>
  <si>
    <t>SOMBACOUR</t>
  </si>
  <si>
    <t>SOMBERNON</t>
  </si>
  <si>
    <t>SOMBRIN</t>
  </si>
  <si>
    <t>SOMBRUN</t>
  </si>
  <si>
    <t>SOMLOIRE</t>
  </si>
  <si>
    <t>SOMMACAMPAGNA (ITALIE)</t>
  </si>
  <si>
    <t>SOMMAING</t>
  </si>
  <si>
    <t>SOMMAING SUR ECAILLON</t>
  </si>
  <si>
    <t>SOMMANCOURT</t>
  </si>
  <si>
    <t>SOMMANT</t>
  </si>
  <si>
    <t>SOMMAUTHE</t>
  </si>
  <si>
    <t>SOMME BIONNE</t>
  </si>
  <si>
    <t>SOMME SUIPPE</t>
  </si>
  <si>
    <t>SOMME TOURBE</t>
  </si>
  <si>
    <t>SOMME VESLE</t>
  </si>
  <si>
    <t>SOMME YEVRE</t>
  </si>
  <si>
    <t>SOMMECAISE</t>
  </si>
  <si>
    <t>SOMMEDIEUE</t>
  </si>
  <si>
    <t>SOMMEILLES</t>
  </si>
  <si>
    <t>SOMMELANS</t>
  </si>
  <si>
    <t>SOMMELONNE</t>
  </si>
  <si>
    <t>SOMMEPY TAHURE</t>
  </si>
  <si>
    <t>SOMMERANCE</t>
  </si>
  <si>
    <t>SOMMERECOURT</t>
  </si>
  <si>
    <t>SOMMEREUX</t>
  </si>
  <si>
    <t>SOMMERON</t>
  </si>
  <si>
    <t>SOMMERVIEU</t>
  </si>
  <si>
    <t>SOMMERVILLER</t>
  </si>
  <si>
    <t>SOMMERY</t>
  </si>
  <si>
    <t>SOMMESNIL</t>
  </si>
  <si>
    <t>SOMMESOUS</t>
  </si>
  <si>
    <t>SOMMETTE EAUCOURT</t>
  </si>
  <si>
    <t>SOMMEVAL</t>
  </si>
  <si>
    <t>SOMMEVOIRE</t>
  </si>
  <si>
    <t>SOMMIERES</t>
  </si>
  <si>
    <t>SOMMIERES CEDEX</t>
  </si>
  <si>
    <t>SOMMIERES DU CLAIN</t>
  </si>
  <si>
    <t>SOMPT</t>
  </si>
  <si>
    <t>SOMPUIS</t>
  </si>
  <si>
    <t>SOMSOIS</t>
  </si>
  <si>
    <t>SON</t>
  </si>
  <si>
    <t>SONAC</t>
  </si>
  <si>
    <t>SONCHAMP</t>
  </si>
  <si>
    <t>SONCOURT</t>
  </si>
  <si>
    <t>SONCOURT SUR MARNE</t>
  </si>
  <si>
    <t>SONDERNACH</t>
  </si>
  <si>
    <t>SONDERSDORF</t>
  </si>
  <si>
    <t>SONGEONS</t>
  </si>
  <si>
    <t>SONGESON</t>
  </si>
  <si>
    <t>SONGY</t>
  </si>
  <si>
    <t>SONNAC (12)</t>
  </si>
  <si>
    <t>SONNAC (17)</t>
  </si>
  <si>
    <t>SONNAC SUR L HERS</t>
  </si>
  <si>
    <t>SONNAY</t>
  </si>
  <si>
    <t>SONNAZ</t>
  </si>
  <si>
    <t>SONNEVILLE</t>
  </si>
  <si>
    <t>SONS ET RONCHERES</t>
  </si>
  <si>
    <t>SONZAY</t>
  </si>
  <si>
    <t>SOORTS HOSSEGOR</t>
  </si>
  <si>
    <t>SOPELANA</t>
  </si>
  <si>
    <t>SOPHIA ANTIPOLIS CEDEX</t>
  </si>
  <si>
    <t>SOPPE LE BAS</t>
  </si>
  <si>
    <t>SOPPE LE HAUT</t>
  </si>
  <si>
    <t>SOR</t>
  </si>
  <si>
    <t>SORANS LES BREUREY</t>
  </si>
  <si>
    <t>SORBAIS</t>
  </si>
  <si>
    <t>SORBETS (32)</t>
  </si>
  <si>
    <t>SORBETS (40)</t>
  </si>
  <si>
    <t>SORBEY (55)</t>
  </si>
  <si>
    <t>SORBEY (57)</t>
  </si>
  <si>
    <t>SORBIER</t>
  </si>
  <si>
    <t>SORBIERS (05)</t>
  </si>
  <si>
    <t>SORBIERS (42)</t>
  </si>
  <si>
    <t>SORBO OCAGNANO</t>
  </si>
  <si>
    <t>SORBOLLANO</t>
  </si>
  <si>
    <t>SORBON</t>
  </si>
  <si>
    <t>SORBS</t>
  </si>
  <si>
    <t>SORCY BAUTHEMONT</t>
  </si>
  <si>
    <t>SORCY ST MARTIN</t>
  </si>
  <si>
    <t>SORDE L ABBAYE</t>
  </si>
  <si>
    <t>SORE</t>
  </si>
  <si>
    <t>SOREAC</t>
  </si>
  <si>
    <t>SOREDE</t>
  </si>
  <si>
    <t>SOREL</t>
  </si>
  <si>
    <t>SOREL EN VIMEU</t>
  </si>
  <si>
    <t>SOREL MOUSSEL</t>
  </si>
  <si>
    <t>SOREZE</t>
  </si>
  <si>
    <t>SORGEAT</t>
  </si>
  <si>
    <t>SORGES</t>
  </si>
  <si>
    <t>SORGUES</t>
  </si>
  <si>
    <t>SORGUES CEDEX</t>
  </si>
  <si>
    <t>SORIA</t>
  </si>
  <si>
    <t>SORIGNY</t>
  </si>
  <si>
    <t>SORIO</t>
  </si>
  <si>
    <t>SORMAS (HONGRIE)</t>
  </si>
  <si>
    <t>SORMERY</t>
  </si>
  <si>
    <t>SORMONNE</t>
  </si>
  <si>
    <t>SORNAC</t>
  </si>
  <si>
    <t>SORNAY (70)</t>
  </si>
  <si>
    <t>SORNAY (71)</t>
  </si>
  <si>
    <t>SORNEVILLE</t>
  </si>
  <si>
    <t>SORQUAINVILLE</t>
  </si>
  <si>
    <t>SORRENTO</t>
  </si>
  <si>
    <t>SORRUS</t>
  </si>
  <si>
    <t>SORT EN CHALOSSE</t>
  </si>
  <si>
    <t>SORTOSVILLE</t>
  </si>
  <si>
    <t>SORTOSVILLE EN BEAUMONT</t>
  </si>
  <si>
    <t>SOS</t>
  </si>
  <si>
    <t>SOSPEL</t>
  </si>
  <si>
    <t>SOSSAIS</t>
  </si>
  <si>
    <t>SOST</t>
  </si>
  <si>
    <t>SOTTA</t>
  </si>
  <si>
    <t>SOTTEVAST</t>
  </si>
  <si>
    <t>SOTTEVILLE</t>
  </si>
  <si>
    <t>SOTTEVILLE LES ROUEN</t>
  </si>
  <si>
    <t>SOTTEVILLE LES ROUEN CEDE</t>
  </si>
  <si>
    <t>SOTTEVILLE LES ROUEN CEDEX</t>
  </si>
  <si>
    <t>SOTTEVILLE SOUS LE VAL</t>
  </si>
  <si>
    <t>SOTTEVILLE SUR MER</t>
  </si>
  <si>
    <t>SOTURAC</t>
  </si>
  <si>
    <t>SOTZELING</t>
  </si>
  <si>
    <t>SOUAIN PERTHES LES HURLUS</t>
  </si>
  <si>
    <t>SOUAL</t>
  </si>
  <si>
    <t>SOUANCE AU PERCHE</t>
  </si>
  <si>
    <t>SOUANYAS</t>
  </si>
  <si>
    <t>SOUASTRE</t>
  </si>
  <si>
    <t>SOUBES</t>
  </si>
  <si>
    <t>SOUBISE</t>
  </si>
  <si>
    <t>SOUBLECAUSE</t>
  </si>
  <si>
    <t>SOUBRAN</t>
  </si>
  <si>
    <t>SOUBREBOST</t>
  </si>
  <si>
    <t>SOUCE</t>
  </si>
  <si>
    <t>SOUCELLES</t>
  </si>
  <si>
    <t>SOUCHEZ</t>
  </si>
  <si>
    <t>SOUCHT</t>
  </si>
  <si>
    <t>SOUCIA</t>
  </si>
  <si>
    <t>SOUCIEU EN JARREST</t>
  </si>
  <si>
    <t>SOUCIRAC</t>
  </si>
  <si>
    <t>SOUCY (02)</t>
  </si>
  <si>
    <t>SOUCY (89)</t>
  </si>
  <si>
    <t>SOUDAINE LAVINADIERE</t>
  </si>
  <si>
    <t>SOUDAN (44)</t>
  </si>
  <si>
    <t>SOUDAN (79)</t>
  </si>
  <si>
    <t>SOUDAT</t>
  </si>
  <si>
    <t>SOUDAY</t>
  </si>
  <si>
    <t>SOUDE</t>
  </si>
  <si>
    <t>SOUDEILLES</t>
  </si>
  <si>
    <t>SOUDORGUES</t>
  </si>
  <si>
    <t>SOUDRON</t>
  </si>
  <si>
    <t>SOUEICH</t>
  </si>
  <si>
    <t>SOUEIX ROGALLE</t>
  </si>
  <si>
    <t>SOUEL</t>
  </si>
  <si>
    <t>SOUES (65)</t>
  </si>
  <si>
    <t>SOUES (80)</t>
  </si>
  <si>
    <t>SOUESMES</t>
  </si>
  <si>
    <t>SOUFFELWEYERSHEIM</t>
  </si>
  <si>
    <t>SOUFFLENHEIM</t>
  </si>
  <si>
    <t>SOUFFRIGNAC</t>
  </si>
  <si>
    <t>SOUGE (36)</t>
  </si>
  <si>
    <t>SOUGE (41)</t>
  </si>
  <si>
    <t>SOUGE LE GANELON</t>
  </si>
  <si>
    <t>SOUGEAL</t>
  </si>
  <si>
    <t>SOUGERES EN PUISAYE</t>
  </si>
  <si>
    <t>SOUGRAIGNE</t>
  </si>
  <si>
    <t>SOUGY</t>
  </si>
  <si>
    <t>SOUGY SUR LOIRE</t>
  </si>
  <si>
    <t>SOUHEY</t>
  </si>
  <si>
    <t>SOUILHANELS</t>
  </si>
  <si>
    <t>SOUILHE</t>
  </si>
  <si>
    <t>SOUILLAC</t>
  </si>
  <si>
    <t>SOUILLE</t>
  </si>
  <si>
    <t>SOUILLY</t>
  </si>
  <si>
    <t>SOULA</t>
  </si>
  <si>
    <t>SOULAC SUR MER</t>
  </si>
  <si>
    <t>SOULAGES</t>
  </si>
  <si>
    <t>SOULAGES BONNEVAL</t>
  </si>
  <si>
    <t>SOULAINES DHUYS</t>
  </si>
  <si>
    <t>SOULAINES SUR AUBANCE</t>
  </si>
  <si>
    <t>SOULAIRE ET BOURG</t>
  </si>
  <si>
    <t>SOULAIRES</t>
  </si>
  <si>
    <t>SOULAN</t>
  </si>
  <si>
    <t>SOULANGES</t>
  </si>
  <si>
    <t>SOULANGIS</t>
  </si>
  <si>
    <t>SOULANGY</t>
  </si>
  <si>
    <t>SOULATGE</t>
  </si>
  <si>
    <t>SOULAUCOURT SUR MOUZON</t>
  </si>
  <si>
    <t>SOULAURES</t>
  </si>
  <si>
    <t>SOULCE CERNAY</t>
  </si>
  <si>
    <t>SOULEUVRE EN BOCAGE</t>
  </si>
  <si>
    <t>SOULGE SUR OUETTE</t>
  </si>
  <si>
    <t>SOULIERES</t>
  </si>
  <si>
    <t>SOULIGNAC</t>
  </si>
  <si>
    <t>SOULIGNE FLACE</t>
  </si>
  <si>
    <t>SOULIGNE SOUS BALLON</t>
  </si>
  <si>
    <t>SOULIGNONNE</t>
  </si>
  <si>
    <t>SOULIGNY</t>
  </si>
  <si>
    <t>SOULITRE</t>
  </si>
  <si>
    <t>SOULLANS</t>
  </si>
  <si>
    <t>SOULLES</t>
  </si>
  <si>
    <t>SOULOM</t>
  </si>
  <si>
    <t>SOULOMES</t>
  </si>
  <si>
    <t>SOULOSSE SOUS ST ELOPHE</t>
  </si>
  <si>
    <t>SOULTZ HAUT RHIN</t>
  </si>
  <si>
    <t>SOULTZ LES BAINS</t>
  </si>
  <si>
    <t>SOULTZ SOUS FORETS</t>
  </si>
  <si>
    <t>SOULTZBACH LES BAINS</t>
  </si>
  <si>
    <t>SOULTZEREN</t>
  </si>
  <si>
    <t>SOULTZMATT</t>
  </si>
  <si>
    <t>SOULVACHE</t>
  </si>
  <si>
    <t>SOUMAINTRAIN</t>
  </si>
  <si>
    <t>SOUMANS</t>
  </si>
  <si>
    <t>SOUMENSAC</t>
  </si>
  <si>
    <t>SOUMERAS</t>
  </si>
  <si>
    <t>SOUMONT</t>
  </si>
  <si>
    <t>SOUMONT ST QUENTIN</t>
  </si>
  <si>
    <t>SOUMOULOU</t>
  </si>
  <si>
    <t>SOUPEX</t>
  </si>
  <si>
    <t>SOUPPES SUR LOING</t>
  </si>
  <si>
    <t>SOUPROSSE</t>
  </si>
  <si>
    <t>SOURAIDE</t>
  </si>
  <si>
    <t>SOURANS</t>
  </si>
  <si>
    <t>SOURCE SEINE</t>
  </si>
  <si>
    <t>SOURCIEUX LES MINES</t>
  </si>
  <si>
    <t>SOURDEVAL</t>
  </si>
  <si>
    <t>SOURDEVAL LES BOIS</t>
  </si>
  <si>
    <t>SOURDON</t>
  </si>
  <si>
    <t>SOURDUN</t>
  </si>
  <si>
    <t>SOURNIA</t>
  </si>
  <si>
    <t>SOURNIAC</t>
  </si>
  <si>
    <t>SOURRIBES</t>
  </si>
  <si>
    <t>SOURS</t>
  </si>
  <si>
    <t>SOURSAC</t>
  </si>
  <si>
    <t>SOURZAC</t>
  </si>
  <si>
    <t>SOUS PARSAT</t>
  </si>
  <si>
    <t>SOUSCEYRAC</t>
  </si>
  <si>
    <t>SOUSMOULINS</t>
  </si>
  <si>
    <t>SOUSPIERRE</t>
  </si>
  <si>
    <t>SOUSSAC</t>
  </si>
  <si>
    <t>SOUSSANS</t>
  </si>
  <si>
    <t>SOUSSEY SUR BRIONNE</t>
  </si>
  <si>
    <t>SOUSTELLE</t>
  </si>
  <si>
    <t>SOUSTONS</t>
  </si>
  <si>
    <t>SOUSTONS CEDEX</t>
  </si>
  <si>
    <t>SOUSVILLE</t>
  </si>
  <si>
    <t>SOUTERNON</t>
  </si>
  <si>
    <t>SOUTIERS</t>
  </si>
  <si>
    <t>SOUVANS</t>
  </si>
  <si>
    <t>SOUVIGNARGUES</t>
  </si>
  <si>
    <t>SOUVIGNE (16)</t>
  </si>
  <si>
    <t>SOUVIGNE (37)</t>
  </si>
  <si>
    <t>SOUVIGNE (79)</t>
  </si>
  <si>
    <t>SOUVIGNE SUR MEME</t>
  </si>
  <si>
    <t>SOUVIGNE SUR SARTHE</t>
  </si>
  <si>
    <t>SOUVIGNY</t>
  </si>
  <si>
    <t>SOUVIGNY DE TOURAINE</t>
  </si>
  <si>
    <t>SOUVIGNY EN SOLOGNE</t>
  </si>
  <si>
    <t>SOUYEAUX</t>
  </si>
  <si>
    <t>SOUZAY CHAMPIGNY</t>
  </si>
  <si>
    <t>SOUZY</t>
  </si>
  <si>
    <t>SOUZY LA BRICHE</t>
  </si>
  <si>
    <t>SOVERIA</t>
  </si>
  <si>
    <t>SOYANS</t>
  </si>
  <si>
    <t>SOYAUX</t>
  </si>
  <si>
    <t>SOYE</t>
  </si>
  <si>
    <t>SOYE EN SEPTAINE</t>
  </si>
  <si>
    <t>SOYECOURT</t>
  </si>
  <si>
    <t>SOYERS</t>
  </si>
  <si>
    <t>SOYONS</t>
  </si>
  <si>
    <t>SPARSBACH</t>
  </si>
  <si>
    <t>SPAY</t>
  </si>
  <si>
    <t>SPECHBACH LE BAS</t>
  </si>
  <si>
    <t>SPECHBACH LE HAUT</t>
  </si>
  <si>
    <t>SPELONCATO</t>
  </si>
  <si>
    <t>SPERACEDES</t>
  </si>
  <si>
    <t>SPEZET</t>
  </si>
  <si>
    <t>SPICHEREN</t>
  </si>
  <si>
    <t>SPIJKENISSE</t>
  </si>
  <si>
    <t>SPINCOURT</t>
  </si>
  <si>
    <t>SPONVILLE</t>
  </si>
  <si>
    <t>SPOY (10)</t>
  </si>
  <si>
    <t>SPOY (21)</t>
  </si>
  <si>
    <t>SPRESIANO</t>
  </si>
  <si>
    <t>SPRIMONT</t>
  </si>
  <si>
    <t>SPYCKER</t>
  </si>
  <si>
    <t>SQUIFFIEC</t>
  </si>
  <si>
    <t>ST ABIT</t>
  </si>
  <si>
    <t>ST ABRAHAM</t>
  </si>
  <si>
    <t>ST ACHEUL</t>
  </si>
  <si>
    <t>ST ADJUTORY</t>
  </si>
  <si>
    <t>ST ADRIEN</t>
  </si>
  <si>
    <t>ST AFFRIQUE</t>
  </si>
  <si>
    <t>ST AFFRIQUE CEDEX</t>
  </si>
  <si>
    <t>ST AFFRIQUE LES MONTAGNES</t>
  </si>
  <si>
    <t>ST AGATHON</t>
  </si>
  <si>
    <t>ST AGATHON CEDEX</t>
  </si>
  <si>
    <t>ST AGIL</t>
  </si>
  <si>
    <t>ST AGNAN (02)</t>
  </si>
  <si>
    <t>ST AGNAN (58)</t>
  </si>
  <si>
    <t>ST AGNAN (71)</t>
  </si>
  <si>
    <t>ST AGNAN (81)</t>
  </si>
  <si>
    <t>ST AGNAN (89)</t>
  </si>
  <si>
    <t>ST AGNAN DE CERNIERES</t>
  </si>
  <si>
    <t>ST AGNAN EN VERCORS</t>
  </si>
  <si>
    <t>ST AGNAN LE MALHERBE</t>
  </si>
  <si>
    <t>ST AGNAN SUR ERRE</t>
  </si>
  <si>
    <t>ST AGNAN SUR SARTHE</t>
  </si>
  <si>
    <t>ST AGNANT</t>
  </si>
  <si>
    <t>ST AGNANT DE VERSILLAT</t>
  </si>
  <si>
    <t>ST AGNANT PRES CROCQ</t>
  </si>
  <si>
    <t>ST AGNE</t>
  </si>
  <si>
    <t>ST AGNET</t>
  </si>
  <si>
    <t>ST AGNIN SUR BION</t>
  </si>
  <si>
    <t>ST AGOULIN</t>
  </si>
  <si>
    <t>ST AGREVE</t>
  </si>
  <si>
    <t>ST AIGNAN (08)</t>
  </si>
  <si>
    <t>ST AIGNAN (33)</t>
  </si>
  <si>
    <t>ST AIGNAN (41)</t>
  </si>
  <si>
    <t>ST AIGNAN (56)</t>
  </si>
  <si>
    <t>ST AIGNAN (72)</t>
  </si>
  <si>
    <t>ST AIGNAN (82)</t>
  </si>
  <si>
    <t>ST AIGNAN DE COUPTRAIN</t>
  </si>
  <si>
    <t>ST AIGNAN DE CRAMESNIL</t>
  </si>
  <si>
    <t>ST AIGNAN DES GUES</t>
  </si>
  <si>
    <t>ST AIGNAN DES NOYERS</t>
  </si>
  <si>
    <t>ST AIGNAN GRANDLIEU</t>
  </si>
  <si>
    <t>ST AIGNAN LE JAILLARD</t>
  </si>
  <si>
    <t>ST AIGNAN SUR ROE</t>
  </si>
  <si>
    <t>ST AIGNAN SUR RY</t>
  </si>
  <si>
    <t>ST AIGNY</t>
  </si>
  <si>
    <t>ST AIGULIN</t>
  </si>
  <si>
    <t>ST AIL</t>
  </si>
  <si>
    <t>ST ALBAIN</t>
  </si>
  <si>
    <t>ST ALBAN (22)</t>
  </si>
  <si>
    <t>ST ALBAN (31)</t>
  </si>
  <si>
    <t>ST ALBAN AURIOLLES</t>
  </si>
  <si>
    <t>ST ALBAN CEDEX</t>
  </si>
  <si>
    <t>ST ALBAN D AY</t>
  </si>
  <si>
    <t>ST ALBAN DE MONTBEL</t>
  </si>
  <si>
    <t>ST ALBAN DE ROCHE</t>
  </si>
  <si>
    <t>ST ALBAN DES HURTIERES</t>
  </si>
  <si>
    <t>ST ALBAN DES VILLARDS</t>
  </si>
  <si>
    <t>ST ALBAN DU RHONE</t>
  </si>
  <si>
    <t>ST ALBAN EN MONTAGNE</t>
  </si>
  <si>
    <t>ST ALBAN LES EAUX</t>
  </si>
  <si>
    <t>ST ALBAN LEYSSE</t>
  </si>
  <si>
    <t>ST ALBAN LEYSSE CEDEX</t>
  </si>
  <si>
    <t>ST ALBAN SUR LIMAGNOLE</t>
  </si>
  <si>
    <t>ST ALBIN DE VAULSERRE</t>
  </si>
  <si>
    <t>ST ALEXANDRE</t>
  </si>
  <si>
    <t>ST ALGIS</t>
  </si>
  <si>
    <t>ST ALLOUESTRE</t>
  </si>
  <si>
    <t>ST ALPINIEN</t>
  </si>
  <si>
    <t>ST ALYRE D ARLANC</t>
  </si>
  <si>
    <t>ST ALYRE ES MONTAGNE</t>
  </si>
  <si>
    <t>ST AMADOU</t>
  </si>
  <si>
    <t>ST AMANCET</t>
  </si>
  <si>
    <t>ST AMAND (23)</t>
  </si>
  <si>
    <t>ST AMAND (50)</t>
  </si>
  <si>
    <t>ST AMAND (62)</t>
  </si>
  <si>
    <t>ST AMAND DE BELVES</t>
  </si>
  <si>
    <t>ST AMAND DE COLY</t>
  </si>
  <si>
    <t>ST AMAND DE GRAVES</t>
  </si>
  <si>
    <t>ST AMAND DE VERGT</t>
  </si>
  <si>
    <t>ST AMAND DES HAUTES TERRES</t>
  </si>
  <si>
    <t>ST AMAND EN PUISAYE</t>
  </si>
  <si>
    <t>ST AMAND JARTOUDEIX</t>
  </si>
  <si>
    <t>ST AMAND LE PETIT</t>
  </si>
  <si>
    <t>ST AMAND LES EAUX</t>
  </si>
  <si>
    <t>ST AMAND LES EAUX CEDEX</t>
  </si>
  <si>
    <t>ST AMAND LONGPRE</t>
  </si>
  <si>
    <t>ST AMAND MAGNAZEIX</t>
  </si>
  <si>
    <t>ST AMAND MONTROND</t>
  </si>
  <si>
    <t>ST AMAND MONTROND CEDEX</t>
  </si>
  <si>
    <t>ST AMAND SUR FION</t>
  </si>
  <si>
    <t>ST AMAND SUR ORNAIN</t>
  </si>
  <si>
    <t>ST AMAND SUR SEVRE</t>
  </si>
  <si>
    <t>ST AMAND VILLLAGES</t>
  </si>
  <si>
    <t>ST AMANDIN</t>
  </si>
  <si>
    <t>ST AMANS (09)</t>
  </si>
  <si>
    <t>ST AMANS (11)</t>
  </si>
  <si>
    <t>ST AMANS (48)</t>
  </si>
  <si>
    <t>ST AMANS DE PELLAGAL</t>
  </si>
  <si>
    <t>ST AMANS DES COTS</t>
  </si>
  <si>
    <t>ST AMANS DU PECH</t>
  </si>
  <si>
    <t>ST AMANS SOULT</t>
  </si>
  <si>
    <t>ST AMANS VALTORET</t>
  </si>
  <si>
    <t>ST AMANT</t>
  </si>
  <si>
    <t>ST AMANT DE BOIXE</t>
  </si>
  <si>
    <t>ST AMANT DE BONNIEURE</t>
  </si>
  <si>
    <t>ST AMANT DE NOUERE</t>
  </si>
  <si>
    <t>ST AMANT ROCHE SAVINE</t>
  </si>
  <si>
    <t>ST AMANT TALLENDE</t>
  </si>
  <si>
    <t>ST AMARIN</t>
  </si>
  <si>
    <t>ST AMBREUIL</t>
  </si>
  <si>
    <t>ST AMBROIX (18)</t>
  </si>
  <si>
    <t>ST AMBROIX (30)</t>
  </si>
  <si>
    <t>ST AME</t>
  </si>
  <si>
    <t>ST AMOUR</t>
  </si>
  <si>
    <t>ST AMOUR BELLEVUE</t>
  </si>
  <si>
    <t>ST ANDELAIN</t>
  </si>
  <si>
    <t>ST ANDEOL (26)</t>
  </si>
  <si>
    <t>ST ANDEOL (38)</t>
  </si>
  <si>
    <t>ST ANDEOL DE BERG</t>
  </si>
  <si>
    <t>ST ANDEOL DE CLERGUEMORT</t>
  </si>
  <si>
    <t>ST ANDEOL DE FOURCHADES</t>
  </si>
  <si>
    <t>ST ANDEOL DE VALS</t>
  </si>
  <si>
    <t>ST ANDEOL LE CHATEAU</t>
  </si>
  <si>
    <t>ST ANDEUX</t>
  </si>
  <si>
    <t>ST ANDIOL</t>
  </si>
  <si>
    <t>ST ANDRE (06)</t>
  </si>
  <si>
    <t>ST ANDRE (31)</t>
  </si>
  <si>
    <t>ST ANDRE (32)</t>
  </si>
  <si>
    <t>ST ANDRE (66)</t>
  </si>
  <si>
    <t>ST ANDRE (73)</t>
  </si>
  <si>
    <t>ST ANDRE (81)</t>
  </si>
  <si>
    <t>ST ANDRE CAPCEZE</t>
  </si>
  <si>
    <t>ST ANDRE CEDEX</t>
  </si>
  <si>
    <t>ST ANDRE D ALLAS</t>
  </si>
  <si>
    <t>ST ANDRE D APCHON</t>
  </si>
  <si>
    <t>ST ANDRE D EMBRUN</t>
  </si>
  <si>
    <t>ST ANDRE D HEBERTOT</t>
  </si>
  <si>
    <t>ST ANDRE D OLERARGUES</t>
  </si>
  <si>
    <t>ST ANDRE DE BOEGE</t>
  </si>
  <si>
    <t>ST ANDRE DE BOHON</t>
  </si>
  <si>
    <t>ST ANDRE DE BRIOUZE</t>
  </si>
  <si>
    <t>ST ANDRE DE BUEGES</t>
  </si>
  <si>
    <t>ST ANDRE DE CHALENCON</t>
  </si>
  <si>
    <t>ST ANDRE DE CRUZIERES</t>
  </si>
  <si>
    <t>ST ANDRE DE CUBZAC</t>
  </si>
  <si>
    <t>ST ANDRE DE DOUBLE</t>
  </si>
  <si>
    <t>ST ANDRE DE L EPINE</t>
  </si>
  <si>
    <t>ST ANDRE DE L EURE</t>
  </si>
  <si>
    <t>ST ANDRE DE LA MARCHE</t>
  </si>
  <si>
    <t>ST ANDRE DE LA ROCHE</t>
  </si>
  <si>
    <t>ST ANDRE DE LANCIZE</t>
  </si>
  <si>
    <t>ST ANDRE DE LIDON</t>
  </si>
  <si>
    <t>ST ANDRE DE MAJENCOULES</t>
  </si>
  <si>
    <t>ST ANDRE DE MESSEI</t>
  </si>
  <si>
    <t>ST ANDRE DE NAJAC</t>
  </si>
  <si>
    <t>ST ANDRE DE ROQUELONGUE</t>
  </si>
  <si>
    <t>ST ANDRE DE ROQUEPERTUIS</t>
  </si>
  <si>
    <t>ST ANDRE DE ROSANS</t>
  </si>
  <si>
    <t>ST ANDRE DE SANGONIS</t>
  </si>
  <si>
    <t>ST ANDRE DE SEIGNANX</t>
  </si>
  <si>
    <t>ST ANDRE DE VALBORGNE</t>
  </si>
  <si>
    <t>ST ANDRE DE VEZINES</t>
  </si>
  <si>
    <t>ST ANDRE DES EAUX (22)</t>
  </si>
  <si>
    <t>ST ANDRE DES EAUX (44)</t>
  </si>
  <si>
    <t>ST ANDRE DU BOIS</t>
  </si>
  <si>
    <t>ST ANDRE EN BARROIS</t>
  </si>
  <si>
    <t>ST ANDRE EN BRESSE</t>
  </si>
  <si>
    <t>ST ANDRE EN MORVAN</t>
  </si>
  <si>
    <t>ST ANDRE EN ROYANS</t>
  </si>
  <si>
    <t>ST ANDRE EN TERRE PLAINE</t>
  </si>
  <si>
    <t>ST ANDRE EN VIVARAIS</t>
  </si>
  <si>
    <t>ST ANDRE ET APPELLES</t>
  </si>
  <si>
    <t>ST ANDRE FARIVILLERS</t>
  </si>
  <si>
    <t>ST ANDRE GOULE D OIE</t>
  </si>
  <si>
    <t>ST ANDRE LA COTE</t>
  </si>
  <si>
    <t>ST ANDRE LACHAMP</t>
  </si>
  <si>
    <t>ST ANDRE LE COQ</t>
  </si>
  <si>
    <t>ST ANDRE LE DESERT</t>
  </si>
  <si>
    <t>ST ANDRE LE GAZ</t>
  </si>
  <si>
    <t>ST ANDRE LE PUY</t>
  </si>
  <si>
    <t>ST ANDRE LES ALPES</t>
  </si>
  <si>
    <t>ST ANDRE LES VERGERS</t>
  </si>
  <si>
    <t>ST ANDRE LES VERGERS CEDE</t>
  </si>
  <si>
    <t>ST ANDRE LES VERGERS CEDEX</t>
  </si>
  <si>
    <t>ST ANDRE LEZ LILLE</t>
  </si>
  <si>
    <t>ST ANDRE SUR CAILLY</t>
  </si>
  <si>
    <t>ST ANDRE SUR ORNE</t>
  </si>
  <si>
    <t>ST ANDRE SUR SEVRE</t>
  </si>
  <si>
    <t>ST ANDRE TREIZE VOIES</t>
  </si>
  <si>
    <t>ST ANDRONY</t>
  </si>
  <si>
    <t>ST ANGE ET TORCAY</t>
  </si>
  <si>
    <t>ST ANGE LE VIEL</t>
  </si>
  <si>
    <t>ST ANGEAU</t>
  </si>
  <si>
    <t>ST ANGEL (03)</t>
  </si>
  <si>
    <t>ST ANGEL (19)</t>
  </si>
  <si>
    <t>ST ANGEL (63)</t>
  </si>
  <si>
    <t>ST ANTHEME</t>
  </si>
  <si>
    <t>ST ANTHOT</t>
  </si>
  <si>
    <t>ST ANTOINE (15)</t>
  </si>
  <si>
    <t>ST ANTOINE (25)</t>
  </si>
  <si>
    <t>ST ANTOINE (32)</t>
  </si>
  <si>
    <t>ST ANTOINE (33)</t>
  </si>
  <si>
    <t>ST ANTOINE CUMOND</t>
  </si>
  <si>
    <t>ST ANTOINE D AUBEROCHE</t>
  </si>
  <si>
    <t>ST ANTOINE DE BREUILH</t>
  </si>
  <si>
    <t>ST ANTOINE DE FICALBA</t>
  </si>
  <si>
    <t>ST ANTOINE DU QUEYRET</t>
  </si>
  <si>
    <t>ST ANTOINE DU ROCHER</t>
  </si>
  <si>
    <t>ST ANTOINE L ABBAYE</t>
  </si>
  <si>
    <t>ST ANTOINE LA FORET</t>
  </si>
  <si>
    <t>ST ANTOINE SUR L ISLE</t>
  </si>
  <si>
    <t>ST ANTOINE SUR L'ISLE</t>
  </si>
  <si>
    <t>ST ANTONIN (06)</t>
  </si>
  <si>
    <t>ST ANTONIN (32)</t>
  </si>
  <si>
    <t>ST ANTONIN DE LACALM</t>
  </si>
  <si>
    <t>ST ANTONIN DE SOMMAIRE</t>
  </si>
  <si>
    <t>ST ANTONIN DU VAR</t>
  </si>
  <si>
    <t>ST ANTONIN NOBLE VAL</t>
  </si>
  <si>
    <t>ST ANTONIN SUR BAYON</t>
  </si>
  <si>
    <t>ST AOUSTRILLE</t>
  </si>
  <si>
    <t>ST AOUT</t>
  </si>
  <si>
    <t>ST APOLLINAIRE (05)</t>
  </si>
  <si>
    <t>ST APOLLINAIRE (21)</t>
  </si>
  <si>
    <t>ST APOLLINAIRE DE RIAS</t>
  </si>
  <si>
    <t>ST APPOLINAIRE</t>
  </si>
  <si>
    <t>ST APPOLINARD (38)</t>
  </si>
  <si>
    <t>ST APPOLINARD (42)</t>
  </si>
  <si>
    <t>ST AQUILIN</t>
  </si>
  <si>
    <t>ST AQUILIN DE CORBION</t>
  </si>
  <si>
    <t>ST AQUILIN DE PACY</t>
  </si>
  <si>
    <t>ST ARAILLE</t>
  </si>
  <si>
    <t>ST ARAILLES</t>
  </si>
  <si>
    <t>ST ARCONS D ALLIER</t>
  </si>
  <si>
    <t>ST ARCONS DE BARGES</t>
  </si>
  <si>
    <t>ST AREY</t>
  </si>
  <si>
    <t>ST ARMEL (35)</t>
  </si>
  <si>
    <t>ST ARMEL (56)</t>
  </si>
  <si>
    <t>ST ARMOU</t>
  </si>
  <si>
    <t>ST ARNAC</t>
  </si>
  <si>
    <t>ST ARNOULT (14)</t>
  </si>
  <si>
    <t>ST ARNOULT (41)</t>
  </si>
  <si>
    <t>ST ARNOULT (60)</t>
  </si>
  <si>
    <t>ST ARNOULT (76)</t>
  </si>
  <si>
    <t>ST ARNOULT DES BOIS</t>
  </si>
  <si>
    <t>ST ARNOULT EN YVELINES</t>
  </si>
  <si>
    <t>ST ARNOULT YVELINES CEDEX</t>
  </si>
  <si>
    <t>ST ARROMAN (32)</t>
  </si>
  <si>
    <t>ST ARROMAN (65)</t>
  </si>
  <si>
    <t>ST ARROUMEX</t>
  </si>
  <si>
    <t>ST ASTIER (24)</t>
  </si>
  <si>
    <t>ST ASTIER (47)</t>
  </si>
  <si>
    <t>ST AUBAN (04)</t>
  </si>
  <si>
    <t>ST AUBAN (06)</t>
  </si>
  <si>
    <t>ST AUBAN D OZE</t>
  </si>
  <si>
    <t>ST AUBAN SUR L OUVEZE</t>
  </si>
  <si>
    <t>ST AUBERT</t>
  </si>
  <si>
    <t>ST AUBERT SUR ORNE</t>
  </si>
  <si>
    <t>ST AUBIN (02)</t>
  </si>
  <si>
    <t>ST AUBIN (10)</t>
  </si>
  <si>
    <t>ST AUBIN (21)</t>
  </si>
  <si>
    <t>ST AUBIN (36)</t>
  </si>
  <si>
    <t>ST AUBIN (39)</t>
  </si>
  <si>
    <t>ST AUBIN (40)</t>
  </si>
  <si>
    <t>ST AUBIN (47)</t>
  </si>
  <si>
    <t xml:space="preserve">ST AUBIN </t>
  </si>
  <si>
    <t>ST AUBIN (62)</t>
  </si>
  <si>
    <t>ST AUBIN (91)</t>
  </si>
  <si>
    <t>ST AUBIN CELLOVILLE</t>
  </si>
  <si>
    <t>ST AUBIN CHATEAU NEUF</t>
  </si>
  <si>
    <t>ST AUBIN D APPENAI</t>
  </si>
  <si>
    <t>ST AUBIN D ARQUENAY</t>
  </si>
  <si>
    <t>ST AUBIN D AUBIGNE</t>
  </si>
  <si>
    <t>ST AUBIN D ECROSVILLE</t>
  </si>
  <si>
    <t>ST AUBIN DE BLAYE</t>
  </si>
  <si>
    <t>ST AUBIN DE BONNEVAL</t>
  </si>
  <si>
    <t>ST AUBIN DE BRANNE</t>
  </si>
  <si>
    <t>ST AUBIN DE CADELECH</t>
  </si>
  <si>
    <t>ST AUBIN DE COURTERAIE</t>
  </si>
  <si>
    <t>ST AUBIN DE CRETOT</t>
  </si>
  <si>
    <t>ST AUBIN DE LANQUAIS</t>
  </si>
  <si>
    <t>ST AUBIN DE LOCQUENAY</t>
  </si>
  <si>
    <t>ST AUBIN DE LUIGNE</t>
  </si>
  <si>
    <t>ST AUBIN DE MEDOC</t>
  </si>
  <si>
    <t>ST AUBIN DE NABIRAT</t>
  </si>
  <si>
    <t>ST AUBIN DE SCELLON</t>
  </si>
  <si>
    <t>ST AUBIN DE TERREGATTE</t>
  </si>
  <si>
    <t>ST AUBIN DES BOIS (14)</t>
  </si>
  <si>
    <t>ST AUBIN DES BOIS (28)</t>
  </si>
  <si>
    <t>ST AUBIN DES CHATEAUX</t>
  </si>
  <si>
    <t>ST AUBIN DES CHAUMES</t>
  </si>
  <si>
    <t>ST AUBIN DES COUDRAIS</t>
  </si>
  <si>
    <t>ST AUBIN DES GROIS</t>
  </si>
  <si>
    <t>ST AUBIN DES HAYES</t>
  </si>
  <si>
    <t>ST AUBIN DES LANDES</t>
  </si>
  <si>
    <t>ST AUBIN DES ORMEAUX</t>
  </si>
  <si>
    <t>ST AUBIN DES PREAUX</t>
  </si>
  <si>
    <t>ST AUBIN DU CORMIER</t>
  </si>
  <si>
    <t>ST AUBIN DU DESERT</t>
  </si>
  <si>
    <t>ST AUBIN DU MEDOC</t>
  </si>
  <si>
    <t>ST AUBIN DU PAVAIL</t>
  </si>
  <si>
    <t>ST AUBIN DU PERRON</t>
  </si>
  <si>
    <t>ST AUBIN DU PLAIN</t>
  </si>
  <si>
    <t>ST AUBIN DU THENNEY</t>
  </si>
  <si>
    <t>ST AUBIN EN BRAY</t>
  </si>
  <si>
    <t>ST AUBIN EN CHAROLLAIS</t>
  </si>
  <si>
    <t>ST AUBIN EPINAY</t>
  </si>
  <si>
    <t>ST AUBIN FOSSE LOUVAIN</t>
  </si>
  <si>
    <t>ST AUBIN LA PLAINE</t>
  </si>
  <si>
    <t>ST AUBIN LE CAUF</t>
  </si>
  <si>
    <t>ST AUBIN LE CLOUD</t>
  </si>
  <si>
    <t>ST AUBIN LE DEPEINT</t>
  </si>
  <si>
    <t>ST AUBIN LE GUICHARD</t>
  </si>
  <si>
    <t>ST AUBIN LE MONIAL</t>
  </si>
  <si>
    <t>ST AUBIN LE VERTUEUX</t>
  </si>
  <si>
    <t>ST AUBIN LES ELBEUF</t>
  </si>
  <si>
    <t>ST AUBIN LES FORGES</t>
  </si>
  <si>
    <t>ST AUBIN MONTENOY</t>
  </si>
  <si>
    <t>ST AUBIN RIVIERE</t>
  </si>
  <si>
    <t>ST AUBIN ROUTOT</t>
  </si>
  <si>
    <t>ST AUBIN SOUS ERQUERY</t>
  </si>
  <si>
    <t>ST AUBIN SUR AIRE</t>
  </si>
  <si>
    <t>ST AUBIN SUR GAILLON</t>
  </si>
  <si>
    <t>ST AUBIN SUR LOIRE</t>
  </si>
  <si>
    <t>ST AUBIN SUR MER (14)</t>
  </si>
  <si>
    <t>ST AUBIN SUR MER (76)</t>
  </si>
  <si>
    <t>ST AUBIN SUR QUILLEBEUF</t>
  </si>
  <si>
    <t>ST AUBIN SUR SCIE</t>
  </si>
  <si>
    <t>ST AUBIN SUR YONNE</t>
  </si>
  <si>
    <t>ST AUGUSTIN (17)</t>
  </si>
  <si>
    <t>ST AUGUSTIN (19)</t>
  </si>
  <si>
    <t>ST AUGUSTIN (77)</t>
  </si>
  <si>
    <t>ST AUGUSTIN DES BOIS</t>
  </si>
  <si>
    <t>ST AULAIRE</t>
  </si>
  <si>
    <t>ST AULAIS LA CHAPELLE</t>
  </si>
  <si>
    <t>ST AULAYE</t>
  </si>
  <si>
    <t>ST AUNES</t>
  </si>
  <si>
    <t>ST AUNIX LENGROS</t>
  </si>
  <si>
    <t>ST AUPRE</t>
  </si>
  <si>
    <t>ST AUSTREMOINE</t>
  </si>
  <si>
    <t>ST AUVENT</t>
  </si>
  <si>
    <t>ST AVAUGOURD DES LANDES</t>
  </si>
  <si>
    <t>ST AVE</t>
  </si>
  <si>
    <t>ST AVE CEDEX</t>
  </si>
  <si>
    <t>ST AVENTIN</t>
  </si>
  <si>
    <t>ST AVERTIN</t>
  </si>
  <si>
    <t>ST AVERTIN CEDEX</t>
  </si>
  <si>
    <t>ST AVIT (16)</t>
  </si>
  <si>
    <t>ST AVIT (26)</t>
  </si>
  <si>
    <t>ST AVIT (40)</t>
  </si>
  <si>
    <t>ST AVIT (41)</t>
  </si>
  <si>
    <t>ST AVIT (47)</t>
  </si>
  <si>
    <t>ST AVIT (63)</t>
  </si>
  <si>
    <t>ST AVIT (81)</t>
  </si>
  <si>
    <t>ST AVIT DE SOULEGE</t>
  </si>
  <si>
    <t>ST AVIT DE TARDES</t>
  </si>
  <si>
    <t>ST AVIT DE VIALARD</t>
  </si>
  <si>
    <t>ST AVIT FRANDAT</t>
  </si>
  <si>
    <t>ST AVIT LE PAUVRE</t>
  </si>
  <si>
    <t>ST AVIT LES GUESPIERES</t>
  </si>
  <si>
    <t>ST AVIT RIVIERE</t>
  </si>
  <si>
    <t>ST AVIT SENIEUR</t>
  </si>
  <si>
    <t>ST AVIT ST NAZAIRE</t>
  </si>
  <si>
    <t>ST AVOLD</t>
  </si>
  <si>
    <t>ST AVOLD CEDEX</t>
  </si>
  <si>
    <t>ST AVRE</t>
  </si>
  <si>
    <t>ST AY</t>
  </si>
  <si>
    <t>ST AYBERT</t>
  </si>
  <si>
    <t>ST AYGULF</t>
  </si>
  <si>
    <t>ST AYGULF CEDEX</t>
  </si>
  <si>
    <t>ST BABEL</t>
  </si>
  <si>
    <t>ST BALDOPH</t>
  </si>
  <si>
    <t>ST BANDRY</t>
  </si>
  <si>
    <t>ST BARAING</t>
  </si>
  <si>
    <t>ST BARBANT</t>
  </si>
  <si>
    <t>ST BARD</t>
  </si>
  <si>
    <t>ST BARDOUX</t>
  </si>
  <si>
    <t>ST BARNABE</t>
  </si>
  <si>
    <t>ST BARTHELEMY (40)</t>
  </si>
  <si>
    <t>ST BARTHELEMY (50)</t>
  </si>
  <si>
    <t>ST BARTHELEMY (56)</t>
  </si>
  <si>
    <t>ST BARTHELEMY (70)</t>
  </si>
  <si>
    <t>ST BARTHELEMY (77)</t>
  </si>
  <si>
    <t>ST BARTHELEMY ANJOU CEDEX</t>
  </si>
  <si>
    <t>ST BARTHELEMY BEAUREPAIRE</t>
  </si>
  <si>
    <t>ST BARTHELEMY BELLEGARDE</t>
  </si>
  <si>
    <t>ST BARTHELEMY D AGENAIS</t>
  </si>
  <si>
    <t>ST BARTHELEMY D ANJOU</t>
  </si>
  <si>
    <t>ST BARTHELEMY DE BUSSIERE</t>
  </si>
  <si>
    <t>ST BARTHELEMY DE VALS</t>
  </si>
  <si>
    <t>ST BARTHELEMY GROZON</t>
  </si>
  <si>
    <t>ST BARTHELEMY LE MEIL</t>
  </si>
  <si>
    <t>ST BARTHELEMY LE PLAIN</t>
  </si>
  <si>
    <t>ST BARTHELEMY LESTRA</t>
  </si>
  <si>
    <t>ST BARTHELEMY SECHILIENNE</t>
  </si>
  <si>
    <t>ST BASILE</t>
  </si>
  <si>
    <t>ST BASLEMONT</t>
  </si>
  <si>
    <t>ST BAUDEL</t>
  </si>
  <si>
    <t>ST BAUDELLE</t>
  </si>
  <si>
    <t>ST BAUDILLE DE LA TOUR</t>
  </si>
  <si>
    <t>ST BAUDILLE ET PIPET</t>
  </si>
  <si>
    <t>ST BAULD</t>
  </si>
  <si>
    <t>ST BAUSSANT</t>
  </si>
  <si>
    <t>ST BAUZEIL</t>
  </si>
  <si>
    <t>ST BAUZELY</t>
  </si>
  <si>
    <t>ST BAUZILE (07)</t>
  </si>
  <si>
    <t>ST BAUZILE (48)</t>
  </si>
  <si>
    <t>ST BAUZILLE DE LA SYLVE</t>
  </si>
  <si>
    <t>ST BAUZILLE DE MONTMEL</t>
  </si>
  <si>
    <t>ST BAUZILLE DE PUTOIS</t>
  </si>
  <si>
    <t>ST BAZILE</t>
  </si>
  <si>
    <t>ST BAZILE DE LA ROCHE</t>
  </si>
  <si>
    <t>ST BAZILE DE MEYSSAC</t>
  </si>
  <si>
    <t>ST BEAT</t>
  </si>
  <si>
    <t>ST BEAULIZE</t>
  </si>
  <si>
    <t>ST BEAUZEIL</t>
  </si>
  <si>
    <t>ST BEAUZELY</t>
  </si>
  <si>
    <t>ST BEAUZILE</t>
  </si>
  <si>
    <t>ST BEAUZIRE (43)</t>
  </si>
  <si>
    <t>ST BEAUZIRE (63)</t>
  </si>
  <si>
    <t>ST BENEZET</t>
  </si>
  <si>
    <t>ST BENIN</t>
  </si>
  <si>
    <t>ST BENIN D AZY</t>
  </si>
  <si>
    <t>ST BENIN DES BOIS</t>
  </si>
  <si>
    <t>ST BENOIST SUR MER</t>
  </si>
  <si>
    <t>ST BENOIST SUR VANNE</t>
  </si>
  <si>
    <t>ST BENOIT (04)</t>
  </si>
  <si>
    <t>ST BENOIT (11)</t>
  </si>
  <si>
    <t>ST BENOIT (86)</t>
  </si>
  <si>
    <t>ST BENOIT CEDEX</t>
  </si>
  <si>
    <t>ST BENOIT D HEBERTOT</t>
  </si>
  <si>
    <t>ST BENOIT DE CARMAUX</t>
  </si>
  <si>
    <t>ST BENOIT DES OMBRES</t>
  </si>
  <si>
    <t>ST BENOIT DES ONDES</t>
  </si>
  <si>
    <t>ST BENOIT DU SAULT</t>
  </si>
  <si>
    <t>ST BENOIT EN DIOIS</t>
  </si>
  <si>
    <t>ST BENOIT LA CHIPOTTE</t>
  </si>
  <si>
    <t>ST BENOIT LA FORET</t>
  </si>
  <si>
    <t>ST BENOIT SUR LOIRE</t>
  </si>
  <si>
    <t>ST BENOIT SUR SEINE</t>
  </si>
  <si>
    <t>ST BERAIN</t>
  </si>
  <si>
    <t>ST BERAIN SOUS SANVIGNES</t>
  </si>
  <si>
    <t>ST BERAIN SUR DHEUNE</t>
  </si>
  <si>
    <t>ST BERNARD (21)</t>
  </si>
  <si>
    <t>ST BERNARD (68)</t>
  </si>
  <si>
    <t>ST BERNARD DU TOUVET</t>
  </si>
  <si>
    <t>ST BERON</t>
  </si>
  <si>
    <t>ST BERTHEVIN</t>
  </si>
  <si>
    <t>ST BERTHEVIN CEDEX</t>
  </si>
  <si>
    <t>ST BERTHEVIN LA TANNIERE</t>
  </si>
  <si>
    <t>ST BERTRAND DE COMMINGES</t>
  </si>
  <si>
    <t>ST BIEZ EN BELIN</t>
  </si>
  <si>
    <t>ST BIHY</t>
  </si>
  <si>
    <t>ST BLAISE (06)</t>
  </si>
  <si>
    <t>ST BLAISE (74)</t>
  </si>
  <si>
    <t>ST BLAISE DU BUIS</t>
  </si>
  <si>
    <t>ST BLAISE LA ROCHE</t>
  </si>
  <si>
    <t>ST BLANCARD</t>
  </si>
  <si>
    <t>ST BLIMONT</t>
  </si>
  <si>
    <t>ST BLIN</t>
  </si>
  <si>
    <t>ST BOES</t>
  </si>
  <si>
    <t>ST BOHAIRE</t>
  </si>
  <si>
    <t>ST BOIL</t>
  </si>
  <si>
    <t>ST BOINGT</t>
  </si>
  <si>
    <t>ST BOMER</t>
  </si>
  <si>
    <t>ST BOMER LES FORGES</t>
  </si>
  <si>
    <t>ST BON</t>
  </si>
  <si>
    <t>ST BON TARENTAISE</t>
  </si>
  <si>
    <t>ST BONNET</t>
  </si>
  <si>
    <t>ST BONNET AVALOUZE</t>
  </si>
  <si>
    <t>ST BONNET BRIANCE</t>
  </si>
  <si>
    <t>ST BONNET CHAMPSAUR CEDEX</t>
  </si>
  <si>
    <t>ST BONNET DE BELLAC</t>
  </si>
  <si>
    <t>ST BONNET DE CHAVAGNE</t>
  </si>
  <si>
    <t>ST BONNET DE CHIRAC</t>
  </si>
  <si>
    <t>ST BONNET DE CONDAT</t>
  </si>
  <si>
    <t>ST BONNET DE CRAY</t>
  </si>
  <si>
    <t>ST BONNET DE FOUR</t>
  </si>
  <si>
    <t>ST BONNET DE JOUX</t>
  </si>
  <si>
    <t>ST BONNET DE MONTAUROUX</t>
  </si>
  <si>
    <t>ST BONNET DE MURE</t>
  </si>
  <si>
    <t>ST BONNET DE ROCHEFORT</t>
  </si>
  <si>
    <t>ST BONNET DE SALENDRINQUE</t>
  </si>
  <si>
    <t>ST BONNET DE SALERS</t>
  </si>
  <si>
    <t>ST BONNET DE VALCLERIEUX</t>
  </si>
  <si>
    <t>ST BONNET DE VIEILLE VIGNE</t>
  </si>
  <si>
    <t>ST BONNET DES BRUYERES</t>
  </si>
  <si>
    <t>ST BONNET DES QUARTS</t>
  </si>
  <si>
    <t>ST BONNET DU GARD</t>
  </si>
  <si>
    <t>ST BONNET ELVERT</t>
  </si>
  <si>
    <t>ST BONNET EN BRESSE</t>
  </si>
  <si>
    <t>ST BONNET EN CHAMPSAUR</t>
  </si>
  <si>
    <t>ST BONNET L ENFANTIER</t>
  </si>
  <si>
    <t>ST BONNET LA RIVIERE</t>
  </si>
  <si>
    <t>ST BONNET LE BOURG</t>
  </si>
  <si>
    <t>ST BONNET LE CHASTEL</t>
  </si>
  <si>
    <t>ST BONNET LE CHATEAU</t>
  </si>
  <si>
    <t>ST BONNET LE COURREAU</t>
  </si>
  <si>
    <t>ST BONNET LE FROID</t>
  </si>
  <si>
    <t>ST BONNET LE TRONCY</t>
  </si>
  <si>
    <t>ST BONNET LES ALLIER</t>
  </si>
  <si>
    <t>ST BONNET LES OULES</t>
  </si>
  <si>
    <t>ST BONNET PRES BORT</t>
  </si>
  <si>
    <t>ST BONNET PRES ORCIVAL</t>
  </si>
  <si>
    <t>ST BONNET PRES RIOM</t>
  </si>
  <si>
    <t>ST BONNET SUR GIRONDE</t>
  </si>
  <si>
    <t>ST BONNET TOURS DE MERLE</t>
  </si>
  <si>
    <t>ST BONNET TRONCAIS</t>
  </si>
  <si>
    <t>ST BONNOT</t>
  </si>
  <si>
    <t>ST BOUIZE</t>
  </si>
  <si>
    <t>ST BRANCHER</t>
  </si>
  <si>
    <t>ST BRANCHS</t>
  </si>
  <si>
    <t>ST BRANDAN</t>
  </si>
  <si>
    <t>ST BRES (30)</t>
  </si>
  <si>
    <t>ST BRES (32)</t>
  </si>
  <si>
    <t>ST BRES (34)</t>
  </si>
  <si>
    <t>ST BRESSON (30)</t>
  </si>
  <si>
    <t>ST BRESSON (70)</t>
  </si>
  <si>
    <t>ST BRESSOU</t>
  </si>
  <si>
    <t>ST BREVIN LES PINS</t>
  </si>
  <si>
    <t>ST BRIAC SUR MER</t>
  </si>
  <si>
    <t>ST BRICE (16)</t>
  </si>
  <si>
    <t>ST BRICE (33)</t>
  </si>
  <si>
    <t>ST BRICE (50)</t>
  </si>
  <si>
    <t>ST BRICE (53)</t>
  </si>
  <si>
    <t>ST BRICE (61)</t>
  </si>
  <si>
    <t>ST BRICE (77)</t>
  </si>
  <si>
    <t>ST BRICE COURCELLES</t>
  </si>
  <si>
    <t>ST BRICE DE LANDELLES</t>
  </si>
  <si>
    <t>ST BRICE EN COGLES</t>
  </si>
  <si>
    <t>ST BRICE SOUS FORET</t>
  </si>
  <si>
    <t>ST BRICE SOUS RANES</t>
  </si>
  <si>
    <t>ST BRICE SUR VIENNE</t>
  </si>
  <si>
    <t>ST BRIEUC</t>
  </si>
  <si>
    <t>ST BRIEUC CEDEX 1</t>
  </si>
  <si>
    <t>ST BRIEUC CEDEX 2</t>
  </si>
  <si>
    <t>ST BRIEUC CEDEX 3</t>
  </si>
  <si>
    <t>ST BRIEUC CEDEX 9</t>
  </si>
  <si>
    <t>ST BRIEUC DE MAURON</t>
  </si>
  <si>
    <t>ST BRIEUC DES IFFS</t>
  </si>
  <si>
    <t>ST BRIS DES BOIS</t>
  </si>
  <si>
    <t>ST BRIS LE VINEUX</t>
  </si>
  <si>
    <t>ST BRISSON</t>
  </si>
  <si>
    <t>ST BRISSON SUR LOIRE</t>
  </si>
  <si>
    <t>ST BROING</t>
  </si>
  <si>
    <t>ST BROING LES MOINES</t>
  </si>
  <si>
    <t>ST BROINGT LE BOIS</t>
  </si>
  <si>
    <t>ST BROINGT LES FOSSES</t>
  </si>
  <si>
    <t>ST BROLADRE</t>
  </si>
  <si>
    <t>ST BUEIL</t>
  </si>
  <si>
    <t>ST CALAIS</t>
  </si>
  <si>
    <t>ST CALAIS CEDEX</t>
  </si>
  <si>
    <t>ST CALAIS DU DESERT</t>
  </si>
  <si>
    <t>ST CALEZ EN SAOSNOIS</t>
  </si>
  <si>
    <t>ST CANNAT</t>
  </si>
  <si>
    <t>ST CAPRAIS (03)</t>
  </si>
  <si>
    <t>ST CAPRAIS (18)</t>
  </si>
  <si>
    <t>ST CAPRAIS (32)</t>
  </si>
  <si>
    <t>ST CAPRAIS (46)</t>
  </si>
  <si>
    <t>ST CAPRAIS DE BLAYE</t>
  </si>
  <si>
    <t>ST CAPRAIS DE BORDEAUX</t>
  </si>
  <si>
    <t>ST CAPRAIS DE LERM</t>
  </si>
  <si>
    <t>ST CAPRAISE D EYMET</t>
  </si>
  <si>
    <t>ST CAPRAISE DE LALINDE</t>
  </si>
  <si>
    <t>ST CARADEC</t>
  </si>
  <si>
    <t>ST CARADEC TREGOMEL</t>
  </si>
  <si>
    <t>ST CARNE</t>
  </si>
  <si>
    <t>ST CARREUC</t>
  </si>
  <si>
    <t>ST CASSIEN (24)</t>
  </si>
  <si>
    <t>ST CASSIEN (38)</t>
  </si>
  <si>
    <t>ST CASSIN</t>
  </si>
  <si>
    <t>ST CAST LE GUILDO</t>
  </si>
  <si>
    <t>ST CASTIN</t>
  </si>
  <si>
    <t>ST CELERIN</t>
  </si>
  <si>
    <t>ST CENERE</t>
  </si>
  <si>
    <t>ST CENERI LE GEREI</t>
  </si>
  <si>
    <t>ST CEOLS</t>
  </si>
  <si>
    <t>ST CERE</t>
  </si>
  <si>
    <t>ST CERGUES</t>
  </si>
  <si>
    <t>ST CERNIN (15)</t>
  </si>
  <si>
    <t>ST CERNIN (46)</t>
  </si>
  <si>
    <t>ST CERNIN DE L HERM</t>
  </si>
  <si>
    <t>ST CERNIN DE LABARDE</t>
  </si>
  <si>
    <t>ST CERNIN DE LARCHE</t>
  </si>
  <si>
    <t>ST CESAIRE</t>
  </si>
  <si>
    <t>ST CESAIRE DE GAUZIGNAN</t>
  </si>
  <si>
    <t>ST CEZAIRE SUR SIAGNE</t>
  </si>
  <si>
    <t>ST CEZERT</t>
  </si>
  <si>
    <t>ST CHABRAIS</t>
  </si>
  <si>
    <t>ST CHAFFREY</t>
  </si>
  <si>
    <t>ST CHAMANT (15)</t>
  </si>
  <si>
    <t>ST CHAMANT (19)</t>
  </si>
  <si>
    <t>ST CHAMARAND</t>
  </si>
  <si>
    <t>ST CHAMAS</t>
  </si>
  <si>
    <t>ST CHAMASSY</t>
  </si>
  <si>
    <t>ST CHAMOND</t>
  </si>
  <si>
    <t>ST CHAMOND CEDEX</t>
  </si>
  <si>
    <t>ST CHAPTES</t>
  </si>
  <si>
    <t>ST CHARLES DE PERCY</t>
  </si>
  <si>
    <t>ST CHARLES LA FORET</t>
  </si>
  <si>
    <t>ST CHARTIER</t>
  </si>
  <si>
    <t>ST CHEF</t>
  </si>
  <si>
    <t>ST CHELS</t>
  </si>
  <si>
    <t>ST CHELY D APCHER</t>
  </si>
  <si>
    <t>ST CHELY D AUBRAC</t>
  </si>
  <si>
    <t>ST CHERON (51)</t>
  </si>
  <si>
    <t>ST CHERON (91)</t>
  </si>
  <si>
    <t>ST CHINIAN</t>
  </si>
  <si>
    <t>ST CHRIST BRIOST</t>
  </si>
  <si>
    <t>ST CHRISTAUD (31)</t>
  </si>
  <si>
    <t>ST CHRISTAUD (32)</t>
  </si>
  <si>
    <t>ST CHRISTO EN JAREZ</t>
  </si>
  <si>
    <t>ST CHRISTOL (07)</t>
  </si>
  <si>
    <t>ST CHRISTOL (34)</t>
  </si>
  <si>
    <t>ST CHRISTOL (84)</t>
  </si>
  <si>
    <t>ST CHRISTOL DE RODIERES</t>
  </si>
  <si>
    <t>ST CHRISTOL LES ALES</t>
  </si>
  <si>
    <t>ST CHRISTOLY DE BLAYE</t>
  </si>
  <si>
    <t>ST CHRISTOLY MEDOC</t>
  </si>
  <si>
    <t>ST CHRISTOPHE (03)</t>
  </si>
  <si>
    <t>ST CHRISTOPHE (16)</t>
  </si>
  <si>
    <t>ST CHRISTOPHE (17)</t>
  </si>
  <si>
    <t>ST CHRISTOPHE (23)</t>
  </si>
  <si>
    <t>ST CHRISTOPHE (28)</t>
  </si>
  <si>
    <t>ST CHRISTOPHE (69)</t>
  </si>
  <si>
    <t>ST CHRISTOPHE (73)</t>
  </si>
  <si>
    <t>ST CHRISTOPHE (81)</t>
  </si>
  <si>
    <t>ST CHRISTOPHE (86)</t>
  </si>
  <si>
    <t>ST CHRISTOPHE A BERRY</t>
  </si>
  <si>
    <t>ST CHRISTOPHE D ALLIER</t>
  </si>
  <si>
    <t>ST CHRISTOPHE DE CHAULIEU</t>
  </si>
  <si>
    <t>ST CHRISTOPHE DE DOUBLE</t>
  </si>
  <si>
    <t>ST CHRISTOPHE DE VALAINS</t>
  </si>
  <si>
    <t>ST CHRISTOPHE DES BARDES</t>
  </si>
  <si>
    <t>ST CHRISTOPHE DES BOIS</t>
  </si>
  <si>
    <t>ST CHRISTOPHE DODINICOURT</t>
  </si>
  <si>
    <t>ST CHRISTOPHE DU BOIS</t>
  </si>
  <si>
    <t>ST CHRISTOPHE DU FOC</t>
  </si>
  <si>
    <t>ST CHRISTOPHE DU JAMBET</t>
  </si>
  <si>
    <t>ST CHRISTOPHE DU LIGNERON</t>
  </si>
  <si>
    <t>ST CHRISTOPHE DU LUAT</t>
  </si>
  <si>
    <t>ST CHRISTOPHE EN BAZELLE</t>
  </si>
  <si>
    <t>ST CHRISTOPHE EN BOUCHERIE</t>
  </si>
  <si>
    <t>ST CHRISTOPHE EN BRESSE</t>
  </si>
  <si>
    <t>ST CHRISTOPHE EN BRIONNAIS</t>
  </si>
  <si>
    <t>ST CHRISTOPHE EN CHAMPAGNE</t>
  </si>
  <si>
    <t>ST CHRISTOPHE EN OISANS</t>
  </si>
  <si>
    <t>ST CHRISTOPHE ET LE LARIS</t>
  </si>
  <si>
    <t>ST CHRISTOPHE LA COUPERIE</t>
  </si>
  <si>
    <t>ST CHRISTOPHE LE CHAUDRY</t>
  </si>
  <si>
    <t>ST CHRISTOPHE LE JAJOLET</t>
  </si>
  <si>
    <t>ST CHRISTOPHE SUR AVRE</t>
  </si>
  <si>
    <t>ST CHRISTOPHE SUR CONDE</t>
  </si>
  <si>
    <t>ST CHRISTOPHE SUR DOLAISON</t>
  </si>
  <si>
    <t>ST CHRISTOPHE SUR GUIERS</t>
  </si>
  <si>
    <t>ST CHRISTOPHE SUR LE NAIS</t>
  </si>
  <si>
    <t>ST CHRISTOPHE SUR ROC</t>
  </si>
  <si>
    <t>ST CHRISTOPHE VALLON</t>
  </si>
  <si>
    <t>ST CIBARD</t>
  </si>
  <si>
    <t>ST CIERGE LA SERRE</t>
  </si>
  <si>
    <t>ST CIERGE SOUS LE CHEYLARD</t>
  </si>
  <si>
    <t>ST CIERGUES</t>
  </si>
  <si>
    <t>ST CIERS CHAMPAGNE</t>
  </si>
  <si>
    <t>ST CIERS D ABZAC</t>
  </si>
  <si>
    <t>ST CIERS DE CANESSE</t>
  </si>
  <si>
    <t>ST CIERS DU TAILLON</t>
  </si>
  <si>
    <t>ST CIERS SUR BONNIEURE</t>
  </si>
  <si>
    <t>ST CIERS SUR GIRONDE</t>
  </si>
  <si>
    <t>ST CIRGUE</t>
  </si>
  <si>
    <t>ST CIRGUES (43)</t>
  </si>
  <si>
    <t>ST CIRGUES (46)</t>
  </si>
  <si>
    <t>ST CIRGUES DE JORDANNE</t>
  </si>
  <si>
    <t>ST CIRGUES DE MALBERT</t>
  </si>
  <si>
    <t>ST CIRGUES DE PRADES</t>
  </si>
  <si>
    <t>ST CIRGUES EN MONTAGNE</t>
  </si>
  <si>
    <t>ST CIRGUES LA LOUTRE</t>
  </si>
  <si>
    <t>ST CIRGUES SUR COUZE</t>
  </si>
  <si>
    <t>ST CIRICE</t>
  </si>
  <si>
    <t>ST CIRQ (24)</t>
  </si>
  <si>
    <t>ST CIRQ (82)</t>
  </si>
  <si>
    <t>ST CIRQ LAPOPIE</t>
  </si>
  <si>
    <t>ST CIRQ MADELON</t>
  </si>
  <si>
    <t>ST CIRQ SOUILLAGUET</t>
  </si>
  <si>
    <t>ST CIVRAN</t>
  </si>
  <si>
    <t>ST CLAIR (07)</t>
  </si>
  <si>
    <t>ST CLAIR (46)</t>
  </si>
  <si>
    <t>ST CLAIR (82)</t>
  </si>
  <si>
    <t>ST CLAIR (86)</t>
  </si>
  <si>
    <t>ST CLAIR D ARCEY</t>
  </si>
  <si>
    <t>ST CLAIR DE HALOUZE</t>
  </si>
  <si>
    <t>ST CLAIR DE LA TOUR</t>
  </si>
  <si>
    <t>ST CLAIR DU RHONE</t>
  </si>
  <si>
    <t>ST CLAIR SUR EPTE</t>
  </si>
  <si>
    <t>ST CLAIR SUR GALAURE</t>
  </si>
  <si>
    <t>ST CLAIR SUR L ELLE</t>
  </si>
  <si>
    <t>ST CLAIR SUR LES MONTS</t>
  </si>
  <si>
    <t>ST CLAR</t>
  </si>
  <si>
    <t>ST CLAR DE RIVIERE</t>
  </si>
  <si>
    <t>ST CLAUD</t>
  </si>
  <si>
    <t>ST CLAUDE (39)</t>
  </si>
  <si>
    <t>ST CLAUDE CEDEX</t>
  </si>
  <si>
    <t>ST CLAUDE DE DIRAY</t>
  </si>
  <si>
    <t>ST CLEMENT (02)</t>
  </si>
  <si>
    <t>ST CLEMENT (03)</t>
  </si>
  <si>
    <t>ST CLEMENT (07)</t>
  </si>
  <si>
    <t>ST CLEMENT (15)</t>
  </si>
  <si>
    <t>ST CLEMENT (19)</t>
  </si>
  <si>
    <t>ST CLEMENT (30)</t>
  </si>
  <si>
    <t>ST CLEMENT (54)</t>
  </si>
  <si>
    <t>ST CLEMENT (89)</t>
  </si>
  <si>
    <t>ST CLEMENT A ARNES</t>
  </si>
  <si>
    <t>ST CLEMENT DE LA PLACE</t>
  </si>
  <si>
    <t>ST CLEMENT DE REGNAT</t>
  </si>
  <si>
    <t>ST CLEMENT DE RIVIERE</t>
  </si>
  <si>
    <t>ST CLEMENT DE VALORGUE</t>
  </si>
  <si>
    <t>ST CLEMENT DE VERS</t>
  </si>
  <si>
    <t>ST CLEMENT DES BALEINES</t>
  </si>
  <si>
    <t>ST CLEMENT DES LEVEES</t>
  </si>
  <si>
    <t>ST CLEMENT LES PLACES</t>
  </si>
  <si>
    <t>ST CLEMENT RANCOUDRAY</t>
  </si>
  <si>
    <t>ST CLEMENT SUR DURANCE</t>
  </si>
  <si>
    <t>ST CLEMENT SUR GUYE</t>
  </si>
  <si>
    <t>ST CLEMENT SUR VALSONNE</t>
  </si>
  <si>
    <t>ST CLEMENTIN</t>
  </si>
  <si>
    <t>ST CLET</t>
  </si>
  <si>
    <t>ST CLOUD</t>
  </si>
  <si>
    <t>ST CLOUD CEDEX</t>
  </si>
  <si>
    <t>ST CLOUD EN DUNOIS</t>
  </si>
  <si>
    <t>ST COLOMB DE LAUZUN</t>
  </si>
  <si>
    <t>ST COLOMBAN</t>
  </si>
  <si>
    <t>ST COLOMBAN DES VILLARDS</t>
  </si>
  <si>
    <t>ST COME</t>
  </si>
  <si>
    <t>ST COME D OLT</t>
  </si>
  <si>
    <t>ST COME DE FRESNE</t>
  </si>
  <si>
    <t>ST COME DU MONT</t>
  </si>
  <si>
    <t>ST COME ET MARUEJOLS</t>
  </si>
  <si>
    <t>ST CONGARD</t>
  </si>
  <si>
    <t>ST CONNAN</t>
  </si>
  <si>
    <t>ST CONNEC</t>
  </si>
  <si>
    <t>ST CONSTANT</t>
  </si>
  <si>
    <t>ST CONTEST</t>
  </si>
  <si>
    <t>ST CORNEILLE</t>
  </si>
  <si>
    <t>ST CORNIER DES LANDES</t>
  </si>
  <si>
    <t>ST COSME</t>
  </si>
  <si>
    <t>ST COSME EN VAIRAIS</t>
  </si>
  <si>
    <t>ST COUAT D AUDE</t>
  </si>
  <si>
    <t>ST COUAT DU RAZES</t>
  </si>
  <si>
    <t>ST COULITZ</t>
  </si>
  <si>
    <t>ST COULOMB</t>
  </si>
  <si>
    <t>ST COUTANT (16)</t>
  </si>
  <si>
    <t>ST COUTANT (79)</t>
  </si>
  <si>
    <t>ST COUTANT LE GRAND</t>
  </si>
  <si>
    <t>ST CREAC (32)</t>
  </si>
  <si>
    <t>ST CREAC (65)</t>
  </si>
  <si>
    <t>ST CREPIN (05)</t>
  </si>
  <si>
    <t>ST CREPIN (17)</t>
  </si>
  <si>
    <t>ST CREPIN AUX BOIS</t>
  </si>
  <si>
    <t>ST CREPIN D AUBEROCHE</t>
  </si>
  <si>
    <t>ST CREPIN DE RICHEMONT</t>
  </si>
  <si>
    <t>ST CREPIN ET CARLUCET</t>
  </si>
  <si>
    <t>ST CREPIN IBOUVILLERS</t>
  </si>
  <si>
    <t>ST CRESPIN</t>
  </si>
  <si>
    <t>ST CRESPIN SUR MOINE</t>
  </si>
  <si>
    <t>ST CRICQ</t>
  </si>
  <si>
    <t>ST CRICQ CHALOSSE</t>
  </si>
  <si>
    <t>ST CRICQ DU GAVE</t>
  </si>
  <si>
    <t>ST CRICQ VILLENEUVE</t>
  </si>
  <si>
    <t>ST CYBARDEAUX</t>
  </si>
  <si>
    <t>ST CYBRANET</t>
  </si>
  <si>
    <t>ST CYPRIEN (19)</t>
  </si>
  <si>
    <t>ST CYPRIEN (24)</t>
  </si>
  <si>
    <t>ST CYPRIEN (42)</t>
  </si>
  <si>
    <t>ST CYPRIEN (46)</t>
  </si>
  <si>
    <t>ST CYPRIEN (66)</t>
  </si>
  <si>
    <t>ST CYPRIEN CEDEX</t>
  </si>
  <si>
    <t>ST CYPRIEN SUR DOURDOU</t>
  </si>
  <si>
    <t>ST CYR (07)</t>
  </si>
  <si>
    <t>ST CYR (50)</t>
  </si>
  <si>
    <t>ST CYR (71)</t>
  </si>
  <si>
    <t>ST CYR (86)</t>
  </si>
  <si>
    <t>ST CYR (87)</t>
  </si>
  <si>
    <t>ST CYR AU MONT D OR</t>
  </si>
  <si>
    <t>ST CYR AU MONT D OR CEDEX</t>
  </si>
  <si>
    <t>ST CYR DE FAVIERES</t>
  </si>
  <si>
    <t>ST CYR DE SALERNE</t>
  </si>
  <si>
    <t>ST CYR DE VALORGES</t>
  </si>
  <si>
    <t>ST CYR DES GATS</t>
  </si>
  <si>
    <t>ST CYR DU BAILLEUL</t>
  </si>
  <si>
    <t>ST CYR DU DORET</t>
  </si>
  <si>
    <t>ST CYR DU GAULT</t>
  </si>
  <si>
    <t>ST CYR DU RONCERAY</t>
  </si>
  <si>
    <t>ST CYR EN ARTHIES</t>
  </si>
  <si>
    <t>ST CYR EN BOURG</t>
  </si>
  <si>
    <t>ST CYR EN PAIL</t>
  </si>
  <si>
    <t>ST CYR EN TALMONDAIS</t>
  </si>
  <si>
    <t>ST CYR EN VAL</t>
  </si>
  <si>
    <t>ST CYR L ECOLE</t>
  </si>
  <si>
    <t>ST CYR L ECOLE CEDEX</t>
  </si>
  <si>
    <t>ST CYR LA CAMPAGNE</t>
  </si>
  <si>
    <t>ST CYR LA LANDE</t>
  </si>
  <si>
    <t>ST CYR LA RIVIERE</t>
  </si>
  <si>
    <t>ST CYR LA ROCHE</t>
  </si>
  <si>
    <t>ST CYR LA ROSIERE</t>
  </si>
  <si>
    <t>ST CYR LE CHATOUX</t>
  </si>
  <si>
    <t>ST CYR LE GRAVELAIS</t>
  </si>
  <si>
    <t>ST CYR LES CHAMPAGNES</t>
  </si>
  <si>
    <t>ST CYR LES COLONS</t>
  </si>
  <si>
    <t>ST CYR LES VIGNES</t>
  </si>
  <si>
    <t>ST CYR MONTMALIN</t>
  </si>
  <si>
    <t>ST CYR SOUS DOURDAN</t>
  </si>
  <si>
    <t>ST CYR SUR LE RHONE</t>
  </si>
  <si>
    <t>ST CYR SUR LOIRE</t>
  </si>
  <si>
    <t>ST CYR SUR LOIRE CEDEX</t>
  </si>
  <si>
    <t>ST CYR SUR MER</t>
  </si>
  <si>
    <t>ST CYR SUR MORIN</t>
  </si>
  <si>
    <t>ST CYRAN DU JAMBOT</t>
  </si>
  <si>
    <t>ST DALMAS LE SELVAGE</t>
  </si>
  <si>
    <t>ST DAUNES</t>
  </si>
  <si>
    <t>ST DENBIS LES BOURGS</t>
  </si>
  <si>
    <t>ST DENIJSWESTREM</t>
  </si>
  <si>
    <t>ST DENIS (11)</t>
  </si>
  <si>
    <t>ST DENIS (30)</t>
  </si>
  <si>
    <t>ST DENIS (89)</t>
  </si>
  <si>
    <t>ST DENIS (92)</t>
  </si>
  <si>
    <t>ST DENIS (93)</t>
  </si>
  <si>
    <t>ST DENIS CATUS</t>
  </si>
  <si>
    <t>ST DENIS CEDEX</t>
  </si>
  <si>
    <t>ST DENIS COMBARNAZAT</t>
  </si>
  <si>
    <t>ST DENIS D ACLON</t>
  </si>
  <si>
    <t>ST DENIS D ANJOU</t>
  </si>
  <si>
    <t>ST DENIS D AUGERONS</t>
  </si>
  <si>
    <t>ST DENIS D AUTHOU</t>
  </si>
  <si>
    <t>ST DENIS D OLERON</t>
  </si>
  <si>
    <t>ST DENIS D ORQUES</t>
  </si>
  <si>
    <t>ST DENIS DE CABANNE</t>
  </si>
  <si>
    <t>ST DENIS DE GASTINES</t>
  </si>
  <si>
    <t>ST DENIS DE JOUHET</t>
  </si>
  <si>
    <t>ST DENIS DE L HOTEL</t>
  </si>
  <si>
    <t>ST DENIS DE MAILLOC</t>
  </si>
  <si>
    <t>ST DENIS DE MERE</t>
  </si>
  <si>
    <t>ST DENIS DE PALIN</t>
  </si>
  <si>
    <t>ST DENIS DE PILE</t>
  </si>
  <si>
    <t>ST DENIS DE VAUX</t>
  </si>
  <si>
    <t>ST DENIS DE VILLENETTE</t>
  </si>
  <si>
    <t>ST DENIS DES COUDRAIS</t>
  </si>
  <si>
    <t>ST DENIS DES MONTS</t>
  </si>
  <si>
    <t>ST DENIS DES MURS</t>
  </si>
  <si>
    <t>ST DENIS DES PUITS</t>
  </si>
  <si>
    <t>ST DENIS DU BEHELAN</t>
  </si>
  <si>
    <t>ST DENIS DU MAINE</t>
  </si>
  <si>
    <t>ST DENIS DU PAYRE</t>
  </si>
  <si>
    <t>ST DENIS DU PIN</t>
  </si>
  <si>
    <t>ST DENIS EN MARGERIDE</t>
  </si>
  <si>
    <t>ST DENIS EN VAL</t>
  </si>
  <si>
    <t>ST DENIS LA CHEVASSE</t>
  </si>
  <si>
    <t>ST DENIS LE FERMENT</t>
  </si>
  <si>
    <t>ST DENIS LE GAST</t>
  </si>
  <si>
    <t>ST DENIS LE THIBOULT</t>
  </si>
  <si>
    <t>ST DENIS LE VETU</t>
  </si>
  <si>
    <t>ST DENIS LES BOURG</t>
  </si>
  <si>
    <t>ST DENIS LES MARTEL</t>
  </si>
  <si>
    <t>ST DENIS LES PONTS</t>
  </si>
  <si>
    <t>ST DENIS LES REBAIS</t>
  </si>
  <si>
    <t>ST DENIS LES SENS</t>
  </si>
  <si>
    <t>ST DENIS MAISONCELLES</t>
  </si>
  <si>
    <t>ST DENIS SUR COISE</t>
  </si>
  <si>
    <t>ST DENIS SUR HUISNE</t>
  </si>
  <si>
    <t>ST DENIS SUR LOIRE</t>
  </si>
  <si>
    <t>ST DENIS SUR OUANNE</t>
  </si>
  <si>
    <t>ST DENIS SUR SARTHON</t>
  </si>
  <si>
    <t>ST DENIS SUR SCIE</t>
  </si>
  <si>
    <t>ST DENISCOURT</t>
  </si>
  <si>
    <t>ST DENOEUX</t>
  </si>
  <si>
    <t>ST DENOUAL</t>
  </si>
  <si>
    <t>ST DERRIEN</t>
  </si>
  <si>
    <t>ST DESERT</t>
  </si>
  <si>
    <t>ST DESIR</t>
  </si>
  <si>
    <t>ST DESIRAT</t>
  </si>
  <si>
    <t>ST DESIRE</t>
  </si>
  <si>
    <t>ST DEZERY</t>
  </si>
  <si>
    <t>ST DEZERY ( USSEL )</t>
  </si>
  <si>
    <t>ST DIDIER (21)</t>
  </si>
  <si>
    <t>ST DIDIER (35)</t>
  </si>
  <si>
    <t>ST DIDIER (39)</t>
  </si>
  <si>
    <t>ST DIDIER (58)</t>
  </si>
  <si>
    <t>ST DIDIER (84)</t>
  </si>
  <si>
    <t>ST DIDIER AU MONT D OR</t>
  </si>
  <si>
    <t>ST DIDIER D ALLIER</t>
  </si>
  <si>
    <t>ST DIDIER DE BIZONNES</t>
  </si>
  <si>
    <t>ST DIDIER DE LA TOUR</t>
  </si>
  <si>
    <t>ST DIDIER DES BOIS</t>
  </si>
  <si>
    <t>ST DIDIER EN BRESSE</t>
  </si>
  <si>
    <t>ST DIDIER EN BRIONNAIS</t>
  </si>
  <si>
    <t>ST DIDIER EN DONJON</t>
  </si>
  <si>
    <t>ST DIDIER EN VELAY</t>
  </si>
  <si>
    <t>ST DIDIER LA FORET</t>
  </si>
  <si>
    <t>ST DIDIER MONT D OR CEDEX</t>
  </si>
  <si>
    <t>ST DIDIER SOUS AUBENAS</t>
  </si>
  <si>
    <t>ST DIDIER SOUS ECOUVES</t>
  </si>
  <si>
    <t>ST DIDIER SOUS RIVERIE</t>
  </si>
  <si>
    <t>ST DIDIER SUR ARROUX</t>
  </si>
  <si>
    <t>ST DIDIER SUR BEAUJEU</t>
  </si>
  <si>
    <t>ST DIDIER SUR DOULON</t>
  </si>
  <si>
    <t>ST DIDIER SUR ROCHEFORT</t>
  </si>
  <si>
    <t>ST DIE</t>
  </si>
  <si>
    <t>ST DIE CEDEX</t>
  </si>
  <si>
    <t>ST DIE DES VOSGES CEDEX</t>
  </si>
  <si>
    <t>ST DIER D AUVERGNE</t>
  </si>
  <si>
    <t>ST DIERY</t>
  </si>
  <si>
    <t>ST DIONIZY</t>
  </si>
  <si>
    <t>ST DISDIER</t>
  </si>
  <si>
    <t>ST DIVY</t>
  </si>
  <si>
    <t>ST DIZANT DU BOIS</t>
  </si>
  <si>
    <t>ST DIZANT DU GUA</t>
  </si>
  <si>
    <t>ST DIZIER</t>
  </si>
  <si>
    <t>ST DIZIER CEDEX</t>
  </si>
  <si>
    <t>ST DIZIER EN DIOIS</t>
  </si>
  <si>
    <t>ST DIZIER L EVEQUE</t>
  </si>
  <si>
    <t>ST DIZIER LA TOUR</t>
  </si>
  <si>
    <t>ST DIZIER LES DOMAINES</t>
  </si>
  <si>
    <t>ST DIZIER LEYRENNE</t>
  </si>
  <si>
    <t>ST DOLAY</t>
  </si>
  <si>
    <t>ST DOMET</t>
  </si>
  <si>
    <t>ST DOMINEUC</t>
  </si>
  <si>
    <t>ST DONAN</t>
  </si>
  <si>
    <t>ST DONAT</t>
  </si>
  <si>
    <t>ST DONAT SUR L HERBASSE</t>
  </si>
  <si>
    <t>ST DOS</t>
  </si>
  <si>
    <t>ST DOULCHARD</t>
  </si>
  <si>
    <t>ST DREZERY</t>
  </si>
  <si>
    <t>ST DYE SUR LOIRE</t>
  </si>
  <si>
    <t>ST EBREMOND DE BONFOSSE</t>
  </si>
  <si>
    <t>ST EDMOND</t>
  </si>
  <si>
    <t>ST EGREVE</t>
  </si>
  <si>
    <t>ST EGREVE CEDEX</t>
  </si>
  <si>
    <t>ST ELIER</t>
  </si>
  <si>
    <t>ST ELIPH</t>
  </si>
  <si>
    <t>ST ELIX</t>
  </si>
  <si>
    <t>ST ELIX LE CHATEAU</t>
  </si>
  <si>
    <t>ST ELIX SEGLAN</t>
  </si>
  <si>
    <t>ST ELIX THEUX</t>
  </si>
  <si>
    <t>ST ELLIER DU MAINE</t>
  </si>
  <si>
    <t>ST ELLIER LES BOIS</t>
  </si>
  <si>
    <t>ST ELOI (23)</t>
  </si>
  <si>
    <t>ST ELOI (58)</t>
  </si>
  <si>
    <t>ST ELOI DE FOURQUES</t>
  </si>
  <si>
    <t>ST ELOY</t>
  </si>
  <si>
    <t>ST ELOY D ALLIER</t>
  </si>
  <si>
    <t>ST ELOY DE GY</t>
  </si>
  <si>
    <t>ST ELOY LA GLACIERE</t>
  </si>
  <si>
    <t>ST ELOY LES MINES</t>
  </si>
  <si>
    <t>ST ELOY LES TUILERIES</t>
  </si>
  <si>
    <t>ST EMAN</t>
  </si>
  <si>
    <t>ST EMILAND</t>
  </si>
  <si>
    <t>ST EMILION</t>
  </si>
  <si>
    <t>ST EMILION CEDEX</t>
  </si>
  <si>
    <t>ST ENNEMOND</t>
  </si>
  <si>
    <t>ST EPAIN</t>
  </si>
  <si>
    <t>ST EPVRE</t>
  </si>
  <si>
    <t>ST ERBLON (35)</t>
  </si>
  <si>
    <t>ST ERBLON (53)</t>
  </si>
  <si>
    <t>ST ERME OUTRE ET RAMECOURT</t>
  </si>
  <si>
    <t>ST ESCOBILLE</t>
  </si>
  <si>
    <t>ST ESTEBEN</t>
  </si>
  <si>
    <t>ST ESTEPHE (24)</t>
  </si>
  <si>
    <t>ST ESTEPHE (33)</t>
  </si>
  <si>
    <t>ST ESTEVE</t>
  </si>
  <si>
    <t>ST ESTEVE CEDEX</t>
  </si>
  <si>
    <t>ST ESTEVE JANSON</t>
  </si>
  <si>
    <t>ST ETIENNE</t>
  </si>
  <si>
    <t>ST ETIENNE A ARNES</t>
  </si>
  <si>
    <t>ST ETIENNE AU MONT</t>
  </si>
  <si>
    <t>ST ETIENNE AU TEMPLE</t>
  </si>
  <si>
    <t>ST ETIENNE AUX CLOS</t>
  </si>
  <si>
    <t>ST ETIENNE CANTALES</t>
  </si>
  <si>
    <t>ST ETIENNE CEDEX 1</t>
  </si>
  <si>
    <t>ST ETIENNE CEDEX 2</t>
  </si>
  <si>
    <t>ST ETIENNE CEDEX 9</t>
  </si>
  <si>
    <t>ST ETIENNE D ALBAGNAN</t>
  </si>
  <si>
    <t>ST ETIENNE D ORTHE</t>
  </si>
  <si>
    <t>ST ETIENNE DE BAIGORRY</t>
  </si>
  <si>
    <t>ST ETIENNE DE BOULOGNE</t>
  </si>
  <si>
    <t>ST ETIENNE DE BRILLOUET</t>
  </si>
  <si>
    <t>ST ETIENNE DE CARLAT</t>
  </si>
  <si>
    <t>ST ETIENNE DE CHIGNY</t>
  </si>
  <si>
    <t>ST ETIENNE DE CHOMEIL</t>
  </si>
  <si>
    <t>ST ETIENNE DE CROSSEY</t>
  </si>
  <si>
    <t>ST ETIENNE DE CUINES</t>
  </si>
  <si>
    <t>ST ETIENNE DE FONTBELLON</t>
  </si>
  <si>
    <t>ST ETIENNE DE FOUGERES</t>
  </si>
  <si>
    <t>ST ETIENNE DE FURSAC</t>
  </si>
  <si>
    <t>ST ETIENNE DE GOURGAS</t>
  </si>
  <si>
    <t>ST ETIENNE DE L OLM</t>
  </si>
  <si>
    <t>ST ETIENNE DE LISSE</t>
  </si>
  <si>
    <t>ST ETIENNE DE LUGDARES</t>
  </si>
  <si>
    <t>ST ETIENNE DE MAURS</t>
  </si>
  <si>
    <t>ST ETIENNE DE MER MORTE</t>
  </si>
  <si>
    <t>ST ETIENNE DE MONTLUC</t>
  </si>
  <si>
    <t>ST ETIENNE DE PUYCORBIER</t>
  </si>
  <si>
    <t>ST ETIENNE DE SERRE</t>
  </si>
  <si>
    <t>ST ETIENNE DE ST GEOIRS</t>
  </si>
  <si>
    <t>ST ETIENNE DE TINEE</t>
  </si>
  <si>
    <t>ST ETIENNE DE TULMONT</t>
  </si>
  <si>
    <t>ST ETIENNE DE VALOUX</t>
  </si>
  <si>
    <t>ST ETIENNE DE VICQ</t>
  </si>
  <si>
    <t>ST ETIENNE DE VILLEREAL</t>
  </si>
  <si>
    <t>ST ETIENNE DES CHAMPS</t>
  </si>
  <si>
    <t>ST ETIENNE DES GUERETS</t>
  </si>
  <si>
    <t>ST ETIENNE DES OULLIERES</t>
  </si>
  <si>
    <t>ST ETIENNE DES SORTS</t>
  </si>
  <si>
    <t>ST ETIENNE DU BOIS (85)</t>
  </si>
  <si>
    <t>ST ETIENNE DU GRES</t>
  </si>
  <si>
    <t>ST ETIENNE DU GUE</t>
  </si>
  <si>
    <t>ST ETIENNE DU ROUVRAY</t>
  </si>
  <si>
    <t>ST ETIENNE DU VALDONNEZ</t>
  </si>
  <si>
    <t>ST ETIENNE DU VAUVRAY</t>
  </si>
  <si>
    <t>ST ETIENNE DU VIGAN</t>
  </si>
  <si>
    <t>ST ETIENNE EN BRESSE</t>
  </si>
  <si>
    <t>ST ETIENNE EN COGLES</t>
  </si>
  <si>
    <t>ST ETIENNE EN DEVOLUY</t>
  </si>
  <si>
    <t>ST ETIENNE ESTRECHOUX</t>
  </si>
  <si>
    <t>ST ETIENNE L ALLIER</t>
  </si>
  <si>
    <t>ST ETIENNE LA CIGOGNE</t>
  </si>
  <si>
    <t>ST ETIENNE LA GENESTE</t>
  </si>
  <si>
    <t>ST ETIENNE LA THILLAYE</t>
  </si>
  <si>
    <t>ST ETIENNE LA VARENNE</t>
  </si>
  <si>
    <t>ST ETIENNE LARDEYROL</t>
  </si>
  <si>
    <t>ST ETIENNE LE LAUS</t>
  </si>
  <si>
    <t>ST ETIENNE LE MOLARD</t>
  </si>
  <si>
    <t>ST ETIENNE LES ORGUES</t>
  </si>
  <si>
    <t>ST ETIENNE LES REMIREMONT</t>
  </si>
  <si>
    <t>ST ETIENNE ROILAYE</t>
  </si>
  <si>
    <t>ST ETIENNE ROUVRAY CEDEX</t>
  </si>
  <si>
    <t>ST ETIENNE SOUS BAILLEUL</t>
  </si>
  <si>
    <t>ST ETIENNE SOUS BARBUISE</t>
  </si>
  <si>
    <t>ST ETIENNE SUR BLESLE</t>
  </si>
  <si>
    <t>ST ETIENNE SUR SUIPPE</t>
  </si>
  <si>
    <t>ST ETIENNE SUR USSON</t>
  </si>
  <si>
    <t>ST ETIENNE VAL FRANCAISE</t>
  </si>
  <si>
    <t>ST EUGENE (02)</t>
  </si>
  <si>
    <t>ST EUGENE (17)</t>
  </si>
  <si>
    <t>ST EUGENE (71)</t>
  </si>
  <si>
    <t>ST EULIEN</t>
  </si>
  <si>
    <t>ST EUPHRAISE ET CLAIRIZET</t>
  </si>
  <si>
    <t>ST EUPHRONE</t>
  </si>
  <si>
    <t>ST EUSEBE (71)</t>
  </si>
  <si>
    <t>ST EUSEBE (74)</t>
  </si>
  <si>
    <t>ST EUSEBE EN CHAMPSAUR</t>
  </si>
  <si>
    <t>ST EUSTACHE</t>
  </si>
  <si>
    <t>ST EUSTACHE LA FORET</t>
  </si>
  <si>
    <t>ST EUTROPE</t>
  </si>
  <si>
    <t>ST EUTROPE DE BORN</t>
  </si>
  <si>
    <t>ST EVARZEC</t>
  </si>
  <si>
    <t>ST EVROULT DE MONTFORT</t>
  </si>
  <si>
    <t>ST EVROULT ND DU BOIS</t>
  </si>
  <si>
    <t>ST EXUPERY</t>
  </si>
  <si>
    <t>ST EXUPERY LES ROCHES</t>
  </si>
  <si>
    <t>ST FARGEAU</t>
  </si>
  <si>
    <t>ST FARGEAU PONTHIERRY</t>
  </si>
  <si>
    <t>ST FARGEAU PONTHIERY</t>
  </si>
  <si>
    <t>ST FARGEAU PTHIERRY CEDEX</t>
  </si>
  <si>
    <t>ST FARGEOL</t>
  </si>
  <si>
    <t>ST FAUST</t>
  </si>
  <si>
    <t>ST FELICIEN</t>
  </si>
  <si>
    <t>ST FELIU D AMONT</t>
  </si>
  <si>
    <t>ST FELIU D AVALL</t>
  </si>
  <si>
    <t>ST FELIX (03)</t>
  </si>
  <si>
    <t>ST FELIX (16)</t>
  </si>
  <si>
    <t>ST FELIX (17)</t>
  </si>
  <si>
    <t>ST FELIX (46)</t>
  </si>
  <si>
    <t>ST FELIX (60)</t>
  </si>
  <si>
    <t>ST FELIX (74)</t>
  </si>
  <si>
    <t>ST FELIX DE BOURDEILLES</t>
  </si>
  <si>
    <t>ST FELIX DE FONCAUDE</t>
  </si>
  <si>
    <t>ST FELIX DE L HERAS</t>
  </si>
  <si>
    <t>ST FELIX DE LODEZ</t>
  </si>
  <si>
    <t>ST FELIX DE LUNEL</t>
  </si>
  <si>
    <t>ST FELIX DE PALLIERES</t>
  </si>
  <si>
    <t>ST FELIX DE RIEUTORD</t>
  </si>
  <si>
    <t>ST FELIX DE SORGUES</t>
  </si>
  <si>
    <t>ST FELIX DE TOURNEGAT</t>
  </si>
  <si>
    <t>ST FELIX DE VILLADEIX</t>
  </si>
  <si>
    <t>ST FELIX LAURAGAIS</t>
  </si>
  <si>
    <t>ST FELIX REILLAC MORTEMART</t>
  </si>
  <si>
    <t>ST FERGEUX</t>
  </si>
  <si>
    <t>ST FERJEUX</t>
  </si>
  <si>
    <t>ST FERME</t>
  </si>
  <si>
    <t>ST FERREOL (31)</t>
  </si>
  <si>
    <t>ST FERREOL (74)</t>
  </si>
  <si>
    <t>ST FERREOL D AUROURE</t>
  </si>
  <si>
    <t>ST FERREOL DES COTES</t>
  </si>
  <si>
    <t>ST FERREOL TRENTE PAS</t>
  </si>
  <si>
    <t>ST FERRIOL</t>
  </si>
  <si>
    <t>ST FEYRE</t>
  </si>
  <si>
    <t>ST FIACRE (22)</t>
  </si>
  <si>
    <t>ST FIACRE (77)</t>
  </si>
  <si>
    <t>ST FIACRE SUR MAINE</t>
  </si>
  <si>
    <t>ST FIEL</t>
  </si>
  <si>
    <t>ST FIRMIN (54)</t>
  </si>
  <si>
    <t>ST FIRMIN (58)</t>
  </si>
  <si>
    <t>ST FIRMIN (71)</t>
  </si>
  <si>
    <t>ST FIRMIN DES BOIS</t>
  </si>
  <si>
    <t>ST FIRMIN DES PRES</t>
  </si>
  <si>
    <t>ST FIRMIN EN VALGODEMARD</t>
  </si>
  <si>
    <t>ST FIRMIN SUR LOIRE</t>
  </si>
  <si>
    <t>ST FLAVY</t>
  </si>
  <si>
    <t>ST FLORENT (20)</t>
  </si>
  <si>
    <t>ST FLORENT (2B)</t>
  </si>
  <si>
    <t>ST FLORENT (45)</t>
  </si>
  <si>
    <t>ST FLORENT DES BOIS</t>
  </si>
  <si>
    <t>ST FLORENT LE VIEIL</t>
  </si>
  <si>
    <t>ST FLORENT SUR AUZONNET</t>
  </si>
  <si>
    <t>ST FLORENT SUR CHER</t>
  </si>
  <si>
    <t>ST FLORENTIN (36)</t>
  </si>
  <si>
    <t>ST FLORENTIN (89)</t>
  </si>
  <si>
    <t>ST FLORET</t>
  </si>
  <si>
    <t>ST FLORIS</t>
  </si>
  <si>
    <t>ST FLOUR (15)</t>
  </si>
  <si>
    <t>ST FLOUR (63)</t>
  </si>
  <si>
    <t>ST FLOUR CEDEX</t>
  </si>
  <si>
    <t>ST FLOUR DE MERCOIRE</t>
  </si>
  <si>
    <t>ST FLOVIER</t>
  </si>
  <si>
    <t>ST FLOXEL</t>
  </si>
  <si>
    <t>ST FOLQUIN</t>
  </si>
  <si>
    <t>ST FONS</t>
  </si>
  <si>
    <t>ST FONS CEDEX</t>
  </si>
  <si>
    <t>ST FORGEOT</t>
  </si>
  <si>
    <t>ST FORGET</t>
  </si>
  <si>
    <t>ST FORGEUX</t>
  </si>
  <si>
    <t>ST FORGEUX LESPINASSE</t>
  </si>
  <si>
    <t>ST FORT</t>
  </si>
  <si>
    <t>ST FORT SUR GIRONDE</t>
  </si>
  <si>
    <t>ST FORT SUR LE NE</t>
  </si>
  <si>
    <t>ST FORTUNAT SUR EYRIEUX</t>
  </si>
  <si>
    <t>ST FRAIGNE</t>
  </si>
  <si>
    <t>ST FRAIMBAULT</t>
  </si>
  <si>
    <t>ST FRAIMBAULT DE PRIERES</t>
  </si>
  <si>
    <t>ST FRAJOU</t>
  </si>
  <si>
    <t>ST FRANC</t>
  </si>
  <si>
    <t>ST FRANCHY</t>
  </si>
  <si>
    <t>ST FRANCOIS DE SALES</t>
  </si>
  <si>
    <t>ST FRANCOIS LACROIX</t>
  </si>
  <si>
    <t>ST FRANCOIS LONGCHAMP</t>
  </si>
  <si>
    <t>ST FREGANT</t>
  </si>
  <si>
    <t>ST FREJOUX</t>
  </si>
  <si>
    <t>ST FREZAL D ALBUGES</t>
  </si>
  <si>
    <t>ST FREZAL DE VENTALON</t>
  </si>
  <si>
    <t>ST FRICHOUX</t>
  </si>
  <si>
    <t>ST FRION</t>
  </si>
  <si>
    <t>ST FROMOND</t>
  </si>
  <si>
    <t>ST FRONT (16)</t>
  </si>
  <si>
    <t>ST FRONT (43)</t>
  </si>
  <si>
    <t>ST FRONT D ALEMPS</t>
  </si>
  <si>
    <t>ST FRONT DE PRADOUX</t>
  </si>
  <si>
    <t>ST FRONT LA RIVIERE</t>
  </si>
  <si>
    <t>ST FRONT SUR LEMANCE</t>
  </si>
  <si>
    <t>ST FRONT SUR NIZONNE</t>
  </si>
  <si>
    <t>ST FROULT</t>
  </si>
  <si>
    <t>ST FULGENT</t>
  </si>
  <si>
    <t>ST FULGENT DES ORMES</t>
  </si>
  <si>
    <t>ST FUSCIEN</t>
  </si>
  <si>
    <t>ST GABRIEL BRECY</t>
  </si>
  <si>
    <t>ST GAL</t>
  </si>
  <si>
    <t>ST GAL SUR SIOULE</t>
  </si>
  <si>
    <t>ST GALMIER</t>
  </si>
  <si>
    <t>ST GAND</t>
  </si>
  <si>
    <t>ST GANTON</t>
  </si>
  <si>
    <t>ST GATIEN DES BOIS</t>
  </si>
  <si>
    <t>ST GAUBURGE LA COLOMBE</t>
  </si>
  <si>
    <t>ST GAUDENS</t>
  </si>
  <si>
    <t>ST GAUDENS CEDEX</t>
  </si>
  <si>
    <t>ST GAUDENT</t>
  </si>
  <si>
    <t>ST GAUDERIC</t>
  </si>
  <si>
    <t>ST GAULTIER</t>
  </si>
  <si>
    <t>ST GAUZENS</t>
  </si>
  <si>
    <t>ST GEIN</t>
  </si>
  <si>
    <t>ST GELAIS</t>
  </si>
  <si>
    <t>ST GELVEN</t>
  </si>
  <si>
    <t>ST GELY DU FESC</t>
  </si>
  <si>
    <t>ST GELY DU FESC CEDEX</t>
  </si>
  <si>
    <t>ST GENARD</t>
  </si>
  <si>
    <t>ST GENCE</t>
  </si>
  <si>
    <t>ST GENEROUX</t>
  </si>
  <si>
    <t>ST GENES CHAMPANELLE</t>
  </si>
  <si>
    <t>ST GENES CHAMPESPE</t>
  </si>
  <si>
    <t>ST GENES DE BLAYE</t>
  </si>
  <si>
    <t>ST GENES DE CASTILLON</t>
  </si>
  <si>
    <t>ST GENES DE FRONSAC</t>
  </si>
  <si>
    <t>ST GENES DE LOMBAUD</t>
  </si>
  <si>
    <t>ST GENES DU RETZ</t>
  </si>
  <si>
    <t>ST GENES LA TOURETTE</t>
  </si>
  <si>
    <t>ST GENEST (03)</t>
  </si>
  <si>
    <t>ST GENEST (88)</t>
  </si>
  <si>
    <t>ST GENEST D AMBIERE</t>
  </si>
  <si>
    <t>ST GENEST DE BEAUZON</t>
  </si>
  <si>
    <t>ST GENEST DE CONTEST</t>
  </si>
  <si>
    <t>ST GENEST LACHAMP</t>
  </si>
  <si>
    <t>ST GENEST LERPT</t>
  </si>
  <si>
    <t>ST GENEST MALIFAUX</t>
  </si>
  <si>
    <t>ST GENEST SUR ROSELLE</t>
  </si>
  <si>
    <t>ST GENEYS PRES ST PAULIEN</t>
  </si>
  <si>
    <t>ST GENGOULPH</t>
  </si>
  <si>
    <t>ST GENGOUX DE SCISSE</t>
  </si>
  <si>
    <t>ST GENGOUX LE NATIONAL</t>
  </si>
  <si>
    <t>ST GENIE BELLEVUE</t>
  </si>
  <si>
    <t>ST GENIES</t>
  </si>
  <si>
    <t>ST GENIES BELLEVUE</t>
  </si>
  <si>
    <t>ST GENIES DE COMOLAS</t>
  </si>
  <si>
    <t>ST GENIES DE FONTEDIT</t>
  </si>
  <si>
    <t>ST GENIES DE MALGOIRES</t>
  </si>
  <si>
    <t>ST GENIES DE VARENSAL</t>
  </si>
  <si>
    <t>ST GENIES DES MOURGUES</t>
  </si>
  <si>
    <t>ST GENIEZ</t>
  </si>
  <si>
    <t>ST GENIEZ D OLT</t>
  </si>
  <si>
    <t>ST GENIEZ O MERLE</t>
  </si>
  <si>
    <t>ST GENIS</t>
  </si>
  <si>
    <t>ST GENIS D HIERSAC</t>
  </si>
  <si>
    <t>ST GENIS DE SAINTONGE</t>
  </si>
  <si>
    <t>ST GENIS DES FONTAINES</t>
  </si>
  <si>
    <t>ST GENIS DU BOIS</t>
  </si>
  <si>
    <t>ST GENIS L ARGENTIERE</t>
  </si>
  <si>
    <t>ST GENIS LAVAL</t>
  </si>
  <si>
    <t>ST GENIS LAVAL CEDEX</t>
  </si>
  <si>
    <t>ST GENIS LES OLLIERES</t>
  </si>
  <si>
    <t>ST GENIX SUR GUIERS</t>
  </si>
  <si>
    <t>ST GENOU</t>
  </si>
  <si>
    <t>ST GENOUPH</t>
  </si>
  <si>
    <t>ST GEOIRE EN VALDAINE</t>
  </si>
  <si>
    <t>ST GEOIRS</t>
  </si>
  <si>
    <t>ST GEORGES (15)</t>
  </si>
  <si>
    <t>ST GEORGES (16)</t>
  </si>
  <si>
    <t>ST GEORGES (32)</t>
  </si>
  <si>
    <t>ST GEORGES (47)</t>
  </si>
  <si>
    <t>ST GEORGES (57)</t>
  </si>
  <si>
    <t>ST GEORGES (62)</t>
  </si>
  <si>
    <t>ST GEORGES (82)</t>
  </si>
  <si>
    <t>ST GEORGES ANTIGNAC</t>
  </si>
  <si>
    <t>ST GEORGES ARMONT</t>
  </si>
  <si>
    <t>ST GEORGES BAILLARGEAUX</t>
  </si>
  <si>
    <t>ST GEORGES BLANCANEIX</t>
  </si>
  <si>
    <t>ST GEORGES BUTTAVENT</t>
  </si>
  <si>
    <t>ST GEORGES D ANNEBECQ</t>
  </si>
  <si>
    <t>ST GEORGES D AUNAY</t>
  </si>
  <si>
    <t>ST GEORGES D AURAC</t>
  </si>
  <si>
    <t>ST GEORGES D ELLE</t>
  </si>
  <si>
    <t>ST GEORGES D ESPERANCHE</t>
  </si>
  <si>
    <t>ST GEORGES D OLERON</t>
  </si>
  <si>
    <t>ST GEORGES D ORQUES</t>
  </si>
  <si>
    <t>ST GEORGES DE BAROILLE</t>
  </si>
  <si>
    <t>ST GEORGES DE BOHON</t>
  </si>
  <si>
    <t>ST GEORGES DE CHESNE</t>
  </si>
  <si>
    <t>ST GEORGES DE COMMIERS</t>
  </si>
  <si>
    <t>ST GEORGES DE DIDONNE</t>
  </si>
  <si>
    <t>ST GEORGES DE GREHAIGNE</t>
  </si>
  <si>
    <t>ST GEORGES DE LA COUEE</t>
  </si>
  <si>
    <t>ST GEORGES DE LA RIVIERE</t>
  </si>
  <si>
    <t>ST GEORGES DE LEVEJAC</t>
  </si>
  <si>
    <t>ST GEORGES DE LIVOYE</t>
  </si>
  <si>
    <t>ST GEORGES DE LONGUEPIERRE</t>
  </si>
  <si>
    <t>ST GEORGES DE LUZENCON</t>
  </si>
  <si>
    <t>ST GEORGES DE MONS</t>
  </si>
  <si>
    <t>ST GEORGES DE MONTAIGU</t>
  </si>
  <si>
    <t>ST GEORGES DE MONTCLARD</t>
  </si>
  <si>
    <t>ST GEORGES DE NOISNE</t>
  </si>
  <si>
    <t>ST GEORGES DE POINTINDOUX</t>
  </si>
  <si>
    <t>ST GEORGES DE POISIEUX</t>
  </si>
  <si>
    <t>ST GEORGES DE REINTEMBAULT</t>
  </si>
  <si>
    <t>ST GEORGES DE RENEINS</t>
  </si>
  <si>
    <t>ST GEORGES DE REX</t>
  </si>
  <si>
    <t>ST GEORGES DE ROUELLEY</t>
  </si>
  <si>
    <t>ST GEORGES DES AGOUTS</t>
  </si>
  <si>
    <t>ST GEORGES DES COTEAUX</t>
  </si>
  <si>
    <t>ST GEORGES DES GARDES</t>
  </si>
  <si>
    <t>ST GEORGES DES GROSEILLERS</t>
  </si>
  <si>
    <t>ST GEORGES DES HURTIERES</t>
  </si>
  <si>
    <t>ST GEORGES DES SEPT VOIES</t>
  </si>
  <si>
    <t>ST GEORGES DU BOIS</t>
  </si>
  <si>
    <t>ST GEORGES DU BOIS (17)</t>
  </si>
  <si>
    <t>ST GEORGES DU BOIS (49)</t>
  </si>
  <si>
    <t>ST GEORGES DU MESNIL</t>
  </si>
  <si>
    <t>ST GEORGES DU ROSAY</t>
  </si>
  <si>
    <t>ST GEORGES DU VIEVRE</t>
  </si>
  <si>
    <t>ST GEORGES EN AUGE</t>
  </si>
  <si>
    <t>ST GEORGES EN COUZAN</t>
  </si>
  <si>
    <t>ST GEORGES HAUTE VILLE</t>
  </si>
  <si>
    <t>ST GEORGES LA POUGE</t>
  </si>
  <si>
    <t>ST GEORGES LAGRICOL</t>
  </si>
  <si>
    <t>ST GEORGES LE FLECHARD</t>
  </si>
  <si>
    <t>ST GEORGES LE GAULTIER</t>
  </si>
  <si>
    <t>ST GEORGES LES BAINS</t>
  </si>
  <si>
    <t>ST GEORGES LES LANDES</t>
  </si>
  <si>
    <t>ST GEORGES MONTCOCQ</t>
  </si>
  <si>
    <t>ST GEORGES MOTEL</t>
  </si>
  <si>
    <t>ST GEORGES NIGREMONT</t>
  </si>
  <si>
    <t>ST GEORGES SUR ALLIER</t>
  </si>
  <si>
    <t>ST GEORGES SUR ARNON</t>
  </si>
  <si>
    <t>ST GEORGES SUR BAULCHE</t>
  </si>
  <si>
    <t>ST GEORGES SUR CHER</t>
  </si>
  <si>
    <t>ST GEORGES SUR ERVE</t>
  </si>
  <si>
    <t>ST GEORGES SUR EURE</t>
  </si>
  <si>
    <t>ST GEORGES SUR FONTAINE</t>
  </si>
  <si>
    <t>ST GEORGES SUR L AA</t>
  </si>
  <si>
    <t>ST GEORGES SUR LA PREE</t>
  </si>
  <si>
    <t>ST GEORGES SUR LAYON</t>
  </si>
  <si>
    <t>ST GEORGES SUR LOIRE</t>
  </si>
  <si>
    <t>ST GEORGES SUR MOULON</t>
  </si>
  <si>
    <t>ST GEOURS D AURIBAT</t>
  </si>
  <si>
    <t>ST GEOURS DE MAREMNE</t>
  </si>
  <si>
    <t>ST GERAND</t>
  </si>
  <si>
    <t>ST GERAND (22)</t>
  </si>
  <si>
    <t>ST GERAND DE VAUX</t>
  </si>
  <si>
    <t>ST GERAND LE PUY</t>
  </si>
  <si>
    <t>ST GERAUD</t>
  </si>
  <si>
    <t>ST GERAUD DE CORPS</t>
  </si>
  <si>
    <t>ST GEREON</t>
  </si>
  <si>
    <t>ST GERMAIN (07)</t>
  </si>
  <si>
    <t>ST GERMAIN (10)</t>
  </si>
  <si>
    <t>ST GERMAIN (54)</t>
  </si>
  <si>
    <t>ST GERMAIN (70)</t>
  </si>
  <si>
    <t>ST GERMAIN (86)</t>
  </si>
  <si>
    <t>ST GERMAIN AU MONT D OR</t>
  </si>
  <si>
    <t>ST GERMAIN BEAUPRE</t>
  </si>
  <si>
    <t>ST GERMAIN CHASSENAY</t>
  </si>
  <si>
    <t>ST GERMAIN CLAIREFEUILLE</t>
  </si>
  <si>
    <t>ST GERMAIN D ANXURE</t>
  </si>
  <si>
    <t>ST GERMAIN D ARCE</t>
  </si>
  <si>
    <t>ST GERMAIN D AUNAY</t>
  </si>
  <si>
    <t>ST GERMAIN D ECTOT</t>
  </si>
  <si>
    <t>ST GERMAIN D ELLE</t>
  </si>
  <si>
    <t>ST GERMAIN D ESTEUIL</t>
  </si>
  <si>
    <t>ST GERMAIN D ETABLES</t>
  </si>
  <si>
    <t>ST GERMAIN DE BELVES</t>
  </si>
  <si>
    <t>ST GERMAIN DE CALBERTE</t>
  </si>
  <si>
    <t>ST GERMAIN DE CONFOLENS</t>
  </si>
  <si>
    <t>ST GERMAIN DE COULAMER</t>
  </si>
  <si>
    <t>ST GERMAIN DE FRESNEY</t>
  </si>
  <si>
    <t>ST GERMAIN DE GRAVE</t>
  </si>
  <si>
    <t>ST GERMAIN DE LA COUDRE</t>
  </si>
  <si>
    <t>ST GERMAIN DE LA GRANGE</t>
  </si>
  <si>
    <t>ST GERMAIN DE LA RIVIERE</t>
  </si>
  <si>
    <t>ST GERMAIN DE LIVET</t>
  </si>
  <si>
    <t>ST GERMAIN DE LUSIGNAN</t>
  </si>
  <si>
    <t>ST GERMAIN DE MARENCENNES</t>
  </si>
  <si>
    <t>ST GERMAIN DE MARTIGNY</t>
  </si>
  <si>
    <t>ST GERMAIN DE MODEON</t>
  </si>
  <si>
    <t>ST GERMAIN DE MONTBRON</t>
  </si>
  <si>
    <t>ST GERMAIN DE MONTGOMMERY</t>
  </si>
  <si>
    <t>ST GERMAIN DE PASQUIER</t>
  </si>
  <si>
    <t>ST GERMAIN DE PRINCAY</t>
  </si>
  <si>
    <t>ST GERMAIN DE SALLES</t>
  </si>
  <si>
    <t>ST GERMAIN DE TALLEVENDE</t>
  </si>
  <si>
    <t>ST GERMAIN DE TOURNEBUT</t>
  </si>
  <si>
    <t>ST GERMAIN DE VARREVILLE</t>
  </si>
  <si>
    <t>ST GERMAIN DE VIBRAC</t>
  </si>
  <si>
    <t>ST GERMAIN DES ANGLES</t>
  </si>
  <si>
    <t>ST GERMAIN DES BOIS (18)</t>
  </si>
  <si>
    <t>ST GERMAIN DES BOIS (58)</t>
  </si>
  <si>
    <t>ST GERMAIN DES CHAMPS</t>
  </si>
  <si>
    <t>ST GERMAIN DES ESSOURTS</t>
  </si>
  <si>
    <t>ST GERMAIN DES FOSSES</t>
  </si>
  <si>
    <t>ST GERMAIN DES GROIS</t>
  </si>
  <si>
    <t>ST GERMAIN DES PRES (24)</t>
  </si>
  <si>
    <t>ST GERMAIN DES PRES (45)</t>
  </si>
  <si>
    <t>ST GERMAIN DES PRES (49)</t>
  </si>
  <si>
    <t>ST GERMAIN DES PRES (81)</t>
  </si>
  <si>
    <t>ST GERMAIN DES VAUX</t>
  </si>
  <si>
    <t>ST GERMAIN DU BEL AIR</t>
  </si>
  <si>
    <t>ST GERMAIN DU BOIS</t>
  </si>
  <si>
    <t>ST GERMAIN DU CORBEIS</t>
  </si>
  <si>
    <t>ST GERMAIN DU CRIOULT</t>
  </si>
  <si>
    <t>ST GERMAIN DU PERT</t>
  </si>
  <si>
    <t>ST GERMAIN DU PINEL</t>
  </si>
  <si>
    <t>ST GERMAIN DU PLAIN</t>
  </si>
  <si>
    <t>ST GERMAIN DU PUCH</t>
  </si>
  <si>
    <t>ST GERMAIN DU PUY</t>
  </si>
  <si>
    <t>ST GERMAIN DU SALEMBRE</t>
  </si>
  <si>
    <t>ST GERMAIN DU SEUDRE</t>
  </si>
  <si>
    <t>ST GERMAIN DU TEIL</t>
  </si>
  <si>
    <t>ST GERMAIN EN BRIONNAIS</t>
  </si>
  <si>
    <t>ST GERMAIN EN COGLES</t>
  </si>
  <si>
    <t>ST GERMAIN EN LAYE</t>
  </si>
  <si>
    <t>ST GERMAIN EN LAYE CEDEX</t>
  </si>
  <si>
    <t>ST GERMAIN EN MONTAGNE</t>
  </si>
  <si>
    <t>ST GERMAIN ET MONS</t>
  </si>
  <si>
    <t>ST GERMAIN L AIGUILLER</t>
  </si>
  <si>
    <t>ST GERMAIN L HERM</t>
  </si>
  <si>
    <t>ST GERMAIN LA BLANCHE HERB</t>
  </si>
  <si>
    <t>ST GERMAIN LA CAMPAGNE</t>
  </si>
  <si>
    <t>ST GERMAIN LA CHAMBOTTE</t>
  </si>
  <si>
    <t>ST GERMAIN LA MONTAGNE</t>
  </si>
  <si>
    <t>ST GERMAIN LA POTERIE</t>
  </si>
  <si>
    <t>ST GERMAIN LA VILLE</t>
  </si>
  <si>
    <t>ST GERMAIN LANGOT</t>
  </si>
  <si>
    <t>ST GERMAIN LAPRADE</t>
  </si>
  <si>
    <t>ST GERMAIN LAVAL (42)</t>
  </si>
  <si>
    <t>ST GERMAIN LAVAL (77)</t>
  </si>
  <si>
    <t>ST GERMAIN LAVOLPS</t>
  </si>
  <si>
    <t>ST GERMAIN LAXIS</t>
  </si>
  <si>
    <t>ST GERMAIN LE CHATELET</t>
  </si>
  <si>
    <t>ST GERMAIN LE FOUILLOUX</t>
  </si>
  <si>
    <t>ST GERMAIN LE GAILLARD (28</t>
  </si>
  <si>
    <t>ST GERMAIN LE GAILLARD (50</t>
  </si>
  <si>
    <t>ST GERMAIN LE GUILLAUME</t>
  </si>
  <si>
    <t>ST GERMAIN LE ROCHEUX</t>
  </si>
  <si>
    <t>ST GERMAIN LE VASSON</t>
  </si>
  <si>
    <t>ST GERMAIN LE VIEUX</t>
  </si>
  <si>
    <t>ST GERMAIN LEMBRON</t>
  </si>
  <si>
    <t>ST GERMAIN LES ARLAY</t>
  </si>
  <si>
    <t>ST GERMAIN LES ARPAJON</t>
  </si>
  <si>
    <t>ST GERMAIN LES BELLES</t>
  </si>
  <si>
    <t>ST GERMAIN LES BUXY</t>
  </si>
  <si>
    <t>ST GERMAIN LES CORBEIL</t>
  </si>
  <si>
    <t>ST GERMAIN LES SENAILLY</t>
  </si>
  <si>
    <t>ST GERMAIN LES VERGNES</t>
  </si>
  <si>
    <t>ST GERMAIN LESPINASSE</t>
  </si>
  <si>
    <t>ST GERMAIN LONGUE CHAUME</t>
  </si>
  <si>
    <t>ST GERMAIN PRES HERMENT</t>
  </si>
  <si>
    <t>ST GERMAIN SOURCE SEINE</t>
  </si>
  <si>
    <t>ST GERMAIN SOUS CAILLY</t>
  </si>
  <si>
    <t>ST GERMAIN SOUS DOUE</t>
  </si>
  <si>
    <t>ST GERMAIN SUR AVRE</t>
  </si>
  <si>
    <t>ST GERMAIN SUR AY</t>
  </si>
  <si>
    <t>ST GERMAIN SUR BRESLE</t>
  </si>
  <si>
    <t>ST GERMAIN SUR EAULNE</t>
  </si>
  <si>
    <t>ST GERMAIN SUR ECOLE</t>
  </si>
  <si>
    <t>ST GERMAIN SUR ILLE</t>
  </si>
  <si>
    <t>ST GERMAIN SUR L ARBRESLE</t>
  </si>
  <si>
    <t>ST GERMAIN SUR MEUSE</t>
  </si>
  <si>
    <t>ST GERMAIN SUR MOINE</t>
  </si>
  <si>
    <t>ST GERMAIN SUR MORIN</t>
  </si>
  <si>
    <t>ST GERMAIN SUR RHONE</t>
  </si>
  <si>
    <t>ST GERMAIN SUR SARTHE</t>
  </si>
  <si>
    <t>ST GERMAIN SUR SEVES</t>
  </si>
  <si>
    <t>ST GERMAIN SUR VIENNE</t>
  </si>
  <si>
    <t>ST GERMAIN VILLAGE</t>
  </si>
  <si>
    <t>ST GERMAINMONT</t>
  </si>
  <si>
    <t>ST GERME</t>
  </si>
  <si>
    <t>ST GERMER DE FLY</t>
  </si>
  <si>
    <t>ST GERMIER (31)</t>
  </si>
  <si>
    <t>ST GERMIER (32)</t>
  </si>
  <si>
    <t>ST GERMIER (79)</t>
  </si>
  <si>
    <t>ST GERMIER (81)</t>
  </si>
  <si>
    <t>ST GERON</t>
  </si>
  <si>
    <t>ST GERONS</t>
  </si>
  <si>
    <t>ST GERVAIS (30)</t>
  </si>
  <si>
    <t>ST GERVAIS (33)</t>
  </si>
  <si>
    <t>ST GERVAIS (38)</t>
  </si>
  <si>
    <t>ST GERVAIS (85)</t>
  </si>
  <si>
    <t>ST GERVAIS (95)</t>
  </si>
  <si>
    <t>ST GERVAIS D AUVERGNE</t>
  </si>
  <si>
    <t>ST GERVAIS DE VIC</t>
  </si>
  <si>
    <t>ST GERVAIS DES SABLONS</t>
  </si>
  <si>
    <t>ST GERVAIS DU PERRON</t>
  </si>
  <si>
    <t>ST GERVAIS EN BELIN</t>
  </si>
  <si>
    <t>ST GERVAIS EN VALLIERE</t>
  </si>
  <si>
    <t>ST GERVAIS LA FORET</t>
  </si>
  <si>
    <t>ST GERVAIS LES BAINS</t>
  </si>
  <si>
    <t>ST GERVAIS SOUS MEYMONT</t>
  </si>
  <si>
    <t>ST GERVAIS SUR COUCHES</t>
  </si>
  <si>
    <t>ST GERVAIS SUR MARE</t>
  </si>
  <si>
    <t>ST GERVAIS SUR ROUBION</t>
  </si>
  <si>
    <t>ST GERVAIS TROIS CLOCHERS</t>
  </si>
  <si>
    <t>ST GERVASY</t>
  </si>
  <si>
    <t>ST GERVAZY</t>
  </si>
  <si>
    <t>ST GERY (24)</t>
  </si>
  <si>
    <t>ST GERY (46)</t>
  </si>
  <si>
    <t>ST GEYRAC</t>
  </si>
  <si>
    <t>ST GIBRIEN</t>
  </si>
  <si>
    <t>ST GILDAS</t>
  </si>
  <si>
    <t>ST GILDAS DE RHUYS</t>
  </si>
  <si>
    <t>ST GILDAS DES BOIS</t>
  </si>
  <si>
    <t>ST GILLES (30)</t>
  </si>
  <si>
    <t>ST GILLES (35)</t>
  </si>
  <si>
    <t>ST GILLES (36)</t>
  </si>
  <si>
    <t>ST GILLES (50)</t>
  </si>
  <si>
    <t>ST GILLES (51)</t>
  </si>
  <si>
    <t>ST GILLES (71)</t>
  </si>
  <si>
    <t>ST GILLES CROIX DE VIE</t>
  </si>
  <si>
    <t>ST GILLES DE CRETOT</t>
  </si>
  <si>
    <t>ST GILLES DE LA NEUVILLE</t>
  </si>
  <si>
    <t>ST GILLES DES MARAIS</t>
  </si>
  <si>
    <t>ST GILLES DU MENE</t>
  </si>
  <si>
    <t>ST GILLES LES BOIS</t>
  </si>
  <si>
    <t>ST GILLES LES FORETS</t>
  </si>
  <si>
    <t>ST GILLES PLIGEAUX</t>
  </si>
  <si>
    <t>ST GILLES VIEUX MARCHE</t>
  </si>
  <si>
    <t>ST GINEIS EN COIRON</t>
  </si>
  <si>
    <t>ST GINGOLPH</t>
  </si>
  <si>
    <t>ST GIROD</t>
  </si>
  <si>
    <t>ST GIRONS (09)</t>
  </si>
  <si>
    <t>ST GIRONS (64)</t>
  </si>
  <si>
    <t>ST GIRONS CEDEX</t>
  </si>
  <si>
    <t>ST GIRONS D AIGUEVIVES</t>
  </si>
  <si>
    <t>ST GLADIE ARRIVE MUNEIN</t>
  </si>
  <si>
    <t>ST GLEN</t>
  </si>
  <si>
    <t>ST GOAZEC</t>
  </si>
  <si>
    <t>ST GOBAIN</t>
  </si>
  <si>
    <t>ST GOIN</t>
  </si>
  <si>
    <t>ST GONDON</t>
  </si>
  <si>
    <t>ST GONDRAN</t>
  </si>
  <si>
    <t>ST GONLAY</t>
  </si>
  <si>
    <t>ST GONNERY</t>
  </si>
  <si>
    <t>ST GOR</t>
  </si>
  <si>
    <t>ST GORGON (56)</t>
  </si>
  <si>
    <t>ST GORGON (88)</t>
  </si>
  <si>
    <t>ST GORGON MAIN</t>
  </si>
  <si>
    <t>ST GOUENO</t>
  </si>
  <si>
    <t>ST GOURGON</t>
  </si>
  <si>
    <t>ST GOURSON</t>
  </si>
  <si>
    <t>ST GOUSSAUD</t>
  </si>
  <si>
    <t>ST GOUVRY</t>
  </si>
  <si>
    <t>ST GRATIEN (80)</t>
  </si>
  <si>
    <t>ST GRATIEN (95)</t>
  </si>
  <si>
    <t>ST GRATIEN CEDEX</t>
  </si>
  <si>
    <t>ST GRATIEN SAVIGNY</t>
  </si>
  <si>
    <t>ST GRAVE</t>
  </si>
  <si>
    <t>ST GREGOIRE (35)</t>
  </si>
  <si>
    <t>ST GREGOIRE (81)</t>
  </si>
  <si>
    <t>ST GREGOIRE CEDEX</t>
  </si>
  <si>
    <t>ST GREGOIRE D ARDENNES</t>
  </si>
  <si>
    <t>ST GREGOIRE DU VIEVRE</t>
  </si>
  <si>
    <t>ST GRIEDE</t>
  </si>
  <si>
    <t>ST GROUX</t>
  </si>
  <si>
    <t>ST GUEN</t>
  </si>
  <si>
    <t>ST GUILHEM LE DESERT</t>
  </si>
  <si>
    <t>ST GUILLAUME</t>
  </si>
  <si>
    <t>ST GUINOUX</t>
  </si>
  <si>
    <t>ST GUIRAUD</t>
  </si>
  <si>
    <t>ST GUYOMARD</t>
  </si>
  <si>
    <t>ST HAON</t>
  </si>
  <si>
    <t>ST HAON LE CHATEL</t>
  </si>
  <si>
    <t>ST HAON LE VIEUX</t>
  </si>
  <si>
    <t>ST HEAND</t>
  </si>
  <si>
    <t>ST HELEN</t>
  </si>
  <si>
    <t>ST HELENE SUR ISERE</t>
  </si>
  <si>
    <t>ST HELIER</t>
  </si>
  <si>
    <t>ST HELLIER</t>
  </si>
  <si>
    <t>ST HERBLAIN</t>
  </si>
  <si>
    <t>ST HERBLAIN CEDEX</t>
  </si>
  <si>
    <t>ST HERBLON</t>
  </si>
  <si>
    <t>ST HERENT</t>
  </si>
  <si>
    <t>ST HERNIN</t>
  </si>
  <si>
    <t>ST HERVE</t>
  </si>
  <si>
    <t>ST HILAIRE (03)</t>
  </si>
  <si>
    <t>ST HILAIRE (11)</t>
  </si>
  <si>
    <t>ST HILAIRE (25)</t>
  </si>
  <si>
    <t>ST HILAIRE (31)</t>
  </si>
  <si>
    <t>ST HILAIRE (38)</t>
  </si>
  <si>
    <t>ST HILAIRE (43)</t>
  </si>
  <si>
    <t>ST HILAIRE (46)</t>
  </si>
  <si>
    <t>ST HILAIRE (91)</t>
  </si>
  <si>
    <t>ST HILAIRE AU TEMPLE</t>
  </si>
  <si>
    <t>ST HILAIRE BONNEVAL</t>
  </si>
  <si>
    <t>ST HILAIRE COTTES</t>
  </si>
  <si>
    <t>ST HILAIRE CUSSON VALMITTE</t>
  </si>
  <si>
    <t>ST HILAIRE D ESTISSAC</t>
  </si>
  <si>
    <t>ST HILAIRE D OZILHAN</t>
  </si>
  <si>
    <t>ST HILAIRE DE BEAUVOIR</t>
  </si>
  <si>
    <t>ST HILAIRE DE BRENS</t>
  </si>
  <si>
    <t>ST HILAIRE DE BRETHMAS</t>
  </si>
  <si>
    <t>ST HILAIRE DE BRIOUZE</t>
  </si>
  <si>
    <t>ST HILAIRE DE CHALEONS</t>
  </si>
  <si>
    <t>ST HILAIRE DE CLISSON</t>
  </si>
  <si>
    <t>ST HILAIRE DE COURT</t>
  </si>
  <si>
    <t>ST HILAIRE DE GONDILLY</t>
  </si>
  <si>
    <t>ST HILAIRE DE LA COTE</t>
  </si>
  <si>
    <t>ST HILAIRE DE LA NOAILLE</t>
  </si>
  <si>
    <t>ST HILAIRE DE LAVIT</t>
  </si>
  <si>
    <t>ST HILAIRE DE LOULAY</t>
  </si>
  <si>
    <t>ST HILAIRE DE LUSIGNAN</t>
  </si>
  <si>
    <t>ST HILAIRE DE RIEZ</t>
  </si>
  <si>
    <t>ST HILAIRE DE VILLEFRANCHE</t>
  </si>
  <si>
    <t>ST HILAIRE DE VOUST</t>
  </si>
  <si>
    <t>ST HILAIRE DES LANDES</t>
  </si>
  <si>
    <t>ST HILAIRE DES LOGES</t>
  </si>
  <si>
    <t>ST HILAIRE DU BOIS (17)</t>
  </si>
  <si>
    <t>ST HILAIRE DU BOIS (33)</t>
  </si>
  <si>
    <t>ST HILAIRE DU HARCOUET</t>
  </si>
  <si>
    <t>ST HILAIRE DU MAINE</t>
  </si>
  <si>
    <t>ST HILAIRE DU ROSIER</t>
  </si>
  <si>
    <t>ST HILAIRE EN LIGNIERES</t>
  </si>
  <si>
    <t>ST HILAIRE EN MORVAN</t>
  </si>
  <si>
    <t>ST HILAIRE EN WOEVRE</t>
  </si>
  <si>
    <t>ST HILAIRE FOISSAC</t>
  </si>
  <si>
    <t>ST HILAIRE FONTAINE</t>
  </si>
  <si>
    <t>ST HILAIRE LA CROIX</t>
  </si>
  <si>
    <t>ST HILAIRE LA FORET</t>
  </si>
  <si>
    <t>ST HILAIRE LA GERARD</t>
  </si>
  <si>
    <t>ST HILAIRE LA GRAVELLE</t>
  </si>
  <si>
    <t>ST HILAIRE LA PALUD</t>
  </si>
  <si>
    <t>ST HILAIRE LA PLAINE</t>
  </si>
  <si>
    <t>ST HILAIRE LA TREILLE</t>
  </si>
  <si>
    <t>ST HILAIRE LE CHATEAU</t>
  </si>
  <si>
    <t>ST HILAIRE LE CHATEL</t>
  </si>
  <si>
    <t>ST HILAIRE LE GRAND</t>
  </si>
  <si>
    <t>ST HILAIRE LE LIERRU</t>
  </si>
  <si>
    <t>ST HILAIRE LE PETIT</t>
  </si>
  <si>
    <t>ST HILAIRE LE VOUHIS</t>
  </si>
  <si>
    <t>ST HILAIRE LES ANDRESIS</t>
  </si>
  <si>
    <t>ST HILAIRE LES COURBES</t>
  </si>
  <si>
    <t>ST HILAIRE LES MONGES</t>
  </si>
  <si>
    <t>ST HILAIRE LES PLACES</t>
  </si>
  <si>
    <t>ST HILAIRE LEZ CAMBRAI</t>
  </si>
  <si>
    <t>ST HILAIRE LUC</t>
  </si>
  <si>
    <t>ST HILAIRE PETITVILLE</t>
  </si>
  <si>
    <t>ST HILAIRE PEYROUX</t>
  </si>
  <si>
    <t>ST HILAIRE PRES PIONSAT</t>
  </si>
  <si>
    <t>ST HILAIRE SOUS CHARLIEU</t>
  </si>
  <si>
    <t>ST HILAIRE SOUS ROMILLY</t>
  </si>
  <si>
    <t>ST HILAIRE ST FLORENT</t>
  </si>
  <si>
    <t>ST HILAIRE ST MESMIN</t>
  </si>
  <si>
    <t>ST HILAIRE SUR BENAIZE</t>
  </si>
  <si>
    <t>ST HILAIRE SUR ERRE</t>
  </si>
  <si>
    <t>ST HILAIRE SUR HELPE</t>
  </si>
  <si>
    <t>ST HILAIRE SUR PUISEAUX</t>
  </si>
  <si>
    <t>ST HILAIRE SUR RISLE</t>
  </si>
  <si>
    <t>ST HILAIRE SUR YERRE</t>
  </si>
  <si>
    <t>ST HILAIRE TAURIEUX</t>
  </si>
  <si>
    <t>ST HILARION</t>
  </si>
  <si>
    <t>ST HILLIERS</t>
  </si>
  <si>
    <t>ST HIPPOLYTE (12)</t>
  </si>
  <si>
    <t>ST HIPPOLYTE (15)</t>
  </si>
  <si>
    <t>ST HIPPOLYTE (17)</t>
  </si>
  <si>
    <t>ST HIPPOLYTE (25)</t>
  </si>
  <si>
    <t>ST HIPPOLYTE (33)</t>
  </si>
  <si>
    <t>ST HIPPOLYTE (37)</t>
  </si>
  <si>
    <t>ST HIPPOLYTE (66)</t>
  </si>
  <si>
    <t>ST HIPPOLYTE (68)</t>
  </si>
  <si>
    <t>ST HIPPOLYTE DE CATON</t>
  </si>
  <si>
    <t>ST HIPPOLYTE DE MONTAIGU</t>
  </si>
  <si>
    <t>ST HIPPOLYTE DU FORT</t>
  </si>
  <si>
    <t>ST HIPPOLYTE LE GRAVEYRON</t>
  </si>
  <si>
    <t>ST HONORE (38)</t>
  </si>
  <si>
    <t>ST HONORE (76)</t>
  </si>
  <si>
    <t>ST HONORE LES BAINS</t>
  </si>
  <si>
    <t>ST HOSTIEN</t>
  </si>
  <si>
    <t>ST HUBERT</t>
  </si>
  <si>
    <t>ST HURUGE</t>
  </si>
  <si>
    <t>ST HYMER</t>
  </si>
  <si>
    <t>ST HYMETIERE</t>
  </si>
  <si>
    <t>ST IGEAUX</t>
  </si>
  <si>
    <t>ST IGEST</t>
  </si>
  <si>
    <t>ST IGNAN</t>
  </si>
  <si>
    <t>ST IGNAT</t>
  </si>
  <si>
    <t>ST IGNY DE ROCHE</t>
  </si>
  <si>
    <t>ST IGNY DE VERS</t>
  </si>
  <si>
    <t>ST ILLIDE</t>
  </si>
  <si>
    <t>ST ILLIERS LA VILLE</t>
  </si>
  <si>
    <t>ST ILLIERS LE BOIS</t>
  </si>
  <si>
    <t>ST ILPIZE</t>
  </si>
  <si>
    <t>ST IMOGES</t>
  </si>
  <si>
    <t>ST INGBERT (ALLEMAGNE)</t>
  </si>
  <si>
    <t>ST INGLEVERT</t>
  </si>
  <si>
    <t>ST ISMIER</t>
  </si>
  <si>
    <t>ST ISMIER CEDEX</t>
  </si>
  <si>
    <t>ST IZAIRE</t>
  </si>
  <si>
    <t>ST JACQUES</t>
  </si>
  <si>
    <t>ST JACQUES D ALIERMONT</t>
  </si>
  <si>
    <t>ST JACQUES D AMBUR</t>
  </si>
  <si>
    <t>ST JACQUES D ATTICIEUX</t>
  </si>
  <si>
    <t>ST JACQUES DE LA LANDE</t>
  </si>
  <si>
    <t>ST JACQUES DE NEHOU</t>
  </si>
  <si>
    <t>ST JACQUES DE THOUARS</t>
  </si>
  <si>
    <t>ST JACQUES DES ARRETS</t>
  </si>
  <si>
    <t>ST JACQUES DES BLATS</t>
  </si>
  <si>
    <t>ST JACQUES DES GUERETS</t>
  </si>
  <si>
    <t>ST JACQUES EN VALGODEMARD</t>
  </si>
  <si>
    <t>ST JACQUES SUR DARNETAL</t>
  </si>
  <si>
    <t>ST JACUT DE LA MER</t>
  </si>
  <si>
    <t>ST JACUT DU MENE</t>
  </si>
  <si>
    <t>ST JACUT LES PINS</t>
  </si>
  <si>
    <t>ST JAL</t>
  </si>
  <si>
    <t>ST JAMES</t>
  </si>
  <si>
    <t>ST JAMMES</t>
  </si>
  <si>
    <t>ST JANS CAPPEL</t>
  </si>
  <si>
    <t>ST JEAN</t>
  </si>
  <si>
    <t>ST JEAN AUX AMOGNES</t>
  </si>
  <si>
    <t>ST JEAN AUX BOIS (08)</t>
  </si>
  <si>
    <t>ST JEAN AUX BOIS (60)</t>
  </si>
  <si>
    <t>ST JEAN BONNEFONDS</t>
  </si>
  <si>
    <t>ST JEAN BONNEFONDS CEDEX</t>
  </si>
  <si>
    <t>ST JEAN BREVELAY</t>
  </si>
  <si>
    <t>ST JEAN CAP FERRAT</t>
  </si>
  <si>
    <t>ST JEAN CHAMBRE</t>
  </si>
  <si>
    <t>ST JEAN D AIGUES VIVES</t>
  </si>
  <si>
    <t>ST JEAN D ALCAPIES</t>
  </si>
  <si>
    <t>ST JEAN D ANGELY</t>
  </si>
  <si>
    <t>ST JEAN D ANGELY CEDEX</t>
  </si>
  <si>
    <t>ST JEAN D ANGLE</t>
  </si>
  <si>
    <t>ST JEAN D ARDIERES</t>
  </si>
  <si>
    <t>ST JEAN D ARVES</t>
  </si>
  <si>
    <t>ST JEAN D ARVEY</t>
  </si>
  <si>
    <t>ST JEAN D ASSE</t>
  </si>
  <si>
    <t>ST JEAN D ATAUX</t>
  </si>
  <si>
    <t>ST JEAN D AUBRIGOUX</t>
  </si>
  <si>
    <t>ST JEAN D AULPS</t>
  </si>
  <si>
    <t>ST JEAN D AVELANNE</t>
  </si>
  <si>
    <t>ST JEAN D ESTISSAC</t>
  </si>
  <si>
    <t>ST JEAN D ETREUX</t>
  </si>
  <si>
    <t>ST JEAN D EYRAUD</t>
  </si>
  <si>
    <t>ST JEAN D HERANS</t>
  </si>
  <si>
    <t>ST JEAN D HEURS</t>
  </si>
  <si>
    <t>ST JEAN D ILLAC</t>
  </si>
  <si>
    <t>ST JEAN D ORMONT</t>
  </si>
  <si>
    <t>ST JEAN DE BARROU</t>
  </si>
  <si>
    <t>ST JEAN DE BASSEL</t>
  </si>
  <si>
    <t>ST JEAN DE BEAUREGARD</t>
  </si>
  <si>
    <t>ST JEAN DE BELLEVILLE</t>
  </si>
  <si>
    <t>ST JEAN DE BEUGNE</t>
  </si>
  <si>
    <t>ST JEAN DE BLAIGNAC</t>
  </si>
  <si>
    <t>ST JEAN DE BOEUF</t>
  </si>
  <si>
    <t>ST JEAN DE BOISEAU</t>
  </si>
  <si>
    <t>ST JEAN DE BONNEVAL</t>
  </si>
  <si>
    <t>ST JEAN DE BOURNAY</t>
  </si>
  <si>
    <t>ST JEAN DE BRAYE</t>
  </si>
  <si>
    <t>ST JEAN DE BRAYE CEDEX</t>
  </si>
  <si>
    <t>ST JEAN DE BUEGES</t>
  </si>
  <si>
    <t>ST JEAN DE CEYRARGUES</t>
  </si>
  <si>
    <t>ST JEAN DE CHEVELU</t>
  </si>
  <si>
    <t>ST JEAN DE COLE</t>
  </si>
  <si>
    <t>ST JEAN DE CORNIES</t>
  </si>
  <si>
    <t>ST JEAN DE COUZ</t>
  </si>
  <si>
    <t>ST JEAN DE CRIEULON</t>
  </si>
  <si>
    <t>ST JEAN DE CUCULLES</t>
  </si>
  <si>
    <t>ST JEAN DE DAYE</t>
  </si>
  <si>
    <t>ST JEAN DE DURAS</t>
  </si>
  <si>
    <t>ST JEAN DE FOLLEVILLE</t>
  </si>
  <si>
    <t>ST JEAN DE FOS</t>
  </si>
  <si>
    <t>ST JEAN DE LA BLAQUIERE</t>
  </si>
  <si>
    <t>ST JEAN DE LA CROIX</t>
  </si>
  <si>
    <t>ST JEAN DE LA FORET</t>
  </si>
  <si>
    <t>ST JEAN DE LA HAIZE</t>
  </si>
  <si>
    <t>ST JEAN DE LA LEQUERAYE</t>
  </si>
  <si>
    <t>ST JEAN DE LA MOTTE</t>
  </si>
  <si>
    <t>ST JEAN DE LA NEUVILLE</t>
  </si>
  <si>
    <t>ST JEAN DE LA PORTE</t>
  </si>
  <si>
    <t>ST JEAN DE LA RIVIERE</t>
  </si>
  <si>
    <t>ST JEAN DE LA RUELLE</t>
  </si>
  <si>
    <t>ST JEAN DE LA RUELLE CEDE</t>
  </si>
  <si>
    <t>ST JEAN DE LA RUELLE CEDEX</t>
  </si>
  <si>
    <t>ST JEAN DE LAUR</t>
  </si>
  <si>
    <t>ST JEAN DE LIER</t>
  </si>
  <si>
    <t>ST JEAN DE LINIERES</t>
  </si>
  <si>
    <t>ST JEAN DE LIVERSAY</t>
  </si>
  <si>
    <t>ST JEAN DE LIVET</t>
  </si>
  <si>
    <t>ST JEAN DE LOSNE</t>
  </si>
  <si>
    <t>ST JEAN DE LUZ</t>
  </si>
  <si>
    <t>ST JEAN DE LUZ CEDEX</t>
  </si>
  <si>
    <t>ST JEAN DE MARCEL</t>
  </si>
  <si>
    <t>ST JEAN DE MARSACQ</t>
  </si>
  <si>
    <t>ST JEAN DE MAURIENNE</t>
  </si>
  <si>
    <t>ST JEAN DE MAURIENNE CEDE</t>
  </si>
  <si>
    <t>ST JEAN DE MAURIENNE CEDEX</t>
  </si>
  <si>
    <t>ST JEAN DE MINERVOIS</t>
  </si>
  <si>
    <t>ST JEAN DE MOIRANS</t>
  </si>
  <si>
    <t>ST JEAN DE MONTS</t>
  </si>
  <si>
    <t>ST JEAN DE MONTS CEDEX</t>
  </si>
  <si>
    <t>ST JEAN DE MUZOLS</t>
  </si>
  <si>
    <t>ST JEAN DE NAY</t>
  </si>
  <si>
    <t>ST JEAN DE PARACOL</t>
  </si>
  <si>
    <t>ST JEAN DE PLA</t>
  </si>
  <si>
    <t>ST JEAN DE REBERVILLIERS</t>
  </si>
  <si>
    <t>ST JEAN DE RIVES</t>
  </si>
  <si>
    <t>ST JEAN DE SAUVES</t>
  </si>
  <si>
    <t>ST JEAN DE SAVIGNY</t>
  </si>
  <si>
    <t>ST JEAN DE SERRES</t>
  </si>
  <si>
    <t>ST JEAN DE SIXT</t>
  </si>
  <si>
    <t>ST JEAN DE SOUDAIN</t>
  </si>
  <si>
    <t>ST JEAN DE THOLOME</t>
  </si>
  <si>
    <t>ST JEAN DE THOUARS</t>
  </si>
  <si>
    <t>ST JEAN DE THURAC</t>
  </si>
  <si>
    <t>ST JEAN DE TOUSLAS</t>
  </si>
  <si>
    <t>ST JEAN DE TREZY</t>
  </si>
  <si>
    <t>ST JEAN DE VALERISCLE</t>
  </si>
  <si>
    <t>ST JEAN DE VALS</t>
  </si>
  <si>
    <t>ST JEAN DE VAULX</t>
  </si>
  <si>
    <t>ST JEAN DE VAUX</t>
  </si>
  <si>
    <t>ST JEAN DE VEDAS</t>
  </si>
  <si>
    <t>ST JEAN DE VEDAS CEDEX</t>
  </si>
  <si>
    <t>ST JEAN DE VERGES</t>
  </si>
  <si>
    <t>ST JEAN D'ELLE</t>
  </si>
  <si>
    <t>ST JEAN DELNOUS</t>
  </si>
  <si>
    <t>ST JEAN DES BAISANTS</t>
  </si>
  <si>
    <t>ST JEAN DES BOIS</t>
  </si>
  <si>
    <t>ST JEAN DES CHAMPS</t>
  </si>
  <si>
    <t>ST JEAN DES ECHELLES</t>
  </si>
  <si>
    <t>ST JEAN DES ESSARTIERS</t>
  </si>
  <si>
    <t>ST JEAN DES MAUVRETS</t>
  </si>
  <si>
    <t>ST JEAN DES OLLIERES</t>
  </si>
  <si>
    <t>ST JEAN DES VIGNES</t>
  </si>
  <si>
    <t>ST JEAN DEVANT POSSESSE</t>
  </si>
  <si>
    <t>ST JEAN DU BOIS</t>
  </si>
  <si>
    <t>ST JEAN DU BOUZET</t>
  </si>
  <si>
    <t>ST JEAN DU BRUEL</t>
  </si>
  <si>
    <t>ST JEAN DU CARDONNAY</t>
  </si>
  <si>
    <t>ST JEAN DU CASTILLONNAIS</t>
  </si>
  <si>
    <t>ST JEAN DU CORAIL</t>
  </si>
  <si>
    <t>ST JEAN DU CORAIL DES BOIS</t>
  </si>
  <si>
    <t>ST JEAN DU DOIGT</t>
  </si>
  <si>
    <t>ST JEAN DU FALGA</t>
  </si>
  <si>
    <t>ST JEAN DU GARD</t>
  </si>
  <si>
    <t>ST JEAN DU PIN</t>
  </si>
  <si>
    <t>ST JEAN DU THENNEY</t>
  </si>
  <si>
    <t>ST JEAN EN ROYANS</t>
  </si>
  <si>
    <t>ST JEAN EN ROYANS CEDEX</t>
  </si>
  <si>
    <t>ST JEAN EN VAL</t>
  </si>
  <si>
    <t>ST JEAN ET ST PAUL</t>
  </si>
  <si>
    <t>ST JEAN FROIDMENTEL</t>
  </si>
  <si>
    <t>ST JEAN KERDANIEL</t>
  </si>
  <si>
    <t>ST JEAN KOURTZERODE</t>
  </si>
  <si>
    <t>ST JEAN LA BUSSIERE</t>
  </si>
  <si>
    <t>ST JEAN LA FOUILLOUSE</t>
  </si>
  <si>
    <t>ST JEAN LA POTERIE</t>
  </si>
  <si>
    <t>ST JEAN LA VETRE</t>
  </si>
  <si>
    <t>ST JEAN LACHALM</t>
  </si>
  <si>
    <t>ST JEAN LAGINESTE</t>
  </si>
  <si>
    <t>ST JEAN LASSEILLE</t>
  </si>
  <si>
    <t>ST JEAN LE BLANC (14)</t>
  </si>
  <si>
    <t>ST JEAN LE BLANC (45)</t>
  </si>
  <si>
    <t>ST JEAN LE BLANC CEDEX</t>
  </si>
  <si>
    <t>ST JEAN LE CENTENIER</t>
  </si>
  <si>
    <t>ST JEAN LE COMTAL</t>
  </si>
  <si>
    <t>ST JEAN LE THOMAS</t>
  </si>
  <si>
    <t>ST JEAN LE VIEUX (38)</t>
  </si>
  <si>
    <t>ST JEAN LE VIEUX (64)</t>
  </si>
  <si>
    <t>ST JEAN LES BUZY</t>
  </si>
  <si>
    <t>ST JEAN LES DEUX JUMEAUX</t>
  </si>
  <si>
    <t>ST JEAN LES LONGUYON</t>
  </si>
  <si>
    <t>ST JEAN LESPINASSE</t>
  </si>
  <si>
    <t>ST JEAN LHERM</t>
  </si>
  <si>
    <t>ST JEAN LIGOURE</t>
  </si>
  <si>
    <t>ST JEAN MARUEJOLS AVEJAN</t>
  </si>
  <si>
    <t>ST JEAN MIRABEL</t>
  </si>
  <si>
    <t>ST JEAN PIED DE PORT</t>
  </si>
  <si>
    <t>ST JEAN PIERRE FIXTE</t>
  </si>
  <si>
    <t>ST JEAN PLA DE CORTS</t>
  </si>
  <si>
    <t>ST JEAN POUDGE</t>
  </si>
  <si>
    <t>ST JEAN POUTGE</t>
  </si>
  <si>
    <t>ST JEAN ROHRBACH</t>
  </si>
  <si>
    <t>ST JEAN ROURE</t>
  </si>
  <si>
    <t>ST JEAN SAVERNE</t>
  </si>
  <si>
    <t>ST JEAN SOLEYMIEUX</t>
  </si>
  <si>
    <t>ST JEAN ST GERMAIN</t>
  </si>
  <si>
    <t>ST JEAN ST GERVAIS</t>
  </si>
  <si>
    <t>ST JEAN ST MAURICE</t>
  </si>
  <si>
    <t>ST JEAN ST NICOLAS</t>
  </si>
  <si>
    <t>ST JEAN SUR COUESNON</t>
  </si>
  <si>
    <t>ST JEAN SUR ERVE</t>
  </si>
  <si>
    <t>ST JEAN SUR MAYENNE</t>
  </si>
  <si>
    <t>ST JEAN SUR MOIVRE</t>
  </si>
  <si>
    <t>ST JEAN SUR TOURBE</t>
  </si>
  <si>
    <t>ST JEAN SUR VILAINE</t>
  </si>
  <si>
    <t>ST JEAN TROLIMON</t>
  </si>
  <si>
    <t>ST JEANNET (04)</t>
  </si>
  <si>
    <t>ST JEANNET (06)</t>
  </si>
  <si>
    <t>ST JEANVRIN</t>
  </si>
  <si>
    <t>ST JEOIRE EN FAUCIGNY</t>
  </si>
  <si>
    <t>ST JEOIRE PRIEURE</t>
  </si>
  <si>
    <t>ST JEURE D ANDAURE</t>
  </si>
  <si>
    <t>ST JEURE D AY</t>
  </si>
  <si>
    <t>ST JEURES</t>
  </si>
  <si>
    <t>ST JOACHIM</t>
  </si>
  <si>
    <t>ST JODARD</t>
  </si>
  <si>
    <t>ST JOIRE</t>
  </si>
  <si>
    <t>ST JORES</t>
  </si>
  <si>
    <t>ST JORIOZ</t>
  </si>
  <si>
    <t>ST JORY</t>
  </si>
  <si>
    <t>ST JORY DE CHALAIS</t>
  </si>
  <si>
    <t>ST JORY LAS BLOUX</t>
  </si>
  <si>
    <t>ST JOSEPH (42)</t>
  </si>
  <si>
    <t>ST JOSEPH (50)</t>
  </si>
  <si>
    <t>ST JOSEPH DE RIVIERE</t>
  </si>
  <si>
    <t>ST JOSEPH DES BANCS</t>
  </si>
  <si>
    <t>ST JOSSE</t>
  </si>
  <si>
    <t>ST JOUAN DE L ISLE</t>
  </si>
  <si>
    <t>ST JOUAN DES GUERETS</t>
  </si>
  <si>
    <t>ST JOUAN DES GUERETS CEDEX</t>
  </si>
  <si>
    <t>ST JOUIN</t>
  </si>
  <si>
    <t>ST JOUIN BRUNEVAL</t>
  </si>
  <si>
    <t>ST JOUIN DE BLAVOU</t>
  </si>
  <si>
    <t>ST JOUIN DE MARNES</t>
  </si>
  <si>
    <t>ST JOUIN DE MILLY</t>
  </si>
  <si>
    <t>ST JOUVENT</t>
  </si>
  <si>
    <t>ST JUAN</t>
  </si>
  <si>
    <t>ST JUDOCE</t>
  </si>
  <si>
    <t>ST JUERY (12)</t>
  </si>
  <si>
    <t>ST JUERY (48)</t>
  </si>
  <si>
    <t>ST JUERY (81)</t>
  </si>
  <si>
    <t>ST JUIRE CHAMPGILLON</t>
  </si>
  <si>
    <t>ST JULIA</t>
  </si>
  <si>
    <t>ST JULIA DE BEC</t>
  </si>
  <si>
    <t>ST JULIEN (21)</t>
  </si>
  <si>
    <t>ST JULIEN (22)</t>
  </si>
  <si>
    <t>ST JULIEN (31)</t>
  </si>
  <si>
    <t>ST JULIEN (34)</t>
  </si>
  <si>
    <t>ST JULIEN (39)</t>
  </si>
  <si>
    <t>ST JULIEN (69)</t>
  </si>
  <si>
    <t>ST JULIEN (83)</t>
  </si>
  <si>
    <t>ST JULIEN (88)</t>
  </si>
  <si>
    <t>ST JULIEN AUX BOIS</t>
  </si>
  <si>
    <t>ST JULIEN BEYCHEVELLE</t>
  </si>
  <si>
    <t>ST JULIEN BOUTIERES</t>
  </si>
  <si>
    <t>ST JULIEN CHAPTEUIL</t>
  </si>
  <si>
    <t>ST JULIEN D ANCE</t>
  </si>
  <si>
    <t>ST JULIEN D ARMAGNAC</t>
  </si>
  <si>
    <t>ST JULIEN D ARPAON</t>
  </si>
  <si>
    <t>ST JULIEN D ASSE</t>
  </si>
  <si>
    <t>ST JULIEN D EYMET</t>
  </si>
  <si>
    <t>ST JULIEN D ODDES</t>
  </si>
  <si>
    <t>ST JULIEN DE BOURDEILLES</t>
  </si>
  <si>
    <t>ST JULIEN DE BRIOLA</t>
  </si>
  <si>
    <t>ST JULIEN DE CASSAGNAS</t>
  </si>
  <si>
    <t>ST JULIEN DE CHEDON</t>
  </si>
  <si>
    <t>ST JULIEN DE CIVRY</t>
  </si>
  <si>
    <t>ST JULIEN DE CONCELLES</t>
  </si>
  <si>
    <t>ST JULIEN DE COPPEL</t>
  </si>
  <si>
    <t>ST JULIEN DE CREMPSE</t>
  </si>
  <si>
    <t>ST JULIEN DE GRAS CAPOU</t>
  </si>
  <si>
    <t>ST JULIEN DE JONZY</t>
  </si>
  <si>
    <t>ST JULIEN DE L ESCAP</t>
  </si>
  <si>
    <t>ST JULIEN DE L HERMS</t>
  </si>
  <si>
    <t>ST JULIEN DE LA LIEGUE</t>
  </si>
  <si>
    <t>ST JULIEN DE LA NEF</t>
  </si>
  <si>
    <t>ST JULIEN DE LAMPON</t>
  </si>
  <si>
    <t>ST JULIEN DE MAILLOC</t>
  </si>
  <si>
    <t>ST JULIEN DE PEYROLAS</t>
  </si>
  <si>
    <t>ST JULIEN DE RAZ</t>
  </si>
  <si>
    <t>ST JULIEN DE SAULT</t>
  </si>
  <si>
    <t>ST JULIEN DE TOURSAC</t>
  </si>
  <si>
    <t>ST JULIEN DE VOUVANTES</t>
  </si>
  <si>
    <t>ST JULIEN DES CHAZES</t>
  </si>
  <si>
    <t>ST JULIEN DES LANDES</t>
  </si>
  <si>
    <t>ST JULIEN DES POINTS</t>
  </si>
  <si>
    <t>ST JULIEN DU GUA</t>
  </si>
  <si>
    <t>ST JULIEN DU PINET</t>
  </si>
  <si>
    <t>ST JULIEN DU PUY</t>
  </si>
  <si>
    <t>ST JULIEN DU SAULT</t>
  </si>
  <si>
    <t>ST JULIEN DU SAULT CEDEX</t>
  </si>
  <si>
    <t>ST JULIEN DU SERRE</t>
  </si>
  <si>
    <t>ST JULIEN DU TERROUX</t>
  </si>
  <si>
    <t>ST JULIEN DU TOURNEL</t>
  </si>
  <si>
    <t>ST JULIEN DU VERDON</t>
  </si>
  <si>
    <t>ST JULIEN EN BEAUCHENE</t>
  </si>
  <si>
    <t>ST JULIEN EN BORN</t>
  </si>
  <si>
    <t>ST JULIEN EN CHAMPSAUR</t>
  </si>
  <si>
    <t>ST JULIEN EN GENEVOIS</t>
  </si>
  <si>
    <t>ST JULIEN EN QUINT</t>
  </si>
  <si>
    <t>ST JULIEN EN ST ALBAN</t>
  </si>
  <si>
    <t>ST JULIEN EN VERCORS</t>
  </si>
  <si>
    <t>ST JULIEN GAULENE</t>
  </si>
  <si>
    <t>ST JULIEN GENEVOIS CEDEX</t>
  </si>
  <si>
    <t>ST JULIEN L ARS</t>
  </si>
  <si>
    <t>ST JULIEN LA GENESTE</t>
  </si>
  <si>
    <t>ST JULIEN LA GENETE</t>
  </si>
  <si>
    <t>ST JULIEN LA VETRE</t>
  </si>
  <si>
    <t>ST JULIEN LABROUSSE</t>
  </si>
  <si>
    <t>ST JULIEN LE CHATEL</t>
  </si>
  <si>
    <t>ST JULIEN LE FAUCON</t>
  </si>
  <si>
    <t>ST JULIEN LE PAUVRE</t>
  </si>
  <si>
    <t>ST JULIEN LE PELERIN</t>
  </si>
  <si>
    <t>ST JULIEN LE PETIT</t>
  </si>
  <si>
    <t>ST JULIEN LE ROUX</t>
  </si>
  <si>
    <t>ST JULIEN LE VENDOMOIS</t>
  </si>
  <si>
    <t>ST JULIEN LES GORZE</t>
  </si>
  <si>
    <t>ST JULIEN LES METZ</t>
  </si>
  <si>
    <t>ST JULIEN LES MONTBELIARD</t>
  </si>
  <si>
    <t>ST JULIEN LES ROSIERS</t>
  </si>
  <si>
    <t>ST JULIEN LES RUSSEY</t>
  </si>
  <si>
    <t>ST JULIEN LES VILLAS</t>
  </si>
  <si>
    <t>ST JULIEN MAUMONT</t>
  </si>
  <si>
    <t>ST JULIEN MOLHESABATE</t>
  </si>
  <si>
    <t>ST JULIEN MOLIN MOLETTE</t>
  </si>
  <si>
    <t>ST JULIEN MONT DENIS</t>
  </si>
  <si>
    <t>ST JULIEN PRES BORT</t>
  </si>
  <si>
    <t>ST JULIEN PUY LAVEZE</t>
  </si>
  <si>
    <t>ST JULIEN SOUS LES COTES</t>
  </si>
  <si>
    <t>ST JULIEN SUR BIBOST</t>
  </si>
  <si>
    <t>ST JULIEN SUR CALONNE</t>
  </si>
  <si>
    <t>ST JULIEN SUR CHER</t>
  </si>
  <si>
    <t>ST JULIEN SUR DHEUNE</t>
  </si>
  <si>
    <t>ST JULIEN SUR SARTHE</t>
  </si>
  <si>
    <t>ST JULIEN VOCANCE</t>
  </si>
  <si>
    <t>ST JUNIEN</t>
  </si>
  <si>
    <t>ST JUNIEN CEDEX</t>
  </si>
  <si>
    <t>ST JUNIEN LA BREGERE</t>
  </si>
  <si>
    <t>ST JUNIEN LES COMBES</t>
  </si>
  <si>
    <t>ST JURE</t>
  </si>
  <si>
    <t>ST JURS</t>
  </si>
  <si>
    <t>ST JUST (15)</t>
  </si>
  <si>
    <t>ST JUST (18)</t>
  </si>
  <si>
    <t>ST JUST (24)</t>
  </si>
  <si>
    <t>ST JUST (27)</t>
  </si>
  <si>
    <t>ST JUST (34)</t>
  </si>
  <si>
    <t>ST JUST (35)</t>
  </si>
  <si>
    <t>ST JUST (63)</t>
  </si>
  <si>
    <t>ST JUST CHALEYSSIN</t>
  </si>
  <si>
    <t>ST JUST D ARDECHE</t>
  </si>
  <si>
    <t>ST JUST D AVRAY</t>
  </si>
  <si>
    <t>ST JUST DE CLAIX</t>
  </si>
  <si>
    <t>ST JUST EN BAS</t>
  </si>
  <si>
    <t>ST JUST EN BRIE</t>
  </si>
  <si>
    <t>ST JUST EN CHAUSSEE</t>
  </si>
  <si>
    <t>ST JUST EN CHAUSSEE CEDEX</t>
  </si>
  <si>
    <t>ST JUST EN CHEVALET</t>
  </si>
  <si>
    <t>ST JUST ET LE BEZU</t>
  </si>
  <si>
    <t>ST JUST ET VACQUIERES</t>
  </si>
  <si>
    <t>ST JUST IBARRE</t>
  </si>
  <si>
    <t>ST JUST LA PENDUE</t>
  </si>
  <si>
    <t>ST JUST LE MARTEL</t>
  </si>
  <si>
    <t>ST JUST LUZAC</t>
  </si>
  <si>
    <t>ST JUST MALMONT</t>
  </si>
  <si>
    <t>ST JUST PRES BRIOUDE</t>
  </si>
  <si>
    <t>ST JUST SAUVAGE</t>
  </si>
  <si>
    <t>ST JUST ST RAMBERT</t>
  </si>
  <si>
    <t>ST JUST ST RAMBERT CEDEX</t>
  </si>
  <si>
    <t>ST JUST SUR DIVE</t>
  </si>
  <si>
    <t>ST JUST SUR VIAUR</t>
  </si>
  <si>
    <t>ST JUSTIN (32)</t>
  </si>
  <si>
    <t>ST JUSTIN (40)</t>
  </si>
  <si>
    <t>ST JUVAT</t>
  </si>
  <si>
    <t>ST JUVIN</t>
  </si>
  <si>
    <t>ST LACTENCIN</t>
  </si>
  <si>
    <t>ST LAGER</t>
  </si>
  <si>
    <t>ST LAGER BRESSAC</t>
  </si>
  <si>
    <t>ST LAMAIN</t>
  </si>
  <si>
    <t>ST LAMBERT</t>
  </si>
  <si>
    <t>ST LAMBERT DES BOIS</t>
  </si>
  <si>
    <t>ST LAMBERT DU LATTAY</t>
  </si>
  <si>
    <t>ST LAMBERT ET MONT DE JEUX</t>
  </si>
  <si>
    <t>ST LAMBERT LA POTHERIE</t>
  </si>
  <si>
    <t>ST LAMBERT SUR DIVE</t>
  </si>
  <si>
    <t>ST LANGIS LES MORTAGNE</t>
  </si>
  <si>
    <t>ST LANNE</t>
  </si>
  <si>
    <t>ST LAON</t>
  </si>
  <si>
    <t>ST LARY (09)</t>
  </si>
  <si>
    <t>ST LARY (32)</t>
  </si>
  <si>
    <t>ST LARY BOUJEAN</t>
  </si>
  <si>
    <t>ST LARY SOULAN</t>
  </si>
  <si>
    <t>ST LARY SOULAN CEDEX</t>
  </si>
  <si>
    <t>ST LATTIER</t>
  </si>
  <si>
    <t>ST LAUNEUC</t>
  </si>
  <si>
    <t>ST LAURE</t>
  </si>
  <si>
    <t>ST LAURENT (08)</t>
  </si>
  <si>
    <t>ST LAURENT (18)</t>
  </si>
  <si>
    <t>ST LAURENT (22)</t>
  </si>
  <si>
    <t>ST LAURENT (23)</t>
  </si>
  <si>
    <t>ST LAURENT (31)</t>
  </si>
  <si>
    <t>ST LAURENT (47)</t>
  </si>
  <si>
    <t>ST LAURENT (74)</t>
  </si>
  <si>
    <t>ST LAURENT BLANGY</t>
  </si>
  <si>
    <t>ST LAURENT BLANGY CEDEX</t>
  </si>
  <si>
    <t>ST LAURENT BRETAGNE</t>
  </si>
  <si>
    <t>ST LAURENT CABRERISSE</t>
  </si>
  <si>
    <t>ST LAURENT CHABREUGES</t>
  </si>
  <si>
    <t>ST LAURENT D AGNY</t>
  </si>
  <si>
    <t>ST LAURENT D AIGOUZE</t>
  </si>
  <si>
    <t>ST LAURENT D ANDENAY</t>
  </si>
  <si>
    <t>ST LAURENT D ARCE</t>
  </si>
  <si>
    <t>ST LAURENT D OINGT</t>
  </si>
  <si>
    <t>ST LAURENT D OLT</t>
  </si>
  <si>
    <t>ST LAURENT D ONAY</t>
  </si>
  <si>
    <t>ST LAURENT DE BELZAGOT</t>
  </si>
  <si>
    <t>ST LAURENT DE BREVEDENT</t>
  </si>
  <si>
    <t>ST LAURENT DE CARNOLS</t>
  </si>
  <si>
    <t>ST LAURENT DE CERDANS</t>
  </si>
  <si>
    <t>ST LAURENT DE CERIS</t>
  </si>
  <si>
    <t>ST LAURENT DE CHAMOUSSET</t>
  </si>
  <si>
    <t>ST LAURENT DE COGNAC</t>
  </si>
  <si>
    <t>ST LAURENT DE CONDEL</t>
  </si>
  <si>
    <t>ST LAURENT DE CUVES</t>
  </si>
  <si>
    <t>ST LAURENT DE GOSSE</t>
  </si>
  <si>
    <t>ST LAURENT DE JOURDES</t>
  </si>
  <si>
    <t>ST LAURENT DE LA BARRIERE</t>
  </si>
  <si>
    <t>ST LAURENT DE LA PLAINE</t>
  </si>
  <si>
    <t>ST LAURENT DE LA PREE</t>
  </si>
  <si>
    <t>ST LAURENT DE LA SALANQUE</t>
  </si>
  <si>
    <t>ST LAURENT DE LA SALLE</t>
  </si>
  <si>
    <t>ST LAURENT DE LEVEZOU</t>
  </si>
  <si>
    <t>ST LAURENT DE LIN</t>
  </si>
  <si>
    <t>ST LAURENT DE MURE</t>
  </si>
  <si>
    <t>ST LAURENT DE MURET</t>
  </si>
  <si>
    <t>ST LAURENT DE NESTE</t>
  </si>
  <si>
    <t>ST LAURENT DE TERREGATTE</t>
  </si>
  <si>
    <t>ST LAURENT DE TREVES</t>
  </si>
  <si>
    <t>ST LAURENT DE VAUX</t>
  </si>
  <si>
    <t>ST LAURENT DE VEYRES</t>
  </si>
  <si>
    <t>ST LAURENT DES ARBRES</t>
  </si>
  <si>
    <t>ST LAURENT DES AUTELS</t>
  </si>
  <si>
    <t>ST LAURENT DES BATONS</t>
  </si>
  <si>
    <t>ST LAURENT DES BOIS (27)</t>
  </si>
  <si>
    <t>ST LAURENT DES BOIS (41)</t>
  </si>
  <si>
    <t>ST LAURENT DES COMBES (16)</t>
  </si>
  <si>
    <t>ST LAURENT DES COMBES (33)</t>
  </si>
  <si>
    <t>ST LAURENT DES HOMMES</t>
  </si>
  <si>
    <t>ST LAURENT DES MORTIERS</t>
  </si>
  <si>
    <t>ST LAURENT DES VIGNES</t>
  </si>
  <si>
    <t>ST LAURENT DU BOIS</t>
  </si>
  <si>
    <t>ST LAURENT DU CROS</t>
  </si>
  <si>
    <t>ST LAURENT DU MONT</t>
  </si>
  <si>
    <t>ST LAURENT DU MOTTAY</t>
  </si>
  <si>
    <t>ST LAURENT DU PAPE</t>
  </si>
  <si>
    <t>ST LAURENT DU PLAN</t>
  </si>
  <si>
    <t>ST LAURENT DU PONT</t>
  </si>
  <si>
    <t>ST LAURENT DU TENCEMENT</t>
  </si>
  <si>
    <t>ST LAURENT DU VAR</t>
  </si>
  <si>
    <t>ST LAURENT DU VAR CEDEX</t>
  </si>
  <si>
    <t>ST LAURENT DU VERDON</t>
  </si>
  <si>
    <t>ST LAURENT EN BEAUMONT</t>
  </si>
  <si>
    <t>ST LAURENT EN BRIONNAIS</t>
  </si>
  <si>
    <t>ST LAURENT EN CAUX</t>
  </si>
  <si>
    <t>ST LAURENT EN GATINES</t>
  </si>
  <si>
    <t>ST LAURENT EN GRANDVAUX</t>
  </si>
  <si>
    <t>ST LAURENT EN ROYANS</t>
  </si>
  <si>
    <t>ST LAURENT L ABBAYE</t>
  </si>
  <si>
    <t>ST LAURENT LA CONCHE</t>
  </si>
  <si>
    <t>ST LAURENT LA GATINE</t>
  </si>
  <si>
    <t>ST LAURENT LA ROCHE</t>
  </si>
  <si>
    <t>ST LAURENT LA VALLEE</t>
  </si>
  <si>
    <t>ST LAURENT LA VERNEDE</t>
  </si>
  <si>
    <t>ST LAURENT LE MINIER</t>
  </si>
  <si>
    <t>ST LAURENT LES BAINS</t>
  </si>
  <si>
    <t>ST LAURENT LES EGLISES</t>
  </si>
  <si>
    <t>ST LAURENT LES TOURS</t>
  </si>
  <si>
    <t>ST LAURENT LOLMIE</t>
  </si>
  <si>
    <t>ST LAURENT MEDOC</t>
  </si>
  <si>
    <t>ST LAURENT MEDOC CEDEX</t>
  </si>
  <si>
    <t>ST LAURENT NOUAN</t>
  </si>
  <si>
    <t>ST LAURENT ROCHEFORT</t>
  </si>
  <si>
    <t>ST LAURENT SOUS COIRON</t>
  </si>
  <si>
    <t>ST LAURENT SUR GORRE</t>
  </si>
  <si>
    <t>ST LAURENT SUR MANOIRE</t>
  </si>
  <si>
    <t>ST LAURENT SUR MER</t>
  </si>
  <si>
    <t>ST LAURENT SUR OTHAIN</t>
  </si>
  <si>
    <t>ST LAURENT SUR OUST</t>
  </si>
  <si>
    <t>ST LAURENT SUR SEVRE</t>
  </si>
  <si>
    <t>ST LAURS</t>
  </si>
  <si>
    <t>ST LEGER (06)</t>
  </si>
  <si>
    <t>ST LEGER (16)</t>
  </si>
  <si>
    <t>ST LEGER (17)</t>
  </si>
  <si>
    <t>ST LEGER (47)</t>
  </si>
  <si>
    <t>ST LEGER (53)</t>
  </si>
  <si>
    <t>ST LEGER (62)</t>
  </si>
  <si>
    <t>ST LEGER (73)</t>
  </si>
  <si>
    <t>ST LEGER (77)</t>
  </si>
  <si>
    <t>ST LEGER AUX BOIS (60)</t>
  </si>
  <si>
    <t>ST LEGER AUX BOIS (76)</t>
  </si>
  <si>
    <t>ST LEGER BRIDEREIX</t>
  </si>
  <si>
    <t>ST LEGER DE BALSON</t>
  </si>
  <si>
    <t>ST LEGER DE FOUGERET</t>
  </si>
  <si>
    <t>ST LEGER DE LA MARTINIERE</t>
  </si>
  <si>
    <t>ST LEGER DE MONTBRILLAIS</t>
  </si>
  <si>
    <t>ST LEGER DE MONTBRUN</t>
  </si>
  <si>
    <t>ST LEGER DE PEYRE</t>
  </si>
  <si>
    <t>ST LEGER DE ROTES</t>
  </si>
  <si>
    <t>ST LEGER DES AUBEES</t>
  </si>
  <si>
    <t>ST LEGER DES BOIS</t>
  </si>
  <si>
    <t>ST LEGER DES PRES</t>
  </si>
  <si>
    <t>ST LEGER DES VIGNES</t>
  </si>
  <si>
    <t>ST LEGER DU BOIS</t>
  </si>
  <si>
    <t>ST LEGER DU BOURG DENIS</t>
  </si>
  <si>
    <t>ST LEGER DU GENNETEY</t>
  </si>
  <si>
    <t>ST LEGER DU MALZIEU</t>
  </si>
  <si>
    <t>ST LEGER DU VENTOUX</t>
  </si>
  <si>
    <t>ST LEGER DUBOSQ</t>
  </si>
  <si>
    <t>ST LEGER EN BRAY</t>
  </si>
  <si>
    <t>ST LEGER EN YVELINES</t>
  </si>
  <si>
    <t>ST LEGER LA MONTAGNE</t>
  </si>
  <si>
    <t>ST LEGER LE GUERETOIS</t>
  </si>
  <si>
    <t>ST LEGER LE PETIT</t>
  </si>
  <si>
    <t>ST LEGER LES AUTHIE</t>
  </si>
  <si>
    <t>ST LEGER LES DOMART</t>
  </si>
  <si>
    <t>ST LEGER LES MELEZES</t>
  </si>
  <si>
    <t>ST LEGER LES PARAY</t>
  </si>
  <si>
    <t>ST LEGER LES VIGNES</t>
  </si>
  <si>
    <t>ST LEGER MAGNAZEIX</t>
  </si>
  <si>
    <t>ST LEGER PRES TROYES</t>
  </si>
  <si>
    <t>ST LEGER SOUS BEUVRAY</t>
  </si>
  <si>
    <t>ST LEGER SOUS BRIENNE</t>
  </si>
  <si>
    <t>ST LEGER SOUS CHOLET</t>
  </si>
  <si>
    <t>ST LEGER SOUS LA BUSSIERE</t>
  </si>
  <si>
    <t>ST LEGER SOUS MARGERIE</t>
  </si>
  <si>
    <t>ST LEGER SUR BRESLE</t>
  </si>
  <si>
    <t>ST LEGER SUR DHEUNE</t>
  </si>
  <si>
    <t>ST LEGER SUR ROANNE</t>
  </si>
  <si>
    <t>ST LEGER SUR SARTHE</t>
  </si>
  <si>
    <t>ST LEGER SUR VOUZANCE</t>
  </si>
  <si>
    <t>ST LEGER TRIEY</t>
  </si>
  <si>
    <t>ST LEGER VAUBAN</t>
  </si>
  <si>
    <t>ST LEOMER</t>
  </si>
  <si>
    <t>ST LEON (03)</t>
  </si>
  <si>
    <t>ST LEON (31)</t>
  </si>
  <si>
    <t>ST LEON (33)</t>
  </si>
  <si>
    <t>ST LEON (47)</t>
  </si>
  <si>
    <t>ST LEON D ISSIGEAC</t>
  </si>
  <si>
    <t>ST LEON SUR L ISLE</t>
  </si>
  <si>
    <t>ST LEON SUR VEZERE</t>
  </si>
  <si>
    <t>ST LEONARD (32)</t>
  </si>
  <si>
    <t>ST LEONARD (51)</t>
  </si>
  <si>
    <t>ST LEONARD (62)</t>
  </si>
  <si>
    <t>ST LEONARD (76)</t>
  </si>
  <si>
    <t>ST LEONARD (88)</t>
  </si>
  <si>
    <t>ST LEONARD DE NOBLAT</t>
  </si>
  <si>
    <t>ST LEONARD DES BOIS</t>
  </si>
  <si>
    <t>ST LEONARD DES PARCS</t>
  </si>
  <si>
    <t>ST LEONARD EN BEAUCE</t>
  </si>
  <si>
    <t>ST LEONS</t>
  </si>
  <si>
    <t>ST LEOPARDIN D AUGY</t>
  </si>
  <si>
    <t>ST LERY</t>
  </si>
  <si>
    <t>ST LEU D ESSERENT</t>
  </si>
  <si>
    <t>ST LEU LA FORET</t>
  </si>
  <si>
    <t>ST LEU LA FORET CEDEX</t>
  </si>
  <si>
    <t>ST LEZER</t>
  </si>
  <si>
    <t>ST LEZIN</t>
  </si>
  <si>
    <t>ST LIEUX LAFENASSE</t>
  </si>
  <si>
    <t>ST LIEUX LES LAVAUR</t>
  </si>
  <si>
    <t>ST LIN</t>
  </si>
  <si>
    <t>ST LIONS</t>
  </si>
  <si>
    <t>ST LIZIER</t>
  </si>
  <si>
    <t>ST LIZIER DU PLANTE</t>
  </si>
  <si>
    <t>ST LO</t>
  </si>
  <si>
    <t>ST LO CEDEX</t>
  </si>
  <si>
    <t>ST LO CEDEX 9</t>
  </si>
  <si>
    <t>ST LO D OURVILLE</t>
  </si>
  <si>
    <t>ST LON LES MINES</t>
  </si>
  <si>
    <t>ST LONGIS</t>
  </si>
  <si>
    <t>ST LORMEL</t>
  </si>
  <si>
    <t>ST LOTHAIN</t>
  </si>
  <si>
    <t>ST LOUBE</t>
  </si>
  <si>
    <t>ST LOUBERT</t>
  </si>
  <si>
    <t>ST LOUBES</t>
  </si>
  <si>
    <t>ST LOUBES CEDEX</t>
  </si>
  <si>
    <t>ST LOUBOUER</t>
  </si>
  <si>
    <t>ST LOUET SUR SEULLES</t>
  </si>
  <si>
    <t>ST LOUET SUR VIRE</t>
  </si>
  <si>
    <t>ST LOUIS (57)</t>
  </si>
  <si>
    <t>ST LOUIS (68)</t>
  </si>
  <si>
    <t>ST LOUIS CEDEX</t>
  </si>
  <si>
    <t>ST LOUIS DE MONTFERRAND</t>
  </si>
  <si>
    <t>ST LOUIS EN L ISLE</t>
  </si>
  <si>
    <t>ST LOUIS ET PARAHOU</t>
  </si>
  <si>
    <t>ST LOUIS LES BITCHE</t>
  </si>
  <si>
    <t>ST LOUP (03)</t>
  </si>
  <si>
    <t>ST LOUP (17)</t>
  </si>
  <si>
    <t>ST LOUP (23)</t>
  </si>
  <si>
    <t>ST LOUP (39)</t>
  </si>
  <si>
    <t>ST LOUP (41)</t>
  </si>
  <si>
    <t>ST LOUP (50)</t>
  </si>
  <si>
    <t>ST LOUP (51)</t>
  </si>
  <si>
    <t>ST LOUP (58)</t>
  </si>
  <si>
    <t>ST LOUP (69)</t>
  </si>
  <si>
    <t>ST LOUP (82)</t>
  </si>
  <si>
    <t>ST LOUP CAMMAS</t>
  </si>
  <si>
    <t>ST LOUP CHAMPAGNE</t>
  </si>
  <si>
    <t>ST LOUP D ORDON</t>
  </si>
  <si>
    <t>ST LOUP DE BUFFIGNY</t>
  </si>
  <si>
    <t>ST LOUP DE FRIBOIS</t>
  </si>
  <si>
    <t>ST LOUP DE GONOIS</t>
  </si>
  <si>
    <t>ST LOUP DE LA SALLE</t>
  </si>
  <si>
    <t>ST LOUP DE NAUD</t>
  </si>
  <si>
    <t>ST LOUP DE VARENNES</t>
  </si>
  <si>
    <t>ST LOUP DES CHAUMES</t>
  </si>
  <si>
    <t>ST LOUP DES VIGNES</t>
  </si>
  <si>
    <t>ST LOUP DU DORAT</t>
  </si>
  <si>
    <t>ST LOUP DU GAST</t>
  </si>
  <si>
    <t>ST LOUP EN CHAMPAGNE</t>
  </si>
  <si>
    <t>ST LOUP EN COMMINGES</t>
  </si>
  <si>
    <t>ST LOUP HORS</t>
  </si>
  <si>
    <t>ST LOUP LAMAIRE</t>
  </si>
  <si>
    <t>ST LOUP NANTOUARD</t>
  </si>
  <si>
    <t>ST LOUP SUR AUJON</t>
  </si>
  <si>
    <t>ST LOUP SUR SEMOUSE</t>
  </si>
  <si>
    <t>ST LOUP SUR SEMOUSE CEDEX</t>
  </si>
  <si>
    <t>ST LOUP TERRIER</t>
  </si>
  <si>
    <t>ST LOYER DES CHAMPS</t>
  </si>
  <si>
    <t>ST LUBIN DE CRAVANT</t>
  </si>
  <si>
    <t>ST LUBIN DE LA HAYE</t>
  </si>
  <si>
    <t>ST LUBIN DES JONCHERETS</t>
  </si>
  <si>
    <t>ST LUBIN EN VERGONNOIS</t>
  </si>
  <si>
    <t>ST LUC</t>
  </si>
  <si>
    <t>ST LUCIEN</t>
  </si>
  <si>
    <t>ST LUMIER EN CHAMPAGNE</t>
  </si>
  <si>
    <t>ST LUMIER LA POPULEUSE</t>
  </si>
  <si>
    <t>ST LUMINE DE CLISSON</t>
  </si>
  <si>
    <t>ST LUMINE DE COUTAIS</t>
  </si>
  <si>
    <t>ST LUNAIRE</t>
  </si>
  <si>
    <t>ST LUPERCE</t>
  </si>
  <si>
    <t>ST LUPICIN</t>
  </si>
  <si>
    <t>ST LUPICIN CEDEX</t>
  </si>
  <si>
    <t>ST LUPIEN</t>
  </si>
  <si>
    <t>ST LYE</t>
  </si>
  <si>
    <t>ST LYE LA FORET</t>
  </si>
  <si>
    <t>ST LYPHARD</t>
  </si>
  <si>
    <t>ST LYS</t>
  </si>
  <si>
    <t>ST M HERVE</t>
  </si>
  <si>
    <t>ST M HERVON</t>
  </si>
  <si>
    <t>ST MACAIRE</t>
  </si>
  <si>
    <t>ST MACAIRE DU BOIS</t>
  </si>
  <si>
    <t>ST MACAIRE EN MAUGES</t>
  </si>
  <si>
    <t>ST MACAIRE EN MAUGES CEDEX</t>
  </si>
  <si>
    <t>ST MACLOU</t>
  </si>
  <si>
    <t>ST MACLOU DE FOLLEVILLE</t>
  </si>
  <si>
    <t>ST MACLOU LA BRIERE</t>
  </si>
  <si>
    <t>ST MACOUX</t>
  </si>
  <si>
    <t>ST MADEN</t>
  </si>
  <si>
    <t>ST MAGNE</t>
  </si>
  <si>
    <t>ST MAGNE DE CASTILLON</t>
  </si>
  <si>
    <t>ST MAIGNER</t>
  </si>
  <si>
    <t>ST MAIGRIN</t>
  </si>
  <si>
    <t>ST MAIME</t>
  </si>
  <si>
    <t>ST MAIME DE PEREYROL</t>
  </si>
  <si>
    <t>ST MAIXANT (23)</t>
  </si>
  <si>
    <t>ST MAIXANT (33)</t>
  </si>
  <si>
    <t>ST MAIXENT</t>
  </si>
  <si>
    <t>ST MAIXENT DE BEUGNE</t>
  </si>
  <si>
    <t>ST MAIXENT L ECOLE</t>
  </si>
  <si>
    <t>ST MAIXENT L ECOLE CEDEX</t>
  </si>
  <si>
    <t>ST MAIXENT SUR VIE</t>
  </si>
  <si>
    <t>ST MAIXME HAUTERIVE</t>
  </si>
  <si>
    <t>ST MALO</t>
  </si>
  <si>
    <t>ST MALO CEDEX</t>
  </si>
  <si>
    <t>ST MALO DE BEIGNON</t>
  </si>
  <si>
    <t>ST MALO DE GUERSAC</t>
  </si>
  <si>
    <t>ST MALO DE LA LANDE</t>
  </si>
  <si>
    <t>ST MALO DE PHILY</t>
  </si>
  <si>
    <t>ST MALO DU BOIS</t>
  </si>
  <si>
    <t>ST MALO EN DONZIOIS</t>
  </si>
  <si>
    <t>ST MALO TROIS FONTAINES</t>
  </si>
  <si>
    <t>ST MALON SUR MEL</t>
  </si>
  <si>
    <t>ST MAMERT</t>
  </si>
  <si>
    <t>ST MAMERT DU GARD</t>
  </si>
  <si>
    <t>ST MAMET</t>
  </si>
  <si>
    <t>ST MAMET LA SALVETAT</t>
  </si>
  <si>
    <t>ST MAMET LA SALVETAT CEDE</t>
  </si>
  <si>
    <t>ST MAMET LA SALVETAT CEDEX</t>
  </si>
  <si>
    <t>ST MAMMES</t>
  </si>
  <si>
    <t>ST MANDE</t>
  </si>
  <si>
    <t>ST MANDE CEDEX</t>
  </si>
  <si>
    <t>ST MANDE SUR BREDOIRE</t>
  </si>
  <si>
    <t>ST MANDRIER SUR MER</t>
  </si>
  <si>
    <t>ST MANVIEU BOCAGE</t>
  </si>
  <si>
    <t>ST MANVIEU NORREY</t>
  </si>
  <si>
    <t>ST MARC</t>
  </si>
  <si>
    <t>ST MARC A FRONGIER</t>
  </si>
  <si>
    <t>ST MARC A LOUBAUD</t>
  </si>
  <si>
    <t>ST MARC DU COR</t>
  </si>
  <si>
    <t>ST MARC JAUMEGARDE</t>
  </si>
  <si>
    <t>ST MARC LA LANDE</t>
  </si>
  <si>
    <t>ST MARC LE BLANC</t>
  </si>
  <si>
    <t>ST MARC SUR COUESNON</t>
  </si>
  <si>
    <t>ST MARC SUR SEINE</t>
  </si>
  <si>
    <t>ST MARCAN</t>
  </si>
  <si>
    <t>ST MARCEAU (08)</t>
  </si>
  <si>
    <t>ST MARCEAU (72)</t>
  </si>
  <si>
    <t>ST MARCEL (08)</t>
  </si>
  <si>
    <t>ST MARCEL (27)</t>
  </si>
  <si>
    <t>ST MARCEL (36)</t>
  </si>
  <si>
    <t>ST MARCEL (54)</t>
  </si>
  <si>
    <t>ST MARCEL (56)</t>
  </si>
  <si>
    <t>ST MARCEL (70)</t>
  </si>
  <si>
    <t>ST MARCEL (71)</t>
  </si>
  <si>
    <t>ST MARCEL (73)</t>
  </si>
  <si>
    <t>ST MARCEL BEL ACCUEIL</t>
  </si>
  <si>
    <t>ST MARCEL CAMPES</t>
  </si>
  <si>
    <t>ST MARCEL D ARDECHE</t>
  </si>
  <si>
    <t>ST MARCEL D URFE</t>
  </si>
  <si>
    <t>ST MARCEL DE CAREIRET</t>
  </si>
  <si>
    <t>ST MARCEL DE FELINES</t>
  </si>
  <si>
    <t>ST MARCEL DU PERIGORD</t>
  </si>
  <si>
    <t>ST MARCEL EN MARCILLAT</t>
  </si>
  <si>
    <t>ST MARCEL EN MURAT</t>
  </si>
  <si>
    <t>ST MARCEL L ECLAIRE</t>
  </si>
  <si>
    <t>ST MARCEL LES ANNONAY</t>
  </si>
  <si>
    <t>ST MARCEL LES SAUZET</t>
  </si>
  <si>
    <t>ST MARCEL LES VALENCE</t>
  </si>
  <si>
    <t>ST MARCEL PAULEL</t>
  </si>
  <si>
    <t>ST MARCEL SUR AUDE</t>
  </si>
  <si>
    <t>ST MARCELIN DE CRAY</t>
  </si>
  <si>
    <t>ST MARCELLIN</t>
  </si>
  <si>
    <t>ST MARCELLIN CEDEX</t>
  </si>
  <si>
    <t>ST MARCELLIN EN FOREZ</t>
  </si>
  <si>
    <t>ST MARCELLIN LES VAISON</t>
  </si>
  <si>
    <t>ST MARCET</t>
  </si>
  <si>
    <t>ST MARCORY</t>
  </si>
  <si>
    <t>ST MARCOUF (14)</t>
  </si>
  <si>
    <t>ST MARCOUF (50)</t>
  </si>
  <si>
    <t>ST MARD (02)</t>
  </si>
  <si>
    <t>ST MARD (17)</t>
  </si>
  <si>
    <t>ST MARD (54)</t>
  </si>
  <si>
    <t>ST MARD (77)</t>
  </si>
  <si>
    <t>ST MARD (80)</t>
  </si>
  <si>
    <t>ST MARD DE RENO</t>
  </si>
  <si>
    <t>ST MARD DE VAUX</t>
  </si>
  <si>
    <t>ST MARD LES ROUFFY</t>
  </si>
  <si>
    <t>ST MARD SUR AUVE</t>
  </si>
  <si>
    <t>ST MARD SUR LE MONT</t>
  </si>
  <si>
    <t>ST MARDS</t>
  </si>
  <si>
    <t>ST MARDS DE BLACARVILLE</t>
  </si>
  <si>
    <t>ST MARDS DE FRESNE</t>
  </si>
  <si>
    <t>ST MARDS EN OTHE</t>
  </si>
  <si>
    <t>ST MARGUERITE DE CARROUGES</t>
  </si>
  <si>
    <t>ST MARIEN</t>
  </si>
  <si>
    <t>ST MARIENS</t>
  </si>
  <si>
    <t>ST MARS D EGRENNE</t>
  </si>
  <si>
    <t>ST MARS D OUTILLE</t>
  </si>
  <si>
    <t>ST MARS DE COUTAIS</t>
  </si>
  <si>
    <t>ST MARS DE LOCQUENAY</t>
  </si>
  <si>
    <t>ST MARS DES PRES</t>
  </si>
  <si>
    <t>ST MARS DU DESERT (44)</t>
  </si>
  <si>
    <t>ST MARS DU DESERT (53)</t>
  </si>
  <si>
    <t>ST MARS LA BRIERE</t>
  </si>
  <si>
    <t>ST MARS LA JAILLE</t>
  </si>
  <si>
    <t>ST MARS LA REORTHE</t>
  </si>
  <si>
    <t>ST MARS SOUS BALLON</t>
  </si>
  <si>
    <t>ST MARS SUR COLMONT</t>
  </si>
  <si>
    <t>ST MARS SUR LA FUTAIE</t>
  </si>
  <si>
    <t>ST MARS VIEUX MAISONS</t>
  </si>
  <si>
    <t>ST MARSAL</t>
  </si>
  <si>
    <t>ST MARTIAL (07)</t>
  </si>
  <si>
    <t>ST MARTIAL (15)</t>
  </si>
  <si>
    <t>ST MARTIAL (16)</t>
  </si>
  <si>
    <t>ST MARTIAL (17)</t>
  </si>
  <si>
    <t>ST MARTIAL (30)</t>
  </si>
  <si>
    <t>ST MARTIAL (33)</t>
  </si>
  <si>
    <t>ST MARTIAL D ALBAREDE</t>
  </si>
  <si>
    <t>ST MARTIAL D ARTENSET</t>
  </si>
  <si>
    <t>ST MARTIAL DE GIMEL</t>
  </si>
  <si>
    <t>ST MARTIAL DE MIRAMBEAU</t>
  </si>
  <si>
    <t>ST MARTIAL DE NABIRAT</t>
  </si>
  <si>
    <t>ST MARTIAL DE VALETTE</t>
  </si>
  <si>
    <t>ST MARTIAL DE VITATERNE</t>
  </si>
  <si>
    <t>ST MARTIAL ENTRAYGUES</t>
  </si>
  <si>
    <t>ST MARTIAL LE MONT</t>
  </si>
  <si>
    <t>ST MARTIAL LE VIEUX</t>
  </si>
  <si>
    <t>ST MARTIAL SUR ISOP</t>
  </si>
  <si>
    <t>ST MARTIAL SUR NE</t>
  </si>
  <si>
    <t>ST MARTIAL VIVEYROL</t>
  </si>
  <si>
    <t>ST MARTIN (32)</t>
  </si>
  <si>
    <t>ST MARTIN (54)</t>
  </si>
  <si>
    <t>ST MARTIN (65)</t>
  </si>
  <si>
    <t>ST MARTIN (66)</t>
  </si>
  <si>
    <t>ST MARTIN (67)</t>
  </si>
  <si>
    <t>ST MARTIN (83)</t>
  </si>
  <si>
    <t>ST MARTIN AU BOSC</t>
  </si>
  <si>
    <t>ST MARTIN AU LAERT</t>
  </si>
  <si>
    <t>ST MARTIN AUX ARBRES</t>
  </si>
  <si>
    <t>ST MARTIN AUX BOIS</t>
  </si>
  <si>
    <t>ST MARTIN AUX BUNEAUX</t>
  </si>
  <si>
    <t>ST MARTIN AUX CHAMPS</t>
  </si>
  <si>
    <t>ST MARTIN AUX CHARTRAINS</t>
  </si>
  <si>
    <t>ST MARTIN BELLE ROCHE</t>
  </si>
  <si>
    <t>ST MARTIN BELLEVUE</t>
  </si>
  <si>
    <t>ST MARTIN BOULOGNE</t>
  </si>
  <si>
    <t>ST MARTIN CANTALES</t>
  </si>
  <si>
    <t>ST MARTIN CHATEAU</t>
  </si>
  <si>
    <t>ST MARTIN CHOQUEL</t>
  </si>
  <si>
    <t>ST MARTIN CURTON</t>
  </si>
  <si>
    <t>ST MARTIN D ABBAT</t>
  </si>
  <si>
    <t>ST MARTIN D ABLOIS</t>
  </si>
  <si>
    <t>ST MARTIN D AOUT</t>
  </si>
  <si>
    <t>ST MARTIN D ARBEROUE</t>
  </si>
  <si>
    <t>ST MARTIN D ARC</t>
  </si>
  <si>
    <t>ST MARTIN D ARCE</t>
  </si>
  <si>
    <t>ST MARTIN D ARDECHE</t>
  </si>
  <si>
    <t>ST MARTIN D ARMAGNAC</t>
  </si>
  <si>
    <t>ST MARTIN D ARROSSA</t>
  </si>
  <si>
    <t>ST MARTIN D ARY</t>
  </si>
  <si>
    <t>ST MARTIN D AUBIGNY</t>
  </si>
  <si>
    <t>ST MARTIN D AUDOUVILLE</t>
  </si>
  <si>
    <t>ST MARTIN D AUXIGNY</t>
  </si>
  <si>
    <t>ST MARTIN D AUXY</t>
  </si>
  <si>
    <t>ST MARTIN D ECUBLEI</t>
  </si>
  <si>
    <t>ST MARTIN D ENTRAUNES</t>
  </si>
  <si>
    <t>ST MARTIN D ESTREAUX</t>
  </si>
  <si>
    <t>ST MARTIN D HARDINGHEM</t>
  </si>
  <si>
    <t>ST MARTIN D HERES</t>
  </si>
  <si>
    <t>ST MARTIN D HERES CEDEX</t>
  </si>
  <si>
    <t>ST MARTIN D HEUILLE</t>
  </si>
  <si>
    <t>ST MARTIN D OLLIERES</t>
  </si>
  <si>
    <t>ST MARTIN D ONEY</t>
  </si>
  <si>
    <t>ST MARTIN D ORDON</t>
  </si>
  <si>
    <t>ST MARTIN D OYDES</t>
  </si>
  <si>
    <t>ST MARTIN D URIAGE</t>
  </si>
  <si>
    <t>ST MARTIN DE BEAUVILLE</t>
  </si>
  <si>
    <t>ST MARTIN DE BELLEVILLE</t>
  </si>
  <si>
    <t>ST MARTIN DE BERNEGOUE</t>
  </si>
  <si>
    <t>ST MARTIN DE BIENFAITE</t>
  </si>
  <si>
    <t>ST MARTIN DE BLAGNY</t>
  </si>
  <si>
    <t>ST MARTIN DE BONFOSSE</t>
  </si>
  <si>
    <t>ST MARTIN DE BOSCHERVILLE</t>
  </si>
  <si>
    <t>ST MARTIN DE BOSSENAY</t>
  </si>
  <si>
    <t>ST MARTIN DE BOUBAUX</t>
  </si>
  <si>
    <t>ST MARTIN DE BRETHENCOURT</t>
  </si>
  <si>
    <t>ST MARTIN DE BROMES</t>
  </si>
  <si>
    <t>ST MARTIN DE CARALP</t>
  </si>
  <si>
    <t>ST MARTIN DE CASTILLON</t>
  </si>
  <si>
    <t>ST MARTIN DE CENILLY</t>
  </si>
  <si>
    <t>ST MARTIN DE CLELLES</t>
  </si>
  <si>
    <t>ST MARTIN DE COMMUNE</t>
  </si>
  <si>
    <t>ST MARTIN DE CONNEE</t>
  </si>
  <si>
    <t>ST MARTIN DE COUX</t>
  </si>
  <si>
    <t>ST MARTIN DE CRAU</t>
  </si>
  <si>
    <t>ST MARTIN DE CRAU CEDEX</t>
  </si>
  <si>
    <t>ST MARTIN DE FONTENAY</t>
  </si>
  <si>
    <t>ST MARTIN DE FRAIGNEAU</t>
  </si>
  <si>
    <t>ST MARTIN DE FRESSENGEAS</t>
  </si>
  <si>
    <t>ST MARTIN DE FUGERES</t>
  </si>
  <si>
    <t>ST MARTIN DE GOYNE</t>
  </si>
  <si>
    <t>ST MARTIN DE GURSON</t>
  </si>
  <si>
    <t>ST MARTIN DE HINX</t>
  </si>
  <si>
    <t>ST MARTIN DE JUILLERS</t>
  </si>
  <si>
    <t>ST MARTIN DE JUSSAC</t>
  </si>
  <si>
    <t>ST MARTIN DE L ARCON</t>
  </si>
  <si>
    <t>ST MARTIN DE LA BRASQUE</t>
  </si>
  <si>
    <t>ST MARTIN DE LA CLUZE</t>
  </si>
  <si>
    <t>ST MARTIN DE LA LIEUE</t>
  </si>
  <si>
    <t>ST MARTIN DE LA MER</t>
  </si>
  <si>
    <t>ST MARTIN DE LA PLACE</t>
  </si>
  <si>
    <t>ST MARTIN DE LA PORTE</t>
  </si>
  <si>
    <t>ST MARTIN DE LAMPS</t>
  </si>
  <si>
    <t>ST MARTIN DE LANDELLES</t>
  </si>
  <si>
    <t>ST MARTIN DE LANSUSCLE</t>
  </si>
  <si>
    <t>ST MARTIN DE LAYE</t>
  </si>
  <si>
    <t>ST MARTIN DE LENNE</t>
  </si>
  <si>
    <t>ST MARTIN DE LERM</t>
  </si>
  <si>
    <t>ST MARTIN DE LIXY</t>
  </si>
  <si>
    <t>ST MARTIN DE LONDRES</t>
  </si>
  <si>
    <t>ST MARTIN DE MACON</t>
  </si>
  <si>
    <t>ST MARTIN DE MAILLOC</t>
  </si>
  <si>
    <t>ST MARTIN DE MIEUX</t>
  </si>
  <si>
    <t>ST MARTIN DE NIGELLES</t>
  </si>
  <si>
    <t>ST MARTIN DE QUEYRIERES</t>
  </si>
  <si>
    <t>ST MARTIN DE RE</t>
  </si>
  <si>
    <t>ST MARTIN DE RIBERAC</t>
  </si>
  <si>
    <t>ST MARTIN DE SALENCEY</t>
  </si>
  <si>
    <t>ST MARTIN DE SALLEN</t>
  </si>
  <si>
    <t>ST MARTIN DE SANZAY</t>
  </si>
  <si>
    <t>ST MARTIN DE SEIGNANX</t>
  </si>
  <si>
    <t>ST MARTIN DE SESCAS</t>
  </si>
  <si>
    <t>ST MARTIN DE ST MAIXENT</t>
  </si>
  <si>
    <t>ST MARTIN DE VALAMAS</t>
  </si>
  <si>
    <t>ST MARTIN DE VALGALGUES</t>
  </si>
  <si>
    <t>ST MARTIN DE VARREVILLE</t>
  </si>
  <si>
    <t>ST MARTIN DE VAULSERRE</t>
  </si>
  <si>
    <t>ST MARTIN DE VERS</t>
  </si>
  <si>
    <t>ST MARTIN DE VILLEREAL</t>
  </si>
  <si>
    <t>ST MARTIN DE VILLEREGLAN</t>
  </si>
  <si>
    <t>ST MARTIN DES BESACES</t>
  </si>
  <si>
    <t>ST MARTIN DES BOIS</t>
  </si>
  <si>
    <t>ST MARTIN DES CHAMPS (18)</t>
  </si>
  <si>
    <t>ST MARTIN DES CHAMPS (29)</t>
  </si>
  <si>
    <t>ST MARTIN DES CHAMPS (50)</t>
  </si>
  <si>
    <t>ST MARTIN DES CHAMPS (77)</t>
  </si>
  <si>
    <t>ST MARTIN DES CHAMPS (78)</t>
  </si>
  <si>
    <t>ST MARTIN DES CHAMPS (89)</t>
  </si>
  <si>
    <t>ST MARTIN DES COMBES</t>
  </si>
  <si>
    <t>ST MARTIN DES ENTREES</t>
  </si>
  <si>
    <t>ST MARTIN DES FONTAINES</t>
  </si>
  <si>
    <t>ST MARTIN DES LAIS</t>
  </si>
  <si>
    <t>ST MARTIN DES LANDES</t>
  </si>
  <si>
    <t>ST MARTIN DES MONTS</t>
  </si>
  <si>
    <t>ST MARTIN DES NOYERS</t>
  </si>
  <si>
    <t>ST MARTIN DES OLMES</t>
  </si>
  <si>
    <t>ST MARTIN DES PEZERITS</t>
  </si>
  <si>
    <t>ST MARTIN DES PLAINS</t>
  </si>
  <si>
    <t>ST MARTIN DES PRES</t>
  </si>
  <si>
    <t>ST MARTIN DES PUITS</t>
  </si>
  <si>
    <t>ST MARTIN DES TILLEULS</t>
  </si>
  <si>
    <t>ST MARTIN D'HERES</t>
  </si>
  <si>
    <t>ST MARTIN DON</t>
  </si>
  <si>
    <t>ST MARTIN DU BEC</t>
  </si>
  <si>
    <t>ST MARTIN DU BOIS (33)</t>
  </si>
  <si>
    <t>ST MARTIN DU BOIS (49)</t>
  </si>
  <si>
    <t>ST MARTIN DU BOSCHET</t>
  </si>
  <si>
    <t>ST MARTIN DU CLOCHER</t>
  </si>
  <si>
    <t>ST MARTIN DU FOUILLOUX (49</t>
  </si>
  <si>
    <t>ST MARTIN DU FOUILLOUX (79</t>
  </si>
  <si>
    <t>ST MARTIN DU LAC</t>
  </si>
  <si>
    <t>ST MARTIN DU LIMET</t>
  </si>
  <si>
    <t>ST MARTIN DU MANOIR</t>
  </si>
  <si>
    <t>ST MARTIN DU MESNIL OURY</t>
  </si>
  <si>
    <t>ST MARTIN DU MONT (21)</t>
  </si>
  <si>
    <t>ST MARTIN DU MONT (71)</t>
  </si>
  <si>
    <t>ST MARTIN DU PUY (33)</t>
  </si>
  <si>
    <t>ST MARTIN DU PUY (58)</t>
  </si>
  <si>
    <t>ST MARTIN DU TARTRE</t>
  </si>
  <si>
    <t>ST MARTIN DU TERTRE (89)</t>
  </si>
  <si>
    <t>ST MARTIN DU TERTRE (95)</t>
  </si>
  <si>
    <t>ST MARTIN DU TILLEUL</t>
  </si>
  <si>
    <t>ST MARTIN DU VAR</t>
  </si>
  <si>
    <t>ST MARTIN DU VIEUX BELLEME</t>
  </si>
  <si>
    <t>ST MARTIN DU VIVIER</t>
  </si>
  <si>
    <t>ST MARTIN EN BIERE</t>
  </si>
  <si>
    <t>ST MARTIN EN BRESSE</t>
  </si>
  <si>
    <t>ST MARTIN EN CAMPAGNE</t>
  </si>
  <si>
    <t>ST MARTIN EN GATINOIS</t>
  </si>
  <si>
    <t>ST MARTIN EN HAUT</t>
  </si>
  <si>
    <t>ST MARTIN EN VERCORS</t>
  </si>
  <si>
    <t>ST MARTIN GIMOIS</t>
  </si>
  <si>
    <t>ST MARTIN L AIGUILLON</t>
  </si>
  <si>
    <t>ST MARTIN L ARS</t>
  </si>
  <si>
    <t>ST MARTIN L ASTIER</t>
  </si>
  <si>
    <t>ST MARTIN L HEUREUX</t>
  </si>
  <si>
    <t>ST MARTIN L HORTIER</t>
  </si>
  <si>
    <t>ST MARTIN LA CAMPAGNE</t>
  </si>
  <si>
    <t>ST MARTIN LA GARENNE</t>
  </si>
  <si>
    <t>ST MARTIN LA MEANNE</t>
  </si>
  <si>
    <t>ST MARTIN LA PALLU</t>
  </si>
  <si>
    <t>ST MARTIN LA PATROUILLE</t>
  </si>
  <si>
    <t>ST MARTIN LA PLAINE</t>
  </si>
  <si>
    <t>ST MARTIN LA SAUVETE</t>
  </si>
  <si>
    <t>ST MARTIN LABOUVAL</t>
  </si>
  <si>
    <t>ST MARTIN LACAUSSADE</t>
  </si>
  <si>
    <t>ST MARTIN LAGUEPIE</t>
  </si>
  <si>
    <t>ST MARTIN LALANDE</t>
  </si>
  <si>
    <t>ST MARTIN LARS STE HERMINE</t>
  </si>
  <si>
    <t>ST MARTIN LE BEAU</t>
  </si>
  <si>
    <t>ST MARTIN LE BOUILLANT</t>
  </si>
  <si>
    <t>ST MARTIN LE COLONEL</t>
  </si>
  <si>
    <t>ST MARTIN LE GAILLARD</t>
  </si>
  <si>
    <t>ST MARTIN LE GREARD</t>
  </si>
  <si>
    <t>ST MARTIN LE HEBERT</t>
  </si>
  <si>
    <t>ST MARTIN LE MAULT</t>
  </si>
  <si>
    <t>ST MARTIN LE NOEUD</t>
  </si>
  <si>
    <t>ST MARTIN LE PIN</t>
  </si>
  <si>
    <t>ST MARTIN LE REDON</t>
  </si>
  <si>
    <t>ST MARTIN LE VIEIL</t>
  </si>
  <si>
    <t>ST MARTIN LE VIEUX</t>
  </si>
  <si>
    <t>ST MARTIN LE VINOUX</t>
  </si>
  <si>
    <t>ST MARTIN LES EAUX</t>
  </si>
  <si>
    <t>ST MARTIN LES LANGRES</t>
  </si>
  <si>
    <t>ST MARTIN LES MELLE</t>
  </si>
  <si>
    <t>ST MARTIN LES SEYNE</t>
  </si>
  <si>
    <t>ST MARTIN LESTRA</t>
  </si>
  <si>
    <t>ST MARTIN LEZ BOULOGNE</t>
  </si>
  <si>
    <t>ST MARTIN LEZ TATINGHEM</t>
  </si>
  <si>
    <t>ST MARTIN LONGEAU</t>
  </si>
  <si>
    <t>ST MARTIN LONGUEAU</t>
  </si>
  <si>
    <t>ST MARTIN LYS</t>
  </si>
  <si>
    <t>ST MARTIN OSMONVILLE</t>
  </si>
  <si>
    <t>ST MARTIN PETIT</t>
  </si>
  <si>
    <t>ST MARTIN SEPERT</t>
  </si>
  <si>
    <t>ST MARTIN SOUS MONTAIGU</t>
  </si>
  <si>
    <t>ST MARTIN SOUS VIGOUROUX</t>
  </si>
  <si>
    <t>ST MARTIN ST FIRMIN</t>
  </si>
  <si>
    <t>ST MARTIN STE CATHERINE</t>
  </si>
  <si>
    <t>ST MARTIN SUR ARMANCON</t>
  </si>
  <si>
    <t>ST MARTIN SUR COJEUL</t>
  </si>
  <si>
    <t>ST MARTIN SUR ECAILLON</t>
  </si>
  <si>
    <t>ST MARTIN SUR LA CHAMBRE</t>
  </si>
  <si>
    <t>ST MARTIN SUR LAVEZON</t>
  </si>
  <si>
    <t>ST MARTIN SUR LE PRE</t>
  </si>
  <si>
    <t>ST MARTIN SUR NOHAIN</t>
  </si>
  <si>
    <t>ST MARTIN SUR OCRE (45)</t>
  </si>
  <si>
    <t>ST MARTIN SUR OCRE (89)</t>
  </si>
  <si>
    <t>ST MARTIN SUR OUANNE</t>
  </si>
  <si>
    <t>ST MARTIN SUR OUST</t>
  </si>
  <si>
    <t>ST MARTIN TERRESSUS</t>
  </si>
  <si>
    <t>ST MARTIN VALMEROUX</t>
  </si>
  <si>
    <t>ST MARTIN VESUBIE</t>
  </si>
  <si>
    <t>ST MARTINIEN</t>
  </si>
  <si>
    <t>ST MARTORY</t>
  </si>
  <si>
    <t>ST MARY</t>
  </si>
  <si>
    <t>ST MARY LE PLAIN</t>
  </si>
  <si>
    <t>ST MASMES</t>
  </si>
  <si>
    <t>ST MATHIEU</t>
  </si>
  <si>
    <t>ST MATHIEU DE TREVIERS</t>
  </si>
  <si>
    <t>ST MATHURIN</t>
  </si>
  <si>
    <t>ST MATHURIN SUR LOIRE</t>
  </si>
  <si>
    <t>ST MATRE</t>
  </si>
  <si>
    <t>ST MAUDAN</t>
  </si>
  <si>
    <t>ST MAUDEZ</t>
  </si>
  <si>
    <t>ST MAUGAN</t>
  </si>
  <si>
    <t>ST MAULVIS</t>
  </si>
  <si>
    <t>ST MAUR (18)</t>
  </si>
  <si>
    <t>ST MAUR (32)</t>
  </si>
  <si>
    <t>ST MAUR (36)</t>
  </si>
  <si>
    <t>ST MAUR (39)</t>
  </si>
  <si>
    <t>ST MAUR (60)</t>
  </si>
  <si>
    <t>ST MAUR CEDEX</t>
  </si>
  <si>
    <t>ST MAUR DES BOIS</t>
  </si>
  <si>
    <t>ST MAUR DES FOSSES</t>
  </si>
  <si>
    <t>ST MAUR DES FOSSES CEDEX</t>
  </si>
  <si>
    <t>ST MAUR SUR LE LOIR</t>
  </si>
  <si>
    <t>ST MAURICE (52)</t>
  </si>
  <si>
    <t>ST MAURICE (58)</t>
  </si>
  <si>
    <t>ST MAURICE (63)</t>
  </si>
  <si>
    <t>ST MAURICE (67)</t>
  </si>
  <si>
    <t>ST MAURICE (94)</t>
  </si>
  <si>
    <t>ST MAURICE AUX FORGES</t>
  </si>
  <si>
    <t>ST MAURICE CEDEX</t>
  </si>
  <si>
    <t>ST MAURICE COLOMBIER</t>
  </si>
  <si>
    <t>ST MAURICE CRILLAT</t>
  </si>
  <si>
    <t>ST MAURICE D ARDECHE</t>
  </si>
  <si>
    <t>ST MAURICE D ETELAN</t>
  </si>
  <si>
    <t>ST MAURICE D IBIE</t>
  </si>
  <si>
    <t>ST MAURICE DE CAZEVIEILLE</t>
  </si>
  <si>
    <t>ST MAURICE DE LESTAPEL</t>
  </si>
  <si>
    <t>ST MAURICE DE LIGNON</t>
  </si>
  <si>
    <t>ST MAURICE DE ROTHERENS</t>
  </si>
  <si>
    <t>ST MAURICE DE SATONNAY</t>
  </si>
  <si>
    <t>ST MAURICE DE TAVERNOLE</t>
  </si>
  <si>
    <t>ST MAURICE DE VENTALON</t>
  </si>
  <si>
    <t>ST MAURICE DES CHAMPS</t>
  </si>
  <si>
    <t>ST MAURICE DES LIONS</t>
  </si>
  <si>
    <t>ST MAURICE DES NOUES</t>
  </si>
  <si>
    <t>ST MAURICE DU DESERT</t>
  </si>
  <si>
    <t>ST MAURICE EN CHALENCON</t>
  </si>
  <si>
    <t>ST MAURICE EN COTENTIN</t>
  </si>
  <si>
    <t>ST MAURICE EN GOURGOIS</t>
  </si>
  <si>
    <t>ST MAURICE EN QUERCY</t>
  </si>
  <si>
    <t>ST MAURICE EN RIVIERE</t>
  </si>
  <si>
    <t>ST MAURICE EN TRIEVES</t>
  </si>
  <si>
    <t>ST MAURICE EN VALGODEMARD</t>
  </si>
  <si>
    <t>ST MAURICE L EXIL</t>
  </si>
  <si>
    <t>ST MAURICE L EXIL CEDEX</t>
  </si>
  <si>
    <t>ST MAURICE LA CLOUERE</t>
  </si>
  <si>
    <t>ST MAURICE LA FOUGEREUSE</t>
  </si>
  <si>
    <t>ST MAURICE LA SOUTERRAINE</t>
  </si>
  <si>
    <t>ST MAURICE LE GIRARD</t>
  </si>
  <si>
    <t>ST MAURICE LE VIEIL</t>
  </si>
  <si>
    <t>ST MAURICE LES BROUSSES</t>
  </si>
  <si>
    <t>ST MAURICE LES CHARENCEY</t>
  </si>
  <si>
    <t>ST MAURICE LES CHATEAUNEUF</t>
  </si>
  <si>
    <t>ST MAURICE LES COUCHES</t>
  </si>
  <si>
    <t>ST MAURICE MONTCOURONNE</t>
  </si>
  <si>
    <t>ST MAURICE NAVACELLES</t>
  </si>
  <si>
    <t>ST MAURICE PRES CROCQ</t>
  </si>
  <si>
    <t>ST MAURICE PRES PIONSAT</t>
  </si>
  <si>
    <t>ST MAURICE RICHES HOMMES</t>
  </si>
  <si>
    <t>ST MAURICE SOUS LES COTES</t>
  </si>
  <si>
    <t>ST MAURICE ST GERMAIN</t>
  </si>
  <si>
    <t>ST MAURICE SUR ADOUR</t>
  </si>
  <si>
    <t>ST MAURICE SUR AVEYRON</t>
  </si>
  <si>
    <t>ST MAURICE SUR DARGOIRE</t>
  </si>
  <si>
    <t>ST MAURICE SUR EYGUES</t>
  </si>
  <si>
    <t>ST MAURICE SUR FESSARD</t>
  </si>
  <si>
    <t>ST MAURICE SUR HUISNE</t>
  </si>
  <si>
    <t>ST MAURICE SUR MORTAGNE</t>
  </si>
  <si>
    <t>ST MAURICE SUR MOSELLE</t>
  </si>
  <si>
    <t>ST MAURICE SUR VINGEANNE</t>
  </si>
  <si>
    <t>ST MAURICE THIZOUAILLE</t>
  </si>
  <si>
    <t>ST MAURIN</t>
  </si>
  <si>
    <t>ST MAX</t>
  </si>
  <si>
    <t>ST MAX CEDEX</t>
  </si>
  <si>
    <t>ST MAXENT</t>
  </si>
  <si>
    <t>ST MAXIMIN (30)</t>
  </si>
  <si>
    <t>ST MAXIMIN (38)</t>
  </si>
  <si>
    <t>ST MAXIMIN (60)</t>
  </si>
  <si>
    <t>ST MAXIMIN CEDEX</t>
  </si>
  <si>
    <t>ST MAXIMIN LA STE BAUME</t>
  </si>
  <si>
    <t>ST MAXIRE</t>
  </si>
  <si>
    <t>ST MAY</t>
  </si>
  <si>
    <t>ST MAYEUX</t>
  </si>
  <si>
    <t>ST MEARD</t>
  </si>
  <si>
    <t>ST MEARD DE DRONE</t>
  </si>
  <si>
    <t>ST MEARD DE GURCON</t>
  </si>
  <si>
    <t>ST MEDARD (17)</t>
  </si>
  <si>
    <t>ST MEDARD (31)</t>
  </si>
  <si>
    <t>ST MEDARD (32)</t>
  </si>
  <si>
    <t>ST MEDARD (36)</t>
  </si>
  <si>
    <t>ST MEDARD (46)</t>
  </si>
  <si>
    <t>ST MEDARD (57)</t>
  </si>
  <si>
    <t>ST MEDARD (64)</t>
  </si>
  <si>
    <t>ST MEDARD (79)</t>
  </si>
  <si>
    <t>ST MEDARD D AUNIS</t>
  </si>
  <si>
    <t>ST MEDARD D EXCIDEUIL</t>
  </si>
  <si>
    <t>ST MEDARD D EYRANS</t>
  </si>
  <si>
    <t>ST MEDARD DE BARBEZIEUX</t>
  </si>
  <si>
    <t>ST MEDARD DE GUIZIERES</t>
  </si>
  <si>
    <t>ST MEDARD DE MUSSIDAN</t>
  </si>
  <si>
    <t>ST MEDARD DE PRESQUE</t>
  </si>
  <si>
    <t>ST MEDARD EN FOREZ</t>
  </si>
  <si>
    <t>ST MEDARD EN JALLES</t>
  </si>
  <si>
    <t>ST MEDARD EN JALLES CEDEX</t>
  </si>
  <si>
    <t>ST MEDARD LA ROCHETTE</t>
  </si>
  <si>
    <t>ST MEDARD NICOURBY</t>
  </si>
  <si>
    <t>ST MEDARD SUR ILLE</t>
  </si>
  <si>
    <t>ST MEEN</t>
  </si>
  <si>
    <t>ST MEEN LE GRAND</t>
  </si>
  <si>
    <t>ST MELAINE SUR AUBANCE</t>
  </si>
  <si>
    <t>ST MELANY</t>
  </si>
  <si>
    <t>ST MELOIR DES BOIS</t>
  </si>
  <si>
    <t>ST MELOIR DES ONDES</t>
  </si>
  <si>
    <t>ST MEME LE TENU</t>
  </si>
  <si>
    <t>ST MEME LES CARRIERES</t>
  </si>
  <si>
    <t>ST MEMMIE</t>
  </si>
  <si>
    <t>ST MENGE</t>
  </si>
  <si>
    <t>ST MENGES</t>
  </si>
  <si>
    <t>ST MENOUX</t>
  </si>
  <si>
    <t>ST MERD DE LAPLEAU</t>
  </si>
  <si>
    <t>ST MERD LA BREUILLE</t>
  </si>
  <si>
    <t>ST MERD LES OUSSINES</t>
  </si>
  <si>
    <t>ST MERY</t>
  </si>
  <si>
    <t>ST MESLIN DU BOSC</t>
  </si>
  <si>
    <t>ST MESMES</t>
  </si>
  <si>
    <t>ST MESMIN (10)</t>
  </si>
  <si>
    <t>ST MESMIN (21)</t>
  </si>
  <si>
    <t>ST MESMIN (24)</t>
  </si>
  <si>
    <t>ST MESMIN (85)</t>
  </si>
  <si>
    <t>ST MEXANT</t>
  </si>
  <si>
    <t>ST MEZARD</t>
  </si>
  <si>
    <t>ST MICAUD</t>
  </si>
  <si>
    <t>ST MICHEL (02)</t>
  </si>
  <si>
    <t>ST MICHEL (09)</t>
  </si>
  <si>
    <t>ST MICHEL (16)</t>
  </si>
  <si>
    <t>ST MICHEL (31)</t>
  </si>
  <si>
    <t>ST MICHEL (32)</t>
  </si>
  <si>
    <t>ST MICHEL (34)</t>
  </si>
  <si>
    <t>ST MICHEL (45)</t>
  </si>
  <si>
    <t>ST MICHEL (64)</t>
  </si>
  <si>
    <t>ST MICHEL (82)</t>
  </si>
  <si>
    <t>ST MICHEL CHEF CHEF</t>
  </si>
  <si>
    <t>ST MICHEL D AURANCE</t>
  </si>
  <si>
    <t>ST MICHEL D EUZET</t>
  </si>
  <si>
    <t>ST MICHEL D HALESCOURT</t>
  </si>
  <si>
    <t>ST MICHEL DE BANNIERES</t>
  </si>
  <si>
    <t>ST MICHEL DE BOULOGNE</t>
  </si>
  <si>
    <t>ST MICHEL DE CASTELNAU</t>
  </si>
  <si>
    <t>ST MICHEL DE CHABRILLANOUX</t>
  </si>
  <si>
    <t>ST MICHEL DE CHAILLOL</t>
  </si>
  <si>
    <t>ST MICHEL DE CHAVAIGNES</t>
  </si>
  <si>
    <t>ST MICHEL DE DEZE</t>
  </si>
  <si>
    <t>ST MICHEL DE DOUBLE</t>
  </si>
  <si>
    <t>ST MICHEL DE FEINS</t>
  </si>
  <si>
    <t>ST MICHEL DE FRONSAC</t>
  </si>
  <si>
    <t>ST MICHEL DE LA PIERRE</t>
  </si>
  <si>
    <t>ST MICHEL DE LA ROE</t>
  </si>
  <si>
    <t>ST MICHEL DE LANES</t>
  </si>
  <si>
    <t>ST MICHEL DE LAPUJADE</t>
  </si>
  <si>
    <t>ST MICHEL DE LIVET</t>
  </si>
  <si>
    <t>ST MICHEL DE LLOTES</t>
  </si>
  <si>
    <t>ST MICHEL DE MAURIENNE</t>
  </si>
  <si>
    <t>ST MICHEL DE MONTAIGNE</t>
  </si>
  <si>
    <t>ST MICHEL DE MONTJOIE</t>
  </si>
  <si>
    <t>ST MICHEL DE PLELAN</t>
  </si>
  <si>
    <t>ST MICHEL DE RIEUFRET</t>
  </si>
  <si>
    <t>ST MICHEL DE RIVIERE</t>
  </si>
  <si>
    <t>ST MICHEL DE ST GEOIRS</t>
  </si>
  <si>
    <t>ST MICHEL DE VAX</t>
  </si>
  <si>
    <t>ST MICHEL DE VEISSE</t>
  </si>
  <si>
    <t>ST MICHEL DE VILLADEIX</t>
  </si>
  <si>
    <t>ST MICHEL DE VOLANGIS</t>
  </si>
  <si>
    <t>ST MICHEL DES ANDAINES</t>
  </si>
  <si>
    <t>ST MICHEL EN BEAUMONT</t>
  </si>
  <si>
    <t>ST MICHEL EN BRENNE</t>
  </si>
  <si>
    <t>ST MICHEL EN GREVE</t>
  </si>
  <si>
    <t>ST MICHEL EN L HERM</t>
  </si>
  <si>
    <t>ST MICHEL ESCALUS</t>
  </si>
  <si>
    <t>ST MICHEL ET CHANVEAUX</t>
  </si>
  <si>
    <t>ST MICHEL L OBSERVATOIRE</t>
  </si>
  <si>
    <t>ST MICHEL LABADIE</t>
  </si>
  <si>
    <t>ST MICHEL LE CLOUCQ</t>
  </si>
  <si>
    <t>ST MICHEL LES PORTES</t>
  </si>
  <si>
    <t>ST MICHEL LOUBEJOU</t>
  </si>
  <si>
    <t>ST MICHEL MONT MERCURE</t>
  </si>
  <si>
    <t>ST MICHEL SOUS BOIS</t>
  </si>
  <si>
    <t>ST MICHEL SUR LOIRE</t>
  </si>
  <si>
    <t>ST MICHEL SUR MEURTHE</t>
  </si>
  <si>
    <t>ST MICHEL SUR ORGE</t>
  </si>
  <si>
    <t>ST MICHEL SUR ORGE CEDEX</t>
  </si>
  <si>
    <t>ST MICHEL SUR RHONE</t>
  </si>
  <si>
    <t>ST MICHEL SUR SAVASSE</t>
  </si>
  <si>
    <t>ST MICHEL SUR TERNOISE</t>
  </si>
  <si>
    <t>ST MICHEL TUBOEUF</t>
  </si>
  <si>
    <t>ST MIHIEL</t>
  </si>
  <si>
    <t>ST MITRE LES REMPARTS</t>
  </si>
  <si>
    <t>ST MOLF</t>
  </si>
  <si>
    <t>ST MOMELIN</t>
  </si>
  <si>
    <t>ST MONT</t>
  </si>
  <si>
    <t>ST MONTANT</t>
  </si>
  <si>
    <t>ST MORE</t>
  </si>
  <si>
    <t>ST MOREIL</t>
  </si>
  <si>
    <t>ST MOREL</t>
  </si>
  <si>
    <t>ST MORILLON</t>
  </si>
  <si>
    <t>ST MURY MONTEYMOND</t>
  </si>
  <si>
    <t>ST MYON</t>
  </si>
  <si>
    <t>ST NABOR</t>
  </si>
  <si>
    <t>ST NABORD</t>
  </si>
  <si>
    <t>ST NABORD SUR AUBE</t>
  </si>
  <si>
    <t>ST NAUPHARY</t>
  </si>
  <si>
    <t>ST NAZAIRE (30)</t>
  </si>
  <si>
    <t>ST NAZAIRE (44)</t>
  </si>
  <si>
    <t>ST NAZAIRE (66)</t>
  </si>
  <si>
    <t>ST NAZAIRE CEDEX</t>
  </si>
  <si>
    <t>ST NAZAIRE D AUDE</t>
  </si>
  <si>
    <t>ST NAZAIRE DE LADAREZ</t>
  </si>
  <si>
    <t>ST NAZAIRE DE PEZAN</t>
  </si>
  <si>
    <t>ST NAZAIRE DE VALENTANE</t>
  </si>
  <si>
    <t>ST NAZAIRE DES GARDIES</t>
  </si>
  <si>
    <t>ST NAZAIRE EN ROYANS</t>
  </si>
  <si>
    <t>ST NAZAIRE LE DESERT</t>
  </si>
  <si>
    <t>ST NAZAIRE LES EYMES</t>
  </si>
  <si>
    <t>ST NAZAIRE SUR CHARENTE</t>
  </si>
  <si>
    <t>ST NECTAIRE</t>
  </si>
  <si>
    <t>ST NEXANS</t>
  </si>
  <si>
    <t>ST NIC</t>
  </si>
  <si>
    <t>ST NICODEME</t>
  </si>
  <si>
    <t>ST NICOLAS</t>
  </si>
  <si>
    <t>ST NICOLAS AUX BOIS</t>
  </si>
  <si>
    <t>ST NICOLAS D ALIERMONT</t>
  </si>
  <si>
    <t>ST NICOLAS D ATTEZ</t>
  </si>
  <si>
    <t>ST NICOLAS DE BLIQUETUIT</t>
  </si>
  <si>
    <t>ST NICOLAS DE BOURGUEIL</t>
  </si>
  <si>
    <t>ST NICOLAS DE LA BALERME</t>
  </si>
  <si>
    <t>ST NICOLAS DE LA GRAVE</t>
  </si>
  <si>
    <t>ST NICOLAS DE LA HAIE</t>
  </si>
  <si>
    <t>ST NICOLAS DE LA TAILLE</t>
  </si>
  <si>
    <t>ST NICOLAS DE MACHERIN</t>
  </si>
  <si>
    <t>ST NICOLAS DE PIERREPONT</t>
  </si>
  <si>
    <t>ST NICOLAS DE PORT</t>
  </si>
  <si>
    <t>ST NICOLAS DE REDON</t>
  </si>
  <si>
    <t>ST NICOLAS DE SOMMAIRE</t>
  </si>
  <si>
    <t>ST NICOLAS DES BIEFS</t>
  </si>
  <si>
    <t>ST NICOLAS DES BOIS (50)</t>
  </si>
  <si>
    <t>ST NICOLAS DES BOIS (61)</t>
  </si>
  <si>
    <t>ST NICOLAS DES LAITIERS</t>
  </si>
  <si>
    <t>ST NICOLAS DES MOTETS</t>
  </si>
  <si>
    <t>ST NICOLAS DU BOSC</t>
  </si>
  <si>
    <t>ST NICOLAS DU PELEM</t>
  </si>
  <si>
    <t>ST NICOLAS DU TERTRE</t>
  </si>
  <si>
    <t>ST NICOLAS LA CHAPELLE (10</t>
  </si>
  <si>
    <t>ST NICOLAS LA CHAPELLE (73</t>
  </si>
  <si>
    <t>ST NICOLAS LES ARRAS</t>
  </si>
  <si>
    <t>ST NICOLAS LES CITEAUX</t>
  </si>
  <si>
    <t>ST NIZIER D AZERGUES</t>
  </si>
  <si>
    <t>ST NIZIER DE FORNAS</t>
  </si>
  <si>
    <t>ST NIZIER DU MOUCHEROTTE</t>
  </si>
  <si>
    <t>ST NIZIER SOUS CHARLIEU</t>
  </si>
  <si>
    <t>ST NIZIER SUR ARROUX</t>
  </si>
  <si>
    <t>ST NOLFF</t>
  </si>
  <si>
    <t>ST NOM LA BRETECHE</t>
  </si>
  <si>
    <t>ST NOM LA BRETECHE CEDEX</t>
  </si>
  <si>
    <t>ST OFFENGE DESSOUS</t>
  </si>
  <si>
    <t>ST OFFENGE DESSUS</t>
  </si>
  <si>
    <t>ST OMER (14)</t>
  </si>
  <si>
    <t>ST OMER (62)</t>
  </si>
  <si>
    <t>ST OMER CAPELLE</t>
  </si>
  <si>
    <t>ST OMER CEDEX</t>
  </si>
  <si>
    <t>ST OMER EN CHAUSSEE</t>
  </si>
  <si>
    <t>ST ONDRAS</t>
  </si>
  <si>
    <t>ST ONEN LA CHAPELLE</t>
  </si>
  <si>
    <t>ST ORADOUX DE CHIROUZE</t>
  </si>
  <si>
    <t>ST ORADOUX PRES CROCQ</t>
  </si>
  <si>
    <t>ST ORENS</t>
  </si>
  <si>
    <t>ST ORENS DE GAMEVILLE</t>
  </si>
  <si>
    <t>ST ORENS POUY PETIT</t>
  </si>
  <si>
    <t>ST OST</t>
  </si>
  <si>
    <t>ST OUEN (17)</t>
  </si>
  <si>
    <t>ST OUEN (41)</t>
  </si>
  <si>
    <t>ST OUEN (80)</t>
  </si>
  <si>
    <t>ST OUEN (93)</t>
  </si>
  <si>
    <t>ST OUEN CEDEX</t>
  </si>
  <si>
    <t>ST OUEN D ATTEZ</t>
  </si>
  <si>
    <t>ST OUEN D AUNIS</t>
  </si>
  <si>
    <t>ST OUEN DE LA COUR</t>
  </si>
  <si>
    <t>ST OUEN DE MIMBRE</t>
  </si>
  <si>
    <t>ST OUEN DE PONTCHEUIL</t>
  </si>
  <si>
    <t>ST OUEN DE SECHEROUVRE</t>
  </si>
  <si>
    <t>ST OUEN DE THOUBERVILLE</t>
  </si>
  <si>
    <t>ST OUEN DES ALLEUX</t>
  </si>
  <si>
    <t>ST OUEN DES BESACES</t>
  </si>
  <si>
    <t>ST OUEN DES CHAMPS</t>
  </si>
  <si>
    <t>ST OUEN DES TOITS</t>
  </si>
  <si>
    <t>ST OUEN DES VALLONS</t>
  </si>
  <si>
    <t>ST OUEN DOMPROT</t>
  </si>
  <si>
    <t>ST OUEN DU BREUIL</t>
  </si>
  <si>
    <t>ST OUEN DU MESNIL OGER</t>
  </si>
  <si>
    <t>ST OUEN DU TILLEUL</t>
  </si>
  <si>
    <t>ST OUEN EN BELIN</t>
  </si>
  <si>
    <t>ST OUEN EN BRIE</t>
  </si>
  <si>
    <t>ST OUEN EN CHAMPAGNE</t>
  </si>
  <si>
    <t>ST OUEN L AUMONE</t>
  </si>
  <si>
    <t>ST OUEN L AUMONE CEDEX</t>
  </si>
  <si>
    <t>ST OUEN LA ROUERIE</t>
  </si>
  <si>
    <t>ST OUEN LE BRISOULT</t>
  </si>
  <si>
    <t>ST OUEN LE HOUX</t>
  </si>
  <si>
    <t>ST OUEN LE MAUGER</t>
  </si>
  <si>
    <t>ST OUEN LE PIN</t>
  </si>
  <si>
    <t>ST OUEN LES PAREY</t>
  </si>
  <si>
    <t>ST OUEN LES VIGNES</t>
  </si>
  <si>
    <t>ST OUEN MARCHEFROY</t>
  </si>
  <si>
    <t>ST OUEN SOUS BAILLY</t>
  </si>
  <si>
    <t>ST OUEN SUR GARTEMPE</t>
  </si>
  <si>
    <t>ST OUEN SUR ITON</t>
  </si>
  <si>
    <t>ST OUEN SUR LOIRE</t>
  </si>
  <si>
    <t>ST OUEN SUR MAIRE</t>
  </si>
  <si>
    <t>ST OUEN SUR MORIN</t>
  </si>
  <si>
    <t>ST OULPH</t>
  </si>
  <si>
    <t>ST OURS (63)</t>
  </si>
  <si>
    <t>ST OURS (73)</t>
  </si>
  <si>
    <t>ST OUTRILLE</t>
  </si>
  <si>
    <t>ST OVIN</t>
  </si>
  <si>
    <t>ST OYEN</t>
  </si>
  <si>
    <t>ST PABU</t>
  </si>
  <si>
    <t>ST PAER</t>
  </si>
  <si>
    <t>ST PAIR</t>
  </si>
  <si>
    <t>ST PAIR SUR MER</t>
  </si>
  <si>
    <t>ST PAL DE CHALENCON</t>
  </si>
  <si>
    <t>ST PAL DE MONS</t>
  </si>
  <si>
    <t>ST PAL DE SENOUIRE</t>
  </si>
  <si>
    <t>ST PALAIS (03)</t>
  </si>
  <si>
    <t>ST PALAIS (18)</t>
  </si>
  <si>
    <t>ST PALAIS (33)</t>
  </si>
  <si>
    <t>ST PALAIS (64)</t>
  </si>
  <si>
    <t>ST PALAIS DE NEGRIGNAC</t>
  </si>
  <si>
    <t>ST PALAIS DE PHIOLIN</t>
  </si>
  <si>
    <t>ST PALAIS DU NE</t>
  </si>
  <si>
    <t>ST PALAIS SUR MER</t>
  </si>
  <si>
    <t>ST PANCRACE (24)</t>
  </si>
  <si>
    <t>ST PANCRACE (73)</t>
  </si>
  <si>
    <t>ST PANCRASSE</t>
  </si>
  <si>
    <t>ST PANCRE</t>
  </si>
  <si>
    <t>ST PANDELON</t>
  </si>
  <si>
    <t>ST PANTALEON (46)</t>
  </si>
  <si>
    <t>ST PANTALEON (71)</t>
  </si>
  <si>
    <t>ST PANTALEON (84)</t>
  </si>
  <si>
    <t>ST PANTALEON DE LAPLEAU</t>
  </si>
  <si>
    <t>ST PANTALEON DE LARCHE</t>
  </si>
  <si>
    <t>ST PANTALEON LES VIGNES</t>
  </si>
  <si>
    <t>ST PANTALY D ANS</t>
  </si>
  <si>
    <t>ST PANTALY D EXCIDEUIL</t>
  </si>
  <si>
    <t>ST PAPOUL</t>
  </si>
  <si>
    <t>ST PARDON DE CONQUES</t>
  </si>
  <si>
    <t>ST PARDOULT</t>
  </si>
  <si>
    <t>ST PARDOUX (63)</t>
  </si>
  <si>
    <t>ST PARDOUX (79)</t>
  </si>
  <si>
    <t>ST PARDOUX (87)</t>
  </si>
  <si>
    <t>ST PARDOUX CORBIER</t>
  </si>
  <si>
    <t>ST PARDOUX D ARNET</t>
  </si>
  <si>
    <t>ST PARDOUX DE DRONE</t>
  </si>
  <si>
    <t>ST PARDOUX DU BREUIL</t>
  </si>
  <si>
    <t>ST PARDOUX ET VIELVIC</t>
  </si>
  <si>
    <t>ST PARDOUX ISAAC</t>
  </si>
  <si>
    <t>ST PARDOUX L ORTIGIER</t>
  </si>
  <si>
    <t>ST PARDOUX LA CROISILLE</t>
  </si>
  <si>
    <t>ST PARDOUX LA RIVIERE</t>
  </si>
  <si>
    <t>ST PARDOUX LE NEUF (19)</t>
  </si>
  <si>
    <t>ST PARDOUX LE NEUF (23)</t>
  </si>
  <si>
    <t>ST PARDOUX LE VIEUX</t>
  </si>
  <si>
    <t>ST PARDOUX LES CARDS</t>
  </si>
  <si>
    <t>ST PARDOUX MORTEROLLES</t>
  </si>
  <si>
    <t>ST PARGOIRE</t>
  </si>
  <si>
    <t>ST PARIZE EN VIRY</t>
  </si>
  <si>
    <t>ST PARIZE LE CHATEL</t>
  </si>
  <si>
    <t>ST PARRES AUX TERTRES</t>
  </si>
  <si>
    <t>ST PARRES LES VAUDES</t>
  </si>
  <si>
    <t>ST PARTHEM</t>
  </si>
  <si>
    <t>ST PASTOUR</t>
  </si>
  <si>
    <t>ST PASTOUS</t>
  </si>
  <si>
    <t>ST PATERNE</t>
  </si>
  <si>
    <t>ST PATERNE CEDEX</t>
  </si>
  <si>
    <t>ST PATERNE RACAN</t>
  </si>
  <si>
    <t>ST PATHUS</t>
  </si>
  <si>
    <t>ST PATRICE</t>
  </si>
  <si>
    <t>ST PATRICE DE CLAIDS</t>
  </si>
  <si>
    <t>ST PATRICE DU DESERT</t>
  </si>
  <si>
    <t>ST PAUL (04)</t>
  </si>
  <si>
    <t>ST PAUL (06)</t>
  </si>
  <si>
    <t>ST PAUL (19)</t>
  </si>
  <si>
    <t>ST PAUL (33)</t>
  </si>
  <si>
    <t>ST PAUL (60)</t>
  </si>
  <si>
    <t>ST PAUL (61)</t>
  </si>
  <si>
    <t>ST PAUL (65)</t>
  </si>
  <si>
    <t>ST PAUL (73)</t>
  </si>
  <si>
    <t>ST PAUL (87)</t>
  </si>
  <si>
    <t>ST PAUL (88)</t>
  </si>
  <si>
    <t>ST PAUL AUX BOIS</t>
  </si>
  <si>
    <t>ST PAUL CAP DE JOUX</t>
  </si>
  <si>
    <t>ST PAUL D ESPIS</t>
  </si>
  <si>
    <t>ST PAUL D IZEAUX</t>
  </si>
  <si>
    <t>ST PAUL D OUEIL</t>
  </si>
  <si>
    <t>ST PAUL D UZORE</t>
  </si>
  <si>
    <t>ST PAUL DE BAISE</t>
  </si>
  <si>
    <t>ST PAUL DE FENOUILLET</t>
  </si>
  <si>
    <t>ST PAUL DE FOURQUES</t>
  </si>
  <si>
    <t>ST PAUL DE JARRAT</t>
  </si>
  <si>
    <t>ST PAUL DE LOUBRESSAC</t>
  </si>
  <si>
    <t>ST PAUL DE SALERS</t>
  </si>
  <si>
    <t>ST PAUL DE SERRE</t>
  </si>
  <si>
    <t>ST PAUL DE TARTAS</t>
  </si>
  <si>
    <t>ST PAUL DE VARCES</t>
  </si>
  <si>
    <t>ST PAUL DE VERN</t>
  </si>
  <si>
    <t>ST PAUL DE VEZELIN</t>
  </si>
  <si>
    <t>ST PAUL DES LANDES</t>
  </si>
  <si>
    <t>ST PAUL DU BOIS</t>
  </si>
  <si>
    <t>ST PAUL DU VERNAY</t>
  </si>
  <si>
    <t>ST PAUL EN BORN</t>
  </si>
  <si>
    <t>ST PAUL EN CHABLAIS</t>
  </si>
  <si>
    <t>ST PAUL EN CORNILLON</t>
  </si>
  <si>
    <t>ST PAUL EN FORET</t>
  </si>
  <si>
    <t>ST PAUL EN GATINE</t>
  </si>
  <si>
    <t>ST PAUL EN JAREZ</t>
  </si>
  <si>
    <t>ST PAUL EN PAREDS</t>
  </si>
  <si>
    <t>ST PAUL ET VALMALLE</t>
  </si>
  <si>
    <t>ST PAUL LA COSTE</t>
  </si>
  <si>
    <t>ST PAUL LA ROCHE</t>
  </si>
  <si>
    <t>ST PAUL LE FROID</t>
  </si>
  <si>
    <t>ST PAUL LE GAULTIER</t>
  </si>
  <si>
    <t>ST PAUL LE JEUNE</t>
  </si>
  <si>
    <t>ST PAUL LES DAX</t>
  </si>
  <si>
    <t>ST PAUL LES DAX CEDEX</t>
  </si>
  <si>
    <t>ST PAUL LES DURANCE</t>
  </si>
  <si>
    <t>ST PAUL LES DURANCE CEDEX</t>
  </si>
  <si>
    <t>ST PAUL LES FONTS</t>
  </si>
  <si>
    <t>ST PAUL LES MONESTIER</t>
  </si>
  <si>
    <t>ST PAUL LES ROMANS</t>
  </si>
  <si>
    <t>ST PAUL LIZONNE</t>
  </si>
  <si>
    <t>ST PAUL MONT PENIT</t>
  </si>
  <si>
    <t>ST PAUL SUR ISERE</t>
  </si>
  <si>
    <t>ST PAUL SUR SAVE</t>
  </si>
  <si>
    <t>ST PAUL TROIS CHATEAUX</t>
  </si>
  <si>
    <t>ST PAUL TROIS CHATEAUX CED</t>
  </si>
  <si>
    <t>ST PAULET</t>
  </si>
  <si>
    <t>ST PAULET DE CAISSON</t>
  </si>
  <si>
    <t>ST PAULIEN</t>
  </si>
  <si>
    <t>ST PAVACE</t>
  </si>
  <si>
    <t>ST PE D ARDET</t>
  </si>
  <si>
    <t>ST PE DE BIGORRE</t>
  </si>
  <si>
    <t>ST PE DE LEREN</t>
  </si>
  <si>
    <t>ST PE DELBOSC</t>
  </si>
  <si>
    <t>ST PE ST SIMON</t>
  </si>
  <si>
    <t>ST PEE SUR NIVELLE</t>
  </si>
  <si>
    <t>ST PELLERIN (28)</t>
  </si>
  <si>
    <t>ST PELLERIN (50)</t>
  </si>
  <si>
    <t>ST PERAN</t>
  </si>
  <si>
    <t>ST PERAVY LA COLOMBE</t>
  </si>
  <si>
    <t>ST PERAY</t>
  </si>
  <si>
    <t>ST PERAY CEDEX</t>
  </si>
  <si>
    <t>ST PERDON</t>
  </si>
  <si>
    <t>ST PERDOUX (24)</t>
  </si>
  <si>
    <t>ST PERDOUX (46)</t>
  </si>
  <si>
    <t>ST PERE (35)</t>
  </si>
  <si>
    <t>ST PERE (58)</t>
  </si>
  <si>
    <t>ST PERE (89)</t>
  </si>
  <si>
    <t>ST PERE EN RETZ</t>
  </si>
  <si>
    <t>ST PERE MARC EN POULET</t>
  </si>
  <si>
    <t>St Père Marc en Poulet</t>
  </si>
  <si>
    <t>ST PERE SUR LOIRE</t>
  </si>
  <si>
    <t>ST PEREUSE</t>
  </si>
  <si>
    <t>ST PERN</t>
  </si>
  <si>
    <t>ST PERREUX</t>
  </si>
  <si>
    <t>ST PEVER</t>
  </si>
  <si>
    <t>ST PEY D ARMENS</t>
  </si>
  <si>
    <t>ST PEY DE CASTETS</t>
  </si>
  <si>
    <t>ST PHAL</t>
  </si>
  <si>
    <t>ST PHILBERT DE BOUAINE</t>
  </si>
  <si>
    <t>ST PHILBERT DE GRAND LIEU</t>
  </si>
  <si>
    <t>ST PHILBERT DES CHAMPS</t>
  </si>
  <si>
    <t>ST PHILBERT DU PEUPLE</t>
  </si>
  <si>
    <t>ST PHILBERT EN MAUGES</t>
  </si>
  <si>
    <t>ST PHILBERT SUR BOISSEY</t>
  </si>
  <si>
    <t>ST PHILBERT SUR ORNE</t>
  </si>
  <si>
    <t>ST PHILBERT SUR RISLE</t>
  </si>
  <si>
    <t>ST PHILIBERT (21)</t>
  </si>
  <si>
    <t>ST PHILIBERT (56)</t>
  </si>
  <si>
    <t>ST PHILIPPE D AIGUILLE</t>
  </si>
  <si>
    <t>ST PHILIPPE DU SEIGNAL</t>
  </si>
  <si>
    <t>ST PIAT</t>
  </si>
  <si>
    <t>ST PIERRE (04)</t>
  </si>
  <si>
    <t>ST PIERRE (06)</t>
  </si>
  <si>
    <t>ST PIERRE (15)</t>
  </si>
  <si>
    <t>ST PIERRE (31)</t>
  </si>
  <si>
    <t>ST PIERRE (39)</t>
  </si>
  <si>
    <t>ST PIERRE (51)</t>
  </si>
  <si>
    <t>ST PIERRE (67)</t>
  </si>
  <si>
    <t>ST PIERRE A ARNES</t>
  </si>
  <si>
    <t>ST PIERRE AIGLE</t>
  </si>
  <si>
    <t>ST PIERRE AVEZ</t>
  </si>
  <si>
    <t>ST PIERRE AZIF</t>
  </si>
  <si>
    <t>ST PIERRE BELLEVUE</t>
  </si>
  <si>
    <t>ST PIERRE BENOUVILLE</t>
  </si>
  <si>
    <t>ST PIERRE BOIS</t>
  </si>
  <si>
    <t>ST PIERRE BROUCK</t>
  </si>
  <si>
    <t>ST PIERRE CANIVET</t>
  </si>
  <si>
    <t>ST PIERRE CHERIGNAT</t>
  </si>
  <si>
    <t>ST PIERRE COLAMINE</t>
  </si>
  <si>
    <t>ST PIERRE D ALBIGNY</t>
  </si>
  <si>
    <t>ST PIERRE D ALLEVARD</t>
  </si>
  <si>
    <t>ST PIERRE D ALVEY</t>
  </si>
  <si>
    <t>ST PIERRE D AMILLY</t>
  </si>
  <si>
    <t>ST PIERRE D ARGENCON</t>
  </si>
  <si>
    <t>ST PIERRE D ARTHEGLISE</t>
  </si>
  <si>
    <t>ST PIERRE D AUBEZIES</t>
  </si>
  <si>
    <t>ST PIERRE D AURILLAC</t>
  </si>
  <si>
    <t>ST PIERRE D AUTILS</t>
  </si>
  <si>
    <t>ST PIERRE D ENTREMONT (38)</t>
  </si>
  <si>
    <t>ST PIERRE D ENTREMONT (61)</t>
  </si>
  <si>
    <t>ST PIERRE D ENTREMONT (73)</t>
  </si>
  <si>
    <t>ST PIERRE D EXIDEUIL</t>
  </si>
  <si>
    <t>ST PIERRE D EYRAUD</t>
  </si>
  <si>
    <t>ST PIERRE D IRUBE</t>
  </si>
  <si>
    <t>ST PIERRE D OLERON</t>
  </si>
  <si>
    <t>ST PIERRE DE BAILLEUL</t>
  </si>
  <si>
    <t>ST PIERRE DE BAT</t>
  </si>
  <si>
    <t>ST PIERRE DE BELLEVILLE</t>
  </si>
  <si>
    <t>ST PIERRE DE BOEUF</t>
  </si>
  <si>
    <t>ST PIERRE DE BRESSIEUX</t>
  </si>
  <si>
    <t>ST PIERRE DE BUZET</t>
  </si>
  <si>
    <t>ST PIERRE DE CERNIERES</t>
  </si>
  <si>
    <t>ST PIERRE DE CHANDIEU</t>
  </si>
  <si>
    <t>ST PIERRE DE CHARTREUSE</t>
  </si>
  <si>
    <t>ST PIERRE DE CHERENNES</t>
  </si>
  <si>
    <t>ST PIERRE DE CHEVILLE</t>
  </si>
  <si>
    <t>ST PIERRE DE CHIGNAC</t>
  </si>
  <si>
    <t>ST PIERRE DE CLAIRAC</t>
  </si>
  <si>
    <t>ST PIERRE DE COLE</t>
  </si>
  <si>
    <t>ST PIERRE DE COLOMBIER</t>
  </si>
  <si>
    <t>ST PIERRE DE CORMEILLES</t>
  </si>
  <si>
    <t>ST PIERRE DE COUTANCES</t>
  </si>
  <si>
    <t>ST PIERRE DE CURTILLE</t>
  </si>
  <si>
    <t>ST PIERRE DE FRUGIE</t>
  </si>
  <si>
    <t>ST PIERRE DE FURSAC</t>
  </si>
  <si>
    <t>ST PIERRE DE GENEBROZ</t>
  </si>
  <si>
    <t>ST PIERRE DE JARDS</t>
  </si>
  <si>
    <t>ST PIERRE DE JUILLERS</t>
  </si>
  <si>
    <t>ST PIERRE DE L ILE</t>
  </si>
  <si>
    <t>ST PIERRE DE LA FAGE</t>
  </si>
  <si>
    <t>ST PIERRE DE LAGES</t>
  </si>
  <si>
    <t>ST PIERRE DE LAMPS</t>
  </si>
  <si>
    <t>ST PIERRE DE MAILLE</t>
  </si>
  <si>
    <t>ST PIERRE DE MAILLOC</t>
  </si>
  <si>
    <t>ST PIERRE DE MANNEVILLE</t>
  </si>
  <si>
    <t>ST PIERRE DE MEAROZ</t>
  </si>
  <si>
    <t>ST PIERRE DE MESAGE</t>
  </si>
  <si>
    <t>ST PIERRE DE MEZOARGUES</t>
  </si>
  <si>
    <t>ST PIERRE DE MONS</t>
  </si>
  <si>
    <t>ST PIERRE DE NOGARET</t>
  </si>
  <si>
    <t>ST PIERRE DE PLESGUEN</t>
  </si>
  <si>
    <t>ST PIERRE DE RIVIERE</t>
  </si>
  <si>
    <t>ST PIERRE DE SALERNE</t>
  </si>
  <si>
    <t>ST PIERRE DE SEMILLY</t>
  </si>
  <si>
    <t>ST PIERRE DE SOUCY</t>
  </si>
  <si>
    <t>ST PIERRE DE TRIVISY</t>
  </si>
  <si>
    <t>ST PIERRE DE VARENGEVILLE</t>
  </si>
  <si>
    <t>ST PIERRE DE VARENNES</t>
  </si>
  <si>
    <t>ST PIERRE DE VASSOLS</t>
  </si>
  <si>
    <t>ST PIERRE DELS FORCATS</t>
  </si>
  <si>
    <t>ST PIERRE DES BOIS</t>
  </si>
  <si>
    <t>ST PIERRE DES CHAMPS</t>
  </si>
  <si>
    <t>ST PIERRE DES CORPS</t>
  </si>
  <si>
    <t>ST PIERRE DES CORPS CEDEX</t>
  </si>
  <si>
    <t>ST PIERRE DES ECHAUBROGNES</t>
  </si>
  <si>
    <t>ST PIERRE DES FLEURS</t>
  </si>
  <si>
    <t>ST PIERRE DES IFS (14)</t>
  </si>
  <si>
    <t>ST PIERRE DES IFS (27)</t>
  </si>
  <si>
    <t>ST PIERRE DES JONQUIERES</t>
  </si>
  <si>
    <t>ST PIERRE DES LANDES</t>
  </si>
  <si>
    <t>ST PIERRE DES LOGES</t>
  </si>
  <si>
    <t>ST PIERRE DES NIDS</t>
  </si>
  <si>
    <t>ST PIERRE DES ORMES</t>
  </si>
  <si>
    <t>ST PIERRE DES TRIPIERS</t>
  </si>
  <si>
    <t>ST PIERRE DU BOSGUERARD</t>
  </si>
  <si>
    <t>ST PIERRE DU BU</t>
  </si>
  <si>
    <t>ST PIERRE DU CHAMP</t>
  </si>
  <si>
    <t>ST PIERRE DU CHEMIN</t>
  </si>
  <si>
    <t>ST PIERRE DU FRESNE</t>
  </si>
  <si>
    <t>ST PIERRE DU JONQUET</t>
  </si>
  <si>
    <t>ST PIERRE DU LOROUER</t>
  </si>
  <si>
    <t>ST PIERRE DU MESNIL</t>
  </si>
  <si>
    <t>ST PIERRE DU MONT (14)</t>
  </si>
  <si>
    <t>ST PIERRE DU MONT (40)</t>
  </si>
  <si>
    <t>ST PIERRE DU MONT (58)</t>
  </si>
  <si>
    <t>ST PIERRE DU MONT CEDEX</t>
  </si>
  <si>
    <t>ST PIERRE DU PALAIS</t>
  </si>
  <si>
    <t>ST PIERRE DU PERRAY</t>
  </si>
  <si>
    <t>ST PIERRE DU REGARD</t>
  </si>
  <si>
    <t>ST PIERRE DU VAL</t>
  </si>
  <si>
    <t>ST PIERRE DU VAUVRAY</t>
  </si>
  <si>
    <t>ST PIERRE EGLISE</t>
  </si>
  <si>
    <t>ST PIERRE EN FAUCIGNY</t>
  </si>
  <si>
    <t>ST PIERRE EN PORT</t>
  </si>
  <si>
    <t>ST PIERRE EN VAL</t>
  </si>
  <si>
    <t>ST PIERRE EN VAUX</t>
  </si>
  <si>
    <t>ST PIERRE ES CHAMPS</t>
  </si>
  <si>
    <t>ST PIERRE EYNAC</t>
  </si>
  <si>
    <t>ST PIERRE LA BOURLHONNE</t>
  </si>
  <si>
    <t>ST PIERRE LA BRUYERE</t>
  </si>
  <si>
    <t>ST PIERRE LA COUR</t>
  </si>
  <si>
    <t>ST PIERRE LA GARENNE</t>
  </si>
  <si>
    <t>ST PIERRE LA MER</t>
  </si>
  <si>
    <t>ST PIERRE LA NOAILLE</t>
  </si>
  <si>
    <t>ST PIERRE LA PALUD</t>
  </si>
  <si>
    <t>ST PIERRE LA RIVIERE</t>
  </si>
  <si>
    <t>ST PIERRE LA ROCHE</t>
  </si>
  <si>
    <t>ST PIERRE LA VIEILLE</t>
  </si>
  <si>
    <t>ST PIERRE LAFEUILLE</t>
  </si>
  <si>
    <t>ST PIERRE LANGERS</t>
  </si>
  <si>
    <t>ST PIERRE LAVAL</t>
  </si>
  <si>
    <t>ST PIERRE LAVIS</t>
  </si>
  <si>
    <t>ST PIERRE LE BOST</t>
  </si>
  <si>
    <t>ST PIERRE LE CHASTEL</t>
  </si>
  <si>
    <t>ST PIERRE LE MOUTIER</t>
  </si>
  <si>
    <t>ST PIERRE LE VIEUX (48)</t>
  </si>
  <si>
    <t>ST PIERRE LE VIEUX (71)</t>
  </si>
  <si>
    <t>ST PIERRE LE VIEUX (76)</t>
  </si>
  <si>
    <t>ST PIERRE LE VIEUX (85)</t>
  </si>
  <si>
    <t>ST PIERRE LE VIGER</t>
  </si>
  <si>
    <t>ST PIERRE LES BITRY</t>
  </si>
  <si>
    <t>ST PIERRE LES BOIS</t>
  </si>
  <si>
    <t>ST PIERRE LES ELBEUF</t>
  </si>
  <si>
    <t>ST PIERRE LES ETIEUX</t>
  </si>
  <si>
    <t>ST PIERRE LES NEMOURS</t>
  </si>
  <si>
    <t>ST PIERRE MONTLIMART</t>
  </si>
  <si>
    <t>ST PIERRE MONTLIMART CEDEX</t>
  </si>
  <si>
    <t>ST PIERRE QUIBERON</t>
  </si>
  <si>
    <t>ST PIERRE ROCHE</t>
  </si>
  <si>
    <t>ST PIERRE ST JEAN</t>
  </si>
  <si>
    <t>ST PIERRE SUR DIVES</t>
  </si>
  <si>
    <t>ST PIERRE SUR DOUX</t>
  </si>
  <si>
    <t>ST PIERRE SUR DROPT</t>
  </si>
  <si>
    <t>ST PIERRE SUR ERVE</t>
  </si>
  <si>
    <t>ST PIERRE SUR ORTHE</t>
  </si>
  <si>
    <t>ST PIERRE SUR VENCE</t>
  </si>
  <si>
    <t>ST PIERRE TARENTAINE</t>
  </si>
  <si>
    <t>ST PIERRE TOIRAC</t>
  </si>
  <si>
    <t>ST PIERREMONT (02)</t>
  </si>
  <si>
    <t>ST PIERREMONT (08)</t>
  </si>
  <si>
    <t>ST PIERREMONT (88)</t>
  </si>
  <si>
    <t>ST PIERREVILLE</t>
  </si>
  <si>
    <t>ST PIERREVILLERS</t>
  </si>
  <si>
    <t>ST PLAISIR</t>
  </si>
  <si>
    <t>ST PLANCARD</t>
  </si>
  <si>
    <t>ST PLANCHERS</t>
  </si>
  <si>
    <t>ST PLANTAIRE</t>
  </si>
  <si>
    <t>ST POINT</t>
  </si>
  <si>
    <t>ST POINT LAC</t>
  </si>
  <si>
    <t>ST POIS</t>
  </si>
  <si>
    <t>ST POIX</t>
  </si>
  <si>
    <t>ST POL DE LEON</t>
  </si>
  <si>
    <t>ST POL SUR MER</t>
  </si>
  <si>
    <t>ST POL SUR TERNOISE</t>
  </si>
  <si>
    <t>ST POL SUR TERNOISE CEDEX</t>
  </si>
  <si>
    <t>ST POLGUES</t>
  </si>
  <si>
    <t>ST POLYCARPE</t>
  </si>
  <si>
    <t>ST POMPAIN</t>
  </si>
  <si>
    <t>ST POMPONT</t>
  </si>
  <si>
    <t>ST PONCY</t>
  </si>
  <si>
    <t>ST PONS (04)</t>
  </si>
  <si>
    <t>ST PONS (07)</t>
  </si>
  <si>
    <t>ST PONS DE MAUCHIENS</t>
  </si>
  <si>
    <t>ST PONS DE THOMIERES</t>
  </si>
  <si>
    <t>ST PONS LA CALM</t>
  </si>
  <si>
    <t>ST PONT</t>
  </si>
  <si>
    <t>ST PORCHAIRE</t>
  </si>
  <si>
    <t>ST PORQUIER</t>
  </si>
  <si>
    <t>ST POTAN</t>
  </si>
  <si>
    <t>ST POUANGE</t>
  </si>
  <si>
    <t>ST POURCAIN SIOULE CEDEX</t>
  </si>
  <si>
    <t>ST POURCAIN SUR BESBRE</t>
  </si>
  <si>
    <t>ST POURCAIN SUR SIOULE</t>
  </si>
  <si>
    <t>ST PRANCHER</t>
  </si>
  <si>
    <t>ST PREJET ARMANDON</t>
  </si>
  <si>
    <t>ST PREJET D ALLIER</t>
  </si>
  <si>
    <t>ST PREST</t>
  </si>
  <si>
    <t>ST PREUIL</t>
  </si>
  <si>
    <t>ST PRIEST (07)</t>
  </si>
  <si>
    <t>ST PRIEST (23)</t>
  </si>
  <si>
    <t>ST PRIEST (69)</t>
  </si>
  <si>
    <t>ST PRIEST BRAMEFANT</t>
  </si>
  <si>
    <t>ST PRIEST CEDEX</t>
  </si>
  <si>
    <t>ST PRIEST CEDEX 9</t>
  </si>
  <si>
    <t>ST PRIEST D ANDELOT</t>
  </si>
  <si>
    <t>ST PRIEST DE GIMEL</t>
  </si>
  <si>
    <t>ST PRIEST DES CHAMPS</t>
  </si>
  <si>
    <t>ST PRIEST EN JAREZ</t>
  </si>
  <si>
    <t>ST PRIEST EN JAREZ CEDEX</t>
  </si>
  <si>
    <t>ST PRIEST EN MURAT</t>
  </si>
  <si>
    <t>ST PRIEST LA FEUILLE</t>
  </si>
  <si>
    <t>ST PRIEST LA MARCHE</t>
  </si>
  <si>
    <t>ST PRIEST LA PLAINE</t>
  </si>
  <si>
    <t>ST PRIEST LA PRUGNE</t>
  </si>
  <si>
    <t>ST PRIEST LA ROCHE</t>
  </si>
  <si>
    <t>ST PRIEST LA VETRE</t>
  </si>
  <si>
    <t>ST PRIEST LES FOUGERES</t>
  </si>
  <si>
    <t>ST PRIEST LIGOURE</t>
  </si>
  <si>
    <t>ST PRIEST PALUS</t>
  </si>
  <si>
    <t>ST PRIEST SOUS AIXE</t>
  </si>
  <si>
    <t>ST PRIEST TAURION</t>
  </si>
  <si>
    <t>ST PRIM</t>
  </si>
  <si>
    <t>ST PRIVAT (07)</t>
  </si>
  <si>
    <t>ST PRIVAT (19)</t>
  </si>
  <si>
    <t>ST PRIVAT (34)</t>
  </si>
  <si>
    <t>ST PRIVAT D ALLIER</t>
  </si>
  <si>
    <t>ST PRIVAT DE CHAMPCLOS</t>
  </si>
  <si>
    <t>ST PRIVAT DE VALLONGUE</t>
  </si>
  <si>
    <t>ST PRIVAT DES PRES</t>
  </si>
  <si>
    <t>ST PRIVAT DES VIEUX</t>
  </si>
  <si>
    <t>ST PRIVAT DU DRAGON</t>
  </si>
  <si>
    <t>ST PRIVAT DU FAU</t>
  </si>
  <si>
    <t>ST PRIVAT LA MONTAGNE</t>
  </si>
  <si>
    <t>ST PRIVE (71)</t>
  </si>
  <si>
    <t>ST PRIVE (89)</t>
  </si>
  <si>
    <t>ST PRIX (03)</t>
  </si>
  <si>
    <t>ST PRIX (07)</t>
  </si>
  <si>
    <t>ST PRIX (71)</t>
  </si>
  <si>
    <t>ST PRIX (95)</t>
  </si>
  <si>
    <t>ST PRIX LES ARNAY</t>
  </si>
  <si>
    <t>ST PROJET (46)</t>
  </si>
  <si>
    <t>ST PROJET (82)</t>
  </si>
  <si>
    <t>ST PROJET DE SALERS</t>
  </si>
  <si>
    <t>ST PROJET ST CONSTANT</t>
  </si>
  <si>
    <t>ST PROUANT</t>
  </si>
  <si>
    <t>ST PRYVE ST MESMIN</t>
  </si>
  <si>
    <t>ST PUY</t>
  </si>
  <si>
    <t>ST PYTHON</t>
  </si>
  <si>
    <t>ST QUANTIN DE RANCANNE</t>
  </si>
  <si>
    <t>ST QUAY PERROS</t>
  </si>
  <si>
    <t>ST QUAY PORTRIEUX</t>
  </si>
  <si>
    <t>ST QUENTIN AU BOSC</t>
  </si>
  <si>
    <t>ST QUENTIN DE BARON</t>
  </si>
  <si>
    <t>ST QUENTIN DE BLAVOU</t>
  </si>
  <si>
    <t>ST QUENTIN DE CAPLONG</t>
  </si>
  <si>
    <t>ST QUENTIN DE CHALAIS</t>
  </si>
  <si>
    <t>ST QUENTIN DES ISLES</t>
  </si>
  <si>
    <t>ST QUENTIN DES PRES</t>
  </si>
  <si>
    <t>ST QUENTIN DU DROPT</t>
  </si>
  <si>
    <t>ST QUENTIN EN MAUGES</t>
  </si>
  <si>
    <t>ST QUENTIN EN TOURMONT</t>
  </si>
  <si>
    <t>ST QUENTIN FALLAVIER</t>
  </si>
  <si>
    <t>ST QUENTIN FALLAVIER CEDEX</t>
  </si>
  <si>
    <t>ST QUENTIN LA CHABANNE</t>
  </si>
  <si>
    <t>ST QUENTIN LA MOTTE</t>
  </si>
  <si>
    <t>ST QUENTIN LA POTERIE</t>
  </si>
  <si>
    <t>ST QUENTIN LA TOUR</t>
  </si>
  <si>
    <t>ST QUENTIN LE PETIT</t>
  </si>
  <si>
    <t>ST QUENTIN LE VERGER</t>
  </si>
  <si>
    <t>ST QUENTIN LES ANGES</t>
  </si>
  <si>
    <t>ST QUENTIN LES BEAUREPAIRE</t>
  </si>
  <si>
    <t>ST QUENTIN LES CHARDONNETS</t>
  </si>
  <si>
    <t>ST QUENTIN LES MARAIS</t>
  </si>
  <si>
    <t>ST QUENTIN SAUXILLANGES</t>
  </si>
  <si>
    <t>ST QUENTIN SUR CHARENTE</t>
  </si>
  <si>
    <t>ST QUENTIN SUR COOLE</t>
  </si>
  <si>
    <t>ST QUENTIN SUR INDROIS</t>
  </si>
  <si>
    <t>ST QUENTIN SUR ISERE</t>
  </si>
  <si>
    <t>ST QUENTIN SUR LE HOMME</t>
  </si>
  <si>
    <t>ST QUENTIN SUR NOHAIN</t>
  </si>
  <si>
    <t>ST QUENTIN YVELINES CEDEX</t>
  </si>
  <si>
    <t>ST QUENTIN YVLNE CITYSSIMO</t>
  </si>
  <si>
    <t>ST QUINTIN SUR SIOULE</t>
  </si>
  <si>
    <t>ST QUIRC</t>
  </si>
  <si>
    <t>ST QUIRIN</t>
  </si>
  <si>
    <t>ST RABIER</t>
  </si>
  <si>
    <t>ST RACHO</t>
  </si>
  <si>
    <t>ST RAMBERT D ALBON</t>
  </si>
  <si>
    <t>ST RAPHAEL (24)</t>
  </si>
  <si>
    <t>ST RAPHAEL (83)</t>
  </si>
  <si>
    <t>ST RAPHAEL CEDEX</t>
  </si>
  <si>
    <t>ST REGIS DU COIN</t>
  </si>
  <si>
    <t>ST REGLE</t>
  </si>
  <si>
    <t>ST REMEZE</t>
  </si>
  <si>
    <t>ST REMIMONT (54)</t>
  </si>
  <si>
    <t>ST REMIMONT (88)</t>
  </si>
  <si>
    <t>ST REMY (12)</t>
  </si>
  <si>
    <t>ST REMY (14)</t>
  </si>
  <si>
    <t>ST REMY (19)</t>
  </si>
  <si>
    <t>ST REMY (21)</t>
  </si>
  <si>
    <t>ST REMY (24)</t>
  </si>
  <si>
    <t>ST REMY (70)</t>
  </si>
  <si>
    <t>ST REMY (71)</t>
  </si>
  <si>
    <t>ST REMY (79)</t>
  </si>
  <si>
    <t>ST REMY (88)</t>
  </si>
  <si>
    <t>ST REMY AU BOIS</t>
  </si>
  <si>
    <t>ST REMY AUX BOIS</t>
  </si>
  <si>
    <t>ST REMY BOSCROCOURT</t>
  </si>
  <si>
    <t>ST REMY CHAUSSEE</t>
  </si>
  <si>
    <t>ST REMY CHEVREUSE CEDEX</t>
  </si>
  <si>
    <t>ST REMY DE BLOT</t>
  </si>
  <si>
    <t>ST REMY DE CHARGNAT</t>
  </si>
  <si>
    <t>ST REMY DE CHAUDES AIGUES</t>
  </si>
  <si>
    <t>ST REMY DE MAURIENNE</t>
  </si>
  <si>
    <t>ST REMY DE PROVENCE</t>
  </si>
  <si>
    <t>ST REMY DE PROVENCE CEDEX</t>
  </si>
  <si>
    <t>ST REMY DE SILLE</t>
  </si>
  <si>
    <t>ST REMY DES LANDES</t>
  </si>
  <si>
    <t>ST REMY DES MONTS</t>
  </si>
  <si>
    <t>ST REMY DU NORD</t>
  </si>
  <si>
    <t>ST REMY DU PLAIN</t>
  </si>
  <si>
    <t>ST REMY DU VAL</t>
  </si>
  <si>
    <t>ST REMY EN BOUZEMONT</t>
  </si>
  <si>
    <t>ST REMY EN L EAU</t>
  </si>
  <si>
    <t>ST REMY EN MAUGES</t>
  </si>
  <si>
    <t>ST REMY EN ROLLAT</t>
  </si>
  <si>
    <t>ST REMY L HONORE</t>
  </si>
  <si>
    <t>ST REMY LA CALONNE</t>
  </si>
  <si>
    <t>ST REMY LA VANNE</t>
  </si>
  <si>
    <t>ST REMY LA VARENNE</t>
  </si>
  <si>
    <t>ST REMY LE PETIT</t>
  </si>
  <si>
    <t>ST REMY LES CHEVREUSE</t>
  </si>
  <si>
    <t>ST REMY SOUS BARBUISE</t>
  </si>
  <si>
    <t>ST REMY SOUS BROYES</t>
  </si>
  <si>
    <t>ST REMY SUR AVRE</t>
  </si>
  <si>
    <t>ST REMY SUR BUSSY</t>
  </si>
  <si>
    <t>ST REMY SUR CREUSE</t>
  </si>
  <si>
    <t>ST REMY SUR DUROLLE</t>
  </si>
  <si>
    <t>ST RENAN</t>
  </si>
  <si>
    <t>ST RESTITUT</t>
  </si>
  <si>
    <t>ST REVEREND</t>
  </si>
  <si>
    <t>ST REVERIEN</t>
  </si>
  <si>
    <t>ST RIEUL</t>
  </si>
  <si>
    <t>ST RIGOMER DES BOIS</t>
  </si>
  <si>
    <t>ST RIMAY</t>
  </si>
  <si>
    <t>ST RIQUIER</t>
  </si>
  <si>
    <t>ST RIQUIER EN RIVIERE</t>
  </si>
  <si>
    <t>ST RIQUIER ES PLAINS</t>
  </si>
  <si>
    <t>ST RIRAND</t>
  </si>
  <si>
    <t>ST RIVOAL</t>
  </si>
  <si>
    <t>ST ROBERT (19)</t>
  </si>
  <si>
    <t>ST ROBERT (47)</t>
  </si>
  <si>
    <t>ST ROCH</t>
  </si>
  <si>
    <t>ST ROCH SUR EGRENNE</t>
  </si>
  <si>
    <t>ST ROGATIEN</t>
  </si>
  <si>
    <t>ST ROMAIN (16)</t>
  </si>
  <si>
    <t>ST ROMAIN (21)</t>
  </si>
  <si>
    <t>ST ROMAIN (63)</t>
  </si>
  <si>
    <t>ST ROMAIN (86)</t>
  </si>
  <si>
    <t>ST ROMAIN AU MONT D OR</t>
  </si>
  <si>
    <t>ST ROMAIN D AY</t>
  </si>
  <si>
    <t>ST ROMAIN D URFE</t>
  </si>
  <si>
    <t>ST ROMAIN DE BENET</t>
  </si>
  <si>
    <t>ST ROMAIN DE COLBOSC</t>
  </si>
  <si>
    <t>ST ROMAIN DE JALIONAS</t>
  </si>
  <si>
    <t>ST ROMAIN DE LERPS</t>
  </si>
  <si>
    <t>ST ROMAIN DE MONPAZIER</t>
  </si>
  <si>
    <t>ST ROMAIN DE POPEY</t>
  </si>
  <si>
    <t>ST ROMAIN DE SURIEU</t>
  </si>
  <si>
    <t>ST ROMAIN EN GAL</t>
  </si>
  <si>
    <t>ST ROMAIN EN GIER</t>
  </si>
  <si>
    <t>ST ROMAIN EN JAREZ</t>
  </si>
  <si>
    <t>ST ROMAIN EN VIENNOIS</t>
  </si>
  <si>
    <t>ST ROMAIN ET ST CLEMENT</t>
  </si>
  <si>
    <t>ST ROMAIN LA MOTTE</t>
  </si>
  <si>
    <t>ST ROMAIN LA VIRVEE</t>
  </si>
  <si>
    <t>ST ROMAIN LACHALM</t>
  </si>
  <si>
    <t>ST ROMAIN LE NOBLE</t>
  </si>
  <si>
    <t>ST ROMAIN LE PREUX</t>
  </si>
  <si>
    <t>ST ROMAIN LE PUY</t>
  </si>
  <si>
    <t>ST ROMAIN LES ATHEUX</t>
  </si>
  <si>
    <t>ST ROMAIN SOUS GOURDON</t>
  </si>
  <si>
    <t>ST ROMAIN SOUS VERSIGNY</t>
  </si>
  <si>
    <t>ST ROMAIN SUR CHER</t>
  </si>
  <si>
    <t>ST ROMAIN SUR GIRONDE</t>
  </si>
  <si>
    <t>ST ROMAN</t>
  </si>
  <si>
    <t>ST ROMAN DE CODIERES</t>
  </si>
  <si>
    <t>ST ROMAN DE MALEGARDE</t>
  </si>
  <si>
    <t>ST ROMANS</t>
  </si>
  <si>
    <t>ST ROMANS DES CHAMPS</t>
  </si>
  <si>
    <t>ST ROMANS LES MELLE</t>
  </si>
  <si>
    <t>ST ROME</t>
  </si>
  <si>
    <t>ST ROME DE CERNON</t>
  </si>
  <si>
    <t>ST ROME DE DOLAN</t>
  </si>
  <si>
    <t>ST ROME DE TARN</t>
  </si>
  <si>
    <t>ST ROMPHAIRE</t>
  </si>
  <si>
    <t>ST RUSTICE</t>
  </si>
  <si>
    <t>ST SAENS</t>
  </si>
  <si>
    <t>ST SAIRE</t>
  </si>
  <si>
    <t>ST SALVADOU</t>
  </si>
  <si>
    <t>ST SALVADOUR</t>
  </si>
  <si>
    <t>ST SALVI DE CARCAVES</t>
  </si>
  <si>
    <t>ST SALVY</t>
  </si>
  <si>
    <t>ST SALVY DE LA BALME</t>
  </si>
  <si>
    <t>ST SAMSON (14)</t>
  </si>
  <si>
    <t>ST SAMSON (53)</t>
  </si>
  <si>
    <t>ST SAMSON DE BONFOSSE</t>
  </si>
  <si>
    <t>ST SAMSON DE LA ROQUE</t>
  </si>
  <si>
    <t>ST SAMSON LA POTERIE</t>
  </si>
  <si>
    <t>ST SAMSON SUR RANCE</t>
  </si>
  <si>
    <t>ST SANDOUX</t>
  </si>
  <si>
    <t>ST SANTIN</t>
  </si>
  <si>
    <t>ST SANTIN CANTALES</t>
  </si>
  <si>
    <t>ST SANTIN DE MAURS</t>
  </si>
  <si>
    <t>ST SARDOS (47)</t>
  </si>
  <si>
    <t>ST SARDOS (82)</t>
  </si>
  <si>
    <t>ST SATUR</t>
  </si>
  <si>
    <t>ST SATURNIN (15)</t>
  </si>
  <si>
    <t>ST SATURNIN (16)</t>
  </si>
  <si>
    <t>ST SATURNIN (18)</t>
  </si>
  <si>
    <t>ST SATURNIN (48)</t>
  </si>
  <si>
    <t>ST SATURNIN (51)</t>
  </si>
  <si>
    <t>ST SATURNIN (63)</t>
  </si>
  <si>
    <t>ST SATURNIN (72)</t>
  </si>
  <si>
    <t>ST SATURNIN DE LENNE</t>
  </si>
  <si>
    <t>ST SATURNIN DE LUCIAN</t>
  </si>
  <si>
    <t>ST SATURNIN DU BOIS</t>
  </si>
  <si>
    <t>ST SATURNIN DU LIMET</t>
  </si>
  <si>
    <t>ST SATURNIN LES APT</t>
  </si>
  <si>
    <t>ST SATURNIN LES AVIGNON</t>
  </si>
  <si>
    <t>ST SATURNIN SUR LOIRE</t>
  </si>
  <si>
    <t>ST SAUD LACOUSSIERE</t>
  </si>
  <si>
    <t>ST SAUFLIEU</t>
  </si>
  <si>
    <t>ST SAULGE</t>
  </si>
  <si>
    <t>ST SAULVE</t>
  </si>
  <si>
    <t>ST SAURY</t>
  </si>
  <si>
    <t>ST SAUVANT (17)</t>
  </si>
  <si>
    <t>ST SAUVANT (86)</t>
  </si>
  <si>
    <t>ST SAUVES D AUVERGNE</t>
  </si>
  <si>
    <t>ST SAUVEUR (05)</t>
  </si>
  <si>
    <t>ST SAUVEUR (21)</t>
  </si>
  <si>
    <t>ST SAUVEUR (24)</t>
  </si>
  <si>
    <t>ST SAUVEUR (29)</t>
  </si>
  <si>
    <t>ST SAUVEUR (31)</t>
  </si>
  <si>
    <t>ST SAUVEUR (33)</t>
  </si>
  <si>
    <t>ST SAUVEUR (38)</t>
  </si>
  <si>
    <t>ST SAUVEUR (54)</t>
  </si>
  <si>
    <t>ST SAUVEUR (60)</t>
  </si>
  <si>
    <t>ST SAUVEUR (70)</t>
  </si>
  <si>
    <t>ST SAUVEUR (80)</t>
  </si>
  <si>
    <t>ST SAUVEUR (86)</t>
  </si>
  <si>
    <t>ST SAUVEUR CAMPRIEU</t>
  </si>
  <si>
    <t>ST SAUVEUR D AUNIS</t>
  </si>
  <si>
    <t>ST SAUVEUR D EMALLEVILLE</t>
  </si>
  <si>
    <t>ST SAUVEUR DE CARROUGES</t>
  </si>
  <si>
    <t>ST SAUVEUR DE CRUZIERES</t>
  </si>
  <si>
    <t>ST SAUVEUR DE FLEE</t>
  </si>
  <si>
    <t>ST SAUVEUR DE GINESTOUX</t>
  </si>
  <si>
    <t>ST SAUVEUR DE LANDEMONT</t>
  </si>
  <si>
    <t>ST SAUVEUR DE MEILHAN</t>
  </si>
  <si>
    <t>ST SAUVEUR DE MONTAGUT</t>
  </si>
  <si>
    <t>ST SAUVEUR DE PEYRE</t>
  </si>
  <si>
    <t>ST SAUVEUR DE PIERREPONT</t>
  </si>
  <si>
    <t>ST SAUVEUR DE PUYNORMAND</t>
  </si>
  <si>
    <t>ST SAUVEUR D'EMALLEVILLE</t>
  </si>
  <si>
    <t>ST SAUVEUR DES LANDES</t>
  </si>
  <si>
    <t>ST SAUVEUR EN DIOIS</t>
  </si>
  <si>
    <t>ST SAUVEUR EN PUISAYE</t>
  </si>
  <si>
    <t>ST SAUVEUR EN RUE</t>
  </si>
  <si>
    <t>ST SAUVEUR GOUVERNET</t>
  </si>
  <si>
    <t>ST SAUVEUR LA POMMERAYE</t>
  </si>
  <si>
    <t>ST SAUVEUR LA SAGNE</t>
  </si>
  <si>
    <t>ST SAUVEUR LA VALLEE</t>
  </si>
  <si>
    <t>ST SAUVEUR LALANDE</t>
  </si>
  <si>
    <t>ST SAUVEUR LE VICOMTE</t>
  </si>
  <si>
    <t>ST SAUVEUR LENDELIN</t>
  </si>
  <si>
    <t>ST SAUVEUR LES BRAY</t>
  </si>
  <si>
    <t>ST SAUVEUR MARVILLE</t>
  </si>
  <si>
    <t>ST SAUVEUR SUR ECOLE</t>
  </si>
  <si>
    <t>ST SAUVEUR SUR TINEE</t>
  </si>
  <si>
    <t>ST SAUVEUR VILLAGE</t>
  </si>
  <si>
    <t>ST SAUVIER</t>
  </si>
  <si>
    <t>ST SAUVY</t>
  </si>
  <si>
    <t>ST SAVIN (33)</t>
  </si>
  <si>
    <t>ST SAVIN (38)</t>
  </si>
  <si>
    <t>ST SAVIN (65)</t>
  </si>
  <si>
    <t>ST SAVIN (86)</t>
  </si>
  <si>
    <t>ST SAVINIEN</t>
  </si>
  <si>
    <t>ST SAVIOL</t>
  </si>
  <si>
    <t>ST SAVOURNIN</t>
  </si>
  <si>
    <t>ST SEBASTIEN (23)</t>
  </si>
  <si>
    <t>ST SEBASTIEN (38)</t>
  </si>
  <si>
    <t>ST SEBASTIEN AIGREFEUILLE</t>
  </si>
  <si>
    <t>ST SEBASTIEN DE MORSENT</t>
  </si>
  <si>
    <t>ST SEBASTIEN DE RAIDS</t>
  </si>
  <si>
    <t>ST SEBASTIEN S LOIRE CEDE</t>
  </si>
  <si>
    <t>ST SEBASTIEN SUR LOIRE</t>
  </si>
  <si>
    <t>ST SECONDIN</t>
  </si>
  <si>
    <t>ST SEGAL</t>
  </si>
  <si>
    <t>ST SEGLIN</t>
  </si>
  <si>
    <t>ST SEINE</t>
  </si>
  <si>
    <t>ST SEINE EN BACHE</t>
  </si>
  <si>
    <t>ST SEINE L ABBAYE</t>
  </si>
  <si>
    <t>ST SEINE SUR VINGEANNE</t>
  </si>
  <si>
    <t>ST SELVE</t>
  </si>
  <si>
    <t>ST SENIER DE BEUVRON</t>
  </si>
  <si>
    <t>ST SENIER SOUS AVRANCHES</t>
  </si>
  <si>
    <t>ST SENOCH</t>
  </si>
  <si>
    <t>ST SENOUX</t>
  </si>
  <si>
    <t>ST SERIES</t>
  </si>
  <si>
    <t>ST SERNIN (07)</t>
  </si>
  <si>
    <t>ST SERNIN (11)</t>
  </si>
  <si>
    <t>ST SERNIN (47)</t>
  </si>
  <si>
    <t>ST SERNIN DU BOIS</t>
  </si>
  <si>
    <t>ST SERNIN DU PLAIN</t>
  </si>
  <si>
    <t>ST SERNIN LES LAVAUR</t>
  </si>
  <si>
    <t>ST SERNIN SUR RANCE</t>
  </si>
  <si>
    <t>ST SEROTIN</t>
  </si>
  <si>
    <t>ST SERVAIS (22)</t>
  </si>
  <si>
    <t>ST SERVAIS (29)</t>
  </si>
  <si>
    <t>ST SERVANT</t>
  </si>
  <si>
    <t>ST SETIERS</t>
  </si>
  <si>
    <t>ST SEURIN DE BOURG</t>
  </si>
  <si>
    <t>ST SEURIN DE CADOURNE</t>
  </si>
  <si>
    <t>ST SEURIN DE CURSAC</t>
  </si>
  <si>
    <t>ST SEURIN DE PALENNE</t>
  </si>
  <si>
    <t>ST SEURIN DE PRATS</t>
  </si>
  <si>
    <t>ST SEURIN SUR L ISLE</t>
  </si>
  <si>
    <t>ST SEVE</t>
  </si>
  <si>
    <t>ST SEVER</t>
  </si>
  <si>
    <t>ST SEVER CALVADOS</t>
  </si>
  <si>
    <t>ST SEVER CEDEX</t>
  </si>
  <si>
    <t>ST SEVER DE RUSTAN</t>
  </si>
  <si>
    <t>ST SEVER DE SAINTONGE</t>
  </si>
  <si>
    <t>ST SEVER DU MOUSTIER</t>
  </si>
  <si>
    <t>ST SEVERIN</t>
  </si>
  <si>
    <t>ST SEVERIN D ESTISSAC</t>
  </si>
  <si>
    <t>ST SEVERIN SUR BOUTONNE</t>
  </si>
  <si>
    <t>ST SIFFRET</t>
  </si>
  <si>
    <t>ST SIGISMOND (45)</t>
  </si>
  <si>
    <t>ST SIGISMOND (49)</t>
  </si>
  <si>
    <t>ST SIGISMOND (74)</t>
  </si>
  <si>
    <t>ST SIGISMOND (85)</t>
  </si>
  <si>
    <t>ST SIGISMOND DE CLERMONT</t>
  </si>
  <si>
    <t>ST SILVAIN BAS LE ROC</t>
  </si>
  <si>
    <t>ST SILVAIN BELLEGARDE</t>
  </si>
  <si>
    <t>ST SILVAIN MONTAIGUT</t>
  </si>
  <si>
    <t>ST SILVAIN SOUS TOULX</t>
  </si>
  <si>
    <t>ST SIMEON (27)</t>
  </si>
  <si>
    <t>ST SIMEON (61)</t>
  </si>
  <si>
    <t>ST SIMEON (77)</t>
  </si>
  <si>
    <t>ST SIMEON DE BRESSIEUX</t>
  </si>
  <si>
    <t>ST SIMEUX</t>
  </si>
  <si>
    <t>ST SIMON (02)</t>
  </si>
  <si>
    <t>ST SIMON (15)</t>
  </si>
  <si>
    <t>ST SIMON (16)</t>
  </si>
  <si>
    <t>ST SIMON (46)</t>
  </si>
  <si>
    <t>ST SIMON DE BORDES</t>
  </si>
  <si>
    <t>ST SIMON DE PELLOUAILLE</t>
  </si>
  <si>
    <t>ST SIXT</t>
  </si>
  <si>
    <t>ST SIXTE (42)</t>
  </si>
  <si>
    <t>ST SIXTE (47)</t>
  </si>
  <si>
    <t>ST SOLVE</t>
  </si>
  <si>
    <t>ST SORLIN</t>
  </si>
  <si>
    <t>ST SORLIN D ARVES</t>
  </si>
  <si>
    <t>ST SORLIN DE CONAC</t>
  </si>
  <si>
    <t>ST SORLIN DE MORESTEL</t>
  </si>
  <si>
    <t>ST SORLIN DE VIENNE</t>
  </si>
  <si>
    <t>ST SORLIN EN VALLOIRE</t>
  </si>
  <si>
    <t>ST SORNIN (03)</t>
  </si>
  <si>
    <t>ST SORNIN (16)</t>
  </si>
  <si>
    <t>ST SORNIN (17)</t>
  </si>
  <si>
    <t>ST SORNIN LA MARCHE</t>
  </si>
  <si>
    <t>ST SORNIN LAVOLPS</t>
  </si>
  <si>
    <t>ST SORNIN LEULAC</t>
  </si>
  <si>
    <t>ST SOULAN</t>
  </si>
  <si>
    <t>ST SOUPLET</t>
  </si>
  <si>
    <t>ST SOUPLET SUR PY</t>
  </si>
  <si>
    <t>ST SOUPPLETS</t>
  </si>
  <si>
    <t>ST SOZY</t>
  </si>
  <si>
    <t>ST STAIL</t>
  </si>
  <si>
    <t>ST SULIAC</t>
  </si>
  <si>
    <t>ST SULPICE (41)</t>
  </si>
  <si>
    <t>ST SULPICE (46)</t>
  </si>
  <si>
    <t>ST SULPICE (49)</t>
  </si>
  <si>
    <t>ST SULPICE (53)</t>
  </si>
  <si>
    <t>ST SULPICE (58)</t>
  </si>
  <si>
    <t>ST SULPICE (60)</t>
  </si>
  <si>
    <t>ST SULPICE (63)</t>
  </si>
  <si>
    <t>ST SULPICE (70)</t>
  </si>
  <si>
    <t>ST SULPICE (73)</t>
  </si>
  <si>
    <t>ST SULPICE (81)</t>
  </si>
  <si>
    <t>ST SULPICE D ARNOULT</t>
  </si>
  <si>
    <t>ST SULPICE D EXCIDEUIL</t>
  </si>
  <si>
    <t>ST SULPICE DE COGNAC</t>
  </si>
  <si>
    <t>ST SULPICE DE FALEYRENS</t>
  </si>
  <si>
    <t>ST SULPICE DE FAVIERES</t>
  </si>
  <si>
    <t>ST SULPICE DE GRIMBOUVILLE</t>
  </si>
  <si>
    <t>ST SULPICE DE GUILLERAGUES</t>
  </si>
  <si>
    <t>ST SULPICE DE MAREUIL</t>
  </si>
  <si>
    <t>ST SULPICE DE POMMIERS</t>
  </si>
  <si>
    <t>ST SULPICE DE ROUMAGNAC</t>
  </si>
  <si>
    <t>ST SULPICE DE ROYAN</t>
  </si>
  <si>
    <t>ST SULPICE DE RUFFEC</t>
  </si>
  <si>
    <t>ST SULPICE DES LANDES (35)</t>
  </si>
  <si>
    <t>ST SULPICE DES LANDES (44)</t>
  </si>
  <si>
    <t>ST SULPICE DES RIVOIRES</t>
  </si>
  <si>
    <t>ST SULPICE EN PAREDS</t>
  </si>
  <si>
    <t>ST SULPICE ET CAMEYRAC</t>
  </si>
  <si>
    <t>ST SULPICE LA FORET</t>
  </si>
  <si>
    <t>ST SULPICE LAURIERE</t>
  </si>
  <si>
    <t>ST SULPICE LE DUNOIS</t>
  </si>
  <si>
    <t>ST SULPICE LE GUERETOIS</t>
  </si>
  <si>
    <t>ST SULPICE LE VERDON</t>
  </si>
  <si>
    <t>ST SULPICE LES BOIS</t>
  </si>
  <si>
    <t>ST SULPICE LES CHAMPS</t>
  </si>
  <si>
    <t>ST SULPICE LES FEUILLES</t>
  </si>
  <si>
    <t>ST SULPICE SUR LEZE</t>
  </si>
  <si>
    <t>ST SULPICE SUR RISLE</t>
  </si>
  <si>
    <t>ST SUPPLET</t>
  </si>
  <si>
    <t>ST SYLVAIN (14)</t>
  </si>
  <si>
    <t>ST SYLVAIN (19)</t>
  </si>
  <si>
    <t>ST SYLVAIN (76)</t>
  </si>
  <si>
    <t>ST SYLVAIN D ANJOU</t>
  </si>
  <si>
    <t>ST SYLVAIN D ANJOU CEDEX</t>
  </si>
  <si>
    <t>ST SYLVESTRE (07)</t>
  </si>
  <si>
    <t>ST SYLVESTRE (74)</t>
  </si>
  <si>
    <t>ST SYLVESTRE (87)</t>
  </si>
  <si>
    <t>ST SYLVESTRE CAPPEL</t>
  </si>
  <si>
    <t>ST SYLVESTRE DE CORMEILLES</t>
  </si>
  <si>
    <t>ST SYLVESTRE PRAGOULIN</t>
  </si>
  <si>
    <t>ST SYLVESTRE SUR LOT</t>
  </si>
  <si>
    <t>ST SYMPHORIEN (18)</t>
  </si>
  <si>
    <t>ST SYMPHORIEN (27)</t>
  </si>
  <si>
    <t>ST SYMPHORIEN (33)</t>
  </si>
  <si>
    <t>ST SYMPHORIEN (35)</t>
  </si>
  <si>
    <t>ST SYMPHORIEN (48)</t>
  </si>
  <si>
    <t>ST SYMPHORIEN (72)</t>
  </si>
  <si>
    <t>ST SYMPHORIEN (79)</t>
  </si>
  <si>
    <t>ST SYMPHORIEN D ANCELLES</t>
  </si>
  <si>
    <t>ST SYMPHORIEN D OZON</t>
  </si>
  <si>
    <t>ST SYMPHORIEN DE LAY</t>
  </si>
  <si>
    <t>ST SYMPHORIEN DE MAHUN</t>
  </si>
  <si>
    <t>ST SYMPHORIEN DE MARMAGNE</t>
  </si>
  <si>
    <t>ST SYMPHORIEN DE THENIERES</t>
  </si>
  <si>
    <t>ST SYMPHORIEN DES BOIS</t>
  </si>
  <si>
    <t>ST SYMPHORIEN DES BRUYERES</t>
  </si>
  <si>
    <t>ST SYMPHORIEN DES MONTS</t>
  </si>
  <si>
    <t>ST SYMPHORIEN LE CHATEAU</t>
  </si>
  <si>
    <t>ST SYMPHORIEN LE VALOIS</t>
  </si>
  <si>
    <t>ST SYMPHORIEN SS CHOMERAC</t>
  </si>
  <si>
    <t>ST SYMPHORIEN SUR COISE</t>
  </si>
  <si>
    <t>ST SYMPHORIEN SUR COUZE</t>
  </si>
  <si>
    <t>ST SYMPHORIEN SUR SAONE</t>
  </si>
  <si>
    <t>ST THEGONNEC</t>
  </si>
  <si>
    <t>ST THELO</t>
  </si>
  <si>
    <t>ST THEODORIT</t>
  </si>
  <si>
    <t>ST THEOFFREY</t>
  </si>
  <si>
    <t>ST THIBAUD DE COUZ</t>
  </si>
  <si>
    <t>ST THIBAULT (10)</t>
  </si>
  <si>
    <t>ST THIBAULT (21)</t>
  </si>
  <si>
    <t>ST THIBAULT (60)</t>
  </si>
  <si>
    <t>ST THIBAULT DES VIGNES</t>
  </si>
  <si>
    <t>ST THIBAULT DES VIGNES CED</t>
  </si>
  <si>
    <t>ST THIBAUT</t>
  </si>
  <si>
    <t>ST THIBERY</t>
  </si>
  <si>
    <t>ST THIEBAUD</t>
  </si>
  <si>
    <t>ST THIEBAULT</t>
  </si>
  <si>
    <t>ST THIERRY</t>
  </si>
  <si>
    <t>ST THOIS</t>
  </si>
  <si>
    <t>ST THOMAS (02)</t>
  </si>
  <si>
    <t>ST THOMAS (31)</t>
  </si>
  <si>
    <t>ST THOMAS DE CONAC</t>
  </si>
  <si>
    <t>ST THOMAS DE COURCERIERS</t>
  </si>
  <si>
    <t>ST THOMAS EN ARGONNE</t>
  </si>
  <si>
    <t>ST THOMAS EN ROYANS</t>
  </si>
  <si>
    <t>ST THOMAS LA GARDE</t>
  </si>
  <si>
    <t>ST THOME</t>
  </si>
  <si>
    <t>ST THONAN</t>
  </si>
  <si>
    <t>ST THUAL</t>
  </si>
  <si>
    <t>ST THURIAL</t>
  </si>
  <si>
    <t>ST THURIAU</t>
  </si>
  <si>
    <t>ST THURIEN (27)</t>
  </si>
  <si>
    <t>ST THURIEN (29)</t>
  </si>
  <si>
    <t>ST THURIN</t>
  </si>
  <si>
    <t>ST TRICAT</t>
  </si>
  <si>
    <t>ST TRIMOEL</t>
  </si>
  <si>
    <t>ST TRINIT</t>
  </si>
  <si>
    <t>ST TROJAN</t>
  </si>
  <si>
    <t>ST TROJAN LES BAINS</t>
  </si>
  <si>
    <t>ST TROPEZ</t>
  </si>
  <si>
    <t>ST TROPEZ CEDEX</t>
  </si>
  <si>
    <t>ST TUGDUAL</t>
  </si>
  <si>
    <t>ST ULPHACE</t>
  </si>
  <si>
    <t>ST ULRICH</t>
  </si>
  <si>
    <t>ST ULRICH AM PILLERSEE</t>
  </si>
  <si>
    <t>ST UNIAC</t>
  </si>
  <si>
    <t>ST URBAIN (29)</t>
  </si>
  <si>
    <t>ST URBAIN (85)</t>
  </si>
  <si>
    <t>ST URBAIN MACONCOURT</t>
  </si>
  <si>
    <t>ST URCISSE (47)</t>
  </si>
  <si>
    <t>ST URCISSE (81)</t>
  </si>
  <si>
    <t>ST URCIZE</t>
  </si>
  <si>
    <t>ST USAGE (10)</t>
  </si>
  <si>
    <t>ST USAGE (21)</t>
  </si>
  <si>
    <t>ST USUGE</t>
  </si>
  <si>
    <t>ST UTIN</t>
  </si>
  <si>
    <t>ST UZE</t>
  </si>
  <si>
    <t>ST VAAST D EQUIQUEVILLE</t>
  </si>
  <si>
    <t>ST VAAST DE LONGMONT</t>
  </si>
  <si>
    <t>ST VAAST DIEPPEDALLE</t>
  </si>
  <si>
    <t>ST VAAST DU VAL</t>
  </si>
  <si>
    <t>ST VAAST EN AUGE</t>
  </si>
  <si>
    <t>ST VAAST EN CAMBRESIS</t>
  </si>
  <si>
    <t>ST VAAST EN CHAUSSEE</t>
  </si>
  <si>
    <t>ST VAAST LA HOUGUE</t>
  </si>
  <si>
    <t>ST VAAST LES MELLO</t>
  </si>
  <si>
    <t>ST VAAST SUR SEULLES</t>
  </si>
  <si>
    <t>ST VAIZE</t>
  </si>
  <si>
    <t>ST VALBERT</t>
  </si>
  <si>
    <t>ST VALENTIN</t>
  </si>
  <si>
    <t>ST VALERIEN (85)</t>
  </si>
  <si>
    <t>ST VALERIEN (89)</t>
  </si>
  <si>
    <t>ST VALERY</t>
  </si>
  <si>
    <t>ST VALERY EN CAUX</t>
  </si>
  <si>
    <t>ST VALERY SUR SOMME</t>
  </si>
  <si>
    <t>ST VALLERIN</t>
  </si>
  <si>
    <t>ST VALLIER (16)</t>
  </si>
  <si>
    <t>ST VALLIER (26)</t>
  </si>
  <si>
    <t>ST VALLIER (71)</t>
  </si>
  <si>
    <t>ST VALLIER (88)</t>
  </si>
  <si>
    <t>ST VALLIER CEDEX</t>
  </si>
  <si>
    <t>ST VALLIER DE THIEY</t>
  </si>
  <si>
    <t>ST VALLIER SUR MARNE</t>
  </si>
  <si>
    <t>ST VARENT</t>
  </si>
  <si>
    <t>ST VAURY</t>
  </si>
  <si>
    <t>ST VENANT</t>
  </si>
  <si>
    <t>ST VENERAND</t>
  </si>
  <si>
    <t>ST VERAIN</t>
  </si>
  <si>
    <t>ST VERAN</t>
  </si>
  <si>
    <t>ST VERAND (38)</t>
  </si>
  <si>
    <t>ST VERAND (69)</t>
  </si>
  <si>
    <t>ST VERAND (71)</t>
  </si>
  <si>
    <t>ST VERT</t>
  </si>
  <si>
    <t>ST VIANCE</t>
  </si>
  <si>
    <t>ST VIATRE</t>
  </si>
  <si>
    <t>ST VIAUD</t>
  </si>
  <si>
    <t>ST VICTEUR</t>
  </si>
  <si>
    <t>ST VICTOR (03)</t>
  </si>
  <si>
    <t>ST VICTOR (07)</t>
  </si>
  <si>
    <t>ST VICTOR (15)</t>
  </si>
  <si>
    <t>ST VICTOR (24)</t>
  </si>
  <si>
    <t>ST VICTOR D EPINE</t>
  </si>
  <si>
    <t>ST VICTOR DE BUTHON</t>
  </si>
  <si>
    <t>ST VICTOR DE CESSIEU</t>
  </si>
  <si>
    <t>ST VICTOR DE CHRETIENVILLE</t>
  </si>
  <si>
    <t>ST VICTOR DE MALCAP</t>
  </si>
  <si>
    <t>ST VICTOR DE MORESTEL</t>
  </si>
  <si>
    <t>ST VICTOR DE RENO</t>
  </si>
  <si>
    <t>ST VICTOR DES OULES</t>
  </si>
  <si>
    <t>ST VICTOR EN MARCHE</t>
  </si>
  <si>
    <t>ST VICTOR ET MELVIEU</t>
  </si>
  <si>
    <t>ST VICTOR L ABBAYE</t>
  </si>
  <si>
    <t>ST VICTOR LA COSTE</t>
  </si>
  <si>
    <t>ST VICTOR LA RIVIERE</t>
  </si>
  <si>
    <t>ST VICTOR MALESCOURS</t>
  </si>
  <si>
    <t>ST VICTOR MONTVIANEIX</t>
  </si>
  <si>
    <t>ST VICTOR ROUZAUD</t>
  </si>
  <si>
    <t>ST VICTOR SUR ARLANC</t>
  </si>
  <si>
    <t>ST VICTOR SUR AVRE</t>
  </si>
  <si>
    <t>ST VICTOR SUR OUCHE</t>
  </si>
  <si>
    <t>ST VICTOR SUR RHINS</t>
  </si>
  <si>
    <t>ST VICTORET</t>
  </si>
  <si>
    <t>ST VICTOUR</t>
  </si>
  <si>
    <t>ST VICTURNIEN</t>
  </si>
  <si>
    <t>ST VIDAL</t>
  </si>
  <si>
    <t>ST VIGOR</t>
  </si>
  <si>
    <t>ST VIGOR D YMONVILLE</t>
  </si>
  <si>
    <t>ST VIGOR DES MEZERETS</t>
  </si>
  <si>
    <t>ST VIGOR DES MONTS</t>
  </si>
  <si>
    <t>ST VIGOR LE GRAND</t>
  </si>
  <si>
    <t>ST VINCENT (31)</t>
  </si>
  <si>
    <t>ST VINCENT (43)</t>
  </si>
  <si>
    <t>ST VINCENT (63)</t>
  </si>
  <si>
    <t>ST VINCENT (64)</t>
  </si>
  <si>
    <t>ST VINCENT BARBEYRARGUES</t>
  </si>
  <si>
    <t>ST VINCENT BRAGNY</t>
  </si>
  <si>
    <t>ST VINCENT CRAMESNIL</t>
  </si>
  <si>
    <t>ST VINCENT D AUTEJAC</t>
  </si>
  <si>
    <t>ST VINCENT D OLARGUES</t>
  </si>
  <si>
    <t>ST VINCENT DE BARRES</t>
  </si>
  <si>
    <t>ST VINCENT DE BOISSET</t>
  </si>
  <si>
    <t>ST VINCENT DE CONNEZAC</t>
  </si>
  <si>
    <t>ST VINCENT DE COSSE</t>
  </si>
  <si>
    <t>ST VINCENT DE DURFORT</t>
  </si>
  <si>
    <t>ST VINCENT DE LAMONTJOIE</t>
  </si>
  <si>
    <t>ST VINCENT DE MERCUZE</t>
  </si>
  <si>
    <t>ST VINCENT DE PAUL (33)</t>
  </si>
  <si>
    <t>ST VINCENT DE PAUL (40)</t>
  </si>
  <si>
    <t>ST VINCENT DE PERTIGNAS</t>
  </si>
  <si>
    <t>ST VINCENT DE REINS</t>
  </si>
  <si>
    <t>ST VINCENT DE SALERS</t>
  </si>
  <si>
    <t>ST VINCENT DE TYROSSE</t>
  </si>
  <si>
    <t>ST VINCENT DE TYROSSE CEDE</t>
  </si>
  <si>
    <t>ST VINCENT DES BOIS</t>
  </si>
  <si>
    <t>ST VINCENT DES LANDES</t>
  </si>
  <si>
    <t>ST VINCENT DES PRES (71)</t>
  </si>
  <si>
    <t>ST VINCENT DES PRES (72)</t>
  </si>
  <si>
    <t>ST VINCENT DU BOULAY</t>
  </si>
  <si>
    <t>ST VINCENT DU LOROUER</t>
  </si>
  <si>
    <t>ST VINCENT DU PENDIT</t>
  </si>
  <si>
    <t>ST VINCENT EN BRESSE</t>
  </si>
  <si>
    <t>ST VINCENT JALMOUTIERS</t>
  </si>
  <si>
    <t>ST VINCENT LA CHATRE</t>
  </si>
  <si>
    <t>ST VINCENT LA COMMANDERIE</t>
  </si>
  <si>
    <t>ST VINCENT LE PALUEL</t>
  </si>
  <si>
    <t>ST VINCENT LES FORTS</t>
  </si>
  <si>
    <t>ST VINCENT LESPINASSE</t>
  </si>
  <si>
    <t>ST VINCENT RIVE D OLT</t>
  </si>
  <si>
    <t>ST VINCENT STERLANGES</t>
  </si>
  <si>
    <t>ST VINCENT SUR GRAON</t>
  </si>
  <si>
    <t>ST VINCENT SUR JABRON</t>
  </si>
  <si>
    <t>ST VINCENT SUR JARD</t>
  </si>
  <si>
    <t>ST VINCENT SUR L ISLE</t>
  </si>
  <si>
    <t>ST VINCENT SUR OUST</t>
  </si>
  <si>
    <t>ST VINCENT TYROSSE CEDEX</t>
  </si>
  <si>
    <t>ST VIT</t>
  </si>
  <si>
    <t>ST VITAL</t>
  </si>
  <si>
    <t>ST VITE</t>
  </si>
  <si>
    <t>ST VITTE</t>
  </si>
  <si>
    <t>ST VITTE SUR BRIANCE</t>
  </si>
  <si>
    <t>ST VIVIEN (17)</t>
  </si>
  <si>
    <t>ST VIVIEN (24)</t>
  </si>
  <si>
    <t>ST VIVIEN DE BLAYE</t>
  </si>
  <si>
    <t>ST VIVIEN DE MEDOC</t>
  </si>
  <si>
    <t>ST VIVIEN DE MONSEGUR</t>
  </si>
  <si>
    <t>ST VOIR</t>
  </si>
  <si>
    <t>ST VOUGAY</t>
  </si>
  <si>
    <t>ST VRAIN (51)</t>
  </si>
  <si>
    <t>ST VRAIN (91)</t>
  </si>
  <si>
    <t>ST VRAN</t>
  </si>
  <si>
    <t>ST WAAST</t>
  </si>
  <si>
    <t>ST WANDRILLE RANCON</t>
  </si>
  <si>
    <t>ST WITZ</t>
  </si>
  <si>
    <t>ST XANDRE</t>
  </si>
  <si>
    <t>ST YAGUEN</t>
  </si>
  <si>
    <t>ST YAN</t>
  </si>
  <si>
    <t>ST YBARD</t>
  </si>
  <si>
    <t>ST YBARS</t>
  </si>
  <si>
    <t>ST YON</t>
  </si>
  <si>
    <t>ST YORRE</t>
  </si>
  <si>
    <t>ST YRIEIX LA MONTAGNE</t>
  </si>
  <si>
    <t>ST YRIEIX LA PERCHE</t>
  </si>
  <si>
    <t>ST YRIEIX LE DEJALAT</t>
  </si>
  <si>
    <t>ST YRIEIX LES BOIS</t>
  </si>
  <si>
    <t>ST YRIEIX SOUS AIXE</t>
  </si>
  <si>
    <t>ST YRIEIX SUR CHARENTE</t>
  </si>
  <si>
    <t>ST YTHAIRE</t>
  </si>
  <si>
    <t>ST YVOINE</t>
  </si>
  <si>
    <t>ST YVY</t>
  </si>
  <si>
    <t>ST YZAN DE SOUDIAC</t>
  </si>
  <si>
    <t>ST YZANS DE MEDOC</t>
  </si>
  <si>
    <t>ST ZACHARIE</t>
  </si>
  <si>
    <t>STADE</t>
  </si>
  <si>
    <t>STADEN</t>
  </si>
  <si>
    <t>STAFFELFELDEN</t>
  </si>
  <si>
    <t>STAIG</t>
  </si>
  <si>
    <t>STAINS</t>
  </si>
  <si>
    <t>STAINS Cedex</t>
  </si>
  <si>
    <t>STAINVILLE</t>
  </si>
  <si>
    <t>STAMBRUGES</t>
  </si>
  <si>
    <t>STAPLE</t>
  </si>
  <si>
    <t>STARA ZAGORA</t>
  </si>
  <si>
    <t>STARY SACZ (POLOGNE)</t>
  </si>
  <si>
    <t>STATTMATTEN</t>
  </si>
  <si>
    <t>ST-AUBIN DE BAUBIGNE</t>
  </si>
  <si>
    <t>STAUFEN IM BREISGAU</t>
  </si>
  <si>
    <t>STAZZONA</t>
  </si>
  <si>
    <t>STE ADRESSE</t>
  </si>
  <si>
    <t>STE AGATHE</t>
  </si>
  <si>
    <t>STE AGATHE D ALIERMONT</t>
  </si>
  <si>
    <t>STE AGATHE EN DONZY</t>
  </si>
  <si>
    <t>STE AGATHE LA BOUTERESSE</t>
  </si>
  <si>
    <t>STE AGNES (06)</t>
  </si>
  <si>
    <t>STE AGNES (38)</t>
  </si>
  <si>
    <t>STE AGNES (39)</t>
  </si>
  <si>
    <t>STE ALAUZIE</t>
  </si>
  <si>
    <t>STE ALVERE</t>
  </si>
  <si>
    <t>STE ANASTASIE (15)</t>
  </si>
  <si>
    <t>STE ANASTASIE (30)</t>
  </si>
  <si>
    <t>STE ANASTASIE SUR ISSOLE</t>
  </si>
  <si>
    <t>STE ANNE (25)</t>
  </si>
  <si>
    <t>STE ANNE (32)</t>
  </si>
  <si>
    <t>STE ANNE (41)</t>
  </si>
  <si>
    <t>STE ANNE D AURAY</t>
  </si>
  <si>
    <t>STE ANNE ST PRIEST</t>
  </si>
  <si>
    <t>STE ANNE SUR BRIVET</t>
  </si>
  <si>
    <t>STE ANNE SUR GERVONDE</t>
  </si>
  <si>
    <t>STE ANNE SUR VILAINE</t>
  </si>
  <si>
    <t>STE AULDE</t>
  </si>
  <si>
    <t>STE AURENCE CAZAUX</t>
  </si>
  <si>
    <t>STE AUSTREBERTHE (62)</t>
  </si>
  <si>
    <t>STE AUSTREBERTHE (76)</t>
  </si>
  <si>
    <t>STE BARBE (57)</t>
  </si>
  <si>
    <t>STE BARBE (88)</t>
  </si>
  <si>
    <t>STE BARBE SUR GAILLON</t>
  </si>
  <si>
    <t>STE BAZEILLE</t>
  </si>
  <si>
    <t>STE BEUVE EN RIVIERE</t>
  </si>
  <si>
    <t>STE BLANDINE (38)</t>
  </si>
  <si>
    <t>STE BLANDINE (79)</t>
  </si>
  <si>
    <t>STE BRIGITTE</t>
  </si>
  <si>
    <t>STE CAMELLE</t>
  </si>
  <si>
    <t>STE CATHERINE (62)</t>
  </si>
  <si>
    <t>STE CATHERINE (63)</t>
  </si>
  <si>
    <t>STE CATHERINE (69)</t>
  </si>
  <si>
    <t>STE CATHERINE DE FIERBOIS</t>
  </si>
  <si>
    <t>STE CECILE (36)</t>
  </si>
  <si>
    <t>STE CECILE (50)</t>
  </si>
  <si>
    <t>STE CECILE (71)</t>
  </si>
  <si>
    <t>STE CECILE (85)</t>
  </si>
  <si>
    <t>STE CECILE D ANDORGE</t>
  </si>
  <si>
    <t>STE CECILE DU CAYROU</t>
  </si>
  <si>
    <t>STE CECILE LES VIGNES</t>
  </si>
  <si>
    <t>STE CERONNE LES MORTAGNE</t>
  </si>
  <si>
    <t>STE CEROTTE</t>
  </si>
  <si>
    <t>STE CHRISTIE</t>
  </si>
  <si>
    <t>STE CHRISTIE D ARMAGNAC</t>
  </si>
  <si>
    <t>STE CHRISTINE (49)</t>
  </si>
  <si>
    <t>STE CHRISTINE (63)</t>
  </si>
  <si>
    <t>STE COLOMBE (05)</t>
  </si>
  <si>
    <t>STE COLOMBE (16)</t>
  </si>
  <si>
    <t>STE COLOMBE (17)</t>
  </si>
  <si>
    <t>STE COLOMBE (21)</t>
  </si>
  <si>
    <t>STE COLOMBE (25)</t>
  </si>
  <si>
    <t>STE COLOMBE (33)</t>
  </si>
  <si>
    <t>STE COLOMBE (35)</t>
  </si>
  <si>
    <t>STE COLOMBE (40)</t>
  </si>
  <si>
    <t>STE COLOMBE (46)</t>
  </si>
  <si>
    <t>STE COLOMBE (50)</t>
  </si>
  <si>
    <t>STE COLOMBE (69)</t>
  </si>
  <si>
    <t>STE COLOMBE (76)</t>
  </si>
  <si>
    <t>STE COLOMBE (77)</t>
  </si>
  <si>
    <t>STE COLOMBE (89)</t>
  </si>
  <si>
    <t>STE COLOMBE COMMANDERIE 27</t>
  </si>
  <si>
    <t>STE COLOMBE COMMANDERIE 66</t>
  </si>
  <si>
    <t>STE COLOMBE DE DURAS</t>
  </si>
  <si>
    <t>STE COLOMBE DE PEYRE</t>
  </si>
  <si>
    <t>STE COLOMBE DE VILLENEUVE</t>
  </si>
  <si>
    <t>STE COLOMBE DES BOIS</t>
  </si>
  <si>
    <t>STE COLOMBE EN BRUILHOIS</t>
  </si>
  <si>
    <t>STE COLOMBE PRES VERNON</t>
  </si>
  <si>
    <t>STE COLOMBE SUR GAND</t>
  </si>
  <si>
    <t>STE COLOMBE SUR GUETTE</t>
  </si>
  <si>
    <t>STE COLOMBE SUR L HERS</t>
  </si>
  <si>
    <t>STE COLOMBE SUR LOING</t>
  </si>
  <si>
    <t>STE COLOMBE SUR SEINE</t>
  </si>
  <si>
    <t>STE COLOME</t>
  </si>
  <si>
    <t>STE CONSORCE</t>
  </si>
  <si>
    <t>STE CROIX (02)</t>
  </si>
  <si>
    <t>STE CROIX (12)</t>
  </si>
  <si>
    <t>STE CROIX (24)</t>
  </si>
  <si>
    <t>STE CROIX (26)</t>
  </si>
  <si>
    <t>STE CROIX (46)</t>
  </si>
  <si>
    <t>STE CROIX (71)</t>
  </si>
  <si>
    <t>STE CROIX (81)</t>
  </si>
  <si>
    <t>STE CROIX A LAUZE</t>
  </si>
  <si>
    <t>STE CROIX AUX MINES</t>
  </si>
  <si>
    <t>STE CROIX DE CADERLE</t>
  </si>
  <si>
    <t>STE CROIX DE MAREUIL</t>
  </si>
  <si>
    <t>STE CROIX DE VERDON</t>
  </si>
  <si>
    <t>STE CROIX DU MONT</t>
  </si>
  <si>
    <t>STE CROIX EN JAREZ</t>
  </si>
  <si>
    <t>STE CROIX EN PLAINE</t>
  </si>
  <si>
    <t>STE CROIX GRAND TONNE</t>
  </si>
  <si>
    <t>STE CROIX HAGUE</t>
  </si>
  <si>
    <t>STE CROIX QUINTILLARGUES</t>
  </si>
  <si>
    <t>STE CROIX SUR AIZIER</t>
  </si>
  <si>
    <t>STE CROIX SUR BUCHY</t>
  </si>
  <si>
    <t>STE CROIX SUR MER</t>
  </si>
  <si>
    <t>STE CROIX SUR ORNE</t>
  </si>
  <si>
    <t>STE CROIX VALLEE FRANCAISE</t>
  </si>
  <si>
    <t>STE CROIX VOLVESTRE</t>
  </si>
  <si>
    <t>STE DODE</t>
  </si>
  <si>
    <t>STE EANNE</t>
  </si>
  <si>
    <t>STE ENGRACE</t>
  </si>
  <si>
    <t>STE ENIMIE</t>
  </si>
  <si>
    <t>STE EUGENIE DE VILLENEUVE</t>
  </si>
  <si>
    <t>STE EULALIE (07)</t>
  </si>
  <si>
    <t>STE EULALIE (11)</t>
  </si>
  <si>
    <t>STE EULALIE (15)</t>
  </si>
  <si>
    <t>STE EULALIE (33)</t>
  </si>
  <si>
    <t>STE EULALIE (48)</t>
  </si>
  <si>
    <t>STE EULALIE D ANS</t>
  </si>
  <si>
    <t>STE EULALIE D EYMET</t>
  </si>
  <si>
    <t>STE EULALIE D OLT</t>
  </si>
  <si>
    <t>STE EULALIE DE CERNON</t>
  </si>
  <si>
    <t>STE EULALIE EN BORN</t>
  </si>
  <si>
    <t>STE EULALIE EN ROYANS</t>
  </si>
  <si>
    <t>STE EUPHEMIE SUR OUVEZE</t>
  </si>
  <si>
    <t>STE EUSOYE</t>
  </si>
  <si>
    <t>STE FAUSTE</t>
  </si>
  <si>
    <t>STE FEREOLE</t>
  </si>
  <si>
    <t>STE FEYRE</t>
  </si>
  <si>
    <t>STE FEYRE LA MONTAGNE</t>
  </si>
  <si>
    <t>STE FLAIVE DES LOUPS</t>
  </si>
  <si>
    <t>STE FLORENCE (33)</t>
  </si>
  <si>
    <t>STE FLORENCE (85)</t>
  </si>
  <si>
    <t>STE FLORINE</t>
  </si>
  <si>
    <t>STE FOI</t>
  </si>
  <si>
    <t>STE FORTUNADE</t>
  </si>
  <si>
    <t>STE FOY (40)</t>
  </si>
  <si>
    <t>STE FOY (71)</t>
  </si>
  <si>
    <t>STE FOY (76)</t>
  </si>
  <si>
    <t>STE FOY (85)</t>
  </si>
  <si>
    <t>STE FOY D AIGREFEUILLE</t>
  </si>
  <si>
    <t>STE FOY DE BELVES</t>
  </si>
  <si>
    <t>STE FOY DE LONGAS</t>
  </si>
  <si>
    <t>STE FOY DE MONTGOMMERY</t>
  </si>
  <si>
    <t>STE FOY DE PEYROLIERES</t>
  </si>
  <si>
    <t>STE FOY L ARGENTIERE</t>
  </si>
  <si>
    <t>STE FOY LA GRANDE</t>
  </si>
  <si>
    <t>STE FOY LA LONGUE</t>
  </si>
  <si>
    <t>STE FOY LES LYON</t>
  </si>
  <si>
    <t>STE FOY ST SULPICE</t>
  </si>
  <si>
    <t>STE FOY TARENTAISE</t>
  </si>
  <si>
    <t>STE GAUBURGE STE COLOMBE</t>
  </si>
  <si>
    <t>STE GEMME (17)</t>
  </si>
  <si>
    <t>STE GEMME (32)</t>
  </si>
  <si>
    <t>STE GEMME (33)</t>
  </si>
  <si>
    <t>STE GEMME (36)</t>
  </si>
  <si>
    <t>STE GEMME (51)</t>
  </si>
  <si>
    <t>STE GEMME (79)</t>
  </si>
  <si>
    <t>STE GEMME (81)</t>
  </si>
  <si>
    <t>STE GEMME EN SANCERROIS</t>
  </si>
  <si>
    <t>STE GEMME LA PLAINE</t>
  </si>
  <si>
    <t>STE GEMME MARTAILLAC</t>
  </si>
  <si>
    <t>STE GEMME MORONVAL</t>
  </si>
  <si>
    <t>STE GEMMES</t>
  </si>
  <si>
    <t>STE GEMMES D ANDIGNE</t>
  </si>
  <si>
    <t>STE GEMMES LE ROBERT</t>
  </si>
  <si>
    <t>STE GEMMES SUR LOIRE</t>
  </si>
  <si>
    <t>STE GENEVIEVE (02)</t>
  </si>
  <si>
    <t>STE GENEVIEVE (50)</t>
  </si>
  <si>
    <t>STE GENEVIEVE (54)</t>
  </si>
  <si>
    <t>STE GENEVIEVE (60)</t>
  </si>
  <si>
    <t>STE GENEVIEVE (76)</t>
  </si>
  <si>
    <t>STE GENEVIEVE BOIS CEDEX</t>
  </si>
  <si>
    <t>STE GENEVIEVE CEDEX</t>
  </si>
  <si>
    <t>STE GENEVIEVE DES BOIS (45</t>
  </si>
  <si>
    <t>STE GENEVIEVE DES BOIS (91</t>
  </si>
  <si>
    <t>STE GENEVIEVE LES GASNY</t>
  </si>
  <si>
    <t>STE GENEVIEVE SUR ARGENCE</t>
  </si>
  <si>
    <t>STE HELENE (33)</t>
  </si>
  <si>
    <t>STE HELENE (48)</t>
  </si>
  <si>
    <t>STE HELENE (56)</t>
  </si>
  <si>
    <t>STE HELENE (71)</t>
  </si>
  <si>
    <t>STE HELENE (88)</t>
  </si>
  <si>
    <t>STE HELENE BONDEVILLE</t>
  </si>
  <si>
    <t>STE HELENE DU LAC</t>
  </si>
  <si>
    <t>STE HELENE SUR ISERE</t>
  </si>
  <si>
    <t>STE HERMINE</t>
  </si>
  <si>
    <t>STE HONORINE DE DUCY</t>
  </si>
  <si>
    <t>STE HONORINE DES PERTES</t>
  </si>
  <si>
    <t>STE HONORINE DU FAY</t>
  </si>
  <si>
    <t>STE HONORINE LA CHARDONNE</t>
  </si>
  <si>
    <t>STE HONORINE LA GUILLAUME</t>
  </si>
  <si>
    <t>STE INNOCENCE</t>
  </si>
  <si>
    <t>STE JALLE</t>
  </si>
  <si>
    <t>STE JAMME SUR SARTHE</t>
  </si>
  <si>
    <t>STE JAMME SUR SARTHE CEDE</t>
  </si>
  <si>
    <t>STE JULIETTE</t>
  </si>
  <si>
    <t>STE JULIETTE SUR VIAUR</t>
  </si>
  <si>
    <t>STE LEOCADIE</t>
  </si>
  <si>
    <t>STE LHEURINE</t>
  </si>
  <si>
    <t>STE LIVRADE</t>
  </si>
  <si>
    <t>STE LIVRADE SUR LOT</t>
  </si>
  <si>
    <t>STE LIZAIGNE</t>
  </si>
  <si>
    <t>STE LUCE (38)</t>
  </si>
  <si>
    <t>STE LUCE SUR LOIRE</t>
  </si>
  <si>
    <t>STE LUCE SUR LOIRE CEDEX</t>
  </si>
  <si>
    <t>STE LUCIE DE PORTO VECCHIO</t>
  </si>
  <si>
    <t>STE LUCIE DE TALLANO</t>
  </si>
  <si>
    <t>STE LUNAISE</t>
  </si>
  <si>
    <t>STE MAGNANCE</t>
  </si>
  <si>
    <t>STE MARGUERITE (43)</t>
  </si>
  <si>
    <t>STE MARGUERITE (88)</t>
  </si>
  <si>
    <t>STE MARGUERITE CARROUGES</t>
  </si>
  <si>
    <t>STE MARGUERITE D ELLE</t>
  </si>
  <si>
    <t>STE MARGUERITE DE L AUTEL</t>
  </si>
  <si>
    <t>STE MARGUERITE DE VIETTE</t>
  </si>
  <si>
    <t>STE MARGUERITE DES LOGES</t>
  </si>
  <si>
    <t>STE MARGUERITE EN OUCHE</t>
  </si>
  <si>
    <t>STE MARGUERITE FAUVILLE</t>
  </si>
  <si>
    <t>STE MARGUERITE LAFIGERE</t>
  </si>
  <si>
    <t>STE MARGUERITE SUR DUCLAIR</t>
  </si>
  <si>
    <t>STE MARGUERITE SUR MER</t>
  </si>
  <si>
    <t>STE MARIE (05)</t>
  </si>
  <si>
    <t>STE MARIE (08)</t>
  </si>
  <si>
    <t>STE MARIE (15)</t>
  </si>
  <si>
    <t>STE MARIE (25)</t>
  </si>
  <si>
    <t>STE MARIE (32)</t>
  </si>
  <si>
    <t>STE MARIE (35)</t>
  </si>
  <si>
    <t>STE MARIE (58)</t>
  </si>
  <si>
    <t>STE MARIE (65)</t>
  </si>
  <si>
    <t>STE MARIE A PY</t>
  </si>
  <si>
    <t>STE MARIE AU BOSC</t>
  </si>
  <si>
    <t>STE MARIE AUX CHENES</t>
  </si>
  <si>
    <t>STE MARIE AUX MINES</t>
  </si>
  <si>
    <t>STE MARIE CAPPEL</t>
  </si>
  <si>
    <t>STE MARIE D ALLOIX</t>
  </si>
  <si>
    <t>STE MARIE D ALVEY</t>
  </si>
  <si>
    <t>STE MARIE DE CHIGNAC</t>
  </si>
  <si>
    <t>STE MARIE DE CUINES</t>
  </si>
  <si>
    <t>STE MARIE DE GOSSE</t>
  </si>
  <si>
    <t>STE MARIE DE RE</t>
  </si>
  <si>
    <t>STE MARIE DE VATIMESNIL</t>
  </si>
  <si>
    <t>STE MARIE DE VAUX</t>
  </si>
  <si>
    <t>STE MARIE DES CHAMPS</t>
  </si>
  <si>
    <t>STE MARIE DU BOIS (50)</t>
  </si>
  <si>
    <t>STE MARIE DU BOIS (53)</t>
  </si>
  <si>
    <t>STE MARIE DU LAC NUISEMENT</t>
  </si>
  <si>
    <t>STE MARIE DU MONT (38)</t>
  </si>
  <si>
    <t>STE MARIE DU MONT (50)</t>
  </si>
  <si>
    <t>STE MARIE EN CHANOIS</t>
  </si>
  <si>
    <t>STE MARIE EN CHAUX</t>
  </si>
  <si>
    <t>STE MARIE KERQUE</t>
  </si>
  <si>
    <t>STE MARIE LA BLANCHE</t>
  </si>
  <si>
    <t>STE MARIE LA MER</t>
  </si>
  <si>
    <t>STE MARIE LA MER CEDEX</t>
  </si>
  <si>
    <t>STE MARIE LA ROBERT</t>
  </si>
  <si>
    <t>STE MARIE LAPANOUZE</t>
  </si>
  <si>
    <t>STE MARIE LAUMONT</t>
  </si>
  <si>
    <t>STE MARIE OUTRE L EAU</t>
  </si>
  <si>
    <t>STE MARIE SUR OUCHE</t>
  </si>
  <si>
    <t>STE MARTHE (27)</t>
  </si>
  <si>
    <t>STE MARTHE (47)</t>
  </si>
  <si>
    <t>STE MAURE</t>
  </si>
  <si>
    <t>STE MAURE DE PEYRIAC</t>
  </si>
  <si>
    <t>STE MAURE DE TOURAINE</t>
  </si>
  <si>
    <t>STE MAXIME</t>
  </si>
  <si>
    <t>STE MEME</t>
  </si>
  <si>
    <t>STE MENEHOULD</t>
  </si>
  <si>
    <t>STE MENEHOULD CEDEX</t>
  </si>
  <si>
    <t>STE MERE</t>
  </si>
  <si>
    <t>STE MERE EGLISE</t>
  </si>
  <si>
    <t>STE MESME</t>
  </si>
  <si>
    <t>STE MONDANE</t>
  </si>
  <si>
    <t>STE MONTAINE</t>
  </si>
  <si>
    <t>STE NATHALENE</t>
  </si>
  <si>
    <t>STE NEOMAYE</t>
  </si>
  <si>
    <t>STE OPPORTUNE</t>
  </si>
  <si>
    <t>STE OPPORTUNE DU BOSC</t>
  </si>
  <si>
    <t>STE OPPORTUNE LA MARE</t>
  </si>
  <si>
    <t>STE ORSE</t>
  </si>
  <si>
    <t>STE OSMANE</t>
  </si>
  <si>
    <t>STE OUENNE</t>
  </si>
  <si>
    <t>STE PALLAYE</t>
  </si>
  <si>
    <t>STE PAULE</t>
  </si>
  <si>
    <t>STE PAZANNE</t>
  </si>
  <si>
    <t>STE PEXINE</t>
  </si>
  <si>
    <t>STE PIENCE</t>
  </si>
  <si>
    <t>STE POLE</t>
  </si>
  <si>
    <t>STE PREUVE</t>
  </si>
  <si>
    <t>STE RADEGONDE (12)</t>
  </si>
  <si>
    <t>STE RADEGONDE (17)</t>
  </si>
  <si>
    <t>STE RADEGONDE (24)</t>
  </si>
  <si>
    <t>STE RADEGONDE (32)</t>
  </si>
  <si>
    <t>STE RADEGONDE (33)</t>
  </si>
  <si>
    <t>STE RADEGONDE (71)</t>
  </si>
  <si>
    <t>STE RADEGONDE (79)</t>
  </si>
  <si>
    <t>STE RADEGONDE (86)</t>
  </si>
  <si>
    <t>STE RADEGONDE DES NOYERS</t>
  </si>
  <si>
    <t>STE RAMEE</t>
  </si>
  <si>
    <t>STE REINE (70)</t>
  </si>
  <si>
    <t>STE REINE (73)</t>
  </si>
  <si>
    <t>STE REINE DE BRETAGNE</t>
  </si>
  <si>
    <t>STE RUFFINE</t>
  </si>
  <si>
    <t>STE SABINE</t>
  </si>
  <si>
    <t>STE SABINE BORN</t>
  </si>
  <si>
    <t>STE SABINE SUR LONGEVE</t>
  </si>
  <si>
    <t>STE SAVINE</t>
  </si>
  <si>
    <t>STE SAVINE CEDEX</t>
  </si>
  <si>
    <t>STE SCOLASSE SUR SARTHE</t>
  </si>
  <si>
    <t>STE SEGREE</t>
  </si>
  <si>
    <t>STE SEVE</t>
  </si>
  <si>
    <t>STE SEVERE</t>
  </si>
  <si>
    <t>STE SEVERE SUR INDRE</t>
  </si>
  <si>
    <t>STE SIGOLENE</t>
  </si>
  <si>
    <t>STE SOLANGE</t>
  </si>
  <si>
    <t>STE SOLINE</t>
  </si>
  <si>
    <t>STE SOULINE</t>
  </si>
  <si>
    <t>STE SOULLE</t>
  </si>
  <si>
    <t>STE SUZANNE (09)</t>
  </si>
  <si>
    <t>STE SUZANNE (25)</t>
  </si>
  <si>
    <t>STE SUZANNE (53)</t>
  </si>
  <si>
    <t>STE SUZANNE SUR VIRE</t>
  </si>
  <si>
    <t>STE TERRE</t>
  </si>
  <si>
    <t>STE THERENCE</t>
  </si>
  <si>
    <t>STE THORETTE</t>
  </si>
  <si>
    <t>STE TREPHINE</t>
  </si>
  <si>
    <t>STE TRIE</t>
  </si>
  <si>
    <t>STE TULLE</t>
  </si>
  <si>
    <t>STE VALIERE</t>
  </si>
  <si>
    <t>STE VAUBOURG</t>
  </si>
  <si>
    <t>STE VERGE</t>
  </si>
  <si>
    <t>STE VERTU</t>
  </si>
  <si>
    <t>STEENBECQUE</t>
  </si>
  <si>
    <t>STEENE</t>
  </si>
  <si>
    <t>STEENVOORDE</t>
  </si>
  <si>
    <t>STEENWERCK</t>
  </si>
  <si>
    <t>STEIGE</t>
  </si>
  <si>
    <t>STEINBACH</t>
  </si>
  <si>
    <t>STEINBOURG</t>
  </si>
  <si>
    <t>STEINBRUNN LE BAS</t>
  </si>
  <si>
    <t>STEINBRUNN LE HAUT</t>
  </si>
  <si>
    <t>STEINSELTZ</t>
  </si>
  <si>
    <t>STEINSOULTZ</t>
  </si>
  <si>
    <t>STENAY</t>
  </si>
  <si>
    <t>STERNENBERG</t>
  </si>
  <si>
    <t>STES MARIES LA MER CEDEX</t>
  </si>
  <si>
    <t>STETTEN</t>
  </si>
  <si>
    <t>STIGNY</t>
  </si>
  <si>
    <t>STILL</t>
  </si>
  <si>
    <t>STIRING WENDEL</t>
  </si>
  <si>
    <t>STIRING WENDEL CEDEX</t>
  </si>
  <si>
    <t>STO DOMINGO DELA CALZADA</t>
  </si>
  <si>
    <t>STOLWIJK (PAYS-BAS)</t>
  </si>
  <si>
    <t>STONNE</t>
  </si>
  <si>
    <t>STORCKENSOHN</t>
  </si>
  <si>
    <t>STORE</t>
  </si>
  <si>
    <t>STOSSWIHR</t>
  </si>
  <si>
    <t>STOTZHEIM</t>
  </si>
  <si>
    <t>STRAKONICE</t>
  </si>
  <si>
    <t>STRASBOURG</t>
  </si>
  <si>
    <t>STRASBOURG CEDEX</t>
  </si>
  <si>
    <t>STRASBOURG CEDEX 1</t>
  </si>
  <si>
    <t>STRASBOURG CEDEX 2</t>
  </si>
  <si>
    <t>STRASBOURG CEDEX 9</t>
  </si>
  <si>
    <t>STRASBOURG CEDEX.</t>
  </si>
  <si>
    <t>STRASBOURG CHEQUES</t>
  </si>
  <si>
    <t>STRASBOURG.</t>
  </si>
  <si>
    <t>STRASBOURG-MEINAU</t>
  </si>
  <si>
    <t>STRAZEELE</t>
  </si>
  <si>
    <t>STRENQUELS</t>
  </si>
  <si>
    <t>STRUETH</t>
  </si>
  <si>
    <t>STRUTH</t>
  </si>
  <si>
    <t>STUCKANGE</t>
  </si>
  <si>
    <t>STUNDWILLER</t>
  </si>
  <si>
    <t>STURZELBRONN</t>
  </si>
  <si>
    <t>STUTZHEIM OFFENHEIM</t>
  </si>
  <si>
    <t>SUARCE</t>
  </si>
  <si>
    <t>SUAUX</t>
  </si>
  <si>
    <t>SUBLAINES</t>
  </si>
  <si>
    <t>SUBLES</t>
  </si>
  <si>
    <t>SUBLIGNY (18)</t>
  </si>
  <si>
    <t>SUBLIGNY (50)</t>
  </si>
  <si>
    <t>SUBLIGNY (89)</t>
  </si>
  <si>
    <t>SUC ET SENTENAC</t>
  </si>
  <si>
    <t>SUCCIEU</t>
  </si>
  <si>
    <t>SUCE SUR ERDRE</t>
  </si>
  <si>
    <t>SUCY EN BRIE</t>
  </si>
  <si>
    <t>SUCY EN BRIE CEDEX</t>
  </si>
  <si>
    <t>SUEVRES</t>
  </si>
  <si>
    <t>SUGERES</t>
  </si>
  <si>
    <t>SUGNY</t>
  </si>
  <si>
    <t>SUHESCUN</t>
  </si>
  <si>
    <t>SUILLY LA TOUR</t>
  </si>
  <si>
    <t>SUIN</t>
  </si>
  <si>
    <t>SUIPPES</t>
  </si>
  <si>
    <t>SUIPPES CEDEX</t>
  </si>
  <si>
    <t>SUISSE</t>
  </si>
  <si>
    <t>SUIZY LE FRANC</t>
  </si>
  <si>
    <t>SULLY (14)</t>
  </si>
  <si>
    <t>SULLY (60)</t>
  </si>
  <si>
    <t>SULLY (71)</t>
  </si>
  <si>
    <t>SULLY LA CHAPELLE</t>
  </si>
  <si>
    <t>SULLY SUR LOIRE</t>
  </si>
  <si>
    <t>SULNIAC</t>
  </si>
  <si>
    <t>SULZBACH</t>
  </si>
  <si>
    <t>SUMENE</t>
  </si>
  <si>
    <t>SUNDHOFFEN</t>
  </si>
  <si>
    <t>SUNDHOUSE</t>
  </si>
  <si>
    <t>SUPER BESSE</t>
  </si>
  <si>
    <t>SUPT</t>
  </si>
  <si>
    <t>SURABAYA</t>
  </si>
  <si>
    <t>SURAT</t>
  </si>
  <si>
    <t>SURBA</t>
  </si>
  <si>
    <t>SURBOURG</t>
  </si>
  <si>
    <t>SURCAMPS</t>
  </si>
  <si>
    <t>SURDOUX</t>
  </si>
  <si>
    <t>SURE</t>
  </si>
  <si>
    <t>SURENES</t>
  </si>
  <si>
    <t>SURESNES</t>
  </si>
  <si>
    <t>SURESNES CEDEX</t>
  </si>
  <si>
    <t>SURFONDS</t>
  </si>
  <si>
    <t>SURFONTAINE</t>
  </si>
  <si>
    <t>SURGERES</t>
  </si>
  <si>
    <t>SURGY</t>
  </si>
  <si>
    <t>SURIAUVILLE</t>
  </si>
  <si>
    <t>SURIN (79)</t>
  </si>
  <si>
    <t>SURIN (86)</t>
  </si>
  <si>
    <t>SURIS</t>
  </si>
  <si>
    <t>SURMONT</t>
  </si>
  <si>
    <t>SURQUES</t>
  </si>
  <si>
    <t>SURRAIN</t>
  </si>
  <si>
    <t>SURTAINVILLE</t>
  </si>
  <si>
    <t>SURTAUVILLE</t>
  </si>
  <si>
    <t>SURVIE</t>
  </si>
  <si>
    <t>SURVILLE (14)</t>
  </si>
  <si>
    <t>SURVILLE (27)</t>
  </si>
  <si>
    <t>SURVILLE (50)</t>
  </si>
  <si>
    <t>SURVILLIERS</t>
  </si>
  <si>
    <t>SURY</t>
  </si>
  <si>
    <t>SURY AUX BOIS</t>
  </si>
  <si>
    <t>SURY EN VAUX</t>
  </si>
  <si>
    <t>SURY ES BOIS</t>
  </si>
  <si>
    <t>SURY LE COMTAL</t>
  </si>
  <si>
    <t>SURY PRES LERE</t>
  </si>
  <si>
    <t>SURZUR</t>
  </si>
  <si>
    <t>SUS</t>
  </si>
  <si>
    <t>SUS ST LEGER</t>
  </si>
  <si>
    <t>SUSMIOU</t>
  </si>
  <si>
    <t>SUSSAC</t>
  </si>
  <si>
    <t>SUSSARGUES</t>
  </si>
  <si>
    <t>SUSSAT</t>
  </si>
  <si>
    <t>SUSSEY</t>
  </si>
  <si>
    <t>SUSVILLE</t>
  </si>
  <si>
    <t>SUZAN</t>
  </si>
  <si>
    <t>SUZANNE (08)</t>
  </si>
  <si>
    <t>SUZANNE (80)</t>
  </si>
  <si>
    <t>SUZANNECOURT</t>
  </si>
  <si>
    <t>SUZAY</t>
  </si>
  <si>
    <t>SUZE</t>
  </si>
  <si>
    <t>SUZE LA ROUSSE</t>
  </si>
  <si>
    <t>SUZETTE</t>
  </si>
  <si>
    <t>SUZOY</t>
  </si>
  <si>
    <t>SUZY</t>
  </si>
  <si>
    <t>SUZZARA</t>
  </si>
  <si>
    <t>SVILENGRAD</t>
  </si>
  <si>
    <t>SVISHTOV</t>
  </si>
  <si>
    <t>SVIT</t>
  </si>
  <si>
    <t>SVITAVY</t>
  </si>
  <si>
    <t>SY</t>
  </si>
  <si>
    <t>SYAM</t>
  </si>
  <si>
    <t>SYLVAINS LES MOULINS</t>
  </si>
  <si>
    <t>SYLVANES</t>
  </si>
  <si>
    <t>SZCZECIN</t>
  </si>
  <si>
    <t>SZEGHALOM</t>
  </si>
  <si>
    <t>TABAILLE USQUAIN</t>
  </si>
  <si>
    <t>TABANAC</t>
  </si>
  <si>
    <t>TABERNAS</t>
  </si>
  <si>
    <t>TABRE</t>
  </si>
  <si>
    <t>TACHOIRES</t>
  </si>
  <si>
    <t>TACOIGNIERES</t>
  </si>
  <si>
    <t>TACONNAY</t>
  </si>
  <si>
    <t>TADEN</t>
  </si>
  <si>
    <t>TADOUSSE USSAU</t>
  </si>
  <si>
    <t>TAGLIO ISOLACCIO</t>
  </si>
  <si>
    <t>TAGNON</t>
  </si>
  <si>
    <t>TAGOLSHEIM</t>
  </si>
  <si>
    <t>TAGSDORF</t>
  </si>
  <si>
    <t>TAILHAC</t>
  </si>
  <si>
    <t>TAILLADES</t>
  </si>
  <si>
    <t>TAILLANCOURT</t>
  </si>
  <si>
    <t>TAILLANT</t>
  </si>
  <si>
    <t>TAILLEBOIS</t>
  </si>
  <si>
    <t>TAILLEBOURG (17)</t>
  </si>
  <si>
    <t>TAILLEBOURG (47)</t>
  </si>
  <si>
    <t>TAILLECAVAT</t>
  </si>
  <si>
    <t>TAILLECOURT</t>
  </si>
  <si>
    <t>TAILLEFONTAINE</t>
  </si>
  <si>
    <t>TAILLEPIED</t>
  </si>
  <si>
    <t>TAILLET</t>
  </si>
  <si>
    <t>TAILLETTE</t>
  </si>
  <si>
    <t>TAILLEVILLE</t>
  </si>
  <si>
    <t>TAILLIS</t>
  </si>
  <si>
    <t>TAILLY (08)</t>
  </si>
  <si>
    <t>TAILLY (21)</t>
  </si>
  <si>
    <t>TAILLY L ARBRE A MOUCHES</t>
  </si>
  <si>
    <t>TAIN L HERMITAGE</t>
  </si>
  <si>
    <t>TAIN L HERMITAGE CEDEX</t>
  </si>
  <si>
    <t>TAINGY</t>
  </si>
  <si>
    <t>TAINTRUX</t>
  </si>
  <si>
    <t>TAIPEI</t>
  </si>
  <si>
    <t>TAISNIERES EN THIERACHE</t>
  </si>
  <si>
    <t>TAISNIERES SUR HON</t>
  </si>
  <si>
    <t>TAISSY</t>
  </si>
  <si>
    <t>TAIX</t>
  </si>
  <si>
    <t>TAIZE (71)</t>
  </si>
  <si>
    <t>TAIZE (79)</t>
  </si>
  <si>
    <t>TAIZE AIZIE</t>
  </si>
  <si>
    <t>TAIZY</t>
  </si>
  <si>
    <t>TAJAN</t>
  </si>
  <si>
    <t>TALAIRAN</t>
  </si>
  <si>
    <t>TALAIS</t>
  </si>
  <si>
    <t>TALANGE</t>
  </si>
  <si>
    <t>TALANT</t>
  </si>
  <si>
    <t>TALARRUBIAS</t>
  </si>
  <si>
    <t>TALASANI</t>
  </si>
  <si>
    <t>TALAVERA DE LA REINA</t>
  </si>
  <si>
    <t>TALAZAC</t>
  </si>
  <si>
    <t>TALCY (41)</t>
  </si>
  <si>
    <t>TALCY (89)</t>
  </si>
  <si>
    <t>TALENCE</t>
  </si>
  <si>
    <t>TALENCE CEDEX</t>
  </si>
  <si>
    <t>TALENCIEUX</t>
  </si>
  <si>
    <t>TALENSAC</t>
  </si>
  <si>
    <t>TALIZAT</t>
  </si>
  <si>
    <t>TALLANS</t>
  </si>
  <si>
    <t>TALLARD</t>
  </si>
  <si>
    <t>TALLENAY</t>
  </si>
  <si>
    <t>TALLENDE</t>
  </si>
  <si>
    <t>TALLER</t>
  </si>
  <si>
    <t>TALLINN</t>
  </si>
  <si>
    <t>TALLOIRES</t>
  </si>
  <si>
    <t>TALLONE</t>
  </si>
  <si>
    <t>TALLUD SAINTE GEMME</t>
  </si>
  <si>
    <t>TALLUD STE GEMME</t>
  </si>
  <si>
    <t>TALMAS</t>
  </si>
  <si>
    <t>TALMAY</t>
  </si>
  <si>
    <t>TALMONT ST HILAIRE</t>
  </si>
  <si>
    <t>TALMONT SUR GIRONDE</t>
  </si>
  <si>
    <t>TALMONTIERS</t>
  </si>
  <si>
    <t>TALON</t>
  </si>
  <si>
    <t>TALUS ST PRIX</t>
  </si>
  <si>
    <t>TALUYERS</t>
  </si>
  <si>
    <t>TAMERVILLE</t>
  </si>
  <si>
    <t>TAMNAY EN BAZOIS</t>
  </si>
  <si>
    <t>TAMNIES</t>
  </si>
  <si>
    <t>TAMPERE</t>
  </si>
  <si>
    <t>TANAVELLE</t>
  </si>
  <si>
    <t>TANAY</t>
  </si>
  <si>
    <t>TANCARVILLE</t>
  </si>
  <si>
    <t>TANCOIGNE</t>
  </si>
  <si>
    <t>TANCON</t>
  </si>
  <si>
    <t>TANCONVILLE</t>
  </si>
  <si>
    <t>TANCROU</t>
  </si>
  <si>
    <t>TANCUA</t>
  </si>
  <si>
    <t>TANGER ZONE FRANCHE</t>
  </si>
  <si>
    <t>TANGRY</t>
  </si>
  <si>
    <t>TANINGES</t>
  </si>
  <si>
    <t>TANIS</t>
  </si>
  <si>
    <t>TANLAY</t>
  </si>
  <si>
    <t>TANNAY (08)</t>
  </si>
  <si>
    <t>TANNAY (58)</t>
  </si>
  <si>
    <t>TANNERIES CEDEX</t>
  </si>
  <si>
    <t>TANNERON</t>
  </si>
  <si>
    <t>TANNERRE EN PUISAYE</t>
  </si>
  <si>
    <t>TANNOIS</t>
  </si>
  <si>
    <t>TANQUES</t>
  </si>
  <si>
    <t>TANTONVILLE</t>
  </si>
  <si>
    <t>TANUS</t>
  </si>
  <si>
    <t>TANVILLE</t>
  </si>
  <si>
    <t>TANZAC</t>
  </si>
  <si>
    <t>TAPONAS</t>
  </si>
  <si>
    <t>TAPONNAT FLEURIGNAC</t>
  </si>
  <si>
    <t>TAPSZENTMIKLOS</t>
  </si>
  <si>
    <t>TARABEL</t>
  </si>
  <si>
    <t>TARADEAU</t>
  </si>
  <si>
    <t>TARARE</t>
  </si>
  <si>
    <t>TARARE CEDEX</t>
  </si>
  <si>
    <t>TARASCON</t>
  </si>
  <si>
    <t>TARASCON CEDEX</t>
  </si>
  <si>
    <t>TARASCON SUR ARIEGE</t>
  </si>
  <si>
    <t>TARASCON SUR ARIEGE CEDEX</t>
  </si>
  <si>
    <t>TARASTEIX</t>
  </si>
  <si>
    <t>TARBES</t>
  </si>
  <si>
    <t>TARBES CEDEX</t>
  </si>
  <si>
    <t>TARBES CEDEX 9</t>
  </si>
  <si>
    <t>TARCENAY</t>
  </si>
  <si>
    <t>TARDES</t>
  </si>
  <si>
    <t>TARDETS SORHOLUS</t>
  </si>
  <si>
    <t>TARDINGHEN</t>
  </si>
  <si>
    <t>TARENTAISE</t>
  </si>
  <si>
    <t>TARERACH</t>
  </si>
  <si>
    <t>TARGASSONNE</t>
  </si>
  <si>
    <t>TARGET</t>
  </si>
  <si>
    <t>TARGON</t>
  </si>
  <si>
    <t>TARNAC</t>
  </si>
  <si>
    <t>TARNES</t>
  </si>
  <si>
    <t>TARNOS</t>
  </si>
  <si>
    <t>TARON SADIRAC VIELLENAVE</t>
  </si>
  <si>
    <t>TARQUIMPOL</t>
  </si>
  <si>
    <t>TARRANO</t>
  </si>
  <si>
    <t>TARRASSA</t>
  </si>
  <si>
    <t>TARREGA</t>
  </si>
  <si>
    <t>TARSAC</t>
  </si>
  <si>
    <t>TARSACQ</t>
  </si>
  <si>
    <t>TARSUL</t>
  </si>
  <si>
    <t>TART L ABBAYE</t>
  </si>
  <si>
    <t>TART LE BAS</t>
  </si>
  <si>
    <t>TART LE HAUT</t>
  </si>
  <si>
    <t>TARTARAS</t>
  </si>
  <si>
    <t>TARTAS</t>
  </si>
  <si>
    <t>TARTECOURT</t>
  </si>
  <si>
    <t>TARTIERS</t>
  </si>
  <si>
    <t>TARTIGNY</t>
  </si>
  <si>
    <t>TARTONNE</t>
  </si>
  <si>
    <t>TARTU MAAKOND</t>
  </si>
  <si>
    <t>TARVISIO</t>
  </si>
  <si>
    <t>TARZY</t>
  </si>
  <si>
    <t>TASQUE</t>
  </si>
  <si>
    <t>TASSE</t>
  </si>
  <si>
    <t>TASSENIERES</t>
  </si>
  <si>
    <t>TASSILLE</t>
  </si>
  <si>
    <t>TASSIN LA DEMI LUNE</t>
  </si>
  <si>
    <t>TASSIN LA DEMI LUNE CEDEX</t>
  </si>
  <si>
    <t>TASSO</t>
  </si>
  <si>
    <t>TATINGHEM</t>
  </si>
  <si>
    <t>TAUGON</t>
  </si>
  <si>
    <t>TAULE</t>
  </si>
  <si>
    <t>TAULIGNAN</t>
  </si>
  <si>
    <t>TAULIS</t>
  </si>
  <si>
    <t>TAUPONT</t>
  </si>
  <si>
    <t>TAURIAC (33)</t>
  </si>
  <si>
    <t>TAURIAC (46)</t>
  </si>
  <si>
    <t>TAURIAC (81)</t>
  </si>
  <si>
    <t>TAURIAC DE CAMARES</t>
  </si>
  <si>
    <t>TAURIAC DE NAUCELLE</t>
  </si>
  <si>
    <t>TAURIERS</t>
  </si>
  <si>
    <t>TAURIGNAN CASTET</t>
  </si>
  <si>
    <t>TAURIGNAN VIEUX</t>
  </si>
  <si>
    <t>TAURINYA</t>
  </si>
  <si>
    <t>TAURIZE</t>
  </si>
  <si>
    <t>TAUSSAC</t>
  </si>
  <si>
    <t>TAUSSAC LA BILLIERE</t>
  </si>
  <si>
    <t>TAUSSAT</t>
  </si>
  <si>
    <t>TAUSTE</t>
  </si>
  <si>
    <t>TAUTAVEL</t>
  </si>
  <si>
    <t>TAUVES</t>
  </si>
  <si>
    <t>TAUXIERES MUTRY</t>
  </si>
  <si>
    <t>TAUXIGNY</t>
  </si>
  <si>
    <t>TAVACO</t>
  </si>
  <si>
    <t>TAVANT</t>
  </si>
  <si>
    <t>TAVAUX</t>
  </si>
  <si>
    <t>TAVAUX CEDEX</t>
  </si>
  <si>
    <t>TAVAUX ET PONTSERICOURT</t>
  </si>
  <si>
    <t>TAVEL</t>
  </si>
  <si>
    <t>TAVERA</t>
  </si>
  <si>
    <t>TAVERNAY</t>
  </si>
  <si>
    <t>TAVERNES</t>
  </si>
  <si>
    <t>TAVERNY</t>
  </si>
  <si>
    <t>TAVERNY CEDEX</t>
  </si>
  <si>
    <t>TAVERS</t>
  </si>
  <si>
    <t>TAVEY</t>
  </si>
  <si>
    <t>TAXAT SENAT</t>
  </si>
  <si>
    <t>TAXENNE</t>
  </si>
  <si>
    <t>TAYAC</t>
  </si>
  <si>
    <t>TAYBOSC</t>
  </si>
  <si>
    <t>TAYRAC (12)</t>
  </si>
  <si>
    <t>TAYRAC (47)</t>
  </si>
  <si>
    <t>TAZILLY</t>
  </si>
  <si>
    <t>TECHE</t>
  </si>
  <si>
    <t>TECOU</t>
  </si>
  <si>
    <t>TEIGNY</t>
  </si>
  <si>
    <t>TEILHEDE</t>
  </si>
  <si>
    <t>TEILHET (09)</t>
  </si>
  <si>
    <t>TEILHET (63)</t>
  </si>
  <si>
    <t>TEILLAY</t>
  </si>
  <si>
    <t>TEILLE (44)</t>
  </si>
  <si>
    <t>TEILLE (72)</t>
  </si>
  <si>
    <t>TEILLET</t>
  </si>
  <si>
    <t>TEILLET ARGENTY</t>
  </si>
  <si>
    <t>TEILLOTS</t>
  </si>
  <si>
    <t>TEISSIERES DE CORNET</t>
  </si>
  <si>
    <t>TEISSIERES LES BOULIES</t>
  </si>
  <si>
    <t>TELGRUC SUR MER</t>
  </si>
  <si>
    <t>TELGTE</t>
  </si>
  <si>
    <t>TELLANCOURT</t>
  </si>
  <si>
    <t>TELLECEY</t>
  </si>
  <si>
    <t>TELLIERES LE PLESSIS</t>
  </si>
  <si>
    <t>TELOCHE</t>
  </si>
  <si>
    <t>TEMPLE LAGUYON</t>
  </si>
  <si>
    <t>TEMPLEMARS</t>
  </si>
  <si>
    <t>TEMPLEUVE</t>
  </si>
  <si>
    <t>TEMPLEUX LA FOSSE</t>
  </si>
  <si>
    <t>TEMPLEUX LE GUERARD</t>
  </si>
  <si>
    <t>TEMSE</t>
  </si>
  <si>
    <t>TENCE</t>
  </si>
  <si>
    <t>TENCIN</t>
  </si>
  <si>
    <t>TENDE</t>
  </si>
  <si>
    <t>TENDON</t>
  </si>
  <si>
    <t>TENDRON</t>
  </si>
  <si>
    <t>TENDU</t>
  </si>
  <si>
    <t>TENEUR</t>
  </si>
  <si>
    <t>TENINGEN</t>
  </si>
  <si>
    <t>TENNIE</t>
  </si>
  <si>
    <t>TENTELING</t>
  </si>
  <si>
    <t>TEPLICE</t>
  </si>
  <si>
    <t>TERCE</t>
  </si>
  <si>
    <t>TERCILLAT</t>
  </si>
  <si>
    <t>TERCIS LES BAINS</t>
  </si>
  <si>
    <t>TERDEGHEM</t>
  </si>
  <si>
    <t>TERGNIER</t>
  </si>
  <si>
    <t>TERJAT</t>
  </si>
  <si>
    <t>TERMES (08)</t>
  </si>
  <si>
    <t>TERMES (11)</t>
  </si>
  <si>
    <t>TERMES (48)</t>
  </si>
  <si>
    <t>TERMES D ARMAGNAC</t>
  </si>
  <si>
    <t>TERMIGNON</t>
  </si>
  <si>
    <t>TERMINIERS</t>
  </si>
  <si>
    <t>TERNAND</t>
  </si>
  <si>
    <t>TERNANT (17)</t>
  </si>
  <si>
    <t>TERNANT (21)</t>
  </si>
  <si>
    <t>TERNANT (58)</t>
  </si>
  <si>
    <t>TERNANT LES EAUX</t>
  </si>
  <si>
    <t>TERNAS</t>
  </si>
  <si>
    <t>TERNAT</t>
  </si>
  <si>
    <t>TERNAY (41)</t>
  </si>
  <si>
    <t>TERNAY (69)</t>
  </si>
  <si>
    <t>TERNAY (86)</t>
  </si>
  <si>
    <t>TERNUAY MELAY ST HILAIRE</t>
  </si>
  <si>
    <t>TERNY SORNY</t>
  </si>
  <si>
    <t>TERRAMESNIL</t>
  </si>
  <si>
    <t>TERRASSON CEDEX</t>
  </si>
  <si>
    <t>TERRASSON LAVILLEDIEU</t>
  </si>
  <si>
    <t>TERRATS</t>
  </si>
  <si>
    <t>TERRAUBE</t>
  </si>
  <si>
    <t>TERRE CLAPIER</t>
  </si>
  <si>
    <t>TERRE ET MARAIS</t>
  </si>
  <si>
    <t>TERRE NATALE</t>
  </si>
  <si>
    <t>TERREBASSE</t>
  </si>
  <si>
    <t>TERREFONDREE</t>
  </si>
  <si>
    <t>TERREHAULT</t>
  </si>
  <si>
    <t>TERRENOIRE</t>
  </si>
  <si>
    <t>TERRES DE DRUANCE</t>
  </si>
  <si>
    <t>TERRES-DE-CAUX</t>
  </si>
  <si>
    <t>TERROLES</t>
  </si>
  <si>
    <t>TERRON SUR AISNE</t>
  </si>
  <si>
    <t>TERROU</t>
  </si>
  <si>
    <t>TERSANNE</t>
  </si>
  <si>
    <t>TERSANNES</t>
  </si>
  <si>
    <t>TERSSAC</t>
  </si>
  <si>
    <t>TERTRE SAINT DENIS</t>
  </si>
  <si>
    <t>TERTRY</t>
  </si>
  <si>
    <t>TERUEL</t>
  </si>
  <si>
    <t>TERVILLE</t>
  </si>
  <si>
    <t>TERVILLE CEDEX</t>
  </si>
  <si>
    <t>TESSANCOURT SUR AUBETTE</t>
  </si>
  <si>
    <t>TESSE FROULAY</t>
  </si>
  <si>
    <t>TESSE LA MADELEINE</t>
  </si>
  <si>
    <t>TESSEL</t>
  </si>
  <si>
    <t>TESSON</t>
  </si>
  <si>
    <t>TESSONNIERE</t>
  </si>
  <si>
    <t>TESSY SUR VIRE</t>
  </si>
  <si>
    <t>TETAIGNE</t>
  </si>
  <si>
    <t>TETEGHEM</t>
  </si>
  <si>
    <t>TETERCHEN</t>
  </si>
  <si>
    <t>TETHIEU</t>
  </si>
  <si>
    <t>TETING SUR NIED</t>
  </si>
  <si>
    <t>TEUILLAC</t>
  </si>
  <si>
    <t>TEULAT</t>
  </si>
  <si>
    <t>TEURTHEVILLE BOCAGE</t>
  </si>
  <si>
    <t>TEURTHEVILLE HAGUE</t>
  </si>
  <si>
    <t>TEYJAT</t>
  </si>
  <si>
    <t>TEYRAN</t>
  </si>
  <si>
    <t>TEYRAN CEDEX</t>
  </si>
  <si>
    <t>TEYSSIERES</t>
  </si>
  <si>
    <t>TEYSSIEU</t>
  </si>
  <si>
    <t>TEYSSODE</t>
  </si>
  <si>
    <t>THAAS</t>
  </si>
  <si>
    <t>THAIMS</t>
  </si>
  <si>
    <t>THAIRE</t>
  </si>
  <si>
    <t>THAIX</t>
  </si>
  <si>
    <t>THAL DRULINGEN</t>
  </si>
  <si>
    <t>THAL MARMOUTIER</t>
  </si>
  <si>
    <t>THALAMY</t>
  </si>
  <si>
    <t>THALMASSING</t>
  </si>
  <si>
    <t>THANN</t>
  </si>
  <si>
    <t>THANN CEDEX</t>
  </si>
  <si>
    <t>THANNENKIRCH</t>
  </si>
  <si>
    <t>THANVILLE</t>
  </si>
  <si>
    <t>THAON</t>
  </si>
  <si>
    <t>THAON LES VOSGES</t>
  </si>
  <si>
    <t>THAON LES VOSGES CEDEX</t>
  </si>
  <si>
    <t>THARAUX</t>
  </si>
  <si>
    <t>THAROISEAU</t>
  </si>
  <si>
    <t>THAROT</t>
  </si>
  <si>
    <t>THAUMIERS</t>
  </si>
  <si>
    <t>THAURON</t>
  </si>
  <si>
    <t>THAUVENAY</t>
  </si>
  <si>
    <t>THEBE</t>
  </si>
  <si>
    <t>THEDING</t>
  </si>
  <si>
    <t>THEDIRAC</t>
  </si>
  <si>
    <t>THEGRA</t>
  </si>
  <si>
    <t>THEHILLAC</t>
  </si>
  <si>
    <t>THEIL RABIER</t>
  </si>
  <si>
    <t>THEIL SUR VANNE</t>
  </si>
  <si>
    <t>THEILLAY</t>
  </si>
  <si>
    <t>THEILLEMENT</t>
  </si>
  <si>
    <t>THEIX</t>
  </si>
  <si>
    <t>THEIZE</t>
  </si>
  <si>
    <t>THEL</t>
  </si>
  <si>
    <t>THELIGNY</t>
  </si>
  <si>
    <t>THELIS LA COMBE</t>
  </si>
  <si>
    <t>THELOD</t>
  </si>
  <si>
    <t>THELONNE</t>
  </si>
  <si>
    <t>THELUS</t>
  </si>
  <si>
    <t>THEMERICOURT</t>
  </si>
  <si>
    <t>THEMINES</t>
  </si>
  <si>
    <t>THEMINETTES</t>
  </si>
  <si>
    <t>THENAC (17)</t>
  </si>
  <si>
    <t>THENAC (24)</t>
  </si>
  <si>
    <t>THENAY (36)</t>
  </si>
  <si>
    <t>THENAY (41)</t>
  </si>
  <si>
    <t>THENELLES</t>
  </si>
  <si>
    <t>THENESOL</t>
  </si>
  <si>
    <t>THENEUIL</t>
  </si>
  <si>
    <t>THENEUILLE</t>
  </si>
  <si>
    <t>THENEZAY</t>
  </si>
  <si>
    <t>THENIOUX</t>
  </si>
  <si>
    <t>THENISSEY</t>
  </si>
  <si>
    <t>THENISY</t>
  </si>
  <si>
    <t>THENNELIERES</t>
  </si>
  <si>
    <t>THENNES</t>
  </si>
  <si>
    <t>THENON</t>
  </si>
  <si>
    <t>THENORGUES</t>
  </si>
  <si>
    <t>THEOULE SUR MER</t>
  </si>
  <si>
    <t>THERDONNE</t>
  </si>
  <si>
    <t>THEREVAL</t>
  </si>
  <si>
    <t>THERINES</t>
  </si>
  <si>
    <t>THERMES MAGNOAC</t>
  </si>
  <si>
    <t>THERONDELS</t>
  </si>
  <si>
    <t>THEROUANNE</t>
  </si>
  <si>
    <t>THEROULDEVILLE</t>
  </si>
  <si>
    <t>THERVAY</t>
  </si>
  <si>
    <t>THERWIL</t>
  </si>
  <si>
    <t>THESEE</t>
  </si>
  <si>
    <t>THESY</t>
  </si>
  <si>
    <t>THEULEY</t>
  </si>
  <si>
    <t>THEUS</t>
  </si>
  <si>
    <t>THEUVILLE (28)</t>
  </si>
  <si>
    <t>THEUVILLE (95)</t>
  </si>
  <si>
    <t>THEUVILLE AUX MAILLOTS</t>
  </si>
  <si>
    <t>THEVET ST JULIEN</t>
  </si>
  <si>
    <t>THEVILLE</t>
  </si>
  <si>
    <t>THEVRAY</t>
  </si>
  <si>
    <t>THEY SOUS MONTFORT</t>
  </si>
  <si>
    <t>THEY SOUS VAUDEMONT</t>
  </si>
  <si>
    <t>THEYS</t>
  </si>
  <si>
    <t>THEZA</t>
  </si>
  <si>
    <t>THEZAC (17)</t>
  </si>
  <si>
    <t>THEZAC (47)</t>
  </si>
  <si>
    <t>THEZAN DES CORBIERES</t>
  </si>
  <si>
    <t>THEZAN LES BEZIERS</t>
  </si>
  <si>
    <t>THEZE (04)</t>
  </si>
  <si>
    <t>THEZE (64)</t>
  </si>
  <si>
    <t>THEZEY ST MARTIN</t>
  </si>
  <si>
    <t>THEZIERS</t>
  </si>
  <si>
    <t>THEZY GLIMONT</t>
  </si>
  <si>
    <t>THIAIS</t>
  </si>
  <si>
    <t>THIAIS CEDEX</t>
  </si>
  <si>
    <t>THIANCOURT</t>
  </si>
  <si>
    <t>THIANGES</t>
  </si>
  <si>
    <t>THIANT</t>
  </si>
  <si>
    <t>THIAT</t>
  </si>
  <si>
    <t>THIAUCOURT REGNIEVILLE</t>
  </si>
  <si>
    <t>THIAVILLE SUR MEURTHE</t>
  </si>
  <si>
    <t>THIBERVILLE</t>
  </si>
  <si>
    <t>THIBIE</t>
  </si>
  <si>
    <t>THIBIVILLERS</t>
  </si>
  <si>
    <t>THIBOUVILLE</t>
  </si>
  <si>
    <t>THICOURT</t>
  </si>
  <si>
    <t>THIEBAUMENIL</t>
  </si>
  <si>
    <t>THIEBLEMONT FAREMONT</t>
  </si>
  <si>
    <t>THIEBOUHANS</t>
  </si>
  <si>
    <t>THIEFFRAIN</t>
  </si>
  <si>
    <t>THIEFFRANS</t>
  </si>
  <si>
    <t>THIEFOSSE</t>
  </si>
  <si>
    <t>THIEL SUR ACOLIN</t>
  </si>
  <si>
    <t>THIEMBRONNE</t>
  </si>
  <si>
    <t>THIENANS</t>
  </si>
  <si>
    <t>THIENNES</t>
  </si>
  <si>
    <t>THIEPVAL</t>
  </si>
  <si>
    <t>THIERGEVILLE</t>
  </si>
  <si>
    <t>THIERNU</t>
  </si>
  <si>
    <t>THIERS</t>
  </si>
  <si>
    <t>THIERS CEDEX</t>
  </si>
  <si>
    <t>THIERS SUR THEVE</t>
  </si>
  <si>
    <t>THIERVILLE</t>
  </si>
  <si>
    <t>THIERVILLE SUR MEUSE</t>
  </si>
  <si>
    <t>THIERY</t>
  </si>
  <si>
    <t>THIESCOURT</t>
  </si>
  <si>
    <t>THIETREVILLE</t>
  </si>
  <si>
    <t>THIEULLOY L ABBAYE</t>
  </si>
  <si>
    <t>THIEULLOY LA VILLE</t>
  </si>
  <si>
    <t>THIEULOY ST ANTOINE</t>
  </si>
  <si>
    <t>THIEUX (60)</t>
  </si>
  <si>
    <t>THIEUX (77)</t>
  </si>
  <si>
    <t>THIEVILLE</t>
  </si>
  <si>
    <t>THIEVRES</t>
  </si>
  <si>
    <t>THIEZAC</t>
  </si>
  <si>
    <t>THIGNONVILLE</t>
  </si>
  <si>
    <t>THIL (10)</t>
  </si>
  <si>
    <t>THIL (31)</t>
  </si>
  <si>
    <t>THIL (51)</t>
  </si>
  <si>
    <t>THIL (54)</t>
  </si>
  <si>
    <t>THIL MANNEVILLE</t>
  </si>
  <si>
    <t>THIL SUR ARROUX</t>
  </si>
  <si>
    <t>THILAY</t>
  </si>
  <si>
    <t>THILLEUX</t>
  </si>
  <si>
    <t>THILLOMBOIS</t>
  </si>
  <si>
    <t>THILLOT</t>
  </si>
  <si>
    <t>THILOUZE</t>
  </si>
  <si>
    <t>THIMERT GATELLES</t>
  </si>
  <si>
    <t>THIMISTER-CLERMONT</t>
  </si>
  <si>
    <t>THIMONVILLE</t>
  </si>
  <si>
    <t>THIMORY</t>
  </si>
  <si>
    <t>THIN LE MOUTIER</t>
  </si>
  <si>
    <t>THIOLIERES</t>
  </si>
  <si>
    <t>THIONNE</t>
  </si>
  <si>
    <t>THIONVILLE</t>
  </si>
  <si>
    <t>THIONVILLE CEDEX</t>
  </si>
  <si>
    <t>THIOUVILLE</t>
  </si>
  <si>
    <t>THIRAUCOURT</t>
  </si>
  <si>
    <t>THIRE</t>
  </si>
  <si>
    <t>THIRON GARDAIS</t>
  </si>
  <si>
    <t>THIRON GARDAIS CEDEX</t>
  </si>
  <si>
    <t>THIS</t>
  </si>
  <si>
    <t>THISE</t>
  </si>
  <si>
    <t>THIVARS</t>
  </si>
  <si>
    <t>THIVENCELLE</t>
  </si>
  <si>
    <t>THIVERNY</t>
  </si>
  <si>
    <t>THIVERVAL GRIGNON</t>
  </si>
  <si>
    <t>THIVET</t>
  </si>
  <si>
    <t>THIVIERS</t>
  </si>
  <si>
    <t>THIVILLE</t>
  </si>
  <si>
    <t>THIZAY (36)</t>
  </si>
  <si>
    <t>THIZAY (37)</t>
  </si>
  <si>
    <t>THIZY (69)</t>
  </si>
  <si>
    <t>THIZY (89)</t>
  </si>
  <si>
    <t>THOARD</t>
  </si>
  <si>
    <t>THODURE</t>
  </si>
  <si>
    <t>THOIGNE</t>
  </si>
  <si>
    <t>THOIRAS</t>
  </si>
  <si>
    <t>THOIRE SOUS CONTENSOR</t>
  </si>
  <si>
    <t>THOIRE SUR DINAN</t>
  </si>
  <si>
    <t>THOIRES</t>
  </si>
  <si>
    <t>THOIRETTE</t>
  </si>
  <si>
    <t>THOIRIA</t>
  </si>
  <si>
    <t>THOIRY (73)</t>
  </si>
  <si>
    <t>THOIRY (78)</t>
  </si>
  <si>
    <t>THOIRY CEDEX</t>
  </si>
  <si>
    <t>THOISSIA</t>
  </si>
  <si>
    <t>THOISY LA BERCHERE</t>
  </si>
  <si>
    <t>THOISY LE DESERT</t>
  </si>
  <si>
    <t>THOIX</t>
  </si>
  <si>
    <t>THOL LES MILLIERES</t>
  </si>
  <si>
    <t>THOLLET</t>
  </si>
  <si>
    <t>THOLLON LES MEMISES</t>
  </si>
  <si>
    <t>THOMER LA SOGNE</t>
  </si>
  <si>
    <t>THOMERY</t>
  </si>
  <si>
    <t>THOMIREY</t>
  </si>
  <si>
    <t>THONAC</t>
  </si>
  <si>
    <t>THONES</t>
  </si>
  <si>
    <t>THONNANCE LES JOINVILLE</t>
  </si>
  <si>
    <t>THONNANCE LES MOULINS</t>
  </si>
  <si>
    <t>THONNE LA LONG</t>
  </si>
  <si>
    <t>THONNE LE THIL</t>
  </si>
  <si>
    <t>THONNE LES PRES</t>
  </si>
  <si>
    <t>THONNELLE</t>
  </si>
  <si>
    <t>THONON LES BAINS</t>
  </si>
  <si>
    <t>THONON LES BAINS CEDEX</t>
  </si>
  <si>
    <t>THONVILLE</t>
  </si>
  <si>
    <t>THORAILLES</t>
  </si>
  <si>
    <t>THORAISE</t>
  </si>
  <si>
    <t>THORAME BASSE</t>
  </si>
  <si>
    <t>THORAME HAUTE</t>
  </si>
  <si>
    <t>THORAS</t>
  </si>
  <si>
    <t>THORE LA ROCHETTE</t>
  </si>
  <si>
    <t>THOREE LES PINS</t>
  </si>
  <si>
    <t>THORENS GLIERES</t>
  </si>
  <si>
    <t>THOREY</t>
  </si>
  <si>
    <t>THOREY EN PLAINE</t>
  </si>
  <si>
    <t>THOREY LYAUTEY</t>
  </si>
  <si>
    <t>THOREY SOUS CHARNY</t>
  </si>
  <si>
    <t>THOREY SUR OUCHE</t>
  </si>
  <si>
    <t>THORIGNE</t>
  </si>
  <si>
    <t>THORIGNE D ANJOU</t>
  </si>
  <si>
    <t>THORIGNE EN CHARNIE</t>
  </si>
  <si>
    <t>THORIGNE FOUILLARD</t>
  </si>
  <si>
    <t>THORIGNE SUR DUE</t>
  </si>
  <si>
    <t>THORIGNY (79)</t>
  </si>
  <si>
    <t>THORIGNY (85)</t>
  </si>
  <si>
    <t>THORIGNY SUR MARNE</t>
  </si>
  <si>
    <t>THORIGNY SUR OREUSE</t>
  </si>
  <si>
    <t>THORRENC</t>
  </si>
  <si>
    <t>THORS (10)</t>
  </si>
  <si>
    <t>THORS (17)</t>
  </si>
  <si>
    <t>THORY (80)</t>
  </si>
  <si>
    <t>THORY (89)</t>
  </si>
  <si>
    <t>THOSTE</t>
  </si>
  <si>
    <t>THOU (18)</t>
  </si>
  <si>
    <t>THOU (45)</t>
  </si>
  <si>
    <t>THOUARCE</t>
  </si>
  <si>
    <t>THOUARE SUR LOIRE</t>
  </si>
  <si>
    <t>THOUARS</t>
  </si>
  <si>
    <t>THOUARS CEDEX</t>
  </si>
  <si>
    <t>THOUARS SUR ARIZE</t>
  </si>
  <si>
    <t>THOUARS SUR GARONNE</t>
  </si>
  <si>
    <t>THOUARSAIS BOUILDROUX</t>
  </si>
  <si>
    <t>THOURIE</t>
  </si>
  <si>
    <t>THOURON</t>
  </si>
  <si>
    <t>THOUROTTE</t>
  </si>
  <si>
    <t>THOUROTTE CEDEX</t>
  </si>
  <si>
    <t>THOURY</t>
  </si>
  <si>
    <t>THOURY FEROTTES</t>
  </si>
  <si>
    <t>THOUX</t>
  </si>
  <si>
    <t>THUBOEUF</t>
  </si>
  <si>
    <t>THUE ET MUE</t>
  </si>
  <si>
    <t>THUES ENTRE VALLS</t>
  </si>
  <si>
    <t>THUEYTS</t>
  </si>
  <si>
    <t>THUGNY TRUGNY</t>
  </si>
  <si>
    <t>THUILLEY AUX GROSEILLES</t>
  </si>
  <si>
    <t>THUILLIERES</t>
  </si>
  <si>
    <t>THUIR</t>
  </si>
  <si>
    <t>THUIR CEDEX</t>
  </si>
  <si>
    <t>THUIT HEBERT</t>
  </si>
  <si>
    <t>THULAY</t>
  </si>
  <si>
    <t>THUMEREVILLE</t>
  </si>
  <si>
    <t>THUMERIES</t>
  </si>
  <si>
    <t>THUN L EVEQUE</t>
  </si>
  <si>
    <t>THUN ST AMAND</t>
  </si>
  <si>
    <t>THUN ST MARTIN</t>
  </si>
  <si>
    <t>THURAGEAU</t>
  </si>
  <si>
    <t>THURE</t>
  </si>
  <si>
    <t>THURET</t>
  </si>
  <si>
    <t>THUREY</t>
  </si>
  <si>
    <t>THUREY LE MONT</t>
  </si>
  <si>
    <t>THURINS</t>
  </si>
  <si>
    <t>THURY (21)</t>
  </si>
  <si>
    <t>THURY (89)</t>
  </si>
  <si>
    <t>THURY EN VALOIS</t>
  </si>
  <si>
    <t>THURY HARCOURT</t>
  </si>
  <si>
    <t>THURY SOUS CLERMONT</t>
  </si>
  <si>
    <t>THUSY</t>
  </si>
  <si>
    <t>THUY</t>
  </si>
  <si>
    <t>THYEZ</t>
  </si>
  <si>
    <t>TIANJIN (CHINE)</t>
  </si>
  <si>
    <t>TIBIRAN JAUNAC</t>
  </si>
  <si>
    <t>TICHEVILLE</t>
  </si>
  <si>
    <t>TICHEY</t>
  </si>
  <si>
    <t>TIEFFENBACH</t>
  </si>
  <si>
    <t>TIELT</t>
  </si>
  <si>
    <t>TIELT (BELGIQUE)</t>
  </si>
  <si>
    <t>TIERCE</t>
  </si>
  <si>
    <t>TIERCELET</t>
  </si>
  <si>
    <t>TIERCEVILLE</t>
  </si>
  <si>
    <t>TIESTE URAGNOUX</t>
  </si>
  <si>
    <t>TIFFAUGES</t>
  </si>
  <si>
    <t>TIGEAUX</t>
  </si>
  <si>
    <t>TIGERY</t>
  </si>
  <si>
    <t>TIGNAC</t>
  </si>
  <si>
    <t>TIGNE</t>
  </si>
  <si>
    <t>TIGNECOURT</t>
  </si>
  <si>
    <t>TIGNES</t>
  </si>
  <si>
    <t>TIGNES CEDEX</t>
  </si>
  <si>
    <t>TIGNIEU JAMEYZIEU</t>
  </si>
  <si>
    <t>TIGNY NOYELLE</t>
  </si>
  <si>
    <t>TIGY</t>
  </si>
  <si>
    <t>TIL CHATEL</t>
  </si>
  <si>
    <t>TILDONK</t>
  </si>
  <si>
    <t>TILH</t>
  </si>
  <si>
    <t>TILHOUSE</t>
  </si>
  <si>
    <t>TILLAC</t>
  </si>
  <si>
    <t>TILLAY LE PENEUX</t>
  </si>
  <si>
    <t>TILLE</t>
  </si>
  <si>
    <t>TILLENAY</t>
  </si>
  <si>
    <t>TILLEUL DAME AGNES</t>
  </si>
  <si>
    <t>TILLEUX</t>
  </si>
  <si>
    <t>TILLIERES</t>
  </si>
  <si>
    <t>TILLIERES SUR AVRE</t>
  </si>
  <si>
    <t>TILLOLOY</t>
  </si>
  <si>
    <t>TILLOU</t>
  </si>
  <si>
    <t>TILLOY ET BELLAY</t>
  </si>
  <si>
    <t>TILLOY FLORIVILLE</t>
  </si>
  <si>
    <t>TILLOY LES CONTY</t>
  </si>
  <si>
    <t>TILLOY LES HERMAVILLE</t>
  </si>
  <si>
    <t>TILLOY LES MOFFLAINES</t>
  </si>
  <si>
    <t>TILLOY LEZ CAMBRAI</t>
  </si>
  <si>
    <t>TILLOY LEZ MARCHIENNES</t>
  </si>
  <si>
    <t>TILLY (27)</t>
  </si>
  <si>
    <t>TILLY (36)</t>
  </si>
  <si>
    <t>TILLY (78)</t>
  </si>
  <si>
    <t>TILLY CAPELLE</t>
  </si>
  <si>
    <t>TILLY LA CAMPAGNE</t>
  </si>
  <si>
    <t>TILLY SUR MEUSE</t>
  </si>
  <si>
    <t>TILLY SUR SEULLES</t>
  </si>
  <si>
    <t>TILQUES</t>
  </si>
  <si>
    <t>TINCEY ET PONTREBEAU</t>
  </si>
  <si>
    <t>TINCHEBRAY</t>
  </si>
  <si>
    <t>TINCOURT BOUCLY</t>
  </si>
  <si>
    <t>TINCQUES</t>
  </si>
  <si>
    <t>TINCRY</t>
  </si>
  <si>
    <t>TINGRY</t>
  </si>
  <si>
    <t>TINQUEUX</t>
  </si>
  <si>
    <t>TINQUEUX CEDEX</t>
  </si>
  <si>
    <t>TINTENIAC</t>
  </si>
  <si>
    <t>TINTRY</t>
  </si>
  <si>
    <t>TINTURY</t>
  </si>
  <si>
    <t>TIRANGES</t>
  </si>
  <si>
    <t>TIRENT PONTEJAC</t>
  </si>
  <si>
    <t>TIREPIED</t>
  </si>
  <si>
    <t>TIREPIED-SUR-SEE</t>
  </si>
  <si>
    <t>TISSEY</t>
  </si>
  <si>
    <t>TIVERNON</t>
  </si>
  <si>
    <t>TIVIERS</t>
  </si>
  <si>
    <t>TIZAC DE CURTON</t>
  </si>
  <si>
    <t>TIZAC DE LAPOUYADE</t>
  </si>
  <si>
    <t>TOCANE ST APRE</t>
  </si>
  <si>
    <t>TOCQUEVILLE (27)</t>
  </si>
  <si>
    <t>TOCQUEVILLE (50)</t>
  </si>
  <si>
    <t>TOCQUEVILLE EN CAUX</t>
  </si>
  <si>
    <t>TOCQUEVILLE LES MURS</t>
  </si>
  <si>
    <t>TOCQUEVILLE SUR EU</t>
  </si>
  <si>
    <t>TOEUFLES</t>
  </si>
  <si>
    <t>TOGES</t>
  </si>
  <si>
    <t>TOGNY AUX BOEUFS</t>
  </si>
  <si>
    <t>TOLEDO</t>
  </si>
  <si>
    <t>TOLLA</t>
  </si>
  <si>
    <t>TOLLAINCOURT</t>
  </si>
  <si>
    <t>TOLLENT</t>
  </si>
  <si>
    <t>TOLLEVAST</t>
  </si>
  <si>
    <t>TOMBEBOEUF</t>
  </si>
  <si>
    <t>TOMBLAINE</t>
  </si>
  <si>
    <t>TOMELLOSO</t>
  </si>
  <si>
    <t>TOMINO</t>
  </si>
  <si>
    <t>TONA</t>
  </si>
  <si>
    <t>TONNAC</t>
  </si>
  <si>
    <t>TONNAY BOUTONNE</t>
  </si>
  <si>
    <t>TONNAY CHARENTE</t>
  </si>
  <si>
    <t>TONNEINS</t>
  </si>
  <si>
    <t>TONNERRE</t>
  </si>
  <si>
    <t>TONNEVILLE</t>
  </si>
  <si>
    <t>TONNOY</t>
  </si>
  <si>
    <t>TONQUEDEC</t>
  </si>
  <si>
    <t>TORCE</t>
  </si>
  <si>
    <t>TORCE EN VALLEE</t>
  </si>
  <si>
    <t>TORCE VIVIERS EN CHARNIE</t>
  </si>
  <si>
    <t>TORCENAY</t>
  </si>
  <si>
    <t>TORCHAMP</t>
  </si>
  <si>
    <t>TORCHEFELON</t>
  </si>
  <si>
    <t>TORCHEVILLE</t>
  </si>
  <si>
    <t>TORCY (62)</t>
  </si>
  <si>
    <t>TORCY (71)</t>
  </si>
  <si>
    <t>TORCY (77)</t>
  </si>
  <si>
    <t>TORCY (77) CEDEX</t>
  </si>
  <si>
    <t>TORCY EN VALOIS</t>
  </si>
  <si>
    <t>TORCY ET POULIGNY</t>
  </si>
  <si>
    <t>TORCY LE GRAND (10)</t>
  </si>
  <si>
    <t>TORCY LE GRAND (76)</t>
  </si>
  <si>
    <t>TORCY LE PETIT (10)</t>
  </si>
  <si>
    <t>TORCY LE PETIT (76)</t>
  </si>
  <si>
    <t>TORDERES</t>
  </si>
  <si>
    <t>TORDOUET</t>
  </si>
  <si>
    <t>TORFOU (49)</t>
  </si>
  <si>
    <t>TORFOU (91)</t>
  </si>
  <si>
    <t>TORIGNI SUR VIRE</t>
  </si>
  <si>
    <t>TORIGNY LES VILLES</t>
  </si>
  <si>
    <t>TORIGNY SUR VIRE</t>
  </si>
  <si>
    <t>TORNAC</t>
  </si>
  <si>
    <t>TORNAY</t>
  </si>
  <si>
    <t>TORO</t>
  </si>
  <si>
    <t>TORPES (25)</t>
  </si>
  <si>
    <t>TORPES (71)</t>
  </si>
  <si>
    <t>TORRALBILLA</t>
  </si>
  <si>
    <t>TORRE VAL (SEGOVIA)</t>
  </si>
  <si>
    <t>TORREDELCAMPO</t>
  </si>
  <si>
    <t>TORREDEMBARRA</t>
  </si>
  <si>
    <t>TORREILLES</t>
  </si>
  <si>
    <t>TORRELAVEGA</t>
  </si>
  <si>
    <t>TORREMEJFA</t>
  </si>
  <si>
    <t>TORRES DE ELORZ</t>
  </si>
  <si>
    <t>TORRES DEL OBISPO HUESCA</t>
  </si>
  <si>
    <t>TORRES VEDRAS</t>
  </si>
  <si>
    <t>TORRE-SERONA</t>
  </si>
  <si>
    <t>TORSAC</t>
  </si>
  <si>
    <t>TORSIAC</t>
  </si>
  <si>
    <t>TORTEBESSE</t>
  </si>
  <si>
    <t>TORTEFONTAINE</t>
  </si>
  <si>
    <t>TORTEQUESNE</t>
  </si>
  <si>
    <t>TORTERON</t>
  </si>
  <si>
    <t>TORTEVAL QUESNAY</t>
  </si>
  <si>
    <t>TORTEZAIS</t>
  </si>
  <si>
    <t>TORTISAMBERT</t>
  </si>
  <si>
    <t>TORTONA</t>
  </si>
  <si>
    <t>TORTOSA</t>
  </si>
  <si>
    <t>TORUN</t>
  </si>
  <si>
    <t>TORVILLIERS</t>
  </si>
  <si>
    <t>TORXE</t>
  </si>
  <si>
    <t>TOSNY</t>
  </si>
  <si>
    <t>TOSSE</t>
  </si>
  <si>
    <t>TOSTAT</t>
  </si>
  <si>
    <t>TOSTES</t>
  </si>
  <si>
    <t>TOTAINVILLE</t>
  </si>
  <si>
    <t>TOTES</t>
  </si>
  <si>
    <t>TOUCHAY</t>
  </si>
  <si>
    <t>TOUCY</t>
  </si>
  <si>
    <t>TOUDON</t>
  </si>
  <si>
    <t>TOUET DE L ESCARENE</t>
  </si>
  <si>
    <t>TOUET SUR VAR</t>
  </si>
  <si>
    <t>TOUFFAILLES</t>
  </si>
  <si>
    <t>TOUFFLERS</t>
  </si>
  <si>
    <t>TOUFFREVILLE (14)</t>
  </si>
  <si>
    <t>TOUFFREVILLE (27)</t>
  </si>
  <si>
    <t>TOUFFREVILLE LA CABLE</t>
  </si>
  <si>
    <t>TOUFFREVILLE LA CORBELINE</t>
  </si>
  <si>
    <t>TOUFFREVILLE SUR EU</t>
  </si>
  <si>
    <t>TOUGET</t>
  </si>
  <si>
    <t>TOUILLE</t>
  </si>
  <si>
    <t>TOUILLON</t>
  </si>
  <si>
    <t>TOUILLON ET LOUTELET</t>
  </si>
  <si>
    <t>TOUJOUSE</t>
  </si>
  <si>
    <t>TOUL</t>
  </si>
  <si>
    <t>TOUL CEDEX</t>
  </si>
  <si>
    <t>TOULAUD</t>
  </si>
  <si>
    <t>TOULENNE</t>
  </si>
  <si>
    <t>TOULIGNY</t>
  </si>
  <si>
    <t>TOULIS ET ATTENCOURT</t>
  </si>
  <si>
    <t>TOULON</t>
  </si>
  <si>
    <t>TOULON ARMEES</t>
  </si>
  <si>
    <t>TOULON CEDEX</t>
  </si>
  <si>
    <t>TOULON CEDEX 9</t>
  </si>
  <si>
    <t>TOULON SUR ALLIER</t>
  </si>
  <si>
    <t>TOULON SUR ARROUX</t>
  </si>
  <si>
    <t>TOULONJAC</t>
  </si>
  <si>
    <t>TOULOUGES</t>
  </si>
  <si>
    <t>TOULOUGES CEDEX</t>
  </si>
  <si>
    <t>TOULOUSE ARMEES</t>
  </si>
  <si>
    <t>TOULOUSE CEDEX</t>
  </si>
  <si>
    <t>TOULOUSE CEDEX 1</t>
  </si>
  <si>
    <t>TOULOUSE CEDEX 2</t>
  </si>
  <si>
    <t>TOULOUSE CEDEX 3</t>
  </si>
  <si>
    <t>TOULOUSE CEDEX 4</t>
  </si>
  <si>
    <t>TOULOUSE CEDEX 5</t>
  </si>
  <si>
    <t>TOULOUSE CEDEX 6</t>
  </si>
  <si>
    <t>TOULOUSE CEDEX 7</t>
  </si>
  <si>
    <t>TOULOUSE CEDEX 8</t>
  </si>
  <si>
    <t>TOULOUSE CEDEX 9</t>
  </si>
  <si>
    <t>TOULOUSE CHEQUES</t>
  </si>
  <si>
    <t>TOULOUSE LE CHATEAU</t>
  </si>
  <si>
    <t>TOULOUZETTE</t>
  </si>
  <si>
    <t>TOULX STE CROIX</t>
  </si>
  <si>
    <t>TOUQUES</t>
  </si>
  <si>
    <t>TOUQUETTES</t>
  </si>
  <si>
    <t>TOUQUIN</t>
  </si>
  <si>
    <t>TOUR DE FAURE</t>
  </si>
  <si>
    <t>TOUR EN BESSIN</t>
  </si>
  <si>
    <t>TOUR EN SOLOGNE</t>
  </si>
  <si>
    <t>TOURAILLES</t>
  </si>
  <si>
    <t>TOURBES</t>
  </si>
  <si>
    <t>TOURCELLES CHAUMONT</t>
  </si>
  <si>
    <t>TOURCH</t>
  </si>
  <si>
    <t>TOURCOING</t>
  </si>
  <si>
    <t>TOURCOING CEDEX</t>
  </si>
  <si>
    <t>TOURDUN</t>
  </si>
  <si>
    <t>TOURETTE DU CHATEAU</t>
  </si>
  <si>
    <t>TOURGEVILLE</t>
  </si>
  <si>
    <t>TOURLAVILLE</t>
  </si>
  <si>
    <t>TOURLIAC</t>
  </si>
  <si>
    <t>TOURLY</t>
  </si>
  <si>
    <t>TOURMIGNIES</t>
  </si>
  <si>
    <t>TOURMONT</t>
  </si>
  <si>
    <t>TOURNAI</t>
  </si>
  <si>
    <t>TOURNAI SUR DIVE</t>
  </si>
  <si>
    <t>TOURNAN</t>
  </si>
  <si>
    <t>TOURNAN EN BRIE</t>
  </si>
  <si>
    <t>TOURNAN EN BRIE CEDEX</t>
  </si>
  <si>
    <t>TOURNANS</t>
  </si>
  <si>
    <t>TOURNAVAUX</t>
  </si>
  <si>
    <t>TOURNAY</t>
  </si>
  <si>
    <t>TOURNAY SUR ODON</t>
  </si>
  <si>
    <t>TOURNEBU</t>
  </si>
  <si>
    <t>TOURNECOUPE</t>
  </si>
  <si>
    <t>TOURNEDOS BOIS HUBERT</t>
  </si>
  <si>
    <t>TOURNEDOS SUR SEINE</t>
  </si>
  <si>
    <t>TOURNEFEUILLE</t>
  </si>
  <si>
    <t>TOURNEFORT</t>
  </si>
  <si>
    <t>TOURNEHEM SUR LA HEM</t>
  </si>
  <si>
    <t>TOURNEMIRE (12)</t>
  </si>
  <si>
    <t>TOURNEMIRE (15)</t>
  </si>
  <si>
    <t>TOURNES</t>
  </si>
  <si>
    <t>TOURNEVILLE</t>
  </si>
  <si>
    <t>TOURNIERES</t>
  </si>
  <si>
    <t>TOURNISSAN</t>
  </si>
  <si>
    <t>TOURNOISIS</t>
  </si>
  <si>
    <t>TOURNON</t>
  </si>
  <si>
    <t>TOURNON D AGENAIS</t>
  </si>
  <si>
    <t>TOURNON ST MARTIN</t>
  </si>
  <si>
    <t>TOURNON ST PIERRE</t>
  </si>
  <si>
    <t>TOURNON SUR RHONE</t>
  </si>
  <si>
    <t>TOURNON SUR RHONE CEDEX</t>
  </si>
  <si>
    <t>TOURNOUS DARRE</t>
  </si>
  <si>
    <t>TOURNOUS DEVANT</t>
  </si>
  <si>
    <t>TOURNUS</t>
  </si>
  <si>
    <t>TOURNY</t>
  </si>
  <si>
    <t>TOUROUVRE</t>
  </si>
  <si>
    <t>TOUROUZELLE</t>
  </si>
  <si>
    <t>TOURREILLES</t>
  </si>
  <si>
    <t>TOURRENQUETS</t>
  </si>
  <si>
    <t>TOURRETTE LEVENS</t>
  </si>
  <si>
    <t>TOURRETTES</t>
  </si>
  <si>
    <t>TOURRETTES SUR LOUP</t>
  </si>
  <si>
    <t>TOURRIERS</t>
  </si>
  <si>
    <t>TOURS</t>
  </si>
  <si>
    <t>TOURS CEDEX 1</t>
  </si>
  <si>
    <t>TOURS CEDEX 2</t>
  </si>
  <si>
    <t>TOURS CEDEX 3</t>
  </si>
  <si>
    <t>TOURS CEDEX 9</t>
  </si>
  <si>
    <t>TOURS EN SAVOIE</t>
  </si>
  <si>
    <t>TOURS EN VIMEU</t>
  </si>
  <si>
    <t>TOURS SUR MARNE</t>
  </si>
  <si>
    <t>TOURS SUR MEYMONT</t>
  </si>
  <si>
    <t>TOURTENAY</t>
  </si>
  <si>
    <t>TOURTERON</t>
  </si>
  <si>
    <t>TOURTOIRAC</t>
  </si>
  <si>
    <t>TOURTOUR</t>
  </si>
  <si>
    <t>TOURTOUSE</t>
  </si>
  <si>
    <t>TOURTRES</t>
  </si>
  <si>
    <t>TOURTROL</t>
  </si>
  <si>
    <t>TOURVES</t>
  </si>
  <si>
    <t>TOURVILLE EN AUGE</t>
  </si>
  <si>
    <t>TOURVILLE LA CAMPAGNE</t>
  </si>
  <si>
    <t>TOURVILLE LA CHAPELLE</t>
  </si>
  <si>
    <t>TOURVILLE LA RIVIERE</t>
  </si>
  <si>
    <t>TOURVILLE LES IFS</t>
  </si>
  <si>
    <t>TOURVILLE SUR ARQUES</t>
  </si>
  <si>
    <t>TOURVILLE SUR ODON</t>
  </si>
  <si>
    <t>TOURVILLE SUR PONT AUDEMER</t>
  </si>
  <si>
    <t>TOURVILLE SUR SIENNE</t>
  </si>
  <si>
    <t>TOURY</t>
  </si>
  <si>
    <t>TOURY LURCY</t>
  </si>
  <si>
    <t>TOURY SUR JOUR</t>
  </si>
  <si>
    <t>TOURZEL RONZIERES</t>
  </si>
  <si>
    <t>TOUSSAINT</t>
  </si>
  <si>
    <t>TOUSSIEU</t>
  </si>
  <si>
    <t>TOUSSON</t>
  </si>
  <si>
    <t>TOUSSUS LE NOBLE</t>
  </si>
  <si>
    <t>TOUTAINVILLE</t>
  </si>
  <si>
    <t>TOUTENANT</t>
  </si>
  <si>
    <t>TOUTENCOURT</t>
  </si>
  <si>
    <t>TOUTENS</t>
  </si>
  <si>
    <t>TOUTLEMONDE</t>
  </si>
  <si>
    <t>TOUTRY</t>
  </si>
  <si>
    <t>TOUVERAC</t>
  </si>
  <si>
    <t>TOUVILLE SUR MONTFORT</t>
  </si>
  <si>
    <t>TOUVOIS</t>
  </si>
  <si>
    <t>TOUVRE</t>
  </si>
  <si>
    <t>TOUZAC (16)</t>
  </si>
  <si>
    <t>TOUZAC (46)</t>
  </si>
  <si>
    <t>TOX</t>
  </si>
  <si>
    <t>TOY VIAM</t>
  </si>
  <si>
    <t>TRACY BOCAGE</t>
  </si>
  <si>
    <t>TRACY LE MONT</t>
  </si>
  <si>
    <t>TRACY LE VAL</t>
  </si>
  <si>
    <t>TRACY SUR LOIRE</t>
  </si>
  <si>
    <t>TRACY SUR MER</t>
  </si>
  <si>
    <t>TRADES</t>
  </si>
  <si>
    <t>TRAENHEIM</t>
  </si>
  <si>
    <t>TRAGNY</t>
  </si>
  <si>
    <t>TRAIGUERA CASTELLON</t>
  </si>
  <si>
    <t>TRAINEL</t>
  </si>
  <si>
    <t>TRAINOU</t>
  </si>
  <si>
    <t>TRAITIEFONTAINE</t>
  </si>
  <si>
    <t>TRAIZE</t>
  </si>
  <si>
    <t>TRALAIGUES</t>
  </si>
  <si>
    <t>TRALONCA</t>
  </si>
  <si>
    <t>TRAMAIN</t>
  </si>
  <si>
    <t>TRAMAYES</t>
  </si>
  <si>
    <t>TRAMBLY</t>
  </si>
  <si>
    <t>TRAMECOURT</t>
  </si>
  <si>
    <t>TRAMERY</t>
  </si>
  <si>
    <t>TRAMEZAIGUES</t>
  </si>
  <si>
    <t>TRAMOLE</t>
  </si>
  <si>
    <t>TRAMONT EMY</t>
  </si>
  <si>
    <t>TRAMONT LASSUS</t>
  </si>
  <si>
    <t>TRAMONT ST ANDRE</t>
  </si>
  <si>
    <t>TRAMPOT</t>
  </si>
  <si>
    <t>TRANCAULT</t>
  </si>
  <si>
    <t>TRANCRAINVILLE</t>
  </si>
  <si>
    <t>TRANGE</t>
  </si>
  <si>
    <t>TRANNES</t>
  </si>
  <si>
    <t>TRANQUEVILLE GRAUX</t>
  </si>
  <si>
    <t>TRANS</t>
  </si>
  <si>
    <t>TRANS EN PROVENCE</t>
  </si>
  <si>
    <t>TRANS LA FORET</t>
  </si>
  <si>
    <t>TRANS SUR ERDRE</t>
  </si>
  <si>
    <t>TRANZAULT</t>
  </si>
  <si>
    <t>TRAPAGA</t>
  </si>
  <si>
    <t>TRAPPES</t>
  </si>
  <si>
    <t>TRAPPES CEDEX</t>
  </si>
  <si>
    <t>TRASSANEL</t>
  </si>
  <si>
    <t>TRAUBACH LE BAS</t>
  </si>
  <si>
    <t>TRAUBACH LE HAUT</t>
  </si>
  <si>
    <t>TRAUSSE</t>
  </si>
  <si>
    <t>TRAVAILLAN</t>
  </si>
  <si>
    <t>TRAVECY</t>
  </si>
  <si>
    <t>TRAVERSERES</t>
  </si>
  <si>
    <t>TRAVES</t>
  </si>
  <si>
    <t>TRAYES</t>
  </si>
  <si>
    <t>TREAL</t>
  </si>
  <si>
    <t>TREAUVILLE</t>
  </si>
  <si>
    <t>TREBABU</t>
  </si>
  <si>
    <t>TREBAN (03)</t>
  </si>
  <si>
    <t>TREBAN (81)</t>
  </si>
  <si>
    <t>TREBAS</t>
  </si>
  <si>
    <t>TREBATICE</t>
  </si>
  <si>
    <t>TREBEDAN</t>
  </si>
  <si>
    <t>TREBES</t>
  </si>
  <si>
    <t>TREBEURDEN</t>
  </si>
  <si>
    <t>TREBONS</t>
  </si>
  <si>
    <t>TREBONS DE LUCHON</t>
  </si>
  <si>
    <t>TREBONS SUR LA GRASSE</t>
  </si>
  <si>
    <t>TREBRIVAN</t>
  </si>
  <si>
    <t>TREBRY</t>
  </si>
  <si>
    <t>TRECLUN</t>
  </si>
  <si>
    <t>TRECON</t>
  </si>
  <si>
    <t>TREDANIEL</t>
  </si>
  <si>
    <t>TREDARZEC</t>
  </si>
  <si>
    <t>TREDIAS</t>
  </si>
  <si>
    <t>TREDION</t>
  </si>
  <si>
    <t>TREDREZ LOCQUEMEAU</t>
  </si>
  <si>
    <t>TREDUDER</t>
  </si>
  <si>
    <t>TREFCON</t>
  </si>
  <si>
    <t>TREFFENDEL</t>
  </si>
  <si>
    <t>TREFFIAGAT</t>
  </si>
  <si>
    <t>TREFFIEUX</t>
  </si>
  <si>
    <t>TREFFLEAN</t>
  </si>
  <si>
    <t>TREFFORT</t>
  </si>
  <si>
    <t>TREFFRIN</t>
  </si>
  <si>
    <t>TREFLAOUENAN</t>
  </si>
  <si>
    <t>TREFLEVENEZ</t>
  </si>
  <si>
    <t>TREFLEZ</t>
  </si>
  <si>
    <t>TREFOLS</t>
  </si>
  <si>
    <t>TREFUMEL</t>
  </si>
  <si>
    <t>TREGARANTEC</t>
  </si>
  <si>
    <t>TREGARVAN</t>
  </si>
  <si>
    <t>TREGASTEL</t>
  </si>
  <si>
    <t>TREGLAMUS</t>
  </si>
  <si>
    <t>TREGLONOU</t>
  </si>
  <si>
    <t>TREGOMEUR</t>
  </si>
  <si>
    <t>TREGON</t>
  </si>
  <si>
    <t>TREGONNEAU</t>
  </si>
  <si>
    <t>TREGOUREZ</t>
  </si>
  <si>
    <t>TREGROM</t>
  </si>
  <si>
    <t>TREGUENNEC</t>
  </si>
  <si>
    <t>TREGUEUX</t>
  </si>
  <si>
    <t>TREGUIDEL</t>
  </si>
  <si>
    <t>TREGUIER</t>
  </si>
  <si>
    <t>TREGUNC</t>
  </si>
  <si>
    <t>TREHET</t>
  </si>
  <si>
    <t>TREHORENTEUC</t>
  </si>
  <si>
    <t>TREIGNAC</t>
  </si>
  <si>
    <t>TREIGNAT</t>
  </si>
  <si>
    <t>TREIGNY</t>
  </si>
  <si>
    <t>TREILLES</t>
  </si>
  <si>
    <t>TREILLES EN GATINAIS</t>
  </si>
  <si>
    <t>TREILLIERES</t>
  </si>
  <si>
    <t>TREIX</t>
  </si>
  <si>
    <t>TREIZE SEPTIERS</t>
  </si>
  <si>
    <t>TREIZE VENTS</t>
  </si>
  <si>
    <t>TREJOULS</t>
  </si>
  <si>
    <t>TRELANS</t>
  </si>
  <si>
    <t>TRELAZE</t>
  </si>
  <si>
    <t>TRELAZE CEDEX</t>
  </si>
  <si>
    <t>TRELEVERN</t>
  </si>
  <si>
    <t>TRELINS</t>
  </si>
  <si>
    <t>TRELISSAC</t>
  </si>
  <si>
    <t>TRELISSAC CEDEX</t>
  </si>
  <si>
    <t>TRELIVAN</t>
  </si>
  <si>
    <t>TRELLY</t>
  </si>
  <si>
    <t>TRELON</t>
  </si>
  <si>
    <t>TRELOU SUR MARNE</t>
  </si>
  <si>
    <t>TREMAOUEZAN</t>
  </si>
  <si>
    <t>TREMARGAT</t>
  </si>
  <si>
    <t>TREMAUVILLE</t>
  </si>
  <si>
    <t>TREMBLAY</t>
  </si>
  <si>
    <t>TREMBLAY EN FRANCE</t>
  </si>
  <si>
    <t>TREMBLAY EN FRANCE CEDEX</t>
  </si>
  <si>
    <t>TREMBLAY LES VILLAGES</t>
  </si>
  <si>
    <t>TREMBLECOURT</t>
  </si>
  <si>
    <t>TREMBLOIS LES CARIGNAN</t>
  </si>
  <si>
    <t>TREMBLOIS LES ROCROI</t>
  </si>
  <si>
    <t>TREMEHEUC</t>
  </si>
  <si>
    <t>TREMEL</t>
  </si>
  <si>
    <t>TREMELOIR</t>
  </si>
  <si>
    <t>TREMENTINES</t>
  </si>
  <si>
    <t>TREMEOC</t>
  </si>
  <si>
    <t>TREMEREUC</t>
  </si>
  <si>
    <t>TREMERY</t>
  </si>
  <si>
    <t>TREMEUR</t>
  </si>
  <si>
    <t>TREMEVEN (22)</t>
  </si>
  <si>
    <t>TREMEVEN (29)</t>
  </si>
  <si>
    <t>TREMILLY</t>
  </si>
  <si>
    <t>TREMINIS</t>
  </si>
  <si>
    <t>TREMOINS</t>
  </si>
  <si>
    <t>TREMOLAT</t>
  </si>
  <si>
    <t>TREMONS</t>
  </si>
  <si>
    <t>TREMONT (49)</t>
  </si>
  <si>
    <t>TREMONT (61)</t>
  </si>
  <si>
    <t>TREMONT SUR SAULX</t>
  </si>
  <si>
    <t>TREMONZEY</t>
  </si>
  <si>
    <t>TREMOREL</t>
  </si>
  <si>
    <t>TREMOUILLE</t>
  </si>
  <si>
    <t>TREMOUILLE ST LOUP</t>
  </si>
  <si>
    <t>TREMOUILLES</t>
  </si>
  <si>
    <t>TREMOULET</t>
  </si>
  <si>
    <t>TREMUSON</t>
  </si>
  <si>
    <t>TRENAL</t>
  </si>
  <si>
    <t>TRENSACQ</t>
  </si>
  <si>
    <t>TRENTELS</t>
  </si>
  <si>
    <t>TREOGAN</t>
  </si>
  <si>
    <t>TREOGAT</t>
  </si>
  <si>
    <t>TREON</t>
  </si>
  <si>
    <t>TREOUERGAT</t>
  </si>
  <si>
    <t>TREPAIL</t>
  </si>
  <si>
    <t>TREPOT</t>
  </si>
  <si>
    <t>TREPREL</t>
  </si>
  <si>
    <t>TREPT</t>
  </si>
  <si>
    <t>TRESAUVAUX</t>
  </si>
  <si>
    <t>TRESBOEUF</t>
  </si>
  <si>
    <t>TRESCAULT</t>
  </si>
  <si>
    <t>TRESCHENU CREYERS</t>
  </si>
  <si>
    <t>TRESCLEOUX</t>
  </si>
  <si>
    <t>TRESILLEY</t>
  </si>
  <si>
    <t>TRESLON</t>
  </si>
  <si>
    <t>TRESNAY</t>
  </si>
  <si>
    <t>TRESPOUX RASSIELS</t>
  </si>
  <si>
    <t>TRESQUES</t>
  </si>
  <si>
    <t>TRESSAN</t>
  </si>
  <si>
    <t>TRESSANDANS</t>
  </si>
  <si>
    <t>TRESSANGE</t>
  </si>
  <si>
    <t>TRESSE</t>
  </si>
  <si>
    <t>TRESSERRE</t>
  </si>
  <si>
    <t>TRESSERVE</t>
  </si>
  <si>
    <t>TRESSES</t>
  </si>
  <si>
    <t>TRESSIGNAUX</t>
  </si>
  <si>
    <t>TRESSIN</t>
  </si>
  <si>
    <t>TRESSON</t>
  </si>
  <si>
    <t>TRETEAU</t>
  </si>
  <si>
    <t>TRETS</t>
  </si>
  <si>
    <t>TREUX</t>
  </si>
  <si>
    <t>TREUZY LEVELAY</t>
  </si>
  <si>
    <t>TREVE</t>
  </si>
  <si>
    <t>TREVENANS</t>
  </si>
  <si>
    <t>TREVENEUC</t>
  </si>
  <si>
    <t>TREVERAY</t>
  </si>
  <si>
    <t>TREVEREC</t>
  </si>
  <si>
    <t>TREVERIEN</t>
  </si>
  <si>
    <t>TREVES (30)</t>
  </si>
  <si>
    <t>TREVES (69)</t>
  </si>
  <si>
    <t>TREVIEN</t>
  </si>
  <si>
    <t>TREVIERES</t>
  </si>
  <si>
    <t>TREVIGNIN</t>
  </si>
  <si>
    <t>TREVILLACH</t>
  </si>
  <si>
    <t>TREVILLE</t>
  </si>
  <si>
    <t>TREVILLERS</t>
  </si>
  <si>
    <t>TREVILLY</t>
  </si>
  <si>
    <t>TREVISO</t>
  </si>
  <si>
    <t>TREVOL</t>
  </si>
  <si>
    <t>TREVOU TREGUIGNEC</t>
  </si>
  <si>
    <t>TREVRON</t>
  </si>
  <si>
    <t>TREZELLES</t>
  </si>
  <si>
    <t>TREZENY</t>
  </si>
  <si>
    <t>TREZIERS</t>
  </si>
  <si>
    <t>TREZILIDE</t>
  </si>
  <si>
    <t>TREZIOUX</t>
  </si>
  <si>
    <t>TRIAC LAUTRAIT</t>
  </si>
  <si>
    <t>TRIAIZE</t>
  </si>
  <si>
    <t>TRIAUCOURT EN ARGONNE</t>
  </si>
  <si>
    <t>TRIBEHOU</t>
  </si>
  <si>
    <t>TRICHEY</t>
  </si>
  <si>
    <t>TRICOT</t>
  </si>
  <si>
    <t>TRIE CHATEAU</t>
  </si>
  <si>
    <t>TRIE LA VILLE</t>
  </si>
  <si>
    <t>TRIE SUR BAISE</t>
  </si>
  <si>
    <t>TRIEL SUR SEINE</t>
  </si>
  <si>
    <t>TRIEMBACH AU VAL</t>
  </si>
  <si>
    <t>TRIEUX</t>
  </si>
  <si>
    <t>TRIGANCE</t>
  </si>
  <si>
    <t>TRIGNAC</t>
  </si>
  <si>
    <t>TRIGNY</t>
  </si>
  <si>
    <t>TRIGUERES</t>
  </si>
  <si>
    <t>TRILBARDOU</t>
  </si>
  <si>
    <t>TRILLA</t>
  </si>
  <si>
    <t>TRILPORT</t>
  </si>
  <si>
    <t>TRIMBACH</t>
  </si>
  <si>
    <t>TRIMER</t>
  </si>
  <si>
    <t>TRINAY</t>
  </si>
  <si>
    <t>TRIORS</t>
  </si>
  <si>
    <t>TRIPLEVILLE</t>
  </si>
  <si>
    <t>TRIQUERVILLE</t>
  </si>
  <si>
    <t>TRIQUEVILLE</t>
  </si>
  <si>
    <t>TRITH ST LEGER</t>
  </si>
  <si>
    <t>TRITTELING</t>
  </si>
  <si>
    <t>TRIVY</t>
  </si>
  <si>
    <t>TRIZAC</t>
  </si>
  <si>
    <t>TRIZAY</t>
  </si>
  <si>
    <t>TRIZAY COUTRETOT ST SERGE</t>
  </si>
  <si>
    <t>TRIZAY LES BONNEVAL</t>
  </si>
  <si>
    <t>TRNAVA</t>
  </si>
  <si>
    <t>TROARN</t>
  </si>
  <si>
    <t>TROCHE</t>
  </si>
  <si>
    <t>TROCHERES</t>
  </si>
  <si>
    <t>TROCY EN MULTIEN</t>
  </si>
  <si>
    <t>TROESNES</t>
  </si>
  <si>
    <t>TROFA</t>
  </si>
  <si>
    <t>TROGUERY</t>
  </si>
  <si>
    <t>TROGUES</t>
  </si>
  <si>
    <t>TROIS FONDS</t>
  </si>
  <si>
    <t>TROIS FONTAINES L ABBAYE</t>
  </si>
  <si>
    <t>TROIS MONTS</t>
  </si>
  <si>
    <t>TROIS PALIS</t>
  </si>
  <si>
    <t>TROIS PUITS</t>
  </si>
  <si>
    <t>TROIS VEVRES</t>
  </si>
  <si>
    <t>TROIS VILLES</t>
  </si>
  <si>
    <t>TROISFONTAINES</t>
  </si>
  <si>
    <t>TROISFONTAINES LA VILLE</t>
  </si>
  <si>
    <t>TROISGOTS</t>
  </si>
  <si>
    <t>TROISSEREUX</t>
  </si>
  <si>
    <t>TROISSY</t>
  </si>
  <si>
    <t>TROISVAUX</t>
  </si>
  <si>
    <t>TROISVILLES</t>
  </si>
  <si>
    <t>TROMAREY</t>
  </si>
  <si>
    <t>TROMBORN</t>
  </si>
  <si>
    <t>TRONCENS</t>
  </si>
  <si>
    <t>TRONCHOY</t>
  </si>
  <si>
    <t>TRONCHY</t>
  </si>
  <si>
    <t>TRONDES</t>
  </si>
  <si>
    <t>TRONGET</t>
  </si>
  <si>
    <t>TRONSANGES</t>
  </si>
  <si>
    <t>TRONVILLE</t>
  </si>
  <si>
    <t>TRONVILLE EN BARROIS</t>
  </si>
  <si>
    <t>TROO</t>
  </si>
  <si>
    <t>TROSLY BREUIL</t>
  </si>
  <si>
    <t>TROSLY LOIRE</t>
  </si>
  <si>
    <t>TROUANS</t>
  </si>
  <si>
    <t>TROUBAT</t>
  </si>
  <si>
    <t>TROUHANS</t>
  </si>
  <si>
    <t>TROUHAUT</t>
  </si>
  <si>
    <t>TROUILLAS</t>
  </si>
  <si>
    <t>TROULEY LABARTHE</t>
  </si>
  <si>
    <t>TROUSSENCOURT</t>
  </si>
  <si>
    <t>TROUSSEY</t>
  </si>
  <si>
    <t>TROUSSURES</t>
  </si>
  <si>
    <t>TROUVANS</t>
  </si>
  <si>
    <t>TROUVILLE</t>
  </si>
  <si>
    <t>TROUVILLE LA HAULE</t>
  </si>
  <si>
    <t>TROUVILLE SUR MER</t>
  </si>
  <si>
    <t>TROUY</t>
  </si>
  <si>
    <t>TROYE D ARIEGE</t>
  </si>
  <si>
    <t>TROYES</t>
  </si>
  <si>
    <t>TROYES CEDEX</t>
  </si>
  <si>
    <t>TROYES CEDEX 9</t>
  </si>
  <si>
    <t>TROYON</t>
  </si>
  <si>
    <t>TRUCHTERSHEIM</t>
  </si>
  <si>
    <t>TRUCY</t>
  </si>
  <si>
    <t>TRUCY L ORGUEILLEUX</t>
  </si>
  <si>
    <t>TRUCY SUR YONNE</t>
  </si>
  <si>
    <t>TRUGNY</t>
  </si>
  <si>
    <t>TRUINAS</t>
  </si>
  <si>
    <t>TRUMILLY</t>
  </si>
  <si>
    <t>TRUN</t>
  </si>
  <si>
    <t>TRUNGY</t>
  </si>
  <si>
    <t>TRUTNOV</t>
  </si>
  <si>
    <t>TRUTTEMER LE GRAND</t>
  </si>
  <si>
    <t>TRUTTEMER LE PETIT</t>
  </si>
  <si>
    <t>TRUYES</t>
  </si>
  <si>
    <t>TUBERSENT</t>
  </si>
  <si>
    <t>TUCHAN</t>
  </si>
  <si>
    <t>TUCQUEGNIEUX</t>
  </si>
  <si>
    <t>TUDEILS</t>
  </si>
  <si>
    <t>TUDELA</t>
  </si>
  <si>
    <t>TUDELLE</t>
  </si>
  <si>
    <t>TUFFE</t>
  </si>
  <si>
    <t>TUGERAS ST MAURICE</t>
  </si>
  <si>
    <t>TUGNY ET PONT</t>
  </si>
  <si>
    <t>TULETTE</t>
  </si>
  <si>
    <t>TULLE</t>
  </si>
  <si>
    <t>TULLE CEDEX</t>
  </si>
  <si>
    <t>TULLINS</t>
  </si>
  <si>
    <t>TULLY</t>
  </si>
  <si>
    <t>TUNIS</t>
  </si>
  <si>
    <t>TUPIN ET SEMONS</t>
  </si>
  <si>
    <t>TURCEY</t>
  </si>
  <si>
    <t>TURCKHEIM</t>
  </si>
  <si>
    <t>TURENNE</t>
  </si>
  <si>
    <t>TURGON</t>
  </si>
  <si>
    <t>TURGY</t>
  </si>
  <si>
    <t>TURNHOUT</t>
  </si>
  <si>
    <t>TURNY</t>
  </si>
  <si>
    <t>TURQUANT</t>
  </si>
  <si>
    <t>TURQUESTEIN BLANCRUPT</t>
  </si>
  <si>
    <t>TURQUEVILLE</t>
  </si>
  <si>
    <t>TURRETOT</t>
  </si>
  <si>
    <t>TURRIERS</t>
  </si>
  <si>
    <t>TURSAC</t>
  </si>
  <si>
    <t>TUSSON</t>
  </si>
  <si>
    <t>TUZAGUET</t>
  </si>
  <si>
    <t>TUZIE</t>
  </si>
  <si>
    <t>TWARDAWA</t>
  </si>
  <si>
    <t>UBERACH</t>
  </si>
  <si>
    <t>UBEXY</t>
  </si>
  <si>
    <t>UBRAYE</t>
  </si>
  <si>
    <t>UCAR</t>
  </si>
  <si>
    <t>UCCIANI</t>
  </si>
  <si>
    <t>UCEL</t>
  </si>
  <si>
    <t>UCHACQ ET PARENTIS</t>
  </si>
  <si>
    <t>UCHAUD</t>
  </si>
  <si>
    <t>UCHAUX</t>
  </si>
  <si>
    <t>UCHENTEIN</t>
  </si>
  <si>
    <t>UCHIZY</t>
  </si>
  <si>
    <t>UCHON</t>
  </si>
  <si>
    <t>UCKANGE</t>
  </si>
  <si>
    <t>UEBERSTRASS</t>
  </si>
  <si>
    <t>UFFHEIM</t>
  </si>
  <si>
    <t>UFFHOLTZ</t>
  </si>
  <si>
    <t>UGINE</t>
  </si>
  <si>
    <t>UGINE CEDEX</t>
  </si>
  <si>
    <t>UGLAS</t>
  </si>
  <si>
    <t>UGNOUAS</t>
  </si>
  <si>
    <t>UGNY</t>
  </si>
  <si>
    <t>UGNY L EQUIPEE</t>
  </si>
  <si>
    <t>UGNY LE GAY</t>
  </si>
  <si>
    <t>UGNY SUR MEUSE</t>
  </si>
  <si>
    <t>UHART CIZE</t>
  </si>
  <si>
    <t>UHART MIXE</t>
  </si>
  <si>
    <t>UHLWILLER</t>
  </si>
  <si>
    <t>UHRWILLER</t>
  </si>
  <si>
    <t>UJKIGYOS</t>
  </si>
  <si>
    <t>UKMERGE</t>
  </si>
  <si>
    <t>ULCOT</t>
  </si>
  <si>
    <t>ULLDECONA</t>
  </si>
  <si>
    <t>ULLY ST GEORGES</t>
  </si>
  <si>
    <t>ULM</t>
  </si>
  <si>
    <t>UMPEAU</t>
  </si>
  <si>
    <t>UNAC</t>
  </si>
  <si>
    <t>UNCEY LE FRANC</t>
  </si>
  <si>
    <t>UNCHAIR</t>
  </si>
  <si>
    <t>UNGERSHEIM</t>
  </si>
  <si>
    <t>UNIAS</t>
  </si>
  <si>
    <t>UNIENVILLE</t>
  </si>
  <si>
    <t>UNIEUX</t>
  </si>
  <si>
    <t>UNVERRE</t>
  </si>
  <si>
    <t>UNZENT</t>
  </si>
  <si>
    <t>UPAIX</t>
  </si>
  <si>
    <t>UPIE</t>
  </si>
  <si>
    <t>UR</t>
  </si>
  <si>
    <t>URAU</t>
  </si>
  <si>
    <t>URBALACONE</t>
  </si>
  <si>
    <t>URBANIA</t>
  </si>
  <si>
    <t>URBANYA</t>
  </si>
  <si>
    <t>URBEIS</t>
  </si>
  <si>
    <t>URBES</t>
  </si>
  <si>
    <t>URBISE</t>
  </si>
  <si>
    <t>URCAY</t>
  </si>
  <si>
    <t>URCEREY</t>
  </si>
  <si>
    <t>URCIERS</t>
  </si>
  <si>
    <t>URCUIT</t>
  </si>
  <si>
    <t>URCY</t>
  </si>
  <si>
    <t>URDAX NAVARRA</t>
  </si>
  <si>
    <t>URDENS</t>
  </si>
  <si>
    <t>URDES</t>
  </si>
  <si>
    <t>URDOS</t>
  </si>
  <si>
    <t>UREPEL</t>
  </si>
  <si>
    <t>URGONS</t>
  </si>
  <si>
    <t>URGOSSE</t>
  </si>
  <si>
    <t>URIAGE</t>
  </si>
  <si>
    <t>URIMENIL</t>
  </si>
  <si>
    <t>URMATT</t>
  </si>
  <si>
    <t>URNIETA</t>
  </si>
  <si>
    <t>UROST</t>
  </si>
  <si>
    <t>UROU ET CRENNES</t>
  </si>
  <si>
    <t>URREA DE GAEN (ESPAGNE)</t>
  </si>
  <si>
    <t>URRUGNE</t>
  </si>
  <si>
    <t>URS</t>
  </si>
  <si>
    <t>URSCHENHEIM</t>
  </si>
  <si>
    <t>URT</t>
  </si>
  <si>
    <t>URTACA</t>
  </si>
  <si>
    <t>URTIERE</t>
  </si>
  <si>
    <t>URUFFE</t>
  </si>
  <si>
    <t>URVAL</t>
  </si>
  <si>
    <t>URVILLE (10)</t>
  </si>
  <si>
    <t>URVILLE (14)</t>
  </si>
  <si>
    <t>URVILLE (50)</t>
  </si>
  <si>
    <t>URVILLE (88)</t>
  </si>
  <si>
    <t>URVILLE NACQUEVILLE</t>
  </si>
  <si>
    <t>URVILLERS</t>
  </si>
  <si>
    <t>URY</t>
  </si>
  <si>
    <t>URZY</t>
  </si>
  <si>
    <t>US</t>
  </si>
  <si>
    <t>USCLADES ET RIEUTORD</t>
  </si>
  <si>
    <t>USCLAS D HERAULT</t>
  </si>
  <si>
    <t>USCLAS DU BOSC</t>
  </si>
  <si>
    <t>USINENS</t>
  </si>
  <si>
    <t>USSAC</t>
  </si>
  <si>
    <t>USSAT</t>
  </si>
  <si>
    <t>USSEAU (79)</t>
  </si>
  <si>
    <t>USSEAU (86)</t>
  </si>
  <si>
    <t>USSEL (15)</t>
  </si>
  <si>
    <t>USSEL (19)</t>
  </si>
  <si>
    <t>USSEL (46)</t>
  </si>
  <si>
    <t>USSEL CEDEX</t>
  </si>
  <si>
    <t>USSEL D ALLIER</t>
  </si>
  <si>
    <t>USSON</t>
  </si>
  <si>
    <t>USSON DU POITOU</t>
  </si>
  <si>
    <t>USSON EN FOREZ</t>
  </si>
  <si>
    <t>USSY</t>
  </si>
  <si>
    <t>USSY SUR MARNE</t>
  </si>
  <si>
    <t>USTARITZ</t>
  </si>
  <si>
    <t>USTOU</t>
  </si>
  <si>
    <t>UTEBO</t>
  </si>
  <si>
    <t>UTELLE</t>
  </si>
  <si>
    <t>UTTENHEIM</t>
  </si>
  <si>
    <t>UTTENHOFFEN</t>
  </si>
  <si>
    <t>UTTWILLER</t>
  </si>
  <si>
    <t>UTZENSTORF</t>
  </si>
  <si>
    <t>UVERNET FOURS</t>
  </si>
  <si>
    <t>UXEAU</t>
  </si>
  <si>
    <t>UXEGNEY</t>
  </si>
  <si>
    <t>UXELLES</t>
  </si>
  <si>
    <t>UXEM</t>
  </si>
  <si>
    <t>UZ</t>
  </si>
  <si>
    <t>UZA</t>
  </si>
  <si>
    <t>UZAN</t>
  </si>
  <si>
    <t>UZAY LE VENON</t>
  </si>
  <si>
    <t>UZECH</t>
  </si>
  <si>
    <t>UZEIN</t>
  </si>
  <si>
    <t>UZEL PRES L OUST</t>
  </si>
  <si>
    <t>UZELLE</t>
  </si>
  <si>
    <t>UZEMAIN</t>
  </si>
  <si>
    <t>UZER (07)</t>
  </si>
  <si>
    <t>UZER (65)</t>
  </si>
  <si>
    <t>UZERCHE</t>
  </si>
  <si>
    <t>UZES</t>
  </si>
  <si>
    <t>UZES CEDEX</t>
  </si>
  <si>
    <t>UZESTE</t>
  </si>
  <si>
    <t>UZOS</t>
  </si>
  <si>
    <t>VAAS</t>
  </si>
  <si>
    <t>VAASA (Finlande)</t>
  </si>
  <si>
    <t>VAASSEN</t>
  </si>
  <si>
    <t>VABRE</t>
  </si>
  <si>
    <t>VABRE TIZAC</t>
  </si>
  <si>
    <t>VABRES (15)</t>
  </si>
  <si>
    <t>VABRES (30)</t>
  </si>
  <si>
    <t>VABRES L ABBAYE</t>
  </si>
  <si>
    <t>VACHA</t>
  </si>
  <si>
    <t>VACHERAUVILLE</t>
  </si>
  <si>
    <t>VACHERES</t>
  </si>
  <si>
    <t>VACHERES EN QUINT</t>
  </si>
  <si>
    <t>VACHERESSE</t>
  </si>
  <si>
    <t>VACOGNES NEUILLY</t>
  </si>
  <si>
    <t>VACQUERIE LE BOUCQ</t>
  </si>
  <si>
    <t>VACQUERIETTE ERQUIERES</t>
  </si>
  <si>
    <t>VACQUEVILLE</t>
  </si>
  <si>
    <t>VACQUEYRAS</t>
  </si>
  <si>
    <t>VACQUIERES</t>
  </si>
  <si>
    <t>VACQUIERS</t>
  </si>
  <si>
    <t>VADANS (39)</t>
  </si>
  <si>
    <t>VADANS (70)</t>
  </si>
  <si>
    <t>VADELAINCOURT</t>
  </si>
  <si>
    <t>VADENAY</t>
  </si>
  <si>
    <t>VADENCOURT (80)</t>
  </si>
  <si>
    <t>VADONVILLE</t>
  </si>
  <si>
    <t>VAGNAS</t>
  </si>
  <si>
    <t>VAGNEY</t>
  </si>
  <si>
    <t>VAGNEY CEDEX</t>
  </si>
  <si>
    <t>VAHL EBERSING</t>
  </si>
  <si>
    <t>VAHL LES BENESTROFF</t>
  </si>
  <si>
    <t>VAHL LES FAULQUEMONT</t>
  </si>
  <si>
    <t>VAIGES</t>
  </si>
  <si>
    <t>VAILHAN</t>
  </si>
  <si>
    <t>VAILHAUQUES</t>
  </si>
  <si>
    <t>VAILHOURLES</t>
  </si>
  <si>
    <t>VAILLAC</t>
  </si>
  <si>
    <t>VAILLANT</t>
  </si>
  <si>
    <t>VAILLY (10)</t>
  </si>
  <si>
    <t>VAILLY (74)</t>
  </si>
  <si>
    <t>VAILLY SUR AISNE</t>
  </si>
  <si>
    <t>VAILLY SUR SAULDRE</t>
  </si>
  <si>
    <t>VAINS</t>
  </si>
  <si>
    <t>VAIRE</t>
  </si>
  <si>
    <t>VAIRE ARCIER</t>
  </si>
  <si>
    <t>VAIRE LE PETIT</t>
  </si>
  <si>
    <t>VAIRE SOUS CORBIE</t>
  </si>
  <si>
    <t>VAIRES SUR MARNE</t>
  </si>
  <si>
    <t>VAIR-SUR-LOIRE</t>
  </si>
  <si>
    <t>VAISON LA ROMAINE</t>
  </si>
  <si>
    <t>VAISON LA ROMAINE CEDEX</t>
  </si>
  <si>
    <t>VAISSAC</t>
  </si>
  <si>
    <t>VAITE</t>
  </si>
  <si>
    <t>VAIVRE ET MONTOILLE</t>
  </si>
  <si>
    <t>VAL AU PERCHE</t>
  </si>
  <si>
    <t>VAL D AUZON</t>
  </si>
  <si>
    <t>VAL D EPY</t>
  </si>
  <si>
    <t>VAL D ISERE</t>
  </si>
  <si>
    <t>VAL D ISERE CEDEX</t>
  </si>
  <si>
    <t>VAL D IZE</t>
  </si>
  <si>
    <t>VAL D ORNAIN</t>
  </si>
  <si>
    <t>VAL D ORVIN</t>
  </si>
  <si>
    <t>VAL D'ANAST</t>
  </si>
  <si>
    <t>VAL D'ARRY</t>
  </si>
  <si>
    <t>VAL DE BRIDE</t>
  </si>
  <si>
    <t>VAL DE BRIEY</t>
  </si>
  <si>
    <t>VAL DE CHALVAGNE</t>
  </si>
  <si>
    <t>VAL DE FIER</t>
  </si>
  <si>
    <t>VAL DE LA HAYE</t>
  </si>
  <si>
    <t>VAL DE MERCY</t>
  </si>
  <si>
    <t>VAL DE MEUSE</t>
  </si>
  <si>
    <t>VAL DE MODER</t>
  </si>
  <si>
    <t>VAL DE REUIL</t>
  </si>
  <si>
    <t>VAL DE REUIL CEDEX</t>
  </si>
  <si>
    <t>VAL DE ROULANS</t>
  </si>
  <si>
    <t>VAL DE SAANE</t>
  </si>
  <si>
    <t>VAL DE VESLE</t>
  </si>
  <si>
    <t>VAL DE VIERE</t>
  </si>
  <si>
    <t>VAL DE VIRIEU</t>
  </si>
  <si>
    <t>VAL DE VIRVEE</t>
  </si>
  <si>
    <t>VAL D'ERDRE-AUXENCE</t>
  </si>
  <si>
    <t>VAL DES MARAIS</t>
  </si>
  <si>
    <t>VAL DES PRES</t>
  </si>
  <si>
    <t>VAL D'HAZEY</t>
  </si>
  <si>
    <t>VAL DO DUBRA</t>
  </si>
  <si>
    <t>VAL ET CHATILLON</t>
  </si>
  <si>
    <t>VAL MARAVEL</t>
  </si>
  <si>
    <t>VAL SUZON</t>
  </si>
  <si>
    <t>VALADY</t>
  </si>
  <si>
    <t>VALAILLES</t>
  </si>
  <si>
    <t>VALAIRE</t>
  </si>
  <si>
    <t>VALANJOU</t>
  </si>
  <si>
    <t>VALASSKE MEZIRICI</t>
  </si>
  <si>
    <t>VALAURIE</t>
  </si>
  <si>
    <t>VALAVOIRE</t>
  </si>
  <si>
    <t>VALAY</t>
  </si>
  <si>
    <t>VALBELEIX</t>
  </si>
  <si>
    <t>VALBELLE</t>
  </si>
  <si>
    <t>VALBOIS</t>
  </si>
  <si>
    <t>VALBONNAIS</t>
  </si>
  <si>
    <t>VALBONNE</t>
  </si>
  <si>
    <t>VALCABRERE</t>
  </si>
  <si>
    <t>VALCANVILLE</t>
  </si>
  <si>
    <t>VALCEA</t>
  </si>
  <si>
    <t>VALCEBOLLERE</t>
  </si>
  <si>
    <t>VALCIVIERES</t>
  </si>
  <si>
    <t>VALCOURT</t>
  </si>
  <si>
    <t>VALDAHON</t>
  </si>
  <si>
    <t>VALDAMPIERRE</t>
  </si>
  <si>
    <t>VALDEBLORE</t>
  </si>
  <si>
    <t>VAL-DE-LIVENNE</t>
  </si>
  <si>
    <t>VALDEMORO (ESPAGNE)</t>
  </si>
  <si>
    <t>VALDEPENAS</t>
  </si>
  <si>
    <t>VALDERIES</t>
  </si>
  <si>
    <t>VALDEROURE</t>
  </si>
  <si>
    <t>VALDIEU LUTRAN</t>
  </si>
  <si>
    <t>VALDIVIENNE</t>
  </si>
  <si>
    <t>VALDOIE</t>
  </si>
  <si>
    <t>VALDROME</t>
  </si>
  <si>
    <t>VALDURENQUE</t>
  </si>
  <si>
    <t>VALEILLE</t>
  </si>
  <si>
    <t>VALEILLES</t>
  </si>
  <si>
    <t>VALEMPOULIERES</t>
  </si>
  <si>
    <t>VALENCAY</t>
  </si>
  <si>
    <t>VALENCE (16)</t>
  </si>
  <si>
    <t>VALENCE (26)</t>
  </si>
  <si>
    <t>VALENCE CEDEX</t>
  </si>
  <si>
    <t>VALENCE CEDEX 9</t>
  </si>
  <si>
    <t>VALENCE D AGEN</t>
  </si>
  <si>
    <t>VALENCE D AGEN CEDEX</t>
  </si>
  <si>
    <t>VALENCE D ALBIGEOIS</t>
  </si>
  <si>
    <t>VALENCE EN BRIE</t>
  </si>
  <si>
    <t>VALENCE EN POITOU</t>
  </si>
  <si>
    <t>VALENCE SUR BAISE</t>
  </si>
  <si>
    <t>VALENCIA CEDEX 12</t>
  </si>
  <si>
    <t>VALENCIA CEDEX 9</t>
  </si>
  <si>
    <t>VALENCIA DE ALCANTARA</t>
  </si>
  <si>
    <t>VALENCIENNES CEDEX</t>
  </si>
  <si>
    <t>VALENCIENNES CEDEX 9</t>
  </si>
  <si>
    <t>VALENCIN</t>
  </si>
  <si>
    <t>VALENCOGNE</t>
  </si>
  <si>
    <t>VALENNES</t>
  </si>
  <si>
    <t>VALENSOLE</t>
  </si>
  <si>
    <t>VALENTIGNEY</t>
  </si>
  <si>
    <t>VALENTIGNEY CEDEX</t>
  </si>
  <si>
    <t>VALENTINE</t>
  </si>
  <si>
    <t>VALENTON</t>
  </si>
  <si>
    <t>VALERGUES</t>
  </si>
  <si>
    <t>VALERNES</t>
  </si>
  <si>
    <t>VALESCOURT</t>
  </si>
  <si>
    <t>VALETTE</t>
  </si>
  <si>
    <t>VALEUIL</t>
  </si>
  <si>
    <t>VALEYRAC</t>
  </si>
  <si>
    <t>VALEZAN</t>
  </si>
  <si>
    <t>VALFF</t>
  </si>
  <si>
    <t>VALFIN SUR VALOUSE</t>
  </si>
  <si>
    <t>VALFLAUNES</t>
  </si>
  <si>
    <t>VALFLEURY</t>
  </si>
  <si>
    <t>VALFRAMBERT</t>
  </si>
  <si>
    <t>VALFROICOURT</t>
  </si>
  <si>
    <t>VALGORGE</t>
  </si>
  <si>
    <t>VALHEY</t>
  </si>
  <si>
    <t>VALHUON</t>
  </si>
  <si>
    <t>VALIERGUES</t>
  </si>
  <si>
    <t>VALIGNAT</t>
  </si>
  <si>
    <t>VALIGNY</t>
  </si>
  <si>
    <t>VALINES</t>
  </si>
  <si>
    <t>VALJOUFFREY</t>
  </si>
  <si>
    <t>VALJOUZE</t>
  </si>
  <si>
    <t>VALLABREGUES</t>
  </si>
  <si>
    <t>VALLABRIX</t>
  </si>
  <si>
    <t>VALLADOLID</t>
  </si>
  <si>
    <t>VALLAN</t>
  </si>
  <si>
    <t>VALLANGOUJARD</t>
  </si>
  <si>
    <t>VALLANS</t>
  </si>
  <si>
    <t>VALLANT ST GEORGES</t>
  </si>
  <si>
    <t>VALLAURIS</t>
  </si>
  <si>
    <t>VALLAURIS CEDEX</t>
  </si>
  <si>
    <t>VALLE D ALESANI</t>
  </si>
  <si>
    <t>VALLE D OREZZA</t>
  </si>
  <si>
    <t>VALLE DI CAMPOLORO</t>
  </si>
  <si>
    <t>VALLE DI MEZZANA</t>
  </si>
  <si>
    <t>VALLE DI ROSTINO</t>
  </si>
  <si>
    <t>VALLECALLE</t>
  </si>
  <si>
    <t>VALLECROSIA</t>
  </si>
  <si>
    <t>VALLEGUE</t>
  </si>
  <si>
    <t>VALLEIRY</t>
  </si>
  <si>
    <t>VALLENAY</t>
  </si>
  <si>
    <t>VALLENTIGNY</t>
  </si>
  <si>
    <t>VALLERANGE</t>
  </si>
  <si>
    <t>VALLERARGUES</t>
  </si>
  <si>
    <t>VALLERAUGUE</t>
  </si>
  <si>
    <t>VALLERES</t>
  </si>
  <si>
    <t>VALLERET</t>
  </si>
  <si>
    <t>VALLEREUIL</t>
  </si>
  <si>
    <t>VALLEROIS LE BOIS</t>
  </si>
  <si>
    <t>VALLEROIS LORIOZ</t>
  </si>
  <si>
    <t>VALLEROY (25)</t>
  </si>
  <si>
    <t>VALLEROY (52)</t>
  </si>
  <si>
    <t>VALLEROY (54)</t>
  </si>
  <si>
    <t>VALLEROY AUX SAULES</t>
  </si>
  <si>
    <t>VALLEROY LE SEC</t>
  </si>
  <si>
    <t>VALLERY</t>
  </si>
  <si>
    <t>VALLESVILLES</t>
  </si>
  <si>
    <t>VALLET</t>
  </si>
  <si>
    <t>VALLETOT</t>
  </si>
  <si>
    <t>VALLFOGONA DE BALAGUER</t>
  </si>
  <si>
    <t>VALLFOGONA DE RIPOLLES</t>
  </si>
  <si>
    <t>VALLICA</t>
  </si>
  <si>
    <t>VALLIERE</t>
  </si>
  <si>
    <t>VALLIERES (10)</t>
  </si>
  <si>
    <t>VALLIERES (74)</t>
  </si>
  <si>
    <t>VALLIERES LES GRANDES</t>
  </si>
  <si>
    <t>VALLIGUIERES</t>
  </si>
  <si>
    <t>VALLIQUERVILLE</t>
  </si>
  <si>
    <t>VALLIRANA</t>
  </si>
  <si>
    <t>VALLOIRE</t>
  </si>
  <si>
    <t>VALLOIS</t>
  </si>
  <si>
    <t>VALLON EN SULLY</t>
  </si>
  <si>
    <t>VALLON PONT D ARC</t>
  </si>
  <si>
    <t>VALLON PONT D'ARC</t>
  </si>
  <si>
    <t>VALLON SUR GEE</t>
  </si>
  <si>
    <t>VALLONS-DE-L'ERDRE</t>
  </si>
  <si>
    <t>VALLORCINE</t>
  </si>
  <si>
    <t>VALLOUISE</t>
  </si>
  <si>
    <t>VALLS</t>
  </si>
  <si>
    <t>VALLS DE VALIRA (LEIDA)</t>
  </si>
  <si>
    <t>VALMANYA</t>
  </si>
  <si>
    <t>VALMASCLE</t>
  </si>
  <si>
    <t>VALMEINIER</t>
  </si>
  <si>
    <t>VALMESTROFF</t>
  </si>
  <si>
    <t>VALMIGERE</t>
  </si>
  <si>
    <t>VALMONDOIS</t>
  </si>
  <si>
    <t>VALMONT (57)</t>
  </si>
  <si>
    <t>VALMONT (76)</t>
  </si>
  <si>
    <t>VALMUNSTER</t>
  </si>
  <si>
    <t>VALMY</t>
  </si>
  <si>
    <t>VALOGNES</t>
  </si>
  <si>
    <t>VALOJOULX</t>
  </si>
  <si>
    <t>VALONNE</t>
  </si>
  <si>
    <t>VALORBIQUET</t>
  </si>
  <si>
    <t>VALOREILLE</t>
  </si>
  <si>
    <t>VALOUSE</t>
  </si>
  <si>
    <t>VALPRIONDE</t>
  </si>
  <si>
    <t>VALPRIVAS</t>
  </si>
  <si>
    <t>VALPUISEAUX</t>
  </si>
  <si>
    <t>VALRAS PLAGE</t>
  </si>
  <si>
    <t>VALREAS</t>
  </si>
  <si>
    <t>VALREAS CEDEX</t>
  </si>
  <si>
    <t>VALROS</t>
  </si>
  <si>
    <t>VALROUFIE</t>
  </si>
  <si>
    <t>VALS</t>
  </si>
  <si>
    <t>VALS DES TILLES</t>
  </si>
  <si>
    <t>VALS LE CHASTEL</t>
  </si>
  <si>
    <t>VALS LES BAINS</t>
  </si>
  <si>
    <t>VALS PRES LE PUY</t>
  </si>
  <si>
    <t>VALSEME</t>
  </si>
  <si>
    <t>VALSERRES</t>
  </si>
  <si>
    <t>VALSONNE</t>
  </si>
  <si>
    <t>VALUEJOLS</t>
  </si>
  <si>
    <t>VALVERDE</t>
  </si>
  <si>
    <t>Valvidienne</t>
  </si>
  <si>
    <t>VALVIGNERES</t>
  </si>
  <si>
    <t>VALZ SOUS CHATEAUNEUF</t>
  </si>
  <si>
    <t>VALZERGUES</t>
  </si>
  <si>
    <t>VANAULT LE CHATEL</t>
  </si>
  <si>
    <t>VANAULT LES DAMES</t>
  </si>
  <si>
    <t>VANCAIS</t>
  </si>
  <si>
    <t>VANCE</t>
  </si>
  <si>
    <t>VANCLANS</t>
  </si>
  <si>
    <t>VANDELAINVILLE</t>
  </si>
  <si>
    <t>VANDELANS</t>
  </si>
  <si>
    <t>VANDELEVILLE</t>
  </si>
  <si>
    <t>VANDELICOURT</t>
  </si>
  <si>
    <t>VANDENESSE</t>
  </si>
  <si>
    <t>VANDENESSE EN AUXOIS</t>
  </si>
  <si>
    <t>VANDEUIL</t>
  </si>
  <si>
    <t>VANDIERES (51)</t>
  </si>
  <si>
    <t>VANDIERES (54)</t>
  </si>
  <si>
    <t>VANDOEUVRE LES NANCY</t>
  </si>
  <si>
    <t>VANDOEUVRE LES NANCY CEDE</t>
  </si>
  <si>
    <t>VANDOEUVRE LES NANCY CEDEX</t>
  </si>
  <si>
    <t>VANDONCOURT</t>
  </si>
  <si>
    <t>VANDRE</t>
  </si>
  <si>
    <t>VANDRIMARE</t>
  </si>
  <si>
    <t>VANDY</t>
  </si>
  <si>
    <t>VANLAY</t>
  </si>
  <si>
    <t>VANNAIRE</t>
  </si>
  <si>
    <t>VANNE</t>
  </si>
  <si>
    <t>VANNECOURT</t>
  </si>
  <si>
    <t>VANNECROCQ</t>
  </si>
  <si>
    <t>VANNES</t>
  </si>
  <si>
    <t>VANNES CEDEX</t>
  </si>
  <si>
    <t>VANNES CEDEX 9</t>
  </si>
  <si>
    <t>VANNES LE CHATEL</t>
  </si>
  <si>
    <t>VANNES SUR COSSON</t>
  </si>
  <si>
    <t>VANNOZ</t>
  </si>
  <si>
    <t>VANOSC</t>
  </si>
  <si>
    <t>VANTOUX</t>
  </si>
  <si>
    <t>VANTOUX ET LONGEVELLE</t>
  </si>
  <si>
    <t>VANVES</t>
  </si>
  <si>
    <t>VANVES CEDEX</t>
  </si>
  <si>
    <t>VANVEY</t>
  </si>
  <si>
    <t>VANVILLE</t>
  </si>
  <si>
    <t>VANXAINS</t>
  </si>
  <si>
    <t>VANY</t>
  </si>
  <si>
    <t>VANZAC</t>
  </si>
  <si>
    <t>VANZAY</t>
  </si>
  <si>
    <t>VANZY</t>
  </si>
  <si>
    <t>VAOUR</t>
  </si>
  <si>
    <t>VAPI GUJARAT</t>
  </si>
  <si>
    <t>VARACIEUX</t>
  </si>
  <si>
    <t>VARADES</t>
  </si>
  <si>
    <t>VARAGES</t>
  </si>
  <si>
    <t>VARAIGNES</t>
  </si>
  <si>
    <t>VARAIRE</t>
  </si>
  <si>
    <t>VARAIZE</t>
  </si>
  <si>
    <t>VARANGES</t>
  </si>
  <si>
    <t>VARANGEVILLE</t>
  </si>
  <si>
    <t>VARAVILLE</t>
  </si>
  <si>
    <t>VARCES ALLIERES CEDEX</t>
  </si>
  <si>
    <t>VARCES ALLIERES ET RISSET</t>
  </si>
  <si>
    <t>VARCES CEDEX</t>
  </si>
  <si>
    <t>VAREILLES (23)</t>
  </si>
  <si>
    <t>VAREILLES (71)</t>
  </si>
  <si>
    <t>VAREILLES (89)</t>
  </si>
  <si>
    <t>VAREN</t>
  </si>
  <si>
    <t>VARENA</t>
  </si>
  <si>
    <t>VARENGEVILLE SUR MER</t>
  </si>
  <si>
    <t>VARENGUEBEC</t>
  </si>
  <si>
    <t>VARENNE L ARCONCE</t>
  </si>
  <si>
    <t>VARENNE ST GERMAIN</t>
  </si>
  <si>
    <t>VARENNE ST HILAIRE CEDEX</t>
  </si>
  <si>
    <t>VARENNES (24)</t>
  </si>
  <si>
    <t>VARENNES (31)</t>
  </si>
  <si>
    <t>VARENNES (37)</t>
  </si>
  <si>
    <t>VARENNES (80)</t>
  </si>
  <si>
    <t>VARENNES (82)</t>
  </si>
  <si>
    <t>VARENNES (86)</t>
  </si>
  <si>
    <t>VARENNES (89)</t>
  </si>
  <si>
    <t>VARENNES CHANGY</t>
  </si>
  <si>
    <t>VARENNES EN ARGONNE</t>
  </si>
  <si>
    <t>VARENNES EN ARGONNE CEDEX</t>
  </si>
  <si>
    <t>VARENNES JARCY</t>
  </si>
  <si>
    <t>VARENNES LE GRAND</t>
  </si>
  <si>
    <t>VARENNES LES MACON</t>
  </si>
  <si>
    <t>VARENNES LES NARCY</t>
  </si>
  <si>
    <t>VARENNES SOUS DUN</t>
  </si>
  <si>
    <t>VARENNES ST HONORAT</t>
  </si>
  <si>
    <t>VARENNES ST SAUVEUR</t>
  </si>
  <si>
    <t>VARENNES SUR ALLIER</t>
  </si>
  <si>
    <t>VARENNES SUR AMANCE</t>
  </si>
  <si>
    <t>VARENNES SUR FOUZON</t>
  </si>
  <si>
    <t>VARENNES SUR LOIRE</t>
  </si>
  <si>
    <t>VARENNES SUR MORGE</t>
  </si>
  <si>
    <t>VARENNES SUR SEINE</t>
  </si>
  <si>
    <t>VARENNES SUR TECHE</t>
  </si>
  <si>
    <t>VARENNES SUR USSON</t>
  </si>
  <si>
    <t>VARENNES VAUZELLES</t>
  </si>
  <si>
    <t>VARENNES VAUZELLES CEDEX</t>
  </si>
  <si>
    <t>VARES</t>
  </si>
  <si>
    <t>VARESNES</t>
  </si>
  <si>
    <t>VARESSIA</t>
  </si>
  <si>
    <t>VARETZ</t>
  </si>
  <si>
    <t>VARILHES</t>
  </si>
  <si>
    <t>VARINFROY</t>
  </si>
  <si>
    <t>VARIZE (28)</t>
  </si>
  <si>
    <t>VARIZE (57)</t>
  </si>
  <si>
    <t>VARMONZEY</t>
  </si>
  <si>
    <t>VARNA (BULGARIE)</t>
  </si>
  <si>
    <t>VARNEVILLE</t>
  </si>
  <si>
    <t>VARNEVILLE BRETTEVILLE</t>
  </si>
  <si>
    <t>VAROGNE</t>
  </si>
  <si>
    <t>VAROIS ET CHAIGNOT</t>
  </si>
  <si>
    <t>VAROUVILLE</t>
  </si>
  <si>
    <t>VARRAINS</t>
  </si>
  <si>
    <t>VARREDDES</t>
  </si>
  <si>
    <t>VARS (05)</t>
  </si>
  <si>
    <t>VARS (16)</t>
  </si>
  <si>
    <t>VARS (70)</t>
  </si>
  <si>
    <t>VARS SUR ROSEIX</t>
  </si>
  <si>
    <t>VARSBERG</t>
  </si>
  <si>
    <t>VARSHETS</t>
  </si>
  <si>
    <t>VARZAY</t>
  </si>
  <si>
    <t>VARZY</t>
  </si>
  <si>
    <t>VASCOEUIL</t>
  </si>
  <si>
    <t>VASLES</t>
  </si>
  <si>
    <t>VASLUI</t>
  </si>
  <si>
    <t>VASPERVILLER</t>
  </si>
  <si>
    <t>VASSEL</t>
  </si>
  <si>
    <t>VASSELAY</t>
  </si>
  <si>
    <t>VASSELIN</t>
  </si>
  <si>
    <t>VASSENS</t>
  </si>
  <si>
    <t>VASSIEUX EN VERCORS</t>
  </si>
  <si>
    <t>VASSIMONT ET CHAPELAINE</t>
  </si>
  <si>
    <t>VASSINCOURT</t>
  </si>
  <si>
    <t>VASSONVILLE</t>
  </si>
  <si>
    <t>VASSY (14)</t>
  </si>
  <si>
    <t>VASSY (89)</t>
  </si>
  <si>
    <t>VASTEVILLE</t>
  </si>
  <si>
    <t>VATAN</t>
  </si>
  <si>
    <t>VATHIMENIL</t>
  </si>
  <si>
    <t>VATIERVILLE</t>
  </si>
  <si>
    <t>VATILIEU</t>
  </si>
  <si>
    <t>VATIMONT</t>
  </si>
  <si>
    <t>VATRY</t>
  </si>
  <si>
    <t>VATRY EUROPORT</t>
  </si>
  <si>
    <t>VATTETOT SOUS BEAUMONT</t>
  </si>
  <si>
    <t>VATTETOT SUR MER</t>
  </si>
  <si>
    <t>VATTEVILLE</t>
  </si>
  <si>
    <t>VATTEVILLE LA RUE</t>
  </si>
  <si>
    <t>VAUBADON</t>
  </si>
  <si>
    <t>VAUBAN</t>
  </si>
  <si>
    <t>VAUBECOURT</t>
  </si>
  <si>
    <t>VAUBEXY</t>
  </si>
  <si>
    <t>VAUCELLES</t>
  </si>
  <si>
    <t>VAUCHAMPS (25)</t>
  </si>
  <si>
    <t>VAUCHAMPS (51)</t>
  </si>
  <si>
    <t>VAUCHASSIS</t>
  </si>
  <si>
    <t>VAUCHELLES</t>
  </si>
  <si>
    <t>VAUCHELLES LES AUTHIE</t>
  </si>
  <si>
    <t>VAUCHELLES LES DOMART</t>
  </si>
  <si>
    <t>VAUCHELLES LES QUESNOY</t>
  </si>
  <si>
    <t>VAUCHIGNON</t>
  </si>
  <si>
    <t>VAUCHONVILLIERS</t>
  </si>
  <si>
    <t>VAUCHOUX</t>
  </si>
  <si>
    <t>VAUCHRETIEN</t>
  </si>
  <si>
    <t>VAUCIENNES (51)</t>
  </si>
  <si>
    <t>VAUCIENNES (60)</t>
  </si>
  <si>
    <t>VAUCLAIX</t>
  </si>
  <si>
    <t>VAUCLERC</t>
  </si>
  <si>
    <t>VAUCLUSE</t>
  </si>
  <si>
    <t>VAUCLUSOTTE</t>
  </si>
  <si>
    <t>VAUCOGNE</t>
  </si>
  <si>
    <t>VAUCONCOURT NERVEZAIN</t>
  </si>
  <si>
    <t>VAUCOULEURS</t>
  </si>
  <si>
    <t>VAUCOURT</t>
  </si>
  <si>
    <t>VAUCOURTOIS</t>
  </si>
  <si>
    <t>VAUCRESSON</t>
  </si>
  <si>
    <t>VAUCRESSON CEDEX</t>
  </si>
  <si>
    <t>VAUDANCOURT</t>
  </si>
  <si>
    <t>VAUDEBARRIER</t>
  </si>
  <si>
    <t>VAUDELNAY</t>
  </si>
  <si>
    <t>VAUDELOGES</t>
  </si>
  <si>
    <t>VAUDEMANGES</t>
  </si>
  <si>
    <t>VAUDEMONT</t>
  </si>
  <si>
    <t>VAUDES</t>
  </si>
  <si>
    <t>VAUDESINCOURT</t>
  </si>
  <si>
    <t>VAUDESSON</t>
  </si>
  <si>
    <t>VAUDEURS</t>
  </si>
  <si>
    <t>VAUDEVANT</t>
  </si>
  <si>
    <t>VAUDEVILLE (54)</t>
  </si>
  <si>
    <t>VAUDEVILLE (88)</t>
  </si>
  <si>
    <t>VAUDEVILLE LE HAUT</t>
  </si>
  <si>
    <t>VAUDHERLAND</t>
  </si>
  <si>
    <t>VAUDIGNY</t>
  </si>
  <si>
    <t>VAUDONCOURT (55)</t>
  </si>
  <si>
    <t>VAUDONCOURT (88)</t>
  </si>
  <si>
    <t>VAUDOY EN BRIE</t>
  </si>
  <si>
    <t>VAUDRECHING</t>
  </si>
  <si>
    <t>VAUDRECOURT</t>
  </si>
  <si>
    <t>VAUDREMONT</t>
  </si>
  <si>
    <t>VAUDREUILLE</t>
  </si>
  <si>
    <t>VAUDREVILLE</t>
  </si>
  <si>
    <t>VAUDREY</t>
  </si>
  <si>
    <t>VAUDRICOURT (62)</t>
  </si>
  <si>
    <t>VAUDRICOURT (80)</t>
  </si>
  <si>
    <t>VAUDRIMESNIL</t>
  </si>
  <si>
    <t>VAUDRIMESNILS</t>
  </si>
  <si>
    <t>VAUDRINGHEM</t>
  </si>
  <si>
    <t>VAUDRIVILLERS</t>
  </si>
  <si>
    <t>VAUDRY</t>
  </si>
  <si>
    <t>VAUFREY</t>
  </si>
  <si>
    <t>VAUGINES</t>
  </si>
  <si>
    <t>VAUGNERAY</t>
  </si>
  <si>
    <t>VAUGRIGNEUSE</t>
  </si>
  <si>
    <t>VAUHALLAN</t>
  </si>
  <si>
    <t>VAUJANY</t>
  </si>
  <si>
    <t>VAUJOURS</t>
  </si>
  <si>
    <t>VAULANDRY</t>
  </si>
  <si>
    <t>VAULNAVEYS LE BAS</t>
  </si>
  <si>
    <t>VAULNAVEYS LE HAUT</t>
  </si>
  <si>
    <t>VAULRY</t>
  </si>
  <si>
    <t>VAULT DE LUGNY</t>
  </si>
  <si>
    <t>VAULX (62)</t>
  </si>
  <si>
    <t>VAULX (74)</t>
  </si>
  <si>
    <t>VAULX EN VELIN CEDEX</t>
  </si>
  <si>
    <t>VAULX MILIEU</t>
  </si>
  <si>
    <t>VAULX VRAUCOURT</t>
  </si>
  <si>
    <t>VAUMAS</t>
  </si>
  <si>
    <t>VAUMEILH</t>
  </si>
  <si>
    <t>VAUMOISE</t>
  </si>
  <si>
    <t>VAUMORT</t>
  </si>
  <si>
    <t>VAUNAC</t>
  </si>
  <si>
    <t>VAUNAVEYS LA ROCHETTE</t>
  </si>
  <si>
    <t>VAUNOISE</t>
  </si>
  <si>
    <t>VAUPILLON</t>
  </si>
  <si>
    <t>VAUPOISSON</t>
  </si>
  <si>
    <t>VAUQUOIS</t>
  </si>
  <si>
    <t>VAUREAL</t>
  </si>
  <si>
    <t>VAUREILLES</t>
  </si>
  <si>
    <t>VAUSSEROUX</t>
  </si>
  <si>
    <t>VAUTEBIS</t>
  </si>
  <si>
    <t>VAUTHIERMONT</t>
  </si>
  <si>
    <t>VAUTORTE</t>
  </si>
  <si>
    <t>VAUVENARGUES</t>
  </si>
  <si>
    <t>VAUVERT</t>
  </si>
  <si>
    <t>VAUVILLE (14)</t>
  </si>
  <si>
    <t>VAUVILLE (50)</t>
  </si>
  <si>
    <t>VAUVILLERS (70)</t>
  </si>
  <si>
    <t>VAUVILLERS (80)</t>
  </si>
  <si>
    <t>VAUX (03)</t>
  </si>
  <si>
    <t>VAUX (31)</t>
  </si>
  <si>
    <t>VAUX (57)</t>
  </si>
  <si>
    <t>VAUX (86)</t>
  </si>
  <si>
    <t>VAUX CHAMPAGNE</t>
  </si>
  <si>
    <t>VAUX DEVANT DAMLOUP</t>
  </si>
  <si>
    <t>VAUX EN AMIENOIS</t>
  </si>
  <si>
    <t>VAUX EN BEAUJOLAIS</t>
  </si>
  <si>
    <t>VAUX EN DIEULET</t>
  </si>
  <si>
    <t>VAUX EN PRE</t>
  </si>
  <si>
    <t>VAUX EN VERMANDOIS</t>
  </si>
  <si>
    <t>VAUX ET CHANTEGRUE</t>
  </si>
  <si>
    <t>VAUX LAVALETTE</t>
  </si>
  <si>
    <t>VAUX LE MONCELOT</t>
  </si>
  <si>
    <t>VAUX LE PENIL</t>
  </si>
  <si>
    <t>VAUX LES MOURON</t>
  </si>
  <si>
    <t>VAUX LES MOUZON</t>
  </si>
  <si>
    <t>VAUX LES PALAMEIX</t>
  </si>
  <si>
    <t>VAUX LES PRES</t>
  </si>
  <si>
    <t>VAUX LES RUBIGNY</t>
  </si>
  <si>
    <t>VAUX LES ST CLAUDE</t>
  </si>
  <si>
    <t>VAUX MARQUENNEVILLE</t>
  </si>
  <si>
    <t>VAUX MONTREUIL</t>
  </si>
  <si>
    <t>VAUX ROUILLAC</t>
  </si>
  <si>
    <t>VAUX SAULES</t>
  </si>
  <si>
    <t>VAUX SOUS AUBIGNY</t>
  </si>
  <si>
    <t>VAUX SUR AURE</t>
  </si>
  <si>
    <t>VAUX SUR BLAISE</t>
  </si>
  <si>
    <t>VAUX SUR EURE</t>
  </si>
  <si>
    <t>VAUX SUR LUNAIN</t>
  </si>
  <si>
    <t>VAUX SUR MER</t>
  </si>
  <si>
    <t>VAUX SUR POLIGNY</t>
  </si>
  <si>
    <t>VAUX SUR SEINE</t>
  </si>
  <si>
    <t>VAUX SUR SEULLES</t>
  </si>
  <si>
    <t>VAUX SUR SOMME</t>
  </si>
  <si>
    <t>VAUX SUR ST URBAIN</t>
  </si>
  <si>
    <t>VAUX SUR VIENNE</t>
  </si>
  <si>
    <t>VAUX VILLAINE</t>
  </si>
  <si>
    <t>VAUXAILLON</t>
  </si>
  <si>
    <t>VAUXBONS</t>
  </si>
  <si>
    <t>VAUXRENARD</t>
  </si>
  <si>
    <t>VAUXTIN</t>
  </si>
  <si>
    <t>VAVINCOURT</t>
  </si>
  <si>
    <t>VAVRAY LE GRAND</t>
  </si>
  <si>
    <t>VAVRAY LE PETIT</t>
  </si>
  <si>
    <t>VAXAINVILLE</t>
  </si>
  <si>
    <t>VAXONCOURT</t>
  </si>
  <si>
    <t>VAXY</t>
  </si>
  <si>
    <t>VAY</t>
  </si>
  <si>
    <t>VAYCHIS</t>
  </si>
  <si>
    <t>VAYLATS</t>
  </si>
  <si>
    <t>VAYRAC</t>
  </si>
  <si>
    <t>VAYRES (33)</t>
  </si>
  <si>
    <t>VAYRES (87)</t>
  </si>
  <si>
    <t>VAYRES SUR ESSONNE</t>
  </si>
  <si>
    <t>VAZEILLES LIMANDRE</t>
  </si>
  <si>
    <t>VAZEILLES PRES SAUGUES</t>
  </si>
  <si>
    <t>VAZERAC</t>
  </si>
  <si>
    <t>VD EDE (PAYS-BAS)</t>
  </si>
  <si>
    <t>VEAUCE</t>
  </si>
  <si>
    <t>VEAUCHE</t>
  </si>
  <si>
    <t>VEAUCHETTE</t>
  </si>
  <si>
    <t>VEAUGUES</t>
  </si>
  <si>
    <t>VEAUNES</t>
  </si>
  <si>
    <t>VEAUVILLE LES BAONS</t>
  </si>
  <si>
    <t>VEAUVILLE LES QUELLES</t>
  </si>
  <si>
    <t>VEBRE</t>
  </si>
  <si>
    <t>VEBRET</t>
  </si>
  <si>
    <t>VEBRON</t>
  </si>
  <si>
    <t>VECKERSVILLER</t>
  </si>
  <si>
    <t>VECKRING</t>
  </si>
  <si>
    <t>VECOUX</t>
  </si>
  <si>
    <t>VECQUEMONT</t>
  </si>
  <si>
    <t>VECQUEVILLE</t>
  </si>
  <si>
    <t>VEDENE CEDEX</t>
  </si>
  <si>
    <t>VEDRINES ST LOUP</t>
  </si>
  <si>
    <t>VEGENNES</t>
  </si>
  <si>
    <t>VEHO</t>
  </si>
  <si>
    <t>VEIGNE</t>
  </si>
  <si>
    <t>VEIGY FONCENEX</t>
  </si>
  <si>
    <t>VEILHES</t>
  </si>
  <si>
    <t>VEILLEINS</t>
  </si>
  <si>
    <t>VEILLY</t>
  </si>
  <si>
    <t>VEIX</t>
  </si>
  <si>
    <t>VELAINE EN HAYE</t>
  </si>
  <si>
    <t>VELAINE SOUS AMANCE</t>
  </si>
  <si>
    <t>VELAINES</t>
  </si>
  <si>
    <t>VELANNE</t>
  </si>
  <si>
    <t>VELARS SUR OUCHE</t>
  </si>
  <si>
    <t>VELAUX</t>
  </si>
  <si>
    <t>VELENNES (60)</t>
  </si>
  <si>
    <t>VELENNES (80)</t>
  </si>
  <si>
    <t>VELESMES ECHEVANNE</t>
  </si>
  <si>
    <t>VELESMES ESSARTS</t>
  </si>
  <si>
    <t>VELET</t>
  </si>
  <si>
    <t>VELIEUX</t>
  </si>
  <si>
    <t>VELIKI GABER (SLOVENIE)</t>
  </si>
  <si>
    <t>VELINES</t>
  </si>
  <si>
    <t>VELIZY VILLACOUBLAY</t>
  </si>
  <si>
    <t>VELIZY VILLACOUBLAY CEDEX</t>
  </si>
  <si>
    <t>VELLE LE CHATEL</t>
  </si>
  <si>
    <t>VELLE SUR MOSELLE</t>
  </si>
  <si>
    <t>VELLECHES</t>
  </si>
  <si>
    <t>VELLECHEVREUX COURBENANS</t>
  </si>
  <si>
    <t>VELLECLAIRE</t>
  </si>
  <si>
    <t>VELLEFAUX</t>
  </si>
  <si>
    <t>VELLEFREY ET VELLEFRANGE</t>
  </si>
  <si>
    <t>VELLEFRIE</t>
  </si>
  <si>
    <t>VELLEGUINDRY ET LEVRECEY</t>
  </si>
  <si>
    <t>VELLEMINFROY</t>
  </si>
  <si>
    <t>VELLEMOZ</t>
  </si>
  <si>
    <t>VELLERON</t>
  </si>
  <si>
    <t>VELLEROT LES BELVOIR</t>
  </si>
  <si>
    <t>VELLEROT LES VERCEL</t>
  </si>
  <si>
    <t>VELLES (36)</t>
  </si>
  <si>
    <t>VELLES (52)</t>
  </si>
  <si>
    <t>VELLESCOT</t>
  </si>
  <si>
    <t>VELLEVANS</t>
  </si>
  <si>
    <t>VELLEXON QUEUTREY VAUDEY</t>
  </si>
  <si>
    <t>VELLOREILLE LES CHOYE</t>
  </si>
  <si>
    <t>VELLUIRE</t>
  </si>
  <si>
    <t>VELOGNY</t>
  </si>
  <si>
    <t>VELONE ORNETO</t>
  </si>
  <si>
    <t>VELORCEY</t>
  </si>
  <si>
    <t>VELOSNES</t>
  </si>
  <si>
    <t>VELOTTE ET TATIGNECOURT</t>
  </si>
  <si>
    <t>VELU</t>
  </si>
  <si>
    <t>VELVING</t>
  </si>
  <si>
    <t>VELYE</t>
  </si>
  <si>
    <t>VELZIC</t>
  </si>
  <si>
    <t>VEMARS</t>
  </si>
  <si>
    <t>VENABLES</t>
  </si>
  <si>
    <t>VENACO</t>
  </si>
  <si>
    <t>VENANSAULT</t>
  </si>
  <si>
    <t>VENANSON</t>
  </si>
  <si>
    <t>VENAREY LES LAUMES</t>
  </si>
  <si>
    <t>VENARSAL</t>
  </si>
  <si>
    <t>VENAS</t>
  </si>
  <si>
    <t>VENASQUE</t>
  </si>
  <si>
    <t>VENCE</t>
  </si>
  <si>
    <t>VENCE CEDEX</t>
  </si>
  <si>
    <t>VENDARGUES CEDEX</t>
  </si>
  <si>
    <t>VENDAT</t>
  </si>
  <si>
    <t>VENDAT CEDEX</t>
  </si>
  <si>
    <t>VENDAYS MONTALIVET</t>
  </si>
  <si>
    <t>VENDEGIES AU BOIS</t>
  </si>
  <si>
    <t>VENDEGIES SUR ECAILLON</t>
  </si>
  <si>
    <t>VENDEL</t>
  </si>
  <si>
    <t>VENDELLES</t>
  </si>
  <si>
    <t>VENDEMIAN</t>
  </si>
  <si>
    <t>VENDENESSE LES CHAROLLES</t>
  </si>
  <si>
    <t>VENDENESSE SUR ARROUX</t>
  </si>
  <si>
    <t>VENDENHEIM</t>
  </si>
  <si>
    <t>VENDENHEIM CEDEX</t>
  </si>
  <si>
    <t>VENDES</t>
  </si>
  <si>
    <t>VENDEUIL</t>
  </si>
  <si>
    <t>VENDEUIL CAPLY</t>
  </si>
  <si>
    <t>VENDEUVRE</t>
  </si>
  <si>
    <t>VENDEUVRE DU POITOU</t>
  </si>
  <si>
    <t>VENDEUVRE SUR BARSE</t>
  </si>
  <si>
    <t>VENDEVILLE</t>
  </si>
  <si>
    <t>VENDHUILE</t>
  </si>
  <si>
    <t>VENDIERES</t>
  </si>
  <si>
    <t>VENDIN LE VIEIL</t>
  </si>
  <si>
    <t>VENDIN LE VIEIL CEDEX</t>
  </si>
  <si>
    <t>VENDIN LES BETHUNE</t>
  </si>
  <si>
    <t>VENDINE</t>
  </si>
  <si>
    <t>VENDOEUVRES</t>
  </si>
  <si>
    <t>VENDOIRE</t>
  </si>
  <si>
    <t>VENDOME</t>
  </si>
  <si>
    <t>VENDOME CEDEX</t>
  </si>
  <si>
    <t>VENDRANGES</t>
  </si>
  <si>
    <t>VENDRENNES</t>
  </si>
  <si>
    <t>VENDRES</t>
  </si>
  <si>
    <t>VENDRESSE</t>
  </si>
  <si>
    <t>VENDREST</t>
  </si>
  <si>
    <t>VENEJAN</t>
  </si>
  <si>
    <t>VENELLES</t>
  </si>
  <si>
    <t>VENELLES CEDEX</t>
  </si>
  <si>
    <t>VENERAND</t>
  </si>
  <si>
    <t>VENERE</t>
  </si>
  <si>
    <t>VENERIEU</t>
  </si>
  <si>
    <t>VENEROLLES</t>
  </si>
  <si>
    <t>VENERQUE</t>
  </si>
  <si>
    <t>VENES</t>
  </si>
  <si>
    <t>VENESMES</t>
  </si>
  <si>
    <t>VENESTANVILLE</t>
  </si>
  <si>
    <t>VENETTE</t>
  </si>
  <si>
    <t>VENEUX LES SABLONS</t>
  </si>
  <si>
    <t>VENEY</t>
  </si>
  <si>
    <t>VENGEONS</t>
  </si>
  <si>
    <t>VENISE</t>
  </si>
  <si>
    <t>VENISEY</t>
  </si>
  <si>
    <t>VENISSIEUX CEDEX</t>
  </si>
  <si>
    <t>VENIZY</t>
  </si>
  <si>
    <t>VENNANS</t>
  </si>
  <si>
    <t>VENNECY</t>
  </si>
  <si>
    <t>VENNES</t>
  </si>
  <si>
    <t>VENNEZEY</t>
  </si>
  <si>
    <t>VENON (27)</t>
  </si>
  <si>
    <t>VENON (38)</t>
  </si>
  <si>
    <t>VENOSC</t>
  </si>
  <si>
    <t>VENOUSE</t>
  </si>
  <si>
    <t>VENOY</t>
  </si>
  <si>
    <t>VENSAC</t>
  </si>
  <si>
    <t>VENSAT</t>
  </si>
  <si>
    <t>VENTABREN</t>
  </si>
  <si>
    <t>VENTAVON</t>
  </si>
  <si>
    <t>VENTELAY</t>
  </si>
  <si>
    <t>VENTENAC</t>
  </si>
  <si>
    <t>VENTENAC CABARDES</t>
  </si>
  <si>
    <t>VENTENAC EN MINERVOIS</t>
  </si>
  <si>
    <t>VENTEROL (04)</t>
  </si>
  <si>
    <t>VENTEROL (05)</t>
  </si>
  <si>
    <t>VENTEROL (26)</t>
  </si>
  <si>
    <t>VENTES ST REMY</t>
  </si>
  <si>
    <t>VENTEUGES</t>
  </si>
  <si>
    <t>VENTEUIL</t>
  </si>
  <si>
    <t>VENTHON</t>
  </si>
  <si>
    <t>VENTISERI</t>
  </si>
  <si>
    <t>VENTOUSE</t>
  </si>
  <si>
    <t>VENTRON</t>
  </si>
  <si>
    <t>VENZOLASCA</t>
  </si>
  <si>
    <t>VER</t>
  </si>
  <si>
    <t>VER LES CHARTRES</t>
  </si>
  <si>
    <t>VER SUR LAUNETTE</t>
  </si>
  <si>
    <t>VER SUR MER</t>
  </si>
  <si>
    <t>VERAC</t>
  </si>
  <si>
    <t>VERANNE</t>
  </si>
  <si>
    <t>VERARGUES</t>
  </si>
  <si>
    <t>VERAZA</t>
  </si>
  <si>
    <t>VERBANIA</t>
  </si>
  <si>
    <t>VERBERIE</t>
  </si>
  <si>
    <t>VERBERIE CEDEX</t>
  </si>
  <si>
    <t>VERBIESLES</t>
  </si>
  <si>
    <t>VERCEL VILLEDIEU LE CAMP</t>
  </si>
  <si>
    <t>VERCHAIN MAUGRE</t>
  </si>
  <si>
    <t>VERCHAIX</t>
  </si>
  <si>
    <t>VERCHENY</t>
  </si>
  <si>
    <t>VERCHIN</t>
  </si>
  <si>
    <t>VERCHOCQ</t>
  </si>
  <si>
    <t>VERCIA</t>
  </si>
  <si>
    <t>VERCLAUSE</t>
  </si>
  <si>
    <t>VERCOIRAN</t>
  </si>
  <si>
    <t>VERCOURT</t>
  </si>
  <si>
    <t>VERDACHES</t>
  </si>
  <si>
    <t>VERDALLE</t>
  </si>
  <si>
    <t>VERDELAIS</t>
  </si>
  <si>
    <t>VERDELOT</t>
  </si>
  <si>
    <t>VERDENAL</t>
  </si>
  <si>
    <t>VERDEREL LES SAUQUEUSE</t>
  </si>
  <si>
    <t>VERDERONNE</t>
  </si>
  <si>
    <t>VERDES</t>
  </si>
  <si>
    <t>VERDESE</t>
  </si>
  <si>
    <t>VERDETS</t>
  </si>
  <si>
    <t>VERDIGNY</t>
  </si>
  <si>
    <t>VERDILLE</t>
  </si>
  <si>
    <t>VERDILLY</t>
  </si>
  <si>
    <t>VERDON (24)</t>
  </si>
  <si>
    <t>VERDON (51)</t>
  </si>
  <si>
    <t>VERDONNET</t>
  </si>
  <si>
    <t>VERDUN (09)</t>
  </si>
  <si>
    <t>VERDUN (55)</t>
  </si>
  <si>
    <t>VERDUN CEDEX</t>
  </si>
  <si>
    <t>VERDUN EN LAURAGAIS</t>
  </si>
  <si>
    <t>VERDUN SUR GARONNE</t>
  </si>
  <si>
    <t>VERDUN SUR LE DOUBS</t>
  </si>
  <si>
    <t>VEREAUX</t>
  </si>
  <si>
    <t>VEREL DE MONTBEL</t>
  </si>
  <si>
    <t>VEREL PRAGONDRAN</t>
  </si>
  <si>
    <t>VERETZ</t>
  </si>
  <si>
    <t>VEREUX</t>
  </si>
  <si>
    <t>VERFEIL</t>
  </si>
  <si>
    <t>VERFEIL SUR SEYE</t>
  </si>
  <si>
    <t>VERFEUIL</t>
  </si>
  <si>
    <t>VERGAVILLE</t>
  </si>
  <si>
    <t>VERGEAL</t>
  </si>
  <si>
    <t>VERGEROUX</t>
  </si>
  <si>
    <t>VERGES</t>
  </si>
  <si>
    <t>VERGETOT</t>
  </si>
  <si>
    <t>VERGEZAC</t>
  </si>
  <si>
    <t>VERGEZE</t>
  </si>
  <si>
    <t>VERGHEAS</t>
  </si>
  <si>
    <t>VERGIES</t>
  </si>
  <si>
    <t>VERGIGNY</t>
  </si>
  <si>
    <t>VERGISSON</t>
  </si>
  <si>
    <t>VERGNE</t>
  </si>
  <si>
    <t>VERGOIGNAN</t>
  </si>
  <si>
    <t>VERGONCEY</t>
  </si>
  <si>
    <t>VERGONGHEON</t>
  </si>
  <si>
    <t>VERGONNES</t>
  </si>
  <si>
    <t>VERGONS</t>
  </si>
  <si>
    <t>VERGRANNE</t>
  </si>
  <si>
    <t>VERGT</t>
  </si>
  <si>
    <t>VERGT DE BIRON</t>
  </si>
  <si>
    <t>VERIA</t>
  </si>
  <si>
    <t>VERIGNON</t>
  </si>
  <si>
    <t>VERIGNY</t>
  </si>
  <si>
    <t>VERIN</t>
  </si>
  <si>
    <t>VERINES</t>
  </si>
  <si>
    <t>VERISSEY</t>
  </si>
  <si>
    <t>VERJUX</t>
  </si>
  <si>
    <t>VERLANS</t>
  </si>
  <si>
    <t>VERLHAC TESCOU</t>
  </si>
  <si>
    <t>VERLIN</t>
  </si>
  <si>
    <t>VERLINCTHUN</t>
  </si>
  <si>
    <t>VERLINGHEM</t>
  </si>
  <si>
    <t>VERLUS</t>
  </si>
  <si>
    <t>VERMAND</t>
  </si>
  <si>
    <t>VERMANDOVILLERS</t>
  </si>
  <si>
    <t>VERMELLES</t>
  </si>
  <si>
    <t>VERMENTON</t>
  </si>
  <si>
    <t>VERN D ANJOU</t>
  </si>
  <si>
    <t>VERN SUR SEICHE</t>
  </si>
  <si>
    <t>VERN SUR SEICHE CEDEX</t>
  </si>
  <si>
    <t>VERNAIS</t>
  </si>
  <si>
    <t>VERNAISON</t>
  </si>
  <si>
    <t>VERNAJOUL</t>
  </si>
  <si>
    <t>VERNANCOURT</t>
  </si>
  <si>
    <t>VERNANTES</t>
  </si>
  <si>
    <t>VERNANTOIS</t>
  </si>
  <si>
    <t>VERNAS</t>
  </si>
  <si>
    <t>VERNASSAL</t>
  </si>
  <si>
    <t>VERNAUX</t>
  </si>
  <si>
    <t>VERNAY</t>
  </si>
  <si>
    <t>VERNE</t>
  </si>
  <si>
    <t>VERNEGUES</t>
  </si>
  <si>
    <t>VERNEIGES</t>
  </si>
  <si>
    <t>VERNEIL LE CHETIF</t>
  </si>
  <si>
    <t>VERNEIX</t>
  </si>
  <si>
    <t>VERNET</t>
  </si>
  <si>
    <t>VERNET LA VARENNE</t>
  </si>
  <si>
    <t>VERNET LES BAINS</t>
  </si>
  <si>
    <t>VERNEUGHEOL</t>
  </si>
  <si>
    <t>VERNEUIL (16)</t>
  </si>
  <si>
    <t>VERNEUIL (18)</t>
  </si>
  <si>
    <t>VERNEUIL (51)</t>
  </si>
  <si>
    <t>VERNEUIL (58)</t>
  </si>
  <si>
    <t>VERNEUIL EN BOURBONNAIS</t>
  </si>
  <si>
    <t>VERNEUIL EN HALATTE</t>
  </si>
  <si>
    <t>VERNEUIL GRAND</t>
  </si>
  <si>
    <t>VERNEUIL L ETANG</t>
  </si>
  <si>
    <t>VERNEUIL LE CHATEAU</t>
  </si>
  <si>
    <t>VERNEUIL MOUSTIERS</t>
  </si>
  <si>
    <t>VERNEUIL PETIT</t>
  </si>
  <si>
    <t>VERNEUIL SOUS COUCY</t>
  </si>
  <si>
    <t>VERNEUIL SUR AVRE</t>
  </si>
  <si>
    <t>VERNEUIL SUR AVRE CEDEX</t>
  </si>
  <si>
    <t>VERNEUIL SUR IGNERAIE</t>
  </si>
  <si>
    <t>VERNEUIL SUR INDRE</t>
  </si>
  <si>
    <t>VERNEUIL SUR SEINE</t>
  </si>
  <si>
    <t>VERNEUIL SUR VIENNE</t>
  </si>
  <si>
    <t>VERNEUSSES</t>
  </si>
  <si>
    <t>VERNEVILLE</t>
  </si>
  <si>
    <t>VERNIE</t>
  </si>
  <si>
    <t>VERNIERFONTAINE</t>
  </si>
  <si>
    <t>VERNINES</t>
  </si>
  <si>
    <t>VERNIOLLE</t>
  </si>
  <si>
    <t>VERNIOZ</t>
  </si>
  <si>
    <t>VERNIX</t>
  </si>
  <si>
    <t>VERNOIL</t>
  </si>
  <si>
    <t>VERNOIS LES BELVOIR</t>
  </si>
  <si>
    <t>VERNOIS LES VESVRES</t>
  </si>
  <si>
    <t>VERNOIS SUR MANCE</t>
  </si>
  <si>
    <t>VERNOLS</t>
  </si>
  <si>
    <t>VERNON (07)</t>
  </si>
  <si>
    <t>VERNON (27)</t>
  </si>
  <si>
    <t>VERNON (86)</t>
  </si>
  <si>
    <t>VERNON CEDEX</t>
  </si>
  <si>
    <t>VERNONVILLIERS</t>
  </si>
  <si>
    <t>VERNOSC LES ANNONAY</t>
  </si>
  <si>
    <t>VERNOT</t>
  </si>
  <si>
    <t>VERNOU EN SOLOGNE</t>
  </si>
  <si>
    <t>VERNOU LA CELLE SUR SEINE</t>
  </si>
  <si>
    <t>VERNOU SUR BRENNE</t>
  </si>
  <si>
    <t>VERNOUILLET (28)</t>
  </si>
  <si>
    <t>VERNOUILLET (78)</t>
  </si>
  <si>
    <t>VERNOUILLET CEDEX</t>
  </si>
  <si>
    <t>VERNOUX EN GATINE</t>
  </si>
  <si>
    <t>VERNOUX EN VIVARAIS</t>
  </si>
  <si>
    <t>VERNOUX SUR BOUTONNE</t>
  </si>
  <si>
    <t>VERNOY</t>
  </si>
  <si>
    <t>VERNUSSE</t>
  </si>
  <si>
    <t>VERNY</t>
  </si>
  <si>
    <t>VERO</t>
  </si>
  <si>
    <t>VERON</t>
  </si>
  <si>
    <t>VERON CEDEX</t>
  </si>
  <si>
    <t>VERONNE</t>
  </si>
  <si>
    <t>VERONNES</t>
  </si>
  <si>
    <t>VEROSVRES</t>
  </si>
  <si>
    <t>VERPEL</t>
  </si>
  <si>
    <t>VERPILLIERES</t>
  </si>
  <si>
    <t>VERPILLIERES SUR OURCE</t>
  </si>
  <si>
    <t>VERQUIERES</t>
  </si>
  <si>
    <t>VERQUIGNEUL</t>
  </si>
  <si>
    <t>VERQUIN</t>
  </si>
  <si>
    <t>VERRENS ARVEY</t>
  </si>
  <si>
    <t>VERRERIES DE MOUSSANS</t>
  </si>
  <si>
    <t>VERREY SOUS DREE</t>
  </si>
  <si>
    <t>VERREY SOUS SALMAISE</t>
  </si>
  <si>
    <t>VERRICOURT</t>
  </si>
  <si>
    <t>VERRIE</t>
  </si>
  <si>
    <t>VERRIERES (08)</t>
  </si>
  <si>
    <t>VERRIERES (10)</t>
  </si>
  <si>
    <t>VERRIERES (12)</t>
  </si>
  <si>
    <t>VERRIERES (16)</t>
  </si>
  <si>
    <t>VERRIERES (51)</t>
  </si>
  <si>
    <t>VERRIERES (61)</t>
  </si>
  <si>
    <t>VERRIERES (63)</t>
  </si>
  <si>
    <t>VERRIERES (86)</t>
  </si>
  <si>
    <t>VERRIERES DE JOUX</t>
  </si>
  <si>
    <t>VERRIERES DU GROSBOIS</t>
  </si>
  <si>
    <t>VERRIERES EN ANJOU</t>
  </si>
  <si>
    <t>VERRIERES EN FOREZ</t>
  </si>
  <si>
    <t>VERRIERES LE BUISSON</t>
  </si>
  <si>
    <t>VERRIERES LE BUISSON CEDE</t>
  </si>
  <si>
    <t>VERRIERES LE BUISSON CEDEX</t>
  </si>
  <si>
    <t>VERRUE</t>
  </si>
  <si>
    <t>VERRUYES</t>
  </si>
  <si>
    <t>VERS (46)</t>
  </si>
  <si>
    <t>VERS (71)</t>
  </si>
  <si>
    <t>VERS (74)</t>
  </si>
  <si>
    <t>VERS EN MONTAGNE</t>
  </si>
  <si>
    <t>VERS PONT DU GARD</t>
  </si>
  <si>
    <t>VERS SOUS SELLIERES</t>
  </si>
  <si>
    <t>VERS SUR MEOUGE</t>
  </si>
  <si>
    <t>VERS SUR SELLES</t>
  </si>
  <si>
    <t>VERSAILLES</t>
  </si>
  <si>
    <t>VERSAILLES CEDEX</t>
  </si>
  <si>
    <t>VERSAINVILLE</t>
  </si>
  <si>
    <t>VERSAUGUES</t>
  </si>
  <si>
    <t>VERSEILLES LE BAS</t>
  </si>
  <si>
    <t>VERSEILLES LE HAUT</t>
  </si>
  <si>
    <t>VERSIGNY (02)</t>
  </si>
  <si>
    <t>VERSIGNY (60)</t>
  </si>
  <si>
    <t>VERSOLS ET LAPEYRE</t>
  </si>
  <si>
    <t>VERSON</t>
  </si>
  <si>
    <t>VERSON CEDEX</t>
  </si>
  <si>
    <t>VERSONNEX (74)</t>
  </si>
  <si>
    <t>VERT (40)</t>
  </si>
  <si>
    <t>VERT (78)</t>
  </si>
  <si>
    <t>VERT EN DROUAIS</t>
  </si>
  <si>
    <t>VERT LE GRAND</t>
  </si>
  <si>
    <t>VERT LE PETIT</t>
  </si>
  <si>
    <t>VERT ST DENIS</t>
  </si>
  <si>
    <t>VERT TOULON</t>
  </si>
  <si>
    <t>VERTAIN</t>
  </si>
  <si>
    <t>VERTAIZON</t>
  </si>
  <si>
    <t>VERTAMBOZ</t>
  </si>
  <si>
    <t>VERTAULT</t>
  </si>
  <si>
    <t>VERTEILLAC</t>
  </si>
  <si>
    <t>VERTESTOLNA</t>
  </si>
  <si>
    <t>VERTEUIL D AGENAIS</t>
  </si>
  <si>
    <t>VERTEUIL SUR CHARENTE</t>
  </si>
  <si>
    <t>VERTHEMEX</t>
  </si>
  <si>
    <t>VERTHEUIL</t>
  </si>
  <si>
    <t>VERTOLAYE</t>
  </si>
  <si>
    <t>VERTON</t>
  </si>
  <si>
    <t>VERTOU</t>
  </si>
  <si>
    <t>VERTOU CEDEX</t>
  </si>
  <si>
    <t>VERTRIEU</t>
  </si>
  <si>
    <t>VERTUS</t>
  </si>
  <si>
    <t>VERTUZEY</t>
  </si>
  <si>
    <t>VERVANT (16)</t>
  </si>
  <si>
    <t>VERVANT (17)</t>
  </si>
  <si>
    <t>VERVEZELLE</t>
  </si>
  <si>
    <t>VERY</t>
  </si>
  <si>
    <t>VERZE</t>
  </si>
  <si>
    <t>VERZEILLE</t>
  </si>
  <si>
    <t>VERZENAY</t>
  </si>
  <si>
    <t>VERZUOLO</t>
  </si>
  <si>
    <t>VERZY</t>
  </si>
  <si>
    <t>VESAIGNES SOUS LAFAUCHE</t>
  </si>
  <si>
    <t>VESAIGNES SUR MARNE</t>
  </si>
  <si>
    <t>VESC</t>
  </si>
  <si>
    <t>VESCEMONT</t>
  </si>
  <si>
    <t>VESCHEIM</t>
  </si>
  <si>
    <t>VESCLES</t>
  </si>
  <si>
    <t>VESCOVATO</t>
  </si>
  <si>
    <t>VESDUN</t>
  </si>
  <si>
    <t>VESIGNEUL SUR MARNE</t>
  </si>
  <si>
    <t>VESLES ET CAUMONT</t>
  </si>
  <si>
    <t>VESLUD</t>
  </si>
  <si>
    <t>VESLY (27)</t>
  </si>
  <si>
    <t>VESLY (50)</t>
  </si>
  <si>
    <t>VESOUL</t>
  </si>
  <si>
    <t>VESOUL CEDEX</t>
  </si>
  <si>
    <t>VESSEAUX</t>
  </si>
  <si>
    <t>VESSEY</t>
  </si>
  <si>
    <t>VESTRIC ET CANDIAC</t>
  </si>
  <si>
    <t>VESVRES</t>
  </si>
  <si>
    <t>VESVRES SOUS CHALANCEY</t>
  </si>
  <si>
    <t>VETHEUIL</t>
  </si>
  <si>
    <t>VETRAZ MONTHOUX</t>
  </si>
  <si>
    <t>VETRIGNE</t>
  </si>
  <si>
    <t>VETRINO</t>
  </si>
  <si>
    <t>VEUIL</t>
  </si>
  <si>
    <t>VEUILLY LA POTERIE</t>
  </si>
  <si>
    <t>VEULES LES ROSES</t>
  </si>
  <si>
    <t>VEULETTES SUR MER</t>
  </si>
  <si>
    <t>VEUREY CEDEX</t>
  </si>
  <si>
    <t>VEUREY VOROIZE</t>
  </si>
  <si>
    <t>VEUVES</t>
  </si>
  <si>
    <t>VEUVEY SUR OUCHE</t>
  </si>
  <si>
    <t>VEUXHAULLES SUR AUBE</t>
  </si>
  <si>
    <t>VEVY</t>
  </si>
  <si>
    <t>VEXAINCOURT</t>
  </si>
  <si>
    <t>VEXIN SUR EPTE</t>
  </si>
  <si>
    <t>VEYMERANGE</t>
  </si>
  <si>
    <t>VEYNES</t>
  </si>
  <si>
    <t>VEYRAC</t>
  </si>
  <si>
    <t>VEYRAS</t>
  </si>
  <si>
    <t>VEYRE MONTON</t>
  </si>
  <si>
    <t>VEYREAU</t>
  </si>
  <si>
    <t>VEYRIER DU LAC</t>
  </si>
  <si>
    <t>VEYRIERES (15)</t>
  </si>
  <si>
    <t>VEYRIERES (19)</t>
  </si>
  <si>
    <t>VEYRIGNAC</t>
  </si>
  <si>
    <t>VEYRINES DE DOMME</t>
  </si>
  <si>
    <t>VEYRINES DE VERGT</t>
  </si>
  <si>
    <t>VEYRINS THUELLIN</t>
  </si>
  <si>
    <t>VEYSSILIEU</t>
  </si>
  <si>
    <t>VEZ</t>
  </si>
  <si>
    <t>VEZAC (15)</t>
  </si>
  <si>
    <t>VEZAC (24)</t>
  </si>
  <si>
    <t>VEZANNES</t>
  </si>
  <si>
    <t>VEZAPONIN</t>
  </si>
  <si>
    <t>VEZE</t>
  </si>
  <si>
    <t>VEZELAY</t>
  </si>
  <si>
    <t>VEZELISE</t>
  </si>
  <si>
    <t>VEZELOIS</t>
  </si>
  <si>
    <t>VEZELS ROUSSY</t>
  </si>
  <si>
    <t>VEZENOBRES</t>
  </si>
  <si>
    <t>VEZERONCE CURTIN</t>
  </si>
  <si>
    <t>VEZET</t>
  </si>
  <si>
    <t>VEZEZOUX</t>
  </si>
  <si>
    <t>VEZIERES</t>
  </si>
  <si>
    <t>VEZILLON</t>
  </si>
  <si>
    <t>VEZIN LE COQUET</t>
  </si>
  <si>
    <t>VEZIN LE COQUET CEDEX</t>
  </si>
  <si>
    <t>VEZINNES</t>
  </si>
  <si>
    <t>VEZINS</t>
  </si>
  <si>
    <t>VEZINS DE LEVEZOU</t>
  </si>
  <si>
    <t>VEZOT</t>
  </si>
  <si>
    <t>VEZZA D'ALBA</t>
  </si>
  <si>
    <t>VEZZANI</t>
  </si>
  <si>
    <t>VIABON</t>
  </si>
  <si>
    <t>VIADANA   ( ITALIE )</t>
  </si>
  <si>
    <t>VIALA DU PAS DE JAUX</t>
  </si>
  <si>
    <t>VIALA DU TARN</t>
  </si>
  <si>
    <t>VIALAS</t>
  </si>
  <si>
    <t>VIALER</t>
  </si>
  <si>
    <t>VIAM</t>
  </si>
  <si>
    <t>VIANE</t>
  </si>
  <si>
    <t>VIANEN</t>
  </si>
  <si>
    <t>VIANGES</t>
  </si>
  <si>
    <t>VIANNE</t>
  </si>
  <si>
    <t>VIAPRES LE PETIT</t>
  </si>
  <si>
    <t>VIARMES</t>
  </si>
  <si>
    <t>VIAS</t>
  </si>
  <si>
    <t>VIAZAC</t>
  </si>
  <si>
    <t>VIBERSVILLER</t>
  </si>
  <si>
    <t>VIBEUF</t>
  </si>
  <si>
    <t>VIBRAC (16)</t>
  </si>
  <si>
    <t>VIBRAC (17)</t>
  </si>
  <si>
    <t>VIBRAYE</t>
  </si>
  <si>
    <t>VIC</t>
  </si>
  <si>
    <t>VIC DE CHASSENAY</t>
  </si>
  <si>
    <t>VIC DES PRES</t>
  </si>
  <si>
    <t>VIC EN BIGORRE</t>
  </si>
  <si>
    <t>VIC EN BIGORRE CEDEX</t>
  </si>
  <si>
    <t>VIC FEZENSAC</t>
  </si>
  <si>
    <t>VIC LA GARDIOLE</t>
  </si>
  <si>
    <t>VIC LE COMTE</t>
  </si>
  <si>
    <t>VIC LE FESQ</t>
  </si>
  <si>
    <t>VIC SOUS THIL</t>
  </si>
  <si>
    <t>VIC SUR AISNE</t>
  </si>
  <si>
    <t>VIC SUR CERE</t>
  </si>
  <si>
    <t>VIC SUR SEILLE</t>
  </si>
  <si>
    <t>VICDESSOS</t>
  </si>
  <si>
    <t>VICHEL</t>
  </si>
  <si>
    <t>VICHERES</t>
  </si>
  <si>
    <t>VICHEREY</t>
  </si>
  <si>
    <t>VICHY</t>
  </si>
  <si>
    <t>VICHY CEDEX</t>
  </si>
  <si>
    <t>VICO</t>
  </si>
  <si>
    <t>VICQ (03)</t>
  </si>
  <si>
    <t>VICQ (52)</t>
  </si>
  <si>
    <t xml:space="preserve">VICQ </t>
  </si>
  <si>
    <t>VICQ (78)</t>
  </si>
  <si>
    <t>VICQ D AURIBAT</t>
  </si>
  <si>
    <t>VICQ EXEMPLET</t>
  </si>
  <si>
    <t>VICQ SUR BREUILH</t>
  </si>
  <si>
    <t>VICQ SUR GARTEMPE</t>
  </si>
  <si>
    <t>VICQ SUR NAHON</t>
  </si>
  <si>
    <t>VICQUES</t>
  </si>
  <si>
    <t>VICTOT PONTFOL</t>
  </si>
  <si>
    <t>VIDAI</t>
  </si>
  <si>
    <t>VIDAILLAC</t>
  </si>
  <si>
    <t>VIDAILLAT</t>
  </si>
  <si>
    <t>VIDAUBAN</t>
  </si>
  <si>
    <t>VIDECOSVILLE</t>
  </si>
  <si>
    <t>VIDEIX</t>
  </si>
  <si>
    <t>VIDELLES</t>
  </si>
  <si>
    <t>VIDOU</t>
  </si>
  <si>
    <t>VIDOUVILLE</t>
  </si>
  <si>
    <t>VIDOUZE</t>
  </si>
  <si>
    <t>VIEFVILLERS</t>
  </si>
  <si>
    <t>VIEIL HESDIN</t>
  </si>
  <si>
    <t>VIEIL MOUTIER</t>
  </si>
  <si>
    <t>VIEILLE BRIOUDE</t>
  </si>
  <si>
    <t>VIEILLE CHAPELLE</t>
  </si>
  <si>
    <t>VIEILLE EGLISE</t>
  </si>
  <si>
    <t>VIEILLE EGLISE EN YVELINES</t>
  </si>
  <si>
    <t>VIEILLE TOULOUSE</t>
  </si>
  <si>
    <t>VIEILLES MAISONS</t>
  </si>
  <si>
    <t>VIEILLESPESSE</t>
  </si>
  <si>
    <t>VIEILLEVIE</t>
  </si>
  <si>
    <t>VIEILLEVIGNE (31)</t>
  </si>
  <si>
    <t>VIEILLEVIGNE (44)</t>
  </si>
  <si>
    <t>VIEILLEY</t>
  </si>
  <si>
    <t>VIEILMOULIN</t>
  </si>
  <si>
    <t>VIEL ST REMY</t>
  </si>
  <si>
    <t>VIELLA (32)</t>
  </si>
  <si>
    <t>VIELLA (65)</t>
  </si>
  <si>
    <t>VIELLE ADOUR</t>
  </si>
  <si>
    <t>VIELLE AURE</t>
  </si>
  <si>
    <t>VIELLE LOURON</t>
  </si>
  <si>
    <t>VIELLE SOUBIRAN</t>
  </si>
  <si>
    <t>VIELLE ST GIRONS</t>
  </si>
  <si>
    <t>VIELLE TURSAN</t>
  </si>
  <si>
    <t>VIELLENAVE D ARTHEZ</t>
  </si>
  <si>
    <t>VIELLENAVE DE NAVARRENX</t>
  </si>
  <si>
    <t>VIELLESEGURE</t>
  </si>
  <si>
    <t>VIELMANAY</t>
  </si>
  <si>
    <t>VIELMUR SUR AGOUT</t>
  </si>
  <si>
    <t>VIELPRAT</t>
  </si>
  <si>
    <t>VIELS MAISONS</t>
  </si>
  <si>
    <t>VIELVERGE</t>
  </si>
  <si>
    <t>VIENNAY</t>
  </si>
  <si>
    <t>VIENNE</t>
  </si>
  <si>
    <t>VIENNE CEDEX</t>
  </si>
  <si>
    <t>VIENNE EN ARTHIES</t>
  </si>
  <si>
    <t>VIENNE EN BESSIN</t>
  </si>
  <si>
    <t>VIENNE EN VAL</t>
  </si>
  <si>
    <t>VIENNE LA VILLE</t>
  </si>
  <si>
    <t>VIENNE LE CHATEAU</t>
  </si>
  <si>
    <t>VIENS</t>
  </si>
  <si>
    <t>VIENVILLE</t>
  </si>
  <si>
    <t>VIER BORDES</t>
  </si>
  <si>
    <t>VIERSAT</t>
  </si>
  <si>
    <t>VIERVILLE (28)</t>
  </si>
  <si>
    <t>VIERVILLE (50)</t>
  </si>
  <si>
    <t>VIERVILLE SUR MER</t>
  </si>
  <si>
    <t>VIERZON</t>
  </si>
  <si>
    <t>VIERZON CEDEX</t>
  </si>
  <si>
    <t>VIESLY</t>
  </si>
  <si>
    <t>VIESSOIX</t>
  </si>
  <si>
    <t>VIETHOREY</t>
  </si>
  <si>
    <t>VIEURE</t>
  </si>
  <si>
    <t>VIEUSSAN</t>
  </si>
  <si>
    <t>VIEUVICQ</t>
  </si>
  <si>
    <t>VIEUVY</t>
  </si>
  <si>
    <t>VIEUX (14)</t>
  </si>
  <si>
    <t>VIEUX (81)</t>
  </si>
  <si>
    <t>VIEUX BERQUIN</t>
  </si>
  <si>
    <t>VIEUX BOUCAU LES BAINS</t>
  </si>
  <si>
    <t>VIEUX BOURG</t>
  </si>
  <si>
    <t>VIEUX CHAMPAGNE</t>
  </si>
  <si>
    <t>VIEUX CHARMONT</t>
  </si>
  <si>
    <t>VIEUX CHATEAU</t>
  </si>
  <si>
    <t>VIEUX CONDE</t>
  </si>
  <si>
    <t>VIEUX FERRETTE</t>
  </si>
  <si>
    <t>VIEUX FUME</t>
  </si>
  <si>
    <t>VIEUX LES ASFELD</t>
  </si>
  <si>
    <t>VIEUX LIXHEIM</t>
  </si>
  <si>
    <t>VIEUX MANOIR</t>
  </si>
  <si>
    <t>VIEUX MAREUIL</t>
  </si>
  <si>
    <t>VIEUX MESNIL</t>
  </si>
  <si>
    <t>VIEUX MOULIN (60)</t>
  </si>
  <si>
    <t>VIEUX MOULIN (88)</t>
  </si>
  <si>
    <t>VIEUX PONT (14)</t>
  </si>
  <si>
    <t>VIEUX PONT (61)</t>
  </si>
  <si>
    <t>VIEUX PORT</t>
  </si>
  <si>
    <t>VIEUX RENG</t>
  </si>
  <si>
    <t>VIEUX ROUEN SUR BRESLE</t>
  </si>
  <si>
    <t>VIEUX RUFFEC</t>
  </si>
  <si>
    <t>VIEUX THANN</t>
  </si>
  <si>
    <t>VIEUX THANN CEDEX</t>
  </si>
  <si>
    <t>VIEUX VIEL</t>
  </si>
  <si>
    <t>VIEUX VILLEZ</t>
  </si>
  <si>
    <t>VIEUX VY SUR COUESNON</t>
  </si>
  <si>
    <t>VIEUZOS</t>
  </si>
  <si>
    <t>VIEVIGNE</t>
  </si>
  <si>
    <t>VIEVILLE</t>
  </si>
  <si>
    <t>VIEVILLE EN HAYE</t>
  </si>
  <si>
    <t>VIEVY</t>
  </si>
  <si>
    <t>VIEVY LE RAYE</t>
  </si>
  <si>
    <t>VIEY</t>
  </si>
  <si>
    <t>VIF</t>
  </si>
  <si>
    <t>VIFFORT</t>
  </si>
  <si>
    <t>VIGEOIS</t>
  </si>
  <si>
    <t>VIGER</t>
  </si>
  <si>
    <t>VIGEVILLE</t>
  </si>
  <si>
    <t>VIGGIANELLO</t>
  </si>
  <si>
    <t>VIGLAIN</t>
  </si>
  <si>
    <t>VIGNACOURT</t>
  </si>
  <si>
    <t>VIGNALE</t>
  </si>
  <si>
    <t>VIGNATS</t>
  </si>
  <si>
    <t>VIGNAUX</t>
  </si>
  <si>
    <t>VIGNEC</t>
  </si>
  <si>
    <t>VIGNELY</t>
  </si>
  <si>
    <t>VIGNEMONT</t>
  </si>
  <si>
    <t>VIGNES (64)</t>
  </si>
  <si>
    <t>VIGNES (89)</t>
  </si>
  <si>
    <t>VIGNES LA COTE</t>
  </si>
  <si>
    <t>VIGNEUL SOUS MONTMEDY</t>
  </si>
  <si>
    <t>VIGNEULLES</t>
  </si>
  <si>
    <t>VIGNEULLES HATTONCHATEL</t>
  </si>
  <si>
    <t>VIGNEUX</t>
  </si>
  <si>
    <t>VIGNEUX DE BRETAGNE</t>
  </si>
  <si>
    <t>VIGNEUX HOCQUET</t>
  </si>
  <si>
    <t>VIGNEUX SUR SEINE</t>
  </si>
  <si>
    <t>VIGNEVIEILLE</t>
  </si>
  <si>
    <t>VIGNIEU</t>
  </si>
  <si>
    <t>VIGNOC</t>
  </si>
  <si>
    <t>VIGNOL</t>
  </si>
  <si>
    <t>VIGNOLES</t>
  </si>
  <si>
    <t>VIGNOLS</t>
  </si>
  <si>
    <t>VIGNONET</t>
  </si>
  <si>
    <t>VIGNORY</t>
  </si>
  <si>
    <t>VIGNOT</t>
  </si>
  <si>
    <t>VIGNOUX SOUS LES AIX</t>
  </si>
  <si>
    <t>VIGNOUX SUR BARANGEON</t>
  </si>
  <si>
    <t>VIGNY (57)</t>
  </si>
  <si>
    <t>VIGNY (95)</t>
  </si>
  <si>
    <t>VIGOULANT</t>
  </si>
  <si>
    <t>VIGOULET AUZIL</t>
  </si>
  <si>
    <t>VIGOUX</t>
  </si>
  <si>
    <t>VIGUERON</t>
  </si>
  <si>
    <t>VIGY</t>
  </si>
  <si>
    <t>VIHIERS</t>
  </si>
  <si>
    <t>VIJON</t>
  </si>
  <si>
    <t>VILA REAL DE SANTO ANTONIO</t>
  </si>
  <si>
    <t>VILAFRANCA DEL PENEDES</t>
  </si>
  <si>
    <t>VILALBA (LUGO)</t>
  </si>
  <si>
    <t>VILAMALLA</t>
  </si>
  <si>
    <t>VILAMARXANT (ESPAGNE)</t>
  </si>
  <si>
    <t>VILANOVA DE LA BARCA</t>
  </si>
  <si>
    <t>VILANOVA I LA GELTRU</t>
  </si>
  <si>
    <t>VILA-SANA</t>
  </si>
  <si>
    <t>VILCEY SUR TREY</t>
  </si>
  <si>
    <t>VILDE GUINGALAN</t>
  </si>
  <si>
    <t>VILHONNEUR</t>
  </si>
  <si>
    <t>VILLABE</t>
  </si>
  <si>
    <t>VILLABON</t>
  </si>
  <si>
    <t>VILLAC</t>
  </si>
  <si>
    <t>VILLACERF</t>
  </si>
  <si>
    <t>VILLACOURT</t>
  </si>
  <si>
    <t>VILLADIN</t>
  </si>
  <si>
    <t>VILLAFANS</t>
  </si>
  <si>
    <t>VILLAGE NEUF</t>
  </si>
  <si>
    <t>VILLAINES EN DUESMOIS</t>
  </si>
  <si>
    <t>VILLAINES LA CARELLE</t>
  </si>
  <si>
    <t>VILLAINES LA GONAIS</t>
  </si>
  <si>
    <t>VILLAINES LA JUHEL</t>
  </si>
  <si>
    <t>VILLAINES LES PREVOTES</t>
  </si>
  <si>
    <t>VILLAINES LES ROCHERS</t>
  </si>
  <si>
    <t>VILLAINES SOUS BOIS</t>
  </si>
  <si>
    <t>VILLAINES SOUS LUCE</t>
  </si>
  <si>
    <t>VILLAINES SOUS MALICORNE</t>
  </si>
  <si>
    <t>VILLAINVILLE</t>
  </si>
  <si>
    <t>VILLALET</t>
  </si>
  <si>
    <t>VILLALIER</t>
  </si>
  <si>
    <t>VILLALUENGA DE LA VAGA</t>
  </si>
  <si>
    <t>VILLAMBLAIN</t>
  </si>
  <si>
    <t>VILLAMBLARD</t>
  </si>
  <si>
    <t>VILLAMEE</t>
  </si>
  <si>
    <t>VILLAMPUY</t>
  </si>
  <si>
    <t>VILLAMURIEL DE CERRATO</t>
  </si>
  <si>
    <t>VILLANDRAUT</t>
  </si>
  <si>
    <t>VILLANDRY</t>
  </si>
  <si>
    <t>VILLANIERE</t>
  </si>
  <si>
    <t>VILLANOVA</t>
  </si>
  <si>
    <t>VILLANUEVA DE CASTELLON</t>
  </si>
  <si>
    <t>VILLANUEVA DE GALLEGO</t>
  </si>
  <si>
    <t>VILLANUEVA DE GUMIEL</t>
  </si>
  <si>
    <t>VILLANUEVA DE LA SERENA</t>
  </si>
  <si>
    <t>VILLAPOURCON</t>
  </si>
  <si>
    <t>VILLAR D ARENE</t>
  </si>
  <si>
    <t>VILLAR EN VAL</t>
  </si>
  <si>
    <t>VILLAR FOCCHIARDO</t>
  </si>
  <si>
    <t>VILLAR LOUBIERE</t>
  </si>
  <si>
    <t>VILLAR ST ANSELME</t>
  </si>
  <si>
    <t>VILLAR ST PANCRACE</t>
  </si>
  <si>
    <t>VILLARD (23)</t>
  </si>
  <si>
    <t>VILLARD (74)</t>
  </si>
  <si>
    <t>VILLARD BONNOT</t>
  </si>
  <si>
    <t>VILLARD D HERY</t>
  </si>
  <si>
    <t>VILLARD DE LANS</t>
  </si>
  <si>
    <t>VILLARD LEGER</t>
  </si>
  <si>
    <t>VILLARD NOTRE DAME</t>
  </si>
  <si>
    <t>VILLARD RECULAS</t>
  </si>
  <si>
    <t>VILLARD REYMOND</t>
  </si>
  <si>
    <t>VILLARD SALLET</t>
  </si>
  <si>
    <t>VILLARD ST CHRISTOPHE</t>
  </si>
  <si>
    <t>VILLARD ST SAUVEUR</t>
  </si>
  <si>
    <t>VILLARD SUR BIENNE</t>
  </si>
  <si>
    <t>VILLARD SUR DORON</t>
  </si>
  <si>
    <t>VILLARDEBELLE</t>
  </si>
  <si>
    <t>VILLARDONNEL</t>
  </si>
  <si>
    <t>VILLARDS D HERIA</t>
  </si>
  <si>
    <t>VILLAREMBERT</t>
  </si>
  <si>
    <t>VILLARGENT</t>
  </si>
  <si>
    <t>VILLARGOIX</t>
  </si>
  <si>
    <t>VILLARGONDRAN</t>
  </si>
  <si>
    <t>VILLARIES</t>
  </si>
  <si>
    <t>VILLARLURIN</t>
  </si>
  <si>
    <t>VILLARODIN BOURGET</t>
  </si>
  <si>
    <t>VILLAROGER</t>
  </si>
  <si>
    <t>VILLAROUX</t>
  </si>
  <si>
    <t>VILLARS (24)</t>
  </si>
  <si>
    <t>VILLARS (28)</t>
  </si>
  <si>
    <t>VILLARS (42)</t>
  </si>
  <si>
    <t>VILLARS (84)</t>
  </si>
  <si>
    <t>VILLARS COLMARS</t>
  </si>
  <si>
    <t>VILLARS EN AZOIS</t>
  </si>
  <si>
    <t>VILLARS EN PONS</t>
  </si>
  <si>
    <t>VILLARS ET VILLENOTTE</t>
  </si>
  <si>
    <t>VILLARS FONTAINE</t>
  </si>
  <si>
    <t>VILLARS LE PAUTEL</t>
  </si>
  <si>
    <t>VILLARS LE SEC</t>
  </si>
  <si>
    <t>VILLARS LES BLAMONT</t>
  </si>
  <si>
    <t>VILLARS LES BOIS</t>
  </si>
  <si>
    <t>VILLARS SANTENOGE</t>
  </si>
  <si>
    <t>VILLARS SOUS DAMPJOUX</t>
  </si>
  <si>
    <t>VILLARS SOUS ECOT</t>
  </si>
  <si>
    <t>VILLARS ST GEORGES</t>
  </si>
  <si>
    <t>VILLARS SUR VAR</t>
  </si>
  <si>
    <t>VILLARZEL CABARDES</t>
  </si>
  <si>
    <t>VILLARZEL DU RAZES</t>
  </si>
  <si>
    <t>VILLASAVARY</t>
  </si>
  <si>
    <t>VILLATE</t>
  </si>
  <si>
    <t>VILLAUDRIC</t>
  </si>
  <si>
    <t>VILLAUTOU</t>
  </si>
  <si>
    <t>VILLAVARD</t>
  </si>
  <si>
    <t>VILLAZ</t>
  </si>
  <si>
    <t>VILLE (60)</t>
  </si>
  <si>
    <t>VILLE (67)</t>
  </si>
  <si>
    <t>VILLE AU MONTOIS</t>
  </si>
  <si>
    <t>VILLE AU VAL</t>
  </si>
  <si>
    <t>VILLE D AVRAY</t>
  </si>
  <si>
    <t>VILLE DEVANT BELRAIN</t>
  </si>
  <si>
    <t>VILLE DEVANT CHAUMONT</t>
  </si>
  <si>
    <t>VILLE DI PARASO</t>
  </si>
  <si>
    <t>VILLE DI PIETRABUGNO</t>
  </si>
  <si>
    <t>VILLE DOMMANGE</t>
  </si>
  <si>
    <t>VILLE DU PONT</t>
  </si>
  <si>
    <t>VILLE EN BLAISOIS</t>
  </si>
  <si>
    <t>VILLE EN SALLAZ</t>
  </si>
  <si>
    <t>VILLE EN SELVE</t>
  </si>
  <si>
    <t>VILLE EN TARDENOIS</t>
  </si>
  <si>
    <t>VILLE EN VERMOIS</t>
  </si>
  <si>
    <t>VILLE EN WOEVRE</t>
  </si>
  <si>
    <t>VILLE HOUDLEMONT</t>
  </si>
  <si>
    <t>VILLE LA GRAND</t>
  </si>
  <si>
    <t>VILLE LANGY</t>
  </si>
  <si>
    <t>VILLE LE MARCLET</t>
  </si>
  <si>
    <t>VILLE SAVOYE</t>
  </si>
  <si>
    <t>VILLE SOUS ANJOU</t>
  </si>
  <si>
    <t>VILLE SOUS LA FERTE</t>
  </si>
  <si>
    <t>VILLE ST JACQUES</t>
  </si>
  <si>
    <t>VILLE SUR ANCRE</t>
  </si>
  <si>
    <t>VILLE SUR ARCE</t>
  </si>
  <si>
    <t>VILLE SUR COUSANCES</t>
  </si>
  <si>
    <t>VILLE SUR ILLON</t>
  </si>
  <si>
    <t>VILLE SUR JARNIOUX</t>
  </si>
  <si>
    <t>VILLE SUR LUMES</t>
  </si>
  <si>
    <t>VILLE SUR RETOURNE</t>
  </si>
  <si>
    <t>VILLE SUR SAULX</t>
  </si>
  <si>
    <t>VILLE SUR TERRE</t>
  </si>
  <si>
    <t>VILLE SUR TOURBE</t>
  </si>
  <si>
    <t>VILLE SUR YRON</t>
  </si>
  <si>
    <t>VILLEAU</t>
  </si>
  <si>
    <t>VILLEBADIN</t>
  </si>
  <si>
    <t>VILLEBAROU</t>
  </si>
  <si>
    <t>VILLEBAUDON</t>
  </si>
  <si>
    <t>VILLEBAZY</t>
  </si>
  <si>
    <t>VILLEBEON</t>
  </si>
  <si>
    <t>VILLEBERNIER</t>
  </si>
  <si>
    <t>VILLEBERNY</t>
  </si>
  <si>
    <t>VILLEBICHOT</t>
  </si>
  <si>
    <t>VILLEBLEVIN</t>
  </si>
  <si>
    <t>VILLEBOIS LAVALETTE</t>
  </si>
  <si>
    <t>VILLEBOIS LES PINS</t>
  </si>
  <si>
    <t>VILLEBON</t>
  </si>
  <si>
    <t>VILLEBON SUR YVETTE</t>
  </si>
  <si>
    <t>VILLEBON SUR YVETTE CEDEX</t>
  </si>
  <si>
    <t>VILLEBOUGIS</t>
  </si>
  <si>
    <t>VILLEBOURG</t>
  </si>
  <si>
    <t>VILLEBOUT</t>
  </si>
  <si>
    <t>VILLEBRAMAR</t>
  </si>
  <si>
    <t>VILLEBRET</t>
  </si>
  <si>
    <t>VILLEBRUMIER</t>
  </si>
  <si>
    <t>VILLECELIN</t>
  </si>
  <si>
    <t>VILLECERF</t>
  </si>
  <si>
    <t>VILLECEY SUR MAD</t>
  </si>
  <si>
    <t>VILLECHANTRIA</t>
  </si>
  <si>
    <t>VILLECHAUVE</t>
  </si>
  <si>
    <t>VILLECHENEVE</t>
  </si>
  <si>
    <t>VILLECHETIF</t>
  </si>
  <si>
    <t>VILLECHETIVE</t>
  </si>
  <si>
    <t>VILLECHIEN</t>
  </si>
  <si>
    <t>VILLECIEN</t>
  </si>
  <si>
    <t>VILLECLOYE</t>
  </si>
  <si>
    <t>VILLECOMTAL</t>
  </si>
  <si>
    <t>VILLECOMTAL SUR ARROS</t>
  </si>
  <si>
    <t>VILLECOMTE</t>
  </si>
  <si>
    <t>VILLECONIN</t>
  </si>
  <si>
    <t>VILLECOURT</t>
  </si>
  <si>
    <t>VILLECRESNES</t>
  </si>
  <si>
    <t>VILLECROZE</t>
  </si>
  <si>
    <t>VILLEDAIGNE</t>
  </si>
  <si>
    <t>VILLEDIEU (15)</t>
  </si>
  <si>
    <t>VILLEDIEU (21)</t>
  </si>
  <si>
    <t>VILLEDIEU (84)</t>
  </si>
  <si>
    <t>VILLEDIEU LA BLOUERE</t>
  </si>
  <si>
    <t>VILLEDIEU LE CHATEAU</t>
  </si>
  <si>
    <t>VILLEDIEU LES BAILLEUL</t>
  </si>
  <si>
    <t>VILLEDIEU LES POELES</t>
  </si>
  <si>
    <t>VILLEDIEU SUR INDRE</t>
  </si>
  <si>
    <t>VILLEDOMAIN</t>
  </si>
  <si>
    <t>VILLEDOMER</t>
  </si>
  <si>
    <t>VILLEDOUX</t>
  </si>
  <si>
    <t>VILLEDUBERT</t>
  </si>
  <si>
    <t>VILLEFAGNAN</t>
  </si>
  <si>
    <t>VILLEFARGEAU</t>
  </si>
  <si>
    <t>VILLEFAVARD</t>
  </si>
  <si>
    <t>VILLEFERRY</t>
  </si>
  <si>
    <t>VILLEFLOURE</t>
  </si>
  <si>
    <t>VILLEFOLLET</t>
  </si>
  <si>
    <t>VILLEFONTAINE</t>
  </si>
  <si>
    <t>VILLEFONTAINE CEDEX</t>
  </si>
  <si>
    <t>VILLEFORT (11)</t>
  </si>
  <si>
    <t>VILLEFORT (48)</t>
  </si>
  <si>
    <t>VILLEFRANCH ROUERGUE CEDE</t>
  </si>
  <si>
    <t>VILLEFRANCHE (32)</t>
  </si>
  <si>
    <t>VILLEFRANCHE (89)</t>
  </si>
  <si>
    <t>VILLEFRANCHE D ALBIGEOIS</t>
  </si>
  <si>
    <t>VILLEFRANCHE D ALLIER</t>
  </si>
  <si>
    <t>VILLEFRANCHE DE CONFLENT</t>
  </si>
  <si>
    <t>VILLEFRANCHE DE LAURAGAIS</t>
  </si>
  <si>
    <t>VILLEFRANCHE DE LONCHAT</t>
  </si>
  <si>
    <t>VILLEFRANCHE DE PANAT</t>
  </si>
  <si>
    <t>VILLEFRANCHE DE ROUERGUE</t>
  </si>
  <si>
    <t>VILLEFRANCHE DU PERIGORD</t>
  </si>
  <si>
    <t>VILLEFRANCHE DU QUEYRAN</t>
  </si>
  <si>
    <t>VILLEFRANCHE LE CHATEAU</t>
  </si>
  <si>
    <t>VILLEFRANCHE S SAONE CEDE</t>
  </si>
  <si>
    <t>VILLEFRANCHE SUR CHER</t>
  </si>
  <si>
    <t>VILLEFRANCHE SUR MER</t>
  </si>
  <si>
    <t>VILLEFRANCHE SUR MER CEDE</t>
  </si>
  <si>
    <t>VILLEFRANCHE SUR MER CEDEX</t>
  </si>
  <si>
    <t>VILLEFRANCHE SUR SAONE</t>
  </si>
  <si>
    <t>VILLEFRANCHE SUR SAONE.</t>
  </si>
  <si>
    <t>VILLEFRANCOEUR</t>
  </si>
  <si>
    <t>VILLEFRANCON</t>
  </si>
  <si>
    <t>VILLEFRANQUE (64)</t>
  </si>
  <si>
    <t>VILLEFRANQUE (65)</t>
  </si>
  <si>
    <t>VILLEGAILHENC</t>
  </si>
  <si>
    <t>VILLEGATS (16)</t>
  </si>
  <si>
    <t>VILLEGATS (27)</t>
  </si>
  <si>
    <t>VILLEGAUDIN</t>
  </si>
  <si>
    <t>VILLEGENON</t>
  </si>
  <si>
    <t>VILLEGLY</t>
  </si>
  <si>
    <t>VILLEGONGIS</t>
  </si>
  <si>
    <t>VILLEGOUGE</t>
  </si>
  <si>
    <t>VILLEGOUIN</t>
  </si>
  <si>
    <t>VILLEGUSIEN LE LAC</t>
  </si>
  <si>
    <t>VILLEHERVIERS</t>
  </si>
  <si>
    <t>VILLEJESUS</t>
  </si>
  <si>
    <t>VILLEJOUBERT</t>
  </si>
  <si>
    <t>VILLEJUIF</t>
  </si>
  <si>
    <t>VILLEJUIF CEDEX</t>
  </si>
  <si>
    <t>VILLEJUST</t>
  </si>
  <si>
    <t>VILLELAURE</t>
  </si>
  <si>
    <t>VILLELOIN COULANGE</t>
  </si>
  <si>
    <t>VILLELONGUE</t>
  </si>
  <si>
    <t>VILLELONGUE D AUDE</t>
  </si>
  <si>
    <t>VILLELONGUE DE LA SALANQUE</t>
  </si>
  <si>
    <t>VILLELONGUE DELS MONTS</t>
  </si>
  <si>
    <t>VILLELOUP</t>
  </si>
  <si>
    <t>VILLEMADE</t>
  </si>
  <si>
    <t>VILLEMAGNE</t>
  </si>
  <si>
    <t>VILLEMAGNE L ARGENTIERE</t>
  </si>
  <si>
    <t>VILLEMAIN</t>
  </si>
  <si>
    <t>VILLEMANDEUR</t>
  </si>
  <si>
    <t>VILLEMANDEUR CEDEX</t>
  </si>
  <si>
    <t>VILLEMANOCHE</t>
  </si>
  <si>
    <t>VILLEMARDY</t>
  </si>
  <si>
    <t>VILLEMARECHAL</t>
  </si>
  <si>
    <t>VILLEMAREUIL</t>
  </si>
  <si>
    <t>VILLEMATIER</t>
  </si>
  <si>
    <t>VILLEMAUR SUR VANNE</t>
  </si>
  <si>
    <t>VILLEMBITS</t>
  </si>
  <si>
    <t>VILLEMBRAY</t>
  </si>
  <si>
    <t>VILLEMER (77)</t>
  </si>
  <si>
    <t>VILLEMER (89)</t>
  </si>
  <si>
    <t>VILLEMEREUIL</t>
  </si>
  <si>
    <t>VILLEMEUX SUR EURE</t>
  </si>
  <si>
    <t>VILLEMOIRIEU</t>
  </si>
  <si>
    <t>VILLEMOIRON EN OTHE</t>
  </si>
  <si>
    <t>VILLEMOISAN</t>
  </si>
  <si>
    <t>VILLEMOISSON SUR ORGE</t>
  </si>
  <si>
    <t>VILLEMOLAQUE</t>
  </si>
  <si>
    <t>VILLEMOMBLE</t>
  </si>
  <si>
    <t>VILLEMONTAIS</t>
  </si>
  <si>
    <t>VILLEMORIEN</t>
  </si>
  <si>
    <t>VILLEMORIN</t>
  </si>
  <si>
    <t>VILLEMORT</t>
  </si>
  <si>
    <t>VILLEMOUSTAUSSOU</t>
  </si>
  <si>
    <t>VILLEMOUTIERS</t>
  </si>
  <si>
    <t>VILLEMOYENNE</t>
  </si>
  <si>
    <t>VILLEMUR</t>
  </si>
  <si>
    <t>VILLEMUR SUR TARN</t>
  </si>
  <si>
    <t>VILLEMURLIN</t>
  </si>
  <si>
    <t>VILLEMUS</t>
  </si>
  <si>
    <t>VILLENA</t>
  </si>
  <si>
    <t>VILLENAUXE LA GRANDE</t>
  </si>
  <si>
    <t>VILLENAUXE LA GRANDE CEDE</t>
  </si>
  <si>
    <t>VILLENAUXE LA GRANDE CEDEX</t>
  </si>
  <si>
    <t>VILLENAUXE LA PETITE</t>
  </si>
  <si>
    <t>VILLENAVE</t>
  </si>
  <si>
    <t>VILLENAVE D ORNON</t>
  </si>
  <si>
    <t>VILLENAVE D ORNON CEDEX</t>
  </si>
  <si>
    <t>VILLENAVE DE RIONS</t>
  </si>
  <si>
    <t>VILLENAVE PRES BEARN</t>
  </si>
  <si>
    <t>VILLENAVE PRES MARSAC</t>
  </si>
  <si>
    <t>VILLENAVOTTE</t>
  </si>
  <si>
    <t>VILLENEUVE (04)</t>
  </si>
  <si>
    <t>VILLENEUVE (09)</t>
  </si>
  <si>
    <t>VILLENEUVE (12)</t>
  </si>
  <si>
    <t>VILLENEUVE (33)</t>
  </si>
  <si>
    <t>VILLENEUVE (63)</t>
  </si>
  <si>
    <t>VILLENEUVE AU CHEMIN</t>
  </si>
  <si>
    <t>VILLENEUVE BELLENOYE MAIZE</t>
  </si>
  <si>
    <t>VILLENEUVE D ALLIER</t>
  </si>
  <si>
    <t>VILLENEUVE D AMONT</t>
  </si>
  <si>
    <t>VILLENEUVE D ASCQ</t>
  </si>
  <si>
    <t>VILLENEUVE D ASCQ CEDEX</t>
  </si>
  <si>
    <t>VILLENEUVE D AVAL</t>
  </si>
  <si>
    <t>VILLENEUVE D ENTRAUNES</t>
  </si>
  <si>
    <t>VILLENEUVE D OLMES</t>
  </si>
  <si>
    <t>VILLENEUVE DE BERG</t>
  </si>
  <si>
    <t>VILLENEUVE DE DURAS</t>
  </si>
  <si>
    <t>VILLENEUVE DE LA RAHO</t>
  </si>
  <si>
    <t>VILLENEUVE DE MARC</t>
  </si>
  <si>
    <t>VILLENEUVE DE MARSAN</t>
  </si>
  <si>
    <t>VILLENEUVE DE RIVIERE</t>
  </si>
  <si>
    <t>VILLENEUVE DU LATOU</t>
  </si>
  <si>
    <t>VILLENEUVE DU PAREAGE</t>
  </si>
  <si>
    <t>VILLENEUVE EN MONTAGNE</t>
  </si>
  <si>
    <t>VILLENEUVE EN PERSEIGNE</t>
  </si>
  <si>
    <t>VILLENEUVE FROUVILLE</t>
  </si>
  <si>
    <t>VILLENEUVE GARENNE CEDEX</t>
  </si>
  <si>
    <t>VILLENEUVE L ARCHEVEQUE</t>
  </si>
  <si>
    <t>VILLENEUVE LA COMPTAL</t>
  </si>
  <si>
    <t>VILLENEUVE LA COMTESSE</t>
  </si>
  <si>
    <t>VILLENEUVE LA DONDAGRE</t>
  </si>
  <si>
    <t>VILLENEUVE LA GARENNE</t>
  </si>
  <si>
    <t>VILLENEUVE LA GUYARD</t>
  </si>
  <si>
    <t>VILLENEUVE LA LIONNE</t>
  </si>
  <si>
    <t>VILLENEUVE LA RIVIERE</t>
  </si>
  <si>
    <t>VILLENEUVE LE COMTE</t>
  </si>
  <si>
    <t>VILLENEUVE LE ROI</t>
  </si>
  <si>
    <t>VILLENEUVE LECUSSAN</t>
  </si>
  <si>
    <t>VILLENEUVE LES AVIGNON</t>
  </si>
  <si>
    <t>VILLENEUVE LES AVIGNON CDX</t>
  </si>
  <si>
    <t>VILLENEUVE LES BEZIERS</t>
  </si>
  <si>
    <t>VILLENEUVE LES BORDES</t>
  </si>
  <si>
    <t>VILLENEUVE LES BOULOC</t>
  </si>
  <si>
    <t>VILLENEUVE LES CERFS</t>
  </si>
  <si>
    <t>VILLENEUVE LES CHARLEVILLE</t>
  </si>
  <si>
    <t>VILLENEUVE LES CHARNOD</t>
  </si>
  <si>
    <t>VILLENEUVE LES CORBIERES</t>
  </si>
  <si>
    <t>VILLENEUVE LES GENETS</t>
  </si>
  <si>
    <t>VILLENEUVE LES LAVAUR</t>
  </si>
  <si>
    <t>VILLENEUVE LES MAGUELONE</t>
  </si>
  <si>
    <t>VILLENEUVE LES MONTREAL</t>
  </si>
  <si>
    <t>VILLENEUVE LES SABLONS</t>
  </si>
  <si>
    <t>VILLENEUVE LOUBET</t>
  </si>
  <si>
    <t>VILLENEUVE LOUBET CEDEX</t>
  </si>
  <si>
    <t>VILLENEUVE MAGUELON CEDEX</t>
  </si>
  <si>
    <t>VILLENEUVE MAGUELONE CEDEX</t>
  </si>
  <si>
    <t>VILLENEUVE MINERVOIS</t>
  </si>
  <si>
    <t>VILLENEUVE RENNEVILLE</t>
  </si>
  <si>
    <t>VILLENEUVE S GEORGES CEDE</t>
  </si>
  <si>
    <t>VILLENEUVE SOUS CHARIGNY</t>
  </si>
  <si>
    <t>VILLENEUVE SOUS DAMMARTIN</t>
  </si>
  <si>
    <t>VILLENEUVE SOUS PYMONT</t>
  </si>
  <si>
    <t>VILLENEUVE ST DENIS</t>
  </si>
  <si>
    <t>VILLENEUVE ST GEORGES</t>
  </si>
  <si>
    <t>VILLENEUVE ST NICOLAS</t>
  </si>
  <si>
    <t>VILLENEUVE ST SALVES</t>
  </si>
  <si>
    <t>VILLENEUVE ST VISTRE</t>
  </si>
  <si>
    <t>VILLENEUVE SUR ALLIER</t>
  </si>
  <si>
    <t>VILLENEUVE SUR AUVERS</t>
  </si>
  <si>
    <t>VILLENEUVE SUR BELLOT</t>
  </si>
  <si>
    <t>VILLENEUVE SUR CHER</t>
  </si>
  <si>
    <t>VILLENEUVE SUR CONIE</t>
  </si>
  <si>
    <t>VILLENEUVE SUR LOT</t>
  </si>
  <si>
    <t>VILLENEUVE SUR LOT CEDEX</t>
  </si>
  <si>
    <t>VILLENEUVE SUR VERBERIE</t>
  </si>
  <si>
    <t>VILLENEUVE SUR VERE</t>
  </si>
  <si>
    <t>VILLENEUVE SUR YONNE</t>
  </si>
  <si>
    <t>VILLENEUVE TOLOSANE</t>
  </si>
  <si>
    <t>VILLENEUVETTE</t>
  </si>
  <si>
    <t>VILLENNES SUR SEINE</t>
  </si>
  <si>
    <t>VILLENOUVELLE</t>
  </si>
  <si>
    <t>VILLENOY</t>
  </si>
  <si>
    <t>VILLENTROIS</t>
  </si>
  <si>
    <t>VILLENY</t>
  </si>
  <si>
    <t>VILLEPAIL</t>
  </si>
  <si>
    <t>VILLEPARISIS</t>
  </si>
  <si>
    <t>VILLEPARISIS CEDEX</t>
  </si>
  <si>
    <t>VILLEPAROIS</t>
  </si>
  <si>
    <t>VILLEPERDRIX</t>
  </si>
  <si>
    <t>VILLEPERDUE</t>
  </si>
  <si>
    <t>VILLEPERROT</t>
  </si>
  <si>
    <t>VILLEPINTE (11)</t>
  </si>
  <si>
    <t>VILLEPINTE (93)</t>
  </si>
  <si>
    <t>VILLEPINTE CEDEX</t>
  </si>
  <si>
    <t>VILLEPORCHER</t>
  </si>
  <si>
    <t>VILLEPOT</t>
  </si>
  <si>
    <t>VILLEPREUX</t>
  </si>
  <si>
    <t>VILLEQUIER</t>
  </si>
  <si>
    <t>VILLEQUIER AUMONT</t>
  </si>
  <si>
    <t>VILLEQUIERS</t>
  </si>
  <si>
    <t>VILLER</t>
  </si>
  <si>
    <t>VILLERABLE</t>
  </si>
  <si>
    <t>VILLERBON</t>
  </si>
  <si>
    <t>VILLEREAL</t>
  </si>
  <si>
    <t>VILLEREAU (45)</t>
  </si>
  <si>
    <t xml:space="preserve">VILLEREAU </t>
  </si>
  <si>
    <t>VILLEREST</t>
  </si>
  <si>
    <t>VILLERET (02)</t>
  </si>
  <si>
    <t>VILLERET (10)</t>
  </si>
  <si>
    <t>VILLERMAIN</t>
  </si>
  <si>
    <t>VILLEROMAIN</t>
  </si>
  <si>
    <t>VILLERON</t>
  </si>
  <si>
    <t>VILLEROUGE TERMENES</t>
  </si>
  <si>
    <t>VILLEROY (77)</t>
  </si>
  <si>
    <t>VILLEROY (80)</t>
  </si>
  <si>
    <t>VILLEROY (89)</t>
  </si>
  <si>
    <t>VILLEROY SUR MEHOLLE</t>
  </si>
  <si>
    <t>VILLERS (42)</t>
  </si>
  <si>
    <t>VILLERS (88)</t>
  </si>
  <si>
    <t>VILLERS ALLERAND</t>
  </si>
  <si>
    <t>VILLERS AU BOIS</t>
  </si>
  <si>
    <t>VILLERS AU FLOS</t>
  </si>
  <si>
    <t>VILLERS AU TERTRE</t>
  </si>
  <si>
    <t>VILLERS AUX BOIS</t>
  </si>
  <si>
    <t>VILLERS AUX ERABLES</t>
  </si>
  <si>
    <t>VILLERS AUX NOEUDS</t>
  </si>
  <si>
    <t>VILLERS AUX VENTS</t>
  </si>
  <si>
    <t>VILLERS BOCAGE (14)</t>
  </si>
  <si>
    <t>VILLERS BOCAGE (80)</t>
  </si>
  <si>
    <t>VILLERS BOUTON</t>
  </si>
  <si>
    <t>VILLERS BRETONNEUX</t>
  </si>
  <si>
    <t>VILLERS BRULIN</t>
  </si>
  <si>
    <t>VILLERS BUZON</t>
  </si>
  <si>
    <t>VILLERS CAMPSART</t>
  </si>
  <si>
    <t>VILLERS CANIVET</t>
  </si>
  <si>
    <t>VILLERS CARBONNEL</t>
  </si>
  <si>
    <t>VILLERS CERNAY</t>
  </si>
  <si>
    <t>VILLERS CHATEL</t>
  </si>
  <si>
    <t>VILLERS CHEMIN ET MONT</t>
  </si>
  <si>
    <t>VILLERS CHIEF</t>
  </si>
  <si>
    <t>VILLERS COTTERETS</t>
  </si>
  <si>
    <t>VILLERS COTTERETS CEDEX</t>
  </si>
  <si>
    <t>VILLERS DEVANT DUN</t>
  </si>
  <si>
    <t>VILLERS DEVANT LE THOUR</t>
  </si>
  <si>
    <t>VILLERS DEVANT MOUZON</t>
  </si>
  <si>
    <t>VILLERS ECALLES</t>
  </si>
  <si>
    <t>VILLERS EN ARGONNE</t>
  </si>
  <si>
    <t>VILLERS EN ARTHIES</t>
  </si>
  <si>
    <t>VILLERS EN CAUCHIES</t>
  </si>
  <si>
    <t>VILLERS EN HAYE</t>
  </si>
  <si>
    <t>VILLERS EN OUCHE</t>
  </si>
  <si>
    <t>VILLERS EN VEXIN</t>
  </si>
  <si>
    <t>VILLERS FARLAY</t>
  </si>
  <si>
    <t>VILLERS FAUCON</t>
  </si>
  <si>
    <t>VILLERS FRANQUEUX</t>
  </si>
  <si>
    <t>VILLERS GRELOT</t>
  </si>
  <si>
    <t>VILLERS GUISLAIN</t>
  </si>
  <si>
    <t>VILLERS HELON</t>
  </si>
  <si>
    <t>VILLERS L HOPITAL</t>
  </si>
  <si>
    <t>VILLERS LA CHEVRE</t>
  </si>
  <si>
    <t>VILLERS LA COMBE</t>
  </si>
  <si>
    <t>VILLERS LA FAYE</t>
  </si>
  <si>
    <t>VILLERS LA MONTAGNE</t>
  </si>
  <si>
    <t>VILLERS LA VILLE</t>
  </si>
  <si>
    <t>VILLERS LE CHATEAU</t>
  </si>
  <si>
    <t>VILLERS LE LAC</t>
  </si>
  <si>
    <t>VILLERS LE ROND</t>
  </si>
  <si>
    <t>VILLERS LE SEC (02)</t>
  </si>
  <si>
    <t>VILLERS LE SEC (51)</t>
  </si>
  <si>
    <t>VILLERS LE SEC (55)</t>
  </si>
  <si>
    <t>VILLERS LE SEC (70)</t>
  </si>
  <si>
    <t>VILLERS LE TILLEUL</t>
  </si>
  <si>
    <t>VILLERS LE TOURNEUR</t>
  </si>
  <si>
    <t>VILLERS LES BOIS</t>
  </si>
  <si>
    <t>VILLERS LES CAGNICOURT</t>
  </si>
  <si>
    <t>VILLERS LES LUXEUIL</t>
  </si>
  <si>
    <t>VILLERS LES MANGIENNES</t>
  </si>
  <si>
    <t>VILLERS LES MOIVRONS</t>
  </si>
  <si>
    <t>VILLERS LES NANCY</t>
  </si>
  <si>
    <t>VILLERS LES NANCY CEDEX</t>
  </si>
  <si>
    <t>VILLERS LES ORMES</t>
  </si>
  <si>
    <t>VILLERS LES POTS</t>
  </si>
  <si>
    <t>VILLERS LES ROYE</t>
  </si>
  <si>
    <t>VILLERS MARMERY</t>
  </si>
  <si>
    <t>VILLERS OUTREAUX</t>
  </si>
  <si>
    <t>VILLERS PATER</t>
  </si>
  <si>
    <t>VILLERS PATRAS</t>
  </si>
  <si>
    <t>VILLERS PLOUICH</t>
  </si>
  <si>
    <t>VILLERS POL</t>
  </si>
  <si>
    <t>VILLERS ROBERT</t>
  </si>
  <si>
    <t>VILLERS ROTIN</t>
  </si>
  <si>
    <t>VILLERS SEMEUSE</t>
  </si>
  <si>
    <t>VILLERS SIR SIMON</t>
  </si>
  <si>
    <t>VILLERS SIRE NICOLE</t>
  </si>
  <si>
    <t>VILLERS SOUS AILLY</t>
  </si>
  <si>
    <t>VILLERS SOUS CHALAMONT</t>
  </si>
  <si>
    <t>VILLERS SOUS CHATILLON</t>
  </si>
  <si>
    <t>VILLERS SOUS FOUCARMONT</t>
  </si>
  <si>
    <t>VILLERS SOUS MONTROND</t>
  </si>
  <si>
    <t>VILLERS SOUS PAREID</t>
  </si>
  <si>
    <t>VILLERS SOUS PRENY</t>
  </si>
  <si>
    <t>VILLERS SOUS ST LEU</t>
  </si>
  <si>
    <t>VILLERS ST BARTHELEMY</t>
  </si>
  <si>
    <t>VILLERS ST CHRISTOPHE</t>
  </si>
  <si>
    <t>VILLERS ST FRAMBOURG</t>
  </si>
  <si>
    <t>VILLERS ST GENEST</t>
  </si>
  <si>
    <t>VILLERS ST MARTIN</t>
  </si>
  <si>
    <t>VILLERS ST PAUL</t>
  </si>
  <si>
    <t>VILLERS ST SEPULCRE</t>
  </si>
  <si>
    <t>VILLERS STONCOURT</t>
  </si>
  <si>
    <t>VILLERS SUR AUCHY</t>
  </si>
  <si>
    <t>VILLERS SUR AUTHIE</t>
  </si>
  <si>
    <t>VILLERS SUR BAR</t>
  </si>
  <si>
    <t>VILLERS SUR BONNIERES</t>
  </si>
  <si>
    <t>VILLERS SUR COUDUN</t>
  </si>
  <si>
    <t>VILLERS SUR LE MONT</t>
  </si>
  <si>
    <t>VILLERS SUR LE ROULE</t>
  </si>
  <si>
    <t>VILLERS SUR MER</t>
  </si>
  <si>
    <t>VILLERS SUR MEUSE</t>
  </si>
  <si>
    <t>VILLERS SUR NIED</t>
  </si>
  <si>
    <t>VILLERS SUR PORT</t>
  </si>
  <si>
    <t>VILLERS SUR SAULNOT</t>
  </si>
  <si>
    <t>VILLERS SUR TRIE</t>
  </si>
  <si>
    <t>VILLERS TOURNELLE</t>
  </si>
  <si>
    <t>VILLERS VAUDEY</t>
  </si>
  <si>
    <t>VILLERS VERMONT</t>
  </si>
  <si>
    <t>VILLERS VICOMTE</t>
  </si>
  <si>
    <t>VILLERSERINE</t>
  </si>
  <si>
    <t>VILLERSEXEL</t>
  </si>
  <si>
    <t>VILLERUPT</t>
  </si>
  <si>
    <t>VILLERVILLE</t>
  </si>
  <si>
    <t>VILLERY</t>
  </si>
  <si>
    <t>VILLES SUR AUZON</t>
  </si>
  <si>
    <t>VILLESELVE</t>
  </si>
  <si>
    <t>VILLESENEUX</t>
  </si>
  <si>
    <t>VILLESEQUE</t>
  </si>
  <si>
    <t>VILLESEQUE DES CORBIERES</t>
  </si>
  <si>
    <t>VILLESEQUELANDE</t>
  </si>
  <si>
    <t>VILLESISCLE</t>
  </si>
  <si>
    <t>VILLESPASSANS</t>
  </si>
  <si>
    <t>VILLESPY</t>
  </si>
  <si>
    <t>VILLETANEUSE</t>
  </si>
  <si>
    <t>VILLETANEUSE CEDEX</t>
  </si>
  <si>
    <t>VILLETELLE</t>
  </si>
  <si>
    <t>VILLETHIERRY</t>
  </si>
  <si>
    <t>VILLETON</t>
  </si>
  <si>
    <t>VILLETOUREIX</t>
  </si>
  <si>
    <t>VILLETRITOULS</t>
  </si>
  <si>
    <t>VILLETRUN</t>
  </si>
  <si>
    <t>VILLETTE (54)</t>
  </si>
  <si>
    <t>VILLETTE (78)</t>
  </si>
  <si>
    <t>VILLETTE D ANTHON</t>
  </si>
  <si>
    <t>VILLETTE DE VIENNE</t>
  </si>
  <si>
    <t>VILLETTE LES ARBOIS</t>
  </si>
  <si>
    <t>VILLETTE LES DOLE</t>
  </si>
  <si>
    <t>VILLETTE SUR AUBE</t>
  </si>
  <si>
    <t>VILLETTES</t>
  </si>
  <si>
    <t>VILLEURBANNE</t>
  </si>
  <si>
    <t>VILLEURBANNE CEDEX</t>
  </si>
  <si>
    <t>VILLEVALLIER</t>
  </si>
  <si>
    <t>VILLEVAUDE</t>
  </si>
  <si>
    <t>VILLEVENARD</t>
  </si>
  <si>
    <t>VILLEVEQUE</t>
  </si>
  <si>
    <t>VILLEVEYRAC</t>
  </si>
  <si>
    <t>VILLEVIEILLE</t>
  </si>
  <si>
    <t>VILLEVIEUX</t>
  </si>
  <si>
    <t>VILLEVOCANCE</t>
  </si>
  <si>
    <t>VILLEVOQUES</t>
  </si>
  <si>
    <t>VILLEXANTON</t>
  </si>
  <si>
    <t>VILLEXAVIER</t>
  </si>
  <si>
    <t>VILLEY LE SEC</t>
  </si>
  <si>
    <t>VILLEY ST ETIENNE</t>
  </si>
  <si>
    <t>VILLEY SUR TILLE</t>
  </si>
  <si>
    <t>VILLEZ SOUS BAILLEUL</t>
  </si>
  <si>
    <t>VILLEZ SUR LE NEUBOURG</t>
  </si>
  <si>
    <t>VILLIE MORGON</t>
  </si>
  <si>
    <t>VILLIERS (36)</t>
  </si>
  <si>
    <t>VILLIERS (86)</t>
  </si>
  <si>
    <t>VILLIERS ADAM</t>
  </si>
  <si>
    <t>VILLIERS AU BOUIN</t>
  </si>
  <si>
    <t>VILLIERS AUX CORNEILLES</t>
  </si>
  <si>
    <t>VILLIERS CHARLEMAGNE</t>
  </si>
  <si>
    <t>VILLIERS COTTERETS</t>
  </si>
  <si>
    <t>VILLIERS COTTERETS CEDEX</t>
  </si>
  <si>
    <t>VILLIERS COUTURE</t>
  </si>
  <si>
    <t>VILLIERS EN BIERE</t>
  </si>
  <si>
    <t>VILLIERS EN BOIS</t>
  </si>
  <si>
    <t>VILLIERS EN DESOEUVRE</t>
  </si>
  <si>
    <t>VILLIERS EN LIEU</t>
  </si>
  <si>
    <t>VILLIERS EN MORVAN</t>
  </si>
  <si>
    <t>VILLIERS EN PLAINE</t>
  </si>
  <si>
    <t>VILLIERS FOSSARD</t>
  </si>
  <si>
    <t>VILLIERS HERBISSE</t>
  </si>
  <si>
    <t>VILLIERS LE BACLE</t>
  </si>
  <si>
    <t>VILLIERS LE BEL</t>
  </si>
  <si>
    <t>VILLIERS LE BOIS</t>
  </si>
  <si>
    <t>VILLIERS LE DUC</t>
  </si>
  <si>
    <t>VILLIERS LE MAHIEU</t>
  </si>
  <si>
    <t>VILLIERS LE MORHIER</t>
  </si>
  <si>
    <t>VILLIERS LE PRE</t>
  </si>
  <si>
    <t>VILLIERS LE ROUX</t>
  </si>
  <si>
    <t>VILLIERS LE SEC (14)</t>
  </si>
  <si>
    <t>VILLIERS LE SEC (52)</t>
  </si>
  <si>
    <t>VILLIERS LE SEC (58)</t>
  </si>
  <si>
    <t>VILLIERS LE SEC (95)</t>
  </si>
  <si>
    <t>VILLIERS LES APREY</t>
  </si>
  <si>
    <t>VILLIERS LES HAUTS</t>
  </si>
  <si>
    <t>VILLIERS LOUIS</t>
  </si>
  <si>
    <t>VILLIERS SOUS GREZ</t>
  </si>
  <si>
    <t>VILLIERS SOUS MORTAGNE</t>
  </si>
  <si>
    <t>VILLIERS SOUS PRASLIN</t>
  </si>
  <si>
    <t>VILLIERS ST BENOIT</t>
  </si>
  <si>
    <t>VILLIERS ST DENIS</t>
  </si>
  <si>
    <t>VILLIERS ST FREDERIC</t>
  </si>
  <si>
    <t>VILLIERS ST GEORGES</t>
  </si>
  <si>
    <t>VILLIERS ST ORIEN</t>
  </si>
  <si>
    <t>VILLIERS ST PAUL</t>
  </si>
  <si>
    <t>VILLIERS SUR CHIZE</t>
  </si>
  <si>
    <t>VILLIERS SUR LOIR</t>
  </si>
  <si>
    <t>VILLIERS SUR MARNE</t>
  </si>
  <si>
    <t>VILLIERS SUR MARNE CEDEX</t>
  </si>
  <si>
    <t>VILLIERS SUR MORIN</t>
  </si>
  <si>
    <t>VILLIERS SUR ORGE</t>
  </si>
  <si>
    <t>VILLIERS SUR SEINE</t>
  </si>
  <si>
    <t>VILLIERS SUR SUIZE</t>
  </si>
  <si>
    <t>VILLIERS SUR THOLON</t>
  </si>
  <si>
    <t>VILLIERS SUR YONNE</t>
  </si>
  <si>
    <t>VILLIERS VINEUX</t>
  </si>
  <si>
    <t>VILLIERSFAUX</t>
  </si>
  <si>
    <t>VILLING</t>
  </si>
  <si>
    <t>VILLOGNON</t>
  </si>
  <si>
    <t>VILLON</t>
  </si>
  <si>
    <t>VILLONCOURT</t>
  </si>
  <si>
    <t>VILLONS LES BUISSONS</t>
  </si>
  <si>
    <t>VILLORBA</t>
  </si>
  <si>
    <t>VILLORCEAU</t>
  </si>
  <si>
    <t>VILLOSANGES</t>
  </si>
  <si>
    <t>VILLOTRAN</t>
  </si>
  <si>
    <t>VILLOTTE</t>
  </si>
  <si>
    <t>VILLOTTE DEVANT LOUPPY</t>
  </si>
  <si>
    <t>VILLOTTE ST SEINE</t>
  </si>
  <si>
    <t>VILLOTTE SUR AIRE</t>
  </si>
  <si>
    <t>VILLOTTE SUR OURCE</t>
  </si>
  <si>
    <t>VILLOUXEL</t>
  </si>
  <si>
    <t>VILLUIS</t>
  </si>
  <si>
    <t>VILLY (08)</t>
  </si>
  <si>
    <t>VILLY (89)</t>
  </si>
  <si>
    <t>VILLY BOCAGE</t>
  </si>
  <si>
    <t>VILLY EN AUXOIS</t>
  </si>
  <si>
    <t>VILLY EN TRODES</t>
  </si>
  <si>
    <t>VILLY LE BOIS</t>
  </si>
  <si>
    <t>VILLY LE BOUVERET</t>
  </si>
  <si>
    <t>VILLY LE MARECHAL</t>
  </si>
  <si>
    <t>VILLY LE MOUTIER</t>
  </si>
  <si>
    <t>VILLY LE PELLOUX</t>
  </si>
  <si>
    <t>VILLY LEZ FALAISE</t>
  </si>
  <si>
    <t>VILLY SUR YERES</t>
  </si>
  <si>
    <t>VILNIUS</t>
  </si>
  <si>
    <t>VILORY</t>
  </si>
  <si>
    <t>VILOSNES HARAUMONT</t>
  </si>
  <si>
    <t>VILSBERG</t>
  </si>
  <si>
    <t>VIMARCE</t>
  </si>
  <si>
    <t>VIMENET</t>
  </si>
  <si>
    <t>VIMENIL</t>
  </si>
  <si>
    <t>VIMINES</t>
  </si>
  <si>
    <t>VIMONT</t>
  </si>
  <si>
    <t>VIMORY</t>
  </si>
  <si>
    <t>VIMOUTIERS</t>
  </si>
  <si>
    <t>VIMPELLES</t>
  </si>
  <si>
    <t>VIMY</t>
  </si>
  <si>
    <t>VINACEITE</t>
  </si>
  <si>
    <t>VINANTES</t>
  </si>
  <si>
    <t>VINAROS</t>
  </si>
  <si>
    <t>VINASSAN</t>
  </si>
  <si>
    <t>VINAX</t>
  </si>
  <si>
    <t>VINAY (38)</t>
  </si>
  <si>
    <t>VINAY (51)</t>
  </si>
  <si>
    <t>VINCA</t>
  </si>
  <si>
    <t>VINCELLES (39)</t>
  </si>
  <si>
    <t>VINCELLES (51)</t>
  </si>
  <si>
    <t>VINCELLES (71)</t>
  </si>
  <si>
    <t>VINCELLES (89)</t>
  </si>
  <si>
    <t>VINCELOTTES</t>
  </si>
  <si>
    <t>VINCENNES</t>
  </si>
  <si>
    <t>VINCENNES CEDEX</t>
  </si>
  <si>
    <t>VINCENT</t>
  </si>
  <si>
    <t>VINCEY</t>
  </si>
  <si>
    <t>VINCLY</t>
  </si>
  <si>
    <t>VINCY MANOEUVRE</t>
  </si>
  <si>
    <t>VINCY REUIL ET MAGNY</t>
  </si>
  <si>
    <t>VINDECY</t>
  </si>
  <si>
    <t>VINDEFONTAINE</t>
  </si>
  <si>
    <t>VINDELLE</t>
  </si>
  <si>
    <t>VINDEY</t>
  </si>
  <si>
    <t>VINDRAC ALAYRAC</t>
  </si>
  <si>
    <t>VINDRY-SUR-TURDINE</t>
  </si>
  <si>
    <t>VINETS</t>
  </si>
  <si>
    <t>VINEUIL (36)</t>
  </si>
  <si>
    <t>VINEUIL (41)</t>
  </si>
  <si>
    <t>VINEUIL CEDEX</t>
  </si>
  <si>
    <t>VINEUIL ST FIRMIN</t>
  </si>
  <si>
    <t>VINEZAC</t>
  </si>
  <si>
    <t>VINGRAU</t>
  </si>
  <si>
    <t>VINGT HANAPS</t>
  </si>
  <si>
    <t>VINNEMERVILLE</t>
  </si>
  <si>
    <t>VINNEUF</t>
  </si>
  <si>
    <t>VINON</t>
  </si>
  <si>
    <t>VINON SUR VERDON</t>
  </si>
  <si>
    <t>VINS SUR CARAMY</t>
  </si>
  <si>
    <t>VINSOBRES</t>
  </si>
  <si>
    <t>VINTIMILLE</t>
  </si>
  <si>
    <t>VINZELLES (63)</t>
  </si>
  <si>
    <t>VINZELLES (71)</t>
  </si>
  <si>
    <t>VINZIER</t>
  </si>
  <si>
    <t>VINZIEUX</t>
  </si>
  <si>
    <t>VIOCOURT</t>
  </si>
  <si>
    <t>VIODOS ABENSE DE BAS</t>
  </si>
  <si>
    <t>VIOLAINES</t>
  </si>
  <si>
    <t>VIOLAY</t>
  </si>
  <si>
    <t>VIOLES</t>
  </si>
  <si>
    <t>VIOLOT</t>
  </si>
  <si>
    <t>VIOLS EN LAVAL</t>
  </si>
  <si>
    <t>VIOLS LE FORT</t>
  </si>
  <si>
    <t>VIOMENIL</t>
  </si>
  <si>
    <t>VION (07)</t>
  </si>
  <si>
    <t>VION (72)</t>
  </si>
  <si>
    <t>VIONS</t>
  </si>
  <si>
    <t>VIONVILLE</t>
  </si>
  <si>
    <t>VIOZAN</t>
  </si>
  <si>
    <t>VIPLAIX</t>
  </si>
  <si>
    <t>VIRA (09)</t>
  </si>
  <si>
    <t>VIRA (66)</t>
  </si>
  <si>
    <t>VIRAC</t>
  </si>
  <si>
    <t>VIRANDEVILLE</t>
  </si>
  <si>
    <t>VIRARGUES</t>
  </si>
  <si>
    <t>VIRAZEIL</t>
  </si>
  <si>
    <t>VIRE (14)</t>
  </si>
  <si>
    <t>VIRE (71)</t>
  </si>
  <si>
    <t>VIRE CEDEX</t>
  </si>
  <si>
    <t>VIRE EN CHAMPAGNE</t>
  </si>
  <si>
    <t>VIRE NORMANDIE</t>
  </si>
  <si>
    <t>VIRE SUR LOT</t>
  </si>
  <si>
    <t>VIREAUX</t>
  </si>
  <si>
    <t>VIRECOURT</t>
  </si>
  <si>
    <t>VIRELADE</t>
  </si>
  <si>
    <t>VIREUX MOLHAIN</t>
  </si>
  <si>
    <t>VIREUX WALLERAND</t>
  </si>
  <si>
    <t>VIREY</t>
  </si>
  <si>
    <t>VIREY LE GRAND</t>
  </si>
  <si>
    <t>VIREY SOUS BAR</t>
  </si>
  <si>
    <t>VIRGINY</t>
  </si>
  <si>
    <t>VIRICELLES</t>
  </si>
  <si>
    <t>VIRIEU SUR BOURBRE</t>
  </si>
  <si>
    <t>VIRIEU SUR BOURBRE CEDEX</t>
  </si>
  <si>
    <t>VIRIGNEUX</t>
  </si>
  <si>
    <t>VIRIVILLE</t>
  </si>
  <si>
    <t>VIRLET</t>
  </si>
  <si>
    <t>VIRMING</t>
  </si>
  <si>
    <t>VIROFLAY</t>
  </si>
  <si>
    <t>VIROFLAY CEDEX</t>
  </si>
  <si>
    <t>VIROLLET</t>
  </si>
  <si>
    <t>VIRONCHAUX</t>
  </si>
  <si>
    <t>VIRONVAY</t>
  </si>
  <si>
    <t>VIRSAC</t>
  </si>
  <si>
    <t>VIRSON</t>
  </si>
  <si>
    <t>VIRVILLE</t>
  </si>
  <si>
    <t>VIRY (39)</t>
  </si>
  <si>
    <t>VIRY (71)</t>
  </si>
  <si>
    <t>VIRY (74)</t>
  </si>
  <si>
    <t>VIRY CHATILLON</t>
  </si>
  <si>
    <t>VIRY CHATILLON CEDEX</t>
  </si>
  <si>
    <t>VIRY NOUREUIL</t>
  </si>
  <si>
    <t>Viry-Châtillon</t>
  </si>
  <si>
    <t>VIS EN ARTOIS</t>
  </si>
  <si>
    <t>VISAN</t>
  </si>
  <si>
    <t>VISCOMTAT</t>
  </si>
  <si>
    <t>VISCOS</t>
  </si>
  <si>
    <t>VISERNY</t>
  </si>
  <si>
    <t>VISEU ( PORTUGAL)</t>
  </si>
  <si>
    <t>VISKER</t>
  </si>
  <si>
    <t>VISMES AU VAL</t>
  </si>
  <si>
    <t>VISO DEL ACOR</t>
  </si>
  <si>
    <t>VISONCOURT</t>
  </si>
  <si>
    <t>VISSAC AUTEYRAC</t>
  </si>
  <si>
    <t>VISSEC</t>
  </si>
  <si>
    <t>VISSEICHE</t>
  </si>
  <si>
    <t>VITERBE</t>
  </si>
  <si>
    <t>VITERNE</t>
  </si>
  <si>
    <t>VITORIA GASTEIZ</t>
  </si>
  <si>
    <t>VITORIA-GASTEIZ</t>
  </si>
  <si>
    <t>VITOT</t>
  </si>
  <si>
    <t>VITRAC (15)</t>
  </si>
  <si>
    <t>VITRAC (24)</t>
  </si>
  <si>
    <t>VITRAC (63)</t>
  </si>
  <si>
    <t>VITRAC EN VIADENE</t>
  </si>
  <si>
    <t>VITRAC ST VINCENT</t>
  </si>
  <si>
    <t>VITRAC SUR MONTANE</t>
  </si>
  <si>
    <t>VITRAI SOUS LAIGLE</t>
  </si>
  <si>
    <t>VITRAY</t>
  </si>
  <si>
    <t>VITRAY EN BEAUCE</t>
  </si>
  <si>
    <t>VITRE (35)</t>
  </si>
  <si>
    <t>VITRE (79)</t>
  </si>
  <si>
    <t>VITRE CEDEX</t>
  </si>
  <si>
    <t>VITREUX</t>
  </si>
  <si>
    <t>VITREY</t>
  </si>
  <si>
    <t>VITREY SUR MANCE</t>
  </si>
  <si>
    <t>VITRIMONT</t>
  </si>
  <si>
    <t>VITROLLES (05)</t>
  </si>
  <si>
    <t>VITROLLES (13)</t>
  </si>
  <si>
    <t>VITROLLES CEDEX</t>
  </si>
  <si>
    <t>VITROLLES CEDEX 9</t>
  </si>
  <si>
    <t>VITROLLES EN LUBERON</t>
  </si>
  <si>
    <t>VITRY AUX LOGES</t>
  </si>
  <si>
    <t>VITRY EN ARTOIS</t>
  </si>
  <si>
    <t>VITRY EN CHAROLLAIS</t>
  </si>
  <si>
    <t>VITRY EN MONTAGNE</t>
  </si>
  <si>
    <t>VITRY EN PERTHOIS</t>
  </si>
  <si>
    <t>VITRY LA VILLE</t>
  </si>
  <si>
    <t>VITRY LACHE</t>
  </si>
  <si>
    <t>VITRY LE CROISE</t>
  </si>
  <si>
    <t>VITRY LE FRANCOIS</t>
  </si>
  <si>
    <t>VITRY LE FRANCOIS CEDEX</t>
  </si>
  <si>
    <t>VITRY LES CLUNY</t>
  </si>
  <si>
    <t>VITRY LES NOGENT</t>
  </si>
  <si>
    <t>VITRY SUR LOIRE</t>
  </si>
  <si>
    <t>VITRY SUR ORNE</t>
  </si>
  <si>
    <t>VITRY SUR SEINE</t>
  </si>
  <si>
    <t>VITRY SUR SEINE CEDEX</t>
  </si>
  <si>
    <t>VITTARVILLE</t>
  </si>
  <si>
    <t>VITTEAUX</t>
  </si>
  <si>
    <t>VITTEFLEUR</t>
  </si>
  <si>
    <t>VITTEL</t>
  </si>
  <si>
    <t>VITTEL CEDEX</t>
  </si>
  <si>
    <t>VITTERSBOURG</t>
  </si>
  <si>
    <t>VITTONCOURT</t>
  </si>
  <si>
    <t>VITTONVILLE</t>
  </si>
  <si>
    <t>VITZ SUR AUTHIE</t>
  </si>
  <si>
    <t>VIUZ EN SALLAZ</t>
  </si>
  <si>
    <t>VIUZ LA CHIESAZ</t>
  </si>
  <si>
    <t>VIVAISE</t>
  </si>
  <si>
    <t>VIVANS</t>
  </si>
  <si>
    <t>VIVARES</t>
  </si>
  <si>
    <t>VIVARIO</t>
  </si>
  <si>
    <t>VIVEN</t>
  </si>
  <si>
    <t>VIVEROLS</t>
  </si>
  <si>
    <t>VIVES</t>
  </si>
  <si>
    <t>VIVEY</t>
  </si>
  <si>
    <t>VIVIER AU COURT</t>
  </si>
  <si>
    <t>VIVIERES</t>
  </si>
  <si>
    <t>VIVIERS (07)</t>
  </si>
  <si>
    <t>VIVIERS (57)</t>
  </si>
  <si>
    <t>VIVIERS (89)</t>
  </si>
  <si>
    <t>VIVIERS DU LAC</t>
  </si>
  <si>
    <t>VIVIERS LE GRAS</t>
  </si>
  <si>
    <t>VIVIERS LES LAVAUR</t>
  </si>
  <si>
    <t>VIVIERS LES MONTAGNES</t>
  </si>
  <si>
    <t>VIVIERS LES OFFROICOURT</t>
  </si>
  <si>
    <t>VIVIERS SUR ARTAUT</t>
  </si>
  <si>
    <t>VIVIERS SUR CHIERS</t>
  </si>
  <si>
    <t>VIVIES</t>
  </si>
  <si>
    <t>VIVIEZ</t>
  </si>
  <si>
    <t>VIVILLE</t>
  </si>
  <si>
    <t>VIVOIN</t>
  </si>
  <si>
    <t>VIVONNE</t>
  </si>
  <si>
    <t>VIVY</t>
  </si>
  <si>
    <t>VIX (21)</t>
  </si>
  <si>
    <t>VIX (85)</t>
  </si>
  <si>
    <t>VIZILLE</t>
  </si>
  <si>
    <t>VIZOS</t>
  </si>
  <si>
    <t>VLAMERTINGE</t>
  </si>
  <si>
    <t>VLETEREN-OOST</t>
  </si>
  <si>
    <t>VOCANCE</t>
  </si>
  <si>
    <t>VODABLE</t>
  </si>
  <si>
    <t>VOEGTLINSHOFFEN</t>
  </si>
  <si>
    <t>VOELFLING LES BOUZONVILLE</t>
  </si>
  <si>
    <t>VOELLERDINGEN</t>
  </si>
  <si>
    <t>VOEUIL ET GIGET</t>
  </si>
  <si>
    <t>VOGELGRUN</t>
  </si>
  <si>
    <t>VOGELSHEIM</t>
  </si>
  <si>
    <t>VOGLANS</t>
  </si>
  <si>
    <t>VOGUE</t>
  </si>
  <si>
    <t>VOID VACON</t>
  </si>
  <si>
    <t>VOIGNY</t>
  </si>
  <si>
    <t>VOILEMONT</t>
  </si>
  <si>
    <t>VOILLANS</t>
  </si>
  <si>
    <t>VOILLECOMTE</t>
  </si>
  <si>
    <t>VOIMHAUT</t>
  </si>
  <si>
    <t>VOINEMONT</t>
  </si>
  <si>
    <t>VOINGT</t>
  </si>
  <si>
    <t>VOINSLES</t>
  </si>
  <si>
    <t>VOIPREUX</t>
  </si>
  <si>
    <t>VOIRES</t>
  </si>
  <si>
    <t>VOIRON</t>
  </si>
  <si>
    <t>VOIRON CEDEX</t>
  </si>
  <si>
    <t>VOISCREVILLE</t>
  </si>
  <si>
    <t>VOISE</t>
  </si>
  <si>
    <t>VOISENON</t>
  </si>
  <si>
    <t>VOISEY</t>
  </si>
  <si>
    <t>VOISINES (52)</t>
  </si>
  <si>
    <t>VOISINES (89)</t>
  </si>
  <si>
    <t>VOISINS LE BRETONNEUX</t>
  </si>
  <si>
    <t>VOISSANT</t>
  </si>
  <si>
    <t>VOISSAY</t>
  </si>
  <si>
    <t>VOITEUR</t>
  </si>
  <si>
    <t>VOITEUR CEDEX</t>
  </si>
  <si>
    <t>VOIVRES LES LE MANS</t>
  </si>
  <si>
    <t>VOLCKERINCKHOVE</t>
  </si>
  <si>
    <t>VOLESVRES</t>
  </si>
  <si>
    <t>VOLGELSHEIM</t>
  </si>
  <si>
    <t>VOLGRE</t>
  </si>
  <si>
    <t>VOLKSBERG</t>
  </si>
  <si>
    <t>VOLLORE MONTAGNE</t>
  </si>
  <si>
    <t>VOLLORE VILLE</t>
  </si>
  <si>
    <t>VOLMERANGE LES BOULAY</t>
  </si>
  <si>
    <t>VOLMERANGE LES MINES</t>
  </si>
  <si>
    <t>VOLMUNSTER</t>
  </si>
  <si>
    <t>VOLNAY (21)</t>
  </si>
  <si>
    <t>VOLNAY (72)</t>
  </si>
  <si>
    <t>VOLON</t>
  </si>
  <si>
    <t>VOLONNE</t>
  </si>
  <si>
    <t>VOLPAJOLA</t>
  </si>
  <si>
    <t>VOLSTROFF</t>
  </si>
  <si>
    <t>VOLVENT</t>
  </si>
  <si>
    <t>VOLVIC</t>
  </si>
  <si>
    <t>VOLX</t>
  </si>
  <si>
    <t>VOMECOURT</t>
  </si>
  <si>
    <t>VOMECOURT SUR MADON</t>
  </si>
  <si>
    <t>VONCOURT</t>
  </si>
  <si>
    <t>VONCQ</t>
  </si>
  <si>
    <t>VONGES</t>
  </si>
  <si>
    <t>VOORTHUIZEN</t>
  </si>
  <si>
    <t>VORAY SUR L OGNON</t>
  </si>
  <si>
    <t>VOREPPE</t>
  </si>
  <si>
    <t>VOREPPE CEDEX</t>
  </si>
  <si>
    <t>VOREY</t>
  </si>
  <si>
    <t>VORGES</t>
  </si>
  <si>
    <t>VORGES LES PINS</t>
  </si>
  <si>
    <t>VORLY</t>
  </si>
  <si>
    <t>VORNAY</t>
  </si>
  <si>
    <t>VOSBLES</t>
  </si>
  <si>
    <t>VOSNE ROMANEE</t>
  </si>
  <si>
    <t>VOSNON</t>
  </si>
  <si>
    <t>VOU</t>
  </si>
  <si>
    <t>VOUARCES</t>
  </si>
  <si>
    <t>VOUDENAY</t>
  </si>
  <si>
    <t>VOUE</t>
  </si>
  <si>
    <t>VOUECOURT</t>
  </si>
  <si>
    <t>VOUGECOURT</t>
  </si>
  <si>
    <t>VOUGEOT</t>
  </si>
  <si>
    <t>VOUGREY</t>
  </si>
  <si>
    <t>VOUGY (42)</t>
  </si>
  <si>
    <t>VOUGY (74)</t>
  </si>
  <si>
    <t>VOUHARTE</t>
  </si>
  <si>
    <t>VOUHE (17)</t>
  </si>
  <si>
    <t>VOUHE (79)</t>
  </si>
  <si>
    <t>VOUHENANS</t>
  </si>
  <si>
    <t>VOUILLE (79)</t>
  </si>
  <si>
    <t>VOUILLE (86)</t>
  </si>
  <si>
    <t>VOUILLE LES MARAIS</t>
  </si>
  <si>
    <t>VOUILLERS</t>
  </si>
  <si>
    <t>VOUILLON</t>
  </si>
  <si>
    <t>VOUILLY</t>
  </si>
  <si>
    <t>VOUJEAUCOURT</t>
  </si>
  <si>
    <t>VOULAINES LES TEMPLIERS</t>
  </si>
  <si>
    <t>VOULANGIS</t>
  </si>
  <si>
    <t>VOULEME</t>
  </si>
  <si>
    <t>VOULGEZAC</t>
  </si>
  <si>
    <t>VOULON</t>
  </si>
  <si>
    <t>VOULTEGON</t>
  </si>
  <si>
    <t>VOULTON</t>
  </si>
  <si>
    <t>VOULX</t>
  </si>
  <si>
    <t>VOUNEUIL SOUS BIARD</t>
  </si>
  <si>
    <t>VOUNEUIL SUR VIENNE</t>
  </si>
  <si>
    <t>VOUREY</t>
  </si>
  <si>
    <t>VOURLES</t>
  </si>
  <si>
    <t>VOUSSAC</t>
  </si>
  <si>
    <t>VOUTENAY SUR CURE</t>
  </si>
  <si>
    <t>VOUTEZAC</t>
  </si>
  <si>
    <t>VOUTHON</t>
  </si>
  <si>
    <t>VOUTHON BAS</t>
  </si>
  <si>
    <t>VOUTHON HAUT</t>
  </si>
  <si>
    <t>VOUTRE</t>
  </si>
  <si>
    <t>VOUVANT</t>
  </si>
  <si>
    <t>VOUVRAY</t>
  </si>
  <si>
    <t>VOUVRAY SUR HUISNE</t>
  </si>
  <si>
    <t>VOUVRAY SUR LOIR</t>
  </si>
  <si>
    <t>VOUXEY</t>
  </si>
  <si>
    <t>VOUZAILLES</t>
  </si>
  <si>
    <t>VOUZAN</t>
  </si>
  <si>
    <t>VOUZERON</t>
  </si>
  <si>
    <t>VOUZIERS</t>
  </si>
  <si>
    <t>VOUZON</t>
  </si>
  <si>
    <t>VOUZY</t>
  </si>
  <si>
    <t>VOVES</t>
  </si>
  <si>
    <t>VOVRAY EN BORNES</t>
  </si>
  <si>
    <t>VOYENNE</t>
  </si>
  <si>
    <t>VOYENNES</t>
  </si>
  <si>
    <t>VOYER</t>
  </si>
  <si>
    <t>VRAIGNES EN VERMANDOIS</t>
  </si>
  <si>
    <t>VRAIGNES LES HORNOY</t>
  </si>
  <si>
    <t>VRAINCOURT</t>
  </si>
  <si>
    <t>VRAIVILLE</t>
  </si>
  <si>
    <t>VRATSA</t>
  </si>
  <si>
    <t>VRAUX</t>
  </si>
  <si>
    <t>VRECOURT</t>
  </si>
  <si>
    <t>VRED</t>
  </si>
  <si>
    <t>VREDEN</t>
  </si>
  <si>
    <t>VREGILLE</t>
  </si>
  <si>
    <t>VREGNY</t>
  </si>
  <si>
    <t>VRELY</t>
  </si>
  <si>
    <t>VRIANGE</t>
  </si>
  <si>
    <t>VRIGNE AUX BOIS</t>
  </si>
  <si>
    <t>VRIGNE MEUSE</t>
  </si>
  <si>
    <t>VRIGNY (45)</t>
  </si>
  <si>
    <t>VRIGNY (51)</t>
  </si>
  <si>
    <t>VRIGNY (61)</t>
  </si>
  <si>
    <t>VRITZ</t>
  </si>
  <si>
    <t>VRIZY</t>
  </si>
  <si>
    <t>VROCOURT</t>
  </si>
  <si>
    <t>VROIL</t>
  </si>
  <si>
    <t>VRON</t>
  </si>
  <si>
    <t>VRONCOURT</t>
  </si>
  <si>
    <t>VRONCOURT LA COTE</t>
  </si>
  <si>
    <t>VROOMSHOOP</t>
  </si>
  <si>
    <t>VROVILLE</t>
  </si>
  <si>
    <t>VRY</t>
  </si>
  <si>
    <t>VUE</t>
  </si>
  <si>
    <t>VUILLAFANS</t>
  </si>
  <si>
    <t>VUILLECIN</t>
  </si>
  <si>
    <t>VUILLERY</t>
  </si>
  <si>
    <t>VULAINES</t>
  </si>
  <si>
    <t>VULAINES LES PROVINS</t>
  </si>
  <si>
    <t>VULAINES SUR SEINE</t>
  </si>
  <si>
    <t>VULBENS</t>
  </si>
  <si>
    <t>VULMONT</t>
  </si>
  <si>
    <t>VULVOZ</t>
  </si>
  <si>
    <t>VY LE FERROUX</t>
  </si>
  <si>
    <t>VY LES FILAIN</t>
  </si>
  <si>
    <t>VY LES LURE</t>
  </si>
  <si>
    <t>VY LES RUPT</t>
  </si>
  <si>
    <t>VYANS LE VAL</t>
  </si>
  <si>
    <t>VYT LES BELVOIR</t>
  </si>
  <si>
    <t>WAAKIRCHEN</t>
  </si>
  <si>
    <t>WABEN</t>
  </si>
  <si>
    <t>WACQUEMOULIN</t>
  </si>
  <si>
    <t>WACQUINGHEN</t>
  </si>
  <si>
    <t>WADELINCOURT</t>
  </si>
  <si>
    <t>WADERN-LOCKWEILER</t>
  </si>
  <si>
    <t>WAGNON</t>
  </si>
  <si>
    <t>WAHAGNIES</t>
  </si>
  <si>
    <t>WAHLBACH</t>
  </si>
  <si>
    <t>WAHLENHEIM</t>
  </si>
  <si>
    <t>WAIBSTADT</t>
  </si>
  <si>
    <t>WAIL</t>
  </si>
  <si>
    <t>WAILLY</t>
  </si>
  <si>
    <t>WAILLY BEAUCAMP</t>
  </si>
  <si>
    <t>WALBACH</t>
  </si>
  <si>
    <t>WALBOURG</t>
  </si>
  <si>
    <t>WALDBREITBACH</t>
  </si>
  <si>
    <t>WALDERSBACH</t>
  </si>
  <si>
    <t>WALDHAMBACH</t>
  </si>
  <si>
    <t>WALDHOUSE</t>
  </si>
  <si>
    <t>WALDIGHOFEN</t>
  </si>
  <si>
    <t>WALDOLWISHEIM</t>
  </si>
  <si>
    <t>WALDWEISTROFF</t>
  </si>
  <si>
    <t>WALDWISSE</t>
  </si>
  <si>
    <t>WALHEIM</t>
  </si>
  <si>
    <t>WALINCOURT SELVIGNY</t>
  </si>
  <si>
    <t>WALLERN</t>
  </si>
  <si>
    <t>WALLERS</t>
  </si>
  <si>
    <t>WALLERS TRELON</t>
  </si>
  <si>
    <t>WALLHAUSEN RIETHNORDHAUSEN</t>
  </si>
  <si>
    <t>WALLISELLEN (SUISSE)</t>
  </si>
  <si>
    <t>WALLON CAPPEL</t>
  </si>
  <si>
    <t>WALSCHBRONN</t>
  </si>
  <si>
    <t>WALSCHEID</t>
  </si>
  <si>
    <t>WALTEMBOURG</t>
  </si>
  <si>
    <t>WALTENHEIM</t>
  </si>
  <si>
    <t>WALTENHEIM SUR ZORN</t>
  </si>
  <si>
    <t>WALY</t>
  </si>
  <si>
    <t>WALZBACHTAL</t>
  </si>
  <si>
    <t>WAMBAIX</t>
  </si>
  <si>
    <t>WAMBERCOURT</t>
  </si>
  <si>
    <t>WAMBEZ</t>
  </si>
  <si>
    <t>WAMBRECHIES</t>
  </si>
  <si>
    <t>WAMBRECHIES CEDEX</t>
  </si>
  <si>
    <t>WAMIN</t>
  </si>
  <si>
    <t>WANCHY CAPVAL</t>
  </si>
  <si>
    <t>WANCOURT</t>
  </si>
  <si>
    <t>WANDIGNIES HAMAGE</t>
  </si>
  <si>
    <t>WANGEN</t>
  </si>
  <si>
    <t>WANGENBOURG ENGENTHAL</t>
  </si>
  <si>
    <t>WANNEHAIN</t>
  </si>
  <si>
    <t>WANQUETIN</t>
  </si>
  <si>
    <t>WARCQ (08)</t>
  </si>
  <si>
    <t>WARCQ (55)</t>
  </si>
  <si>
    <t>WARDRECQUES</t>
  </si>
  <si>
    <t>WAREGEM</t>
  </si>
  <si>
    <t>WAREMME</t>
  </si>
  <si>
    <t>WARGEMOULIN HURLUS</t>
  </si>
  <si>
    <t>WARGNIES</t>
  </si>
  <si>
    <t>WARGNIES LE GRAND</t>
  </si>
  <si>
    <t>WARGNIES LE PETIT</t>
  </si>
  <si>
    <t>WARHEM</t>
  </si>
  <si>
    <t>WARLAING</t>
  </si>
  <si>
    <t>WARLENCOURT EAUCOURT</t>
  </si>
  <si>
    <t>WARLINCOURT LES PAS</t>
  </si>
  <si>
    <t>WARLOY BAILLON</t>
  </si>
  <si>
    <t>WARLUIS</t>
  </si>
  <si>
    <t>WARLUS (62)</t>
  </si>
  <si>
    <t>WARLUS (80)</t>
  </si>
  <si>
    <t>WARLUZEL</t>
  </si>
  <si>
    <t>WARMERIVILLE</t>
  </si>
  <si>
    <t>WARNECOURT</t>
  </si>
  <si>
    <t>WARNETON</t>
  </si>
  <si>
    <t>WARSY</t>
  </si>
  <si>
    <t>WARSZAWA</t>
  </si>
  <si>
    <t>WARVILLERS</t>
  </si>
  <si>
    <t>WASIGNY</t>
  </si>
  <si>
    <t>WASNES AU BAC</t>
  </si>
  <si>
    <t>WASPIK</t>
  </si>
  <si>
    <t>WASQUEHAL</t>
  </si>
  <si>
    <t>WASQUEHAL CEDEX</t>
  </si>
  <si>
    <t>WASSELONNE</t>
  </si>
  <si>
    <t>WASSELONNE CEDEX</t>
  </si>
  <si>
    <t>WASSERBOURG</t>
  </si>
  <si>
    <t>WASSIGNY</t>
  </si>
  <si>
    <t>WASSY</t>
  </si>
  <si>
    <t>WATIGNY</t>
  </si>
  <si>
    <t>WATRONVILLE</t>
  </si>
  <si>
    <t>WATTEN</t>
  </si>
  <si>
    <t>WATTIGNIES</t>
  </si>
  <si>
    <t>WATTIGNIES CEDEX</t>
  </si>
  <si>
    <t>WATTIGNIES CEDEX 9</t>
  </si>
  <si>
    <t>WATTIGNIES LA VICTOIRE</t>
  </si>
  <si>
    <t>WATTRELOS</t>
  </si>
  <si>
    <t>WATTRELOS CEDEX</t>
  </si>
  <si>
    <t>WATTWILLER</t>
  </si>
  <si>
    <t>WAVIGNIES</t>
  </si>
  <si>
    <t>WAVILLE</t>
  </si>
  <si>
    <t>WAVRANS SUR L AA</t>
  </si>
  <si>
    <t>WAVRANS SUR TERNOISE</t>
  </si>
  <si>
    <t>WAVRECHAIN SOUS DENAIN</t>
  </si>
  <si>
    <t>WAVRECHAIN SOUS FAULX</t>
  </si>
  <si>
    <t>WAVRILLE</t>
  </si>
  <si>
    <t>WAVRIN</t>
  </si>
  <si>
    <t>WAVRIN CEDEX</t>
  </si>
  <si>
    <t>WAZIERS</t>
  </si>
  <si>
    <t>WECKOLSHEIM</t>
  </si>
  <si>
    <t>WEGORZINO</t>
  </si>
  <si>
    <t>WEGSCHEID</t>
  </si>
  <si>
    <t>WEINBOURG</t>
  </si>
  <si>
    <t>WEISLINGEN</t>
  </si>
  <si>
    <t>WEISWAMPACH (Luxembourg)</t>
  </si>
  <si>
    <t>WEITBRUCH</t>
  </si>
  <si>
    <t>WEITERSWILLER</t>
  </si>
  <si>
    <t>WELLES PERENNES</t>
  </si>
  <si>
    <t>WEMAERS CAPPEL</t>
  </si>
  <si>
    <t>WENTZWILLER</t>
  </si>
  <si>
    <t>WERENTZHOUSE</t>
  </si>
  <si>
    <t>WERTINGEN (ALLEMAGNE)</t>
  </si>
  <si>
    <t>WERVICQ SUD</t>
  </si>
  <si>
    <t>WESSELING</t>
  </si>
  <si>
    <t>WESSERLING</t>
  </si>
  <si>
    <t>WEST CAPPEL</t>
  </si>
  <si>
    <t>WESTHALTEN</t>
  </si>
  <si>
    <t>WESTHOFFEN</t>
  </si>
  <si>
    <t>WESTHOUSE</t>
  </si>
  <si>
    <t>WESTHOUSE MARMOUTIER</t>
  </si>
  <si>
    <t>WESTREHEM</t>
  </si>
  <si>
    <t>WETTEREN</t>
  </si>
  <si>
    <t>WETTOLSHEIM</t>
  </si>
  <si>
    <t>WETZLAR</t>
  </si>
  <si>
    <t>WEYER</t>
  </si>
  <si>
    <t>WEYERSHEIM</t>
  </si>
  <si>
    <t>WICKERSCHWIHR</t>
  </si>
  <si>
    <t>WICKERSHEIM WILSHAUSEN</t>
  </si>
  <si>
    <t>WICQUINGHEM</t>
  </si>
  <si>
    <t>WICRES</t>
  </si>
  <si>
    <t>WIDEHEM</t>
  </si>
  <si>
    <t>WIDENSOLEN</t>
  </si>
  <si>
    <t>WIDUCHOWA</t>
  </si>
  <si>
    <t>WIENCOURT L EQUIPEE</t>
  </si>
  <si>
    <t>WIERRE AU BOIS</t>
  </si>
  <si>
    <t>WIERRE EFFROY</t>
  </si>
  <si>
    <t>WIESVILLER</t>
  </si>
  <si>
    <t>WIGNEHIES</t>
  </si>
  <si>
    <t>WIGNICOURT</t>
  </si>
  <si>
    <t>WIHR AU VAL</t>
  </si>
  <si>
    <t>WILDENSTEIN</t>
  </si>
  <si>
    <t>WILDERSBACH</t>
  </si>
  <si>
    <t>WILLEMAN</t>
  </si>
  <si>
    <t>WILLEMS</t>
  </si>
  <si>
    <t>WILLENCOURT</t>
  </si>
  <si>
    <t>WILLER</t>
  </si>
  <si>
    <t>WILLER SUR THUR</t>
  </si>
  <si>
    <t>WILLERONCOURT</t>
  </si>
  <si>
    <t>WILLERVAL</t>
  </si>
  <si>
    <t>WILLERWALD</t>
  </si>
  <si>
    <t>WILLGOTTHEIM</t>
  </si>
  <si>
    <t>WILLIERS</t>
  </si>
  <si>
    <t>WILLIES</t>
  </si>
  <si>
    <t>WILNIS</t>
  </si>
  <si>
    <t>WILWISHEIM</t>
  </si>
  <si>
    <t>WIMEREUX</t>
  </si>
  <si>
    <t>WIMILLE</t>
  </si>
  <si>
    <t>WIMMENAU</t>
  </si>
  <si>
    <t>WIMY</t>
  </si>
  <si>
    <t>WINDSTEIN</t>
  </si>
  <si>
    <t>WINGEN</t>
  </si>
  <si>
    <t>WINGEN SUR MODER</t>
  </si>
  <si>
    <t>WINGERSHEIM</t>
  </si>
  <si>
    <t>WINGLES</t>
  </si>
  <si>
    <t>WINKEL</t>
  </si>
  <si>
    <t>WINNEZEELE</t>
  </si>
  <si>
    <t>WINTERSBOURG</t>
  </si>
  <si>
    <t>WINTERSHOUSE</t>
  </si>
  <si>
    <t>WINTZENBACH</t>
  </si>
  <si>
    <t>WINTZENHEIM</t>
  </si>
  <si>
    <t>WINTZENHEIM CEDEX</t>
  </si>
  <si>
    <t>WINTZENHEIM KOCHERSBERG</t>
  </si>
  <si>
    <t>WINTZFELDEN</t>
  </si>
  <si>
    <t>WIRWIGNES</t>
  </si>
  <si>
    <t>WIRY AU MONT</t>
  </si>
  <si>
    <t>WISCHES</t>
  </si>
  <si>
    <t>WISEMBACH</t>
  </si>
  <si>
    <t>WISEPPE</t>
  </si>
  <si>
    <t>WISMES</t>
  </si>
  <si>
    <t>WISQUES</t>
  </si>
  <si>
    <t>WISSANT</t>
  </si>
  <si>
    <t>WISSEMBOURG</t>
  </si>
  <si>
    <t>WISSEMBOURG CEDEX</t>
  </si>
  <si>
    <t>WISSIGNICOURT</t>
  </si>
  <si>
    <t>WISSOUS</t>
  </si>
  <si>
    <t>WISSOUS CEDEX</t>
  </si>
  <si>
    <t>WISZNICE</t>
  </si>
  <si>
    <t>WITRY LES REIMS</t>
  </si>
  <si>
    <t>WITTELSHEIM</t>
  </si>
  <si>
    <t>WITTENHEIM</t>
  </si>
  <si>
    <t>WITTENHEIM CEDEX</t>
  </si>
  <si>
    <t>WITTERNESSE</t>
  </si>
  <si>
    <t>WITTERNHEIM</t>
  </si>
  <si>
    <t>WITTERSDORF</t>
  </si>
  <si>
    <t>WITTERSHEIM</t>
  </si>
  <si>
    <t>WITTES</t>
  </si>
  <si>
    <t>WITTISHEIM</t>
  </si>
  <si>
    <t>WITTRING</t>
  </si>
  <si>
    <t>WIWERSHEIM</t>
  </si>
  <si>
    <t>WIZERNES</t>
  </si>
  <si>
    <t>WOEL</t>
  </si>
  <si>
    <t>WOELFLING SARREGUEMINES</t>
  </si>
  <si>
    <t>WOELLENHEIM</t>
  </si>
  <si>
    <t>WOERTH</t>
  </si>
  <si>
    <t>WOIGNARUE</t>
  </si>
  <si>
    <t>WOIMBEY</t>
  </si>
  <si>
    <t>WOINCOURT</t>
  </si>
  <si>
    <t>WOIPPY</t>
  </si>
  <si>
    <t>WOIPPY CEDEX</t>
  </si>
  <si>
    <t>WOIREL</t>
  </si>
  <si>
    <t>WOLFERSDORF</t>
  </si>
  <si>
    <t>WOLFGANTZEN</t>
  </si>
  <si>
    <t>WOLFISHEIM</t>
  </si>
  <si>
    <t>WOLFSKIRCHEN</t>
  </si>
  <si>
    <t>WOLPERTSHAUSEN</t>
  </si>
  <si>
    <t>WOLSCHHEIM</t>
  </si>
  <si>
    <t>WOLSCHWILLER</t>
  </si>
  <si>
    <t>WOLXHEIM</t>
  </si>
  <si>
    <t>WORB (SUISSE)</t>
  </si>
  <si>
    <t>WORMHOUT</t>
  </si>
  <si>
    <t>WORMHOUT CEDEX</t>
  </si>
  <si>
    <t>WORTEGEM PETEGEM</t>
  </si>
  <si>
    <t>WORTH AM RHEIN</t>
  </si>
  <si>
    <t>WOUSTVILLER</t>
  </si>
  <si>
    <t>WOUSTVILLER CEDEX</t>
  </si>
  <si>
    <t>WUENHEIM</t>
  </si>
  <si>
    <t>WUISSE</t>
  </si>
  <si>
    <t>WULVERDINGHE</t>
  </si>
  <si>
    <t>WY DIT JOLI VILLAGE</t>
  </si>
  <si>
    <t>WYLDER</t>
  </si>
  <si>
    <t>XAFFEVILLERS</t>
  </si>
  <si>
    <t>XAINTRAILLES</t>
  </si>
  <si>
    <t>XAINTRAY</t>
  </si>
  <si>
    <t>XAMBES</t>
  </si>
  <si>
    <t>XAMMES</t>
  </si>
  <si>
    <t>XAMONTARUPT</t>
  </si>
  <si>
    <t>XANREY</t>
  </si>
  <si>
    <t>XANTON CHASSENON</t>
  </si>
  <si>
    <t>XARONVAL</t>
  </si>
  <si>
    <t>XERESA</t>
  </si>
  <si>
    <t>XERMAMENIL</t>
  </si>
  <si>
    <t>XERTIGNY</t>
  </si>
  <si>
    <t>XEUILLEY</t>
  </si>
  <si>
    <t>XIROCOURT</t>
  </si>
  <si>
    <t>XIVRAY ET MARVOISIN</t>
  </si>
  <si>
    <t>XIVRY CIRCOURT</t>
  </si>
  <si>
    <t>XOCOURT</t>
  </si>
  <si>
    <t>XONRUPT LONGEMER</t>
  </si>
  <si>
    <t>XONVILLE</t>
  </si>
  <si>
    <t>XOUAXANGE</t>
  </si>
  <si>
    <t>XOUSSE</t>
  </si>
  <si>
    <t>XURES</t>
  </si>
  <si>
    <t>Y</t>
  </si>
  <si>
    <t>YAINVILLE</t>
  </si>
  <si>
    <t>YAMBOL (BULGARIE)</t>
  </si>
  <si>
    <t>YAUCOURT BUSSUS</t>
  </si>
  <si>
    <t>YCHOUX</t>
  </si>
  <si>
    <t>YDES</t>
  </si>
  <si>
    <t>YEBLERON</t>
  </si>
  <si>
    <t>YEBLES</t>
  </si>
  <si>
    <t>YECLA-MURCIA</t>
  </si>
  <si>
    <t>YELES</t>
  </si>
  <si>
    <t>YENNE</t>
  </si>
  <si>
    <t>YERMENONVILLE</t>
  </si>
  <si>
    <t>YERRES</t>
  </si>
  <si>
    <t>YERRES CEDEX</t>
  </si>
  <si>
    <t>YERSEKE</t>
  </si>
  <si>
    <t>YERVILLE</t>
  </si>
  <si>
    <t>YEVRE LA VILLE</t>
  </si>
  <si>
    <t>YEVRES</t>
  </si>
  <si>
    <t>YEVRES LE PETIT</t>
  </si>
  <si>
    <t>YFFINIAC</t>
  </si>
  <si>
    <t>YGOS ST SATURNIN</t>
  </si>
  <si>
    <t>YGRANDE</t>
  </si>
  <si>
    <t>YMARE</t>
  </si>
  <si>
    <t>YMERAY</t>
  </si>
  <si>
    <t>YMONVILLE</t>
  </si>
  <si>
    <t>YOLET</t>
  </si>
  <si>
    <t>YONCQ</t>
  </si>
  <si>
    <t>YONVAL</t>
  </si>
  <si>
    <t>YOUX</t>
  </si>
  <si>
    <t>YPORT</t>
  </si>
  <si>
    <t>YPREVILLE BIVILLE</t>
  </si>
  <si>
    <t>YQUEBEUF</t>
  </si>
  <si>
    <t>YQUELON</t>
  </si>
  <si>
    <t>YRONDE ET BURON</t>
  </si>
  <si>
    <t>YROUERRE</t>
  </si>
  <si>
    <t>YSSAC LA TOURETTE</t>
  </si>
  <si>
    <t>YSSANDON</t>
  </si>
  <si>
    <t>YSSINGEAUX</t>
  </si>
  <si>
    <t>YSSINGEAUX CEDEX</t>
  </si>
  <si>
    <t>YTRAC</t>
  </si>
  <si>
    <t>YTRES</t>
  </si>
  <si>
    <t>YUNCLER</t>
  </si>
  <si>
    <t>YUNCOS</t>
  </si>
  <si>
    <t>YUTZ</t>
  </si>
  <si>
    <t>YUTZ CEDEX</t>
  </si>
  <si>
    <t>YVECRIQUE</t>
  </si>
  <si>
    <t>YVELINES CEDEX 9</t>
  </si>
  <si>
    <t>YVERNAUMONT</t>
  </si>
  <si>
    <t>YVERSAY</t>
  </si>
  <si>
    <t>YVES</t>
  </si>
  <si>
    <t>YVETOT</t>
  </si>
  <si>
    <t>YVETOT BOCAGE</t>
  </si>
  <si>
    <t>YVETOT CEDEX</t>
  </si>
  <si>
    <t>YVIAS</t>
  </si>
  <si>
    <t>YVIERS</t>
  </si>
  <si>
    <t>YVIGNAC</t>
  </si>
  <si>
    <t>YVILLE SUR SEINE</t>
  </si>
  <si>
    <t>YVOIRE</t>
  </si>
  <si>
    <t>YVOY LE MARRON</t>
  </si>
  <si>
    <t>YVRAC</t>
  </si>
  <si>
    <t>YVRAC ET MALLEYRAND</t>
  </si>
  <si>
    <t>YVRANDES</t>
  </si>
  <si>
    <t>YVRE L EVEQUE</t>
  </si>
  <si>
    <t>YVRE L EVEQUE CEDEX</t>
  </si>
  <si>
    <t>YVRE LE POLIN</t>
  </si>
  <si>
    <t>YVRENCH</t>
  </si>
  <si>
    <t>YVRENCHEUX</t>
  </si>
  <si>
    <t>YZENGREMER</t>
  </si>
  <si>
    <t>YZERNAY</t>
  </si>
  <si>
    <t>YZERON</t>
  </si>
  <si>
    <t>YZEURE</t>
  </si>
  <si>
    <t>YZEURE CEDEX</t>
  </si>
  <si>
    <t>YZEURES SUR CREUSE</t>
  </si>
  <si>
    <t>YZEUX</t>
  </si>
  <si>
    <t>YZOSSE</t>
  </si>
  <si>
    <t>ZAESSINGUE</t>
  </si>
  <si>
    <t>ZALAEGERSZEG</t>
  </si>
  <si>
    <t>ZALANA</t>
  </si>
  <si>
    <t>ZALAU</t>
  </si>
  <si>
    <t>ZARAGOSA</t>
  </si>
  <si>
    <t>ZARAGOZA</t>
  </si>
  <si>
    <t>ZARATAN</t>
  </si>
  <si>
    <t>ZARBELING</t>
  </si>
  <si>
    <t>ZEBBUG</t>
  </si>
  <si>
    <t>ZEGERSCAPPEL</t>
  </si>
  <si>
    <t>ZEGGE</t>
  </si>
  <si>
    <t>ZEHNACKER</t>
  </si>
  <si>
    <t>ZEINHEIM</t>
  </si>
  <si>
    <t>ZELL</t>
  </si>
  <si>
    <t>ZELLENBERG</t>
  </si>
  <si>
    <t>ZELLWILLER</t>
  </si>
  <si>
    <t>ZEPCE</t>
  </si>
  <si>
    <t>ZERMEZEELE</t>
  </si>
  <si>
    <t>ZERUBIA</t>
  </si>
  <si>
    <t>ZETTING</t>
  </si>
  <si>
    <t>ZEVACO</t>
  </si>
  <si>
    <t>ZEVEN</t>
  </si>
  <si>
    <t>ZICAVO</t>
  </si>
  <si>
    <t>ZIGLIARA</t>
  </si>
  <si>
    <t>ZILIA</t>
  </si>
  <si>
    <t>ZILLING</t>
  </si>
  <si>
    <t>ZILLISHEIM</t>
  </si>
  <si>
    <t>ZIMMERBACH</t>
  </si>
  <si>
    <t>ZIMMERSHEIM</t>
  </si>
  <si>
    <t>ZIMMING</t>
  </si>
  <si>
    <t>ZINCOURT</t>
  </si>
  <si>
    <t>ZINSWILLER</t>
  </si>
  <si>
    <t>ZITTERSHEIM</t>
  </si>
  <si>
    <t>ZIVINICE</t>
  </si>
  <si>
    <t>ZOEBERSDORF</t>
  </si>
  <si>
    <t>ZOMMANGE</t>
  </si>
  <si>
    <t>ZONZA</t>
  </si>
  <si>
    <t>ZOTEUX</t>
  </si>
  <si>
    <t>ZOUAFQUES</t>
  </si>
  <si>
    <t>ZOUFFTGEN</t>
  </si>
  <si>
    <t>ZOZA</t>
  </si>
  <si>
    <t>ZUANI</t>
  </si>
  <si>
    <t>ZUDAUSQUES</t>
  </si>
  <si>
    <t>ZUMARRAGA</t>
  </si>
  <si>
    <t>ZUTKERQUE</t>
  </si>
  <si>
    <t>ZUYDCOOTE</t>
  </si>
  <si>
    <t>ZUYTPEENE</t>
  </si>
  <si>
    <t>CP</t>
  </si>
  <si>
    <t>01/10/2024</t>
  </si>
  <si>
    <t>Colonne2</t>
  </si>
  <si>
    <t>Colonne3</t>
  </si>
  <si>
    <t>Colonne4</t>
  </si>
  <si>
    <t>7055180381</t>
  </si>
  <si>
    <t>NON5</t>
  </si>
  <si>
    <t>Colonne6</t>
  </si>
  <si>
    <t>Colonne7</t>
  </si>
  <si>
    <t>Colonne8</t>
  </si>
  <si>
    <t>444 567 127 000229</t>
  </si>
  <si>
    <t>Gaumont Parc Millésime10</t>
  </si>
  <si>
    <t>Colonne11</t>
  </si>
  <si>
    <t>Parc Millésime12</t>
  </si>
  <si>
    <t>Colonne13</t>
  </si>
  <si>
    <t>51370</t>
  </si>
  <si>
    <t>THILLOIS14</t>
  </si>
  <si>
    <t>comptabilité.fournisseurs.cinemas@pathe.fr15</t>
  </si>
  <si>
    <t>0</t>
  </si>
  <si>
    <t>016</t>
  </si>
  <si>
    <t>017</t>
  </si>
  <si>
    <t>5137018</t>
  </si>
  <si>
    <t>Colonne19</t>
  </si>
  <si>
    <t>Colonne20</t>
  </si>
  <si>
    <t>7,28 T</t>
  </si>
  <si>
    <t>Colonne21</t>
  </si>
  <si>
    <t>NON22</t>
  </si>
  <si>
    <t>Colonne23</t>
  </si>
  <si>
    <t>2</t>
  </si>
  <si>
    <t>Unité / Mois</t>
  </si>
  <si>
    <t>11,50 €</t>
  </si>
  <si>
    <t>TAS24</t>
  </si>
  <si>
    <t>Colonne25</t>
  </si>
  <si>
    <t>80,00 €</t>
  </si>
  <si>
    <t>Colonne26</t>
  </si>
  <si>
    <t>25,00 €</t>
  </si>
  <si>
    <t>5,00 €</t>
  </si>
  <si>
    <t>146</t>
  </si>
  <si>
    <t>5,18 €</t>
  </si>
  <si>
    <t>0,00 €</t>
  </si>
  <si>
    <t>Unité27</t>
  </si>
  <si>
    <t>5,18 €28</t>
  </si>
  <si>
    <t>0,00 €29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</si>
  <si>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</si>
  <si>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</si>
  <si>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</si>
  <si>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</si>
  <si>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</si>
  <si>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</si>
  <si>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</si>
  <si>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</si>
  <si>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</si>
  <si>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</si>
  <si>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</si>
  <si>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</si>
  <si>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</si>
  <si>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</si>
  <si>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</si>
  <si>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559,68 €</t>
  </si>
  <si>
    <t>Colonne45</t>
  </si>
  <si>
    <t>Colonne46</t>
  </si>
  <si>
    <t>Colonne47</t>
  </si>
  <si>
    <t>Colonne48</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</si>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</sst>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8" formatCode="#,##0.00\ &quot;€&quot;;[Red]\-#,##0.00\ &quot;€&quot;"/>
    <numFmt numFmtId="44" formatCode="_-* #,##0.00\ &quot;€&quot;_-;\-* #,##0.00\ &quot;€&quot;_-;_-* &quot;-&quot;??\ &quot;€&quot;_-;_-@_-"/>
    <numFmt numFmtId="43" formatCode="_-* #,##0.00_-;\-* #,##0.00_-;_-* &quot;-&quot;??_-;_-@_-"/>
    <numFmt numFmtId="164" formatCode="_(* #,##0.00_);_(* \(#,##0.00\);_(* &quot;-&quot;??_);_(@_)"/>
    <numFmt numFmtId="165" formatCode="_-* #,##0.00\ _€_-;\-* #,##0.00\ _€_-;_-* &quot;-&quot;??\ _€_-;_-@_-"/>
    <numFmt numFmtId="166" formatCode="_([$€]* #,##0.00_);_([$€]* \(#,##0.00\);_([$€]* &quot;-&quot;??_);_(@_)"/>
    <numFmt numFmtId="167" formatCode="00"/>
    <numFmt numFmtId="168" formatCode="0#&quot; &quot;##&quot; &quot;##&quot; &quot;##&quot; &quot;##"/>
    <numFmt numFmtId="169" formatCode="00000"/>
    <numFmt numFmtId="170" formatCode="dd/mm/yy;@"/>
    <numFmt numFmtId="171" formatCode="_-* #,##0.00\ _F_-;\-* #,##0.00\ _F_-;_-* &quot;-&quot;??\ _F_-;_-@_-"/>
    <numFmt numFmtId="172" formatCode="#,##0.00\ &quot;€&quot;"/>
    <numFmt numFmtId="173" formatCode="0&quot; km&quot;"/>
    <numFmt numFmtId="174" formatCode="0.00&quot; T&quot;"/>
    <numFmt numFmtId="175" formatCode="_-* #,##0.00\ [$€-1]_-;\-* #,##0.00\ [$€-1]_-;_-* &quot;-&quot;??\ [$€-1]_-"/>
    <numFmt numFmtId="176" formatCode="0#\-#\-##"/>
    <numFmt numFmtId="177" formatCode="[$-40C]d\ mmmm\ yyyy;@"/>
    <numFmt numFmtId="178" formatCode="#,##0.000"/>
    <numFmt numFmtId="179" formatCode="0.000"/>
  </numFmts>
  <fonts count="174">
    <font>
      <sz val="10"/>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name val="Arial"/>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0"/>
      <name val="Arial"/>
      <family val="2"/>
    </font>
    <font>
      <sz val="11"/>
      <color indexed="62"/>
      <name val="Calibri"/>
      <family val="2"/>
    </font>
    <font>
      <sz val="10"/>
      <color indexed="8"/>
      <name val="Arial"/>
      <family val="2"/>
    </font>
    <font>
      <sz val="11"/>
      <color indexed="20"/>
      <name val="Calibri"/>
      <family val="2"/>
    </font>
    <font>
      <sz val="11"/>
      <color indexed="60"/>
      <name val="Calibri"/>
      <family val="2"/>
    </font>
    <font>
      <sz val="8"/>
      <name val="Arial"/>
      <family val="2"/>
    </font>
    <font>
      <sz val="10"/>
      <name val="MS Sans Serif"/>
      <family val="2"/>
    </font>
    <font>
      <sz val="11"/>
      <color indexed="17"/>
      <name val="Calibri"/>
      <family val="2"/>
    </font>
    <font>
      <b/>
      <sz val="11"/>
      <color indexed="63"/>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b/>
      <sz val="10"/>
      <name val="Arial"/>
      <family val="2"/>
    </font>
    <font>
      <sz val="11"/>
      <name val="Calibri"/>
      <family val="2"/>
    </font>
    <font>
      <sz val="12"/>
      <name val="Calibri"/>
      <family val="2"/>
    </font>
    <font>
      <sz val="12"/>
      <color theme="0"/>
      <name val="Calibri"/>
      <family val="2"/>
    </font>
    <font>
      <u/>
      <sz val="10"/>
      <color theme="10"/>
      <name val="Arial"/>
      <family val="2"/>
    </font>
    <font>
      <sz val="10"/>
      <name val="Arial"/>
      <family val="2"/>
    </font>
    <font>
      <sz val="10"/>
      <name val="Arial Narrow"/>
      <family val="2"/>
    </font>
    <font>
      <sz val="11"/>
      <color theme="0"/>
      <name val="Arial"/>
      <family val="2"/>
      <scheme val="minor"/>
    </font>
    <font>
      <b/>
      <sz val="11"/>
      <color theme="0"/>
      <name val="Arial"/>
      <family val="2"/>
      <scheme val="minor"/>
    </font>
    <font>
      <sz val="10"/>
      <name val="Calibri"/>
      <family val="2"/>
    </font>
    <font>
      <b/>
      <sz val="16"/>
      <color theme="8"/>
      <name val="Calibri"/>
      <family val="2"/>
    </font>
    <font>
      <u/>
      <sz val="11"/>
      <color theme="10"/>
      <name val="Arial"/>
      <family val="2"/>
      <scheme val="minor"/>
    </font>
    <font>
      <b/>
      <sz val="11"/>
      <color theme="0"/>
      <name val="Calibri"/>
      <family val="2"/>
    </font>
    <font>
      <sz val="11"/>
      <color theme="8"/>
      <name val="Calibri"/>
      <family val="2"/>
    </font>
    <font>
      <u/>
      <sz val="9"/>
      <color theme="8"/>
      <name val="Arial"/>
      <family val="2"/>
    </font>
    <font>
      <sz val="9"/>
      <color theme="8"/>
      <name val="Calibri"/>
      <family val="2"/>
    </font>
    <font>
      <b/>
      <sz val="18"/>
      <color theme="8"/>
      <name val="Calibri"/>
      <family val="2"/>
    </font>
    <font>
      <u/>
      <sz val="10"/>
      <color indexed="12"/>
      <name val="Arial"/>
      <family val="2"/>
    </font>
    <font>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65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1" tint="0.34998626667073579"/>
      <name val="Arial"/>
      <family val="2"/>
      <scheme val="minor"/>
    </font>
    <font>
      <sz val="12"/>
      <color theme="1" tint="0.499984740745262"/>
      <name val="Arial"/>
      <family val="2"/>
      <scheme val="minor"/>
    </font>
    <font>
      <sz val="15"/>
      <color theme="1" tint="0.499984740745262"/>
      <name val="Arial"/>
      <family val="2"/>
      <scheme val="minor"/>
    </font>
    <font>
      <sz val="14"/>
      <color theme="1" tint="0.499984740745262"/>
      <name val="Arial"/>
      <family val="2"/>
      <scheme val="minor"/>
    </font>
    <font>
      <sz val="31"/>
      <color theme="9"/>
      <name val="Arial"/>
      <family val="2"/>
      <scheme val="major"/>
    </font>
    <font>
      <u/>
      <sz val="10"/>
      <color indexed="12"/>
      <name val="Times New Roman"/>
      <family val="1"/>
    </font>
    <font>
      <b/>
      <sz val="10"/>
      <color theme="1"/>
      <name val="Arial"/>
      <family val="2"/>
      <scheme val="major"/>
    </font>
    <font>
      <b/>
      <sz val="10"/>
      <color theme="0"/>
      <name val="Arial"/>
      <family val="2"/>
    </font>
    <font>
      <sz val="11"/>
      <color rgb="FF002060"/>
      <name val="Arial"/>
      <family val="2"/>
      <scheme val="minor"/>
    </font>
    <font>
      <sz val="14"/>
      <name val="Calibri"/>
      <family val="2"/>
    </font>
    <font>
      <sz val="10"/>
      <name val="Corbel"/>
      <family val="2"/>
    </font>
    <font>
      <b/>
      <sz val="11"/>
      <color theme="8"/>
      <name val="Corbel"/>
      <family val="2"/>
    </font>
    <font>
      <b/>
      <sz val="10"/>
      <name val="Corbel"/>
      <family val="2"/>
    </font>
    <font>
      <sz val="11"/>
      <color rgb="FF002060"/>
      <name val="Corbel"/>
      <family val="2"/>
    </font>
    <font>
      <sz val="12"/>
      <name val="Corbel"/>
      <family val="2"/>
    </font>
    <font>
      <b/>
      <sz val="10"/>
      <color rgb="FF002060"/>
      <name val="Corbel"/>
      <family val="2"/>
    </font>
    <font>
      <sz val="10"/>
      <color rgb="FF002060"/>
      <name val="Corbel"/>
      <family val="2"/>
    </font>
    <font>
      <b/>
      <sz val="14"/>
      <color theme="0"/>
      <name val="Corbel"/>
      <family val="2"/>
    </font>
    <font>
      <b/>
      <sz val="16"/>
      <color theme="8"/>
      <name val="Corbel"/>
      <family val="2"/>
    </font>
    <font>
      <b/>
      <sz val="11"/>
      <name val="Calibri"/>
      <family val="2"/>
    </font>
    <font>
      <sz val="11"/>
      <color indexed="63"/>
      <name val="Calibri"/>
      <family val="2"/>
    </font>
    <font>
      <sz val="11"/>
      <color rgb="FFFF0000"/>
      <name val="Calibri"/>
      <family val="2"/>
    </font>
    <font>
      <sz val="11"/>
      <name val="Arial"/>
      <family val="2"/>
      <scheme val="minor"/>
    </font>
    <font>
      <strike/>
      <sz val="11"/>
      <color indexed="8"/>
      <name val="Calibri"/>
      <family val="2"/>
    </font>
    <font>
      <strike/>
      <sz val="11"/>
      <color rgb="FF9C0006"/>
      <name val="Arial"/>
      <family val="2"/>
      <scheme val="minor"/>
    </font>
    <font>
      <strike/>
      <sz val="11"/>
      <color theme="1"/>
      <name val="Calibri"/>
      <family val="2"/>
    </font>
    <font>
      <sz val="11"/>
      <color indexed="8"/>
      <name val="Arial"/>
      <family val="2"/>
      <scheme val="minor"/>
    </font>
    <font>
      <b/>
      <sz val="8"/>
      <color theme="0"/>
      <name val="Corbel"/>
      <family val="2"/>
    </font>
    <font>
      <sz val="8"/>
      <color rgb="FF002060"/>
      <name val="Corbel"/>
      <family val="2"/>
    </font>
    <font>
      <sz val="8"/>
      <name val="Corbel"/>
      <family val="2"/>
    </font>
    <font>
      <b/>
      <sz val="16"/>
      <color theme="0"/>
      <name val="Corbel"/>
      <family val="2"/>
    </font>
    <font>
      <sz val="8"/>
      <color theme="2" tint="-0.499984740745262"/>
      <name val="Corbel"/>
      <family val="2"/>
    </font>
    <font>
      <sz val="8"/>
      <color theme="1"/>
      <name val="Corbel"/>
      <family val="2"/>
    </font>
    <font>
      <b/>
      <sz val="14"/>
      <color theme="1"/>
      <name val="Corbel"/>
      <family val="2"/>
    </font>
    <font>
      <sz val="16"/>
      <name val="Corbel"/>
      <family val="2"/>
    </font>
    <font>
      <b/>
      <sz val="18"/>
      <color theme="0"/>
      <name val="Corbel"/>
      <family val="2"/>
    </font>
    <font>
      <sz val="18"/>
      <name val="Corbel"/>
      <family val="2"/>
    </font>
    <font>
      <sz val="18"/>
      <name val="Calibri"/>
      <family val="2"/>
    </font>
    <font>
      <sz val="18"/>
      <name val="Arial"/>
      <family val="2"/>
    </font>
    <font>
      <b/>
      <u/>
      <sz val="10"/>
      <name val="Corbel"/>
      <family val="2"/>
    </font>
    <font>
      <u/>
      <sz val="10"/>
      <color theme="10"/>
      <name val="Corbel"/>
      <family val="2"/>
    </font>
    <font>
      <i/>
      <sz val="10"/>
      <name val="Corbel"/>
      <family val="2"/>
    </font>
    <font>
      <b/>
      <sz val="36"/>
      <color theme="0"/>
      <name val="Corbel"/>
      <family val="2"/>
    </font>
    <font>
      <sz val="11"/>
      <name val="Corbel"/>
      <family val="2"/>
    </font>
    <font>
      <sz val="11"/>
      <color rgb="FF000000"/>
      <name val="Corbel"/>
      <family val="2"/>
    </font>
    <font>
      <sz val="12"/>
      <color theme="0"/>
      <name val="Corbel"/>
      <family val="2"/>
    </font>
    <font>
      <u/>
      <sz val="11"/>
      <color theme="10"/>
      <name val="Corbel"/>
      <family val="2"/>
    </font>
    <font>
      <sz val="10"/>
      <color indexed="10"/>
      <name val="Corbel"/>
      <family val="2"/>
    </font>
    <font>
      <sz val="16"/>
      <color rgb="FF002060"/>
      <name val="Corbel"/>
      <family val="2"/>
    </font>
    <font>
      <u/>
      <sz val="10"/>
      <color theme="10"/>
      <name val="Arial"/>
      <family val="2"/>
    </font>
    <font>
      <b/>
      <sz val="11"/>
      <color rgb="FF002060"/>
      <name val="Calibri"/>
      <family val="2"/>
    </font>
    <font>
      <sz val="10"/>
      <color rgb="FFFF0000"/>
      <name val="Arial"/>
      <family val="2"/>
    </font>
    <font>
      <sz val="11"/>
      <name val="Calibri"/>
      <family val="2"/>
      <charset val="1"/>
    </font>
    <font>
      <sz val="10"/>
      <color theme="1"/>
      <name val="Arial"/>
      <family val="2"/>
    </font>
    <font>
      <sz val="11"/>
      <color rgb="FF444444"/>
      <name val="Calibri"/>
      <family val="2"/>
      <charset val="1"/>
    </font>
    <font>
      <sz val="10"/>
      <color rgb="FF000000"/>
      <name val="Arial"/>
      <family val="2"/>
    </font>
    <font>
      <sz val="10"/>
      <color rgb="FFFF0000"/>
      <name val="Calibri"/>
      <family val="2"/>
    </font>
    <font>
      <sz val="8"/>
      <color rgb="FFFF0000"/>
      <name val="Corbel"/>
      <family val="2"/>
    </font>
    <font>
      <sz val="8"/>
      <color rgb="FF000000"/>
      <name val="Corbel"/>
      <family val="2"/>
    </font>
    <font>
      <sz val="8"/>
      <color rgb="FF00B050"/>
      <name val="Corbel"/>
      <family val="2"/>
    </font>
    <font>
      <sz val="8"/>
      <color theme="3"/>
      <name val="Corbel"/>
      <family val="2"/>
    </font>
    <font>
      <sz val="11"/>
      <color theme="3"/>
      <name val="Arial"/>
      <family val="2"/>
      <scheme val="minor"/>
    </font>
    <font>
      <b/>
      <sz val="8"/>
      <color theme="1"/>
      <name val="Corbel"/>
      <family val="2"/>
    </font>
    <font>
      <b/>
      <sz val="10"/>
      <color theme="1"/>
      <name val="Arial"/>
      <family val="2"/>
    </font>
    <font>
      <sz val="8"/>
      <name val="Arial"/>
      <family val="2"/>
    </font>
    <font>
      <sz val="8"/>
      <color rgb="FF606279"/>
      <name val="Corbel"/>
      <family val="2"/>
    </font>
    <font>
      <b/>
      <sz val="20"/>
      <color rgb="FF002060"/>
      <name val="Arial"/>
      <family val="2"/>
      <scheme val="minor"/>
    </font>
    <font>
      <b/>
      <sz val="22"/>
      <color rgb="FF002060"/>
      <name val="Arial"/>
      <family val="2"/>
      <scheme val="minor"/>
    </font>
    <font>
      <b/>
      <sz val="14"/>
      <color rgb="FFFF0000"/>
      <name val="Arial"/>
      <family val="2"/>
      <scheme val="minor"/>
    </font>
    <font>
      <b/>
      <sz val="12"/>
      <color theme="0"/>
      <name val="Arial"/>
      <family val="2"/>
      <scheme val="major"/>
    </font>
    <font>
      <b/>
      <sz val="10"/>
      <color rgb="FF002060"/>
      <name val="Arial"/>
      <family val="2"/>
      <scheme val="major"/>
    </font>
    <font>
      <sz val="10"/>
      <color rgb="FF002060"/>
      <name val="Arial"/>
      <family val="2"/>
      <scheme val="major"/>
    </font>
    <font>
      <b/>
      <sz val="10"/>
      <color rgb="FF002060"/>
      <name val="Arial"/>
      <family val="1"/>
      <scheme val="major"/>
    </font>
    <font>
      <sz val="10"/>
      <color rgb="FF002060"/>
      <name val="Arial"/>
      <family val="1"/>
      <scheme val="major"/>
    </font>
    <font>
      <sz val="10"/>
      <color rgb="FF000080"/>
      <name val="DIN-Regular"/>
    </font>
    <font>
      <b/>
      <sz val="12"/>
      <color rgb="FF002060"/>
      <name val="Arial"/>
      <family val="2"/>
      <scheme val="major"/>
    </font>
    <font>
      <b/>
      <sz val="11"/>
      <color rgb="FFFF0000"/>
      <name val="Arial"/>
      <family val="2"/>
      <scheme val="minor"/>
    </font>
    <font>
      <sz val="10"/>
      <color theme="1"/>
      <name val="Arial"/>
      <family val="1"/>
      <scheme val="major"/>
    </font>
    <font>
      <vertAlign val="subscript"/>
      <sz val="10"/>
      <color theme="1"/>
      <name val="Arial"/>
      <family val="2"/>
      <scheme val="major"/>
    </font>
    <font>
      <sz val="16"/>
      <color theme="0"/>
      <name val="Corbel"/>
      <family val="2"/>
    </font>
    <font>
      <sz val="8"/>
      <color theme="0"/>
      <name val="Corbel"/>
      <family val="2"/>
    </font>
    <font>
      <b/>
      <sz val="11"/>
      <color rgb="FF002060"/>
      <name val="Arial"/>
      <family val="2"/>
      <scheme val="minor"/>
    </font>
    <font>
      <sz val="16"/>
      <color theme="2"/>
      <name val="Arial"/>
      <family val="2"/>
      <scheme val="minor"/>
    </font>
    <font>
      <sz val="14"/>
      <color theme="2"/>
      <name val="Arial"/>
      <family val="2"/>
      <scheme val="minor"/>
    </font>
    <font>
      <sz val="11"/>
      <color theme="2"/>
      <name val="Arial"/>
      <family val="2"/>
      <scheme val="minor"/>
    </font>
    <font>
      <b/>
      <sz val="14"/>
      <color theme="1"/>
      <name val="Arial"/>
      <family val="2"/>
      <scheme val="minor"/>
    </font>
    <font>
      <b/>
      <sz val="14"/>
      <color theme="0"/>
      <name val="Arial"/>
      <family val="2"/>
      <scheme val="minor"/>
    </font>
    <font>
      <sz val="14"/>
      <color theme="1"/>
      <name val="Arial"/>
      <family val="2"/>
      <scheme val="minor"/>
    </font>
    <font>
      <sz val="10"/>
      <color theme="2" tint="-0.499984740745262"/>
      <name val="Arial"/>
      <family val="2"/>
    </font>
    <font>
      <sz val="10"/>
      <color rgb="FF1043D2"/>
      <name val="Arial"/>
      <family val="2"/>
    </font>
    <font>
      <sz val="10"/>
      <color rgb="FF444444"/>
      <name val="Arial"/>
      <family val="2"/>
    </font>
    <font>
      <b/>
      <sz val="8"/>
      <name val="Corbel"/>
      <family val="2"/>
    </font>
    <font>
      <b/>
      <sz val="18"/>
      <color rgb="FFFFFFFF"/>
      <name val="Corbel"/>
      <family val="2"/>
    </font>
    <font>
      <b/>
      <sz val="18"/>
      <color rgb="FF002060"/>
      <name val="Corbel"/>
      <family val="2"/>
    </font>
    <font>
      <b/>
      <sz val="8"/>
      <color rgb="FF000000"/>
      <name val="Corbel"/>
      <family val="2"/>
    </font>
    <font>
      <sz val="10"/>
      <color theme="10"/>
      <name val="Arial"/>
      <family val="2"/>
    </font>
    <font>
      <b/>
      <sz val="11"/>
      <color rgb="FF1F1F1F"/>
      <name val="Google Sans"/>
      <charset val="1"/>
    </font>
    <font>
      <sz val="8"/>
      <color theme="4"/>
      <name val="Corbel"/>
      <family val="2"/>
    </font>
    <font>
      <sz val="8"/>
      <color rgb="FF3D466C"/>
      <name val="Corbel"/>
      <family val="2"/>
    </font>
    <font>
      <sz val="11"/>
      <color rgb="FF444444"/>
      <name val="Aptos Narrow"/>
      <family val="2"/>
    </font>
    <font>
      <sz val="8"/>
      <color rgb="FF333333"/>
      <name val="Tahoma"/>
      <family val="2"/>
    </font>
    <font>
      <strike/>
      <sz val="8"/>
      <color theme="2" tint="-0.499984740745262"/>
      <name val="Corbel"/>
      <family val="2"/>
    </font>
    <font>
      <strike/>
      <sz val="8"/>
      <color rgb="FF000000"/>
      <name val="Corbel"/>
      <family val="2"/>
    </font>
    <font>
      <strike/>
      <sz val="8"/>
      <color theme="3"/>
      <name val="Corbel"/>
      <family val="2"/>
    </font>
    <font>
      <strike/>
      <u/>
      <sz val="10"/>
      <color theme="10"/>
      <name val="Arial"/>
      <family val="2"/>
    </font>
    <font>
      <strike/>
      <sz val="8"/>
      <color rgb="FFFF0000"/>
      <name val="Corbel"/>
      <family val="2"/>
    </font>
    <font>
      <strike/>
      <sz val="11"/>
      <color rgb="FF444444"/>
      <name val="Aptos Narrow"/>
      <family val="2"/>
    </font>
    <font>
      <strike/>
      <sz val="8"/>
      <color rgb="FF606279"/>
      <name val="Corbel"/>
      <family val="2"/>
    </font>
    <font>
      <b/>
      <sz val="8"/>
      <color rgb="FFFF0000"/>
      <name val="Corbel"/>
      <family val="2"/>
    </font>
  </fonts>
  <fills count="11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theme="0"/>
        <bgColor indexed="64"/>
      </patternFill>
    </fill>
    <fill>
      <patternFill patternType="solid">
        <fgColor theme="0" tint="-0.249977111117893"/>
        <bgColor indexed="64"/>
      </patternFill>
    </fill>
    <fill>
      <patternFill patternType="solid">
        <fgColor rgb="FFFFFF00"/>
        <bgColor indexed="64"/>
      </patternFill>
    </fill>
    <fill>
      <patternFill patternType="solid">
        <fgColor theme="2"/>
        <bgColor indexed="64"/>
      </patternFill>
    </fill>
    <fill>
      <patternFill patternType="solid">
        <fgColor theme="9"/>
        <bgColor indexed="64"/>
      </patternFill>
    </fill>
    <fill>
      <patternFill patternType="solid">
        <fgColor theme="8"/>
        <bgColor indexed="64"/>
      </patternFill>
    </fill>
    <fill>
      <patternFill patternType="solid">
        <fgColor rgb="FF00206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9.9978637043366805E-2"/>
        <bgColor indexed="64"/>
      </patternFill>
    </fill>
    <fill>
      <patternFill patternType="solid">
        <fgColor rgb="FF000048"/>
        <bgColor indexed="64"/>
      </patternFill>
    </fill>
    <fill>
      <patternFill patternType="solid">
        <fgColor theme="7" tint="0.59999389629810485"/>
        <bgColor indexed="64"/>
      </patternFill>
    </fill>
    <fill>
      <patternFill patternType="solid">
        <fgColor rgb="FF030F40"/>
        <bgColor indexed="64"/>
      </patternFill>
    </fill>
    <fill>
      <patternFill patternType="solid">
        <fgColor theme="3" tint="-0.249977111117893"/>
        <bgColor indexed="64"/>
      </patternFill>
    </fill>
    <fill>
      <patternFill patternType="solid">
        <fgColor rgb="FFFF0000"/>
        <bgColor indexed="64"/>
      </patternFill>
    </fill>
    <fill>
      <patternFill patternType="solid">
        <fgColor rgb="FFCCFFFF"/>
        <bgColor indexed="64"/>
      </patternFill>
    </fill>
    <fill>
      <patternFill patternType="solid">
        <fgColor rgb="FF00FFFF"/>
        <bgColor indexed="64"/>
      </patternFill>
    </fill>
    <fill>
      <patternFill patternType="solid">
        <fgColor theme="0" tint="-0.34998626667073579"/>
        <bgColor indexed="64"/>
      </patternFill>
    </fill>
    <fill>
      <patternFill patternType="solid">
        <fgColor rgb="FFFFCC66"/>
        <bgColor indexed="64"/>
      </patternFill>
    </fill>
    <fill>
      <patternFill patternType="solid">
        <fgColor rgb="FFCCFFCC"/>
        <bgColor theme="4" tint="0.59999389629810485"/>
      </patternFill>
    </fill>
    <fill>
      <patternFill patternType="solid">
        <fgColor rgb="FFFFC000"/>
        <bgColor indexed="64"/>
      </patternFill>
    </fill>
    <fill>
      <patternFill patternType="solid">
        <fgColor theme="5" tint="-0.249977111117893"/>
        <bgColor indexed="64"/>
      </patternFill>
    </fill>
    <fill>
      <patternFill patternType="solid">
        <fgColor theme="5"/>
        <bgColor indexed="64"/>
      </patternFill>
    </fill>
    <fill>
      <patternFill patternType="solid">
        <fgColor theme="4" tint="0.79998168889431442"/>
        <bgColor indexed="64"/>
      </patternFill>
    </fill>
    <fill>
      <patternFill patternType="solid">
        <fgColor rgb="FFAEAAAA"/>
        <bgColor indexed="64"/>
      </patternFill>
    </fill>
    <fill>
      <patternFill patternType="solid">
        <fgColor rgb="FFD0CECE"/>
        <bgColor indexed="64"/>
      </patternFill>
    </fill>
    <fill>
      <patternFill patternType="solid">
        <fgColor rgb="FFFFFFFF"/>
        <bgColor indexed="64"/>
      </patternFill>
    </fill>
    <fill>
      <patternFill patternType="solid">
        <fgColor theme="1" tint="0.499984740745262"/>
        <bgColor indexed="64"/>
      </patternFill>
    </fill>
    <fill>
      <patternFill patternType="solid">
        <fgColor rgb="FFC20E75"/>
        <bgColor indexed="64"/>
      </patternFill>
    </fill>
    <fill>
      <patternFill patternType="solid">
        <fgColor rgb="FF92D050"/>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rgb="FF7030A0"/>
        <bgColor indexed="64"/>
      </patternFill>
    </fill>
    <fill>
      <patternFill patternType="solid">
        <fgColor theme="8" tint="0.499984740745262"/>
        <bgColor indexed="64"/>
      </patternFill>
    </fill>
    <fill>
      <patternFill patternType="solid">
        <fgColor theme="2" tint="-0.499984740745262"/>
        <bgColor indexed="64"/>
      </patternFill>
    </fill>
    <fill>
      <patternFill patternType="solid">
        <fgColor rgb="FFC00000"/>
        <bgColor indexed="64"/>
      </patternFill>
    </fill>
    <fill>
      <patternFill patternType="solid">
        <fgColor rgb="FF3399FF"/>
        <bgColor indexed="64"/>
      </patternFill>
    </fill>
    <fill>
      <patternFill patternType="solid">
        <fgColor theme="5" tint="0.59999389629810485"/>
        <bgColor indexed="64"/>
      </patternFill>
    </fill>
    <fill>
      <patternFill patternType="solid">
        <fgColor theme="4" tint="0.79998168889431442"/>
        <bgColor theme="4" tint="0.79998168889431442"/>
      </patternFill>
    </fill>
    <fill>
      <patternFill patternType="solid">
        <fgColor rgb="FFCCFF66"/>
        <bgColor indexed="64"/>
      </patternFill>
    </fill>
    <fill>
      <patternFill patternType="solid">
        <fgColor theme="4" tint="0.749992370372631"/>
        <bgColor indexed="64"/>
      </patternFill>
    </fill>
    <fill>
      <patternFill patternType="solid">
        <fgColor rgb="FFAADC14"/>
        <bgColor indexed="64"/>
      </patternFill>
    </fill>
    <fill>
      <patternFill patternType="solid">
        <fgColor theme="9" tint="-0.14999847407452621"/>
        <bgColor indexed="64"/>
      </patternFill>
    </fill>
    <fill>
      <patternFill patternType="solid">
        <fgColor theme="2" tint="-9.9978637043366805E-2"/>
        <bgColor indexed="64"/>
      </patternFill>
    </fill>
    <fill>
      <patternFill patternType="solid">
        <fgColor rgb="FF77B7FC"/>
        <bgColor indexed="64"/>
      </patternFill>
    </fill>
    <fill>
      <patternFill patternType="solid">
        <fgColor rgb="FFF6B136"/>
        <bgColor indexed="64"/>
      </patternFill>
    </fill>
    <fill>
      <patternFill patternType="solid">
        <fgColor rgb="FF00B050"/>
        <bgColor indexed="64"/>
      </patternFill>
    </fill>
    <fill>
      <patternFill patternType="solid">
        <fgColor rgb="FFFFE38B"/>
        <bgColor indexed="64"/>
      </patternFill>
    </fill>
    <fill>
      <patternFill patternType="solid">
        <fgColor rgb="FFDEF69C"/>
        <bgColor indexed="64"/>
      </patternFill>
    </fill>
    <fill>
      <patternFill patternType="solid">
        <fgColor rgb="FFC6DFFA"/>
        <bgColor indexed="64"/>
      </patternFill>
    </fill>
    <fill>
      <patternFill patternType="solid">
        <fgColor rgb="FFF67536"/>
        <bgColor indexed="64"/>
      </patternFill>
    </fill>
    <fill>
      <patternFill patternType="solid">
        <fgColor rgb="FFFBBE9F"/>
        <bgColor indexed="64"/>
      </patternFill>
    </fill>
    <fill>
      <patternFill patternType="solid">
        <fgColor rgb="FFFFE79B"/>
        <bgColor indexed="64"/>
      </patternFill>
    </fill>
    <fill>
      <patternFill patternType="solid">
        <fgColor rgb="FFFCD4EB"/>
        <bgColor indexed="64"/>
      </patternFill>
    </fill>
    <fill>
      <patternFill patternType="solid">
        <fgColor rgb="FFDEEDFE"/>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rgb="FFFFFFFF"/>
        <bgColor rgb="FF000000"/>
      </patternFill>
    </fill>
  </fills>
  <borders count="143">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dotted">
        <color auto="1"/>
      </left>
      <right style="dotted">
        <color auto="1"/>
      </right>
      <top style="dotted">
        <color auto="1"/>
      </top>
      <bottom style="dotted">
        <color auto="1"/>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right/>
      <top style="dotted">
        <color auto="1"/>
      </top>
      <bottom style="dotted">
        <color auto="1"/>
      </bottom>
      <diagonal/>
    </border>
    <border>
      <left style="dotted">
        <color auto="1"/>
      </left>
      <right/>
      <top style="dotted">
        <color auto="1"/>
      </top>
      <bottom style="dotted">
        <color auto="1"/>
      </bottom>
      <diagonal/>
    </border>
    <border>
      <left style="dotted">
        <color auto="1"/>
      </left>
      <right style="dotted">
        <color auto="1"/>
      </right>
      <top style="medium">
        <color indexed="64"/>
      </top>
      <bottom style="dotted">
        <color auto="1"/>
      </bottom>
      <diagonal/>
    </border>
    <border>
      <left/>
      <right/>
      <top style="medium">
        <color indexed="64"/>
      </top>
      <bottom style="dotted">
        <color auto="1"/>
      </bottom>
      <diagonal/>
    </border>
    <border>
      <left style="medium">
        <color indexed="64"/>
      </left>
      <right style="dotted">
        <color auto="1"/>
      </right>
      <top style="dotted">
        <color auto="1"/>
      </top>
      <bottom style="medium">
        <color indexed="64"/>
      </bottom>
      <diagonal/>
    </border>
    <border>
      <left style="dotted">
        <color auto="1"/>
      </left>
      <right style="dotted">
        <color auto="1"/>
      </right>
      <top style="dotted">
        <color auto="1"/>
      </top>
      <bottom style="medium">
        <color indexed="64"/>
      </bottom>
      <diagonal/>
    </border>
    <border>
      <left/>
      <right/>
      <top style="dotted">
        <color auto="1"/>
      </top>
      <bottom style="medium">
        <color indexed="64"/>
      </bottom>
      <diagonal/>
    </border>
    <border>
      <left style="medium">
        <color indexed="64"/>
      </left>
      <right style="dotted">
        <color auto="1"/>
      </right>
      <top style="medium">
        <color indexed="64"/>
      </top>
      <bottom style="dotted">
        <color auto="1"/>
      </bottom>
      <diagonal/>
    </border>
    <border>
      <left style="medium">
        <color indexed="64"/>
      </left>
      <right style="dotted">
        <color auto="1"/>
      </right>
      <top style="dotted">
        <color auto="1"/>
      </top>
      <bottom style="dotted">
        <color auto="1"/>
      </bottom>
      <diagonal/>
    </border>
    <border>
      <left style="dotted">
        <color indexed="64"/>
      </left>
      <right/>
      <top style="dotted">
        <color indexed="64"/>
      </top>
      <bottom style="medium">
        <color indexed="64"/>
      </bottom>
      <diagonal/>
    </border>
    <border>
      <left style="dotted">
        <color indexed="64"/>
      </left>
      <right/>
      <top style="medium">
        <color indexed="64"/>
      </top>
      <bottom style="dotted">
        <color indexed="64"/>
      </bottom>
      <diagonal/>
    </border>
    <border>
      <left/>
      <right style="medium">
        <color indexed="64"/>
      </right>
      <top style="medium">
        <color indexed="64"/>
      </top>
      <bottom style="dotted">
        <color auto="1"/>
      </bottom>
      <diagonal/>
    </border>
    <border>
      <left/>
      <right style="medium">
        <color indexed="64"/>
      </right>
      <top style="dotted">
        <color auto="1"/>
      </top>
      <bottom style="dotted">
        <color auto="1"/>
      </bottom>
      <diagonal/>
    </border>
    <border>
      <left/>
      <right style="medium">
        <color indexed="64"/>
      </right>
      <top style="dotted">
        <color auto="1"/>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style="medium">
        <color theme="0" tint="-0.34998626667073579"/>
      </top>
      <bottom style="medium">
        <color theme="0" tint="-0.34998626667073579"/>
      </bottom>
      <diagonal/>
    </border>
    <border>
      <left style="thin">
        <color theme="0" tint="-0.34998626667073579"/>
      </left>
      <right style="thin">
        <color theme="0" tint="-0.34998626667073579"/>
      </right>
      <top style="medium">
        <color theme="0" tint="-0.34998626667073579"/>
      </top>
      <bottom style="medium">
        <color theme="0" tint="-0.34998626667073579"/>
      </bottom>
      <diagonal/>
    </border>
    <border>
      <left style="thin">
        <color theme="0" tint="-0.34998626667073579"/>
      </left>
      <right style="medium">
        <color theme="0" tint="-0.34998626667073579"/>
      </right>
      <top style="medium">
        <color theme="0" tint="-0.34998626667073579"/>
      </top>
      <bottom style="medium">
        <color theme="0" tint="-0.34998626667073579"/>
      </bottom>
      <diagonal/>
    </border>
    <border>
      <left style="medium">
        <color theme="0" tint="-0.34998626667073579"/>
      </left>
      <right style="thin">
        <color theme="0" tint="-0.34998626667073579"/>
      </right>
      <top/>
      <bottom style="thin">
        <color theme="0" tint="-0.34998626667073579"/>
      </bottom>
      <diagonal/>
    </border>
    <border>
      <left style="thin">
        <color theme="0" tint="-0.34998626667073579"/>
      </left>
      <right style="medium">
        <color theme="0" tint="-0.34998626667073579"/>
      </right>
      <top/>
      <bottom style="thin">
        <color theme="0" tint="-0.34998626667073579"/>
      </bottom>
      <diagonal/>
    </border>
    <border>
      <left style="medium">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style="thin">
        <color theme="0" tint="-0.34998626667073579"/>
      </top>
      <bottom style="medium">
        <color theme="0" tint="-0.34998626667073579"/>
      </bottom>
      <diagonal/>
    </border>
    <border>
      <left style="thin">
        <color theme="0" tint="-0.34998626667073579"/>
      </left>
      <right style="thin">
        <color theme="0" tint="-0.34998626667073579"/>
      </right>
      <top style="thin">
        <color theme="0" tint="-0.34998626667073579"/>
      </top>
      <bottom style="medium">
        <color theme="0" tint="-0.34998626667073579"/>
      </bottom>
      <diagonal/>
    </border>
    <border>
      <left style="thin">
        <color theme="0" tint="-0.34998626667073579"/>
      </left>
      <right style="medium">
        <color theme="0" tint="-0.34998626667073579"/>
      </right>
      <top style="thin">
        <color theme="0" tint="-0.34998626667073579"/>
      </top>
      <bottom style="medium">
        <color theme="0" tint="-0.34998626667073579"/>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3" tint="0.79998168889431442"/>
      </left>
      <right style="thin">
        <color theme="3" tint="0.79998168889431442"/>
      </right>
      <top style="thin">
        <color theme="3" tint="0.79998168889431442"/>
      </top>
      <bottom/>
      <diagonal/>
    </border>
    <border>
      <left style="thin">
        <color theme="0" tint="-0.34998626667073579"/>
      </left>
      <right style="thin">
        <color theme="0" tint="-0.34998626667073579"/>
      </right>
      <top style="medium">
        <color theme="0" tint="-0.34998626667073579"/>
      </top>
      <bottom style="thin">
        <color theme="0" tint="-0.34998626667073579"/>
      </bottom>
      <diagonal/>
    </border>
    <border>
      <left/>
      <right/>
      <top style="medium">
        <color theme="0"/>
      </top>
      <bottom style="medium">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left>
      <right style="medium">
        <color theme="0" tint="-4.9989318521683403E-2"/>
      </right>
      <top style="medium">
        <color theme="0"/>
      </top>
      <bottom/>
      <diagonal/>
    </border>
    <border>
      <left style="thin">
        <color theme="0" tint="-0.14999847407452621"/>
      </left>
      <right/>
      <top style="thin">
        <color theme="0" tint="-0.14999847407452621"/>
      </top>
      <bottom style="thin">
        <color theme="0" tint="-0.14999847407452621"/>
      </bottom>
      <diagonal/>
    </border>
    <border>
      <left style="medium">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0" tint="-0.14999847407452621"/>
      </right>
      <top style="thin">
        <color theme="0" tint="-0.14999847407452621"/>
      </top>
      <bottom style="thin">
        <color theme="0" tint="-0.14999847407452621"/>
      </bottom>
      <diagonal/>
    </border>
    <border>
      <left style="medium">
        <color theme="0" tint="-0.14999847407452621"/>
      </left>
      <right/>
      <top style="medium">
        <color theme="0" tint="-0.14999847407452621"/>
      </top>
      <bottom/>
      <diagonal/>
    </border>
    <border>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top/>
      <bottom/>
      <diagonal/>
    </border>
    <border>
      <left style="medium">
        <color theme="0" tint="-0.14999847407452621"/>
      </left>
      <right style="thin">
        <color theme="0"/>
      </right>
      <top style="medium">
        <color theme="0" tint="-0.14999847407452621"/>
      </top>
      <bottom style="thin">
        <color theme="0"/>
      </bottom>
      <diagonal/>
    </border>
    <border>
      <left style="thin">
        <color theme="0"/>
      </left>
      <right style="thin">
        <color theme="0"/>
      </right>
      <top style="medium">
        <color theme="0" tint="-0.14999847407452621"/>
      </top>
      <bottom style="thin">
        <color theme="0"/>
      </bottom>
      <diagonal/>
    </border>
    <border>
      <left style="thin">
        <color theme="0"/>
      </left>
      <right style="medium">
        <color theme="0" tint="-0.14999847407452621"/>
      </right>
      <top style="medium">
        <color theme="0" tint="-0.14999847407452621"/>
      </top>
      <bottom style="thin">
        <color theme="0"/>
      </bottom>
      <diagonal/>
    </border>
    <border>
      <left style="medium">
        <color theme="0" tint="-0.14999847407452621"/>
      </left>
      <right style="medium">
        <color theme="0" tint="-0.14999847407452621"/>
      </right>
      <top style="medium">
        <color theme="0" tint="-0.14999847407452621"/>
      </top>
      <bottom/>
      <diagonal/>
    </border>
    <border>
      <left style="medium">
        <color theme="0" tint="-0.14999847407452621"/>
      </left>
      <right style="medium">
        <color theme="0" tint="-0.14999847407452621"/>
      </right>
      <top style="thin">
        <color theme="0" tint="-0.14999847407452621"/>
      </top>
      <bottom style="thin">
        <color theme="0" tint="-0.14999847407452621"/>
      </bottom>
      <diagonal/>
    </border>
    <border>
      <left style="thin">
        <color theme="2"/>
      </left>
      <right style="thin">
        <color theme="2"/>
      </right>
      <top style="thin">
        <color theme="2"/>
      </top>
      <bottom style="thin">
        <color theme="2"/>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left>
      <right style="thin">
        <color theme="2"/>
      </right>
      <top/>
      <bottom/>
      <diagonal/>
    </border>
    <border>
      <left style="thin">
        <color rgb="FFD9D9D9"/>
      </left>
      <right style="thin">
        <color rgb="FFD9D9D9"/>
      </right>
      <top style="thin">
        <color rgb="FFD9D9D9"/>
      </top>
      <bottom style="thin">
        <color rgb="FFD9D9D9"/>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medium">
        <color theme="0" tint="-0.14999847407452621"/>
      </left>
      <right style="thin">
        <color theme="0" tint="-0.249977111117893"/>
      </right>
      <top style="thin">
        <color theme="0" tint="-0.14999847407452621"/>
      </top>
      <bottom style="thin">
        <color theme="0" tint="-0.14999847407452621"/>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D9D9D9"/>
      </left>
      <right style="thin">
        <color rgb="FFD9D9D9"/>
      </right>
      <top/>
      <bottom style="thin">
        <color rgb="FFD9D9D9"/>
      </bottom>
      <diagonal/>
    </border>
    <border>
      <left/>
      <right/>
      <top style="thin">
        <color theme="0" tint="-0.14999847407452621"/>
      </top>
      <bottom style="thin">
        <color theme="0" tint="-0.14999847407452621"/>
      </bottom>
      <diagonal/>
    </border>
    <border>
      <left/>
      <right/>
      <top style="medium">
        <color theme="0" tint="-0.14999847407452621"/>
      </top>
      <bottom style="medium">
        <color theme="0"/>
      </bottom>
      <diagonal/>
    </border>
    <border>
      <left style="medium">
        <color theme="0"/>
      </left>
      <right/>
      <top/>
      <bottom style="medium">
        <color theme="0"/>
      </bottom>
      <diagonal/>
    </border>
    <border>
      <left/>
      <right/>
      <top/>
      <bottom style="medium">
        <color theme="0"/>
      </bottom>
      <diagonal/>
    </border>
    <border>
      <left/>
      <right/>
      <top/>
      <bottom style="thin">
        <color theme="4" tint="0.39997558519241921"/>
      </bottom>
      <diagonal/>
    </border>
    <border>
      <left/>
      <right style="thin">
        <color rgb="FFD9D9D9"/>
      </right>
      <top style="thin">
        <color rgb="FFD9D9D9"/>
      </top>
      <bottom style="thin">
        <color rgb="FFD9D9D9"/>
      </bottom>
      <diagonal/>
    </border>
    <border>
      <left style="medium">
        <color rgb="FF92D050"/>
      </left>
      <right/>
      <top style="medium">
        <color rgb="FF92D050"/>
      </top>
      <bottom style="medium">
        <color rgb="FF92D050"/>
      </bottom>
      <diagonal/>
    </border>
    <border>
      <left/>
      <right/>
      <top style="medium">
        <color rgb="FF92D050"/>
      </top>
      <bottom style="medium">
        <color rgb="FF92D050"/>
      </bottom>
      <diagonal/>
    </border>
    <border>
      <left/>
      <right style="medium">
        <color rgb="FF92D050"/>
      </right>
      <top style="medium">
        <color rgb="FF92D050"/>
      </top>
      <bottom style="medium">
        <color rgb="FF92D050"/>
      </bottom>
      <diagonal/>
    </border>
    <border>
      <left style="thin">
        <color theme="0" tint="-0.34998626667073579"/>
      </left>
      <right style="thin">
        <color theme="0" tint="-0.34998626667073579"/>
      </right>
      <top style="thin">
        <color theme="0" tint="-0.34998626667073579"/>
      </top>
      <bottom/>
      <diagonal/>
    </border>
    <border>
      <left style="medium">
        <color theme="0" tint="-0.34998626667073579"/>
      </left>
      <right style="thin">
        <color theme="0" tint="-0.34998626667073579"/>
      </right>
      <top style="thin">
        <color theme="0" tint="-0.34998626667073579"/>
      </top>
      <bottom/>
      <diagonal/>
    </border>
    <border>
      <left style="medium">
        <color theme="0" tint="-0.34998626667073579"/>
      </left>
      <right/>
      <top/>
      <bottom/>
      <diagonal/>
    </border>
    <border>
      <left style="thin">
        <color theme="0" tint="-0.34998626667073579"/>
      </left>
      <right style="medium">
        <color theme="0" tint="-0.34998626667073579"/>
      </right>
      <top style="thin">
        <color theme="0" tint="-0.34998626667073579"/>
      </top>
      <bottom/>
      <diagonal/>
    </border>
    <border>
      <left style="medium">
        <color rgb="FF92D050"/>
      </left>
      <right style="medium">
        <color rgb="FF92D050"/>
      </right>
      <top style="medium">
        <color rgb="FF92D050"/>
      </top>
      <bottom style="medium">
        <color rgb="FF92D050"/>
      </bottom>
      <diagonal/>
    </border>
    <border>
      <left style="medium">
        <color theme="0" tint="-0.249977111117893"/>
      </left>
      <right style="thin">
        <color theme="0" tint="-0.34998626667073579"/>
      </right>
      <top style="medium">
        <color theme="0" tint="-0.249977111117893"/>
      </top>
      <bottom style="medium">
        <color theme="0" tint="-0.34998626667073579"/>
      </bottom>
      <diagonal/>
    </border>
    <border>
      <left style="thin">
        <color theme="0" tint="-0.34998626667073579"/>
      </left>
      <right style="medium">
        <color theme="0" tint="-0.249977111117893"/>
      </right>
      <top style="medium">
        <color theme="0" tint="-0.249977111117893"/>
      </top>
      <bottom style="medium">
        <color theme="0" tint="-0.34998626667073579"/>
      </bottom>
      <diagonal/>
    </border>
    <border>
      <left style="medium">
        <color theme="0" tint="-0.249977111117893"/>
      </left>
      <right style="thin">
        <color theme="0" tint="-0.34998626667073579"/>
      </right>
      <top/>
      <bottom style="thin">
        <color theme="0" tint="-0.34998626667073579"/>
      </bottom>
      <diagonal/>
    </border>
    <border>
      <left style="thin">
        <color theme="0" tint="-0.34998626667073579"/>
      </left>
      <right style="medium">
        <color theme="0" tint="-0.249977111117893"/>
      </right>
      <top/>
      <bottom style="thin">
        <color theme="0" tint="-0.34998626667073579"/>
      </bottom>
      <diagonal/>
    </border>
    <border>
      <left style="medium">
        <color theme="0" tint="-0.249977111117893"/>
      </left>
      <right style="thin">
        <color theme="0" tint="-0.34998626667073579"/>
      </right>
      <top style="thin">
        <color theme="0" tint="-0.34998626667073579"/>
      </top>
      <bottom/>
      <diagonal/>
    </border>
    <border>
      <left style="medium">
        <color theme="0" tint="-0.249977111117893"/>
      </left>
      <right style="thin">
        <color theme="0" tint="-0.34998626667073579"/>
      </right>
      <top/>
      <bottom style="medium">
        <color theme="0" tint="-0.249977111117893"/>
      </bottom>
      <diagonal/>
    </border>
    <border>
      <left style="thin">
        <color theme="0" tint="-0.34998626667073579"/>
      </left>
      <right style="medium">
        <color theme="0" tint="-0.249977111117893"/>
      </right>
      <top/>
      <bottom style="medium">
        <color theme="0" tint="-0.249977111117893"/>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auto="1"/>
      </right>
      <top style="medium">
        <color indexed="64"/>
      </top>
      <bottom style="thin">
        <color auto="1"/>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auto="1"/>
      </bottom>
      <diagonal/>
    </border>
    <border>
      <left style="thin">
        <color indexed="64"/>
      </left>
      <right style="thin">
        <color indexed="64"/>
      </right>
      <top style="thin">
        <color indexed="64"/>
      </top>
      <bottom style="medium">
        <color indexed="64"/>
      </bottom>
      <diagonal/>
    </border>
    <border>
      <left style="medium">
        <color theme="0" tint="-0.14999847407452621"/>
      </left>
      <right/>
      <top style="medium">
        <color theme="0" tint="-0.14999847407452621"/>
      </top>
      <bottom style="medium">
        <color theme="0"/>
      </bottom>
      <diagonal/>
    </border>
    <border>
      <left/>
      <right style="medium">
        <color theme="0" tint="-0.14999847407452621"/>
      </right>
      <top/>
      <bottom style="medium">
        <color theme="0"/>
      </bottom>
      <diagonal/>
    </border>
    <border>
      <left/>
      <right style="medium">
        <color theme="0"/>
      </right>
      <top/>
      <bottom style="medium">
        <color theme="0"/>
      </bottom>
      <diagonal/>
    </border>
    <border>
      <left style="thin">
        <color theme="0"/>
      </left>
      <right/>
      <top style="medium">
        <color theme="0"/>
      </top>
      <bottom style="medium">
        <color theme="0"/>
      </bottom>
      <diagonal/>
    </border>
    <border>
      <left/>
      <right style="medium">
        <color theme="0" tint="-4.9989318521683403E-2"/>
      </right>
      <top style="medium">
        <color theme="0"/>
      </top>
      <bottom style="medium">
        <color theme="0"/>
      </bottom>
      <diagonal/>
    </border>
    <border>
      <left style="thin">
        <color rgb="FFDCDCDC"/>
      </left>
      <right style="thin">
        <color rgb="FFDCDCDC"/>
      </right>
      <top style="thin">
        <color rgb="FFDCDCDC"/>
      </top>
      <bottom style="thin">
        <color rgb="FFDCDCDC"/>
      </bottom>
      <diagonal/>
    </border>
  </borders>
  <cellStyleXfs count="175">
    <xf numFmtId="0" fontId="0" fillId="0" borderId="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4" fillId="0" borderId="0" applyNumberFormat="0" applyFill="0" applyBorder="0" applyAlignment="0" applyProtection="0"/>
    <xf numFmtId="0" fontId="15" fillId="20" borderId="1" applyNumberFormat="0" applyAlignment="0" applyProtection="0"/>
    <xf numFmtId="0" fontId="16" fillId="0" borderId="2" applyNumberFormat="0" applyFill="0" applyAlignment="0" applyProtection="0"/>
    <xf numFmtId="0" fontId="17" fillId="21" borderId="3" applyNumberFormat="0" applyFont="0" applyAlignment="0" applyProtection="0"/>
    <xf numFmtId="0" fontId="18" fillId="7" borderId="1" applyNumberFormat="0" applyAlignment="0" applyProtection="0"/>
    <xf numFmtId="166" fontId="19" fillId="0" borderId="0" applyFont="0" applyFill="0" applyBorder="0" applyAlignment="0" applyProtection="0"/>
    <xf numFmtId="0" fontId="20" fillId="3" borderId="0" applyNumberFormat="0" applyBorder="0" applyAlignment="0" applyProtection="0"/>
    <xf numFmtId="44" fontId="11" fillId="0" borderId="0" applyFont="0" applyFill="0" applyBorder="0" applyAlignment="0" applyProtection="0"/>
    <xf numFmtId="44" fontId="17" fillId="0" borderId="0" applyFont="0" applyFill="0" applyBorder="0" applyAlignment="0" applyProtection="0"/>
    <xf numFmtId="0" fontId="21" fillId="22" borderId="0" applyNumberFormat="0" applyBorder="0" applyAlignment="0" applyProtection="0"/>
    <xf numFmtId="0" fontId="22" fillId="0" borderId="0"/>
    <xf numFmtId="0" fontId="17" fillId="0" borderId="0"/>
    <xf numFmtId="0" fontId="23" fillId="0" borderId="0"/>
    <xf numFmtId="0" fontId="24" fillId="4" borderId="0" applyNumberFormat="0" applyBorder="0" applyAlignment="0" applyProtection="0"/>
    <xf numFmtId="0" fontId="25" fillId="20" borderId="4" applyNumberFormat="0" applyAlignment="0" applyProtection="0"/>
    <xf numFmtId="0" fontId="17" fillId="0" borderId="0"/>
    <xf numFmtId="0" fontId="26" fillId="0" borderId="0" applyNumberFormat="0" applyFill="0" applyBorder="0" applyAlignment="0" applyProtection="0"/>
    <xf numFmtId="0" fontId="27" fillId="0" borderId="0" applyNumberFormat="0" applyFill="0" applyBorder="0" applyAlignment="0" applyProtection="0"/>
    <xf numFmtId="0" fontId="28" fillId="0" borderId="5" applyNumberFormat="0" applyFill="0" applyAlignment="0" applyProtection="0"/>
    <xf numFmtId="0" fontId="29" fillId="0" borderId="6" applyNumberFormat="0" applyFill="0" applyAlignment="0" applyProtection="0"/>
    <xf numFmtId="0" fontId="30" fillId="0" borderId="7" applyNumberFormat="0" applyFill="0" applyAlignment="0" applyProtection="0"/>
    <xf numFmtId="0" fontId="30" fillId="0" borderId="0" applyNumberFormat="0" applyFill="0" applyBorder="0" applyAlignment="0" applyProtection="0"/>
    <xf numFmtId="0" fontId="31" fillId="0" borderId="8" applyNumberFormat="0" applyFill="0" applyAlignment="0" applyProtection="0"/>
    <xf numFmtId="0" fontId="32" fillId="23" borderId="9" applyNumberFormat="0" applyAlignment="0" applyProtection="0"/>
    <xf numFmtId="0" fontId="11" fillId="0" borderId="0"/>
    <xf numFmtId="0" fontId="37" fillId="0" borderId="0" applyNumberFormat="0" applyFill="0" applyBorder="0" applyAlignment="0" applyProtection="0"/>
    <xf numFmtId="165"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165" fontId="3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1" fontId="11" fillId="0" borderId="0" applyFont="0" applyFill="0" applyBorder="0" applyAlignment="0" applyProtection="0"/>
    <xf numFmtId="165" fontId="11" fillId="0" borderId="0" applyFont="0" applyFill="0" applyBorder="0" applyAlignment="0" applyProtection="0"/>
    <xf numFmtId="44" fontId="38"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0" fontId="11" fillId="0" borderId="0"/>
    <xf numFmtId="0" fontId="10" fillId="0" borderId="0"/>
    <xf numFmtId="0" fontId="11" fillId="0" borderId="0"/>
    <xf numFmtId="0" fontId="11" fillId="0" borderId="0"/>
    <xf numFmtId="0" fontId="11" fillId="0" borderId="0"/>
    <xf numFmtId="0" fontId="10" fillId="0" borderId="0"/>
    <xf numFmtId="9" fontId="11" fillId="0" borderId="0" applyFont="0" applyFill="0" applyBorder="0" applyAlignment="0" applyProtection="0"/>
    <xf numFmtId="9" fontId="11" fillId="0" borderId="0" applyFont="0" applyFill="0" applyBorder="0" applyAlignment="0" applyProtection="0"/>
    <xf numFmtId="0" fontId="39" fillId="0" borderId="0"/>
    <xf numFmtId="0" fontId="9" fillId="0" borderId="0"/>
    <xf numFmtId="0" fontId="44" fillId="0" borderId="0" applyNumberFormat="0" applyFill="0" applyBorder="0" applyAlignment="0" applyProtection="0"/>
    <xf numFmtId="0" fontId="8" fillId="0" borderId="0"/>
    <xf numFmtId="0" fontId="11" fillId="21" borderId="3" applyNumberFormat="0" applyFont="0" applyAlignment="0" applyProtection="0"/>
    <xf numFmtId="0" fontId="50" fillId="0" borderId="0" applyNumberFormat="0" applyFill="0" applyBorder="0" applyAlignment="0" applyProtection="0">
      <alignment vertical="top"/>
      <protection locked="0"/>
    </xf>
    <xf numFmtId="44" fontId="11" fillId="0" borderId="0" applyFont="0" applyFill="0" applyBorder="0" applyAlignment="0" applyProtection="0"/>
    <xf numFmtId="44" fontId="11" fillId="0" borderId="0" applyFont="0" applyFill="0" applyBorder="0" applyAlignment="0" applyProtection="0"/>
    <xf numFmtId="0" fontId="11" fillId="0" borderId="0">
      <alignment vertical="center"/>
    </xf>
    <xf numFmtId="0" fontId="11" fillId="0" borderId="0"/>
    <xf numFmtId="0" fontId="11" fillId="0" borderId="0"/>
    <xf numFmtId="0" fontId="11" fillId="0" borderId="0"/>
    <xf numFmtId="0" fontId="11" fillId="0" borderId="0"/>
    <xf numFmtId="0" fontId="7" fillId="0" borderId="0"/>
    <xf numFmtId="0" fontId="51" fillId="0" borderId="0" applyNumberFormat="0" applyFill="0" applyBorder="0" applyAlignment="0" applyProtection="0"/>
    <xf numFmtId="0" fontId="52" fillId="0" borderId="42" applyNumberFormat="0" applyFill="0" applyAlignment="0" applyProtection="0"/>
    <xf numFmtId="0" fontId="53" fillId="0" borderId="43" applyNumberFormat="0" applyFill="0" applyAlignment="0" applyProtection="0"/>
    <xf numFmtId="0" fontId="54" fillId="0" borderId="44" applyNumberFormat="0" applyFill="0" applyAlignment="0" applyProtection="0"/>
    <xf numFmtId="0" fontId="54" fillId="0" borderId="0" applyNumberFormat="0" applyFill="0" applyBorder="0" applyAlignment="0" applyProtection="0"/>
    <xf numFmtId="0" fontId="55" fillId="31" borderId="0" applyNumberFormat="0" applyBorder="0" applyAlignment="0" applyProtection="0"/>
    <xf numFmtId="0" fontId="56" fillId="32" borderId="0" applyNumberFormat="0" applyBorder="0" applyAlignment="0" applyProtection="0"/>
    <xf numFmtId="0" fontId="57" fillId="33" borderId="0" applyNumberFormat="0" applyBorder="0" applyAlignment="0" applyProtection="0"/>
    <xf numFmtId="0" fontId="58" fillId="34" borderId="45" applyNumberFormat="0" applyAlignment="0" applyProtection="0"/>
    <xf numFmtId="0" fontId="59" fillId="35" borderId="46" applyNumberFormat="0" applyAlignment="0" applyProtection="0"/>
    <xf numFmtId="0" fontId="60" fillId="35" borderId="45" applyNumberFormat="0" applyAlignment="0" applyProtection="0"/>
    <xf numFmtId="0" fontId="61" fillId="0" borderId="47" applyNumberFormat="0" applyFill="0" applyAlignment="0" applyProtection="0"/>
    <xf numFmtId="0" fontId="41" fillId="36" borderId="48" applyNumberFormat="0" applyAlignment="0" applyProtection="0"/>
    <xf numFmtId="0" fontId="62" fillId="0" borderId="0" applyNumberFormat="0" applyFill="0" applyBorder="0" applyAlignment="0" applyProtection="0"/>
    <xf numFmtId="0" fontId="7" fillId="37" borderId="49" applyNumberFormat="0" applyFont="0" applyAlignment="0" applyProtection="0"/>
    <xf numFmtId="0" fontId="63" fillId="0" borderId="0" applyNumberFormat="0" applyFill="0" applyBorder="0" applyAlignment="0" applyProtection="0"/>
    <xf numFmtId="0" fontId="64" fillId="0" borderId="50" applyNumberFormat="0" applyFill="0" applyAlignment="0" applyProtection="0"/>
    <xf numFmtId="0" fontId="40" fillId="38"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40" fillId="41" borderId="0" applyNumberFormat="0" applyBorder="0" applyAlignment="0" applyProtection="0"/>
    <xf numFmtId="0" fontId="40" fillId="42" borderId="0" applyNumberFormat="0" applyBorder="0" applyAlignment="0" applyProtection="0"/>
    <xf numFmtId="0" fontId="7" fillId="43" borderId="0" applyNumberFormat="0" applyBorder="0" applyAlignment="0" applyProtection="0"/>
    <xf numFmtId="0" fontId="7" fillId="44" borderId="0" applyNumberFormat="0" applyBorder="0" applyAlignment="0" applyProtection="0"/>
    <xf numFmtId="0" fontId="40" fillId="45" borderId="0" applyNumberFormat="0" applyBorder="0" applyAlignment="0" applyProtection="0"/>
    <xf numFmtId="0" fontId="40"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40" fillId="49" borderId="0" applyNumberFormat="0" applyBorder="0" applyAlignment="0" applyProtection="0"/>
    <xf numFmtId="0" fontId="40"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40" fillId="53" borderId="0" applyNumberFormat="0" applyBorder="0" applyAlignment="0" applyProtection="0"/>
    <xf numFmtId="0" fontId="40"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40" fillId="57" borderId="0" applyNumberFormat="0" applyBorder="0" applyAlignment="0" applyProtection="0"/>
    <xf numFmtId="0" fontId="40" fillId="58" borderId="0" applyNumberFormat="0" applyBorder="0" applyAlignment="0" applyProtection="0"/>
    <xf numFmtId="0" fontId="7" fillId="59" borderId="0" applyNumberFormat="0" applyBorder="0" applyAlignment="0" applyProtection="0"/>
    <xf numFmtId="0" fontId="7" fillId="60" borderId="0" applyNumberFormat="0" applyBorder="0" applyAlignment="0" applyProtection="0"/>
    <xf numFmtId="0" fontId="40" fillId="61" borderId="0" applyNumberFormat="0" applyBorder="0" applyAlignment="0" applyProtection="0"/>
    <xf numFmtId="44" fontId="11" fillId="0" borderId="0" applyFont="0" applyFill="0" applyBorder="0" applyAlignment="0" applyProtection="0"/>
    <xf numFmtId="0" fontId="11" fillId="0" borderId="0"/>
    <xf numFmtId="0" fontId="11" fillId="0" borderId="0"/>
    <xf numFmtId="0" fontId="11" fillId="0" borderId="0"/>
    <xf numFmtId="0" fontId="11" fillId="0" borderId="0"/>
    <xf numFmtId="0" fontId="12" fillId="0" borderId="0"/>
    <xf numFmtId="165" fontId="11" fillId="0" borderId="0" applyFont="0" applyFill="0" applyBorder="0" applyAlignment="0" applyProtection="0"/>
    <xf numFmtId="44" fontId="11" fillId="0" borderId="0" applyFont="0" applyFill="0" applyBorder="0" applyAlignment="0" applyProtection="0"/>
    <xf numFmtId="0" fontId="6" fillId="0" borderId="0"/>
    <xf numFmtId="0" fontId="65" fillId="0" borderId="0">
      <alignment vertical="center"/>
    </xf>
    <xf numFmtId="9" fontId="65" fillId="0" borderId="0" applyFon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6" fillId="0" borderId="0"/>
    <xf numFmtId="165" fontId="11" fillId="0" borderId="0" applyFont="0" applyFill="0" applyBorder="0" applyAlignment="0" applyProtection="0"/>
    <xf numFmtId="44" fontId="11" fillId="0" borderId="0" applyFont="0" applyFill="0" applyBorder="0" applyAlignment="0" applyProtection="0"/>
    <xf numFmtId="0" fontId="6" fillId="0" borderId="0"/>
    <xf numFmtId="0" fontId="6" fillId="0" borderId="0"/>
    <xf numFmtId="9" fontId="11" fillId="0" borderId="0" applyFont="0" applyFill="0" applyBorder="0" applyAlignment="0" applyProtection="0"/>
    <xf numFmtId="0" fontId="6" fillId="0" borderId="0"/>
    <xf numFmtId="0" fontId="6" fillId="0" borderId="0"/>
    <xf numFmtId="175" fontId="1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11" fillId="0" borderId="0"/>
    <xf numFmtId="0" fontId="12" fillId="0" borderId="0"/>
    <xf numFmtId="0" fontId="6" fillId="0" borderId="0"/>
    <xf numFmtId="0" fontId="6" fillId="0" borderId="0"/>
    <xf numFmtId="0" fontId="6" fillId="0" borderId="0"/>
    <xf numFmtId="44" fontId="11" fillId="0" borderId="0" applyFont="0" applyFill="0" applyBorder="0" applyAlignment="0" applyProtection="0"/>
    <xf numFmtId="165" fontId="6" fillId="0" borderId="0" applyFont="0" applyFill="0" applyBorder="0" applyAlignment="0" applyProtection="0"/>
    <xf numFmtId="0" fontId="6" fillId="0" borderId="0"/>
    <xf numFmtId="0" fontId="5" fillId="0" borderId="0"/>
    <xf numFmtId="0" fontId="70" fillId="0" borderId="0" applyNumberFormat="0" applyFill="0" applyBorder="0" applyAlignment="0" applyProtection="0">
      <alignment vertical="top"/>
      <protection locked="0"/>
    </xf>
    <xf numFmtId="0" fontId="11" fillId="0" borderId="0"/>
    <xf numFmtId="0" fontId="4" fillId="0" borderId="0"/>
    <xf numFmtId="0" fontId="3" fillId="0" borderId="0"/>
    <xf numFmtId="0" fontId="12" fillId="0" borderId="0"/>
    <xf numFmtId="0" fontId="11" fillId="0" borderId="0"/>
    <xf numFmtId="0" fontId="114" fillId="0" borderId="0" applyNumberFormat="0" applyFill="0" applyBorder="0" applyAlignment="0" applyProtection="0"/>
    <xf numFmtId="0" fontId="37" fillId="0" borderId="0" applyNumberFormat="0" applyFill="0" applyBorder="0" applyAlignment="0" applyProtection="0"/>
    <xf numFmtId="43" fontId="11" fillId="0" borderId="0" applyFont="0" applyFill="0" applyBorder="0" applyAlignment="0" applyProtection="0"/>
    <xf numFmtId="0" fontId="2" fillId="0" borderId="0"/>
    <xf numFmtId="0" fontId="1" fillId="0" borderId="0"/>
  </cellStyleXfs>
  <cellXfs count="875">
    <xf numFmtId="0" fontId="0" fillId="0" borderId="0" xfId="0"/>
    <xf numFmtId="0" fontId="11" fillId="0" borderId="0" xfId="0" applyFont="1"/>
    <xf numFmtId="0" fontId="42" fillId="0" borderId="0" xfId="0" applyFont="1"/>
    <xf numFmtId="0" fontId="42" fillId="0" borderId="0" xfId="0" applyFont="1" applyAlignment="1">
      <alignment horizontal="center"/>
    </xf>
    <xf numFmtId="0" fontId="47" fillId="0" borderId="30" xfId="50" applyFont="1" applyBorder="1" applyAlignment="1">
      <alignment horizontal="center" vertical="center"/>
    </xf>
    <xf numFmtId="0" fontId="42" fillId="27" borderId="0" xfId="0" applyFont="1" applyFill="1"/>
    <xf numFmtId="0" fontId="42" fillId="27" borderId="0" xfId="0" applyFont="1" applyFill="1" applyAlignment="1">
      <alignment horizontal="center"/>
    </xf>
    <xf numFmtId="0" fontId="42" fillId="27" borderId="0" xfId="0" applyFont="1" applyFill="1" applyAlignment="1">
      <alignment vertical="center"/>
    </xf>
    <xf numFmtId="0" fontId="47" fillId="0" borderId="15" xfId="50" quotePrefix="1" applyFont="1" applyBorder="1" applyAlignment="1">
      <alignment horizontal="center" vertical="center"/>
    </xf>
    <xf numFmtId="0" fontId="47" fillId="0" borderId="15" xfId="50" applyFont="1" applyBorder="1" applyAlignment="1">
      <alignment horizontal="center"/>
    </xf>
    <xf numFmtId="0" fontId="47" fillId="0" borderId="15" xfId="50" quotePrefix="1" applyFont="1" applyBorder="1" applyAlignment="1">
      <alignment horizontal="center"/>
    </xf>
    <xf numFmtId="0" fontId="47" fillId="0" borderId="33" xfId="50" applyFont="1" applyBorder="1" applyAlignment="1">
      <alignment horizontal="center"/>
    </xf>
    <xf numFmtId="0" fontId="45" fillId="29" borderId="12" xfId="0" applyFont="1" applyFill="1" applyBorder="1" applyAlignment="1">
      <alignment horizontal="center" vertical="center"/>
    </xf>
    <xf numFmtId="0" fontId="45" fillId="29" borderId="13" xfId="0" applyFont="1" applyFill="1" applyBorder="1" applyAlignment="1">
      <alignment horizontal="center" vertical="center"/>
    </xf>
    <xf numFmtId="0" fontId="42" fillId="27" borderId="0" xfId="0" applyFont="1" applyFill="1" applyProtection="1">
      <protection locked="0"/>
    </xf>
    <xf numFmtId="0" fontId="46" fillId="0" borderId="35" xfId="0" applyFont="1" applyBorder="1" applyAlignment="1">
      <alignment horizontal="center" vertical="center"/>
    </xf>
    <xf numFmtId="0" fontId="46" fillId="0" borderId="36" xfId="0" applyFont="1" applyBorder="1" applyAlignment="1">
      <alignment horizontal="center" vertical="center"/>
    </xf>
    <xf numFmtId="0" fontId="46" fillId="0" borderId="32" xfId="0" applyFont="1" applyBorder="1" applyAlignment="1">
      <alignment horizontal="center" vertical="center"/>
    </xf>
    <xf numFmtId="0" fontId="0" fillId="0" borderId="11" xfId="0" applyBorder="1"/>
    <xf numFmtId="0" fontId="0" fillId="26" borderId="11" xfId="0" applyFill="1" applyBorder="1"/>
    <xf numFmtId="0" fontId="0" fillId="0" borderId="64" xfId="0" applyBorder="1"/>
    <xf numFmtId="0" fontId="11" fillId="0" borderId="64" xfId="0" applyFont="1" applyBorder="1"/>
    <xf numFmtId="14" fontId="0" fillId="0" borderId="64" xfId="0" applyNumberFormat="1" applyBorder="1"/>
    <xf numFmtId="0" fontId="11" fillId="0" borderId="0" xfId="128"/>
    <xf numFmtId="0" fontId="33" fillId="0" borderId="0" xfId="0" applyFont="1" applyAlignment="1">
      <alignment vertical="center" wrapText="1"/>
    </xf>
    <xf numFmtId="0" fontId="11" fillId="63" borderId="0" xfId="0" applyFont="1" applyFill="1" applyAlignment="1">
      <alignment vertical="center" wrapText="1"/>
    </xf>
    <xf numFmtId="0" fontId="33" fillId="63" borderId="0" xfId="0" applyFont="1" applyFill="1" applyAlignment="1">
      <alignment vertical="center" wrapText="1"/>
    </xf>
    <xf numFmtId="0" fontId="11" fillId="64" borderId="0" xfId="0" applyFont="1" applyFill="1" applyAlignment="1">
      <alignment vertical="center" wrapText="1"/>
    </xf>
    <xf numFmtId="0" fontId="11" fillId="64" borderId="0" xfId="0" applyFont="1" applyFill="1" applyAlignment="1">
      <alignment vertical="center"/>
    </xf>
    <xf numFmtId="0" fontId="0" fillId="64" borderId="0" xfId="0" applyFill="1" applyAlignment="1">
      <alignment horizontal="left" vertical="center" wrapText="1"/>
    </xf>
    <xf numFmtId="0" fontId="11" fillId="64" borderId="0" xfId="0" applyFont="1" applyFill="1" applyAlignment="1">
      <alignment horizontal="left" vertical="center" wrapText="1"/>
    </xf>
    <xf numFmtId="0" fontId="0" fillId="64" borderId="0" xfId="0" applyFill="1" applyAlignment="1">
      <alignment vertical="center"/>
    </xf>
    <xf numFmtId="0" fontId="73" fillId="67" borderId="0" xfId="166" applyFont="1" applyFill="1" applyAlignment="1">
      <alignment horizontal="center" vertical="center" wrapText="1"/>
    </xf>
    <xf numFmtId="0" fontId="73" fillId="67" borderId="0" xfId="166" applyFont="1" applyFill="1" applyAlignment="1">
      <alignment horizontal="center" vertical="center"/>
    </xf>
    <xf numFmtId="0" fontId="0" fillId="0" borderId="0" xfId="0" applyAlignment="1">
      <alignment vertical="center"/>
    </xf>
    <xf numFmtId="0" fontId="11" fillId="0" borderId="0" xfId="0" applyFont="1" applyAlignment="1">
      <alignment vertical="center"/>
    </xf>
    <xf numFmtId="0" fontId="11" fillId="64" borderId="0" xfId="0" quotePrefix="1" applyFont="1" applyFill="1" applyAlignment="1">
      <alignment vertical="center"/>
    </xf>
    <xf numFmtId="0" fontId="11" fillId="0" borderId="0" xfId="0" applyFont="1" applyAlignment="1">
      <alignment horizontal="left" vertical="center" wrapText="1"/>
    </xf>
    <xf numFmtId="0" fontId="0" fillId="0" borderId="0" xfId="0" applyAlignment="1">
      <alignment horizontal="left" vertical="center" wrapText="1"/>
    </xf>
    <xf numFmtId="0" fontId="11" fillId="0" borderId="0" xfId="0" applyFont="1" applyAlignment="1">
      <alignment vertical="center" wrapText="1"/>
    </xf>
    <xf numFmtId="0" fontId="0" fillId="0" borderId="0" xfId="0" applyAlignment="1">
      <alignment vertical="center" wrapText="1"/>
    </xf>
    <xf numFmtId="0" fontId="41" fillId="30" borderId="66" xfId="49" applyFont="1" applyFill="1" applyBorder="1" applyAlignment="1">
      <alignment horizontal="center" vertical="center" wrapText="1"/>
    </xf>
    <xf numFmtId="9" fontId="73" fillId="0" borderId="52" xfId="71" applyFont="1" applyBorder="1" applyAlignment="1" applyProtection="1">
      <alignment horizontal="left" vertical="center" wrapText="1"/>
      <protection locked="0"/>
    </xf>
    <xf numFmtId="9" fontId="73" fillId="0" borderId="52" xfId="71" applyFont="1" applyFill="1" applyBorder="1" applyAlignment="1" applyProtection="1">
      <alignment horizontal="left" vertical="center" wrapText="1"/>
      <protection locked="0"/>
    </xf>
    <xf numFmtId="9" fontId="73" fillId="0" borderId="62" xfId="71" applyFont="1" applyBorder="1" applyAlignment="1" applyProtection="1">
      <alignment horizontal="left" vertical="center" wrapText="1"/>
      <protection locked="0"/>
    </xf>
    <xf numFmtId="0" fontId="0" fillId="24" borderId="0" xfId="0" applyFill="1"/>
    <xf numFmtId="0" fontId="42" fillId="0" borderId="0" xfId="128" applyFont="1"/>
    <xf numFmtId="0" fontId="74" fillId="0" borderId="0" xfId="128" applyFont="1"/>
    <xf numFmtId="0" fontId="75" fillId="0" borderId="0" xfId="128" applyFont="1"/>
    <xf numFmtId="0" fontId="75" fillId="0" borderId="0" xfId="128" applyFont="1" applyAlignment="1">
      <alignment wrapText="1"/>
    </xf>
    <xf numFmtId="0" fontId="78" fillId="0" borderId="0" xfId="128" applyFont="1" applyAlignment="1">
      <alignment horizontal="left"/>
    </xf>
    <xf numFmtId="0" fontId="79" fillId="0" borderId="0" xfId="128" applyFont="1" applyAlignment="1">
      <alignment horizontal="left" vertical="center"/>
    </xf>
    <xf numFmtId="0" fontId="81" fillId="0" borderId="0" xfId="50" applyFont="1" applyBorder="1" applyAlignment="1">
      <alignment horizontal="left"/>
    </xf>
    <xf numFmtId="0" fontId="75" fillId="0" borderId="16" xfId="128" applyFont="1" applyBorder="1"/>
    <xf numFmtId="0" fontId="82" fillId="30" borderId="16" xfId="128" applyFont="1" applyFill="1" applyBorder="1" applyAlignment="1">
      <alignment horizontal="left" vertical="center" indent="18"/>
    </xf>
    <xf numFmtId="0" fontId="75" fillId="24" borderId="0" xfId="128" applyFont="1" applyFill="1"/>
    <xf numFmtId="0" fontId="75" fillId="0" borderId="0" xfId="0" applyFont="1"/>
    <xf numFmtId="0" fontId="75" fillId="0" borderId="71" xfId="128" applyFont="1" applyBorder="1"/>
    <xf numFmtId="0" fontId="75" fillId="0" borderId="72" xfId="128" applyFont="1" applyBorder="1"/>
    <xf numFmtId="0" fontId="82" fillId="30" borderId="73" xfId="128" applyFont="1" applyFill="1" applyBorder="1" applyAlignment="1">
      <alignment horizontal="left" vertical="center" indent="18"/>
    </xf>
    <xf numFmtId="0" fontId="82" fillId="30" borderId="74" xfId="128" applyFont="1" applyFill="1" applyBorder="1" applyAlignment="1">
      <alignment horizontal="left" vertical="center" indent="18"/>
    </xf>
    <xf numFmtId="0" fontId="76" fillId="24" borderId="71" xfId="128" applyFont="1" applyFill="1" applyBorder="1" applyAlignment="1">
      <alignment horizontal="left" vertical="center"/>
    </xf>
    <xf numFmtId="0" fontId="75" fillId="0" borderId="74" xfId="128" applyFont="1" applyBorder="1"/>
    <xf numFmtId="0" fontId="72" fillId="69" borderId="76" xfId="0" applyFont="1" applyFill="1" applyBorder="1"/>
    <xf numFmtId="0" fontId="45" fillId="69" borderId="76" xfId="168" applyFont="1" applyFill="1" applyBorder="1" applyAlignment="1">
      <alignment horizontal="center" vertical="center" wrapText="1"/>
    </xf>
    <xf numFmtId="0" fontId="45" fillId="69" borderId="77" xfId="168" applyFont="1" applyFill="1" applyBorder="1" applyAlignment="1">
      <alignment horizontal="center" vertical="center" wrapText="1"/>
    </xf>
    <xf numFmtId="0" fontId="45" fillId="69" borderId="77" xfId="168" applyFont="1" applyFill="1" applyBorder="1" applyAlignment="1">
      <alignment horizontal="center" wrapText="1"/>
    </xf>
    <xf numFmtId="176" fontId="45" fillId="69" borderId="77" xfId="168" applyNumberFormat="1" applyFont="1" applyFill="1" applyBorder="1" applyAlignment="1">
      <alignment horizontal="centerContinuous" vertical="center" wrapText="1"/>
    </xf>
    <xf numFmtId="0" fontId="0" fillId="0" borderId="78" xfId="0" applyBorder="1"/>
    <xf numFmtId="0" fontId="34" fillId="0" borderId="78" xfId="168" applyFont="1" applyBorder="1" applyAlignment="1">
      <alignment horizontal="left" vertical="top" wrapText="1"/>
    </xf>
    <xf numFmtId="0" fontId="34" fillId="0" borderId="11" xfId="168" applyFont="1" applyBorder="1" applyAlignment="1">
      <alignment horizontal="left" vertical="top" wrapText="1"/>
    </xf>
    <xf numFmtId="0" fontId="84" fillId="0" borderId="11" xfId="168" applyFont="1" applyBorder="1" applyAlignment="1">
      <alignment horizontal="center" wrapText="1"/>
    </xf>
    <xf numFmtId="0" fontId="34" fillId="0" borderId="11" xfId="168" applyFont="1" applyBorder="1" applyAlignment="1">
      <alignment vertical="top" wrapText="1"/>
    </xf>
    <xf numFmtId="0" fontId="84" fillId="0" borderId="11" xfId="168" applyFont="1" applyBorder="1" applyAlignment="1">
      <alignment horizontal="center" vertical="top" wrapText="1"/>
    </xf>
    <xf numFmtId="176" fontId="12" fillId="0" borderId="11" xfId="168" applyNumberFormat="1" applyBorder="1" applyAlignment="1">
      <alignment horizontal="left" vertical="top" wrapText="1"/>
    </xf>
    <xf numFmtId="0" fontId="12" fillId="0" borderId="11" xfId="168" applyBorder="1" applyAlignment="1">
      <alignment horizontal="left" vertical="top" wrapText="1"/>
    </xf>
    <xf numFmtId="0" fontId="34" fillId="26" borderId="78" xfId="168" applyFont="1" applyFill="1" applyBorder="1" applyAlignment="1">
      <alignment horizontal="left" vertical="top" wrapText="1"/>
    </xf>
    <xf numFmtId="0" fontId="34" fillId="26" borderId="11" xfId="168" applyFont="1" applyFill="1" applyBorder="1" applyAlignment="1">
      <alignment horizontal="left" vertical="top" wrapText="1"/>
    </xf>
    <xf numFmtId="0" fontId="34" fillId="26" borderId="11" xfId="168" applyFont="1" applyFill="1" applyBorder="1" applyAlignment="1">
      <alignment vertical="top" wrapText="1"/>
    </xf>
    <xf numFmtId="176" fontId="12" fillId="26" borderId="11" xfId="168" applyNumberFormat="1" applyFill="1" applyBorder="1" applyAlignment="1">
      <alignment horizontal="left" vertical="top" wrapText="1"/>
    </xf>
    <xf numFmtId="0" fontId="12" fillId="26" borderId="11" xfId="168" applyFill="1" applyBorder="1" applyAlignment="1">
      <alignment horizontal="left" vertical="top" wrapText="1"/>
    </xf>
    <xf numFmtId="176" fontId="85" fillId="0" borderId="11" xfId="168" applyNumberFormat="1" applyFont="1" applyBorder="1" applyAlignment="1">
      <alignment horizontal="center" vertical="top" wrapText="1"/>
    </xf>
    <xf numFmtId="0" fontId="85" fillId="0" borderId="11" xfId="168" applyFont="1" applyBorder="1" applyAlignment="1">
      <alignment horizontal="left" vertical="top" wrapText="1"/>
    </xf>
    <xf numFmtId="176" fontId="85" fillId="26" borderId="11" xfId="168" applyNumberFormat="1" applyFont="1" applyFill="1" applyBorder="1" applyAlignment="1">
      <alignment horizontal="center" vertical="top" wrapText="1"/>
    </xf>
    <xf numFmtId="0" fontId="85" fillId="26" borderId="11" xfId="168" applyFont="1" applyFill="1" applyBorder="1" applyAlignment="1">
      <alignment horizontal="left" vertical="top" wrapText="1"/>
    </xf>
    <xf numFmtId="20" fontId="34" fillId="26" borderId="11" xfId="168" applyNumberFormat="1" applyFont="1" applyFill="1" applyBorder="1" applyAlignment="1">
      <alignment horizontal="left" vertical="top" wrapText="1"/>
    </xf>
    <xf numFmtId="176" fontId="34" fillId="0" borderId="11" xfId="168" applyNumberFormat="1" applyFont="1" applyBorder="1" applyAlignment="1">
      <alignment horizontal="center" vertical="top" wrapText="1"/>
    </xf>
    <xf numFmtId="176" fontId="34" fillId="26" borderId="11" xfId="168" applyNumberFormat="1" applyFont="1" applyFill="1" applyBorder="1" applyAlignment="1">
      <alignment horizontal="center" vertical="top" wrapText="1"/>
    </xf>
    <xf numFmtId="0" fontId="84" fillId="0" borderId="79" xfId="168" applyFont="1" applyBorder="1" applyAlignment="1">
      <alignment horizontal="center" wrapText="1"/>
    </xf>
    <xf numFmtId="176" fontId="12" fillId="0" borderId="11" xfId="168" applyNumberFormat="1" applyBorder="1" applyAlignment="1">
      <alignment horizontal="center" vertical="top" wrapText="1"/>
    </xf>
    <xf numFmtId="0" fontId="11" fillId="0" borderId="11" xfId="169" applyBorder="1" applyAlignment="1">
      <alignment horizontal="left" wrapText="1"/>
    </xf>
    <xf numFmtId="176" fontId="12" fillId="0" borderId="11" xfId="168" applyNumberFormat="1" applyBorder="1" applyAlignment="1">
      <alignment horizontal="center" vertical="center" wrapText="1"/>
    </xf>
    <xf numFmtId="0" fontId="19" fillId="0" borderId="11" xfId="168" applyFont="1" applyBorder="1" applyAlignment="1">
      <alignment vertical="center" wrapText="1"/>
    </xf>
    <xf numFmtId="0" fontId="19" fillId="0" borderId="11" xfId="168" applyFont="1" applyBorder="1" applyAlignment="1">
      <alignment horizontal="left" vertical="center" wrapText="1"/>
    </xf>
    <xf numFmtId="0" fontId="19" fillId="0" borderId="11" xfId="168" applyFont="1" applyBorder="1" applyAlignment="1">
      <alignment horizontal="left" vertical="top" wrapText="1"/>
    </xf>
    <xf numFmtId="0" fontId="11" fillId="0" borderId="11" xfId="169" applyBorder="1" applyAlignment="1">
      <alignment horizontal="left" vertical="top" wrapText="1"/>
    </xf>
    <xf numFmtId="176" fontId="12" fillId="0" borderId="11" xfId="168" applyNumberFormat="1" applyBorder="1" applyAlignment="1">
      <alignment horizontal="center" wrapText="1"/>
    </xf>
    <xf numFmtId="0" fontId="12" fillId="0" borderId="11" xfId="168" applyBorder="1" applyAlignment="1">
      <alignment horizontal="left" wrapText="1"/>
    </xf>
    <xf numFmtId="176" fontId="12" fillId="26" borderId="11" xfId="168" applyNumberFormat="1" applyFill="1" applyBorder="1" applyAlignment="1">
      <alignment horizontal="center" vertical="top" wrapText="1"/>
    </xf>
    <xf numFmtId="0" fontId="19" fillId="26" borderId="11" xfId="168" applyFont="1" applyFill="1" applyBorder="1" applyAlignment="1">
      <alignment horizontal="left" vertical="top" wrapText="1"/>
    </xf>
    <xf numFmtId="0" fontId="34" fillId="26" borderId="11" xfId="169" applyFont="1" applyFill="1" applyBorder="1"/>
    <xf numFmtId="0" fontId="84" fillId="26" borderId="11" xfId="168" applyFont="1" applyFill="1" applyBorder="1" applyAlignment="1">
      <alignment horizontal="center" vertical="center" wrapText="1"/>
    </xf>
    <xf numFmtId="0" fontId="34" fillId="26" borderId="11" xfId="168" applyFont="1" applyFill="1" applyBorder="1" applyAlignment="1">
      <alignment vertical="top"/>
    </xf>
    <xf numFmtId="0" fontId="84" fillId="26" borderId="11" xfId="168" applyFont="1" applyFill="1" applyBorder="1" applyAlignment="1">
      <alignment horizontal="center" vertical="top" wrapText="1"/>
    </xf>
    <xf numFmtId="176" fontId="12" fillId="26" borderId="11" xfId="168" applyNumberFormat="1" applyFill="1" applyBorder="1" applyAlignment="1">
      <alignment horizontal="center" wrapText="1"/>
    </xf>
    <xf numFmtId="0" fontId="12" fillId="26" borderId="11" xfId="168" applyFill="1" applyBorder="1" applyAlignment="1">
      <alignment horizontal="left" wrapText="1"/>
    </xf>
    <xf numFmtId="0" fontId="84" fillId="26" borderId="11" xfId="168" applyFont="1" applyFill="1" applyBorder="1" applyAlignment="1">
      <alignment horizontal="center" wrapText="1"/>
    </xf>
    <xf numFmtId="176" fontId="12" fillId="26" borderId="11" xfId="168" applyNumberFormat="1" applyFill="1" applyBorder="1" applyAlignment="1">
      <alignment horizontal="center" vertical="center" wrapText="1"/>
    </xf>
    <xf numFmtId="0" fontId="84" fillId="0" borderId="11" xfId="168" applyFont="1" applyBorder="1" applyAlignment="1">
      <alignment horizontal="center" vertical="center" wrapText="1"/>
    </xf>
    <xf numFmtId="0" fontId="87" fillId="0" borderId="78" xfId="92" applyFont="1" applyFill="1" applyBorder="1" applyAlignment="1">
      <alignment horizontal="left" vertical="top" wrapText="1"/>
    </xf>
    <xf numFmtId="0" fontId="87" fillId="0" borderId="11" xfId="92" applyFont="1" applyFill="1" applyBorder="1" applyAlignment="1">
      <alignment horizontal="left" vertical="top" wrapText="1"/>
    </xf>
    <xf numFmtId="176" fontId="56" fillId="0" borderId="11" xfId="92" applyNumberFormat="1" applyFill="1" applyBorder="1" applyAlignment="1">
      <alignment horizontal="center" vertical="center" wrapText="1"/>
    </xf>
    <xf numFmtId="0" fontId="56" fillId="0" borderId="11" xfId="92" applyFill="1" applyBorder="1" applyAlignment="1">
      <alignment horizontal="left" vertical="top" wrapText="1"/>
    </xf>
    <xf numFmtId="0" fontId="12" fillId="0" borderId="11" xfId="168" applyBorder="1" applyAlignment="1">
      <alignment horizontal="left" vertical="center" wrapText="1"/>
    </xf>
    <xf numFmtId="176" fontId="84" fillId="0" borderId="11" xfId="168" applyNumberFormat="1" applyFont="1" applyBorder="1" applyAlignment="1">
      <alignment horizontal="center" vertical="top" wrapText="1"/>
    </xf>
    <xf numFmtId="176" fontId="84" fillId="26" borderId="11" xfId="168" applyNumberFormat="1" applyFont="1" applyFill="1" applyBorder="1" applyAlignment="1">
      <alignment horizontal="center" vertical="top" wrapText="1"/>
    </xf>
    <xf numFmtId="0" fontId="12" fillId="26" borderId="11" xfId="168" applyFill="1" applyBorder="1" applyAlignment="1">
      <alignment vertical="top" wrapText="1"/>
    </xf>
    <xf numFmtId="176" fontId="56" fillId="0" borderId="11" xfId="92" applyNumberFormat="1" applyFill="1" applyBorder="1" applyAlignment="1">
      <alignment horizontal="center" vertical="top" wrapText="1"/>
    </xf>
    <xf numFmtId="0" fontId="84" fillId="26" borderId="78" xfId="168" applyFont="1" applyFill="1" applyBorder="1" applyAlignment="1">
      <alignment horizontal="left" vertical="top" wrapText="1"/>
    </xf>
    <xf numFmtId="0" fontId="12" fillId="26" borderId="11" xfId="168" applyFill="1" applyBorder="1" applyAlignment="1">
      <alignment horizontal="left" vertical="center" wrapText="1"/>
    </xf>
    <xf numFmtId="176" fontId="12" fillId="0" borderId="11" xfId="168" quotePrefix="1" applyNumberFormat="1" applyBorder="1" applyAlignment="1">
      <alignment horizontal="center" vertical="center" wrapText="1"/>
    </xf>
    <xf numFmtId="176" fontId="12" fillId="26" borderId="11" xfId="168" quotePrefix="1" applyNumberFormat="1" applyFill="1" applyBorder="1" applyAlignment="1">
      <alignment horizontal="center" vertical="center" wrapText="1"/>
    </xf>
    <xf numFmtId="0" fontId="87" fillId="26" borderId="78" xfId="92" applyFont="1" applyFill="1" applyBorder="1" applyAlignment="1">
      <alignment horizontal="left" vertical="top" wrapText="1"/>
    </xf>
    <xf numFmtId="0" fontId="87" fillId="26" borderId="11" xfId="92" applyFont="1" applyFill="1" applyBorder="1" applyAlignment="1">
      <alignment horizontal="left" vertical="top" wrapText="1"/>
    </xf>
    <xf numFmtId="176" fontId="56" fillId="26" borderId="11" xfId="92" applyNumberFormat="1" applyFill="1" applyBorder="1" applyAlignment="1">
      <alignment horizontal="center" vertical="top" wrapText="1"/>
    </xf>
    <xf numFmtId="0" fontId="56" fillId="26" borderId="11" xfId="92" applyFill="1" applyBorder="1" applyAlignment="1">
      <alignment horizontal="left" vertical="top" wrapText="1"/>
    </xf>
    <xf numFmtId="176" fontId="11" fillId="0" borderId="11" xfId="169" applyNumberFormat="1" applyBorder="1"/>
    <xf numFmtId="0" fontId="11" fillId="0" borderId="11" xfId="169" applyBorder="1" applyAlignment="1">
      <alignment horizontal="left"/>
    </xf>
    <xf numFmtId="176" fontId="56" fillId="0" borderId="11" xfId="92" applyNumberFormat="1" applyFill="1" applyBorder="1"/>
    <xf numFmtId="0" fontId="56" fillId="0" borderId="11" xfId="92" applyFill="1" applyBorder="1" applyAlignment="1">
      <alignment horizontal="left"/>
    </xf>
    <xf numFmtId="176" fontId="88" fillId="0" borderId="11" xfId="168" applyNumberFormat="1" applyFont="1" applyBorder="1" applyAlignment="1">
      <alignment horizontal="center" vertical="top" wrapText="1"/>
    </xf>
    <xf numFmtId="0" fontId="88" fillId="0" borderId="11" xfId="168" applyFont="1" applyBorder="1" applyAlignment="1">
      <alignment horizontal="left" vertical="top" wrapText="1"/>
    </xf>
    <xf numFmtId="0" fontId="34" fillId="0" borderId="78" xfId="168" applyFont="1" applyBorder="1" applyAlignment="1">
      <alignment horizontal="left" vertical="center" wrapText="1"/>
    </xf>
    <xf numFmtId="0" fontId="34" fillId="0" borderId="11" xfId="168" applyFont="1" applyBorder="1" applyAlignment="1">
      <alignment horizontal="left" vertical="center" wrapText="1"/>
    </xf>
    <xf numFmtId="0" fontId="34" fillId="0" borderId="24" xfId="168" applyFont="1" applyBorder="1" applyAlignment="1">
      <alignment horizontal="left" vertical="center" wrapText="1"/>
    </xf>
    <xf numFmtId="0" fontId="87" fillId="0" borderId="78" xfId="92" applyFont="1" applyFill="1" applyBorder="1" applyAlignment="1">
      <alignment horizontal="left" vertical="center" wrapText="1"/>
    </xf>
    <xf numFmtId="0" fontId="87" fillId="0" borderId="11" xfId="92" applyFont="1" applyFill="1" applyBorder="1" applyAlignment="1">
      <alignment horizontal="left" vertical="center" wrapText="1"/>
    </xf>
    <xf numFmtId="176" fontId="89" fillId="0" borderId="11" xfId="92" applyNumberFormat="1" applyFont="1" applyFill="1" applyBorder="1" applyAlignment="1">
      <alignment horizontal="center" vertical="top" wrapText="1"/>
    </xf>
    <xf numFmtId="0" fontId="89" fillId="0" borderId="11" xfId="92" applyFont="1" applyFill="1" applyBorder="1" applyAlignment="1">
      <alignment horizontal="left" vertical="top" wrapText="1"/>
    </xf>
    <xf numFmtId="176" fontId="90" fillId="0" borderId="11" xfId="168" applyNumberFormat="1" applyFont="1" applyBorder="1" applyAlignment="1">
      <alignment horizontal="center" vertical="top" wrapText="1"/>
    </xf>
    <xf numFmtId="0" fontId="90" fillId="0" borderId="11" xfId="168" applyFont="1" applyBorder="1" applyAlignment="1">
      <alignment horizontal="left" vertical="top" wrapText="1"/>
    </xf>
    <xf numFmtId="0" fontId="34" fillId="70" borderId="78" xfId="168" applyFont="1" applyFill="1" applyBorder="1" applyAlignment="1">
      <alignment horizontal="left" vertical="top" wrapText="1"/>
    </xf>
    <xf numFmtId="0" fontId="34" fillId="70" borderId="11" xfId="168" applyFont="1" applyFill="1" applyBorder="1" applyAlignment="1">
      <alignment horizontal="left" vertical="top" wrapText="1"/>
    </xf>
    <xf numFmtId="0" fontId="34" fillId="70" borderId="11" xfId="168" applyFont="1" applyFill="1" applyBorder="1" applyAlignment="1">
      <alignment vertical="top" wrapText="1"/>
    </xf>
    <xf numFmtId="176" fontId="12" fillId="70" borderId="11" xfId="168" applyNumberFormat="1" applyFill="1" applyBorder="1" applyAlignment="1">
      <alignment horizontal="center" vertical="top" wrapText="1"/>
    </xf>
    <xf numFmtId="0" fontId="12" fillId="70" borderId="11" xfId="168" applyFill="1" applyBorder="1" applyAlignment="1">
      <alignment horizontal="left" vertical="top" wrapText="1"/>
    </xf>
    <xf numFmtId="0" fontId="91" fillId="26" borderId="11" xfId="0" applyFont="1" applyFill="1" applyBorder="1"/>
    <xf numFmtId="0" fontId="34" fillId="0" borderId="11" xfId="168" applyFont="1" applyBorder="1" applyAlignment="1">
      <alignment horizontal="left" wrapText="1"/>
    </xf>
    <xf numFmtId="0" fontId="87" fillId="0" borderId="78" xfId="0" applyFont="1" applyBorder="1"/>
    <xf numFmtId="0" fontId="87" fillId="0" borderId="11" xfId="0" applyFont="1" applyBorder="1"/>
    <xf numFmtId="0" fontId="11" fillId="0" borderId="11" xfId="169" applyBorder="1"/>
    <xf numFmtId="0" fontId="34" fillId="0" borderId="11" xfId="169" applyFont="1" applyBorder="1"/>
    <xf numFmtId="176" fontId="0" fillId="0" borderId="11" xfId="0" applyNumberFormat="1" applyBorder="1"/>
    <xf numFmtId="0" fontId="0" fillId="0" borderId="11" xfId="0" applyBorder="1" applyAlignment="1">
      <alignment horizontal="left"/>
    </xf>
    <xf numFmtId="176" fontId="0" fillId="26" borderId="11" xfId="0" applyNumberFormat="1" applyFill="1" applyBorder="1"/>
    <xf numFmtId="0" fontId="0" fillId="26" borderId="11" xfId="0" applyFill="1" applyBorder="1" applyAlignment="1">
      <alignment horizontal="left"/>
    </xf>
    <xf numFmtId="0" fontId="34" fillId="0" borderId="78" xfId="168" applyFont="1" applyBorder="1" applyAlignment="1">
      <alignment vertical="top" wrapText="1"/>
    </xf>
    <xf numFmtId="0" fontId="34" fillId="0" borderId="11" xfId="0" applyFont="1" applyBorder="1" applyAlignment="1">
      <alignment vertical="top"/>
    </xf>
    <xf numFmtId="0" fontId="87" fillId="0" borderId="11" xfId="0" applyFont="1" applyBorder="1" applyAlignment="1">
      <alignment vertical="top"/>
    </xf>
    <xf numFmtId="0" fontId="87" fillId="0" borderId="11" xfId="0" applyFont="1" applyBorder="1" applyAlignment="1">
      <alignment horizontal="left" vertical="top"/>
    </xf>
    <xf numFmtId="0" fontId="34" fillId="26" borderId="11" xfId="0" applyFont="1" applyFill="1" applyBorder="1" applyAlignment="1">
      <alignment vertical="top"/>
    </xf>
    <xf numFmtId="176" fontId="12" fillId="26" borderId="11" xfId="0" applyNumberFormat="1" applyFont="1" applyFill="1" applyBorder="1"/>
    <xf numFmtId="0" fontId="12" fillId="26" borderId="11" xfId="0" applyFont="1" applyFill="1" applyBorder="1" applyAlignment="1">
      <alignment horizontal="left"/>
    </xf>
    <xf numFmtId="0" fontId="87" fillId="26" borderId="11" xfId="0" applyFont="1" applyFill="1" applyBorder="1" applyAlignment="1">
      <alignment vertical="top"/>
    </xf>
    <xf numFmtId="0" fontId="34" fillId="0" borderId="11" xfId="168" applyFont="1" applyBorder="1" applyAlignment="1">
      <alignment vertical="top"/>
    </xf>
    <xf numFmtId="176" fontId="12" fillId="0" borderId="11" xfId="0" applyNumberFormat="1" applyFont="1" applyBorder="1"/>
    <xf numFmtId="0" fontId="12" fillId="0" borderId="11" xfId="0" applyFont="1" applyBorder="1" applyAlignment="1">
      <alignment horizontal="left"/>
    </xf>
    <xf numFmtId="0" fontId="34" fillId="0" borderId="78" xfId="0" applyFont="1" applyBorder="1"/>
    <xf numFmtId="0" fontId="34" fillId="0" borderId="11" xfId="0" applyFont="1" applyBorder="1"/>
    <xf numFmtId="0" fontId="84" fillId="0" borderId="11" xfId="0" applyFont="1" applyBorder="1" applyAlignment="1">
      <alignment horizontal="center" vertical="center" wrapText="1"/>
    </xf>
    <xf numFmtId="0" fontId="12" fillId="0" borderId="11" xfId="0" applyFont="1" applyBorder="1"/>
    <xf numFmtId="0" fontId="34" fillId="0" borderId="70" xfId="0" applyFont="1" applyBorder="1"/>
    <xf numFmtId="0" fontId="34" fillId="0" borderId="79" xfId="0" applyFont="1" applyBorder="1"/>
    <xf numFmtId="0" fontId="84" fillId="0" borderId="79" xfId="0" applyFont="1" applyBorder="1" applyAlignment="1">
      <alignment horizontal="center" vertical="center" wrapText="1"/>
    </xf>
    <xf numFmtId="0" fontId="34" fillId="0" borderId="79" xfId="0" applyFont="1" applyBorder="1" applyAlignment="1">
      <alignment vertical="top"/>
    </xf>
    <xf numFmtId="0" fontId="84" fillId="0" borderId="79" xfId="168" applyFont="1" applyBorder="1" applyAlignment="1">
      <alignment horizontal="center" vertical="top" wrapText="1"/>
    </xf>
    <xf numFmtId="176" fontId="12" fillId="0" borderId="79" xfId="0" applyNumberFormat="1" applyFont="1" applyBorder="1"/>
    <xf numFmtId="0" fontId="12" fillId="0" borderId="79" xfId="0" applyFont="1" applyBorder="1"/>
    <xf numFmtId="0" fontId="11" fillId="0" borderId="78" xfId="0" applyFont="1" applyBorder="1"/>
    <xf numFmtId="0" fontId="92" fillId="68" borderId="81" xfId="132" applyFont="1" applyFill="1" applyBorder="1" applyAlignment="1">
      <alignment horizontal="center" vertical="center" wrapText="1"/>
    </xf>
    <xf numFmtId="0" fontId="94" fillId="0" borderId="0" xfId="0" applyFont="1" applyAlignment="1" applyProtection="1">
      <alignment vertical="center"/>
      <protection locked="0"/>
    </xf>
    <xf numFmtId="0" fontId="96" fillId="0" borderId="0" xfId="0" applyFont="1" applyAlignment="1" applyProtection="1">
      <alignment vertical="center"/>
      <protection locked="0"/>
    </xf>
    <xf numFmtId="0" fontId="93" fillId="0" borderId="0" xfId="0" applyFont="1" applyAlignment="1">
      <alignment horizontal="center" vertical="center" wrapText="1"/>
    </xf>
    <xf numFmtId="0" fontId="93" fillId="0" borderId="0" xfId="0" applyFont="1" applyAlignment="1" applyProtection="1">
      <alignment vertical="center" wrapText="1"/>
      <protection locked="0"/>
    </xf>
    <xf numFmtId="0" fontId="93" fillId="0" borderId="0" xfId="0" applyFont="1" applyAlignment="1" applyProtection="1">
      <alignment horizontal="center" vertical="center" wrapText="1"/>
      <protection locked="0"/>
    </xf>
    <xf numFmtId="174" fontId="93" fillId="0" borderId="0" xfId="0" applyNumberFormat="1" applyFont="1" applyAlignment="1" applyProtection="1">
      <alignment vertical="center" wrapText="1"/>
      <protection locked="0"/>
    </xf>
    <xf numFmtId="174" fontId="94" fillId="0" borderId="0" xfId="0" applyNumberFormat="1" applyFont="1" applyAlignment="1">
      <alignment horizontal="center" vertical="center"/>
    </xf>
    <xf numFmtId="0" fontId="94" fillId="0" borderId="0" xfId="0" applyFont="1" applyAlignment="1">
      <alignment horizontal="left" vertical="center"/>
    </xf>
    <xf numFmtId="0" fontId="97" fillId="0" borderId="0" xfId="0" applyFont="1" applyAlignment="1">
      <alignment horizontal="center" vertical="center"/>
    </xf>
    <xf numFmtId="0" fontId="94" fillId="0" borderId="0" xfId="0" applyFont="1" applyAlignment="1">
      <alignment vertical="center"/>
    </xf>
    <xf numFmtId="172" fontId="94" fillId="0" borderId="0" xfId="32" applyNumberFormat="1" applyFont="1" applyFill="1" applyBorder="1" applyAlignment="1" applyProtection="1">
      <alignment vertical="center"/>
    </xf>
    <xf numFmtId="0" fontId="94" fillId="0" borderId="0" xfId="0" applyFont="1" applyAlignment="1">
      <alignment horizontal="center" vertical="center"/>
    </xf>
    <xf numFmtId="0" fontId="93" fillId="0" borderId="0" xfId="0" applyFont="1" applyAlignment="1">
      <alignment vertical="center"/>
    </xf>
    <xf numFmtId="0" fontId="93" fillId="0" borderId="0" xfId="0" applyFont="1" applyAlignment="1" applyProtection="1">
      <alignment vertical="center"/>
      <protection locked="0"/>
    </xf>
    <xf numFmtId="173" fontId="93" fillId="0" borderId="0" xfId="0" applyNumberFormat="1" applyFont="1" applyAlignment="1" applyProtection="1">
      <alignment vertical="center"/>
      <protection locked="0"/>
    </xf>
    <xf numFmtId="172" fontId="94" fillId="0" borderId="0" xfId="0" applyNumberFormat="1" applyFont="1" applyAlignment="1" applyProtection="1">
      <alignment vertical="center"/>
      <protection locked="0"/>
    </xf>
    <xf numFmtId="49" fontId="93" fillId="0" borderId="0" xfId="0" applyNumberFormat="1" applyFont="1" applyAlignment="1" applyProtection="1">
      <alignment vertical="center"/>
      <protection locked="0"/>
    </xf>
    <xf numFmtId="0" fontId="93" fillId="0" borderId="0" xfId="0" applyFont="1" applyAlignment="1" applyProtection="1">
      <alignment horizontal="center" vertical="center"/>
      <protection locked="0"/>
    </xf>
    <xf numFmtId="0" fontId="0" fillId="0" borderId="0" xfId="0" pivotButton="1"/>
    <xf numFmtId="0" fontId="0" fillId="0" borderId="0" xfId="0" applyAlignment="1">
      <alignment horizontal="center" vertical="center"/>
    </xf>
    <xf numFmtId="0" fontId="0" fillId="0" borderId="0" xfId="0" applyAlignment="1">
      <alignment horizontal="left"/>
    </xf>
    <xf numFmtId="0" fontId="22" fillId="64" borderId="0" xfId="0" applyFont="1" applyFill="1" applyAlignment="1">
      <alignment vertical="center"/>
    </xf>
    <xf numFmtId="0" fontId="35" fillId="0" borderId="0" xfId="165" applyFont="1" applyAlignment="1">
      <alignment horizontal="left" vertical="center"/>
    </xf>
    <xf numFmtId="0" fontId="0" fillId="0" borderId="0" xfId="0" applyAlignment="1">
      <alignment wrapText="1"/>
    </xf>
    <xf numFmtId="0" fontId="80" fillId="0" borderId="96" xfId="0" applyFont="1" applyBorder="1" applyAlignment="1">
      <alignment horizontal="left" vertical="center" wrapText="1"/>
    </xf>
    <xf numFmtId="0" fontId="0" fillId="0" borderId="0" xfId="0" pivotButton="1" applyAlignment="1">
      <alignment wrapText="1"/>
    </xf>
    <xf numFmtId="0" fontId="81" fillId="0" borderId="0" xfId="0" applyFont="1" applyAlignment="1">
      <alignment horizontal="left" vertical="center" wrapText="1"/>
    </xf>
    <xf numFmtId="0" fontId="81" fillId="0" borderId="0" xfId="0" applyFont="1" applyAlignment="1">
      <alignment horizontal="center" vertical="center" wrapText="1"/>
    </xf>
    <xf numFmtId="14" fontId="94" fillId="0" borderId="0" xfId="0" applyNumberFormat="1" applyFont="1" applyAlignment="1" applyProtection="1">
      <alignment vertical="center"/>
      <protection locked="0"/>
    </xf>
    <xf numFmtId="0" fontId="11" fillId="0" borderId="100" xfId="49" applyBorder="1"/>
    <xf numFmtId="0" fontId="11" fillId="0" borderId="11" xfId="49" applyBorder="1"/>
    <xf numFmtId="0" fontId="87" fillId="0" borderId="11" xfId="49" applyFont="1" applyBorder="1" applyAlignment="1">
      <alignment vertical="center" wrapText="1"/>
    </xf>
    <xf numFmtId="0" fontId="101" fillId="30" borderId="0" xfId="128" applyFont="1" applyFill="1" applyAlignment="1">
      <alignment horizontal="center" wrapText="1"/>
    </xf>
    <xf numFmtId="0" fontId="101" fillId="30" borderId="0" xfId="128" applyFont="1" applyFill="1" applyAlignment="1">
      <alignment horizontal="center"/>
    </xf>
    <xf numFmtId="0" fontId="102" fillId="30" borderId="0" xfId="128" applyFont="1" applyFill="1" applyAlignment="1">
      <alignment horizontal="center"/>
    </xf>
    <xf numFmtId="0" fontId="103" fillId="30" borderId="0" xfId="0" applyFont="1" applyFill="1" applyAlignment="1">
      <alignment horizontal="center"/>
    </xf>
    <xf numFmtId="0" fontId="100" fillId="30" borderId="73" xfId="128" applyFont="1" applyFill="1" applyBorder="1" applyAlignment="1">
      <alignment horizontal="left" vertical="center" indent="71"/>
    </xf>
    <xf numFmtId="0" fontId="104" fillId="0" borderId="0" xfId="0" applyFont="1"/>
    <xf numFmtId="0" fontId="75" fillId="24" borderId="0" xfId="0" applyFont="1" applyFill="1" applyAlignment="1">
      <alignment vertical="center"/>
    </xf>
    <xf numFmtId="0" fontId="75" fillId="24" borderId="0" xfId="0" applyFont="1" applyFill="1"/>
    <xf numFmtId="0" fontId="75" fillId="0" borderId="17" xfId="128" applyFont="1" applyBorder="1" applyAlignment="1">
      <alignment horizontal="left" vertical="center"/>
    </xf>
    <xf numFmtId="0" fontId="75" fillId="0" borderId="16" xfId="128" applyFont="1" applyBorder="1" applyAlignment="1">
      <alignment horizontal="left" vertical="center"/>
    </xf>
    <xf numFmtId="0" fontId="75" fillId="0" borderId="18" xfId="128" applyFont="1" applyBorder="1" applyAlignment="1">
      <alignment horizontal="left" vertical="center"/>
    </xf>
    <xf numFmtId="0" fontId="75" fillId="0" borderId="0" xfId="128" applyFont="1" applyAlignment="1">
      <alignment horizontal="left" vertical="center"/>
    </xf>
    <xf numFmtId="0" fontId="75" fillId="0" borderId="22" xfId="128" applyFont="1" applyBorder="1" applyAlignment="1">
      <alignment horizontal="left" vertical="center"/>
    </xf>
    <xf numFmtId="0" fontId="75" fillId="0" borderId="23" xfId="128" applyFont="1" applyBorder="1" applyAlignment="1">
      <alignment horizontal="left" vertical="center"/>
    </xf>
    <xf numFmtId="0" fontId="105" fillId="0" borderId="0" xfId="50" applyFont="1" applyBorder="1" applyAlignment="1">
      <alignment horizontal="left" vertical="center"/>
    </xf>
    <xf numFmtId="0" fontId="106" fillId="0" borderId="0" xfId="128" applyFont="1" applyAlignment="1">
      <alignment horizontal="left" vertical="center"/>
    </xf>
    <xf numFmtId="0" fontId="106" fillId="0" borderId="23" xfId="128" applyFont="1" applyBorder="1" applyAlignment="1">
      <alignment horizontal="left" vertical="center"/>
    </xf>
    <xf numFmtId="0" fontId="106" fillId="0" borderId="0" xfId="128" applyFont="1"/>
    <xf numFmtId="0" fontId="106" fillId="0" borderId="22" xfId="128" applyFont="1" applyBorder="1" applyAlignment="1">
      <alignment horizontal="left" vertical="center"/>
    </xf>
    <xf numFmtId="0" fontId="107" fillId="24" borderId="22" xfId="128" applyFont="1" applyFill="1" applyBorder="1" applyAlignment="1">
      <alignment horizontal="center" vertical="center"/>
    </xf>
    <xf numFmtId="0" fontId="107" fillId="24" borderId="0" xfId="128" applyFont="1" applyFill="1" applyAlignment="1">
      <alignment horizontal="center" vertical="center"/>
    </xf>
    <xf numFmtId="0" fontId="107" fillId="24" borderId="23" xfId="128" applyFont="1" applyFill="1" applyBorder="1" applyAlignment="1">
      <alignment horizontal="center" vertical="center"/>
    </xf>
    <xf numFmtId="0" fontId="108" fillId="24" borderId="17" xfId="128" applyFont="1" applyFill="1" applyBorder="1" applyAlignment="1">
      <alignment horizontal="center" vertical="center"/>
    </xf>
    <xf numFmtId="0" fontId="108" fillId="24" borderId="16" xfId="128" applyFont="1" applyFill="1" applyBorder="1" applyAlignment="1">
      <alignment horizontal="center" vertical="center"/>
    </xf>
    <xf numFmtId="0" fontId="108" fillId="24" borderId="18" xfId="128" applyFont="1" applyFill="1" applyBorder="1" applyAlignment="1">
      <alignment horizontal="center" vertical="center"/>
    </xf>
    <xf numFmtId="0" fontId="79" fillId="24" borderId="0" xfId="128" applyFont="1" applyFill="1" applyAlignment="1">
      <alignment horizontal="left" vertical="center"/>
    </xf>
    <xf numFmtId="0" fontId="79" fillId="71" borderId="22" xfId="128" applyFont="1" applyFill="1" applyBorder="1" applyAlignment="1">
      <alignment horizontal="left" vertical="center"/>
    </xf>
    <xf numFmtId="169" fontId="108" fillId="24" borderId="24" xfId="128" applyNumberFormat="1" applyFont="1" applyFill="1" applyBorder="1" applyAlignment="1">
      <alignment horizontal="left" vertical="center"/>
    </xf>
    <xf numFmtId="0" fontId="79" fillId="71" borderId="0" xfId="128" applyFont="1" applyFill="1" applyAlignment="1">
      <alignment horizontal="left" vertical="center"/>
    </xf>
    <xf numFmtId="169" fontId="108" fillId="0" borderId="0" xfId="128" applyNumberFormat="1" applyFont="1" applyAlignment="1">
      <alignment horizontal="center" vertical="center"/>
    </xf>
    <xf numFmtId="0" fontId="108" fillId="24" borderId="0" xfId="128" applyFont="1" applyFill="1" applyAlignment="1">
      <alignment horizontal="center" vertical="center"/>
    </xf>
    <xf numFmtId="0" fontId="108" fillId="24" borderId="23" xfId="128" applyFont="1" applyFill="1" applyBorder="1" applyAlignment="1">
      <alignment horizontal="center" vertical="center"/>
    </xf>
    <xf numFmtId="0" fontId="108" fillId="24" borderId="26" xfId="165" applyFont="1" applyFill="1" applyBorder="1" applyAlignment="1">
      <alignment horizontal="left" vertical="center"/>
    </xf>
    <xf numFmtId="0" fontId="109" fillId="0" borderId="24" xfId="128" applyFont="1" applyBorder="1" applyAlignment="1">
      <alignment vertical="center" wrapText="1"/>
    </xf>
    <xf numFmtId="0" fontId="108" fillId="24" borderId="26" xfId="128" applyFont="1" applyFill="1" applyBorder="1" applyAlignment="1">
      <alignment horizontal="center" vertical="center"/>
    </xf>
    <xf numFmtId="0" fontId="108" fillId="24" borderId="0" xfId="128" applyFont="1" applyFill="1"/>
    <xf numFmtId="0" fontId="109" fillId="0" borderId="24" xfId="128" applyFont="1" applyBorder="1" applyAlignment="1">
      <alignment horizontal="left" vertical="center" wrapText="1"/>
    </xf>
    <xf numFmtId="0" fontId="108" fillId="24" borderId="22" xfId="128" applyFont="1" applyFill="1" applyBorder="1" applyAlignment="1">
      <alignment horizontal="center" vertical="center"/>
    </xf>
    <xf numFmtId="0" fontId="110" fillId="24" borderId="16" xfId="128" applyFont="1" applyFill="1" applyBorder="1" applyAlignment="1">
      <alignment horizontal="left" vertical="center"/>
    </xf>
    <xf numFmtId="0" fontId="110" fillId="24" borderId="16" xfId="128" applyFont="1" applyFill="1" applyBorder="1" applyAlignment="1">
      <alignment vertical="center"/>
    </xf>
    <xf numFmtId="0" fontId="110" fillId="24" borderId="18" xfId="128" applyFont="1" applyFill="1" applyBorder="1" applyAlignment="1">
      <alignment vertical="center"/>
    </xf>
    <xf numFmtId="0" fontId="75" fillId="0" borderId="22" xfId="128" applyFont="1" applyBorder="1"/>
    <xf numFmtId="0" fontId="77" fillId="71" borderId="95" xfId="128" applyFont="1" applyFill="1" applyBorder="1" applyAlignment="1">
      <alignment horizontal="center" vertical="center"/>
    </xf>
    <xf numFmtId="0" fontId="110" fillId="24" borderId="0" xfId="128" applyFont="1" applyFill="1" applyAlignment="1">
      <alignment vertical="center"/>
    </xf>
    <xf numFmtId="0" fontId="110" fillId="24" borderId="23" xfId="128" applyFont="1" applyFill="1" applyBorder="1" applyAlignment="1">
      <alignment vertical="center"/>
    </xf>
    <xf numFmtId="0" fontId="79" fillId="24" borderId="95" xfId="165" applyFont="1" applyFill="1" applyBorder="1" applyAlignment="1">
      <alignment horizontal="left" vertical="center"/>
    </xf>
    <xf numFmtId="168" fontId="79" fillId="24" borderId="95" xfId="165" applyNumberFormat="1" applyFont="1" applyFill="1" applyBorder="1" applyAlignment="1">
      <alignment horizontal="left" vertical="center"/>
    </xf>
    <xf numFmtId="0" fontId="111" fillId="0" borderId="95" xfId="74" applyFont="1" applyBorder="1" applyAlignment="1">
      <alignment horizontal="left" vertical="center"/>
    </xf>
    <xf numFmtId="0" fontId="79" fillId="24" borderId="22" xfId="128" applyFont="1" applyFill="1" applyBorder="1" applyAlignment="1">
      <alignment horizontal="left" vertical="center"/>
    </xf>
    <xf numFmtId="0" fontId="110" fillId="24" borderId="0" xfId="128" applyFont="1" applyFill="1" applyAlignment="1">
      <alignment horizontal="left" vertical="center"/>
    </xf>
    <xf numFmtId="0" fontId="79" fillId="24" borderId="19" xfId="128" applyFont="1" applyFill="1" applyBorder="1" applyAlignment="1">
      <alignment horizontal="left" vertical="center"/>
    </xf>
    <xf numFmtId="0" fontId="110" fillId="24" borderId="20" xfId="128" applyFont="1" applyFill="1" applyBorder="1" applyAlignment="1">
      <alignment horizontal="left" vertical="center"/>
    </xf>
    <xf numFmtId="0" fontId="110" fillId="24" borderId="20" xfId="128" applyFont="1" applyFill="1" applyBorder="1" applyAlignment="1">
      <alignment vertical="center"/>
    </xf>
    <xf numFmtId="0" fontId="110" fillId="24" borderId="21" xfId="128" applyFont="1" applyFill="1" applyBorder="1" applyAlignment="1">
      <alignment vertical="center"/>
    </xf>
    <xf numFmtId="0" fontId="99" fillId="0" borderId="0" xfId="128" applyFont="1" applyAlignment="1">
      <alignment horizontal="left" vertical="center"/>
    </xf>
    <xf numFmtId="0" fontId="79" fillId="0" borderId="22" xfId="128" applyFont="1" applyBorder="1" applyAlignment="1">
      <alignment horizontal="left" vertical="center"/>
    </xf>
    <xf numFmtId="0" fontId="79" fillId="0" borderId="23" xfId="128" applyFont="1" applyBorder="1" applyAlignment="1">
      <alignment horizontal="left" vertical="center"/>
    </xf>
    <xf numFmtId="14" fontId="75" fillId="0" borderId="15" xfId="128" applyNumberFormat="1" applyFont="1" applyBorder="1" applyAlignment="1">
      <alignment horizontal="center" vertical="center"/>
    </xf>
    <xf numFmtId="0" fontId="79" fillId="71" borderId="0" xfId="128" applyFont="1" applyFill="1" applyAlignment="1">
      <alignment horizontal="center" vertical="center"/>
    </xf>
    <xf numFmtId="167" fontId="79" fillId="71" borderId="0" xfId="128" applyNumberFormat="1" applyFont="1" applyFill="1" applyAlignment="1">
      <alignment horizontal="center" vertical="center"/>
    </xf>
    <xf numFmtId="0" fontId="79" fillId="0" borderId="22" xfId="165" applyFont="1" applyBorder="1" applyAlignment="1">
      <alignment horizontal="left" vertical="center"/>
    </xf>
    <xf numFmtId="0" fontId="79" fillId="0" borderId="0" xfId="165" applyFont="1" applyAlignment="1">
      <alignment horizontal="left" vertical="center"/>
    </xf>
    <xf numFmtId="0" fontId="79" fillId="0" borderId="22" xfId="128" applyFont="1" applyBorder="1" applyAlignment="1">
      <alignment vertical="center" wrapText="1"/>
    </xf>
    <xf numFmtId="0" fontId="79" fillId="0" borderId="0" xfId="128" applyFont="1" applyAlignment="1">
      <alignment vertical="center" wrapText="1"/>
    </xf>
    <xf numFmtId="0" fontId="79" fillId="0" borderId="23" xfId="128" applyFont="1" applyBorder="1" applyAlignment="1">
      <alignment vertical="center" wrapText="1"/>
    </xf>
    <xf numFmtId="0" fontId="108" fillId="71" borderId="22" xfId="128" applyFont="1" applyFill="1" applyBorder="1" applyAlignment="1">
      <alignment horizontal="left" vertical="center"/>
    </xf>
    <xf numFmtId="170" fontId="108" fillId="0" borderId="14" xfId="165" applyNumberFormat="1" applyFont="1" applyBorder="1" applyAlignment="1">
      <alignment horizontal="left" vertical="center"/>
    </xf>
    <xf numFmtId="0" fontId="108" fillId="24" borderId="22" xfId="128" applyFont="1" applyFill="1" applyBorder="1" applyAlignment="1">
      <alignment horizontal="left" vertical="center"/>
    </xf>
    <xf numFmtId="170" fontId="108" fillId="0" borderId="0" xfId="128" applyNumberFormat="1" applyFont="1" applyAlignment="1">
      <alignment horizontal="left" vertical="center"/>
    </xf>
    <xf numFmtId="0" fontId="112" fillId="0" borderId="0" xfId="128" applyFont="1" applyAlignment="1">
      <alignment horizontal="left" vertical="center"/>
    </xf>
    <xf numFmtId="0" fontId="95" fillId="0" borderId="17" xfId="128" applyFont="1" applyBorder="1" applyAlignment="1">
      <alignment horizontal="center" vertical="center"/>
    </xf>
    <xf numFmtId="0" fontId="95" fillId="0" borderId="16" xfId="128" applyFont="1" applyBorder="1" applyAlignment="1">
      <alignment horizontal="center" vertical="center"/>
    </xf>
    <xf numFmtId="0" fontId="95" fillId="0" borderId="18" xfId="128" applyFont="1" applyBorder="1" applyAlignment="1">
      <alignment horizontal="center" vertical="center"/>
    </xf>
    <xf numFmtId="0" fontId="79" fillId="71" borderId="22" xfId="128" applyFont="1" applyFill="1" applyBorder="1" applyAlignment="1">
      <alignment vertical="center"/>
    </xf>
    <xf numFmtId="0" fontId="79" fillId="0" borderId="0" xfId="128" applyFont="1" applyAlignment="1">
      <alignment vertical="center"/>
    </xf>
    <xf numFmtId="0" fontId="79" fillId="0" borderId="23" xfId="128" applyFont="1" applyBorder="1" applyAlignment="1">
      <alignment vertical="center"/>
    </xf>
    <xf numFmtId="0" fontId="79" fillId="0" borderId="19" xfId="128" applyFont="1" applyBorder="1" applyAlignment="1">
      <alignment horizontal="left" vertical="center"/>
    </xf>
    <xf numFmtId="0" fontId="79" fillId="0" borderId="20" xfId="128" applyFont="1" applyBorder="1" applyAlignment="1">
      <alignment horizontal="left" vertical="center"/>
    </xf>
    <xf numFmtId="0" fontId="79" fillId="0" borderId="21" xfId="128" applyFont="1" applyBorder="1" applyAlignment="1">
      <alignment horizontal="left" vertical="center"/>
    </xf>
    <xf numFmtId="177" fontId="75" fillId="0" borderId="15" xfId="128" applyNumberFormat="1" applyFont="1" applyBorder="1" applyAlignment="1">
      <alignment horizontal="center" vertical="center"/>
    </xf>
    <xf numFmtId="0" fontId="115" fillId="0" borderId="15" xfId="0" applyFont="1" applyBorder="1" applyAlignment="1">
      <alignment wrapText="1"/>
    </xf>
    <xf numFmtId="0" fontId="116" fillId="0" borderId="0" xfId="0" applyFont="1"/>
    <xf numFmtId="0" fontId="72" fillId="66" borderId="0" xfId="0" applyFont="1" applyFill="1" applyAlignment="1">
      <alignment horizontal="center" vertical="center" wrapText="1"/>
    </xf>
    <xf numFmtId="167" fontId="79" fillId="0" borderId="22" xfId="128" applyNumberFormat="1" applyFont="1" applyBorder="1" applyAlignment="1">
      <alignment horizontal="center" vertical="center"/>
    </xf>
    <xf numFmtId="167" fontId="79" fillId="0" borderId="0" xfId="128" applyNumberFormat="1" applyFont="1" applyAlignment="1">
      <alignment horizontal="center" vertical="center"/>
    </xf>
    <xf numFmtId="0" fontId="79" fillId="0" borderId="0" xfId="128" applyFont="1" applyAlignment="1">
      <alignment horizontal="center" vertical="center"/>
    </xf>
    <xf numFmtId="0" fontId="79" fillId="0" borderId="23" xfId="128" applyFont="1" applyBorder="1" applyAlignment="1">
      <alignment horizontal="center" vertical="center"/>
    </xf>
    <xf numFmtId="0" fontId="72" fillId="65" borderId="65" xfId="0" applyFont="1" applyFill="1" applyBorder="1" applyAlignment="1">
      <alignment horizontal="center" vertical="center"/>
    </xf>
    <xf numFmtId="0" fontId="33" fillId="0" borderId="0" xfId="0" applyFont="1"/>
    <xf numFmtId="0" fontId="0" fillId="26" borderId="0" xfId="0" applyFill="1"/>
    <xf numFmtId="14" fontId="0" fillId="24" borderId="0" xfId="0" applyNumberFormat="1" applyFill="1" applyAlignment="1">
      <alignment horizontal="center"/>
    </xf>
    <xf numFmtId="14" fontId="0" fillId="24" borderId="0" xfId="0" applyNumberFormat="1" applyFill="1"/>
    <xf numFmtId="0" fontId="11" fillId="0" borderId="0" xfId="0" applyFont="1" applyAlignment="1">
      <alignment horizontal="left"/>
    </xf>
    <xf numFmtId="14" fontId="0" fillId="0" borderId="0" xfId="0" applyNumberFormat="1"/>
    <xf numFmtId="0" fontId="120" fillId="0" borderId="0" xfId="0" applyFont="1"/>
    <xf numFmtId="0" fontId="118" fillId="0" borderId="0" xfId="0" applyFont="1"/>
    <xf numFmtId="44" fontId="64" fillId="75" borderId="51" xfId="32" applyFont="1" applyFill="1" applyBorder="1" applyAlignment="1">
      <alignment vertical="center"/>
    </xf>
    <xf numFmtId="0" fontId="0" fillId="24" borderId="0" xfId="0" applyFill="1" applyAlignment="1">
      <alignment vertical="center"/>
    </xf>
    <xf numFmtId="3" fontId="78" fillId="0" borderId="0" xfId="128" applyNumberFormat="1" applyFont="1" applyAlignment="1">
      <alignment horizontal="left"/>
    </xf>
    <xf numFmtId="0" fontId="0" fillId="26" borderId="0" xfId="0" applyFill="1" applyAlignment="1">
      <alignment horizontal="center" vertical="center"/>
    </xf>
    <xf numFmtId="0" fontId="0" fillId="73" borderId="64" xfId="0" applyFill="1" applyBorder="1"/>
    <xf numFmtId="0" fontId="11" fillId="73" borderId="64" xfId="0" applyFont="1" applyFill="1" applyBorder="1"/>
    <xf numFmtId="0" fontId="0" fillId="80" borderId="64" xfId="0" applyFill="1" applyBorder="1"/>
    <xf numFmtId="0" fontId="11" fillId="80" borderId="64" xfId="0" applyFont="1" applyFill="1" applyBorder="1"/>
    <xf numFmtId="0" fontId="0" fillId="81" borderId="64" xfId="0" applyFill="1" applyBorder="1"/>
    <xf numFmtId="0" fontId="11" fillId="81" borderId="64" xfId="0" applyFont="1" applyFill="1" applyBorder="1"/>
    <xf numFmtId="0" fontId="0" fillId="78" borderId="0" xfId="0" applyFill="1" applyAlignment="1">
      <alignment vertical="center"/>
    </xf>
    <xf numFmtId="0" fontId="11" fillId="70" borderId="0" xfId="0" applyFont="1" applyFill="1" applyAlignment="1">
      <alignment vertical="center"/>
    </xf>
    <xf numFmtId="0" fontId="11" fillId="70" borderId="0" xfId="0" applyFont="1" applyFill="1" applyAlignment="1">
      <alignment vertical="center" wrapText="1"/>
    </xf>
    <xf numFmtId="0" fontId="11" fillId="76" borderId="0" xfId="0" applyFont="1" applyFill="1" applyAlignment="1">
      <alignment vertical="center"/>
    </xf>
    <xf numFmtId="0" fontId="123" fillId="0" borderId="80" xfId="0" applyFont="1" applyBorder="1" applyAlignment="1" applyProtection="1">
      <alignment horizontal="center" vertical="center" wrapText="1"/>
      <protection locked="0"/>
    </xf>
    <xf numFmtId="4" fontId="123" fillId="0" borderId="84" xfId="0" applyNumberFormat="1" applyFont="1" applyBorder="1" applyAlignment="1">
      <alignment horizontal="center" vertical="center" wrapText="1"/>
    </xf>
    <xf numFmtId="0" fontId="73" fillId="70" borderId="0" xfId="166" applyFont="1" applyFill="1" applyAlignment="1">
      <alignment horizontal="center" vertical="center" wrapText="1"/>
    </xf>
    <xf numFmtId="0" fontId="73" fillId="70" borderId="0" xfId="166" applyFont="1" applyFill="1" applyAlignment="1">
      <alignment horizontal="center" vertical="center"/>
    </xf>
    <xf numFmtId="0" fontId="73" fillId="70" borderId="0" xfId="166" quotePrefix="1" applyFont="1" applyFill="1" applyAlignment="1">
      <alignment horizontal="center" vertical="center" wrapText="1"/>
    </xf>
    <xf numFmtId="0" fontId="0" fillId="70" borderId="0" xfId="0" applyFill="1" applyAlignment="1">
      <alignment vertical="center" wrapText="1"/>
    </xf>
    <xf numFmtId="0" fontId="0" fillId="70" borderId="0" xfId="0" applyFill="1" applyAlignment="1">
      <alignment vertical="center"/>
    </xf>
    <xf numFmtId="0" fontId="124" fillId="0" borderId="0" xfId="0" applyFont="1" applyAlignment="1" applyProtection="1">
      <alignment vertical="center"/>
      <protection locked="0"/>
    </xf>
    <xf numFmtId="0" fontId="0" fillId="62" borderId="64" xfId="0" applyFill="1" applyBorder="1"/>
    <xf numFmtId="0" fontId="11" fillId="62" borderId="64" xfId="0" applyFont="1" applyFill="1" applyBorder="1"/>
    <xf numFmtId="0" fontId="0" fillId="25" borderId="64" xfId="0" applyFill="1" applyBorder="1"/>
    <xf numFmtId="0" fontId="11" fillId="25" borderId="64" xfId="0" applyFont="1" applyFill="1" applyBorder="1"/>
    <xf numFmtId="0" fontId="11" fillId="83" borderId="64" xfId="0" applyFont="1" applyFill="1" applyBorder="1"/>
    <xf numFmtId="0" fontId="0" fillId="82" borderId="64" xfId="0" applyFill="1" applyBorder="1"/>
    <xf numFmtId="164" fontId="0" fillId="0" borderId="0" xfId="0" applyNumberFormat="1" applyAlignment="1">
      <alignment vertical="center"/>
    </xf>
    <xf numFmtId="0" fontId="11" fillId="81" borderId="64" xfId="0" applyFont="1" applyFill="1" applyBorder="1" applyAlignment="1">
      <alignment horizontal="center" vertical="center"/>
    </xf>
    <xf numFmtId="0" fontId="0" fillId="82" borderId="0" xfId="0" applyFill="1"/>
    <xf numFmtId="0" fontId="11" fillId="82" borderId="64" xfId="0" applyFont="1" applyFill="1" applyBorder="1"/>
    <xf numFmtId="0" fontId="0" fillId="27" borderId="64" xfId="0" applyFill="1" applyBorder="1"/>
    <xf numFmtId="0" fontId="11" fillId="27" borderId="64" xfId="0" applyFont="1" applyFill="1" applyBorder="1"/>
    <xf numFmtId="0" fontId="0" fillId="27" borderId="0" xfId="0" applyFill="1"/>
    <xf numFmtId="0" fontId="0" fillId="81" borderId="64" xfId="0" applyFill="1" applyBorder="1" applyAlignment="1">
      <alignment horizontal="left" vertical="center"/>
    </xf>
    <xf numFmtId="0" fontId="0" fillId="80" borderId="0" xfId="0" applyFill="1"/>
    <xf numFmtId="0" fontId="0" fillId="81" borderId="0" xfId="0" applyFill="1"/>
    <xf numFmtId="0" fontId="94" fillId="0" borderId="80" xfId="0" applyFont="1" applyBorder="1" applyAlignment="1" applyProtection="1">
      <alignment vertical="center" wrapText="1"/>
      <protection locked="0"/>
    </xf>
    <xf numFmtId="0" fontId="125" fillId="0" borderId="80" xfId="134" applyNumberFormat="1" applyFont="1" applyFill="1" applyBorder="1" applyAlignment="1" applyProtection="1">
      <alignment vertical="center"/>
      <protection locked="0"/>
    </xf>
    <xf numFmtId="9" fontId="126" fillId="0" borderId="52" xfId="71" applyFont="1" applyBorder="1" applyAlignment="1" applyProtection="1">
      <alignment horizontal="left" vertical="center" wrapText="1"/>
      <protection locked="0"/>
    </xf>
    <xf numFmtId="44" fontId="54" fillId="75" borderId="51" xfId="32" applyFont="1" applyFill="1" applyBorder="1" applyAlignment="1">
      <alignment vertical="center"/>
    </xf>
    <xf numFmtId="9" fontId="126" fillId="0" borderId="52" xfId="71" applyFont="1" applyFill="1" applyBorder="1" applyAlignment="1" applyProtection="1">
      <alignment horizontal="left" vertical="center" wrapText="1"/>
      <protection locked="0"/>
    </xf>
    <xf numFmtId="0" fontId="11" fillId="0" borderId="64" xfId="0" applyFont="1" applyBorder="1" applyAlignment="1">
      <alignment wrapText="1"/>
    </xf>
    <xf numFmtId="0" fontId="0" fillId="0" borderId="64" xfId="0" applyBorder="1" applyAlignment="1">
      <alignment wrapText="1"/>
    </xf>
    <xf numFmtId="0" fontId="117" fillId="0" borderId="64" xfId="0" applyFont="1" applyBorder="1"/>
    <xf numFmtId="0" fontId="11" fillId="0" borderId="64" xfId="0" applyFont="1" applyBorder="1" applyAlignment="1">
      <alignment horizontal="left" vertical="top" wrapText="1"/>
    </xf>
    <xf numFmtId="0" fontId="0" fillId="0" borderId="64" xfId="0" applyBorder="1" applyAlignment="1">
      <alignment horizontal="left" vertical="top" wrapText="1"/>
    </xf>
    <xf numFmtId="14" fontId="0" fillId="0" borderId="64" xfId="0" applyNumberFormat="1" applyBorder="1" applyAlignment="1">
      <alignment horizontal="left"/>
    </xf>
    <xf numFmtId="0" fontId="0" fillId="0" borderId="64" xfId="0" applyBorder="1" applyAlignment="1">
      <alignment horizontal="left" vertical="center"/>
    </xf>
    <xf numFmtId="0" fontId="119" fillId="0" borderId="64" xfId="0" applyFont="1" applyBorder="1"/>
    <xf numFmtId="0" fontId="123" fillId="26" borderId="80" xfId="0" applyFont="1" applyFill="1" applyBorder="1" applyAlignment="1" applyProtection="1">
      <alignment vertical="center" wrapText="1"/>
      <protection locked="0"/>
    </xf>
    <xf numFmtId="0" fontId="123" fillId="26" borderId="80" xfId="0" applyFont="1" applyFill="1" applyBorder="1" applyAlignment="1">
      <alignment horizontal="center" vertical="center" wrapText="1"/>
    </xf>
    <xf numFmtId="0" fontId="0" fillId="26" borderId="0" xfId="0" applyFill="1" applyAlignment="1">
      <alignment vertical="center"/>
    </xf>
    <xf numFmtId="0" fontId="11" fillId="26" borderId="0" xfId="0" applyFont="1" applyFill="1" applyAlignment="1">
      <alignment vertical="center"/>
    </xf>
    <xf numFmtId="170" fontId="108" fillId="0" borderId="14" xfId="128" applyNumberFormat="1" applyFont="1" applyBorder="1" applyAlignment="1">
      <alignment horizontal="left" vertical="center"/>
    </xf>
    <xf numFmtId="0" fontId="125" fillId="84" borderId="97" xfId="0" applyFont="1" applyFill="1" applyBorder="1" applyAlignment="1">
      <alignment wrapText="1"/>
    </xf>
    <xf numFmtId="0" fontId="122" fillId="0" borderId="80" xfId="0" applyFont="1" applyBorder="1" applyAlignment="1" applyProtection="1">
      <alignment horizontal="center" vertical="center" wrapText="1"/>
      <protection locked="0"/>
    </xf>
    <xf numFmtId="0" fontId="122" fillId="0" borderId="0" xfId="0" applyFont="1" applyAlignment="1" applyProtection="1">
      <alignment vertical="center"/>
      <protection locked="0"/>
    </xf>
    <xf numFmtId="0" fontId="94" fillId="0" borderId="0" xfId="0" applyFont="1" applyAlignment="1" applyProtection="1">
      <alignment vertical="center" wrapText="1"/>
      <protection locked="0"/>
    </xf>
    <xf numFmtId="49" fontId="93" fillId="0" borderId="0" xfId="0" applyNumberFormat="1" applyFont="1" applyAlignment="1" applyProtection="1">
      <alignment vertical="center" wrapText="1"/>
      <protection locked="0"/>
    </xf>
    <xf numFmtId="1" fontId="94" fillId="24" borderId="0" xfId="32" applyNumberFormat="1" applyFont="1" applyFill="1" applyBorder="1" applyAlignment="1" applyProtection="1">
      <alignment vertical="center"/>
      <protection locked="0"/>
    </xf>
    <xf numFmtId="0" fontId="33" fillId="0" borderId="0" xfId="0" applyFont="1" applyAlignment="1">
      <alignment horizontal="center" vertical="center" wrapText="1"/>
    </xf>
    <xf numFmtId="0" fontId="36" fillId="29" borderId="0" xfId="128" applyFont="1" applyFill="1" applyAlignment="1">
      <alignment horizontal="center" vertical="center" wrapText="1"/>
    </xf>
    <xf numFmtId="0" fontId="0" fillId="77" borderId="0" xfId="0" applyFill="1" applyAlignment="1">
      <alignment horizontal="center" vertical="center"/>
    </xf>
    <xf numFmtId="0" fontId="64" fillId="26" borderId="11" xfId="49" applyFont="1" applyFill="1" applyBorder="1" applyAlignment="1">
      <alignment horizontal="center" vertical="center" wrapText="1"/>
    </xf>
    <xf numFmtId="0" fontId="64" fillId="26" borderId="75" xfId="49"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applyAlignment="1">
      <alignment vertical="center"/>
    </xf>
    <xf numFmtId="169" fontId="33" fillId="0" borderId="0" xfId="0" applyNumberFormat="1" applyFont="1" applyAlignment="1">
      <alignment horizontal="center" vertical="center" wrapText="1"/>
    </xf>
    <xf numFmtId="169" fontId="0" fillId="0" borderId="0" xfId="0" applyNumberFormat="1" applyAlignment="1">
      <alignment horizontal="center"/>
    </xf>
    <xf numFmtId="0" fontId="128" fillId="93" borderId="0" xfId="0" applyFont="1" applyFill="1" applyAlignment="1">
      <alignment wrapText="1"/>
    </xf>
    <xf numFmtId="169" fontId="33" fillId="0" borderId="0" xfId="0" applyNumberFormat="1" applyFont="1" applyAlignment="1">
      <alignment vertical="center" wrapText="1"/>
    </xf>
    <xf numFmtId="169" fontId="0" fillId="0" borderId="0" xfId="0" applyNumberFormat="1" applyAlignment="1">
      <alignment vertical="center"/>
    </xf>
    <xf numFmtId="0" fontId="128" fillId="26" borderId="0" xfId="0" applyFont="1" applyFill="1" applyAlignment="1">
      <alignment horizontal="left"/>
    </xf>
    <xf numFmtId="0" fontId="128" fillId="26" borderId="107" xfId="0" applyFont="1" applyFill="1" applyBorder="1" applyAlignment="1">
      <alignment horizontal="left"/>
    </xf>
    <xf numFmtId="0" fontId="128" fillId="0" borderId="107" xfId="0" applyFont="1" applyBorder="1" applyAlignment="1">
      <alignment horizontal="left"/>
    </xf>
    <xf numFmtId="0" fontId="128" fillId="94" borderId="107" xfId="0" applyFont="1" applyFill="1" applyBorder="1" applyAlignment="1">
      <alignment vertical="center"/>
    </xf>
    <xf numFmtId="0" fontId="0" fillId="26" borderId="0" xfId="0" applyFill="1" applyAlignment="1">
      <alignment horizontal="left"/>
    </xf>
    <xf numFmtId="0" fontId="127" fillId="24" borderId="0" xfId="132" applyFont="1" applyFill="1" applyAlignment="1">
      <alignment horizontal="left" vertical="center"/>
    </xf>
    <xf numFmtId="0" fontId="11" fillId="0" borderId="0" xfId="0" quotePrefix="1" applyFont="1"/>
    <xf numFmtId="0" fontId="2" fillId="0" borderId="0" xfId="173"/>
    <xf numFmtId="0" fontId="131" fillId="0" borderId="0" xfId="173" applyFont="1" applyAlignment="1">
      <alignment vertical="center"/>
    </xf>
    <xf numFmtId="0" fontId="133" fillId="0" borderId="0" xfId="173" applyFont="1" applyAlignment="1">
      <alignment vertical="center" wrapText="1"/>
    </xf>
    <xf numFmtId="0" fontId="134" fillId="30" borderId="55" xfId="173" applyFont="1" applyFill="1" applyBorder="1" applyAlignment="1">
      <alignment horizontal="center" vertical="center" wrapText="1"/>
    </xf>
    <xf numFmtId="0" fontId="134" fillId="30" borderId="56" xfId="173" applyFont="1" applyFill="1" applyBorder="1" applyAlignment="1">
      <alignment horizontal="center" vertical="center" wrapText="1"/>
    </xf>
    <xf numFmtId="0" fontId="134" fillId="30" borderId="57" xfId="173" applyFont="1" applyFill="1" applyBorder="1" applyAlignment="1">
      <alignment horizontal="center" vertical="center" wrapText="1"/>
    </xf>
    <xf numFmtId="0" fontId="2" fillId="0" borderId="0" xfId="173" applyAlignment="1">
      <alignment horizontal="center" vertical="center" wrapText="1"/>
    </xf>
    <xf numFmtId="0" fontId="135" fillId="79" borderId="58" xfId="173" applyFont="1" applyFill="1" applyBorder="1" applyAlignment="1">
      <alignment horizontal="center" vertical="center" wrapText="1"/>
    </xf>
    <xf numFmtId="0" fontId="136" fillId="0" borderId="53" xfId="173" applyFont="1" applyBorder="1" applyAlignment="1">
      <alignment vertical="center" wrapText="1"/>
    </xf>
    <xf numFmtId="0" fontId="137" fillId="0" borderId="53" xfId="173" applyFont="1" applyBorder="1" applyAlignment="1">
      <alignment horizontal="left" vertical="center" wrapText="1"/>
    </xf>
    <xf numFmtId="0" fontId="136" fillId="0" borderId="59" xfId="173" applyFont="1" applyBorder="1" applyAlignment="1">
      <alignment horizontal="left" vertical="center" wrapText="1"/>
    </xf>
    <xf numFmtId="0" fontId="2" fillId="0" borderId="0" xfId="173" applyAlignment="1">
      <alignment vertical="center"/>
    </xf>
    <xf numFmtId="0" fontId="135" fillId="79" borderId="60" xfId="173" applyFont="1" applyFill="1" applyBorder="1" applyAlignment="1">
      <alignment horizontal="center" vertical="center" wrapText="1"/>
    </xf>
    <xf numFmtId="0" fontId="136" fillId="0" borderId="52" xfId="173" applyFont="1" applyBorder="1" applyAlignment="1">
      <alignment vertical="center" wrapText="1"/>
    </xf>
    <xf numFmtId="0" fontId="136" fillId="0" borderId="52" xfId="173" applyFont="1" applyBorder="1" applyAlignment="1">
      <alignment horizontal="center" vertical="center" wrapText="1"/>
    </xf>
    <xf numFmtId="0" fontId="136" fillId="0" borderId="52" xfId="173" applyFont="1" applyBorder="1" applyAlignment="1">
      <alignment horizontal="left" vertical="center" wrapText="1"/>
    </xf>
    <xf numFmtId="0" fontId="138" fillId="0" borderId="52" xfId="173" applyFont="1" applyBorder="1" applyAlignment="1">
      <alignment horizontal="left" vertical="center" wrapText="1"/>
    </xf>
    <xf numFmtId="0" fontId="136" fillId="0" borderId="54" xfId="173" applyFont="1" applyBorder="1" applyAlignment="1">
      <alignment horizontal="left" vertical="center" wrapText="1"/>
    </xf>
    <xf numFmtId="0" fontId="139" fillId="0" borderId="0" xfId="49" applyFont="1"/>
    <xf numFmtId="0" fontId="136" fillId="0" borderId="52" xfId="173" applyFont="1" applyBorder="1" applyAlignment="1">
      <alignment horizontal="center" vertical="center"/>
    </xf>
    <xf numFmtId="0" fontId="137" fillId="0" borderId="52" xfId="173" applyFont="1" applyBorder="1" applyAlignment="1">
      <alignment horizontal="left" vertical="center" wrapText="1"/>
    </xf>
    <xf numFmtId="0" fontId="135" fillId="79" borderId="113" xfId="173" applyFont="1" applyFill="1" applyBorder="1" applyAlignment="1">
      <alignment horizontal="center" vertical="center" wrapText="1"/>
    </xf>
    <xf numFmtId="0" fontId="136" fillId="0" borderId="54" xfId="173" applyFont="1" applyBorder="1" applyAlignment="1">
      <alignment horizontal="center" vertical="center" wrapText="1"/>
    </xf>
    <xf numFmtId="0" fontId="11" fillId="0" borderId="0" xfId="49"/>
    <xf numFmtId="0" fontId="136" fillId="0" borderId="112" xfId="173" applyFont="1" applyBorder="1" applyAlignment="1">
      <alignment vertical="center" wrapText="1"/>
    </xf>
    <xf numFmtId="0" fontId="136" fillId="0" borderId="115" xfId="173" applyFont="1" applyBorder="1" applyAlignment="1">
      <alignment horizontal="left" vertical="center" wrapText="1"/>
    </xf>
    <xf numFmtId="0" fontId="135" fillId="79" borderId="61" xfId="173" applyFont="1" applyFill="1" applyBorder="1" applyAlignment="1">
      <alignment horizontal="center" vertical="center" wrapText="1"/>
    </xf>
    <xf numFmtId="0" fontId="136" fillId="0" borderId="62" xfId="173" applyFont="1" applyBorder="1" applyAlignment="1">
      <alignment vertical="center" wrapText="1"/>
    </xf>
    <xf numFmtId="0" fontId="135" fillId="0" borderId="63" xfId="173" applyFont="1" applyBorder="1" applyAlignment="1">
      <alignment horizontal="left" vertical="center" wrapText="1"/>
    </xf>
    <xf numFmtId="0" fontId="131" fillId="0" borderId="116" xfId="173" applyFont="1" applyBorder="1" applyAlignment="1">
      <alignment horizontal="center" vertical="center"/>
    </xf>
    <xf numFmtId="0" fontId="141" fillId="0" borderId="0" xfId="173" applyFont="1"/>
    <xf numFmtId="0" fontId="134" fillId="30" borderId="117" xfId="173" applyFont="1" applyFill="1" applyBorder="1" applyAlignment="1">
      <alignment horizontal="center" vertical="center" wrapText="1"/>
    </xf>
    <xf numFmtId="0" fontId="134" fillId="30" borderId="118" xfId="173" applyFont="1" applyFill="1" applyBorder="1" applyAlignment="1">
      <alignment horizontal="center" vertical="center" wrapText="1"/>
    </xf>
    <xf numFmtId="0" fontId="71" fillId="62" borderId="119" xfId="173" applyFont="1" applyFill="1" applyBorder="1" applyAlignment="1">
      <alignment horizontal="center" vertical="center" wrapText="1"/>
    </xf>
    <xf numFmtId="0" fontId="142" fillId="0" borderId="120" xfId="173" applyFont="1" applyBorder="1" applyAlignment="1">
      <alignment horizontal="left" vertical="center" wrapText="1"/>
    </xf>
    <xf numFmtId="0" fontId="142" fillId="0" borderId="120" xfId="173" applyFont="1" applyBorder="1" applyAlignment="1">
      <alignment horizontal="left" vertical="top" wrapText="1"/>
    </xf>
    <xf numFmtId="0" fontId="71" fillId="62" borderId="122" xfId="173" applyFont="1" applyFill="1" applyBorder="1" applyAlignment="1">
      <alignment horizontal="center" vertical="center" wrapText="1"/>
    </xf>
    <xf numFmtId="0" fontId="142" fillId="0" borderId="123" xfId="173" applyFont="1" applyBorder="1" applyAlignment="1">
      <alignment horizontal="left" vertical="center" wrapText="1"/>
    </xf>
    <xf numFmtId="0" fontId="71" fillId="62" borderId="121" xfId="173" applyFont="1" applyFill="1" applyBorder="1" applyAlignment="1">
      <alignment horizontal="center" vertical="center" wrapText="1"/>
    </xf>
    <xf numFmtId="0" fontId="113" fillId="26" borderId="94" xfId="0" applyFont="1" applyFill="1" applyBorder="1" applyAlignment="1">
      <alignment horizontal="left" vertical="center"/>
    </xf>
    <xf numFmtId="0" fontId="145" fillId="0" borderId="0" xfId="0" applyFont="1" applyAlignment="1" applyProtection="1">
      <alignment horizontal="center" vertical="center"/>
      <protection locked="0"/>
    </xf>
    <xf numFmtId="0" fontId="73" fillId="0" borderId="0" xfId="174" applyFont="1" applyAlignment="1">
      <alignment horizontal="center" vertical="center"/>
    </xf>
    <xf numFmtId="0" fontId="1" fillId="0" borderId="0" xfId="174"/>
    <xf numFmtId="178" fontId="1" fillId="0" borderId="0" xfId="174" applyNumberFormat="1" applyAlignment="1">
      <alignment horizontal="center" wrapText="1"/>
    </xf>
    <xf numFmtId="0" fontId="146" fillId="0" borderId="0" xfId="174" applyFont="1" applyAlignment="1">
      <alignment horizontal="center" vertical="center"/>
    </xf>
    <xf numFmtId="0" fontId="147" fillId="30" borderId="124" xfId="174" applyFont="1" applyFill="1" applyBorder="1" applyAlignment="1">
      <alignment horizontal="center" vertical="center"/>
    </xf>
    <xf numFmtId="0" fontId="147" fillId="30" borderId="125" xfId="174" applyFont="1" applyFill="1" applyBorder="1" applyAlignment="1">
      <alignment horizontal="center" vertical="center" wrapText="1"/>
    </xf>
    <xf numFmtId="178" fontId="147" fillId="30" borderId="126" xfId="174" applyNumberFormat="1" applyFont="1" applyFill="1" applyBorder="1" applyAlignment="1">
      <alignment horizontal="center" vertical="center" wrapText="1"/>
    </xf>
    <xf numFmtId="178" fontId="148" fillId="30" borderId="126" xfId="174" applyNumberFormat="1" applyFont="1" applyFill="1" applyBorder="1" applyAlignment="1">
      <alignment horizontal="center" vertical="center" wrapText="1"/>
    </xf>
    <xf numFmtId="0" fontId="149" fillId="0" borderId="0" xfId="174" applyFont="1"/>
    <xf numFmtId="0" fontId="150" fillId="95" borderId="0" xfId="174" applyFont="1" applyFill="1" applyAlignment="1">
      <alignment horizontal="center" vertical="center" wrapText="1"/>
    </xf>
    <xf numFmtId="0" fontId="150" fillId="96" borderId="0" xfId="174" applyFont="1" applyFill="1" applyAlignment="1">
      <alignment horizontal="center" vertical="center" wrapText="1"/>
    </xf>
    <xf numFmtId="0" fontId="151" fillId="97" borderId="77" xfId="174" applyFont="1" applyFill="1" applyBorder="1" applyAlignment="1">
      <alignment horizontal="center" vertical="center" wrapText="1"/>
    </xf>
    <xf numFmtId="0" fontId="150" fillId="0" borderId="127" xfId="174" applyFont="1" applyBorder="1" applyAlignment="1">
      <alignment horizontal="center" vertical="center"/>
    </xf>
    <xf numFmtId="0" fontId="150" fillId="0" borderId="128" xfId="174" applyFont="1" applyBorder="1" applyAlignment="1">
      <alignment horizontal="center" vertical="center"/>
    </xf>
    <xf numFmtId="179" fontId="152" fillId="0" borderId="11" xfId="174" applyNumberFormat="1" applyFont="1" applyBorder="1" applyAlignment="1">
      <alignment horizontal="center" vertical="center"/>
    </xf>
    <xf numFmtId="178" fontId="152" fillId="0" borderId="78" xfId="174" applyNumberFormat="1" applyFont="1" applyBorder="1" applyAlignment="1">
      <alignment horizontal="center" vertical="center" wrapText="1"/>
    </xf>
    <xf numFmtId="178" fontId="152" fillId="0" borderId="11" xfId="174" applyNumberFormat="1" applyFont="1" applyBorder="1" applyAlignment="1">
      <alignment horizontal="center" vertical="center" wrapText="1"/>
    </xf>
    <xf numFmtId="0" fontId="150" fillId="62" borderId="77" xfId="0" applyFont="1" applyFill="1" applyBorder="1" applyAlignment="1">
      <alignment horizontal="center" vertical="center" wrapText="1"/>
    </xf>
    <xf numFmtId="178" fontId="152" fillId="62" borderId="11" xfId="174" applyNumberFormat="1" applyFont="1" applyFill="1" applyBorder="1" applyAlignment="1">
      <alignment horizontal="center" vertical="center" wrapText="1"/>
    </xf>
    <xf numFmtId="0" fontId="84" fillId="0" borderId="0" xfId="0" applyFont="1" applyAlignment="1">
      <alignment vertical="center"/>
    </xf>
    <xf numFmtId="0" fontId="152" fillId="0" borderId="11" xfId="174" applyFont="1" applyBorder="1" applyAlignment="1">
      <alignment horizontal="center" vertical="center"/>
    </xf>
    <xf numFmtId="178" fontId="152" fillId="0" borderId="79" xfId="174" applyNumberFormat="1" applyFont="1" applyBorder="1" applyAlignment="1">
      <alignment horizontal="center" vertical="center" wrapText="1"/>
    </xf>
    <xf numFmtId="178" fontId="152" fillId="0" borderId="11" xfId="0" applyNumberFormat="1" applyFont="1" applyBorder="1" applyAlignment="1">
      <alignment horizontal="center" vertical="center" wrapText="1"/>
    </xf>
    <xf numFmtId="178" fontId="152" fillId="62" borderId="79" xfId="174" applyNumberFormat="1" applyFont="1" applyFill="1" applyBorder="1" applyAlignment="1">
      <alignment horizontal="center" vertical="center" wrapText="1"/>
    </xf>
    <xf numFmtId="178" fontId="152" fillId="62" borderId="78" xfId="174" applyNumberFormat="1" applyFont="1" applyFill="1" applyBorder="1" applyAlignment="1">
      <alignment horizontal="center" vertical="center" wrapText="1"/>
    </xf>
    <xf numFmtId="0" fontId="150" fillId="0" borderId="68" xfId="174" applyFont="1" applyBorder="1" applyAlignment="1">
      <alignment horizontal="center" vertical="center"/>
    </xf>
    <xf numFmtId="0" fontId="151" fillId="97" borderId="101" xfId="174" applyFont="1" applyFill="1" applyBorder="1" applyAlignment="1">
      <alignment horizontal="center" vertical="center" wrapText="1"/>
    </xf>
    <xf numFmtId="0" fontId="150" fillId="0" borderId="129" xfId="174" applyFont="1" applyBorder="1" applyAlignment="1">
      <alignment horizontal="center" vertical="center"/>
    </xf>
    <xf numFmtId="0" fontId="150" fillId="0" borderId="69" xfId="174" applyFont="1" applyBorder="1" applyAlignment="1">
      <alignment horizontal="center" vertical="center"/>
    </xf>
    <xf numFmtId="179" fontId="152" fillId="62" borderId="79" xfId="174" applyNumberFormat="1" applyFont="1" applyFill="1" applyBorder="1" applyAlignment="1">
      <alignment horizontal="center" vertical="center"/>
    </xf>
    <xf numFmtId="178" fontId="152" fillId="0" borderId="70" xfId="174" applyNumberFormat="1" applyFont="1" applyBorder="1" applyAlignment="1">
      <alignment horizontal="center" vertical="center" wrapText="1"/>
    </xf>
    <xf numFmtId="0" fontId="151" fillId="96" borderId="126" xfId="174" applyFont="1" applyFill="1" applyBorder="1" applyAlignment="1">
      <alignment horizontal="center" vertical="center" wrapText="1"/>
    </xf>
    <xf numFmtId="0" fontId="150" fillId="96" borderId="130" xfId="174" applyFont="1" applyFill="1" applyBorder="1" applyAlignment="1">
      <alignment horizontal="center" vertical="center"/>
    </xf>
    <xf numFmtId="178" fontId="150" fillId="95" borderId="12" xfId="174" applyNumberFormat="1" applyFont="1" applyFill="1" applyBorder="1" applyAlignment="1">
      <alignment horizontal="center" vertical="center" wrapText="1"/>
    </xf>
    <xf numFmtId="178" fontId="150" fillId="95" borderId="126" xfId="174" applyNumberFormat="1" applyFont="1" applyFill="1" applyBorder="1" applyAlignment="1">
      <alignment horizontal="center" vertical="center" wrapText="1"/>
    </xf>
    <xf numFmtId="178" fontId="150" fillId="96" borderId="131" xfId="174" applyNumberFormat="1" applyFont="1" applyFill="1" applyBorder="1" applyAlignment="1">
      <alignment horizontal="center" vertical="center" wrapText="1"/>
    </xf>
    <xf numFmtId="178" fontId="150" fillId="96" borderId="126" xfId="174" applyNumberFormat="1" applyFont="1" applyFill="1" applyBorder="1" applyAlignment="1">
      <alignment horizontal="center" vertical="center" wrapText="1"/>
    </xf>
    <xf numFmtId="0" fontId="152" fillId="62" borderId="11" xfId="174" applyFont="1" applyFill="1" applyBorder="1" applyAlignment="1">
      <alignment horizontal="center" vertical="center"/>
    </xf>
    <xf numFmtId="178" fontId="152" fillId="0" borderId="101" xfId="174" applyNumberFormat="1" applyFont="1" applyBorder="1" applyAlignment="1">
      <alignment horizontal="center" vertical="center" wrapText="1"/>
    </xf>
    <xf numFmtId="178" fontId="152" fillId="98" borderId="101" xfId="174" applyNumberFormat="1" applyFont="1" applyFill="1" applyBorder="1" applyAlignment="1">
      <alignment horizontal="center" vertical="center" wrapText="1"/>
    </xf>
    <xf numFmtId="178" fontId="152" fillId="98" borderId="79" xfId="174" applyNumberFormat="1" applyFont="1" applyFill="1" applyBorder="1" applyAlignment="1">
      <alignment horizontal="center" vertical="center" wrapText="1"/>
    </xf>
    <xf numFmtId="0" fontId="34" fillId="0" borderId="0" xfId="0" applyFont="1" applyAlignment="1">
      <alignment vertical="center"/>
    </xf>
    <xf numFmtId="0" fontId="151" fillId="97" borderId="132" xfId="174" applyFont="1" applyFill="1" applyBorder="1" applyAlignment="1">
      <alignment horizontal="center" vertical="center" wrapText="1"/>
    </xf>
    <xf numFmtId="0" fontId="150" fillId="0" borderId="133" xfId="174" applyFont="1" applyBorder="1" applyAlignment="1">
      <alignment horizontal="center" vertical="center"/>
    </xf>
    <xf numFmtId="0" fontId="150" fillId="0" borderId="134" xfId="174" applyFont="1" applyBorder="1" applyAlignment="1">
      <alignment horizontal="center" vertical="center"/>
    </xf>
    <xf numFmtId="179" fontId="152" fillId="0" borderId="132" xfId="174" applyNumberFormat="1" applyFont="1" applyBorder="1" applyAlignment="1">
      <alignment horizontal="center" vertical="center"/>
    </xf>
    <xf numFmtId="178" fontId="152" fillId="0" borderId="135" xfId="174" applyNumberFormat="1" applyFont="1" applyBorder="1" applyAlignment="1">
      <alignment horizontal="center" vertical="center" wrapText="1"/>
    </xf>
    <xf numFmtId="178" fontId="152" fillId="0" borderId="132" xfId="174" applyNumberFormat="1" applyFont="1" applyBorder="1" applyAlignment="1">
      <alignment horizontal="center" vertical="center" wrapText="1"/>
    </xf>
    <xf numFmtId="178" fontId="152" fillId="98" borderId="132" xfId="174" applyNumberFormat="1" applyFont="1" applyFill="1" applyBorder="1" applyAlignment="1">
      <alignment horizontal="center" vertical="center" wrapText="1"/>
    </xf>
    <xf numFmtId="178" fontId="152" fillId="62" borderId="132" xfId="174" applyNumberFormat="1" applyFont="1" applyFill="1" applyBorder="1" applyAlignment="1">
      <alignment horizontal="center" vertical="center" wrapText="1"/>
    </xf>
    <xf numFmtId="178" fontId="152" fillId="98" borderId="11" xfId="174" applyNumberFormat="1" applyFont="1" applyFill="1" applyBorder="1" applyAlignment="1">
      <alignment horizontal="center" vertical="center" wrapText="1"/>
    </xf>
    <xf numFmtId="179" fontId="152" fillId="0" borderId="79" xfId="174" applyNumberFormat="1" applyFont="1" applyBorder="1" applyAlignment="1">
      <alignment horizontal="center" vertical="center"/>
    </xf>
    <xf numFmtId="0" fontId="151" fillId="97" borderId="136" xfId="174" applyFont="1" applyFill="1" applyBorder="1" applyAlignment="1">
      <alignment horizontal="center" vertical="center" wrapText="1"/>
    </xf>
    <xf numFmtId="0" fontId="150" fillId="0" borderId="16" xfId="174" applyFont="1" applyBorder="1" applyAlignment="1">
      <alignment horizontal="center" vertical="center"/>
    </xf>
    <xf numFmtId="179" fontId="152" fillId="0" borderId="125" xfId="174" applyNumberFormat="1" applyFont="1" applyBorder="1" applyAlignment="1">
      <alignment horizontal="center" vertical="center"/>
    </xf>
    <xf numFmtId="178" fontId="152" fillId="62" borderId="101" xfId="174" applyNumberFormat="1" applyFont="1" applyFill="1" applyBorder="1" applyAlignment="1">
      <alignment horizontal="center" vertical="center" wrapText="1"/>
    </xf>
    <xf numFmtId="0" fontId="1" fillId="0" borderId="64" xfId="0" applyFont="1" applyBorder="1" applyAlignment="1">
      <alignment horizontal="left" vertical="center" wrapText="1"/>
    </xf>
    <xf numFmtId="44" fontId="54" fillId="75" borderId="51" xfId="32" applyFont="1" applyFill="1" applyBorder="1" applyAlignment="1">
      <alignment horizontal="center" vertical="center"/>
    </xf>
    <xf numFmtId="14" fontId="0" fillId="0" borderId="0" xfId="0" applyNumberFormat="1" applyAlignment="1">
      <alignment wrapText="1"/>
    </xf>
    <xf numFmtId="14" fontId="0" fillId="0" borderId="0" xfId="0" applyNumberFormat="1" applyAlignment="1">
      <alignment horizontal="center" wrapText="1"/>
    </xf>
    <xf numFmtId="0" fontId="11" fillId="0" borderId="0" xfId="0" applyFont="1" applyAlignment="1">
      <alignment wrapText="1"/>
    </xf>
    <xf numFmtId="0" fontId="11" fillId="0" borderId="0" xfId="0" applyFont="1" applyAlignment="1">
      <alignment horizontal="center" wrapText="1"/>
    </xf>
    <xf numFmtId="0" fontId="11" fillId="0" borderId="0" xfId="0" applyFont="1" applyAlignment="1">
      <alignment horizontal="left" wrapText="1"/>
    </xf>
    <xf numFmtId="49" fontId="11" fillId="0" borderId="0" xfId="0" applyNumberFormat="1" applyFont="1" applyAlignment="1">
      <alignment horizontal="left" wrapText="1"/>
    </xf>
    <xf numFmtId="0" fontId="11" fillId="0" borderId="79" xfId="0" applyFont="1" applyBorder="1" applyAlignment="1">
      <alignment wrapText="1"/>
    </xf>
    <xf numFmtId="0" fontId="118" fillId="0" borderId="11" xfId="0" applyFont="1" applyBorder="1" applyAlignment="1">
      <alignment wrapText="1"/>
    </xf>
    <xf numFmtId="0" fontId="120" fillId="0" borderId="11" xfId="0" applyFont="1" applyBorder="1" applyAlignment="1" applyProtection="1">
      <alignment horizontal="center" vertical="center" wrapText="1"/>
      <protection locked="0"/>
    </xf>
    <xf numFmtId="0" fontId="120" fillId="0" borderId="11" xfId="0" applyFont="1" applyBorder="1" applyAlignment="1" applyProtection="1">
      <alignment vertical="center" wrapText="1"/>
      <protection locked="0"/>
    </xf>
    <xf numFmtId="0" fontId="153" fillId="0" borderId="11" xfId="0" applyFont="1" applyBorder="1" applyAlignment="1" applyProtection="1">
      <alignment horizontal="center" vertical="center" wrapText="1"/>
      <protection locked="0"/>
    </xf>
    <xf numFmtId="0" fontId="0" fillId="0" borderId="11" xfId="0" applyBorder="1" applyAlignment="1">
      <alignment wrapText="1"/>
    </xf>
    <xf numFmtId="0" fontId="120" fillId="0" borderId="79" xfId="0" applyFont="1" applyBorder="1" applyAlignment="1">
      <alignment vertical="center" wrapText="1"/>
    </xf>
    <xf numFmtId="1" fontId="120" fillId="0" borderId="11" xfId="0" applyNumberFormat="1" applyFont="1" applyBorder="1" applyAlignment="1">
      <alignment horizontal="center" vertical="center" wrapText="1"/>
    </xf>
    <xf numFmtId="0" fontId="0" fillId="0" borderId="79" xfId="0" applyBorder="1" applyAlignment="1">
      <alignment wrapText="1"/>
    </xf>
    <xf numFmtId="0" fontId="118" fillId="0" borderId="11" xfId="0" applyFont="1" applyBorder="1"/>
    <xf numFmtId="0" fontId="0" fillId="0" borderId="11" xfId="0" applyBorder="1" applyAlignment="1">
      <alignment horizontal="center"/>
    </xf>
    <xf numFmtId="0" fontId="0" fillId="0" borderId="79" xfId="0" applyBorder="1"/>
    <xf numFmtId="0" fontId="0" fillId="0" borderId="11" xfId="0" applyBorder="1" applyAlignment="1">
      <alignment vertical="center"/>
    </xf>
    <xf numFmtId="14" fontId="0" fillId="24" borderId="79" xfId="0" applyNumberFormat="1" applyFill="1" applyBorder="1"/>
    <xf numFmtId="0" fontId="0" fillId="0" borderId="11" xfId="0" applyBorder="1" applyAlignment="1">
      <alignment horizontal="center" vertical="center"/>
    </xf>
    <xf numFmtId="49" fontId="120" fillId="0" borderId="11" xfId="0" applyNumberFormat="1" applyFont="1" applyBorder="1" applyAlignment="1" applyProtection="1">
      <alignment horizontal="center" vertical="center"/>
      <protection locked="0"/>
    </xf>
    <xf numFmtId="0" fontId="120" fillId="0" borderId="11" xfId="0" applyFont="1" applyBorder="1" applyAlignment="1" applyProtection="1">
      <alignment horizontal="center" vertical="center"/>
      <protection locked="0"/>
    </xf>
    <xf numFmtId="0" fontId="153" fillId="0" borderId="11" xfId="0" applyFont="1" applyBorder="1" applyAlignment="1" applyProtection="1">
      <alignment horizontal="center" vertical="center"/>
      <protection locked="0"/>
    </xf>
    <xf numFmtId="1" fontId="153" fillId="0" borderId="11" xfId="0" applyNumberFormat="1" applyFont="1" applyBorder="1" applyAlignment="1" applyProtection="1">
      <alignment horizontal="center" vertical="center"/>
      <protection locked="0"/>
    </xf>
    <xf numFmtId="0" fontId="118" fillId="24" borderId="0" xfId="0" applyFont="1" applyFill="1"/>
    <xf numFmtId="0" fontId="0" fillId="99" borderId="0" xfId="0" applyFill="1"/>
    <xf numFmtId="0" fontId="72" fillId="0" borderId="101" xfId="0" applyFont="1" applyBorder="1" applyAlignment="1">
      <alignment horizontal="center" vertical="center"/>
    </xf>
    <xf numFmtId="0" fontId="72" fillId="0" borderId="11" xfId="0" applyFont="1" applyBorder="1" applyAlignment="1">
      <alignment vertical="center"/>
    </xf>
    <xf numFmtId="0" fontId="33" fillId="0" borderId="11" xfId="0" applyFont="1" applyBorder="1" applyAlignment="1">
      <alignment vertical="center"/>
    </xf>
    <xf numFmtId="0" fontId="72" fillId="0" borderId="11" xfId="0" applyFont="1" applyBorder="1" applyAlignment="1">
      <alignment horizontal="center" vertical="center" wrapText="1"/>
    </xf>
    <xf numFmtId="0" fontId="33" fillId="0" borderId="11" xfId="0" applyFont="1" applyBorder="1"/>
    <xf numFmtId="0" fontId="11" fillId="0" borderId="11" xfId="0" applyFont="1" applyBorder="1" applyAlignment="1">
      <alignment horizontal="left"/>
    </xf>
    <xf numFmtId="0" fontId="33" fillId="0" borderId="11" xfId="0" applyFont="1" applyBorder="1" applyAlignment="1">
      <alignment horizontal="left"/>
    </xf>
    <xf numFmtId="0" fontId="33" fillId="0" borderId="0" xfId="0" applyFont="1" applyAlignment="1">
      <alignment wrapText="1"/>
    </xf>
    <xf numFmtId="0" fontId="0" fillId="101" borderId="0" xfId="0" applyFill="1" applyAlignment="1">
      <alignment horizontal="left"/>
    </xf>
    <xf numFmtId="0" fontId="0" fillId="97" borderId="0" xfId="0" applyFill="1" applyAlignment="1">
      <alignment horizontal="left"/>
    </xf>
    <xf numFmtId="0" fontId="0" fillId="100" borderId="0" xfId="0" applyFill="1" applyAlignment="1">
      <alignment horizontal="left"/>
    </xf>
    <xf numFmtId="0" fontId="33" fillId="0" borderId="0" xfId="0" applyFont="1" applyAlignment="1">
      <alignment horizontal="right" wrapText="1"/>
    </xf>
    <xf numFmtId="0" fontId="33" fillId="0" borderId="0" xfId="0" applyFont="1" applyAlignment="1">
      <alignment horizontal="center" vertical="top"/>
    </xf>
    <xf numFmtId="0" fontId="0" fillId="0" borderId="0" xfId="0" applyAlignment="1">
      <alignment horizontal="center" vertical="top"/>
    </xf>
    <xf numFmtId="0" fontId="33" fillId="0" borderId="0" xfId="0" applyFont="1" applyAlignment="1">
      <alignment vertical="top"/>
    </xf>
    <xf numFmtId="0" fontId="33" fillId="0" borderId="0" xfId="0" applyFont="1" applyAlignment="1">
      <alignment horizontal="right" vertical="top" wrapText="1"/>
    </xf>
    <xf numFmtId="0" fontId="118" fillId="0" borderId="0" xfId="0" applyFont="1" applyAlignment="1">
      <alignment horizontal="center" vertical="center" wrapText="1"/>
    </xf>
    <xf numFmtId="0" fontId="72" fillId="0" borderId="0" xfId="0" applyFont="1" applyAlignment="1">
      <alignment horizontal="center" vertical="center" wrapText="1"/>
    </xf>
    <xf numFmtId="0" fontId="33" fillId="0" borderId="0" xfId="0" pivotButton="1" applyFont="1" applyAlignment="1">
      <alignment wrapText="1"/>
    </xf>
    <xf numFmtId="0" fontId="81" fillId="0" borderId="94" xfId="0" applyFont="1" applyBorder="1" applyAlignment="1">
      <alignment horizontal="center" vertical="center" wrapText="1"/>
    </xf>
    <xf numFmtId="0" fontId="81" fillId="0" borderId="94" xfId="0" applyFont="1" applyBorder="1" applyAlignment="1">
      <alignment horizontal="left" vertical="center" wrapText="1"/>
    </xf>
    <xf numFmtId="0" fontId="11" fillId="0" borderId="11" xfId="0" applyFont="1" applyBorder="1" applyAlignment="1">
      <alignment vertical="center" wrapText="1"/>
    </xf>
    <xf numFmtId="0" fontId="0" fillId="0" borderId="11" xfId="0" applyBorder="1" applyAlignment="1">
      <alignment vertical="center" wrapText="1"/>
    </xf>
    <xf numFmtId="0" fontId="11" fillId="0" borderId="11" xfId="0" applyFont="1" applyBorder="1" applyAlignment="1">
      <alignment horizontal="center" vertical="center" wrapText="1"/>
    </xf>
    <xf numFmtId="0" fontId="11" fillId="0" borderId="11" xfId="0" applyFont="1" applyBorder="1" applyAlignment="1">
      <alignment wrapText="1"/>
    </xf>
    <xf numFmtId="14" fontId="0" fillId="0" borderId="11" xfId="0" applyNumberFormat="1" applyBorder="1" applyAlignment="1">
      <alignment wrapText="1"/>
    </xf>
    <xf numFmtId="0" fontId="153" fillId="0" borderId="0" xfId="0" applyFont="1" applyAlignment="1" applyProtection="1">
      <alignment horizontal="center" vertical="center" wrapText="1"/>
      <protection locked="0"/>
    </xf>
    <xf numFmtId="49" fontId="120" fillId="0" borderId="11" xfId="0" applyNumberFormat="1" applyFont="1" applyBorder="1" applyAlignment="1" applyProtection="1">
      <alignment horizontal="center" vertical="center" wrapText="1"/>
      <protection locked="0"/>
    </xf>
    <xf numFmtId="0" fontId="120" fillId="0" borderId="11" xfId="0" applyFont="1" applyBorder="1" applyAlignment="1">
      <alignment vertical="center" wrapText="1"/>
    </xf>
    <xf numFmtId="0" fontId="11" fillId="0" borderId="79" xfId="0" applyFont="1" applyBorder="1" applyAlignment="1">
      <alignment horizontal="center" vertical="center" wrapText="1"/>
    </xf>
    <xf numFmtId="0" fontId="0" fillId="92" borderId="0" xfId="0" applyFill="1" applyAlignment="1">
      <alignment horizontal="left"/>
    </xf>
    <xf numFmtId="0" fontId="0" fillId="85" borderId="0" xfId="0" applyFill="1" applyAlignment="1">
      <alignment horizontal="left"/>
    </xf>
    <xf numFmtId="0" fontId="0" fillId="76" borderId="0" xfId="0" applyFill="1" applyAlignment="1">
      <alignment horizontal="left"/>
    </xf>
    <xf numFmtId="0" fontId="0" fillId="91" borderId="0" xfId="0" applyFill="1" applyAlignment="1">
      <alignment horizontal="left"/>
    </xf>
    <xf numFmtId="0" fontId="0" fillId="102" borderId="0" xfId="0" applyFill="1" applyAlignment="1">
      <alignment horizontal="left"/>
    </xf>
    <xf numFmtId="0" fontId="0" fillId="0" borderId="23" xfId="0" applyBorder="1"/>
    <xf numFmtId="0" fontId="11" fillId="0" borderId="23" xfId="0" applyFont="1" applyBorder="1" applyAlignment="1">
      <alignment horizontal="center" wrapText="1"/>
    </xf>
    <xf numFmtId="0" fontId="0" fillId="0" borderId="23" xfId="0" applyBorder="1" applyAlignment="1">
      <alignment vertical="center"/>
    </xf>
    <xf numFmtId="0" fontId="33" fillId="85" borderId="0" xfId="0" applyFont="1" applyFill="1" applyAlignment="1">
      <alignment horizontal="left"/>
    </xf>
    <xf numFmtId="0" fontId="33" fillId="92" borderId="0" xfId="0" applyFont="1" applyFill="1" applyAlignment="1">
      <alignment horizontal="left"/>
    </xf>
    <xf numFmtId="0" fontId="33" fillId="76" borderId="0" xfId="0" applyFont="1" applyFill="1" applyAlignment="1">
      <alignment horizontal="left"/>
    </xf>
    <xf numFmtId="0" fontId="33" fillId="26" borderId="0" xfId="0" applyFont="1" applyFill="1" applyAlignment="1">
      <alignment horizontal="left" vertical="center"/>
    </xf>
    <xf numFmtId="14" fontId="11" fillId="0" borderId="0" xfId="0" applyNumberFormat="1" applyFont="1" applyAlignment="1">
      <alignment vertical="center" wrapText="1"/>
    </xf>
    <xf numFmtId="0" fontId="118" fillId="0" borderId="78" xfId="0" applyFont="1" applyBorder="1" applyAlignment="1">
      <alignment wrapText="1"/>
    </xf>
    <xf numFmtId="1" fontId="120" fillId="0" borderId="78" xfId="0" applyNumberFormat="1" applyFont="1" applyBorder="1" applyAlignment="1">
      <alignment horizontal="center" vertical="center" wrapText="1"/>
    </xf>
    <xf numFmtId="0" fontId="153" fillId="0" borderId="78" xfId="0" applyFont="1" applyBorder="1" applyAlignment="1" applyProtection="1">
      <alignment horizontal="center" vertical="center" wrapText="1"/>
      <protection locked="0"/>
    </xf>
    <xf numFmtId="0" fontId="0" fillId="0" borderId="78" xfId="0" applyBorder="1" applyAlignment="1">
      <alignment wrapText="1"/>
    </xf>
    <xf numFmtId="1" fontId="153" fillId="0" borderId="0" xfId="0" applyNumberFormat="1" applyFont="1" applyAlignment="1" applyProtection="1">
      <alignment horizontal="center" vertical="center" wrapText="1"/>
      <protection locked="0"/>
    </xf>
    <xf numFmtId="0" fontId="120" fillId="0" borderId="0" xfId="0" applyFont="1" applyAlignment="1" applyProtection="1">
      <alignment horizontal="center" vertical="center" wrapText="1"/>
      <protection locked="0"/>
    </xf>
    <xf numFmtId="0" fontId="120" fillId="0" borderId="0" xfId="0" applyFont="1" applyAlignment="1" applyProtection="1">
      <alignment vertical="center" wrapText="1"/>
      <protection locked="0"/>
    </xf>
    <xf numFmtId="49" fontId="120" fillId="0" borderId="0" xfId="0" applyNumberFormat="1" applyFont="1" applyAlignment="1" applyProtection="1">
      <alignment horizontal="center" vertical="center" wrapText="1"/>
      <protection locked="0"/>
    </xf>
    <xf numFmtId="0" fontId="118" fillId="0" borderId="0" xfId="0" applyFont="1" applyAlignment="1">
      <alignment wrapText="1"/>
    </xf>
    <xf numFmtId="0" fontId="120" fillId="0" borderId="0" xfId="0" applyFont="1" applyAlignment="1">
      <alignment vertical="center" wrapText="1"/>
    </xf>
    <xf numFmtId="172" fontId="120" fillId="0" borderId="0" xfId="32" applyNumberFormat="1" applyFont="1" applyFill="1" applyBorder="1" applyAlignment="1" applyProtection="1">
      <alignment vertical="center" wrapText="1"/>
      <protection locked="0"/>
    </xf>
    <xf numFmtId="14" fontId="11" fillId="0" borderId="0" xfId="0" applyNumberFormat="1" applyFont="1" applyAlignment="1">
      <alignment horizontal="center" wrapText="1"/>
    </xf>
    <xf numFmtId="49" fontId="11" fillId="0" borderId="0" xfId="0" applyNumberFormat="1" applyFont="1" applyAlignment="1">
      <alignment horizontal="center" wrapText="1"/>
    </xf>
    <xf numFmtId="14" fontId="120" fillId="0" borderId="0" xfId="0" applyNumberFormat="1" applyFont="1" applyAlignment="1">
      <alignment horizontal="center" wrapText="1"/>
    </xf>
    <xf numFmtId="14" fontId="118" fillId="0" borderId="0" xfId="0" applyNumberFormat="1" applyFont="1" applyAlignment="1">
      <alignment horizontal="center" wrapText="1"/>
    </xf>
    <xf numFmtId="49" fontId="118" fillId="0" borderId="0" xfId="0" applyNumberFormat="1" applyFont="1" applyAlignment="1">
      <alignment horizontal="center" wrapText="1"/>
    </xf>
    <xf numFmtId="49" fontId="120" fillId="0" borderId="0" xfId="0" applyNumberFormat="1" applyFont="1" applyAlignment="1">
      <alignment horizontal="center" wrapText="1"/>
    </xf>
    <xf numFmtId="49" fontId="155" fillId="0" borderId="0" xfId="0" applyNumberFormat="1" applyFont="1" applyAlignment="1">
      <alignment horizontal="center" wrapText="1"/>
    </xf>
    <xf numFmtId="14" fontId="155" fillId="0" borderId="0" xfId="0" applyNumberFormat="1" applyFont="1" applyAlignment="1">
      <alignment horizontal="center" wrapText="1"/>
    </xf>
    <xf numFmtId="49" fontId="120" fillId="0" borderId="0" xfId="0" quotePrefix="1" applyNumberFormat="1" applyFont="1" applyAlignment="1" applyProtection="1">
      <alignment horizontal="center" vertical="center" wrapText="1"/>
      <protection locked="0"/>
    </xf>
    <xf numFmtId="49" fontId="116" fillId="0" borderId="0" xfId="0" applyNumberFormat="1" applyFont="1" applyAlignment="1">
      <alignment horizontal="center" wrapText="1"/>
    </xf>
    <xf numFmtId="0" fontId="154" fillId="0" borderId="0" xfId="0" applyFont="1" applyAlignment="1">
      <alignment vertical="center" wrapText="1"/>
    </xf>
    <xf numFmtId="14" fontId="11" fillId="0" borderId="0" xfId="0" applyNumberFormat="1" applyFont="1" applyAlignment="1">
      <alignment wrapText="1"/>
    </xf>
    <xf numFmtId="0" fontId="153" fillId="0" borderId="0" xfId="0" applyFont="1" applyAlignment="1">
      <alignment horizontal="center" vertical="center" wrapText="1"/>
    </xf>
    <xf numFmtId="14" fontId="0" fillId="0" borderId="0" xfId="0" applyNumberFormat="1" applyAlignment="1">
      <alignment horizontal="right" wrapText="1"/>
    </xf>
    <xf numFmtId="49" fontId="0" fillId="0" borderId="0" xfId="0" applyNumberFormat="1" applyAlignment="1">
      <alignment horizontal="center" wrapText="1"/>
    </xf>
    <xf numFmtId="14" fontId="116" fillId="0" borderId="0" xfId="0" applyNumberFormat="1" applyFont="1" applyAlignment="1">
      <alignment wrapText="1"/>
    </xf>
    <xf numFmtId="0" fontId="11" fillId="0" borderId="0" xfId="0" applyFont="1" applyAlignment="1" applyProtection="1">
      <alignment vertical="center" wrapText="1"/>
      <protection locked="0"/>
    </xf>
    <xf numFmtId="0" fontId="123" fillId="0" borderId="0" xfId="0" applyFont="1" applyAlignment="1" applyProtection="1">
      <alignment vertical="center" wrapText="1"/>
      <protection locked="0"/>
    </xf>
    <xf numFmtId="174" fontId="123" fillId="0" borderId="80" xfId="55" applyNumberFormat="1" applyFont="1" applyFill="1" applyBorder="1" applyAlignment="1" applyProtection="1">
      <alignment horizontal="center" vertical="center" wrapText="1"/>
      <protection locked="0"/>
    </xf>
    <xf numFmtId="172" fontId="125" fillId="0" borderId="80" xfId="32" applyNumberFormat="1" applyFont="1" applyFill="1" applyBorder="1" applyAlignment="1" applyProtection="1">
      <alignment horizontal="center" vertical="center" wrapText="1"/>
      <protection locked="0"/>
    </xf>
    <xf numFmtId="0" fontId="125" fillId="0" borderId="84" xfId="60" applyNumberFormat="1" applyFont="1" applyFill="1" applyBorder="1" applyAlignment="1" applyProtection="1">
      <alignment horizontal="center" vertical="center" wrapText="1"/>
      <protection locked="0"/>
    </xf>
    <xf numFmtId="172" fontId="123" fillId="0" borderId="84" xfId="134" applyNumberFormat="1" applyFont="1" applyFill="1" applyBorder="1" applyAlignment="1" applyProtection="1">
      <alignment horizontal="center" vertical="center" wrapText="1"/>
      <protection locked="0"/>
    </xf>
    <xf numFmtId="1" fontId="96" fillId="0" borderId="82" xfId="0" applyNumberFormat="1" applyFont="1" applyBorder="1" applyAlignment="1" applyProtection="1">
      <alignment horizontal="center" vertical="center"/>
      <protection locked="0"/>
    </xf>
    <xf numFmtId="0" fontId="123" fillId="0" borderId="80" xfId="0" applyFont="1" applyBorder="1" applyAlignment="1" applyProtection="1">
      <alignment vertical="center"/>
      <protection locked="0"/>
    </xf>
    <xf numFmtId="0" fontId="96" fillId="0" borderId="80" xfId="0" applyFont="1" applyBorder="1" applyAlignment="1" applyProtection="1">
      <alignment vertical="center"/>
      <protection locked="0"/>
    </xf>
    <xf numFmtId="4" fontId="96" fillId="0" borderId="84" xfId="0" applyNumberFormat="1" applyFont="1" applyBorder="1" applyAlignment="1">
      <alignment horizontal="center" vertical="center" wrapText="1"/>
    </xf>
    <xf numFmtId="0" fontId="123" fillId="0" borderId="80" xfId="0" applyFont="1" applyBorder="1" applyAlignment="1">
      <alignment horizontal="center" vertical="center" wrapText="1"/>
    </xf>
    <xf numFmtId="0" fontId="123" fillId="0" borderId="80" xfId="0" applyFont="1" applyBorder="1" applyAlignment="1" applyProtection="1">
      <alignment horizontal="center" vertical="center"/>
      <protection locked="0"/>
    </xf>
    <xf numFmtId="0" fontId="123" fillId="0" borderId="80" xfId="0" applyFont="1" applyBorder="1" applyAlignment="1" applyProtection="1">
      <alignment vertical="center" wrapText="1"/>
      <protection locked="0"/>
    </xf>
    <xf numFmtId="49" fontId="123" fillId="0" borderId="80" xfId="0" quotePrefix="1" applyNumberFormat="1" applyFont="1" applyBorder="1" applyAlignment="1" applyProtection="1">
      <alignment horizontal="center" vertical="center"/>
      <protection locked="0"/>
    </xf>
    <xf numFmtId="1" fontId="123" fillId="0" borderId="80" xfId="0" applyNumberFormat="1" applyFont="1" applyBorder="1" applyAlignment="1" applyProtection="1">
      <alignment horizontal="center" vertical="center" wrapText="1"/>
      <protection locked="0"/>
    </xf>
    <xf numFmtId="0" fontId="122" fillId="0" borderId="80" xfId="0" applyFont="1" applyBorder="1" applyAlignment="1">
      <alignment horizontal="center" vertical="center" wrapText="1"/>
    </xf>
    <xf numFmtId="174" fontId="123" fillId="0" borderId="80" xfId="0" applyNumberFormat="1" applyFont="1" applyBorder="1" applyAlignment="1">
      <alignment horizontal="center" vertical="center"/>
    </xf>
    <xf numFmtId="0" fontId="123" fillId="0" borderId="84" xfId="0" applyFont="1" applyBorder="1" applyAlignment="1" applyProtection="1">
      <alignment horizontal="center" vertical="center" wrapText="1"/>
      <protection locked="0"/>
    </xf>
    <xf numFmtId="0" fontId="122" fillId="0" borderId="83" xfId="0" applyFont="1" applyBorder="1" applyAlignment="1">
      <alignment vertical="center"/>
    </xf>
    <xf numFmtId="4" fontId="123" fillId="0" borderId="80" xfId="0" applyNumberFormat="1" applyFont="1" applyBorder="1" applyAlignment="1">
      <alignment horizontal="center" vertical="center" wrapText="1"/>
    </xf>
    <xf numFmtId="3" fontId="122" fillId="0" borderId="82" xfId="0" applyNumberFormat="1" applyFont="1" applyBorder="1" applyAlignment="1" applyProtection="1">
      <alignment horizontal="center" vertical="center"/>
      <protection locked="0"/>
    </xf>
    <xf numFmtId="0" fontId="123" fillId="0" borderId="83" xfId="0" applyFont="1" applyBorder="1" applyAlignment="1">
      <alignment vertical="center" wrapText="1"/>
    </xf>
    <xf numFmtId="172" fontId="125" fillId="0" borderId="80" xfId="0" applyNumberFormat="1" applyFont="1" applyBorder="1" applyAlignment="1" applyProtection="1">
      <alignment horizontal="center" vertical="center" wrapText="1"/>
      <protection locked="0"/>
    </xf>
    <xf numFmtId="4" fontId="125" fillId="0" borderId="83" xfId="0" applyNumberFormat="1" applyFont="1" applyBorder="1" applyAlignment="1">
      <alignment horizontal="center" vertical="center" wrapText="1"/>
    </xf>
    <xf numFmtId="172" fontId="125" fillId="0" borderId="82" xfId="0" applyNumberFormat="1" applyFont="1" applyBorder="1" applyAlignment="1" applyProtection="1">
      <alignment horizontal="center" vertical="center" wrapText="1"/>
      <protection locked="0"/>
    </xf>
    <xf numFmtId="172" fontId="125" fillId="0" borderId="103" xfId="0" applyNumberFormat="1" applyFont="1" applyBorder="1" applyAlignment="1" applyProtection="1">
      <alignment horizontal="center" vertical="center" wrapText="1"/>
      <protection locked="0"/>
    </xf>
    <xf numFmtId="172" fontId="125" fillId="0" borderId="84" xfId="0" applyNumberFormat="1" applyFont="1" applyBorder="1" applyAlignment="1" applyProtection="1">
      <alignment horizontal="center" vertical="center" wrapText="1"/>
      <protection locked="0"/>
    </xf>
    <xf numFmtId="4" fontId="125" fillId="0" borderId="80" xfId="0" applyNumberFormat="1" applyFont="1" applyBorder="1" applyAlignment="1">
      <alignment horizontal="center" vertical="center" wrapText="1"/>
    </xf>
    <xf numFmtId="4" fontId="125" fillId="0" borderId="80" xfId="0" applyNumberFormat="1" applyFont="1" applyBorder="1" applyAlignment="1" applyProtection="1">
      <alignment horizontal="center" vertical="center" wrapText="1"/>
      <protection locked="0"/>
    </xf>
    <xf numFmtId="169" fontId="125" fillId="0" borderId="80" xfId="0" applyNumberFormat="1" applyFont="1" applyBorder="1" applyAlignment="1" applyProtection="1">
      <alignment horizontal="center" vertical="center" wrapText="1"/>
      <protection locked="0"/>
    </xf>
    <xf numFmtId="169" fontId="125" fillId="0" borderId="84" xfId="0" applyNumberFormat="1" applyFont="1" applyBorder="1" applyAlignment="1" applyProtection="1">
      <alignment horizontal="center" vertical="center" wrapText="1"/>
      <protection locked="0"/>
    </xf>
    <xf numFmtId="49" fontId="123" fillId="0" borderId="83" xfId="0" applyNumberFormat="1" applyFont="1" applyBorder="1" applyAlignment="1" applyProtection="1">
      <alignment horizontal="center" vertical="center" wrapText="1"/>
      <protection locked="0"/>
    </xf>
    <xf numFmtId="49" fontId="123" fillId="0" borderId="80" xfId="0" applyNumberFormat="1" applyFont="1" applyBorder="1" applyAlignment="1" applyProtection="1">
      <alignment horizontal="center" vertical="center" wrapText="1"/>
      <protection locked="0"/>
    </xf>
    <xf numFmtId="49" fontId="123" fillId="0" borderId="84" xfId="0" applyNumberFormat="1" applyFont="1" applyBorder="1" applyAlignment="1" applyProtection="1">
      <alignment horizontal="center" vertical="center" wrapText="1"/>
      <protection locked="0"/>
    </xf>
    <xf numFmtId="172" fontId="123" fillId="0" borderId="99" xfId="0" applyNumberFormat="1" applyFont="1" applyBorder="1" applyAlignment="1" applyProtection="1">
      <alignment horizontal="center" vertical="center" wrapText="1"/>
      <protection locked="0"/>
    </xf>
    <xf numFmtId="49" fontId="123" fillId="0" borderId="93" xfId="0" applyNumberFormat="1" applyFont="1" applyBorder="1" applyAlignment="1" applyProtection="1">
      <alignment horizontal="center" vertical="center" wrapText="1"/>
      <protection locked="0"/>
    </xf>
    <xf numFmtId="172" fontId="96" fillId="0" borderId="84" xfId="0" applyNumberFormat="1" applyFont="1" applyBorder="1" applyAlignment="1" applyProtection="1">
      <alignment vertical="center" wrapText="1"/>
      <protection locked="0"/>
    </xf>
    <xf numFmtId="0" fontId="125" fillId="0" borderId="102" xfId="0" applyFont="1" applyBorder="1" applyAlignment="1">
      <alignment wrapText="1"/>
    </xf>
    <xf numFmtId="0" fontId="125" fillId="0" borderId="80" xfId="0" applyFont="1" applyBorder="1" applyAlignment="1" applyProtection="1">
      <alignment horizontal="center" vertical="center" wrapText="1"/>
      <protection locked="0"/>
    </xf>
    <xf numFmtId="0" fontId="123" fillId="0" borderId="83" xfId="0" applyFont="1" applyBorder="1" applyAlignment="1" applyProtection="1">
      <alignment horizontal="center" vertical="center" wrapText="1"/>
      <protection locked="0"/>
    </xf>
    <xf numFmtId="49" fontId="123" fillId="0" borderId="80" xfId="0" applyNumberFormat="1" applyFont="1" applyBorder="1" applyAlignment="1" applyProtection="1">
      <alignment horizontal="center" vertical="center"/>
      <protection locked="0"/>
    </xf>
    <xf numFmtId="0" fontId="96" fillId="0" borderId="82" xfId="0" applyFont="1" applyBorder="1" applyAlignment="1">
      <alignment horizontal="center" vertical="center" wrapText="1"/>
    </xf>
    <xf numFmtId="0" fontId="125" fillId="0" borderId="80" xfId="0" applyFont="1" applyBorder="1" applyAlignment="1">
      <alignment vertical="center" wrapText="1"/>
    </xf>
    <xf numFmtId="4" fontId="122" fillId="0" borderId="84" xfId="0" applyNumberFormat="1" applyFont="1" applyBorder="1" applyAlignment="1">
      <alignment horizontal="center" vertical="center" wrapText="1"/>
    </xf>
    <xf numFmtId="0" fontId="125" fillId="0" borderId="80" xfId="0" applyFont="1" applyBorder="1" applyAlignment="1" applyProtection="1">
      <alignment vertical="center" wrapText="1"/>
      <protection locked="0"/>
    </xf>
    <xf numFmtId="0" fontId="127" fillId="104" borderId="81" xfId="132" applyFont="1" applyFill="1" applyBorder="1" applyAlignment="1">
      <alignment horizontal="center" vertical="center" wrapText="1"/>
    </xf>
    <xf numFmtId="0" fontId="145" fillId="0" borderId="0" xfId="0" applyFont="1" applyAlignment="1" applyProtection="1">
      <alignment vertical="center" wrapText="1"/>
      <protection locked="0"/>
    </xf>
    <xf numFmtId="0" fontId="156" fillId="105" borderId="81" xfId="132" applyFont="1" applyFill="1" applyBorder="1" applyAlignment="1">
      <alignment horizontal="center" vertical="center" wrapText="1"/>
    </xf>
    <xf numFmtId="0" fontId="92" fillId="107" borderId="81" xfId="132" applyFont="1" applyFill="1" applyBorder="1" applyAlignment="1">
      <alignment horizontal="center" vertical="center" wrapText="1"/>
    </xf>
    <xf numFmtId="0" fontId="156" fillId="104" borderId="81" xfId="132" applyFont="1" applyFill="1" applyBorder="1" applyAlignment="1">
      <alignment horizontal="center" vertical="center" wrapText="1"/>
    </xf>
    <xf numFmtId="0" fontId="156" fillId="108" borderId="81" xfId="132" applyFont="1" applyFill="1" applyBorder="1" applyAlignment="1">
      <alignment horizontal="center" vertical="center" wrapText="1"/>
    </xf>
    <xf numFmtId="0" fontId="156" fillId="109" borderId="86" xfId="0" applyFont="1" applyFill="1" applyBorder="1" applyAlignment="1">
      <alignment horizontal="center" vertical="center" wrapText="1"/>
    </xf>
    <xf numFmtId="0" fontId="156" fillId="110" borderId="81" xfId="132" applyFont="1" applyFill="1" applyBorder="1" applyAlignment="1">
      <alignment horizontal="center" vertical="center" wrapText="1"/>
    </xf>
    <xf numFmtId="0" fontId="156" fillId="86" borderId="81" xfId="132" applyFont="1" applyFill="1" applyBorder="1" applyAlignment="1">
      <alignment horizontal="center" vertical="center" wrapText="1"/>
    </xf>
    <xf numFmtId="0" fontId="92" fillId="112" borderId="81" xfId="132" applyFont="1" applyFill="1" applyBorder="1" applyAlignment="1">
      <alignment horizontal="center" vertical="center" wrapText="1"/>
    </xf>
    <xf numFmtId="0" fontId="100" fillId="84" borderId="86" xfId="0" applyFont="1" applyFill="1" applyBorder="1" applyAlignment="1">
      <alignment horizontal="center" vertical="center" wrapText="1"/>
    </xf>
    <xf numFmtId="0" fontId="100" fillId="68" borderId="81" xfId="132" applyFont="1" applyFill="1" applyBorder="1" applyAlignment="1">
      <alignment horizontal="center" vertical="center" wrapText="1"/>
    </xf>
    <xf numFmtId="0" fontId="100" fillId="88" borderId="92" xfId="0" applyFont="1" applyFill="1" applyBorder="1" applyAlignment="1">
      <alignment horizontal="center" vertical="center" wrapText="1"/>
    </xf>
    <xf numFmtId="0" fontId="100" fillId="72" borderId="88" xfId="0" applyFont="1" applyFill="1" applyBorder="1" applyAlignment="1">
      <alignment horizontal="center" vertical="center" wrapText="1"/>
    </xf>
    <xf numFmtId="0" fontId="100" fillId="84" borderId="0" xfId="0" applyFont="1" applyFill="1" applyAlignment="1">
      <alignment horizontal="center" vertical="center" wrapText="1"/>
    </xf>
    <xf numFmtId="0" fontId="158" fillId="0" borderId="0" xfId="0" applyFont="1" applyAlignment="1" applyProtection="1">
      <alignment horizontal="center" vertical="center"/>
      <protection locked="0"/>
    </xf>
    <xf numFmtId="0" fontId="159" fillId="94" borderId="0" xfId="0" applyFont="1" applyFill="1" applyAlignment="1">
      <alignment horizontal="center" vertical="center" wrapText="1"/>
    </xf>
    <xf numFmtId="0" fontId="94" fillId="88" borderId="11" xfId="0" applyFont="1" applyFill="1" applyBorder="1" applyAlignment="1" applyProtection="1">
      <alignment vertical="center" wrapText="1"/>
      <protection locked="0"/>
    </xf>
    <xf numFmtId="14" fontId="123" fillId="113" borderId="98" xfId="0" applyNumberFormat="1" applyFont="1" applyFill="1" applyBorder="1" applyAlignment="1" applyProtection="1">
      <alignment horizontal="center" vertical="center"/>
      <protection locked="0"/>
    </xf>
    <xf numFmtId="0" fontId="123" fillId="113" borderId="80" xfId="0" applyFont="1" applyFill="1" applyBorder="1" applyAlignment="1" applyProtection="1">
      <alignment vertical="center"/>
      <protection locked="0"/>
    </xf>
    <xf numFmtId="14" fontId="96" fillId="113" borderId="98" xfId="0" applyNumberFormat="1" applyFont="1" applyFill="1" applyBorder="1" applyAlignment="1" applyProtection="1">
      <alignment horizontal="center" vertical="center"/>
      <protection locked="0"/>
    </xf>
    <xf numFmtId="0" fontId="123" fillId="113" borderId="98" xfId="0" applyFont="1" applyFill="1" applyBorder="1" applyAlignment="1" applyProtection="1">
      <alignment horizontal="center" vertical="center"/>
      <protection locked="0"/>
    </xf>
    <xf numFmtId="1" fontId="123" fillId="113" borderId="80" xfId="0" applyNumberFormat="1" applyFont="1" applyFill="1" applyBorder="1" applyAlignment="1">
      <alignment horizontal="center" vertical="center" wrapText="1"/>
    </xf>
    <xf numFmtId="49" fontId="123" fillId="113" borderId="0" xfId="0" applyNumberFormat="1" applyFont="1" applyFill="1" applyAlignment="1">
      <alignment horizontal="center" vertical="center" wrapText="1"/>
    </xf>
    <xf numFmtId="49" fontId="123" fillId="113" borderId="80" xfId="0" applyNumberFormat="1" applyFont="1" applyFill="1" applyBorder="1" applyAlignment="1">
      <alignment horizontal="center" vertical="center" wrapText="1"/>
    </xf>
    <xf numFmtId="0" fontId="123" fillId="113" borderId="80" xfId="0" applyFont="1" applyFill="1" applyBorder="1" applyAlignment="1">
      <alignment horizontal="center" vertical="center" wrapText="1"/>
    </xf>
    <xf numFmtId="0" fontId="123" fillId="113" borderId="80" xfId="134" applyNumberFormat="1" applyFont="1" applyFill="1" applyBorder="1" applyAlignment="1" applyProtection="1">
      <alignment vertical="center"/>
      <protection locked="0"/>
    </xf>
    <xf numFmtId="8" fontId="130" fillId="113" borderId="108" xfId="0" applyNumberFormat="1" applyFont="1" applyFill="1" applyBorder="1" applyAlignment="1">
      <alignment horizontal="center" vertical="center" wrapText="1"/>
    </xf>
    <xf numFmtId="172" fontId="96" fillId="113" borderId="98" xfId="0" applyNumberFormat="1" applyFont="1" applyFill="1" applyBorder="1" applyAlignment="1" applyProtection="1">
      <alignment horizontal="center" vertical="center"/>
      <protection locked="0"/>
    </xf>
    <xf numFmtId="172" fontId="125" fillId="113" borderId="103" xfId="0" applyNumberFormat="1" applyFont="1" applyFill="1" applyBorder="1" applyAlignment="1" applyProtection="1">
      <alignment horizontal="center" vertical="center" wrapText="1"/>
      <protection locked="0"/>
    </xf>
    <xf numFmtId="0" fontId="0" fillId="64" borderId="0" xfId="0" applyFill="1" applyAlignment="1">
      <alignment vertical="center" wrapText="1"/>
    </xf>
    <xf numFmtId="0" fontId="117" fillId="0" borderId="0" xfId="0" applyFont="1"/>
    <xf numFmtId="0" fontId="37" fillId="0" borderId="0" xfId="170" applyFont="1"/>
    <xf numFmtId="0" fontId="115" fillId="0" borderId="15" xfId="0" applyFont="1" applyBorder="1" applyAlignment="1">
      <alignment horizontal="left" wrapText="1"/>
    </xf>
    <xf numFmtId="0" fontId="79" fillId="24" borderId="95" xfId="165" applyFont="1" applyFill="1" applyBorder="1" applyAlignment="1">
      <alignment horizontal="center" vertical="center"/>
    </xf>
    <xf numFmtId="0" fontId="160" fillId="0" borderId="0" xfId="50" applyFont="1"/>
    <xf numFmtId="0" fontId="114" fillId="0" borderId="0" xfId="170"/>
    <xf numFmtId="0" fontId="161" fillId="0" borderId="0" xfId="0" applyFont="1"/>
    <xf numFmtId="0" fontId="163" fillId="0" borderId="0" xfId="0" applyFont="1" applyAlignment="1">
      <alignment horizontal="center" vertical="center"/>
    </xf>
    <xf numFmtId="0" fontId="162" fillId="0" borderId="80" xfId="0" applyFont="1" applyBorder="1" applyAlignment="1">
      <alignment horizontal="center" vertical="center" wrapText="1"/>
    </xf>
    <xf numFmtId="0" fontId="164" fillId="0" borderId="0" xfId="0" applyFont="1" applyAlignment="1">
      <alignment horizontal="center" vertical="center"/>
    </xf>
    <xf numFmtId="14" fontId="75" fillId="26" borderId="15" xfId="128" applyNumberFormat="1" applyFont="1" applyFill="1" applyBorder="1" applyAlignment="1">
      <alignment horizontal="center" vertical="center"/>
    </xf>
    <xf numFmtId="0" fontId="156" fillId="103" borderId="81" xfId="132" applyFont="1" applyFill="1" applyBorder="1" applyAlignment="1">
      <alignment horizontal="center" vertical="center" wrapText="1"/>
    </xf>
    <xf numFmtId="49" fontId="123" fillId="24" borderId="83" xfId="0" applyNumberFormat="1" applyFont="1" applyFill="1" applyBorder="1" applyAlignment="1" applyProtection="1">
      <alignment horizontal="center" vertical="center" wrapText="1"/>
      <protection locked="0"/>
    </xf>
    <xf numFmtId="49" fontId="123" fillId="24" borderId="80" xfId="0" applyNumberFormat="1" applyFont="1" applyFill="1" applyBorder="1" applyAlignment="1" applyProtection="1">
      <alignment horizontal="center" vertical="center" wrapText="1"/>
      <protection locked="0"/>
    </xf>
    <xf numFmtId="4" fontId="123" fillId="24" borderId="80" xfId="0" applyNumberFormat="1" applyFont="1" applyFill="1" applyBorder="1" applyAlignment="1">
      <alignment horizontal="center" vertical="center" wrapText="1"/>
    </xf>
    <xf numFmtId="172" fontId="123" fillId="24" borderId="84" xfId="134" applyNumberFormat="1" applyFont="1" applyFill="1" applyBorder="1" applyAlignment="1" applyProtection="1">
      <alignment horizontal="center" vertical="center" wrapText="1"/>
      <protection locked="0"/>
    </xf>
    <xf numFmtId="49" fontId="123" fillId="24" borderId="84" xfId="0" applyNumberFormat="1" applyFont="1" applyFill="1" applyBorder="1" applyAlignment="1" applyProtection="1">
      <alignment horizontal="center" vertical="center" wrapText="1"/>
      <protection locked="0"/>
    </xf>
    <xf numFmtId="172" fontId="123" fillId="24" borderId="99" xfId="0" applyNumberFormat="1" applyFont="1" applyFill="1" applyBorder="1" applyAlignment="1" applyProtection="1">
      <alignment horizontal="center" vertical="center" wrapText="1"/>
      <protection locked="0"/>
    </xf>
    <xf numFmtId="49" fontId="123" fillId="24" borderId="93" xfId="0" applyNumberFormat="1" applyFont="1" applyFill="1" applyBorder="1" applyAlignment="1" applyProtection="1">
      <alignment horizontal="center" vertical="center" wrapText="1"/>
      <protection locked="0"/>
    </xf>
    <xf numFmtId="172" fontId="123" fillId="24" borderId="84" xfId="0" applyNumberFormat="1" applyFont="1" applyFill="1" applyBorder="1" applyAlignment="1" applyProtection="1">
      <alignment vertical="center" wrapText="1"/>
      <protection locked="0"/>
    </xf>
    <xf numFmtId="0" fontId="156" fillId="111" borderId="81" xfId="132" applyFont="1" applyFill="1" applyBorder="1" applyAlignment="1">
      <alignment horizontal="center" vertical="center" wrapText="1"/>
    </xf>
    <xf numFmtId="172" fontId="125" fillId="26" borderId="103" xfId="0" applyNumberFormat="1" applyFont="1" applyFill="1" applyBorder="1" applyAlignment="1" applyProtection="1">
      <alignment horizontal="center" vertical="center" wrapText="1"/>
      <protection locked="0"/>
    </xf>
    <xf numFmtId="8" fontId="130" fillId="0" borderId="108" xfId="0" applyNumberFormat="1" applyFont="1" applyBorder="1" applyAlignment="1">
      <alignment horizontal="center" vertical="center" wrapText="1"/>
    </xf>
    <xf numFmtId="0" fontId="113" fillId="0" borderId="94" xfId="0" applyFont="1" applyBorder="1" applyAlignment="1">
      <alignment horizontal="left" vertical="center"/>
    </xf>
    <xf numFmtId="0" fontId="113" fillId="0" borderId="94" xfId="0" applyFont="1" applyBorder="1" applyAlignment="1">
      <alignment horizontal="center" vertical="center" wrapText="1"/>
    </xf>
    <xf numFmtId="0" fontId="113" fillId="0" borderId="94" xfId="0" applyFont="1" applyBorder="1" applyAlignment="1">
      <alignment horizontal="center" vertical="center"/>
    </xf>
    <xf numFmtId="0" fontId="113" fillId="0" borderId="94" xfId="0" applyFont="1" applyBorder="1" applyAlignment="1">
      <alignment horizontal="center" vertical="center" indent="1"/>
    </xf>
    <xf numFmtId="0" fontId="144" fillId="0" borderId="94" xfId="0" applyFont="1" applyBorder="1" applyAlignment="1">
      <alignment horizontal="center" vertical="center"/>
    </xf>
    <xf numFmtId="0" fontId="122" fillId="0" borderId="84" xfId="0" applyFont="1" applyBorder="1" applyAlignment="1" applyProtection="1">
      <alignment horizontal="center" vertical="center" wrapText="1"/>
      <protection locked="0"/>
    </xf>
    <xf numFmtId="0" fontId="123" fillId="113" borderId="97" xfId="0" applyFont="1" applyFill="1" applyBorder="1" applyAlignment="1">
      <alignment horizontal="center" vertical="center" wrapText="1"/>
    </xf>
    <xf numFmtId="0" fontId="94" fillId="0" borderId="0" xfId="0" applyFont="1" applyAlignment="1" applyProtection="1">
      <alignment horizontal="left" vertical="center"/>
      <protection locked="0"/>
    </xf>
    <xf numFmtId="0" fontId="127" fillId="103" borderId="81" xfId="132" applyFont="1" applyFill="1" applyBorder="1" applyAlignment="1">
      <alignment horizontal="left" vertical="center" wrapText="1"/>
    </xf>
    <xf numFmtId="0" fontId="96" fillId="0" borderId="98" xfId="0" applyFont="1" applyBorder="1" applyAlignment="1" applyProtection="1">
      <alignment horizontal="left" vertical="center"/>
      <protection locked="0"/>
    </xf>
    <xf numFmtId="0" fontId="165" fillId="114" borderId="142" xfId="0" applyFont="1" applyFill="1" applyBorder="1" applyAlignment="1">
      <alignment horizontal="left"/>
    </xf>
    <xf numFmtId="14" fontId="0" fillId="0" borderId="0" xfId="0" applyNumberFormat="1" applyAlignment="1">
      <alignment horizontal="left" wrapText="1"/>
    </xf>
    <xf numFmtId="14" fontId="0" fillId="0" borderId="11" xfId="0" applyNumberFormat="1" applyBorder="1" applyAlignment="1">
      <alignment horizontal="left" wrapText="1"/>
    </xf>
    <xf numFmtId="0" fontId="120" fillId="0" borderId="0" xfId="0" applyFont="1" applyAlignment="1" applyProtection="1">
      <alignment horizontal="left" vertical="center" wrapText="1"/>
      <protection locked="0"/>
    </xf>
    <xf numFmtId="1" fontId="11" fillId="0" borderId="79" xfId="0" applyNumberFormat="1" applyFont="1" applyBorder="1" applyAlignment="1" applyProtection="1">
      <alignment horizontal="center" vertical="center" wrapText="1"/>
      <protection locked="0"/>
    </xf>
    <xf numFmtId="1" fontId="11" fillId="0" borderId="11" xfId="0" applyNumberFormat="1" applyFont="1" applyBorder="1" applyAlignment="1" applyProtection="1">
      <alignment horizontal="center" vertical="center" wrapText="1"/>
      <protection locked="0"/>
    </xf>
    <xf numFmtId="0" fontId="33" fillId="0" borderId="0" xfId="0" applyFont="1" applyAlignment="1">
      <alignment horizontal="left"/>
    </xf>
    <xf numFmtId="0" fontId="33" fillId="0" borderId="0" xfId="0" applyFont="1" applyAlignment="1">
      <alignment horizontal="left" wrapText="1"/>
    </xf>
    <xf numFmtId="0" fontId="120" fillId="0" borderId="11" xfId="0" applyFont="1" applyBorder="1" applyAlignment="1" applyProtection="1">
      <alignment horizontal="left" vertical="center" wrapText="1"/>
      <protection locked="0"/>
    </xf>
    <xf numFmtId="0" fontId="120" fillId="0" borderId="80" xfId="0" applyFont="1" applyBorder="1" applyAlignment="1" applyProtection="1">
      <alignment horizontal="left" vertical="center" wrapText="1"/>
      <protection locked="0"/>
    </xf>
    <xf numFmtId="0" fontId="123" fillId="0" borderId="0" xfId="0" applyFont="1" applyAlignment="1" applyProtection="1">
      <alignment horizontal="left" vertical="center" wrapText="1"/>
      <protection locked="0"/>
    </xf>
    <xf numFmtId="0" fontId="33" fillId="0" borderId="100" xfId="0" applyFont="1" applyBorder="1"/>
    <xf numFmtId="0" fontId="120" fillId="0" borderId="68" xfId="0" applyFont="1" applyBorder="1" applyAlignment="1" applyProtection="1">
      <alignment vertical="center" wrapText="1"/>
      <protection locked="0"/>
    </xf>
    <xf numFmtId="0" fontId="120" fillId="0" borderId="100" xfId="0" applyFont="1" applyBorder="1" applyAlignment="1" applyProtection="1">
      <alignment vertical="center" wrapText="1"/>
      <protection locked="0"/>
    </xf>
    <xf numFmtId="0" fontId="0" fillId="0" borderId="11" xfId="0" applyBorder="1" applyAlignment="1">
      <alignment horizontal="left" vertical="center" wrapText="1"/>
    </xf>
    <xf numFmtId="0" fontId="128" fillId="79" borderId="101" xfId="0" applyFont="1" applyFill="1" applyBorder="1" applyAlignment="1">
      <alignment horizontal="center" vertical="center"/>
    </xf>
    <xf numFmtId="14" fontId="0" fillId="24" borderId="0" xfId="0" applyNumberFormat="1" applyFill="1" applyAlignment="1">
      <alignment horizontal="left"/>
    </xf>
    <xf numFmtId="14" fontId="33" fillId="0" borderId="11" xfId="0" applyNumberFormat="1" applyFont="1" applyBorder="1" applyAlignment="1">
      <alignment horizontal="left" vertical="center"/>
    </xf>
    <xf numFmtId="14" fontId="11" fillId="0" borderId="0" xfId="0" applyNumberFormat="1" applyFont="1" applyAlignment="1">
      <alignment horizontal="left" wrapText="1"/>
    </xf>
    <xf numFmtId="14" fontId="118" fillId="0" borderId="0" xfId="0" applyNumberFormat="1" applyFont="1" applyAlignment="1">
      <alignment horizontal="left" wrapText="1"/>
    </xf>
    <xf numFmtId="14" fontId="11" fillId="0" borderId="0" xfId="0" applyNumberFormat="1" applyFont="1" applyAlignment="1">
      <alignment horizontal="left" vertical="center" wrapText="1"/>
    </xf>
    <xf numFmtId="14" fontId="120" fillId="0" borderId="0" xfId="0" applyNumberFormat="1" applyFont="1" applyAlignment="1" applyProtection="1">
      <alignment horizontal="left" vertical="center" wrapText="1"/>
      <protection locked="0"/>
    </xf>
    <xf numFmtId="14" fontId="116" fillId="0" borderId="0" xfId="0" applyNumberFormat="1" applyFont="1" applyAlignment="1">
      <alignment horizontal="left" wrapText="1"/>
    </xf>
    <xf numFmtId="0" fontId="75" fillId="0" borderId="0" xfId="0" applyFont="1" applyAlignment="1">
      <alignment horizontal="center" vertical="center"/>
    </xf>
    <xf numFmtId="16" fontId="0" fillId="0" borderId="64" xfId="0" applyNumberFormat="1" applyBorder="1"/>
    <xf numFmtId="0" fontId="11" fillId="26" borderId="11" xfId="0" applyFont="1" applyFill="1" applyBorder="1" applyAlignment="1">
      <alignment vertical="center" wrapText="1"/>
    </xf>
    <xf numFmtId="172" fontId="125" fillId="26" borderId="80" xfId="0" applyNumberFormat="1" applyFont="1" applyFill="1" applyBorder="1" applyAlignment="1" applyProtection="1">
      <alignment horizontal="center" vertical="center" wrapText="1"/>
      <protection locked="0"/>
    </xf>
    <xf numFmtId="0" fontId="166" fillId="70" borderId="82" xfId="0" applyFont="1" applyFill="1" applyBorder="1" applyAlignment="1">
      <alignment horizontal="center" vertical="center" wrapText="1"/>
    </xf>
    <xf numFmtId="0" fontId="167" fillId="70" borderId="83" xfId="0" applyFont="1" applyFill="1" applyBorder="1" applyAlignment="1" applyProtection="1">
      <alignment horizontal="center" vertical="center" wrapText="1"/>
      <protection locked="0"/>
    </xf>
    <xf numFmtId="14" fontId="166" fillId="70" borderId="98" xfId="0" applyNumberFormat="1" applyFont="1" applyFill="1" applyBorder="1" applyAlignment="1" applyProtection="1">
      <alignment horizontal="center" vertical="center"/>
      <protection locked="0"/>
    </xf>
    <xf numFmtId="0" fontId="167" fillId="70" borderId="80" xfId="0" applyFont="1" applyFill="1" applyBorder="1" applyAlignment="1" applyProtection="1">
      <alignment vertical="center"/>
      <protection locked="0"/>
    </xf>
    <xf numFmtId="0" fontId="166" fillId="70" borderId="80" xfId="0" applyFont="1" applyFill="1" applyBorder="1" applyAlignment="1" applyProtection="1">
      <alignment vertical="center"/>
      <protection locked="0"/>
    </xf>
    <xf numFmtId="0" fontId="166" fillId="70" borderId="98" xfId="0" applyFont="1" applyFill="1" applyBorder="1" applyAlignment="1" applyProtection="1">
      <alignment horizontal="left" vertical="center"/>
      <protection locked="0"/>
    </xf>
    <xf numFmtId="0" fontId="167" fillId="70" borderId="98" xfId="0" applyFont="1" applyFill="1" applyBorder="1" applyAlignment="1" applyProtection="1">
      <alignment horizontal="center" vertical="center"/>
      <protection locked="0"/>
    </xf>
    <xf numFmtId="0" fontId="167" fillId="70" borderId="80" xfId="0" applyFont="1" applyFill="1" applyBorder="1" applyAlignment="1" applyProtection="1">
      <alignment horizontal="center" vertical="center"/>
      <protection locked="0"/>
    </xf>
    <xf numFmtId="0" fontId="168" fillId="70" borderId="80" xfId="134" applyNumberFormat="1" applyFont="1" applyFill="1" applyBorder="1" applyAlignment="1" applyProtection="1">
      <alignment vertical="center"/>
      <protection locked="0"/>
    </xf>
    <xf numFmtId="1" fontId="167" fillId="70" borderId="80" xfId="0" applyNumberFormat="1" applyFont="1" applyFill="1" applyBorder="1" applyAlignment="1">
      <alignment horizontal="center" vertical="center" wrapText="1"/>
    </xf>
    <xf numFmtId="0" fontId="167" fillId="70" borderId="97" xfId="0" applyFont="1" applyFill="1" applyBorder="1" applyAlignment="1">
      <alignment horizontal="center" vertical="center" wrapText="1"/>
    </xf>
    <xf numFmtId="49" fontId="167" fillId="70" borderId="0" xfId="0" applyNumberFormat="1" applyFont="1" applyFill="1" applyAlignment="1">
      <alignment horizontal="center" vertical="center" wrapText="1"/>
    </xf>
    <xf numFmtId="0" fontId="167" fillId="70" borderId="80" xfId="0" applyFont="1" applyFill="1" applyBorder="1" applyAlignment="1">
      <alignment horizontal="center" vertical="center" wrapText="1"/>
    </xf>
    <xf numFmtId="49" fontId="167" fillId="70" borderId="80" xfId="0" applyNumberFormat="1" applyFont="1" applyFill="1" applyBorder="1" applyAlignment="1">
      <alignment horizontal="center" vertical="center" wrapText="1"/>
    </xf>
    <xf numFmtId="0" fontId="167" fillId="70" borderId="80" xfId="134" applyNumberFormat="1" applyFont="1" applyFill="1" applyBorder="1" applyAlignment="1" applyProtection="1">
      <alignment vertical="center"/>
      <protection locked="0"/>
    </xf>
    <xf numFmtId="0" fontId="169" fillId="70" borderId="0" xfId="170" applyFont="1" applyFill="1"/>
    <xf numFmtId="0" fontId="167" fillId="70" borderId="80" xfId="0" applyFont="1" applyFill="1" applyBorder="1" applyAlignment="1" applyProtection="1">
      <alignment horizontal="center" vertical="center" wrapText="1"/>
      <protection locked="0"/>
    </xf>
    <xf numFmtId="0" fontId="167" fillId="70" borderId="80" xfId="0" applyFont="1" applyFill="1" applyBorder="1" applyAlignment="1" applyProtection="1">
      <alignment vertical="center" wrapText="1"/>
      <protection locked="0"/>
    </xf>
    <xf numFmtId="49" fontId="167" fillId="70" borderId="80" xfId="0" applyNumberFormat="1" applyFont="1" applyFill="1" applyBorder="1" applyAlignment="1" applyProtection="1">
      <alignment horizontal="center" vertical="center"/>
      <protection locked="0"/>
    </xf>
    <xf numFmtId="1" fontId="167" fillId="70" borderId="80" xfId="0" applyNumberFormat="1" applyFont="1" applyFill="1" applyBorder="1" applyAlignment="1" applyProtection="1">
      <alignment horizontal="center" vertical="center" wrapText="1"/>
      <protection locked="0"/>
    </xf>
    <xf numFmtId="0" fontId="170" fillId="70" borderId="80" xfId="0" applyFont="1" applyFill="1" applyBorder="1" applyAlignment="1">
      <alignment horizontal="center" vertical="center" wrapText="1"/>
    </xf>
    <xf numFmtId="0" fontId="171" fillId="70" borderId="0" xfId="0" applyFont="1" applyFill="1" applyAlignment="1">
      <alignment horizontal="center" vertical="center"/>
    </xf>
    <xf numFmtId="174" fontId="167" fillId="70" borderId="80" xfId="55" applyNumberFormat="1" applyFont="1" applyFill="1" applyBorder="1" applyAlignment="1" applyProtection="1">
      <alignment horizontal="center" vertical="center" wrapText="1"/>
      <protection locked="0"/>
    </xf>
    <xf numFmtId="174" fontId="167" fillId="70" borderId="80" xfId="0" applyNumberFormat="1" applyFont="1" applyFill="1" applyBorder="1" applyAlignment="1">
      <alignment horizontal="center" vertical="center"/>
    </xf>
    <xf numFmtId="0" fontId="167" fillId="70" borderId="84" xfId="0" applyFont="1" applyFill="1" applyBorder="1" applyAlignment="1" applyProtection="1">
      <alignment horizontal="center" vertical="center" wrapText="1"/>
      <protection locked="0"/>
    </xf>
    <xf numFmtId="0" fontId="170" fillId="70" borderId="83" xfId="0" applyFont="1" applyFill="1" applyBorder="1" applyAlignment="1">
      <alignment vertical="center"/>
    </xf>
    <xf numFmtId="4" fontId="167" fillId="70" borderId="80" xfId="0" applyNumberFormat="1" applyFont="1" applyFill="1" applyBorder="1" applyAlignment="1">
      <alignment horizontal="center" vertical="center" wrapText="1"/>
    </xf>
    <xf numFmtId="3" fontId="170" fillId="70" borderId="82" xfId="0" applyNumberFormat="1" applyFont="1" applyFill="1" applyBorder="1" applyAlignment="1" applyProtection="1">
      <alignment horizontal="center" vertical="center"/>
      <protection locked="0"/>
    </xf>
    <xf numFmtId="8" fontId="172" fillId="70" borderId="108" xfId="0" applyNumberFormat="1" applyFont="1" applyFill="1" applyBorder="1" applyAlignment="1">
      <alignment horizontal="center" vertical="center" wrapText="1"/>
    </xf>
    <xf numFmtId="0" fontId="167" fillId="70" borderId="83" xfId="0" applyFont="1" applyFill="1" applyBorder="1" applyAlignment="1">
      <alignment vertical="center" wrapText="1"/>
    </xf>
    <xf numFmtId="172" fontId="166" fillId="70" borderId="98" xfId="0" applyNumberFormat="1" applyFont="1" applyFill="1" applyBorder="1" applyAlignment="1" applyProtection="1">
      <alignment horizontal="center" vertical="center"/>
      <protection locked="0"/>
    </xf>
    <xf numFmtId="172" fontId="168" fillId="70" borderId="80" xfId="0" applyNumberFormat="1" applyFont="1" applyFill="1" applyBorder="1" applyAlignment="1" applyProtection="1">
      <alignment horizontal="center" vertical="center" wrapText="1"/>
      <protection locked="0"/>
    </xf>
    <xf numFmtId="172" fontId="168" fillId="70" borderId="80" xfId="32" applyNumberFormat="1" applyFont="1" applyFill="1" applyBorder="1" applyAlignment="1" applyProtection="1">
      <alignment horizontal="center" vertical="center" wrapText="1"/>
      <protection locked="0"/>
    </xf>
    <xf numFmtId="0" fontId="168" fillId="70" borderId="84" xfId="60" applyNumberFormat="1" applyFont="1" applyFill="1" applyBorder="1" applyAlignment="1" applyProtection="1">
      <alignment horizontal="center" vertical="center" wrapText="1"/>
      <protection locked="0"/>
    </xf>
    <xf numFmtId="4" fontId="168" fillId="70" borderId="83" xfId="0" applyNumberFormat="1" applyFont="1" applyFill="1" applyBorder="1" applyAlignment="1">
      <alignment horizontal="center" vertical="center" wrapText="1"/>
    </xf>
    <xf numFmtId="172" fontId="168" fillId="70" borderId="82" xfId="0" applyNumberFormat="1" applyFont="1" applyFill="1" applyBorder="1" applyAlignment="1" applyProtection="1">
      <alignment horizontal="center" vertical="center" wrapText="1"/>
      <protection locked="0"/>
    </xf>
    <xf numFmtId="172" fontId="168" fillId="70" borderId="103" xfId="0" applyNumberFormat="1" applyFont="1" applyFill="1" applyBorder="1" applyAlignment="1" applyProtection="1">
      <alignment horizontal="center" vertical="center" wrapText="1"/>
      <protection locked="0"/>
    </xf>
    <xf numFmtId="172" fontId="168" fillId="70" borderId="84" xfId="0" applyNumberFormat="1" applyFont="1" applyFill="1" applyBorder="1" applyAlignment="1" applyProtection="1">
      <alignment horizontal="center" vertical="center" wrapText="1"/>
      <protection locked="0"/>
    </xf>
    <xf numFmtId="4" fontId="168" fillId="70" borderId="80" xfId="0" applyNumberFormat="1" applyFont="1" applyFill="1" applyBorder="1" applyAlignment="1">
      <alignment horizontal="center" vertical="center" wrapText="1"/>
    </xf>
    <xf numFmtId="4" fontId="168" fillId="70" borderId="80" xfId="0" applyNumberFormat="1" applyFont="1" applyFill="1" applyBorder="1" applyAlignment="1" applyProtection="1">
      <alignment horizontal="center" vertical="center" wrapText="1"/>
      <protection locked="0"/>
    </xf>
    <xf numFmtId="169" fontId="168" fillId="70" borderId="80" xfId="0" applyNumberFormat="1" applyFont="1" applyFill="1" applyBorder="1" applyAlignment="1" applyProtection="1">
      <alignment horizontal="center" vertical="center" wrapText="1"/>
      <protection locked="0"/>
    </xf>
    <xf numFmtId="169" fontId="168" fillId="70" borderId="84" xfId="0" applyNumberFormat="1" applyFont="1" applyFill="1" applyBorder="1" applyAlignment="1" applyProtection="1">
      <alignment horizontal="center" vertical="center" wrapText="1"/>
      <protection locked="0"/>
    </xf>
    <xf numFmtId="49" fontId="167" fillId="70" borderId="83" xfId="0" applyNumberFormat="1" applyFont="1" applyFill="1" applyBorder="1" applyAlignment="1" applyProtection="1">
      <alignment horizontal="center" vertical="center" wrapText="1"/>
      <protection locked="0"/>
    </xf>
    <xf numFmtId="49" fontId="167" fillId="70" borderId="80" xfId="0" applyNumberFormat="1" applyFont="1" applyFill="1" applyBorder="1" applyAlignment="1" applyProtection="1">
      <alignment horizontal="center" vertical="center" wrapText="1"/>
      <protection locked="0"/>
    </xf>
    <xf numFmtId="172" fontId="167" fillId="70" borderId="84" xfId="134" applyNumberFormat="1" applyFont="1" applyFill="1" applyBorder="1" applyAlignment="1" applyProtection="1">
      <alignment horizontal="center" vertical="center" wrapText="1"/>
      <protection locked="0"/>
    </xf>
    <xf numFmtId="172" fontId="167" fillId="70" borderId="99" xfId="0" applyNumberFormat="1" applyFont="1" applyFill="1" applyBorder="1" applyAlignment="1" applyProtection="1">
      <alignment horizontal="center" vertical="center" wrapText="1"/>
      <protection locked="0"/>
    </xf>
    <xf numFmtId="0" fontId="166" fillId="70" borderId="0" xfId="0" applyFont="1" applyFill="1" applyAlignment="1" applyProtection="1">
      <alignment vertical="center"/>
      <protection locked="0"/>
    </xf>
    <xf numFmtId="0" fontId="157" fillId="100" borderId="106" xfId="0" applyFont="1" applyFill="1" applyBorder="1" applyAlignment="1">
      <alignment horizontal="center" vertical="center"/>
    </xf>
    <xf numFmtId="0" fontId="157" fillId="100" borderId="139" xfId="0" applyFont="1" applyFill="1" applyBorder="1" applyAlignment="1">
      <alignment horizontal="center" vertical="center"/>
    </xf>
    <xf numFmtId="0" fontId="100" fillId="85" borderId="104" xfId="0" applyFont="1" applyFill="1" applyBorder="1" applyAlignment="1">
      <alignment horizontal="center" vertical="center"/>
    </xf>
    <xf numFmtId="0" fontId="100" fillId="29" borderId="86" xfId="0" applyFont="1" applyFill="1" applyBorder="1" applyAlignment="1">
      <alignment horizontal="center" vertical="center"/>
    </xf>
    <xf numFmtId="0" fontId="100" fillId="89" borderId="88" xfId="0" applyFont="1" applyFill="1" applyBorder="1" applyAlignment="1">
      <alignment horizontal="center" vertical="center" wrapText="1"/>
    </xf>
    <xf numFmtId="0" fontId="100" fillId="89" borderId="0" xfId="0" applyFont="1" applyFill="1" applyAlignment="1">
      <alignment horizontal="center" vertical="center" wrapText="1"/>
    </xf>
    <xf numFmtId="0" fontId="100" fillId="100" borderId="85" xfId="0" applyFont="1" applyFill="1" applyBorder="1" applyAlignment="1">
      <alignment horizontal="center" vertical="center" wrapText="1"/>
    </xf>
    <xf numFmtId="0" fontId="100" fillId="100" borderId="86" xfId="0" applyFont="1" applyFill="1" applyBorder="1" applyAlignment="1">
      <alignment horizontal="center" vertical="center" wrapText="1"/>
    </xf>
    <xf numFmtId="0" fontId="100" fillId="90" borderId="85" xfId="0" applyFont="1" applyFill="1" applyBorder="1" applyAlignment="1" applyProtection="1">
      <alignment horizontal="center" vertical="center"/>
      <protection locked="0"/>
    </xf>
    <xf numFmtId="0" fontId="100" fillId="90" borderId="86" xfId="0" applyFont="1" applyFill="1" applyBorder="1" applyAlignment="1" applyProtection="1">
      <alignment horizontal="center" vertical="center"/>
      <protection locked="0"/>
    </xf>
    <xf numFmtId="0" fontId="100" fillId="90" borderId="87" xfId="0" applyFont="1" applyFill="1" applyBorder="1" applyAlignment="1" applyProtection="1">
      <alignment horizontal="center" vertical="center"/>
      <protection locked="0"/>
    </xf>
    <xf numFmtId="0" fontId="100" fillId="87" borderId="89" xfId="0" applyFont="1" applyFill="1" applyBorder="1" applyAlignment="1">
      <alignment horizontal="center" vertical="center"/>
    </xf>
    <xf numFmtId="0" fontId="100" fillId="87" borderId="90" xfId="0" applyFont="1" applyFill="1" applyBorder="1" applyAlignment="1">
      <alignment horizontal="center" vertical="center"/>
    </xf>
    <xf numFmtId="0" fontId="100" fillId="87" borderId="91" xfId="0" applyFont="1" applyFill="1" applyBorder="1" applyAlignment="1">
      <alignment horizontal="center" vertical="center"/>
    </xf>
    <xf numFmtId="0" fontId="100" fillId="76" borderId="85" xfId="0" applyFont="1" applyFill="1" applyBorder="1" applyAlignment="1">
      <alignment horizontal="center" vertical="center"/>
    </xf>
    <xf numFmtId="0" fontId="100" fillId="76" borderId="86" xfId="0" applyFont="1" applyFill="1" applyBorder="1" applyAlignment="1">
      <alignment horizontal="center" vertical="center"/>
    </xf>
    <xf numFmtId="0" fontId="100" fillId="76" borderId="87" xfId="0" applyFont="1" applyFill="1" applyBorder="1" applyAlignment="1">
      <alignment horizontal="center" vertical="center"/>
    </xf>
    <xf numFmtId="0" fontId="100" fillId="106" borderId="85" xfId="0" applyFont="1" applyFill="1" applyBorder="1" applyAlignment="1">
      <alignment horizontal="center" vertical="center" wrapText="1"/>
    </xf>
    <xf numFmtId="0" fontId="100" fillId="106" borderId="86" xfId="0" applyFont="1" applyFill="1" applyBorder="1" applyAlignment="1">
      <alignment horizontal="center" vertical="center" wrapText="1"/>
    </xf>
    <xf numFmtId="0" fontId="100" fillId="106" borderId="87" xfId="0" applyFont="1" applyFill="1" applyBorder="1" applyAlignment="1">
      <alignment horizontal="center" vertical="center" wrapText="1"/>
    </xf>
    <xf numFmtId="0" fontId="100" fillId="76" borderId="137" xfId="0" applyFont="1" applyFill="1" applyBorder="1" applyAlignment="1">
      <alignment horizontal="center" vertical="center"/>
    </xf>
    <xf numFmtId="0" fontId="100" fillId="76" borderId="104" xfId="0" applyFont="1" applyFill="1" applyBorder="1" applyAlignment="1">
      <alignment horizontal="center" vertical="center"/>
    </xf>
    <xf numFmtId="0" fontId="100" fillId="106" borderId="105" xfId="0" applyFont="1" applyFill="1" applyBorder="1" applyAlignment="1">
      <alignment horizontal="center" vertical="center"/>
    </xf>
    <xf numFmtId="0" fontId="100" fillId="106" borderId="106" xfId="0" applyFont="1" applyFill="1" applyBorder="1" applyAlignment="1">
      <alignment horizontal="center" vertical="center"/>
    </xf>
    <xf numFmtId="0" fontId="100" fillId="68" borderId="140" xfId="132" applyFont="1" applyFill="1" applyBorder="1" applyAlignment="1">
      <alignment horizontal="center" vertical="center" wrapText="1"/>
    </xf>
    <xf numFmtId="0" fontId="100" fillId="68" borderId="67" xfId="132" applyFont="1" applyFill="1" applyBorder="1" applyAlignment="1">
      <alignment horizontal="center" vertical="center" wrapText="1"/>
    </xf>
    <xf numFmtId="0" fontId="100" fillId="68" borderId="141" xfId="132" applyFont="1" applyFill="1" applyBorder="1" applyAlignment="1">
      <alignment horizontal="center" vertical="center" wrapText="1"/>
    </xf>
    <xf numFmtId="0" fontId="100" fillId="97" borderId="106" xfId="0" applyFont="1" applyFill="1" applyBorder="1" applyAlignment="1" applyProtection="1">
      <alignment horizontal="center" vertical="center"/>
      <protection locked="0"/>
    </xf>
    <xf numFmtId="0" fontId="100" fillId="97" borderId="138" xfId="0" applyFont="1" applyFill="1" applyBorder="1" applyAlignment="1" applyProtection="1">
      <alignment horizontal="center" vertical="center"/>
      <protection locked="0"/>
    </xf>
    <xf numFmtId="0" fontId="173" fillId="26" borderId="81" xfId="132" applyFont="1" applyFill="1" applyBorder="1" applyAlignment="1">
      <alignment horizontal="center" vertical="center" wrapText="1"/>
    </xf>
    <xf numFmtId="0" fontId="173" fillId="26" borderId="81" xfId="132" applyFont="1" applyFill="1" applyBorder="1" applyAlignment="1">
      <alignment horizontal="center" vertical="center"/>
    </xf>
    <xf numFmtId="0" fontId="43" fillId="28" borderId="17" xfId="0" applyFont="1" applyFill="1" applyBorder="1" applyAlignment="1">
      <alignment horizontal="center" vertical="center"/>
    </xf>
    <xf numFmtId="0" fontId="43" fillId="28" borderId="16" xfId="0" applyFont="1" applyFill="1" applyBorder="1" applyAlignment="1">
      <alignment horizontal="center" vertical="center"/>
    </xf>
    <xf numFmtId="0" fontId="43" fillId="28" borderId="18" xfId="0" applyFont="1" applyFill="1" applyBorder="1" applyAlignment="1">
      <alignment horizontal="center" vertical="center"/>
    </xf>
    <xf numFmtId="0" fontId="43" fillId="28" borderId="19" xfId="0" applyFont="1" applyFill="1" applyBorder="1" applyAlignment="1">
      <alignment horizontal="center" vertical="center"/>
    </xf>
    <xf numFmtId="0" fontId="43" fillId="28" borderId="20" xfId="0" applyFont="1" applyFill="1" applyBorder="1" applyAlignment="1">
      <alignment horizontal="center" vertical="center"/>
    </xf>
    <xf numFmtId="0" fontId="43" fillId="28" borderId="21" xfId="0" applyFont="1" applyFill="1" applyBorder="1" applyAlignment="1">
      <alignment horizontal="center" vertical="center"/>
    </xf>
    <xf numFmtId="0" fontId="45" fillId="29" borderId="13" xfId="0" applyFont="1" applyFill="1" applyBorder="1" applyAlignment="1">
      <alignment horizontal="center"/>
    </xf>
    <xf numFmtId="0" fontId="45" fillId="29" borderId="10" xfId="0" applyFont="1" applyFill="1" applyBorder="1" applyAlignment="1">
      <alignment horizontal="center"/>
    </xf>
    <xf numFmtId="0" fontId="48" fillId="0" borderId="38" xfId="0" applyFont="1" applyBorder="1" applyAlignment="1">
      <alignment horizontal="justify" vertical="center"/>
    </xf>
    <xf numFmtId="0" fontId="48" fillId="0" borderId="31" xfId="0" applyFont="1" applyBorder="1" applyAlignment="1">
      <alignment horizontal="justify" vertical="center"/>
    </xf>
    <xf numFmtId="0" fontId="48" fillId="0" borderId="39" xfId="0" applyFont="1" applyBorder="1" applyAlignment="1">
      <alignment horizontal="justify" vertical="center"/>
    </xf>
    <xf numFmtId="0" fontId="48" fillId="0" borderId="29" xfId="0" applyFont="1" applyBorder="1" applyAlignment="1">
      <alignment horizontal="justify" vertical="center" wrapText="1"/>
    </xf>
    <xf numFmtId="0" fontId="48" fillId="0" borderId="28" xfId="0" applyFont="1" applyBorder="1" applyAlignment="1">
      <alignment horizontal="justify" vertical="center" wrapText="1"/>
    </xf>
    <xf numFmtId="0" fontId="48" fillId="0" borderId="40" xfId="0" applyFont="1" applyBorder="1" applyAlignment="1">
      <alignment horizontal="justify" vertical="center" wrapText="1"/>
    </xf>
    <xf numFmtId="0" fontId="48" fillId="0" borderId="29" xfId="0" applyFont="1" applyBorder="1" applyAlignment="1">
      <alignment horizontal="justify" vertical="center"/>
    </xf>
    <xf numFmtId="0" fontId="48" fillId="0" borderId="28" xfId="0" applyFont="1" applyBorder="1" applyAlignment="1">
      <alignment horizontal="justify" vertical="center"/>
    </xf>
    <xf numFmtId="0" fontId="48" fillId="0" borderId="40" xfId="0" applyFont="1" applyBorder="1" applyAlignment="1">
      <alignment horizontal="justify" vertical="center"/>
    </xf>
    <xf numFmtId="0" fontId="48" fillId="0" borderId="37" xfId="0" quotePrefix="1" applyFont="1" applyBorder="1" applyAlignment="1">
      <alignment horizontal="justify" vertical="center"/>
    </xf>
    <xf numFmtId="0" fontId="48" fillId="0" borderId="34" xfId="0" applyFont="1" applyBorder="1" applyAlignment="1">
      <alignment horizontal="justify" vertical="center"/>
    </xf>
    <xf numFmtId="0" fontId="48" fillId="0" borderId="41" xfId="0" applyFont="1" applyBorder="1" applyAlignment="1">
      <alignment horizontal="justify" vertical="center"/>
    </xf>
    <xf numFmtId="0" fontId="48" fillId="0" borderId="29" xfId="0" applyFont="1" applyBorder="1" applyAlignment="1">
      <alignment horizontal="left" vertical="center"/>
    </xf>
    <xf numFmtId="0" fontId="48" fillId="0" borderId="28" xfId="0" applyFont="1" applyBorder="1" applyAlignment="1">
      <alignment horizontal="left" vertical="center"/>
    </xf>
    <xf numFmtId="0" fontId="48" fillId="0" borderId="40" xfId="0" applyFont="1" applyBorder="1" applyAlignment="1">
      <alignment horizontal="left" vertical="center"/>
    </xf>
    <xf numFmtId="0" fontId="49" fillId="71" borderId="0" xfId="0" applyFont="1" applyFill="1" applyAlignment="1">
      <alignment horizontal="center" vertical="center"/>
    </xf>
    <xf numFmtId="0" fontId="95" fillId="29" borderId="12" xfId="128" applyFont="1" applyFill="1" applyBorder="1" applyAlignment="1">
      <alignment horizontal="center" vertical="center"/>
    </xf>
    <xf numFmtId="0" fontId="95" fillId="29" borderId="13" xfId="128" applyFont="1" applyFill="1" applyBorder="1" applyAlignment="1">
      <alignment horizontal="center" vertical="center"/>
    </xf>
    <xf numFmtId="0" fontId="95" fillId="29" borderId="10" xfId="128" applyFont="1" applyFill="1" applyBorder="1" applyAlignment="1">
      <alignment horizontal="center" vertical="center"/>
    </xf>
    <xf numFmtId="167" fontId="79" fillId="0" borderId="22" xfId="128" applyNumberFormat="1" applyFont="1" applyBorder="1" applyAlignment="1">
      <alignment horizontal="center" vertical="center"/>
    </xf>
    <xf numFmtId="167" fontId="79" fillId="0" borderId="0" xfId="128" applyNumberFormat="1" applyFont="1" applyAlignment="1">
      <alignment horizontal="center" vertical="center"/>
    </xf>
    <xf numFmtId="0" fontId="79" fillId="0" borderId="0" xfId="128" applyFont="1" applyAlignment="1">
      <alignment horizontal="center" vertical="center"/>
    </xf>
    <xf numFmtId="0" fontId="79" fillId="0" borderId="23" xfId="128" applyFont="1" applyBorder="1" applyAlignment="1">
      <alignment horizontal="center" vertical="center"/>
    </xf>
    <xf numFmtId="49" fontId="117" fillId="24" borderId="24" xfId="165" applyNumberFormat="1" applyFont="1" applyFill="1" applyBorder="1" applyAlignment="1">
      <alignment horizontal="left" vertical="center"/>
    </xf>
    <xf numFmtId="49" fontId="117" fillId="24" borderId="26" xfId="165" applyNumberFormat="1" applyFont="1" applyFill="1" applyBorder="1" applyAlignment="1">
      <alignment horizontal="left" vertical="center"/>
    </xf>
    <xf numFmtId="0" fontId="109" fillId="0" borderId="24" xfId="128" applyFont="1" applyBorder="1" applyAlignment="1">
      <alignment horizontal="left" vertical="top" wrapText="1"/>
    </xf>
    <xf numFmtId="0" fontId="109" fillId="0" borderId="26" xfId="128" applyFont="1" applyBorder="1" applyAlignment="1">
      <alignment horizontal="left" vertical="top" wrapText="1"/>
    </xf>
    <xf numFmtId="0" fontId="83" fillId="71" borderId="12" xfId="128" applyFont="1" applyFill="1" applyBorder="1" applyAlignment="1">
      <alignment horizontal="center" vertical="center" wrapText="1"/>
    </xf>
    <xf numFmtId="0" fontId="83" fillId="71" borderId="13" xfId="128" applyFont="1" applyFill="1" applyBorder="1" applyAlignment="1">
      <alignment horizontal="center" vertical="center" wrapText="1"/>
    </xf>
    <xf numFmtId="0" fontId="83" fillId="71" borderId="10" xfId="128" applyFont="1" applyFill="1" applyBorder="1" applyAlignment="1">
      <alignment horizontal="center" vertical="center" wrapText="1"/>
    </xf>
    <xf numFmtId="0" fontId="108" fillId="24" borderId="24" xfId="128" applyFont="1" applyFill="1" applyBorder="1" applyAlignment="1">
      <alignment horizontal="left" vertical="top"/>
    </xf>
    <xf numFmtId="0" fontId="108" fillId="24" borderId="25" xfId="128" applyFont="1" applyFill="1" applyBorder="1" applyAlignment="1">
      <alignment horizontal="left" vertical="top"/>
    </xf>
    <xf numFmtId="0" fontId="108" fillId="24" borderId="27" xfId="128" applyFont="1" applyFill="1" applyBorder="1" applyAlignment="1">
      <alignment horizontal="left" vertical="top"/>
    </xf>
    <xf numFmtId="0" fontId="117" fillId="24" borderId="24" xfId="128" applyFont="1" applyFill="1" applyBorder="1" applyAlignment="1">
      <alignment horizontal="left" vertical="top" wrapText="1"/>
    </xf>
    <xf numFmtId="0" fontId="108" fillId="24" borderId="24" xfId="128" applyFont="1" applyFill="1" applyBorder="1" applyAlignment="1">
      <alignment horizontal="left" vertical="center"/>
    </xf>
    <xf numFmtId="0" fontId="108" fillId="24" borderId="25" xfId="128" applyFont="1" applyFill="1" applyBorder="1" applyAlignment="1">
      <alignment horizontal="left" vertical="center"/>
    </xf>
    <xf numFmtId="0" fontId="108" fillId="24" borderId="27" xfId="128" applyFont="1" applyFill="1" applyBorder="1" applyAlignment="1">
      <alignment horizontal="left" vertical="center"/>
    </xf>
    <xf numFmtId="0" fontId="98" fillId="74" borderId="68" xfId="128" applyFont="1" applyFill="1" applyBorder="1" applyAlignment="1">
      <alignment horizontal="center" vertical="center"/>
    </xf>
    <xf numFmtId="0" fontId="98" fillId="74" borderId="69" xfId="128" applyFont="1" applyFill="1" applyBorder="1" applyAlignment="1">
      <alignment horizontal="center" vertical="center"/>
    </xf>
    <xf numFmtId="0" fontId="98" fillId="74" borderId="70" xfId="128" applyFont="1" applyFill="1" applyBorder="1" applyAlignment="1">
      <alignment horizontal="center" vertical="center"/>
    </xf>
    <xf numFmtId="0" fontId="33" fillId="0" borderId="0" xfId="0" applyFont="1" applyAlignment="1">
      <alignment horizontal="center"/>
    </xf>
    <xf numFmtId="0" fontId="132" fillId="0" borderId="109" xfId="173" applyFont="1" applyBorder="1" applyAlignment="1">
      <alignment horizontal="center" vertical="center"/>
    </xf>
    <xf numFmtId="0" fontId="132" fillId="0" borderId="110" xfId="173" applyFont="1" applyBorder="1" applyAlignment="1">
      <alignment horizontal="center" vertical="center"/>
    </xf>
    <xf numFmtId="0" fontId="132" fillId="0" borderId="111" xfId="173" applyFont="1" applyBorder="1" applyAlignment="1">
      <alignment horizontal="center" vertical="center"/>
    </xf>
    <xf numFmtId="0" fontId="135" fillId="79" borderId="58" xfId="173" applyFont="1" applyFill="1" applyBorder="1" applyAlignment="1">
      <alignment horizontal="center" vertical="center" wrapText="1"/>
    </xf>
    <xf numFmtId="0" fontId="135" fillId="79" borderId="60" xfId="173" applyFont="1" applyFill="1" applyBorder="1" applyAlignment="1">
      <alignment horizontal="center" vertical="center" wrapText="1"/>
    </xf>
    <xf numFmtId="0" fontId="136" fillId="0" borderId="53" xfId="173" applyFont="1" applyBorder="1" applyAlignment="1">
      <alignment vertical="center" wrapText="1"/>
    </xf>
    <xf numFmtId="0" fontId="136" fillId="0" borderId="52" xfId="173" applyFont="1" applyBorder="1" applyAlignment="1">
      <alignment vertical="center" wrapText="1"/>
    </xf>
    <xf numFmtId="0" fontId="136" fillId="0" borderId="53" xfId="173" applyFont="1" applyBorder="1" applyAlignment="1">
      <alignment horizontal="center" vertical="center" wrapText="1"/>
    </xf>
    <xf numFmtId="0" fontId="136" fillId="0" borderId="52" xfId="173" applyFont="1" applyBorder="1" applyAlignment="1">
      <alignment horizontal="center" vertical="center" wrapText="1"/>
    </xf>
    <xf numFmtId="0" fontId="136" fillId="0" borderId="53" xfId="173" quotePrefix="1" applyFont="1" applyBorder="1" applyAlignment="1">
      <alignment vertical="center" wrapText="1"/>
    </xf>
    <xf numFmtId="0" fontId="136" fillId="0" borderId="53" xfId="173" applyFont="1" applyBorder="1" applyAlignment="1">
      <alignment horizontal="left" vertical="center" wrapText="1"/>
    </xf>
    <xf numFmtId="0" fontId="136" fillId="0" borderId="52" xfId="173" applyFont="1" applyBorder="1" applyAlignment="1">
      <alignment horizontal="left" vertical="center" wrapText="1"/>
    </xf>
    <xf numFmtId="0" fontId="136" fillId="0" borderId="52" xfId="173" applyFont="1" applyBorder="1" applyAlignment="1">
      <alignment horizontal="center" vertical="center"/>
    </xf>
    <xf numFmtId="0" fontId="136" fillId="0" borderId="112" xfId="173" applyFont="1" applyBorder="1" applyAlignment="1">
      <alignment horizontal="center" vertical="center" wrapText="1"/>
    </xf>
    <xf numFmtId="0" fontId="73" fillId="0" borderId="52" xfId="173" applyFont="1" applyBorder="1" applyAlignment="1">
      <alignment horizontal="center" vertical="center"/>
    </xf>
    <xf numFmtId="0" fontId="135" fillId="79" borderId="113" xfId="173" applyFont="1" applyFill="1" applyBorder="1" applyAlignment="1">
      <alignment horizontal="center" vertical="center" wrapText="1"/>
    </xf>
    <xf numFmtId="0" fontId="140" fillId="79" borderId="114" xfId="173" applyFont="1" applyFill="1" applyBorder="1" applyAlignment="1">
      <alignment horizontal="left" vertical="center"/>
    </xf>
    <xf numFmtId="0" fontId="140" fillId="79" borderId="0" xfId="173" applyFont="1" applyFill="1" applyAlignment="1">
      <alignment horizontal="left" vertical="center"/>
    </xf>
    <xf numFmtId="0" fontId="131" fillId="0" borderId="109" xfId="173" applyFont="1" applyBorder="1" applyAlignment="1">
      <alignment horizontal="center" vertical="center"/>
    </xf>
    <xf numFmtId="0" fontId="131" fillId="0" borderId="110" xfId="173" applyFont="1" applyBorder="1" applyAlignment="1">
      <alignment horizontal="center" vertical="center"/>
    </xf>
    <xf numFmtId="0" fontId="131" fillId="0" borderId="111" xfId="173" applyFont="1" applyBorder="1" applyAlignment="1">
      <alignment horizontal="center" vertical="center"/>
    </xf>
    <xf numFmtId="0" fontId="72" fillId="66" borderId="0" xfId="0" applyFont="1" applyFill="1" applyAlignment="1">
      <alignment horizontal="center" vertical="center" wrapText="1"/>
    </xf>
    <xf numFmtId="14" fontId="96" fillId="0" borderId="0" xfId="0" applyNumberFormat="1" applyFont="1" applyAlignment="1" applyProtection="1">
      <alignment vertical="center"/>
      <protection locked="0"/>
    </xf>
    <xf numFmtId="1" fontId="96" fillId="0" borderId="0" xfId="0" applyNumberFormat="1" applyFont="1" applyAlignment="1" applyProtection="1">
      <alignment vertical="center"/>
      <protection locked="0"/>
    </xf>
    <xf numFmtId="49" fontId="96" fillId="0" borderId="0" xfId="0" applyNumberFormat="1" applyFont="1" applyAlignment="1" applyProtection="1">
      <alignment vertical="center"/>
      <protection locked="0"/>
    </xf>
    <xf numFmtId="8" fontId="96" fillId="0" borderId="0" xfId="0" applyNumberFormat="1" applyFont="1" applyAlignment="1" applyProtection="1">
      <alignment vertical="center"/>
      <protection locked="0"/>
    </xf>
    <xf numFmtId="172" fontId="96" fillId="0" borderId="0" xfId="0" applyNumberFormat="1" applyFont="1" applyAlignment="1" applyProtection="1">
      <alignment vertical="center"/>
      <protection locked="0"/>
    </xf>
  </cellXfs>
  <cellStyles count="175">
    <cellStyle name="20 % - Accent1" xfId="1" builtinId="30" customBuiltin="1"/>
    <cellStyle name="20 % - Accent1 2" xfId="104" xr:uid="{00000000-0005-0000-0000-000001000000}"/>
    <cellStyle name="20 % - Accent2" xfId="2" builtinId="34" customBuiltin="1"/>
    <cellStyle name="20 % - Accent2 2" xfId="108" xr:uid="{00000000-0005-0000-0000-000003000000}"/>
    <cellStyle name="20 % - Accent3" xfId="3" builtinId="38" customBuiltin="1"/>
    <cellStyle name="20 % - Accent3 2" xfId="112" xr:uid="{00000000-0005-0000-0000-000005000000}"/>
    <cellStyle name="20 % - Accent4" xfId="4" builtinId="42" customBuiltin="1"/>
    <cellStyle name="20 % - Accent4 2" xfId="116" xr:uid="{00000000-0005-0000-0000-000007000000}"/>
    <cellStyle name="20 % - Accent5" xfId="5" builtinId="46" customBuiltin="1"/>
    <cellStyle name="20 % - Accent5 2" xfId="120" xr:uid="{00000000-0005-0000-0000-000009000000}"/>
    <cellStyle name="20 % - Accent6" xfId="6" builtinId="50" customBuiltin="1"/>
    <cellStyle name="20 % - Accent6 2" xfId="124" xr:uid="{00000000-0005-0000-0000-00000B000000}"/>
    <cellStyle name="40 % - Accent1" xfId="7" builtinId="31" customBuiltin="1"/>
    <cellStyle name="40 % - Accent1 2" xfId="105" xr:uid="{00000000-0005-0000-0000-00000D000000}"/>
    <cellStyle name="40 % - Accent2" xfId="8" builtinId="35" customBuiltin="1"/>
    <cellStyle name="40 % - Accent2 2" xfId="109" xr:uid="{00000000-0005-0000-0000-00000F000000}"/>
    <cellStyle name="40 % - Accent3" xfId="9" builtinId="39" customBuiltin="1"/>
    <cellStyle name="40 % - Accent3 2" xfId="113" xr:uid="{00000000-0005-0000-0000-000011000000}"/>
    <cellStyle name="40 % - Accent4" xfId="10" builtinId="43" customBuiltin="1"/>
    <cellStyle name="40 % - Accent4 2" xfId="117" xr:uid="{00000000-0005-0000-0000-000013000000}"/>
    <cellStyle name="40 % - Accent5" xfId="11" builtinId="47" customBuiltin="1"/>
    <cellStyle name="40 % - Accent5 2" xfId="121" xr:uid="{00000000-0005-0000-0000-000015000000}"/>
    <cellStyle name="40 % - Accent6" xfId="12" builtinId="51" customBuiltin="1"/>
    <cellStyle name="40 % - Accent6 2" xfId="125" xr:uid="{00000000-0005-0000-0000-000017000000}"/>
    <cellStyle name="60 % - Accent1" xfId="13" builtinId="32" customBuiltin="1"/>
    <cellStyle name="60 % - Accent1 2" xfId="106" xr:uid="{00000000-0005-0000-0000-000019000000}"/>
    <cellStyle name="60 % - Accent2" xfId="14" builtinId="36" customBuiltin="1"/>
    <cellStyle name="60 % - Accent2 2" xfId="110" xr:uid="{00000000-0005-0000-0000-00001B000000}"/>
    <cellStyle name="60 % - Accent3" xfId="15" builtinId="40" customBuiltin="1"/>
    <cellStyle name="60 % - Accent3 2" xfId="114" xr:uid="{00000000-0005-0000-0000-00001D000000}"/>
    <cellStyle name="60 % - Accent4" xfId="16" builtinId="44" customBuiltin="1"/>
    <cellStyle name="60 % - Accent4 2" xfId="118" xr:uid="{00000000-0005-0000-0000-00001F000000}"/>
    <cellStyle name="60 % - Accent5" xfId="17" builtinId="48" customBuiltin="1"/>
    <cellStyle name="60 % - Accent5 2" xfId="122" xr:uid="{00000000-0005-0000-0000-000021000000}"/>
    <cellStyle name="60 % - Accent6" xfId="18" builtinId="52" customBuiltin="1"/>
    <cellStyle name="60 % - Accent6 2" xfId="126" xr:uid="{00000000-0005-0000-0000-000023000000}"/>
    <cellStyle name="Accent1" xfId="19" builtinId="29" customBuiltin="1"/>
    <cellStyle name="Accent1 2" xfId="103" xr:uid="{00000000-0005-0000-0000-000025000000}"/>
    <cellStyle name="Accent2" xfId="20" builtinId="33" customBuiltin="1"/>
    <cellStyle name="Accent2 2" xfId="107" xr:uid="{00000000-0005-0000-0000-000027000000}"/>
    <cellStyle name="Accent3" xfId="21" builtinId="37" customBuiltin="1"/>
    <cellStyle name="Accent3 2" xfId="111" xr:uid="{00000000-0005-0000-0000-000029000000}"/>
    <cellStyle name="Accent4" xfId="22" builtinId="41" customBuiltin="1"/>
    <cellStyle name="Accent4 2" xfId="115" xr:uid="{00000000-0005-0000-0000-00002B000000}"/>
    <cellStyle name="Accent5" xfId="23" builtinId="45" customBuiltin="1"/>
    <cellStyle name="Accent5 2" xfId="119" xr:uid="{00000000-0005-0000-0000-00002D000000}"/>
    <cellStyle name="Accent6" xfId="24" builtinId="49" customBuiltin="1"/>
    <cellStyle name="Accent6 2" xfId="123" xr:uid="{00000000-0005-0000-0000-00002F000000}"/>
    <cellStyle name="Avertissement" xfId="25" builtinId="11" customBuiltin="1"/>
    <cellStyle name="Avertissement 2" xfId="99" xr:uid="{00000000-0005-0000-0000-000031000000}"/>
    <cellStyle name="Calcul" xfId="26" builtinId="22" customBuiltin="1"/>
    <cellStyle name="Calcul 2" xfId="96" xr:uid="{00000000-0005-0000-0000-000033000000}"/>
    <cellStyle name="Cellule liée" xfId="27" builtinId="24" customBuiltin="1"/>
    <cellStyle name="Cellule liée 2" xfId="97" xr:uid="{00000000-0005-0000-0000-000035000000}"/>
    <cellStyle name="Comma 2" xfId="51" xr:uid="{00000000-0005-0000-0000-000036000000}"/>
    <cellStyle name="Commentaire 2" xfId="100" xr:uid="{00000000-0005-0000-0000-000037000000}"/>
    <cellStyle name="Entrée" xfId="29" builtinId="20" customBuiltin="1"/>
    <cellStyle name="Entrée 2" xfId="94" xr:uid="{00000000-0005-0000-0000-000039000000}"/>
    <cellStyle name="Euro" xfId="30" xr:uid="{00000000-0005-0000-0000-00003A000000}"/>
    <cellStyle name="Euro 2" xfId="53" xr:uid="{00000000-0005-0000-0000-00003B000000}"/>
    <cellStyle name="Euro 2 2" xfId="160" xr:uid="{410F6D2D-B158-4E10-A8E2-6A19A4012C2C}"/>
    <cellStyle name="Euro 3" xfId="52" xr:uid="{00000000-0005-0000-0000-00003C000000}"/>
    <cellStyle name="Euro 4" xfId="150" xr:uid="{20BCAA25-083D-4A07-848A-D02FFA7E4379}"/>
    <cellStyle name="Hyperlink" xfId="170" xr:uid="{00000000-000B-0000-0000-000008000000}"/>
    <cellStyle name="Hyperlink 2" xfId="171" xr:uid="{AAFA2FCC-682D-4550-830B-1C4C43096282}"/>
    <cellStyle name="Insatisfaisant" xfId="31" builtinId="27" customBuiltin="1"/>
    <cellStyle name="Insatisfaisant 2" xfId="92" xr:uid="{00000000-0005-0000-0000-00003E000000}"/>
    <cellStyle name="Lien hypertexte" xfId="50" builtinId="8"/>
    <cellStyle name="Lien hypertexte 2" xfId="74" xr:uid="{00000000-0005-0000-0000-000040000000}"/>
    <cellStyle name="Lien hypertexte 3" xfId="77" xr:uid="{00000000-0005-0000-0000-000041000000}"/>
    <cellStyle name="Lien hypertexte 4" xfId="164" xr:uid="{FF1D51AA-D607-46DE-8CC4-22E3226D81DC}"/>
    <cellStyle name="Milliers 2" xfId="55" xr:uid="{00000000-0005-0000-0000-000042000000}"/>
    <cellStyle name="Milliers 2 2" xfId="143" xr:uid="{A4451C40-F9FE-4D6F-B2D9-4F227695167D}"/>
    <cellStyle name="Milliers 3" xfId="56" xr:uid="{00000000-0005-0000-0000-000043000000}"/>
    <cellStyle name="Milliers 3 2" xfId="161" xr:uid="{052469D3-2403-467F-AFD8-5FA1D85285C9}"/>
    <cellStyle name="Milliers 4" xfId="57" xr:uid="{00000000-0005-0000-0000-000044000000}"/>
    <cellStyle name="Milliers 5" xfId="58" xr:uid="{00000000-0005-0000-0000-000045000000}"/>
    <cellStyle name="Milliers 6" xfId="54" xr:uid="{00000000-0005-0000-0000-000046000000}"/>
    <cellStyle name="Milliers 7" xfId="133" xr:uid="{ED30C15B-AB9A-4651-8CC8-98EA64EB1A58}"/>
    <cellStyle name="Milliers 8" xfId="172" xr:uid="{BE148E91-3E45-4155-A522-9AF8AB905641}"/>
    <cellStyle name="Monétaire" xfId="32" builtinId="4"/>
    <cellStyle name="Monétaire 2" xfId="33" xr:uid="{00000000-0005-0000-0000-000048000000}"/>
    <cellStyle name="Monétaire 2 2" xfId="60" xr:uid="{00000000-0005-0000-0000-000049000000}"/>
    <cellStyle name="Monétaire 2 2 2" xfId="127" xr:uid="{00000000-0005-0000-0000-00004A000000}"/>
    <cellStyle name="Monétaire 2 3" xfId="78" xr:uid="{00000000-0005-0000-0000-00004B000000}"/>
    <cellStyle name="Monétaire 2 4" xfId="144" xr:uid="{4ED3E91E-584B-46EF-A062-FC63BE5B60BA}"/>
    <cellStyle name="Monétaire 3" xfId="61" xr:uid="{00000000-0005-0000-0000-00004C000000}"/>
    <cellStyle name="Monétaire 3 2" xfId="79" xr:uid="{00000000-0005-0000-0000-00004D000000}"/>
    <cellStyle name="Monétaire 4" xfId="62" xr:uid="{00000000-0005-0000-0000-00004E000000}"/>
    <cellStyle name="Monétaire 5" xfId="59" xr:uid="{00000000-0005-0000-0000-00004F000000}"/>
    <cellStyle name="Monétaire 6" xfId="134" xr:uid="{9F186623-8204-44A1-9850-EF3E63D7A6B9}"/>
    <cellStyle name="Monétaire 9" xfId="63" xr:uid="{00000000-0005-0000-0000-000050000000}"/>
    <cellStyle name="Neutre" xfId="34" builtinId="28" customBuiltin="1"/>
    <cellStyle name="Neutre 2" xfId="93" xr:uid="{00000000-0005-0000-0000-000052000000}"/>
    <cellStyle name="Normal" xfId="0" builtinId="0"/>
    <cellStyle name="Normal 10" xfId="128" xr:uid="{00000000-0005-0000-0000-000054000000}"/>
    <cellStyle name="Normal 10 2" xfId="157" xr:uid="{0ECC75DD-A7CB-444E-97B6-D1D91EDD9127}"/>
    <cellStyle name="Normal 10 2 2" xfId="165" xr:uid="{36625DB6-56BE-4430-A802-2DF18412820C}"/>
    <cellStyle name="Normal 11" xfId="155" xr:uid="{9D6C5376-23C2-467C-AB34-954B94188E4F}"/>
    <cellStyle name="Normal 12" xfId="159" xr:uid="{3C9B75DF-D19E-4B03-87EF-374ACC7A745B}"/>
    <cellStyle name="Normal 13" xfId="64" xr:uid="{00000000-0005-0000-0000-000055000000}"/>
    <cellStyle name="Normal 14" xfId="163" xr:uid="{76692DF0-411A-4D11-BD27-580BE08B4A74}"/>
    <cellStyle name="Normal 2" xfId="35" xr:uid="{00000000-0005-0000-0000-000056000000}"/>
    <cellStyle name="Normal 2 2" xfId="65" xr:uid="{00000000-0005-0000-0000-000057000000}"/>
    <cellStyle name="Normal 2 2 2" xfId="49" xr:uid="{00000000-0005-0000-0000-000058000000}"/>
    <cellStyle name="Normal 2 2 2 2" xfId="131" xr:uid="{00000000-0005-0000-0000-000059000000}"/>
    <cellStyle name="Normal 2 3" xfId="66" xr:uid="{00000000-0005-0000-0000-00005A000000}"/>
    <cellStyle name="Normal 2_Analyse AO proxy Lyon" xfId="80" xr:uid="{00000000-0005-0000-0000-00005B000000}"/>
    <cellStyle name="Normal 22" xfId="36" xr:uid="{00000000-0005-0000-0000-00005C000000}"/>
    <cellStyle name="Normal 22 2" xfId="81" xr:uid="{00000000-0005-0000-0000-00005D000000}"/>
    <cellStyle name="Normal 3" xfId="37" xr:uid="{00000000-0005-0000-0000-00005E000000}"/>
    <cellStyle name="Normal 3 2" xfId="67" xr:uid="{00000000-0005-0000-0000-00005F000000}"/>
    <cellStyle name="Normal 3 2 2" xfId="142" xr:uid="{AAEFE435-93C0-44B9-9545-BBE0FF69EBB5}"/>
    <cellStyle name="Normal 3 3" xfId="135" xr:uid="{0504F105-EDA5-41A5-9D61-4C3BA9E35DB9}"/>
    <cellStyle name="Normal 3 3 2" xfId="148" xr:uid="{AF5F1952-106B-4323-9498-900E061106CB}"/>
    <cellStyle name="Normal 4" xfId="68" xr:uid="{00000000-0005-0000-0000-000060000000}"/>
    <cellStyle name="Normal 4 2" xfId="130" xr:uid="{00000000-0005-0000-0000-000061000000}"/>
    <cellStyle name="Normal 4 3" xfId="85" xr:uid="{00000000-0005-0000-0000-000062000000}"/>
    <cellStyle name="Normal 4 4" xfId="136" xr:uid="{44EC499F-A054-4B4A-A1CB-28AC8A1B1283}"/>
    <cellStyle name="Normal 5" xfId="73" xr:uid="{00000000-0005-0000-0000-000063000000}"/>
    <cellStyle name="Normal 5 2" xfId="82" xr:uid="{00000000-0005-0000-0000-000064000000}"/>
    <cellStyle name="Normal 5 2 2" xfId="162" xr:uid="{EE6DA814-767A-4B88-BFCB-CDFE9088DEDC}"/>
    <cellStyle name="Normal 5 2 3" xfId="173" xr:uid="{8D6E3B19-6943-47F8-8729-AF608CE6BDBF}"/>
    <cellStyle name="Normal 5 3" xfId="146" xr:uid="{83547487-3861-4DC3-8DEE-548ECF03A766}"/>
    <cellStyle name="Normal 5 4" xfId="167" xr:uid="{1743AD74-3F4A-4DCD-82C6-2689ADCBA66F}"/>
    <cellStyle name="Normal 6" xfId="75" xr:uid="{00000000-0005-0000-0000-000065000000}"/>
    <cellStyle name="Normal 6 2" xfId="145" xr:uid="{D581888D-0DAB-4FB1-9162-03797CD08F38}"/>
    <cellStyle name="Normal 6 2 2" xfId="149" xr:uid="{3D8BC27B-784D-463F-ACEA-584D1FD80A02}"/>
    <cellStyle name="Normal 6 3" xfId="166" xr:uid="{2198C291-988E-46A2-9FB6-FBA52F4B9F5E}"/>
    <cellStyle name="Normal 6 4" xfId="174" xr:uid="{F8E26F9A-0061-468F-A4FC-FA6C5586A906}"/>
    <cellStyle name="Normal 7" xfId="151" xr:uid="{0AF8B078-358A-490C-BC59-B796FD45B9F0}"/>
    <cellStyle name="Normal 8" xfId="83" xr:uid="{00000000-0005-0000-0000-000066000000}"/>
    <cellStyle name="Normal 8 2" xfId="129" xr:uid="{00000000-0005-0000-0000-000067000000}"/>
    <cellStyle name="Normal 8 2 2" xfId="158" xr:uid="{F978D46A-E024-4203-8413-93B4BDE8A305}"/>
    <cellStyle name="Normal 8 3" xfId="153" xr:uid="{144FE46F-1138-4711-AE1A-26B403C66242}"/>
    <cellStyle name="Normal 9" xfId="69" xr:uid="{00000000-0005-0000-0000-000068000000}"/>
    <cellStyle name="Normal 9 2" xfId="156" xr:uid="{51837DFB-CA76-4A29-AA72-4E50FC586B30}"/>
    <cellStyle name="Normal_~6890434" xfId="168" xr:uid="{72FBBC8F-20E1-4984-95E2-F8E45CF6D872}"/>
    <cellStyle name="Normal_Feuil1 3" xfId="132" xr:uid="{7CC92F20-AC3F-4E08-B0B0-55AEBC8322B2}"/>
    <cellStyle name="Normal_Fichier referentiel matieres - 2014 12 29" xfId="169" xr:uid="{B2093B2C-9246-4193-AF90-B077503460E7}"/>
    <cellStyle name="Note" xfId="28" builtinId="10" customBuiltin="1"/>
    <cellStyle name="Note 2" xfId="76" xr:uid="{00000000-0005-0000-0000-00006C000000}"/>
    <cellStyle name="Percent 2" xfId="70" xr:uid="{00000000-0005-0000-0000-00006D000000}"/>
    <cellStyle name="Pourcentage 2" xfId="71" xr:uid="{00000000-0005-0000-0000-00006E000000}"/>
    <cellStyle name="Pourcentage 2 2" xfId="137" xr:uid="{71F3857F-2541-4C11-BF48-AA520CF0D856}"/>
    <cellStyle name="Pourcentage 3" xfId="147" xr:uid="{36E868A4-DD9D-4994-8266-DF617829D60A}"/>
    <cellStyle name="Pourcentage 4" xfId="152" xr:uid="{395FF651-A7FB-4139-87D2-0BEB9F338A6F}"/>
    <cellStyle name="Pourcentage 5" xfId="154" xr:uid="{984932C8-9D9C-4607-B548-8E49B84FEDE7}"/>
    <cellStyle name="Satisfaisant" xfId="38" builtinId="26" customBuiltin="1"/>
    <cellStyle name="Satisfaisant 2" xfId="91" xr:uid="{00000000-0005-0000-0000-000070000000}"/>
    <cellStyle name="Sortie" xfId="39" builtinId="21" customBuiltin="1"/>
    <cellStyle name="Sortie 2" xfId="95" xr:uid="{00000000-0005-0000-0000-000072000000}"/>
    <cellStyle name="Standard_2005_12_Consultation_Prestataires_20061" xfId="72" xr:uid="{00000000-0005-0000-0000-000073000000}"/>
    <cellStyle name="Style 1" xfId="40" xr:uid="{00000000-0005-0000-0000-000074000000}"/>
    <cellStyle name="Style 1 2" xfId="84" xr:uid="{00000000-0005-0000-0000-000075000000}"/>
    <cellStyle name="Texte explicatif" xfId="41" builtinId="53" customBuiltin="1"/>
    <cellStyle name="Texte explicatif 2" xfId="101" xr:uid="{00000000-0005-0000-0000-000077000000}"/>
    <cellStyle name="Titre" xfId="42" builtinId="15" customBuiltin="1"/>
    <cellStyle name="Titre 2" xfId="86" xr:uid="{00000000-0005-0000-0000-000079000000}"/>
    <cellStyle name="Titre 2 2" xfId="141" xr:uid="{3BD2F7C9-C158-46FF-9397-E5023FFD62E4}"/>
    <cellStyle name="Titre 1" xfId="43" builtinId="16" customBuiltin="1"/>
    <cellStyle name="Titre 1 2" xfId="87" xr:uid="{00000000-0005-0000-0000-00007B000000}"/>
    <cellStyle name="Titre 1 2 2" xfId="139" xr:uid="{C9331014-D59E-42BD-9095-48F4A3409EE4}"/>
    <cellStyle name="Titre 2" xfId="44" builtinId="17" customBuiltin="1"/>
    <cellStyle name="Titre 2 2" xfId="88" xr:uid="{00000000-0005-0000-0000-00007D000000}"/>
    <cellStyle name="Titre 2 2 2" xfId="140" xr:uid="{2C0C7189-5604-4BC6-A1E6-C47C08A87D88}"/>
    <cellStyle name="Titre 3" xfId="45" builtinId="18" customBuiltin="1"/>
    <cellStyle name="Titre 3 2" xfId="89" xr:uid="{00000000-0005-0000-0000-00007F000000}"/>
    <cellStyle name="Titre 3 2 2" xfId="138" xr:uid="{0000ECA0-D088-4182-8CC7-1CD736AD5811}"/>
    <cellStyle name="Titre 4" xfId="46" builtinId="19" customBuiltin="1"/>
    <cellStyle name="Titre 4 2" xfId="90" xr:uid="{00000000-0005-0000-0000-000081000000}"/>
    <cellStyle name="Total" xfId="47" builtinId="25" customBuiltin="1"/>
    <cellStyle name="Total 2" xfId="102" xr:uid="{00000000-0005-0000-0000-000083000000}"/>
    <cellStyle name="Vérification" xfId="48" builtinId="23" customBuiltin="1"/>
    <cellStyle name="Vérification 2" xfId="98" xr:uid="{00000000-0005-0000-0000-000085000000}"/>
  </cellStyles>
  <dxfs count="1543">
    <dxf>
      <fill>
        <patternFill>
          <bgColor rgb="FFFFC000"/>
        </patternFill>
      </fill>
    </dxf>
    <dxf>
      <font>
        <color rgb="FF9C0006"/>
      </font>
      <fill>
        <patternFill>
          <bgColor rgb="FFFFC7CE"/>
        </patternFill>
      </fill>
    </dxf>
    <dxf>
      <fill>
        <patternFill patternType="lightUp">
          <fgColor theme="0" tint="-0.24994659260841701"/>
        </patternFill>
      </fill>
    </dxf>
    <dxf>
      <fill>
        <patternFill patternType="lightUp">
          <fgColor theme="0" tint="-0.24994659260841701"/>
        </patternFill>
      </fill>
    </dxf>
    <dxf>
      <fill>
        <patternFill>
          <bgColor rgb="FFFFC000"/>
        </patternFill>
      </fill>
    </dxf>
    <dxf>
      <font>
        <b val="0"/>
        <i val="0"/>
        <strike val="0"/>
        <condense val="0"/>
        <extend val="0"/>
        <outline val="0"/>
        <shadow val="0"/>
        <u val="none"/>
        <vertAlign val="baseline"/>
        <sz val="8"/>
        <color theme="2" tint="-0.499984740745262"/>
        <name val="Corbel"/>
        <family val="2"/>
        <scheme val="none"/>
      </font>
      <numFmt numFmtId="0" formatCode="Genera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alignment horizontal="general" vertical="center" textRotation="0" wrapText="0" indent="0" justifyLastLine="0" shrinkToFit="0" readingOrder="0"/>
      <border diagonalUp="0" diagonalDown="0">
        <left/>
        <right style="medium">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protection locked="0" hidden="0"/>
    </dxf>
    <dxf>
      <font>
        <b val="0"/>
        <i val="0"/>
        <strike val="0"/>
        <condense val="0"/>
        <extend val="0"/>
        <outline val="0"/>
        <shadow val="0"/>
        <u val="none"/>
        <vertAlign val="baseline"/>
        <sz val="8"/>
        <color theme="2" tint="-0.499984740745262"/>
        <name val="Corbel"/>
        <family val="2"/>
        <scheme val="none"/>
      </font>
      <numFmt numFmtId="12" formatCode="#,##0.00\ &quot;€&quot;;[Red]\-#,##0.00\ &quot;€&quot;"/>
      <fill>
        <patternFill patternType="solid">
          <fgColor indexed="64"/>
          <bgColor theme="9" tint="0.79998168889431442"/>
        </patternFill>
      </fill>
      <alignment horizontal="general" vertical="center" textRotation="0" wrapText="0" indent="0" justifyLastLine="0" shrinkToFit="0" readingOrder="0"/>
      <border diagonalUp="0" diagonalDown="0">
        <left/>
        <right/>
        <top style="thin">
          <color rgb="FFD9D9D9"/>
        </top>
        <bottom style="thin">
          <color rgb="FFD9D9D9"/>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rgb="FFD9D9D9"/>
        </left>
        <right style="thin">
          <color rgb="FFD9D9D9"/>
        </right>
        <top style="thin">
          <color rgb="FFD9D9D9"/>
        </top>
        <bottom style="thin">
          <color rgb="FFD9D9D9"/>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rgb="FFD9D9D9"/>
        </left>
        <right style="thin">
          <color rgb="FFD9D9D9"/>
        </right>
        <top style="thin">
          <color rgb="FFD9D9D9"/>
        </top>
        <bottom style="thin">
          <color rgb="FFD9D9D9"/>
        </bottom>
      </border>
      <protection locked="0" hidden="0"/>
    </dxf>
    <dxf>
      <font>
        <b val="0"/>
        <i val="0"/>
        <strike val="0"/>
        <condense val="0"/>
        <extend val="0"/>
        <outline val="0"/>
        <shadow val="0"/>
        <u val="none"/>
        <vertAlign val="baseline"/>
        <sz val="8"/>
        <color theme="2" tint="-0.499984740745262"/>
        <name val="Corbel"/>
        <family val="2"/>
        <scheme val="none"/>
      </font>
      <numFmt numFmtId="1" formatCode="0"/>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4.9989318521683403E-2"/>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9" formatCode="dd/mm/yyyy"/>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theme="0" tint="-4.9989318521683403E-2"/>
        </left>
        <right style="thin">
          <color theme="0" tint="-0.14999847407452621"/>
        </right>
        <top style="thin">
          <color theme="0" tint="-4.9989318521683403E-2"/>
        </top>
        <bottom style="thin">
          <color theme="0" tint="-4.9989318521683403E-2"/>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medium">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medium">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alignment horizontal="general" vertical="center" textRotation="0" wrapText="0" indent="0" justifyLastLine="0" shrinkToFit="0" readingOrder="0"/>
      <border diagonalUp="0" diagonalDown="0" outline="0">
        <left style="thin">
          <color theme="0" tint="-0.14999847407452621"/>
        </left>
        <right style="medium">
          <color theme="0" tint="-0.14999847407452621"/>
        </right>
        <top style="thin">
          <color theme="0" tint="-0.14999847407452621"/>
        </top>
        <bottom style="medium">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alignment horizontal="general" vertical="center" textRotation="0" wrapText="0" indent="0" justifyLastLine="0" shrinkToFit="0" readingOrder="0"/>
      <border diagonalUp="0" diagonalDown="0" outline="0">
        <left style="medium">
          <color theme="0" tint="-0.14999847407452621"/>
        </left>
        <right style="medium">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alignment horizontal="general" vertical="center" textRotation="0" wrapText="0" indent="0" justifyLastLine="0" shrinkToFit="0" readingOrder="0"/>
      <border diagonalUp="0" diagonalDown="0" outline="0">
        <left style="medium">
          <color theme="0" tint="-0.14999847407452621"/>
        </left>
        <right style="thin">
          <color theme="0" tint="-0.249977111117893"/>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alignment horizontal="general" vertical="center" textRotation="0" wrapText="0" indent="0" justifyLastLine="0" shrinkToFit="0" readingOrder="0"/>
      <border diagonalUp="0" diagonalDown="0" outline="0">
        <left style="thin">
          <color theme="0" tint="-0.14999847407452621"/>
        </left>
        <right style="medium">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alignment horizontal="general" vertical="center" textRotation="0" wrapText="0" indent="0" justifyLastLine="0" shrinkToFit="0" readingOrder="0"/>
      <border diagonalUp="0" diagonalDown="0" outline="0">
        <left style="medium">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medium">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alignment horizontal="general" vertical="center" textRotation="0" wrapText="0" indent="0" justifyLastLine="0" shrinkToFit="0" readingOrder="0"/>
      <border diagonalUp="0" diagonalDown="0" outline="0">
        <left style="medium">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69" formatCode="00000"/>
      <alignment horizontal="general" vertical="center" textRotation="0" wrapText="0" indent="0" justifyLastLine="0" shrinkToFit="0" readingOrder="0"/>
      <border diagonalUp="0" diagonalDown="0" outline="0">
        <left style="thin">
          <color theme="0" tint="-0.14999847407452621"/>
        </left>
        <right style="medium">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69" formatCode="0000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medium">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alignment horizontal="general" vertical="center" textRotation="0" wrapText="0" indent="0" justifyLastLine="0" shrinkToFit="0" readingOrder="0"/>
      <border diagonalUp="0" diagonalDown="0" outline="0">
        <left/>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14999847407452621"/>
        </left>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alignment horizontal="general" vertical="center" textRotation="0" wrapText="0" indent="0" justifyLastLine="0" shrinkToFit="0" readingOrder="0"/>
      <border diagonalUp="0" diagonalDown="0" outline="0">
        <left style="thin">
          <color theme="0" tint="-0.14999847407452621"/>
        </left>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outline="0">
        <left style="medium">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medium">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alignment horizontal="general" vertical="center" textRotation="0" wrapText="0" indent="0" justifyLastLine="0" shrinkToFit="0" readingOrder="0"/>
      <border diagonalUp="0" diagonalDown="0" outline="0">
        <left style="thin">
          <color theme="0" tint="-4.9989318521683403E-2"/>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2" formatCode="#,##0.00\ &quot;€&quot;"/>
      <fill>
        <patternFill patternType="solid">
          <fgColor indexed="64"/>
          <bgColor theme="9" tint="0.79998168889431442"/>
        </patternFill>
      </fill>
      <alignment horizontal="general" vertical="center"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thin">
          <color theme="0" tint="-4.9989318521683403E-2"/>
        </left>
        <right style="thin">
          <color theme="0" tint="-4.9989318521683403E-2"/>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medium">
          <color theme="0" tint="-0.14999847407452621"/>
        </left>
        <right style="thin">
          <color theme="0" tint="-4.9989318521683403E-2"/>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2" formatCode="#,##0.00\ &quot;€&quot;;[Red]\-#,##0.00\ &quot;€&quot;"/>
      <fill>
        <patternFill patternType="solid">
          <fgColor indexed="64"/>
          <bgColor theme="9" tint="0.79998168889431442"/>
        </patternFill>
      </fill>
      <alignment horizontal="general" vertical="center" textRotation="0" wrapText="0" indent="0" justifyLastLine="0" shrinkToFit="0" readingOrder="0"/>
      <border diagonalUp="0" diagonalDown="0" outline="0">
        <left style="thin">
          <color rgb="FFD9D9D9"/>
        </left>
        <right style="thin">
          <color rgb="FFD9D9D9"/>
        </right>
        <top style="thin">
          <color rgb="FFD9D9D9"/>
        </top>
        <bottom style="thin">
          <color rgb="FFD9D9D9"/>
        </bottom>
      </border>
      <protection locked="0" hidden="0"/>
    </dxf>
    <dxf>
      <font>
        <b val="0"/>
        <i val="0"/>
        <strike val="0"/>
        <condense val="0"/>
        <extend val="0"/>
        <outline val="0"/>
        <shadow val="0"/>
        <u val="none"/>
        <vertAlign val="baseline"/>
        <sz val="8"/>
        <color theme="2" tint="-0.499984740745262"/>
        <name val="Corbel"/>
        <family val="2"/>
        <scheme val="none"/>
      </font>
      <numFmt numFmtId="3" formatCode="#,##0"/>
      <alignment horizontal="general" vertical="center" textRotation="0" wrapText="0" indent="0" justifyLastLine="0" shrinkToFit="0" readingOrder="0"/>
      <border diagonalUp="0" diagonalDown="0" outline="0">
        <left style="thin">
          <color theme="0" tint="-0.14999847407452621"/>
        </left>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medium">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14999847407452621"/>
        </left>
        <right style="medium">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4" formatCode="0.00&quot; T&quo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4" formatCode="0.00&quot; T&quot;"/>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74" formatCode="0.00&quot; T&quot;"/>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 formatCode="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 formatCode="0"/>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30" formatCode="@"/>
      <fill>
        <patternFill patternType="solid">
          <fgColor indexed="64"/>
          <bgColor theme="9" tint="0.79998168889431442"/>
        </patternFill>
      </fill>
      <alignment horizontal="general" vertical="center" textRotation="0" wrapText="0" indent="0" justifyLastLine="0" shrinkToFit="0" readingOrder="0"/>
      <border outline="0">
        <left style="thin">
          <color rgb="FFD9D9D9"/>
        </left>
        <right style="thin">
          <color theme="0" tint="-0.14999847407452621"/>
        </right>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border diagonalUp="0" diagonalDown="0" outline="0">
        <left style="thin">
          <color rgb="FFD9D9D9"/>
        </left>
        <right style="thin">
          <color rgb="FFD9D9D9"/>
        </right>
        <top style="thin">
          <color rgb="FFD9D9D9"/>
        </top>
        <bottom style="thin">
          <color rgb="FFD9D9D9"/>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4" formatCode="#,##0.00"/>
      <alignment horizontal="general" vertical="center" textRotation="0" wrapText="0" indent="0" justifyLastLine="0" shrinkToFit="0" readingOrder="0"/>
      <border diagonalUp="0" diagonalDown="0" outline="0">
        <left style="thin">
          <color theme="0" tint="-0.14999847407452621"/>
        </left>
        <right style="medium">
          <color theme="0" tint="-0.14999847407452621"/>
        </right>
        <top style="thin">
          <color theme="0" tint="-0.14999847407452621"/>
        </top>
        <bottom style="medium">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fill>
        <patternFill patternType="solid">
          <fgColor indexed="64"/>
          <bgColor rgb="FFE7E6E6"/>
        </patternFill>
      </fill>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medium">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alignment horizontal="general" vertical="center" textRotation="0" wrapText="0" indent="0" justifyLastLine="0" shrinkToFit="0" readingOrder="0"/>
      <border diagonalUp="0" diagonalDown="0" outline="0">
        <left style="thin">
          <color theme="0" tint="-0.14999847407452621"/>
        </left>
        <right style="thin">
          <color theme="0" tint="-4.9989318521683403E-2"/>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style="medium">
          <color theme="0" tint="-0.14999847407452621"/>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8"/>
        <color theme="2" tint="-0.499984740745262"/>
        <name val="Corbel"/>
        <family val="2"/>
        <scheme val="none"/>
      </font>
      <numFmt numFmtId="1" formatCode="0"/>
      <alignment horizontal="general" vertical="center" textRotation="0" wrapText="0" indent="0" justifyLastLine="0" shrinkToFit="0" readingOrder="0"/>
      <border diagonalUp="0" diagonalDown="0" outline="0">
        <left style="thin">
          <color theme="0" tint="-0.14999847407452621"/>
        </left>
        <right/>
        <top style="thin">
          <color theme="0" tint="-0.14999847407452621"/>
        </top>
        <bottom style="thin">
          <color theme="0" tint="-0.14999847407452621"/>
        </bottom>
      </border>
      <protection locked="0" hidden="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0"/>
        <color theme="1"/>
        <name val="Arial"/>
        <family val="2"/>
        <scheme val="none"/>
      </font>
      <fill>
        <patternFill patternType="solid">
          <fgColor indexed="64"/>
          <bgColor theme="5" tint="0.59999389629810485"/>
        </patternFill>
      </fill>
      <alignment horizontal="general" vertical="bottom" textRotation="0" wrapText="1" indent="0" justifyLastLine="0" shrinkToFit="0" readingOrder="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patternType="solid">
          <bgColor theme="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79998168889431442"/>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patternType="solid">
          <bgColor theme="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79998168889431442"/>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patternType="solid">
          <bgColor theme="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79998168889431442"/>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patternType="solid">
          <bgColor theme="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79998168889431442"/>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patternType="solid">
          <bgColor theme="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79998168889431442"/>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patternType="solid">
          <bgColor theme="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79998168889431442"/>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patternType="solid">
          <bgColor theme="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79998168889431442"/>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patternType="solid">
          <bgColor theme="8"/>
        </patternFill>
      </fill>
    </dxf>
    <dxf>
      <font>
        <b val="0"/>
      </font>
    </dxf>
    <dxf>
      <fill>
        <patternFill patternType="solid">
          <bgColor theme="2"/>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font>
        <name val="Corbel"/>
        <family val="2"/>
      </font>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79998168889431442"/>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auto="1"/>
        <name val="Corbel"/>
        <family val="2"/>
        <scheme val="none"/>
      </font>
      <alignment horizontal="general" vertical="center" textRotation="0" wrapText="0" indent="0" justifyLastLine="0" shrinkToFit="0" readingOrder="0"/>
      <protection locked="0" hidden="0"/>
    </dxf>
    <dxf>
      <font>
        <strike val="0"/>
        <outline val="0"/>
        <shadow val="0"/>
        <u val="none"/>
        <vertAlign val="baseline"/>
        <sz val="8"/>
        <color theme="0"/>
        <name val="Corbel"/>
        <family val="2"/>
        <scheme val="none"/>
      </font>
    </dxf>
    <dxf>
      <fill>
        <patternFill patternType="none">
          <fgColor indexed="64"/>
          <bgColor indexed="65"/>
        </patternFill>
      </fill>
    </dxf>
    <dxf>
      <fill>
        <patternFill patternType="none">
          <fgColor indexed="64"/>
          <bgColor indexed="65"/>
        </patternFill>
      </fill>
    </dxf>
    <dxf>
      <fill>
        <patternFill patternType="solid">
          <bgColor rgb="FFFFC000"/>
        </patternFill>
      </fill>
    </dxf>
    <dxf>
      <fill>
        <patternFill patternType="solid">
          <bgColor rgb="FF3399FF"/>
        </patternFill>
      </fill>
    </dxf>
    <dxf>
      <fill>
        <patternFill patternType="solid">
          <bgColor rgb="FFFFFF00"/>
        </patternFill>
      </fill>
    </dxf>
    <dxf>
      <fill>
        <patternFill patternType="solid">
          <bgColor rgb="FF92D050"/>
        </patternFill>
      </fill>
    </dxf>
    <dxf>
      <fill>
        <patternFill patternType="none">
          <bgColor auto="1"/>
        </patternFill>
      </fill>
    </dxf>
    <dxf>
      <fill>
        <patternFill patternType="solid">
          <bgColor rgb="FFFFFF00"/>
        </patternFill>
      </fill>
    </dxf>
    <dxf>
      <fill>
        <patternFill patternType="solid">
          <bgColor rgb="FFF6B136"/>
        </patternFill>
      </fill>
    </dxf>
    <dxf>
      <fill>
        <patternFill patternType="solid">
          <bgColor rgb="FFAADC14"/>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77B7FC"/>
        </patternFill>
      </fill>
    </dxf>
    <dxf>
      <fill>
        <patternFill patternType="solid">
          <bgColor rgb="FFAADC14"/>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solid">
          <bgColor rgb="FF3399FF"/>
        </patternFill>
      </fill>
    </dxf>
    <dxf>
      <fill>
        <patternFill patternType="solid">
          <bgColor rgb="FF92D050"/>
        </patternFill>
      </fill>
    </dxf>
    <dxf>
      <fill>
        <patternFill patternType="solid">
          <bgColor rgb="FFFFFF00"/>
        </patternFill>
      </fill>
    </dxf>
    <dxf>
      <fill>
        <patternFill patternType="solid">
          <bgColor rgb="FFFFC000"/>
        </patternFill>
      </fill>
    </dxf>
    <dxf>
      <fill>
        <patternFill patternType="solid">
          <bgColor rgb="FF00B050"/>
        </patternFill>
      </fill>
    </dxf>
    <dxf>
      <fill>
        <patternFill patternType="solid">
          <bgColor rgb="FF3399FF"/>
        </patternFill>
      </fill>
    </dxf>
    <dxf>
      <fill>
        <patternFill patternType="solid">
          <bgColor rgb="FFC00000"/>
        </patternFill>
      </fill>
    </dxf>
    <dxf>
      <fill>
        <patternFill patternType="solid">
          <bgColor rgb="FFFFC000"/>
        </patternFill>
      </fill>
    </dxf>
    <dxf>
      <fill>
        <patternFill patternType="solid">
          <bgColor rgb="FF92D05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solid">
          <bgColor rgb="FFFFFF00"/>
        </patternFill>
      </fill>
    </dxf>
    <dxf>
      <fill>
        <patternFill patternType="solid">
          <bgColor rgb="FFFFC000"/>
        </patternFill>
      </fill>
    </dxf>
    <dxf>
      <fill>
        <patternFill patternType="solid">
          <bgColor rgb="FF92D050"/>
        </patternFill>
      </fill>
    </dxf>
    <dxf>
      <fill>
        <patternFill patternType="solid">
          <bgColor rgb="FF3399FF"/>
        </patternFill>
      </fill>
    </dxf>
    <dxf>
      <fill>
        <patternFill patternType="solid">
          <bgColor rgb="FFFFFF00"/>
        </patternFill>
      </fill>
    </dxf>
    <dxf>
      <fill>
        <patternFill patternType="solid">
          <bgColor rgb="FFFFC000"/>
        </patternFill>
      </fill>
    </dxf>
    <dxf>
      <fill>
        <patternFill patternType="solid">
          <bgColor rgb="FF92D050"/>
        </patternFill>
      </fill>
    </dxf>
    <dxf>
      <fill>
        <patternFill patternType="solid">
          <bgColor rgb="FF3399FF"/>
        </patternFill>
      </fill>
    </dxf>
    <dxf>
      <fill>
        <patternFill patternType="none">
          <fgColor indexed="64"/>
          <bgColor indexed="65"/>
        </patternFill>
      </fill>
    </dxf>
    <dxf>
      <fill>
        <patternFill patternType="none">
          <fgColor indexed="64"/>
          <bgColor indexed="65"/>
        </patternFill>
      </fill>
    </dxf>
    <dxf>
      <fill>
        <patternFill patternType="solid">
          <bgColor rgb="FFFFFF00"/>
        </patternFill>
      </fill>
    </dxf>
    <dxf>
      <fill>
        <patternFill patternType="solid">
          <bgColor rgb="FFFFC000"/>
        </patternFill>
      </fill>
    </dxf>
    <dxf>
      <fill>
        <patternFill patternType="solid">
          <bgColor rgb="FF92D050"/>
        </patternFill>
      </fill>
    </dxf>
    <dxf>
      <fill>
        <patternFill patternType="solid">
          <bgColor rgb="FF3399FF"/>
        </patternFill>
      </fill>
    </dxf>
    <dxf>
      <fill>
        <patternFill patternType="none">
          <fgColor indexed="64"/>
          <bgColor indexed="65"/>
        </patternFill>
      </fill>
    </dxf>
    <dxf>
      <fill>
        <patternFill patternType="none">
          <fgColor indexed="64"/>
          <bgColor indexed="65"/>
        </patternFill>
      </fill>
    </dxf>
    <dxf>
      <fill>
        <patternFill patternType="solid">
          <fgColor indexed="64"/>
          <bgColor rgb="FFFFC000"/>
        </patternFill>
      </fill>
    </dxf>
    <dxf>
      <fill>
        <patternFill patternType="solid">
          <fgColor indexed="64"/>
          <bgColor rgb="FFFFC000"/>
        </patternFill>
      </fill>
    </dxf>
    <dxf>
      <fill>
        <patternFill patternType="solid">
          <bgColor rgb="FF3399FF"/>
        </patternFill>
      </fill>
    </dxf>
    <dxf>
      <fill>
        <patternFill patternType="solid">
          <bgColor rgb="FF92D050"/>
        </patternFill>
      </fill>
    </dxf>
    <dxf>
      <fill>
        <patternFill patternType="solid">
          <bgColor rgb="FFFFFF00"/>
        </patternFill>
      </fill>
    </dxf>
    <dxf>
      <fill>
        <patternFill patternType="solid">
          <bgColor rgb="FFFFC000"/>
        </patternFill>
      </fill>
    </dxf>
    <dxf>
      <fill>
        <patternFill patternType="solid">
          <bgColor rgb="FF3399FF"/>
        </patternFill>
      </fill>
    </dxf>
    <dxf>
      <fill>
        <patternFill patternType="solid">
          <bgColor rgb="FF92D050"/>
        </patternFill>
      </fill>
    </dxf>
    <dxf>
      <fill>
        <patternFill patternType="solid">
          <bgColor rgb="FFFFFF00"/>
        </patternFill>
      </fill>
    </dxf>
    <dxf>
      <fill>
        <patternFill patternType="solid">
          <bgColor rgb="FFFFC000"/>
        </patternFill>
      </fill>
    </dxf>
    <dxf>
      <fill>
        <patternFill patternType="solid">
          <bgColor rgb="FFFFFF00"/>
        </patternFill>
      </fill>
    </dxf>
    <dxf>
      <fill>
        <patternFill patternType="solid">
          <bgColor rgb="FFFFC000"/>
        </patternFill>
      </fill>
    </dxf>
    <dxf>
      <fill>
        <patternFill patternType="solid">
          <bgColor rgb="FF92D050"/>
        </patternFill>
      </fill>
    </dxf>
    <dxf>
      <fill>
        <patternFill patternType="solid">
          <bgColor rgb="FF3399FF"/>
        </patternFill>
      </fill>
    </dxf>
    <dxf>
      <fill>
        <patternFill patternType="none">
          <fgColor indexed="64"/>
          <bgColor indexed="65"/>
        </patternFill>
      </fill>
    </dxf>
    <dxf>
      <fill>
        <patternFill patternType="none">
          <fgColor indexed="64"/>
          <bgColor indexed="65"/>
        </patternFill>
      </fill>
    </dxf>
    <dxf>
      <fill>
        <patternFill patternType="solid">
          <fgColor indexed="64"/>
          <bgColor rgb="FFFFC000"/>
        </patternFill>
      </fill>
    </dxf>
    <dxf>
      <fill>
        <patternFill patternType="solid">
          <bgColor rgb="FFFFFF00"/>
        </patternFill>
      </fill>
    </dxf>
    <dxf>
      <fill>
        <patternFill patternType="solid">
          <bgColor rgb="FFF6B136"/>
        </patternFill>
      </fill>
    </dxf>
    <dxf>
      <fill>
        <patternFill patternType="solid">
          <bgColor rgb="FFAADC14"/>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77B7FC"/>
        </patternFill>
      </fill>
    </dxf>
    <dxf>
      <fill>
        <patternFill patternType="none">
          <fgColor indexed="64"/>
          <bgColor indexed="65"/>
        </patternFill>
      </fill>
    </dxf>
    <dxf>
      <fill>
        <patternFill patternType="none">
          <fgColor indexed="64"/>
          <bgColor indexed="65"/>
        </patternFill>
      </fill>
    </dxf>
    <dxf>
      <alignment vertical="center"/>
    </dxf>
    <dxf>
      <alignment vertical="center"/>
    </dxf>
    <dxf>
      <alignment vertical="center"/>
    </dxf>
    <dxf>
      <fill>
        <patternFill patternType="solid">
          <bgColor rgb="FF3399FF"/>
        </patternFill>
      </fill>
    </dxf>
    <dxf>
      <fill>
        <patternFill patternType="solid">
          <bgColor rgb="FF92D050"/>
        </patternFill>
      </fill>
    </dxf>
    <dxf>
      <fill>
        <patternFill patternType="solid">
          <bgColor rgb="FFFFFF00"/>
        </patternFill>
      </fill>
    </dxf>
    <dxf>
      <fill>
        <patternFill patternType="solid">
          <bgColor rgb="FFFFC000"/>
        </patternFill>
      </fill>
    </dxf>
    <dxf>
      <alignment horizontal="left"/>
    </dxf>
    <dxf>
      <alignment wrapText="0"/>
    </dxf>
    <dxf>
      <alignment vertical="center"/>
    </dxf>
    <dxf>
      <alignment wrapText="0"/>
    </dxf>
    <dxf>
      <fill>
        <patternFill patternType="solid">
          <bgColor rgb="FFFFC000"/>
        </patternFill>
      </fill>
    </dxf>
    <dxf>
      <fill>
        <patternFill patternType="solid">
          <bgColor rgb="FF3399FF"/>
        </patternFill>
      </fill>
    </dxf>
    <dxf>
      <fill>
        <patternFill patternType="solid">
          <bgColor rgb="FFFFFF00"/>
        </patternFill>
      </fill>
    </dxf>
    <dxf>
      <fill>
        <patternFill patternType="solid">
          <bgColor rgb="FF92D050"/>
        </patternFill>
      </fill>
    </dxf>
    <dxf>
      <font>
        <b/>
        <family val="2"/>
      </font>
      <alignment wrapText="1"/>
    </dxf>
    <dxf>
      <font>
        <b/>
        <family val="2"/>
      </font>
      <alignment wrapText="1"/>
    </dxf>
    <dxf>
      <font>
        <b/>
        <family val="2"/>
      </font>
      <alignment wrapText="1"/>
    </dxf>
    <dxf>
      <font>
        <b/>
        <family val="2"/>
      </font>
      <alignment wrapText="1"/>
    </dxf>
    <dxf>
      <fill>
        <patternFill patternType="solid">
          <fgColor indexed="64"/>
          <bgColor rgb="FFFFC000"/>
        </patternFill>
      </fill>
    </dxf>
    <dxf>
      <fill>
        <patternFill patternType="solid">
          <bgColor rgb="FF00B050"/>
        </patternFill>
      </fill>
    </dxf>
    <dxf>
      <fill>
        <patternFill patternType="solid">
          <bgColor rgb="FF3399FF"/>
        </patternFill>
      </fill>
    </dxf>
    <dxf>
      <fill>
        <patternFill patternType="solid">
          <bgColor rgb="FFC00000"/>
        </patternFill>
      </fill>
    </dxf>
    <dxf>
      <fill>
        <patternFill patternType="solid">
          <bgColor rgb="FFFFFF00"/>
        </patternFill>
      </fill>
    </dxf>
    <dxf>
      <fill>
        <patternFill patternType="solid">
          <bgColor rgb="FF92D05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outline val="0"/>
        <shadow val="0"/>
        <u val="none"/>
        <vertAlign val="baseline"/>
        <sz val="10"/>
        <name val="Arial"/>
        <family val="2"/>
        <scheme val="none"/>
      </font>
      <fill>
        <patternFill patternType="none">
          <bgColor auto="1"/>
        </patternFill>
      </fill>
      <alignment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1" indent="0" justifyLastLine="0" shrinkToFit="0" readingOrder="0"/>
    </dxf>
    <dxf>
      <font>
        <outline val="0"/>
        <shadow val="0"/>
        <u val="none"/>
        <vertAlign val="baseline"/>
        <sz val="10"/>
        <name val="Arial"/>
        <family val="2"/>
        <scheme val="none"/>
      </font>
      <numFmt numFmtId="19" formatCode="dd/mm/yyyy"/>
      <fill>
        <patternFill patternType="none">
          <fgColor indexed="64"/>
          <bgColor indexed="65"/>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outline val="0"/>
        <shadow val="0"/>
        <u val="none"/>
        <vertAlign val="baseline"/>
        <sz val="10"/>
        <name val="Arial"/>
        <family val="2"/>
        <scheme val="none"/>
      </font>
      <numFmt numFmtId="30" formatCode="@"/>
      <fill>
        <patternFill patternType="none">
          <fgColor indexed="64"/>
          <bgColor indexed="65"/>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9" formatCode="dd/mm/yyyy"/>
      <fill>
        <patternFill patternType="none">
          <fgColor indexed="64"/>
          <bgColor indexed="65"/>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color rgb="FF000000"/>
        <family val="2"/>
      </font>
      <numFmt numFmtId="19" formatCode="dd/mm/yyyy"/>
      <fill>
        <patternFill patternType="none">
          <fgColor indexed="64"/>
          <bgColor indexed="65"/>
        </patternFill>
      </fill>
      <alignment horizontal="left" vertical="center" textRotation="0" wrapText="1" indent="0" justifyLastLine="0" shrinkToFit="0" readingOrder="0"/>
      <border diagonalUp="0" diagonalDown="0" outline="0">
        <left style="thin">
          <color indexed="64"/>
        </left>
        <right style="thin">
          <color indexed="64"/>
        </right>
        <top/>
        <bottom style="thin">
          <color indexed="64"/>
        </bottom>
      </border>
      <protection locked="0" hidden="0"/>
    </dxf>
    <dxf>
      <font>
        <outline val="0"/>
        <shadow val="0"/>
        <u val="none"/>
        <vertAlign val="baseline"/>
        <sz val="10"/>
        <color rgb="FF000000"/>
        <name val="Arial"/>
        <family val="2"/>
        <scheme val="none"/>
      </font>
      <numFmt numFmtId="0" formatCode="General"/>
      <fill>
        <patternFill patternType="none">
          <fgColor indexed="64"/>
          <bgColor indexed="65"/>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outline val="0"/>
        <shadow val="0"/>
        <u val="none"/>
        <vertAlign val="baseline"/>
        <sz val="10"/>
        <color rgb="FF000000"/>
        <name val="Arial"/>
        <family val="2"/>
        <scheme val="none"/>
      </font>
      <numFmt numFmtId="172" formatCode="#,##0.00\ &quot;€&quo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outline val="0"/>
        <shadow val="0"/>
        <u val="none"/>
        <vertAlign val="baseline"/>
        <sz val="10"/>
        <color rgb="FF000000"/>
        <name val="Arial"/>
        <family val="2"/>
        <scheme val="none"/>
      </font>
      <numFmt numFmtId="30" formatCode="@"/>
      <fill>
        <patternFill patternType="none">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outline val="0"/>
        <shadow val="0"/>
        <u val="none"/>
        <vertAlign val="baseline"/>
        <sz val="10"/>
        <color rgb="FF000000"/>
        <name val="Arial"/>
        <family val="2"/>
        <scheme val="none"/>
      </font>
      <fill>
        <patternFill patternType="none">
          <bgColor auto="1"/>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outline val="0"/>
        <shadow val="0"/>
        <u val="none"/>
        <vertAlign val="baseline"/>
        <sz val="10"/>
        <color rgb="FF000000"/>
        <name val="Arial"/>
        <family val="2"/>
        <scheme val="none"/>
      </font>
      <fill>
        <patternFill patternType="none">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outline val="0"/>
        <shadow val="0"/>
        <u val="none"/>
        <vertAlign val="baseline"/>
        <sz val="10"/>
        <color rgb="FF000000"/>
        <name val="Arial"/>
        <family val="2"/>
        <scheme val="none"/>
      </font>
      <fill>
        <patternFill patternType="none">
          <bgColor auto="1"/>
        </patternFill>
      </fill>
      <alignment horizontal="general" vertical="center" textRotation="0" wrapText="1"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protection locked="0" hidden="0"/>
    </dxf>
    <dxf>
      <font>
        <outline val="0"/>
        <shadow val="0"/>
        <u val="none"/>
        <vertAlign val="baseline"/>
        <sz val="10"/>
        <color rgb="FF000000"/>
        <name val="Arial"/>
        <family val="2"/>
        <scheme val="none"/>
      </font>
      <fill>
        <patternFill patternType="none">
          <bgColor auto="1"/>
        </patternFill>
      </fill>
      <alignment horizontal="left" vertical="center" textRotation="0" wrapText="1" indent="0" justifyLastLine="0" shrinkToFit="0" readingOrder="0"/>
      <border diagonalUp="0" diagonalDown="0" outline="0">
        <left style="thin">
          <color indexed="64"/>
        </left>
        <right style="thin">
          <color theme="0" tint="-0.14999847407452621"/>
        </right>
        <top style="thin">
          <color theme="0" tint="-0.14999847407452621"/>
        </top>
        <bottom style="thin">
          <color theme="0" tint="-0.14999847407452621"/>
        </bottom>
      </border>
      <protection locked="0" hidden="0"/>
    </dxf>
    <dxf>
      <font>
        <b val="0"/>
        <i val="0"/>
        <strike val="0"/>
        <condense val="0"/>
        <extend val="0"/>
        <outline val="0"/>
        <shadow val="0"/>
        <u val="none"/>
        <vertAlign val="baseline"/>
        <sz val="10"/>
        <color auto="1"/>
        <name val="Arial"/>
        <family val="2"/>
        <scheme val="none"/>
      </font>
      <numFmt numFmtId="1" formatCode="0"/>
      <fill>
        <patternFill patternType="none">
          <bgColor auto="1"/>
        </patternFill>
      </fill>
      <alignment horizontal="center" vertical="center" textRotation="0" wrapText="1" indent="0" justifyLastLine="0" shrinkToFit="0" readingOrder="0"/>
      <border diagonalUp="0" diagonalDown="0" outline="0">
        <left style="thin">
          <color theme="0" tint="-0.14999847407452621"/>
        </left>
        <right style="thin">
          <color indexed="64"/>
        </right>
        <top style="thin">
          <color theme="0" tint="-0.14999847407452621"/>
        </top>
        <bottom/>
      </border>
      <protection locked="0" hidden="0"/>
    </dxf>
    <dxf>
      <font>
        <outline val="0"/>
        <shadow val="0"/>
        <u val="none"/>
        <vertAlign val="baseline"/>
        <sz val="10"/>
        <name val="Arial"/>
        <family val="2"/>
        <scheme val="none"/>
      </font>
      <fill>
        <patternFill patternType="none">
          <bgColor auto="1"/>
        </patternFill>
      </fill>
      <alignment textRotation="0" wrapText="1" indent="0" justifyLastLine="0" shrinkToFit="0" readingOrder="0"/>
    </dxf>
    <dxf>
      <font>
        <b/>
        <i val="0"/>
        <strike val="0"/>
        <condense val="0"/>
        <extend val="0"/>
        <outline val="0"/>
        <shadow val="0"/>
        <u val="none"/>
        <vertAlign val="baseline"/>
        <sz val="10"/>
        <color theme="1"/>
        <name val="Arial"/>
        <family val="2"/>
        <scheme val="none"/>
      </font>
      <fill>
        <patternFill patternType="solid">
          <fgColor indexed="64"/>
          <bgColor theme="4" tint="0.7999816888943144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4"/>
        <color theme="1"/>
        <name val="Arial"/>
        <family val="2"/>
        <scheme val="minor"/>
      </font>
      <numFmt numFmtId="178" formatCode="#,##0.0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4"/>
        <color theme="1"/>
        <name val="Arial"/>
        <family val="2"/>
        <scheme val="minor"/>
      </font>
      <numFmt numFmtId="178" formatCode="#,##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4"/>
        <color theme="1"/>
        <name val="Arial"/>
        <family val="2"/>
        <scheme val="minor"/>
      </font>
      <numFmt numFmtId="178" formatCode="#,##0.0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4"/>
        <color theme="1"/>
        <name val="Arial"/>
        <family val="2"/>
        <scheme val="minor"/>
      </font>
      <numFmt numFmtId="178" formatCode="#,##0.0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4"/>
        <color theme="1"/>
        <name val="Arial"/>
        <family val="2"/>
        <scheme val="minor"/>
      </font>
      <numFmt numFmtId="178" formatCode="#,##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4"/>
        <name val="Arial"/>
        <family val="2"/>
        <scheme val="minor"/>
      </font>
      <numFmt numFmtId="178" formatCode="#,##0.00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4"/>
        <name val="Arial"/>
        <family val="2"/>
        <scheme val="minor"/>
      </font>
      <numFmt numFmtId="178" formatCode="#,##0.00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Arial"/>
        <family val="2"/>
        <scheme val="minor"/>
      </font>
      <numFmt numFmtId="178" formatCode="#,##0.0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4"/>
        <color theme="1"/>
        <name val="Arial"/>
        <family val="2"/>
        <scheme val="minor"/>
      </font>
      <numFmt numFmtId="178" formatCode="#,##0.0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4"/>
        <color theme="1"/>
        <name val="Arial"/>
        <family val="2"/>
        <scheme val="minor"/>
      </font>
      <numFmt numFmtId="178" formatCode="#,##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4"/>
        <color theme="1"/>
        <name val="Arial"/>
        <family val="2"/>
        <scheme val="minor"/>
      </font>
      <numFmt numFmtId="178" formatCode="#,##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4"/>
        <color theme="1"/>
        <name val="Arial"/>
        <family val="2"/>
        <scheme val="minor"/>
      </font>
      <numFmt numFmtId="178" formatCode="#,##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4"/>
        <name val="Arial"/>
        <family val="2"/>
        <scheme val="minor"/>
      </font>
      <numFmt numFmtId="178" formatCode="#,##0.00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4"/>
        <name val="Arial"/>
        <family val="2"/>
        <scheme val="minor"/>
      </font>
      <numFmt numFmtId="178" formatCode="#,##0.00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Arial"/>
        <family val="2"/>
        <scheme val="minor"/>
      </font>
      <numFmt numFmtId="178" formatCode="#,##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4"/>
        <name val="Arial"/>
        <family val="2"/>
        <scheme val="minor"/>
      </font>
      <numFmt numFmtId="178" formatCode="#,##0.00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4"/>
        <name val="Arial"/>
        <family val="2"/>
        <scheme val="minor"/>
      </font>
      <numFmt numFmtId="178" formatCode="#,##0.000"/>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border diagonalUp="0" diagonalDown="0">
        <left style="thin">
          <color indexed="64"/>
        </left>
        <right style="thin">
          <color indexed="64"/>
        </right>
        <top style="thin">
          <color auto="1"/>
        </top>
        <bottom style="thin">
          <color auto="1"/>
        </bottom>
        <vertical/>
        <horizontal style="thin">
          <color auto="1"/>
        </horizontal>
      </border>
    </dxf>
    <dxf>
      <font>
        <b/>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border diagonalUp="0" diagonalDown="0">
        <left style="thin">
          <color indexed="64"/>
        </left>
        <right/>
        <top style="thin">
          <color indexed="64"/>
        </top>
        <bottom/>
        <vertical/>
        <horizontal/>
      </border>
    </dxf>
    <dxf>
      <font>
        <b/>
        <strike val="0"/>
        <outline val="0"/>
        <shadow val="0"/>
        <u val="none"/>
        <vertAlign val="baseline"/>
        <sz val="14"/>
        <name val="Arial"/>
        <family val="2"/>
        <scheme val="minor"/>
      </font>
      <alignment horizontal="center" vertical="center"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font>
        <b/>
        <strike val="0"/>
        <outline val="0"/>
        <shadow val="0"/>
        <u val="none"/>
        <vertAlign val="baseline"/>
        <sz val="14"/>
        <color theme="0"/>
        <name val="Arial"/>
        <family val="2"/>
        <scheme val="minor"/>
      </font>
      <fill>
        <patternFill patternType="solid">
          <fgColor indexed="64"/>
          <bgColor rgb="FFAADC14"/>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4"/>
        <name val="Arial"/>
        <family val="2"/>
        <scheme val="minor"/>
      </font>
      <alignment horizontal="center" vertical="center" textRotation="0" wrapText="1" indent="0" justifyLastLine="0" shrinkToFit="0" readingOrder="0"/>
    </dxf>
    <dxf>
      <border>
        <bottom style="medium">
          <color indexed="64"/>
        </bottom>
      </border>
    </dxf>
    <dxf>
      <font>
        <strike val="0"/>
        <outline val="0"/>
        <shadow val="0"/>
        <u val="none"/>
        <vertAlign val="baseline"/>
        <sz val="16"/>
        <color theme="2"/>
        <name val="Arial"/>
        <family val="2"/>
        <scheme val="minor"/>
      </font>
      <fill>
        <patternFill patternType="solid">
          <fgColor indexed="64"/>
          <bgColor rgb="FF00206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i val="0"/>
      </font>
      <fill>
        <patternFill>
          <bgColor rgb="FFCCECFF"/>
        </patternFill>
      </fill>
    </dxf>
    <dxf>
      <fill>
        <patternFill>
          <bgColor rgb="FFD3D8E7"/>
        </patternFill>
      </fill>
    </dxf>
    <dxf>
      <fill>
        <patternFill>
          <bgColor rgb="FF99CCFF"/>
        </patternFill>
      </fill>
    </dxf>
    <dxf>
      <fill>
        <patternFill>
          <bgColor rgb="FF66CCFF"/>
        </patternFill>
      </fill>
    </dxf>
    <dxf>
      <fill>
        <patternFill>
          <bgColor rgb="FF99CCFF"/>
        </patternFill>
      </fill>
    </dxf>
    <dxf>
      <fill>
        <patternFill>
          <bgColor rgb="FFCCECFF"/>
        </patternFill>
      </fill>
    </dxf>
    <dxf>
      <font>
        <b/>
        <i val="0"/>
      </font>
      <fill>
        <patternFill>
          <bgColor rgb="FFCCECFF"/>
        </patternFill>
      </fill>
    </dxf>
    <dxf>
      <border>
        <vertical/>
        <horizontal/>
      </border>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theme="5" tint="0.79998168889431442"/>
        </patternFill>
      </fill>
    </dxf>
    <dxf>
      <fill>
        <patternFill>
          <bgColor theme="5"/>
        </patternFill>
      </fill>
    </dxf>
    <dxf>
      <fill>
        <patternFill>
          <bgColor theme="5"/>
        </patternFill>
      </fill>
    </dxf>
    <dxf>
      <font>
        <b/>
        <color theme="1"/>
      </font>
    </dxf>
    <dxf>
      <font>
        <b/>
        <color theme="1"/>
      </font>
      <fill>
        <patternFill patternType="solid">
          <fgColor theme="6" tint="0.79998168889431442"/>
          <bgColor theme="6" tint="0.79998168889431442"/>
        </patternFill>
      </fill>
      <border>
        <bottom style="thin">
          <color theme="0"/>
        </bottom>
      </border>
    </dxf>
    <dxf>
      <border>
        <top style="thin">
          <color theme="6" tint="0.79998168889431442"/>
        </top>
      </border>
    </dxf>
    <dxf>
      <border>
        <top style="thin">
          <color theme="6" tint="0.79998168889431442"/>
        </top>
      </border>
    </dxf>
    <dxf>
      <font>
        <b/>
        <color theme="1"/>
      </font>
    </dxf>
    <dxf>
      <font>
        <b/>
        <color theme="1"/>
      </font>
      <fill>
        <patternFill patternType="solid">
          <fgColor theme="6" tint="0.79998168889431442"/>
          <bgColor theme="6" tint="0.79998168889431442"/>
        </patternFill>
      </fill>
      <border>
        <top style="thin">
          <color theme="6" tint="0.59999389629810485"/>
        </top>
        <bottom style="thin">
          <color theme="6" tint="0.59999389629810485"/>
        </bottom>
      </border>
    </dxf>
    <dxf>
      <border>
        <left style="thin">
          <color theme="6"/>
        </left>
        <right style="thin">
          <color theme="6"/>
        </right>
        <top style="thin">
          <color theme="6"/>
        </top>
        <bottom style="thin">
          <color theme="6"/>
        </bottom>
      </border>
    </dxf>
    <dxf>
      <border>
        <left style="thin">
          <color theme="6" tint="0.59999389629810485"/>
        </left>
        <right style="thin">
          <color theme="6" tint="0.59999389629810485"/>
        </right>
        <top style="thin">
          <color theme="6" tint="0.59999389629810485"/>
        </top>
        <bottom style="thin">
          <color theme="6" tint="0.59999389629810485"/>
        </bottom>
        <vertical style="thin">
          <color theme="6" tint="0.59999389629810485"/>
        </vertical>
        <horizontal style="thin">
          <color theme="6" tint="0.59999389629810485"/>
        </horizontal>
      </border>
    </dxf>
    <dxf>
      <border>
        <right style="thin">
          <color theme="6"/>
        </right>
      </border>
    </dxf>
    <dxf>
      <font>
        <b/>
        <color theme="1"/>
      </font>
      <border>
        <left style="medium">
          <color theme="6"/>
        </left>
        <right style="medium">
          <color theme="6"/>
        </right>
        <top style="medium">
          <color theme="6"/>
        </top>
        <bottom style="medium">
          <color theme="6"/>
        </bottom>
      </border>
    </dxf>
    <dxf>
      <font>
        <b/>
        <color theme="1"/>
      </font>
      <border>
        <left style="medium">
          <color theme="6"/>
        </left>
        <right style="medium">
          <color theme="6"/>
        </right>
        <top style="medium">
          <color theme="6"/>
        </top>
        <bottom style="medium">
          <color theme="6"/>
        </bottom>
        <horizontal style="thin">
          <color theme="0"/>
        </horizontal>
      </border>
    </dxf>
    <dxf>
      <font>
        <color theme="6" tint="-0.249977111117893"/>
      </font>
      <border>
        <horizontal style="thin">
          <color theme="6" tint="0.79998168889431442"/>
        </horizontal>
      </border>
    </dxf>
  </dxfs>
  <tableStyles count="6" defaultTableStyle="TableStyleMedium2" defaultPivotStyle="PivotStyleLight16">
    <tableStyle name="PivotStyleLight11 2" table="0" count="12" xr9:uid="{791AF806-072F-49A7-975B-A23C59B314E0}">
      <tableStyleElement type="wholeTable" dxfId="1542"/>
      <tableStyleElement type="headerRow" dxfId="1541"/>
      <tableStyleElement type="totalRow" dxfId="1540"/>
      <tableStyleElement type="firstColumn" dxfId="1539"/>
      <tableStyleElement type="firstRowStripe" dxfId="1538"/>
      <tableStyleElement type="firstColumnStripe" dxfId="1537"/>
      <tableStyleElement type="firstSubtotalRow" dxfId="1536"/>
      <tableStyleElement type="secondSubtotalRow" dxfId="1535"/>
      <tableStyleElement type="secondColumnSubheading" dxfId="1534"/>
      <tableStyleElement type="thirdColumnSubheading" dxfId="1533"/>
      <tableStyleElement type="firstRowSubheading" dxfId="1532"/>
      <tableStyleElement type="secondRowSubheading" dxfId="1531"/>
    </tableStyle>
    <tableStyle name="Style de tableau croisé dynamique 1" table="0" count="1" xr9:uid="{493AB35B-D296-4E5A-80D3-5472FD5C9D40}">
      <tableStyleElement type="wholeTable" dxfId="1530"/>
    </tableStyle>
    <tableStyle name="Style de tableau croisé dynamique 2" table="0" count="1" xr9:uid="{757F180A-1A4F-45D9-912D-E2C159FEC40A}">
      <tableStyleElement type="wholeTable" dxfId="1529"/>
    </tableStyle>
    <tableStyle name="Style de tableau croisé dynamique 3" table="0" count="1" xr9:uid="{D29E6BE9-76C7-40A0-A200-A4A04B987BDC}">
      <tableStyleElement type="thirdSubtotalColumn" dxfId="1528"/>
    </tableStyle>
    <tableStyle name="Style de tableau croisé dynamique 4" table="0" count="4" xr9:uid="{1214332F-37A7-434E-BAA3-7D979A8F27A0}">
      <tableStyleElement type="totalRow" dxfId="1527"/>
      <tableStyleElement type="firstSubtotalRow" dxfId="1526"/>
      <tableStyleElement type="secondSubtotalRow" dxfId="1525"/>
      <tableStyleElement type="thirdSubtotalRow" dxfId="1524"/>
    </tableStyle>
    <tableStyle name="Style de tableau croisé dynamique 5" table="0" count="8" xr9:uid="{47299273-DA02-4709-880B-7AF62209EAB2}">
      <tableStyleElement type="wholeTable" dxfId="1523"/>
      <tableStyleElement type="headerRow" dxfId="1522"/>
      <tableStyleElement type="totalRow" dxfId="1521"/>
      <tableStyleElement type="lastColumn" dxfId="1520"/>
      <tableStyleElement type="firstSubtotalRow" dxfId="1519"/>
      <tableStyleElement type="secondSubtotalRow" dxfId="1518"/>
      <tableStyleElement type="thirdSubtotalRow" dxfId="1517"/>
      <tableStyleElement type="pageFieldLabels" dxfId="1516"/>
    </tableStyle>
  </tableStyles>
  <colors>
    <mruColors>
      <color rgb="FF061D80"/>
      <color rgb="FFDEEDFE"/>
      <color rgb="FF91C4FD"/>
      <color rgb="FF77B7FC"/>
      <color rgb="FFABE9FF"/>
      <color rgb="FFFCD4EB"/>
      <color rgb="FFFBBE9F"/>
      <color rgb="FFF67536"/>
      <color rgb="FFFFE79B"/>
      <color rgb="FFFFCF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9"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theme" Target="theme/theme1.xml"/><Relationship Id="rId41" Type="http://schemas.openxmlformats.org/officeDocument/2006/relationships/customXml" Target="../customXml/item8.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sheetMetadata" Target="metadata.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pivotCacheDefinition" Target="pivotCache/pivotCacheDefinition5.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fr-FR" sz="1800" b="1" i="0" u="none" strike="noStrike" baseline="0">
                <a:solidFill>
                  <a:sysClr val="windowText" lastClr="000000"/>
                </a:solidFill>
                <a:effectLst/>
              </a:rPr>
              <a:t>Sites planifiés/déployés par semaine</a:t>
            </a:r>
            <a:r>
              <a:rPr lang="fr-FR" sz="1800" b="1" i="0" u="none" strike="noStrike" baseline="0">
                <a:solidFill>
                  <a:sysClr val="windowText" lastClr="000000"/>
                </a:solidFill>
              </a:rPr>
              <a:t> </a:t>
            </a:r>
            <a:endParaRPr lang="fr-FR" sz="1800" b="1">
              <a:solidFill>
                <a:sysClr val="windowText" lastClr="000000"/>
              </a:solidFill>
            </a:endParaRPr>
          </a:p>
        </c:rich>
      </c:tx>
      <c:layout>
        <c:manualLayout>
          <c:xMode val="edge"/>
          <c:yMode val="edge"/>
          <c:x val="0.34892572437512714"/>
          <c:y val="2.316637385819014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4.6976138380232381E-2"/>
          <c:y val="0.14941651562847785"/>
          <c:w val="0.94222034932986853"/>
          <c:h val="0.64129022746784836"/>
        </c:manualLayout>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'[3] Planning visites'!#REF!</c:f>
              <c:numCache>
                <c:formatCode>General</c:formatCode>
                <c:ptCount val="1"/>
                <c:pt idx="0">
                  <c:v>1</c:v>
                </c:pt>
              </c:numCache>
              <c:extLst/>
            </c:numRef>
          </c:val>
          <c:extLst>
            <c:ext xmlns:c15="http://schemas.microsoft.com/office/drawing/2012/chart" uri="{02D57815-91ED-43cb-92C2-25804820EDAC}">
              <c15:filteredCategoryTitle>
                <c15:cat>
                  <c:strRef>
                    <c:extLst>
                      <c:ext uri="{02D57815-91ED-43cb-92C2-25804820EDAC}">
                        <c15:formulaRef>
                          <c15:sqref>'[3] Planning visites'!#REF!</c15:sqref>
                        </c15:formulaRef>
                      </c:ext>
                    </c:extLst>
                    <c:strCache>
                      <c:ptCount val="1"/>
                      <c:pt idx="0">
                        <c:v>#REF!</c:v>
                      </c:pt>
                    </c:strCache>
                  </c:strRef>
                </c15:cat>
              </c15:filteredCategoryTitle>
            </c:ext>
            <c:ext xmlns:c16="http://schemas.microsoft.com/office/drawing/2014/chart" uri="{C3380CC4-5D6E-409C-BE32-E72D297353CC}">
              <c16:uniqueId val="{00000000-4AED-495C-9C33-CC0004535FFF}"/>
            </c:ext>
          </c:extLst>
        </c:ser>
        <c:dLbls>
          <c:dLblPos val="outEnd"/>
          <c:showLegendKey val="0"/>
          <c:showVal val="1"/>
          <c:showCatName val="0"/>
          <c:showSerName val="0"/>
          <c:showPercent val="0"/>
          <c:showBubbleSize val="0"/>
        </c:dLbls>
        <c:gapWidth val="219"/>
        <c:overlap val="-27"/>
        <c:axId val="1781688816"/>
        <c:axId val="1781689144"/>
        <c:extLst>
          <c:ext xmlns:c15="http://schemas.microsoft.com/office/drawing/2012/chart" uri="{02D57815-91ED-43cb-92C2-25804820EDAC}">
            <c15:filteredBarSeries>
              <c15:ser>
                <c:idx val="0"/>
                <c:order val="0"/>
                <c:spPr>
                  <a:solidFill>
                    <a:srgbClr val="FFC000"/>
                  </a:solidFill>
                  <a:ln>
                    <a:noFill/>
                  </a:ln>
                  <a:effectLst/>
                </c:spPr>
                <c:invertIfNegative val="0"/>
                <c:dLbls>
                  <c:dLbl>
                    <c:idx val="0"/>
                    <c:delete val="1"/>
                    <c:extLst>
                      <c:ext uri="{CE6537A1-D6FC-4f65-9D91-7224C49458BB}"/>
                      <c:ext xmlns:c16="http://schemas.microsoft.com/office/drawing/2014/chart" uri="{C3380CC4-5D6E-409C-BE32-E72D297353CC}">
                        <c16:uniqueId val="{00000001-4AED-495C-9C33-CC0004535FFF}"/>
                      </c:ext>
                    </c:extLst>
                  </c:dLbl>
                  <c:dLbl>
                    <c:idx val="1"/>
                    <c:delete val="1"/>
                    <c:extLst>
                      <c:ext uri="{CE6537A1-D6FC-4f65-9D91-7224C49458BB}"/>
                      <c:ext xmlns:c16="http://schemas.microsoft.com/office/drawing/2014/chart" uri="{C3380CC4-5D6E-409C-BE32-E72D297353CC}">
                        <c16:uniqueId val="{00000002-4AED-495C-9C33-CC0004535FFF}"/>
                      </c:ext>
                    </c:extLst>
                  </c:dLbl>
                  <c:dLbl>
                    <c:idx val="2"/>
                    <c:delete val="1"/>
                    <c:extLst>
                      <c:ext uri="{CE6537A1-D6FC-4f65-9D91-7224C49458BB}"/>
                      <c:ext xmlns:c16="http://schemas.microsoft.com/office/drawing/2014/chart" uri="{C3380CC4-5D6E-409C-BE32-E72D297353CC}">
                        <c16:uniqueId val="{00000003-4AED-495C-9C33-CC0004535FFF}"/>
                      </c:ext>
                    </c:extLst>
                  </c:dLbl>
                  <c:dLbl>
                    <c:idx val="3"/>
                    <c:delete val="1"/>
                    <c:extLst>
                      <c:ext uri="{CE6537A1-D6FC-4f65-9D91-7224C49458BB}"/>
                      <c:ext xmlns:c16="http://schemas.microsoft.com/office/drawing/2014/chart" uri="{C3380CC4-5D6E-409C-BE32-E72D297353CC}">
                        <c16:uniqueId val="{00000004-4AED-495C-9C33-CC0004535FFF}"/>
                      </c:ext>
                    </c:extLst>
                  </c:dLbl>
                  <c:dLbl>
                    <c:idx val="4"/>
                    <c:delete val="1"/>
                    <c:extLst>
                      <c:ext uri="{CE6537A1-D6FC-4f65-9D91-7224C49458BB}"/>
                      <c:ext xmlns:c16="http://schemas.microsoft.com/office/drawing/2014/chart" uri="{C3380CC4-5D6E-409C-BE32-E72D297353CC}">
                        <c16:uniqueId val="{00000005-4AED-495C-9C33-CC0004535FFF}"/>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'[3] Planning visites'!#REF!</c15:sqref>
                        </c15:formulaRef>
                      </c:ext>
                    </c:extLst>
                    <c:numCache>
                      <c:formatCode>General</c:formatCode>
                      <c:ptCount val="1"/>
                      <c:pt idx="0">
                        <c:v>1</c:v>
                      </c:pt>
                    </c:numCache>
                  </c:numRef>
                </c:val>
                <c:extLst>
                  <c:ext uri="{02D57815-91ED-43cb-92C2-25804820EDAC}">
                    <c15:filteredCategoryTitle>
                      <c15:cat>
                        <c:strRef>
                          <c:extLst>
                            <c:ext uri="{02D57815-91ED-43cb-92C2-25804820EDAC}">
                              <c15:formulaRef>
                                <c15:sqref>'[3] Planning visites'!#REF!</c15:sqref>
                              </c15:formulaRef>
                            </c:ext>
                          </c:extLst>
                          <c:strCache>
                            <c:ptCount val="1"/>
                            <c:pt idx="0">
                              <c:v>#REF!</c:v>
                            </c:pt>
                          </c:strCache>
                        </c:strRef>
                      </c15:cat>
                    </c15:filteredCategoryTitle>
                  </c:ext>
                  <c:ext xmlns:c16="http://schemas.microsoft.com/office/drawing/2014/chart" uri="{C3380CC4-5D6E-409C-BE32-E72D297353CC}">
                    <c16:uniqueId val="{00000006-4AED-495C-9C33-CC0004535FFF}"/>
                  </c:ext>
                </c:extLst>
              </c15:ser>
            </c15:filteredBarSeries>
          </c:ext>
        </c:extLst>
      </c:barChart>
      <c:catAx>
        <c:axId val="178168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fr-FR"/>
          </a:p>
        </c:txPr>
        <c:crossAx val="1781689144"/>
        <c:crosses val="autoZero"/>
        <c:auto val="1"/>
        <c:lblAlgn val="ctr"/>
        <c:lblOffset val="100"/>
        <c:noMultiLvlLbl val="0"/>
      </c:catAx>
      <c:valAx>
        <c:axId val="1781689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fr-FR"/>
          </a:p>
        </c:txPr>
        <c:crossAx val="1781688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Suivi du planning des visites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FF00"/>
          </a:solidFill>
          <a:ln w="19050">
            <a:solidFill>
              <a:srgbClr val="FFFF00"/>
            </a:solidFill>
          </a:ln>
          <a:effectLst/>
        </c:spPr>
      </c:pivotFmt>
      <c:pivotFmt>
        <c:idx val="2"/>
        <c:spPr>
          <a:solidFill>
            <a:srgbClr val="77B7FC"/>
          </a:solidFill>
          <a:ln w="19050">
            <a:solidFill>
              <a:srgbClr val="77B7FC"/>
            </a:solidFill>
          </a:ln>
          <a:effectLst/>
        </c:spPr>
      </c:pivotFmt>
      <c:pivotFmt>
        <c:idx val="3"/>
        <c:spPr>
          <a:solidFill>
            <a:srgbClr val="AADC14"/>
          </a:solidFill>
          <a:ln w="19050">
            <a:solidFill>
              <a:srgbClr val="AADC14"/>
            </a:solidFill>
          </a:ln>
          <a:effectLst/>
        </c:spPr>
      </c:pivotFmt>
      <c:pivotFmt>
        <c:idx val="4"/>
        <c:spPr>
          <a:solidFill>
            <a:srgbClr val="F6B136"/>
          </a:solidFill>
          <a:ln w="19050">
            <a:solidFill>
              <a:srgbClr val="F6B136"/>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77B7FC"/>
          </a:solidFill>
          <a:ln w="19050">
            <a:solidFill>
              <a:srgbClr val="77B7FC"/>
            </a:solidFill>
          </a:ln>
          <a:effectLst/>
        </c:spPr>
      </c:pivotFmt>
      <c:pivotFmt>
        <c:idx val="7"/>
        <c:spPr>
          <a:solidFill>
            <a:srgbClr val="AADC14"/>
          </a:solidFill>
          <a:ln w="19050">
            <a:solidFill>
              <a:srgbClr val="AADC14"/>
            </a:solidFill>
          </a:ln>
          <a:effectLst/>
        </c:spPr>
      </c:pivotFmt>
      <c:pivotFmt>
        <c:idx val="8"/>
        <c:spPr>
          <a:solidFill>
            <a:srgbClr val="F6B136"/>
          </a:solidFill>
          <a:ln w="19050">
            <a:solidFill>
              <a:srgbClr val="F6B136"/>
            </a:solidFill>
          </a:ln>
          <a:effectLst/>
        </c:spPr>
      </c:pivotFmt>
      <c:pivotFmt>
        <c:idx val="9"/>
        <c:spPr>
          <a:solidFill>
            <a:srgbClr val="FFFF00"/>
          </a:solidFill>
          <a:ln w="19050">
            <a:solidFill>
              <a:srgbClr val="FFFF00"/>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77B7FC"/>
          </a:solidFill>
          <a:ln w="19050">
            <a:solidFill>
              <a:srgbClr val="77B7FC"/>
            </a:solidFill>
          </a:ln>
          <a:effectLst/>
        </c:spPr>
      </c:pivotFmt>
      <c:pivotFmt>
        <c:idx val="12"/>
        <c:spPr>
          <a:solidFill>
            <a:srgbClr val="AADC14"/>
          </a:solidFill>
          <a:ln w="19050">
            <a:solidFill>
              <a:srgbClr val="AADC14"/>
            </a:solidFill>
          </a:ln>
          <a:effectLst/>
        </c:spPr>
      </c:pivotFmt>
      <c:pivotFmt>
        <c:idx val="13"/>
        <c:spPr>
          <a:solidFill>
            <a:srgbClr val="F6B136"/>
          </a:solidFill>
          <a:ln w="19050">
            <a:solidFill>
              <a:srgbClr val="F6B136"/>
            </a:solidFill>
          </a:ln>
          <a:effectLst/>
        </c:spPr>
      </c:pivotFmt>
      <c:pivotFmt>
        <c:idx val="14"/>
        <c:spPr>
          <a:solidFill>
            <a:srgbClr val="FFFF00"/>
          </a:solidFill>
          <a:ln w="19050">
            <a:solidFill>
              <a:srgbClr val="FFFF00"/>
            </a:solidFill>
          </a:ln>
          <a:effectLst/>
        </c:spPr>
      </c:pivotFmt>
      <c:pivotFmt>
        <c:idx val="15"/>
        <c:spPr>
          <a:solidFill>
            <a:srgbClr val="92D050"/>
          </a:solidFill>
          <a:ln w="19050">
            <a:solidFill>
              <a:srgbClr val="92D050"/>
            </a:solidFill>
          </a:ln>
          <a:effectLst/>
        </c:spPr>
      </c:pivotFmt>
      <c:pivotFmt>
        <c:idx val="16"/>
        <c:spPr>
          <a:solidFill>
            <a:srgbClr val="FFFF00"/>
          </a:solidFill>
          <a:ln w="19050">
            <a:solidFill>
              <a:srgbClr val="FFFF00"/>
            </a:solidFill>
          </a:ln>
          <a:effectLst/>
        </c:spPr>
      </c:pivotFmt>
      <c:pivotFmt>
        <c:idx val="17"/>
        <c:spPr>
          <a:solidFill>
            <a:srgbClr val="3399FF"/>
          </a:solidFill>
          <a:ln w="19050">
            <a:solidFill>
              <a:srgbClr val="3399FF"/>
            </a:solidFill>
          </a:ln>
          <a:effectLst/>
        </c:spPr>
      </c:pivotFmt>
      <c:pivotFmt>
        <c:idx val="18"/>
        <c:spPr>
          <a:solidFill>
            <a:srgbClr val="FFC000"/>
          </a:solidFill>
          <a:ln w="19050">
            <a:solidFill>
              <a:srgbClr val="FFC000"/>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rgbClr val="92D050"/>
          </a:solidFill>
          <a:ln w="19050">
            <a:solidFill>
              <a:srgbClr val="92D050"/>
            </a:solidFill>
          </a:ln>
          <a:effectLst/>
        </c:spPr>
      </c:pivotFmt>
      <c:pivotFmt>
        <c:idx val="21"/>
        <c:spPr>
          <a:solidFill>
            <a:srgbClr val="FFFF00"/>
          </a:solidFill>
          <a:ln w="19050">
            <a:solidFill>
              <a:srgbClr val="FFFF00"/>
            </a:solidFill>
          </a:ln>
          <a:effectLst/>
        </c:spPr>
      </c:pivotFmt>
      <c:pivotFmt>
        <c:idx val="22"/>
        <c:spPr>
          <a:solidFill>
            <a:srgbClr val="3399FF"/>
          </a:solidFill>
          <a:ln w="19050">
            <a:solidFill>
              <a:srgbClr val="3399FF"/>
            </a:solidFill>
          </a:ln>
          <a:effectLst/>
        </c:spPr>
      </c:pivotFmt>
      <c:pivotFmt>
        <c:idx val="23"/>
        <c:spPr>
          <a:solidFill>
            <a:srgbClr val="FFC000"/>
          </a:solidFill>
          <a:ln w="19050">
            <a:solidFill>
              <a:srgbClr val="FFC000"/>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92D050"/>
          </a:solidFill>
          <a:ln w="19050">
            <a:solidFill>
              <a:srgbClr val="92D050"/>
            </a:solidFill>
          </a:ln>
          <a:effectLst/>
        </c:spPr>
      </c:pivotFmt>
      <c:pivotFmt>
        <c:idx val="26"/>
        <c:spPr>
          <a:solidFill>
            <a:srgbClr val="FFFF00"/>
          </a:solidFill>
          <a:ln w="19050">
            <a:solidFill>
              <a:srgbClr val="FFFF00"/>
            </a:solidFill>
          </a:ln>
          <a:effectLst/>
        </c:spPr>
      </c:pivotFmt>
      <c:pivotFmt>
        <c:idx val="27"/>
        <c:spPr>
          <a:solidFill>
            <a:srgbClr val="3399FF"/>
          </a:solidFill>
          <a:ln w="19050">
            <a:solidFill>
              <a:srgbClr val="3399FF"/>
            </a:solidFill>
          </a:ln>
          <a:effectLst/>
        </c:spPr>
      </c:pivotFmt>
      <c:pivotFmt>
        <c:idx val="28"/>
        <c:spPr>
          <a:solidFill>
            <a:srgbClr val="FFC000"/>
          </a:solidFill>
          <a:ln w="19050">
            <a:solidFill>
              <a:srgbClr val="FFC000"/>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0"/>
        <c:spPr>
          <a:solidFill>
            <a:srgbClr val="92D050"/>
          </a:solidFill>
          <a:ln w="19050">
            <a:solidFill>
              <a:srgbClr val="92D050"/>
            </a:solidFill>
          </a:ln>
          <a:effectLst/>
        </c:spPr>
      </c:pivotFmt>
      <c:pivotFmt>
        <c:idx val="31"/>
        <c:spPr>
          <a:solidFill>
            <a:srgbClr val="FFFF00"/>
          </a:solidFill>
          <a:ln w="19050">
            <a:solidFill>
              <a:srgbClr val="FFFF00"/>
            </a:solidFill>
          </a:ln>
          <a:effectLst/>
        </c:spPr>
      </c:pivotFmt>
      <c:pivotFmt>
        <c:idx val="32"/>
        <c:spPr>
          <a:solidFill>
            <a:srgbClr val="3399FF"/>
          </a:solidFill>
          <a:ln w="19050">
            <a:solidFill>
              <a:srgbClr val="3399FF"/>
            </a:solidFill>
          </a:ln>
          <a:effectLst/>
        </c:spPr>
      </c:pivotFmt>
      <c:pivotFmt>
        <c:idx val="33"/>
        <c:spPr>
          <a:solidFill>
            <a:srgbClr val="FFC000"/>
          </a:solidFill>
          <a:ln w="19050">
            <a:solidFill>
              <a:srgbClr val="FFC000"/>
            </a:solidFill>
          </a:ln>
          <a:effectLst/>
        </c:spPr>
      </c:pivotFmt>
    </c:pivotFmts>
    <c:plotArea>
      <c:layout/>
      <c:pieChart>
        <c:varyColors val="1"/>
        <c:ser>
          <c:idx val="0"/>
          <c:order val="0"/>
          <c:tx>
            <c:strRef>
              <c:f>'Suivi planning graphique'!$G$8</c:f>
              <c:strCache>
                <c:ptCount val="1"/>
                <c:pt idx="0">
                  <c:v>Total</c:v>
                </c:pt>
              </c:strCache>
            </c:strRef>
          </c:tx>
          <c:dPt>
            <c:idx val="0"/>
            <c:bubble3D val="0"/>
            <c:spPr>
              <a:solidFill>
                <a:srgbClr val="92D050"/>
              </a:solidFill>
              <a:ln w="19050">
                <a:solidFill>
                  <a:srgbClr val="92D050"/>
                </a:solidFill>
              </a:ln>
              <a:effectLst/>
            </c:spPr>
            <c:extLst>
              <c:ext xmlns:c16="http://schemas.microsoft.com/office/drawing/2014/chart" uri="{C3380CC4-5D6E-409C-BE32-E72D297353CC}">
                <c16:uniqueId val="{00000001-68A8-47F1-AE67-442172C0CC6C}"/>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68A8-47F1-AE67-442172C0CC6C}"/>
              </c:ext>
            </c:extLst>
          </c:dPt>
          <c:dPt>
            <c:idx val="2"/>
            <c:bubble3D val="0"/>
            <c:spPr>
              <a:solidFill>
                <a:srgbClr val="3399FF"/>
              </a:solidFill>
              <a:ln w="19050">
                <a:solidFill>
                  <a:srgbClr val="3399FF"/>
                </a:solidFill>
              </a:ln>
              <a:effectLst/>
            </c:spPr>
            <c:extLst>
              <c:ext xmlns:c16="http://schemas.microsoft.com/office/drawing/2014/chart" uri="{C3380CC4-5D6E-409C-BE32-E72D297353CC}">
                <c16:uniqueId val="{00000005-68A8-47F1-AE67-442172C0CC6C}"/>
              </c:ext>
            </c:extLst>
          </c:dPt>
          <c:dPt>
            <c:idx val="3"/>
            <c:bubble3D val="0"/>
            <c:spPr>
              <a:solidFill>
                <a:srgbClr val="FFC000"/>
              </a:solidFill>
              <a:ln w="19050">
                <a:solidFill>
                  <a:srgbClr val="FFC000"/>
                </a:solidFill>
              </a:ln>
              <a:effectLst/>
            </c:spPr>
            <c:extLst>
              <c:ext xmlns:c16="http://schemas.microsoft.com/office/drawing/2014/chart" uri="{C3380CC4-5D6E-409C-BE32-E72D297353CC}">
                <c16:uniqueId val="{00000007-68A8-47F1-AE67-442172C0CC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graphique'!$F$9:$F$13</c:f>
              <c:strCache>
                <c:ptCount val="4"/>
                <c:pt idx="0">
                  <c:v>Visite réalisées</c:v>
                </c:pt>
                <c:pt idx="1">
                  <c:v>Visites programmées</c:v>
                </c:pt>
                <c:pt idx="2">
                  <c:v>Sans objet</c:v>
                </c:pt>
                <c:pt idx="3">
                  <c:v>Visites à programmer </c:v>
                </c:pt>
              </c:strCache>
            </c:strRef>
          </c:cat>
          <c:val>
            <c:numRef>
              <c:f>'Suivi planning graphique'!$G$9:$G$13</c:f>
              <c:numCache>
                <c:formatCode>General</c:formatCode>
                <c:ptCount val="4"/>
                <c:pt idx="0">
                  <c:v>10</c:v>
                </c:pt>
                <c:pt idx="1">
                  <c:v>7</c:v>
                </c:pt>
                <c:pt idx="2">
                  <c:v>8</c:v>
                </c:pt>
                <c:pt idx="3">
                  <c:v>14</c:v>
                </c:pt>
              </c:numCache>
            </c:numRef>
          </c:val>
          <c:extLst>
            <c:ext xmlns:c16="http://schemas.microsoft.com/office/drawing/2014/chart" uri="{C3380CC4-5D6E-409C-BE32-E72D297353CC}">
              <c16:uniqueId val="{00000008-68A8-47F1-AE67-442172C0CC6C}"/>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780056095131434"/>
          <c:y val="0.26185973650459676"/>
          <c:w val="0.31748306912442098"/>
          <c:h val="0.663515042325412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dynamique2</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77B7FC"/>
          </a:solidFill>
          <a:ln w="19050">
            <a:solidFill>
              <a:srgbClr val="77B7FC"/>
            </a:solidFill>
          </a:ln>
          <a:effectLst/>
        </c:spPr>
      </c:pivotFmt>
      <c:pivotFmt>
        <c:idx val="2"/>
        <c:spPr>
          <a:solidFill>
            <a:srgbClr val="AADC14"/>
          </a:solidFill>
          <a:ln w="19050">
            <a:solidFill>
              <a:srgbClr val="AADC14"/>
            </a:solidFill>
          </a:ln>
          <a:effectLst/>
        </c:spPr>
      </c:pivotFmt>
      <c:pivotFmt>
        <c:idx val="3"/>
        <c:spPr>
          <a:solidFill>
            <a:srgbClr val="F6B136"/>
          </a:solidFill>
          <a:ln w="19050">
            <a:solidFill>
              <a:srgbClr val="F6B136"/>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77B7FC"/>
          </a:solidFill>
          <a:ln w="19050">
            <a:solidFill>
              <a:srgbClr val="77B7FC"/>
            </a:solidFill>
          </a:ln>
          <a:effectLst/>
        </c:spPr>
      </c:pivotFmt>
      <c:pivotFmt>
        <c:idx val="7"/>
        <c:spPr>
          <a:solidFill>
            <a:srgbClr val="AADC14"/>
          </a:solidFill>
          <a:ln w="19050">
            <a:solidFill>
              <a:srgbClr val="AADC14"/>
            </a:solidFill>
          </a:ln>
          <a:effectLst/>
        </c:spPr>
      </c:pivotFmt>
      <c:pivotFmt>
        <c:idx val="8"/>
        <c:spPr>
          <a:solidFill>
            <a:srgbClr val="F6B136"/>
          </a:solidFill>
          <a:ln w="19050">
            <a:solidFill>
              <a:srgbClr val="F6B136"/>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77B7FC"/>
          </a:solidFill>
          <a:ln w="19050">
            <a:solidFill>
              <a:srgbClr val="77B7FC"/>
            </a:solidFill>
          </a:ln>
          <a:effectLst/>
        </c:spPr>
      </c:pivotFmt>
      <c:pivotFmt>
        <c:idx val="11"/>
        <c:spPr>
          <a:solidFill>
            <a:srgbClr val="AADC14"/>
          </a:solidFill>
          <a:ln w="19050">
            <a:solidFill>
              <a:srgbClr val="AADC14"/>
            </a:solidFill>
          </a:ln>
          <a:effectLst/>
        </c:spPr>
      </c:pivotFmt>
      <c:pivotFmt>
        <c:idx val="12"/>
        <c:spPr>
          <a:solidFill>
            <a:srgbClr val="F6B136"/>
          </a:solidFill>
          <a:ln w="19050">
            <a:solidFill>
              <a:srgbClr val="F6B136"/>
            </a:solidFill>
          </a:ln>
          <a:effectLst/>
        </c:spPr>
      </c:pivotFmt>
      <c:pivotFmt>
        <c:idx val="13"/>
        <c:spPr>
          <a:solidFill>
            <a:srgbClr val="FFFF00"/>
          </a:solidFill>
          <a:ln w="19050">
            <a:solidFill>
              <a:srgbClr val="FFFF00"/>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77B7FC"/>
          </a:solidFill>
          <a:ln w="19050">
            <a:solidFill>
              <a:srgbClr val="77B7FC"/>
            </a:solidFill>
          </a:ln>
          <a:effectLst/>
        </c:spPr>
      </c:pivotFmt>
      <c:pivotFmt>
        <c:idx val="16"/>
        <c:spPr>
          <a:solidFill>
            <a:srgbClr val="AADC14"/>
          </a:solidFill>
          <a:ln w="19050">
            <a:solidFill>
              <a:srgbClr val="AADC14"/>
            </a:solidFill>
          </a:ln>
          <a:effectLst/>
        </c:spPr>
      </c:pivotFmt>
      <c:pivotFmt>
        <c:idx val="17"/>
        <c:spPr>
          <a:solidFill>
            <a:srgbClr val="F6B136"/>
          </a:solidFill>
          <a:ln w="19050">
            <a:solidFill>
              <a:srgbClr val="F6B136"/>
            </a:solidFill>
          </a:ln>
          <a:effectLst/>
        </c:spPr>
      </c:pivotFmt>
      <c:pivotFmt>
        <c:idx val="18"/>
        <c:spPr>
          <a:solidFill>
            <a:srgbClr val="FFFF00"/>
          </a:solidFill>
          <a:ln w="19050">
            <a:solidFill>
              <a:srgbClr val="FFFF00"/>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rgbClr val="77B7FC"/>
          </a:solidFill>
          <a:ln w="19050">
            <a:solidFill>
              <a:srgbClr val="77B7FC"/>
            </a:solidFill>
          </a:ln>
          <a:effectLst/>
        </c:spPr>
      </c:pivotFmt>
      <c:pivotFmt>
        <c:idx val="21"/>
        <c:spPr>
          <a:solidFill>
            <a:srgbClr val="AADC14"/>
          </a:solidFill>
          <a:ln w="19050">
            <a:solidFill>
              <a:srgbClr val="AADC14"/>
            </a:solidFill>
          </a:ln>
          <a:effectLst/>
        </c:spPr>
      </c:pivotFmt>
      <c:pivotFmt>
        <c:idx val="22"/>
        <c:spPr>
          <a:solidFill>
            <a:srgbClr val="F6B136"/>
          </a:solidFill>
          <a:ln w="19050">
            <a:solidFill>
              <a:srgbClr val="F6B136"/>
            </a:solidFill>
          </a:ln>
          <a:effectLst/>
        </c:spPr>
      </c:pivotFmt>
      <c:pivotFmt>
        <c:idx val="23"/>
        <c:spPr>
          <a:solidFill>
            <a:srgbClr val="FFFF00"/>
          </a:solidFill>
          <a:ln w="19050">
            <a:solidFill>
              <a:srgbClr val="FFFF00"/>
            </a:solidFill>
          </a:ln>
          <a:effectLst/>
        </c:spPr>
      </c:pivotFmt>
      <c:pivotFmt>
        <c:idx val="24"/>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graphique'!$C$40:$C$41</c:f>
              <c:strCache>
                <c:ptCount val="1"/>
                <c:pt idx="0">
                  <c:v>ARA / PACA</c:v>
                </c:pt>
              </c:strCache>
            </c:strRef>
          </c:tx>
          <c:dPt>
            <c:idx val="0"/>
            <c:bubble3D val="0"/>
            <c:spPr>
              <a:solidFill>
                <a:srgbClr val="77B7FC"/>
              </a:solidFill>
              <a:ln w="19050">
                <a:solidFill>
                  <a:srgbClr val="77B7FC"/>
                </a:solidFill>
              </a:ln>
              <a:effectLst/>
            </c:spPr>
            <c:extLst>
              <c:ext xmlns:c16="http://schemas.microsoft.com/office/drawing/2014/chart" uri="{C3380CC4-5D6E-409C-BE32-E72D297353CC}">
                <c16:uniqueId val="{00000001-4BFA-4F15-A386-5E45D05AD527}"/>
              </c:ext>
            </c:extLst>
          </c:dPt>
          <c:dPt>
            <c:idx val="1"/>
            <c:bubble3D val="0"/>
            <c:spPr>
              <a:solidFill>
                <a:srgbClr val="AADC14"/>
              </a:solidFill>
              <a:ln w="19050">
                <a:solidFill>
                  <a:srgbClr val="AADC14"/>
                </a:solidFill>
              </a:ln>
              <a:effectLst/>
            </c:spPr>
            <c:extLst>
              <c:ext xmlns:c16="http://schemas.microsoft.com/office/drawing/2014/chart" uri="{C3380CC4-5D6E-409C-BE32-E72D297353CC}">
                <c16:uniqueId val="{00000003-4BFA-4F15-A386-5E45D05AD527}"/>
              </c:ext>
            </c:extLst>
          </c:dPt>
          <c:dPt>
            <c:idx val="2"/>
            <c:bubble3D val="0"/>
            <c:spPr>
              <a:solidFill>
                <a:srgbClr val="F6B136"/>
              </a:solidFill>
              <a:ln w="19050">
                <a:solidFill>
                  <a:srgbClr val="F6B136"/>
                </a:solidFill>
              </a:ln>
              <a:effectLst/>
            </c:spPr>
            <c:extLst>
              <c:ext xmlns:c16="http://schemas.microsoft.com/office/drawing/2014/chart" uri="{C3380CC4-5D6E-409C-BE32-E72D297353CC}">
                <c16:uniqueId val="{00000005-4BFA-4F15-A386-5E45D05AD527}"/>
              </c:ext>
            </c:extLst>
          </c:dPt>
          <c:dPt>
            <c:idx val="3"/>
            <c:bubble3D val="0"/>
            <c:spPr>
              <a:solidFill>
                <a:srgbClr val="FFFF00"/>
              </a:solidFill>
              <a:ln w="19050">
                <a:solidFill>
                  <a:srgbClr val="FFFF00"/>
                </a:solidFill>
              </a:ln>
              <a:effectLst/>
            </c:spPr>
            <c:extLst>
              <c:ext xmlns:c16="http://schemas.microsoft.com/office/drawing/2014/chart" uri="{C3380CC4-5D6E-409C-BE32-E72D297353CC}">
                <c16:uniqueId val="{00000007-4BFA-4F15-A386-5E45D05AD5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graphique'!$B$42:$B$46</c:f>
              <c:strCache>
                <c:ptCount val="4"/>
                <c:pt idx="0">
                  <c:v>Sans objet</c:v>
                </c:pt>
                <c:pt idx="1">
                  <c:v>Visite réalisées</c:v>
                </c:pt>
                <c:pt idx="2">
                  <c:v>Visites à programmer </c:v>
                </c:pt>
                <c:pt idx="3">
                  <c:v>Visites programmées</c:v>
                </c:pt>
              </c:strCache>
            </c:strRef>
          </c:cat>
          <c:val>
            <c:numRef>
              <c:f>'Suivi planning graphique'!$C$42:$C$46</c:f>
              <c:numCache>
                <c:formatCode>General</c:formatCode>
                <c:ptCount val="4"/>
                <c:pt idx="0">
                  <c:v>2</c:v>
                </c:pt>
                <c:pt idx="1">
                  <c:v>5</c:v>
                </c:pt>
                <c:pt idx="2">
                  <c:v>4</c:v>
                </c:pt>
                <c:pt idx="3">
                  <c:v>1</c:v>
                </c:pt>
              </c:numCache>
            </c:numRef>
          </c:val>
          <c:extLst>
            <c:ext xmlns:c16="http://schemas.microsoft.com/office/drawing/2014/chart" uri="{C3380CC4-5D6E-409C-BE32-E72D297353CC}">
              <c16:uniqueId val="{00000008-4BFA-4F15-A386-5E45D05AD52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801190508253142"/>
          <c:y val="0.12665341607788425"/>
          <c:w val="0.28384417714154042"/>
          <c:h val="0.7414111091445236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dynamique5</c:name>
    <c:fmtId val="13"/>
  </c:pivotSource>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77B7FC"/>
          </a:solidFill>
          <a:ln w="19050">
            <a:solidFill>
              <a:srgbClr val="77B7FC"/>
            </a:solidFill>
          </a:ln>
          <a:effectLst/>
        </c:spPr>
      </c:pivotFmt>
      <c:pivotFmt>
        <c:idx val="2"/>
        <c:spPr>
          <a:solidFill>
            <a:srgbClr val="AADC14"/>
          </a:solidFill>
          <a:ln w="19050">
            <a:solidFill>
              <a:srgbClr val="AADC14"/>
            </a:solidFill>
          </a:ln>
          <a:effectLst/>
        </c:spPr>
      </c:pivotFmt>
      <c:pivotFmt>
        <c:idx val="3"/>
        <c:spPr>
          <a:solidFill>
            <a:srgbClr val="F6B136"/>
          </a:solidFill>
          <a:ln w="19050">
            <a:solidFill>
              <a:srgbClr val="F6B136"/>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77B7FC"/>
          </a:solidFill>
          <a:ln w="19050">
            <a:solidFill>
              <a:srgbClr val="77B7FC"/>
            </a:solidFill>
          </a:ln>
          <a:effectLst/>
        </c:spPr>
      </c:pivotFmt>
      <c:pivotFmt>
        <c:idx val="7"/>
        <c:spPr>
          <a:solidFill>
            <a:srgbClr val="AADC14"/>
          </a:solidFill>
          <a:ln w="19050">
            <a:solidFill>
              <a:srgbClr val="AADC14"/>
            </a:solidFill>
          </a:ln>
          <a:effectLst/>
        </c:spPr>
      </c:pivotFmt>
      <c:pivotFmt>
        <c:idx val="8"/>
        <c:spPr>
          <a:solidFill>
            <a:srgbClr val="F6B136"/>
          </a:solidFill>
          <a:ln w="19050">
            <a:solidFill>
              <a:srgbClr val="F6B136"/>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77B7FC"/>
          </a:solidFill>
          <a:ln w="19050">
            <a:solidFill>
              <a:srgbClr val="77B7FC"/>
            </a:solidFill>
          </a:ln>
          <a:effectLst/>
        </c:spPr>
      </c:pivotFmt>
      <c:pivotFmt>
        <c:idx val="11"/>
        <c:spPr>
          <a:solidFill>
            <a:srgbClr val="AADC14"/>
          </a:solidFill>
          <a:ln w="19050">
            <a:solidFill>
              <a:srgbClr val="AADC14"/>
            </a:solidFill>
          </a:ln>
          <a:effectLst/>
        </c:spPr>
      </c:pivotFmt>
      <c:pivotFmt>
        <c:idx val="12"/>
        <c:spPr>
          <a:solidFill>
            <a:srgbClr val="F6B136"/>
          </a:solidFill>
          <a:ln w="19050">
            <a:solidFill>
              <a:srgbClr val="F6B136"/>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3399FF"/>
          </a:solidFill>
          <a:ln w="19050">
            <a:solidFill>
              <a:srgbClr val="3399FF"/>
            </a:solidFill>
          </a:ln>
          <a:effectLst/>
        </c:spPr>
      </c:pivotFmt>
      <c:pivotFmt>
        <c:idx val="16"/>
        <c:spPr>
          <a:solidFill>
            <a:srgbClr val="92D050"/>
          </a:solidFill>
          <a:ln w="19050">
            <a:solidFill>
              <a:srgbClr val="92D050"/>
            </a:solidFill>
          </a:ln>
          <a:effectLst/>
        </c:spPr>
      </c:pivotFmt>
      <c:pivotFmt>
        <c:idx val="17"/>
        <c:spPr>
          <a:solidFill>
            <a:srgbClr val="FFC000"/>
          </a:solidFill>
          <a:ln w="19050">
            <a:solidFill>
              <a:srgbClr val="FFC000"/>
            </a:solidFill>
          </a:ln>
          <a:effectLst/>
        </c:spPr>
      </c:pivotFmt>
      <c:pivotFmt>
        <c:idx val="18"/>
        <c:spPr>
          <a:solidFill>
            <a:srgbClr val="FFFF00"/>
          </a:solidFill>
          <a:ln w="19050">
            <a:solidFill>
              <a:srgbClr val="FFFF00"/>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rgbClr val="3399FF"/>
          </a:solidFill>
          <a:ln w="19050">
            <a:solidFill>
              <a:srgbClr val="3399FF"/>
            </a:solidFill>
          </a:ln>
          <a:effectLst/>
        </c:spPr>
      </c:pivotFmt>
      <c:pivotFmt>
        <c:idx val="21"/>
        <c:spPr>
          <a:solidFill>
            <a:srgbClr val="92D050"/>
          </a:solidFill>
          <a:ln w="19050">
            <a:solidFill>
              <a:srgbClr val="92D050"/>
            </a:solidFill>
          </a:ln>
          <a:effectLst/>
        </c:spPr>
      </c:pivotFmt>
      <c:pivotFmt>
        <c:idx val="22"/>
        <c:spPr>
          <a:solidFill>
            <a:srgbClr val="FFC000"/>
          </a:solidFill>
          <a:ln w="19050">
            <a:solidFill>
              <a:srgbClr val="FFC000"/>
            </a:solidFill>
          </a:ln>
          <a:effectLst/>
        </c:spPr>
      </c:pivotFmt>
      <c:pivotFmt>
        <c:idx val="23"/>
        <c:spPr>
          <a:solidFill>
            <a:srgbClr val="FFFF00"/>
          </a:solidFill>
          <a:ln w="19050">
            <a:solidFill>
              <a:srgbClr val="FFFF00"/>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3399FF"/>
          </a:solidFill>
          <a:ln w="19050">
            <a:solidFill>
              <a:srgbClr val="3399FF"/>
            </a:solidFill>
          </a:ln>
          <a:effectLst/>
        </c:spPr>
      </c:pivotFmt>
      <c:pivotFmt>
        <c:idx val="26"/>
        <c:spPr>
          <a:solidFill>
            <a:srgbClr val="92D050"/>
          </a:solidFill>
          <a:ln w="19050">
            <a:solidFill>
              <a:srgbClr val="92D050"/>
            </a:solidFill>
          </a:ln>
          <a:effectLst/>
        </c:spPr>
      </c:pivotFmt>
      <c:pivotFmt>
        <c:idx val="27"/>
        <c:spPr>
          <a:solidFill>
            <a:srgbClr val="FFC000"/>
          </a:solidFill>
          <a:ln w="19050">
            <a:solidFill>
              <a:srgbClr val="FFC000"/>
            </a:solidFill>
          </a:ln>
          <a:effectLst/>
        </c:spPr>
      </c:pivotFmt>
      <c:pivotFmt>
        <c:idx val="28"/>
        <c:spPr>
          <a:solidFill>
            <a:srgbClr val="FFFF00"/>
          </a:solidFill>
          <a:ln w="19050">
            <a:solidFill>
              <a:srgbClr val="FFFF00"/>
            </a:solidFill>
          </a:ln>
          <a:effectLst/>
        </c:spPr>
      </c:pivotFmt>
      <c:pivotFmt>
        <c:idx val="29"/>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graphique'!$C$65:$C$66</c:f>
              <c:strCache>
                <c:ptCount val="1"/>
                <c:pt idx="0">
                  <c:v>B / CVL </c:v>
                </c:pt>
              </c:strCache>
            </c:strRef>
          </c:tx>
          <c:dPt>
            <c:idx val="0"/>
            <c:bubble3D val="0"/>
            <c:spPr>
              <a:solidFill>
                <a:srgbClr val="3399FF"/>
              </a:solidFill>
              <a:ln w="19050">
                <a:solidFill>
                  <a:srgbClr val="3399FF"/>
                </a:solidFill>
              </a:ln>
              <a:effectLst/>
            </c:spPr>
            <c:extLst>
              <c:ext xmlns:c16="http://schemas.microsoft.com/office/drawing/2014/chart" uri="{C3380CC4-5D6E-409C-BE32-E72D297353CC}">
                <c16:uniqueId val="{00000001-4D02-4B0E-A034-087E5D531AC5}"/>
              </c:ext>
            </c:extLst>
          </c:dPt>
          <c:dPt>
            <c:idx val="1"/>
            <c:bubble3D val="0"/>
            <c:spPr>
              <a:solidFill>
                <a:srgbClr val="92D050"/>
              </a:solidFill>
              <a:ln w="19050">
                <a:solidFill>
                  <a:srgbClr val="92D050"/>
                </a:solidFill>
              </a:ln>
              <a:effectLst/>
            </c:spPr>
            <c:extLst>
              <c:ext xmlns:c16="http://schemas.microsoft.com/office/drawing/2014/chart" uri="{C3380CC4-5D6E-409C-BE32-E72D297353CC}">
                <c16:uniqueId val="{00000003-4D02-4B0E-A034-087E5D531AC5}"/>
              </c:ext>
            </c:extLst>
          </c:dPt>
          <c:dPt>
            <c:idx val="2"/>
            <c:bubble3D val="0"/>
            <c:spPr>
              <a:solidFill>
                <a:srgbClr val="FFC000"/>
              </a:solidFill>
              <a:ln w="19050">
                <a:solidFill>
                  <a:srgbClr val="FFC000"/>
                </a:solidFill>
              </a:ln>
              <a:effectLst/>
            </c:spPr>
            <c:extLst>
              <c:ext xmlns:c16="http://schemas.microsoft.com/office/drawing/2014/chart" uri="{C3380CC4-5D6E-409C-BE32-E72D297353CC}">
                <c16:uniqueId val="{00000005-4D02-4B0E-A034-087E5D531AC5}"/>
              </c:ext>
            </c:extLst>
          </c:dPt>
          <c:dPt>
            <c:idx val="3"/>
            <c:bubble3D val="0"/>
            <c:spPr>
              <a:solidFill>
                <a:srgbClr val="FFFF00"/>
              </a:solidFill>
              <a:ln w="19050">
                <a:solidFill>
                  <a:srgbClr val="FFFF00"/>
                </a:solidFill>
              </a:ln>
              <a:effectLst/>
            </c:spPr>
            <c:extLst>
              <c:ext xmlns:c16="http://schemas.microsoft.com/office/drawing/2014/chart" uri="{C3380CC4-5D6E-409C-BE32-E72D297353CC}">
                <c16:uniqueId val="{00000007-4D02-4B0E-A034-087E5D531AC5}"/>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graphique'!$B$67:$B$71</c:f>
              <c:strCache>
                <c:ptCount val="4"/>
                <c:pt idx="0">
                  <c:v>Sans objet</c:v>
                </c:pt>
                <c:pt idx="1">
                  <c:v>Visite réalisées</c:v>
                </c:pt>
                <c:pt idx="2">
                  <c:v>Visites à programmer </c:v>
                </c:pt>
                <c:pt idx="3">
                  <c:v>Visites programmées</c:v>
                </c:pt>
              </c:strCache>
            </c:strRef>
          </c:cat>
          <c:val>
            <c:numRef>
              <c:f>'Suivi planning graphique'!$C$67:$C$71</c:f>
              <c:numCache>
                <c:formatCode>General</c:formatCode>
                <c:ptCount val="4"/>
                <c:pt idx="0">
                  <c:v>1</c:v>
                </c:pt>
                <c:pt idx="1">
                  <c:v>1</c:v>
                </c:pt>
                <c:pt idx="2">
                  <c:v>2</c:v>
                </c:pt>
                <c:pt idx="3">
                  <c:v>2</c:v>
                </c:pt>
              </c:numCache>
            </c:numRef>
          </c:val>
          <c:extLst>
            <c:ext xmlns:c16="http://schemas.microsoft.com/office/drawing/2014/chart" uri="{C3380CC4-5D6E-409C-BE32-E72D297353CC}">
              <c16:uniqueId val="{00000008-4D02-4B0E-A034-087E5D531AC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086778359615494"/>
          <c:y val="0.24961272131815579"/>
          <c:w val="0.33018519347347169"/>
          <c:h val="0.51612287845691796"/>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dynamique6</c:name>
    <c:fmtId val="9"/>
  </c:pivotSource>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77B7FC"/>
          </a:solidFill>
          <a:ln w="19050">
            <a:solidFill>
              <a:srgbClr val="77B7FC"/>
            </a:solidFill>
          </a:ln>
          <a:effectLst/>
        </c:spPr>
      </c:pivotFmt>
      <c:pivotFmt>
        <c:idx val="2"/>
        <c:spPr>
          <a:solidFill>
            <a:srgbClr val="F6B136"/>
          </a:solidFill>
          <a:ln w="19050">
            <a:solidFill>
              <a:srgbClr val="F6B136"/>
            </a:solidFill>
          </a:ln>
          <a:effectLst/>
        </c:spPr>
      </c:pivotFmt>
      <c:pivotFmt>
        <c:idx val="3"/>
        <c:spPr>
          <a:solidFill>
            <a:srgbClr val="AADC14"/>
          </a:solidFill>
          <a:ln w="19050">
            <a:solidFill>
              <a:srgbClr val="AADC14"/>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77B7FC"/>
          </a:solidFill>
          <a:ln w="19050">
            <a:solidFill>
              <a:srgbClr val="77B7FC"/>
            </a:solidFill>
          </a:ln>
          <a:effectLst/>
        </c:spPr>
      </c:pivotFmt>
      <c:pivotFmt>
        <c:idx val="7"/>
        <c:spPr>
          <a:solidFill>
            <a:srgbClr val="F6B136"/>
          </a:solidFill>
          <a:ln w="19050">
            <a:solidFill>
              <a:srgbClr val="F6B136"/>
            </a:solidFill>
          </a:ln>
          <a:effectLst/>
        </c:spPr>
      </c:pivotFmt>
      <c:pivotFmt>
        <c:idx val="8"/>
        <c:spPr>
          <a:solidFill>
            <a:srgbClr val="AADC14"/>
          </a:solidFill>
          <a:ln w="19050">
            <a:solidFill>
              <a:srgbClr val="AADC14"/>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77B7FC"/>
          </a:solidFill>
          <a:ln w="19050">
            <a:solidFill>
              <a:srgbClr val="77B7FC"/>
            </a:solidFill>
          </a:ln>
          <a:effectLst/>
        </c:spPr>
      </c:pivotFmt>
      <c:pivotFmt>
        <c:idx val="11"/>
        <c:spPr>
          <a:solidFill>
            <a:srgbClr val="92D050"/>
          </a:solidFill>
          <a:ln w="19050">
            <a:solidFill>
              <a:srgbClr val="92D050"/>
            </a:solidFill>
          </a:ln>
          <a:effectLst/>
        </c:spPr>
      </c:pivotFmt>
      <c:pivotFmt>
        <c:idx val="12"/>
        <c:spPr>
          <a:solidFill>
            <a:srgbClr val="FFC000"/>
          </a:solidFill>
          <a:ln w="19050">
            <a:solidFill>
              <a:srgbClr val="FFC000"/>
            </a:solidFill>
          </a:ln>
          <a:effectLst/>
        </c:spPr>
      </c:pivotFmt>
      <c:pivotFmt>
        <c:idx val="13"/>
        <c:spPr>
          <a:solidFill>
            <a:srgbClr val="FFFF00"/>
          </a:solidFill>
          <a:ln w="19050">
            <a:solidFill>
              <a:srgbClr val="FFFF00"/>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77B7FC"/>
          </a:solidFill>
          <a:ln w="19050">
            <a:solidFill>
              <a:srgbClr val="77B7FC"/>
            </a:solidFill>
          </a:ln>
          <a:effectLst/>
        </c:spPr>
      </c:pivotFmt>
      <c:pivotFmt>
        <c:idx val="16"/>
        <c:spPr>
          <a:solidFill>
            <a:srgbClr val="92D050"/>
          </a:solidFill>
          <a:ln w="19050">
            <a:solidFill>
              <a:srgbClr val="92D050"/>
            </a:solidFill>
          </a:ln>
          <a:effectLst/>
        </c:spPr>
      </c:pivotFmt>
      <c:pivotFmt>
        <c:idx val="17"/>
        <c:spPr>
          <a:solidFill>
            <a:srgbClr val="FFC000"/>
          </a:solidFill>
          <a:ln w="19050">
            <a:solidFill>
              <a:srgbClr val="FFC000"/>
            </a:solidFill>
          </a:ln>
          <a:effectLst/>
        </c:spPr>
      </c:pivotFmt>
      <c:pivotFmt>
        <c:idx val="18"/>
        <c:spPr>
          <a:solidFill>
            <a:srgbClr val="FFFF00"/>
          </a:solidFill>
          <a:ln w="19050">
            <a:solidFill>
              <a:srgbClr val="FFFF00"/>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rgbClr val="77B7FC"/>
          </a:solidFill>
          <a:ln w="19050">
            <a:solidFill>
              <a:srgbClr val="77B7FC"/>
            </a:solidFill>
          </a:ln>
          <a:effectLst/>
        </c:spPr>
      </c:pivotFmt>
      <c:pivotFmt>
        <c:idx val="21"/>
        <c:spPr>
          <a:solidFill>
            <a:srgbClr val="92D050"/>
          </a:solidFill>
          <a:ln w="19050">
            <a:solidFill>
              <a:srgbClr val="92D050"/>
            </a:solidFill>
          </a:ln>
          <a:effectLst/>
        </c:spPr>
      </c:pivotFmt>
      <c:pivotFmt>
        <c:idx val="22"/>
        <c:spPr>
          <a:solidFill>
            <a:srgbClr val="FFC000"/>
          </a:solidFill>
          <a:ln w="19050">
            <a:solidFill>
              <a:srgbClr val="FFC000"/>
            </a:solidFill>
          </a:ln>
          <a:effectLst/>
        </c:spPr>
      </c:pivotFmt>
      <c:pivotFmt>
        <c:idx val="23"/>
        <c:spPr>
          <a:solidFill>
            <a:srgbClr val="FFC000"/>
          </a:solidFill>
          <a:ln w="19050">
            <a:solidFill>
              <a:srgbClr val="FFC000"/>
            </a:solidFill>
          </a:ln>
          <a:effectLst/>
        </c:spPr>
      </c:pivotFmt>
      <c:pivotFmt>
        <c:idx val="24"/>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graphique'!$C$91:$C$92</c:f>
              <c:strCache>
                <c:ptCount val="1"/>
                <c:pt idx="0">
                  <c:v>GE / BFC</c:v>
                </c:pt>
              </c:strCache>
            </c:strRef>
          </c:tx>
          <c:dPt>
            <c:idx val="0"/>
            <c:bubble3D val="0"/>
            <c:spPr>
              <a:solidFill>
                <a:srgbClr val="77B7FC"/>
              </a:solidFill>
              <a:ln w="19050">
                <a:solidFill>
                  <a:srgbClr val="77B7FC"/>
                </a:solidFill>
              </a:ln>
              <a:effectLst/>
            </c:spPr>
            <c:extLst>
              <c:ext xmlns:c16="http://schemas.microsoft.com/office/drawing/2014/chart" uri="{C3380CC4-5D6E-409C-BE32-E72D297353CC}">
                <c16:uniqueId val="{00000001-A8EC-4D62-B9B8-7A6CBEE0ACF1}"/>
              </c:ext>
            </c:extLst>
          </c:dPt>
          <c:dPt>
            <c:idx val="1"/>
            <c:bubble3D val="0"/>
            <c:spPr>
              <a:solidFill>
                <a:srgbClr val="92D050"/>
              </a:solidFill>
              <a:ln w="19050">
                <a:solidFill>
                  <a:srgbClr val="92D050"/>
                </a:solidFill>
              </a:ln>
              <a:effectLst/>
            </c:spPr>
            <c:extLst>
              <c:ext xmlns:c16="http://schemas.microsoft.com/office/drawing/2014/chart" uri="{C3380CC4-5D6E-409C-BE32-E72D297353CC}">
                <c16:uniqueId val="{00000003-A8EC-4D62-B9B8-7A6CBEE0ACF1}"/>
              </c:ext>
            </c:extLst>
          </c:dPt>
          <c:dPt>
            <c:idx val="2"/>
            <c:bubble3D val="0"/>
            <c:spPr>
              <a:solidFill>
                <a:srgbClr val="FFC000"/>
              </a:solidFill>
              <a:ln w="19050">
                <a:solidFill>
                  <a:srgbClr val="FFC000"/>
                </a:solidFill>
              </a:ln>
              <a:effectLst/>
            </c:spPr>
            <c:extLst>
              <c:ext xmlns:c16="http://schemas.microsoft.com/office/drawing/2014/chart" uri="{C3380CC4-5D6E-409C-BE32-E72D297353CC}">
                <c16:uniqueId val="{00000005-A8EC-4D62-B9B8-7A6CBEE0ACF1}"/>
              </c:ext>
            </c:extLst>
          </c:dPt>
          <c:dPt>
            <c:idx val="3"/>
            <c:bubble3D val="0"/>
            <c:spPr>
              <a:solidFill>
                <a:srgbClr val="FFC000"/>
              </a:solidFill>
              <a:ln w="19050">
                <a:solidFill>
                  <a:srgbClr val="FFC000"/>
                </a:solidFill>
              </a:ln>
              <a:effectLst/>
            </c:spPr>
            <c:extLst>
              <c:ext xmlns:c16="http://schemas.microsoft.com/office/drawing/2014/chart" uri="{C3380CC4-5D6E-409C-BE32-E72D297353CC}">
                <c16:uniqueId val="{00000007-A8EC-4D62-B9B8-7A6CBEE0ACF1}"/>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graphique'!$B$93:$B$97</c:f>
              <c:strCache>
                <c:ptCount val="4"/>
                <c:pt idx="0">
                  <c:v>Sans objet</c:v>
                </c:pt>
                <c:pt idx="1">
                  <c:v>Visite réalisées</c:v>
                </c:pt>
                <c:pt idx="2">
                  <c:v>Visites à programmer </c:v>
                </c:pt>
                <c:pt idx="3">
                  <c:v>Visites programmées</c:v>
                </c:pt>
              </c:strCache>
            </c:strRef>
          </c:cat>
          <c:val>
            <c:numRef>
              <c:f>'Suivi planning graphique'!$C$93:$C$97</c:f>
              <c:numCache>
                <c:formatCode>General</c:formatCode>
                <c:ptCount val="4"/>
                <c:pt idx="0">
                  <c:v>1</c:v>
                </c:pt>
                <c:pt idx="1">
                  <c:v>1</c:v>
                </c:pt>
                <c:pt idx="2">
                  <c:v>3</c:v>
                </c:pt>
                <c:pt idx="3">
                  <c:v>1</c:v>
                </c:pt>
              </c:numCache>
            </c:numRef>
          </c:val>
          <c:extLst>
            <c:ext xmlns:c16="http://schemas.microsoft.com/office/drawing/2014/chart" uri="{C3380CC4-5D6E-409C-BE32-E72D297353CC}">
              <c16:uniqueId val="{00000008-A8EC-4D62-B9B8-7A6CBEE0ACF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166370570359614"/>
          <c:y val="0.39476816488779803"/>
          <c:w val="0.29539411154463086"/>
          <c:h val="0.43353735978148022"/>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7B7FC"/>
          </a:solidFill>
          <a:ln w="19050">
            <a:solidFill>
              <a:srgbClr val="77B7FC"/>
            </a:solidFill>
          </a:ln>
          <a:effectLst/>
        </c:spPr>
      </c:pivotFmt>
      <c:pivotFmt>
        <c:idx val="3"/>
        <c:spPr>
          <a:solidFill>
            <a:srgbClr val="AADC14"/>
          </a:solidFill>
          <a:ln w="19050">
            <a:solidFill>
              <a:srgbClr val="AADC14"/>
            </a:solidFill>
          </a:ln>
          <a:effectLst/>
        </c:spPr>
      </c:pivotFmt>
      <c:pivotFmt>
        <c:idx val="4"/>
        <c:spPr>
          <a:solidFill>
            <a:srgbClr val="F6B136"/>
          </a:solidFill>
          <a:ln w="19050">
            <a:solidFill>
              <a:srgbClr val="F6B136"/>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77B7FC"/>
          </a:solidFill>
          <a:ln w="19050">
            <a:solidFill>
              <a:srgbClr val="77B7FC"/>
            </a:solidFill>
          </a:ln>
          <a:effectLst/>
        </c:spPr>
      </c:pivotFmt>
      <c:pivotFmt>
        <c:idx val="7"/>
        <c:spPr>
          <a:solidFill>
            <a:srgbClr val="AADC14"/>
          </a:solidFill>
          <a:ln w="19050">
            <a:solidFill>
              <a:srgbClr val="AADC14"/>
            </a:solidFill>
          </a:ln>
          <a:effectLst/>
        </c:spPr>
      </c:pivotFmt>
      <c:pivotFmt>
        <c:idx val="8"/>
        <c:spPr>
          <a:solidFill>
            <a:srgbClr val="F6B136"/>
          </a:solidFill>
          <a:ln w="19050">
            <a:solidFill>
              <a:srgbClr val="F6B136"/>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77B7FC"/>
          </a:solidFill>
          <a:ln w="19050">
            <a:solidFill>
              <a:srgbClr val="77B7FC"/>
            </a:solidFill>
          </a:ln>
          <a:effectLst/>
        </c:spPr>
      </c:pivotFmt>
      <c:pivotFmt>
        <c:idx val="11"/>
        <c:spPr>
          <a:solidFill>
            <a:srgbClr val="AADC14"/>
          </a:solidFill>
          <a:ln w="19050">
            <a:solidFill>
              <a:srgbClr val="AADC14"/>
            </a:solidFill>
          </a:ln>
          <a:effectLst/>
        </c:spPr>
      </c:pivotFmt>
      <c:pivotFmt>
        <c:idx val="12"/>
        <c:spPr>
          <a:solidFill>
            <a:srgbClr val="F6B136"/>
          </a:solidFill>
          <a:ln w="19050">
            <a:solidFill>
              <a:srgbClr val="F6B136"/>
            </a:solidFill>
          </a:ln>
          <a:effectLst/>
        </c:spPr>
      </c:pivotFmt>
      <c:pivotFmt>
        <c:idx val="13"/>
        <c:spPr>
          <a:solidFill>
            <a:srgbClr val="FFFF00"/>
          </a:solidFill>
          <a:ln w="19050">
            <a:solidFill>
              <a:srgbClr val="FFFF00"/>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77B7FC"/>
          </a:solidFill>
          <a:ln w="19050">
            <a:solidFill>
              <a:srgbClr val="77B7FC"/>
            </a:solidFill>
          </a:ln>
          <a:effectLst/>
        </c:spPr>
      </c:pivotFmt>
      <c:pivotFmt>
        <c:idx val="16"/>
        <c:spPr>
          <a:solidFill>
            <a:srgbClr val="AADC14"/>
          </a:solidFill>
          <a:ln w="19050">
            <a:solidFill>
              <a:srgbClr val="AADC14"/>
            </a:solidFill>
          </a:ln>
          <a:effectLst/>
        </c:spPr>
      </c:pivotFmt>
      <c:pivotFmt>
        <c:idx val="17"/>
        <c:spPr>
          <a:solidFill>
            <a:srgbClr val="F6B136"/>
          </a:solidFill>
          <a:ln w="19050">
            <a:solidFill>
              <a:srgbClr val="F6B136"/>
            </a:solidFill>
          </a:ln>
          <a:effectLst/>
        </c:spPr>
      </c:pivotFmt>
      <c:pivotFmt>
        <c:idx val="18"/>
        <c:spPr>
          <a:solidFill>
            <a:srgbClr val="FFFF00"/>
          </a:solidFill>
          <a:ln w="19050">
            <a:solidFill>
              <a:srgbClr val="FFFF00"/>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rgbClr val="77B7FC"/>
          </a:solidFill>
          <a:ln w="19050">
            <a:solidFill>
              <a:srgbClr val="77B7FC"/>
            </a:solidFill>
          </a:ln>
          <a:effectLst/>
        </c:spPr>
      </c:pivotFmt>
      <c:pivotFmt>
        <c:idx val="21"/>
        <c:spPr>
          <a:solidFill>
            <a:srgbClr val="AADC14"/>
          </a:solidFill>
          <a:ln w="19050">
            <a:solidFill>
              <a:srgbClr val="AADC14"/>
            </a:solidFill>
          </a:ln>
          <a:effectLst/>
        </c:spPr>
      </c:pivotFmt>
      <c:pivotFmt>
        <c:idx val="22"/>
        <c:spPr>
          <a:solidFill>
            <a:srgbClr val="F6B136"/>
          </a:solidFill>
          <a:ln w="19050">
            <a:solidFill>
              <a:srgbClr val="F6B136"/>
            </a:solidFill>
          </a:ln>
          <a:effectLst/>
        </c:spPr>
      </c:pivotFmt>
      <c:pivotFmt>
        <c:idx val="23"/>
        <c:spPr>
          <a:solidFill>
            <a:srgbClr val="FFFF00"/>
          </a:solidFill>
          <a:ln w="19050">
            <a:solidFill>
              <a:srgbClr val="FFFF00"/>
            </a:solidFill>
          </a:ln>
          <a:effectLst/>
        </c:spPr>
      </c:pivotFmt>
      <c:pivotFmt>
        <c:idx val="24"/>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graphique'!$C$115:$C$116</c:f>
              <c:strCache>
                <c:ptCount val="1"/>
                <c:pt idx="0">
                  <c:v>IDF</c:v>
                </c:pt>
              </c:strCache>
            </c:strRef>
          </c:tx>
          <c:dPt>
            <c:idx val="0"/>
            <c:bubble3D val="0"/>
            <c:spPr>
              <a:solidFill>
                <a:srgbClr val="77B7FC"/>
              </a:solidFill>
              <a:ln w="19050">
                <a:solidFill>
                  <a:srgbClr val="77B7FC"/>
                </a:solidFill>
              </a:ln>
              <a:effectLst/>
            </c:spPr>
            <c:extLst>
              <c:ext xmlns:c16="http://schemas.microsoft.com/office/drawing/2014/chart" uri="{C3380CC4-5D6E-409C-BE32-E72D297353CC}">
                <c16:uniqueId val="{00000001-7494-45BA-A699-7F807E7EDC3E}"/>
              </c:ext>
            </c:extLst>
          </c:dPt>
          <c:dPt>
            <c:idx val="1"/>
            <c:bubble3D val="0"/>
            <c:spPr>
              <a:solidFill>
                <a:srgbClr val="AADC14"/>
              </a:solidFill>
              <a:ln w="19050">
                <a:solidFill>
                  <a:srgbClr val="AADC14"/>
                </a:solidFill>
              </a:ln>
              <a:effectLst/>
            </c:spPr>
            <c:extLst>
              <c:ext xmlns:c16="http://schemas.microsoft.com/office/drawing/2014/chart" uri="{C3380CC4-5D6E-409C-BE32-E72D297353CC}">
                <c16:uniqueId val="{00000003-7494-45BA-A699-7F807E7EDC3E}"/>
              </c:ext>
            </c:extLst>
          </c:dPt>
          <c:dPt>
            <c:idx val="2"/>
            <c:bubble3D val="0"/>
            <c:spPr>
              <a:solidFill>
                <a:srgbClr val="F6B136"/>
              </a:solidFill>
              <a:ln w="19050">
                <a:solidFill>
                  <a:srgbClr val="F6B136"/>
                </a:solidFill>
              </a:ln>
              <a:effectLst/>
            </c:spPr>
            <c:extLst>
              <c:ext xmlns:c16="http://schemas.microsoft.com/office/drawing/2014/chart" uri="{C3380CC4-5D6E-409C-BE32-E72D297353CC}">
                <c16:uniqueId val="{00000005-7494-45BA-A699-7F807E7EDC3E}"/>
              </c:ext>
            </c:extLst>
          </c:dPt>
          <c:dPt>
            <c:idx val="3"/>
            <c:bubble3D val="0"/>
            <c:spPr>
              <a:solidFill>
                <a:srgbClr val="FFFF00"/>
              </a:solidFill>
              <a:ln w="19050">
                <a:solidFill>
                  <a:srgbClr val="FFFF00"/>
                </a:solidFill>
              </a:ln>
              <a:effectLst/>
            </c:spPr>
            <c:extLst>
              <c:ext xmlns:c16="http://schemas.microsoft.com/office/drawing/2014/chart" uri="{C3380CC4-5D6E-409C-BE32-E72D297353CC}">
                <c16:uniqueId val="{00000007-7494-45BA-A699-7F807E7EDC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graphique'!$B$117:$B$121</c:f>
              <c:strCache>
                <c:ptCount val="4"/>
                <c:pt idx="0">
                  <c:v>Sans objet</c:v>
                </c:pt>
                <c:pt idx="1">
                  <c:v>Visite réalisées</c:v>
                </c:pt>
                <c:pt idx="2">
                  <c:v>Visites à programmer </c:v>
                </c:pt>
                <c:pt idx="3">
                  <c:v>Visites programmées</c:v>
                </c:pt>
              </c:strCache>
            </c:strRef>
          </c:cat>
          <c:val>
            <c:numRef>
              <c:f>'Suivi planning graphique'!$C$117:$C$121</c:f>
              <c:numCache>
                <c:formatCode>General</c:formatCode>
                <c:ptCount val="4"/>
                <c:pt idx="0">
                  <c:v>1</c:v>
                </c:pt>
                <c:pt idx="1">
                  <c:v>1</c:v>
                </c:pt>
                <c:pt idx="2">
                  <c:v>1</c:v>
                </c:pt>
                <c:pt idx="3">
                  <c:v>1</c:v>
                </c:pt>
              </c:numCache>
            </c:numRef>
          </c:val>
          <c:extLst>
            <c:ext xmlns:c16="http://schemas.microsoft.com/office/drawing/2014/chart" uri="{C3380CC4-5D6E-409C-BE32-E72D297353CC}">
              <c16:uniqueId val="{00000008-7494-45BA-A699-7F807E7EDC3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372448992605553"/>
          <c:y val="0.31409863628702012"/>
          <c:w val="0.22580718665003618"/>
          <c:h val="0.4967982563699981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dynamique8</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77B7FC"/>
          </a:solidFill>
          <a:ln w="19050">
            <a:solidFill>
              <a:srgbClr val="77B7FC"/>
            </a:solidFill>
          </a:ln>
          <a:effectLst/>
        </c:spPr>
      </c:pivotFmt>
      <c:pivotFmt>
        <c:idx val="2"/>
        <c:spPr>
          <a:solidFill>
            <a:srgbClr val="AADC14"/>
          </a:solidFill>
          <a:ln w="19050">
            <a:solidFill>
              <a:srgbClr val="AADC14"/>
            </a:solidFill>
          </a:ln>
          <a:effectLst/>
        </c:spPr>
      </c:pivotFmt>
      <c:pivotFmt>
        <c:idx val="3"/>
        <c:spPr>
          <a:solidFill>
            <a:srgbClr val="F6B136"/>
          </a:solidFill>
          <a:ln w="19050">
            <a:solidFill>
              <a:srgbClr val="FFC000"/>
            </a:solidFill>
          </a:ln>
          <a:effectLst/>
        </c:spPr>
      </c:pivotFmt>
      <c:pivotFmt>
        <c:idx val="4"/>
        <c:spPr>
          <a:solidFill>
            <a:srgbClr val="FFFF00"/>
          </a:solidFill>
          <a:ln w="19050">
            <a:solidFill>
              <a:srgbClr val="FFFF00"/>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77B7FC"/>
          </a:solidFill>
          <a:ln w="19050">
            <a:solidFill>
              <a:srgbClr val="77B7FC"/>
            </a:solidFill>
          </a:ln>
          <a:effectLst/>
        </c:spPr>
      </c:pivotFmt>
      <c:pivotFmt>
        <c:idx val="8"/>
        <c:spPr>
          <a:solidFill>
            <a:srgbClr val="AADC14"/>
          </a:solidFill>
          <a:ln w="19050">
            <a:solidFill>
              <a:srgbClr val="AADC14"/>
            </a:solidFill>
          </a:ln>
          <a:effectLst/>
        </c:spPr>
      </c:pivotFmt>
      <c:pivotFmt>
        <c:idx val="9"/>
        <c:spPr>
          <a:solidFill>
            <a:srgbClr val="F6B136"/>
          </a:solidFill>
          <a:ln w="19050">
            <a:solidFill>
              <a:srgbClr val="FFC000"/>
            </a:solidFill>
          </a:ln>
          <a:effectLst/>
        </c:spPr>
      </c:pivotFmt>
      <c:pivotFmt>
        <c:idx val="10"/>
        <c:spPr>
          <a:solidFill>
            <a:srgbClr val="FFFF00"/>
          </a:solidFill>
          <a:ln w="19050">
            <a:solidFill>
              <a:srgbClr val="FFFF00"/>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77B7FC"/>
          </a:solidFill>
          <a:ln w="19050">
            <a:solidFill>
              <a:srgbClr val="77B7FC"/>
            </a:solidFill>
          </a:ln>
          <a:effectLst/>
        </c:spPr>
      </c:pivotFmt>
      <c:pivotFmt>
        <c:idx val="13"/>
        <c:spPr>
          <a:solidFill>
            <a:srgbClr val="AADC14"/>
          </a:solidFill>
          <a:ln w="19050">
            <a:solidFill>
              <a:srgbClr val="AADC14"/>
            </a:solidFill>
          </a:ln>
          <a:effectLst/>
        </c:spPr>
      </c:pivotFmt>
      <c:pivotFmt>
        <c:idx val="14"/>
        <c:spPr>
          <a:solidFill>
            <a:srgbClr val="F6B136"/>
          </a:solidFill>
          <a:ln w="19050">
            <a:solidFill>
              <a:srgbClr val="FFC000"/>
            </a:solidFill>
          </a:ln>
          <a:effectLst/>
        </c:spPr>
      </c:pivotFmt>
      <c:pivotFmt>
        <c:idx val="15"/>
        <c:spPr>
          <a:solidFill>
            <a:srgbClr val="FFFF00"/>
          </a:solidFill>
          <a:ln w="19050">
            <a:solidFill>
              <a:srgbClr val="FFFF00"/>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3399FF"/>
          </a:solidFill>
          <a:ln w="19050">
            <a:solidFill>
              <a:srgbClr val="3399FF"/>
            </a:solidFill>
          </a:ln>
          <a:effectLst/>
        </c:spPr>
      </c:pivotFmt>
      <c:pivotFmt>
        <c:idx val="18"/>
        <c:spPr>
          <a:solidFill>
            <a:srgbClr val="92D050"/>
          </a:solidFill>
          <a:ln w="19050">
            <a:solidFill>
              <a:srgbClr val="92D050"/>
            </a:solidFill>
          </a:ln>
          <a:effectLst/>
        </c:spPr>
      </c:pivotFmt>
      <c:pivotFmt>
        <c:idx val="19"/>
        <c:spPr>
          <a:solidFill>
            <a:srgbClr val="FFC000"/>
          </a:solidFill>
          <a:ln w="19050">
            <a:solidFill>
              <a:srgbClr val="FFC000"/>
            </a:solidFill>
          </a:ln>
          <a:effectLst/>
        </c:spPr>
      </c:pivotFmt>
      <c:pivotFmt>
        <c:idx val="20"/>
        <c:spPr>
          <a:solidFill>
            <a:srgbClr val="FFFF00"/>
          </a:solidFill>
          <a:ln w="19050">
            <a:solidFill>
              <a:srgbClr val="FFFF00"/>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3399FF"/>
          </a:solidFill>
          <a:ln w="19050">
            <a:solidFill>
              <a:srgbClr val="3399FF"/>
            </a:solidFill>
          </a:ln>
          <a:effectLst/>
        </c:spPr>
      </c:pivotFmt>
      <c:pivotFmt>
        <c:idx val="23"/>
        <c:spPr>
          <a:solidFill>
            <a:srgbClr val="92D050"/>
          </a:solidFill>
          <a:ln w="19050">
            <a:solidFill>
              <a:srgbClr val="92D050"/>
            </a:solidFill>
          </a:ln>
          <a:effectLst/>
        </c:spPr>
      </c:pivotFmt>
      <c:pivotFmt>
        <c:idx val="24"/>
        <c:spPr>
          <a:solidFill>
            <a:srgbClr val="FFC000"/>
          </a:solidFill>
          <a:ln w="19050">
            <a:solidFill>
              <a:srgbClr val="FFC000"/>
            </a:solidFill>
          </a:ln>
          <a:effectLst/>
        </c:spPr>
      </c:pivotFmt>
      <c:pivotFmt>
        <c:idx val="25"/>
        <c:spPr>
          <a:solidFill>
            <a:srgbClr val="FFFF00"/>
          </a:solidFill>
          <a:ln w="19050">
            <a:solidFill>
              <a:srgbClr val="FFFF00"/>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rgbClr val="3399FF"/>
          </a:solidFill>
          <a:ln w="19050">
            <a:solidFill>
              <a:srgbClr val="3399FF"/>
            </a:solidFill>
          </a:ln>
          <a:effectLst/>
        </c:spPr>
      </c:pivotFmt>
      <c:pivotFmt>
        <c:idx val="28"/>
        <c:spPr>
          <a:solidFill>
            <a:srgbClr val="92D050"/>
          </a:solidFill>
          <a:ln w="19050">
            <a:solidFill>
              <a:srgbClr val="92D050"/>
            </a:solidFill>
          </a:ln>
          <a:effectLst/>
        </c:spPr>
      </c:pivotFmt>
      <c:pivotFmt>
        <c:idx val="29"/>
        <c:spPr>
          <a:solidFill>
            <a:srgbClr val="FFC000"/>
          </a:solidFill>
          <a:ln w="19050">
            <a:solidFill>
              <a:srgbClr val="FFC000"/>
            </a:solidFill>
          </a:ln>
          <a:effectLst/>
        </c:spPr>
      </c:pivotFmt>
      <c:pivotFmt>
        <c:idx val="30"/>
        <c:spPr>
          <a:solidFill>
            <a:srgbClr val="FFFF00"/>
          </a:solidFill>
          <a:ln w="19050">
            <a:solidFill>
              <a:srgbClr val="FFFF00"/>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2"/>
        <c:spPr>
          <a:solidFill>
            <a:srgbClr val="3399FF"/>
          </a:solidFill>
          <a:ln w="19050">
            <a:solidFill>
              <a:srgbClr val="3399FF"/>
            </a:solidFill>
          </a:ln>
          <a:effectLst/>
        </c:spPr>
      </c:pivotFmt>
      <c:pivotFmt>
        <c:idx val="33"/>
        <c:spPr>
          <a:solidFill>
            <a:srgbClr val="92D050"/>
          </a:solidFill>
          <a:ln w="19050">
            <a:solidFill>
              <a:srgbClr val="92D050"/>
            </a:solidFill>
          </a:ln>
          <a:effectLst/>
        </c:spPr>
      </c:pivotFmt>
      <c:pivotFmt>
        <c:idx val="34"/>
        <c:spPr>
          <a:solidFill>
            <a:srgbClr val="92D050"/>
          </a:solidFill>
          <a:ln w="19050">
            <a:solidFill>
              <a:srgbClr val="92D050"/>
            </a:solidFill>
          </a:ln>
          <a:effectLst/>
        </c:spPr>
      </c:pivotFmt>
      <c:pivotFmt>
        <c:idx val="35"/>
        <c:spPr>
          <a:solidFill>
            <a:srgbClr val="FFFF00"/>
          </a:solidFill>
          <a:ln w="19050">
            <a:solidFill>
              <a:srgbClr val="FFFF00"/>
            </a:solidFill>
          </a:ln>
          <a:effectLst/>
        </c:spPr>
      </c:pivotFmt>
      <c:pivotFmt>
        <c:idx val="36"/>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graphique'!$C$141:$C$142</c:f>
              <c:strCache>
                <c:ptCount val="1"/>
                <c:pt idx="0">
                  <c:v>N/HDF</c:v>
                </c:pt>
              </c:strCache>
            </c:strRef>
          </c:tx>
          <c:dPt>
            <c:idx val="0"/>
            <c:bubble3D val="0"/>
            <c:spPr>
              <a:solidFill>
                <a:srgbClr val="3399FF"/>
              </a:solidFill>
              <a:ln w="19050">
                <a:solidFill>
                  <a:srgbClr val="3399FF"/>
                </a:solidFill>
              </a:ln>
              <a:effectLst/>
            </c:spPr>
            <c:extLst>
              <c:ext xmlns:c16="http://schemas.microsoft.com/office/drawing/2014/chart" uri="{C3380CC4-5D6E-409C-BE32-E72D297353CC}">
                <c16:uniqueId val="{00000001-84AC-4AAE-BF9B-06A29D3FB081}"/>
              </c:ext>
            </c:extLst>
          </c:dPt>
          <c:dPt>
            <c:idx val="1"/>
            <c:bubble3D val="0"/>
            <c:spPr>
              <a:solidFill>
                <a:srgbClr val="92D050"/>
              </a:solidFill>
              <a:ln w="19050">
                <a:solidFill>
                  <a:srgbClr val="92D050"/>
                </a:solidFill>
              </a:ln>
              <a:effectLst/>
            </c:spPr>
            <c:extLst>
              <c:ext xmlns:c16="http://schemas.microsoft.com/office/drawing/2014/chart" uri="{C3380CC4-5D6E-409C-BE32-E72D297353CC}">
                <c16:uniqueId val="{00000003-84AC-4AAE-BF9B-06A29D3FB081}"/>
              </c:ext>
            </c:extLst>
          </c:dPt>
          <c:dPt>
            <c:idx val="2"/>
            <c:bubble3D val="0"/>
            <c:spPr>
              <a:solidFill>
                <a:srgbClr val="92D050"/>
              </a:solidFill>
              <a:ln w="19050">
                <a:solidFill>
                  <a:srgbClr val="92D050"/>
                </a:solidFill>
              </a:ln>
              <a:effectLst/>
            </c:spPr>
            <c:extLst>
              <c:ext xmlns:c16="http://schemas.microsoft.com/office/drawing/2014/chart" uri="{C3380CC4-5D6E-409C-BE32-E72D297353CC}">
                <c16:uniqueId val="{00000005-84AC-4AAE-BF9B-06A29D3FB081}"/>
              </c:ext>
            </c:extLst>
          </c:dPt>
          <c:dPt>
            <c:idx val="3"/>
            <c:bubble3D val="0"/>
            <c:spPr>
              <a:solidFill>
                <a:srgbClr val="FFFF00"/>
              </a:solidFill>
              <a:ln w="19050">
                <a:solidFill>
                  <a:srgbClr val="FFFF00"/>
                </a:solidFill>
              </a:ln>
              <a:effectLst/>
            </c:spPr>
            <c:extLst>
              <c:ext xmlns:c16="http://schemas.microsoft.com/office/drawing/2014/chart" uri="{C3380CC4-5D6E-409C-BE32-E72D297353CC}">
                <c16:uniqueId val="{00000007-84AC-4AAE-BF9B-06A29D3FB0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graphique'!$B$143:$B$147</c:f>
              <c:strCache>
                <c:ptCount val="4"/>
                <c:pt idx="0">
                  <c:v>Sans objet</c:v>
                </c:pt>
                <c:pt idx="1">
                  <c:v>Visite réalisées</c:v>
                </c:pt>
                <c:pt idx="2">
                  <c:v>Visites à programmer </c:v>
                </c:pt>
                <c:pt idx="3">
                  <c:v>Visites programmées</c:v>
                </c:pt>
              </c:strCache>
            </c:strRef>
          </c:cat>
          <c:val>
            <c:numRef>
              <c:f>'Suivi planning graphique'!$C$143:$C$147</c:f>
              <c:numCache>
                <c:formatCode>General</c:formatCode>
                <c:ptCount val="4"/>
                <c:pt idx="0">
                  <c:v>1</c:v>
                </c:pt>
                <c:pt idx="1">
                  <c:v>1</c:v>
                </c:pt>
                <c:pt idx="2">
                  <c:v>2</c:v>
                </c:pt>
                <c:pt idx="3">
                  <c:v>1</c:v>
                </c:pt>
              </c:numCache>
            </c:numRef>
          </c:val>
          <c:extLst>
            <c:ext xmlns:c16="http://schemas.microsoft.com/office/drawing/2014/chart" uri="{C3380CC4-5D6E-409C-BE32-E72D297353CC}">
              <c16:uniqueId val="{00000008-84AC-4AAE-BF9B-06A29D3FB081}"/>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331076026305"/>
          <c:y val="0.1375669986044421"/>
          <c:w val="0.33333304150307758"/>
          <c:h val="0.7452928700396590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dynamique9</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77B7FC"/>
          </a:solidFill>
          <a:ln w="19050">
            <a:solidFill>
              <a:srgbClr val="77B7FC"/>
            </a:solidFill>
          </a:ln>
          <a:effectLst/>
        </c:spPr>
      </c:pivotFmt>
      <c:pivotFmt>
        <c:idx val="2"/>
        <c:spPr>
          <a:solidFill>
            <a:srgbClr val="AADC14"/>
          </a:solidFill>
          <a:ln w="19050">
            <a:solidFill>
              <a:srgbClr val="AADC14"/>
            </a:solidFill>
          </a:ln>
          <a:effectLst/>
        </c:spPr>
      </c:pivotFmt>
      <c:pivotFmt>
        <c:idx val="3"/>
        <c:spPr>
          <a:solidFill>
            <a:srgbClr val="F6B136"/>
          </a:solidFill>
          <a:ln w="19050">
            <a:solidFill>
              <a:srgbClr val="F6B136"/>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77B7FC"/>
          </a:solidFill>
          <a:ln w="19050">
            <a:solidFill>
              <a:srgbClr val="77B7FC"/>
            </a:solidFill>
          </a:ln>
          <a:effectLst/>
        </c:spPr>
      </c:pivotFmt>
      <c:pivotFmt>
        <c:idx val="7"/>
        <c:spPr>
          <a:solidFill>
            <a:srgbClr val="AADC14"/>
          </a:solidFill>
          <a:ln w="19050">
            <a:solidFill>
              <a:srgbClr val="AADC14"/>
            </a:solidFill>
          </a:ln>
          <a:effectLst/>
        </c:spPr>
      </c:pivotFmt>
      <c:pivotFmt>
        <c:idx val="8"/>
        <c:spPr>
          <a:solidFill>
            <a:srgbClr val="F6B136"/>
          </a:solidFill>
          <a:ln w="19050">
            <a:solidFill>
              <a:srgbClr val="F6B136"/>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77B7FC"/>
          </a:solidFill>
          <a:ln w="19050">
            <a:solidFill>
              <a:srgbClr val="77B7FC"/>
            </a:solidFill>
          </a:ln>
          <a:effectLst/>
        </c:spPr>
      </c:pivotFmt>
      <c:pivotFmt>
        <c:idx val="11"/>
        <c:spPr>
          <a:solidFill>
            <a:srgbClr val="AADC14"/>
          </a:solidFill>
          <a:ln w="19050">
            <a:solidFill>
              <a:srgbClr val="AADC14"/>
            </a:solidFill>
          </a:ln>
          <a:effectLst/>
        </c:spPr>
      </c:pivotFmt>
      <c:pivotFmt>
        <c:idx val="12"/>
        <c:spPr>
          <a:solidFill>
            <a:srgbClr val="F6B136"/>
          </a:solidFill>
          <a:ln w="19050">
            <a:solidFill>
              <a:srgbClr val="F6B136"/>
            </a:solidFill>
          </a:ln>
          <a:effectLst/>
        </c:spPr>
      </c:pivotFmt>
      <c:pivotFmt>
        <c:idx val="13"/>
        <c:spPr>
          <a:solidFill>
            <a:srgbClr val="FFFF00"/>
          </a:solidFill>
          <a:ln w="19050">
            <a:solidFill>
              <a:srgbClr val="FFFF00"/>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77B7FC"/>
          </a:solidFill>
          <a:ln w="19050">
            <a:solidFill>
              <a:srgbClr val="77B7FC"/>
            </a:solidFill>
          </a:ln>
          <a:effectLst/>
        </c:spPr>
      </c:pivotFmt>
      <c:pivotFmt>
        <c:idx val="16"/>
        <c:spPr>
          <a:solidFill>
            <a:srgbClr val="AADC14"/>
          </a:solidFill>
          <a:ln w="19050">
            <a:solidFill>
              <a:srgbClr val="AADC14"/>
            </a:solidFill>
          </a:ln>
          <a:effectLst/>
        </c:spPr>
      </c:pivotFmt>
      <c:pivotFmt>
        <c:idx val="17"/>
        <c:spPr>
          <a:solidFill>
            <a:srgbClr val="F6B136"/>
          </a:solidFill>
          <a:ln w="19050">
            <a:solidFill>
              <a:srgbClr val="F6B136"/>
            </a:solidFill>
          </a:ln>
          <a:effectLst/>
        </c:spPr>
      </c:pivotFmt>
      <c:pivotFmt>
        <c:idx val="18"/>
        <c:spPr>
          <a:solidFill>
            <a:srgbClr val="FFFF00"/>
          </a:solidFill>
          <a:ln w="19050">
            <a:solidFill>
              <a:srgbClr val="FFFF00"/>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rgbClr val="77B7FC"/>
          </a:solidFill>
          <a:ln w="19050">
            <a:solidFill>
              <a:srgbClr val="77B7FC"/>
            </a:solidFill>
          </a:ln>
          <a:effectLst/>
        </c:spPr>
      </c:pivotFmt>
      <c:pivotFmt>
        <c:idx val="21"/>
        <c:spPr>
          <a:solidFill>
            <a:srgbClr val="AADC14"/>
          </a:solidFill>
          <a:ln w="19050">
            <a:solidFill>
              <a:srgbClr val="AADC14"/>
            </a:solidFill>
          </a:ln>
          <a:effectLst/>
        </c:spPr>
      </c:pivotFmt>
      <c:pivotFmt>
        <c:idx val="22"/>
        <c:spPr>
          <a:solidFill>
            <a:srgbClr val="F6B136"/>
          </a:solidFill>
          <a:ln w="19050">
            <a:solidFill>
              <a:srgbClr val="F6B136"/>
            </a:solidFill>
          </a:ln>
          <a:effectLst/>
        </c:spPr>
      </c:pivotFmt>
      <c:pivotFmt>
        <c:idx val="23"/>
        <c:spPr>
          <a:solidFill>
            <a:srgbClr val="FFFF00"/>
          </a:solidFill>
          <a:ln w="19050">
            <a:solidFill>
              <a:srgbClr val="FFFF00"/>
            </a:solidFill>
          </a:ln>
          <a:effectLst/>
        </c:spPr>
      </c:pivotFmt>
      <c:pivotFmt>
        <c:idx val="24"/>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graphique'!$C$166:$C$167</c:f>
              <c:strCache>
                <c:ptCount val="1"/>
                <c:pt idx="0">
                  <c:v>NAO</c:v>
                </c:pt>
              </c:strCache>
            </c:strRef>
          </c:tx>
          <c:dPt>
            <c:idx val="0"/>
            <c:bubble3D val="0"/>
            <c:spPr>
              <a:solidFill>
                <a:srgbClr val="77B7FC"/>
              </a:solidFill>
              <a:ln w="19050">
                <a:solidFill>
                  <a:srgbClr val="77B7FC"/>
                </a:solidFill>
              </a:ln>
              <a:effectLst/>
            </c:spPr>
            <c:extLst>
              <c:ext xmlns:c16="http://schemas.microsoft.com/office/drawing/2014/chart" uri="{C3380CC4-5D6E-409C-BE32-E72D297353CC}">
                <c16:uniqueId val="{00000001-4D9D-47C3-995A-4A2C8ED620FE}"/>
              </c:ext>
            </c:extLst>
          </c:dPt>
          <c:dPt>
            <c:idx val="1"/>
            <c:bubble3D val="0"/>
            <c:spPr>
              <a:solidFill>
                <a:srgbClr val="AADC14"/>
              </a:solidFill>
              <a:ln w="19050">
                <a:solidFill>
                  <a:srgbClr val="AADC14"/>
                </a:solidFill>
              </a:ln>
              <a:effectLst/>
            </c:spPr>
            <c:extLst>
              <c:ext xmlns:c16="http://schemas.microsoft.com/office/drawing/2014/chart" uri="{C3380CC4-5D6E-409C-BE32-E72D297353CC}">
                <c16:uniqueId val="{00000003-4D9D-47C3-995A-4A2C8ED620FE}"/>
              </c:ext>
            </c:extLst>
          </c:dPt>
          <c:dPt>
            <c:idx val="2"/>
            <c:bubble3D val="0"/>
            <c:spPr>
              <a:solidFill>
                <a:srgbClr val="F6B136"/>
              </a:solidFill>
              <a:ln w="19050">
                <a:solidFill>
                  <a:srgbClr val="F6B136"/>
                </a:solidFill>
              </a:ln>
              <a:effectLst/>
            </c:spPr>
            <c:extLst>
              <c:ext xmlns:c16="http://schemas.microsoft.com/office/drawing/2014/chart" uri="{C3380CC4-5D6E-409C-BE32-E72D297353CC}">
                <c16:uniqueId val="{00000005-4D9D-47C3-995A-4A2C8ED620FE}"/>
              </c:ext>
            </c:extLst>
          </c:dPt>
          <c:dPt>
            <c:idx val="3"/>
            <c:bubble3D val="0"/>
            <c:spPr>
              <a:solidFill>
                <a:srgbClr val="FFFF00"/>
              </a:solidFill>
              <a:ln w="19050">
                <a:solidFill>
                  <a:srgbClr val="FFFF00"/>
                </a:solidFill>
              </a:ln>
              <a:effectLst/>
            </c:spPr>
            <c:extLst>
              <c:ext xmlns:c16="http://schemas.microsoft.com/office/drawing/2014/chart" uri="{C3380CC4-5D6E-409C-BE32-E72D297353CC}">
                <c16:uniqueId val="{00000007-4D9D-47C3-995A-4A2C8ED620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graphique'!$B$168:$B$172</c:f>
              <c:strCache>
                <c:ptCount val="4"/>
                <c:pt idx="0">
                  <c:v>Sans objet</c:v>
                </c:pt>
                <c:pt idx="1">
                  <c:v>Visite réalisées</c:v>
                </c:pt>
                <c:pt idx="2">
                  <c:v>Visites à programmer </c:v>
                </c:pt>
                <c:pt idx="3">
                  <c:v>Visites programmées</c:v>
                </c:pt>
              </c:strCache>
            </c:strRef>
          </c:cat>
          <c:val>
            <c:numRef>
              <c:f>'Suivi planning graphique'!$C$168:$C$172</c:f>
              <c:numCache>
                <c:formatCode>General</c:formatCode>
                <c:ptCount val="4"/>
                <c:pt idx="0">
                  <c:v>2</c:v>
                </c:pt>
                <c:pt idx="1">
                  <c:v>1</c:v>
                </c:pt>
                <c:pt idx="2">
                  <c:v>2</c:v>
                </c:pt>
                <c:pt idx="3">
                  <c:v>1</c:v>
                </c:pt>
              </c:numCache>
            </c:numRef>
          </c:val>
          <c:extLst>
            <c:ext xmlns:c16="http://schemas.microsoft.com/office/drawing/2014/chart" uri="{C3380CC4-5D6E-409C-BE32-E72D297353CC}">
              <c16:uniqueId val="{00000008-4D9D-47C3-995A-4A2C8ED620F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812385948925816"/>
          <c:y val="0.27328040078059018"/>
          <c:w val="0.24113935854107599"/>
          <c:h val="0.5336349284944513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dynamique16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FF00"/>
          </a:solidFill>
          <a:ln w="19050">
            <a:solidFill>
              <a:srgbClr val="FFFF00"/>
            </a:solidFill>
          </a:ln>
          <a:effectLst/>
        </c:spPr>
      </c:pivotFmt>
      <c:pivotFmt>
        <c:idx val="2"/>
        <c:spPr>
          <a:solidFill>
            <a:srgbClr val="F6B136"/>
          </a:solidFill>
          <a:ln w="19050">
            <a:solidFill>
              <a:srgbClr val="F6B136"/>
            </a:solidFill>
          </a:ln>
          <a:effectLst/>
        </c:spPr>
      </c:pivotFmt>
      <c:pivotFmt>
        <c:idx val="3"/>
        <c:spPr>
          <a:solidFill>
            <a:srgbClr val="AADC14"/>
          </a:solidFill>
          <a:ln w="19050">
            <a:solidFill>
              <a:srgbClr val="AADC14"/>
            </a:solidFill>
          </a:ln>
          <a:effectLst/>
        </c:spPr>
      </c:pivotFmt>
      <c:pivotFmt>
        <c:idx val="4"/>
        <c:spPr>
          <a:solidFill>
            <a:srgbClr val="D83928"/>
          </a:solidFill>
          <a:ln w="19050">
            <a:solidFill>
              <a:srgbClr val="D83928"/>
            </a:solidFill>
          </a:ln>
          <a:effectLst/>
        </c:spPr>
      </c:pivotFmt>
      <c:pivotFmt>
        <c:idx val="5"/>
        <c:spPr>
          <a:solidFill>
            <a:srgbClr val="77B7FC"/>
          </a:solidFill>
          <a:ln w="19050">
            <a:solidFill>
              <a:srgbClr val="77B7FC"/>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rgbClr val="FFFF00"/>
          </a:solidFill>
          <a:ln w="19050">
            <a:solidFill>
              <a:srgbClr val="FFFF00"/>
            </a:solidFill>
          </a:ln>
          <a:effectLst/>
        </c:spPr>
      </c:pivotFmt>
      <c:pivotFmt>
        <c:idx val="10"/>
        <c:spPr>
          <a:solidFill>
            <a:srgbClr val="F6B136"/>
          </a:solidFill>
          <a:ln w="19050">
            <a:solidFill>
              <a:srgbClr val="F6B136"/>
            </a:solidFill>
          </a:ln>
          <a:effectLst/>
        </c:spPr>
      </c:pivotFmt>
      <c:pivotFmt>
        <c:idx val="11"/>
        <c:spPr>
          <a:solidFill>
            <a:srgbClr val="AADC14"/>
          </a:solidFill>
          <a:ln w="19050">
            <a:solidFill>
              <a:srgbClr val="AADC14"/>
            </a:solidFill>
          </a:ln>
          <a:effectLst/>
        </c:spPr>
      </c:pivotFmt>
      <c:pivotFmt>
        <c:idx val="12"/>
        <c:spPr>
          <a:solidFill>
            <a:srgbClr val="D83928"/>
          </a:solidFill>
          <a:ln w="19050">
            <a:solidFill>
              <a:srgbClr val="D83928"/>
            </a:solidFill>
          </a:ln>
          <a:effectLst/>
        </c:spPr>
      </c:pivotFmt>
      <c:pivotFmt>
        <c:idx val="13"/>
        <c:spPr>
          <a:solidFill>
            <a:srgbClr val="77B7FC"/>
          </a:solidFill>
          <a:ln w="19050">
            <a:solidFill>
              <a:srgbClr val="77B7FC"/>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rgbClr val="FFFF00"/>
          </a:solidFill>
          <a:ln w="19050">
            <a:solidFill>
              <a:srgbClr val="FFFF00"/>
            </a:solidFill>
          </a:ln>
          <a:effectLst/>
        </c:spPr>
      </c:pivotFmt>
      <c:pivotFmt>
        <c:idx val="17"/>
        <c:spPr>
          <a:solidFill>
            <a:srgbClr val="F6B136"/>
          </a:solidFill>
          <a:ln w="19050">
            <a:solidFill>
              <a:srgbClr val="F6B136"/>
            </a:solidFill>
          </a:ln>
          <a:effectLst/>
        </c:spPr>
      </c:pivotFmt>
      <c:pivotFmt>
        <c:idx val="18"/>
        <c:spPr>
          <a:solidFill>
            <a:srgbClr val="AADC14"/>
          </a:solidFill>
          <a:ln w="19050">
            <a:solidFill>
              <a:srgbClr val="AADC14"/>
            </a:solidFill>
          </a:ln>
          <a:effectLst/>
        </c:spPr>
      </c:pivotFmt>
      <c:pivotFmt>
        <c:idx val="19"/>
        <c:spPr>
          <a:solidFill>
            <a:srgbClr val="D83928"/>
          </a:solidFill>
          <a:ln w="19050">
            <a:solidFill>
              <a:srgbClr val="D83928"/>
            </a:solidFill>
          </a:ln>
          <a:effectLst/>
        </c:spPr>
      </c:pivotFmt>
      <c:pivotFmt>
        <c:idx val="20"/>
        <c:spPr>
          <a:solidFill>
            <a:srgbClr val="77B7FC"/>
          </a:solidFill>
          <a:ln w="19050">
            <a:solidFill>
              <a:srgbClr val="77B7FC"/>
            </a:solidFill>
          </a:ln>
          <a:effectLst/>
        </c:spPr>
      </c:pivotFmt>
      <c:pivotFmt>
        <c:idx val="21"/>
        <c:spPr>
          <a:solidFill>
            <a:srgbClr val="92D050"/>
          </a:solidFill>
          <a:ln w="19050">
            <a:solidFill>
              <a:schemeClr val="lt1"/>
            </a:solidFill>
          </a:ln>
          <a:effectLst/>
        </c:spPr>
      </c:pivotFmt>
      <c:pivotFmt>
        <c:idx val="22"/>
        <c:spPr>
          <a:solidFill>
            <a:srgbClr val="FFC000"/>
          </a:solidFill>
          <a:ln w="19050">
            <a:solidFill>
              <a:srgbClr val="FFC000"/>
            </a:solidFill>
          </a:ln>
          <a:effectLst/>
        </c:spPr>
      </c:pivotFmt>
      <c:pivotFmt>
        <c:idx val="23"/>
        <c:spPr>
          <a:solidFill>
            <a:srgbClr val="CF0925"/>
          </a:solidFill>
          <a:ln w="19050">
            <a:solidFill>
              <a:srgbClr val="CF0925"/>
            </a:solidFill>
          </a:ln>
          <a:effectLst/>
        </c:spPr>
      </c:pivotFmt>
      <c:pivotFmt>
        <c:idx val="24"/>
        <c:spPr>
          <a:solidFill>
            <a:srgbClr val="3399FF"/>
          </a:solidFill>
          <a:ln w="19050">
            <a:solidFill>
              <a:srgbClr val="3399FF"/>
            </a:solidFill>
          </a:ln>
          <a:effectLst/>
        </c:spPr>
      </c:pivotFmt>
      <c:pivotFmt>
        <c:idx val="25"/>
        <c:spPr>
          <a:solidFill>
            <a:srgbClr val="00B050"/>
          </a:solidFill>
          <a:ln w="19050">
            <a:solidFill>
              <a:srgbClr val="00B050"/>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rgbClr val="92D050"/>
          </a:solidFill>
          <a:ln w="19050">
            <a:solidFill>
              <a:schemeClr val="lt1"/>
            </a:solidFill>
          </a:ln>
          <a:effectLst/>
        </c:spPr>
      </c:pivotFmt>
      <c:pivotFmt>
        <c:idx val="28"/>
        <c:spPr>
          <a:solidFill>
            <a:srgbClr val="FFC000"/>
          </a:solidFill>
          <a:ln w="19050">
            <a:solidFill>
              <a:srgbClr val="FFC000"/>
            </a:solidFill>
          </a:ln>
          <a:effectLst/>
        </c:spPr>
      </c:pivotFmt>
      <c:pivotFmt>
        <c:idx val="29"/>
        <c:spPr>
          <a:solidFill>
            <a:srgbClr val="CF0925"/>
          </a:solidFill>
          <a:ln w="19050">
            <a:solidFill>
              <a:srgbClr val="CF0925"/>
            </a:solidFill>
          </a:ln>
          <a:effectLst/>
        </c:spPr>
      </c:pivotFmt>
      <c:pivotFmt>
        <c:idx val="30"/>
        <c:spPr>
          <a:solidFill>
            <a:srgbClr val="3399FF"/>
          </a:solidFill>
          <a:ln w="19050">
            <a:solidFill>
              <a:srgbClr val="3399FF"/>
            </a:solidFill>
          </a:ln>
          <a:effectLst/>
        </c:spPr>
      </c:pivotFmt>
      <c:pivotFmt>
        <c:idx val="31"/>
        <c:spPr>
          <a:solidFill>
            <a:srgbClr val="00B050"/>
          </a:solidFill>
          <a:ln w="19050">
            <a:solidFill>
              <a:srgbClr val="00B050"/>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3"/>
        <c:spPr>
          <a:solidFill>
            <a:srgbClr val="92D050"/>
          </a:solidFill>
          <a:ln w="19050">
            <a:solidFill>
              <a:schemeClr val="lt1"/>
            </a:solidFill>
          </a:ln>
          <a:effectLst/>
        </c:spPr>
      </c:pivotFmt>
      <c:pivotFmt>
        <c:idx val="34"/>
        <c:spPr>
          <a:solidFill>
            <a:srgbClr val="FFC000"/>
          </a:solidFill>
          <a:ln w="19050">
            <a:solidFill>
              <a:srgbClr val="FFC000"/>
            </a:solidFill>
          </a:ln>
          <a:effectLst/>
        </c:spPr>
      </c:pivotFmt>
      <c:pivotFmt>
        <c:idx val="35"/>
        <c:spPr>
          <a:solidFill>
            <a:srgbClr val="CF0925"/>
          </a:solidFill>
          <a:ln w="19050">
            <a:solidFill>
              <a:srgbClr val="CF0925"/>
            </a:solidFill>
          </a:ln>
          <a:effectLst/>
        </c:spPr>
      </c:pivotFmt>
      <c:pivotFmt>
        <c:idx val="36"/>
        <c:spPr>
          <a:solidFill>
            <a:srgbClr val="3399FF"/>
          </a:solidFill>
          <a:ln w="19050">
            <a:solidFill>
              <a:srgbClr val="3399FF"/>
            </a:solidFill>
          </a:ln>
          <a:effectLst/>
        </c:spPr>
      </c:pivotFmt>
      <c:pivotFmt>
        <c:idx val="37"/>
        <c:spPr>
          <a:solidFill>
            <a:srgbClr val="00B050"/>
          </a:solidFill>
          <a:ln w="19050">
            <a:solidFill>
              <a:srgbClr val="00B050"/>
            </a:solidFill>
          </a:ln>
          <a:effectLst/>
        </c:spPr>
      </c:pivotFmt>
    </c:pivotFmts>
    <c:plotArea>
      <c:layout/>
      <c:pieChart>
        <c:varyColors val="1"/>
        <c:ser>
          <c:idx val="0"/>
          <c:order val="0"/>
          <c:tx>
            <c:strRef>
              <c:f>'Suivi planning graphique'!$AA$10</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A589-4289-B6C3-79BB20906243}"/>
              </c:ext>
            </c:extLst>
          </c:dPt>
          <c:dPt>
            <c:idx val="1"/>
            <c:bubble3D val="0"/>
            <c:spPr>
              <a:solidFill>
                <a:srgbClr val="FFC000"/>
              </a:solidFill>
              <a:ln w="19050">
                <a:solidFill>
                  <a:srgbClr val="FFC000"/>
                </a:solidFill>
              </a:ln>
              <a:effectLst/>
            </c:spPr>
            <c:extLst>
              <c:ext xmlns:c16="http://schemas.microsoft.com/office/drawing/2014/chart" uri="{C3380CC4-5D6E-409C-BE32-E72D297353CC}">
                <c16:uniqueId val="{00000003-A589-4289-B6C3-79BB20906243}"/>
              </c:ext>
            </c:extLst>
          </c:dPt>
          <c:dPt>
            <c:idx val="2"/>
            <c:bubble3D val="0"/>
            <c:spPr>
              <a:solidFill>
                <a:srgbClr val="CF0925"/>
              </a:solidFill>
              <a:ln w="19050">
                <a:solidFill>
                  <a:srgbClr val="CF0925"/>
                </a:solidFill>
              </a:ln>
              <a:effectLst/>
            </c:spPr>
            <c:extLst>
              <c:ext xmlns:c16="http://schemas.microsoft.com/office/drawing/2014/chart" uri="{C3380CC4-5D6E-409C-BE32-E72D297353CC}">
                <c16:uniqueId val="{00000005-A589-4289-B6C3-79BB20906243}"/>
              </c:ext>
            </c:extLst>
          </c:dPt>
          <c:dPt>
            <c:idx val="3"/>
            <c:bubble3D val="0"/>
            <c:spPr>
              <a:solidFill>
                <a:srgbClr val="3399FF"/>
              </a:solidFill>
              <a:ln w="19050">
                <a:solidFill>
                  <a:srgbClr val="3399FF"/>
                </a:solidFill>
              </a:ln>
              <a:effectLst/>
            </c:spPr>
            <c:extLst>
              <c:ext xmlns:c16="http://schemas.microsoft.com/office/drawing/2014/chart" uri="{C3380CC4-5D6E-409C-BE32-E72D297353CC}">
                <c16:uniqueId val="{00000007-A589-4289-B6C3-79BB20906243}"/>
              </c:ext>
            </c:extLst>
          </c:dPt>
          <c:dPt>
            <c:idx val="4"/>
            <c:bubble3D val="0"/>
            <c:spPr>
              <a:solidFill>
                <a:srgbClr val="00B050"/>
              </a:solidFill>
              <a:ln w="19050">
                <a:solidFill>
                  <a:srgbClr val="00B050"/>
                </a:solidFill>
              </a:ln>
              <a:effectLst/>
            </c:spPr>
            <c:extLst>
              <c:ext xmlns:c16="http://schemas.microsoft.com/office/drawing/2014/chart" uri="{C3380CC4-5D6E-409C-BE32-E72D297353CC}">
                <c16:uniqueId val="{00000009-A589-4289-B6C3-79BB209062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589-4289-B6C3-79BB209062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graphique'!$Z$11:$Z$16</c:f>
              <c:strCache>
                <c:ptCount val="5"/>
                <c:pt idx="0">
                  <c:v>Reçue</c:v>
                </c:pt>
                <c:pt idx="1">
                  <c:v>Non reçue</c:v>
                </c:pt>
                <c:pt idx="2">
                  <c:v>Refus de signature</c:v>
                </c:pt>
                <c:pt idx="3">
                  <c:v>Sans objet</c:v>
                </c:pt>
                <c:pt idx="4">
                  <c:v>Contrat local reçu</c:v>
                </c:pt>
              </c:strCache>
            </c:strRef>
          </c:cat>
          <c:val>
            <c:numRef>
              <c:f>'Suivi planning graphique'!$AA$11:$AA$16</c:f>
              <c:numCache>
                <c:formatCode>General</c:formatCode>
                <c:ptCount val="5"/>
                <c:pt idx="0">
                  <c:v>7</c:v>
                </c:pt>
                <c:pt idx="1">
                  <c:v>6</c:v>
                </c:pt>
                <c:pt idx="2">
                  <c:v>6</c:v>
                </c:pt>
                <c:pt idx="3">
                  <c:v>6</c:v>
                </c:pt>
                <c:pt idx="4">
                  <c:v>14</c:v>
                </c:pt>
              </c:numCache>
            </c:numRef>
          </c:val>
          <c:extLst>
            <c:ext xmlns:c16="http://schemas.microsoft.com/office/drawing/2014/chart" uri="{C3380CC4-5D6E-409C-BE32-E72D297353CC}">
              <c16:uniqueId val="{0000000C-A589-4289-B6C3-79BB20906243}"/>
            </c:ext>
          </c:extLst>
        </c:ser>
        <c:dLbls>
          <c:showLegendKey val="0"/>
          <c:showVal val="1"/>
          <c:showCatName val="0"/>
          <c:showSerName val="0"/>
          <c:showPercent val="0"/>
          <c:showBubbleSize val="0"/>
          <c:showLeaderLines val="1"/>
        </c:dLbls>
        <c:firstSliceAng val="0"/>
      </c:pieChart>
      <c:spPr>
        <a:noFill/>
        <a:ln>
          <a:noFill/>
        </a:ln>
        <a:effectLst/>
      </c:spPr>
    </c:plotArea>
    <c:legend>
      <c:legendPos val="r"/>
      <c:legendEntry>
        <c:idx val="0"/>
        <c:delete val="1"/>
      </c:legendEntry>
      <c:layout>
        <c:manualLayout>
          <c:xMode val="edge"/>
          <c:yMode val="edge"/>
          <c:x val="0.6359324633227913"/>
          <c:y val="0.15335761114560859"/>
          <c:w val="0.33333321809404359"/>
          <c:h val="0.801552899443199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rgbClr val="FFC000"/>
            </a:solidFill>
          </a:ln>
          <a:effectLst/>
        </c:spPr>
      </c:pivotFmt>
      <c:pivotFmt>
        <c:idx val="2"/>
        <c:spPr>
          <a:solidFill>
            <a:srgbClr val="00B050"/>
          </a:solidFill>
          <a:ln w="19050">
            <a:solidFill>
              <a:srgbClr val="00B050"/>
            </a:solidFill>
          </a:ln>
          <a:effectLst/>
        </c:spPr>
      </c:pivotFmt>
      <c:pivotFmt>
        <c:idx val="3"/>
        <c:spPr>
          <a:solidFill>
            <a:srgbClr val="92D050"/>
          </a:solidFill>
          <a:ln w="19050">
            <a:solidFill>
              <a:srgbClr val="92D050"/>
            </a:solidFill>
          </a:ln>
          <a:effectLst/>
        </c:spPr>
      </c:pivotFmt>
      <c:pivotFmt>
        <c:idx val="4"/>
        <c:spPr>
          <a:solidFill>
            <a:srgbClr val="77B7FC"/>
          </a:solidFill>
          <a:ln w="19050">
            <a:solidFill>
              <a:srgbClr val="77B7FC"/>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rgbClr val="00B050"/>
          </a:solidFill>
          <a:ln w="19050">
            <a:solidFill>
              <a:srgbClr val="00B050"/>
            </a:solidFill>
          </a:ln>
          <a:effectLst/>
        </c:spPr>
      </c:pivotFmt>
      <c:pivotFmt>
        <c:idx val="10"/>
        <c:spPr>
          <a:solidFill>
            <a:srgbClr val="FFC000"/>
          </a:solidFill>
          <a:ln w="19050">
            <a:solidFill>
              <a:srgbClr val="FFC000"/>
            </a:solidFill>
          </a:ln>
          <a:effectLst/>
        </c:spPr>
      </c:pivotFmt>
      <c:pivotFmt>
        <c:idx val="11"/>
        <c:spPr>
          <a:solidFill>
            <a:srgbClr val="92D050"/>
          </a:solidFill>
          <a:ln w="19050">
            <a:solidFill>
              <a:srgbClr val="92D050"/>
            </a:solidFill>
          </a:ln>
          <a:effectLst/>
        </c:spPr>
      </c:pivotFmt>
      <c:pivotFmt>
        <c:idx val="12"/>
        <c:spPr>
          <a:solidFill>
            <a:srgbClr val="77B7FC"/>
          </a:solidFill>
          <a:ln w="19050">
            <a:solidFill>
              <a:srgbClr val="77B7FC"/>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rgbClr val="00B050"/>
          </a:solidFill>
          <a:ln w="19050">
            <a:solidFill>
              <a:srgbClr val="00B050"/>
            </a:solidFill>
          </a:ln>
          <a:effectLst/>
        </c:spPr>
      </c:pivotFmt>
      <c:pivotFmt>
        <c:idx val="16"/>
        <c:spPr>
          <a:solidFill>
            <a:srgbClr val="FFC000"/>
          </a:solidFill>
          <a:ln w="19050">
            <a:solidFill>
              <a:srgbClr val="FFC000"/>
            </a:solidFill>
          </a:ln>
          <a:effectLst/>
        </c:spPr>
      </c:pivotFmt>
      <c:pivotFmt>
        <c:idx val="17"/>
        <c:spPr>
          <a:solidFill>
            <a:srgbClr val="92D050"/>
          </a:solidFill>
          <a:ln w="19050">
            <a:solidFill>
              <a:srgbClr val="92D050"/>
            </a:solidFill>
          </a:ln>
          <a:effectLst/>
        </c:spPr>
      </c:pivotFmt>
      <c:pivotFmt>
        <c:idx val="18"/>
        <c:spPr>
          <a:solidFill>
            <a:srgbClr val="77B7FC"/>
          </a:solidFill>
          <a:ln w="19050">
            <a:solidFill>
              <a:srgbClr val="77B7FC"/>
            </a:solidFill>
          </a:ln>
          <a:effectLst/>
        </c:spPr>
      </c:pivotFmt>
      <c:pivotFmt>
        <c:idx val="19"/>
        <c:spPr>
          <a:solidFill>
            <a:srgbClr val="92D050"/>
          </a:solidFill>
          <a:ln w="19050">
            <a:solidFill>
              <a:srgbClr val="92D050"/>
            </a:solidFill>
          </a:ln>
          <a:effectLst/>
        </c:spPr>
      </c:pivotFmt>
      <c:pivotFmt>
        <c:idx val="20"/>
        <c:spPr>
          <a:solidFill>
            <a:srgbClr val="FFC000"/>
          </a:solidFill>
          <a:ln w="19050">
            <a:solidFill>
              <a:srgbClr val="FFC000"/>
            </a:solidFill>
          </a:ln>
          <a:effectLst/>
        </c:spPr>
      </c:pivotFmt>
      <c:pivotFmt>
        <c:idx val="21"/>
        <c:spPr>
          <a:solidFill>
            <a:srgbClr val="3399FF"/>
          </a:solidFill>
          <a:ln w="19050">
            <a:solidFill>
              <a:srgbClr val="3399FF"/>
            </a:solidFill>
          </a:ln>
          <a:effectLst/>
        </c:spPr>
      </c:pivotFmt>
      <c:pivotFmt>
        <c:idx val="22"/>
        <c:spPr>
          <a:solidFill>
            <a:srgbClr val="00B050"/>
          </a:solidFill>
          <a:ln w="19050">
            <a:solidFill>
              <a:srgbClr val="00B050"/>
            </a:solidFill>
          </a:ln>
          <a:effectLst/>
        </c:spPr>
      </c:pivotFmt>
      <c:pivotFmt>
        <c:idx val="23"/>
        <c:spPr>
          <a:solidFill>
            <a:srgbClr val="CF0925"/>
          </a:solidFill>
          <a:ln w="19050">
            <a:solidFill>
              <a:srgbClr val="CF0925"/>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92D050"/>
          </a:solidFill>
          <a:ln w="19050">
            <a:solidFill>
              <a:srgbClr val="92D050"/>
            </a:solidFill>
          </a:ln>
          <a:effectLst/>
        </c:spPr>
      </c:pivotFmt>
      <c:pivotFmt>
        <c:idx val="26"/>
        <c:spPr>
          <a:solidFill>
            <a:srgbClr val="FFC000"/>
          </a:solidFill>
          <a:ln w="19050">
            <a:solidFill>
              <a:srgbClr val="FFC000"/>
            </a:solidFill>
          </a:ln>
          <a:effectLst/>
        </c:spPr>
      </c:pivotFmt>
      <c:pivotFmt>
        <c:idx val="27"/>
        <c:spPr>
          <a:solidFill>
            <a:srgbClr val="CF0925"/>
          </a:solidFill>
          <a:ln w="19050">
            <a:solidFill>
              <a:srgbClr val="CF0925"/>
            </a:solidFill>
          </a:ln>
          <a:effectLst/>
        </c:spPr>
      </c:pivotFmt>
      <c:pivotFmt>
        <c:idx val="28"/>
        <c:spPr>
          <a:solidFill>
            <a:srgbClr val="00B050"/>
          </a:solidFill>
          <a:ln w="19050">
            <a:solidFill>
              <a:srgbClr val="00B050"/>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0"/>
        <c:spPr>
          <a:solidFill>
            <a:srgbClr val="92D050"/>
          </a:solidFill>
          <a:ln w="19050">
            <a:solidFill>
              <a:srgbClr val="92D050"/>
            </a:solidFill>
          </a:ln>
          <a:effectLst/>
        </c:spPr>
      </c:pivotFmt>
      <c:pivotFmt>
        <c:idx val="31"/>
        <c:spPr>
          <a:solidFill>
            <a:srgbClr val="FFC000"/>
          </a:solidFill>
          <a:ln w="19050">
            <a:solidFill>
              <a:srgbClr val="FFC000"/>
            </a:solidFill>
          </a:ln>
          <a:effectLst/>
        </c:spPr>
      </c:pivotFmt>
      <c:pivotFmt>
        <c:idx val="32"/>
        <c:spPr>
          <a:solidFill>
            <a:srgbClr val="CF0925"/>
          </a:solidFill>
          <a:ln w="19050">
            <a:solidFill>
              <a:srgbClr val="CF0925"/>
            </a:solidFill>
          </a:ln>
          <a:effectLst/>
        </c:spPr>
      </c:pivotFmt>
      <c:pivotFmt>
        <c:idx val="33"/>
        <c:spPr>
          <a:solidFill>
            <a:srgbClr val="00B050"/>
          </a:solidFill>
          <a:ln w="19050">
            <a:solidFill>
              <a:srgbClr val="00B050"/>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rgbClr val="92D050"/>
          </a:solidFill>
          <a:ln w="19050">
            <a:solidFill>
              <a:srgbClr val="92D050"/>
            </a:solidFill>
          </a:ln>
          <a:effectLst/>
        </c:spPr>
      </c:pivotFmt>
      <c:pivotFmt>
        <c:idx val="40"/>
        <c:spPr>
          <a:solidFill>
            <a:srgbClr val="FFC000"/>
          </a:solidFill>
          <a:ln w="19050">
            <a:solidFill>
              <a:srgbClr val="FFC000"/>
            </a:solidFill>
          </a:ln>
          <a:effectLst/>
        </c:spPr>
      </c:pivotFmt>
      <c:pivotFmt>
        <c:idx val="41"/>
        <c:spPr>
          <a:solidFill>
            <a:srgbClr val="C00000"/>
          </a:solidFill>
          <a:ln w="19050">
            <a:solidFill>
              <a:srgbClr val="C00000"/>
            </a:solidFill>
          </a:ln>
          <a:effectLst/>
        </c:spPr>
      </c:pivotFmt>
      <c:pivotFmt>
        <c:idx val="42"/>
        <c:spPr>
          <a:solidFill>
            <a:srgbClr val="00B050"/>
          </a:solidFill>
          <a:ln w="19050">
            <a:solidFill>
              <a:srgbClr val="00B050"/>
            </a:solidFill>
          </a:ln>
          <a:effectLst/>
        </c:spPr>
      </c:pivotFmt>
      <c:pivotFmt>
        <c:idx val="43"/>
        <c:spPr>
          <a:solidFill>
            <a:schemeClr val="accent1"/>
          </a:solidFill>
          <a:ln w="19050">
            <a:solidFill>
              <a:schemeClr val="lt1"/>
            </a:solidFill>
          </a:ln>
          <a:effectLst/>
        </c:spPr>
        <c:marker>
          <c:symbol val="none"/>
        </c:marker>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rgbClr val="92D050"/>
          </a:solidFill>
          <a:ln w="19050">
            <a:solidFill>
              <a:srgbClr val="92D050"/>
            </a:solidFill>
          </a:ln>
          <a:effectLst/>
        </c:spPr>
      </c:pivotFmt>
      <c:pivotFmt>
        <c:idx val="46"/>
        <c:spPr>
          <a:solidFill>
            <a:srgbClr val="FFC000"/>
          </a:solidFill>
          <a:ln w="19050">
            <a:solidFill>
              <a:srgbClr val="FFC000"/>
            </a:solidFill>
          </a:ln>
          <a:effectLst/>
        </c:spPr>
      </c:pivotFmt>
      <c:pivotFmt>
        <c:idx val="47"/>
        <c:spPr>
          <a:solidFill>
            <a:srgbClr val="C00000"/>
          </a:solidFill>
          <a:ln w="19050">
            <a:solidFill>
              <a:srgbClr val="C00000"/>
            </a:solidFill>
          </a:ln>
          <a:effectLst/>
        </c:spPr>
      </c:pivotFmt>
      <c:pivotFmt>
        <c:idx val="48"/>
        <c:spPr>
          <a:solidFill>
            <a:srgbClr val="00B050"/>
          </a:solidFill>
          <a:ln w="19050">
            <a:solidFill>
              <a:srgbClr val="00B050"/>
            </a:solidFill>
          </a:ln>
          <a:effectLst/>
        </c:spPr>
      </c:pivotFmt>
    </c:pivotFmts>
    <c:plotArea>
      <c:layout/>
      <c:pieChart>
        <c:varyColors val="1"/>
        <c:ser>
          <c:idx val="0"/>
          <c:order val="0"/>
          <c:tx>
            <c:strRef>
              <c:f>'Suivi planning graphique'!$V$114:$V$115</c:f>
              <c:strCache>
                <c:ptCount val="1"/>
                <c:pt idx="0">
                  <c:v>IDF</c:v>
                </c:pt>
              </c:strCache>
            </c:strRef>
          </c:tx>
          <c:dPt>
            <c:idx val="0"/>
            <c:bubble3D val="0"/>
            <c:spPr>
              <a:solidFill>
                <a:srgbClr val="92D050"/>
              </a:solidFill>
              <a:ln w="19050">
                <a:solidFill>
                  <a:srgbClr val="92D050"/>
                </a:solidFill>
              </a:ln>
              <a:effectLst/>
            </c:spPr>
            <c:extLst>
              <c:ext xmlns:c16="http://schemas.microsoft.com/office/drawing/2014/chart" uri="{C3380CC4-5D6E-409C-BE32-E72D297353CC}">
                <c16:uniqueId val="{00000001-9CDE-4DE7-94F7-081CC778446B}"/>
              </c:ext>
            </c:extLst>
          </c:dPt>
          <c:dPt>
            <c:idx val="1"/>
            <c:bubble3D val="0"/>
            <c:spPr>
              <a:solidFill>
                <a:srgbClr val="FFC000"/>
              </a:solidFill>
              <a:ln w="19050">
                <a:solidFill>
                  <a:srgbClr val="FFC000"/>
                </a:solidFill>
              </a:ln>
              <a:effectLst/>
            </c:spPr>
            <c:extLst>
              <c:ext xmlns:c16="http://schemas.microsoft.com/office/drawing/2014/chart" uri="{C3380CC4-5D6E-409C-BE32-E72D297353CC}">
                <c16:uniqueId val="{00000003-9CDE-4DE7-94F7-081CC778446B}"/>
              </c:ext>
            </c:extLst>
          </c:dPt>
          <c:dPt>
            <c:idx val="2"/>
            <c:bubble3D val="0"/>
            <c:spPr>
              <a:solidFill>
                <a:srgbClr val="C00000"/>
              </a:solidFill>
              <a:ln w="19050">
                <a:solidFill>
                  <a:srgbClr val="C00000"/>
                </a:solidFill>
              </a:ln>
              <a:effectLst/>
            </c:spPr>
            <c:extLst>
              <c:ext xmlns:c16="http://schemas.microsoft.com/office/drawing/2014/chart" uri="{C3380CC4-5D6E-409C-BE32-E72D297353CC}">
                <c16:uniqueId val="{00000005-9CDE-4DE7-94F7-081CC778446B}"/>
              </c:ext>
            </c:extLst>
          </c:dPt>
          <c:dPt>
            <c:idx val="3"/>
            <c:bubble3D val="0"/>
            <c:spPr>
              <a:solidFill>
                <a:srgbClr val="00B050"/>
              </a:solidFill>
              <a:ln w="19050">
                <a:solidFill>
                  <a:srgbClr val="00B050"/>
                </a:solidFill>
              </a:ln>
              <a:effectLst/>
            </c:spPr>
            <c:extLst>
              <c:ext xmlns:c16="http://schemas.microsoft.com/office/drawing/2014/chart" uri="{C3380CC4-5D6E-409C-BE32-E72D297353CC}">
                <c16:uniqueId val="{00000007-9CDE-4DE7-94F7-081CC778446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CDE-4DE7-94F7-081CC77844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graphique'!$U$116:$U$120</c:f>
              <c:strCache>
                <c:ptCount val="4"/>
                <c:pt idx="0">
                  <c:v>Reçue</c:v>
                </c:pt>
                <c:pt idx="1">
                  <c:v>Non reçue</c:v>
                </c:pt>
                <c:pt idx="2">
                  <c:v>Refus de signature</c:v>
                </c:pt>
                <c:pt idx="3">
                  <c:v>Contrat local reçu</c:v>
                </c:pt>
              </c:strCache>
            </c:strRef>
          </c:cat>
          <c:val>
            <c:numRef>
              <c:f>'Suivi planning graphique'!$V$116:$V$120</c:f>
              <c:numCache>
                <c:formatCode>General</c:formatCode>
                <c:ptCount val="4"/>
                <c:pt idx="0">
                  <c:v>1</c:v>
                </c:pt>
                <c:pt idx="1">
                  <c:v>1</c:v>
                </c:pt>
                <c:pt idx="2">
                  <c:v>1</c:v>
                </c:pt>
                <c:pt idx="3">
                  <c:v>1</c:v>
                </c:pt>
              </c:numCache>
            </c:numRef>
          </c:val>
          <c:extLst>
            <c:ext xmlns:c16="http://schemas.microsoft.com/office/drawing/2014/chart" uri="{C3380CC4-5D6E-409C-BE32-E72D297353CC}">
              <c16:uniqueId val="{0000000A-9CDE-4DE7-94F7-081CC778446B}"/>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117737486929996"/>
          <c:y val="0.15378354457284751"/>
          <c:w val="0.31553686249915658"/>
          <c:h val="0.61032925644404157"/>
        </c:manualLayout>
      </c:layout>
      <c:overlay val="0"/>
      <c:spPr>
        <a:noFill/>
        <a:ln>
          <a:solidFill>
            <a:schemeClr val="bg1"/>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dynamique12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rgbClr val="FFC000"/>
            </a:solidFill>
          </a:ln>
          <a:effectLst/>
        </c:spPr>
      </c:pivotFmt>
      <c:pivotFmt>
        <c:idx val="2"/>
        <c:spPr>
          <a:solidFill>
            <a:srgbClr val="92D050"/>
          </a:solidFill>
          <a:ln w="19050">
            <a:solidFill>
              <a:srgbClr val="92D050"/>
            </a:solidFill>
          </a:ln>
          <a:effectLst/>
        </c:spPr>
      </c:pivotFmt>
      <c:pivotFmt>
        <c:idx val="3"/>
        <c:spPr>
          <a:solidFill>
            <a:srgbClr val="77B7FC"/>
          </a:solidFill>
          <a:ln w="19050">
            <a:solidFill>
              <a:srgbClr val="77B7FC"/>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rgbClr val="FFC000"/>
          </a:solidFill>
          <a:ln w="19050">
            <a:solidFill>
              <a:srgbClr val="FFC000"/>
            </a:solidFill>
          </a:ln>
          <a:effectLst/>
        </c:spPr>
      </c:pivotFmt>
      <c:pivotFmt>
        <c:idx val="9"/>
        <c:spPr>
          <a:solidFill>
            <a:srgbClr val="92D050"/>
          </a:solidFill>
          <a:ln w="19050">
            <a:solidFill>
              <a:srgbClr val="92D050"/>
            </a:solidFill>
          </a:ln>
          <a:effectLst/>
        </c:spPr>
      </c:pivotFmt>
      <c:pivotFmt>
        <c:idx val="10"/>
        <c:spPr>
          <a:solidFill>
            <a:srgbClr val="77B7FC"/>
          </a:solidFill>
          <a:ln w="19050">
            <a:solidFill>
              <a:srgbClr val="77B7FC"/>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rgbClr val="FFC000"/>
          </a:solidFill>
          <a:ln w="19050">
            <a:solidFill>
              <a:srgbClr val="FFC000"/>
            </a:solidFill>
          </a:ln>
          <a:effectLst/>
        </c:spPr>
      </c:pivotFmt>
      <c:pivotFmt>
        <c:idx val="14"/>
        <c:spPr>
          <a:solidFill>
            <a:srgbClr val="92D050"/>
          </a:solidFill>
          <a:ln w="19050">
            <a:solidFill>
              <a:srgbClr val="92D050"/>
            </a:solidFill>
          </a:ln>
          <a:effectLst/>
        </c:spPr>
      </c:pivotFmt>
      <c:pivotFmt>
        <c:idx val="15"/>
        <c:spPr>
          <a:solidFill>
            <a:srgbClr val="77B7FC"/>
          </a:solidFill>
          <a:ln w="19050">
            <a:solidFill>
              <a:srgbClr val="77B7FC"/>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92D050"/>
          </a:solidFill>
          <a:ln w="19050">
            <a:solidFill>
              <a:srgbClr val="92D050"/>
            </a:solidFill>
          </a:ln>
          <a:effectLst/>
        </c:spPr>
      </c:pivotFmt>
      <c:pivotFmt>
        <c:idx val="18"/>
        <c:spPr>
          <a:solidFill>
            <a:srgbClr val="FFC000"/>
          </a:solidFill>
          <a:ln w="19050">
            <a:solidFill>
              <a:srgbClr val="FFC000"/>
            </a:solidFill>
          </a:ln>
          <a:effectLst/>
        </c:spPr>
      </c:pivotFmt>
      <c:pivotFmt>
        <c:idx val="19"/>
        <c:spPr>
          <a:solidFill>
            <a:srgbClr val="C00000"/>
          </a:solidFill>
          <a:ln w="19050">
            <a:solidFill>
              <a:srgbClr val="CF0925"/>
            </a:solidFill>
          </a:ln>
          <a:effectLst/>
        </c:spPr>
      </c:pivotFmt>
      <c:pivotFmt>
        <c:idx val="20"/>
        <c:spPr>
          <a:solidFill>
            <a:srgbClr val="3399FF"/>
          </a:solidFill>
          <a:ln w="19050">
            <a:solidFill>
              <a:srgbClr val="3399FF"/>
            </a:solidFill>
          </a:ln>
          <a:effectLst/>
        </c:spPr>
      </c:pivotFmt>
      <c:pivotFmt>
        <c:idx val="21"/>
        <c:spPr>
          <a:solidFill>
            <a:srgbClr val="00B050"/>
          </a:solidFill>
          <a:ln w="19050">
            <a:solidFill>
              <a:srgbClr val="00B050"/>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rgbClr val="92D050"/>
          </a:solidFill>
          <a:ln w="19050">
            <a:solidFill>
              <a:srgbClr val="92D050"/>
            </a:solidFill>
          </a:ln>
          <a:effectLst/>
        </c:spPr>
      </c:pivotFmt>
      <c:pivotFmt>
        <c:idx val="24"/>
        <c:spPr>
          <a:solidFill>
            <a:srgbClr val="FFC000"/>
          </a:solidFill>
          <a:ln w="19050">
            <a:solidFill>
              <a:srgbClr val="FFC000"/>
            </a:solidFill>
          </a:ln>
          <a:effectLst/>
        </c:spPr>
      </c:pivotFmt>
      <c:pivotFmt>
        <c:idx val="25"/>
        <c:spPr>
          <a:solidFill>
            <a:srgbClr val="C00000"/>
          </a:solidFill>
          <a:ln w="19050">
            <a:solidFill>
              <a:srgbClr val="C00000"/>
            </a:solidFill>
          </a:ln>
          <a:effectLst/>
        </c:spPr>
      </c:pivotFmt>
      <c:pivotFmt>
        <c:idx val="26"/>
        <c:spPr>
          <a:solidFill>
            <a:srgbClr val="3399FF"/>
          </a:solidFill>
          <a:ln w="19050">
            <a:solidFill>
              <a:srgbClr val="3399FF"/>
            </a:solidFill>
          </a:ln>
          <a:effectLst/>
        </c:spPr>
      </c:pivotFmt>
      <c:pivotFmt>
        <c:idx val="27"/>
        <c:spPr>
          <a:solidFill>
            <a:srgbClr val="00B050"/>
          </a:solidFill>
          <a:ln w="19050">
            <a:solidFill>
              <a:srgbClr val="00B050"/>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9"/>
        <c:spPr>
          <a:solidFill>
            <a:srgbClr val="92D050"/>
          </a:solidFill>
          <a:ln w="19050">
            <a:solidFill>
              <a:srgbClr val="92D050"/>
            </a:solidFill>
          </a:ln>
          <a:effectLst/>
        </c:spPr>
      </c:pivotFmt>
      <c:pivotFmt>
        <c:idx val="30"/>
        <c:spPr>
          <a:solidFill>
            <a:srgbClr val="FFC000"/>
          </a:solidFill>
          <a:ln w="19050">
            <a:solidFill>
              <a:srgbClr val="FFC000"/>
            </a:solidFill>
          </a:ln>
          <a:effectLst/>
        </c:spPr>
      </c:pivotFmt>
      <c:pivotFmt>
        <c:idx val="31"/>
        <c:spPr>
          <a:solidFill>
            <a:srgbClr val="C00000"/>
          </a:solidFill>
          <a:ln w="19050">
            <a:solidFill>
              <a:srgbClr val="C00000"/>
            </a:solidFill>
          </a:ln>
          <a:effectLst/>
        </c:spPr>
      </c:pivotFmt>
      <c:pivotFmt>
        <c:idx val="32"/>
        <c:spPr>
          <a:solidFill>
            <a:srgbClr val="3399FF"/>
          </a:solidFill>
          <a:ln w="19050">
            <a:solidFill>
              <a:srgbClr val="3399FF"/>
            </a:solidFill>
          </a:ln>
          <a:effectLst/>
        </c:spPr>
      </c:pivotFmt>
      <c:pivotFmt>
        <c:idx val="33"/>
        <c:spPr>
          <a:solidFill>
            <a:srgbClr val="00B050"/>
          </a:solidFill>
          <a:ln w="19050">
            <a:solidFill>
              <a:srgbClr val="00B050"/>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5"/>
        <c:spPr>
          <a:solidFill>
            <a:srgbClr val="92D050"/>
          </a:solidFill>
          <a:ln w="19050">
            <a:solidFill>
              <a:srgbClr val="92D050"/>
            </a:solidFill>
          </a:ln>
          <a:effectLst/>
        </c:spPr>
      </c:pivotFmt>
      <c:pivotFmt>
        <c:idx val="36"/>
        <c:spPr>
          <a:solidFill>
            <a:srgbClr val="FFC000"/>
          </a:solidFill>
          <a:ln w="19050">
            <a:solidFill>
              <a:srgbClr val="FFC000"/>
            </a:solidFill>
          </a:ln>
          <a:effectLst/>
        </c:spPr>
      </c:pivotFmt>
      <c:pivotFmt>
        <c:idx val="37"/>
        <c:spPr>
          <a:solidFill>
            <a:srgbClr val="C00000"/>
          </a:solidFill>
          <a:ln w="19050">
            <a:solidFill>
              <a:srgbClr val="C00000"/>
            </a:solidFill>
          </a:ln>
          <a:effectLst/>
        </c:spPr>
      </c:pivotFmt>
      <c:pivotFmt>
        <c:idx val="38"/>
        <c:spPr>
          <a:solidFill>
            <a:srgbClr val="3399FF"/>
          </a:solidFill>
          <a:ln w="19050">
            <a:solidFill>
              <a:srgbClr val="3399FF"/>
            </a:solidFill>
          </a:ln>
          <a:effectLst/>
        </c:spPr>
      </c:pivotFmt>
      <c:pivotFmt>
        <c:idx val="39"/>
        <c:spPr>
          <a:solidFill>
            <a:srgbClr val="00B050"/>
          </a:solidFill>
          <a:ln w="19050">
            <a:solidFill>
              <a:srgbClr val="00B050"/>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rgbClr val="92D050"/>
          </a:solidFill>
          <a:ln w="19050">
            <a:solidFill>
              <a:srgbClr val="92D050"/>
            </a:solidFill>
          </a:ln>
          <a:effectLst/>
        </c:spPr>
      </c:pivotFmt>
      <c:pivotFmt>
        <c:idx val="47"/>
        <c:spPr>
          <a:solidFill>
            <a:srgbClr val="FFC000"/>
          </a:solidFill>
          <a:ln w="19050">
            <a:solidFill>
              <a:srgbClr val="FFC000"/>
            </a:solidFill>
          </a:ln>
          <a:effectLst/>
        </c:spPr>
      </c:pivotFmt>
      <c:pivotFmt>
        <c:idx val="48"/>
        <c:spPr>
          <a:solidFill>
            <a:srgbClr val="C00000"/>
          </a:solidFill>
          <a:ln w="19050">
            <a:solidFill>
              <a:srgbClr val="C00000"/>
            </a:solidFill>
          </a:ln>
          <a:effectLst/>
        </c:spPr>
      </c:pivotFmt>
      <c:pivotFmt>
        <c:idx val="49"/>
        <c:spPr>
          <a:solidFill>
            <a:srgbClr val="3399FF"/>
          </a:solidFill>
          <a:ln w="19050">
            <a:solidFill>
              <a:srgbClr val="3399FF"/>
            </a:solidFill>
          </a:ln>
          <a:effectLst/>
        </c:spPr>
      </c:pivotFmt>
      <c:pivotFmt>
        <c:idx val="50"/>
        <c:spPr>
          <a:solidFill>
            <a:srgbClr val="00B050"/>
          </a:solidFill>
          <a:ln w="19050">
            <a:solidFill>
              <a:srgbClr val="00B050"/>
            </a:solidFill>
          </a:ln>
          <a:effectLst/>
        </c:spPr>
      </c:pivotFmt>
      <c:pivotFmt>
        <c:idx val="51"/>
        <c:spPr>
          <a:solidFill>
            <a:schemeClr val="accent1"/>
          </a:solidFill>
          <a:ln w="19050">
            <a:solidFill>
              <a:schemeClr val="lt1"/>
            </a:solidFill>
          </a:ln>
          <a:effectLst/>
        </c:spPr>
        <c:marker>
          <c:symbol val="none"/>
        </c:marker>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3"/>
        <c:spPr>
          <a:solidFill>
            <a:srgbClr val="92D050"/>
          </a:solidFill>
          <a:ln w="19050">
            <a:solidFill>
              <a:srgbClr val="92D050"/>
            </a:solidFill>
          </a:ln>
          <a:effectLst/>
        </c:spPr>
      </c:pivotFmt>
      <c:pivotFmt>
        <c:idx val="54"/>
        <c:spPr>
          <a:solidFill>
            <a:srgbClr val="FFC000"/>
          </a:solidFill>
          <a:ln w="19050">
            <a:solidFill>
              <a:srgbClr val="FFC000"/>
            </a:solidFill>
          </a:ln>
          <a:effectLst/>
        </c:spPr>
      </c:pivotFmt>
      <c:pivotFmt>
        <c:idx val="55"/>
        <c:spPr>
          <a:solidFill>
            <a:srgbClr val="C00000"/>
          </a:solidFill>
          <a:ln w="19050">
            <a:solidFill>
              <a:srgbClr val="C00000"/>
            </a:solidFill>
          </a:ln>
          <a:effectLst/>
        </c:spPr>
      </c:pivotFmt>
      <c:pivotFmt>
        <c:idx val="56"/>
        <c:spPr>
          <a:solidFill>
            <a:srgbClr val="3399FF"/>
          </a:solidFill>
          <a:ln w="19050">
            <a:solidFill>
              <a:srgbClr val="3399FF"/>
            </a:solidFill>
          </a:ln>
          <a:effectLst/>
        </c:spPr>
      </c:pivotFmt>
      <c:pivotFmt>
        <c:idx val="57"/>
        <c:spPr>
          <a:solidFill>
            <a:srgbClr val="00B050"/>
          </a:solidFill>
          <a:ln w="19050">
            <a:solidFill>
              <a:srgbClr val="00B050"/>
            </a:solidFill>
          </a:ln>
          <a:effectLst/>
        </c:spPr>
      </c:pivotFmt>
    </c:pivotFmts>
    <c:plotArea>
      <c:layout/>
      <c:pieChart>
        <c:varyColors val="1"/>
        <c:ser>
          <c:idx val="0"/>
          <c:order val="0"/>
          <c:tx>
            <c:strRef>
              <c:f>'Suivi planning graphique'!$V$137:$V$138</c:f>
              <c:strCache>
                <c:ptCount val="1"/>
                <c:pt idx="0">
                  <c:v>N/HDF</c:v>
                </c:pt>
              </c:strCache>
            </c:strRef>
          </c:tx>
          <c:dPt>
            <c:idx val="0"/>
            <c:bubble3D val="0"/>
            <c:spPr>
              <a:solidFill>
                <a:srgbClr val="92D050"/>
              </a:solidFill>
              <a:ln w="19050">
                <a:solidFill>
                  <a:srgbClr val="92D050"/>
                </a:solidFill>
              </a:ln>
              <a:effectLst/>
            </c:spPr>
            <c:extLst>
              <c:ext xmlns:c16="http://schemas.microsoft.com/office/drawing/2014/chart" uri="{C3380CC4-5D6E-409C-BE32-E72D297353CC}">
                <c16:uniqueId val="{00000001-AA39-4B3A-9325-EA9FD8C975BB}"/>
              </c:ext>
            </c:extLst>
          </c:dPt>
          <c:dPt>
            <c:idx val="1"/>
            <c:bubble3D val="0"/>
            <c:spPr>
              <a:solidFill>
                <a:srgbClr val="FFC000"/>
              </a:solidFill>
              <a:ln w="19050">
                <a:solidFill>
                  <a:srgbClr val="FFC000"/>
                </a:solidFill>
              </a:ln>
              <a:effectLst/>
            </c:spPr>
            <c:extLst>
              <c:ext xmlns:c16="http://schemas.microsoft.com/office/drawing/2014/chart" uri="{C3380CC4-5D6E-409C-BE32-E72D297353CC}">
                <c16:uniqueId val="{00000003-AA39-4B3A-9325-EA9FD8C975BB}"/>
              </c:ext>
            </c:extLst>
          </c:dPt>
          <c:dPt>
            <c:idx val="2"/>
            <c:bubble3D val="0"/>
            <c:spPr>
              <a:solidFill>
                <a:srgbClr val="C00000"/>
              </a:solidFill>
              <a:ln w="19050">
                <a:solidFill>
                  <a:srgbClr val="C00000"/>
                </a:solidFill>
              </a:ln>
              <a:effectLst/>
            </c:spPr>
            <c:extLst>
              <c:ext xmlns:c16="http://schemas.microsoft.com/office/drawing/2014/chart" uri="{C3380CC4-5D6E-409C-BE32-E72D297353CC}">
                <c16:uniqueId val="{00000005-AA39-4B3A-9325-EA9FD8C975BB}"/>
              </c:ext>
            </c:extLst>
          </c:dPt>
          <c:dPt>
            <c:idx val="3"/>
            <c:bubble3D val="0"/>
            <c:spPr>
              <a:solidFill>
                <a:srgbClr val="3399FF"/>
              </a:solidFill>
              <a:ln w="19050">
                <a:solidFill>
                  <a:srgbClr val="3399FF"/>
                </a:solidFill>
              </a:ln>
              <a:effectLst/>
            </c:spPr>
            <c:extLst>
              <c:ext xmlns:c16="http://schemas.microsoft.com/office/drawing/2014/chart" uri="{C3380CC4-5D6E-409C-BE32-E72D297353CC}">
                <c16:uniqueId val="{00000007-AA39-4B3A-9325-EA9FD8C975BB}"/>
              </c:ext>
            </c:extLst>
          </c:dPt>
          <c:dPt>
            <c:idx val="4"/>
            <c:bubble3D val="0"/>
            <c:spPr>
              <a:solidFill>
                <a:srgbClr val="00B050"/>
              </a:solidFill>
              <a:ln w="19050">
                <a:solidFill>
                  <a:srgbClr val="00B050"/>
                </a:solidFill>
              </a:ln>
              <a:effectLst/>
            </c:spPr>
            <c:extLst>
              <c:ext xmlns:c16="http://schemas.microsoft.com/office/drawing/2014/chart" uri="{C3380CC4-5D6E-409C-BE32-E72D297353CC}">
                <c16:uniqueId val="{00000009-AA39-4B3A-9325-EA9FD8C975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graphique'!$U$139:$U$144</c:f>
              <c:strCache>
                <c:ptCount val="5"/>
                <c:pt idx="0">
                  <c:v>Reçue</c:v>
                </c:pt>
                <c:pt idx="1">
                  <c:v>Non reçue</c:v>
                </c:pt>
                <c:pt idx="2">
                  <c:v>Refus de signature</c:v>
                </c:pt>
                <c:pt idx="3">
                  <c:v>Sans objet</c:v>
                </c:pt>
                <c:pt idx="4">
                  <c:v>Contrat local reçu</c:v>
                </c:pt>
              </c:strCache>
            </c:strRef>
          </c:cat>
          <c:val>
            <c:numRef>
              <c:f>'Suivi planning graphique'!$V$139:$V$144</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A-AA39-4B3A-9325-EA9FD8C975B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312462022856148"/>
          <c:y val="0.11683012598384775"/>
          <c:w val="0.18596432190912895"/>
          <c:h val="0.7841730311961113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dynamique13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rgbClr val="FFC000"/>
            </a:solidFill>
          </a:ln>
          <a:effectLst/>
        </c:spPr>
      </c:pivotFmt>
      <c:pivotFmt>
        <c:idx val="2"/>
        <c:spPr>
          <a:solidFill>
            <a:srgbClr val="92D050"/>
          </a:solidFill>
          <a:ln w="19050">
            <a:solidFill>
              <a:srgbClr val="92D050"/>
            </a:solidFill>
          </a:ln>
          <a:effectLst/>
        </c:spPr>
      </c:pivotFmt>
      <c:pivotFmt>
        <c:idx val="3"/>
        <c:spPr>
          <a:solidFill>
            <a:srgbClr val="77B7FC"/>
          </a:solidFill>
          <a:ln w="19050">
            <a:solidFill>
              <a:srgbClr val="77B7FC"/>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rgbClr val="FFC000"/>
          </a:solidFill>
          <a:ln w="19050">
            <a:solidFill>
              <a:srgbClr val="FFC000"/>
            </a:solidFill>
          </a:ln>
          <a:effectLst/>
        </c:spPr>
      </c:pivotFmt>
      <c:pivotFmt>
        <c:idx val="9"/>
        <c:spPr>
          <a:solidFill>
            <a:srgbClr val="92D050"/>
          </a:solidFill>
          <a:ln w="19050">
            <a:solidFill>
              <a:srgbClr val="92D050"/>
            </a:solidFill>
          </a:ln>
          <a:effectLst/>
        </c:spPr>
      </c:pivotFmt>
      <c:pivotFmt>
        <c:idx val="10"/>
        <c:spPr>
          <a:solidFill>
            <a:srgbClr val="77B7FC"/>
          </a:solidFill>
          <a:ln w="19050">
            <a:solidFill>
              <a:srgbClr val="77B7FC"/>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rgbClr val="FFC000"/>
          </a:solidFill>
          <a:ln w="19050">
            <a:solidFill>
              <a:srgbClr val="FFC000"/>
            </a:solidFill>
          </a:ln>
          <a:effectLst/>
        </c:spPr>
      </c:pivotFmt>
      <c:pivotFmt>
        <c:idx val="14"/>
        <c:spPr>
          <a:solidFill>
            <a:srgbClr val="92D050"/>
          </a:solidFill>
          <a:ln w="19050">
            <a:solidFill>
              <a:srgbClr val="92D050"/>
            </a:solidFill>
          </a:ln>
          <a:effectLst/>
        </c:spPr>
      </c:pivotFmt>
      <c:pivotFmt>
        <c:idx val="15"/>
        <c:spPr>
          <a:solidFill>
            <a:srgbClr val="77B7FC"/>
          </a:solidFill>
          <a:ln w="19050">
            <a:solidFill>
              <a:srgbClr val="77B7FC"/>
            </a:solidFill>
          </a:ln>
          <a:effectLst/>
        </c:spPr>
      </c:pivotFmt>
      <c:pivotFmt>
        <c:idx val="16"/>
        <c:spPr>
          <a:solidFill>
            <a:srgbClr val="92D050"/>
          </a:solidFill>
          <a:ln w="19050">
            <a:solidFill>
              <a:srgbClr val="92D050"/>
            </a:solidFill>
          </a:ln>
          <a:effectLst/>
        </c:spPr>
      </c:pivotFmt>
      <c:pivotFmt>
        <c:idx val="17"/>
        <c:spPr>
          <a:solidFill>
            <a:srgbClr val="FFC000"/>
          </a:solidFill>
          <a:ln w="19050">
            <a:solidFill>
              <a:srgbClr val="FFC000"/>
            </a:solidFill>
          </a:ln>
          <a:effectLst/>
        </c:spPr>
      </c:pivotFmt>
      <c:pivotFmt>
        <c:idx val="18"/>
        <c:spPr>
          <a:solidFill>
            <a:srgbClr val="C00000"/>
          </a:solidFill>
          <a:ln w="19050">
            <a:solidFill>
              <a:srgbClr val="C00000"/>
            </a:solidFill>
          </a:ln>
          <a:effectLst/>
        </c:spPr>
      </c:pivotFmt>
      <c:pivotFmt>
        <c:idx val="19"/>
        <c:spPr>
          <a:solidFill>
            <a:srgbClr val="3399FF"/>
          </a:solidFill>
          <a:ln w="19050">
            <a:solidFill>
              <a:srgbClr val="3399FF"/>
            </a:solidFill>
          </a:ln>
          <a:effectLst/>
        </c:spPr>
      </c:pivotFmt>
      <c:pivotFmt>
        <c:idx val="20"/>
        <c:spPr>
          <a:solidFill>
            <a:srgbClr val="00B050"/>
          </a:solidFill>
          <a:ln w="19050">
            <a:solidFill>
              <a:srgbClr val="00B050"/>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92D050"/>
          </a:solidFill>
          <a:ln w="19050">
            <a:solidFill>
              <a:srgbClr val="92D050"/>
            </a:solidFill>
          </a:ln>
          <a:effectLst/>
        </c:spPr>
      </c:pivotFmt>
      <c:pivotFmt>
        <c:idx val="23"/>
        <c:spPr>
          <a:solidFill>
            <a:srgbClr val="FFC000"/>
          </a:solidFill>
          <a:ln w="19050">
            <a:solidFill>
              <a:srgbClr val="FFC000"/>
            </a:solidFill>
          </a:ln>
          <a:effectLst/>
        </c:spPr>
      </c:pivotFmt>
      <c:pivotFmt>
        <c:idx val="24"/>
        <c:spPr>
          <a:solidFill>
            <a:srgbClr val="C00000"/>
          </a:solidFill>
          <a:ln w="19050">
            <a:solidFill>
              <a:srgbClr val="C00000"/>
            </a:solidFill>
          </a:ln>
          <a:effectLst/>
        </c:spPr>
      </c:pivotFmt>
      <c:pivotFmt>
        <c:idx val="25"/>
        <c:spPr>
          <a:solidFill>
            <a:srgbClr val="3399FF"/>
          </a:solidFill>
          <a:ln w="19050">
            <a:solidFill>
              <a:srgbClr val="3399FF"/>
            </a:solidFill>
          </a:ln>
          <a:effectLst/>
        </c:spPr>
      </c:pivotFmt>
      <c:pivotFmt>
        <c:idx val="26"/>
        <c:spPr>
          <a:solidFill>
            <a:srgbClr val="00B050"/>
          </a:solidFill>
          <a:ln w="19050">
            <a:solidFill>
              <a:srgbClr val="00B050"/>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8"/>
        <c:spPr>
          <a:solidFill>
            <a:srgbClr val="92D050"/>
          </a:solidFill>
          <a:ln w="19050">
            <a:solidFill>
              <a:srgbClr val="92D050"/>
            </a:solidFill>
          </a:ln>
          <a:effectLst/>
        </c:spPr>
      </c:pivotFmt>
      <c:pivotFmt>
        <c:idx val="29"/>
        <c:spPr>
          <a:solidFill>
            <a:srgbClr val="FFC000"/>
          </a:solidFill>
          <a:ln w="19050">
            <a:solidFill>
              <a:srgbClr val="FFC000"/>
            </a:solidFill>
          </a:ln>
          <a:effectLst/>
        </c:spPr>
      </c:pivotFmt>
      <c:pivotFmt>
        <c:idx val="30"/>
        <c:spPr>
          <a:solidFill>
            <a:srgbClr val="C00000"/>
          </a:solidFill>
          <a:ln w="19050">
            <a:solidFill>
              <a:srgbClr val="C00000"/>
            </a:solidFill>
          </a:ln>
          <a:effectLst/>
        </c:spPr>
      </c:pivotFmt>
      <c:pivotFmt>
        <c:idx val="31"/>
        <c:spPr>
          <a:solidFill>
            <a:srgbClr val="3399FF"/>
          </a:solidFill>
          <a:ln w="19050">
            <a:solidFill>
              <a:srgbClr val="3399FF"/>
            </a:solidFill>
          </a:ln>
          <a:effectLst/>
        </c:spPr>
      </c:pivotFmt>
      <c:pivotFmt>
        <c:idx val="32"/>
        <c:spPr>
          <a:solidFill>
            <a:srgbClr val="00B050"/>
          </a:solidFill>
          <a:ln w="19050">
            <a:solidFill>
              <a:srgbClr val="00B050"/>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rgbClr val="92D050"/>
          </a:solidFill>
          <a:ln w="19050">
            <a:solidFill>
              <a:srgbClr val="92D050"/>
            </a:solidFill>
          </a:ln>
          <a:effectLst/>
        </c:spPr>
      </c:pivotFmt>
      <c:pivotFmt>
        <c:idx val="40"/>
        <c:spPr>
          <a:solidFill>
            <a:srgbClr val="FFC000"/>
          </a:solidFill>
          <a:ln w="19050">
            <a:solidFill>
              <a:srgbClr val="FFC000"/>
            </a:solidFill>
          </a:ln>
          <a:effectLst/>
        </c:spPr>
      </c:pivotFmt>
      <c:pivotFmt>
        <c:idx val="41"/>
        <c:spPr>
          <a:solidFill>
            <a:srgbClr val="C00000"/>
          </a:solidFill>
          <a:ln w="19050">
            <a:solidFill>
              <a:srgbClr val="C00000"/>
            </a:solidFill>
          </a:ln>
          <a:effectLst/>
        </c:spPr>
      </c:pivotFmt>
      <c:pivotFmt>
        <c:idx val="42"/>
        <c:spPr>
          <a:solidFill>
            <a:srgbClr val="3399FF"/>
          </a:solidFill>
          <a:ln w="19050">
            <a:solidFill>
              <a:srgbClr val="3399FF"/>
            </a:solidFill>
          </a:ln>
          <a:effectLst/>
        </c:spPr>
      </c:pivotFmt>
      <c:pivotFmt>
        <c:idx val="43"/>
        <c:spPr>
          <a:solidFill>
            <a:srgbClr val="00B050"/>
          </a:solidFill>
          <a:ln w="19050">
            <a:solidFill>
              <a:srgbClr val="00B050"/>
            </a:solidFill>
          </a:ln>
          <a:effectLst/>
        </c:spPr>
      </c:pivotFmt>
      <c:pivotFmt>
        <c:idx val="44"/>
        <c:spPr>
          <a:solidFill>
            <a:schemeClr val="accent1"/>
          </a:solidFill>
          <a:ln w="19050">
            <a:solidFill>
              <a:schemeClr val="lt1"/>
            </a:solidFill>
          </a:ln>
          <a:effectLst/>
        </c:spPr>
        <c:marker>
          <c:symbol val="none"/>
        </c:marker>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6"/>
        <c:spPr>
          <a:solidFill>
            <a:srgbClr val="92D050"/>
          </a:solidFill>
          <a:ln w="19050">
            <a:solidFill>
              <a:srgbClr val="92D050"/>
            </a:solidFill>
          </a:ln>
          <a:effectLst/>
        </c:spPr>
      </c:pivotFmt>
      <c:pivotFmt>
        <c:idx val="47"/>
        <c:spPr>
          <a:solidFill>
            <a:srgbClr val="FFC000"/>
          </a:solidFill>
          <a:ln w="19050">
            <a:solidFill>
              <a:srgbClr val="FFC000"/>
            </a:solidFill>
          </a:ln>
          <a:effectLst/>
        </c:spPr>
      </c:pivotFmt>
      <c:pivotFmt>
        <c:idx val="48"/>
        <c:spPr>
          <a:solidFill>
            <a:srgbClr val="C00000"/>
          </a:solidFill>
          <a:ln w="19050">
            <a:solidFill>
              <a:srgbClr val="C00000"/>
            </a:solidFill>
          </a:ln>
          <a:effectLst/>
        </c:spPr>
      </c:pivotFmt>
      <c:pivotFmt>
        <c:idx val="49"/>
        <c:spPr>
          <a:solidFill>
            <a:srgbClr val="3399FF"/>
          </a:solidFill>
          <a:ln w="19050">
            <a:solidFill>
              <a:srgbClr val="3399FF"/>
            </a:solidFill>
          </a:ln>
          <a:effectLst/>
        </c:spPr>
      </c:pivotFmt>
      <c:pivotFmt>
        <c:idx val="50"/>
        <c:spPr>
          <a:solidFill>
            <a:srgbClr val="00B050"/>
          </a:solidFill>
          <a:ln w="19050">
            <a:solidFill>
              <a:srgbClr val="00B050"/>
            </a:solidFill>
          </a:ln>
          <a:effectLst/>
        </c:spPr>
      </c:pivotFmt>
    </c:pivotFmts>
    <c:plotArea>
      <c:layout/>
      <c:pieChart>
        <c:varyColors val="1"/>
        <c:ser>
          <c:idx val="0"/>
          <c:order val="0"/>
          <c:tx>
            <c:strRef>
              <c:f>'Suivi planning graphique'!$V$164:$V$165</c:f>
              <c:strCache>
                <c:ptCount val="1"/>
                <c:pt idx="0">
                  <c:v>NAO</c:v>
                </c:pt>
              </c:strCache>
            </c:strRef>
          </c:tx>
          <c:dPt>
            <c:idx val="0"/>
            <c:bubble3D val="0"/>
            <c:spPr>
              <a:solidFill>
                <a:srgbClr val="92D050"/>
              </a:solidFill>
              <a:ln w="19050">
                <a:solidFill>
                  <a:srgbClr val="92D050"/>
                </a:solidFill>
              </a:ln>
              <a:effectLst/>
            </c:spPr>
            <c:extLst>
              <c:ext xmlns:c16="http://schemas.microsoft.com/office/drawing/2014/chart" uri="{C3380CC4-5D6E-409C-BE32-E72D297353CC}">
                <c16:uniqueId val="{00000001-217C-4446-8576-F5AB1DE3925A}"/>
              </c:ext>
            </c:extLst>
          </c:dPt>
          <c:dPt>
            <c:idx val="1"/>
            <c:bubble3D val="0"/>
            <c:spPr>
              <a:solidFill>
                <a:srgbClr val="FFC000"/>
              </a:solidFill>
              <a:ln w="19050">
                <a:solidFill>
                  <a:srgbClr val="FFC000"/>
                </a:solidFill>
              </a:ln>
              <a:effectLst/>
            </c:spPr>
            <c:extLst>
              <c:ext xmlns:c16="http://schemas.microsoft.com/office/drawing/2014/chart" uri="{C3380CC4-5D6E-409C-BE32-E72D297353CC}">
                <c16:uniqueId val="{00000003-217C-4446-8576-F5AB1DE3925A}"/>
              </c:ext>
            </c:extLst>
          </c:dPt>
          <c:dPt>
            <c:idx val="2"/>
            <c:bubble3D val="0"/>
            <c:spPr>
              <a:solidFill>
                <a:srgbClr val="C00000"/>
              </a:solidFill>
              <a:ln w="19050">
                <a:solidFill>
                  <a:srgbClr val="C00000"/>
                </a:solidFill>
              </a:ln>
              <a:effectLst/>
            </c:spPr>
            <c:extLst>
              <c:ext xmlns:c16="http://schemas.microsoft.com/office/drawing/2014/chart" uri="{C3380CC4-5D6E-409C-BE32-E72D297353CC}">
                <c16:uniqueId val="{00000005-217C-4446-8576-F5AB1DE3925A}"/>
              </c:ext>
            </c:extLst>
          </c:dPt>
          <c:dPt>
            <c:idx val="3"/>
            <c:bubble3D val="0"/>
            <c:spPr>
              <a:solidFill>
                <a:srgbClr val="3399FF"/>
              </a:solidFill>
              <a:ln w="19050">
                <a:solidFill>
                  <a:srgbClr val="3399FF"/>
                </a:solidFill>
              </a:ln>
              <a:effectLst/>
            </c:spPr>
            <c:extLst>
              <c:ext xmlns:c16="http://schemas.microsoft.com/office/drawing/2014/chart" uri="{C3380CC4-5D6E-409C-BE32-E72D297353CC}">
                <c16:uniqueId val="{00000007-217C-4446-8576-F5AB1DE3925A}"/>
              </c:ext>
            </c:extLst>
          </c:dPt>
          <c:dPt>
            <c:idx val="4"/>
            <c:bubble3D val="0"/>
            <c:spPr>
              <a:solidFill>
                <a:srgbClr val="00B050"/>
              </a:solidFill>
              <a:ln w="19050">
                <a:solidFill>
                  <a:srgbClr val="00B050"/>
                </a:solidFill>
              </a:ln>
              <a:effectLst/>
            </c:spPr>
            <c:extLst>
              <c:ext xmlns:c16="http://schemas.microsoft.com/office/drawing/2014/chart" uri="{C3380CC4-5D6E-409C-BE32-E72D297353CC}">
                <c16:uniqueId val="{00000009-217C-4446-8576-F5AB1DE392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graphique'!$U$166:$U$171</c:f>
              <c:strCache>
                <c:ptCount val="5"/>
                <c:pt idx="0">
                  <c:v>Reçue</c:v>
                </c:pt>
                <c:pt idx="1">
                  <c:v>Non reçue</c:v>
                </c:pt>
                <c:pt idx="2">
                  <c:v>Refus de signature</c:v>
                </c:pt>
                <c:pt idx="3">
                  <c:v>Sans objet</c:v>
                </c:pt>
                <c:pt idx="4">
                  <c:v>Contrat local reçu</c:v>
                </c:pt>
              </c:strCache>
            </c:strRef>
          </c:cat>
          <c:val>
            <c:numRef>
              <c:f>'Suivi planning graphique'!$V$166:$V$171</c:f>
              <c:numCache>
                <c:formatCode>General</c:formatCode>
                <c:ptCount val="5"/>
                <c:pt idx="0">
                  <c:v>1</c:v>
                </c:pt>
                <c:pt idx="1">
                  <c:v>1</c:v>
                </c:pt>
                <c:pt idx="2">
                  <c:v>1</c:v>
                </c:pt>
                <c:pt idx="3">
                  <c:v>1</c:v>
                </c:pt>
                <c:pt idx="4">
                  <c:v>2</c:v>
                </c:pt>
              </c:numCache>
            </c:numRef>
          </c:val>
          <c:extLst>
            <c:ext xmlns:c16="http://schemas.microsoft.com/office/drawing/2014/chart" uri="{C3380CC4-5D6E-409C-BE32-E72D297353CC}">
              <c16:uniqueId val="{0000000A-217C-4446-8576-F5AB1DE3925A}"/>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119709279216099"/>
          <c:y val="0.14656968780553825"/>
          <c:w val="0.31553686249915658"/>
          <c:h val="0.5950161320526069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dynamique20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Suivi du statut des déploiements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6B136"/>
          </a:solidFill>
          <a:ln w="19050">
            <a:solidFill>
              <a:srgbClr val="F6B136"/>
            </a:solidFill>
          </a:ln>
          <a:effectLst/>
        </c:spPr>
      </c:pivotFmt>
      <c:pivotFmt>
        <c:idx val="8"/>
        <c:spPr>
          <a:solidFill>
            <a:srgbClr val="FFFF00"/>
          </a:solidFill>
          <a:ln w="19050">
            <a:solidFill>
              <a:srgbClr val="FFFF00"/>
            </a:solidFill>
          </a:ln>
          <a:effectLst/>
        </c:spPr>
      </c:pivotFmt>
      <c:pivotFmt>
        <c:idx val="9"/>
        <c:spPr>
          <a:solidFill>
            <a:srgbClr val="92D050"/>
          </a:solidFill>
          <a:ln w="19050">
            <a:solidFill>
              <a:srgbClr val="AADC14"/>
            </a:solidFill>
          </a:ln>
          <a:effectLst/>
        </c:spPr>
      </c:pivotFmt>
      <c:pivotFmt>
        <c:idx val="10"/>
        <c:spPr>
          <a:solidFill>
            <a:srgbClr val="77B7FC"/>
          </a:solidFill>
          <a:ln w="19050">
            <a:solidFill>
              <a:srgbClr val="77B7FC"/>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6B136"/>
          </a:solidFill>
          <a:ln w="19050">
            <a:solidFill>
              <a:srgbClr val="F6B136"/>
            </a:solidFill>
          </a:ln>
          <a:effectLst/>
        </c:spPr>
      </c:pivotFmt>
      <c:pivotFmt>
        <c:idx val="13"/>
        <c:spPr>
          <a:solidFill>
            <a:srgbClr val="FFFF00"/>
          </a:solidFill>
          <a:ln w="19050">
            <a:solidFill>
              <a:srgbClr val="FFFF00"/>
            </a:solidFill>
          </a:ln>
          <a:effectLst/>
        </c:spPr>
      </c:pivotFmt>
      <c:pivotFmt>
        <c:idx val="14"/>
        <c:spPr>
          <a:solidFill>
            <a:srgbClr val="92D050"/>
          </a:solidFill>
          <a:ln w="19050">
            <a:solidFill>
              <a:srgbClr val="AADC14"/>
            </a:solidFill>
          </a:ln>
          <a:effectLst/>
        </c:spPr>
      </c:pivotFmt>
      <c:pivotFmt>
        <c:idx val="15"/>
        <c:spPr>
          <a:solidFill>
            <a:srgbClr val="77B7FC"/>
          </a:solidFill>
          <a:ln w="19050">
            <a:solidFill>
              <a:srgbClr val="77B7FC"/>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F6B136"/>
          </a:solidFill>
          <a:ln w="19050">
            <a:solidFill>
              <a:srgbClr val="F6B136"/>
            </a:solidFill>
          </a:ln>
          <a:effectLst/>
        </c:spPr>
      </c:pivotFmt>
      <c:pivotFmt>
        <c:idx val="18"/>
        <c:spPr>
          <a:solidFill>
            <a:srgbClr val="FFFF00"/>
          </a:solidFill>
          <a:ln w="19050">
            <a:solidFill>
              <a:srgbClr val="FFFF00"/>
            </a:solidFill>
          </a:ln>
          <a:effectLst/>
        </c:spPr>
      </c:pivotFmt>
      <c:pivotFmt>
        <c:idx val="19"/>
        <c:spPr>
          <a:solidFill>
            <a:srgbClr val="92D050"/>
          </a:solidFill>
          <a:ln w="19050">
            <a:solidFill>
              <a:srgbClr val="AADC14"/>
            </a:solidFill>
          </a:ln>
          <a:effectLst/>
        </c:spPr>
      </c:pivotFmt>
      <c:pivotFmt>
        <c:idx val="20"/>
        <c:spPr>
          <a:solidFill>
            <a:srgbClr val="77B7FC"/>
          </a:solidFill>
          <a:ln w="19050">
            <a:solidFill>
              <a:srgbClr val="77B7FC"/>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F6B136"/>
          </a:solidFill>
          <a:ln w="19050">
            <a:solidFill>
              <a:srgbClr val="F6B136"/>
            </a:solidFill>
          </a:ln>
          <a:effectLst/>
        </c:spPr>
      </c:pivotFmt>
      <c:pivotFmt>
        <c:idx val="23"/>
        <c:spPr>
          <a:solidFill>
            <a:srgbClr val="FFFF00"/>
          </a:solidFill>
          <a:ln w="19050">
            <a:solidFill>
              <a:srgbClr val="FFFF00"/>
            </a:solidFill>
          </a:ln>
          <a:effectLst/>
        </c:spPr>
      </c:pivotFmt>
      <c:pivotFmt>
        <c:idx val="24"/>
        <c:spPr>
          <a:solidFill>
            <a:srgbClr val="92D050"/>
          </a:solidFill>
          <a:ln w="19050">
            <a:solidFill>
              <a:srgbClr val="AADC14"/>
            </a:solidFill>
          </a:ln>
          <a:effectLst/>
        </c:spPr>
      </c:pivotFmt>
      <c:pivotFmt>
        <c:idx val="25"/>
        <c:spPr>
          <a:solidFill>
            <a:srgbClr val="77B7FC"/>
          </a:solidFill>
          <a:ln w="19050">
            <a:solidFill>
              <a:srgbClr val="77B7FC"/>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rgbClr val="F6B136"/>
          </a:solidFill>
          <a:ln w="19050">
            <a:solidFill>
              <a:srgbClr val="F6B136"/>
            </a:solidFill>
          </a:ln>
          <a:effectLst/>
        </c:spPr>
      </c:pivotFmt>
      <c:pivotFmt>
        <c:idx val="28"/>
        <c:spPr>
          <a:solidFill>
            <a:srgbClr val="FFFF00"/>
          </a:solidFill>
          <a:ln w="19050">
            <a:solidFill>
              <a:srgbClr val="FFFF00"/>
            </a:solidFill>
          </a:ln>
          <a:effectLst/>
        </c:spPr>
      </c:pivotFmt>
      <c:pivotFmt>
        <c:idx val="29"/>
        <c:spPr>
          <a:solidFill>
            <a:srgbClr val="92D050"/>
          </a:solidFill>
          <a:ln w="19050">
            <a:solidFill>
              <a:srgbClr val="AADC14"/>
            </a:solidFill>
          </a:ln>
          <a:effectLst/>
        </c:spPr>
      </c:pivotFmt>
      <c:pivotFmt>
        <c:idx val="30"/>
        <c:spPr>
          <a:solidFill>
            <a:srgbClr val="77B7FC"/>
          </a:solidFill>
          <a:ln w="19050">
            <a:solidFill>
              <a:srgbClr val="77B7FC"/>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2"/>
        <c:spPr>
          <a:solidFill>
            <a:srgbClr val="F6B136"/>
          </a:solidFill>
          <a:ln w="19050">
            <a:solidFill>
              <a:srgbClr val="F6B136"/>
            </a:solidFill>
          </a:ln>
          <a:effectLst/>
        </c:spPr>
      </c:pivotFmt>
      <c:pivotFmt>
        <c:idx val="33"/>
        <c:spPr>
          <a:solidFill>
            <a:srgbClr val="FFFF00"/>
          </a:solidFill>
          <a:ln w="19050">
            <a:solidFill>
              <a:srgbClr val="FFFF00"/>
            </a:solidFill>
          </a:ln>
          <a:effectLst/>
        </c:spPr>
      </c:pivotFmt>
      <c:pivotFmt>
        <c:idx val="34"/>
        <c:spPr>
          <a:solidFill>
            <a:srgbClr val="92D050"/>
          </a:solidFill>
          <a:ln w="19050">
            <a:solidFill>
              <a:srgbClr val="AADC14"/>
            </a:solidFill>
          </a:ln>
          <a:effectLst/>
        </c:spPr>
      </c:pivotFmt>
      <c:pivotFmt>
        <c:idx val="35"/>
        <c:spPr>
          <a:solidFill>
            <a:srgbClr val="77B7FC"/>
          </a:solidFill>
          <a:ln w="19050">
            <a:solidFill>
              <a:srgbClr val="77B7FC"/>
            </a:solidFill>
          </a:ln>
          <a:effectLst/>
        </c:spPr>
      </c:pivotFmt>
    </c:pivotFmts>
    <c:plotArea>
      <c:layout/>
      <c:pieChart>
        <c:varyColors val="1"/>
        <c:ser>
          <c:idx val="0"/>
          <c:order val="0"/>
          <c:tx>
            <c:strRef>
              <c:f>'Suivi planning graphique'!$AU$12</c:f>
              <c:strCache>
                <c:ptCount val="1"/>
                <c:pt idx="0">
                  <c:v>Total</c:v>
                </c:pt>
              </c:strCache>
            </c:strRef>
          </c:tx>
          <c:dPt>
            <c:idx val="0"/>
            <c:bubble3D val="0"/>
            <c:spPr>
              <a:solidFill>
                <a:srgbClr val="F6B136"/>
              </a:solidFill>
              <a:ln w="19050">
                <a:solidFill>
                  <a:srgbClr val="F6B136"/>
                </a:solidFill>
              </a:ln>
              <a:effectLst/>
            </c:spPr>
            <c:extLst>
              <c:ext xmlns:c16="http://schemas.microsoft.com/office/drawing/2014/chart" uri="{C3380CC4-5D6E-409C-BE32-E72D297353CC}">
                <c16:uniqueId val="{00000001-4E16-4BBF-A7C5-3B31B4683BF8}"/>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4E16-4BBF-A7C5-3B31B4683BF8}"/>
              </c:ext>
            </c:extLst>
          </c:dPt>
          <c:dPt>
            <c:idx val="2"/>
            <c:bubble3D val="0"/>
            <c:spPr>
              <a:solidFill>
                <a:srgbClr val="92D050"/>
              </a:solidFill>
              <a:ln w="19050">
                <a:solidFill>
                  <a:srgbClr val="AADC14"/>
                </a:solidFill>
              </a:ln>
              <a:effectLst/>
            </c:spPr>
            <c:extLst>
              <c:ext xmlns:c16="http://schemas.microsoft.com/office/drawing/2014/chart" uri="{C3380CC4-5D6E-409C-BE32-E72D297353CC}">
                <c16:uniqueId val="{00000005-4E16-4BBF-A7C5-3B31B4683BF8}"/>
              </c:ext>
            </c:extLst>
          </c:dPt>
          <c:dPt>
            <c:idx val="3"/>
            <c:bubble3D val="0"/>
            <c:spPr>
              <a:solidFill>
                <a:srgbClr val="77B7FC"/>
              </a:solidFill>
              <a:ln w="19050">
                <a:solidFill>
                  <a:srgbClr val="77B7FC"/>
                </a:solidFill>
              </a:ln>
              <a:effectLst/>
            </c:spPr>
            <c:extLst>
              <c:ext xmlns:c16="http://schemas.microsoft.com/office/drawing/2014/chart" uri="{C3380CC4-5D6E-409C-BE32-E72D297353CC}">
                <c16:uniqueId val="{00000007-4E16-4BBF-A7C5-3B31B4683B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graphique'!$AT$13:$AT$17</c:f>
              <c:strCache>
                <c:ptCount val="4"/>
                <c:pt idx="0">
                  <c:v>Déploiement à programmer </c:v>
                </c:pt>
                <c:pt idx="1">
                  <c:v>Déploiement programmé</c:v>
                </c:pt>
                <c:pt idx="2">
                  <c:v>Déploiement réalisé</c:v>
                </c:pt>
                <c:pt idx="3">
                  <c:v>Sans objet</c:v>
                </c:pt>
              </c:strCache>
            </c:strRef>
          </c:cat>
          <c:val>
            <c:numRef>
              <c:f>'Suivi planning graphique'!$AU$13:$AU$17</c:f>
              <c:numCache>
                <c:formatCode>General</c:formatCode>
                <c:ptCount val="4"/>
                <c:pt idx="0">
                  <c:v>10</c:v>
                </c:pt>
                <c:pt idx="1">
                  <c:v>7</c:v>
                </c:pt>
                <c:pt idx="2">
                  <c:v>12</c:v>
                </c:pt>
                <c:pt idx="3">
                  <c:v>10</c:v>
                </c:pt>
              </c:numCache>
            </c:numRef>
          </c:val>
          <c:extLst>
            <c:ext xmlns:c16="http://schemas.microsoft.com/office/drawing/2014/chart" uri="{C3380CC4-5D6E-409C-BE32-E72D297353CC}">
              <c16:uniqueId val="{00000008-4E16-4BBF-A7C5-3B31B4683BF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1439250032642767"/>
          <c:y val="0.35102909260194215"/>
          <c:w val="0.33333333333333331"/>
          <c:h val="0.648970844863716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dynamique21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rgbClr val="FFC000"/>
            </a:solidFill>
          </a:ln>
          <a:effectLst/>
        </c:spPr>
      </c:pivotFmt>
      <c:pivotFmt>
        <c:idx val="2"/>
        <c:spPr>
          <a:solidFill>
            <a:srgbClr val="77B7FC"/>
          </a:solidFill>
          <a:ln w="19050">
            <a:solidFill>
              <a:srgbClr val="77B7FC"/>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C000"/>
          </a:solidFill>
          <a:ln w="19050">
            <a:solidFill>
              <a:srgbClr val="FFC000"/>
            </a:solidFill>
          </a:ln>
          <a:effectLst/>
        </c:spPr>
      </c:pivotFmt>
      <c:pivotFmt>
        <c:idx val="5"/>
        <c:spPr>
          <a:solidFill>
            <a:srgbClr val="77B7FC"/>
          </a:solidFill>
          <a:ln w="19050">
            <a:solidFill>
              <a:srgbClr val="77B7FC"/>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C000"/>
          </a:solidFill>
          <a:ln w="19050">
            <a:solidFill>
              <a:srgbClr val="FFC000"/>
            </a:solidFill>
          </a:ln>
          <a:effectLst/>
        </c:spPr>
      </c:pivotFmt>
      <c:pivotFmt>
        <c:idx val="8"/>
        <c:spPr>
          <a:solidFill>
            <a:srgbClr val="77B7FC"/>
          </a:solidFill>
          <a:ln w="19050">
            <a:solidFill>
              <a:srgbClr val="77B7FC"/>
            </a:solidFill>
          </a:ln>
          <a:effectLst/>
        </c:spPr>
      </c:pivotFmt>
      <c:pivotFmt>
        <c:idx val="9"/>
        <c:spPr>
          <a:solidFill>
            <a:srgbClr val="FFFF00"/>
          </a:solidFill>
          <a:ln w="19050">
            <a:solidFill>
              <a:srgbClr val="FFFF00"/>
            </a:solidFill>
          </a:ln>
          <a:effectLst/>
        </c:spPr>
      </c:pivotFmt>
      <c:pivotFmt>
        <c:idx val="10"/>
        <c:spPr>
          <a:solidFill>
            <a:srgbClr val="92D050"/>
          </a:solidFill>
          <a:ln w="19050">
            <a:solidFill>
              <a:srgbClr val="92D050"/>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C000"/>
          </a:solidFill>
          <a:ln w="19050">
            <a:solidFill>
              <a:srgbClr val="FFC000"/>
            </a:solidFill>
          </a:ln>
          <a:effectLst/>
        </c:spPr>
      </c:pivotFmt>
      <c:pivotFmt>
        <c:idx val="13"/>
        <c:spPr>
          <a:solidFill>
            <a:srgbClr val="FFFF00"/>
          </a:solidFill>
          <a:ln w="19050">
            <a:solidFill>
              <a:srgbClr val="FFFF00"/>
            </a:solidFill>
          </a:ln>
          <a:effectLst/>
        </c:spPr>
      </c:pivotFmt>
      <c:pivotFmt>
        <c:idx val="14"/>
        <c:spPr>
          <a:solidFill>
            <a:srgbClr val="92D050"/>
          </a:solidFill>
          <a:ln w="19050">
            <a:solidFill>
              <a:srgbClr val="92D050"/>
            </a:solidFill>
          </a:ln>
          <a:effectLst/>
        </c:spPr>
      </c:pivotFmt>
      <c:pivotFmt>
        <c:idx val="15"/>
        <c:spPr>
          <a:solidFill>
            <a:srgbClr val="77B7FC"/>
          </a:solidFill>
          <a:ln w="19050">
            <a:solidFill>
              <a:srgbClr val="77B7FC"/>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FFC000"/>
          </a:solidFill>
          <a:ln w="19050">
            <a:solidFill>
              <a:srgbClr val="FFC000"/>
            </a:solidFill>
          </a:ln>
          <a:effectLst/>
        </c:spPr>
      </c:pivotFmt>
      <c:pivotFmt>
        <c:idx val="18"/>
        <c:spPr>
          <a:solidFill>
            <a:srgbClr val="FFFF00"/>
          </a:solidFill>
          <a:ln w="19050">
            <a:solidFill>
              <a:srgbClr val="FFFF00"/>
            </a:solidFill>
          </a:ln>
          <a:effectLst/>
        </c:spPr>
      </c:pivotFmt>
      <c:pivotFmt>
        <c:idx val="19"/>
        <c:spPr>
          <a:solidFill>
            <a:srgbClr val="92D050"/>
          </a:solidFill>
          <a:ln w="19050">
            <a:solidFill>
              <a:srgbClr val="92D050"/>
            </a:solidFill>
          </a:ln>
          <a:effectLst/>
        </c:spPr>
      </c:pivotFmt>
      <c:pivotFmt>
        <c:idx val="20"/>
        <c:spPr>
          <a:solidFill>
            <a:srgbClr val="77B7FC"/>
          </a:solidFill>
          <a:ln w="19050">
            <a:solidFill>
              <a:srgbClr val="77B7FC"/>
            </a:solidFill>
          </a:ln>
          <a:effectLst/>
        </c:spPr>
      </c:pivotFmt>
      <c:pivotFmt>
        <c:idx val="21"/>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graphique'!$AO$40:$AO$41</c:f>
              <c:strCache>
                <c:ptCount val="1"/>
                <c:pt idx="0">
                  <c:v>ARA / PACA</c:v>
                </c:pt>
              </c:strCache>
            </c:strRef>
          </c:tx>
          <c:dPt>
            <c:idx val="0"/>
            <c:bubble3D val="0"/>
            <c:spPr>
              <a:solidFill>
                <a:srgbClr val="FFC000"/>
              </a:solidFill>
              <a:ln w="19050">
                <a:solidFill>
                  <a:srgbClr val="FFC000"/>
                </a:solidFill>
              </a:ln>
              <a:effectLst/>
            </c:spPr>
            <c:extLst>
              <c:ext xmlns:c16="http://schemas.microsoft.com/office/drawing/2014/chart" uri="{C3380CC4-5D6E-409C-BE32-E72D297353CC}">
                <c16:uniqueId val="{00000001-6DA4-4E2D-8BEC-E180D2C74E55}"/>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6DA4-4E2D-8BEC-E180D2C74E55}"/>
              </c:ext>
            </c:extLst>
          </c:dPt>
          <c:dPt>
            <c:idx val="2"/>
            <c:bubble3D val="0"/>
            <c:spPr>
              <a:solidFill>
                <a:srgbClr val="92D050"/>
              </a:solidFill>
              <a:ln w="19050">
                <a:solidFill>
                  <a:srgbClr val="92D050"/>
                </a:solidFill>
              </a:ln>
              <a:effectLst/>
            </c:spPr>
            <c:extLst>
              <c:ext xmlns:c16="http://schemas.microsoft.com/office/drawing/2014/chart" uri="{C3380CC4-5D6E-409C-BE32-E72D297353CC}">
                <c16:uniqueId val="{00000005-6DA4-4E2D-8BEC-E180D2C74E55}"/>
              </c:ext>
            </c:extLst>
          </c:dPt>
          <c:dPt>
            <c:idx val="3"/>
            <c:bubble3D val="0"/>
            <c:spPr>
              <a:solidFill>
                <a:srgbClr val="77B7FC"/>
              </a:solidFill>
              <a:ln w="19050">
                <a:solidFill>
                  <a:srgbClr val="77B7FC"/>
                </a:solidFill>
              </a:ln>
              <a:effectLst/>
            </c:spPr>
            <c:extLst>
              <c:ext xmlns:c16="http://schemas.microsoft.com/office/drawing/2014/chart" uri="{C3380CC4-5D6E-409C-BE32-E72D297353CC}">
                <c16:uniqueId val="{00000007-6DA4-4E2D-8BEC-E180D2C74E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graphique'!$AN$42:$AN$46</c:f>
              <c:strCache>
                <c:ptCount val="4"/>
                <c:pt idx="0">
                  <c:v>Déploiement à programmer </c:v>
                </c:pt>
                <c:pt idx="1">
                  <c:v>Déploiement programmé</c:v>
                </c:pt>
                <c:pt idx="2">
                  <c:v>Déploiement réalisé</c:v>
                </c:pt>
                <c:pt idx="3">
                  <c:v>Sans objet</c:v>
                </c:pt>
              </c:strCache>
            </c:strRef>
          </c:cat>
          <c:val>
            <c:numRef>
              <c:f>'Suivi planning graphique'!$AO$42:$AO$46</c:f>
              <c:numCache>
                <c:formatCode>General</c:formatCode>
                <c:ptCount val="4"/>
                <c:pt idx="0">
                  <c:v>2</c:v>
                </c:pt>
                <c:pt idx="1">
                  <c:v>1</c:v>
                </c:pt>
                <c:pt idx="2">
                  <c:v>7</c:v>
                </c:pt>
                <c:pt idx="3">
                  <c:v>2</c:v>
                </c:pt>
              </c:numCache>
            </c:numRef>
          </c:val>
          <c:extLst>
            <c:ext xmlns:c16="http://schemas.microsoft.com/office/drawing/2014/chart" uri="{C3380CC4-5D6E-409C-BE32-E72D297353CC}">
              <c16:uniqueId val="{00000008-6DA4-4E2D-8BEC-E180D2C74E5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4806544195682"/>
          <c:y val="0.29124973196655307"/>
          <c:w val="0.27765246420465983"/>
          <c:h val="0.615156345756207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dynamique23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rgbClr val="F6B136"/>
            </a:solidFill>
          </a:ln>
          <a:effectLst/>
        </c:spPr>
      </c:pivotFmt>
      <c:pivotFmt>
        <c:idx val="2"/>
        <c:spPr>
          <a:solidFill>
            <a:srgbClr val="FFFF00"/>
          </a:solidFill>
          <a:ln w="19050">
            <a:solidFill>
              <a:srgbClr val="FFFF00"/>
            </a:solidFill>
          </a:ln>
          <a:effectLst/>
        </c:spPr>
      </c:pivotFmt>
      <c:pivotFmt>
        <c:idx val="3"/>
        <c:spPr>
          <a:solidFill>
            <a:srgbClr val="AADC14"/>
          </a:solidFill>
          <a:ln w="19050">
            <a:solidFill>
              <a:srgbClr val="AADC14"/>
            </a:solidFill>
          </a:ln>
          <a:effectLst/>
        </c:spPr>
      </c:pivotFmt>
      <c:pivotFmt>
        <c:idx val="4"/>
        <c:spPr>
          <a:solidFill>
            <a:srgbClr val="77B7FC"/>
          </a:solidFill>
          <a:ln w="19050">
            <a:solidFill>
              <a:srgbClr val="77B7FC"/>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C000"/>
          </a:solidFill>
          <a:ln w="19050">
            <a:solidFill>
              <a:srgbClr val="F6B136"/>
            </a:solidFill>
          </a:ln>
          <a:effectLst/>
        </c:spPr>
      </c:pivotFmt>
      <c:pivotFmt>
        <c:idx val="7"/>
        <c:spPr>
          <a:solidFill>
            <a:srgbClr val="FFFF00"/>
          </a:solidFill>
          <a:ln w="19050">
            <a:solidFill>
              <a:srgbClr val="FFFF00"/>
            </a:solidFill>
          </a:ln>
          <a:effectLst/>
        </c:spPr>
      </c:pivotFmt>
      <c:pivotFmt>
        <c:idx val="8"/>
        <c:spPr>
          <a:solidFill>
            <a:srgbClr val="AADC14"/>
          </a:solidFill>
          <a:ln w="19050">
            <a:solidFill>
              <a:srgbClr val="AADC14"/>
            </a:solidFill>
          </a:ln>
          <a:effectLst/>
        </c:spPr>
      </c:pivotFmt>
      <c:pivotFmt>
        <c:idx val="9"/>
        <c:spPr>
          <a:solidFill>
            <a:srgbClr val="77B7FC"/>
          </a:solidFill>
          <a:ln w="19050">
            <a:solidFill>
              <a:srgbClr val="77B7FC"/>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FFC000"/>
          </a:solidFill>
          <a:ln w="19050">
            <a:solidFill>
              <a:srgbClr val="F6B136"/>
            </a:solidFill>
          </a:ln>
          <a:effectLst/>
        </c:spPr>
      </c:pivotFmt>
      <c:pivotFmt>
        <c:idx val="12"/>
        <c:spPr>
          <a:solidFill>
            <a:srgbClr val="FFFF00"/>
          </a:solidFill>
          <a:ln w="19050">
            <a:solidFill>
              <a:srgbClr val="FFFF00"/>
            </a:solidFill>
          </a:ln>
          <a:effectLst/>
        </c:spPr>
      </c:pivotFmt>
      <c:pivotFmt>
        <c:idx val="13"/>
        <c:spPr>
          <a:solidFill>
            <a:srgbClr val="AADC14"/>
          </a:solidFill>
          <a:ln w="19050">
            <a:solidFill>
              <a:srgbClr val="AADC14"/>
            </a:solidFill>
          </a:ln>
          <a:effectLst/>
        </c:spPr>
      </c:pivotFmt>
      <c:pivotFmt>
        <c:idx val="14"/>
        <c:spPr>
          <a:solidFill>
            <a:srgbClr val="77B7FC"/>
          </a:solidFill>
          <a:ln w="19050">
            <a:solidFill>
              <a:srgbClr val="77B7FC"/>
            </a:solidFill>
          </a:ln>
          <a:effectLst/>
        </c:spP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FFC000"/>
          </a:solidFill>
          <a:ln w="19050">
            <a:solidFill>
              <a:srgbClr val="FFC000"/>
            </a:solidFill>
          </a:ln>
          <a:effectLst/>
        </c:spPr>
      </c:pivotFmt>
      <c:pivotFmt>
        <c:idx val="18"/>
        <c:spPr>
          <a:solidFill>
            <a:srgbClr val="FFFF00"/>
          </a:solidFill>
          <a:ln w="19050">
            <a:solidFill>
              <a:srgbClr val="FFFF00"/>
            </a:solidFill>
          </a:ln>
          <a:effectLst/>
        </c:spPr>
      </c:pivotFmt>
      <c:pivotFmt>
        <c:idx val="19"/>
        <c:spPr>
          <a:solidFill>
            <a:srgbClr val="92D050"/>
          </a:solidFill>
          <a:ln w="19050">
            <a:solidFill>
              <a:srgbClr val="92D050"/>
            </a:solidFill>
          </a:ln>
          <a:effectLst/>
        </c:spPr>
      </c:pivotFmt>
      <c:pivotFmt>
        <c:idx val="20"/>
        <c:spPr>
          <a:solidFill>
            <a:srgbClr val="3399FF"/>
          </a:solidFill>
          <a:ln w="19050">
            <a:solidFill>
              <a:srgbClr val="3399FF"/>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FFC000"/>
          </a:solidFill>
          <a:ln w="19050">
            <a:solidFill>
              <a:srgbClr val="FFC000"/>
            </a:solidFill>
          </a:ln>
          <a:effectLst/>
        </c:spPr>
      </c:pivotFmt>
      <c:pivotFmt>
        <c:idx val="23"/>
        <c:spPr>
          <a:solidFill>
            <a:srgbClr val="FFFF00"/>
          </a:solidFill>
          <a:ln w="19050">
            <a:solidFill>
              <a:srgbClr val="FFFF00"/>
            </a:solidFill>
          </a:ln>
          <a:effectLst/>
        </c:spPr>
      </c:pivotFmt>
      <c:pivotFmt>
        <c:idx val="24"/>
        <c:spPr>
          <a:solidFill>
            <a:srgbClr val="92D050"/>
          </a:solidFill>
          <a:ln w="19050">
            <a:solidFill>
              <a:srgbClr val="92D050"/>
            </a:solidFill>
          </a:ln>
          <a:effectLst/>
        </c:spPr>
      </c:pivotFmt>
      <c:pivotFmt>
        <c:idx val="25"/>
        <c:spPr>
          <a:solidFill>
            <a:srgbClr val="3399FF"/>
          </a:solidFill>
          <a:ln w="19050">
            <a:solidFill>
              <a:srgbClr val="3399FF"/>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rgbClr val="FFC000"/>
          </a:solidFill>
          <a:ln w="19050">
            <a:solidFill>
              <a:srgbClr val="FFC000"/>
            </a:solidFill>
          </a:ln>
          <a:effectLst/>
        </c:spPr>
      </c:pivotFmt>
      <c:pivotFmt>
        <c:idx val="28"/>
        <c:spPr>
          <a:solidFill>
            <a:srgbClr val="FFFF00"/>
          </a:solidFill>
          <a:ln w="19050">
            <a:solidFill>
              <a:srgbClr val="FFFF00"/>
            </a:solidFill>
          </a:ln>
          <a:effectLst/>
        </c:spPr>
      </c:pivotFmt>
      <c:pivotFmt>
        <c:idx val="29"/>
        <c:spPr>
          <a:solidFill>
            <a:srgbClr val="92D050"/>
          </a:solidFill>
          <a:ln w="19050">
            <a:solidFill>
              <a:srgbClr val="92D050"/>
            </a:solidFill>
          </a:ln>
          <a:effectLst/>
        </c:spPr>
      </c:pivotFmt>
      <c:pivotFmt>
        <c:idx val="30"/>
        <c:spPr>
          <a:solidFill>
            <a:srgbClr val="3399FF"/>
          </a:solidFill>
          <a:ln w="19050">
            <a:solidFill>
              <a:srgbClr val="3399FF"/>
            </a:solidFill>
          </a:ln>
          <a:effectLst/>
        </c:spPr>
      </c:pivotFmt>
      <c:pivotFmt>
        <c:idx val="31"/>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graphique'!$AO$69:$AO$70</c:f>
              <c:strCache>
                <c:ptCount val="1"/>
                <c:pt idx="0">
                  <c:v>B / CVL </c:v>
                </c:pt>
              </c:strCache>
            </c:strRef>
          </c:tx>
          <c:dPt>
            <c:idx val="0"/>
            <c:bubble3D val="0"/>
            <c:spPr>
              <a:solidFill>
                <a:srgbClr val="FFC000"/>
              </a:solidFill>
              <a:ln w="19050">
                <a:solidFill>
                  <a:srgbClr val="FFC000"/>
                </a:solidFill>
              </a:ln>
              <a:effectLst/>
            </c:spPr>
            <c:extLst>
              <c:ext xmlns:c16="http://schemas.microsoft.com/office/drawing/2014/chart" uri="{C3380CC4-5D6E-409C-BE32-E72D297353CC}">
                <c16:uniqueId val="{00000001-F3CA-499C-9191-440DB994F80E}"/>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F3CA-499C-9191-440DB994F80E}"/>
              </c:ext>
            </c:extLst>
          </c:dPt>
          <c:dPt>
            <c:idx val="2"/>
            <c:bubble3D val="0"/>
            <c:spPr>
              <a:solidFill>
                <a:srgbClr val="92D050"/>
              </a:solidFill>
              <a:ln w="19050">
                <a:solidFill>
                  <a:srgbClr val="92D050"/>
                </a:solidFill>
              </a:ln>
              <a:effectLst/>
            </c:spPr>
            <c:extLst>
              <c:ext xmlns:c16="http://schemas.microsoft.com/office/drawing/2014/chart" uri="{C3380CC4-5D6E-409C-BE32-E72D297353CC}">
                <c16:uniqueId val="{00000005-F3CA-499C-9191-440DB994F80E}"/>
              </c:ext>
            </c:extLst>
          </c:dPt>
          <c:dPt>
            <c:idx val="3"/>
            <c:bubble3D val="0"/>
            <c:spPr>
              <a:solidFill>
                <a:srgbClr val="3399FF"/>
              </a:solidFill>
              <a:ln w="19050">
                <a:solidFill>
                  <a:srgbClr val="3399FF"/>
                </a:solidFill>
              </a:ln>
              <a:effectLst/>
            </c:spPr>
            <c:extLst>
              <c:ext xmlns:c16="http://schemas.microsoft.com/office/drawing/2014/chart" uri="{C3380CC4-5D6E-409C-BE32-E72D297353CC}">
                <c16:uniqueId val="{00000007-F3CA-499C-9191-440DB994F8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graphique'!$AN$71:$AN$75</c:f>
              <c:strCache>
                <c:ptCount val="4"/>
                <c:pt idx="0">
                  <c:v>Déploiement à programmer </c:v>
                </c:pt>
                <c:pt idx="1">
                  <c:v>Déploiement programmé</c:v>
                </c:pt>
                <c:pt idx="2">
                  <c:v>Déploiement réalisé</c:v>
                </c:pt>
                <c:pt idx="3">
                  <c:v>Sans objet</c:v>
                </c:pt>
              </c:strCache>
            </c:strRef>
          </c:cat>
          <c:val>
            <c:numRef>
              <c:f>'Suivi planning graphique'!$AO$71:$AO$75</c:f>
              <c:numCache>
                <c:formatCode>General</c:formatCode>
                <c:ptCount val="4"/>
                <c:pt idx="0">
                  <c:v>2</c:v>
                </c:pt>
                <c:pt idx="1">
                  <c:v>1</c:v>
                </c:pt>
                <c:pt idx="2">
                  <c:v>1</c:v>
                </c:pt>
                <c:pt idx="3">
                  <c:v>2</c:v>
                </c:pt>
              </c:numCache>
            </c:numRef>
          </c:val>
          <c:extLst>
            <c:ext xmlns:c16="http://schemas.microsoft.com/office/drawing/2014/chart" uri="{C3380CC4-5D6E-409C-BE32-E72D297353CC}">
              <c16:uniqueId val="{00000008-F3CA-499C-9191-440DB994F80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857765414200395"/>
          <c:y val="0.1445817210077088"/>
          <c:w val="0.33333325643223827"/>
          <c:h val="0.634147029685953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6B136"/>
          </a:solidFill>
          <a:ln w="19050">
            <a:solidFill>
              <a:srgbClr val="F6B136"/>
            </a:solidFill>
          </a:ln>
          <a:effectLst/>
        </c:spPr>
      </c:pivotFmt>
      <c:pivotFmt>
        <c:idx val="2"/>
        <c:spPr>
          <a:solidFill>
            <a:srgbClr val="FFFF00"/>
          </a:solidFill>
          <a:ln w="19050">
            <a:solidFill>
              <a:srgbClr val="FFFF00"/>
            </a:solidFill>
          </a:ln>
          <a:effectLst/>
        </c:spPr>
      </c:pivotFmt>
      <c:pivotFmt>
        <c:idx val="3"/>
        <c:spPr>
          <a:solidFill>
            <a:srgbClr val="77B7FC"/>
          </a:solidFill>
          <a:ln w="19050">
            <a:solidFill>
              <a:srgbClr val="77B7FC"/>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6B136"/>
          </a:solidFill>
          <a:ln w="19050">
            <a:solidFill>
              <a:srgbClr val="F6B136"/>
            </a:solidFill>
          </a:ln>
          <a:effectLst/>
        </c:spPr>
      </c:pivotFmt>
      <c:pivotFmt>
        <c:idx val="6"/>
        <c:spPr>
          <a:solidFill>
            <a:srgbClr val="FFFF00"/>
          </a:solidFill>
          <a:ln w="19050">
            <a:solidFill>
              <a:srgbClr val="FFFF00"/>
            </a:solidFill>
          </a:ln>
          <a:effectLst/>
        </c:spPr>
      </c:pivotFmt>
      <c:pivotFmt>
        <c:idx val="7"/>
        <c:spPr>
          <a:solidFill>
            <a:srgbClr val="77B7FC"/>
          </a:solidFill>
          <a:ln w="19050">
            <a:solidFill>
              <a:srgbClr val="77B7FC"/>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6B136"/>
          </a:solidFill>
          <a:ln w="19050">
            <a:solidFill>
              <a:srgbClr val="F6B136"/>
            </a:solidFill>
          </a:ln>
          <a:effectLst/>
        </c:spPr>
      </c:pivotFmt>
      <c:pivotFmt>
        <c:idx val="10"/>
        <c:spPr>
          <a:solidFill>
            <a:srgbClr val="FFFF00"/>
          </a:solidFill>
          <a:ln w="19050">
            <a:solidFill>
              <a:srgbClr val="FFFF00"/>
            </a:solidFill>
          </a:ln>
          <a:effectLst/>
        </c:spPr>
      </c:pivotFmt>
      <c:pivotFmt>
        <c:idx val="11"/>
        <c:spPr>
          <a:solidFill>
            <a:srgbClr val="77B7FC"/>
          </a:solidFill>
          <a:ln w="19050">
            <a:solidFill>
              <a:srgbClr val="77B7FC"/>
            </a:solidFill>
          </a:ln>
          <a:effectLst/>
        </c:spPr>
      </c:pivotFmt>
      <c:pivotFmt>
        <c:idx val="12"/>
        <c:spPr>
          <a:solidFill>
            <a:srgbClr val="92D050"/>
          </a:solidFill>
          <a:ln w="19050">
            <a:solidFill>
              <a:srgbClr val="92D050"/>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F6B136"/>
          </a:solidFill>
          <a:ln w="19050">
            <a:solidFill>
              <a:srgbClr val="F6B136"/>
            </a:solidFill>
          </a:ln>
          <a:effectLst/>
        </c:spPr>
      </c:pivotFmt>
      <c:pivotFmt>
        <c:idx val="15"/>
        <c:spPr>
          <a:solidFill>
            <a:srgbClr val="FFFF00"/>
          </a:solidFill>
          <a:ln w="19050">
            <a:solidFill>
              <a:srgbClr val="FFFF00"/>
            </a:solidFill>
          </a:ln>
          <a:effectLst/>
        </c:spPr>
      </c:pivotFmt>
      <c:pivotFmt>
        <c:idx val="16"/>
        <c:spPr>
          <a:solidFill>
            <a:srgbClr val="92D050"/>
          </a:solidFill>
          <a:ln w="19050">
            <a:solidFill>
              <a:srgbClr val="92D050"/>
            </a:solidFill>
          </a:ln>
          <a:effectLst/>
        </c:spPr>
      </c:pivotFmt>
      <c:pivotFmt>
        <c:idx val="17"/>
        <c:spPr>
          <a:solidFill>
            <a:srgbClr val="77B7FC"/>
          </a:solidFill>
          <a:ln w="19050">
            <a:solidFill>
              <a:srgbClr val="77B7FC"/>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rgbClr val="F6B136"/>
          </a:solidFill>
          <a:ln w="19050">
            <a:solidFill>
              <a:srgbClr val="F6B136"/>
            </a:solidFill>
          </a:ln>
          <a:effectLst/>
        </c:spPr>
      </c:pivotFmt>
      <c:pivotFmt>
        <c:idx val="20"/>
        <c:spPr>
          <a:solidFill>
            <a:srgbClr val="FFFF00"/>
          </a:solidFill>
          <a:ln w="19050">
            <a:solidFill>
              <a:srgbClr val="FFFF00"/>
            </a:solidFill>
          </a:ln>
          <a:effectLst/>
        </c:spPr>
      </c:pivotFmt>
      <c:pivotFmt>
        <c:idx val="21"/>
        <c:spPr>
          <a:solidFill>
            <a:srgbClr val="92D050"/>
          </a:solidFill>
          <a:ln w="19050">
            <a:solidFill>
              <a:srgbClr val="92D050"/>
            </a:solidFill>
          </a:ln>
          <a:effectLst/>
        </c:spPr>
      </c:pivotFmt>
      <c:pivotFmt>
        <c:idx val="22"/>
        <c:spPr>
          <a:solidFill>
            <a:srgbClr val="3399FF"/>
          </a:solidFill>
          <a:ln w="19050">
            <a:solidFill>
              <a:srgbClr val="3399FF"/>
            </a:solidFill>
          </a:ln>
          <a:effectLst/>
        </c:spP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F6B136"/>
          </a:solidFill>
          <a:ln w="19050">
            <a:solidFill>
              <a:srgbClr val="F6B136"/>
            </a:solidFill>
          </a:ln>
          <a:effectLst/>
        </c:spPr>
      </c:pivotFmt>
      <c:pivotFmt>
        <c:idx val="26"/>
        <c:spPr>
          <a:solidFill>
            <a:srgbClr val="FFFF00"/>
          </a:solidFill>
          <a:ln w="19050">
            <a:solidFill>
              <a:srgbClr val="FFFF00"/>
            </a:solidFill>
          </a:ln>
          <a:effectLst/>
        </c:spPr>
      </c:pivotFmt>
      <c:pivotFmt>
        <c:idx val="27"/>
        <c:spPr>
          <a:solidFill>
            <a:srgbClr val="92D050"/>
          </a:solidFill>
          <a:ln w="19050">
            <a:solidFill>
              <a:srgbClr val="92D050"/>
            </a:solidFill>
          </a:ln>
          <a:effectLst/>
        </c:spPr>
      </c:pivotFmt>
      <c:pivotFmt>
        <c:idx val="28"/>
        <c:spPr>
          <a:solidFill>
            <a:srgbClr val="3399FF"/>
          </a:solidFill>
          <a:ln w="19050">
            <a:solidFill>
              <a:srgbClr val="3399FF"/>
            </a:solidFill>
          </a:ln>
          <a:effectLst/>
        </c:spPr>
      </c:pivotFmt>
    </c:pivotFmts>
    <c:plotArea>
      <c:layout/>
      <c:pieChart>
        <c:varyColors val="1"/>
        <c:ser>
          <c:idx val="0"/>
          <c:order val="0"/>
          <c:tx>
            <c:strRef>
              <c:f>'Suivi planning graphique'!$AO$95:$AO$96</c:f>
              <c:strCache>
                <c:ptCount val="1"/>
                <c:pt idx="0">
                  <c:v>GE / BFC</c:v>
                </c:pt>
              </c:strCache>
            </c:strRef>
          </c:tx>
          <c:dPt>
            <c:idx val="0"/>
            <c:bubble3D val="0"/>
            <c:spPr>
              <a:solidFill>
                <a:srgbClr val="F6B136"/>
              </a:solidFill>
              <a:ln w="19050">
                <a:solidFill>
                  <a:srgbClr val="F6B136"/>
                </a:solidFill>
              </a:ln>
              <a:effectLst/>
            </c:spPr>
            <c:extLst>
              <c:ext xmlns:c16="http://schemas.microsoft.com/office/drawing/2014/chart" uri="{C3380CC4-5D6E-409C-BE32-E72D297353CC}">
                <c16:uniqueId val="{00000001-9F26-452C-A3F1-361BF70223F6}"/>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9F26-452C-A3F1-361BF70223F6}"/>
              </c:ext>
            </c:extLst>
          </c:dPt>
          <c:dPt>
            <c:idx val="2"/>
            <c:bubble3D val="0"/>
            <c:spPr>
              <a:solidFill>
                <a:srgbClr val="92D050"/>
              </a:solidFill>
              <a:ln w="19050">
                <a:solidFill>
                  <a:srgbClr val="92D050"/>
                </a:solidFill>
              </a:ln>
              <a:effectLst/>
            </c:spPr>
            <c:extLst>
              <c:ext xmlns:c16="http://schemas.microsoft.com/office/drawing/2014/chart" uri="{C3380CC4-5D6E-409C-BE32-E72D297353CC}">
                <c16:uniqueId val="{00000005-9F26-452C-A3F1-361BF70223F6}"/>
              </c:ext>
            </c:extLst>
          </c:dPt>
          <c:dPt>
            <c:idx val="3"/>
            <c:bubble3D val="0"/>
            <c:spPr>
              <a:solidFill>
                <a:srgbClr val="3399FF"/>
              </a:solidFill>
              <a:ln w="19050">
                <a:solidFill>
                  <a:srgbClr val="3399FF"/>
                </a:solidFill>
              </a:ln>
              <a:effectLst/>
            </c:spPr>
            <c:extLst>
              <c:ext xmlns:c16="http://schemas.microsoft.com/office/drawing/2014/chart" uri="{C3380CC4-5D6E-409C-BE32-E72D297353CC}">
                <c16:uniqueId val="{00000007-9F26-452C-A3F1-361BF70223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graphique'!$AN$97:$AN$101</c:f>
              <c:strCache>
                <c:ptCount val="4"/>
                <c:pt idx="0">
                  <c:v>Déploiement à programmer </c:v>
                </c:pt>
                <c:pt idx="1">
                  <c:v>Déploiement programmé</c:v>
                </c:pt>
                <c:pt idx="2">
                  <c:v>Déploiement réalisé</c:v>
                </c:pt>
                <c:pt idx="3">
                  <c:v>Sans objet</c:v>
                </c:pt>
              </c:strCache>
            </c:strRef>
          </c:cat>
          <c:val>
            <c:numRef>
              <c:f>'Suivi planning graphique'!$AO$97:$AO$101</c:f>
              <c:numCache>
                <c:formatCode>General</c:formatCode>
                <c:ptCount val="4"/>
                <c:pt idx="0">
                  <c:v>3</c:v>
                </c:pt>
                <c:pt idx="1">
                  <c:v>1</c:v>
                </c:pt>
                <c:pt idx="2">
                  <c:v>1</c:v>
                </c:pt>
                <c:pt idx="3">
                  <c:v>1</c:v>
                </c:pt>
              </c:numCache>
            </c:numRef>
          </c:val>
          <c:extLst>
            <c:ext xmlns:c16="http://schemas.microsoft.com/office/drawing/2014/chart" uri="{C3380CC4-5D6E-409C-BE32-E72D297353CC}">
              <c16:uniqueId val="{00000008-9F26-452C-A3F1-361BF70223F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443757897260011"/>
          <c:y val="0.16287704371781123"/>
          <c:w val="0.33333317953117875"/>
          <c:h val="0.61199439924029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dynamique25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rgbClr val="F6B136"/>
            </a:solidFill>
          </a:ln>
          <a:effectLst/>
        </c:spPr>
      </c:pivotFmt>
      <c:pivotFmt>
        <c:idx val="2"/>
        <c:spPr>
          <a:solidFill>
            <a:srgbClr val="AADC14"/>
          </a:solidFill>
          <a:ln w="19050">
            <a:solidFill>
              <a:srgbClr val="AADC14"/>
            </a:solidFill>
          </a:ln>
          <a:effectLst/>
        </c:spPr>
      </c:pivotFmt>
      <c:pivotFmt>
        <c:idx val="3"/>
        <c:spPr>
          <a:solidFill>
            <a:srgbClr val="77B7FC"/>
          </a:solidFill>
          <a:ln w="19050">
            <a:solidFill>
              <a:srgbClr val="77B7FC"/>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rgbClr val="F6B136"/>
            </a:solidFill>
          </a:ln>
          <a:effectLst/>
        </c:spPr>
      </c:pivotFmt>
      <c:pivotFmt>
        <c:idx val="6"/>
        <c:spPr>
          <a:solidFill>
            <a:srgbClr val="AADC14"/>
          </a:solidFill>
          <a:ln w="19050">
            <a:solidFill>
              <a:srgbClr val="AADC14"/>
            </a:solidFill>
          </a:ln>
          <a:effectLst/>
        </c:spPr>
      </c:pivotFmt>
      <c:pivotFmt>
        <c:idx val="7"/>
        <c:spPr>
          <a:solidFill>
            <a:srgbClr val="77B7FC"/>
          </a:solidFill>
          <a:ln w="19050">
            <a:solidFill>
              <a:srgbClr val="77B7FC"/>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C000"/>
          </a:solidFill>
          <a:ln w="19050">
            <a:solidFill>
              <a:srgbClr val="F6B136"/>
            </a:solidFill>
          </a:ln>
          <a:effectLst/>
        </c:spPr>
      </c:pivotFmt>
      <c:pivotFmt>
        <c:idx val="10"/>
        <c:spPr>
          <a:solidFill>
            <a:srgbClr val="AADC14"/>
          </a:solidFill>
          <a:ln w="19050">
            <a:solidFill>
              <a:srgbClr val="AADC14"/>
            </a:solidFill>
          </a:ln>
          <a:effectLst/>
        </c:spPr>
      </c:pivotFmt>
      <c:pivotFmt>
        <c:idx val="11"/>
        <c:spPr>
          <a:solidFill>
            <a:srgbClr val="77B7FC"/>
          </a:solidFill>
          <a:ln w="19050">
            <a:solidFill>
              <a:srgbClr val="77B7FC"/>
            </a:solidFill>
          </a:ln>
          <a:effectLst/>
        </c:spPr>
      </c:pivotFmt>
      <c:pivotFmt>
        <c:idx val="12"/>
        <c:spPr>
          <a:solidFill>
            <a:srgbClr val="FFFF00"/>
          </a:solidFill>
          <a:ln w="19050">
            <a:solidFill>
              <a:srgbClr val="FFFF00"/>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FFFF00"/>
          </a:solidFill>
          <a:ln w="19050">
            <a:solidFill>
              <a:srgbClr val="FFFF00"/>
            </a:solidFill>
          </a:ln>
          <a:effectLst/>
        </c:spPr>
      </c:pivotFmt>
      <c:pivotFmt>
        <c:idx val="15"/>
        <c:spPr>
          <a:solidFill>
            <a:srgbClr val="AADC14"/>
          </a:solidFill>
          <a:ln w="19050">
            <a:solidFill>
              <a:srgbClr val="AADC14"/>
            </a:solidFill>
          </a:ln>
          <a:effectLst/>
        </c:spPr>
      </c:pivotFmt>
      <c:pivotFmt>
        <c:idx val="16"/>
        <c:spPr>
          <a:solidFill>
            <a:srgbClr val="77B7FC"/>
          </a:solidFill>
          <a:ln w="19050">
            <a:solidFill>
              <a:srgbClr val="77B7FC"/>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rgbClr val="FFFF00"/>
          </a:solidFill>
          <a:ln w="19050">
            <a:solidFill>
              <a:srgbClr val="FFFF00"/>
            </a:solidFill>
          </a:ln>
          <a:effectLst/>
        </c:spPr>
      </c:pivotFmt>
      <c:pivotFmt>
        <c:idx val="19"/>
        <c:spPr>
          <a:solidFill>
            <a:srgbClr val="92D050"/>
          </a:solidFill>
          <a:ln w="19050">
            <a:solidFill>
              <a:srgbClr val="92D050"/>
            </a:solidFill>
          </a:ln>
          <a:effectLst/>
        </c:spPr>
      </c:pivotFmt>
      <c:pivotFmt>
        <c:idx val="20"/>
        <c:spPr>
          <a:solidFill>
            <a:srgbClr val="3399FF"/>
          </a:solidFill>
          <a:ln w="19050">
            <a:solidFill>
              <a:srgbClr val="3399FF"/>
            </a:solidFill>
          </a:ln>
          <a:effectLst/>
        </c:spPr>
      </c:pivotFmt>
      <c:pivotFmt>
        <c:idx val="21"/>
        <c:spPr>
          <a:solidFill>
            <a:schemeClr val="accent1"/>
          </a:solidFill>
          <a:ln w="19050">
            <a:solidFill>
              <a:schemeClr val="lt1"/>
            </a:solidFill>
          </a:ln>
          <a:effectLst/>
        </c:spPr>
        <c:marker>
          <c:symbol val="none"/>
        </c:marke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rgbClr val="FFFF00"/>
          </a:solidFill>
          <a:ln w="19050">
            <a:solidFill>
              <a:srgbClr val="FFFF00"/>
            </a:solidFill>
          </a:ln>
          <a:effectLst/>
        </c:spPr>
      </c:pivotFmt>
      <c:pivotFmt>
        <c:idx val="24"/>
        <c:spPr>
          <a:solidFill>
            <a:srgbClr val="92D050"/>
          </a:solidFill>
          <a:ln w="19050">
            <a:solidFill>
              <a:srgbClr val="92D050"/>
            </a:solidFill>
          </a:ln>
          <a:effectLst/>
        </c:spPr>
      </c:pivotFmt>
      <c:pivotFmt>
        <c:idx val="25"/>
        <c:spPr>
          <a:solidFill>
            <a:srgbClr val="3399FF"/>
          </a:solidFill>
          <a:ln w="19050">
            <a:solidFill>
              <a:srgbClr val="3399FF"/>
            </a:solidFill>
          </a:ln>
          <a:effectLst/>
        </c:spPr>
      </c:pivotFmt>
    </c:pivotFmts>
    <c:plotArea>
      <c:layout/>
      <c:pieChart>
        <c:varyColors val="1"/>
        <c:ser>
          <c:idx val="0"/>
          <c:order val="0"/>
          <c:tx>
            <c:strRef>
              <c:f>'Suivi planning graphique'!$AO$120:$AO$121</c:f>
              <c:strCache>
                <c:ptCount val="1"/>
                <c:pt idx="0">
                  <c:v>IDF</c:v>
                </c:pt>
              </c:strCache>
            </c:strRef>
          </c:tx>
          <c:dPt>
            <c:idx val="0"/>
            <c:bubble3D val="0"/>
            <c:spPr>
              <a:solidFill>
                <a:srgbClr val="FFFF00"/>
              </a:solidFill>
              <a:ln w="19050">
                <a:solidFill>
                  <a:srgbClr val="FFFF00"/>
                </a:solidFill>
              </a:ln>
              <a:effectLst/>
            </c:spPr>
            <c:extLst>
              <c:ext xmlns:c16="http://schemas.microsoft.com/office/drawing/2014/chart" uri="{C3380CC4-5D6E-409C-BE32-E72D297353CC}">
                <c16:uniqueId val="{00000001-4218-42A6-9F8B-8B9E3207F698}"/>
              </c:ext>
            </c:extLst>
          </c:dPt>
          <c:dPt>
            <c:idx val="1"/>
            <c:bubble3D val="0"/>
            <c:spPr>
              <a:solidFill>
                <a:srgbClr val="92D050"/>
              </a:solidFill>
              <a:ln w="19050">
                <a:solidFill>
                  <a:srgbClr val="92D050"/>
                </a:solidFill>
              </a:ln>
              <a:effectLst/>
            </c:spPr>
            <c:extLst>
              <c:ext xmlns:c16="http://schemas.microsoft.com/office/drawing/2014/chart" uri="{C3380CC4-5D6E-409C-BE32-E72D297353CC}">
                <c16:uniqueId val="{00000003-4218-42A6-9F8B-8B9E3207F698}"/>
              </c:ext>
            </c:extLst>
          </c:dPt>
          <c:dPt>
            <c:idx val="2"/>
            <c:bubble3D val="0"/>
            <c:spPr>
              <a:solidFill>
                <a:srgbClr val="3399FF"/>
              </a:solidFill>
              <a:ln w="19050">
                <a:solidFill>
                  <a:srgbClr val="3399FF"/>
                </a:solidFill>
              </a:ln>
              <a:effectLst/>
            </c:spPr>
            <c:extLst>
              <c:ext xmlns:c16="http://schemas.microsoft.com/office/drawing/2014/chart" uri="{C3380CC4-5D6E-409C-BE32-E72D297353CC}">
                <c16:uniqueId val="{00000005-4218-42A6-9F8B-8B9E3207F6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graphique'!$AN$122:$AN$125</c:f>
              <c:strCache>
                <c:ptCount val="3"/>
                <c:pt idx="0">
                  <c:v>Déploiement programmé</c:v>
                </c:pt>
                <c:pt idx="1">
                  <c:v>Déploiement réalisé</c:v>
                </c:pt>
                <c:pt idx="2">
                  <c:v>Sans objet</c:v>
                </c:pt>
              </c:strCache>
            </c:strRef>
          </c:cat>
          <c:val>
            <c:numRef>
              <c:f>'Suivi planning graphique'!$AO$122:$AO$125</c:f>
              <c:numCache>
                <c:formatCode>General</c:formatCode>
                <c:ptCount val="3"/>
                <c:pt idx="0">
                  <c:v>1</c:v>
                </c:pt>
                <c:pt idx="1">
                  <c:v>1</c:v>
                </c:pt>
                <c:pt idx="2">
                  <c:v>2</c:v>
                </c:pt>
              </c:numCache>
            </c:numRef>
          </c:val>
          <c:extLst>
            <c:ext xmlns:c16="http://schemas.microsoft.com/office/drawing/2014/chart" uri="{C3380CC4-5D6E-409C-BE32-E72D297353CC}">
              <c16:uniqueId val="{00000006-4218-42A6-9F8B-8B9E3207F69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132413526863829"/>
          <c:y val="0.11616486242930436"/>
          <c:w val="0.33333333333333331"/>
          <c:h val="0.580462255100528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dynamique27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6B136"/>
          </a:solidFill>
          <a:ln w="19050">
            <a:solidFill>
              <a:srgbClr val="F6B136"/>
            </a:solidFill>
          </a:ln>
          <a:effectLst/>
        </c:spPr>
      </c:pivotFmt>
      <c:pivotFmt>
        <c:idx val="2"/>
        <c:spPr>
          <a:solidFill>
            <a:srgbClr val="FFFF00"/>
          </a:solidFill>
          <a:ln w="19050">
            <a:solidFill>
              <a:srgbClr val="FFFF00"/>
            </a:solidFill>
          </a:ln>
          <a:effectLst/>
        </c:spPr>
      </c:pivotFmt>
      <c:pivotFmt>
        <c:idx val="3"/>
        <c:spPr>
          <a:solidFill>
            <a:srgbClr val="77B7FC"/>
          </a:solidFill>
          <a:ln w="19050">
            <a:solidFill>
              <a:srgbClr val="77B7FC"/>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6B136"/>
          </a:solidFill>
          <a:ln w="19050">
            <a:solidFill>
              <a:srgbClr val="F6B136"/>
            </a:solidFill>
          </a:ln>
          <a:effectLst/>
        </c:spPr>
      </c:pivotFmt>
      <c:pivotFmt>
        <c:idx val="6"/>
        <c:spPr>
          <a:solidFill>
            <a:srgbClr val="FFFF00"/>
          </a:solidFill>
          <a:ln w="19050">
            <a:solidFill>
              <a:srgbClr val="FFFF00"/>
            </a:solidFill>
          </a:ln>
          <a:effectLst/>
        </c:spPr>
      </c:pivotFmt>
      <c:pivotFmt>
        <c:idx val="7"/>
        <c:spPr>
          <a:solidFill>
            <a:srgbClr val="77B7FC"/>
          </a:solidFill>
          <a:ln w="19050">
            <a:solidFill>
              <a:srgbClr val="77B7FC"/>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6B136"/>
          </a:solidFill>
          <a:ln w="19050">
            <a:solidFill>
              <a:srgbClr val="F6B136"/>
            </a:solidFill>
          </a:ln>
          <a:effectLst/>
        </c:spPr>
      </c:pivotFmt>
      <c:pivotFmt>
        <c:idx val="10"/>
        <c:spPr>
          <a:solidFill>
            <a:srgbClr val="FFFF00"/>
          </a:solidFill>
          <a:ln w="19050">
            <a:solidFill>
              <a:srgbClr val="FFFF00"/>
            </a:solidFill>
          </a:ln>
          <a:effectLst/>
        </c:spPr>
      </c:pivotFmt>
      <c:pivotFmt>
        <c:idx val="11"/>
        <c:spPr>
          <a:solidFill>
            <a:srgbClr val="77B7FC"/>
          </a:solidFill>
          <a:ln w="19050">
            <a:solidFill>
              <a:srgbClr val="77B7FC"/>
            </a:solidFill>
          </a:ln>
          <a:effectLst/>
        </c:spP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FFC000"/>
          </a:solidFill>
          <a:ln w="19050">
            <a:solidFill>
              <a:srgbClr val="FFC000"/>
            </a:solidFill>
          </a:ln>
          <a:effectLst/>
        </c:spPr>
      </c:pivotFmt>
      <c:pivotFmt>
        <c:idx val="15"/>
        <c:spPr>
          <a:solidFill>
            <a:srgbClr val="FFFF00"/>
          </a:solidFill>
          <a:ln w="19050">
            <a:solidFill>
              <a:srgbClr val="FFFF00"/>
            </a:solidFill>
          </a:ln>
          <a:effectLst/>
        </c:spPr>
      </c:pivotFmt>
      <c:pivotFmt>
        <c:idx val="16"/>
        <c:spPr>
          <a:solidFill>
            <a:srgbClr val="92D050"/>
          </a:solidFill>
          <a:ln w="19050">
            <a:solidFill>
              <a:srgbClr val="92D050"/>
            </a:solidFill>
          </a:ln>
          <a:effectLst/>
        </c:spPr>
      </c:pivotFmt>
      <c:pivotFmt>
        <c:idx val="17"/>
        <c:spPr>
          <a:solidFill>
            <a:srgbClr val="3399FF"/>
          </a:solidFill>
          <a:ln w="19050">
            <a:solidFill>
              <a:srgbClr val="3399FF"/>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rgbClr val="FFC000"/>
          </a:solidFill>
          <a:ln w="19050">
            <a:solidFill>
              <a:srgbClr val="FFC000"/>
            </a:solidFill>
          </a:ln>
          <a:effectLst/>
        </c:spPr>
      </c:pivotFmt>
      <c:pivotFmt>
        <c:idx val="20"/>
        <c:spPr>
          <a:solidFill>
            <a:srgbClr val="FFFF00"/>
          </a:solidFill>
          <a:ln w="19050">
            <a:solidFill>
              <a:srgbClr val="FFFF00"/>
            </a:solidFill>
          </a:ln>
          <a:effectLst/>
        </c:spPr>
      </c:pivotFmt>
      <c:pivotFmt>
        <c:idx val="21"/>
        <c:spPr>
          <a:solidFill>
            <a:srgbClr val="92D050"/>
          </a:solidFill>
          <a:ln w="19050">
            <a:solidFill>
              <a:srgbClr val="92D050"/>
            </a:solidFill>
          </a:ln>
          <a:effectLst/>
        </c:spPr>
      </c:pivotFmt>
      <c:pivotFmt>
        <c:idx val="22"/>
        <c:spPr>
          <a:solidFill>
            <a:srgbClr val="3399FF"/>
          </a:solidFill>
          <a:ln w="19050">
            <a:solidFill>
              <a:srgbClr val="3399FF"/>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rgbClr val="FFC000"/>
          </a:solidFill>
          <a:ln w="19050">
            <a:solidFill>
              <a:srgbClr val="FFC000"/>
            </a:solidFill>
          </a:ln>
          <a:effectLst/>
        </c:spPr>
      </c:pivotFmt>
      <c:pivotFmt>
        <c:idx val="25"/>
        <c:spPr>
          <a:solidFill>
            <a:srgbClr val="FFFF00"/>
          </a:solidFill>
          <a:ln w="19050">
            <a:solidFill>
              <a:srgbClr val="FFFF00"/>
            </a:solidFill>
          </a:ln>
          <a:effectLst/>
        </c:spPr>
      </c:pivotFmt>
      <c:pivotFmt>
        <c:idx val="26"/>
        <c:spPr>
          <a:solidFill>
            <a:srgbClr val="92D050"/>
          </a:solidFill>
          <a:ln w="19050">
            <a:solidFill>
              <a:srgbClr val="92D050"/>
            </a:solidFill>
          </a:ln>
          <a:effectLst/>
        </c:spPr>
      </c:pivotFmt>
      <c:pivotFmt>
        <c:idx val="27"/>
        <c:spPr>
          <a:solidFill>
            <a:srgbClr val="3399FF"/>
          </a:solidFill>
          <a:ln w="19050">
            <a:solidFill>
              <a:srgbClr val="3399FF"/>
            </a:solidFill>
          </a:ln>
          <a:effectLst/>
        </c:spPr>
      </c:pivotFmt>
      <c:pivotFmt>
        <c:idx val="28"/>
        <c:spPr>
          <a:solidFill>
            <a:schemeClr val="accent1"/>
          </a:solidFill>
          <a:ln w="19050">
            <a:solidFill>
              <a:schemeClr val="lt1"/>
            </a:solidFill>
          </a:ln>
          <a:effectLst/>
        </c:spPr>
        <c:marker>
          <c:symbol val="none"/>
        </c:marke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0"/>
        <c:spPr>
          <a:solidFill>
            <a:srgbClr val="FFC000"/>
          </a:solidFill>
          <a:ln w="19050">
            <a:solidFill>
              <a:srgbClr val="FFC000"/>
            </a:solidFill>
          </a:ln>
          <a:effectLst/>
        </c:spPr>
      </c:pivotFmt>
      <c:pivotFmt>
        <c:idx val="31"/>
        <c:spPr>
          <a:solidFill>
            <a:srgbClr val="FFFF00"/>
          </a:solidFill>
          <a:ln w="19050">
            <a:solidFill>
              <a:srgbClr val="FFFF00"/>
            </a:solidFill>
          </a:ln>
          <a:effectLst/>
        </c:spPr>
      </c:pivotFmt>
      <c:pivotFmt>
        <c:idx val="32"/>
        <c:spPr>
          <a:solidFill>
            <a:srgbClr val="92D050"/>
          </a:solidFill>
          <a:ln w="19050">
            <a:solidFill>
              <a:srgbClr val="92D050"/>
            </a:solidFill>
          </a:ln>
          <a:effectLst/>
        </c:spPr>
      </c:pivotFmt>
      <c:pivotFmt>
        <c:idx val="33"/>
        <c:spPr>
          <a:solidFill>
            <a:srgbClr val="3399FF"/>
          </a:solidFill>
          <a:ln w="19050">
            <a:solidFill>
              <a:srgbClr val="3399FF"/>
            </a:solidFill>
          </a:ln>
          <a:effectLst/>
        </c:spPr>
      </c:pivotFmt>
    </c:pivotFmts>
    <c:plotArea>
      <c:layout/>
      <c:pieChart>
        <c:varyColors val="1"/>
        <c:ser>
          <c:idx val="0"/>
          <c:order val="0"/>
          <c:tx>
            <c:strRef>
              <c:f>'Suivi planning graphique'!$AO$144:$AO$145</c:f>
              <c:strCache>
                <c:ptCount val="1"/>
                <c:pt idx="0">
                  <c:v>N/HDF</c:v>
                </c:pt>
              </c:strCache>
            </c:strRef>
          </c:tx>
          <c:dPt>
            <c:idx val="0"/>
            <c:bubble3D val="0"/>
            <c:spPr>
              <a:solidFill>
                <a:srgbClr val="FFC000"/>
              </a:solidFill>
              <a:ln w="19050">
                <a:solidFill>
                  <a:srgbClr val="FFC000"/>
                </a:solidFill>
              </a:ln>
              <a:effectLst/>
            </c:spPr>
            <c:extLst>
              <c:ext xmlns:c16="http://schemas.microsoft.com/office/drawing/2014/chart" uri="{C3380CC4-5D6E-409C-BE32-E72D297353CC}">
                <c16:uniqueId val="{00000001-7C09-466A-8538-0C6D0B48C912}"/>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7C09-466A-8538-0C6D0B48C912}"/>
              </c:ext>
            </c:extLst>
          </c:dPt>
          <c:dPt>
            <c:idx val="2"/>
            <c:bubble3D val="0"/>
            <c:spPr>
              <a:solidFill>
                <a:srgbClr val="92D050"/>
              </a:solidFill>
              <a:ln w="19050">
                <a:solidFill>
                  <a:srgbClr val="92D050"/>
                </a:solidFill>
              </a:ln>
              <a:effectLst/>
            </c:spPr>
            <c:extLst>
              <c:ext xmlns:c16="http://schemas.microsoft.com/office/drawing/2014/chart" uri="{C3380CC4-5D6E-409C-BE32-E72D297353CC}">
                <c16:uniqueId val="{00000005-7C09-466A-8538-0C6D0B48C912}"/>
              </c:ext>
            </c:extLst>
          </c:dPt>
          <c:dPt>
            <c:idx val="3"/>
            <c:bubble3D val="0"/>
            <c:spPr>
              <a:solidFill>
                <a:srgbClr val="3399FF"/>
              </a:solidFill>
              <a:ln w="19050">
                <a:solidFill>
                  <a:srgbClr val="3399FF"/>
                </a:solidFill>
              </a:ln>
              <a:effectLst/>
            </c:spPr>
            <c:extLst>
              <c:ext xmlns:c16="http://schemas.microsoft.com/office/drawing/2014/chart" uri="{C3380CC4-5D6E-409C-BE32-E72D297353CC}">
                <c16:uniqueId val="{00000007-7C09-466A-8538-0C6D0B48C9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graphique'!$AN$146:$AN$150</c:f>
              <c:strCache>
                <c:ptCount val="4"/>
                <c:pt idx="0">
                  <c:v>Déploiement à programmer </c:v>
                </c:pt>
                <c:pt idx="1">
                  <c:v>Déploiement programmé</c:v>
                </c:pt>
                <c:pt idx="2">
                  <c:v>Déploiement réalisé</c:v>
                </c:pt>
                <c:pt idx="3">
                  <c:v>Sans objet</c:v>
                </c:pt>
              </c:strCache>
            </c:strRef>
          </c:cat>
          <c:val>
            <c:numRef>
              <c:f>'Suivi planning graphique'!$AO$146:$AO$150</c:f>
              <c:numCache>
                <c:formatCode>General</c:formatCode>
                <c:ptCount val="4"/>
                <c:pt idx="0">
                  <c:v>2</c:v>
                </c:pt>
                <c:pt idx="1">
                  <c:v>1</c:v>
                </c:pt>
                <c:pt idx="2">
                  <c:v>1</c:v>
                </c:pt>
                <c:pt idx="3">
                  <c:v>1</c:v>
                </c:pt>
              </c:numCache>
            </c:numRef>
          </c:val>
          <c:extLst>
            <c:ext xmlns:c16="http://schemas.microsoft.com/office/drawing/2014/chart" uri="{C3380CC4-5D6E-409C-BE32-E72D297353CC}">
              <c16:uniqueId val="{00000008-7C09-466A-8538-0C6D0B48C912}"/>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271229317231258"/>
          <c:y val="0.10550596486164456"/>
          <c:w val="0.33333333333333331"/>
          <c:h val="0.62728869736790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dynamique28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6B136"/>
          </a:solidFill>
          <a:ln w="19050">
            <a:solidFill>
              <a:srgbClr val="F6B136"/>
            </a:solidFill>
          </a:ln>
          <a:effectLst/>
        </c:spPr>
      </c:pivotFmt>
      <c:pivotFmt>
        <c:idx val="2"/>
        <c:spPr>
          <a:solidFill>
            <a:srgbClr val="FFFF00"/>
          </a:solidFill>
          <a:ln w="19050">
            <a:solidFill>
              <a:srgbClr val="FFFF00"/>
            </a:solidFill>
          </a:ln>
          <a:effectLst/>
        </c:spPr>
      </c:pivotFmt>
      <c:pivotFmt>
        <c:idx val="3"/>
        <c:spPr>
          <a:solidFill>
            <a:srgbClr val="77B7FC"/>
          </a:solidFill>
          <a:ln w="19050">
            <a:solidFill>
              <a:srgbClr val="77B7FC"/>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6B136"/>
          </a:solidFill>
          <a:ln w="19050">
            <a:solidFill>
              <a:srgbClr val="F6B136"/>
            </a:solidFill>
          </a:ln>
          <a:effectLst/>
        </c:spPr>
      </c:pivotFmt>
      <c:pivotFmt>
        <c:idx val="6"/>
        <c:spPr>
          <a:solidFill>
            <a:srgbClr val="FFFF00"/>
          </a:solidFill>
          <a:ln w="19050">
            <a:solidFill>
              <a:srgbClr val="FFFF00"/>
            </a:solidFill>
          </a:ln>
          <a:effectLst/>
        </c:spPr>
      </c:pivotFmt>
      <c:pivotFmt>
        <c:idx val="7"/>
        <c:spPr>
          <a:solidFill>
            <a:srgbClr val="77B7FC"/>
          </a:solidFill>
          <a:ln w="19050">
            <a:solidFill>
              <a:srgbClr val="77B7FC"/>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6B136"/>
          </a:solidFill>
          <a:ln w="19050">
            <a:solidFill>
              <a:srgbClr val="F6B136"/>
            </a:solidFill>
          </a:ln>
          <a:effectLst/>
        </c:spPr>
      </c:pivotFmt>
      <c:pivotFmt>
        <c:idx val="10"/>
        <c:spPr>
          <a:solidFill>
            <a:srgbClr val="FFFF00"/>
          </a:solidFill>
          <a:ln w="19050">
            <a:solidFill>
              <a:srgbClr val="FFFF00"/>
            </a:solidFill>
          </a:ln>
          <a:effectLst/>
        </c:spPr>
      </c:pivotFmt>
      <c:pivotFmt>
        <c:idx val="11"/>
        <c:spPr>
          <a:solidFill>
            <a:srgbClr val="77B7FC"/>
          </a:solidFill>
          <a:ln w="19050">
            <a:solidFill>
              <a:srgbClr val="77B7FC"/>
            </a:solidFill>
          </a:ln>
          <a:effectLst/>
        </c:spPr>
      </c:pivotFmt>
      <c:pivotFmt>
        <c:idx val="12"/>
        <c:spPr>
          <a:solidFill>
            <a:srgbClr val="92D050"/>
          </a:solidFill>
          <a:ln w="19050">
            <a:solidFill>
              <a:srgbClr val="92D050"/>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F6B136"/>
          </a:solidFill>
          <a:ln w="19050">
            <a:solidFill>
              <a:srgbClr val="F6B136"/>
            </a:solidFill>
          </a:ln>
          <a:effectLst/>
        </c:spPr>
      </c:pivotFmt>
      <c:pivotFmt>
        <c:idx val="15"/>
        <c:spPr>
          <a:solidFill>
            <a:srgbClr val="FFFF00"/>
          </a:solidFill>
          <a:ln w="19050">
            <a:solidFill>
              <a:srgbClr val="FFFF00"/>
            </a:solidFill>
          </a:ln>
          <a:effectLst/>
        </c:spPr>
      </c:pivotFmt>
      <c:pivotFmt>
        <c:idx val="16"/>
        <c:spPr>
          <a:solidFill>
            <a:srgbClr val="92D050"/>
          </a:solidFill>
          <a:ln w="19050">
            <a:solidFill>
              <a:srgbClr val="92D050"/>
            </a:solidFill>
          </a:ln>
          <a:effectLst/>
        </c:spPr>
      </c:pivotFmt>
      <c:pivotFmt>
        <c:idx val="17"/>
        <c:spPr>
          <a:solidFill>
            <a:srgbClr val="77B7FC"/>
          </a:solidFill>
          <a:ln w="19050">
            <a:solidFill>
              <a:srgbClr val="77B7FC"/>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rgbClr val="F6B136"/>
          </a:solidFill>
          <a:ln w="19050">
            <a:solidFill>
              <a:srgbClr val="F6B136"/>
            </a:solidFill>
          </a:ln>
          <a:effectLst/>
        </c:spPr>
      </c:pivotFmt>
      <c:pivotFmt>
        <c:idx val="20"/>
        <c:spPr>
          <a:solidFill>
            <a:srgbClr val="FFFF00"/>
          </a:solidFill>
          <a:ln w="19050">
            <a:solidFill>
              <a:srgbClr val="FFFF00"/>
            </a:solidFill>
          </a:ln>
          <a:effectLst/>
        </c:spPr>
      </c:pivotFmt>
      <c:pivotFmt>
        <c:idx val="21"/>
        <c:spPr>
          <a:solidFill>
            <a:srgbClr val="92D050"/>
          </a:solidFill>
          <a:ln w="19050">
            <a:solidFill>
              <a:srgbClr val="92D050"/>
            </a:solidFill>
          </a:ln>
          <a:effectLst/>
        </c:spPr>
      </c:pivotFmt>
      <c:pivotFmt>
        <c:idx val="22"/>
        <c:spPr>
          <a:solidFill>
            <a:srgbClr val="3399FF"/>
          </a:solidFill>
          <a:ln w="19050">
            <a:solidFill>
              <a:srgbClr val="3399FF"/>
            </a:solidFill>
          </a:ln>
          <a:effectLst/>
        </c:spP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F6B136"/>
          </a:solidFill>
          <a:ln w="19050">
            <a:solidFill>
              <a:srgbClr val="F6B136"/>
            </a:solidFill>
          </a:ln>
          <a:effectLst/>
        </c:spPr>
      </c:pivotFmt>
      <c:pivotFmt>
        <c:idx val="26"/>
        <c:spPr>
          <a:solidFill>
            <a:srgbClr val="FFFF00"/>
          </a:solidFill>
          <a:ln w="19050">
            <a:solidFill>
              <a:srgbClr val="FFFF00"/>
            </a:solidFill>
          </a:ln>
          <a:effectLst/>
        </c:spPr>
      </c:pivotFmt>
      <c:pivotFmt>
        <c:idx val="27"/>
        <c:spPr>
          <a:solidFill>
            <a:srgbClr val="92D050"/>
          </a:solidFill>
          <a:ln w="19050">
            <a:solidFill>
              <a:srgbClr val="92D050"/>
            </a:solidFill>
          </a:ln>
          <a:effectLst/>
        </c:spPr>
      </c:pivotFmt>
      <c:pivotFmt>
        <c:idx val="28"/>
        <c:spPr>
          <a:solidFill>
            <a:srgbClr val="3399FF"/>
          </a:solidFill>
          <a:ln w="19050">
            <a:solidFill>
              <a:srgbClr val="3399FF"/>
            </a:solidFill>
          </a:ln>
          <a:effectLst/>
        </c:spPr>
      </c:pivotFmt>
    </c:pivotFmts>
    <c:plotArea>
      <c:layout/>
      <c:pieChart>
        <c:varyColors val="1"/>
        <c:ser>
          <c:idx val="0"/>
          <c:order val="0"/>
          <c:tx>
            <c:strRef>
              <c:f>'Suivi planning graphique'!$AO$170:$AO$171</c:f>
              <c:strCache>
                <c:ptCount val="1"/>
                <c:pt idx="0">
                  <c:v>NAO</c:v>
                </c:pt>
              </c:strCache>
            </c:strRef>
          </c:tx>
          <c:dPt>
            <c:idx val="0"/>
            <c:bubble3D val="0"/>
            <c:spPr>
              <a:solidFill>
                <a:srgbClr val="F6B136"/>
              </a:solidFill>
              <a:ln w="19050">
                <a:solidFill>
                  <a:srgbClr val="F6B136"/>
                </a:solidFill>
              </a:ln>
              <a:effectLst/>
            </c:spPr>
            <c:extLst>
              <c:ext xmlns:c16="http://schemas.microsoft.com/office/drawing/2014/chart" uri="{C3380CC4-5D6E-409C-BE32-E72D297353CC}">
                <c16:uniqueId val="{00000001-0766-487D-813F-C9BA4A595DA8}"/>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0766-487D-813F-C9BA4A595DA8}"/>
              </c:ext>
            </c:extLst>
          </c:dPt>
          <c:dPt>
            <c:idx val="2"/>
            <c:bubble3D val="0"/>
            <c:spPr>
              <a:solidFill>
                <a:srgbClr val="92D050"/>
              </a:solidFill>
              <a:ln w="19050">
                <a:solidFill>
                  <a:srgbClr val="92D050"/>
                </a:solidFill>
              </a:ln>
              <a:effectLst/>
            </c:spPr>
            <c:extLst>
              <c:ext xmlns:c16="http://schemas.microsoft.com/office/drawing/2014/chart" uri="{C3380CC4-5D6E-409C-BE32-E72D297353CC}">
                <c16:uniqueId val="{00000005-0766-487D-813F-C9BA4A595DA8}"/>
              </c:ext>
            </c:extLst>
          </c:dPt>
          <c:dPt>
            <c:idx val="3"/>
            <c:bubble3D val="0"/>
            <c:spPr>
              <a:solidFill>
                <a:srgbClr val="3399FF"/>
              </a:solidFill>
              <a:ln w="19050">
                <a:solidFill>
                  <a:srgbClr val="3399FF"/>
                </a:solidFill>
              </a:ln>
              <a:effectLst/>
            </c:spPr>
            <c:extLst>
              <c:ext xmlns:c16="http://schemas.microsoft.com/office/drawing/2014/chart" uri="{C3380CC4-5D6E-409C-BE32-E72D297353CC}">
                <c16:uniqueId val="{00000007-0766-487D-813F-C9BA4A595D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graphique'!$AN$172:$AN$176</c:f>
              <c:strCache>
                <c:ptCount val="4"/>
                <c:pt idx="0">
                  <c:v>Déploiement à programmer </c:v>
                </c:pt>
                <c:pt idx="1">
                  <c:v>Déploiement programmé</c:v>
                </c:pt>
                <c:pt idx="2">
                  <c:v>Déploiement réalisé</c:v>
                </c:pt>
                <c:pt idx="3">
                  <c:v>Sans objet</c:v>
                </c:pt>
              </c:strCache>
            </c:strRef>
          </c:cat>
          <c:val>
            <c:numRef>
              <c:f>'Suivi planning graphique'!$AO$172:$AO$176</c:f>
              <c:numCache>
                <c:formatCode>General</c:formatCode>
                <c:ptCount val="4"/>
                <c:pt idx="0">
                  <c:v>1</c:v>
                </c:pt>
                <c:pt idx="1">
                  <c:v>2</c:v>
                </c:pt>
                <c:pt idx="2">
                  <c:v>1</c:v>
                </c:pt>
                <c:pt idx="3">
                  <c:v>2</c:v>
                </c:pt>
              </c:numCache>
            </c:numRef>
          </c:val>
          <c:extLst>
            <c:ext xmlns:c16="http://schemas.microsoft.com/office/drawing/2014/chart" uri="{C3380CC4-5D6E-409C-BE32-E72D297353CC}">
              <c16:uniqueId val="{00000008-0766-487D-813F-C9BA4A595DA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952844140673625"/>
          <c:y val="9.511192171284974E-2"/>
          <c:w val="0.33333325643223827"/>
          <c:h val="0.600659384680166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dynamique3</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19050">
            <a:solidFill>
              <a:srgbClr val="00B0F0"/>
            </a:solidFill>
          </a:ln>
          <a:effectLst/>
        </c:spPr>
      </c:pivotFmt>
      <c:pivotFmt>
        <c:idx val="2"/>
        <c:spPr>
          <a:solidFill>
            <a:srgbClr val="FFC000"/>
          </a:solidFill>
          <a:ln w="19050">
            <a:solidFill>
              <a:srgbClr val="FFC000"/>
            </a:solidFill>
          </a:ln>
          <a:effectLst/>
        </c:spPr>
      </c:pivotFmt>
      <c:pivotFmt>
        <c:idx val="3"/>
        <c:spPr>
          <a:solidFill>
            <a:srgbClr val="92D050"/>
          </a:solidFill>
          <a:ln w="19050">
            <a:solidFill>
              <a:srgbClr val="92D050"/>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rgbClr val="FFC000"/>
          </a:solidFill>
          <a:ln w="19050">
            <a:solidFill>
              <a:srgbClr val="FFC000"/>
            </a:solidFill>
          </a:ln>
          <a:effectLst/>
        </c:spPr>
      </c:pivotFmt>
      <c:pivotFmt>
        <c:idx val="9"/>
        <c:spPr>
          <a:solidFill>
            <a:srgbClr val="92D050"/>
          </a:solidFill>
          <a:ln w="19050">
            <a:solidFill>
              <a:srgbClr val="92D050"/>
            </a:solidFill>
          </a:ln>
          <a:effectLst/>
        </c:spPr>
      </c:pivotFmt>
      <c:pivotFmt>
        <c:idx val="10"/>
        <c:spPr>
          <a:solidFill>
            <a:srgbClr val="00B0F0"/>
          </a:solidFill>
          <a:ln w="19050">
            <a:solidFill>
              <a:srgbClr val="00B0F0"/>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rgbClr val="FFC000"/>
          </a:solidFill>
          <a:ln w="19050">
            <a:solidFill>
              <a:srgbClr val="FFC000"/>
            </a:solidFill>
          </a:ln>
          <a:effectLst/>
        </c:spPr>
      </c:pivotFmt>
      <c:pivotFmt>
        <c:idx val="14"/>
        <c:spPr>
          <a:solidFill>
            <a:srgbClr val="92D050"/>
          </a:solidFill>
          <a:ln w="19050">
            <a:solidFill>
              <a:srgbClr val="92D050"/>
            </a:solidFill>
          </a:ln>
          <a:effectLst/>
        </c:spPr>
      </c:pivotFmt>
      <c:pivotFmt>
        <c:idx val="15"/>
        <c:spPr>
          <a:solidFill>
            <a:srgbClr val="00B0F0"/>
          </a:solidFill>
          <a:ln w="19050">
            <a:solidFill>
              <a:srgbClr val="00B0F0"/>
            </a:solidFill>
          </a:ln>
          <a:effectLst/>
        </c:spPr>
      </c:pivotFmt>
      <c:pivotFmt>
        <c:idx val="16"/>
        <c:spPr>
          <a:solidFill>
            <a:srgbClr val="92D050"/>
          </a:solidFill>
          <a:ln w="19050">
            <a:solidFill>
              <a:srgbClr val="92D050"/>
            </a:solidFill>
          </a:ln>
          <a:effectLst/>
        </c:spPr>
      </c:pivotFmt>
      <c:pivotFmt>
        <c:idx val="17"/>
        <c:spPr>
          <a:solidFill>
            <a:srgbClr val="FFC000"/>
          </a:solidFill>
          <a:ln w="19050">
            <a:solidFill>
              <a:srgbClr val="FFC000"/>
            </a:solidFill>
          </a:ln>
          <a:effectLst/>
        </c:spPr>
      </c:pivotFmt>
      <c:pivotFmt>
        <c:idx val="18"/>
        <c:spPr>
          <a:solidFill>
            <a:srgbClr val="C00000"/>
          </a:solidFill>
          <a:ln w="19050">
            <a:solidFill>
              <a:srgbClr val="C00000"/>
            </a:solidFill>
          </a:ln>
          <a:effectLst/>
        </c:spPr>
      </c:pivotFmt>
      <c:pivotFmt>
        <c:idx val="19"/>
        <c:spPr>
          <a:solidFill>
            <a:srgbClr val="3399FF"/>
          </a:solidFill>
          <a:ln w="19050">
            <a:solidFill>
              <a:srgbClr val="3399FF"/>
            </a:solidFill>
          </a:ln>
          <a:effectLst/>
        </c:spPr>
      </c:pivotFmt>
      <c:pivotFmt>
        <c:idx val="20"/>
        <c:spPr>
          <a:solidFill>
            <a:srgbClr val="00B050"/>
          </a:solidFill>
          <a:ln w="19050">
            <a:solidFill>
              <a:srgbClr val="00B050"/>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92D050"/>
          </a:solidFill>
          <a:ln w="19050">
            <a:solidFill>
              <a:srgbClr val="92D050"/>
            </a:solidFill>
          </a:ln>
          <a:effectLst/>
        </c:spPr>
      </c:pivotFmt>
      <c:pivotFmt>
        <c:idx val="23"/>
        <c:spPr>
          <a:solidFill>
            <a:srgbClr val="FFC000"/>
          </a:solidFill>
          <a:ln w="19050">
            <a:solidFill>
              <a:srgbClr val="FFC000"/>
            </a:solidFill>
          </a:ln>
          <a:effectLst/>
        </c:spPr>
      </c:pivotFmt>
      <c:pivotFmt>
        <c:idx val="24"/>
        <c:spPr>
          <a:solidFill>
            <a:srgbClr val="C00000"/>
          </a:solidFill>
          <a:ln w="19050">
            <a:solidFill>
              <a:srgbClr val="C00000"/>
            </a:solidFill>
          </a:ln>
          <a:effectLst/>
        </c:spPr>
      </c:pivotFmt>
      <c:pivotFmt>
        <c:idx val="25"/>
        <c:spPr>
          <a:solidFill>
            <a:srgbClr val="3399FF"/>
          </a:solidFill>
          <a:ln w="19050">
            <a:solidFill>
              <a:srgbClr val="3399FF"/>
            </a:solidFill>
          </a:ln>
          <a:effectLst/>
        </c:spPr>
      </c:pivotFmt>
      <c:pivotFmt>
        <c:idx val="26"/>
        <c:spPr>
          <a:solidFill>
            <a:srgbClr val="00B050"/>
          </a:solidFill>
          <a:ln w="19050">
            <a:solidFill>
              <a:srgbClr val="00B050"/>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8"/>
        <c:spPr>
          <a:solidFill>
            <a:srgbClr val="92D050"/>
          </a:solidFill>
          <a:ln w="19050">
            <a:solidFill>
              <a:srgbClr val="92D050"/>
            </a:solidFill>
          </a:ln>
          <a:effectLst/>
        </c:spPr>
      </c:pivotFmt>
      <c:pivotFmt>
        <c:idx val="29"/>
        <c:spPr>
          <a:solidFill>
            <a:srgbClr val="FFC000"/>
          </a:solidFill>
          <a:ln w="19050">
            <a:solidFill>
              <a:srgbClr val="FFC000"/>
            </a:solidFill>
          </a:ln>
          <a:effectLst/>
        </c:spPr>
      </c:pivotFmt>
      <c:pivotFmt>
        <c:idx val="30"/>
        <c:spPr>
          <a:solidFill>
            <a:srgbClr val="C00000"/>
          </a:solidFill>
          <a:ln w="19050">
            <a:solidFill>
              <a:srgbClr val="C00000"/>
            </a:solidFill>
          </a:ln>
          <a:effectLst/>
        </c:spPr>
      </c:pivotFmt>
      <c:pivotFmt>
        <c:idx val="31"/>
        <c:spPr>
          <a:solidFill>
            <a:srgbClr val="3399FF"/>
          </a:solidFill>
          <a:ln w="19050">
            <a:solidFill>
              <a:srgbClr val="3399FF"/>
            </a:solidFill>
          </a:ln>
          <a:effectLst/>
        </c:spPr>
      </c:pivotFmt>
      <c:pivotFmt>
        <c:idx val="32"/>
        <c:spPr>
          <a:solidFill>
            <a:srgbClr val="00B050"/>
          </a:solidFill>
          <a:ln w="19050">
            <a:solidFill>
              <a:srgbClr val="00B050"/>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rgbClr val="92D050"/>
          </a:solidFill>
          <a:ln w="19050">
            <a:solidFill>
              <a:srgbClr val="92D050"/>
            </a:solidFill>
          </a:ln>
          <a:effectLst/>
        </c:spPr>
      </c:pivotFmt>
      <c:pivotFmt>
        <c:idx val="35"/>
        <c:spPr>
          <a:solidFill>
            <a:srgbClr val="FFC000"/>
          </a:solidFill>
          <a:ln w="19050">
            <a:solidFill>
              <a:srgbClr val="FFC000"/>
            </a:solidFill>
          </a:ln>
          <a:effectLst/>
        </c:spPr>
      </c:pivotFmt>
      <c:pivotFmt>
        <c:idx val="36"/>
        <c:spPr>
          <a:solidFill>
            <a:srgbClr val="C00000"/>
          </a:solidFill>
          <a:ln w="19050">
            <a:solidFill>
              <a:srgbClr val="C00000"/>
            </a:solidFill>
          </a:ln>
          <a:effectLst/>
        </c:spPr>
      </c:pivotFmt>
      <c:pivotFmt>
        <c:idx val="37"/>
        <c:spPr>
          <a:solidFill>
            <a:srgbClr val="3399FF"/>
          </a:solidFill>
          <a:ln w="19050">
            <a:solidFill>
              <a:srgbClr val="3399FF"/>
            </a:solidFill>
          </a:ln>
          <a:effectLst/>
        </c:spPr>
      </c:pivotFmt>
      <c:pivotFmt>
        <c:idx val="38"/>
        <c:spPr>
          <a:solidFill>
            <a:srgbClr val="00B050"/>
          </a:solidFill>
          <a:ln w="19050">
            <a:solidFill>
              <a:srgbClr val="00B050"/>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0"/>
        <c:spPr>
          <a:solidFill>
            <a:srgbClr val="92D050"/>
          </a:solidFill>
          <a:ln w="19050">
            <a:solidFill>
              <a:srgbClr val="92D050"/>
            </a:solidFill>
          </a:ln>
          <a:effectLst/>
        </c:spPr>
      </c:pivotFmt>
      <c:pivotFmt>
        <c:idx val="41"/>
        <c:spPr>
          <a:solidFill>
            <a:srgbClr val="FFC000"/>
          </a:solidFill>
          <a:ln w="19050">
            <a:solidFill>
              <a:srgbClr val="FFC000"/>
            </a:solidFill>
          </a:ln>
          <a:effectLst/>
        </c:spPr>
      </c:pivotFmt>
      <c:pivotFmt>
        <c:idx val="42"/>
        <c:spPr>
          <a:solidFill>
            <a:srgbClr val="C00000"/>
          </a:solidFill>
          <a:ln w="19050">
            <a:solidFill>
              <a:srgbClr val="C00000"/>
            </a:solidFill>
          </a:ln>
          <a:effectLst/>
        </c:spPr>
      </c:pivotFmt>
      <c:pivotFmt>
        <c:idx val="43"/>
        <c:spPr>
          <a:solidFill>
            <a:srgbClr val="3399FF"/>
          </a:solidFill>
          <a:ln w="19050">
            <a:solidFill>
              <a:srgbClr val="3399FF"/>
            </a:solidFill>
          </a:ln>
          <a:effectLst/>
        </c:spPr>
      </c:pivotFmt>
      <c:pivotFmt>
        <c:idx val="44"/>
        <c:spPr>
          <a:solidFill>
            <a:srgbClr val="00B050"/>
          </a:solidFill>
          <a:ln w="19050">
            <a:solidFill>
              <a:srgbClr val="00B050"/>
            </a:solidFill>
          </a:ln>
          <a:effectLst/>
        </c:spPr>
      </c:pivotFmt>
      <c:pivotFmt>
        <c:idx val="45"/>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graphique'!$V$40:$V$41</c:f>
              <c:strCache>
                <c:ptCount val="1"/>
                <c:pt idx="0">
                  <c:v>ARA / PACA</c:v>
                </c:pt>
              </c:strCache>
            </c:strRef>
          </c:tx>
          <c:dPt>
            <c:idx val="0"/>
            <c:bubble3D val="0"/>
            <c:spPr>
              <a:solidFill>
                <a:srgbClr val="92D050"/>
              </a:solidFill>
              <a:ln w="19050">
                <a:solidFill>
                  <a:srgbClr val="92D050"/>
                </a:solidFill>
              </a:ln>
              <a:effectLst/>
            </c:spPr>
            <c:extLst>
              <c:ext xmlns:c16="http://schemas.microsoft.com/office/drawing/2014/chart" uri="{C3380CC4-5D6E-409C-BE32-E72D297353CC}">
                <c16:uniqueId val="{00000001-C445-423E-B85F-0E08C32C71B2}"/>
              </c:ext>
            </c:extLst>
          </c:dPt>
          <c:dPt>
            <c:idx val="1"/>
            <c:bubble3D val="0"/>
            <c:spPr>
              <a:solidFill>
                <a:srgbClr val="FFC000"/>
              </a:solidFill>
              <a:ln w="19050">
                <a:solidFill>
                  <a:srgbClr val="FFC000"/>
                </a:solidFill>
              </a:ln>
              <a:effectLst/>
            </c:spPr>
            <c:extLst>
              <c:ext xmlns:c16="http://schemas.microsoft.com/office/drawing/2014/chart" uri="{C3380CC4-5D6E-409C-BE32-E72D297353CC}">
                <c16:uniqueId val="{00000003-C445-423E-B85F-0E08C32C71B2}"/>
              </c:ext>
            </c:extLst>
          </c:dPt>
          <c:dPt>
            <c:idx val="2"/>
            <c:bubble3D val="0"/>
            <c:spPr>
              <a:solidFill>
                <a:srgbClr val="C00000"/>
              </a:solidFill>
              <a:ln w="19050">
                <a:solidFill>
                  <a:srgbClr val="C00000"/>
                </a:solidFill>
              </a:ln>
              <a:effectLst/>
            </c:spPr>
            <c:extLst>
              <c:ext xmlns:c16="http://schemas.microsoft.com/office/drawing/2014/chart" uri="{C3380CC4-5D6E-409C-BE32-E72D297353CC}">
                <c16:uniqueId val="{00000005-C445-423E-B85F-0E08C32C71B2}"/>
              </c:ext>
            </c:extLst>
          </c:dPt>
          <c:dPt>
            <c:idx val="3"/>
            <c:bubble3D val="0"/>
            <c:spPr>
              <a:solidFill>
                <a:srgbClr val="3399FF"/>
              </a:solidFill>
              <a:ln w="19050">
                <a:solidFill>
                  <a:srgbClr val="3399FF"/>
                </a:solidFill>
              </a:ln>
              <a:effectLst/>
            </c:spPr>
            <c:extLst>
              <c:ext xmlns:c16="http://schemas.microsoft.com/office/drawing/2014/chart" uri="{C3380CC4-5D6E-409C-BE32-E72D297353CC}">
                <c16:uniqueId val="{00000007-C445-423E-B85F-0E08C32C71B2}"/>
              </c:ext>
            </c:extLst>
          </c:dPt>
          <c:dPt>
            <c:idx val="4"/>
            <c:bubble3D val="0"/>
            <c:spPr>
              <a:solidFill>
                <a:srgbClr val="00B050"/>
              </a:solidFill>
              <a:ln w="19050">
                <a:solidFill>
                  <a:srgbClr val="00B050"/>
                </a:solidFill>
              </a:ln>
              <a:effectLst/>
            </c:spPr>
            <c:extLst>
              <c:ext xmlns:c16="http://schemas.microsoft.com/office/drawing/2014/chart" uri="{C3380CC4-5D6E-409C-BE32-E72D297353CC}">
                <c16:uniqueId val="{00000009-C445-423E-B85F-0E08C32C71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graphique'!$U$42:$U$47</c:f>
              <c:strCache>
                <c:ptCount val="5"/>
                <c:pt idx="0">
                  <c:v>Reçue</c:v>
                </c:pt>
                <c:pt idx="1">
                  <c:v>Non reçue</c:v>
                </c:pt>
                <c:pt idx="2">
                  <c:v>Refus de signature</c:v>
                </c:pt>
                <c:pt idx="3">
                  <c:v>Sans objet</c:v>
                </c:pt>
                <c:pt idx="4">
                  <c:v>Contrat local reçu</c:v>
                </c:pt>
              </c:strCache>
            </c:strRef>
          </c:cat>
          <c:val>
            <c:numRef>
              <c:f>'Suivi planning graphique'!$V$42:$V$47</c:f>
              <c:numCache>
                <c:formatCode>General</c:formatCode>
                <c:ptCount val="5"/>
                <c:pt idx="0">
                  <c:v>1</c:v>
                </c:pt>
                <c:pt idx="1">
                  <c:v>1</c:v>
                </c:pt>
                <c:pt idx="2">
                  <c:v>1</c:v>
                </c:pt>
                <c:pt idx="3">
                  <c:v>1</c:v>
                </c:pt>
                <c:pt idx="4">
                  <c:v>8</c:v>
                </c:pt>
              </c:numCache>
            </c:numRef>
          </c:val>
          <c:extLst>
            <c:ext xmlns:c16="http://schemas.microsoft.com/office/drawing/2014/chart" uri="{C3380CC4-5D6E-409C-BE32-E72D297353CC}">
              <c16:uniqueId val="{0000000A-C445-423E-B85F-0E08C32C71B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306458328292559"/>
          <c:y val="0.18441734837623427"/>
          <c:w val="0.33333325617103549"/>
          <c:h val="0.4882172460687875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rgbClr val="FFC000"/>
            </a:solidFill>
          </a:ln>
          <a:effectLst/>
        </c:spPr>
      </c:pivotFmt>
      <c:pivotFmt>
        <c:idx val="2"/>
        <c:spPr>
          <a:solidFill>
            <a:srgbClr val="92D050"/>
          </a:solidFill>
          <a:ln w="19050">
            <a:solidFill>
              <a:srgbClr val="92D050"/>
            </a:solidFill>
          </a:ln>
          <a:effectLst/>
        </c:spPr>
      </c:pivotFmt>
      <c:pivotFmt>
        <c:idx val="3"/>
        <c:spPr>
          <a:solidFill>
            <a:srgbClr val="FF0000"/>
          </a:solidFill>
          <a:ln w="19050">
            <a:solidFill>
              <a:srgbClr val="FF0000"/>
            </a:solidFill>
          </a:ln>
          <a:effectLst/>
        </c:spPr>
      </c:pivotFmt>
      <c:pivotFmt>
        <c:idx val="4"/>
        <c:spPr>
          <a:solidFill>
            <a:srgbClr val="77B7FC"/>
          </a:solidFill>
          <a:ln w="19050">
            <a:solidFill>
              <a:srgbClr val="77B7FC"/>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rgbClr val="FFC000"/>
          </a:solidFill>
          <a:ln w="19050">
            <a:solidFill>
              <a:srgbClr val="FFC000"/>
            </a:solidFill>
          </a:ln>
          <a:effectLst/>
        </c:spPr>
      </c:pivotFmt>
      <c:pivotFmt>
        <c:idx val="10"/>
        <c:spPr>
          <a:solidFill>
            <a:srgbClr val="92D050"/>
          </a:solidFill>
          <a:ln w="19050">
            <a:solidFill>
              <a:srgbClr val="92D050"/>
            </a:solidFill>
          </a:ln>
          <a:effectLst/>
        </c:spPr>
      </c:pivotFmt>
      <c:pivotFmt>
        <c:idx val="11"/>
        <c:spPr>
          <a:solidFill>
            <a:srgbClr val="FF0000"/>
          </a:solidFill>
          <a:ln w="19050">
            <a:solidFill>
              <a:srgbClr val="FF0000"/>
            </a:solidFill>
          </a:ln>
          <a:effectLst/>
        </c:spPr>
      </c:pivotFmt>
      <c:pivotFmt>
        <c:idx val="12"/>
        <c:spPr>
          <a:solidFill>
            <a:srgbClr val="77B7FC"/>
          </a:solidFill>
          <a:ln w="19050">
            <a:solidFill>
              <a:srgbClr val="77B7FC"/>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rgbClr val="FFC000"/>
          </a:solidFill>
          <a:ln w="19050">
            <a:solidFill>
              <a:srgbClr val="FFC000"/>
            </a:solidFill>
          </a:ln>
          <a:effectLst/>
        </c:spPr>
      </c:pivotFmt>
      <c:pivotFmt>
        <c:idx val="16"/>
        <c:spPr>
          <a:solidFill>
            <a:srgbClr val="92D050"/>
          </a:solidFill>
          <a:ln w="19050">
            <a:solidFill>
              <a:srgbClr val="92D050"/>
            </a:solidFill>
          </a:ln>
          <a:effectLst/>
        </c:spPr>
      </c:pivotFmt>
      <c:pivotFmt>
        <c:idx val="17"/>
        <c:spPr>
          <a:solidFill>
            <a:srgbClr val="FF0000"/>
          </a:solidFill>
          <a:ln w="19050">
            <a:solidFill>
              <a:srgbClr val="FF0000"/>
            </a:solidFill>
          </a:ln>
          <a:effectLst/>
        </c:spPr>
      </c:pivotFmt>
      <c:pivotFmt>
        <c:idx val="18"/>
        <c:spPr>
          <a:solidFill>
            <a:srgbClr val="77B7FC"/>
          </a:solidFill>
          <a:ln w="19050">
            <a:solidFill>
              <a:srgbClr val="77B7FC"/>
            </a:solidFill>
          </a:ln>
          <a:effectLst/>
        </c:spP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rgbClr val="92D050"/>
          </a:solidFill>
          <a:ln w="19050">
            <a:solidFill>
              <a:srgbClr val="92D050"/>
            </a:solidFill>
          </a:ln>
          <a:effectLst/>
        </c:spPr>
      </c:pivotFmt>
      <c:pivotFmt>
        <c:idx val="22"/>
        <c:spPr>
          <a:solidFill>
            <a:srgbClr val="FFC000"/>
          </a:solidFill>
          <a:ln w="19050">
            <a:solidFill>
              <a:srgbClr val="FFC000"/>
            </a:solidFill>
          </a:ln>
          <a:effectLst/>
        </c:spPr>
      </c:pivotFmt>
      <c:pivotFmt>
        <c:idx val="23"/>
        <c:spPr>
          <a:solidFill>
            <a:srgbClr val="C00000"/>
          </a:solidFill>
          <a:ln w="19050">
            <a:solidFill>
              <a:srgbClr val="C00000"/>
            </a:solidFill>
          </a:ln>
          <a:effectLst/>
        </c:spPr>
      </c:pivotFmt>
      <c:pivotFmt>
        <c:idx val="24"/>
        <c:spPr>
          <a:solidFill>
            <a:srgbClr val="3399FF"/>
          </a:solidFill>
          <a:ln w="19050">
            <a:solidFill>
              <a:srgbClr val="3399FF"/>
            </a:solidFill>
          </a:ln>
          <a:effectLst/>
        </c:spPr>
      </c:pivotFmt>
      <c:pivotFmt>
        <c:idx val="25"/>
        <c:spPr>
          <a:solidFill>
            <a:srgbClr val="00B050"/>
          </a:solidFill>
          <a:ln w="19050">
            <a:solidFill>
              <a:srgbClr val="00B050"/>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rgbClr val="92D050"/>
          </a:solidFill>
          <a:ln w="19050">
            <a:solidFill>
              <a:srgbClr val="92D050"/>
            </a:solidFill>
          </a:ln>
          <a:effectLst/>
        </c:spPr>
      </c:pivotFmt>
      <c:pivotFmt>
        <c:idx val="28"/>
        <c:spPr>
          <a:solidFill>
            <a:srgbClr val="FFC000"/>
          </a:solidFill>
          <a:ln w="19050">
            <a:solidFill>
              <a:srgbClr val="FFC000"/>
            </a:solidFill>
          </a:ln>
          <a:effectLst/>
        </c:spPr>
      </c:pivotFmt>
      <c:pivotFmt>
        <c:idx val="29"/>
        <c:spPr>
          <a:solidFill>
            <a:srgbClr val="C00000"/>
          </a:solidFill>
          <a:ln w="19050">
            <a:solidFill>
              <a:srgbClr val="C00000"/>
            </a:solidFill>
          </a:ln>
          <a:effectLst/>
        </c:spPr>
      </c:pivotFmt>
      <c:pivotFmt>
        <c:idx val="30"/>
        <c:spPr>
          <a:solidFill>
            <a:srgbClr val="3399FF"/>
          </a:solidFill>
          <a:ln w="19050">
            <a:solidFill>
              <a:srgbClr val="3399FF"/>
            </a:solidFill>
          </a:ln>
          <a:effectLst/>
        </c:spPr>
      </c:pivotFmt>
      <c:pivotFmt>
        <c:idx val="31"/>
        <c:spPr>
          <a:solidFill>
            <a:srgbClr val="00B050"/>
          </a:solidFill>
          <a:ln w="19050">
            <a:solidFill>
              <a:srgbClr val="00B050"/>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3"/>
        <c:spPr>
          <a:solidFill>
            <a:srgbClr val="92D050"/>
          </a:solidFill>
          <a:ln w="19050">
            <a:solidFill>
              <a:srgbClr val="92D050"/>
            </a:solidFill>
          </a:ln>
          <a:effectLst/>
        </c:spPr>
      </c:pivotFmt>
      <c:pivotFmt>
        <c:idx val="34"/>
        <c:spPr>
          <a:solidFill>
            <a:srgbClr val="FFC000"/>
          </a:solidFill>
          <a:ln w="19050">
            <a:solidFill>
              <a:srgbClr val="FFC000"/>
            </a:solidFill>
          </a:ln>
          <a:effectLst/>
        </c:spPr>
      </c:pivotFmt>
      <c:pivotFmt>
        <c:idx val="35"/>
        <c:spPr>
          <a:solidFill>
            <a:srgbClr val="C00000"/>
          </a:solidFill>
          <a:ln w="19050">
            <a:solidFill>
              <a:srgbClr val="C00000"/>
            </a:solidFill>
          </a:ln>
          <a:effectLst/>
        </c:spPr>
      </c:pivotFmt>
      <c:pivotFmt>
        <c:idx val="36"/>
        <c:spPr>
          <a:solidFill>
            <a:srgbClr val="3399FF"/>
          </a:solidFill>
          <a:ln w="19050">
            <a:solidFill>
              <a:srgbClr val="3399FF"/>
            </a:solidFill>
          </a:ln>
          <a:effectLst/>
        </c:spPr>
      </c:pivotFmt>
      <c:pivotFmt>
        <c:idx val="37"/>
        <c:spPr>
          <a:solidFill>
            <a:srgbClr val="00B050"/>
          </a:solidFill>
          <a:ln w="19050">
            <a:solidFill>
              <a:srgbClr val="00B050"/>
            </a:solidFill>
          </a:ln>
          <a:effectLst/>
        </c:spPr>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9"/>
        <c:spPr>
          <a:solidFill>
            <a:srgbClr val="92D050"/>
          </a:solidFill>
          <a:ln w="19050">
            <a:solidFill>
              <a:srgbClr val="92D050"/>
            </a:solidFill>
          </a:ln>
          <a:effectLst/>
        </c:spPr>
      </c:pivotFmt>
      <c:pivotFmt>
        <c:idx val="40"/>
        <c:spPr>
          <a:solidFill>
            <a:srgbClr val="FFC000"/>
          </a:solidFill>
          <a:ln w="19050">
            <a:solidFill>
              <a:srgbClr val="FFC000"/>
            </a:solidFill>
          </a:ln>
          <a:effectLst/>
        </c:spPr>
      </c:pivotFmt>
      <c:pivotFmt>
        <c:idx val="41"/>
        <c:spPr>
          <a:solidFill>
            <a:srgbClr val="C00000"/>
          </a:solidFill>
          <a:ln w="19050">
            <a:solidFill>
              <a:srgbClr val="C00000"/>
            </a:solidFill>
          </a:ln>
          <a:effectLst/>
        </c:spPr>
      </c:pivotFmt>
      <c:pivotFmt>
        <c:idx val="42"/>
        <c:spPr>
          <a:solidFill>
            <a:srgbClr val="3399FF"/>
          </a:solidFill>
          <a:ln w="19050">
            <a:solidFill>
              <a:srgbClr val="3399FF"/>
            </a:solidFill>
          </a:ln>
          <a:effectLst/>
        </c:spPr>
      </c:pivotFmt>
      <c:pivotFmt>
        <c:idx val="43"/>
        <c:spPr>
          <a:solidFill>
            <a:srgbClr val="00B050"/>
          </a:solidFill>
          <a:ln w="19050">
            <a:solidFill>
              <a:srgbClr val="00B050"/>
            </a:solidFill>
          </a:ln>
          <a:effectLst/>
        </c:spPr>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rgbClr val="92D050"/>
          </a:solidFill>
          <a:ln w="19050">
            <a:solidFill>
              <a:srgbClr val="92D050"/>
            </a:solidFill>
          </a:ln>
          <a:effectLst/>
        </c:spPr>
      </c:pivotFmt>
      <c:pivotFmt>
        <c:idx val="46"/>
        <c:spPr>
          <a:solidFill>
            <a:srgbClr val="FFC000"/>
          </a:solidFill>
          <a:ln w="19050">
            <a:solidFill>
              <a:srgbClr val="FFC000"/>
            </a:solidFill>
          </a:ln>
          <a:effectLst/>
        </c:spPr>
      </c:pivotFmt>
      <c:pivotFmt>
        <c:idx val="47"/>
        <c:spPr>
          <a:solidFill>
            <a:srgbClr val="C00000"/>
          </a:solidFill>
          <a:ln w="19050">
            <a:solidFill>
              <a:srgbClr val="C00000"/>
            </a:solidFill>
          </a:ln>
          <a:effectLst/>
        </c:spPr>
      </c:pivotFmt>
      <c:pivotFmt>
        <c:idx val="48"/>
        <c:spPr>
          <a:solidFill>
            <a:srgbClr val="3399FF"/>
          </a:solidFill>
          <a:ln w="19050">
            <a:solidFill>
              <a:srgbClr val="3399FF"/>
            </a:solidFill>
          </a:ln>
          <a:effectLst/>
        </c:spPr>
      </c:pivotFmt>
      <c:pivotFmt>
        <c:idx val="49"/>
        <c:spPr>
          <a:solidFill>
            <a:srgbClr val="00B050"/>
          </a:solidFill>
          <a:ln w="19050">
            <a:solidFill>
              <a:srgbClr val="00B050"/>
            </a:solidFill>
          </a:ln>
          <a:effectLst/>
        </c:spPr>
      </c:pivotFmt>
      <c:pivotFmt>
        <c:idx val="50"/>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graphique'!$V$66:$V$67</c:f>
              <c:strCache>
                <c:ptCount val="1"/>
                <c:pt idx="0">
                  <c:v>B / CVL </c:v>
                </c:pt>
              </c:strCache>
            </c:strRef>
          </c:tx>
          <c:dPt>
            <c:idx val="0"/>
            <c:bubble3D val="0"/>
            <c:spPr>
              <a:solidFill>
                <a:srgbClr val="92D050"/>
              </a:solidFill>
              <a:ln w="19050">
                <a:solidFill>
                  <a:srgbClr val="92D050"/>
                </a:solidFill>
              </a:ln>
              <a:effectLst/>
            </c:spPr>
            <c:extLst>
              <c:ext xmlns:c16="http://schemas.microsoft.com/office/drawing/2014/chart" uri="{C3380CC4-5D6E-409C-BE32-E72D297353CC}">
                <c16:uniqueId val="{00000001-C552-4889-A44A-34065159AD50}"/>
              </c:ext>
            </c:extLst>
          </c:dPt>
          <c:dPt>
            <c:idx val="1"/>
            <c:bubble3D val="0"/>
            <c:spPr>
              <a:solidFill>
                <a:srgbClr val="FFC000"/>
              </a:solidFill>
              <a:ln w="19050">
                <a:solidFill>
                  <a:srgbClr val="FFC000"/>
                </a:solidFill>
              </a:ln>
              <a:effectLst/>
            </c:spPr>
            <c:extLst>
              <c:ext xmlns:c16="http://schemas.microsoft.com/office/drawing/2014/chart" uri="{C3380CC4-5D6E-409C-BE32-E72D297353CC}">
                <c16:uniqueId val="{00000003-C552-4889-A44A-34065159AD50}"/>
              </c:ext>
            </c:extLst>
          </c:dPt>
          <c:dPt>
            <c:idx val="2"/>
            <c:bubble3D val="0"/>
            <c:spPr>
              <a:solidFill>
                <a:srgbClr val="C00000"/>
              </a:solidFill>
              <a:ln w="19050">
                <a:solidFill>
                  <a:srgbClr val="C00000"/>
                </a:solidFill>
              </a:ln>
              <a:effectLst/>
            </c:spPr>
            <c:extLst>
              <c:ext xmlns:c16="http://schemas.microsoft.com/office/drawing/2014/chart" uri="{C3380CC4-5D6E-409C-BE32-E72D297353CC}">
                <c16:uniqueId val="{00000005-C552-4889-A44A-34065159AD50}"/>
              </c:ext>
            </c:extLst>
          </c:dPt>
          <c:dPt>
            <c:idx val="3"/>
            <c:bubble3D val="0"/>
            <c:spPr>
              <a:solidFill>
                <a:srgbClr val="3399FF"/>
              </a:solidFill>
              <a:ln w="19050">
                <a:solidFill>
                  <a:srgbClr val="3399FF"/>
                </a:solidFill>
              </a:ln>
              <a:effectLst/>
            </c:spPr>
            <c:extLst>
              <c:ext xmlns:c16="http://schemas.microsoft.com/office/drawing/2014/chart" uri="{C3380CC4-5D6E-409C-BE32-E72D297353CC}">
                <c16:uniqueId val="{00000007-C552-4889-A44A-34065159AD50}"/>
              </c:ext>
            </c:extLst>
          </c:dPt>
          <c:dPt>
            <c:idx val="4"/>
            <c:bubble3D val="0"/>
            <c:spPr>
              <a:solidFill>
                <a:srgbClr val="00B050"/>
              </a:solidFill>
              <a:ln w="19050">
                <a:solidFill>
                  <a:srgbClr val="00B050"/>
                </a:solidFill>
              </a:ln>
              <a:effectLst/>
            </c:spPr>
            <c:extLst>
              <c:ext xmlns:c16="http://schemas.microsoft.com/office/drawing/2014/chart" uri="{C3380CC4-5D6E-409C-BE32-E72D297353CC}">
                <c16:uniqueId val="{00000009-C552-4889-A44A-34065159AD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graphique'!$U$68:$U$73</c:f>
              <c:strCache>
                <c:ptCount val="5"/>
                <c:pt idx="0">
                  <c:v>Reçue</c:v>
                </c:pt>
                <c:pt idx="1">
                  <c:v>Non reçue</c:v>
                </c:pt>
                <c:pt idx="2">
                  <c:v>Refus de signature</c:v>
                </c:pt>
                <c:pt idx="3">
                  <c:v>Sans objet</c:v>
                </c:pt>
                <c:pt idx="4">
                  <c:v>Contrat local reçu</c:v>
                </c:pt>
              </c:strCache>
            </c:strRef>
          </c:cat>
          <c:val>
            <c:numRef>
              <c:f>'Suivi planning graphique'!$V$68:$V$73</c:f>
              <c:numCache>
                <c:formatCode>General</c:formatCode>
                <c:ptCount val="5"/>
                <c:pt idx="0">
                  <c:v>1</c:v>
                </c:pt>
                <c:pt idx="1">
                  <c:v>1</c:v>
                </c:pt>
                <c:pt idx="2">
                  <c:v>1</c:v>
                </c:pt>
                <c:pt idx="3">
                  <c:v>2</c:v>
                </c:pt>
                <c:pt idx="4">
                  <c:v>1</c:v>
                </c:pt>
              </c:numCache>
            </c:numRef>
          </c:val>
          <c:extLst>
            <c:ext xmlns:c16="http://schemas.microsoft.com/office/drawing/2014/chart" uri="{C3380CC4-5D6E-409C-BE32-E72D297353CC}">
              <c16:uniqueId val="{0000000A-C552-4889-A44A-34065159AD5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023941896656976"/>
          <c:y val="0.18038716959939574"/>
          <c:w val="0.33333321735481652"/>
          <c:h val="0.559437664755872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(1).xlsx]Suivi planning graphique!Tableau croisé dynamique10</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77B7FC"/>
          </a:solidFill>
          <a:ln w="19050">
            <a:solidFill>
              <a:srgbClr val="77B7FC"/>
            </a:solidFill>
          </a:ln>
          <a:effectLst/>
        </c:spPr>
      </c:pivotFmt>
      <c:pivotFmt>
        <c:idx val="2"/>
        <c:spPr>
          <a:solidFill>
            <a:srgbClr val="92D050"/>
          </a:solidFill>
          <a:ln w="19050">
            <a:solidFill>
              <a:srgbClr val="92D050"/>
            </a:solidFill>
          </a:ln>
          <a:effectLst/>
        </c:spPr>
      </c:pivotFmt>
      <c:pivotFmt>
        <c:idx val="3"/>
        <c:spPr>
          <a:solidFill>
            <a:srgbClr val="FFC000"/>
          </a:solidFill>
          <a:ln w="19050">
            <a:solidFill>
              <a:srgbClr val="FFC000"/>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rgbClr val="FFC000"/>
          </a:solidFill>
          <a:ln w="19050">
            <a:solidFill>
              <a:srgbClr val="FFC000"/>
            </a:solidFill>
          </a:ln>
          <a:effectLst/>
        </c:spPr>
      </c:pivotFmt>
      <c:pivotFmt>
        <c:idx val="9"/>
        <c:spPr>
          <a:solidFill>
            <a:srgbClr val="92D050"/>
          </a:solidFill>
          <a:ln w="19050">
            <a:solidFill>
              <a:srgbClr val="92D050"/>
            </a:solidFill>
          </a:ln>
          <a:effectLst/>
        </c:spPr>
      </c:pivotFmt>
      <c:pivotFmt>
        <c:idx val="10"/>
        <c:spPr>
          <a:solidFill>
            <a:srgbClr val="77B7FC"/>
          </a:solidFill>
          <a:ln w="19050">
            <a:solidFill>
              <a:srgbClr val="77B7FC"/>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rgbClr val="FFC000"/>
          </a:solidFill>
          <a:ln w="19050">
            <a:solidFill>
              <a:srgbClr val="FFC000"/>
            </a:solidFill>
          </a:ln>
          <a:effectLst/>
        </c:spPr>
      </c:pivotFmt>
      <c:pivotFmt>
        <c:idx val="14"/>
        <c:spPr>
          <a:solidFill>
            <a:srgbClr val="92D050"/>
          </a:solidFill>
          <a:ln w="19050">
            <a:solidFill>
              <a:srgbClr val="92D050"/>
            </a:solidFill>
          </a:ln>
          <a:effectLst/>
        </c:spPr>
      </c:pivotFmt>
      <c:pivotFmt>
        <c:idx val="15"/>
        <c:spPr>
          <a:solidFill>
            <a:srgbClr val="77B7FC"/>
          </a:solidFill>
          <a:ln w="19050">
            <a:solidFill>
              <a:srgbClr val="77B7FC"/>
            </a:solidFill>
          </a:ln>
          <a:effectLst/>
        </c:spPr>
      </c:pivotFmt>
      <c:pivotFmt>
        <c:idx val="16"/>
        <c:spPr>
          <a:solidFill>
            <a:srgbClr val="92D050"/>
          </a:solidFill>
          <a:ln w="19050">
            <a:solidFill>
              <a:srgbClr val="92D050"/>
            </a:solidFill>
          </a:ln>
          <a:effectLst/>
        </c:spPr>
      </c:pivotFmt>
      <c:pivotFmt>
        <c:idx val="17"/>
        <c:spPr>
          <a:solidFill>
            <a:srgbClr val="FFC000"/>
          </a:solidFill>
          <a:ln w="19050">
            <a:solidFill>
              <a:srgbClr val="FFC000"/>
            </a:solidFill>
          </a:ln>
          <a:effectLst/>
        </c:spPr>
      </c:pivotFmt>
      <c:pivotFmt>
        <c:idx val="18"/>
        <c:spPr>
          <a:solidFill>
            <a:srgbClr val="CF0925"/>
          </a:solidFill>
          <a:ln w="19050">
            <a:solidFill>
              <a:srgbClr val="CF0925"/>
            </a:solidFill>
          </a:ln>
          <a:effectLst/>
        </c:spPr>
      </c:pivotFmt>
      <c:pivotFmt>
        <c:idx val="19"/>
        <c:spPr>
          <a:solidFill>
            <a:srgbClr val="3399FF"/>
          </a:solidFill>
          <a:ln w="19050">
            <a:solidFill>
              <a:srgbClr val="3399FF"/>
            </a:solidFill>
          </a:ln>
          <a:effectLst/>
        </c:spPr>
      </c:pivotFmt>
      <c:pivotFmt>
        <c:idx val="20"/>
        <c:spPr>
          <a:solidFill>
            <a:srgbClr val="00B050"/>
          </a:solidFill>
          <a:ln w="19050">
            <a:solidFill>
              <a:srgbClr val="00B050"/>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92D050"/>
          </a:solidFill>
          <a:ln w="19050">
            <a:solidFill>
              <a:srgbClr val="92D050"/>
            </a:solidFill>
          </a:ln>
          <a:effectLst/>
        </c:spPr>
      </c:pivotFmt>
      <c:pivotFmt>
        <c:idx val="23"/>
        <c:spPr>
          <a:solidFill>
            <a:srgbClr val="FFC000"/>
          </a:solidFill>
          <a:ln w="19050">
            <a:solidFill>
              <a:srgbClr val="FFC000"/>
            </a:solidFill>
          </a:ln>
          <a:effectLst/>
        </c:spPr>
      </c:pivotFmt>
      <c:pivotFmt>
        <c:idx val="24"/>
        <c:spPr>
          <a:solidFill>
            <a:srgbClr val="CF0925"/>
          </a:solidFill>
          <a:ln w="19050">
            <a:solidFill>
              <a:srgbClr val="CF0925"/>
            </a:solidFill>
          </a:ln>
          <a:effectLst/>
        </c:spPr>
      </c:pivotFmt>
      <c:pivotFmt>
        <c:idx val="25"/>
        <c:spPr>
          <a:solidFill>
            <a:srgbClr val="3399FF"/>
          </a:solidFill>
          <a:ln w="19050">
            <a:solidFill>
              <a:srgbClr val="3399FF"/>
            </a:solidFill>
          </a:ln>
          <a:effectLst/>
        </c:spPr>
      </c:pivotFmt>
      <c:pivotFmt>
        <c:idx val="26"/>
        <c:spPr>
          <a:solidFill>
            <a:srgbClr val="00B050"/>
          </a:solidFill>
          <a:ln w="19050">
            <a:solidFill>
              <a:srgbClr val="00B050"/>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8"/>
        <c:spPr>
          <a:solidFill>
            <a:srgbClr val="92D050"/>
          </a:solidFill>
          <a:ln w="19050">
            <a:solidFill>
              <a:srgbClr val="92D050"/>
            </a:solidFill>
          </a:ln>
          <a:effectLst/>
        </c:spPr>
      </c:pivotFmt>
      <c:pivotFmt>
        <c:idx val="29"/>
        <c:spPr>
          <a:solidFill>
            <a:srgbClr val="FFC000"/>
          </a:solidFill>
          <a:ln w="19050">
            <a:solidFill>
              <a:srgbClr val="FFC000"/>
            </a:solidFill>
          </a:ln>
          <a:effectLst/>
        </c:spPr>
      </c:pivotFmt>
      <c:pivotFmt>
        <c:idx val="30"/>
        <c:spPr>
          <a:solidFill>
            <a:srgbClr val="CF0925"/>
          </a:solidFill>
          <a:ln w="19050">
            <a:solidFill>
              <a:srgbClr val="CF0925"/>
            </a:solidFill>
          </a:ln>
          <a:effectLst/>
        </c:spPr>
      </c:pivotFmt>
      <c:pivotFmt>
        <c:idx val="31"/>
        <c:spPr>
          <a:solidFill>
            <a:srgbClr val="3399FF"/>
          </a:solidFill>
          <a:ln w="19050">
            <a:solidFill>
              <a:srgbClr val="3399FF"/>
            </a:solidFill>
          </a:ln>
          <a:effectLst/>
        </c:spPr>
      </c:pivotFmt>
      <c:pivotFmt>
        <c:idx val="32"/>
        <c:spPr>
          <a:solidFill>
            <a:srgbClr val="00B050"/>
          </a:solidFill>
          <a:ln w="19050">
            <a:solidFill>
              <a:srgbClr val="00B050"/>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rgbClr val="92D050"/>
          </a:solidFill>
          <a:ln w="19050">
            <a:solidFill>
              <a:srgbClr val="92D050"/>
            </a:solidFill>
          </a:ln>
          <a:effectLst/>
        </c:spPr>
      </c:pivotFmt>
      <c:pivotFmt>
        <c:idx val="35"/>
        <c:spPr>
          <a:solidFill>
            <a:srgbClr val="FFC000"/>
          </a:solidFill>
          <a:ln w="19050">
            <a:solidFill>
              <a:srgbClr val="FFC000"/>
            </a:solidFill>
          </a:ln>
          <a:effectLst/>
        </c:spPr>
      </c:pivotFmt>
      <c:pivotFmt>
        <c:idx val="36"/>
        <c:spPr>
          <a:solidFill>
            <a:srgbClr val="CF0925"/>
          </a:solidFill>
          <a:ln w="19050">
            <a:solidFill>
              <a:srgbClr val="CF0925"/>
            </a:solidFill>
          </a:ln>
          <a:effectLst/>
        </c:spPr>
      </c:pivotFmt>
      <c:pivotFmt>
        <c:idx val="37"/>
        <c:spPr>
          <a:solidFill>
            <a:srgbClr val="3399FF"/>
          </a:solidFill>
          <a:ln w="19050">
            <a:solidFill>
              <a:srgbClr val="3399FF"/>
            </a:solidFill>
          </a:ln>
          <a:effectLst/>
        </c:spPr>
      </c:pivotFmt>
      <c:pivotFmt>
        <c:idx val="38"/>
        <c:spPr>
          <a:solidFill>
            <a:srgbClr val="00B050"/>
          </a:solidFill>
          <a:ln w="19050">
            <a:solidFill>
              <a:srgbClr val="00B050"/>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0"/>
        <c:spPr>
          <a:solidFill>
            <a:srgbClr val="92D050"/>
          </a:solidFill>
          <a:ln w="19050">
            <a:solidFill>
              <a:srgbClr val="92D050"/>
            </a:solidFill>
          </a:ln>
          <a:effectLst/>
        </c:spPr>
      </c:pivotFmt>
      <c:pivotFmt>
        <c:idx val="41"/>
        <c:spPr>
          <a:solidFill>
            <a:srgbClr val="FFC000"/>
          </a:solidFill>
          <a:ln w="19050">
            <a:solidFill>
              <a:srgbClr val="FFC000"/>
            </a:solidFill>
          </a:ln>
          <a:effectLst/>
        </c:spPr>
      </c:pivotFmt>
      <c:pivotFmt>
        <c:idx val="42"/>
        <c:spPr>
          <a:solidFill>
            <a:srgbClr val="CF0925"/>
          </a:solidFill>
          <a:ln w="19050">
            <a:solidFill>
              <a:srgbClr val="CF0925"/>
            </a:solidFill>
          </a:ln>
          <a:effectLst/>
        </c:spPr>
      </c:pivotFmt>
      <c:pivotFmt>
        <c:idx val="43"/>
        <c:spPr>
          <a:solidFill>
            <a:srgbClr val="CF0925"/>
          </a:solidFill>
          <a:ln w="19050">
            <a:solidFill>
              <a:srgbClr val="CF0925"/>
            </a:solidFill>
          </a:ln>
          <a:effectLst/>
        </c:spPr>
      </c:pivotFmt>
      <c:pivotFmt>
        <c:idx val="44"/>
        <c:spPr>
          <a:solidFill>
            <a:srgbClr val="00B050"/>
          </a:solidFill>
          <a:ln w="19050">
            <a:solidFill>
              <a:srgbClr val="00B050"/>
            </a:solidFill>
          </a:ln>
          <a:effectLst/>
        </c:spPr>
      </c:pivotFmt>
      <c:pivotFmt>
        <c:idx val="45"/>
        <c:spPr>
          <a:solidFill>
            <a:schemeClr val="accent1"/>
          </a:solidFill>
          <a:ln w="19050">
            <a:solidFill>
              <a:schemeClr val="lt1"/>
            </a:solidFill>
          </a:ln>
          <a:effectLst/>
        </c:spPr>
        <c:marker>
          <c:symbol val="none"/>
        </c:marker>
      </c:pivotFmt>
    </c:pivotFmts>
    <c:plotArea>
      <c:layout/>
      <c:pieChart>
        <c:varyColors val="1"/>
        <c:ser>
          <c:idx val="0"/>
          <c:order val="0"/>
          <c:tx>
            <c:strRef>
              <c:f>'Suivi planning graphique'!$V$89:$V$90</c:f>
              <c:strCache>
                <c:ptCount val="1"/>
                <c:pt idx="0">
                  <c:v>GE / BFC</c:v>
                </c:pt>
              </c:strCache>
            </c:strRef>
          </c:tx>
          <c:dPt>
            <c:idx val="0"/>
            <c:bubble3D val="0"/>
            <c:spPr>
              <a:solidFill>
                <a:srgbClr val="92D050"/>
              </a:solidFill>
              <a:ln w="19050">
                <a:solidFill>
                  <a:srgbClr val="92D050"/>
                </a:solidFill>
              </a:ln>
              <a:effectLst/>
            </c:spPr>
            <c:extLst>
              <c:ext xmlns:c16="http://schemas.microsoft.com/office/drawing/2014/chart" uri="{C3380CC4-5D6E-409C-BE32-E72D297353CC}">
                <c16:uniqueId val="{00000001-7D75-40A6-AD08-0EC1792B5377}"/>
              </c:ext>
            </c:extLst>
          </c:dPt>
          <c:dPt>
            <c:idx val="1"/>
            <c:bubble3D val="0"/>
            <c:spPr>
              <a:solidFill>
                <a:srgbClr val="FFC000"/>
              </a:solidFill>
              <a:ln w="19050">
                <a:solidFill>
                  <a:srgbClr val="FFC000"/>
                </a:solidFill>
              </a:ln>
              <a:effectLst/>
            </c:spPr>
            <c:extLst>
              <c:ext xmlns:c16="http://schemas.microsoft.com/office/drawing/2014/chart" uri="{C3380CC4-5D6E-409C-BE32-E72D297353CC}">
                <c16:uniqueId val="{00000003-7D75-40A6-AD08-0EC1792B5377}"/>
              </c:ext>
            </c:extLst>
          </c:dPt>
          <c:dPt>
            <c:idx val="2"/>
            <c:bubble3D val="0"/>
            <c:spPr>
              <a:solidFill>
                <a:srgbClr val="CF0925"/>
              </a:solidFill>
              <a:ln w="19050">
                <a:solidFill>
                  <a:srgbClr val="CF0925"/>
                </a:solidFill>
              </a:ln>
              <a:effectLst/>
            </c:spPr>
            <c:extLst>
              <c:ext xmlns:c16="http://schemas.microsoft.com/office/drawing/2014/chart" uri="{C3380CC4-5D6E-409C-BE32-E72D297353CC}">
                <c16:uniqueId val="{00000005-7D75-40A6-AD08-0EC1792B5377}"/>
              </c:ext>
            </c:extLst>
          </c:dPt>
          <c:dPt>
            <c:idx val="3"/>
            <c:bubble3D val="0"/>
            <c:spPr>
              <a:solidFill>
                <a:srgbClr val="CF0925"/>
              </a:solidFill>
              <a:ln w="19050">
                <a:solidFill>
                  <a:srgbClr val="CF0925"/>
                </a:solidFill>
              </a:ln>
              <a:effectLst/>
            </c:spPr>
            <c:extLst>
              <c:ext xmlns:c16="http://schemas.microsoft.com/office/drawing/2014/chart" uri="{C3380CC4-5D6E-409C-BE32-E72D297353CC}">
                <c16:uniqueId val="{00000007-7D75-40A6-AD08-0EC1792B5377}"/>
              </c:ext>
            </c:extLst>
          </c:dPt>
          <c:dPt>
            <c:idx val="4"/>
            <c:bubble3D val="0"/>
            <c:spPr>
              <a:solidFill>
                <a:srgbClr val="00B050"/>
              </a:solidFill>
              <a:ln w="19050">
                <a:solidFill>
                  <a:srgbClr val="00B050"/>
                </a:solidFill>
              </a:ln>
              <a:effectLst/>
            </c:spPr>
            <c:extLst>
              <c:ext xmlns:c16="http://schemas.microsoft.com/office/drawing/2014/chart" uri="{C3380CC4-5D6E-409C-BE32-E72D297353CC}">
                <c16:uniqueId val="{00000009-7D75-40A6-AD08-0EC1792B53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'Suivi planning graphique'!$U$91:$U$96</c:f>
              <c:strCache>
                <c:ptCount val="5"/>
                <c:pt idx="0">
                  <c:v>Reçue</c:v>
                </c:pt>
                <c:pt idx="1">
                  <c:v>Non reçue</c:v>
                </c:pt>
                <c:pt idx="2">
                  <c:v>Refus de signature</c:v>
                </c:pt>
                <c:pt idx="3">
                  <c:v>Sans objet</c:v>
                </c:pt>
                <c:pt idx="4">
                  <c:v>Contrat local reçu</c:v>
                </c:pt>
              </c:strCache>
            </c:strRef>
          </c:cat>
          <c:val>
            <c:numRef>
              <c:f>'Suivi planning graphique'!$V$91:$V$96</c:f>
              <c:numCache>
                <c:formatCode>General</c:formatCode>
                <c:ptCount val="5"/>
                <c:pt idx="0">
                  <c:v>2</c:v>
                </c:pt>
                <c:pt idx="1">
                  <c:v>1</c:v>
                </c:pt>
                <c:pt idx="2">
                  <c:v>1</c:v>
                </c:pt>
                <c:pt idx="3">
                  <c:v>1</c:v>
                </c:pt>
                <c:pt idx="4">
                  <c:v>1</c:v>
                </c:pt>
              </c:numCache>
            </c:numRef>
          </c:val>
          <c:extLst>
            <c:ext xmlns:c16="http://schemas.microsoft.com/office/drawing/2014/chart" uri="{C3380CC4-5D6E-409C-BE32-E72D297353CC}">
              <c16:uniqueId val="{0000000A-7D75-40A6-AD08-0EC1792B537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860734727394231"/>
          <c:y val="0.22230722972383454"/>
          <c:w val="0.31592083920166075"/>
          <c:h val="0.561938102238537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all" baseline="0">
                <a:solidFill>
                  <a:schemeClr val="tx1"/>
                </a:solidFill>
                <a:latin typeface="+mn-lt"/>
                <a:ea typeface="+mn-ea"/>
                <a:cs typeface="+mn-cs"/>
              </a:defRPr>
            </a:pPr>
            <a:r>
              <a:rPr lang="fr-FR" sz="1200">
                <a:solidFill>
                  <a:schemeClr val="tx1"/>
                </a:solidFill>
                <a:latin typeface="+mj-lt"/>
              </a:rPr>
              <a:t>Suivi</a:t>
            </a:r>
            <a:r>
              <a:rPr lang="fr-FR" sz="1200" baseline="0">
                <a:solidFill>
                  <a:schemeClr val="tx1"/>
                </a:solidFill>
                <a:latin typeface="+mj-lt"/>
              </a:rPr>
              <a:t> traitement FAQ</a:t>
            </a:r>
            <a:endParaRPr lang="fr-FR" sz="1200">
              <a:solidFill>
                <a:schemeClr val="tx1"/>
              </a:solidFill>
              <a:latin typeface="+mj-lt"/>
            </a:endParaRPr>
          </a:p>
        </c:rich>
      </c:tx>
      <c:layout>
        <c:manualLayout>
          <c:xMode val="edge"/>
          <c:yMode val="edge"/>
          <c:x val="0.25757866946009611"/>
          <c:y val="6.5913500564255878E-2"/>
        </c:manualLayout>
      </c:layout>
      <c:overlay val="0"/>
      <c:spPr>
        <a:noFill/>
        <a:ln>
          <a:noFill/>
        </a:ln>
        <a:effectLst/>
      </c:spPr>
      <c:txPr>
        <a:bodyPr rot="0" spcFirstLastPara="1" vertOverflow="ellipsis" vert="horz" wrap="square" anchor="ctr" anchorCtr="1"/>
        <a:lstStyle/>
        <a:p>
          <a:pPr>
            <a:defRPr sz="1200" b="1" i="0" u="none" strike="noStrike" kern="1200" cap="all" baseline="0">
              <a:solidFill>
                <a:schemeClr val="tx1"/>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0E2-4A95-90BD-2B3033A518BD}"/>
              </c:ext>
            </c:extLst>
          </c:dPt>
          <c:dLbls>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mn-lt"/>
                      <a:ea typeface="+mn-ea"/>
                      <a:cs typeface="+mn-cs"/>
                    </a:defRPr>
                  </a:pPr>
                  <a:endParaRPr lang="fr-FR"/>
                </a:p>
              </c:txPr>
              <c:dLblPos val="outEnd"/>
              <c:showLegendKey val="0"/>
              <c:showVal val="0"/>
              <c:showCatName val="0"/>
              <c:showSerName val="0"/>
              <c:showPercent val="1"/>
              <c:showBubbleSize val="0"/>
              <c:extLst>
                <c:ext xmlns:c16="http://schemas.microsoft.com/office/drawing/2014/chart" uri="{C3380CC4-5D6E-409C-BE32-E72D297353CC}">
                  <c16:uniqueId val="{00000001-90E2-4A95-90BD-2B3033A518BD}"/>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mn-lt"/>
                    <a:ea typeface="+mn-ea"/>
                    <a:cs typeface="+mn-cs"/>
                  </a:defRPr>
                </a:pPr>
                <a:endParaRPr lang="fr-FR"/>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FAQ!#REF!</c:f>
              <c:numCache>
                <c:formatCode>General</c:formatCode>
                <c:ptCount val="1"/>
                <c:pt idx="0">
                  <c:v>1</c:v>
                </c:pt>
              </c:numCache>
            </c:numRef>
          </c:val>
          <c:extLst>
            <c:ext xmlns:c15="http://schemas.microsoft.com/office/drawing/2012/chart" uri="{02D57815-91ED-43cb-92C2-25804820EDAC}">
              <c15:filteredCategoryTitle>
                <c15:cat>
                  <c:strRef>
                    <c:extLst>
                      <c:ext uri="{02D57815-91ED-43cb-92C2-25804820EDAC}">
                        <c15:formulaRef>
                          <c15:sqref>FAQ!#REF!</c15:sqref>
                        </c15:formulaRef>
                      </c:ext>
                    </c:extLst>
                  </c:strRef>
                </c15:cat>
              </c15:filteredCategoryTitle>
            </c:ext>
            <c:ext xmlns:c16="http://schemas.microsoft.com/office/drawing/2014/chart" uri="{C3380CC4-5D6E-409C-BE32-E72D297353CC}">
              <c16:uniqueId val="{00000004-90E2-4A95-90BD-2B3033A518B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(1).xlsx]KPI déploiement!Tableau croisé dynamique4</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Actions</a:t>
            </a:r>
            <a:r>
              <a:rPr lang="en-US" baseline="0"/>
              <a:t> de déploiement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déploiement'!$B$5:$B$6</c:f>
              <c:strCache>
                <c:ptCount val="1"/>
                <c:pt idx="0">
                  <c:v>Total général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déploiement'!$A$7</c:f>
              <c:strCache>
                <c:ptCount val="1"/>
                <c:pt idx="0">
                  <c:v>Total général</c:v>
                </c:pt>
              </c:strCache>
            </c:strRef>
          </c:cat>
          <c:val>
            <c:numRef>
              <c:f>'KPI déploiement'!$B$7</c:f>
              <c:numCache>
                <c:formatCode>General</c:formatCode>
                <c:ptCount val="1"/>
              </c:numCache>
            </c:numRef>
          </c:val>
          <c:extLst>
            <c:ext xmlns:c16="http://schemas.microsoft.com/office/drawing/2014/chart" uri="{C3380CC4-5D6E-409C-BE32-E72D297353CC}">
              <c16:uniqueId val="{00000000-E29F-44FB-BD1A-5BC29199C14B}"/>
            </c:ext>
          </c:extLst>
        </c:ser>
        <c:dLbls>
          <c:dLblPos val="outEnd"/>
          <c:showLegendKey val="0"/>
          <c:showVal val="1"/>
          <c:showCatName val="0"/>
          <c:showSerName val="0"/>
          <c:showPercent val="0"/>
          <c:showBubbleSize val="0"/>
        </c:dLbls>
        <c:gapWidth val="219"/>
        <c:overlap val="-27"/>
        <c:axId val="647945440"/>
        <c:axId val="647945768"/>
      </c:barChart>
      <c:catAx>
        <c:axId val="64794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crossAx val="647945768"/>
        <c:crosses val="autoZero"/>
        <c:auto val="1"/>
        <c:lblAlgn val="ctr"/>
        <c:lblOffset val="100"/>
        <c:noMultiLvlLbl val="0"/>
      </c:catAx>
      <c:valAx>
        <c:axId val="647945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crossAx val="64794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accent3"/>
      </a:solidFill>
      <a:prstDash val="solid"/>
      <a:round/>
    </a:ln>
    <a:effectLst/>
  </c:spPr>
  <c:txPr>
    <a:bodyPr/>
    <a:lstStyle/>
    <a:p>
      <a:pPr>
        <a:defRPr>
          <a:solidFill>
            <a:schemeClr val="dk1"/>
          </a:solidFill>
          <a:latin typeface="+mn-lt"/>
          <a:ea typeface="+mn-ea"/>
          <a:cs typeface="+mn-cs"/>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(1).xlsx]KPI déploiement!Tableau croisé dynamique5</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Statut déploiement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fr-FR"/>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dLbls>
          <c:showLegendKey val="0"/>
          <c:showVal val="1"/>
          <c:showCatName val="0"/>
          <c:showSerName val="0"/>
          <c:showPercent val="0"/>
          <c:showBubbleSize val="0"/>
        </c:dLbls>
        <c:gapWidth val="150"/>
        <c:shape val="box"/>
        <c:axId val="1481038576"/>
        <c:axId val="1481038904"/>
        <c:axId val="0"/>
      </c:bar3DChart>
      <c:catAx>
        <c:axId val="1481038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crossAx val="1481038904"/>
        <c:crosses val="autoZero"/>
        <c:auto val="1"/>
        <c:lblAlgn val="ctr"/>
        <c:lblOffset val="100"/>
        <c:noMultiLvlLbl val="0"/>
      </c:catAx>
      <c:valAx>
        <c:axId val="1481038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crossAx val="148103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3"/>
      </a:solidFill>
      <a:prstDash val="solid"/>
      <a:round/>
    </a:ln>
    <a:effectLst/>
  </c:spPr>
  <c:txPr>
    <a:bodyPr/>
    <a:lstStyle/>
    <a:p>
      <a:pPr>
        <a:defRPr>
          <a:solidFill>
            <a:schemeClr val="dk1"/>
          </a:solidFill>
          <a:latin typeface="+mn-lt"/>
          <a:ea typeface="+mn-ea"/>
          <a:cs typeface="+mn-cs"/>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(1).xlsx]KPI déploiement!Tableau croisé dynamique1</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Nombr</a:t>
            </a:r>
            <a:r>
              <a:rPr lang="en-US" baseline="0"/>
              <a:t>e de contenants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déploiement'!$B$26:$B$27</c:f>
              <c:strCache>
                <c:ptCount val="1"/>
                <c:pt idx="0">
                  <c:v>Total général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déploiement'!$A$28</c:f>
              <c:strCache>
                <c:ptCount val="1"/>
                <c:pt idx="0">
                  <c:v>Total général</c:v>
                </c:pt>
              </c:strCache>
            </c:strRef>
          </c:cat>
          <c:val>
            <c:numRef>
              <c:f>'KPI déploiement'!$B$28</c:f>
              <c:numCache>
                <c:formatCode>General</c:formatCode>
                <c:ptCount val="1"/>
              </c:numCache>
            </c:numRef>
          </c:val>
          <c:extLst>
            <c:ext xmlns:c16="http://schemas.microsoft.com/office/drawing/2014/chart" uri="{C3380CC4-5D6E-409C-BE32-E72D297353CC}">
              <c16:uniqueId val="{00000000-7349-4658-85DB-2977AD4236F2}"/>
            </c:ext>
          </c:extLst>
        </c:ser>
        <c:dLbls>
          <c:dLblPos val="outEnd"/>
          <c:showLegendKey val="0"/>
          <c:showVal val="1"/>
          <c:showCatName val="0"/>
          <c:showSerName val="0"/>
          <c:showPercent val="0"/>
          <c:showBubbleSize val="0"/>
        </c:dLbls>
        <c:gapWidth val="219"/>
        <c:overlap val="-27"/>
        <c:axId val="304204175"/>
        <c:axId val="304206143"/>
      </c:barChart>
      <c:catAx>
        <c:axId val="30420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crossAx val="304206143"/>
        <c:crosses val="autoZero"/>
        <c:auto val="1"/>
        <c:lblAlgn val="ctr"/>
        <c:lblOffset val="100"/>
        <c:noMultiLvlLbl val="0"/>
      </c:catAx>
      <c:valAx>
        <c:axId val="30420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crossAx val="30420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3"/>
      </a:solidFill>
      <a:prstDash val="solid"/>
      <a:round/>
    </a:ln>
    <a:effectLst/>
  </c:spPr>
  <c:txPr>
    <a:bodyPr/>
    <a:lstStyle/>
    <a:p>
      <a:pPr>
        <a:defRPr>
          <a:solidFill>
            <a:schemeClr val="dk1"/>
          </a:solidFill>
          <a:latin typeface="+mn-lt"/>
          <a:ea typeface="+mn-ea"/>
          <a:cs typeface="+mn-cs"/>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(1).xlsx]KPI déploiement!Tableau croisé dynamique2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Nombre de date de déploiement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'KPI déploiement'!$N$25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86-4395-AD20-0B650F8FC8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86-4395-AD20-0B650F8FC8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86-4395-AD20-0B650F8FC8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86-4395-AD20-0B650F8FC89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F86-4395-AD20-0B650F8FC89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F86-4395-AD20-0B650F8FC894}"/>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déploiement'!$M$26</c:f>
              <c:strCache>
                <c:ptCount val="1"/>
                <c:pt idx="0">
                  <c:v>Total général</c:v>
                </c:pt>
              </c:strCache>
            </c:strRef>
          </c:cat>
          <c:val>
            <c:numRef>
              <c:f>'KPI déploiement'!$N$26</c:f>
              <c:numCache>
                <c:formatCode>General</c:formatCode>
                <c:ptCount val="1"/>
              </c:numCache>
            </c:numRef>
          </c:val>
          <c:extLst>
            <c:ext xmlns:c16="http://schemas.microsoft.com/office/drawing/2014/chart" uri="{C3380CC4-5D6E-409C-BE32-E72D297353CC}">
              <c16:uniqueId val="{00000000-99D3-4597-AE0B-4273E1DBC29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3"/>
      </a:solidFill>
      <a:prstDash val="solid"/>
      <a:round/>
    </a:ln>
    <a:effectLst/>
  </c:spPr>
  <c:txPr>
    <a:bodyPr/>
    <a:lstStyle/>
    <a:p>
      <a:pPr>
        <a:defRPr>
          <a:solidFill>
            <a:schemeClr val="dk1"/>
          </a:solidFill>
          <a:latin typeface="+mn-lt"/>
          <a:ea typeface="+mn-ea"/>
          <a:cs typeface="+mn-cs"/>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(1).xlsx]KPI déploiement!Tableau croisé dynamique6</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Nombre</a:t>
            </a:r>
            <a:r>
              <a:rPr lang="en-US" baseline="0"/>
              <a:t> de code débiteur renseignés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'KPI déploiement'!$B$43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68-4353-B6E2-3608F9628F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68-4353-B6E2-3608F9628F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68-4353-B6E2-3608F9628F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768-4353-B6E2-3608F9628F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768-4353-B6E2-3608F9628F6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768-4353-B6E2-3608F9628F65}"/>
              </c:ext>
            </c:extLst>
          </c:dPt>
          <c:cat>
            <c:strRef>
              <c:f>'KPI déploiement'!$A$44</c:f>
              <c:strCache>
                <c:ptCount val="1"/>
                <c:pt idx="0">
                  <c:v>Total général</c:v>
                </c:pt>
              </c:strCache>
            </c:strRef>
          </c:cat>
          <c:val>
            <c:numRef>
              <c:f>'KPI déploiement'!$B$44</c:f>
              <c:numCache>
                <c:formatCode>General</c:formatCode>
                <c:ptCount val="1"/>
              </c:numCache>
            </c:numRef>
          </c:val>
          <c:extLst>
            <c:ext xmlns:c16="http://schemas.microsoft.com/office/drawing/2014/chart" uri="{C3380CC4-5D6E-409C-BE32-E72D297353CC}">
              <c16:uniqueId val="{00000000-B098-4845-9C87-870D99D275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3"/>
      </a:solidFill>
      <a:prstDash val="solid"/>
      <a:round/>
    </a:ln>
    <a:effectLst/>
  </c:spPr>
  <c:txPr>
    <a:bodyPr/>
    <a:lstStyle/>
    <a:p>
      <a:pPr>
        <a:defRPr>
          <a:solidFill>
            <a:schemeClr val="dk1"/>
          </a:solidFill>
          <a:latin typeface="+mn-lt"/>
          <a:ea typeface="+mn-ea"/>
          <a:cs typeface="+mn-cs"/>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(1).xlsx]KPI déploiement!Tableau croisé dynamique7</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Nombre</a:t>
            </a:r>
            <a:r>
              <a:rPr lang="en-US" baseline="0"/>
              <a:t> de statuts (Perdus, gagnés, conservés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'KPI déploiement'!$N$41:$N$42</c:f>
              <c:strCache>
                <c:ptCount val="1"/>
                <c:pt idx="0">
                  <c:v>Total général</c:v>
                </c:pt>
              </c:strCache>
            </c:strRef>
          </c:tx>
          <c:spPr>
            <a:solidFill>
              <a:schemeClr val="accent1"/>
            </a:solidFill>
            <a:ln>
              <a:noFill/>
            </a:ln>
            <a:effectLst/>
          </c:spPr>
          <c:invertIfNegative val="0"/>
          <c:cat>
            <c:strRef>
              <c:f>'KPI déploiement'!$M$43</c:f>
              <c:strCache>
                <c:ptCount val="1"/>
                <c:pt idx="0">
                  <c:v>Total général</c:v>
                </c:pt>
              </c:strCache>
            </c:strRef>
          </c:cat>
          <c:val>
            <c:numRef>
              <c:f>'KPI déploiement'!$N$43</c:f>
              <c:numCache>
                <c:formatCode>General</c:formatCode>
                <c:ptCount val="1"/>
              </c:numCache>
            </c:numRef>
          </c:val>
          <c:extLst>
            <c:ext xmlns:c16="http://schemas.microsoft.com/office/drawing/2014/chart" uri="{C3380CC4-5D6E-409C-BE32-E72D297353CC}">
              <c16:uniqueId val="{00000000-F93E-457A-894C-1F328634F545}"/>
            </c:ext>
          </c:extLst>
        </c:ser>
        <c:dLbls>
          <c:showLegendKey val="0"/>
          <c:showVal val="0"/>
          <c:showCatName val="0"/>
          <c:showSerName val="0"/>
          <c:showPercent val="0"/>
          <c:showBubbleSize val="0"/>
        </c:dLbls>
        <c:gapWidth val="150"/>
        <c:overlap val="100"/>
        <c:axId val="663578328"/>
        <c:axId val="663575048"/>
      </c:barChart>
      <c:catAx>
        <c:axId val="663578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crossAx val="663575048"/>
        <c:crosses val="autoZero"/>
        <c:auto val="1"/>
        <c:lblAlgn val="ctr"/>
        <c:lblOffset val="100"/>
        <c:noMultiLvlLbl val="0"/>
      </c:catAx>
      <c:valAx>
        <c:axId val="663575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crossAx val="663578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3"/>
      </a:solidFill>
      <a:prstDash val="solid"/>
      <a:round/>
    </a:ln>
    <a:effectLst/>
  </c:spPr>
  <c:txPr>
    <a:bodyPr/>
    <a:lstStyle/>
    <a:p>
      <a:pPr>
        <a:defRPr>
          <a:solidFill>
            <a:schemeClr val="dk1"/>
          </a:solidFill>
          <a:latin typeface="+mn-lt"/>
          <a:ea typeface="+mn-ea"/>
          <a:cs typeface="+mn-cs"/>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[DC déploiement Pathé_240610 – Copie (1).xlsx]KPI déploiement!Tableau croisé dynamique3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Suivi</a:t>
            </a:r>
            <a:r>
              <a:rPr lang="fr-FR" baseline="0"/>
              <a:t> CAPEX</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déploiement'!$B$64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déploiement'!$A$65</c:f>
              <c:strCache>
                <c:ptCount val="1"/>
                <c:pt idx="0">
                  <c:v>Total général</c:v>
                </c:pt>
              </c:strCache>
            </c:strRef>
          </c:cat>
          <c:val>
            <c:numRef>
              <c:f>'KPI déploiement'!$B$65</c:f>
              <c:numCache>
                <c:formatCode>General</c:formatCode>
                <c:ptCount val="1"/>
                <c:pt idx="0">
                  <c:v>#N/A</c:v>
                </c:pt>
              </c:numCache>
            </c:numRef>
          </c:val>
          <c:extLst>
            <c:ext xmlns:c16="http://schemas.microsoft.com/office/drawing/2014/chart" uri="{C3380CC4-5D6E-409C-BE32-E72D297353CC}">
              <c16:uniqueId val="{00000000-2E1A-4B9D-B72A-F887CFE984C6}"/>
            </c:ext>
          </c:extLst>
        </c:ser>
        <c:dLbls>
          <c:showLegendKey val="0"/>
          <c:showVal val="0"/>
          <c:showCatName val="0"/>
          <c:showSerName val="0"/>
          <c:showPercent val="0"/>
          <c:showBubbleSize val="0"/>
        </c:dLbls>
        <c:gapWidth val="219"/>
        <c:overlap val="-27"/>
        <c:axId val="261795135"/>
        <c:axId val="261795791"/>
      </c:barChart>
      <c:catAx>
        <c:axId val="26179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61795791"/>
        <c:crosses val="autoZero"/>
        <c:auto val="1"/>
        <c:lblAlgn val="ctr"/>
        <c:lblOffset val="100"/>
        <c:noMultiLvlLbl val="0"/>
      </c:catAx>
      <c:valAx>
        <c:axId val="26179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6179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chart" Target="../charts/chart4.xml"/><Relationship Id="rId21" Type="http://schemas.openxmlformats.org/officeDocument/2006/relationships/chart" Target="../charts/chart22.xml"/><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chart" Target="../charts/chart3.xml"/><Relationship Id="rId16" Type="http://schemas.openxmlformats.org/officeDocument/2006/relationships/chart" Target="../charts/chart17.xml"/><Relationship Id="rId20" Type="http://schemas.openxmlformats.org/officeDocument/2006/relationships/chart" Target="../charts/chart21.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openxmlformats.org/officeDocument/2006/relationships/chart" Target="../charts/chart16.xml"/><Relationship Id="rId10" Type="http://schemas.openxmlformats.org/officeDocument/2006/relationships/chart" Target="../charts/chart11.xml"/><Relationship Id="rId19" Type="http://schemas.openxmlformats.org/officeDocument/2006/relationships/chart" Target="../charts/chart20.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editAs="oneCell">
    <xdr:from>
      <xdr:col>10</xdr:col>
      <xdr:colOff>47625</xdr:colOff>
      <xdr:row>2</xdr:row>
      <xdr:rowOff>19049</xdr:rowOff>
    </xdr:from>
    <xdr:to>
      <xdr:col>12</xdr:col>
      <xdr:colOff>119336</xdr:colOff>
      <xdr:row>3</xdr:row>
      <xdr:rowOff>164305</xdr:rowOff>
    </xdr:to>
    <xdr:pic>
      <xdr:nvPicPr>
        <xdr:cNvPr id="2" name="Imag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3630" b="27633"/>
        <a:stretch/>
      </xdr:blipFill>
      <xdr:spPr>
        <a:xfrm>
          <a:off x="7562850" y="352424"/>
          <a:ext cx="1519511" cy="3071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975746</xdr:colOff>
      <xdr:row>0</xdr:row>
      <xdr:rowOff>0</xdr:rowOff>
    </xdr:from>
    <xdr:to>
      <xdr:col>9</xdr:col>
      <xdr:colOff>177987</xdr:colOff>
      <xdr:row>18</xdr:row>
      <xdr:rowOff>693169</xdr:rowOff>
    </xdr:to>
    <xdr:pic>
      <xdr:nvPicPr>
        <xdr:cNvPr id="2" name="Image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9231" b="25000"/>
        <a:stretch/>
      </xdr:blipFill>
      <xdr:spPr>
        <a:xfrm>
          <a:off x="9344139" y="0"/>
          <a:ext cx="2986387" cy="689994"/>
        </a:xfrm>
        <a:prstGeom prst="rect">
          <a:avLst/>
        </a:prstGeom>
      </xdr:spPr>
    </xdr:pic>
    <xdr:clientData/>
  </xdr:twoCellAnchor>
  <xdr:twoCellAnchor editAs="oneCell">
    <xdr:from>
      <xdr:col>0</xdr:col>
      <xdr:colOff>1250950</xdr:colOff>
      <xdr:row>48</xdr:row>
      <xdr:rowOff>184150</xdr:rowOff>
    </xdr:from>
    <xdr:to>
      <xdr:col>0</xdr:col>
      <xdr:colOff>1485900</xdr:colOff>
      <xdr:row>49</xdr:row>
      <xdr:rowOff>125761</xdr:rowOff>
    </xdr:to>
    <xdr:sp macro="" textlink="">
      <xdr:nvSpPr>
        <xdr:cNvPr id="112641" name="Check Box 2" hidden="1">
          <a:extLst>
            <a:ext uri="{63B3BB69-23CF-44E3-9099-C40C66FF867C}">
              <a14:compatExt xmlns:a14="http://schemas.microsoft.com/office/drawing/2010/main" spid="_x0000_s112641"/>
            </a:ext>
            <a:ext uri="{FF2B5EF4-FFF2-40B4-BE49-F238E27FC236}">
              <a16:creationId xmlns:a16="http://schemas.microsoft.com/office/drawing/2014/main" id="{00000000-0008-0000-0300-000001B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1250950</xdr:colOff>
      <xdr:row>50</xdr:row>
      <xdr:rowOff>38100</xdr:rowOff>
    </xdr:from>
    <xdr:to>
      <xdr:col>0</xdr:col>
      <xdr:colOff>1485900</xdr:colOff>
      <xdr:row>51</xdr:row>
      <xdr:rowOff>114300</xdr:rowOff>
    </xdr:to>
    <xdr:sp macro="" textlink="">
      <xdr:nvSpPr>
        <xdr:cNvPr id="112642" name="Check Box 3" hidden="1">
          <a:extLst>
            <a:ext uri="{63B3BB69-23CF-44E3-9099-C40C66FF867C}">
              <a14:compatExt xmlns:a14="http://schemas.microsoft.com/office/drawing/2010/main" spid="_x0000_s112642"/>
            </a:ext>
            <a:ext uri="{FF2B5EF4-FFF2-40B4-BE49-F238E27FC236}">
              <a16:creationId xmlns:a16="http://schemas.microsoft.com/office/drawing/2014/main" id="{00000000-0008-0000-0300-000002B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3</xdr:col>
      <xdr:colOff>298450</xdr:colOff>
      <xdr:row>48</xdr:row>
      <xdr:rowOff>171450</xdr:rowOff>
    </xdr:from>
    <xdr:to>
      <xdr:col>3</xdr:col>
      <xdr:colOff>533400</xdr:colOff>
      <xdr:row>49</xdr:row>
      <xdr:rowOff>122586</xdr:rowOff>
    </xdr:to>
    <xdr:sp macro="" textlink="">
      <xdr:nvSpPr>
        <xdr:cNvPr id="112643" name="Check Box 2" hidden="1">
          <a:extLst>
            <a:ext uri="{63B3BB69-23CF-44E3-9099-C40C66FF867C}">
              <a14:compatExt xmlns:a14="http://schemas.microsoft.com/office/drawing/2010/main" spid="_x0000_s112643"/>
            </a:ext>
            <a:ext uri="{FF2B5EF4-FFF2-40B4-BE49-F238E27FC236}">
              <a16:creationId xmlns:a16="http://schemas.microsoft.com/office/drawing/2014/main" id="{00000000-0008-0000-0300-000003B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3</xdr:col>
      <xdr:colOff>298450</xdr:colOff>
      <xdr:row>49</xdr:row>
      <xdr:rowOff>171450</xdr:rowOff>
    </xdr:from>
    <xdr:to>
      <xdr:col>3</xdr:col>
      <xdr:colOff>533400</xdr:colOff>
      <xdr:row>51</xdr:row>
      <xdr:rowOff>38100</xdr:rowOff>
    </xdr:to>
    <xdr:sp macro="" textlink="">
      <xdr:nvSpPr>
        <xdr:cNvPr id="112644" name="Check Box 3" hidden="1">
          <a:extLst>
            <a:ext uri="{63B3BB69-23CF-44E3-9099-C40C66FF867C}">
              <a14:compatExt xmlns:a14="http://schemas.microsoft.com/office/drawing/2010/main" spid="_x0000_s112644"/>
            </a:ext>
            <a:ext uri="{FF2B5EF4-FFF2-40B4-BE49-F238E27FC236}">
              <a16:creationId xmlns:a16="http://schemas.microsoft.com/office/drawing/2014/main" id="{00000000-0008-0000-0300-000004B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3</xdr:col>
      <xdr:colOff>298450</xdr:colOff>
      <xdr:row>50</xdr:row>
      <xdr:rowOff>184150</xdr:rowOff>
    </xdr:from>
    <xdr:to>
      <xdr:col>3</xdr:col>
      <xdr:colOff>533400</xdr:colOff>
      <xdr:row>52</xdr:row>
      <xdr:rowOff>44450</xdr:rowOff>
    </xdr:to>
    <xdr:sp macro="" textlink="">
      <xdr:nvSpPr>
        <xdr:cNvPr id="112645" name="Check Box 2" hidden="1">
          <a:extLst>
            <a:ext uri="{63B3BB69-23CF-44E3-9099-C40C66FF867C}">
              <a14:compatExt xmlns:a14="http://schemas.microsoft.com/office/drawing/2010/main" spid="_x0000_s112645"/>
            </a:ext>
            <a:ext uri="{FF2B5EF4-FFF2-40B4-BE49-F238E27FC236}">
              <a16:creationId xmlns:a16="http://schemas.microsoft.com/office/drawing/2014/main" id="{00000000-0008-0000-0300-000005B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3</xdr:col>
      <xdr:colOff>1724353</xdr:colOff>
      <xdr:row>48</xdr:row>
      <xdr:rowOff>49267</xdr:rowOff>
    </xdr:from>
    <xdr:to>
      <xdr:col>3</xdr:col>
      <xdr:colOff>1896789</xdr:colOff>
      <xdr:row>48</xdr:row>
      <xdr:rowOff>164224</xdr:rowOff>
    </xdr:to>
    <xdr:sp macro="" textlink="">
      <xdr:nvSpPr>
        <xdr:cNvPr id="3" name="Triangle isocèle 2">
          <a:extLst>
            <a:ext uri="{FF2B5EF4-FFF2-40B4-BE49-F238E27FC236}">
              <a16:creationId xmlns:a16="http://schemas.microsoft.com/office/drawing/2014/main" id="{D85A09EC-E5DF-4D1C-86FD-0C648773005B}"/>
            </a:ext>
          </a:extLst>
        </xdr:cNvPr>
        <xdr:cNvSpPr/>
      </xdr:nvSpPr>
      <xdr:spPr>
        <a:xfrm flipV="1">
          <a:off x="6568965" y="7250495"/>
          <a:ext cx="172436" cy="114957"/>
        </a:xfrm>
        <a:prstGeom prst="triangl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1544182</xdr:colOff>
      <xdr:row>48</xdr:row>
      <xdr:rowOff>44627</xdr:rowOff>
    </xdr:from>
    <xdr:to>
      <xdr:col>0</xdr:col>
      <xdr:colOff>1716618</xdr:colOff>
      <xdr:row>48</xdr:row>
      <xdr:rowOff>159584</xdr:rowOff>
    </xdr:to>
    <xdr:sp macro="" textlink="">
      <xdr:nvSpPr>
        <xdr:cNvPr id="9" name="Triangle isocèle 8">
          <a:extLst>
            <a:ext uri="{FF2B5EF4-FFF2-40B4-BE49-F238E27FC236}">
              <a16:creationId xmlns:a16="http://schemas.microsoft.com/office/drawing/2014/main" id="{4291270C-B32B-4FEC-9DBA-0ABD658449F3}"/>
            </a:ext>
          </a:extLst>
        </xdr:cNvPr>
        <xdr:cNvSpPr/>
      </xdr:nvSpPr>
      <xdr:spPr>
        <a:xfrm flipV="1">
          <a:off x="1544182" y="7126257"/>
          <a:ext cx="172436" cy="114957"/>
        </a:xfrm>
        <a:prstGeom prst="triangl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1571126</xdr:colOff>
      <xdr:row>57</xdr:row>
      <xdr:rowOff>37972</xdr:rowOff>
    </xdr:from>
    <xdr:to>
      <xdr:col>0</xdr:col>
      <xdr:colOff>1743562</xdr:colOff>
      <xdr:row>57</xdr:row>
      <xdr:rowOff>152929</xdr:rowOff>
    </xdr:to>
    <xdr:sp macro="" textlink="">
      <xdr:nvSpPr>
        <xdr:cNvPr id="10" name="Triangle isocèle 9">
          <a:extLst>
            <a:ext uri="{FF2B5EF4-FFF2-40B4-BE49-F238E27FC236}">
              <a16:creationId xmlns:a16="http://schemas.microsoft.com/office/drawing/2014/main" id="{7B46C338-CA56-481C-A9F0-ECDC16834DF9}"/>
            </a:ext>
          </a:extLst>
        </xdr:cNvPr>
        <xdr:cNvSpPr/>
      </xdr:nvSpPr>
      <xdr:spPr>
        <a:xfrm flipV="1">
          <a:off x="1571126" y="9240803"/>
          <a:ext cx="172436" cy="114957"/>
        </a:xfrm>
        <a:prstGeom prst="triangl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140368</xdr:colOff>
      <xdr:row>0</xdr:row>
      <xdr:rowOff>110289</xdr:rowOff>
    </xdr:from>
    <xdr:to>
      <xdr:col>0</xdr:col>
      <xdr:colOff>1640598</xdr:colOff>
      <xdr:row>0</xdr:row>
      <xdr:rowOff>450014</xdr:rowOff>
    </xdr:to>
    <xdr:pic>
      <xdr:nvPicPr>
        <xdr:cNvPr id="2" name="Imag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9231" b="25000"/>
        <a:stretch/>
      </xdr:blipFill>
      <xdr:spPr>
        <a:xfrm>
          <a:off x="140368" y="110289"/>
          <a:ext cx="1505084" cy="333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99779727" y="5029291"/>
    <xdr:ext cx="13777692" cy="8105810926"/>
    <xdr:graphicFrame macro="">
      <xdr:nvGraphicFramePr>
        <xdr:cNvPr id="2" name="Graphique 11">
          <a:extLst>
            <a:ext uri="{FF2B5EF4-FFF2-40B4-BE49-F238E27FC236}">
              <a16:creationId xmlns:a16="http://schemas.microsoft.com/office/drawing/2014/main" id="{73EE94D3-75B0-456F-9015-FEA019DFB288}"/>
            </a:ext>
            <a:ext uri="{147F2762-F138-4A5C-976F-8EAC2B608ADB}">
              <a16:predDERef xmlns:a16="http://schemas.microsoft.com/office/drawing/2014/main" pred="{8749B483-D555-475B-9492-14518F42AC9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oneCellAnchor>
    <xdr:from>
      <xdr:col>49</xdr:col>
      <xdr:colOff>0</xdr:colOff>
      <xdr:row>1</xdr:row>
      <xdr:rowOff>0</xdr:rowOff>
    </xdr:from>
    <xdr:ext cx="1860040" cy="2347837"/>
    <mc:AlternateContent xmlns:mc="http://schemas.openxmlformats.org/markup-compatibility/2006" xmlns:a14="http://schemas.microsoft.com/office/drawing/2010/main">
      <mc:Choice Requires="a14">
        <xdr:graphicFrame macro="">
          <xdr:nvGraphicFramePr>
            <xdr:cNvPr id="28" name="Vague 5">
              <a:extLst>
                <a:ext uri="{FF2B5EF4-FFF2-40B4-BE49-F238E27FC236}">
                  <a16:creationId xmlns:a16="http://schemas.microsoft.com/office/drawing/2014/main" id="{4C4AFD13-7AE7-4F78-87C4-70586024D39F}"/>
                </a:ext>
              </a:extLst>
            </xdr:cNvPr>
            <xdr:cNvGraphicFramePr/>
          </xdr:nvGraphicFramePr>
          <xdr:xfrm>
            <a:off x="0" y="0"/>
            <a:ext cx="0" cy="0"/>
          </xdr:xfrm>
          <a:graphic>
            <a:graphicData uri="http://schemas.microsoft.com/office/drawing/2010/slicer">
              <sle:slicer xmlns:sle="http://schemas.microsoft.com/office/drawing/2010/slicer" name="Vague 5"/>
            </a:graphicData>
          </a:graphic>
        </xdr:graphicFrame>
      </mc:Choice>
      <mc:Fallback xmlns="">
        <xdr:sp macro="" textlink="">
          <xdr:nvSpPr>
            <xdr:cNvPr id="0" name=""/>
            <xdr:cNvSpPr>
              <a:spLocks noTextEdit="1"/>
            </xdr:cNvSpPr>
          </xdr:nvSpPr>
          <xdr:spPr>
            <a:xfrm>
              <a:off x="89149464" y="6055179"/>
              <a:ext cx="1860040" cy="2347837"/>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oneCellAnchor>
  <xdr:oneCellAnchor>
    <xdr:from>
      <xdr:col>92</xdr:col>
      <xdr:colOff>0</xdr:colOff>
      <xdr:row>1</xdr:row>
      <xdr:rowOff>0</xdr:rowOff>
    </xdr:from>
    <xdr:ext cx="1834584" cy="2347837"/>
    <mc:AlternateContent xmlns:mc="http://schemas.openxmlformats.org/markup-compatibility/2006" xmlns:a14="http://schemas.microsoft.com/office/drawing/2010/main">
      <mc:Choice Requires="a14">
        <xdr:graphicFrame macro="">
          <xdr:nvGraphicFramePr>
            <xdr:cNvPr id="29" name="Vague 6">
              <a:extLst>
                <a:ext uri="{FF2B5EF4-FFF2-40B4-BE49-F238E27FC236}">
                  <a16:creationId xmlns:a16="http://schemas.microsoft.com/office/drawing/2014/main" id="{989E7005-EBB7-4E08-989F-A136F07A8E32}"/>
                </a:ext>
              </a:extLst>
            </xdr:cNvPr>
            <xdr:cNvGraphicFramePr/>
          </xdr:nvGraphicFramePr>
          <xdr:xfrm>
            <a:off x="0" y="0"/>
            <a:ext cx="0" cy="0"/>
          </xdr:xfrm>
          <a:graphic>
            <a:graphicData uri="http://schemas.microsoft.com/office/drawing/2010/slicer">
              <sle:slicer xmlns:sle="http://schemas.microsoft.com/office/drawing/2010/slicer" name="Vague 6"/>
            </a:graphicData>
          </a:graphic>
        </xdr:graphicFrame>
      </mc:Choice>
      <mc:Fallback xmlns="">
        <xdr:sp macro="" textlink="">
          <xdr:nvSpPr>
            <xdr:cNvPr id="0" name=""/>
            <xdr:cNvSpPr>
              <a:spLocks noTextEdit="1"/>
            </xdr:cNvSpPr>
          </xdr:nvSpPr>
          <xdr:spPr>
            <a:xfrm>
              <a:off x="164102143" y="5420179"/>
              <a:ext cx="1834584" cy="2347837"/>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oneCellAnchor>
  <xdr:twoCellAnchor>
    <xdr:from>
      <xdr:col>3</xdr:col>
      <xdr:colOff>31750</xdr:colOff>
      <xdr:row>1</xdr:row>
      <xdr:rowOff>15875</xdr:rowOff>
    </xdr:from>
    <xdr:to>
      <xdr:col>10</xdr:col>
      <xdr:colOff>0</xdr:colOff>
      <xdr:row>5</xdr:row>
      <xdr:rowOff>0</xdr:rowOff>
    </xdr:to>
    <xdr:sp macro="" textlink="">
      <xdr:nvSpPr>
        <xdr:cNvPr id="3" name="ZoneTexte 2">
          <a:extLst>
            <a:ext uri="{FF2B5EF4-FFF2-40B4-BE49-F238E27FC236}">
              <a16:creationId xmlns:a16="http://schemas.microsoft.com/office/drawing/2014/main" id="{1A547A0B-8F82-4B88-A64D-29D5EBF01CC9}"/>
            </a:ext>
          </a:extLst>
        </xdr:cNvPr>
        <xdr:cNvSpPr txBox="1"/>
      </xdr:nvSpPr>
      <xdr:spPr>
        <a:xfrm>
          <a:off x="5508625" y="206375"/>
          <a:ext cx="11190574" cy="8952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4000" b="1">
              <a:solidFill>
                <a:srgbClr val="002060"/>
              </a:solidFill>
            </a:rPr>
            <a:t>Planning déploiement</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5</xdr:col>
      <xdr:colOff>505421</xdr:colOff>
      <xdr:row>3</xdr:row>
      <xdr:rowOff>2242</xdr:rowOff>
    </xdr:from>
    <xdr:ext cx="7354467" cy="652743"/>
    <xdr:sp macro="" textlink="">
      <xdr:nvSpPr>
        <xdr:cNvPr id="2" name="ZoneTexte 11">
          <a:extLst>
            <a:ext uri="{FF2B5EF4-FFF2-40B4-BE49-F238E27FC236}">
              <a16:creationId xmlns:a16="http://schemas.microsoft.com/office/drawing/2014/main" id="{9D29558C-008C-4ED3-8AD8-91C3C4C8222D}"/>
            </a:ext>
          </a:extLst>
        </xdr:cNvPr>
        <xdr:cNvSpPr txBox="1"/>
      </xdr:nvSpPr>
      <xdr:spPr>
        <a:xfrm>
          <a:off x="1267421" y="665464"/>
          <a:ext cx="7354467" cy="652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fr-FR" sz="2500" b="1"/>
            <a:t>Suivi global du planning des visites </a:t>
          </a:r>
        </a:p>
        <a:p>
          <a:endParaRPr lang="fr-FR" sz="1300" b="1"/>
        </a:p>
      </xdr:txBody>
    </xdr:sp>
    <xdr:clientData/>
  </xdr:oneCellAnchor>
  <xdr:oneCellAnchor>
    <xdr:from>
      <xdr:col>52</xdr:col>
      <xdr:colOff>52917</xdr:colOff>
      <xdr:row>0</xdr:row>
      <xdr:rowOff>285750</xdr:rowOff>
    </xdr:from>
    <xdr:ext cx="184731" cy="254557"/>
    <xdr:sp macro="" textlink="">
      <xdr:nvSpPr>
        <xdr:cNvPr id="3" name="ZoneTexte 1">
          <a:extLst>
            <a:ext uri="{FF2B5EF4-FFF2-40B4-BE49-F238E27FC236}">
              <a16:creationId xmlns:a16="http://schemas.microsoft.com/office/drawing/2014/main" id="{23613A1B-1D45-453E-8573-B927F8EB918A}"/>
            </a:ext>
          </a:extLst>
        </xdr:cNvPr>
        <xdr:cNvSpPr txBox="1"/>
      </xdr:nvSpPr>
      <xdr:spPr>
        <a:xfrm>
          <a:off x="68283667" y="50800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twoCellAnchor>
    <xdr:from>
      <xdr:col>9</xdr:col>
      <xdr:colOff>258234</xdr:colOff>
      <xdr:row>7</xdr:row>
      <xdr:rowOff>9621</xdr:rowOff>
    </xdr:from>
    <xdr:to>
      <xdr:col>14</xdr:col>
      <xdr:colOff>22412</xdr:colOff>
      <xdr:row>20</xdr:row>
      <xdr:rowOff>94827</xdr:rowOff>
    </xdr:to>
    <xdr:graphicFrame macro="">
      <xdr:nvGraphicFramePr>
        <xdr:cNvPr id="13" name="Graphique 4">
          <a:extLst>
            <a:ext uri="{FF2B5EF4-FFF2-40B4-BE49-F238E27FC236}">
              <a16:creationId xmlns:a16="http://schemas.microsoft.com/office/drawing/2014/main" id="{46BFA7B0-78F5-44FB-A81B-9A4AAAD97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14506</xdr:colOff>
      <xdr:row>35</xdr:row>
      <xdr:rowOff>28222</xdr:rowOff>
    </xdr:from>
    <xdr:to>
      <xdr:col>12</xdr:col>
      <xdr:colOff>14110</xdr:colOff>
      <xdr:row>56</xdr:row>
      <xdr:rowOff>141111</xdr:rowOff>
    </xdr:to>
    <xdr:graphicFrame macro="">
      <xdr:nvGraphicFramePr>
        <xdr:cNvPr id="6" name="Graphique 5">
          <a:extLst>
            <a:ext uri="{FF2B5EF4-FFF2-40B4-BE49-F238E27FC236}">
              <a16:creationId xmlns:a16="http://schemas.microsoft.com/office/drawing/2014/main" id="{9B915F6F-22FF-4CBE-901D-CCAD64084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13674</xdr:colOff>
      <xdr:row>61</xdr:row>
      <xdr:rowOff>42334</xdr:rowOff>
    </xdr:from>
    <xdr:to>
      <xdr:col>12</xdr:col>
      <xdr:colOff>42332</xdr:colOff>
      <xdr:row>83</xdr:row>
      <xdr:rowOff>42333</xdr:rowOff>
    </xdr:to>
    <xdr:graphicFrame macro="">
      <xdr:nvGraphicFramePr>
        <xdr:cNvPr id="7" name="Graphique 6">
          <a:extLst>
            <a:ext uri="{FF2B5EF4-FFF2-40B4-BE49-F238E27FC236}">
              <a16:creationId xmlns:a16="http://schemas.microsoft.com/office/drawing/2014/main" id="{12A69F91-37AA-4409-BABA-EF4146197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xdr:colOff>
      <xdr:row>85</xdr:row>
      <xdr:rowOff>151685</xdr:rowOff>
    </xdr:from>
    <xdr:to>
      <xdr:col>12</xdr:col>
      <xdr:colOff>56442</xdr:colOff>
      <xdr:row>107</xdr:row>
      <xdr:rowOff>155221</xdr:rowOff>
    </xdr:to>
    <xdr:graphicFrame macro="">
      <xdr:nvGraphicFramePr>
        <xdr:cNvPr id="8" name="Graphique 7">
          <a:extLst>
            <a:ext uri="{FF2B5EF4-FFF2-40B4-BE49-F238E27FC236}">
              <a16:creationId xmlns:a16="http://schemas.microsoft.com/office/drawing/2014/main" id="{427108CF-AFDB-48A2-9A14-5F72F6663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742476</xdr:colOff>
      <xdr:row>110</xdr:row>
      <xdr:rowOff>148244</xdr:rowOff>
    </xdr:from>
    <xdr:to>
      <xdr:col>12</xdr:col>
      <xdr:colOff>42332</xdr:colOff>
      <xdr:row>133</xdr:row>
      <xdr:rowOff>0</xdr:rowOff>
    </xdr:to>
    <xdr:graphicFrame macro="">
      <xdr:nvGraphicFramePr>
        <xdr:cNvPr id="9" name="Graphique 8">
          <a:extLst>
            <a:ext uri="{FF2B5EF4-FFF2-40B4-BE49-F238E27FC236}">
              <a16:creationId xmlns:a16="http://schemas.microsoft.com/office/drawing/2014/main" id="{735B9B25-5C03-4DAC-A531-60C55A0C8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1741</xdr:colOff>
      <xdr:row>135</xdr:row>
      <xdr:rowOff>154035</xdr:rowOff>
    </xdr:from>
    <xdr:to>
      <xdr:col>12</xdr:col>
      <xdr:colOff>28221</xdr:colOff>
      <xdr:row>158</xdr:row>
      <xdr:rowOff>28221</xdr:rowOff>
    </xdr:to>
    <xdr:graphicFrame macro="">
      <xdr:nvGraphicFramePr>
        <xdr:cNvPr id="10" name="Graphique 9">
          <a:extLst>
            <a:ext uri="{FF2B5EF4-FFF2-40B4-BE49-F238E27FC236}">
              <a16:creationId xmlns:a16="http://schemas.microsoft.com/office/drawing/2014/main" id="{10908C62-E05C-4939-AF39-592DEDF4A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33679</xdr:colOff>
      <xdr:row>160</xdr:row>
      <xdr:rowOff>148244</xdr:rowOff>
    </xdr:from>
    <xdr:to>
      <xdr:col>12</xdr:col>
      <xdr:colOff>56442</xdr:colOff>
      <xdr:row>183</xdr:row>
      <xdr:rowOff>14112</xdr:rowOff>
    </xdr:to>
    <xdr:graphicFrame macro="">
      <xdr:nvGraphicFramePr>
        <xdr:cNvPr id="11" name="Graphique 10">
          <a:extLst>
            <a:ext uri="{FF2B5EF4-FFF2-40B4-BE49-F238E27FC236}">
              <a16:creationId xmlns:a16="http://schemas.microsoft.com/office/drawing/2014/main" id="{22154B87-62F0-444D-B6EC-D59053DB7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1076477</xdr:colOff>
      <xdr:row>6</xdr:row>
      <xdr:rowOff>123471</xdr:rowOff>
    </xdr:from>
    <xdr:to>
      <xdr:col>33</xdr:col>
      <xdr:colOff>0</xdr:colOff>
      <xdr:row>20</xdr:row>
      <xdr:rowOff>17638</xdr:rowOff>
    </xdr:to>
    <xdr:graphicFrame macro="">
      <xdr:nvGraphicFramePr>
        <xdr:cNvPr id="12" name="Graphique 11">
          <a:extLst>
            <a:ext uri="{FF2B5EF4-FFF2-40B4-BE49-F238E27FC236}">
              <a16:creationId xmlns:a16="http://schemas.microsoft.com/office/drawing/2014/main" id="{3DB01C55-7EFE-4997-AD03-76F78FB8D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1078625</xdr:colOff>
      <xdr:row>109</xdr:row>
      <xdr:rowOff>6643</xdr:rowOff>
    </xdr:from>
    <xdr:to>
      <xdr:col>32</xdr:col>
      <xdr:colOff>14111</xdr:colOff>
      <xdr:row>130</xdr:row>
      <xdr:rowOff>197554</xdr:rowOff>
    </xdr:to>
    <xdr:graphicFrame macro="">
      <xdr:nvGraphicFramePr>
        <xdr:cNvPr id="92" name="Graphique 15">
          <a:extLst>
            <a:ext uri="{FF2B5EF4-FFF2-40B4-BE49-F238E27FC236}">
              <a16:creationId xmlns:a16="http://schemas.microsoft.com/office/drawing/2014/main" id="{71F40B42-D6CB-469A-8735-1C0B85E99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1065890</xdr:colOff>
      <xdr:row>134</xdr:row>
      <xdr:rowOff>10099</xdr:rowOff>
    </xdr:from>
    <xdr:to>
      <xdr:col>32</xdr:col>
      <xdr:colOff>28221</xdr:colOff>
      <xdr:row>155</xdr:row>
      <xdr:rowOff>183445</xdr:rowOff>
    </xdr:to>
    <xdr:graphicFrame macro="">
      <xdr:nvGraphicFramePr>
        <xdr:cNvPr id="68" name="Graphique 16">
          <a:extLst>
            <a:ext uri="{FF2B5EF4-FFF2-40B4-BE49-F238E27FC236}">
              <a16:creationId xmlns:a16="http://schemas.microsoft.com/office/drawing/2014/main" id="{C70190F9-75CA-4493-B2BC-947F09D54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1739</xdr:colOff>
      <xdr:row>158</xdr:row>
      <xdr:rowOff>193543</xdr:rowOff>
    </xdr:from>
    <xdr:to>
      <xdr:col>32</xdr:col>
      <xdr:colOff>14111</xdr:colOff>
      <xdr:row>181</xdr:row>
      <xdr:rowOff>0</xdr:rowOff>
    </xdr:to>
    <xdr:graphicFrame macro="">
      <xdr:nvGraphicFramePr>
        <xdr:cNvPr id="62" name="Graphique 17">
          <a:extLst>
            <a:ext uri="{FF2B5EF4-FFF2-40B4-BE49-F238E27FC236}">
              <a16:creationId xmlns:a16="http://schemas.microsoft.com/office/drawing/2014/main" id="{6B461B69-E513-4DBA-9DE8-288E2773C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49</xdr:col>
      <xdr:colOff>0</xdr:colOff>
      <xdr:row>7</xdr:row>
      <xdr:rowOff>64214</xdr:rowOff>
    </xdr:from>
    <xdr:to>
      <xdr:col>52</xdr:col>
      <xdr:colOff>906124</xdr:colOff>
      <xdr:row>22</xdr:row>
      <xdr:rowOff>56444</xdr:rowOff>
    </xdr:to>
    <xdr:graphicFrame macro="">
      <xdr:nvGraphicFramePr>
        <xdr:cNvPr id="86" name="Graphique 18">
          <a:extLst>
            <a:ext uri="{FF2B5EF4-FFF2-40B4-BE49-F238E27FC236}">
              <a16:creationId xmlns:a16="http://schemas.microsoft.com/office/drawing/2014/main" id="{966977BF-2F49-4E25-90E9-70F364336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16935</xdr:colOff>
      <xdr:row>38</xdr:row>
      <xdr:rowOff>6349</xdr:rowOff>
    </xdr:from>
    <xdr:to>
      <xdr:col>52</xdr:col>
      <xdr:colOff>14112</xdr:colOff>
      <xdr:row>59</xdr:row>
      <xdr:rowOff>169332</xdr:rowOff>
    </xdr:to>
    <xdr:graphicFrame macro="">
      <xdr:nvGraphicFramePr>
        <xdr:cNvPr id="20" name="Graphique 19">
          <a:extLst>
            <a:ext uri="{FF2B5EF4-FFF2-40B4-BE49-F238E27FC236}">
              <a16:creationId xmlns:a16="http://schemas.microsoft.com/office/drawing/2014/main" id="{1DB6CEEC-7AEC-4088-B537-F9B086E62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7057</xdr:colOff>
      <xdr:row>63</xdr:row>
      <xdr:rowOff>18343</xdr:rowOff>
    </xdr:from>
    <xdr:to>
      <xdr:col>52</xdr:col>
      <xdr:colOff>14112</xdr:colOff>
      <xdr:row>84</xdr:row>
      <xdr:rowOff>183443</xdr:rowOff>
    </xdr:to>
    <xdr:graphicFrame macro="">
      <xdr:nvGraphicFramePr>
        <xdr:cNvPr id="21" name="Graphique 20">
          <a:extLst>
            <a:ext uri="{FF2B5EF4-FFF2-40B4-BE49-F238E27FC236}">
              <a16:creationId xmlns:a16="http://schemas.microsoft.com/office/drawing/2014/main" id="{2AA15004-D446-45C2-8C83-EE3EA9EF3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7053</xdr:colOff>
      <xdr:row>87</xdr:row>
      <xdr:rowOff>191205</xdr:rowOff>
    </xdr:from>
    <xdr:to>
      <xdr:col>52</xdr:col>
      <xdr:colOff>14110</xdr:colOff>
      <xdr:row>110</xdr:row>
      <xdr:rowOff>0</xdr:rowOff>
    </xdr:to>
    <xdr:graphicFrame macro="">
      <xdr:nvGraphicFramePr>
        <xdr:cNvPr id="76" name="Graphique 21">
          <a:extLst>
            <a:ext uri="{FF2B5EF4-FFF2-40B4-BE49-F238E27FC236}">
              <a16:creationId xmlns:a16="http://schemas.microsoft.com/office/drawing/2014/main" id="{50E165BB-93E0-4D47-AA3D-2A2B0622A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2823</xdr:colOff>
      <xdr:row>113</xdr:row>
      <xdr:rowOff>9173</xdr:rowOff>
    </xdr:from>
    <xdr:to>
      <xdr:col>52</xdr:col>
      <xdr:colOff>14111</xdr:colOff>
      <xdr:row>135</xdr:row>
      <xdr:rowOff>1</xdr:rowOff>
    </xdr:to>
    <xdr:graphicFrame macro="">
      <xdr:nvGraphicFramePr>
        <xdr:cNvPr id="80" name="Graphique 22">
          <a:extLst>
            <a:ext uri="{FF2B5EF4-FFF2-40B4-BE49-F238E27FC236}">
              <a16:creationId xmlns:a16="http://schemas.microsoft.com/office/drawing/2014/main" id="{EE40EA99-C72B-4758-82D9-EC570B732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46</xdr:col>
      <xdr:colOff>1062144</xdr:colOff>
      <xdr:row>137</xdr:row>
      <xdr:rowOff>194274</xdr:rowOff>
    </xdr:from>
    <xdr:to>
      <xdr:col>52</xdr:col>
      <xdr:colOff>14111</xdr:colOff>
      <xdr:row>159</xdr:row>
      <xdr:rowOff>183444</xdr:rowOff>
    </xdr:to>
    <xdr:graphicFrame macro="">
      <xdr:nvGraphicFramePr>
        <xdr:cNvPr id="82" name="Graphique 23">
          <a:extLst>
            <a:ext uri="{FF2B5EF4-FFF2-40B4-BE49-F238E27FC236}">
              <a16:creationId xmlns:a16="http://schemas.microsoft.com/office/drawing/2014/main" id="{ECF2641F-6D26-47F0-8BA2-9BD5C3052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46</xdr:col>
      <xdr:colOff>1066306</xdr:colOff>
      <xdr:row>162</xdr:row>
      <xdr:rowOff>187550</xdr:rowOff>
    </xdr:from>
    <xdr:to>
      <xdr:col>52</xdr:col>
      <xdr:colOff>14110</xdr:colOff>
      <xdr:row>184</xdr:row>
      <xdr:rowOff>183443</xdr:rowOff>
    </xdr:to>
    <xdr:graphicFrame macro="">
      <xdr:nvGraphicFramePr>
        <xdr:cNvPr id="84" name="Graphique 24">
          <a:extLst>
            <a:ext uri="{FF2B5EF4-FFF2-40B4-BE49-F238E27FC236}">
              <a16:creationId xmlns:a16="http://schemas.microsoft.com/office/drawing/2014/main" id="{6004231B-213B-478D-BFA8-C10C74804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26</xdr:col>
      <xdr:colOff>511528</xdr:colOff>
      <xdr:row>3</xdr:row>
      <xdr:rowOff>35278</xdr:rowOff>
    </xdr:from>
    <xdr:ext cx="5672066" cy="461024"/>
    <xdr:sp macro="" textlink="">
      <xdr:nvSpPr>
        <xdr:cNvPr id="26" name="ZoneTexte 25">
          <a:extLst>
            <a:ext uri="{FF2B5EF4-FFF2-40B4-BE49-F238E27FC236}">
              <a16:creationId xmlns:a16="http://schemas.microsoft.com/office/drawing/2014/main" id="{234F06B4-F523-454B-ADC4-56C23B0DDF42}"/>
            </a:ext>
          </a:extLst>
        </xdr:cNvPr>
        <xdr:cNvSpPr txBox="1"/>
      </xdr:nvSpPr>
      <xdr:spPr>
        <a:xfrm>
          <a:off x="18660983" y="624096"/>
          <a:ext cx="5672066" cy="461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2500" b="1">
              <a:solidFill>
                <a:sysClr val="windowText" lastClr="000000"/>
              </a:solidFill>
            </a:rPr>
            <a:t>Suivi global des fiches de missions </a:t>
          </a:r>
        </a:p>
      </xdr:txBody>
    </xdr:sp>
    <xdr:clientData/>
  </xdr:oneCellAnchor>
  <xdr:twoCellAnchor>
    <xdr:from>
      <xdr:col>26</xdr:col>
      <xdr:colOff>1069150</xdr:colOff>
      <xdr:row>34</xdr:row>
      <xdr:rowOff>32911</xdr:rowOff>
    </xdr:from>
    <xdr:to>
      <xdr:col>31</xdr:col>
      <xdr:colOff>1074298</xdr:colOff>
      <xdr:row>55</xdr:row>
      <xdr:rowOff>183443</xdr:rowOff>
    </xdr:to>
    <xdr:graphicFrame macro="">
      <xdr:nvGraphicFramePr>
        <xdr:cNvPr id="27" name="Graphique 26">
          <a:extLst>
            <a:ext uri="{FF2B5EF4-FFF2-40B4-BE49-F238E27FC236}">
              <a16:creationId xmlns:a16="http://schemas.microsoft.com/office/drawing/2014/main" id="{8AFB9B5D-1402-4670-8C1A-D9BC69ECE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26</xdr:col>
      <xdr:colOff>1081087</xdr:colOff>
      <xdr:row>58</xdr:row>
      <xdr:rowOff>169335</xdr:rowOff>
    </xdr:from>
    <xdr:to>
      <xdr:col>32</xdr:col>
      <xdr:colOff>0</xdr:colOff>
      <xdr:row>80</xdr:row>
      <xdr:rowOff>183445</xdr:rowOff>
    </xdr:to>
    <xdr:graphicFrame macro="">
      <xdr:nvGraphicFramePr>
        <xdr:cNvPr id="28" name="Graphique 27">
          <a:extLst>
            <a:ext uri="{FF2B5EF4-FFF2-40B4-BE49-F238E27FC236}">
              <a16:creationId xmlns:a16="http://schemas.microsoft.com/office/drawing/2014/main" id="{66773452-9135-45DD-8F02-23D6D49F3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27</xdr:col>
      <xdr:colOff>69272</xdr:colOff>
      <xdr:row>83</xdr:row>
      <xdr:rowOff>2567</xdr:rowOff>
    </xdr:from>
    <xdr:to>
      <xdr:col>32</xdr:col>
      <xdr:colOff>60292</xdr:colOff>
      <xdr:row>104</xdr:row>
      <xdr:rowOff>187234</xdr:rowOff>
    </xdr:to>
    <xdr:graphicFrame macro="">
      <xdr:nvGraphicFramePr>
        <xdr:cNvPr id="29" name="Graphique 28">
          <a:extLst>
            <a:ext uri="{FF2B5EF4-FFF2-40B4-BE49-F238E27FC236}">
              <a16:creationId xmlns:a16="http://schemas.microsoft.com/office/drawing/2014/main" id="{2B1B76B7-E06D-49F5-82B4-18B5D7AC0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oneCellAnchor>
    <xdr:from>
      <xdr:col>46</xdr:col>
      <xdr:colOff>324555</xdr:colOff>
      <xdr:row>5</xdr:row>
      <xdr:rowOff>28223</xdr:rowOff>
    </xdr:from>
    <xdr:ext cx="4869923" cy="829714"/>
    <xdr:sp macro="" textlink="">
      <xdr:nvSpPr>
        <xdr:cNvPr id="33" name="ZoneTexte 32">
          <a:extLst>
            <a:ext uri="{FF2B5EF4-FFF2-40B4-BE49-F238E27FC236}">
              <a16:creationId xmlns:a16="http://schemas.microsoft.com/office/drawing/2014/main" id="{DEC0CBB9-D09C-4FD1-B603-798E0B25FF97}"/>
            </a:ext>
          </a:extLst>
        </xdr:cNvPr>
        <xdr:cNvSpPr txBox="1"/>
      </xdr:nvSpPr>
      <xdr:spPr>
        <a:xfrm>
          <a:off x="36173191" y="1009587"/>
          <a:ext cx="4869923" cy="829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2500" b="1">
              <a:solidFill>
                <a:sysClr val="windowText" lastClr="000000"/>
              </a:solidFill>
            </a:rPr>
            <a:t>Suivi global des déploiements</a:t>
          </a:r>
          <a:r>
            <a:rPr lang="fr-FR" sz="2500" b="1" baseline="0">
              <a:solidFill>
                <a:sysClr val="windowText" lastClr="000000"/>
              </a:solidFill>
            </a:rPr>
            <a:t> </a:t>
          </a:r>
        </a:p>
        <a:p>
          <a:endParaRPr lang="fr-FR" sz="2500" b="1">
            <a:solidFill>
              <a:sysClr val="windowText" lastClr="000000"/>
            </a:solidFill>
          </a:endParaRPr>
        </a:p>
      </xdr:txBody>
    </xdr:sp>
    <xdr:clientData/>
  </xdr:oneCellAnchor>
  <xdr:oneCellAnchor>
    <xdr:from>
      <xdr:col>15</xdr:col>
      <xdr:colOff>300790</xdr:colOff>
      <xdr:row>1</xdr:row>
      <xdr:rowOff>11141</xdr:rowOff>
    </xdr:from>
    <xdr:ext cx="1703747" cy="2251280"/>
    <mc:AlternateContent xmlns:mc="http://schemas.openxmlformats.org/markup-compatibility/2006" xmlns:a14="http://schemas.microsoft.com/office/drawing/2010/main">
      <mc:Choice Requires="a14">
        <xdr:graphicFrame macro="">
          <xdr:nvGraphicFramePr>
            <xdr:cNvPr id="34" name="Vague 4">
              <a:extLst>
                <a:ext uri="{FF2B5EF4-FFF2-40B4-BE49-F238E27FC236}">
                  <a16:creationId xmlns:a16="http://schemas.microsoft.com/office/drawing/2014/main" id="{17321DDE-C642-448C-8A2C-6924150598D2}"/>
                </a:ext>
              </a:extLst>
            </xdr:cNvPr>
            <xdr:cNvGraphicFramePr/>
          </xdr:nvGraphicFramePr>
          <xdr:xfrm>
            <a:off x="0" y="0"/>
            <a:ext cx="0" cy="0"/>
          </xdr:xfrm>
          <a:graphic>
            <a:graphicData uri="http://schemas.microsoft.com/office/drawing/2010/slicer">
              <sle:slicer xmlns:sle="http://schemas.microsoft.com/office/drawing/2010/slicer" name="Vague 4"/>
            </a:graphicData>
          </a:graphic>
        </xdr:graphicFrame>
      </mc:Choice>
      <mc:Fallback xmlns="">
        <xdr:sp macro="" textlink="">
          <xdr:nvSpPr>
            <xdr:cNvPr id="0" name=""/>
            <xdr:cNvSpPr>
              <a:spLocks noTextEdit="1"/>
            </xdr:cNvSpPr>
          </xdr:nvSpPr>
          <xdr:spPr>
            <a:xfrm>
              <a:off x="12365790" y="207414"/>
              <a:ext cx="1703747" cy="225128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oneCellAnchor>
  <xdr:oneCellAnchor>
    <xdr:from>
      <xdr:col>6</xdr:col>
      <xdr:colOff>23091</xdr:colOff>
      <xdr:row>32</xdr:row>
      <xdr:rowOff>80818</xdr:rowOff>
    </xdr:from>
    <xdr:ext cx="7354467" cy="652743"/>
    <xdr:sp macro="" textlink="">
      <xdr:nvSpPr>
        <xdr:cNvPr id="4" name="ZoneTexte 11">
          <a:extLst>
            <a:ext uri="{FF2B5EF4-FFF2-40B4-BE49-F238E27FC236}">
              <a16:creationId xmlns:a16="http://schemas.microsoft.com/office/drawing/2014/main" id="{00DD7E61-0EBB-437A-9559-774BE6FF881F}"/>
            </a:ext>
          </a:extLst>
        </xdr:cNvPr>
        <xdr:cNvSpPr txBox="1"/>
      </xdr:nvSpPr>
      <xdr:spPr>
        <a:xfrm>
          <a:off x="2932546" y="6188363"/>
          <a:ext cx="7354467" cy="652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fr-FR" sz="2500" b="1"/>
            <a:t>Suivi du planning des visites par territoire</a:t>
          </a:r>
        </a:p>
        <a:p>
          <a:endParaRPr lang="fr-FR" sz="1300" b="1"/>
        </a:p>
      </xdr:txBody>
    </xdr:sp>
    <xdr:clientData/>
  </xdr:oneCellAnchor>
  <xdr:oneCellAnchor>
    <xdr:from>
      <xdr:col>26</xdr:col>
      <xdr:colOff>0</xdr:colOff>
      <xdr:row>31</xdr:row>
      <xdr:rowOff>0</xdr:rowOff>
    </xdr:from>
    <xdr:ext cx="6545510" cy="461024"/>
    <xdr:sp macro="" textlink="">
      <xdr:nvSpPr>
        <xdr:cNvPr id="14" name="ZoneTexte 13">
          <a:extLst>
            <a:ext uri="{FF2B5EF4-FFF2-40B4-BE49-F238E27FC236}">
              <a16:creationId xmlns:a16="http://schemas.microsoft.com/office/drawing/2014/main" id="{8E2BAD75-C748-4CE4-A638-90636484A82A}"/>
            </a:ext>
          </a:extLst>
        </xdr:cNvPr>
        <xdr:cNvSpPr txBox="1"/>
      </xdr:nvSpPr>
      <xdr:spPr>
        <a:xfrm>
          <a:off x="18149455" y="5911273"/>
          <a:ext cx="6545510" cy="461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2500" b="1">
              <a:solidFill>
                <a:sysClr val="windowText" lastClr="000000"/>
              </a:solidFill>
            </a:rPr>
            <a:t>Suivi des fiches de missions par territoire</a:t>
          </a:r>
        </a:p>
      </xdr:txBody>
    </xdr:sp>
    <xdr:clientData/>
  </xdr:oneCellAnchor>
  <xdr:oneCellAnchor>
    <xdr:from>
      <xdr:col>46</xdr:col>
      <xdr:colOff>127000</xdr:colOff>
      <xdr:row>35</xdr:row>
      <xdr:rowOff>34636</xdr:rowOff>
    </xdr:from>
    <xdr:ext cx="5743367" cy="461024"/>
    <xdr:sp macro="" textlink="">
      <xdr:nvSpPr>
        <xdr:cNvPr id="15" name="ZoneTexte 14">
          <a:extLst>
            <a:ext uri="{FF2B5EF4-FFF2-40B4-BE49-F238E27FC236}">
              <a16:creationId xmlns:a16="http://schemas.microsoft.com/office/drawing/2014/main" id="{1CDA297B-4C3B-4995-A299-23C4FF301983}"/>
            </a:ext>
          </a:extLst>
        </xdr:cNvPr>
        <xdr:cNvSpPr txBox="1"/>
      </xdr:nvSpPr>
      <xdr:spPr>
        <a:xfrm>
          <a:off x="35975636" y="6731000"/>
          <a:ext cx="5743367" cy="461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2500" b="1">
              <a:solidFill>
                <a:sysClr val="windowText" lastClr="000000"/>
              </a:solidFill>
            </a:rPr>
            <a:t>Suivi des déploiements</a:t>
          </a:r>
          <a:r>
            <a:rPr lang="fr-FR" sz="2500" b="1" baseline="0">
              <a:solidFill>
                <a:sysClr val="windowText" lastClr="000000"/>
              </a:solidFill>
            </a:rPr>
            <a:t> </a:t>
          </a:r>
          <a:r>
            <a:rPr lang="fr-FR" sz="2500" b="1">
              <a:solidFill>
                <a:sysClr val="windowText" lastClr="000000"/>
              </a:solidFill>
            </a:rPr>
            <a:t>par territoire</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-2176102</xdr:rowOff>
    </xdr:from>
    <xdr:to>
      <xdr:col>0</xdr:col>
      <xdr:colOff>0</xdr:colOff>
      <xdr:row>0</xdr:row>
      <xdr:rowOff>-207289</xdr:rowOff>
    </xdr:to>
    <xdr:graphicFrame macro="">
      <xdr:nvGraphicFramePr>
        <xdr:cNvPr id="2" name="Graphique 1">
          <a:extLst>
            <a:ext uri="{FF2B5EF4-FFF2-40B4-BE49-F238E27FC236}">
              <a16:creationId xmlns:a16="http://schemas.microsoft.com/office/drawing/2014/main" id="{9919E746-CC24-41F6-963E-CF001A82C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169333</xdr:colOff>
      <xdr:row>0</xdr:row>
      <xdr:rowOff>91955</xdr:rowOff>
    </xdr:from>
    <xdr:ext cx="1817423" cy="450970"/>
    <xdr:pic>
      <xdr:nvPicPr>
        <xdr:cNvPr id="2" name="Image 1" descr="Résultat de recherche d'images pour &quot;logo suez&quot;">
          <a:extLst>
            <a:ext uri="{FF2B5EF4-FFF2-40B4-BE49-F238E27FC236}">
              <a16:creationId xmlns:a16="http://schemas.microsoft.com/office/drawing/2014/main" id="{B34D3BC7-3C51-47E4-A38C-122AE0908F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6333" y="91955"/>
          <a:ext cx="1817423" cy="4509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1289843</xdr:colOff>
      <xdr:row>6</xdr:row>
      <xdr:rowOff>285750</xdr:rowOff>
    </xdr:from>
    <xdr:to>
      <xdr:col>2</xdr:col>
      <xdr:colOff>7737810</xdr:colOff>
      <xdr:row>6</xdr:row>
      <xdr:rowOff>948532</xdr:rowOff>
    </xdr:to>
    <xdr:pic>
      <xdr:nvPicPr>
        <xdr:cNvPr id="3" name="Image 2">
          <a:extLst>
            <a:ext uri="{FF2B5EF4-FFF2-40B4-BE49-F238E27FC236}">
              <a16:creationId xmlns:a16="http://schemas.microsoft.com/office/drawing/2014/main" id="{1306EB37-66C4-447C-86E6-10EC96A7D79A}"/>
            </a:ext>
          </a:extLst>
        </xdr:cNvPr>
        <xdr:cNvPicPr>
          <a:picLocks noChangeAspect="1"/>
        </xdr:cNvPicPr>
      </xdr:nvPicPr>
      <xdr:blipFill>
        <a:blip xmlns:r="http://schemas.openxmlformats.org/officeDocument/2006/relationships" r:embed="rId2"/>
        <a:stretch>
          <a:fillRect/>
        </a:stretch>
      </xdr:blipFill>
      <xdr:spPr>
        <a:xfrm>
          <a:off x="3885406" y="2488406"/>
          <a:ext cx="6447967" cy="6627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38100</xdr:colOff>
      <xdr:row>0</xdr:row>
      <xdr:rowOff>0</xdr:rowOff>
    </xdr:from>
    <xdr:to>
      <xdr:col>10</xdr:col>
      <xdr:colOff>571500</xdr:colOff>
      <xdr:row>14</xdr:row>
      <xdr:rowOff>142875</xdr:rowOff>
    </xdr:to>
    <xdr:graphicFrame macro="">
      <xdr:nvGraphicFramePr>
        <xdr:cNvPr id="2" name="Graphique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599791</xdr:colOff>
      <xdr:row>0</xdr:row>
      <xdr:rowOff>1</xdr:rowOff>
    </xdr:from>
    <xdr:to>
      <xdr:col>26</xdr:col>
      <xdr:colOff>259166</xdr:colOff>
      <xdr:row>8</xdr:row>
      <xdr:rowOff>67813</xdr:rowOff>
    </xdr:to>
    <xdr:graphicFrame macro="">
      <xdr:nvGraphicFramePr>
        <xdr:cNvPr id="3" name="Graphique 2">
          <a:extLst>
            <a:ext uri="{FF2B5EF4-FFF2-40B4-BE49-F238E27FC236}">
              <a16:creationId xmlns:a16="http://schemas.microsoft.com/office/drawing/2014/main" id="{00000000-0008-0000-0500-000003000000}"/>
            </a:ext>
            <a:ext uri="{147F2762-F138-4A5C-976F-8EAC2B608ADB}">
              <a16:predDERef xmlns:a16="http://schemas.microsoft.com/office/drawing/2014/main" pre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887710</xdr:colOff>
      <xdr:row>16</xdr:row>
      <xdr:rowOff>184601</xdr:rowOff>
    </xdr:from>
    <xdr:to>
      <xdr:col>10</xdr:col>
      <xdr:colOff>608203</xdr:colOff>
      <xdr:row>29</xdr:row>
      <xdr:rowOff>130176</xdr:rowOff>
    </xdr:to>
    <xdr:graphicFrame macro="">
      <xdr:nvGraphicFramePr>
        <xdr:cNvPr id="4" name="Graphique 3">
          <a:extLst>
            <a:ext uri="{FF2B5EF4-FFF2-40B4-BE49-F238E27FC236}">
              <a16:creationId xmlns:a16="http://schemas.microsoft.com/office/drawing/2014/main" id="{00000000-0008-0000-0500-000004000000}"/>
            </a:ext>
            <a:ext uri="{147F2762-F138-4A5C-976F-8EAC2B608ADB}">
              <a16:predDERef xmlns:a16="http://schemas.microsoft.com/office/drawing/2014/main" pre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571498</xdr:colOff>
      <xdr:row>16</xdr:row>
      <xdr:rowOff>13152</xdr:rowOff>
    </xdr:from>
    <xdr:to>
      <xdr:col>26</xdr:col>
      <xdr:colOff>230873</xdr:colOff>
      <xdr:row>28</xdr:row>
      <xdr:rowOff>120652</xdr:rowOff>
    </xdr:to>
    <xdr:graphicFrame macro="">
      <xdr:nvGraphicFramePr>
        <xdr:cNvPr id="6" name="Graphique 5">
          <a:extLst>
            <a:ext uri="{FF2B5EF4-FFF2-40B4-BE49-F238E27FC236}">
              <a16:creationId xmlns:a16="http://schemas.microsoft.com/office/drawing/2014/main" id="{00000000-0008-0000-0500-000006000000}"/>
            </a:ext>
            <a:ext uri="{147F2762-F138-4A5C-976F-8EAC2B608ADB}">
              <a16:predDERef xmlns:a16="http://schemas.microsoft.com/office/drawing/2014/main" pre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744042</xdr:colOff>
      <xdr:row>37</xdr:row>
      <xdr:rowOff>132666</xdr:rowOff>
    </xdr:from>
    <xdr:to>
      <xdr:col>10</xdr:col>
      <xdr:colOff>590550</xdr:colOff>
      <xdr:row>52</xdr:row>
      <xdr:rowOff>266700</xdr:rowOff>
    </xdr:to>
    <xdr:graphicFrame macro="">
      <xdr:nvGraphicFramePr>
        <xdr:cNvPr id="9" name="Graphique 8">
          <a:extLst>
            <a:ext uri="{FF2B5EF4-FFF2-40B4-BE49-F238E27FC236}">
              <a16:creationId xmlns:a16="http://schemas.microsoft.com/office/drawing/2014/main" id="{00000000-0008-0000-0500-000009000000}"/>
            </a:ext>
            <a:ext uri="{147F2762-F138-4A5C-976F-8EAC2B608ADB}">
              <a16:predDERef xmlns:a16="http://schemas.microsoft.com/office/drawing/2014/main" pre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490301</xdr:colOff>
      <xdr:row>38</xdr:row>
      <xdr:rowOff>65991</xdr:rowOff>
    </xdr:from>
    <xdr:to>
      <xdr:col>26</xdr:col>
      <xdr:colOff>149676</xdr:colOff>
      <xdr:row>53</xdr:row>
      <xdr:rowOff>4983</xdr:rowOff>
    </xdr:to>
    <xdr:graphicFrame macro="">
      <xdr:nvGraphicFramePr>
        <xdr:cNvPr id="10" name="Graphique 9">
          <a:extLst>
            <a:ext uri="{FF2B5EF4-FFF2-40B4-BE49-F238E27FC236}">
              <a16:creationId xmlns:a16="http://schemas.microsoft.com/office/drawing/2014/main" id="{00000000-0008-0000-0500-00000A000000}"/>
            </a:ext>
            <a:ext uri="{147F2762-F138-4A5C-976F-8EAC2B608ADB}">
              <a16:predDERef xmlns:a16="http://schemas.microsoft.com/office/drawing/2014/main" pre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762547</xdr:colOff>
      <xdr:row>56</xdr:row>
      <xdr:rowOff>296587</xdr:rowOff>
    </xdr:from>
    <xdr:to>
      <xdr:col>10</xdr:col>
      <xdr:colOff>481395</xdr:colOff>
      <xdr:row>77</xdr:row>
      <xdr:rowOff>1752</xdr:rowOff>
    </xdr:to>
    <xdr:graphicFrame macro="">
      <xdr:nvGraphicFramePr>
        <xdr:cNvPr id="11" name="Graphique 10">
          <a:extLst>
            <a:ext uri="{FF2B5EF4-FFF2-40B4-BE49-F238E27FC236}">
              <a16:creationId xmlns:a16="http://schemas.microsoft.com/office/drawing/2014/main" id="{45CD9C05-3851-48CD-B69F-15484E023174}"/>
            </a:ext>
            <a:ext uri="{147F2762-F138-4A5C-976F-8EAC2B608ADB}">
              <a16:predDERef xmlns:a16="http://schemas.microsoft.com/office/drawing/2014/main" pre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59</xdr:col>
      <xdr:colOff>1250950</xdr:colOff>
      <xdr:row>0</xdr:row>
      <xdr:rowOff>184150</xdr:rowOff>
    </xdr:from>
    <xdr:to>
      <xdr:col>60</xdr:col>
      <xdr:colOff>234950</xdr:colOff>
      <xdr:row>0</xdr:row>
      <xdr:rowOff>444500</xdr:rowOff>
    </xdr:to>
    <xdr:sp macro="" textlink="">
      <xdr:nvSpPr>
        <xdr:cNvPr id="2" name="Check Box 2" hidden="1">
          <a:extLst>
            <a:ext uri="{63B3BB69-23CF-44E3-9099-C40C66FF867C}">
              <a14:compatExt xmlns:a14="http://schemas.microsoft.com/office/drawing/2010/main" spid="_x0000_s112641"/>
            </a:ext>
            <a:ext uri="{FF2B5EF4-FFF2-40B4-BE49-F238E27FC236}">
              <a16:creationId xmlns:a16="http://schemas.microsoft.com/office/drawing/2014/main" id="{9CA275B2-02D3-4B8D-8961-BD00223CFDEC}"/>
            </a:ext>
          </a:extLst>
        </xdr:cNvPr>
        <xdr:cNvSpPr/>
      </xdr:nvSpPr>
      <xdr:spPr bwMode="auto">
        <a:xfrm>
          <a:off x="1250950" y="7423150"/>
          <a:ext cx="234950" cy="2635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oneCellAnchor>
    <xdr:from>
      <xdr:col>59</xdr:col>
      <xdr:colOff>1250950</xdr:colOff>
      <xdr:row>2</xdr:row>
      <xdr:rowOff>38100</xdr:rowOff>
    </xdr:from>
    <xdr:ext cx="237259" cy="273627"/>
    <xdr:sp macro="" textlink="">
      <xdr:nvSpPr>
        <xdr:cNvPr id="4" name="Check Box 3" hidden="1">
          <a:extLst>
            <a:ext uri="{63B3BB69-23CF-44E3-9099-C40C66FF867C}">
              <a14:compatExt xmlns:a14="http://schemas.microsoft.com/office/drawing/2010/main" spid="_x0000_s112642"/>
            </a:ext>
            <a:ext uri="{FF2B5EF4-FFF2-40B4-BE49-F238E27FC236}">
              <a16:creationId xmlns:a16="http://schemas.microsoft.com/office/drawing/2014/main" id="{F78EDD94-644E-4C13-940B-692F454FB801}"/>
            </a:ext>
          </a:extLst>
        </xdr:cNvPr>
        <xdr:cNvSpPr/>
      </xdr:nvSpPr>
      <xdr:spPr bwMode="auto">
        <a:xfrm>
          <a:off x="1250950" y="7677150"/>
          <a:ext cx="234950" cy="2762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https://one4u.sharepoint.com/DDME/3_%20Clients/1_%20Clients%20GC/1_%20Dossiers%20Clients%20GC/MAISONS%20DU%20MONDE/2%20-%20AO/2022%20-%20MAISONS%20DU%20MONDE/3%20-%20DRAFT/2%20-%20RFQ_Tech/7%20-%20Analyse%20des%20attributions/Andr&#233;/DC_Maisons%20du%20Monde_20221207%20V2.xlsx?1C4D23B2" TargetMode="External"/><Relationship Id="rId1" Type="http://schemas.openxmlformats.org/officeDocument/2006/relationships/externalLinkPath" Target="file:///\\1C4D23B2\DC_Maisons%20du%20Monde_20221207%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one4u.sharepoint.com/DDME/5_%20Equipes/1_%20DCGC/5_%20Bureau%20d'&#233;tude%20GC/3_Mod&#232;les%20Docs/2%20-%20BPU%20interne/BPU_NOMCLIENT_2022-11-2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DDME\3_%20Clients\1_%20Clients%20GC\1_%20Dossiers%20Clients%20GC\RENAULT%20RETAIL%20GROUP\2%20-%20AO\2020%20-%20DID%20+%20DIND\3%20-%20DRAFT\2%20-%20RFQ_Tech\3%20-%20BPU\BPU_RRG_2020-08-3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MMAIRE"/>
      <sheetName val="MODOP"/>
      <sheetName val="SYNTHESE DU CONTRAT"/>
      <sheetName val="DC Sites et Tarifs"/>
      <sheetName val="Densité Matière"/>
      <sheetName val="PARAMETRAGE FACTURATION"/>
      <sheetName val="Code orga"/>
      <sheetName val="Tarifs Location &amp; Vente"/>
      <sheetName val=" Planning visites"/>
      <sheetName val="FAQ"/>
      <sheetName val="RACHAT MATIERE"/>
      <sheetName val="REVISION DES PRIX et AUTRES CON"/>
      <sheetName val="Synthese déploiement"/>
      <sheetName val="KPI déploiement"/>
      <sheetName val="Graph suivi"/>
      <sheetName val="Scope FAQ"/>
      <sheetName val="Données"/>
      <sheetName val="Feuil2"/>
      <sheetName val="DC_Maisons du Monde_20221207 V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bles"/>
      <sheetName val="Matériel"/>
      <sheetName val="Pricing"/>
      <sheetName val="Pricing_v2"/>
      <sheetName val="Analyse Budget"/>
      <sheetName val="P&amp;L"/>
      <sheetName val="Analyse Traitement"/>
      <sheetName val="Tonnages &amp; Filières"/>
      <sheetName val="Liste Territoires"/>
      <sheetName val="GALIWAY"/>
      <sheetName val="Agences"/>
      <sheetName val="TAS collecte"/>
      <sheetName val="Zonier"/>
      <sheetName val="TAS Traitement"/>
      <sheetName val="Données"/>
      <sheetName val="TCD P&amp;L"/>
      <sheetName val="TCD Balance Co"/>
      <sheetName val="Densité Matière"/>
      <sheetName val="Réf Matières SUEZ"/>
      <sheetName val=" Planning visi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bles"/>
      <sheetName val="Matériel"/>
      <sheetName val="Pricing"/>
      <sheetName val="Pricing sites supplèmentaires"/>
      <sheetName val="Analyse Budget"/>
      <sheetName val="CAPEX ISO"/>
      <sheetName val="CAPEX OPT"/>
      <sheetName val="BP"/>
      <sheetName val="Tonnages &amp; Filières"/>
      <sheetName val="Agences"/>
      <sheetName val="Zonier"/>
      <sheetName val="TAS collecte"/>
      <sheetName val="FICHIER DE CORRESP"/>
      <sheetName val="Traitement"/>
      <sheetName val="Données"/>
      <sheetName val="Densité Matière"/>
      <sheetName val="Réf Matières SUEZ"/>
      <sheetName val="Liste Territoires"/>
      <sheetName val=" Planning visites"/>
      <sheetName val="Feuil1"/>
      <sheetName val="BPU_RRG_2020-08-3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persons/person.xml><?xml version="1.0" encoding="utf-8"?>
<personList xmlns="http://schemas.microsoft.com/office/spreadsheetml/2018/threadedcomments" xmlns:x="http://schemas.openxmlformats.org/spreadsheetml/2006/main">
  <person displayName="Pertuisel, Delphine" id="{4D06427A-A64B-4649-9D3F-DB6F045479A0}" userId="S::delphine.pertuisel@suez.com::09abf81c-88da-485c-ba34-ac1f8b5c040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moule, Eloise" refreshedDate="45197.638910300928" createdVersion="7" refreshedVersion="8" minRefreshableVersion="3" recordCount="221" xr:uid="{4DB5ED9C-E624-4BDB-A49E-819EC34EFBC9}">
  <cacheSource type="worksheet">
    <worksheetSource name="Tableau3"/>
  </cacheSource>
  <cacheFields count="101">
    <cacheField name="Territoire BLE" numFmtId="0">
      <sharedItems containsNonDate="0" containsString="0" containsBlank="1"/>
    </cacheField>
    <cacheField name="Statut" numFmtId="0">
      <sharedItems/>
    </cacheField>
    <cacheField name="Vague de déploiement" numFmtId="0">
      <sharedItems containsNonDate="0" containsString="0" containsBlank="1"/>
    </cacheField>
    <cacheField name="Date de début de contrat" numFmtId="14">
      <sharedItems containsSemiMixedTypes="0" containsNonDate="0" containsDate="1" containsString="0" minDate="1899-12-30T00:00:00" maxDate="1899-12-31T00:00:00"/>
    </cacheField>
    <cacheField name="ACTION Déploiement " numFmtId="0">
      <sharedItems/>
    </cacheField>
    <cacheField name="Observation" numFmtId="0">
      <sharedItems containsNonDate="0" containsString="0" containsBlank="1"/>
    </cacheField>
    <cacheField name="DATE DEPLOIEMENT" numFmtId="0">
      <sharedItems containsNonDate="0" containsString="0" containsBlank="1"/>
    </cacheField>
    <cacheField name="Contrôle fait (oui/non)" numFmtId="4">
      <sharedItems containsNonDate="0" containsString="0" containsBlank="1"/>
    </cacheField>
    <cacheField name="Création par injection ou Fiche Start (oui/non)" numFmtId="0">
      <sharedItems/>
    </cacheField>
    <cacheField name="Code débiteur (Clear / MKGT)" numFmtId="0">
      <sharedItems containsBlank="1"/>
    </cacheField>
    <cacheField name="TAG GC" numFmtId="0">
      <sharedItems containsSemiMixedTypes="0" containsString="0" containsNumber="1" containsInteger="1" minValue="0" maxValue="0"/>
    </cacheField>
    <cacheField name="Code Site client" numFmtId="0">
      <sharedItems containsBlank="1"/>
    </cacheField>
    <cacheField name="Bon de commande obligatoire (O/N)" numFmtId="0">
      <sharedItems containsNonDate="0" containsString="0" containsBlank="1"/>
    </cacheField>
    <cacheField name="Type de BDC" numFmtId="0">
      <sharedItems containsNonDate="0" containsString="0" containsBlank="1"/>
    </cacheField>
    <cacheField name="Nom" numFmtId="0">
      <sharedItems containsNonDate="0" containsString="0" containsBlank="1"/>
    </cacheField>
    <cacheField name="Prénom" numFmtId="0">
      <sharedItems containsNonDate="0" containsString="0" containsBlank="1"/>
    </cacheField>
    <cacheField name="Téléphone Site" numFmtId="0">
      <sharedItems containsNonDate="0" containsString="0" containsBlank="1"/>
    </cacheField>
    <cacheField name="Mail " numFmtId="0">
      <sharedItems containsNonDate="0" containsString="0" containsBlank="1"/>
    </cacheField>
    <cacheField name="Nom2" numFmtId="0">
      <sharedItems containsNonDate="0" containsString="0" containsBlank="1"/>
    </cacheField>
    <cacheField name="Prénom3" numFmtId="0">
      <sharedItems containsNonDate="0" containsString="0" containsBlank="1"/>
    </cacheField>
    <cacheField name="SIRET Facturation" numFmtId="1">
      <sharedItems containsNonDate="0" containsString="0" containsBlank="1"/>
    </cacheField>
    <cacheField name="Raison sociale" numFmtId="49">
      <sharedItems containsSemiMixedTypes="0" containsString="0" containsNumber="1" containsInteger="1" minValue="0" maxValue="0"/>
    </cacheField>
    <cacheField name="N° rue" numFmtId="49">
      <sharedItems containsSemiMixedTypes="0" containsString="0" containsNumber="1" containsInteger="1" minValue="0" maxValue="0"/>
    </cacheField>
    <cacheField name="Rue" numFmtId="49">
      <sharedItems containsSemiMixedTypes="0" containsString="0" containsNumber="1" containsInteger="1" minValue="0" maxValue="0"/>
    </cacheField>
    <cacheField name="Dom./Bât" numFmtId="49">
      <sharedItems containsSemiMixedTypes="0" containsString="0" containsNumber="1" containsInteger="1" minValue="0" maxValue="0"/>
    </cacheField>
    <cacheField name="Code postal" numFmtId="49">
      <sharedItems containsSemiMixedTypes="0" containsString="0" containsNumber="1" containsInteger="1" minValue="0" maxValue="0"/>
    </cacheField>
    <cacheField name="Ville" numFmtId="49">
      <sharedItems containsSemiMixedTypes="0" containsString="0" containsNumber="1" containsInteger="1" minValue="0" maxValue="0"/>
    </cacheField>
    <cacheField name="Facturation dématérialisée *" numFmtId="49">
      <sharedItems containsSemiMixedTypes="0" containsString="0" containsNumber="1" containsInteger="1" minValue="0" maxValue="0"/>
    </cacheField>
    <cacheField name="Mode de règlement au format Clear" numFmtId="49">
      <sharedItems containsSemiMixedTypes="0" containsString="0" containsNumber="1" containsInteger="1" minValue="0" maxValue="0"/>
    </cacheField>
    <cacheField name="Délai de paiement au format Clear)" numFmtId="49">
      <sharedItems containsSemiMixedTypes="0" containsString="0" containsNumber="1" containsInteger="1" minValue="0" maxValue="0"/>
    </cacheField>
    <cacheField name="Contact Facturation Client Nom" numFmtId="0">
      <sharedItems containsSemiMixedTypes="0" containsString="0" containsNumber="1" containsInteger="1" minValue="0" maxValue="0"/>
    </cacheField>
    <cacheField name="Contact Facturation Client Prénom" numFmtId="49">
      <sharedItems containsSemiMixedTypes="0" containsString="0" containsNumber="1" containsInteger="1" minValue="0" maxValue="0"/>
    </cacheField>
    <cacheField name="Annexes de facturation" numFmtId="0">
      <sharedItems containsBlank="1"/>
    </cacheField>
    <cacheField name="Mode d'envoi des BI/ BP/BSD (non, ECE,facture,Expléo)" numFmtId="0">
      <sharedItems containsNonDate="0" containsString="0" containsBlank="1"/>
    </cacheField>
    <cacheField name="Email responsable logistique_x000a_Si envoi BI par Expléo" numFmtId="0">
      <sharedItems containsNonDate="0" containsString="0" containsBlank="1"/>
    </cacheField>
    <cacheField name="Modalité d'envoi facture (Email, plateforme client, courrier)" numFmtId="0">
      <sharedItems containsNonDate="0" containsString="0" containsBlank="1"/>
    </cacheField>
    <cacheField name="Siret client presté " numFmtId="1">
      <sharedItems containsNonDate="0" containsString="0" containsBlank="1"/>
    </cacheField>
    <cacheField name="Nom du site Client" numFmtId="0">
      <sharedItems containsNonDate="0" containsString="0" containsBlank="1"/>
    </cacheField>
    <cacheField name="Adresse" numFmtId="0">
      <sharedItems containsNonDate="0" containsString="0" containsBlank="1"/>
    </cacheField>
    <cacheField name="Code postal4" numFmtId="0">
      <sharedItems containsNonDate="0" containsString="0" containsBlank="1"/>
    </cacheField>
    <cacheField name="Ville du site client" numFmtId="0">
      <sharedItems containsNonDate="0" containsString="0" containsBlank="1"/>
    </cacheField>
    <cacheField name="Département" numFmtId="49">
      <sharedItems containsBlank="1"/>
    </cacheField>
    <cacheField name="Agence Managériale" numFmtId="0">
      <sharedItems containsNonDate="0" containsString="0" containsBlank="1"/>
    </cacheField>
    <cacheField name="Code orga de prestation Clear/MKGT" numFmtId="0">
      <sharedItems containsNonDate="0" containsString="0" containsBlank="1"/>
    </cacheField>
    <cacheField name="Désignation déchet_x000a_ selon BPU client" numFmtId="1">
      <sharedItems containsBlank="1"/>
    </cacheField>
    <cacheField name="Famille_x000a_Référentiel SUEZ" numFmtId="0">
      <sharedItems containsBlank="1" count="4">
        <s v="A - DNDAE"/>
        <s v="B - PAPIERS"/>
        <s v="B - CARTONS"/>
        <m/>
      </sharedItems>
    </cacheField>
    <cacheField name="Code matière SUEZ (Clear MKGT)" numFmtId="0">
      <sharedItems containsNonDate="0" containsString="0" containsBlank="1"/>
    </cacheField>
    <cacheField name="Code CED" numFmtId="0">
      <sharedItems containsBlank="1"/>
    </cacheField>
    <cacheField name="Matériel sur place (BPU client) " numFmtId="0">
      <sharedItems containsNonDate="0" containsString="0" containsBlank="1"/>
    </cacheField>
    <cacheField name="Codification SUEZ du matériel" numFmtId="0">
      <sharedItems containsBlank="1"/>
    </cacheField>
    <cacheField name="Précisons (contenance…)" numFmtId="0">
      <sharedItems containsNonDate="0" containsString="0" containsBlank="1"/>
    </cacheField>
    <cacheField name="Tonnage annuel" numFmtId="174">
      <sharedItems containsNonDate="0" containsString="0" containsBlank="1"/>
    </cacheField>
    <cacheField name="CA global annuel" numFmtId="174">
      <sharedItems containsNonDate="0" containsString="0" containsBlank="1"/>
    </cacheField>
    <cacheField name="SUEZ Sortant sur le flux Oui/Non ou nom sortant" numFmtId="174">
      <sharedItems containsNonDate="0" containsString="0" containsBlank="1"/>
    </cacheField>
    <cacheField name="Statut AO" numFmtId="0">
      <sharedItems containsNonDate="0" containsString="0" containsBlank="1"/>
    </cacheField>
    <cacheField name="Location - Vente - _x000a_Fourni par client" numFmtId="0">
      <sharedItems containsBlank="1"/>
    </cacheField>
    <cacheField name="Commentaire" numFmtId="4">
      <sharedItems containsNonDate="0" containsString="0" containsBlank="1"/>
    </cacheField>
    <cacheField name="Nbre de contenants" numFmtId="3">
      <sharedItems containsNonDate="0" containsString="0" containsBlank="1"/>
    </cacheField>
    <cacheField name="Unité de facturation" numFmtId="0">
      <sharedItems/>
    </cacheField>
    <cacheField name="Prix de vente" numFmtId="8">
      <sharedItems/>
    </cacheField>
    <cacheField name="Prix d'installation du compacteur" numFmtId="172">
      <sharedItems containsNonDate="0" containsString="0" containsBlank="1"/>
    </cacheField>
    <cacheField name="Type Collecte" numFmtId="0">
      <sharedItems containsBlank="1"/>
    </cacheField>
    <cacheField name="Code Activité" numFmtId="0">
      <sharedItems/>
    </cacheField>
    <cacheField name="Unité de facturation Collecte" numFmtId="4">
      <sharedItems containsBlank="1"/>
    </cacheField>
    <cacheField name="Déplacement de benne(enlever la formule)" numFmtId="172">
      <sharedItems/>
    </cacheField>
    <cacheField name="Dépôt de matériel" numFmtId="172">
      <sharedItems containsSemiMixedTypes="0" containsString="0" containsNumber="1" containsInteger="1" minValue="0" maxValue="0"/>
    </cacheField>
    <cacheField name="ROTATION_x000a_Prix vente " numFmtId="172">
      <sharedItems containsNonDate="0" containsString="0" containsBlank="1"/>
    </cacheField>
    <cacheField name="PASSAGE_x000a_Prix de vente" numFmtId="172">
      <sharedItems containsNonDate="0" containsString="0" containsBlank="1"/>
    </cacheField>
    <cacheField name="COLLECTE D'1 CONTENANT (levée)_x000a_Prix de vente" numFmtId="172">
      <sharedItems containsNonDate="0" containsString="0" containsBlank="1"/>
    </cacheField>
    <cacheField name="Fréquence de collecte de l'AO (basé sur le NB de rotations annuel AO)" numFmtId="0">
      <sharedItems containsNonDate="0" containsString="0" containsBlank="1"/>
    </cacheField>
    <cacheField name="Unité de Traitement AO" numFmtId="4">
      <sharedItems containsBlank="1"/>
    </cacheField>
    <cacheField name="Traitement  hors TGAP AO" numFmtId="172">
      <sharedItems containsString="0" containsBlank="1" containsNumber="1" containsInteger="1" minValue="93" maxValue="93"/>
    </cacheField>
    <cacheField name="TGAP AO" numFmtId="172">
      <sharedItems containsNonDate="0" containsString="0" containsBlank="1"/>
    </cacheField>
    <cacheField name="Unité de facturation du Traitement " numFmtId="172">
      <sharedItems containsBlank="1"/>
    </cacheField>
    <cacheField name="Prix de traitement à l'unité de facturation hors TGAP" numFmtId="172">
      <sharedItems/>
    </cacheField>
    <cacheField name="TGAP à l'unité de facturation" numFmtId="172">
      <sharedItems/>
    </cacheField>
    <cacheField name="Prix de caractérisation" numFmtId="172">
      <sharedItems containsNonDate="0" containsString="0" containsBlank="1"/>
    </cacheField>
    <cacheField name="Mode de Traitement" numFmtId="4">
      <sharedItems containsBlank="1"/>
    </cacheField>
    <cacheField name="Passage en centre de Tri ou Transfert Oui/Non" numFmtId="4">
      <sharedItems containsBlank="1"/>
    </cacheField>
    <cacheField name="Code du Centre de tri/transfert ou de l'exutoire final" numFmtId="4">
      <sharedItems containsNonDate="0" containsString="0" containsBlank="1"/>
    </cacheField>
    <cacheField name="CODE RD " numFmtId="4">
      <sharedItems containsNonDate="0" containsString="0" containsBlank="1"/>
    </cacheField>
    <cacheField name="Nom du Centre de tri/transfert ou de l'exutoire final" numFmtId="4">
      <sharedItems containsNonDate="0" containsString="0" containsBlank="1"/>
    </cacheField>
    <cacheField name="Adresse du Centre" numFmtId="4">
      <sharedItems containsNonDate="0" containsString="0" containsBlank="1"/>
    </cacheField>
    <cacheField name="Code postal Centre" numFmtId="169">
      <sharedItems containsNonDate="0" containsString="0" containsBlank="1"/>
    </cacheField>
    <cacheField name="Ville du Centre" numFmtId="169">
      <sharedItems containsNonDate="0" containsString="0" containsBlank="1"/>
    </cacheField>
    <cacheField name="Mercuriale" numFmtId="49">
      <sharedItems containsNonDate="0" containsString="0" containsBlank="1"/>
    </cacheField>
    <cacheField name="Mois de référence" numFmtId="49">
      <sharedItems containsNonDate="0" containsString="0" containsBlank="1"/>
    </cacheField>
    <cacheField name="Indice de qualité" numFmtId="49">
      <sharedItems containsNonDate="0" containsString="0" containsBlank="1"/>
    </cacheField>
    <cacheField name="Unité de facturation Rachat matières" numFmtId="4">
      <sharedItems containsNonDate="0" containsString="0" containsBlank="1"/>
    </cacheField>
    <cacheField name="Rachat au client amont (BRM)" numFmtId="172">
      <sharedItems containsNonDate="0" containsString="0" containsBlank="1"/>
    </cacheField>
    <cacheField name="Autre prestation" numFmtId="49">
      <sharedItems containsNonDate="0" containsString="0" containsBlank="1"/>
    </cacheField>
    <cacheField name="Unité de facturation Autre Presta" numFmtId="49">
      <sharedItems containsNonDate="0" containsString="0" containsBlank="1"/>
    </cacheField>
    <cacheField name="Prix vente Autre Presta" numFmtId="49">
      <sharedItems containsNonDate="0" containsString="0" containsBlank="1"/>
    </cacheField>
    <cacheField name="Qté Autre Presta / an" numFmtId="49">
      <sharedItems containsNonDate="0" containsString="0" containsBlank="1"/>
    </cacheField>
    <cacheField name="Capex théorique à renseigner par le BE €" numFmtId="172">
      <sharedItems containsNonDate="0" containsString="0" containsBlank="1"/>
    </cacheField>
    <cacheField name="Commentaires BE " numFmtId="49">
      <sharedItems containsNonDate="0" containsString="0" containsBlank="1"/>
    </cacheField>
    <cacheField name="Prix déclassement DIB hors TGAP si différent du prix national (187€/T)" numFmtId="172">
      <sharedItems containsNonDate="0" containsString="0" containsBlank="1"/>
    </cacheField>
    <cacheField name="BVD9 du site ou Siret" numFmtId="0">
      <sharedItems containsBlank="1"/>
    </cacheField>
    <cacheField name="TVA intra communautaire pour facture demat" numFmtId="0">
      <sharedItems containsBlank="1"/>
    </cacheField>
    <cacheField name="Equivalence volume" numFmtId="0">
      <sharedItems containsBlank="1"/>
    </cacheField>
    <cacheField name="Numéro de dossie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moule, Eloise" refreshedDate="45197.638911458336" createdVersion="6" refreshedVersion="8" minRefreshableVersion="3" recordCount="215" xr:uid="{5B721768-C3DB-46F7-8C05-BF64F3D3E40A}">
  <cacheSource type="worksheet">
    <worksheetSource ref="A2:CP82" sheet="DC Sites et Tarifs"/>
  </cacheSource>
  <cacheFields count="98">
    <cacheField name="Territoire BLE" numFmtId="0">
      <sharedItems containsNonDate="0" containsBlank="1" count="7">
        <m/>
        <s v="N / HDF" u="1"/>
        <s v="NAO" u="1"/>
        <s v="B / PDL / CVDL" u="1"/>
        <s v="GE / BFC" u="1"/>
        <s v="ARA / PACA" u="1"/>
        <s v="IDF" u="1"/>
      </sharedItems>
    </cacheField>
    <cacheField name="Statut" numFmtId="0">
      <sharedItems/>
    </cacheField>
    <cacheField name="Vague de déploiement" numFmtId="0">
      <sharedItems containsNonDate="0" containsBlank="1" count="3">
        <m/>
        <s v="V1" u="1"/>
        <s v="V2" u="1"/>
      </sharedItems>
    </cacheField>
    <cacheField name="Date de début de contrat" numFmtId="14">
      <sharedItems containsSemiMixedTypes="0" containsNonDate="0" containsDate="1" containsString="0" minDate="1899-12-30T00:00:00" maxDate="1899-12-31T00:00:00"/>
    </cacheField>
    <cacheField name="ACTION Déploiement " numFmtId="0">
      <sharedItems containsBlank="1" count="6">
        <s v=""/>
        <b v="0" u="1"/>
        <m u="1"/>
        <s v="Actualisation administrative" u="1"/>
        <s v="Déploiement opérationnel et administratif" u="1"/>
        <s v="Repliement et clôture du dossier" u="1"/>
      </sharedItems>
    </cacheField>
    <cacheField name="Observation" numFmtId="0">
      <sharedItems containsNonDate="0" containsBlank="1" count="3">
        <m/>
        <s v="PAS DE BESOIN - ne pas deployer" u="1"/>
        <s v="L.E Ok" u="1"/>
      </sharedItems>
    </cacheField>
    <cacheField name="DATE DEPLOIEMENT" numFmtId="0">
      <sharedItems containsNonDate="0" containsDate="1" containsString="0" containsBlank="1" minDate="2021-02-21T00:00:00" maxDate="2021-09-11T00:00:00" count="9">
        <m/>
        <d v="2021-08-13T00:00:00" u="1"/>
        <d v="2021-09-10T00:00:00" u="1"/>
        <d v="2021-08-14T00:00:00" u="1"/>
        <d v="2021-02-21T00:00:00" u="1"/>
        <d v="2021-08-10T00:00:00" u="1"/>
        <d v="2021-08-15T00:00:00" u="1"/>
        <d v="2021-08-11T00:00:00" u="1"/>
        <d v="2021-08-12T00:00:00" u="1"/>
      </sharedItems>
    </cacheField>
    <cacheField name="Contrôle fait (oui/non)" numFmtId="4">
      <sharedItems containsNonDate="0" containsString="0" containsBlank="1"/>
    </cacheField>
    <cacheField name="Création par injection ou Fiche Start (oui/non)" numFmtId="0">
      <sharedItems/>
    </cacheField>
    <cacheField name="Code débiteur (Clear / MKGT)" numFmtId="0">
      <sharedItems containsBlank="1"/>
    </cacheField>
    <cacheField name="TAG GC" numFmtId="0">
      <sharedItems containsSemiMixedTypes="0" containsString="0" containsNumber="1" containsInteger="1" minValue="0" maxValue="0"/>
    </cacheField>
    <cacheField name="Code Site client" numFmtId="0">
      <sharedItems containsBlank="1"/>
    </cacheField>
    <cacheField name="Bon de commande obligatoire (O/N)" numFmtId="0">
      <sharedItems containsNonDate="0" containsString="0" containsBlank="1"/>
    </cacheField>
    <cacheField name="Type de BDC" numFmtId="0">
      <sharedItems containsNonDate="0" containsString="0" containsBlank="1"/>
    </cacheField>
    <cacheField name="Nom" numFmtId="0">
      <sharedItems containsNonDate="0" containsString="0" containsBlank="1"/>
    </cacheField>
    <cacheField name="Prénom" numFmtId="0">
      <sharedItems containsNonDate="0" containsString="0" containsBlank="1"/>
    </cacheField>
    <cacheField name="Téléphone Site" numFmtId="0">
      <sharedItems containsNonDate="0" containsString="0" containsBlank="1"/>
    </cacheField>
    <cacheField name="Mail " numFmtId="0">
      <sharedItems containsNonDate="0" containsString="0" containsBlank="1"/>
    </cacheField>
    <cacheField name="Nom2" numFmtId="0">
      <sharedItems containsNonDate="0" containsString="0" containsBlank="1"/>
    </cacheField>
    <cacheField name="Prénom3" numFmtId="0">
      <sharedItems containsNonDate="0" containsString="0" containsBlank="1"/>
    </cacheField>
    <cacheField name="SIRET Facturation" numFmtId="1">
      <sharedItems containsNonDate="0" containsString="0" containsBlank="1"/>
    </cacheField>
    <cacheField name="Raison sociale" numFmtId="49">
      <sharedItems containsSemiMixedTypes="0" containsString="0" containsNumber="1" containsInteger="1" minValue="0" maxValue="0"/>
    </cacheField>
    <cacheField name="N° rue" numFmtId="49">
      <sharedItems containsSemiMixedTypes="0" containsString="0" containsNumber="1" containsInteger="1" minValue="0" maxValue="0"/>
    </cacheField>
    <cacheField name="Rue" numFmtId="49">
      <sharedItems containsSemiMixedTypes="0" containsString="0" containsNumber="1" containsInteger="1" minValue="0" maxValue="0"/>
    </cacheField>
    <cacheField name="Dom./Bât" numFmtId="49">
      <sharedItems containsSemiMixedTypes="0" containsString="0" containsNumber="1" containsInteger="1" minValue="0" maxValue="0"/>
    </cacheField>
    <cacheField name="Code postal" numFmtId="49">
      <sharedItems containsSemiMixedTypes="0" containsString="0" containsNumber="1" containsInteger="1" minValue="0" maxValue="69146" count="2">
        <n v="0"/>
        <n v="69146" u="1"/>
      </sharedItems>
    </cacheField>
    <cacheField name="Ville" numFmtId="49">
      <sharedItems containsSemiMixedTypes="0" containsString="0" containsNumber="1" containsInteger="1" minValue="0" maxValue="0"/>
    </cacheField>
    <cacheField name="Facturation dématérialisée *" numFmtId="49">
      <sharedItems containsSemiMixedTypes="0" containsString="0" containsNumber="1" containsInteger="1" minValue="0" maxValue="0"/>
    </cacheField>
    <cacheField name="Mode de règlement au format Clear" numFmtId="49">
      <sharedItems containsSemiMixedTypes="0" containsString="0" containsNumber="1" containsInteger="1" minValue="0" maxValue="0"/>
    </cacheField>
    <cacheField name="Délai de paiement au format Clear)" numFmtId="49">
      <sharedItems containsSemiMixedTypes="0" containsString="0" containsNumber="1" containsInteger="1" minValue="0" maxValue="0"/>
    </cacheField>
    <cacheField name="Contact Facturation Client Nom" numFmtId="0">
      <sharedItems containsSemiMixedTypes="0" containsString="0" containsNumber="1" containsInteger="1" minValue="0" maxValue="0"/>
    </cacheField>
    <cacheField name="Contact Facturation Client Prénom" numFmtId="49">
      <sharedItems containsSemiMixedTypes="0" containsString="0" containsNumber="1" containsInteger="1" minValue="0" maxValue="0"/>
    </cacheField>
    <cacheField name="Annexes de facturation" numFmtId="0">
      <sharedItems containsBlank="1"/>
    </cacheField>
    <cacheField name="Mode d'envoi des BI/ BP/BSD (non, ECE,facture,Expléo)" numFmtId="0">
      <sharedItems containsNonDate="0" containsString="0" containsBlank="1"/>
    </cacheField>
    <cacheField name="Email responsable logistique_x000a_Si envoi BI par Expléo" numFmtId="0">
      <sharedItems containsNonDate="0" containsString="0" containsBlank="1"/>
    </cacheField>
    <cacheField name="Modalité d'envoi facture (Email, plateforme client, courrier)" numFmtId="0">
      <sharedItems containsNonDate="0" containsString="0" containsBlank="1"/>
    </cacheField>
    <cacheField name="Siret client presté " numFmtId="1">
      <sharedItems containsNonDate="0" containsString="0" containsBlank="1"/>
    </cacheField>
    <cacheField name="Nom du site Client" numFmtId="0">
      <sharedItems containsNonDate="0" containsString="0" containsBlank="1"/>
    </cacheField>
    <cacheField name="Adresse" numFmtId="0">
      <sharedItems containsNonDate="0" containsString="0" containsBlank="1"/>
    </cacheField>
    <cacheField name="Code postal4" numFmtId="0">
      <sharedItems containsNonDate="0" containsString="0" containsBlank="1"/>
    </cacheField>
    <cacheField name="Ville du site client" numFmtId="0">
      <sharedItems containsNonDate="0" containsBlank="1" count="118">
        <m/>
        <s v="VINEUIL" u="1"/>
        <s v="SCHWEIGHOUSE SUR MODER" u="1"/>
        <s v="WITTENHEIM" u="1"/>
        <s v="POITIERS" u="1"/>
        <s v="MONT SAINT MARTIN" u="1"/>
        <s v="SAINT-PIERRE-DU-MONT" u="1"/>
        <s v="BUCHELAY MANTES" u="1"/>
        <s v="BRETIGNY SUR ORGE" u="1"/>
        <s v="TINQUEUX" u="1"/>
        <s v="ESCAUDOEUVRES" u="1"/>
        <s v="VANNES" u="1"/>
        <s v="FRANCONVILLE" u="1"/>
        <s v="VENDIN LE VIEIL" u="1"/>
        <s v="MERIGNAC" u="1"/>
        <s v="SAVENAY" u="1"/>
        <s v="SAINT PRIEST" u="1"/>
        <s v="NANTES" u="1"/>
        <s v="SCHWEIGHOUSE" u="1"/>
        <s v="DOMMARTIN-LES-TOUL" u="1"/>
        <s v="IBOS" u="1"/>
        <s v="ST DOULCHARD" u="1"/>
        <s v="CHATEAUBRIANT" u="1"/>
        <s v="ST AVOLD" u="1"/>
        <s v="LIEVIN" u="1"/>
        <s v="BRIVE LA GAILLARDE" u="1"/>
        <s v="ROCHEFORT" u="1"/>
        <s v="AMIENS DURY" u="1"/>
        <s v="GUERET" u="1"/>
        <s v="FACHES THUMESNIL" u="1"/>
        <s v="OLIVET" u="1"/>
        <s v="CAVAILLON" u="1"/>
        <s v="NOYELLES GODAULT" u="1"/>
        <s v="EPINAL" u="1"/>
        <s v="SEDAN" u="1"/>
        <s v="STRASBOURG " u="1"/>
        <s v="SAINT-GEREON" u="1"/>
        <s v="SECLIN" u="1"/>
        <s v="BARENTIN" u="1"/>
        <s v="LA BALME DE SILLINGY" u="1"/>
        <s v="ROQUES SUR GARONNE" u="1"/>
        <s v="TRIGNAC" u="1"/>
        <s v="QUETIGNY LES DIJON" u="1"/>
        <s v="AUBAGNE" u="1"/>
        <s v="LORIENT KERYADO" u="1"/>
        <s v="NICE" u="1"/>
        <s v="LOUVROIL" u="1"/>
        <s v="SIN LE NOBLE" u="1"/>
        <s v="SAINT QUENTIN" u="1"/>
        <s v="BERGERAC" u="1"/>
        <s v="SEMECOURT" u="1"/>
        <s v="BEYNOST" u="1"/>
        <s v="LONS" u="1"/>
        <s v="STE MARGUERITE" u="1"/>
        <s v="CASTRES" u="1"/>
        <s v="LEERS" u="1"/>
        <s v="ARRAS" u="1"/>
        <s v="BOISSEUIL CEDEX" u="1"/>
        <s v="VALENCE" u="1"/>
        <s v="MERS LES BAINS" u="1"/>
        <s v="CLERMONT FERRAND" u="1"/>
        <s v="BARBEREY ST SULPICE" u="1"/>
        <s v="LA MILESSE" u="1"/>
        <s v="CORMONTREUIL" u="1"/>
        <s v="VERN SUR SEICHE" u="1"/>
        <s v="PETITE FORET" u="1"/>
        <s v="QUINCY" u="1"/>
        <s v="ROANNE" u="1"/>
        <s v="CHAMBRAY LES TOURS" u="1"/>
        <s v="OLLIOULES" u="1"/>
        <s v="LANGUEUX" u="1"/>
        <s v="CABRIES" u="1"/>
        <s v="LE GRAND QUEVILLY" u="1"/>
        <s v="FOUQUIERE-LES-BETHUNES" u="1"/>
        <s v="ST JEAN DE LA RUELLE" u="1"/>
        <s v="LAXOU" u="1"/>
        <s v="MONTIVILLIERS" u="1"/>
        <s v="PERPIGNAN" u="1"/>
        <s v="CHÂTEAU-D'OLONNE" u="1"/>
        <s v="FORBACH" u="1"/>
        <s v="PEROLS" u="1"/>
        <s v="QUIMPER" u="1"/>
        <s v="CALAIS" u="1"/>
        <s v="BETHUNE" u="1"/>
        <s v="LIMOGES" u="1"/>
        <s v="COURRIERES" u="1"/>
        <s v="AULNOY LEZ VALENCIENNES" u="1"/>
        <s v="GOUESNOU" u="1"/>
        <s v="LA VILLE AUX DAMES" u="1"/>
        <s v="CHATELLERAULT" u="1"/>
        <s v="ST MARTIN LES BOULOGNE" u="1"/>
        <s v="DECHY" u="1"/>
        <s v="MONTIGNY EN GOHELLE" u="1"/>
        <s v="BEAUVAIS" u="1"/>
        <s v="SAULX LES CHARTREUX " u="1"/>
        <s v="GLISY" u="1"/>
        <s v="FOUESNANT" u="1"/>
        <s v="PUSEY" u="1"/>
        <s v="VILLABÉ" u="1"/>
        <s v="BOULIAC" u="1"/>
        <s v="FROUARD" u="1"/>
        <s v="NIORT" u="1"/>
        <s v="BORDEAUX" u="1"/>
        <s v="ILLKIRCH" u="1"/>
        <s v="GUILHERAND GRANGES" u="1"/>
        <s v="RONCQ" u="1"/>
        <s v="MARSAC SUR L'ISLE" u="1"/>
        <s v="MAREUIL LES MEAUX" u="1"/>
        <s v="LIMONEST" u="1"/>
        <s v="MARCQ EN BAROEUL" u="1"/>
        <s v="FAYET" u="1"/>
        <s v="GRANDE SYNTHE" u="1"/>
        <s v="ANGERS SAINT SERGE" u="1"/>
        <s v="MONTBELLIARD" u="1"/>
        <s v="ST LOUIS" u="1"/>
        <s v="ENGLOS" u="1"/>
        <s v="VINZELLES" u="1"/>
        <s v="LONGUENESSE" u="1"/>
      </sharedItems>
    </cacheField>
    <cacheField name="Département" numFmtId="49">
      <sharedItems containsBlank="1"/>
    </cacheField>
    <cacheField name="Agence Managériale" numFmtId="0">
      <sharedItems containsNonDate="0" containsString="0" containsBlank="1"/>
    </cacheField>
    <cacheField name="Code orga de prestation Clear/MKGT" numFmtId="0">
      <sharedItems containsNonDate="0" containsString="0" containsBlank="1"/>
    </cacheField>
    <cacheField name="Désignation déchet_x000a_ selon BPU client" numFmtId="1">
      <sharedItems containsBlank="1" count="8">
        <s v=" "/>
        <m/>
        <s v="CARTON" u="1"/>
        <s v="ULTIMES" u="1"/>
        <s v="DIB" u="1"/>
        <s v="CARTONS" u="1"/>
        <s v="BIODECHETS" u="1"/>
        <s v="VERRE" u="1"/>
      </sharedItems>
    </cacheField>
    <cacheField name="Famille_x000a_Référentiel SUEZ" numFmtId="0">
      <sharedItems containsBlank="1" count="7">
        <s v="A - DNDAE"/>
        <s v="B - PAPIERS"/>
        <s v="B - CARTONS"/>
        <m/>
        <s v="H200 - BIODECHETS" u="1"/>
        <s v="I - VERRES" u="1"/>
        <s v="B - PAPIERS CARTONS " u="1"/>
      </sharedItems>
    </cacheField>
    <cacheField name="Code matière SUEZ (Clear MKGT)" numFmtId="0">
      <sharedItems containsNonDate="0" containsString="0" containsBlank="1"/>
    </cacheField>
    <cacheField name="Code CED" numFmtId="0">
      <sharedItems containsBlank="1"/>
    </cacheField>
    <cacheField name="Matériel sur place (BPU client) " numFmtId="0">
      <sharedItems containsNonDate="0" containsString="0" containsBlank="1"/>
    </cacheField>
    <cacheField name="Codification SUEZ du matériel" numFmtId="0">
      <sharedItems containsBlank="1"/>
    </cacheField>
    <cacheField name="Précisons (contenance…)" numFmtId="0">
      <sharedItems containsNonDate="0" containsBlank="1" count="26">
        <m/>
        <s v="13 m3 fermée" u="1"/>
        <s v="7 m3" u="1"/>
        <s v="15 m3 fermée" u="1"/>
        <s v="340 L" u="1"/>
        <s v="10 m3" u="1"/>
        <s v="120 L" u="1"/>
        <s v="5 m3" u="1"/>
        <s v="1 000 L" u="1"/>
        <s v="1 100 L" u="1"/>
        <s v="Poste Fixe 30 m3 + Caisson + LC" u="1"/>
        <s v="770 L" u="1"/>
        <s v="500 L non ADR" u="1"/>
        <s v="3 m3" u="1"/>
        <s v="660 L" u="1"/>
        <s v="400 L" u="1"/>
        <s v="1 700 L" u="1"/>
        <s v="10 m3 fermée" u="1"/>
        <s v="Monobloc 20 m3" u="1"/>
        <s v="SAM 500" u="1"/>
        <s v="240 L" u="1"/>
        <s v="15 m3" u="1"/>
        <s v="500 L" u="1"/>
        <s v="20 m3 fermée" u="1"/>
        <s v="660 L non ADR" u="1"/>
        <s v="Monobloc 20 m3 + LC" u="1"/>
      </sharedItems>
    </cacheField>
    <cacheField name="Tonnage annuel" numFmtId="174">
      <sharedItems containsNonDate="0" containsString="0" containsBlank="1"/>
    </cacheField>
    <cacheField name="CA global annuel" numFmtId="174">
      <sharedItems containsNonDate="0" containsString="0" containsBlank="1"/>
    </cacheField>
    <cacheField name="SUEZ Sortant sur le flux Oui/Non ou nom sortant" numFmtId="174">
      <sharedItems containsNonDate="0" containsString="0" containsBlank="1"/>
    </cacheField>
    <cacheField name="Statut AO" numFmtId="0">
      <sharedItems containsNonDate="0" containsBlank="1" count="9">
        <m/>
        <s v="Gagné" u="1"/>
        <s v="Conservé nouveau facturé" u="1"/>
        <s v="Nouveau site" u="1"/>
        <s v="Conservé via Servipac" u="1"/>
        <s v="Perdu" u="1"/>
        <s v="Conservé" u="1"/>
        <s v="Site conservé" u="1"/>
        <s v="Gagné Servipac" u="1"/>
      </sharedItems>
    </cacheField>
    <cacheField name="Location - Vente - _x000a_Fourni par client" numFmtId="0">
      <sharedItems containsBlank="1" count="3">
        <s v="Location"/>
        <m/>
        <s v="Fournit par client" u="1"/>
      </sharedItems>
    </cacheField>
    <cacheField name="Commentaire" numFmtId="4">
      <sharedItems containsNonDate="0" containsString="0" containsBlank="1"/>
    </cacheField>
    <cacheField name="Nbre de contenants" numFmtId="3">
      <sharedItems containsNonDate="0" containsString="0" containsBlank="1"/>
    </cacheField>
    <cacheField name="Unité de facturation" numFmtId="0">
      <sharedItems/>
    </cacheField>
    <cacheField name="Prix de vente" numFmtId="8">
      <sharedItems/>
    </cacheField>
    <cacheField name="Prix d'installation du compacteur" numFmtId="172">
      <sharedItems containsNonDate="0" containsString="0" containsBlank="1"/>
    </cacheField>
    <cacheField name="Type Collecte" numFmtId="0">
      <sharedItems containsBlank="1"/>
    </cacheField>
    <cacheField name="Code Activité" numFmtId="0">
      <sharedItems containsBlank="1" count="5">
        <s v="ADI"/>
        <s v=""/>
        <m u="1"/>
        <s v="TAS" u="1"/>
        <s v="BRADI" u="1"/>
      </sharedItems>
    </cacheField>
    <cacheField name="Unité de facturation Collecte" numFmtId="4">
      <sharedItems containsBlank="1"/>
    </cacheField>
    <cacheField name="Déplacement de benne(enlever la formule)" numFmtId="172">
      <sharedItems/>
    </cacheField>
    <cacheField name="Dépôt de matériel" numFmtId="172">
      <sharedItems containsSemiMixedTypes="0" containsString="0" containsNumber="1" containsInteger="1" minValue="0" maxValue="0"/>
    </cacheField>
    <cacheField name="ROTATION_x000a_Prix vente " numFmtId="172">
      <sharedItems containsNonDate="0" containsString="0" containsBlank="1"/>
    </cacheField>
    <cacheField name="PASSAGE_x000a_Prix de vente" numFmtId="172">
      <sharedItems containsNonDate="0" containsString="0" containsBlank="1"/>
    </cacheField>
    <cacheField name="COLLECTE D'1 CONTENANT (levée)_x000a_Prix de vente" numFmtId="172">
      <sharedItems containsNonDate="0" containsString="0" containsBlank="1"/>
    </cacheField>
    <cacheField name="Fréquence de collecte de l'AO (basé sur le NB de rotations annuel AO)" numFmtId="0">
      <sharedItems containsNonDate="0" containsString="0" containsBlank="1"/>
    </cacheField>
    <cacheField name="Unité de Traitement AO" numFmtId="4">
      <sharedItems containsBlank="1"/>
    </cacheField>
    <cacheField name="Traitement  hors TGAP AO" numFmtId="172">
      <sharedItems containsString="0" containsBlank="1" containsNumber="1" containsInteger="1" minValue="93" maxValue="93"/>
    </cacheField>
    <cacheField name="TGAP AO" numFmtId="172">
      <sharedItems containsNonDate="0" containsString="0" containsBlank="1"/>
    </cacheField>
    <cacheField name="Unité de facturation du Traitement " numFmtId="172">
      <sharedItems containsBlank="1"/>
    </cacheField>
    <cacheField name="Prix de traitement à l'unité de facturation hors TGAP" numFmtId="172">
      <sharedItems/>
    </cacheField>
    <cacheField name="TGAP à l'unité de facturation" numFmtId="172">
      <sharedItems/>
    </cacheField>
    <cacheField name="Prix de caractérisation" numFmtId="172">
      <sharedItems containsNonDate="0" containsString="0" containsBlank="1"/>
    </cacheField>
    <cacheField name="Mode de Traitement" numFmtId="4">
      <sharedItems containsBlank="1"/>
    </cacheField>
    <cacheField name="Passage en centre de Tri ou Transfert Oui/Non" numFmtId="4">
      <sharedItems containsBlank="1"/>
    </cacheField>
    <cacheField name="Code du Centre de tri/transfert ou de l'exutoire final" numFmtId="4">
      <sharedItems containsNonDate="0" containsString="0" containsBlank="1"/>
    </cacheField>
    <cacheField name="CODE RD " numFmtId="4">
      <sharedItems containsNonDate="0" containsString="0" containsBlank="1"/>
    </cacheField>
    <cacheField name="Nom du Centre de tri/transfert ou de l'exutoire final" numFmtId="4">
      <sharedItems containsNonDate="0" containsString="0" containsBlank="1"/>
    </cacheField>
    <cacheField name="Adresse du Centre" numFmtId="4">
      <sharedItems containsNonDate="0" containsString="0" containsBlank="1"/>
    </cacheField>
    <cacheField name="Code postal Centre" numFmtId="169">
      <sharedItems containsNonDate="0" containsString="0" containsBlank="1"/>
    </cacheField>
    <cacheField name="Ville du Centre" numFmtId="169">
      <sharedItems containsNonDate="0" containsString="0" containsBlank="1"/>
    </cacheField>
    <cacheField name="Mercuriale" numFmtId="49">
      <sharedItems containsNonDate="0" containsString="0" containsBlank="1"/>
    </cacheField>
    <cacheField name="Mois de référence" numFmtId="49">
      <sharedItems containsNonDate="0" containsString="0" containsBlank="1"/>
    </cacheField>
    <cacheField name="Indice de qualité" numFmtId="49">
      <sharedItems containsNonDate="0" containsString="0" containsBlank="1"/>
    </cacheField>
    <cacheField name="Unité de facturation Rachat matières" numFmtId="4">
      <sharedItems containsNonDate="0" containsString="0" containsBlank="1"/>
    </cacheField>
    <cacheField name="Rachat au client amont (BRM)" numFmtId="172">
      <sharedItems containsNonDate="0" containsString="0" containsBlank="1"/>
    </cacheField>
    <cacheField name="Autre prestation" numFmtId="49">
      <sharedItems containsNonDate="0" containsString="0" containsBlank="1"/>
    </cacheField>
    <cacheField name="Unité de facturation Autre Presta" numFmtId="49">
      <sharedItems containsNonDate="0" containsString="0" containsBlank="1"/>
    </cacheField>
    <cacheField name="Prix vente Autre Presta" numFmtId="49">
      <sharedItems containsNonDate="0" containsString="0" containsBlank="1"/>
    </cacheField>
    <cacheField name="Qté Autre Presta / an" numFmtId="49">
      <sharedItems containsNonDate="0" containsString="0" containsBlank="1"/>
    </cacheField>
    <cacheField name="Capex théorique à renseigner par le BE €" numFmtId="172">
      <sharedItems containsNonDate="0" containsString="0" containsBlank="1"/>
    </cacheField>
    <cacheField name="Commentaires BE " numFmtId="49">
      <sharedItems containsNonDate="0" containsString="0" containsBlank="1"/>
    </cacheField>
    <cacheField name="Prix déclassement DIB hors TGAP si différent du prix national (187€/T)" numFmtId="172">
      <sharedItems containsNonDate="0" containsString="0" containsBlank="1"/>
    </cacheField>
    <cacheField name="Ecart CAPEX" numFmtId="0" formula="#NAME?-#NAME?"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moule, Eloise" refreshedDate="45197.638913194445" createdVersion="6" refreshedVersion="8" minRefreshableVersion="3" recordCount="129" xr:uid="{80016905-031D-4A10-9225-04E8FF75C54D}">
  <cacheSource type="worksheet">
    <worksheetSource ref="S2:BA82" sheet="DC Sites et Tarifs"/>
  </cacheSource>
  <cacheFields count="35">
    <cacheField name="SIRET Facturation" numFmtId="1">
      <sharedItems containsNonDate="0" containsString="0" containsBlank="1" containsNumber="1" containsInteger="1" minValue="0" maxValue="32077251002242" count="46">
        <m/>
        <n v="0" u="1"/>
        <n v="32077251001277" u="1"/>
        <n v="32077251000501" u="1"/>
        <n v="32077251001566" u="1"/>
        <n v="32077251001434" u="1"/>
        <n v="32077251000204" u="1"/>
        <n v="32077251001624" u="1"/>
        <n v="32077251000105" u="1"/>
        <n v="32077251000295" u="1"/>
        <n v="32077251002184" u="1"/>
        <n v="32077251001228" u="1"/>
        <n v="32077251000097" u="1"/>
        <n v="32077251000949" u="1"/>
        <n v="32077251001020" u="1"/>
        <n v="32077251000675" u="1"/>
        <n v="32077251002242" u="1"/>
        <n v="32077251001996" u="1"/>
        <n v="32077251001111" u="1"/>
        <n v="32077251000444" u="1"/>
        <n v="32077251000766" u="1"/>
        <n v="32077251000634" u="1"/>
        <n v="32077251000246" u="1"/>
        <n v="32077251000956" u="1"/>
        <n v="32077251000535" u="1"/>
        <n v="32077251001103" u="1"/>
        <n v="32077251001780" u="1"/>
        <n v="32077251000725" u="1"/>
        <n v="32077251001970" u="1"/>
        <n v="32077251000162" u="1"/>
        <n v="32077251000659" u="1"/>
        <n v="32077251000451" u="1"/>
        <n v="32077251002051" u="1"/>
        <n v="32077251000352" u="1"/>
        <n v="32077251001772" u="1"/>
        <n v="32077251002127" u="1"/>
        <n v="32077251000428" u="1"/>
        <n v="32077251000220" u="1"/>
        <n v="32077251001285" u="1"/>
        <n v="32077251001186" u="1"/>
        <n v="32077251000055" u="1"/>
        <n v="32077251002010" u="1"/>
        <n v="32077251000311" u="1"/>
        <n v="32077251000808" u="1"/>
        <n v="32077251001343" u="1"/>
        <n v="32077251001665" u="1"/>
      </sharedItems>
    </cacheField>
    <cacheField name="Raison sociale" numFmtId="49">
      <sharedItems containsSemiMixedTypes="0" containsString="0" containsNumber="1" containsInteger="1" minValue="0" maxValue="0" count="1">
        <n v="0"/>
      </sharedItems>
    </cacheField>
    <cacheField name="N° rue" numFmtId="49">
      <sharedItems containsSemiMixedTypes="0" containsString="0" containsNumber="1" containsInteger="1" minValue="0" maxValue="0"/>
    </cacheField>
    <cacheField name="Rue" numFmtId="49">
      <sharedItems containsSemiMixedTypes="0" containsString="0" containsNumber="1" containsInteger="1" minValue="0" maxValue="0"/>
    </cacheField>
    <cacheField name="Dom./Bât" numFmtId="49">
      <sharedItems containsSemiMixedTypes="0" containsString="0" containsNumber="1" containsInteger="1" minValue="0" maxValue="0"/>
    </cacheField>
    <cacheField name="Code postal" numFmtId="49">
      <sharedItems containsSemiMixedTypes="0" containsString="0" containsNumber="1" containsInteger="1" minValue="0" maxValue="69146" count="2">
        <n v="0"/>
        <n v="69146" u="1"/>
      </sharedItems>
    </cacheField>
    <cacheField name="Ville" numFmtId="49">
      <sharedItems containsSemiMixedTypes="0" containsString="0" containsNumber="1" containsInteger="1" minValue="0" maxValue="0" count="1">
        <n v="0"/>
      </sharedItems>
    </cacheField>
    <cacheField name="Facturation dématérialisée *" numFmtId="49">
      <sharedItems containsSemiMixedTypes="0" containsString="0" containsNumber="1" containsInteger="1" minValue="0" maxValue="0" count="1">
        <n v="0"/>
      </sharedItems>
    </cacheField>
    <cacheField name="Mode de règlement au format Clear" numFmtId="49">
      <sharedItems containsSemiMixedTypes="0" containsString="0" containsNumber="1" containsInteger="1" minValue="0" maxValue="0"/>
    </cacheField>
    <cacheField name="Délai de paiement au format Clear)" numFmtId="49">
      <sharedItems containsSemiMixedTypes="0" containsString="0" containsNumber="1" containsInteger="1" minValue="0" maxValue="0"/>
    </cacheField>
    <cacheField name="Contact Facturation Client Nom" numFmtId="0">
      <sharedItems containsSemiMixedTypes="0" containsString="0" containsNumber="1" containsInteger="1" minValue="0" maxValue="0"/>
    </cacheField>
    <cacheField name="Contact Facturation Client Prénom" numFmtId="49">
      <sharedItems containsSemiMixedTypes="0" containsString="0" containsNumber="1" containsInteger="1" minValue="0" maxValue="0"/>
    </cacheField>
    <cacheField name="Annexes de facturation" numFmtId="0">
      <sharedItems containsBlank="1" count="2">
        <m/>
        <s v="BI &amp; BP"/>
      </sharedItems>
    </cacheField>
    <cacheField name="Mode d'envoi des BI/ BP/BSD (non, ECE,facture,Expléo)" numFmtId="0">
      <sharedItems containsNonDate="0" containsString="0" containsBlank="1"/>
    </cacheField>
    <cacheField name="Email responsable logistique_x000a_Si envoi BI par Expléo" numFmtId="0">
      <sharedItems containsNonDate="0" containsString="0" containsBlank="1"/>
    </cacheField>
    <cacheField name="Modalité d'envoi facture (Email, plateforme client, courrier)" numFmtId="0">
      <sharedItems containsNonDate="0" containsString="0" containsBlank="1"/>
    </cacheField>
    <cacheField name="Siret client presté " numFmtId="1">
      <sharedItems containsNonDate="0" containsString="0" containsBlank="1" containsNumber="1" containsInteger="1" minValue="32077251000055" maxValue="32077251002242" count="46">
        <m/>
        <n v="32077251001277" u="1"/>
        <n v="32077251000501" u="1"/>
        <n v="32077251001566" u="1"/>
        <n v="32077251001434" u="1"/>
        <n v="32077251000204" u="1"/>
        <n v="32077251001624" u="1"/>
        <n v="32077251000105" u="1"/>
        <n v="32077251000295" u="1"/>
        <n v="32077251001616" u="1"/>
        <n v="32077251002184" u="1"/>
        <n v="32077251001228" u="1"/>
        <n v="32077251000097" u="1"/>
        <n v="32077251000949" u="1"/>
        <n v="32077251001020" u="1"/>
        <n v="32077251000675" u="1"/>
        <n v="32077251002242" u="1"/>
        <n v="32077251001996" u="1"/>
        <n v="32077251001111" u="1"/>
        <n v="32077251000444" u="1"/>
        <n v="32077251000766" u="1"/>
        <n v="32077251000634" u="1"/>
        <n v="32077251000246" u="1"/>
        <n v="32077251000956" u="1"/>
        <n v="32077251000535" u="1"/>
        <n v="32077251001103" u="1"/>
        <n v="32077251001780" u="1"/>
        <n v="32077251000725" u="1"/>
        <n v="32077251001970" u="1"/>
        <n v="32077251000162" u="1"/>
        <n v="32077251000659" u="1"/>
        <n v="32077251000451" u="1"/>
        <n v="32077251002051" u="1"/>
        <n v="32077251000352" u="1"/>
        <n v="32077251001772" u="1"/>
        <n v="32077251002127" u="1"/>
        <n v="32077251000428" u="1"/>
        <n v="32077251000220" u="1"/>
        <n v="32077251001285" u="1"/>
        <n v="32077251001186" u="1"/>
        <n v="32077251000055" u="1"/>
        <n v="32077251002010" u="1"/>
        <n v="32077251000311" u="1"/>
        <n v="32077251000808" u="1"/>
        <n v="32077251001343" u="1"/>
        <n v="32077251001665" u="1"/>
      </sharedItems>
    </cacheField>
    <cacheField name="Nom du site Client" numFmtId="0">
      <sharedItems containsNonDate="0" containsBlank="1" count="47">
        <m/>
        <s v="BORDEAUX LE LAC" u="1"/>
        <s v="MAUBEUGE LOUVROIL" u="1"/>
        <s v="CORMONTREUIL" u="1"/>
        <s v="BOURGES" u="1"/>
        <s v="MONTBELLIARD" u="1"/>
        <s v="CAMBRAI" u="1"/>
        <s v="LIMOGES BOISSEUIL" u="1"/>
        <s v="AMIENS GLISY" u="1"/>
        <s v="LYON ST PRIEST" u="1"/>
        <s v="LENS" u="1"/>
        <s v="LEERS" u="1"/>
        <s v="DUNKERQUE" u="1"/>
        <s v="LE MANS LA MILESSE" u="1"/>
        <s v="FRANCONVILLE" u="1"/>
        <s v="BETHUNE" u="1"/>
        <s v="CALAIS OUEST" u="1"/>
        <s v="ARRAS" u="1"/>
        <s v="LE HAVRE MONTIVILLIERS" u="1"/>
        <s v="CLERMONT LA PART DIEU" u="1"/>
        <s v="OLLIOULES" u="1"/>
        <s v="LORIENT KERYADO" u="1"/>
        <s v="BRIVE LA GAILLARDE" u="1"/>
        <s v="EPINAL" u="1"/>
        <s v="AMIENS DURY" u="1"/>
        <s v="ANGERS SAINT SERGE" u="1"/>
        <s v="MERS LES BAINS" u="1"/>
        <s v="METZ SEMECOURT" u="1"/>
        <s v="AUBAGNE" u="1"/>
        <s v="LYON LIMONEST" u="1"/>
        <s v="FACHES THUMESNIL" u="1"/>
        <s v="BOULOGNE" u="1"/>
        <s v="BORDEAUX BOULIAC" u="1"/>
        <s v="DOUAI" u="1"/>
        <s v="ENGLOS" u="1"/>
        <s v="LIEVIN" u="1"/>
        <s v="MANTES LA JOLIE" u="1"/>
        <s v="STRASBOURG " u="1"/>
        <s v="BLOIS" u="1"/>
        <s v="MACON SUD" u="1"/>
        <s v="CAVAILLON" u="1"/>
        <s v="TOULOUSE ROQUES" u="1"/>
        <s v="BRETIGNY" u="1"/>
        <s v="BORDEAUX MERIGNAC" u="1"/>
        <s v="LONGWY MONT ST MARTIN" u="1"/>
        <s v="ANNECY" u="1"/>
        <s v="DIJON QUETIGNY" u="1"/>
      </sharedItems>
    </cacheField>
    <cacheField name="Adresse" numFmtId="0">
      <sharedItems containsNonDate="0" containsString="0" containsBlank="1" containsNumber="1" containsInteger="1" minValue="0" maxValue="0" count="2">
        <m/>
        <n v="0" u="1"/>
      </sharedItems>
    </cacheField>
    <cacheField name="Code postal4" numFmtId="0">
      <sharedItems containsNonDate="0" containsString="0" containsBlank="1"/>
    </cacheField>
    <cacheField name="Ville du site client" numFmtId="0">
      <sharedItems containsNonDate="0" containsString="0" containsBlank="1"/>
    </cacheField>
    <cacheField name="Département" numFmtId="49">
      <sharedItems containsBlank="1"/>
    </cacheField>
    <cacheField name="Agence Managériale" numFmtId="0">
      <sharedItems containsNonDate="0" containsString="0" containsBlank="1"/>
    </cacheField>
    <cacheField name="Code orga de prestation Clear/MKGT" numFmtId="0">
      <sharedItems containsNonDate="0" containsString="0" containsBlank="1"/>
    </cacheField>
    <cacheField name="Désignation déchet_x000a_ selon BPU client" numFmtId="1">
      <sharedItems containsBlank="1"/>
    </cacheField>
    <cacheField name="Famille_x000a_Référentiel SUEZ" numFmtId="0">
      <sharedItems containsBlank="1"/>
    </cacheField>
    <cacheField name="Code matière SUEZ (Clear MKGT)" numFmtId="0">
      <sharedItems containsNonDate="0" containsString="0" containsBlank="1"/>
    </cacheField>
    <cacheField name="Code CED" numFmtId="0">
      <sharedItems containsBlank="1"/>
    </cacheField>
    <cacheField name="Matériel sur place (BPU client) " numFmtId="0">
      <sharedItems containsNonDate="0" containsString="0" containsBlank="1"/>
    </cacheField>
    <cacheField name="Codification SUEZ du matériel" numFmtId="0">
      <sharedItems containsBlank="1"/>
    </cacheField>
    <cacheField name="Précisons (contenance…)" numFmtId="0">
      <sharedItems containsNonDate="0" containsString="0" containsBlank="1"/>
    </cacheField>
    <cacheField name="Tonnage annuel" numFmtId="174">
      <sharedItems containsNonDate="0" containsString="0" containsBlank="1"/>
    </cacheField>
    <cacheField name="CA global annuel" numFmtId="174">
      <sharedItems containsNonDate="0" containsString="0" containsBlank="1"/>
    </cacheField>
    <cacheField name="SUEZ Sortant sur le flux Oui/Non ou nom sortant" numFmtId="174">
      <sharedItems containsNonDate="0" containsString="0" containsBlank="1"/>
    </cacheField>
    <cacheField name="Statut AO" numFmtId="0">
      <sharedItems containsNonDate="0" containsBlank="1" count="4">
        <m/>
        <s v="Conservé nouveau facturé" u="1"/>
        <s v="Nouveau site" u="1"/>
        <s v="Site conservé"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moule, Eloise" refreshedDate="45197.638935300929" createdVersion="8" refreshedVersion="8" minRefreshableVersion="3" recordCount="39" xr:uid="{1F820CF9-0418-42D6-97AF-41C141BA03F6}">
  <cacheSource type="worksheet">
    <worksheetSource name="Planningvisite89"/>
  </cacheSource>
  <cacheFields count="24">
    <cacheField name="Territoire BLE" numFmtId="0">
      <sharedItems containsBlank="1" count="7">
        <s v="ARA / PACA"/>
        <s v="B / CVL "/>
        <s v="GE / BFC"/>
        <s v="IDF"/>
        <s v="N/HDF"/>
        <s v="NAO"/>
        <m u="1"/>
      </sharedItems>
    </cacheField>
    <cacheField name="Code site client" numFmtId="49">
      <sharedItems containsBlank="1"/>
    </cacheField>
    <cacheField name="Vague" numFmtId="0">
      <sharedItems containsBlank="1" count="3">
        <s v="V1"/>
        <s v="V2"/>
        <m u="1"/>
      </sharedItems>
    </cacheField>
    <cacheField name="Nom du site Client" numFmtId="0">
      <sharedItems containsNonDate="0" containsString="0" containsBlank="1"/>
    </cacheField>
    <cacheField name="Adresse du site Client" numFmtId="0">
      <sharedItems containsNonDate="0" containsString="0" containsBlank="1"/>
    </cacheField>
    <cacheField name="Ville du site client" numFmtId="0">
      <sharedItems containsNonDate="0" containsString="0" containsBlank="1"/>
    </cacheField>
    <cacheField name="Code postal" numFmtId="0">
      <sharedItems containsNonDate="0" containsString="0" containsBlank="1"/>
    </cacheField>
    <cacheField name="Département" numFmtId="49">
      <sharedItems containsNonDate="0" containsString="0" containsBlank="1"/>
    </cacheField>
    <cacheField name="Attribution DIB " numFmtId="0">
      <sharedItems containsNonDate="0" containsString="0" containsBlank="1"/>
    </cacheField>
    <cacheField name="Attribution Biodéchets" numFmtId="1">
      <sharedItems containsNonDate="0" containsString="0" containsBlank="1"/>
    </cacheField>
    <cacheField name="Attribution Carton balle " numFmtId="0">
      <sharedItems containsNonDate="0" containsString="0" containsBlank="1"/>
    </cacheField>
    <cacheField name="Attribution Carton vrac" numFmtId="0">
      <sharedItems containsNonDate="0" containsString="0" containsBlank="1"/>
    </cacheField>
    <cacheField name="Site AO (Site)" numFmtId="0">
      <sharedItems containsNonDate="0" containsString="0" containsBlank="1"/>
    </cacheField>
    <cacheField name="Type de visite" numFmtId="0">
      <sharedItems containsNonDate="0" containsString="0" containsBlank="1"/>
    </cacheField>
    <cacheField name="Niveau de priorité" numFmtId="0">
      <sharedItems containsNonDate="0" containsString="0" containsBlank="1"/>
    </cacheField>
    <cacheField name="Date de visite" numFmtId="14">
      <sharedItems containsDate="1" containsBlank="1" containsMixedTypes="1" minDate="2023-01-01T00:00:00" maxDate="2023-10-31T00:00:00"/>
    </cacheField>
    <cacheField name="Déploiement _x000a_Oui / Non" numFmtId="0">
      <sharedItems containsNonDate="0" containsString="0" containsBlank="1"/>
    </cacheField>
    <cacheField name="Commentaire déploiement" numFmtId="0">
      <sharedItems containsNonDate="0" containsString="0" containsBlank="1"/>
    </cacheField>
    <cacheField name="Fiche de mission reçue/non reçue" numFmtId="0">
      <sharedItems containsBlank="1" count="6">
        <s v="Reçue"/>
        <s v="Non reçue"/>
        <s v="Refus de signature"/>
        <s v="Sans objet"/>
        <s v="Contrat local reçu"/>
        <m u="1"/>
      </sharedItems>
    </cacheField>
    <cacheField name="Nom du commercial" numFmtId="0">
      <sharedItems containsNonDate="0" containsString="0" containsBlank="1"/>
    </cacheField>
    <cacheField name="Tonnage global (DIB, Carton, Biodéchets)2" numFmtId="1">
      <sharedItems containsNonDate="0" containsString="0" containsBlank="1"/>
    </cacheField>
    <cacheField name="Date de déploiement" numFmtId="0">
      <sharedItems containsDate="1" containsBlank="1" containsMixedTypes="1" minDate="2023-05-05T00:00:00" maxDate="2023-11-25T00:00:00"/>
    </cacheField>
    <cacheField name="Statut déploiement" numFmtId="0">
      <sharedItems count="4">
        <s v="Déploiement à programmer "/>
        <s v="Sans objet"/>
        <s v="Déploiement programmé"/>
        <s v="Déploiement réalisé"/>
      </sharedItems>
    </cacheField>
    <cacheField name="Statut visite" numFmtId="0">
      <sharedItems containsBlank="1" count="5">
        <s v="Visite réalisées"/>
        <s v="Visites à programmer "/>
        <s v="Sans objet"/>
        <s v="Visites programmées"/>
        <m u="1"/>
      </sharedItems>
    </cacheField>
  </cacheFields>
  <extLst>
    <ext xmlns:x14="http://schemas.microsoft.com/office/spreadsheetml/2009/9/main" uri="{725AE2AE-9491-48be-B2B4-4EB974FC3084}">
      <x14:pivotCacheDefinition pivotCacheId="29334161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am, Andre" refreshedDate="45499.396494212961" createdVersion="7" refreshedVersion="8" minRefreshableVersion="3" recordCount="225" xr:uid="{6D1F1E48-32A0-425E-B9CB-A3D5D35AEDAE}">
  <cacheSource type="worksheet">
    <worksheetSource ref="A2:CP360" sheet="DC Sites et Tarifs"/>
  </cacheSource>
  <cacheFields count="95">
    <cacheField name="Territoire BLE" numFmtId="0">
      <sharedItems containsBlank="1" count="7">
        <s v="NAO"/>
        <s v="GE / BFC"/>
        <s v="HDF"/>
        <s v="Grand Ouest"/>
        <s v="ARA / PACA"/>
        <s v="IDF"/>
        <m/>
      </sharedItems>
    </cacheField>
    <cacheField name="Statut" numFmtId="0">
      <sharedItems containsBlank="1"/>
    </cacheField>
    <cacheField name="Vague de déploiement" numFmtId="0">
      <sharedItems containsBlank="1" count="2">
        <m/>
        <s v="V0"/>
      </sharedItems>
    </cacheField>
    <cacheField name="Date de début de contrat" numFmtId="14">
      <sharedItems containsNonDate="0" containsDate="1" containsString="0" containsBlank="1" minDate="2024-10-01T00:00:00" maxDate="2024-10-02T00:00:00"/>
    </cacheField>
    <cacheField name="ACTION Déploiement " numFmtId="0">
      <sharedItems containsBlank="1" count="5">
        <s v="Actualisation administrative"/>
        <s v="Déploiement opérationnel et administratif"/>
        <s v="Repliement et clôture du dossier"/>
        <s v=""/>
        <m/>
      </sharedItems>
    </cacheField>
    <cacheField name="Observation" numFmtId="0">
      <sharedItems containsNonDate="0" containsBlank="1" count="2">
        <m/>
        <s v="Commentaire ou date matéiel provisoire" u="1"/>
      </sharedItems>
    </cacheField>
    <cacheField name="Date de déploiement / repliement" numFmtId="0">
      <sharedItems containsNonDate="0" containsString="0" containsBlank="1"/>
    </cacheField>
    <cacheField name="Contrôle fait (oui/non)" numFmtId="0">
      <sharedItems containsNonDate="0" containsString="0" containsBlank="1"/>
    </cacheField>
    <cacheField name="Création par injection ou Fiche Start (oui/non)" numFmtId="0">
      <sharedItems containsBlank="1"/>
    </cacheField>
    <cacheField name="Code débiteur (Clear / MKGT)" numFmtId="0">
      <sharedItems containsBlank="1" containsMixedTypes="1" containsNumber="1" containsInteger="1" minValue="6648000244" maxValue="7848575758"/>
    </cacheField>
    <cacheField name="TAG GC" numFmtId="0">
      <sharedItems containsBlank="1"/>
    </cacheField>
    <cacheField name="Bon de commande obligatoire (O/N)" numFmtId="0">
      <sharedItems containsBlank="1"/>
    </cacheField>
    <cacheField name="Nom client" numFmtId="0">
      <sharedItems containsBlank="1"/>
    </cacheField>
    <cacheField name="Prénom client" numFmtId="0">
      <sharedItems containsNonDate="0" containsString="0" containsBlank="1"/>
    </cacheField>
    <cacheField name="Téléphone Site client" numFmtId="0">
      <sharedItems containsBlank="1"/>
    </cacheField>
    <cacheField name="Mail client" numFmtId="0">
      <sharedItems containsBlank="1"/>
    </cacheField>
    <cacheField name="Nom commercial Suez" numFmtId="0">
      <sharedItems containsNonDate="0" containsString="0" containsBlank="1"/>
    </cacheField>
    <cacheField name="Prénom commercial Suez" numFmtId="0">
      <sharedItems containsNonDate="0" containsString="0" containsBlank="1"/>
    </cacheField>
    <cacheField name="SIRET Facturation" numFmtId="0">
      <sharedItems containsBlank="1" containsMixedTypes="1" containsNumber="1" containsInteger="1" minValue="0" maxValue="0"/>
    </cacheField>
    <cacheField name="Raison sociale" numFmtId="0">
      <sharedItems containsBlank="1"/>
    </cacheField>
    <cacheField name="N° rue" numFmtId="0">
      <sharedItems containsString="0" containsBlank="1" containsNumber="1" containsInteger="1" minValue="0" maxValue="0"/>
    </cacheField>
    <cacheField name="Rue" numFmtId="0">
      <sharedItems containsString="0" containsBlank="1" containsNumber="1" containsInteger="1" minValue="0" maxValue="0"/>
    </cacheField>
    <cacheField name="Dom./Bât" numFmtId="0">
      <sharedItems containsString="0" containsBlank="1" containsNumber="1" containsInteger="1" minValue="0" maxValue="0"/>
    </cacheField>
    <cacheField name="Code postal" numFmtId="0">
      <sharedItems containsBlank="1" containsMixedTypes="1" containsNumber="1" containsInteger="1" minValue="0" maxValue="0" count="3">
        <e v="#REF!"/>
        <m/>
        <n v="0" u="1"/>
      </sharedItems>
    </cacheField>
    <cacheField name="Ville" numFmtId="0">
      <sharedItems containsString="0" containsBlank="1" containsNumber="1" containsInteger="1" minValue="0" maxValue="0"/>
    </cacheField>
    <cacheField name="Facturation dématérialisée *" numFmtId="0">
      <sharedItems containsBlank="1"/>
    </cacheField>
    <cacheField name="Mode de règlement au format Clear" numFmtId="0">
      <sharedItems containsBlank="1"/>
    </cacheField>
    <cacheField name="Délai de paiement au format Clear)" numFmtId="0">
      <sharedItems containsBlank="1"/>
    </cacheField>
    <cacheField name="Contact Facturation Client Nom" numFmtId="0">
      <sharedItems containsBlank="1"/>
    </cacheField>
    <cacheField name="Contact Facturation Client Prénom" numFmtId="0">
      <sharedItems containsBlank="1"/>
    </cacheField>
    <cacheField name="Annexes de facturation" numFmtId="0">
      <sharedItems containsString="0" containsBlank="1" containsNumber="1" containsInteger="1" minValue="0" maxValue="0"/>
    </cacheField>
    <cacheField name="Mode d'envoi des BI/ BP/BSD (non, ECE,facture,Expléo)" numFmtId="0">
      <sharedItems containsString="0" containsBlank="1" containsNumber="1" containsInteger="1" minValue="0" maxValue="0"/>
    </cacheField>
    <cacheField name="Email responsable logistique_x000a_Si envoi BI par Expléo" numFmtId="0">
      <sharedItems containsString="0" containsBlank="1" containsNumber="1" containsInteger="1" minValue="0" maxValue="0"/>
    </cacheField>
    <cacheField name="Modalité d'envoi facture (Email, plateforme client, courrier)" numFmtId="0">
      <sharedItems containsBlank="1"/>
    </cacheField>
    <cacheField name="Siret client presté " numFmtId="0">
      <sharedItems containsBlank="1"/>
    </cacheField>
    <cacheField name="Nom du site Client" numFmtId="0">
      <sharedItems containsBlank="1"/>
    </cacheField>
    <cacheField name="Adresse" numFmtId="0">
      <sharedItems containsBlank="1" count="21">
        <s v="105 Av. la Méridienne"/>
        <s v="235 Rue Georges Méliès"/>
        <s v="Parc Millésime"/>
        <s v="59 Rue des Alpes"/>
        <s v="Angle Avenue Georges Clémenceau et de L'Avancée de la Porte Saint-Louis"/>
        <s v="Allée la Pérouse"/>
        <s v="79 rue de la République"/>
        <s v="Rue des Frères Lumière"/>
        <s v="175, Rue Pierre Seghers"/>
        <s v="2 rue Jacquard"/>
        <s v="9 Rue de l'Hautil - ZA Les Boutries"/>
        <s v="300, Avenue de l'Université"/>
        <s v="rue François Courtin"/>
        <s v="21, Place du Grand Ouest"/>
        <s v="Chemin des Pennes aux Pins"/>
        <s v="12, rue Yvonne Jean-Haffen"/>
        <s v="1010, rue Nationale"/>
        <s v="rue des Docks"/>
        <s v="53, avenue de Romans"/>
        <s v="3, place du Président Thomas Wilson "/>
        <m/>
      </sharedItems>
    </cacheField>
    <cacheField name="Code postal4" numFmtId="0">
      <sharedItems containsString="0" containsBlank="1" containsNumber="1" containsInteger="1" minValue="13170" maxValue="91300"/>
    </cacheField>
    <cacheField name="Ville du site client" numFmtId="0">
      <sharedItems containsBlank="1" count="20">
        <s v="LABEGE"/>
        <s v="MONTPELLIER"/>
        <s v="THILLOIS"/>
        <s v="VALENCIENNES"/>
        <s v="BREST"/>
        <s v="SAINT HERBLAIN"/>
        <s v="LYON"/>
        <s v="BRUMATH"/>
        <s v="AVIGNON"/>
        <s v="VAULX EN VELIN"/>
        <s v="CONFLANS STE HONORINE"/>
        <s v="LA VALETTE DU VAR"/>
        <s v="LIEVIN"/>
        <s v="MASSY"/>
        <s v="MARSEILLE"/>
        <s v="RENNES"/>
        <s v="SARAN"/>
        <s v="VALENCE"/>
        <s v="TOULOUSE"/>
        <m/>
      </sharedItems>
    </cacheField>
    <cacheField name="Département" numFmtId="49">
      <sharedItems containsBlank="1"/>
    </cacheField>
    <cacheField name="Agence Managériale" numFmtId="0">
      <sharedItems containsBlank="1"/>
    </cacheField>
    <cacheField name="Code orga de prestation Clear/MKGT" numFmtId="0">
      <sharedItems containsNonDate="0" containsString="0" containsBlank="1"/>
    </cacheField>
    <cacheField name="Désignation déchet_x000a_ selon BPU client" numFmtId="0">
      <sharedItems containsBlank="1" count="6">
        <s v="Emballages"/>
        <s v="DIB"/>
        <s v="Biodéchets"/>
        <s v="Carton"/>
        <m/>
        <s v=" " u="1"/>
      </sharedItems>
    </cacheField>
    <cacheField name="Famille_x000a_Référentiel SUEZ" numFmtId="0">
      <sharedItems containsBlank="1" count="6">
        <s v="D - PLASTIQUES"/>
        <s v="A - DNDAE"/>
        <s v="H200 - BIODECHETS"/>
        <s v="B - CARTONS"/>
        <m/>
        <s v="B - PAPIERS" u="1"/>
      </sharedItems>
    </cacheField>
    <cacheField name="Code matière SUEZ (Clear MKGT)" numFmtId="0">
      <sharedItems containsBlank="1"/>
    </cacheField>
    <cacheField name="Code CED" numFmtId="0">
      <sharedItems containsBlank="1" containsMixedTypes="1" containsNumber="1" containsInteger="1" minValue="150101" maxValue="200301"/>
    </cacheField>
    <cacheField name="Matériel sur place (BPU client) " numFmtId="0">
      <sharedItems containsNonDate="0" containsString="0" containsBlank="1"/>
    </cacheField>
    <cacheField name="Codification SUEZ du matériel" numFmtId="0">
      <sharedItems containsBlank="1"/>
    </cacheField>
    <cacheField name="Précisons (contenance…)" numFmtId="0">
      <sharedItems containsBlank="1" count="11">
        <s v="1 000 L"/>
        <s v="5 m3"/>
        <s v="400 L"/>
        <s v="660 L"/>
        <s v="770 L"/>
        <s v="3 m3"/>
        <s v="120 L"/>
        <s v="240 L"/>
        <s v="450-470 L"/>
        <s v="15 m3 fermée"/>
        <m/>
      </sharedItems>
    </cacheField>
    <cacheField name="Tonnage annuel" numFmtId="0">
      <sharedItems containsString="0" containsBlank="1" containsNumber="1" minValue="4.0496200363636357" maxValue="21.891450000000003"/>
    </cacheField>
    <cacheField name="CA global annuel" numFmtId="0">
      <sharedItems containsNonDate="0" containsString="0" containsBlank="1"/>
    </cacheField>
    <cacheField name="SUEZ Sortant sur le flux Oui/Non ou nom sortant" numFmtId="0">
      <sharedItems containsBlank="1"/>
    </cacheField>
    <cacheField name="Statut AO" numFmtId="0">
      <sharedItems containsBlank="1" count="4">
        <s v="Flux conservé"/>
        <s v="Flux gagné"/>
        <s v="Flux perdu"/>
        <m/>
      </sharedItems>
    </cacheField>
    <cacheField name="Location - Vente - _x000a_Fourni par client" numFmtId="0">
      <sharedItems containsBlank="1" count="3">
        <s v="Location"/>
        <s v="Vente"/>
        <m/>
      </sharedItems>
    </cacheField>
    <cacheField name="Commentaire" numFmtId="0">
      <sharedItems containsNonDate="0" containsString="0" containsBlank="1"/>
    </cacheField>
    <cacheField name="Nbre de contenants" numFmtId="0">
      <sharedItems containsString="0" containsBlank="1" containsNumber="1" containsInteger="1" minValue="1" maxValue="6"/>
    </cacheField>
    <cacheField name="Unité de facturation" numFmtId="0">
      <sharedItems containsBlank="1"/>
    </cacheField>
    <cacheField name="Prix de vente" numFmtId="0">
      <sharedItems containsBlank="1" containsMixedTypes="1" containsNumber="1" minValue="3.15" maxValue="90"/>
    </cacheField>
    <cacheField name="Type Collecte" numFmtId="0">
      <sharedItems containsBlank="1"/>
    </cacheField>
    <cacheField name="Code Activité" numFmtId="0">
      <sharedItems containsBlank="1"/>
    </cacheField>
    <cacheField name="Unité de facturation Collecte" numFmtId="0">
      <sharedItems containsBlank="1"/>
    </cacheField>
    <cacheField name="Déplacement de benne(enlever la formule)" numFmtId="0">
      <sharedItems containsBlank="1" containsMixedTypes="1" containsNumber="1" minValue="99.02" maxValue="99.02"/>
    </cacheField>
    <cacheField name="Dépôt de matériel" numFmtId="0">
      <sharedItems containsString="0" containsBlank="1" containsNumber="1" minValue="0" maxValue="140"/>
    </cacheField>
    <cacheField name="ROTATION_x000a_Prix vente " numFmtId="0">
      <sharedItems containsString="0" containsBlank="1" containsNumber="1" minValue="99.02" maxValue="99.02"/>
    </cacheField>
    <cacheField name="PASSAGE_x000a_Prix de vente" numFmtId="172">
      <sharedItems containsString="0" containsBlank="1" containsNumber="1" minValue="0" maxValue="140"/>
    </cacheField>
    <cacheField name="COLLECTE D'1 CONTENANT (levée)_x000a_Prix de vente" numFmtId="0">
      <sharedItems containsString="0" containsBlank="1" containsNumber="1" minValue="0" maxValue="40"/>
    </cacheField>
    <cacheField name="Fréquence de collecte de l'AO (basé sur le NB de rotations annuel AO)" numFmtId="0">
      <sharedItems containsString="0" containsBlank="1" containsNumber="1" minValue="0" maxValue="150"/>
    </cacheField>
    <cacheField name="Unité de Traitement AO" numFmtId="0">
      <sharedItems containsBlank="1"/>
    </cacheField>
    <cacheField name="Traitement  hors TGAP AO" numFmtId="0">
      <sharedItems containsString="0" containsBlank="1" containsNumber="1" minValue="0.88" maxValue="123.53"/>
    </cacheField>
    <cacheField name="TGAP AO" numFmtId="0">
      <sharedItems containsString="0" containsBlank="1" containsNumber="1" minValue="0" maxValue="29"/>
    </cacheField>
    <cacheField name="Unité de facturation du Traitement " numFmtId="0">
      <sharedItems containsBlank="1"/>
    </cacheField>
    <cacheField name="Prix de traitement à l'unité de facturation hors TGAP" numFmtId="0">
      <sharedItems containsBlank="1" containsMixedTypes="1" containsNumber="1" minValue="0.88" maxValue="123.53"/>
    </cacheField>
    <cacheField name="TGAP à l'unité de facturation" numFmtId="0">
      <sharedItems containsBlank="1" containsMixedTypes="1" containsNumber="1" minValue="0" maxValue="29"/>
    </cacheField>
    <cacheField name="Prix de caractérisation" numFmtId="0">
      <sharedItems containsNonDate="0" containsString="0" containsBlank="1"/>
    </cacheField>
    <cacheField name="Mode de Traitement" numFmtId="0">
      <sharedItems containsBlank="1"/>
    </cacheField>
    <cacheField name="Passage en centre de Tri ou Transfert Oui/Non" numFmtId="0">
      <sharedItems containsBlank="1"/>
    </cacheField>
    <cacheField name="Code du Centre de tri/transfert ou de l'exutoire final" numFmtId="0">
      <sharedItems containsBlank="1"/>
    </cacheField>
    <cacheField name="CODE RD " numFmtId="0">
      <sharedItems containsNonDate="0" containsString="0" containsBlank="1"/>
    </cacheField>
    <cacheField name="Nom du Centre de tri/transfert ou de l'exutoire final" numFmtId="0">
      <sharedItems containsBlank="1"/>
    </cacheField>
    <cacheField name="Adresse du Centre" numFmtId="0">
      <sharedItems containsBlank="1" containsMixedTypes="1" containsNumber="1" containsInteger="1" minValue="0" maxValue="0"/>
    </cacheField>
    <cacheField name="Code postal Centre" numFmtId="0">
      <sharedItems containsBlank="1" containsMixedTypes="1" containsNumber="1" containsInteger="1" minValue="0" maxValue="91150"/>
    </cacheField>
    <cacheField name="Ville du Centre" numFmtId="0">
      <sharedItems containsBlank="1" containsMixedTypes="1" containsNumber="1" containsInteger="1" minValue="0" maxValue="0"/>
    </cacheField>
    <cacheField name="Mercuriale" numFmtId="0">
      <sharedItems containsBlank="1"/>
    </cacheField>
    <cacheField name="Mois de référence" numFmtId="0">
      <sharedItems containsBlank="1"/>
    </cacheField>
    <cacheField name="Indice de qualité" numFmtId="0">
      <sharedItems containsBlank="1"/>
    </cacheField>
    <cacheField name="Unité de facturation Rachat matières" numFmtId="0">
      <sharedItems containsBlank="1"/>
    </cacheField>
    <cacheField name="Rachat au client amont (BRM)" numFmtId="0">
      <sharedItems containsString="0" containsBlank="1" containsNumber="1" containsInteger="1" minValue="110" maxValue="110"/>
    </cacheField>
    <cacheField name="Autre prestation" numFmtId="0">
      <sharedItems containsNonDate="0" containsString="0" containsBlank="1"/>
    </cacheField>
    <cacheField name="Unité de facturation Autre Presta" numFmtId="0">
      <sharedItems containsNonDate="0" containsString="0" containsBlank="1"/>
    </cacheField>
    <cacheField name="Prix vente Autre Presta" numFmtId="0">
      <sharedItems containsNonDate="0" containsString="0" containsBlank="1"/>
    </cacheField>
    <cacheField name="Qté Autre Presta / an" numFmtId="0">
      <sharedItems containsNonDate="0" containsString="0" containsBlank="1"/>
    </cacheField>
    <cacheField name="Capex théorique à renseigner par le BE €" numFmtId="172">
      <sharedItems containsString="0" containsBlank="1" containsNumber="1" minValue="29.4" maxValue="6053.5229166666668"/>
    </cacheField>
    <cacheField name="Commentaires BE " numFmtId="0">
      <sharedItems containsNonDate="0" containsString="0" containsBlank="1"/>
    </cacheField>
    <cacheField name="Prix déclassement DIB hors TGAP si différent du prix national (200€/T)" numFmtId="0">
      <sharedItems containsNonDate="0" containsString="0" containsBlank="1"/>
    </cacheField>
    <cacheField name="Ecart CAPEX" numFmtId="0" formula="#NAME?-#NA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
  <r>
    <m/>
    <s v="Base"/>
    <m/>
    <d v="1899-12-30T00:00:00"/>
    <s v=""/>
    <m/>
    <m/>
    <m/>
    <s v="Non"/>
    <s v="Si disponible"/>
    <n v="0"/>
    <s v="Si disponible"/>
    <m/>
    <m/>
    <m/>
    <m/>
    <m/>
    <m/>
    <m/>
    <m/>
    <m/>
    <n v="0"/>
    <n v="0"/>
    <n v="0"/>
    <n v="0"/>
    <n v="0"/>
    <n v="0"/>
    <n v="0"/>
    <n v="0"/>
    <n v="0"/>
    <n v="0"/>
    <n v="0"/>
    <m/>
    <m/>
    <m/>
    <m/>
    <m/>
    <m/>
    <m/>
    <m/>
    <m/>
    <s v="38"/>
    <m/>
    <m/>
    <s v=" "/>
    <x v="0"/>
    <m/>
    <s v="si transmis par client"/>
    <m/>
    <s v="Compacteur"/>
    <m/>
    <m/>
    <m/>
    <m/>
    <m/>
    <s v="Location"/>
    <m/>
    <m/>
    <s v="Unité / Mois"/>
    <s v="à renseigner"/>
    <m/>
    <s v="Porteur hayon"/>
    <s v="ADI"/>
    <s v="Bac / CP / Palette"/>
    <s v=""/>
    <n v="0"/>
    <m/>
    <m/>
    <m/>
    <m/>
    <s v="Tonne"/>
    <n v="93"/>
    <m/>
    <s v="Unité"/>
    <s v=""/>
    <s v=""/>
    <m/>
    <s v="Biodéc + Méthanisation"/>
    <s v="NON"/>
    <m/>
    <m/>
    <m/>
    <m/>
    <m/>
    <m/>
    <m/>
    <m/>
    <m/>
    <m/>
    <m/>
    <m/>
    <m/>
    <m/>
    <m/>
    <m/>
    <m/>
    <m/>
    <s v="Demander à Sarah le référentiel BVD9 Majdah"/>
    <s v="A renseigner par RGCN"/>
    <s v=""/>
    <s v="A garder mais pb de mise à jour"/>
  </r>
  <r>
    <m/>
    <s v="Base"/>
    <m/>
    <d v="1899-12-30T00:00:00"/>
    <s v=""/>
    <m/>
    <m/>
    <m/>
    <s v="Non"/>
    <m/>
    <n v="0"/>
    <m/>
    <m/>
    <m/>
    <m/>
    <m/>
    <m/>
    <m/>
    <m/>
    <m/>
    <m/>
    <n v="0"/>
    <n v="0"/>
    <n v="0"/>
    <n v="0"/>
    <n v="0"/>
    <n v="0"/>
    <n v="0"/>
    <n v="0"/>
    <n v="0"/>
    <n v="0"/>
    <n v="0"/>
    <s v="BI &amp; BP"/>
    <m/>
    <m/>
    <m/>
    <m/>
    <m/>
    <m/>
    <m/>
    <m/>
    <m/>
    <m/>
    <m/>
    <m/>
    <x v="1"/>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2"/>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m/>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r>
    <m/>
    <s v="Base"/>
    <m/>
    <d v="1899-12-30T00:00:00"/>
    <s v=""/>
    <m/>
    <m/>
    <m/>
    <s v="Non"/>
    <m/>
    <n v="0"/>
    <m/>
    <m/>
    <m/>
    <m/>
    <m/>
    <m/>
    <m/>
    <m/>
    <m/>
    <m/>
    <n v="0"/>
    <n v="0"/>
    <n v="0"/>
    <n v="0"/>
    <n v="0"/>
    <n v="0"/>
    <n v="0"/>
    <n v="0"/>
    <n v="0"/>
    <n v="0"/>
    <n v="0"/>
    <m/>
    <m/>
    <m/>
    <m/>
    <m/>
    <m/>
    <m/>
    <m/>
    <m/>
    <m/>
    <m/>
    <m/>
    <m/>
    <x v="3"/>
    <m/>
    <m/>
    <m/>
    <m/>
    <m/>
    <m/>
    <m/>
    <m/>
    <m/>
    <m/>
    <m/>
    <m/>
    <s v=""/>
    <s v="à renseigner"/>
    <m/>
    <m/>
    <s v=""/>
    <m/>
    <s v=""/>
    <n v="0"/>
    <m/>
    <m/>
    <m/>
    <m/>
    <m/>
    <m/>
    <m/>
    <m/>
    <s v=""/>
    <s v=""/>
    <m/>
    <m/>
    <m/>
    <m/>
    <m/>
    <m/>
    <m/>
    <m/>
    <m/>
    <m/>
    <m/>
    <m/>
    <m/>
    <m/>
    <m/>
    <m/>
    <m/>
    <m/>
    <m/>
    <m/>
    <m/>
    <m/>
    <m/>
    <s v=""/>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
  <r>
    <x v="0"/>
    <s v="Base"/>
    <x v="0"/>
    <d v="1899-12-30T00:00:00"/>
    <x v="0"/>
    <x v="0"/>
    <x v="0"/>
    <m/>
    <s v="Non"/>
    <s v="Si disponible"/>
    <n v="0"/>
    <s v="Si disponible"/>
    <m/>
    <m/>
    <m/>
    <m/>
    <m/>
    <m/>
    <m/>
    <m/>
    <m/>
    <n v="0"/>
    <n v="0"/>
    <n v="0"/>
    <n v="0"/>
    <x v="0"/>
    <n v="0"/>
    <n v="0"/>
    <n v="0"/>
    <n v="0"/>
    <n v="0"/>
    <n v="0"/>
    <m/>
    <m/>
    <m/>
    <m/>
    <m/>
    <m/>
    <m/>
    <m/>
    <x v="0"/>
    <s v="38"/>
    <m/>
    <m/>
    <x v="0"/>
    <x v="0"/>
    <m/>
    <s v="si transmis par client"/>
    <m/>
    <s v="Compacteur"/>
    <x v="0"/>
    <m/>
    <m/>
    <m/>
    <x v="0"/>
    <x v="0"/>
    <m/>
    <m/>
    <s v="Unité / Mois"/>
    <s v="à renseigner"/>
    <m/>
    <s v="Porteur hayon"/>
    <x v="0"/>
    <s v="Bac / CP / Palette"/>
    <s v=""/>
    <n v="0"/>
    <m/>
    <m/>
    <m/>
    <m/>
    <s v="Tonne"/>
    <n v="93"/>
    <m/>
    <s v="Unité"/>
    <s v=""/>
    <s v=""/>
    <m/>
    <s v="Biodéc + Méthanisation"/>
    <s v="NON"/>
    <m/>
    <m/>
    <m/>
    <m/>
    <m/>
    <m/>
    <m/>
    <m/>
    <m/>
    <m/>
    <m/>
    <m/>
    <m/>
    <m/>
    <m/>
    <m/>
    <m/>
    <m/>
  </r>
  <r>
    <x v="0"/>
    <s v="Base"/>
    <x v="0"/>
    <d v="1899-12-30T00:00:00"/>
    <x v="0"/>
    <x v="0"/>
    <x v="0"/>
    <m/>
    <s v="Non"/>
    <m/>
    <n v="0"/>
    <m/>
    <m/>
    <m/>
    <m/>
    <m/>
    <m/>
    <m/>
    <m/>
    <m/>
    <m/>
    <n v="0"/>
    <n v="0"/>
    <n v="0"/>
    <n v="0"/>
    <x v="0"/>
    <n v="0"/>
    <n v="0"/>
    <n v="0"/>
    <n v="0"/>
    <n v="0"/>
    <n v="0"/>
    <s v="BI &amp; BP"/>
    <m/>
    <m/>
    <m/>
    <m/>
    <m/>
    <m/>
    <m/>
    <x v="0"/>
    <m/>
    <m/>
    <m/>
    <x v="1"/>
    <x v="1"/>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2"/>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r>
    <x v="0"/>
    <s v="Base"/>
    <x v="0"/>
    <d v="1899-12-30T00:00:00"/>
    <x v="0"/>
    <x v="0"/>
    <x v="0"/>
    <m/>
    <s v="Non"/>
    <m/>
    <n v="0"/>
    <m/>
    <m/>
    <m/>
    <m/>
    <m/>
    <m/>
    <m/>
    <m/>
    <m/>
    <m/>
    <n v="0"/>
    <n v="0"/>
    <n v="0"/>
    <n v="0"/>
    <x v="0"/>
    <n v="0"/>
    <n v="0"/>
    <n v="0"/>
    <n v="0"/>
    <n v="0"/>
    <n v="0"/>
    <m/>
    <m/>
    <m/>
    <m/>
    <m/>
    <m/>
    <m/>
    <m/>
    <x v="0"/>
    <m/>
    <m/>
    <m/>
    <x v="1"/>
    <x v="3"/>
    <m/>
    <m/>
    <m/>
    <m/>
    <x v="0"/>
    <m/>
    <m/>
    <m/>
    <x v="0"/>
    <x v="1"/>
    <m/>
    <m/>
    <s v=""/>
    <s v="à renseigner"/>
    <m/>
    <m/>
    <x v="1"/>
    <m/>
    <s v=""/>
    <n v="0"/>
    <m/>
    <m/>
    <m/>
    <m/>
    <m/>
    <m/>
    <m/>
    <m/>
    <s v=""/>
    <s v=""/>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x v="0"/>
    <x v="0"/>
    <n v="0"/>
    <n v="0"/>
    <n v="0"/>
    <x v="0"/>
    <x v="0"/>
    <x v="0"/>
    <n v="0"/>
    <n v="0"/>
    <n v="0"/>
    <n v="0"/>
    <x v="0"/>
    <m/>
    <m/>
    <m/>
    <x v="0"/>
    <x v="0"/>
    <x v="0"/>
    <m/>
    <m/>
    <s v="38"/>
    <m/>
    <m/>
    <s v=" "/>
    <s v="A - DNDAE"/>
    <m/>
    <s v="si transmis par client"/>
    <m/>
    <s v="Compacteur"/>
    <m/>
    <m/>
    <m/>
    <m/>
    <x v="0"/>
  </r>
  <r>
    <x v="0"/>
    <x v="0"/>
    <n v="0"/>
    <n v="0"/>
    <n v="0"/>
    <x v="0"/>
    <x v="0"/>
    <x v="0"/>
    <n v="0"/>
    <n v="0"/>
    <n v="0"/>
    <n v="0"/>
    <x v="1"/>
    <m/>
    <m/>
    <m/>
    <x v="0"/>
    <x v="0"/>
    <x v="0"/>
    <m/>
    <m/>
    <m/>
    <m/>
    <m/>
    <m/>
    <s v="B - PAPIERS"/>
    <m/>
    <m/>
    <m/>
    <m/>
    <m/>
    <m/>
    <m/>
    <m/>
    <x v="0"/>
  </r>
  <r>
    <x v="0"/>
    <x v="0"/>
    <n v="0"/>
    <n v="0"/>
    <n v="0"/>
    <x v="0"/>
    <x v="0"/>
    <x v="0"/>
    <n v="0"/>
    <n v="0"/>
    <n v="0"/>
    <n v="0"/>
    <x v="0"/>
    <m/>
    <m/>
    <m/>
    <x v="0"/>
    <x v="0"/>
    <x v="0"/>
    <m/>
    <m/>
    <m/>
    <m/>
    <m/>
    <m/>
    <s v="B - CARTONS"/>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r>
    <x v="0"/>
    <x v="0"/>
    <n v="0"/>
    <n v="0"/>
    <n v="0"/>
    <x v="0"/>
    <x v="0"/>
    <x v="0"/>
    <n v="0"/>
    <n v="0"/>
    <n v="0"/>
    <n v="0"/>
    <x v="0"/>
    <m/>
    <m/>
    <m/>
    <x v="0"/>
    <x v="0"/>
    <x v="0"/>
    <m/>
    <m/>
    <m/>
    <m/>
    <m/>
    <m/>
    <m/>
    <m/>
    <m/>
    <m/>
    <m/>
    <m/>
    <m/>
    <m/>
    <m/>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x v="0"/>
    <s v="265"/>
    <x v="0"/>
    <m/>
    <m/>
    <m/>
    <m/>
    <m/>
    <m/>
    <m/>
    <m/>
    <m/>
    <m/>
    <m/>
    <m/>
    <d v="2023-01-01T00:00:00"/>
    <m/>
    <m/>
    <x v="0"/>
    <m/>
    <m/>
    <m/>
    <x v="0"/>
    <x v="0"/>
  </r>
  <r>
    <x v="0"/>
    <m/>
    <x v="0"/>
    <m/>
    <m/>
    <m/>
    <m/>
    <m/>
    <m/>
    <m/>
    <m/>
    <m/>
    <m/>
    <m/>
    <m/>
    <m/>
    <m/>
    <m/>
    <x v="1"/>
    <m/>
    <m/>
    <s v="Sans objet"/>
    <x v="1"/>
    <x v="1"/>
  </r>
  <r>
    <x v="0"/>
    <m/>
    <x v="0"/>
    <m/>
    <m/>
    <m/>
    <m/>
    <m/>
    <m/>
    <m/>
    <m/>
    <m/>
    <m/>
    <m/>
    <m/>
    <m/>
    <m/>
    <m/>
    <x v="2"/>
    <m/>
    <m/>
    <d v="2023-11-24T00:00:00"/>
    <x v="2"/>
    <x v="1"/>
  </r>
  <r>
    <x v="0"/>
    <m/>
    <x v="0"/>
    <m/>
    <m/>
    <m/>
    <m/>
    <m/>
    <m/>
    <m/>
    <m/>
    <m/>
    <m/>
    <m/>
    <m/>
    <s v="Sans objet"/>
    <m/>
    <m/>
    <x v="3"/>
    <m/>
    <m/>
    <d v="2023-05-05T00:00:00"/>
    <x v="3"/>
    <x v="2"/>
  </r>
  <r>
    <x v="0"/>
    <m/>
    <x v="0"/>
    <m/>
    <m/>
    <m/>
    <m/>
    <m/>
    <m/>
    <m/>
    <m/>
    <m/>
    <m/>
    <m/>
    <m/>
    <s v="Sans objet"/>
    <m/>
    <m/>
    <x v="4"/>
    <m/>
    <m/>
    <d v="2023-05-06T00:00:00"/>
    <x v="3"/>
    <x v="2"/>
  </r>
  <r>
    <x v="0"/>
    <m/>
    <x v="0"/>
    <m/>
    <m/>
    <m/>
    <m/>
    <m/>
    <m/>
    <m/>
    <m/>
    <m/>
    <m/>
    <m/>
    <m/>
    <d v="2023-10-30T00:00:00"/>
    <m/>
    <m/>
    <x v="4"/>
    <m/>
    <m/>
    <d v="2023-05-07T00:00:00"/>
    <x v="3"/>
    <x v="3"/>
  </r>
  <r>
    <x v="0"/>
    <m/>
    <x v="1"/>
    <m/>
    <m/>
    <m/>
    <m/>
    <m/>
    <m/>
    <m/>
    <m/>
    <m/>
    <m/>
    <m/>
    <m/>
    <d v="2023-01-07T00:00:00"/>
    <m/>
    <m/>
    <x v="4"/>
    <m/>
    <m/>
    <d v="2023-05-08T00:00:00"/>
    <x v="3"/>
    <x v="0"/>
  </r>
  <r>
    <x v="0"/>
    <m/>
    <x v="1"/>
    <m/>
    <m/>
    <m/>
    <m/>
    <m/>
    <m/>
    <m/>
    <m/>
    <m/>
    <m/>
    <m/>
    <m/>
    <m/>
    <m/>
    <m/>
    <x v="4"/>
    <m/>
    <m/>
    <d v="2023-05-09T00:00:00"/>
    <x v="3"/>
    <x v="1"/>
  </r>
  <r>
    <x v="0"/>
    <m/>
    <x v="1"/>
    <m/>
    <m/>
    <m/>
    <m/>
    <m/>
    <m/>
    <m/>
    <m/>
    <m/>
    <m/>
    <m/>
    <m/>
    <d v="2023-01-09T00:00:00"/>
    <m/>
    <m/>
    <x v="4"/>
    <m/>
    <m/>
    <m/>
    <x v="0"/>
    <x v="0"/>
  </r>
  <r>
    <x v="0"/>
    <m/>
    <x v="1"/>
    <m/>
    <m/>
    <m/>
    <m/>
    <m/>
    <m/>
    <m/>
    <m/>
    <m/>
    <m/>
    <m/>
    <m/>
    <d v="2023-01-10T00:00:00"/>
    <m/>
    <m/>
    <x v="4"/>
    <m/>
    <m/>
    <d v="2023-05-11T00:00:00"/>
    <x v="3"/>
    <x v="0"/>
  </r>
  <r>
    <x v="0"/>
    <m/>
    <x v="1"/>
    <m/>
    <m/>
    <m/>
    <m/>
    <m/>
    <m/>
    <m/>
    <m/>
    <m/>
    <m/>
    <m/>
    <m/>
    <m/>
    <m/>
    <m/>
    <x v="4"/>
    <m/>
    <m/>
    <s v="Sans objet"/>
    <x v="1"/>
    <x v="1"/>
  </r>
  <r>
    <x v="0"/>
    <m/>
    <x v="1"/>
    <m/>
    <m/>
    <m/>
    <m/>
    <m/>
    <m/>
    <m/>
    <m/>
    <m/>
    <m/>
    <m/>
    <m/>
    <d v="2023-01-12T00:00:00"/>
    <m/>
    <m/>
    <x v="4"/>
    <m/>
    <m/>
    <d v="2023-05-13T00:00:00"/>
    <x v="3"/>
    <x v="0"/>
  </r>
  <r>
    <x v="1"/>
    <m/>
    <x v="0"/>
    <m/>
    <m/>
    <m/>
    <m/>
    <m/>
    <m/>
    <m/>
    <m/>
    <m/>
    <m/>
    <m/>
    <m/>
    <m/>
    <m/>
    <m/>
    <x v="4"/>
    <m/>
    <m/>
    <d v="2023-05-14T00:00:00"/>
    <x v="3"/>
    <x v="1"/>
  </r>
  <r>
    <x v="1"/>
    <m/>
    <x v="0"/>
    <m/>
    <m/>
    <m/>
    <m/>
    <m/>
    <m/>
    <m/>
    <m/>
    <m/>
    <m/>
    <m/>
    <m/>
    <m/>
    <m/>
    <m/>
    <x v="0"/>
    <m/>
    <m/>
    <s v="Sans objet"/>
    <x v="1"/>
    <x v="1"/>
  </r>
  <r>
    <x v="1"/>
    <m/>
    <x v="0"/>
    <m/>
    <m/>
    <m/>
    <m/>
    <m/>
    <m/>
    <m/>
    <m/>
    <m/>
    <m/>
    <m/>
    <m/>
    <d v="2023-10-15T00:00:00"/>
    <m/>
    <m/>
    <x v="2"/>
    <m/>
    <m/>
    <m/>
    <x v="0"/>
    <x v="3"/>
  </r>
  <r>
    <x v="1"/>
    <m/>
    <x v="0"/>
    <m/>
    <m/>
    <m/>
    <m/>
    <m/>
    <m/>
    <m/>
    <m/>
    <m/>
    <m/>
    <m/>
    <m/>
    <s v="Sans objet"/>
    <m/>
    <m/>
    <x v="1"/>
    <m/>
    <m/>
    <d v="2023-11-07T00:00:00"/>
    <x v="2"/>
    <x v="2"/>
  </r>
  <r>
    <x v="1"/>
    <m/>
    <x v="1"/>
    <m/>
    <m/>
    <m/>
    <m/>
    <m/>
    <m/>
    <m/>
    <m/>
    <m/>
    <m/>
    <m/>
    <m/>
    <d v="2023-01-17T00:00:00"/>
    <m/>
    <m/>
    <x v="3"/>
    <m/>
    <m/>
    <s v="Sans objet"/>
    <x v="1"/>
    <x v="0"/>
  </r>
  <r>
    <x v="1"/>
    <m/>
    <x v="1"/>
    <m/>
    <m/>
    <m/>
    <m/>
    <m/>
    <m/>
    <m/>
    <m/>
    <m/>
    <m/>
    <m/>
    <m/>
    <d v="2023-09-30T00:00:00"/>
    <m/>
    <m/>
    <x v="3"/>
    <m/>
    <m/>
    <m/>
    <x v="0"/>
    <x v="3"/>
  </r>
  <r>
    <x v="2"/>
    <m/>
    <x v="0"/>
    <m/>
    <m/>
    <m/>
    <m/>
    <m/>
    <m/>
    <m/>
    <m/>
    <m/>
    <m/>
    <m/>
    <m/>
    <s v="Sans objet"/>
    <m/>
    <m/>
    <x v="3"/>
    <m/>
    <m/>
    <m/>
    <x v="0"/>
    <x v="2"/>
  </r>
  <r>
    <x v="2"/>
    <m/>
    <x v="0"/>
    <m/>
    <m/>
    <m/>
    <m/>
    <m/>
    <m/>
    <m/>
    <m/>
    <m/>
    <m/>
    <m/>
    <m/>
    <d v="2023-07-23T00:00:00"/>
    <m/>
    <m/>
    <x v="1"/>
    <m/>
    <m/>
    <s v="Sans objet"/>
    <x v="1"/>
    <x v="0"/>
  </r>
  <r>
    <x v="2"/>
    <m/>
    <x v="0"/>
    <m/>
    <m/>
    <m/>
    <m/>
    <m/>
    <m/>
    <m/>
    <m/>
    <m/>
    <m/>
    <m/>
    <m/>
    <d v="2023-09-30T00:00:00"/>
    <m/>
    <m/>
    <x v="0"/>
    <m/>
    <m/>
    <d v="2023-07-30T00:00:00"/>
    <x v="3"/>
    <x v="3"/>
  </r>
  <r>
    <x v="2"/>
    <m/>
    <x v="1"/>
    <m/>
    <m/>
    <m/>
    <m/>
    <m/>
    <m/>
    <m/>
    <m/>
    <m/>
    <m/>
    <m/>
    <m/>
    <m/>
    <m/>
    <m/>
    <x v="2"/>
    <m/>
    <m/>
    <d v="2023-10-30T00:00:00"/>
    <x v="2"/>
    <x v="1"/>
  </r>
  <r>
    <x v="2"/>
    <m/>
    <x v="1"/>
    <m/>
    <m/>
    <m/>
    <m/>
    <m/>
    <m/>
    <m/>
    <m/>
    <m/>
    <m/>
    <m/>
    <m/>
    <m/>
    <m/>
    <m/>
    <x v="4"/>
    <m/>
    <m/>
    <m/>
    <x v="0"/>
    <x v="1"/>
  </r>
  <r>
    <x v="2"/>
    <m/>
    <x v="1"/>
    <m/>
    <m/>
    <m/>
    <m/>
    <m/>
    <m/>
    <m/>
    <m/>
    <m/>
    <m/>
    <m/>
    <m/>
    <m/>
    <m/>
    <m/>
    <x v="0"/>
    <m/>
    <m/>
    <m/>
    <x v="0"/>
    <x v="1"/>
  </r>
  <r>
    <x v="3"/>
    <m/>
    <x v="0"/>
    <m/>
    <m/>
    <m/>
    <m/>
    <m/>
    <m/>
    <m/>
    <m/>
    <m/>
    <m/>
    <m/>
    <m/>
    <m/>
    <m/>
    <m/>
    <x v="0"/>
    <m/>
    <m/>
    <s v="Sans objet"/>
    <x v="1"/>
    <x v="1"/>
  </r>
  <r>
    <x v="3"/>
    <m/>
    <x v="0"/>
    <m/>
    <m/>
    <m/>
    <m/>
    <m/>
    <m/>
    <m/>
    <m/>
    <m/>
    <m/>
    <m/>
    <m/>
    <s v="Sans objet"/>
    <m/>
    <m/>
    <x v="1"/>
    <m/>
    <m/>
    <s v="Sans objet"/>
    <x v="1"/>
    <x v="2"/>
  </r>
  <r>
    <x v="3"/>
    <m/>
    <x v="0"/>
    <m/>
    <m/>
    <m/>
    <m/>
    <m/>
    <m/>
    <m/>
    <m/>
    <m/>
    <m/>
    <m/>
    <m/>
    <d v="2023-08-29T00:00:00"/>
    <m/>
    <m/>
    <x v="2"/>
    <m/>
    <m/>
    <d v="2023-08-30T00:00:00"/>
    <x v="3"/>
    <x v="0"/>
  </r>
  <r>
    <x v="3"/>
    <m/>
    <x v="1"/>
    <m/>
    <m/>
    <m/>
    <m/>
    <m/>
    <m/>
    <m/>
    <m/>
    <m/>
    <m/>
    <m/>
    <m/>
    <d v="2023-09-30T00:00:00"/>
    <m/>
    <m/>
    <x v="4"/>
    <m/>
    <m/>
    <d v="2023-10-20T00:00:00"/>
    <x v="2"/>
    <x v="3"/>
  </r>
  <r>
    <x v="4"/>
    <m/>
    <x v="0"/>
    <m/>
    <m/>
    <m/>
    <m/>
    <m/>
    <m/>
    <m/>
    <m/>
    <m/>
    <m/>
    <m/>
    <m/>
    <m/>
    <m/>
    <m/>
    <x v="0"/>
    <m/>
    <m/>
    <m/>
    <x v="0"/>
    <x v="1"/>
  </r>
  <r>
    <x v="4"/>
    <m/>
    <x v="0"/>
    <m/>
    <m/>
    <m/>
    <m/>
    <m/>
    <m/>
    <m/>
    <m/>
    <m/>
    <m/>
    <m/>
    <m/>
    <s v="Sans objet"/>
    <m/>
    <m/>
    <x v="1"/>
    <m/>
    <m/>
    <s v="Sans objet"/>
    <x v="1"/>
    <x v="2"/>
  </r>
  <r>
    <x v="4"/>
    <m/>
    <x v="0"/>
    <m/>
    <m/>
    <m/>
    <m/>
    <m/>
    <m/>
    <m/>
    <m/>
    <m/>
    <m/>
    <m/>
    <m/>
    <m/>
    <m/>
    <m/>
    <x v="2"/>
    <m/>
    <m/>
    <m/>
    <x v="0"/>
    <x v="1"/>
  </r>
  <r>
    <x v="4"/>
    <m/>
    <x v="1"/>
    <m/>
    <m/>
    <m/>
    <m/>
    <m/>
    <m/>
    <m/>
    <m/>
    <m/>
    <m/>
    <m/>
    <m/>
    <d v="2023-09-30T00:00:00"/>
    <m/>
    <m/>
    <x v="3"/>
    <m/>
    <m/>
    <d v="2023-10-30T00:00:00"/>
    <x v="2"/>
    <x v="3"/>
  </r>
  <r>
    <x v="4"/>
    <m/>
    <x v="1"/>
    <m/>
    <m/>
    <m/>
    <m/>
    <m/>
    <m/>
    <m/>
    <m/>
    <m/>
    <m/>
    <m/>
    <m/>
    <d v="2023-07-22T00:00:00"/>
    <m/>
    <m/>
    <x v="4"/>
    <m/>
    <m/>
    <d v="2023-08-30T00:00:00"/>
    <x v="3"/>
    <x v="0"/>
  </r>
  <r>
    <x v="5"/>
    <m/>
    <x v="0"/>
    <m/>
    <m/>
    <m/>
    <m/>
    <m/>
    <m/>
    <m/>
    <m/>
    <m/>
    <m/>
    <m/>
    <m/>
    <d v="2023-07-23T00:00:00"/>
    <m/>
    <m/>
    <x v="4"/>
    <m/>
    <m/>
    <d v="2023-11-01T00:00:00"/>
    <x v="2"/>
    <x v="0"/>
  </r>
  <r>
    <x v="5"/>
    <m/>
    <x v="0"/>
    <m/>
    <m/>
    <m/>
    <m/>
    <m/>
    <m/>
    <m/>
    <m/>
    <m/>
    <m/>
    <m/>
    <m/>
    <m/>
    <m/>
    <m/>
    <x v="0"/>
    <m/>
    <m/>
    <m/>
    <x v="0"/>
    <x v="1"/>
  </r>
  <r>
    <x v="5"/>
    <m/>
    <x v="0"/>
    <m/>
    <m/>
    <m/>
    <m/>
    <m/>
    <m/>
    <m/>
    <m/>
    <m/>
    <m/>
    <m/>
    <m/>
    <s v="Sans objet"/>
    <m/>
    <m/>
    <x v="1"/>
    <m/>
    <m/>
    <s v="Sans objet"/>
    <x v="1"/>
    <x v="2"/>
  </r>
  <r>
    <x v="5"/>
    <m/>
    <x v="1"/>
    <m/>
    <m/>
    <m/>
    <m/>
    <m/>
    <m/>
    <m/>
    <m/>
    <m/>
    <m/>
    <m/>
    <m/>
    <d v="2023-10-09T00:00:00"/>
    <m/>
    <m/>
    <x v="2"/>
    <m/>
    <m/>
    <d v="2023-10-15T00:00:00"/>
    <x v="2"/>
    <x v="3"/>
  </r>
  <r>
    <x v="5"/>
    <m/>
    <x v="1"/>
    <m/>
    <m/>
    <m/>
    <m/>
    <m/>
    <m/>
    <m/>
    <m/>
    <m/>
    <m/>
    <m/>
    <m/>
    <m/>
    <m/>
    <m/>
    <x v="3"/>
    <m/>
    <m/>
    <d v="2023-07-15T00:00:00"/>
    <x v="3"/>
    <x v="1"/>
  </r>
  <r>
    <x v="5"/>
    <m/>
    <x v="1"/>
    <m/>
    <m/>
    <m/>
    <m/>
    <m/>
    <m/>
    <m/>
    <m/>
    <m/>
    <m/>
    <m/>
    <m/>
    <s v="Sans objet"/>
    <m/>
    <m/>
    <x v="4"/>
    <m/>
    <m/>
    <s v="Sans objet"/>
    <x v="1"/>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
  <r>
    <x v="0"/>
    <s v="Base"/>
    <x v="0"/>
    <d v="2024-10-01T00:00:00"/>
    <x v="0"/>
    <x v="0"/>
    <m/>
    <m/>
    <s v="Non"/>
    <n v="7848575758"/>
    <s v="GCN - PATHE"/>
    <s v="NON"/>
    <s v="Sébastien Lieury"/>
    <m/>
    <s v="06 34 35 41 36"/>
    <s v="sebastien.lieury@pathe.com"/>
    <m/>
    <m/>
    <s v="444 567 127 00261"/>
    <s v="=Tableau3[@[Nom du site Client]]"/>
    <n v="0"/>
    <n v="0"/>
    <n v="0"/>
    <x v="0"/>
    <n v="0"/>
    <s v="facturesfournisseurs@pathe.fr"/>
    <s v="V1-Virement"/>
    <s v="4F - 45 Jours date facture"/>
    <s v="comptabilité.fournisseurs.cinemas@pathe.fr"/>
    <s v="comptabilité.fournisseurs.cinemas@pathe.fr"/>
    <n v="0"/>
    <n v="0"/>
    <n v="0"/>
    <s v="Email"/>
    <s v="444 567 127 00261"/>
    <s v="Gaumont Labège"/>
    <x v="0"/>
    <n v="31670"/>
    <x v="0"/>
    <s v="31"/>
    <s v="Occitanie"/>
    <m/>
    <x v="0"/>
    <x v="0"/>
    <s v="A220"/>
    <s v="15 01 06"/>
    <m/>
    <s v="Bac roulant"/>
    <x v="0"/>
    <n v="12.066896400000001"/>
    <m/>
    <s v="OUI"/>
    <x v="0"/>
    <x v="0"/>
    <m/>
    <n v="4"/>
    <s v="Unité / Mois"/>
    <n v="11.5"/>
    <s v="TAS"/>
    <s v="TAS"/>
    <s v="Bac / CP / Palette"/>
    <s v=""/>
    <n v="19"/>
    <m/>
    <n v="19"/>
    <n v="3.9"/>
    <n v="121.00000000000001"/>
    <s v="Unité"/>
    <n v="0.88"/>
    <n v="0"/>
    <s v="Unité"/>
    <n v="0.88"/>
    <n v="0"/>
    <m/>
    <s v="Valorisation matière"/>
    <s v="OUI"/>
    <s v="N0/PLATF"/>
    <m/>
    <s v="SUEZ - PLAISANCE DU TOUCH"/>
    <s v="9/11 rue Arago"/>
    <n v="31830"/>
    <s v="PLAISANCE DU TOUCH"/>
    <m/>
    <m/>
    <m/>
    <m/>
    <m/>
    <m/>
    <m/>
    <m/>
    <m/>
    <n v="1119.3599999999999"/>
    <m/>
    <m/>
  </r>
  <r>
    <x v="0"/>
    <s v="Base"/>
    <x v="0"/>
    <d v="2024-10-01T00:00:00"/>
    <x v="1"/>
    <x v="0"/>
    <m/>
    <m/>
    <s v="Non"/>
    <s v=""/>
    <s v="GCN - PATHE"/>
    <s v="NON"/>
    <s v="Sébastien Rodriguez"/>
    <m/>
    <s v="06 63 73 46 38"/>
    <s v="sebastien.rodriguez@pathe.com"/>
    <m/>
    <m/>
    <s v="444 567 127 00253"/>
    <s v="=Tableau3[@[Nom du site Client]]"/>
    <n v="0"/>
    <n v="0"/>
    <n v="0"/>
    <x v="0"/>
    <n v="0"/>
    <s v="facturesfournisseurs@pathe.fr"/>
    <s v="V1-Virement"/>
    <s v="4F - 45 Jours date facture"/>
    <s v="comptabilité.fournisseurs.cinemas@pathe.fr"/>
    <s v="comptabilité.fournisseurs.cinemas@pathe.fr"/>
    <n v="0"/>
    <n v="0"/>
    <n v="0"/>
    <s v="Email"/>
    <s v="444 567 127 00253"/>
    <s v="Gaumont Montpellier Multiplexe"/>
    <x v="1"/>
    <n v="34000"/>
    <x v="1"/>
    <s v="34"/>
    <s v="Occitanie"/>
    <m/>
    <x v="0"/>
    <x v="0"/>
    <s v="A220"/>
    <s v="15 01 06"/>
    <m/>
    <s v="Bac roulant"/>
    <x v="0"/>
    <n v="14.586272399999999"/>
    <m/>
    <s v="NON"/>
    <x v="1"/>
    <x v="0"/>
    <m/>
    <n v="4"/>
    <s v="Unité / Mois"/>
    <n v="11.5"/>
    <s v="TAS"/>
    <s v="TAS"/>
    <s v="Bac / CP / Palette"/>
    <s v=""/>
    <n v="18"/>
    <m/>
    <n v="18"/>
    <n v="3.9"/>
    <n v="146"/>
    <s v="Unité"/>
    <n v="0.88"/>
    <n v="0"/>
    <s v="Unité"/>
    <n v="0.88"/>
    <n v="0"/>
    <m/>
    <s v="Valorisation matière"/>
    <s v="OUI"/>
    <s v="B0/VENVM"/>
    <m/>
    <s v="SUEZ - VENDARGUES"/>
    <s v="Avenue des Bigos"/>
    <n v="34740"/>
    <s v="VENDARGUES"/>
    <m/>
    <m/>
    <m/>
    <m/>
    <m/>
    <m/>
    <m/>
    <m/>
    <m/>
    <n v="1119.3599999999999"/>
    <m/>
    <m/>
  </r>
  <r>
    <x v="1"/>
    <s v="Base"/>
    <x v="0"/>
    <d v="2024-10-01T00:00:00"/>
    <x v="1"/>
    <x v="0"/>
    <m/>
    <m/>
    <s v="Non"/>
    <s v=""/>
    <s v="GCN - PATHE"/>
    <s v="NON"/>
    <s v="Franck Jacqueminet"/>
    <m/>
    <s v="06 51 06 52 07"/>
    <s v="franck.jacqueminet@pathe.com"/>
    <m/>
    <m/>
    <s v="444 567 127 00022"/>
    <s v="=Tableau3[@[Nom du site Client]]"/>
    <n v="0"/>
    <n v="0"/>
    <n v="0"/>
    <x v="0"/>
    <n v="0"/>
    <s v="facturesfournisseurs@pathe.fr"/>
    <s v="V1-Virement"/>
    <s v="4F - 45 Jours date facture"/>
    <s v="comptabilité.fournisseurs.cinemas@pathe.fr"/>
    <s v="comptabilité.fournisseurs.cinemas@pathe.fr"/>
    <n v="0"/>
    <n v="0"/>
    <n v="0"/>
    <s v="Email"/>
    <s v="444 567 127 00022"/>
    <s v="Gaumont Parc Millésime"/>
    <x v="2"/>
    <n v="51370"/>
    <x v="2"/>
    <s v="51"/>
    <s v="Champagne-Ardenne"/>
    <m/>
    <x v="0"/>
    <x v="0"/>
    <s v="A220"/>
    <s v="15 01 06"/>
    <m/>
    <s v="Bac roulant"/>
    <x v="0"/>
    <n v="7.2796367999999987"/>
    <m/>
    <s v="NON"/>
    <x v="1"/>
    <x v="0"/>
    <m/>
    <n v="2"/>
    <s v="Unité / Mois"/>
    <n v="11.5"/>
    <s v="TAS"/>
    <s v="TAS"/>
    <s v="Bac / CP / Palette"/>
    <m/>
    <n v="25"/>
    <m/>
    <n v="25"/>
    <n v="5"/>
    <n v="146"/>
    <s v="Unité"/>
    <n v="5.18"/>
    <n v="0"/>
    <s v="Unité"/>
    <n v="5.18"/>
    <n v="0"/>
    <m/>
    <s v="Valorisation matière"/>
    <s v="OUI"/>
    <s v=""/>
    <m/>
    <s v="SUEZ - SAINT BRICE"/>
    <s v=""/>
    <s v=""/>
    <s v=""/>
    <m/>
    <m/>
    <m/>
    <m/>
    <m/>
    <m/>
    <m/>
    <m/>
    <m/>
    <n v="559.67999999999995"/>
    <m/>
    <m/>
  </r>
  <r>
    <x v="2"/>
    <s v="Base"/>
    <x v="0"/>
    <d v="2024-10-01T00:00:00"/>
    <x v="0"/>
    <x v="0"/>
    <m/>
    <m/>
    <s v="Non"/>
    <n v="7055172514"/>
    <s v="GCN - PATHE"/>
    <s v="NON"/>
    <s v="Arnaud Clément"/>
    <m/>
    <s v="06 07 09 11 56"/>
    <s v="arnaud.clement@pathe.com"/>
    <m/>
    <m/>
    <s v="444 567 127 00220"/>
    <s v="=Tableau3[@[Nom du site Client]]"/>
    <n v="0"/>
    <n v="0"/>
    <n v="0"/>
    <x v="0"/>
    <n v="0"/>
    <s v="facturesfournisseurs@pathe.fr"/>
    <s v="V1-Virement"/>
    <s v="4F - 45 Jours date facture"/>
    <s v="comptabilité.fournisseurs.cinemas@pathe.fr"/>
    <s v="comptabilité.fournisseurs.cinemas@pathe.fr"/>
    <n v="0"/>
    <n v="0"/>
    <n v="0"/>
    <s v="Email"/>
    <s v="444 567 127 00220"/>
    <s v="Gaumont Valenciennes"/>
    <x v="3"/>
    <n v="59300"/>
    <x v="3"/>
    <s v="59"/>
    <s v="Nord"/>
    <m/>
    <x v="0"/>
    <x v="0"/>
    <s v="A220"/>
    <s v="15 01 06"/>
    <m/>
    <s v="Bac roulant"/>
    <x v="0"/>
    <n v="5.5208196000000003"/>
    <m/>
    <s v="OUI"/>
    <x v="0"/>
    <x v="0"/>
    <m/>
    <n v="2"/>
    <s v="Unité / Mois"/>
    <n v="11.5"/>
    <s v="TAS"/>
    <s v="TAS"/>
    <s v="Bac / CP / Palette"/>
    <s v=""/>
    <n v="19"/>
    <m/>
    <n v="19"/>
    <n v="2.6"/>
    <n v="111"/>
    <s v="Unité"/>
    <n v="0.88"/>
    <n v="0"/>
    <s v="Unité"/>
    <n v="0.88"/>
    <n v="0"/>
    <m/>
    <s v="Valorisation matière"/>
    <s v="OUI"/>
    <s v="RECLOUVM"/>
    <m/>
    <s v="SUEZ - LOURCHES"/>
    <s v=""/>
    <s v=""/>
    <s v=""/>
    <m/>
    <m/>
    <m/>
    <m/>
    <m/>
    <m/>
    <m/>
    <m/>
    <m/>
    <n v="559.67999999999995"/>
    <m/>
    <m/>
  </r>
  <r>
    <x v="3"/>
    <s v="Base"/>
    <x v="0"/>
    <d v="2024-10-01T00:00:00"/>
    <x v="1"/>
    <x v="0"/>
    <m/>
    <m/>
    <s v="Non"/>
    <s v=""/>
    <s v="GCN - PATHE"/>
    <s v="NON"/>
    <s v="Frédéric Davy"/>
    <m/>
    <s v="06.52.79.11.72"/>
    <s v="frederic.davy@pathe.com"/>
    <m/>
    <m/>
    <s v="444 567 127 00436"/>
    <s v="=Tableau3[@[Nom du site Client]]"/>
    <n v="0"/>
    <n v="0"/>
    <n v="0"/>
    <x v="0"/>
    <n v="0"/>
    <s v="facturesfournisseurs@pathe.fr"/>
    <s v="V1-Virement"/>
    <s v="4F - 45 Jours date facture"/>
    <s v="comptabilité.fournisseurs.cinemas@pathe.fr"/>
    <s v="comptabilité.fournisseurs.cinemas@pathe.fr"/>
    <n v="0"/>
    <n v="0"/>
    <n v="0"/>
    <s v="Email"/>
    <s v="444 567 127 00436"/>
    <s v="Multiplexe Liberté "/>
    <x v="4"/>
    <n v="29200"/>
    <x v="4"/>
    <s v="29"/>
    <s v="Bretagne"/>
    <m/>
    <x v="0"/>
    <x v="0"/>
    <s v="A220"/>
    <s v="15 01 06"/>
    <m/>
    <s v="Eco DI"/>
    <x v="1"/>
    <n v="5.2858764000000003"/>
    <m/>
    <s v="NON"/>
    <x v="1"/>
    <x v="0"/>
    <m/>
    <n v="1"/>
    <s v="Unité / Mois"/>
    <n v="60"/>
    <s v="TAS"/>
    <s v="TAS"/>
    <s v="Bac / CP / Palette"/>
    <s v=""/>
    <n v="47.79"/>
    <m/>
    <n v="47.79"/>
    <n v="40"/>
    <n v="12"/>
    <s v="Unité"/>
    <n v="31.25"/>
    <n v="0"/>
    <s v="Unité"/>
    <n v="31.25"/>
    <n v="0"/>
    <m/>
    <s v="Valorisation matière"/>
    <s v="OUI"/>
    <s v="TRIBRETF"/>
    <m/>
    <s v="TRIDIM - BREST"/>
    <s v="4 Rue Amiral Galache"/>
    <n v="29200"/>
    <s v="BREST"/>
    <m/>
    <m/>
    <m/>
    <m/>
    <m/>
    <m/>
    <m/>
    <m/>
    <m/>
    <n v="2181.6"/>
    <m/>
    <m/>
  </r>
  <r>
    <x v="3"/>
    <s v="Base"/>
    <x v="0"/>
    <d v="2024-10-01T00:00:00"/>
    <x v="1"/>
    <x v="0"/>
    <m/>
    <m/>
    <s v="Non"/>
    <s v=""/>
    <s v="GCN - PATHE"/>
    <s v="NON"/>
    <s v="Jean Hullin"/>
    <m/>
    <s v="06 74 28 41 17"/>
    <s v="jean.hullin@pathe.com"/>
    <m/>
    <m/>
    <s v="444 567 127 00386"/>
    <s v="=Tableau3[@[Nom du site Client]]"/>
    <n v="0"/>
    <n v="0"/>
    <n v="0"/>
    <x v="0"/>
    <n v="0"/>
    <s v="facturesfournisseurs@pathe.fr"/>
    <s v="V1-Virement"/>
    <s v="4F - 45 Jours date facture"/>
    <s v="comptabilité.fournisseurs.cinemas@pathe.fr"/>
    <s v="comptabilité.fournisseurs.cinemas@pathe.fr"/>
    <n v="0"/>
    <n v="0"/>
    <n v="0"/>
    <s v="Email"/>
    <s v="444 567 127 00386"/>
    <s v="Pathé Atlantis"/>
    <x v="5"/>
    <n v="44800"/>
    <x v="5"/>
    <s v="44"/>
    <s v="Pays de la Loire"/>
    <m/>
    <x v="0"/>
    <x v="0"/>
    <s v="A220"/>
    <s v="15 01 06"/>
    <m/>
    <s v="Bac roulant"/>
    <x v="0"/>
    <n v="6.2134223999999998"/>
    <m/>
    <s v="NON"/>
    <x v="1"/>
    <x v="0"/>
    <m/>
    <n v="2"/>
    <s v="Unité / Mois"/>
    <n v="11.5"/>
    <s v="TAS"/>
    <s v="TAS"/>
    <s v="Bac / CP / Palette"/>
    <s v=""/>
    <n v="18"/>
    <m/>
    <n v="18"/>
    <n v="2.5"/>
    <n v="125"/>
    <s v="Unité"/>
    <n v="6.25"/>
    <n v="0"/>
    <s v="Unité"/>
    <n v="6.25"/>
    <n v="0"/>
    <m/>
    <s v="Valorisation matière"/>
    <s v="OUI"/>
    <s v="J0-BOUTF"/>
    <m/>
    <s v="SUEZ - NANTES"/>
    <s v="310 Rue de l'Île aux Moutons"/>
    <n v="44100"/>
    <s v="NANTES"/>
    <m/>
    <m/>
    <m/>
    <m/>
    <m/>
    <m/>
    <m/>
    <m/>
    <m/>
    <n v="559.67999999999995"/>
    <m/>
    <m/>
  </r>
  <r>
    <x v="4"/>
    <s v="Base"/>
    <x v="0"/>
    <d v="2024-10-01T00:00:00"/>
    <x v="2"/>
    <x v="0"/>
    <m/>
    <m/>
    <s v="Non"/>
    <n v="7248022128"/>
    <s v="GCN - PATHE"/>
    <s v="NON"/>
    <m/>
    <m/>
    <m/>
    <m/>
    <m/>
    <m/>
    <s v="444 567 127 00584"/>
    <s v="=Tableau3[@[Nom du site Client]]"/>
    <n v="0"/>
    <n v="0"/>
    <n v="0"/>
    <x v="0"/>
    <n v="0"/>
    <s v="facturesfournisseurs@pathe.fr"/>
    <s v="V1-Virement"/>
    <s v="4F - 45 Jours date facture"/>
    <s v="comptabilité.fournisseurs.cinemas@pathe.fr"/>
    <s v="comptabilité.fournisseurs.cinemas@pathe.fr"/>
    <n v="0"/>
    <n v="0"/>
    <n v="0"/>
    <s v="Email"/>
    <s v="444 567 127 00584"/>
    <s v="Pathé Bellecour"/>
    <x v="6"/>
    <n v="69002"/>
    <x v="6"/>
    <s v="69"/>
    <s v="Rhône Ain Nord Isère"/>
    <m/>
    <x v="0"/>
    <x v="0"/>
    <s v="A220"/>
    <s v="15 01 06"/>
    <m/>
    <s v="Bac roulant"/>
    <x v="0"/>
    <n v="5.5521228000000002"/>
    <m/>
    <s v="OUI"/>
    <x v="2"/>
    <x v="0"/>
    <m/>
    <n v="2"/>
    <s v="Unité / Mois"/>
    <n v="11.5"/>
    <s v="TAS"/>
    <s v="TAS"/>
    <s v="Bac / CP / Palette"/>
    <s v=""/>
    <n v="21"/>
    <m/>
    <n v="21"/>
    <n v="2.27"/>
    <n v="112"/>
    <s v="Unité"/>
    <n v="8.75"/>
    <n v="0"/>
    <s v="Unité"/>
    <n v="8.75"/>
    <n v="0"/>
    <m/>
    <s v="Valorisation matière"/>
    <s v="OUI"/>
    <s v=""/>
    <m/>
    <s v="NICOLLIN"/>
    <n v="0"/>
    <n v="0"/>
    <n v="0"/>
    <m/>
    <m/>
    <m/>
    <m/>
    <m/>
    <m/>
    <m/>
    <m/>
    <m/>
    <n v="559.67999999999995"/>
    <m/>
    <m/>
  </r>
  <r>
    <x v="1"/>
    <s v="Base"/>
    <x v="0"/>
    <d v="2024-10-01T00:00:00"/>
    <x v="0"/>
    <x v="0"/>
    <m/>
    <m/>
    <s v="Non"/>
    <n v="7055264514"/>
    <s v="GCN - PATHE"/>
    <s v="NON"/>
    <s v="Delphine Melliet"/>
    <m/>
    <s v="06 07 16 24 49"/>
    <s v="delphine.melliet@pathe.com"/>
    <m/>
    <m/>
    <s v="444 567 127 00394"/>
    <s v="=Tableau3[@[Nom du site Client]]"/>
    <n v="0"/>
    <n v="0"/>
    <n v="0"/>
    <x v="0"/>
    <n v="0"/>
    <s v="facturesfournisseurs@pathe.fr"/>
    <s v="V1-Virement"/>
    <s v="4F - 45 Jours date facture"/>
    <s v="comptabilité.fournisseurs.cinemas@pathe.fr"/>
    <s v="comptabilité.fournisseurs.cinemas@pathe.fr"/>
    <n v="0"/>
    <n v="0"/>
    <n v="0"/>
    <s v="Email"/>
    <s v="444 567 127 00394"/>
    <s v="Pathé Brumath"/>
    <x v="7"/>
    <n v="67170"/>
    <x v="7"/>
    <s v="67"/>
    <s v="Alsace"/>
    <m/>
    <x v="0"/>
    <x v="0"/>
    <s v="A220"/>
    <s v="15 01 06"/>
    <m/>
    <s v="Saches perforées"/>
    <x v="2"/>
    <n v="5.2136255999999994"/>
    <m/>
    <s v="OUI"/>
    <x v="0"/>
    <x v="1"/>
    <m/>
    <n v="3"/>
    <s v="Unité"/>
    <n v="90"/>
    <s v="Ampliroll"/>
    <s v="BRADI"/>
    <s v="Mutualisé avec autres déchets"/>
    <s v=""/>
    <n v="0"/>
    <m/>
    <n v="0"/>
    <n v="0"/>
    <n v="0"/>
    <s v="Tonne"/>
    <n v="35"/>
    <n v="0"/>
    <s v="Tonne"/>
    <n v="35"/>
    <n v="0"/>
    <m/>
    <s v="Valorisation matière"/>
    <s v="OUI"/>
    <s v="FI/HOCTF"/>
    <m/>
    <s v="SUEZ - HOCHFELDEN"/>
    <s v=""/>
    <s v=""/>
    <s v=""/>
    <m/>
    <m/>
    <m/>
    <m/>
    <m/>
    <m/>
    <m/>
    <m/>
    <m/>
    <n v="649.77"/>
    <m/>
    <m/>
  </r>
  <r>
    <x v="4"/>
    <s v="Base"/>
    <x v="0"/>
    <d v="2024-10-01T00:00:00"/>
    <x v="0"/>
    <x v="0"/>
    <m/>
    <m/>
    <s v="Non"/>
    <n v="6648604343"/>
    <s v="GCN - PATHE"/>
    <s v="NON"/>
    <s v="Philippe Palisser"/>
    <m/>
    <s v="06 03 78 56 55"/>
    <s v="philippe.palisser@pathe.com"/>
    <m/>
    <m/>
    <s v="444 567 127 00501"/>
    <s v="=Tableau3[@[Nom du site Client]]"/>
    <n v="0"/>
    <n v="0"/>
    <n v="0"/>
    <x v="0"/>
    <n v="0"/>
    <s v="facturesfournisseurs@pathe.fr"/>
    <s v="V1-Virement"/>
    <s v="4F - 45 Jours date facture"/>
    <s v="comptabilité.fournisseurs.cinemas@pathe.fr"/>
    <s v="comptabilité.fournisseurs.cinemas@pathe.fr"/>
    <n v="0"/>
    <n v="0"/>
    <n v="0"/>
    <s v="Email"/>
    <s v="444 567 127 00501"/>
    <s v="Pathé Cap Sud"/>
    <x v="8"/>
    <n v="84085"/>
    <x v="8"/>
    <s v="84"/>
    <s v=""/>
    <m/>
    <x v="0"/>
    <x v="0"/>
    <s v="A220"/>
    <s v="15 01 06"/>
    <m/>
    <s v="Bac roulant"/>
    <x v="0"/>
    <n v="7.6451280000000015"/>
    <m/>
    <s v="OUI"/>
    <x v="0"/>
    <x v="0"/>
    <m/>
    <n v="3"/>
    <s v="Unité / Mois"/>
    <n v="11.5"/>
    <s v="TAS"/>
    <s v="TAS"/>
    <s v="Bac / CP / Palette"/>
    <s v=""/>
    <n v="9"/>
    <m/>
    <n v="9"/>
    <n v="2.27"/>
    <n v="102"/>
    <s v="Unité"/>
    <n v="9.5"/>
    <n v="0"/>
    <s v="Unité"/>
    <n v="9.5"/>
    <n v="0"/>
    <m/>
    <s v="Valorisation matière"/>
    <s v="OUI"/>
    <s v=""/>
    <m/>
    <s v="SUEZ VEDENE tri"/>
    <s v="649 avenue Vidier"/>
    <n v="84270"/>
    <s v="VEDENE"/>
    <m/>
    <m/>
    <m/>
    <m/>
    <m/>
    <m/>
    <m/>
    <m/>
    <m/>
    <n v="839.52"/>
    <m/>
    <m/>
  </r>
  <r>
    <x v="4"/>
    <s v="Base"/>
    <x v="0"/>
    <d v="2024-10-01T00:00:00"/>
    <x v="0"/>
    <x v="0"/>
    <m/>
    <m/>
    <s v="Non"/>
    <n v="7248224322"/>
    <s v="GCN - PATHE"/>
    <s v="NON"/>
    <s v="Samir Zoulou"/>
    <m/>
    <s v="06 27 64 23 67"/>
    <s v="samir.zoulou@pathe.com"/>
    <m/>
    <m/>
    <s v="444 567 127 00139"/>
    <s v="=Tableau3[@[Nom du site Client]]"/>
    <n v="0"/>
    <n v="0"/>
    <n v="0"/>
    <x v="0"/>
    <n v="0"/>
    <s v="facturesfournisseurs@pathe.fr"/>
    <s v="V1-Virement"/>
    <s v="4F - 45 Jours date facture"/>
    <s v="comptabilité.fournisseurs.cinemas@pathe.fr"/>
    <s v="comptabilité.fournisseurs.cinemas@pathe.fr"/>
    <n v="0"/>
    <n v="0"/>
    <n v="0"/>
    <s v="Email"/>
    <s v="444 567 127 00139"/>
    <s v="Pathé Carré de Soie"/>
    <x v="9"/>
    <n v="69120"/>
    <x v="9"/>
    <s v="69"/>
    <s v="Rhône Ain Nord Isère"/>
    <m/>
    <x v="0"/>
    <x v="0"/>
    <s v="A220"/>
    <s v="15 01 06"/>
    <m/>
    <s v="Bac roulant"/>
    <x v="0"/>
    <n v="14.951471999999999"/>
    <m/>
    <s v="OUI"/>
    <x v="0"/>
    <x v="0"/>
    <m/>
    <n v="4"/>
    <s v="Unité / Mois"/>
    <n v="11.5"/>
    <s v="TAS"/>
    <s v="TAS"/>
    <s v="Bac / CP / Palette"/>
    <s v=""/>
    <n v="20"/>
    <m/>
    <n v="20"/>
    <n v="2.27"/>
    <n v="150"/>
    <s v="Unité"/>
    <n v="8.75"/>
    <n v="0"/>
    <s v="Unité"/>
    <n v="8.75"/>
    <n v="0"/>
    <m/>
    <s v="Valorisation matière"/>
    <s v="OUI"/>
    <s v=""/>
    <m/>
    <s v="NICOLLIN"/>
    <n v="0"/>
    <n v="0"/>
    <n v="0"/>
    <m/>
    <m/>
    <m/>
    <m/>
    <m/>
    <m/>
    <m/>
    <m/>
    <m/>
    <n v="1119.3599999999999"/>
    <m/>
    <m/>
  </r>
  <r>
    <x v="5"/>
    <s v="Base"/>
    <x v="0"/>
    <d v="2024-10-01T00:00:00"/>
    <x v="1"/>
    <x v="0"/>
    <m/>
    <m/>
    <s v="Non"/>
    <s v=""/>
    <s v="GCN - PATHE"/>
    <s v="NON"/>
    <s v="Gregory Misajlovski"/>
    <m/>
    <s v="06 60 88 98 01"/>
    <s v="gregory.misajlovski@pathe.com"/>
    <m/>
    <m/>
    <s v="444 567 127 00485"/>
    <s v="=Tableau3[@[Nom du site Client]]"/>
    <n v="0"/>
    <n v="0"/>
    <n v="0"/>
    <x v="0"/>
    <n v="0"/>
    <s v="facturesfournisseurs@pathe.fr"/>
    <s v="V1-Virement"/>
    <s v="4F - 45 Jours date facture"/>
    <s v="comptabilité.fournisseurs.cinemas@pathe.fr"/>
    <s v="comptabilité.fournisseurs.cinemas@pathe.fr"/>
    <n v="0"/>
    <n v="0"/>
    <n v="0"/>
    <s v="Email"/>
    <s v="444 567 127 00485"/>
    <s v="Pathé Conflans"/>
    <x v="10"/>
    <n v="78700"/>
    <x v="10"/>
    <s v="78"/>
    <s v="IDF Nord-Ouest"/>
    <m/>
    <x v="0"/>
    <x v="0"/>
    <s v="A220"/>
    <s v="15 01 06"/>
    <m/>
    <s v="Bac roulant"/>
    <x v="0"/>
    <n v="13.284248399999997"/>
    <m/>
    <s v="NON"/>
    <x v="1"/>
    <x v="0"/>
    <m/>
    <n v="4"/>
    <s v="Unité / Mois"/>
    <n v="11.5"/>
    <s v="TAS"/>
    <s v="TAS"/>
    <s v="Bac / CP / Palette"/>
    <s v=""/>
    <n v="38"/>
    <m/>
    <n v="38"/>
    <n v="3"/>
    <n v="133"/>
    <s v="Unité"/>
    <n v="4.58"/>
    <n v="0"/>
    <s v="Unité"/>
    <n v="4.58"/>
    <n v="0"/>
    <m/>
    <s v="Valorisation matière"/>
    <s v="OUI"/>
    <s v="NEXGENTR"/>
    <m/>
    <s v="SUEZ - GENNEVILLIERS"/>
    <s v=""/>
    <s v=""/>
    <s v=""/>
    <m/>
    <m/>
    <m/>
    <m/>
    <m/>
    <m/>
    <m/>
    <m/>
    <m/>
    <n v="1119.3599999999999"/>
    <m/>
    <m/>
  </r>
  <r>
    <x v="4"/>
    <s v="Base"/>
    <x v="0"/>
    <d v="2024-10-01T00:00:00"/>
    <x v="1"/>
    <x v="0"/>
    <m/>
    <m/>
    <s v="Non"/>
    <s v=""/>
    <s v="GCN - PATHE"/>
    <s v="NON"/>
    <s v="Maïa Simon"/>
    <m/>
    <s v="06 60 88 98 01"/>
    <s v="maia.simon@pathe.com"/>
    <m/>
    <m/>
    <s v="444 567 127 00568"/>
    <s v="=Tableau3[@[Nom du site Client]]"/>
    <n v="0"/>
    <n v="0"/>
    <n v="0"/>
    <x v="0"/>
    <n v="0"/>
    <s v="facturesfournisseurs@pathe.fr"/>
    <s v="V1-Virement"/>
    <s v="4F - 45 Jours date facture"/>
    <s v="comptabilité.fournisseurs.cinemas@pathe.fr"/>
    <s v="comptabilité.fournisseurs.cinemas@pathe.fr"/>
    <n v="0"/>
    <n v="0"/>
    <n v="0"/>
    <s v="Email"/>
    <s v="444 567 127 00568"/>
    <s v="Pathé La Valette"/>
    <x v="11"/>
    <n v="83160"/>
    <x v="11"/>
    <s v="83"/>
    <s v="Provence Côte d'Azur"/>
    <m/>
    <x v="0"/>
    <x v="0"/>
    <s v="A220"/>
    <s v="15 01 06"/>
    <m/>
    <s v="Bac roulant"/>
    <x v="0"/>
    <n v="14.4045828"/>
    <m/>
    <s v="NON"/>
    <x v="1"/>
    <x v="0"/>
    <m/>
    <n v="4"/>
    <s v="Unité / Mois"/>
    <n v="11.5"/>
    <s v="TAS"/>
    <s v="TAS"/>
    <s v="Bac / CP / Palette"/>
    <s v=""/>
    <n v="12"/>
    <m/>
    <n v="12"/>
    <n v="2.27"/>
    <n v="145"/>
    <s v="Unité"/>
    <n v="6.11"/>
    <n v="0"/>
    <s v="Unité"/>
    <n v="6.11"/>
    <n v="0"/>
    <m/>
    <s v="ISDND"/>
    <s v="OUI"/>
    <s v=""/>
    <m/>
    <s v="Centre de tri la seyne"/>
    <s v="Avenue robert brun"/>
    <n v="83500"/>
    <s v="LA SEYNE"/>
    <m/>
    <m/>
    <m/>
    <m/>
    <m/>
    <m/>
    <m/>
    <m/>
    <m/>
    <n v="1119.3599999999999"/>
    <m/>
    <m/>
  </r>
  <r>
    <x v="2"/>
    <s v="Base"/>
    <x v="0"/>
    <d v="2024-10-01T00:00:00"/>
    <x v="0"/>
    <x v="0"/>
    <m/>
    <m/>
    <s v="Non"/>
    <n v="7055161054"/>
    <s v="GCN - PATHE"/>
    <s v="NON"/>
    <s v="Sandrine Fournier"/>
    <m/>
    <s v="06 81 28 18 19"/>
    <s v="sandrine.fournier@pathe.com"/>
    <m/>
    <m/>
    <s v="444 567 127 00493"/>
    <s v="=Tableau3[@[Nom du site Client]]"/>
    <n v="0"/>
    <n v="0"/>
    <n v="0"/>
    <x v="0"/>
    <n v="0"/>
    <s v="facturesfournisseurs@pathe.fr"/>
    <s v="V1-Virement"/>
    <s v="4F - 45 Jours date facture"/>
    <s v="comptabilité.fournisseurs.cinemas@pathe.fr"/>
    <s v="comptabilité.fournisseurs.cinemas@pathe.fr"/>
    <n v="0"/>
    <n v="0"/>
    <n v="0"/>
    <s v="Email"/>
    <s v="444 567 127 00493"/>
    <s v="Pathé Liévin"/>
    <x v="12"/>
    <n v="62800"/>
    <x v="12"/>
    <s v="62"/>
    <s v="PDCSO"/>
    <m/>
    <x v="0"/>
    <x v="0"/>
    <s v="A220"/>
    <s v="15 01 06"/>
    <m/>
    <s v="Bac roulant"/>
    <x v="0"/>
    <n v="4.949535599999999"/>
    <m/>
    <s v="OUI"/>
    <x v="0"/>
    <x v="0"/>
    <m/>
    <n v="2"/>
    <s v="Unité / Mois"/>
    <n v="11.5"/>
    <s v="TAS"/>
    <s v="TAS"/>
    <s v="Bac / CP / Palette"/>
    <s v=""/>
    <n v="19"/>
    <m/>
    <n v="19"/>
    <n v="2.6"/>
    <n v="99"/>
    <s v="Unité"/>
    <n v="0.88"/>
    <n v="0"/>
    <s v="Unité"/>
    <n v="0.88"/>
    <n v="0"/>
    <m/>
    <s v="Valorisation matière"/>
    <s v="OUI"/>
    <s v="RECGODRE"/>
    <m/>
    <s v="SUEZ - NOYELLES GODAULT"/>
    <s v=""/>
    <s v=""/>
    <s v=""/>
    <m/>
    <m/>
    <m/>
    <m/>
    <m/>
    <m/>
    <m/>
    <m/>
    <m/>
    <n v="559.67999999999995"/>
    <m/>
    <m/>
  </r>
  <r>
    <x v="5"/>
    <s v="Base"/>
    <x v="0"/>
    <d v="2024-10-01T00:00:00"/>
    <x v="1"/>
    <x v="0"/>
    <m/>
    <m/>
    <s v="Non"/>
    <s v=""/>
    <s v="GCN - PATHE"/>
    <s v="NON"/>
    <s v="Fabrice Bernier"/>
    <m/>
    <s v="06 50 09 46 69"/>
    <s v="fabrice.bernier@pathe.com"/>
    <m/>
    <m/>
    <s v="444 567 127 00105"/>
    <s v="=Tableau3[@[Nom du site Client]]"/>
    <n v="0"/>
    <n v="0"/>
    <n v="0"/>
    <x v="0"/>
    <n v="0"/>
    <s v="facturesfournisseurs@pathe.fr"/>
    <s v="V1-Virement"/>
    <s v="4F - 45 Jours date facture"/>
    <s v="comptabilité.fournisseurs.cinemas@pathe.fr"/>
    <s v="comptabilité.fournisseurs.cinemas@pathe.fr"/>
    <n v="0"/>
    <n v="0"/>
    <n v="0"/>
    <s v="Email"/>
    <s v="444 567 127 00105"/>
    <s v="Pathé Massy"/>
    <x v="13"/>
    <n v="91300"/>
    <x v="13"/>
    <s v="91"/>
    <s v="IDF Sud-Est"/>
    <m/>
    <x v="0"/>
    <x v="0"/>
    <s v="A220"/>
    <s v="15 01 06"/>
    <m/>
    <s v="Bac roulant"/>
    <x v="0"/>
    <n v="7.1719884"/>
    <m/>
    <s v="NON"/>
    <x v="1"/>
    <x v="0"/>
    <m/>
    <n v="2"/>
    <s v="Unité / Mois"/>
    <n v="11.5"/>
    <s v="TAS"/>
    <s v="TAS"/>
    <s v="Bac / CP / Palette"/>
    <s v=""/>
    <n v="38"/>
    <m/>
    <n v="38"/>
    <n v="3"/>
    <n v="144"/>
    <s v="Unité"/>
    <n v="4.58"/>
    <n v="0"/>
    <s v="Unité"/>
    <n v="4.58"/>
    <n v="0"/>
    <m/>
    <s v="Valorisation matière"/>
    <s v="OUI"/>
    <s v="A9/VITTR"/>
    <m/>
    <s v="SUEZ - VITRY SUR SEINE"/>
    <s v=""/>
    <s v=""/>
    <s v=""/>
    <m/>
    <m/>
    <m/>
    <m/>
    <m/>
    <m/>
    <m/>
    <m/>
    <m/>
    <n v="559.67999999999995"/>
    <m/>
    <m/>
  </r>
  <r>
    <x v="4"/>
    <s v="Base"/>
    <x v="0"/>
    <d v="2024-10-01T00:00:00"/>
    <x v="2"/>
    <x v="0"/>
    <m/>
    <m/>
    <s v="Non"/>
    <n v="6648000244"/>
    <s v="GCN - PATHE"/>
    <s v="NON"/>
    <m/>
    <m/>
    <m/>
    <m/>
    <m/>
    <m/>
    <s v="058 803 156 00031"/>
    <s v="=Tableau3[@[Nom du site Client]]"/>
    <n v="0"/>
    <n v="0"/>
    <n v="0"/>
    <x v="0"/>
    <n v="0"/>
    <s v="facturesfournisseurs@pathe.fr"/>
    <s v="V1-Virement"/>
    <s v="4F - 45 Jours date facture"/>
    <s v="comptabilité.fournisseurs.cinemas@pathe.fr"/>
    <s v="comptabilité.fournisseurs.cinemas@pathe.fr"/>
    <n v="0"/>
    <n v="0"/>
    <n v="0"/>
    <s v="Email"/>
    <s v="058 803 156 00031"/>
    <s v="Pathé Plan de Campagne"/>
    <x v="14"/>
    <n v="13170"/>
    <x v="14"/>
    <s v="13"/>
    <s v="Provence Côte d'Azur"/>
    <m/>
    <x v="0"/>
    <x v="0"/>
    <s v="A220"/>
    <s v="15 01 06"/>
    <m/>
    <s v="Bac roulant"/>
    <x v="0"/>
    <n v="21.891450000000003"/>
    <m/>
    <s v="OUI"/>
    <x v="2"/>
    <x v="0"/>
    <m/>
    <n v="6"/>
    <s v="Unité / Mois"/>
    <n v="11.5"/>
    <s v="TAS"/>
    <s v="TAS"/>
    <s v="Bac / CP / Palette"/>
    <s v=""/>
    <n v="20"/>
    <m/>
    <n v="20"/>
    <n v="2.27"/>
    <n v="146"/>
    <s v="Unité"/>
    <n v="8"/>
    <n v="0"/>
    <s v="Unité"/>
    <n v="8"/>
    <n v="0"/>
    <m/>
    <s v="Valorisation matière"/>
    <s v="OUI"/>
    <s v="B0/JDRK2"/>
    <m/>
    <s v="SUEZ - LES PENNES MIRABEAU"/>
    <s v="Avenue Paul Brutus"/>
    <n v="13170"/>
    <s v="LES PENNES MIRABEAU"/>
    <m/>
    <m/>
    <m/>
    <m/>
    <m/>
    <m/>
    <m/>
    <m/>
    <m/>
    <n v="1679.04"/>
    <m/>
    <m/>
  </r>
  <r>
    <x v="3"/>
    <s v="Base"/>
    <x v="0"/>
    <d v="2024-10-01T00:00:00"/>
    <x v="1"/>
    <x v="0"/>
    <m/>
    <m/>
    <s v="Non"/>
    <s v=""/>
    <s v="GCN - PATHE"/>
    <s v="NON"/>
    <s v="Véronique Naudin"/>
    <m/>
    <s v="06 81 07 11 96"/>
    <s v="veronique.naudin@pathe.com"/>
    <m/>
    <m/>
    <s v="444 567 127 00345"/>
    <s v="=Tableau3[@[Nom du site Client]]"/>
    <n v="0"/>
    <n v="0"/>
    <n v="0"/>
    <x v="0"/>
    <n v="0"/>
    <s v="facturesfournisseurs@pathe.fr"/>
    <s v="V1-Virement"/>
    <s v="4F - 45 Jours date facture"/>
    <s v="comptabilité.fournisseurs.cinemas@pathe.fr"/>
    <s v="comptabilité.fournisseurs.cinemas@pathe.fr"/>
    <n v="0"/>
    <n v="0"/>
    <n v="0"/>
    <s v="Email"/>
    <s v="444 567 127 00345"/>
    <s v="Pathé Rennes"/>
    <x v="15"/>
    <n v="35000"/>
    <x v="15"/>
    <s v="35"/>
    <s v="Bretagne"/>
    <m/>
    <x v="0"/>
    <x v="0"/>
    <s v="A220"/>
    <s v="15 01 06"/>
    <m/>
    <s v="Bac roulant"/>
    <x v="0"/>
    <n v="5.6008139999999988"/>
    <m/>
    <s v="NON"/>
    <x v="1"/>
    <x v="0"/>
    <m/>
    <n v="2"/>
    <s v="Unité / Mois"/>
    <n v="11.5"/>
    <s v="TAS"/>
    <s v="TAS"/>
    <s v="Bac / CP / Palette"/>
    <s v=""/>
    <n v="18"/>
    <m/>
    <n v="18"/>
    <n v="2.5"/>
    <n v="112.99999999999999"/>
    <s v="Unité"/>
    <n v="7.5"/>
    <n v="0"/>
    <s v="Unité"/>
    <n v="7.5"/>
    <n v="0"/>
    <m/>
    <s v="Valorisation matière"/>
    <s v="OUI"/>
    <s v="J0/BRETR"/>
    <m/>
    <s v="SUEZ - CHARTRES DE BRETAGNE"/>
    <s v="9 rue du Champ martin"/>
    <n v="35276"/>
    <s v="CHARTRES DE BRETAGNE"/>
    <m/>
    <m/>
    <m/>
    <m/>
    <m/>
    <m/>
    <m/>
    <m/>
    <m/>
    <n v="559.67999999999995"/>
    <m/>
    <m/>
  </r>
  <r>
    <x v="3"/>
    <s v="Base"/>
    <x v="0"/>
    <d v="2024-10-01T00:00:00"/>
    <x v="0"/>
    <x v="0"/>
    <m/>
    <m/>
    <s v="Non"/>
    <n v="7148405410"/>
    <s v="GCN - PATHE"/>
    <s v="NON"/>
    <s v="Damien Lebé"/>
    <m/>
    <s v="06 18 59 39 22"/>
    <s v="damien.lebe@pathe.com"/>
    <m/>
    <m/>
    <s v="444 567 127 00519"/>
    <s v="=Tableau3[@[Nom du site Client]]"/>
    <n v="0"/>
    <n v="0"/>
    <n v="0"/>
    <x v="0"/>
    <n v="0"/>
    <s v="facturesfournisseurs@pathe.fr"/>
    <s v="V1-Virement"/>
    <s v="4F - 45 Jours date facture"/>
    <s v="comptabilité.fournisseurs.cinemas@pathe.fr"/>
    <s v="comptabilité.fournisseurs.cinemas@pathe.fr"/>
    <n v="0"/>
    <n v="0"/>
    <n v="0"/>
    <s v="Email"/>
    <s v="444 567 127 00519"/>
    <s v="Pathé Saran"/>
    <x v="16"/>
    <n v="45770"/>
    <x v="16"/>
    <s v="45"/>
    <s v="Centre - Val de Loire"/>
    <m/>
    <x v="0"/>
    <x v="0"/>
    <s v="A220"/>
    <s v="15 01 06"/>
    <m/>
    <s v="Bac roulant"/>
    <x v="0"/>
    <n v="5.8345691999999989"/>
    <m/>
    <s v="OUI"/>
    <x v="0"/>
    <x v="0"/>
    <m/>
    <n v="2"/>
    <s v="Unité / Mois"/>
    <n v="11.5"/>
    <s v="TAS"/>
    <s v="TAS"/>
    <s v="Bac / CP / Palette"/>
    <s v=""/>
    <n v="18"/>
    <m/>
    <n v="18"/>
    <n v="2.5"/>
    <n v="117"/>
    <s v="Unité"/>
    <n v="7.5"/>
    <n v="0"/>
    <s v="Unité"/>
    <n v="7.5"/>
    <n v="0"/>
    <m/>
    <s v="Valorisation matière"/>
    <s v="OUI"/>
    <s v="G0/CHACO"/>
    <m/>
    <s v="SUEZ - CHEVILLY"/>
    <s v="Route de St Lyé"/>
    <n v="45400"/>
    <s v="CHEVILLY"/>
    <m/>
    <m/>
    <m/>
    <m/>
    <m/>
    <m/>
    <m/>
    <m/>
    <m/>
    <n v="559.67999999999995"/>
    <m/>
    <m/>
  </r>
  <r>
    <x v="4"/>
    <s v="Base"/>
    <x v="0"/>
    <d v="2024-10-01T00:00:00"/>
    <x v="1"/>
    <x v="0"/>
    <m/>
    <m/>
    <s v="Non"/>
    <s v=""/>
    <s v="GCN - PATHE"/>
    <s v="NON"/>
    <s v="Coline Lachenal"/>
    <m/>
    <s v="06 60 92 19 91"/>
    <s v="coline.lachenal@pathe.com"/>
    <m/>
    <m/>
    <s v="444 567 127 00360"/>
    <s v="=Tableau3[@[Nom du site Client]]"/>
    <n v="0"/>
    <n v="0"/>
    <n v="0"/>
    <x v="0"/>
    <n v="0"/>
    <s v="facturesfournisseurs@pathe.fr"/>
    <s v="V1-Virement"/>
    <s v="4F - 45 Jours date facture"/>
    <s v="comptabilité.fournisseurs.cinemas@pathe.fr"/>
    <s v="comptabilité.fournisseurs.cinemas@pathe.fr"/>
    <n v="0"/>
    <n v="0"/>
    <n v="0"/>
    <s v="Email"/>
    <s v="444 567 127 00360"/>
    <s v="Pathé Vaise"/>
    <x v="17"/>
    <n v="69009"/>
    <x v="6"/>
    <s v="69"/>
    <s v="Rhône Ain Nord Isère"/>
    <m/>
    <x v="0"/>
    <x v="0"/>
    <s v="A220"/>
    <s v="15 01 06"/>
    <m/>
    <s v="Bac roulant"/>
    <x v="0"/>
    <n v="7.543322400000001"/>
    <m/>
    <s v="NON"/>
    <x v="1"/>
    <x v="0"/>
    <m/>
    <n v="3"/>
    <s v="Unité / Mois"/>
    <n v="11.5"/>
    <s v="TAS"/>
    <s v="TAS"/>
    <s v="Bac / CP / Palette"/>
    <s v=""/>
    <n v="20"/>
    <m/>
    <n v="20"/>
    <n v="2.27"/>
    <n v="101"/>
    <s v="Unité"/>
    <n v="8.75"/>
    <n v="0"/>
    <s v="Unité"/>
    <n v="8.75"/>
    <n v="0"/>
    <m/>
    <s v="Valorisation matière"/>
    <s v="OUI"/>
    <s v=""/>
    <m/>
    <s v="NICOLLIN"/>
    <n v="0"/>
    <n v="0"/>
    <n v="0"/>
    <m/>
    <m/>
    <m/>
    <m/>
    <m/>
    <m/>
    <m/>
    <m/>
    <m/>
    <n v="839.52"/>
    <m/>
    <m/>
  </r>
  <r>
    <x v="4"/>
    <s v="Base"/>
    <x v="0"/>
    <d v="2024-10-01T00:00:00"/>
    <x v="0"/>
    <x v="0"/>
    <m/>
    <m/>
    <s v="Non"/>
    <n v="7248231580"/>
    <s v="GCN - PATHE"/>
    <s v="NON"/>
    <s v="Alexandre Flubacker"/>
    <m/>
    <s v="06 21 51 26 67"/>
    <s v="alexandre.flubacker@pathe.com"/>
    <m/>
    <m/>
    <s v="444 567 127 00543"/>
    <s v="=Tableau3[@[Nom du site Client]]"/>
    <n v="0"/>
    <n v="0"/>
    <n v="0"/>
    <x v="0"/>
    <n v="0"/>
    <s v="facturesfournisseurs@pathe.fr"/>
    <s v="V1-Virement"/>
    <s v="4F - 45 Jours date facture"/>
    <s v="comptabilité.fournisseurs.cinemas@pathe.fr"/>
    <s v="comptabilité.fournisseurs.cinemas@pathe.fr"/>
    <n v="0"/>
    <n v="0"/>
    <n v="0"/>
    <s v="Email"/>
    <s v="444 567 127 00543"/>
    <s v="Pathé Valence"/>
    <x v="18"/>
    <n v="26000"/>
    <x v="17"/>
    <s v="26"/>
    <s v="Drôme Ardèche Vaucluse"/>
    <m/>
    <x v="0"/>
    <x v="0"/>
    <s v="A220"/>
    <s v="15 01 06"/>
    <m/>
    <s v="Caisse palette"/>
    <x v="3"/>
    <n v="6.0944376"/>
    <m/>
    <s v="OUI"/>
    <x v="0"/>
    <x v="0"/>
    <m/>
    <n v="3"/>
    <s v="Unité / Mois"/>
    <n v="10"/>
    <s v="Porteur hayon"/>
    <s v="ADI"/>
    <s v="Bac / CP / Palette"/>
    <s v=""/>
    <n v="140"/>
    <m/>
    <n v="140"/>
    <n v="0"/>
    <n v="124"/>
    <s v="Unité"/>
    <n v="6.27"/>
    <n v="0"/>
    <s v="Unité"/>
    <n v="6.27"/>
    <n v="0"/>
    <m/>
    <s v="Valorisation matière"/>
    <s v="OUI"/>
    <s v="HB:CHATE"/>
    <m/>
    <s v="SUEZ - CHABEUIL"/>
    <s v="120 chemin des Martingales"/>
    <n v="26120"/>
    <s v="CHABEUIL"/>
    <m/>
    <m/>
    <m/>
    <m/>
    <m/>
    <m/>
    <m/>
    <m/>
    <m/>
    <n v="649.77"/>
    <m/>
    <m/>
  </r>
  <r>
    <x v="0"/>
    <s v="Base"/>
    <x v="0"/>
    <d v="2024-10-01T00:00:00"/>
    <x v="1"/>
    <x v="0"/>
    <m/>
    <m/>
    <s v="Non"/>
    <s v=""/>
    <s v="GCN - PATHE"/>
    <s v="NON"/>
    <s v="Estelle Valentin"/>
    <m/>
    <s v="06 07 63 19 61 "/>
    <s v="estelle.valentin@pathe.com"/>
    <m/>
    <m/>
    <s v="444 567 127 00204"/>
    <s v="=Tableau3[@[Nom du site Client]]"/>
    <n v="0"/>
    <n v="0"/>
    <n v="0"/>
    <x v="0"/>
    <n v="0"/>
    <s v="facturesfournisseurs@pathe.fr"/>
    <s v="V1-Virement"/>
    <s v="4F - 45 Jours date facture"/>
    <s v="comptabilité.fournisseurs.cinemas@pathe.fr"/>
    <s v="comptabilité.fournisseurs.cinemas@pathe.fr"/>
    <n v="0"/>
    <n v="0"/>
    <n v="0"/>
    <s v="Email"/>
    <s v="444 567 127 00204"/>
    <s v="Pathé Wilson"/>
    <x v="19"/>
    <n v="31000"/>
    <x v="18"/>
    <s v="31"/>
    <s v="Occitanie"/>
    <m/>
    <x v="0"/>
    <x v="0"/>
    <s v="A220"/>
    <s v="15 01 06"/>
    <m/>
    <s v="Bac roulant"/>
    <x v="0"/>
    <n v="10.933359600000001"/>
    <m/>
    <s v="NON"/>
    <x v="1"/>
    <x v="0"/>
    <m/>
    <n v="3"/>
    <s v="Unité / Mois"/>
    <n v="11.5"/>
    <s v="TAS"/>
    <s v="TAS"/>
    <s v="Bac / CP / Palette"/>
    <s v=""/>
    <n v="19"/>
    <m/>
    <n v="19"/>
    <n v="3.9"/>
    <n v="146"/>
    <s v="Unité"/>
    <n v="0.88"/>
    <n v="0"/>
    <s v="Unité"/>
    <n v="0.88"/>
    <n v="0"/>
    <m/>
    <s v="Valorisation matière"/>
    <s v="OUI"/>
    <s v="N0/PLATF"/>
    <m/>
    <s v="SUEZ - PLAISANCE DU TOUCH"/>
    <s v="9/11 rue Arago"/>
    <n v="31830"/>
    <s v="PLAISANCE DU TOUCH"/>
    <m/>
    <m/>
    <m/>
    <m/>
    <m/>
    <m/>
    <m/>
    <m/>
    <m/>
    <n v="839.52"/>
    <m/>
    <m/>
  </r>
  <r>
    <x v="0"/>
    <s v="Base"/>
    <x v="0"/>
    <d v="2024-10-01T00:00:00"/>
    <x v="0"/>
    <x v="0"/>
    <m/>
    <m/>
    <s v="Non"/>
    <n v="7848575758"/>
    <s v="GCN - PATHE"/>
    <s v="NON"/>
    <s v="Sébastien Lieury"/>
    <m/>
    <s v="06 34 35 41 36"/>
    <s v="sebastien.lieury@pathe.com"/>
    <m/>
    <m/>
    <s v="444 567 127 00261"/>
    <s v="=Tableau3[@[Nom du site Client]]"/>
    <n v="0"/>
    <n v="0"/>
    <n v="0"/>
    <x v="0"/>
    <n v="0"/>
    <s v="facturesfournisseurs@pathe.fr"/>
    <s v="V1-Virement"/>
    <s v="4F - 45 Jours date facture"/>
    <s v="comptabilité.fournisseurs.cinemas@pathe.fr"/>
    <s v="comptabilité.fournisseurs.cinemas@pathe.fr"/>
    <n v="0"/>
    <n v="0"/>
    <n v="0"/>
    <s v="Email"/>
    <s v="444 567 127 00261"/>
    <s v="Gaumont Labège"/>
    <x v="0"/>
    <n v="31670"/>
    <x v="0"/>
    <s v="31"/>
    <s v="Occitanie"/>
    <m/>
    <x v="1"/>
    <x v="1"/>
    <s v="A100ST"/>
    <n v="200301"/>
    <m/>
    <s v="Bac roulant"/>
    <x v="4"/>
    <n v="9.872915236363637"/>
    <m/>
    <s v="OUI"/>
    <x v="0"/>
    <x v="0"/>
    <m/>
    <n v="2"/>
    <s v="Unité / Mois"/>
    <n v="8.4"/>
    <s v="TAS"/>
    <s v="TAS"/>
    <s v="Bac / CP / Palette"/>
    <s v=""/>
    <n v="19"/>
    <m/>
    <n v="19"/>
    <n v="3.9"/>
    <n v="81"/>
    <s v="Unité"/>
    <n v="10.040000000000001"/>
    <n v="0.86"/>
    <s v="Unité"/>
    <n v="10.040000000000001"/>
    <n v="0.86"/>
    <m/>
    <s v="UVE"/>
    <s v="OUI"/>
    <s v="N0/PLATF"/>
    <m/>
    <s v="SUEZ - PLAISANCE DU TOUCH"/>
    <s v="9/11 rue Arago"/>
    <n v="31830"/>
    <s v="PLAISANCE DU TOUCH"/>
    <m/>
    <m/>
    <m/>
    <m/>
    <m/>
    <m/>
    <m/>
    <m/>
    <m/>
    <n v="348.09599999999995"/>
    <m/>
    <m/>
  </r>
  <r>
    <x v="0"/>
    <s v="Base"/>
    <x v="0"/>
    <d v="2024-10-01T00:00:00"/>
    <x v="1"/>
    <x v="0"/>
    <m/>
    <m/>
    <s v="Non"/>
    <s v=""/>
    <s v="GCN - PATHE"/>
    <s v="NON"/>
    <s v="Sébastien Rodriguez"/>
    <m/>
    <s v="06 63 73 46 38"/>
    <s v="sebastien.rodriguez@pathe.com"/>
    <m/>
    <m/>
    <s v="444 567 127 00253"/>
    <s v="=Tableau3[@[Nom du site Client]]"/>
    <n v="0"/>
    <n v="0"/>
    <n v="0"/>
    <x v="0"/>
    <n v="0"/>
    <s v="facturesfournisseurs@pathe.fr"/>
    <s v="V1-Virement"/>
    <s v="4F - 45 Jours date facture"/>
    <s v="comptabilité.fournisseurs.cinemas@pathe.fr"/>
    <s v="comptabilité.fournisseurs.cinemas@pathe.fr"/>
    <n v="0"/>
    <n v="0"/>
    <n v="0"/>
    <s v="Email"/>
    <s v="444 567 127 00253"/>
    <s v="Gaumont Montpellier Multiplexe"/>
    <x v="1"/>
    <n v="34000"/>
    <x v="1"/>
    <s v="34"/>
    <s v="Occitanie"/>
    <m/>
    <x v="1"/>
    <x v="1"/>
    <s v="A100ST"/>
    <n v="200301"/>
    <m/>
    <s v="Bac roulant"/>
    <x v="4"/>
    <n v="11.93422287272727"/>
    <m/>
    <s v="NON"/>
    <x v="1"/>
    <x v="0"/>
    <m/>
    <n v="2"/>
    <s v="Unité / Mois"/>
    <n v="8.4"/>
    <s v="TAS"/>
    <s v="TAS"/>
    <s v="Bac / CP / Palette"/>
    <s v=""/>
    <n v="18"/>
    <m/>
    <n v="18"/>
    <n v="3.9"/>
    <n v="97"/>
    <s v="Unité"/>
    <n v="9.6700000000000017"/>
    <n v="3.63"/>
    <s v="Unité"/>
    <n v="9.6700000000000017"/>
    <n v="3.63"/>
    <m/>
    <s v="ISDND"/>
    <s v="OUI"/>
    <s v="B0/VENVM"/>
    <m/>
    <s v="SUEZ - VENDARGUES"/>
    <s v="Avenue des Bigos"/>
    <n v="34740"/>
    <s v="VENDARGUES"/>
    <m/>
    <m/>
    <m/>
    <m/>
    <m/>
    <m/>
    <m/>
    <m/>
    <m/>
    <n v="348.09599999999995"/>
    <m/>
    <m/>
  </r>
  <r>
    <x v="1"/>
    <s v="Base"/>
    <x v="0"/>
    <d v="2024-10-01T00:00:00"/>
    <x v="1"/>
    <x v="0"/>
    <m/>
    <m/>
    <s v="Non"/>
    <s v=""/>
    <s v="GCN - PATHE"/>
    <s v="NON"/>
    <s v="Franck Jacqueminet"/>
    <m/>
    <s v="06 51 06 52 07"/>
    <s v="franck.jacqueminet@pathe.com"/>
    <m/>
    <m/>
    <s v="444 567 127 00022"/>
    <s v="=Tableau3[@[Nom du site Client]]"/>
    <n v="0"/>
    <n v="0"/>
    <n v="0"/>
    <x v="0"/>
    <n v="0"/>
    <s v="facturesfournisseurs@pathe.fr"/>
    <s v="V1-Virement"/>
    <s v="4F - 45 Jours date facture"/>
    <s v="comptabilité.fournisseurs.cinemas@pathe.fr"/>
    <s v="comptabilité.fournisseurs.cinemas@pathe.fr"/>
    <n v="0"/>
    <n v="0"/>
    <n v="0"/>
    <s v="Email"/>
    <s v="444 567 127 00022"/>
    <s v="Gaumont Parc Millésime"/>
    <x v="2"/>
    <n v="51370"/>
    <x v="2"/>
    <s v="51"/>
    <s v="Champagne-Ardenne"/>
    <m/>
    <x v="1"/>
    <x v="1"/>
    <s v="A100ST"/>
    <n v="200301"/>
    <m/>
    <s v="Bac roulant"/>
    <x v="4"/>
    <n v="5.9560664727272714"/>
    <m/>
    <s v="NON"/>
    <x v="1"/>
    <x v="0"/>
    <m/>
    <n v="1"/>
    <s v="Unité / Mois"/>
    <n v="8.4"/>
    <s v="TAS"/>
    <s v="TAS"/>
    <s v="Bac / CP / Palette"/>
    <s v=""/>
    <n v="25"/>
    <m/>
    <n v="25"/>
    <n v="5"/>
    <n v="97"/>
    <s v="Unité"/>
    <n v="9.24"/>
    <n v="3.57"/>
    <s v="Unité"/>
    <n v="9.24"/>
    <n v="3.57"/>
    <m/>
    <s v="ISDND"/>
    <s v="OUI"/>
    <s v=""/>
    <m/>
    <s v="SUEZ - SAINT BRICE"/>
    <s v=""/>
    <s v=""/>
    <s v=""/>
    <m/>
    <m/>
    <m/>
    <m/>
    <m/>
    <m/>
    <m/>
    <m/>
    <m/>
    <n v="174.04799999999997"/>
    <m/>
    <m/>
  </r>
  <r>
    <x v="2"/>
    <s v="Base"/>
    <x v="0"/>
    <d v="2024-10-01T00:00:00"/>
    <x v="0"/>
    <x v="0"/>
    <m/>
    <m/>
    <s v="Non"/>
    <n v="7055172514"/>
    <s v="GCN - PATHE"/>
    <s v="NON"/>
    <s v="Arnaud Clément"/>
    <m/>
    <s v="06 07 09 11 56"/>
    <s v="arnaud.clement@pathe.com"/>
    <m/>
    <m/>
    <s v="444 567 127 00220"/>
    <s v="=Tableau3[@[Nom du site Client]]"/>
    <n v="0"/>
    <n v="0"/>
    <n v="0"/>
    <x v="0"/>
    <n v="0"/>
    <s v="facturesfournisseurs@pathe.fr"/>
    <s v="V1-Virement"/>
    <s v="4F - 45 Jours date facture"/>
    <s v="comptabilité.fournisseurs.cinemas@pathe.fr"/>
    <s v="comptabilité.fournisseurs.cinemas@pathe.fr"/>
    <n v="0"/>
    <n v="0"/>
    <n v="0"/>
    <s v="Email"/>
    <s v="444 567 127 00220"/>
    <s v="Gaumont Valenciennes"/>
    <x v="3"/>
    <n v="59300"/>
    <x v="3"/>
    <s v="59"/>
    <s v="Nord"/>
    <m/>
    <x v="1"/>
    <x v="1"/>
    <s v="A100ST"/>
    <n v="200301"/>
    <m/>
    <s v="Bac roulant"/>
    <x v="4"/>
    <n v="4.5170342181818182"/>
    <m/>
    <s v="OUI"/>
    <x v="0"/>
    <x v="0"/>
    <m/>
    <n v="1"/>
    <s v="Unité / Mois"/>
    <n v="8.4"/>
    <s v="TAS"/>
    <s v="TAS"/>
    <s v="Bac / CP / Palette"/>
    <s v=""/>
    <n v="19"/>
    <m/>
    <n v="19"/>
    <n v="2.6"/>
    <n v="74"/>
    <s v="Unité"/>
    <n v="7.0299999999999994"/>
    <n v="3.57"/>
    <s v="Unité"/>
    <n v="7.0299999999999994"/>
    <n v="3.57"/>
    <m/>
    <s v="ISDND"/>
    <s v="OUI"/>
    <s v="RECLOUVM"/>
    <m/>
    <s v="SUEZ - LOURCHES"/>
    <s v="Chemin départemental 249 - Le Pont Tournant"/>
    <n v="59156"/>
    <s v="LOURCHES"/>
    <m/>
    <m/>
    <m/>
    <m/>
    <m/>
    <m/>
    <m/>
    <m/>
    <m/>
    <n v="174.04799999999997"/>
    <m/>
    <m/>
  </r>
  <r>
    <x v="3"/>
    <s v="Base"/>
    <x v="0"/>
    <d v="2024-10-01T00:00:00"/>
    <x v="1"/>
    <x v="0"/>
    <m/>
    <m/>
    <s v="Non"/>
    <s v=""/>
    <s v="GCN - PATHE"/>
    <s v="NON"/>
    <s v="Frédéric Davy"/>
    <m/>
    <s v="06.52.79.11.72"/>
    <s v="frederic.davy@pathe.com"/>
    <m/>
    <m/>
    <s v="444 567 127 00436"/>
    <s v="=Tableau3[@[Nom du site Client]]"/>
    <n v="0"/>
    <n v="0"/>
    <n v="0"/>
    <x v="0"/>
    <n v="0"/>
    <s v="facturesfournisseurs@pathe.fr"/>
    <s v="V1-Virement"/>
    <s v="4F - 45 Jours date facture"/>
    <s v="comptabilité.fournisseurs.cinemas@pathe.fr"/>
    <s v="comptabilité.fournisseurs.cinemas@pathe.fr"/>
    <n v="0"/>
    <n v="0"/>
    <n v="0"/>
    <s v="Email"/>
    <s v="444 567 127 00436"/>
    <s v="Multiplexe Liberté "/>
    <x v="4"/>
    <n v="29200"/>
    <x v="4"/>
    <s v="29"/>
    <s v="Bretagne"/>
    <m/>
    <x v="1"/>
    <x v="1"/>
    <s v="A100ST"/>
    <n v="200301"/>
    <m/>
    <s v="Bac roulant"/>
    <x v="4"/>
    <n v="4.3248079636363634"/>
    <m/>
    <s v="NON"/>
    <x v="1"/>
    <x v="0"/>
    <m/>
    <n v="1"/>
    <s v="Unité / Mois"/>
    <n v="8.4"/>
    <s v="TAS"/>
    <s v="TAS"/>
    <s v="Bac / CP / Palette"/>
    <s v=""/>
    <n v="18"/>
    <m/>
    <n v="18"/>
    <n v="2.64"/>
    <n v="71"/>
    <s v="Unité"/>
    <n v="6.6899999999999995"/>
    <n v="3.57"/>
    <s v="Unité"/>
    <n v="10.47"/>
    <n v="3.57"/>
    <m/>
    <s v="ISDND"/>
    <s v="OUI"/>
    <s v="TRIBRETF"/>
    <m/>
    <s v="TRIDIM - BREST"/>
    <s v="4 Rue Amiral Galache"/>
    <n v="29200"/>
    <s v="BREST"/>
    <m/>
    <m/>
    <m/>
    <m/>
    <m/>
    <m/>
    <m/>
    <m/>
    <m/>
    <n v="174.04799999999997"/>
    <m/>
    <m/>
  </r>
  <r>
    <x v="3"/>
    <s v="Base"/>
    <x v="0"/>
    <d v="2024-10-01T00:00:00"/>
    <x v="1"/>
    <x v="0"/>
    <m/>
    <m/>
    <s v="Non"/>
    <s v=""/>
    <s v="GCN - PATHE"/>
    <s v="NON"/>
    <s v="Jean Hullin"/>
    <m/>
    <s v="06 74 28 41 17"/>
    <s v="jean.hullin@pathe.com"/>
    <m/>
    <m/>
    <s v="444 567 127 00386"/>
    <s v="=Tableau3[@[Nom du site Client]]"/>
    <n v="0"/>
    <n v="0"/>
    <n v="0"/>
    <x v="0"/>
    <n v="0"/>
    <s v="facturesfournisseurs@pathe.fr"/>
    <s v="V1-Virement"/>
    <s v="4F - 45 Jours date facture"/>
    <s v="comptabilité.fournisseurs.cinemas@pathe.fr"/>
    <s v="comptabilité.fournisseurs.cinemas@pathe.fr"/>
    <n v="0"/>
    <n v="0"/>
    <n v="0"/>
    <s v="Email"/>
    <s v="444 567 127 00386"/>
    <s v="Pathé Atlantis"/>
    <x v="5"/>
    <n v="44800"/>
    <x v="5"/>
    <s v="44"/>
    <s v="Pays de la Loire"/>
    <m/>
    <x v="1"/>
    <x v="1"/>
    <s v="A100ST"/>
    <n v="200301"/>
    <m/>
    <s v="Bac roulant"/>
    <x v="4"/>
    <n v="5.083709236363636"/>
    <m/>
    <s v="NON"/>
    <x v="1"/>
    <x v="0"/>
    <m/>
    <n v="1"/>
    <s v="Unité / Mois"/>
    <n v="8.4"/>
    <s v="TAS"/>
    <s v="TAS"/>
    <s v="Bac / CP / Palette"/>
    <s v=""/>
    <n v="18"/>
    <m/>
    <n v="18"/>
    <n v="2.64"/>
    <n v="83"/>
    <s v="Unité"/>
    <n v="5.1199999999999992"/>
    <n v="3.57"/>
    <s v="Unité"/>
    <n v="8.32"/>
    <n v="3.57"/>
    <m/>
    <s v="ISDND"/>
    <s v="OUI"/>
    <s v="J0-BOUTF"/>
    <m/>
    <s v="SUEZ - NANTES"/>
    <s v="310 Rue de l'Île aux Moutons"/>
    <n v="44100"/>
    <s v="NANTES"/>
    <m/>
    <m/>
    <m/>
    <m/>
    <m/>
    <m/>
    <m/>
    <m/>
    <m/>
    <n v="174.04799999999997"/>
    <m/>
    <m/>
  </r>
  <r>
    <x v="4"/>
    <s v="Base"/>
    <x v="0"/>
    <d v="2024-10-01T00:00:00"/>
    <x v="2"/>
    <x v="0"/>
    <m/>
    <m/>
    <s v="Non"/>
    <n v="7248022128"/>
    <s v="GCN - PATHE"/>
    <s v="NON"/>
    <m/>
    <m/>
    <m/>
    <m/>
    <m/>
    <m/>
    <s v="444 567 127 00584"/>
    <s v="=Tableau3[@[Nom du site Client]]"/>
    <n v="0"/>
    <n v="0"/>
    <n v="0"/>
    <x v="0"/>
    <n v="0"/>
    <s v="facturesfournisseurs@pathe.fr"/>
    <s v="V1-Virement"/>
    <s v="4F - 45 Jours date facture"/>
    <s v="comptabilité.fournisseurs.cinemas@pathe.fr"/>
    <s v="comptabilité.fournisseurs.cinemas@pathe.fr"/>
    <n v="0"/>
    <n v="0"/>
    <n v="0"/>
    <s v="Email"/>
    <s v="444 567 127 00584"/>
    <s v="Pathé Bellecour"/>
    <x v="6"/>
    <n v="69002"/>
    <x v="6"/>
    <s v="69"/>
    <s v="Rhône Ain Nord Isère"/>
    <m/>
    <x v="1"/>
    <x v="1"/>
    <s v="A100ST"/>
    <n v="200301"/>
    <m/>
    <s v="Bac roulant"/>
    <x v="4"/>
    <n v="4.5426459272727273"/>
    <m/>
    <s v="OUI"/>
    <x v="2"/>
    <x v="0"/>
    <m/>
    <n v="1"/>
    <s v="Unité / Mois"/>
    <n v="8.4"/>
    <s v="TAS"/>
    <s v="TAS"/>
    <s v="Bac / CP / Palette"/>
    <s v=""/>
    <n v="22"/>
    <m/>
    <n v="22"/>
    <n v="2.27"/>
    <n v="74"/>
    <s v="Unité"/>
    <n v="9.86"/>
    <n v="3.57"/>
    <s v="Unité"/>
    <n v="9.86"/>
    <n v="3.57"/>
    <m/>
    <s v="ISDND"/>
    <s v="OUI"/>
    <s v="HB:FONTF"/>
    <m/>
    <s v="SUEZ - SAINT FONS"/>
    <s v="Route de Sète"/>
    <n v="69190"/>
    <s v="SAINT FONS"/>
    <m/>
    <m/>
    <m/>
    <m/>
    <m/>
    <m/>
    <m/>
    <m/>
    <m/>
    <n v="174.04799999999997"/>
    <m/>
    <m/>
  </r>
  <r>
    <x v="1"/>
    <s v="Base"/>
    <x v="0"/>
    <d v="2024-10-01T00:00:00"/>
    <x v="0"/>
    <x v="0"/>
    <m/>
    <m/>
    <s v="Non"/>
    <n v="7055264514"/>
    <s v="GCN - PATHE"/>
    <s v="NON"/>
    <s v="Delphine Melliet"/>
    <m/>
    <s v="06 07 16 24 49"/>
    <s v="delphine.melliet@pathe.com"/>
    <m/>
    <m/>
    <s v="444 567 127 00394"/>
    <s v="=Tableau3[@[Nom du site Client]]"/>
    <n v="0"/>
    <n v="0"/>
    <n v="0"/>
    <x v="0"/>
    <n v="0"/>
    <s v="facturesfournisseurs@pathe.fr"/>
    <s v="V1-Virement"/>
    <s v="4F - 45 Jours date facture"/>
    <s v="comptabilité.fournisseurs.cinemas@pathe.fr"/>
    <s v="comptabilité.fournisseurs.cinemas@pathe.fr"/>
    <n v="0"/>
    <n v="0"/>
    <n v="0"/>
    <s v="Email"/>
    <s v="444 567 127 00394"/>
    <s v="Pathé Brumath"/>
    <x v="7"/>
    <n v="67170"/>
    <x v="7"/>
    <s v="67"/>
    <s v="Alsace"/>
    <m/>
    <x v="1"/>
    <x v="1"/>
    <s v="A100ST"/>
    <n v="200301"/>
    <m/>
    <s v="Euroconteneur"/>
    <x v="5"/>
    <n v="4.2656936727272718"/>
    <m/>
    <s v="OUI"/>
    <x v="0"/>
    <x v="0"/>
    <m/>
    <n v="1"/>
    <s v="Unité / Mois"/>
    <n v="35"/>
    <s v="TAS"/>
    <s v="TAS"/>
    <s v="Bac / CP / Palette"/>
    <s v=""/>
    <n v="0"/>
    <m/>
    <n v="0"/>
    <n v="0"/>
    <n v="52"/>
    <s v="Unité"/>
    <n v="123.53"/>
    <n v="3.36"/>
    <s v="Unité"/>
    <n v="123.53"/>
    <n v="3.36"/>
    <m/>
    <s v="UVE"/>
    <s v="NON"/>
    <s v="X0-SCHIN"/>
    <m/>
    <s v="SUEZ - SCHWEIGHOUSE SUR MODER"/>
    <s v="2 Voie communnale"/>
    <n v="67590"/>
    <s v="SCHWEIGHOUSE SUR MODER"/>
    <m/>
    <m/>
    <m/>
    <m/>
    <m/>
    <m/>
    <m/>
    <m/>
    <m/>
    <n v="2080.8000000000002"/>
    <m/>
    <m/>
  </r>
  <r>
    <x v="4"/>
    <s v="Base"/>
    <x v="0"/>
    <d v="2024-10-01T00:00:00"/>
    <x v="0"/>
    <x v="0"/>
    <m/>
    <m/>
    <s v="Non"/>
    <n v="6648604343"/>
    <s v="GCN - PATHE"/>
    <s v="NON"/>
    <s v="Philippe Palisser"/>
    <m/>
    <s v="06 03 78 56 55"/>
    <s v="philippe.palisser@pathe.com"/>
    <m/>
    <m/>
    <s v="444 567 127 00501"/>
    <s v="=Tableau3[@[Nom du site Client]]"/>
    <n v="0"/>
    <n v="0"/>
    <n v="0"/>
    <x v="0"/>
    <n v="0"/>
    <s v="facturesfournisseurs@pathe.fr"/>
    <s v="V1-Virement"/>
    <s v="4F - 45 Jours date facture"/>
    <s v="comptabilité.fournisseurs.cinemas@pathe.fr"/>
    <s v="comptabilité.fournisseurs.cinemas@pathe.fr"/>
    <n v="0"/>
    <n v="0"/>
    <n v="0"/>
    <s v="Email"/>
    <s v="444 567 127 00501"/>
    <s v="Pathé Cap Sud"/>
    <x v="8"/>
    <n v="84085"/>
    <x v="8"/>
    <s v="84"/>
    <s v=""/>
    <m/>
    <x v="1"/>
    <x v="1"/>
    <s v="A100ST"/>
    <n v="200301"/>
    <m/>
    <s v="Bac roulant"/>
    <x v="3"/>
    <n v="6.2551047272727276"/>
    <m/>
    <s v="OUI"/>
    <x v="0"/>
    <x v="0"/>
    <m/>
    <n v="1"/>
    <s v="Unité / Mois"/>
    <n v="8"/>
    <s v="TAS"/>
    <s v="TAS"/>
    <s v="Bac / CP / Palette"/>
    <s v=""/>
    <n v="9"/>
    <m/>
    <n v="9"/>
    <n v="2.27"/>
    <n v="119"/>
    <s v="Unité"/>
    <n v="10.06"/>
    <n v="1.1599999999999999"/>
    <s v="Unité"/>
    <n v="10.06"/>
    <n v="1.1599999999999999"/>
    <m/>
    <s v="UVE"/>
    <s v="NON"/>
    <s v="X0-VEDIN"/>
    <m/>
    <s v="SUEZ - VEDENE"/>
    <s v="649 avenue Vidier"/>
    <n v="84270"/>
    <s v="VEDENE"/>
    <m/>
    <m/>
    <m/>
    <m/>
    <m/>
    <m/>
    <m/>
    <m/>
    <m/>
    <n v="166.38000000000002"/>
    <m/>
    <m/>
  </r>
  <r>
    <x v="4"/>
    <s v="Base"/>
    <x v="0"/>
    <d v="2024-10-01T00:00:00"/>
    <x v="0"/>
    <x v="0"/>
    <m/>
    <m/>
    <s v="Non"/>
    <n v="7248224322"/>
    <s v="GCN - PATHE"/>
    <s v="NON"/>
    <s v="Samir Zoulou"/>
    <m/>
    <s v="06 27 64 23 67"/>
    <s v="samir.zoulou@pathe.com"/>
    <m/>
    <m/>
    <s v="444 567 127 00139"/>
    <s v="=Tableau3[@[Nom du site Client]]"/>
    <n v="0"/>
    <n v="0"/>
    <n v="0"/>
    <x v="0"/>
    <n v="0"/>
    <s v="facturesfournisseurs@pathe.fr"/>
    <s v="V1-Virement"/>
    <s v="4F - 45 Jours date facture"/>
    <s v="comptabilité.fournisseurs.cinemas@pathe.fr"/>
    <s v="comptabilité.fournisseurs.cinemas@pathe.fr"/>
    <n v="0"/>
    <n v="0"/>
    <n v="0"/>
    <s v="Email"/>
    <s v="444 567 127 00139"/>
    <s v="Pathé Carré de Soie"/>
    <x v="9"/>
    <n v="69120"/>
    <x v="9"/>
    <s v="69"/>
    <s v="Rhône Ain Nord Isère"/>
    <m/>
    <x v="1"/>
    <x v="1"/>
    <s v="A100ST"/>
    <n v="200301"/>
    <m/>
    <s v="Bac roulant"/>
    <x v="4"/>
    <n v="12.233022545454544"/>
    <m/>
    <s v="OUI"/>
    <x v="0"/>
    <x v="0"/>
    <m/>
    <n v="2"/>
    <s v="Unité / Mois"/>
    <n v="8.4"/>
    <s v="TAS"/>
    <s v="TAS"/>
    <s v="Bac / CP / Palette"/>
    <s v=""/>
    <n v="20"/>
    <m/>
    <n v="20"/>
    <n v="2.27"/>
    <n v="100"/>
    <s v="Unité"/>
    <n v="9.86"/>
    <n v="3.57"/>
    <s v="Unité"/>
    <n v="9.86"/>
    <n v="3.57"/>
    <m/>
    <s v="ISDND"/>
    <s v="OUI"/>
    <s v="HB:FONTF"/>
    <m/>
    <s v="SUEZ - SAINT FONS"/>
    <s v="Route de Sète"/>
    <n v="69190"/>
    <s v="SAINT FONS"/>
    <m/>
    <m/>
    <m/>
    <m/>
    <m/>
    <m/>
    <m/>
    <m/>
    <m/>
    <n v="348.09599999999995"/>
    <m/>
    <m/>
  </r>
  <r>
    <x v="5"/>
    <s v="Base"/>
    <x v="0"/>
    <d v="2024-10-01T00:00:00"/>
    <x v="1"/>
    <x v="0"/>
    <m/>
    <m/>
    <s v="Non"/>
    <s v=""/>
    <s v="GCN - PATHE"/>
    <s v="NON"/>
    <s v="Gregory Misajlovski"/>
    <m/>
    <s v="06 60 88 98 01"/>
    <s v="gregory.misajlovski@pathe.com"/>
    <m/>
    <m/>
    <s v="444 567 127 00485"/>
    <s v="=Tableau3[@[Nom du site Client]]"/>
    <n v="0"/>
    <n v="0"/>
    <n v="0"/>
    <x v="0"/>
    <n v="0"/>
    <s v="facturesfournisseurs@pathe.fr"/>
    <s v="V1-Virement"/>
    <s v="4F - 45 Jours date facture"/>
    <s v="comptabilité.fournisseurs.cinemas@pathe.fr"/>
    <s v="comptabilité.fournisseurs.cinemas@pathe.fr"/>
    <n v="0"/>
    <n v="0"/>
    <n v="0"/>
    <s v="Email"/>
    <s v="444 567 127 00485"/>
    <s v="Pathé Conflans"/>
    <x v="10"/>
    <n v="78700"/>
    <x v="10"/>
    <s v="78"/>
    <s v="IDF Nord-Ouest"/>
    <m/>
    <x v="1"/>
    <x v="1"/>
    <s v="A100ST"/>
    <n v="200301"/>
    <m/>
    <s v="Bac roulant"/>
    <x v="4"/>
    <n v="10.868930509090907"/>
    <m/>
    <s v="NON"/>
    <x v="1"/>
    <x v="0"/>
    <m/>
    <n v="2"/>
    <s v="Unité / Mois"/>
    <n v="8.4"/>
    <s v="TAS"/>
    <s v="TAS"/>
    <s v="Bac / CP / Palette"/>
    <s v=""/>
    <n v="16.5"/>
    <m/>
    <n v="16.5"/>
    <n v="3"/>
    <n v="89"/>
    <s v="Unité"/>
    <n v="8.99"/>
    <n v="0.86"/>
    <s v="Unité"/>
    <n v="8.99"/>
    <n v="0.86"/>
    <m/>
    <s v="UVE"/>
    <s v="NON"/>
    <s v=""/>
    <m/>
    <s v="AZUR ARGENTEUIL"/>
    <s v=""/>
    <s v=""/>
    <s v=""/>
    <m/>
    <m/>
    <m/>
    <m/>
    <m/>
    <m/>
    <m/>
    <m/>
    <m/>
    <n v="348.09599999999995"/>
    <m/>
    <m/>
  </r>
  <r>
    <x v="4"/>
    <s v="Base"/>
    <x v="0"/>
    <d v="2024-10-01T00:00:00"/>
    <x v="1"/>
    <x v="0"/>
    <m/>
    <m/>
    <s v="Non"/>
    <s v=""/>
    <s v="GCN - PATHE"/>
    <s v="NON"/>
    <s v="Maïa Simon"/>
    <m/>
    <s v="06 60 88 98 01"/>
    <s v="maia.simon@pathe.com"/>
    <m/>
    <m/>
    <s v="444 567 127 00568"/>
    <s v="=Tableau3[@[Nom du site Client]]"/>
    <n v="0"/>
    <n v="0"/>
    <n v="0"/>
    <x v="0"/>
    <n v="0"/>
    <s v="facturesfournisseurs@pathe.fr"/>
    <s v="V1-Virement"/>
    <s v="4F - 45 Jours date facture"/>
    <s v="comptabilité.fournisseurs.cinemas@pathe.fr"/>
    <s v="comptabilité.fournisseurs.cinemas@pathe.fr"/>
    <n v="0"/>
    <n v="0"/>
    <n v="0"/>
    <s v="Email"/>
    <s v="444 567 127 00568"/>
    <s v="Pathé La Valette"/>
    <x v="11"/>
    <n v="83160"/>
    <x v="11"/>
    <s v="83"/>
    <s v="Provence Côte d'Azur"/>
    <m/>
    <x v="1"/>
    <x v="1"/>
    <s v="A100ST"/>
    <n v="200301"/>
    <m/>
    <s v="Bac roulant"/>
    <x v="4"/>
    <n v="11.785567745454545"/>
    <m/>
    <s v="NON"/>
    <x v="1"/>
    <x v="0"/>
    <m/>
    <n v="2"/>
    <s v="Unité / Mois"/>
    <n v="8.4"/>
    <s v="TAS"/>
    <s v="TAS"/>
    <s v="Bac / CP / Palette"/>
    <s v=""/>
    <n v="14"/>
    <m/>
    <n v="14"/>
    <n v="2.27"/>
    <n v="96"/>
    <s v="Unité"/>
    <n v="11.459999999999999"/>
    <n v="3.57"/>
    <s v="Unité"/>
    <n v="11.459999999999999"/>
    <n v="3.57"/>
    <m/>
    <s v="ISDND"/>
    <s v="OUI"/>
    <s v=""/>
    <m/>
    <s v="Centre de tri la seyne"/>
    <s v="Avenue robert brun"/>
    <n v="83500"/>
    <s v="LA SEYNE"/>
    <m/>
    <m/>
    <m/>
    <m/>
    <m/>
    <m/>
    <m/>
    <m/>
    <m/>
    <n v="348.09599999999995"/>
    <m/>
    <m/>
  </r>
  <r>
    <x v="2"/>
    <s v="Base"/>
    <x v="0"/>
    <d v="2024-10-01T00:00:00"/>
    <x v="0"/>
    <x v="0"/>
    <m/>
    <m/>
    <s v="Non"/>
    <n v="7055161054"/>
    <s v="GCN - PATHE"/>
    <s v="NON"/>
    <s v="Sandrine Fournier"/>
    <m/>
    <s v="06 81 28 18 19"/>
    <s v="sandrine.fournier@pathe.com"/>
    <m/>
    <m/>
    <s v="444 567 127 00493"/>
    <s v="=Tableau3[@[Nom du site Client]]"/>
    <n v="0"/>
    <n v="0"/>
    <n v="0"/>
    <x v="0"/>
    <n v="0"/>
    <s v="facturesfournisseurs@pathe.fr"/>
    <s v="V1-Virement"/>
    <s v="4F - 45 Jours date facture"/>
    <s v="comptabilité.fournisseurs.cinemas@pathe.fr"/>
    <s v="comptabilité.fournisseurs.cinemas@pathe.fr"/>
    <n v="0"/>
    <n v="0"/>
    <n v="0"/>
    <s v="Email"/>
    <s v="444 567 127 00493"/>
    <s v="Pathé Liévin"/>
    <x v="12"/>
    <n v="62800"/>
    <x v="12"/>
    <s v="62"/>
    <s v="PDCSO"/>
    <m/>
    <x v="1"/>
    <x v="1"/>
    <s v="A100ST"/>
    <n v="200301"/>
    <m/>
    <s v="Bac roulant"/>
    <x v="4"/>
    <n v="4.0496200363636357"/>
    <m/>
    <s v="OUI"/>
    <x v="0"/>
    <x v="0"/>
    <m/>
    <n v="1"/>
    <s v="Unité / Mois"/>
    <n v="8.4"/>
    <s v="TAS"/>
    <s v="TAS"/>
    <s v="Bac / CP / Palette"/>
    <s v=""/>
    <n v="19"/>
    <m/>
    <n v="19"/>
    <n v="2.6"/>
    <n v="66"/>
    <s v="Unité"/>
    <n v="7.0299999999999994"/>
    <n v="3.57"/>
    <s v="Unité"/>
    <n v="7.0299999999999994"/>
    <n v="3.57"/>
    <m/>
    <s v="ISDND"/>
    <s v="NON"/>
    <s v="SITAFDHER-I4"/>
    <m/>
    <s v="SUEZ - HERSIN COUPIGNY"/>
    <s v="Carrière Loisne"/>
    <n v="62530"/>
    <s v="HERSIN COUPIGNY"/>
    <m/>
    <m/>
    <m/>
    <m/>
    <m/>
    <m/>
    <m/>
    <m/>
    <m/>
    <n v="174.04799999999997"/>
    <m/>
    <m/>
  </r>
  <r>
    <x v="5"/>
    <s v="Base"/>
    <x v="0"/>
    <d v="2024-10-01T00:00:00"/>
    <x v="1"/>
    <x v="0"/>
    <m/>
    <m/>
    <s v="Non"/>
    <s v=""/>
    <s v="GCN - PATHE"/>
    <s v="NON"/>
    <s v="Fabrice Bernier"/>
    <m/>
    <s v="06 50 09 46 69"/>
    <s v="fabrice.bernier@pathe.com"/>
    <m/>
    <m/>
    <s v="444 567 127 00105"/>
    <s v="=Tableau3[@[Nom du site Client]]"/>
    <n v="0"/>
    <n v="0"/>
    <n v="0"/>
    <x v="0"/>
    <n v="0"/>
    <s v="facturesfournisseurs@pathe.fr"/>
    <s v="V1-Virement"/>
    <s v="4F - 45 Jours date facture"/>
    <s v="comptabilité.fournisseurs.cinemas@pathe.fr"/>
    <s v="comptabilité.fournisseurs.cinemas@pathe.fr"/>
    <n v="0"/>
    <n v="0"/>
    <n v="0"/>
    <s v="Email"/>
    <s v="444 567 127 00105"/>
    <s v="Pathé Massy"/>
    <x v="13"/>
    <n v="91300"/>
    <x v="13"/>
    <s v="91"/>
    <s v="IDF Sud-Est"/>
    <m/>
    <x v="1"/>
    <x v="1"/>
    <s v="A100ST"/>
    <n v="200301"/>
    <m/>
    <s v="Bac roulant"/>
    <x v="4"/>
    <n v="5.8679905090909088"/>
    <m/>
    <s v="NON"/>
    <x v="1"/>
    <x v="0"/>
    <m/>
    <n v="1"/>
    <s v="Unité / Mois"/>
    <n v="8.4"/>
    <s v="TAS"/>
    <s v="TAS"/>
    <s v="Bac / CP / Palette"/>
    <s v=""/>
    <n v="16.5"/>
    <m/>
    <n v="16.5"/>
    <n v="3"/>
    <n v="96"/>
    <s v="Unité"/>
    <n v="8.99"/>
    <n v="0.86"/>
    <s v="Unité"/>
    <n v="8.99"/>
    <n v="0.86"/>
    <m/>
    <s v="UVE"/>
    <s v="NON"/>
    <s v=""/>
    <m/>
    <s v="ENORIS MASSY"/>
    <s v=""/>
    <s v=""/>
    <s v=""/>
    <m/>
    <m/>
    <m/>
    <m/>
    <m/>
    <m/>
    <m/>
    <m/>
    <m/>
    <n v="174.04799999999997"/>
    <m/>
    <m/>
  </r>
  <r>
    <x v="4"/>
    <s v="Base"/>
    <x v="0"/>
    <d v="2024-10-01T00:00:00"/>
    <x v="2"/>
    <x v="0"/>
    <m/>
    <m/>
    <s v="Non"/>
    <n v="6648000244"/>
    <s v="GCN - PATHE"/>
    <s v="NON"/>
    <m/>
    <m/>
    <m/>
    <m/>
    <m/>
    <m/>
    <s v="058 803 156 00031"/>
    <s v="=Tableau3[@[Nom du site Client]]"/>
    <n v="0"/>
    <n v="0"/>
    <n v="0"/>
    <x v="0"/>
    <n v="0"/>
    <s v="facturesfournisseurs@pathe.fr"/>
    <s v="V1-Virement"/>
    <s v="4F - 45 Jours date facture"/>
    <s v="comptabilité.fournisseurs.cinemas@pathe.fr"/>
    <s v="comptabilité.fournisseurs.cinemas@pathe.fr"/>
    <n v="0"/>
    <n v="0"/>
    <n v="0"/>
    <s v="Email"/>
    <s v="058 803 156 00031"/>
    <s v="Pathé Plan de Campagne"/>
    <x v="14"/>
    <n v="13170"/>
    <x v="14"/>
    <s v="13"/>
    <s v="Provence Côte d'Azur"/>
    <m/>
    <x v="1"/>
    <x v="1"/>
    <s v="A100ST"/>
    <n v="200301"/>
    <m/>
    <s v="Bac roulant"/>
    <x v="3"/>
    <n v="17.911186363636364"/>
    <m/>
    <s v="OUI"/>
    <x v="2"/>
    <x v="0"/>
    <m/>
    <n v="3"/>
    <s v="Unité / Mois"/>
    <n v="8"/>
    <s v="TAS"/>
    <s v="TAS"/>
    <s v="Bac / CP / Palette"/>
    <s v=""/>
    <n v="20"/>
    <m/>
    <n v="20"/>
    <n v="2.27"/>
    <n v="114.00000000000001"/>
    <s v="Unité"/>
    <n v="8.82"/>
    <n v="3.12"/>
    <s v="Unité"/>
    <n v="8.82"/>
    <n v="3.12"/>
    <m/>
    <s v="ISDND"/>
    <s v="OUI"/>
    <s v="B0/JDRK2"/>
    <m/>
    <s v="SUEZ - LES PENNES MIRABEAU"/>
    <s v="Avenue Paul Brutus"/>
    <n v="13170"/>
    <s v="LES PENNES MIRABEAU"/>
    <m/>
    <m/>
    <m/>
    <m/>
    <m/>
    <m/>
    <m/>
    <m/>
    <m/>
    <n v="499.1400000000001"/>
    <m/>
    <m/>
  </r>
  <r>
    <x v="3"/>
    <s v="Base"/>
    <x v="0"/>
    <d v="2024-10-01T00:00:00"/>
    <x v="1"/>
    <x v="0"/>
    <m/>
    <m/>
    <s v="Non"/>
    <s v=""/>
    <s v="GCN - PATHE"/>
    <s v="NON"/>
    <s v="Véronique Naudin"/>
    <m/>
    <s v="06 81 07 11 96"/>
    <s v="veronique.naudin@pathe.com"/>
    <m/>
    <m/>
    <s v="444 567 127 00345"/>
    <s v="=Tableau3[@[Nom du site Client]]"/>
    <n v="0"/>
    <n v="0"/>
    <n v="0"/>
    <x v="0"/>
    <n v="0"/>
    <s v="facturesfournisseurs@pathe.fr"/>
    <s v="V1-Virement"/>
    <s v="4F - 45 Jours date facture"/>
    <s v="comptabilité.fournisseurs.cinemas@pathe.fr"/>
    <s v="comptabilité.fournisseurs.cinemas@pathe.fr"/>
    <n v="0"/>
    <n v="0"/>
    <n v="0"/>
    <s v="Email"/>
    <s v="444 567 127 00345"/>
    <s v="Pathé Rennes"/>
    <x v="15"/>
    <n v="35000"/>
    <x v="15"/>
    <s v="35"/>
    <s v="Bretagne"/>
    <m/>
    <x v="1"/>
    <x v="1"/>
    <s v="A100ST"/>
    <n v="200301"/>
    <m/>
    <s v="Bac roulant"/>
    <x v="4"/>
    <n v="4.582484181818181"/>
    <m/>
    <s v="NON"/>
    <x v="1"/>
    <x v="0"/>
    <m/>
    <n v="1"/>
    <s v="Unité / Mois"/>
    <n v="8.4"/>
    <s v="TAS"/>
    <s v="TAS"/>
    <s v="Bac / CP / Palette"/>
    <s v=""/>
    <n v="18"/>
    <m/>
    <n v="18"/>
    <n v="2.64"/>
    <n v="75"/>
    <s v="Unité"/>
    <n v="5.1199999999999992"/>
    <n v="3.57"/>
    <s v="Unité"/>
    <n v="8.32"/>
    <n v="3.57"/>
    <m/>
    <s v="ISDND"/>
    <s v="OUI"/>
    <s v="J0/BRETR"/>
    <m/>
    <s v="SUEZ - CHARTRES DE BRETAGNE"/>
    <s v="9 rue du Champ martin"/>
    <n v="35276"/>
    <s v="CHARTRES DE BRETAGNE"/>
    <m/>
    <m/>
    <m/>
    <m/>
    <m/>
    <m/>
    <m/>
    <m/>
    <m/>
    <n v="174.04799999999997"/>
    <m/>
    <m/>
  </r>
  <r>
    <x v="3"/>
    <s v="Base"/>
    <x v="0"/>
    <d v="2024-10-01T00:00:00"/>
    <x v="0"/>
    <x v="0"/>
    <m/>
    <m/>
    <s v="Non"/>
    <n v="7148405410"/>
    <s v="GCN - PATHE"/>
    <s v="NON"/>
    <s v="Damien Lebé"/>
    <m/>
    <s v="06 18 59 39 22"/>
    <s v="damien.lebe@pathe.com"/>
    <m/>
    <m/>
    <s v="444 567 127 00519"/>
    <s v="=Tableau3[@[Nom du site Client]]"/>
    <n v="0"/>
    <n v="0"/>
    <n v="0"/>
    <x v="0"/>
    <n v="0"/>
    <s v="facturesfournisseurs@pathe.fr"/>
    <s v="V1-Virement"/>
    <s v="4F - 45 Jours date facture"/>
    <s v="comptabilité.fournisseurs.cinemas@pathe.fr"/>
    <s v="comptabilité.fournisseurs.cinemas@pathe.fr"/>
    <n v="0"/>
    <n v="0"/>
    <n v="0"/>
    <s v="Email"/>
    <s v="444 567 127 00519"/>
    <s v="Pathé Saran"/>
    <x v="16"/>
    <n v="45770"/>
    <x v="16"/>
    <s v="45"/>
    <s v="Centre - Val de Loire"/>
    <m/>
    <x v="1"/>
    <x v="1"/>
    <s v="A100ST"/>
    <n v="200301"/>
    <m/>
    <s v="Euroconteneur"/>
    <x v="1"/>
    <n v="4.7737384363636348"/>
    <m/>
    <s v="OUI"/>
    <x v="0"/>
    <x v="0"/>
    <m/>
    <n v="1"/>
    <s v="Unité / Mois"/>
    <n v="40"/>
    <s v="TAS"/>
    <s v="TAS"/>
    <s v="Bac / CP / Palette"/>
    <s v=""/>
    <n v="18"/>
    <m/>
    <n v="18"/>
    <n v="30"/>
    <n v="12"/>
    <s v="Unité"/>
    <n v="86"/>
    <n v="29"/>
    <s v="Unité"/>
    <n v="86"/>
    <n v="29"/>
    <m/>
    <s v="ISDND"/>
    <s v="OUI"/>
    <s v="G0/CHACO"/>
    <m/>
    <s v="SUEZ - CHEVILLY"/>
    <s v="Route de St Lyé"/>
    <n v="45400"/>
    <s v="CHEVILLY"/>
    <m/>
    <m/>
    <m/>
    <m/>
    <m/>
    <m/>
    <m/>
    <m/>
    <m/>
    <n v="2376"/>
    <m/>
    <m/>
  </r>
  <r>
    <x v="4"/>
    <s v="Base"/>
    <x v="0"/>
    <d v="2024-10-01T00:00:00"/>
    <x v="1"/>
    <x v="0"/>
    <m/>
    <m/>
    <s v="Non"/>
    <s v=""/>
    <s v="GCN - PATHE"/>
    <s v="NON"/>
    <s v="Coline Lachenal"/>
    <m/>
    <s v="06 60 92 19 91"/>
    <s v="coline.lachenal@pathe.com"/>
    <m/>
    <m/>
    <s v="444 567 127 00360"/>
    <s v="=Tableau3[@[Nom du site Client]]"/>
    <n v="0"/>
    <n v="0"/>
    <n v="0"/>
    <x v="0"/>
    <n v="0"/>
    <s v="facturesfournisseurs@pathe.fr"/>
    <s v="V1-Virement"/>
    <s v="4F - 45 Jours date facture"/>
    <s v="comptabilité.fournisseurs.cinemas@pathe.fr"/>
    <s v="comptabilité.fournisseurs.cinemas@pathe.fr"/>
    <n v="0"/>
    <n v="0"/>
    <n v="0"/>
    <s v="Email"/>
    <s v="444 567 127 00360"/>
    <s v="Pathé Vaise"/>
    <x v="17"/>
    <n v="69009"/>
    <x v="6"/>
    <s v="69"/>
    <s v="Rhône Ain Nord Isère"/>
    <m/>
    <x v="1"/>
    <x v="1"/>
    <s v="A100ST"/>
    <n v="200301"/>
    <m/>
    <s v="Bac roulant"/>
    <x v="4"/>
    <n v="6.1718092363636368"/>
    <m/>
    <s v="NON"/>
    <x v="1"/>
    <x v="0"/>
    <m/>
    <n v="1"/>
    <s v="Unité / Mois"/>
    <n v="8.4"/>
    <s v="TAS"/>
    <s v="TAS"/>
    <s v="Bac / CP / Palette"/>
    <s v=""/>
    <n v="20"/>
    <m/>
    <n v="20"/>
    <n v="2.27"/>
    <n v="101"/>
    <s v="Unité"/>
    <n v="9.86"/>
    <n v="3.57"/>
    <s v="Unité"/>
    <n v="9.86"/>
    <n v="3.57"/>
    <m/>
    <s v="ISDND"/>
    <s v="OUI"/>
    <s v="HB:FONTF"/>
    <m/>
    <s v="SUEZ - SAINT FONS"/>
    <s v="Route de Sète"/>
    <n v="69190"/>
    <s v="SAINT FONS"/>
    <m/>
    <m/>
    <m/>
    <m/>
    <m/>
    <m/>
    <m/>
    <m/>
    <m/>
    <n v="174.04799999999997"/>
    <m/>
    <m/>
  </r>
  <r>
    <x v="4"/>
    <s v="Base"/>
    <x v="0"/>
    <d v="2024-10-01T00:00:00"/>
    <x v="0"/>
    <x v="0"/>
    <m/>
    <m/>
    <s v="Non"/>
    <n v="7248231580"/>
    <s v="GCN - PATHE"/>
    <s v="NON"/>
    <s v="Alexandre Flubacker"/>
    <m/>
    <s v="06 21 51 26 67"/>
    <s v="alexandre.flubacker@pathe.com"/>
    <m/>
    <m/>
    <s v="444 567 127 00543"/>
    <s v="=Tableau3[@[Nom du site Client]]"/>
    <n v="0"/>
    <n v="0"/>
    <n v="0"/>
    <x v="0"/>
    <n v="0"/>
    <s v="facturesfournisseurs@pathe.fr"/>
    <s v="V1-Virement"/>
    <s v="4F - 45 Jours date facture"/>
    <s v="comptabilité.fournisseurs.cinemas@pathe.fr"/>
    <s v="comptabilité.fournisseurs.cinemas@pathe.fr"/>
    <n v="0"/>
    <n v="0"/>
    <n v="0"/>
    <s v="Email"/>
    <s v="444 567 127 00543"/>
    <s v="Pathé Valence"/>
    <x v="18"/>
    <n v="26000"/>
    <x v="17"/>
    <s v="26"/>
    <s v="Drôme Ardèche Vaucluse"/>
    <m/>
    <x v="1"/>
    <x v="1"/>
    <s v="A100ST"/>
    <n v="200301"/>
    <m/>
    <s v="Bac roulant"/>
    <x v="4"/>
    <n v="4.9863580363636357"/>
    <m/>
    <s v="OUI"/>
    <x v="0"/>
    <x v="0"/>
    <m/>
    <n v="1"/>
    <s v="Unité / Mois"/>
    <n v="8.4"/>
    <s v="TAS"/>
    <s v="TAS"/>
    <s v="Bac / CP / Palette"/>
    <s v=""/>
    <n v="20"/>
    <m/>
    <n v="20"/>
    <n v="2.27"/>
    <n v="81"/>
    <s v="Unité"/>
    <n v="9.2999999999999989"/>
    <n v="3.57"/>
    <s v="Unité"/>
    <n v="9.2999999999999989"/>
    <n v="3.57"/>
    <m/>
    <s v="ISDND"/>
    <s v="OUI"/>
    <s v="HB:CHATE"/>
    <m/>
    <s v="SUEZ - CHABEUIL"/>
    <s v="120 chemin des Martingales"/>
    <n v="26120"/>
    <s v="CHABEUIL"/>
    <m/>
    <m/>
    <m/>
    <m/>
    <m/>
    <m/>
    <m/>
    <m/>
    <m/>
    <n v="174.04799999999997"/>
    <m/>
    <m/>
  </r>
  <r>
    <x v="0"/>
    <s v="Base"/>
    <x v="0"/>
    <d v="2024-10-01T00:00:00"/>
    <x v="1"/>
    <x v="0"/>
    <m/>
    <m/>
    <s v="Non"/>
    <s v=""/>
    <s v="GCN - PATHE"/>
    <s v="NON"/>
    <s v="Estelle Valentin"/>
    <m/>
    <s v="06 07 63 19 61 "/>
    <s v="estelle.valentin@pathe.com"/>
    <m/>
    <m/>
    <s v="444 567 127 00204"/>
    <s v="=Tableau3[@[Nom du site Client]]"/>
    <n v="0"/>
    <n v="0"/>
    <n v="0"/>
    <x v="0"/>
    <n v="0"/>
    <s v="facturesfournisseurs@pathe.fr"/>
    <s v="V1-Virement"/>
    <s v="4F - 45 Jours date facture"/>
    <s v="comptabilité.fournisseurs.cinemas@pathe.fr"/>
    <s v="comptabilité.fournisseurs.cinemas@pathe.fr"/>
    <n v="0"/>
    <n v="0"/>
    <n v="0"/>
    <s v="Email"/>
    <s v="444 567 127 00204"/>
    <s v="Pathé Wilson"/>
    <x v="19"/>
    <n v="31000"/>
    <x v="18"/>
    <s v="31"/>
    <s v="Occitanie"/>
    <m/>
    <x v="1"/>
    <x v="1"/>
    <s v="A100ST"/>
    <n v="200301"/>
    <m/>
    <s v="Bac roulant"/>
    <x v="4"/>
    <n v="8.9454760363636368"/>
    <m/>
    <s v="NON"/>
    <x v="1"/>
    <x v="0"/>
    <m/>
    <n v="1"/>
    <s v="Unité / Mois"/>
    <n v="8.4"/>
    <s v="TAS"/>
    <s v="TAS"/>
    <s v="Bac / CP / Palette"/>
    <s v=""/>
    <n v="19"/>
    <m/>
    <n v="19"/>
    <n v="3.9"/>
    <n v="146"/>
    <s v="Unité"/>
    <n v="10.040000000000001"/>
    <n v="0.86"/>
    <s v="Unité"/>
    <n v="10.040000000000001"/>
    <n v="0.86"/>
    <m/>
    <s v="UVE"/>
    <s v="OUI"/>
    <s v="N0/PLATF"/>
    <m/>
    <s v="SUEZ - PLAISANCE DU TOUCH"/>
    <s v="9/11 rue Arago"/>
    <n v="31830"/>
    <s v="PLAISANCE DU TOUCH"/>
    <m/>
    <m/>
    <m/>
    <m/>
    <m/>
    <m/>
    <m/>
    <m/>
    <m/>
    <n v="174.04799999999997"/>
    <m/>
    <m/>
  </r>
  <r>
    <x v="0"/>
    <s v="Base"/>
    <x v="0"/>
    <d v="2024-10-01T00:00:00"/>
    <x v="0"/>
    <x v="0"/>
    <m/>
    <m/>
    <s v="Non"/>
    <n v="7848575758"/>
    <s v="GCN - PATHE"/>
    <s v="NON"/>
    <s v="Sébastien Lieury"/>
    <m/>
    <s v="06 34 35 41 36"/>
    <s v="sebastien.lieury@pathe.com"/>
    <m/>
    <m/>
    <s v="444 567 127 00261"/>
    <s v="=Tableau3[@[Nom du site Client]]"/>
    <n v="0"/>
    <n v="0"/>
    <n v="0"/>
    <x v="0"/>
    <n v="0"/>
    <s v="facturesfournisseurs@pathe.fr"/>
    <s v="V1-Virement"/>
    <s v="4F - 45 Jours date facture"/>
    <s v="comptabilité.fournisseurs.cinemas@pathe.fr"/>
    <s v="comptabilité.fournisseurs.cinemas@pathe.fr"/>
    <n v="0"/>
    <n v="0"/>
    <n v="0"/>
    <s v="Email"/>
    <s v="444 567 127 00261"/>
    <s v="Gaumont Labège"/>
    <x v="0"/>
    <n v="31670"/>
    <x v="0"/>
    <s v="31"/>
    <s v="Occitanie"/>
    <m/>
    <x v="2"/>
    <x v="2"/>
    <s v="H200"/>
    <n v="200108"/>
    <m/>
    <s v="Bac roulant"/>
    <x v="6"/>
    <m/>
    <m/>
    <s v="OUI"/>
    <x v="0"/>
    <x v="0"/>
    <m/>
    <n v="1"/>
    <s v="Unité / Mois"/>
    <n v="3.15"/>
    <s v="TAS"/>
    <s v="TAS"/>
    <s v="Bac / CP / Palette"/>
    <s v=""/>
    <n v="31"/>
    <m/>
    <n v="31"/>
    <n v="3.9"/>
    <n v="26"/>
    <s v="Unité"/>
    <n v="3.3"/>
    <n v="0"/>
    <s v="Unité"/>
    <n v="3.3"/>
    <n v="0"/>
    <m/>
    <s v="Biodéc + Méthanisation"/>
    <s v="NON"/>
    <s v=""/>
    <m/>
    <s v="CLER VERTS-BELESTA EN LAURAGAIS"/>
    <s v="PLATA-FLEZ"/>
    <n v="31540"/>
    <s v="BELESTA EN LAURAGAIS"/>
    <m/>
    <m/>
    <m/>
    <m/>
    <m/>
    <m/>
    <m/>
    <m/>
    <m/>
    <n v="29.4"/>
    <m/>
    <m/>
  </r>
  <r>
    <x v="0"/>
    <s v="Base"/>
    <x v="0"/>
    <d v="2024-10-01T00:00:00"/>
    <x v="1"/>
    <x v="0"/>
    <m/>
    <m/>
    <s v="Non"/>
    <s v=""/>
    <s v="GCN - PATHE"/>
    <s v="NON"/>
    <s v="Sébastien Rodriguez"/>
    <m/>
    <s v="06 63 73 46 38"/>
    <s v="sebastien.rodriguez@pathe.com"/>
    <m/>
    <m/>
    <s v="444 567 127 00253"/>
    <s v="=Tableau3[@[Nom du site Client]]"/>
    <n v="0"/>
    <n v="0"/>
    <n v="0"/>
    <x v="0"/>
    <n v="0"/>
    <s v="facturesfournisseurs@pathe.fr"/>
    <s v="V1-Virement"/>
    <s v="4F - 45 Jours date facture"/>
    <s v="comptabilité.fournisseurs.cinemas@pathe.fr"/>
    <s v="comptabilité.fournisseurs.cinemas@pathe.fr"/>
    <n v="0"/>
    <n v="0"/>
    <n v="0"/>
    <s v="Email"/>
    <s v="444 567 127 00253"/>
    <s v="Gaumont Montpellier Multiplexe"/>
    <x v="1"/>
    <n v="34000"/>
    <x v="1"/>
    <s v="34"/>
    <s v="Occitanie"/>
    <m/>
    <x v="2"/>
    <x v="2"/>
    <s v="H200"/>
    <n v="200108"/>
    <m/>
    <s v="Bac roulant"/>
    <x v="6"/>
    <m/>
    <m/>
    <s v="NON"/>
    <x v="1"/>
    <x v="0"/>
    <m/>
    <n v="1"/>
    <s v="Unité / Mois"/>
    <n v="3.15"/>
    <s v="TAS"/>
    <s v="TAS"/>
    <s v="Bac / CP / Palette"/>
    <s v=""/>
    <n v="18"/>
    <m/>
    <n v="18"/>
    <n v="3.9"/>
    <n v="26"/>
    <s v="Unité"/>
    <n v="2.4"/>
    <n v="0"/>
    <s v="Unité"/>
    <n v="2.4"/>
    <n v="0"/>
    <m/>
    <s v="Biodéc + Méthanisation"/>
    <s v="NON"/>
    <s v="ZA-MONIN"/>
    <m/>
    <s v="SUEZ - MONTPELLIER"/>
    <n v="0"/>
    <n v="34000"/>
    <s v="MONTPELLIER"/>
    <m/>
    <m/>
    <m/>
    <m/>
    <m/>
    <m/>
    <m/>
    <m/>
    <m/>
    <n v="29.4"/>
    <m/>
    <m/>
  </r>
  <r>
    <x v="1"/>
    <s v="Base"/>
    <x v="0"/>
    <d v="2024-10-01T00:00:00"/>
    <x v="1"/>
    <x v="0"/>
    <m/>
    <m/>
    <s v="Non"/>
    <s v=""/>
    <s v="GCN - PATHE"/>
    <s v="NON"/>
    <s v="Franck Jacqueminet"/>
    <m/>
    <s v="06 51 06 52 07"/>
    <s v="franck.jacqueminet@pathe.com"/>
    <m/>
    <m/>
    <s v="444 567 127 00022"/>
    <s v="=Tableau3[@[Nom du site Client]]"/>
    <n v="0"/>
    <n v="0"/>
    <n v="0"/>
    <x v="0"/>
    <n v="0"/>
    <s v="facturesfournisseurs@pathe.fr"/>
    <s v="V1-Virement"/>
    <s v="4F - 45 Jours date facture"/>
    <s v="comptabilité.fournisseurs.cinemas@pathe.fr"/>
    <s v="comptabilité.fournisseurs.cinemas@pathe.fr"/>
    <n v="0"/>
    <n v="0"/>
    <n v="0"/>
    <s v="Email"/>
    <s v="444 567 127 00022"/>
    <s v="Gaumont Parc Millésime"/>
    <x v="2"/>
    <n v="51370"/>
    <x v="2"/>
    <s v="51"/>
    <s v="Champagne-Ardenne"/>
    <m/>
    <x v="2"/>
    <x v="2"/>
    <s v="H200"/>
    <n v="200108"/>
    <m/>
    <s v="Bac roulant"/>
    <x v="6"/>
    <m/>
    <m/>
    <s v="NON"/>
    <x v="1"/>
    <x v="0"/>
    <m/>
    <n v="1"/>
    <s v="Unité / Mois"/>
    <n v="3.15"/>
    <s v="TAS"/>
    <s v="TAS"/>
    <s v="Bac / CP / Palette"/>
    <s v=""/>
    <n v="25"/>
    <m/>
    <n v="25"/>
    <n v="5"/>
    <n v="26"/>
    <s v="Unité"/>
    <n v="3.45"/>
    <n v="0"/>
    <s v="Unité"/>
    <n v="3.45"/>
    <n v="0"/>
    <m/>
    <s v="Biodéc + Méthanisation"/>
    <s v="OUI"/>
    <s v=""/>
    <m/>
    <s v="SUEZ - SAINT BRICE"/>
    <s v=""/>
    <s v=""/>
    <s v=""/>
    <m/>
    <m/>
    <m/>
    <m/>
    <m/>
    <m/>
    <m/>
    <m/>
    <m/>
    <n v="29.4"/>
    <m/>
    <m/>
  </r>
  <r>
    <x v="2"/>
    <s v="Base"/>
    <x v="0"/>
    <d v="2024-10-01T00:00:00"/>
    <x v="0"/>
    <x v="0"/>
    <m/>
    <m/>
    <s v="Non"/>
    <n v="7055172514"/>
    <s v="GCN - PATHE"/>
    <s v="NON"/>
    <s v="Arnaud Clément"/>
    <m/>
    <s v="06 07 09 11 56"/>
    <s v="arnaud.clement@pathe.com"/>
    <m/>
    <m/>
    <s v="444 567 127 00220"/>
    <s v="=Tableau3[@[Nom du site Client]]"/>
    <n v="0"/>
    <n v="0"/>
    <n v="0"/>
    <x v="0"/>
    <n v="0"/>
    <s v="facturesfournisseurs@pathe.fr"/>
    <s v="V1-Virement"/>
    <s v="4F - 45 Jours date facture"/>
    <s v="comptabilité.fournisseurs.cinemas@pathe.fr"/>
    <s v="comptabilité.fournisseurs.cinemas@pathe.fr"/>
    <n v="0"/>
    <n v="0"/>
    <n v="0"/>
    <s v="Email"/>
    <s v="444 567 127 00220"/>
    <s v="Gaumont Valenciennes"/>
    <x v="3"/>
    <n v="59300"/>
    <x v="3"/>
    <s v="59"/>
    <s v="Nord"/>
    <m/>
    <x v="2"/>
    <x v="2"/>
    <s v="H200"/>
    <n v="200108"/>
    <m/>
    <s v="Bac roulant"/>
    <x v="6"/>
    <m/>
    <m/>
    <s v="OUI"/>
    <x v="0"/>
    <x v="0"/>
    <m/>
    <n v="1"/>
    <s v="Unité / Mois"/>
    <n v="3.15"/>
    <s v="TAS"/>
    <s v="TAS"/>
    <s v="Bac / CP / Palette"/>
    <s v=""/>
    <n v="19"/>
    <m/>
    <n v="19"/>
    <n v="2.6"/>
    <n v="26"/>
    <s v="Unité"/>
    <n v="3.6"/>
    <n v="0"/>
    <s v="Unité"/>
    <n v="3.6"/>
    <n v="0"/>
    <m/>
    <s v="Biodéc + Méthanisation"/>
    <s v="OUI"/>
    <s v="RECLOUVM"/>
    <m/>
    <s v="SUEZ - LOURCHES"/>
    <s v=""/>
    <s v=""/>
    <s v=""/>
    <m/>
    <m/>
    <m/>
    <m/>
    <m/>
    <m/>
    <m/>
    <m/>
    <m/>
    <n v="29.4"/>
    <m/>
    <m/>
  </r>
  <r>
    <x v="3"/>
    <s v="Base"/>
    <x v="0"/>
    <d v="2024-10-01T00:00:00"/>
    <x v="1"/>
    <x v="0"/>
    <m/>
    <m/>
    <s v="Non"/>
    <s v=""/>
    <s v="GCN - PATHE"/>
    <s v="NON"/>
    <s v="Frédéric Davy"/>
    <m/>
    <s v="06.52.79.11.72"/>
    <s v="frederic.davy@pathe.com"/>
    <m/>
    <m/>
    <s v="444 567 127 00436"/>
    <s v="=Tableau3[@[Nom du site Client]]"/>
    <n v="0"/>
    <n v="0"/>
    <n v="0"/>
    <x v="0"/>
    <n v="0"/>
    <s v="facturesfournisseurs@pathe.fr"/>
    <s v="V1-Virement"/>
    <s v="4F - 45 Jours date facture"/>
    <s v="comptabilité.fournisseurs.cinemas@pathe.fr"/>
    <s v="comptabilité.fournisseurs.cinemas@pathe.fr"/>
    <n v="0"/>
    <n v="0"/>
    <n v="0"/>
    <s v="Email"/>
    <s v="444 567 127 00436"/>
    <s v="Multiplexe Liberté "/>
    <x v="4"/>
    <n v="29200"/>
    <x v="4"/>
    <s v="29"/>
    <s v="Bretagne"/>
    <m/>
    <x v="2"/>
    <x v="2"/>
    <s v="H200"/>
    <n v="200108"/>
    <m/>
    <s v="Bac roulant"/>
    <x v="7"/>
    <m/>
    <m/>
    <s v="NON"/>
    <x v="1"/>
    <x v="0"/>
    <m/>
    <n v="1"/>
    <s v="Unité / Mois"/>
    <n v="3.6"/>
    <s v="TAS"/>
    <s v="TAS"/>
    <s v="Bac / CP / Palette"/>
    <s v=""/>
    <n v="30"/>
    <m/>
    <n v="30"/>
    <n v="2.5"/>
    <n v="26"/>
    <s v="Unité"/>
    <n v="5.0999999999999996"/>
    <n v="0"/>
    <s v="Unité"/>
    <n v="5.0999999999999996"/>
    <n v="0"/>
    <m/>
    <s v="Biodéc + Méthanisation"/>
    <s v="OUI"/>
    <s v="MENPLOCO"/>
    <m/>
    <s v="MENEZ AVEL - PLOURIN"/>
    <s v=""/>
    <n v="29830"/>
    <s v="PLOURIN"/>
    <m/>
    <m/>
    <m/>
    <m/>
    <m/>
    <m/>
    <m/>
    <m/>
    <m/>
    <n v="43.188000000000002"/>
    <m/>
    <m/>
  </r>
  <r>
    <x v="3"/>
    <s v="Base"/>
    <x v="0"/>
    <d v="2024-10-01T00:00:00"/>
    <x v="1"/>
    <x v="0"/>
    <m/>
    <m/>
    <s v="Non"/>
    <s v=""/>
    <s v="GCN - PATHE"/>
    <s v="NON"/>
    <s v="Jean Hullin"/>
    <m/>
    <s v="06 74 28 41 17"/>
    <s v="jean.hullin@pathe.com"/>
    <m/>
    <m/>
    <s v="444 567 127 00386"/>
    <s v="=Tableau3[@[Nom du site Client]]"/>
    <n v="0"/>
    <n v="0"/>
    <n v="0"/>
    <x v="0"/>
    <n v="0"/>
    <s v="facturesfournisseurs@pathe.fr"/>
    <s v="V1-Virement"/>
    <s v="4F - 45 Jours date facture"/>
    <s v="comptabilité.fournisseurs.cinemas@pathe.fr"/>
    <s v="comptabilité.fournisseurs.cinemas@pathe.fr"/>
    <n v="0"/>
    <n v="0"/>
    <n v="0"/>
    <s v="Email"/>
    <s v="444 567 127 00386"/>
    <s v="Pathé Atlantis"/>
    <x v="5"/>
    <n v="44800"/>
    <x v="5"/>
    <s v="44"/>
    <s v="Pays de la Loire"/>
    <m/>
    <x v="2"/>
    <x v="2"/>
    <s v="H200"/>
    <n v="200108"/>
    <m/>
    <s v="Bac roulant"/>
    <x v="7"/>
    <m/>
    <m/>
    <s v="NON"/>
    <x v="1"/>
    <x v="0"/>
    <m/>
    <n v="1"/>
    <s v="Unité / Mois"/>
    <n v="3.6"/>
    <s v="TAS"/>
    <s v="TAS"/>
    <s v="Bac / CP / Palette"/>
    <s v=""/>
    <n v="30"/>
    <m/>
    <n v="30"/>
    <n v="2.5"/>
    <n v="26"/>
    <s v="Unité"/>
    <n v="5.7"/>
    <n v="0"/>
    <s v="Unité"/>
    <n v="5.7"/>
    <n v="0"/>
    <m/>
    <s v="Biodéc + Méthanisation"/>
    <s v="OUI"/>
    <s v=""/>
    <m/>
    <s v="DE L'ASSIETTE AU CHAMP - REZE"/>
    <s v="12 Rue Gertrude Belle Elion, 44400 Rezé"/>
    <n v="44400"/>
    <s v="REZE"/>
    <m/>
    <m/>
    <m/>
    <m/>
    <m/>
    <m/>
    <m/>
    <m/>
    <m/>
    <n v="43.188000000000002"/>
    <m/>
    <m/>
  </r>
  <r>
    <x v="4"/>
    <s v="Base"/>
    <x v="0"/>
    <d v="2024-10-01T00:00:00"/>
    <x v="2"/>
    <x v="0"/>
    <m/>
    <m/>
    <s v="Non"/>
    <n v="7248022128"/>
    <s v="GCN - PATHE"/>
    <s v="NON"/>
    <m/>
    <m/>
    <m/>
    <m/>
    <m/>
    <m/>
    <s v="444 567 127 00584"/>
    <s v="=Tableau3[@[Nom du site Client]]"/>
    <n v="0"/>
    <n v="0"/>
    <n v="0"/>
    <x v="0"/>
    <n v="0"/>
    <s v="facturesfournisseurs@pathe.fr"/>
    <s v="V1-Virement"/>
    <s v="4F - 45 Jours date facture"/>
    <s v="comptabilité.fournisseurs.cinemas@pathe.fr"/>
    <s v="comptabilité.fournisseurs.cinemas@pathe.fr"/>
    <n v="0"/>
    <n v="0"/>
    <n v="0"/>
    <s v="Email"/>
    <s v="444 567 127 00584"/>
    <s v="Pathé Bellecour"/>
    <x v="6"/>
    <n v="69002"/>
    <x v="6"/>
    <s v="69"/>
    <s v="Rhône Ain Nord Isère"/>
    <m/>
    <x v="2"/>
    <x v="2"/>
    <s v="H200"/>
    <n v="200108"/>
    <m/>
    <s v="Bac roulant"/>
    <x v="7"/>
    <m/>
    <m/>
    <s v="OUI"/>
    <x v="2"/>
    <x v="0"/>
    <m/>
    <n v="1"/>
    <s v="Unité / Mois"/>
    <n v="3.6"/>
    <s v="TAS"/>
    <s v="TAS"/>
    <s v="Bac / CP / Palette"/>
    <s v=""/>
    <n v="26"/>
    <m/>
    <n v="26"/>
    <n v="3.41"/>
    <n v="0"/>
    <s v="Unité"/>
    <n v="6.78"/>
    <n v="0"/>
    <s v="Unité"/>
    <n v="6.78"/>
    <n v="0"/>
    <m/>
    <s v="Biodéc + Méthanisation"/>
    <s v="OUI"/>
    <s v="SARCORVM"/>
    <m/>
    <s v="REFOOD - CORBAS"/>
    <s v=""/>
    <s v=""/>
    <s v=""/>
    <m/>
    <m/>
    <m/>
    <m/>
    <m/>
    <m/>
    <m/>
    <m/>
    <m/>
    <n v="43.188000000000002"/>
    <m/>
    <m/>
  </r>
  <r>
    <x v="1"/>
    <s v="Base"/>
    <x v="0"/>
    <d v="2024-10-01T00:00:00"/>
    <x v="0"/>
    <x v="0"/>
    <m/>
    <m/>
    <s v="Non"/>
    <n v="7055264514"/>
    <s v="GCN - PATHE"/>
    <s v="NON"/>
    <s v="Delphine Melliet"/>
    <m/>
    <s v="06 07 16 24 49"/>
    <s v="delphine.melliet@pathe.com"/>
    <m/>
    <m/>
    <s v="444 567 127 00394"/>
    <s v="=Tableau3[@[Nom du site Client]]"/>
    <n v="0"/>
    <n v="0"/>
    <n v="0"/>
    <x v="0"/>
    <n v="0"/>
    <s v="facturesfournisseurs@pathe.fr"/>
    <s v="V1-Virement"/>
    <s v="4F - 45 Jours date facture"/>
    <s v="comptabilité.fournisseurs.cinemas@pathe.fr"/>
    <s v="comptabilité.fournisseurs.cinemas@pathe.fr"/>
    <n v="0"/>
    <n v="0"/>
    <n v="0"/>
    <s v="Email"/>
    <s v="444 567 127 00394"/>
    <s v="Pathé Brumath"/>
    <x v="7"/>
    <n v="67170"/>
    <x v="7"/>
    <s v="67"/>
    <s v="Alsace"/>
    <m/>
    <x v="2"/>
    <x v="2"/>
    <s v="H200"/>
    <n v="200108"/>
    <m/>
    <s v="Bac roulant"/>
    <x v="6"/>
    <m/>
    <m/>
    <s v="OUI"/>
    <x v="0"/>
    <x v="0"/>
    <m/>
    <n v="1"/>
    <s v="Unité / Mois"/>
    <n v="3.15"/>
    <s v="TAS"/>
    <s v="TAS"/>
    <s v="Bac / CP / Palette"/>
    <s v=""/>
    <n v="30"/>
    <m/>
    <n v="30"/>
    <n v="5"/>
    <n v="26"/>
    <s v="Unité"/>
    <n v="2.19"/>
    <n v="0"/>
    <s v="Unité"/>
    <n v="2.19"/>
    <n v="0"/>
    <m/>
    <s v="Biodéc + Méthanisation"/>
    <s v="OUI"/>
    <s v=""/>
    <m/>
    <s v="SUEZ - VALOREST"/>
    <s v=""/>
    <s v=""/>
    <s v="strasbourg"/>
    <m/>
    <m/>
    <m/>
    <m/>
    <m/>
    <m/>
    <m/>
    <m/>
    <m/>
    <n v="29.4"/>
    <m/>
    <m/>
  </r>
  <r>
    <x v="4"/>
    <s v="Base"/>
    <x v="0"/>
    <d v="2024-10-01T00:00:00"/>
    <x v="0"/>
    <x v="0"/>
    <m/>
    <m/>
    <s v="Non"/>
    <n v="6648604343"/>
    <s v="GCN - PATHE"/>
    <s v="NON"/>
    <s v="Philippe Palisser"/>
    <m/>
    <s v="06 03 78 56 55"/>
    <s v="philippe.palisser@pathe.com"/>
    <m/>
    <m/>
    <s v="444 567 127 00501"/>
    <s v="=Tableau3[@[Nom du site Client]]"/>
    <n v="0"/>
    <n v="0"/>
    <n v="0"/>
    <x v="0"/>
    <n v="0"/>
    <s v="facturesfournisseurs@pathe.fr"/>
    <s v="V1-Virement"/>
    <s v="4F - 45 Jours date facture"/>
    <s v="comptabilité.fournisseurs.cinemas@pathe.fr"/>
    <s v="comptabilité.fournisseurs.cinemas@pathe.fr"/>
    <n v="0"/>
    <n v="0"/>
    <n v="0"/>
    <s v="Email"/>
    <s v="444 567 127 00501"/>
    <s v="Pathé Cap Sud"/>
    <x v="8"/>
    <n v="84085"/>
    <x v="8"/>
    <s v="84"/>
    <s v=""/>
    <m/>
    <x v="2"/>
    <x v="2"/>
    <s v="H200"/>
    <n v="200108"/>
    <m/>
    <s v="Bac roulant"/>
    <x v="6"/>
    <m/>
    <m/>
    <s v="OUI"/>
    <x v="0"/>
    <x v="0"/>
    <m/>
    <n v="1"/>
    <s v="Unité / Mois"/>
    <n v="3.15"/>
    <s v="TAS"/>
    <s v="TAS"/>
    <s v="Bac / CP / Palette"/>
    <s v=""/>
    <n v="9"/>
    <m/>
    <n v="9"/>
    <n v="3.41"/>
    <n v="26"/>
    <s v="Unité"/>
    <n v="5.48"/>
    <n v="0"/>
    <s v="Unité"/>
    <n v="5.48"/>
    <n v="0"/>
    <m/>
    <s v="Biodéc + Méthanisation"/>
    <s v="OUI"/>
    <s v=""/>
    <m/>
    <s v="NEXTRI"/>
    <s v="ZI DES ISCLES "/>
    <n v="13160"/>
    <s v="CHATEAURENARD"/>
    <m/>
    <m/>
    <m/>
    <m/>
    <m/>
    <m/>
    <m/>
    <m/>
    <m/>
    <n v="29.4"/>
    <m/>
    <m/>
  </r>
  <r>
    <x v="4"/>
    <s v="Base"/>
    <x v="0"/>
    <d v="2024-10-01T00:00:00"/>
    <x v="0"/>
    <x v="0"/>
    <m/>
    <m/>
    <s v="Non"/>
    <n v="7248224322"/>
    <s v="GCN - PATHE"/>
    <s v="NON"/>
    <s v="Samir Zoulou"/>
    <m/>
    <s v="06 27 64 23 67"/>
    <s v="samir.zoulou@pathe.com"/>
    <m/>
    <m/>
    <s v="444 567 127 00139"/>
    <s v="=Tableau3[@[Nom du site Client]]"/>
    <n v="0"/>
    <n v="0"/>
    <n v="0"/>
    <x v="0"/>
    <n v="0"/>
    <s v="facturesfournisseurs@pathe.fr"/>
    <s v="V1-Virement"/>
    <s v="4F - 45 Jours date facture"/>
    <s v="comptabilité.fournisseurs.cinemas@pathe.fr"/>
    <s v="comptabilité.fournisseurs.cinemas@pathe.fr"/>
    <n v="0"/>
    <n v="0"/>
    <n v="0"/>
    <s v="Email"/>
    <s v="444 567 127 00139"/>
    <s v="Pathé Carré de Soie"/>
    <x v="9"/>
    <n v="69120"/>
    <x v="9"/>
    <s v="69"/>
    <s v="Rhône Ain Nord Isère"/>
    <m/>
    <x v="2"/>
    <x v="2"/>
    <s v="H200"/>
    <n v="200108"/>
    <m/>
    <s v="Bac roulant"/>
    <x v="7"/>
    <m/>
    <m/>
    <s v="OUI"/>
    <x v="0"/>
    <x v="0"/>
    <m/>
    <n v="1"/>
    <s v="Unité / Mois"/>
    <n v="3.6"/>
    <s v="TAS"/>
    <s v="TAS"/>
    <s v="Bac / CP / Palette"/>
    <s v=""/>
    <n v="26"/>
    <m/>
    <n v="26"/>
    <n v="3.41"/>
    <n v="26"/>
    <s v="Unité"/>
    <n v="6.78"/>
    <n v="0"/>
    <s v="Unité"/>
    <n v="6.78"/>
    <n v="0"/>
    <m/>
    <s v="Biodéc + Méthanisation"/>
    <s v="OUI"/>
    <s v="SARCORVM"/>
    <m/>
    <s v="REFOOD - CORBAS"/>
    <s v=""/>
    <s v=""/>
    <s v=""/>
    <m/>
    <m/>
    <m/>
    <m/>
    <m/>
    <m/>
    <m/>
    <m/>
    <m/>
    <n v="43.188000000000002"/>
    <m/>
    <m/>
  </r>
  <r>
    <x v="5"/>
    <s v="Base"/>
    <x v="0"/>
    <d v="2024-10-01T00:00:00"/>
    <x v="1"/>
    <x v="0"/>
    <m/>
    <m/>
    <s v="Non"/>
    <s v=""/>
    <s v="GCN - PATHE"/>
    <s v="NON"/>
    <s v="Gregory Misajlovski"/>
    <m/>
    <s v="06 60 88 98 01"/>
    <s v="gregory.misajlovski@pathe.com"/>
    <m/>
    <m/>
    <s v="444 567 127 00485"/>
    <s v="=Tableau3[@[Nom du site Client]]"/>
    <n v="0"/>
    <n v="0"/>
    <n v="0"/>
    <x v="0"/>
    <n v="0"/>
    <s v="facturesfournisseurs@pathe.fr"/>
    <s v="V1-Virement"/>
    <s v="4F - 45 Jours date facture"/>
    <s v="comptabilité.fournisseurs.cinemas@pathe.fr"/>
    <s v="comptabilité.fournisseurs.cinemas@pathe.fr"/>
    <n v="0"/>
    <n v="0"/>
    <n v="0"/>
    <s v="Email"/>
    <s v="444 567 127 00485"/>
    <s v="Pathé Conflans"/>
    <x v="10"/>
    <n v="78700"/>
    <x v="10"/>
    <s v="78"/>
    <s v="IDF Nord-Ouest"/>
    <m/>
    <x v="2"/>
    <x v="2"/>
    <s v="H200"/>
    <n v="200108"/>
    <m/>
    <s v="Bac roulant"/>
    <x v="6"/>
    <m/>
    <m/>
    <s v="NON"/>
    <x v="1"/>
    <x v="0"/>
    <m/>
    <n v="1"/>
    <s v="Unité / Mois"/>
    <n v="3.15"/>
    <s v="TAS"/>
    <s v="TAS"/>
    <s v="Bac / CP / Palette"/>
    <s v=""/>
    <n v="21"/>
    <m/>
    <n v="21"/>
    <n v="3"/>
    <n v="26"/>
    <s v="Unité"/>
    <n v="3.2"/>
    <n v="0"/>
    <s v="Unité"/>
    <n v="3.2"/>
    <n v="0"/>
    <m/>
    <s v="Biodéc + Méthanisation"/>
    <s v="OUI"/>
    <s v=""/>
    <m/>
    <s v="SARIA STAINS"/>
    <s v=""/>
    <s v=""/>
    <s v=""/>
    <m/>
    <m/>
    <m/>
    <m/>
    <m/>
    <m/>
    <m/>
    <m/>
    <m/>
    <n v="29.4"/>
    <m/>
    <m/>
  </r>
  <r>
    <x v="4"/>
    <s v="Base"/>
    <x v="0"/>
    <d v="2024-10-01T00:00:00"/>
    <x v="1"/>
    <x v="0"/>
    <m/>
    <m/>
    <s v="Non"/>
    <s v=""/>
    <s v="GCN - PATHE"/>
    <s v="NON"/>
    <s v="Maïa Simon"/>
    <m/>
    <s v="06 60 88 98 01"/>
    <s v="maia.simon@pathe.com"/>
    <m/>
    <m/>
    <s v="444 567 127 00568"/>
    <s v="=Tableau3[@[Nom du site Client]]"/>
    <n v="0"/>
    <n v="0"/>
    <n v="0"/>
    <x v="0"/>
    <n v="0"/>
    <s v="facturesfournisseurs@pathe.fr"/>
    <s v="V1-Virement"/>
    <s v="4F - 45 Jours date facture"/>
    <s v="comptabilité.fournisseurs.cinemas@pathe.fr"/>
    <s v="comptabilité.fournisseurs.cinemas@pathe.fr"/>
    <n v="0"/>
    <n v="0"/>
    <n v="0"/>
    <s v="Email"/>
    <s v="444 567 127 00568"/>
    <s v="Pathé La Valette"/>
    <x v="11"/>
    <n v="83160"/>
    <x v="11"/>
    <s v="83"/>
    <s v="Provence Côte d'Azur"/>
    <m/>
    <x v="2"/>
    <x v="2"/>
    <s v="H200"/>
    <n v="200108"/>
    <m/>
    <s v="Bac roulant"/>
    <x v="6"/>
    <m/>
    <m/>
    <s v="NON"/>
    <x v="1"/>
    <x v="0"/>
    <m/>
    <n v="1"/>
    <s v="Unité / Mois"/>
    <n v="3.15"/>
    <s v="TAS"/>
    <s v="TAS"/>
    <s v="Bac / CP / Palette"/>
    <s v=""/>
    <n v="41"/>
    <m/>
    <n v="41"/>
    <n v="4"/>
    <n v="26"/>
    <s v="Unité"/>
    <n v="4.95"/>
    <n v="0"/>
    <s v="Unité"/>
    <n v="4.95"/>
    <n v="0"/>
    <m/>
    <s v="Compostage"/>
    <s v="NON"/>
    <s v=""/>
    <m/>
    <s v="les alchimistes"/>
    <s v="75 rue Gay Lussac"/>
    <n v="83210"/>
    <s v="LA FARLEDE"/>
    <m/>
    <m/>
    <m/>
    <m/>
    <m/>
    <m/>
    <m/>
    <m/>
    <m/>
    <n v="29.4"/>
    <m/>
    <m/>
  </r>
  <r>
    <x v="2"/>
    <s v="Base"/>
    <x v="0"/>
    <d v="2024-10-01T00:00:00"/>
    <x v="0"/>
    <x v="0"/>
    <m/>
    <m/>
    <s v="Non"/>
    <n v="7055161054"/>
    <s v="GCN - PATHE"/>
    <s v="NON"/>
    <s v="Sandrine Fournier"/>
    <m/>
    <s v="06 81 28 18 19"/>
    <s v="sandrine.fournier@pathe.com"/>
    <m/>
    <m/>
    <s v="444 567 127 00493"/>
    <s v="=Tableau3[@[Nom du site Client]]"/>
    <n v="0"/>
    <n v="0"/>
    <n v="0"/>
    <x v="0"/>
    <n v="0"/>
    <s v="facturesfournisseurs@pathe.fr"/>
    <s v="V1-Virement"/>
    <s v="4F - 45 Jours date facture"/>
    <s v="comptabilité.fournisseurs.cinemas@pathe.fr"/>
    <s v="comptabilité.fournisseurs.cinemas@pathe.fr"/>
    <n v="0"/>
    <n v="0"/>
    <n v="0"/>
    <s v="Email"/>
    <s v="444 567 127 00493"/>
    <s v="Pathé Liévin"/>
    <x v="12"/>
    <n v="62800"/>
    <x v="12"/>
    <s v="62"/>
    <s v="PDCSO"/>
    <m/>
    <x v="2"/>
    <x v="2"/>
    <s v="H200"/>
    <n v="200108"/>
    <m/>
    <s v="Bac roulant"/>
    <x v="6"/>
    <m/>
    <m/>
    <s v="OUI"/>
    <x v="0"/>
    <x v="0"/>
    <m/>
    <n v="1"/>
    <s v="Unité / Mois"/>
    <n v="3.15"/>
    <s v="TAS"/>
    <s v="TAS"/>
    <s v="Bac / CP / Palette"/>
    <s v=""/>
    <n v="19"/>
    <m/>
    <n v="19"/>
    <n v="2.6"/>
    <n v="26"/>
    <s v="Unité"/>
    <n v="2.25"/>
    <n v="0"/>
    <s v="Unité"/>
    <n v="2.25"/>
    <n v="0"/>
    <m/>
    <s v="Biodéc + Méthanisation"/>
    <s v="OUI"/>
    <s v=""/>
    <m/>
    <s v="Vanheede Environnement"/>
    <s v="375 Av. de Sofia"/>
    <n v="62138"/>
    <s v="Billy-Berclau"/>
    <m/>
    <m/>
    <m/>
    <m/>
    <m/>
    <m/>
    <m/>
    <m/>
    <m/>
    <n v="29.4"/>
    <m/>
    <m/>
  </r>
  <r>
    <x v="5"/>
    <s v="Base"/>
    <x v="0"/>
    <d v="2024-10-01T00:00:00"/>
    <x v="1"/>
    <x v="0"/>
    <m/>
    <m/>
    <s v="Non"/>
    <s v=""/>
    <s v="GCN - PATHE"/>
    <s v="NON"/>
    <s v="Fabrice Bernier"/>
    <m/>
    <s v="06 50 09 46 69"/>
    <s v="fabrice.bernier@pathe.com"/>
    <m/>
    <m/>
    <s v="444 567 127 00105"/>
    <s v="=Tableau3[@[Nom du site Client]]"/>
    <n v="0"/>
    <n v="0"/>
    <n v="0"/>
    <x v="0"/>
    <n v="0"/>
    <s v="facturesfournisseurs@pathe.fr"/>
    <s v="V1-Virement"/>
    <s v="4F - 45 Jours date facture"/>
    <s v="comptabilité.fournisseurs.cinemas@pathe.fr"/>
    <s v="comptabilité.fournisseurs.cinemas@pathe.fr"/>
    <n v="0"/>
    <n v="0"/>
    <n v="0"/>
    <s v="Email"/>
    <s v="444 567 127 00105"/>
    <s v="Pathé Massy"/>
    <x v="13"/>
    <n v="91300"/>
    <x v="13"/>
    <s v="91"/>
    <s v="IDF Sud-Est"/>
    <m/>
    <x v="2"/>
    <x v="2"/>
    <s v="H200"/>
    <n v="200108"/>
    <m/>
    <s v="Bac roulant"/>
    <x v="6"/>
    <m/>
    <m/>
    <s v="NON"/>
    <x v="1"/>
    <x v="0"/>
    <m/>
    <n v="1"/>
    <s v="Unité / Mois"/>
    <n v="3.15"/>
    <s v="TAS"/>
    <s v="TAS"/>
    <s v="Bac / CP / Palette"/>
    <s v=""/>
    <n v="21"/>
    <m/>
    <n v="21"/>
    <n v="3"/>
    <n v="26"/>
    <s v="Unité"/>
    <n v="3.2"/>
    <n v="0"/>
    <s v="Unité"/>
    <n v="3.2"/>
    <n v="0"/>
    <m/>
    <s v="Biodéc + Méthanisation"/>
    <s v="OUI"/>
    <s v=""/>
    <m/>
    <s v="ECOPOLE GENERIS VILLENEUVE ST GEORGES"/>
    <s v=""/>
    <s v=""/>
    <s v=""/>
    <m/>
    <m/>
    <m/>
    <m/>
    <m/>
    <m/>
    <m/>
    <m/>
    <m/>
    <n v="29.4"/>
    <m/>
    <m/>
  </r>
  <r>
    <x v="4"/>
    <s v="Base"/>
    <x v="0"/>
    <d v="2024-10-01T00:00:00"/>
    <x v="2"/>
    <x v="0"/>
    <m/>
    <m/>
    <s v="Non"/>
    <n v="6648000244"/>
    <s v="GCN - PATHE"/>
    <s v="NON"/>
    <m/>
    <m/>
    <m/>
    <m/>
    <m/>
    <m/>
    <s v="058 803 156 00031"/>
    <s v="=Tableau3[@[Nom du site Client]]"/>
    <n v="0"/>
    <n v="0"/>
    <n v="0"/>
    <x v="0"/>
    <n v="0"/>
    <s v="facturesfournisseurs@pathe.fr"/>
    <s v="V1-Virement"/>
    <s v="4F - 45 Jours date facture"/>
    <s v="comptabilité.fournisseurs.cinemas@pathe.fr"/>
    <s v="comptabilité.fournisseurs.cinemas@pathe.fr"/>
    <n v="0"/>
    <n v="0"/>
    <n v="0"/>
    <s v="Email"/>
    <s v="058 803 156 00031"/>
    <s v="Pathé Plan de Campagne"/>
    <x v="14"/>
    <n v="13170"/>
    <x v="14"/>
    <s v="13"/>
    <s v="Provence Côte d'Azur"/>
    <m/>
    <x v="2"/>
    <x v="2"/>
    <s v="H200"/>
    <n v="200108"/>
    <m/>
    <s v="Bac roulant"/>
    <x v="6"/>
    <m/>
    <m/>
    <s v="OUI"/>
    <x v="2"/>
    <x v="0"/>
    <m/>
    <n v="1"/>
    <s v="Unité / Mois"/>
    <n v="3.15"/>
    <s v="TAS"/>
    <s v="TAS"/>
    <s v="Bac / CP / Palette"/>
    <s v=""/>
    <n v="41"/>
    <m/>
    <n v="41"/>
    <n v="4"/>
    <n v="26"/>
    <s v="Unité"/>
    <n v="4.95"/>
    <n v="0"/>
    <s v="Unité"/>
    <n v="4.95"/>
    <n v="0"/>
    <m/>
    <s v="Biodéc + Méthanisation"/>
    <s v="OUI"/>
    <s v=""/>
    <m/>
    <s v="les alchimistes"/>
    <s v="23 RUE OLIVE"/>
    <n v="13007"/>
    <s v="MARSEILLE"/>
    <m/>
    <m/>
    <m/>
    <m/>
    <m/>
    <m/>
    <m/>
    <m/>
    <m/>
    <n v="29.4"/>
    <m/>
    <m/>
  </r>
  <r>
    <x v="3"/>
    <s v="Base"/>
    <x v="0"/>
    <d v="2024-10-01T00:00:00"/>
    <x v="1"/>
    <x v="0"/>
    <m/>
    <m/>
    <s v="Non"/>
    <s v=""/>
    <s v="GCN - PATHE"/>
    <s v="NON"/>
    <s v="Véronique Naudin"/>
    <m/>
    <s v="06 81 07 11 96"/>
    <s v="veronique.naudin@pathe.com"/>
    <m/>
    <m/>
    <s v="444 567 127 00345"/>
    <s v="=Tableau3[@[Nom du site Client]]"/>
    <n v="0"/>
    <n v="0"/>
    <n v="0"/>
    <x v="0"/>
    <n v="0"/>
    <s v="facturesfournisseurs@pathe.fr"/>
    <s v="V1-Virement"/>
    <s v="4F - 45 Jours date facture"/>
    <s v="comptabilité.fournisseurs.cinemas@pathe.fr"/>
    <s v="comptabilité.fournisseurs.cinemas@pathe.fr"/>
    <n v="0"/>
    <n v="0"/>
    <n v="0"/>
    <s v="Email"/>
    <s v="444 567 127 00345"/>
    <s v="Pathé Rennes"/>
    <x v="15"/>
    <n v="35000"/>
    <x v="15"/>
    <s v="35"/>
    <s v="Bretagne"/>
    <m/>
    <x v="2"/>
    <x v="2"/>
    <s v="H200"/>
    <n v="200108"/>
    <m/>
    <s v="Bac roulant"/>
    <x v="7"/>
    <m/>
    <m/>
    <s v="NON"/>
    <x v="1"/>
    <x v="0"/>
    <m/>
    <n v="1"/>
    <s v="Unité / Mois"/>
    <n v="3.6"/>
    <s v="TAS"/>
    <s v="TAS"/>
    <s v="Bac / CP / Palette"/>
    <s v=""/>
    <n v="18"/>
    <m/>
    <n v="18"/>
    <n v="2.64"/>
    <n v="26"/>
    <s v="Unité"/>
    <n v="4.5"/>
    <n v="0"/>
    <s v="Unité"/>
    <n v="4.5"/>
    <n v="0"/>
    <m/>
    <s v="Biodéc + Méthanisation"/>
    <s v="OUI"/>
    <s v="J0/BRETR"/>
    <m/>
    <s v="SUEZ - CHARTRES DE BRETAGNE"/>
    <s v="9 rue du Champ martin"/>
    <n v="35276"/>
    <s v="CHARTRES DE BRETAGNE"/>
    <m/>
    <m/>
    <m/>
    <m/>
    <m/>
    <m/>
    <m/>
    <m/>
    <m/>
    <n v="43.188000000000002"/>
    <m/>
    <m/>
  </r>
  <r>
    <x v="3"/>
    <s v="Base"/>
    <x v="0"/>
    <d v="2024-10-01T00:00:00"/>
    <x v="0"/>
    <x v="0"/>
    <m/>
    <m/>
    <s v="Non"/>
    <n v="7148405410"/>
    <s v="GCN - PATHE"/>
    <s v="NON"/>
    <s v="Damien Lebé"/>
    <m/>
    <s v="06 18 59 39 22"/>
    <s v="damien.lebe@pathe.com"/>
    <m/>
    <m/>
    <s v="444 567 127 00519"/>
    <s v="=Tableau3[@[Nom du site Client]]"/>
    <n v="0"/>
    <n v="0"/>
    <n v="0"/>
    <x v="0"/>
    <n v="0"/>
    <s v="facturesfournisseurs@pathe.fr"/>
    <s v="V1-Virement"/>
    <s v="4F - 45 Jours date facture"/>
    <s v="comptabilité.fournisseurs.cinemas@pathe.fr"/>
    <s v="comptabilité.fournisseurs.cinemas@pathe.fr"/>
    <n v="0"/>
    <n v="0"/>
    <n v="0"/>
    <s v="Email"/>
    <s v="444 567 127 00519"/>
    <s v="Pathé Saran"/>
    <x v="16"/>
    <n v="45770"/>
    <x v="16"/>
    <s v="45"/>
    <s v="Centre - Val de Loire"/>
    <m/>
    <x v="2"/>
    <x v="2"/>
    <s v="H200"/>
    <n v="200108"/>
    <m/>
    <s v="Caisse palette"/>
    <x v="8"/>
    <m/>
    <m/>
    <s v="OUI"/>
    <x v="0"/>
    <x v="0"/>
    <m/>
    <n v="1"/>
    <s v="Unité / Mois"/>
    <n v="9"/>
    <s v="Porteur hayon"/>
    <s v="ADI"/>
    <s v="Bac / CP / Palette"/>
    <s v=""/>
    <n v="0"/>
    <m/>
    <n v="0"/>
    <n v="35"/>
    <n v="26"/>
    <s v="Unité"/>
    <n v="13.1"/>
    <n v="0"/>
    <s v="Unité"/>
    <n v="13.1"/>
    <n v="0"/>
    <m/>
    <s v="Biodéc + Méthanisation"/>
    <s v="OUI"/>
    <s v="BIOETAVM"/>
    <m/>
    <s v="BIONERVAL - ETAMPES"/>
    <s v="Avenue de la Sablière"/>
    <n v="91150"/>
    <s v="ETAMPES"/>
    <m/>
    <m/>
    <m/>
    <m/>
    <m/>
    <m/>
    <m/>
    <m/>
    <m/>
    <n v="280.24700000000001"/>
    <m/>
    <m/>
  </r>
  <r>
    <x v="4"/>
    <s v="Base"/>
    <x v="0"/>
    <d v="2024-10-01T00:00:00"/>
    <x v="1"/>
    <x v="0"/>
    <m/>
    <m/>
    <s v="Non"/>
    <s v=""/>
    <s v="GCN - PATHE"/>
    <s v="NON"/>
    <s v="Coline Lachenal"/>
    <m/>
    <s v="06 60 92 19 91"/>
    <s v="coline.lachenal@pathe.com"/>
    <m/>
    <m/>
    <s v="444 567 127 00360"/>
    <s v="=Tableau3[@[Nom du site Client]]"/>
    <n v="0"/>
    <n v="0"/>
    <n v="0"/>
    <x v="0"/>
    <n v="0"/>
    <s v="facturesfournisseurs@pathe.fr"/>
    <s v="V1-Virement"/>
    <s v="4F - 45 Jours date facture"/>
    <s v="comptabilité.fournisseurs.cinemas@pathe.fr"/>
    <s v="comptabilité.fournisseurs.cinemas@pathe.fr"/>
    <n v="0"/>
    <n v="0"/>
    <n v="0"/>
    <s v="Email"/>
    <s v="444 567 127 00360"/>
    <s v="Pathé Vaise"/>
    <x v="17"/>
    <n v="69009"/>
    <x v="6"/>
    <s v="69"/>
    <s v="Rhône Ain Nord Isère"/>
    <m/>
    <x v="2"/>
    <x v="2"/>
    <s v="H200"/>
    <n v="200108"/>
    <m/>
    <s v="Bac roulant"/>
    <x v="6"/>
    <m/>
    <m/>
    <s v="NON"/>
    <x v="1"/>
    <x v="0"/>
    <m/>
    <n v="1"/>
    <s v="Unité / Mois"/>
    <n v="3.15"/>
    <s v="TAS"/>
    <s v="TAS"/>
    <s v="Bac / CP / Palette"/>
    <s v=""/>
    <n v="26"/>
    <m/>
    <n v="26"/>
    <n v="3.41"/>
    <n v="26"/>
    <s v="Unité"/>
    <n v="3.39"/>
    <n v="0"/>
    <s v="Unité"/>
    <n v="3.39"/>
    <n v="0"/>
    <m/>
    <s v="Biodéc + Méthanisation"/>
    <s v="OUI"/>
    <s v="SARCORVM"/>
    <m/>
    <s v="REFOOD - CORBAS"/>
    <s v=""/>
    <s v=""/>
    <s v=""/>
    <m/>
    <m/>
    <m/>
    <m/>
    <m/>
    <m/>
    <m/>
    <m/>
    <m/>
    <n v="29.4"/>
    <m/>
    <m/>
  </r>
  <r>
    <x v="4"/>
    <s v="Base"/>
    <x v="0"/>
    <d v="2024-10-01T00:00:00"/>
    <x v="0"/>
    <x v="0"/>
    <m/>
    <m/>
    <s v="Non"/>
    <n v="7248231580"/>
    <s v="GCN - PATHE"/>
    <s v="NON"/>
    <s v="Alexandre Flubacker"/>
    <m/>
    <s v="06 21 51 26 67"/>
    <s v="alexandre.flubacker@pathe.com"/>
    <m/>
    <m/>
    <s v="444 567 127 00543"/>
    <s v="=Tableau3[@[Nom du site Client]]"/>
    <n v="0"/>
    <n v="0"/>
    <n v="0"/>
    <x v="0"/>
    <n v="0"/>
    <s v="facturesfournisseurs@pathe.fr"/>
    <s v="V1-Virement"/>
    <s v="4F - 45 Jours date facture"/>
    <s v="comptabilité.fournisseurs.cinemas@pathe.fr"/>
    <s v="comptabilité.fournisseurs.cinemas@pathe.fr"/>
    <n v="0"/>
    <n v="0"/>
    <n v="0"/>
    <s v="Email"/>
    <s v="444 567 127 00543"/>
    <s v="Pathé Valence"/>
    <x v="18"/>
    <n v="26000"/>
    <x v="17"/>
    <s v="26"/>
    <s v="Drôme Ardèche Vaucluse"/>
    <m/>
    <x v="2"/>
    <x v="2"/>
    <s v="H200"/>
    <n v="200108"/>
    <m/>
    <s v="Bac roulant"/>
    <x v="6"/>
    <m/>
    <m/>
    <s v="OUI"/>
    <x v="0"/>
    <x v="0"/>
    <m/>
    <n v="1"/>
    <s v="Unité / Mois"/>
    <n v="3.15"/>
    <s v="TAS"/>
    <s v="TAS"/>
    <s v="Bac / CP / Palette"/>
    <s v=""/>
    <n v="28"/>
    <m/>
    <n v="28"/>
    <n v="3.41"/>
    <n v="26"/>
    <s v="Unité"/>
    <n v="4.41"/>
    <n v="0"/>
    <s v="Unité"/>
    <n v="4.41"/>
    <n v="0"/>
    <m/>
    <s v="Méthanisation"/>
    <s v="NON"/>
    <s v=""/>
    <m/>
    <s v="METHAVEORE"/>
    <s v="chemin des caires"/>
    <n v="26800"/>
    <s v="ETOILE SUR RHONE"/>
    <m/>
    <m/>
    <m/>
    <m/>
    <m/>
    <m/>
    <m/>
    <m/>
    <m/>
    <n v="29.4"/>
    <m/>
    <m/>
  </r>
  <r>
    <x v="0"/>
    <s v="Base"/>
    <x v="0"/>
    <d v="2024-10-01T00:00:00"/>
    <x v="1"/>
    <x v="0"/>
    <m/>
    <m/>
    <s v="Non"/>
    <s v=""/>
    <s v="GCN - PATHE"/>
    <s v="NON"/>
    <s v="Estelle Valentin"/>
    <m/>
    <s v="06 07 63 19 61 "/>
    <s v="estelle.valentin@pathe.com"/>
    <m/>
    <m/>
    <s v="444 567 127 00204"/>
    <s v="=Tableau3[@[Nom du site Client]]"/>
    <n v="0"/>
    <n v="0"/>
    <n v="0"/>
    <x v="0"/>
    <n v="0"/>
    <s v="facturesfournisseurs@pathe.fr"/>
    <s v="V1-Virement"/>
    <s v="4F - 45 Jours date facture"/>
    <s v="comptabilité.fournisseurs.cinemas@pathe.fr"/>
    <s v="comptabilité.fournisseurs.cinemas@pathe.fr"/>
    <n v="0"/>
    <n v="0"/>
    <n v="0"/>
    <s v="Email"/>
    <s v="444 567 127 00204"/>
    <s v="Pathé Wilson"/>
    <x v="19"/>
    <n v="31000"/>
    <x v="18"/>
    <s v="31"/>
    <s v="Occitanie"/>
    <m/>
    <x v="2"/>
    <x v="2"/>
    <s v="H200"/>
    <n v="200108"/>
    <m/>
    <s v="Bac roulant"/>
    <x v="6"/>
    <m/>
    <m/>
    <s v="NON"/>
    <x v="1"/>
    <x v="0"/>
    <m/>
    <n v="1"/>
    <s v="Unité / Mois"/>
    <n v="3.15"/>
    <s v="TAS"/>
    <s v="TAS"/>
    <s v="Bac / CP / Palette"/>
    <s v=""/>
    <n v="20.2"/>
    <m/>
    <n v="20.2"/>
    <n v="3.9"/>
    <n v="26"/>
    <s v="Unité"/>
    <n v="3.3"/>
    <n v="0"/>
    <s v="Unité"/>
    <n v="3.3"/>
    <n v="0"/>
    <m/>
    <s v="Biodéc + Méthanisation"/>
    <s v="NON"/>
    <s v=""/>
    <m/>
    <s v="CLER VERTS-BELESTA EN LAURAGAIS"/>
    <s v="PLATA-FLEZ"/>
    <n v="31540"/>
    <s v="BELESTA EN LAURAGAIS"/>
    <m/>
    <m/>
    <m/>
    <m/>
    <m/>
    <m/>
    <m/>
    <m/>
    <m/>
    <n v="29.4"/>
    <m/>
    <m/>
  </r>
  <r>
    <x v="0"/>
    <s v="Base"/>
    <x v="0"/>
    <d v="2024-10-01T00:00:00"/>
    <x v="0"/>
    <x v="0"/>
    <m/>
    <m/>
    <s v="Non"/>
    <n v="7848575758"/>
    <s v="GCN - PATHE"/>
    <s v="NON"/>
    <s v="Sébastien Lieury"/>
    <m/>
    <s v="06 34 35 41 36"/>
    <s v="sebastien.lieury@pathe.com"/>
    <m/>
    <m/>
    <s v="444 567 127 00261"/>
    <s v="=Tableau3[@[Nom du site Client]]"/>
    <n v="0"/>
    <n v="0"/>
    <n v="0"/>
    <x v="0"/>
    <n v="0"/>
    <s v="facturesfournisseurs@pathe.fr"/>
    <s v="V1-Virement"/>
    <s v="4F - 45 Jours date facture"/>
    <s v="comptabilité.fournisseurs.cinemas@pathe.fr"/>
    <s v="comptabilité.fournisseurs.cinemas@pathe.fr"/>
    <n v="0"/>
    <n v="0"/>
    <n v="0"/>
    <s v="Email"/>
    <s v="444 567 127 00261"/>
    <s v="Gaumont Labège"/>
    <x v="0"/>
    <n v="31670"/>
    <x v="0"/>
    <s v="31"/>
    <s v="Occitanie"/>
    <m/>
    <x v="3"/>
    <x v="3"/>
    <s v="A210"/>
    <n v="150101"/>
    <m/>
    <s v="Bac roulant"/>
    <x v="4"/>
    <m/>
    <m/>
    <s v="OUI"/>
    <x v="0"/>
    <x v="0"/>
    <m/>
    <n v="1"/>
    <s v="Unité / Mois"/>
    <n v="8.4"/>
    <s v="TAS"/>
    <s v="TAS"/>
    <s v="Bac / CP / Palette"/>
    <s v=""/>
    <n v="19"/>
    <m/>
    <n v="19"/>
    <n v="3.9"/>
    <n v="52"/>
    <s v="Unité"/>
    <n v="1.08"/>
    <n v="0"/>
    <s v="Unité"/>
    <n v="1.08"/>
    <n v="0"/>
    <m/>
    <s v="Valorisation matière"/>
    <s v="OUI"/>
    <s v="N0/PLATF"/>
    <m/>
    <s v="SUEZ - PLAISANCE DU TOUCH"/>
    <s v="9/11 rue Arago"/>
    <n v="31830"/>
    <s v="PLAISANCE DU TOUCH"/>
    <m/>
    <m/>
    <m/>
    <m/>
    <m/>
    <m/>
    <m/>
    <m/>
    <m/>
    <n v="174.04799999999997"/>
    <m/>
    <m/>
  </r>
  <r>
    <x v="0"/>
    <s v="Base"/>
    <x v="0"/>
    <d v="2024-10-01T00:00:00"/>
    <x v="1"/>
    <x v="0"/>
    <m/>
    <m/>
    <s v="Non"/>
    <s v=""/>
    <s v="GCN - PATHE"/>
    <s v="NON"/>
    <s v="Sébastien Rodriguez"/>
    <m/>
    <s v="06 63 73 46 38"/>
    <s v="sebastien.rodriguez@pathe.com"/>
    <m/>
    <m/>
    <s v="444 567 127 00253"/>
    <s v="=Tableau3[@[Nom du site Client]]"/>
    <n v="0"/>
    <n v="0"/>
    <n v="0"/>
    <x v="0"/>
    <n v="0"/>
    <s v="facturesfournisseurs@pathe.fr"/>
    <s v="V1-Virement"/>
    <s v="4F - 45 Jours date facture"/>
    <s v="comptabilité.fournisseurs.cinemas@pathe.fr"/>
    <s v="comptabilité.fournisseurs.cinemas@pathe.fr"/>
    <n v="0"/>
    <n v="0"/>
    <n v="0"/>
    <s v="Email"/>
    <s v="444 567 127 00253"/>
    <s v="Gaumont Montpellier Multiplexe"/>
    <x v="1"/>
    <n v="34000"/>
    <x v="1"/>
    <s v="34"/>
    <s v="Occitanie"/>
    <m/>
    <x v="3"/>
    <x v="3"/>
    <s v="A210"/>
    <n v="150101"/>
    <m/>
    <s v="Bac roulant"/>
    <x v="0"/>
    <m/>
    <m/>
    <s v="NON"/>
    <x v="1"/>
    <x v="0"/>
    <m/>
    <n v="1"/>
    <s v="Unité / Mois"/>
    <n v="11.5"/>
    <s v="TAS"/>
    <s v="TAS"/>
    <s v="Bac / CP / Palette"/>
    <s v=""/>
    <n v="18"/>
    <m/>
    <n v="18"/>
    <n v="3.9"/>
    <n v="52"/>
    <s v="Unité"/>
    <n v="1.4"/>
    <n v="0"/>
    <s v="Unité"/>
    <n v="1.4"/>
    <n v="0"/>
    <m/>
    <s v="Valorisation matière"/>
    <s v="OUI"/>
    <s v="B0/VENVM"/>
    <m/>
    <s v="SUEZ - VENDARGUES"/>
    <s v="Avenue des Bigos"/>
    <n v="34740"/>
    <s v="VENDARGUES"/>
    <m/>
    <m/>
    <m/>
    <m/>
    <m/>
    <m/>
    <m/>
    <m/>
    <m/>
    <n v="279.83999999999997"/>
    <m/>
    <m/>
  </r>
  <r>
    <x v="1"/>
    <s v="Base"/>
    <x v="0"/>
    <d v="2024-10-01T00:00:00"/>
    <x v="1"/>
    <x v="0"/>
    <m/>
    <m/>
    <s v="Non"/>
    <s v=""/>
    <s v="GCN - PATHE"/>
    <s v="NON"/>
    <s v="Franck Jacqueminet"/>
    <m/>
    <s v="06 51 06 52 07"/>
    <s v="franck.jacqueminet@pathe.com"/>
    <m/>
    <m/>
    <s v="444 567 127 00022"/>
    <s v="=Tableau3[@[Nom du site Client]]"/>
    <n v="0"/>
    <n v="0"/>
    <n v="0"/>
    <x v="0"/>
    <n v="0"/>
    <s v="facturesfournisseurs@pathe.fr"/>
    <s v="V1-Virement"/>
    <s v="4F - 45 Jours date facture"/>
    <s v="comptabilité.fournisseurs.cinemas@pathe.fr"/>
    <s v="comptabilité.fournisseurs.cinemas@pathe.fr"/>
    <n v="0"/>
    <n v="0"/>
    <n v="0"/>
    <s v="Email"/>
    <s v="444 567 127 00022"/>
    <s v="Gaumont Parc Millésime"/>
    <x v="2"/>
    <n v="51370"/>
    <x v="2"/>
    <s v="51"/>
    <s v="Champagne-Ardenne"/>
    <m/>
    <x v="3"/>
    <x v="3"/>
    <s v="A210"/>
    <n v="150101"/>
    <m/>
    <s v="Bac roulant"/>
    <x v="0"/>
    <m/>
    <m/>
    <s v="NON"/>
    <x v="1"/>
    <x v="0"/>
    <m/>
    <n v="1"/>
    <s v="Unité / Mois"/>
    <n v="11.5"/>
    <s v="TAS"/>
    <s v="TAS"/>
    <s v="Bac / CP / Palette"/>
    <s v=""/>
    <n v="25"/>
    <m/>
    <n v="25"/>
    <n v="5"/>
    <n v="52"/>
    <s v="Unité"/>
    <n v="1.4"/>
    <n v="0"/>
    <s v="Unité"/>
    <n v="1.4"/>
    <n v="0"/>
    <m/>
    <s v="Valorisation matière"/>
    <s v="OUI"/>
    <s v=""/>
    <m/>
    <s v="SUEZ - SAINT BRICE"/>
    <s v=""/>
    <s v=""/>
    <s v=""/>
    <m/>
    <m/>
    <m/>
    <m/>
    <m/>
    <m/>
    <m/>
    <m/>
    <m/>
    <n v="279.83999999999997"/>
    <m/>
    <m/>
  </r>
  <r>
    <x v="2"/>
    <s v="Base"/>
    <x v="0"/>
    <d v="2024-10-01T00:00:00"/>
    <x v="0"/>
    <x v="0"/>
    <m/>
    <m/>
    <s v="Non"/>
    <n v="7055172514"/>
    <s v="GCN - PATHE"/>
    <s v="NON"/>
    <s v="Arnaud Clément"/>
    <m/>
    <s v="06 07 09 11 56"/>
    <s v="arnaud.clement@pathe.com"/>
    <m/>
    <m/>
    <s v="444 567 127 00220"/>
    <s v="=Tableau3[@[Nom du site Client]]"/>
    <n v="0"/>
    <n v="0"/>
    <n v="0"/>
    <x v="0"/>
    <n v="0"/>
    <s v="facturesfournisseurs@pathe.fr"/>
    <s v="V1-Virement"/>
    <s v="4F - 45 Jours date facture"/>
    <s v="comptabilité.fournisseurs.cinemas@pathe.fr"/>
    <s v="comptabilité.fournisseurs.cinemas@pathe.fr"/>
    <n v="0"/>
    <n v="0"/>
    <n v="0"/>
    <s v="Email"/>
    <s v="444 567 127 00220"/>
    <s v="Gaumont Valenciennes"/>
    <x v="3"/>
    <n v="59300"/>
    <x v="3"/>
    <s v="59"/>
    <s v="Nord"/>
    <m/>
    <x v="3"/>
    <x v="3"/>
    <s v="A210"/>
    <n v="150101"/>
    <m/>
    <s v="Bac roulant"/>
    <x v="4"/>
    <m/>
    <m/>
    <s v="OUI"/>
    <x v="0"/>
    <x v="0"/>
    <m/>
    <n v="1"/>
    <s v="Unité / Mois"/>
    <n v="8.4"/>
    <s v="TAS"/>
    <s v="TAS"/>
    <s v="Bac / CP / Palette"/>
    <s v=""/>
    <n v="19"/>
    <m/>
    <n v="19"/>
    <n v="2.6"/>
    <n v="52"/>
    <s v="Unité"/>
    <n v="1.08"/>
    <n v="0"/>
    <s v="Unité"/>
    <n v="1.08"/>
    <n v="0"/>
    <m/>
    <s v="Valorisation matière"/>
    <s v="OUI"/>
    <s v="RECLOUVM"/>
    <m/>
    <s v="SUEZ - LOURCHES"/>
    <s v="Chemin départemental 249 - Le Pont Tournant"/>
    <n v="59156"/>
    <s v="LOURCHES"/>
    <m/>
    <m/>
    <m/>
    <m/>
    <m/>
    <m/>
    <m/>
    <m/>
    <m/>
    <n v="174.04799999999997"/>
    <m/>
    <m/>
  </r>
  <r>
    <x v="3"/>
    <s v="Base"/>
    <x v="0"/>
    <d v="2024-10-01T00:00:00"/>
    <x v="1"/>
    <x v="0"/>
    <m/>
    <m/>
    <s v="Non"/>
    <s v=""/>
    <s v="GCN - PATHE"/>
    <s v="NON"/>
    <s v="Frédéric Davy"/>
    <m/>
    <s v="06.52.79.11.72"/>
    <s v="frederic.davy@pathe.com"/>
    <m/>
    <m/>
    <s v="444 567 127 00436"/>
    <s v="=Tableau3[@[Nom du site Client]]"/>
    <n v="0"/>
    <n v="0"/>
    <n v="0"/>
    <x v="0"/>
    <n v="0"/>
    <s v="facturesfournisseurs@pathe.fr"/>
    <s v="V1-Virement"/>
    <s v="4F - 45 Jours date facture"/>
    <s v="comptabilité.fournisseurs.cinemas@pathe.fr"/>
    <s v="comptabilité.fournisseurs.cinemas@pathe.fr"/>
    <n v="0"/>
    <n v="0"/>
    <n v="0"/>
    <s v="Email"/>
    <s v="444 567 127 00436"/>
    <s v="Multiplexe Liberté "/>
    <x v="4"/>
    <n v="29200"/>
    <x v="4"/>
    <s v="29"/>
    <s v="Bretagne"/>
    <m/>
    <x v="3"/>
    <x v="3"/>
    <s v="A210"/>
    <n v="150101"/>
    <m/>
    <s v="Bac roulant"/>
    <x v="0"/>
    <m/>
    <m/>
    <s v="NON"/>
    <x v="1"/>
    <x v="0"/>
    <m/>
    <n v="1"/>
    <s v="Unité / Mois"/>
    <n v="11.5"/>
    <s v="TAS"/>
    <s v="TAS"/>
    <s v="Bac / CP / Palette"/>
    <s v=""/>
    <n v="18"/>
    <m/>
    <n v="18"/>
    <n v="2.5"/>
    <n v="52"/>
    <s v="Unité"/>
    <n v="1.4"/>
    <n v="0"/>
    <s v="Unité"/>
    <n v="1.4"/>
    <n v="0"/>
    <m/>
    <s v="Valorisation matière"/>
    <s v="OUI"/>
    <s v="TRIBRETF"/>
    <m/>
    <s v="TRIDIM - BREST"/>
    <s v="4 Rue Amiral Galache"/>
    <n v="29200"/>
    <s v="BREST"/>
    <m/>
    <m/>
    <m/>
    <m/>
    <m/>
    <m/>
    <m/>
    <m/>
    <m/>
    <n v="279.83999999999997"/>
    <m/>
    <m/>
  </r>
  <r>
    <x v="3"/>
    <s v="Base"/>
    <x v="0"/>
    <d v="2024-10-01T00:00:00"/>
    <x v="1"/>
    <x v="0"/>
    <m/>
    <m/>
    <s v="Non"/>
    <s v=""/>
    <s v="GCN - PATHE"/>
    <s v="NON"/>
    <s v="Jean Hullin"/>
    <m/>
    <s v="06 74 28 41 17"/>
    <s v="jean.hullin@pathe.com"/>
    <m/>
    <m/>
    <s v="444 567 127 00386"/>
    <s v="=Tableau3[@[Nom du site Client]]"/>
    <n v="0"/>
    <n v="0"/>
    <n v="0"/>
    <x v="0"/>
    <n v="0"/>
    <s v="facturesfournisseurs@pathe.fr"/>
    <s v="V1-Virement"/>
    <s v="4F - 45 Jours date facture"/>
    <s v="comptabilité.fournisseurs.cinemas@pathe.fr"/>
    <s v="comptabilité.fournisseurs.cinemas@pathe.fr"/>
    <n v="0"/>
    <n v="0"/>
    <n v="0"/>
    <s v="Email"/>
    <s v="444 567 127 00386"/>
    <s v="Pathé Atlantis"/>
    <x v="5"/>
    <n v="44800"/>
    <x v="5"/>
    <s v="44"/>
    <s v="Pays de la Loire"/>
    <m/>
    <x v="3"/>
    <x v="3"/>
    <s v="A210"/>
    <n v="150101"/>
    <m/>
    <s v="Bac roulant"/>
    <x v="0"/>
    <m/>
    <m/>
    <s v="NON"/>
    <x v="1"/>
    <x v="0"/>
    <m/>
    <n v="1"/>
    <s v="Unité / Mois"/>
    <n v="11.5"/>
    <s v="TAS"/>
    <s v="TAS"/>
    <s v="Bac / CP / Palette"/>
    <s v=""/>
    <n v="18"/>
    <m/>
    <n v="18"/>
    <n v="2.5"/>
    <n v="52"/>
    <s v="Unité"/>
    <n v="1.4"/>
    <n v="0"/>
    <s v="Unité"/>
    <n v="1.4"/>
    <n v="0"/>
    <m/>
    <s v="Valorisation matière"/>
    <s v="OUI"/>
    <s v="J0-BOUTF"/>
    <m/>
    <s v="SUEZ - NANTES"/>
    <s v="310 Rue de l'Île aux Moutons"/>
    <n v="44100"/>
    <s v="NANTES"/>
    <m/>
    <m/>
    <m/>
    <m/>
    <m/>
    <m/>
    <m/>
    <m/>
    <m/>
    <n v="279.83999999999997"/>
    <m/>
    <m/>
  </r>
  <r>
    <x v="4"/>
    <s v="Base"/>
    <x v="0"/>
    <d v="2024-10-01T00:00:00"/>
    <x v="2"/>
    <x v="0"/>
    <m/>
    <m/>
    <s v="Non"/>
    <n v="7248022128"/>
    <s v="GCN - PATHE"/>
    <s v="NON"/>
    <m/>
    <m/>
    <m/>
    <m/>
    <m/>
    <m/>
    <s v="444 567 127 00584"/>
    <s v="=Tableau3[@[Nom du site Client]]"/>
    <n v="0"/>
    <n v="0"/>
    <n v="0"/>
    <x v="0"/>
    <n v="0"/>
    <s v="facturesfournisseurs@pathe.fr"/>
    <s v="V1-Virement"/>
    <s v="4F - 45 Jours date facture"/>
    <s v="comptabilité.fournisseurs.cinemas@pathe.fr"/>
    <s v="comptabilité.fournisseurs.cinemas@pathe.fr"/>
    <n v="0"/>
    <n v="0"/>
    <n v="0"/>
    <s v="Email"/>
    <s v="444 567 127 00584"/>
    <s v="Pathé Bellecour"/>
    <x v="6"/>
    <n v="69002"/>
    <x v="6"/>
    <s v="69"/>
    <s v="Rhône Ain Nord Isère"/>
    <m/>
    <x v="3"/>
    <x v="3"/>
    <s v="A210"/>
    <n v="150101"/>
    <m/>
    <s v="Bac roulant"/>
    <x v="0"/>
    <m/>
    <m/>
    <s v="OUI"/>
    <x v="2"/>
    <x v="0"/>
    <m/>
    <n v="1"/>
    <s v="Unité / Mois"/>
    <n v="11.5"/>
    <s v="TAS"/>
    <s v="TAS"/>
    <s v="Bac / CP / Palette"/>
    <s v=""/>
    <n v="21"/>
    <m/>
    <n v="21"/>
    <n v="2.27"/>
    <n v="0"/>
    <s v="Unité"/>
    <n v="1.4"/>
    <n v="0"/>
    <s v="Unité"/>
    <n v="1.4"/>
    <n v="0"/>
    <m/>
    <s v="Valorisation matière"/>
    <s v="OUI"/>
    <s v=""/>
    <m/>
    <s v="RDS"/>
    <s v="18 rue Fernand Pelloutier"/>
    <n v="69200"/>
    <s v="VENISSIEUX"/>
    <m/>
    <m/>
    <m/>
    <m/>
    <m/>
    <m/>
    <m/>
    <m/>
    <m/>
    <n v="279.83999999999997"/>
    <m/>
    <m/>
  </r>
  <r>
    <x v="1"/>
    <s v="Base"/>
    <x v="0"/>
    <d v="2024-10-01T00:00:00"/>
    <x v="0"/>
    <x v="0"/>
    <m/>
    <m/>
    <s v="Non"/>
    <n v="7055264514"/>
    <s v="GCN - PATHE"/>
    <s v="NON"/>
    <s v="Delphine Melliet"/>
    <m/>
    <s v="06 07 16 24 49"/>
    <s v="delphine.melliet@pathe.com"/>
    <m/>
    <m/>
    <s v="444 567 127 00394"/>
    <s v="=Tableau3[@[Nom du site Client]]"/>
    <n v="0"/>
    <n v="0"/>
    <n v="0"/>
    <x v="0"/>
    <n v="0"/>
    <s v="facturesfournisseurs@pathe.fr"/>
    <s v="V1-Virement"/>
    <s v="4F - 45 Jours date facture"/>
    <s v="comptabilité.fournisseurs.cinemas@pathe.fr"/>
    <s v="comptabilité.fournisseurs.cinemas@pathe.fr"/>
    <n v="0"/>
    <n v="0"/>
    <n v="0"/>
    <s v="Email"/>
    <s v="444 567 127 00394"/>
    <s v="Pathé Brumath"/>
    <x v="7"/>
    <n v="67170"/>
    <x v="7"/>
    <s v="67"/>
    <s v="Alsace"/>
    <m/>
    <x v="3"/>
    <x v="3"/>
    <s v="A210"/>
    <n v="150101"/>
    <m/>
    <s v="Benne ampliroll"/>
    <x v="9"/>
    <m/>
    <m/>
    <s v="OUI"/>
    <x v="0"/>
    <x v="0"/>
    <m/>
    <n v="1"/>
    <s v="Unité / Mois"/>
    <n v="77.06"/>
    <s v="Ampliroll"/>
    <s v="BRADI"/>
    <s v="Rotation"/>
    <n v="99.02"/>
    <n v="99.02"/>
    <n v="99.02"/>
    <m/>
    <m/>
    <n v="12"/>
    <s v="Tonne"/>
    <n v="35"/>
    <n v="0"/>
    <s v="Tonne"/>
    <n v="35"/>
    <n v="0"/>
    <m/>
    <s v="Valorisation matière"/>
    <s v="OUI"/>
    <s v="FI/HOCTF"/>
    <m/>
    <s v="SUEZ - HOCHFELDEN"/>
    <s v="ZA du Canal Quai du Canal"/>
    <n v="67270"/>
    <s v="HOCHFELDEN"/>
    <s v="Usine Nouvelle N3229"/>
    <s v="Juillet 2024"/>
    <s v="1.05"/>
    <s v="Tonne"/>
    <n v="110"/>
    <m/>
    <m/>
    <m/>
    <m/>
    <n v="6053.5229166666668"/>
    <m/>
    <m/>
  </r>
  <r>
    <x v="4"/>
    <s v="Base"/>
    <x v="0"/>
    <d v="2024-10-01T00:00:00"/>
    <x v="0"/>
    <x v="0"/>
    <m/>
    <m/>
    <s v="Non"/>
    <n v="6648604343"/>
    <s v="GCN - PATHE"/>
    <s v="NON"/>
    <s v="Philippe Palisser"/>
    <m/>
    <s v="06 03 78 56 55"/>
    <s v="philippe.palisser@pathe.com"/>
    <m/>
    <m/>
    <s v="444 567 127 00501"/>
    <s v="=Tableau3[@[Nom du site Client]]"/>
    <n v="0"/>
    <n v="0"/>
    <n v="0"/>
    <x v="0"/>
    <n v="0"/>
    <s v="facturesfournisseurs@pathe.fr"/>
    <s v="V1-Virement"/>
    <s v="4F - 45 Jours date facture"/>
    <s v="comptabilité.fournisseurs.cinemas@pathe.fr"/>
    <s v="comptabilité.fournisseurs.cinemas@pathe.fr"/>
    <n v="0"/>
    <n v="0"/>
    <n v="0"/>
    <s v="Email"/>
    <s v="444 567 127 00501"/>
    <s v="Pathé Cap Sud"/>
    <x v="8"/>
    <n v="84085"/>
    <x v="8"/>
    <s v="84"/>
    <s v=""/>
    <m/>
    <x v="3"/>
    <x v="3"/>
    <s v="A210"/>
    <n v="150101"/>
    <m/>
    <s v="Bac roulant"/>
    <x v="4"/>
    <m/>
    <m/>
    <s v="OUI"/>
    <x v="0"/>
    <x v="0"/>
    <m/>
    <n v="1"/>
    <s v="Unité / Mois"/>
    <n v="8.4"/>
    <s v="TAS"/>
    <s v="TAS"/>
    <s v="Bac / CP / Palette"/>
    <s v=""/>
    <n v="6"/>
    <m/>
    <n v="6"/>
    <n v="2.27"/>
    <n v="52"/>
    <s v="Unité"/>
    <n v="1.08"/>
    <n v="0"/>
    <s v="Unité"/>
    <n v="1.08"/>
    <n v="0"/>
    <m/>
    <s v="Valorisation matière"/>
    <s v="OUI"/>
    <s v=""/>
    <m/>
    <s v="SUEZ Entraigues tri"/>
    <s v="800 Avenue du Counoise"/>
    <n v="84320"/>
    <s v="ENTRAIGUES SUR LA SORGUE "/>
    <m/>
    <m/>
    <m/>
    <m/>
    <m/>
    <m/>
    <m/>
    <m/>
    <m/>
    <n v="174.04799999999997"/>
    <m/>
    <m/>
  </r>
  <r>
    <x v="4"/>
    <s v="Base"/>
    <x v="0"/>
    <d v="2024-10-01T00:00:00"/>
    <x v="0"/>
    <x v="0"/>
    <m/>
    <m/>
    <s v="Non"/>
    <n v="7248224322"/>
    <s v="GCN - PATHE"/>
    <s v="NON"/>
    <s v="Samir Zoulou"/>
    <m/>
    <s v="06 27 64 23 67"/>
    <s v="samir.zoulou@pathe.com"/>
    <m/>
    <m/>
    <s v="444 567 127 00139"/>
    <s v="=Tableau3[@[Nom du site Client]]"/>
    <n v="0"/>
    <n v="0"/>
    <n v="0"/>
    <x v="0"/>
    <n v="0"/>
    <s v="facturesfournisseurs@pathe.fr"/>
    <s v="V1-Virement"/>
    <s v="4F - 45 Jours date facture"/>
    <s v="comptabilité.fournisseurs.cinemas@pathe.fr"/>
    <s v="comptabilité.fournisseurs.cinemas@pathe.fr"/>
    <n v="0"/>
    <n v="0"/>
    <n v="0"/>
    <s v="Email"/>
    <s v="444 567 127 00139"/>
    <s v="Pathé Carré de Soie"/>
    <x v="9"/>
    <n v="69120"/>
    <x v="9"/>
    <s v="69"/>
    <s v="Rhône Ain Nord Isère"/>
    <m/>
    <x v="3"/>
    <x v="3"/>
    <s v="A210"/>
    <n v="150101"/>
    <m/>
    <s v="Bac roulant"/>
    <x v="0"/>
    <m/>
    <m/>
    <s v="OUI"/>
    <x v="0"/>
    <x v="0"/>
    <m/>
    <n v="1"/>
    <s v="Unité / Mois"/>
    <n v="11.5"/>
    <s v="TAS"/>
    <s v="TAS"/>
    <s v="Bac / CP / Palette"/>
    <s v=""/>
    <n v="20"/>
    <m/>
    <n v="20"/>
    <n v="2.27"/>
    <n v="52"/>
    <s v="Unité"/>
    <n v="1.4"/>
    <n v="0"/>
    <s v="Unité"/>
    <n v="1.4"/>
    <n v="0"/>
    <m/>
    <s v="Valorisation matière"/>
    <s v="OUI"/>
    <s v=""/>
    <m/>
    <s v="RDS"/>
    <s v="18 rue Fernand Pelloutier"/>
    <n v="69200"/>
    <s v="VENISSIEUX"/>
    <m/>
    <m/>
    <m/>
    <m/>
    <m/>
    <m/>
    <m/>
    <m/>
    <m/>
    <n v="279.83999999999997"/>
    <m/>
    <m/>
  </r>
  <r>
    <x v="5"/>
    <s v="Base"/>
    <x v="0"/>
    <d v="2024-10-01T00:00:00"/>
    <x v="1"/>
    <x v="0"/>
    <m/>
    <m/>
    <s v="Non"/>
    <s v=""/>
    <s v="GCN - PATHE"/>
    <s v="NON"/>
    <s v="Gregory Misajlovski"/>
    <m/>
    <s v="06 60 88 98 01"/>
    <s v="gregory.misajlovski@pathe.com"/>
    <m/>
    <m/>
    <s v="444 567 127 00485"/>
    <s v="=Tableau3[@[Nom du site Client]]"/>
    <n v="0"/>
    <n v="0"/>
    <n v="0"/>
    <x v="0"/>
    <n v="0"/>
    <s v="facturesfournisseurs@pathe.fr"/>
    <s v="V1-Virement"/>
    <s v="4F - 45 Jours date facture"/>
    <s v="comptabilité.fournisseurs.cinemas@pathe.fr"/>
    <s v="comptabilité.fournisseurs.cinemas@pathe.fr"/>
    <n v="0"/>
    <n v="0"/>
    <n v="0"/>
    <s v="Email"/>
    <s v="444 567 127 00485"/>
    <s v="Pathé Conflans"/>
    <x v="10"/>
    <n v="78700"/>
    <x v="10"/>
    <s v="78"/>
    <s v="IDF Nord-Ouest"/>
    <m/>
    <x v="3"/>
    <x v="3"/>
    <s v="A210"/>
    <n v="150101"/>
    <m/>
    <s v="Bac roulant"/>
    <x v="0"/>
    <m/>
    <m/>
    <s v="NON"/>
    <x v="1"/>
    <x v="0"/>
    <m/>
    <n v="1"/>
    <s v="Unité / Mois"/>
    <n v="11.5"/>
    <s v="TAS"/>
    <s v="TAS"/>
    <s v="Bac / CP / Palette"/>
    <s v=""/>
    <n v="16.5"/>
    <m/>
    <n v="16.5"/>
    <n v="3"/>
    <n v="52"/>
    <s v="Unité"/>
    <n v="1.4"/>
    <n v="0"/>
    <s v="Unité"/>
    <n v="1.4"/>
    <n v="0"/>
    <m/>
    <s v="Valorisation matière"/>
    <s v="OUI"/>
    <s v="NEXGENTR"/>
    <m/>
    <s v="SUEZ - GENNEVILLIERS"/>
    <s v=""/>
    <s v=""/>
    <s v=""/>
    <m/>
    <m/>
    <m/>
    <m/>
    <m/>
    <m/>
    <m/>
    <m/>
    <m/>
    <n v="279.83999999999997"/>
    <m/>
    <m/>
  </r>
  <r>
    <x v="4"/>
    <s v="Base"/>
    <x v="0"/>
    <d v="2024-10-01T00:00:00"/>
    <x v="1"/>
    <x v="0"/>
    <m/>
    <m/>
    <s v="Non"/>
    <s v=""/>
    <s v="GCN - PATHE"/>
    <s v="NON"/>
    <s v="Maïa Simon"/>
    <m/>
    <s v="06 60 88 98 01"/>
    <s v="maia.simon@pathe.com"/>
    <m/>
    <m/>
    <s v="444 567 127 00568"/>
    <s v="=Tableau3[@[Nom du site Client]]"/>
    <n v="0"/>
    <n v="0"/>
    <n v="0"/>
    <x v="0"/>
    <n v="0"/>
    <s v="facturesfournisseurs@pathe.fr"/>
    <s v="V1-Virement"/>
    <s v="4F - 45 Jours date facture"/>
    <s v="comptabilité.fournisseurs.cinemas@pathe.fr"/>
    <s v="comptabilité.fournisseurs.cinemas@pathe.fr"/>
    <n v="0"/>
    <n v="0"/>
    <n v="0"/>
    <s v="Email"/>
    <s v="444 567 127 00568"/>
    <s v="Pathé La Valette"/>
    <x v="11"/>
    <n v="83160"/>
    <x v="11"/>
    <s v="83"/>
    <s v="Provence Côte d'Azur"/>
    <m/>
    <x v="3"/>
    <x v="3"/>
    <s v="A210"/>
    <n v="150101"/>
    <m/>
    <s v="Bac roulant"/>
    <x v="0"/>
    <m/>
    <m/>
    <s v="NON"/>
    <x v="1"/>
    <x v="0"/>
    <m/>
    <n v="1"/>
    <s v="Unité / Mois"/>
    <n v="11.5"/>
    <s v="TAS"/>
    <s v="TAS"/>
    <s v="Bac / CP / Palette"/>
    <s v=""/>
    <n v="12"/>
    <m/>
    <n v="12"/>
    <n v="2.27"/>
    <n v="52"/>
    <s v="Unité"/>
    <n v="1.4"/>
    <n v="0"/>
    <s v="Unité"/>
    <n v="1.4"/>
    <n v="0"/>
    <m/>
    <s v="Valorisation matière"/>
    <s v="OUI"/>
    <s v=""/>
    <m/>
    <s v="Centre de tri la garde"/>
    <s v="Avenue de digne"/>
    <n v="83130"/>
    <s v="LA GARDE"/>
    <m/>
    <m/>
    <m/>
    <m/>
    <m/>
    <m/>
    <m/>
    <m/>
    <m/>
    <n v="279.83999999999997"/>
    <m/>
    <m/>
  </r>
  <r>
    <x v="2"/>
    <s v="Base"/>
    <x v="0"/>
    <d v="2024-10-01T00:00:00"/>
    <x v="0"/>
    <x v="0"/>
    <m/>
    <m/>
    <s v="Non"/>
    <n v="7055161054"/>
    <s v="GCN - PATHE"/>
    <s v="NON"/>
    <s v="Sandrine Fournier"/>
    <m/>
    <s v="06 81 28 18 19"/>
    <s v="sandrine.fournier@pathe.com"/>
    <m/>
    <m/>
    <s v="444 567 127 00493"/>
    <s v="=Tableau3[@[Nom du site Client]]"/>
    <n v="0"/>
    <n v="0"/>
    <n v="0"/>
    <x v="0"/>
    <n v="0"/>
    <s v="facturesfournisseurs@pathe.fr"/>
    <s v="V1-Virement"/>
    <s v="4F - 45 Jours date facture"/>
    <s v="comptabilité.fournisseurs.cinemas@pathe.fr"/>
    <s v="comptabilité.fournisseurs.cinemas@pathe.fr"/>
    <n v="0"/>
    <n v="0"/>
    <n v="0"/>
    <s v="Email"/>
    <s v="444 567 127 00493"/>
    <s v="Pathé Liévin"/>
    <x v="12"/>
    <n v="62800"/>
    <x v="12"/>
    <s v="62"/>
    <s v="PDCSO"/>
    <m/>
    <x v="3"/>
    <x v="3"/>
    <s v="A210"/>
    <n v="150101"/>
    <m/>
    <s v="Bac roulant"/>
    <x v="0"/>
    <m/>
    <m/>
    <s v="OUI"/>
    <x v="0"/>
    <x v="0"/>
    <m/>
    <n v="1"/>
    <s v="Unité / Mois"/>
    <n v="11.5"/>
    <s v="TAS"/>
    <s v="TAS"/>
    <s v="Bac / CP / Palette"/>
    <s v=""/>
    <n v="19"/>
    <m/>
    <n v="19"/>
    <n v="2.6"/>
    <n v="52"/>
    <s v="Unité"/>
    <n v="1.4"/>
    <n v="0"/>
    <s v="Unité"/>
    <n v="1.4"/>
    <n v="0"/>
    <m/>
    <s v="Valorisation matière"/>
    <s v="OUI"/>
    <s v="RECGODRE"/>
    <m/>
    <s v="SUEZ - NOYELLES GODAULT"/>
    <s v=""/>
    <s v=""/>
    <s v=""/>
    <m/>
    <m/>
    <m/>
    <m/>
    <m/>
    <m/>
    <m/>
    <m/>
    <m/>
    <n v="279.83999999999997"/>
    <m/>
    <m/>
  </r>
  <r>
    <x v="5"/>
    <s v="Base"/>
    <x v="0"/>
    <d v="2024-10-01T00:00:00"/>
    <x v="1"/>
    <x v="0"/>
    <m/>
    <m/>
    <s v="Non"/>
    <s v=""/>
    <s v="GCN - PATHE"/>
    <s v="NON"/>
    <s v="Fabrice Bernier"/>
    <m/>
    <s v="06 50 09 46 69"/>
    <s v="fabrice.bernier@pathe.com"/>
    <m/>
    <m/>
    <s v="444 567 127 00105"/>
    <s v="=Tableau3[@[Nom du site Client]]"/>
    <n v="0"/>
    <n v="0"/>
    <n v="0"/>
    <x v="0"/>
    <n v="0"/>
    <s v="facturesfournisseurs@pathe.fr"/>
    <s v="V1-Virement"/>
    <s v="4F - 45 Jours date facture"/>
    <s v="comptabilité.fournisseurs.cinemas@pathe.fr"/>
    <s v="comptabilité.fournisseurs.cinemas@pathe.fr"/>
    <n v="0"/>
    <n v="0"/>
    <n v="0"/>
    <s v="Email"/>
    <s v="444 567 127 00105"/>
    <s v="Pathé Massy"/>
    <x v="13"/>
    <n v="91300"/>
    <x v="13"/>
    <s v="91"/>
    <s v="IDF Sud-Est"/>
    <m/>
    <x v="3"/>
    <x v="3"/>
    <s v="A210"/>
    <n v="150101"/>
    <m/>
    <s v="Bac roulant"/>
    <x v="0"/>
    <m/>
    <m/>
    <s v="NON"/>
    <x v="1"/>
    <x v="0"/>
    <m/>
    <n v="1"/>
    <s v="Unité / Mois"/>
    <n v="11.5"/>
    <s v="TAS"/>
    <s v="TAS"/>
    <s v="Bac / CP / Palette"/>
    <s v=""/>
    <n v="16.5"/>
    <m/>
    <n v="16.5"/>
    <n v="3"/>
    <n v="52"/>
    <s v="Unité"/>
    <n v="1.4"/>
    <n v="0"/>
    <s v="Unité"/>
    <n v="1.4"/>
    <n v="0"/>
    <m/>
    <s v="Valorisation matière"/>
    <s v="OUI"/>
    <s v="A9/VITTR"/>
    <m/>
    <s v="SUEZ - VITRY SUR SEINE"/>
    <s v=""/>
    <s v=""/>
    <s v=""/>
    <m/>
    <m/>
    <m/>
    <m/>
    <m/>
    <m/>
    <m/>
    <m/>
    <m/>
    <n v="279.83999999999997"/>
    <m/>
    <m/>
  </r>
  <r>
    <x v="4"/>
    <s v="Base"/>
    <x v="0"/>
    <d v="2024-10-01T00:00:00"/>
    <x v="2"/>
    <x v="0"/>
    <m/>
    <m/>
    <s v="Non"/>
    <n v="6648000244"/>
    <s v="GCN - PATHE"/>
    <s v="NON"/>
    <m/>
    <m/>
    <m/>
    <m/>
    <m/>
    <m/>
    <s v="058 803 156 00031"/>
    <s v="=Tableau3[@[Nom du site Client]]"/>
    <n v="0"/>
    <n v="0"/>
    <n v="0"/>
    <x v="0"/>
    <n v="0"/>
    <s v="facturesfournisseurs@pathe.fr"/>
    <s v="V1-Virement"/>
    <s v="4F - 45 Jours date facture"/>
    <s v="comptabilité.fournisseurs.cinemas@pathe.fr"/>
    <s v="comptabilité.fournisseurs.cinemas@pathe.fr"/>
    <n v="0"/>
    <n v="0"/>
    <n v="0"/>
    <s v="Email"/>
    <s v="058 803 156 00031"/>
    <s v="Pathé Plan de Campagne"/>
    <x v="14"/>
    <n v="13170"/>
    <x v="14"/>
    <s v="13"/>
    <s v="Provence Côte d'Azur"/>
    <m/>
    <x v="3"/>
    <x v="3"/>
    <s v="A210"/>
    <n v="150101"/>
    <m/>
    <s v="Bac roulant"/>
    <x v="3"/>
    <m/>
    <m/>
    <s v="OUI"/>
    <x v="2"/>
    <x v="0"/>
    <m/>
    <n v="1"/>
    <s v="Unité / Mois"/>
    <n v="8"/>
    <s v="TAS"/>
    <s v="TAS"/>
    <s v="Bac / CP / Palette"/>
    <s v=""/>
    <n v="20"/>
    <m/>
    <n v="20"/>
    <n v="2.27"/>
    <n v="52"/>
    <s v="Unité"/>
    <n v="0.92"/>
    <n v="0"/>
    <s v="Unité"/>
    <n v="0.92"/>
    <n v="0"/>
    <m/>
    <s v="Valorisation matière"/>
    <s v="OUI"/>
    <s v="B0/JDRK2"/>
    <m/>
    <s v="SUEZ - LES PENNES MIRABEAU"/>
    <s v="Avenue Paul Brutus"/>
    <n v="13170"/>
    <s v="LES PENNES MIRABEAU"/>
    <m/>
    <m/>
    <m/>
    <m/>
    <m/>
    <m/>
    <m/>
    <m/>
    <m/>
    <n v="166.38000000000002"/>
    <m/>
    <m/>
  </r>
  <r>
    <x v="3"/>
    <s v="Base"/>
    <x v="0"/>
    <d v="2024-10-01T00:00:00"/>
    <x v="1"/>
    <x v="0"/>
    <m/>
    <m/>
    <s v="Non"/>
    <s v=""/>
    <s v="GCN - PATHE"/>
    <s v="NON"/>
    <s v="Véronique Naudin"/>
    <m/>
    <s v="06 81 07 11 96"/>
    <s v="veronique.naudin@pathe.com"/>
    <m/>
    <m/>
    <s v="444 567 127 00345"/>
    <s v="=Tableau3[@[Nom du site Client]]"/>
    <n v="0"/>
    <n v="0"/>
    <n v="0"/>
    <x v="0"/>
    <n v="0"/>
    <s v="facturesfournisseurs@pathe.fr"/>
    <s v="V1-Virement"/>
    <s v="4F - 45 Jours date facture"/>
    <s v="comptabilité.fournisseurs.cinemas@pathe.fr"/>
    <s v="comptabilité.fournisseurs.cinemas@pathe.fr"/>
    <n v="0"/>
    <n v="0"/>
    <n v="0"/>
    <s v="Email"/>
    <s v="444 567 127 00345"/>
    <s v="Pathé Rennes"/>
    <x v="15"/>
    <n v="35000"/>
    <x v="15"/>
    <s v="35"/>
    <s v="Bretagne"/>
    <m/>
    <x v="3"/>
    <x v="3"/>
    <s v="A210"/>
    <n v="150101"/>
    <m/>
    <s v="Bac roulant"/>
    <x v="0"/>
    <m/>
    <m/>
    <s v="NON"/>
    <x v="1"/>
    <x v="0"/>
    <m/>
    <n v="1"/>
    <s v="Unité / Mois"/>
    <n v="11.5"/>
    <s v="TAS"/>
    <s v="TAS"/>
    <s v="Bac / CP / Palette"/>
    <s v=""/>
    <n v="18"/>
    <m/>
    <n v="18"/>
    <n v="2.5"/>
    <n v="52"/>
    <s v="Unité"/>
    <n v="1.4"/>
    <n v="0"/>
    <s v="Unité"/>
    <n v="1.4"/>
    <n v="0"/>
    <m/>
    <s v="Valorisation matière"/>
    <s v="OUI"/>
    <s v="J0/BRETR"/>
    <m/>
    <s v="SUEZ - CHARTRES DE BRETAGNE"/>
    <s v="9 rue du Champ martin"/>
    <n v="35276"/>
    <s v="CHARTRES DE BRETAGNE"/>
    <m/>
    <m/>
    <m/>
    <m/>
    <m/>
    <m/>
    <m/>
    <m/>
    <m/>
    <n v="279.83999999999997"/>
    <m/>
    <m/>
  </r>
  <r>
    <x v="3"/>
    <s v="Base"/>
    <x v="0"/>
    <d v="2024-10-01T00:00:00"/>
    <x v="0"/>
    <x v="0"/>
    <m/>
    <m/>
    <s v="Non"/>
    <n v="7148405410"/>
    <s v="GCN - PATHE"/>
    <s v="NON"/>
    <s v="Damien Lebé"/>
    <m/>
    <s v="06 18 59 39 22"/>
    <s v="damien.lebe@pathe.com"/>
    <m/>
    <m/>
    <s v="444 567 127 00519"/>
    <s v="=Tableau3[@[Nom du site Client]]"/>
    <n v="0"/>
    <n v="0"/>
    <n v="0"/>
    <x v="0"/>
    <n v="0"/>
    <s v="facturesfournisseurs@pathe.fr"/>
    <s v="V1-Virement"/>
    <s v="4F - 45 Jours date facture"/>
    <s v="comptabilité.fournisseurs.cinemas@pathe.fr"/>
    <s v="comptabilité.fournisseurs.cinemas@pathe.fr"/>
    <n v="0"/>
    <n v="0"/>
    <n v="0"/>
    <s v="Email"/>
    <s v="444 567 127 00519"/>
    <s v="Pathé Saran"/>
    <x v="16"/>
    <n v="45770"/>
    <x v="16"/>
    <s v="45"/>
    <s v="Centre - Val de Loire"/>
    <m/>
    <x v="3"/>
    <x v="3"/>
    <s v="A210"/>
    <n v="150101"/>
    <m/>
    <s v="Euroconteneur"/>
    <x v="5"/>
    <m/>
    <m/>
    <s v="OUI"/>
    <x v="0"/>
    <x v="0"/>
    <m/>
    <n v="1"/>
    <s v="Unité / Mois"/>
    <n v="35"/>
    <s v="TAS"/>
    <s v="TAS"/>
    <s v="Bac / CP / Palette"/>
    <s v=""/>
    <n v="18"/>
    <m/>
    <n v="18"/>
    <n v="12"/>
    <n v="12"/>
    <s v="Unité"/>
    <n v="5.25"/>
    <n v="0"/>
    <s v="Unité"/>
    <n v="5.25"/>
    <n v="0"/>
    <m/>
    <s v="Valorisation matière"/>
    <s v="OUI"/>
    <s v="G0/CHACO"/>
    <m/>
    <s v="SUEZ - CHEVILLY"/>
    <s v="Route de St Lyé"/>
    <n v="45400"/>
    <s v="CHEVILLY"/>
    <m/>
    <m/>
    <m/>
    <m/>
    <m/>
    <m/>
    <m/>
    <m/>
    <m/>
    <n v="2080.8000000000002"/>
    <m/>
    <m/>
  </r>
  <r>
    <x v="4"/>
    <s v="Base"/>
    <x v="0"/>
    <d v="2024-10-01T00:00:00"/>
    <x v="1"/>
    <x v="0"/>
    <m/>
    <m/>
    <s v="Non"/>
    <s v=""/>
    <s v="GCN - PATHE"/>
    <s v="NON"/>
    <s v="Coline Lachenal"/>
    <m/>
    <s v="06 60 92 19 91"/>
    <s v="coline.lachenal@pathe.com"/>
    <m/>
    <m/>
    <s v="444 567 127 00360"/>
    <s v="=Tableau3[@[Nom du site Client]]"/>
    <n v="0"/>
    <n v="0"/>
    <n v="0"/>
    <x v="0"/>
    <n v="0"/>
    <s v="facturesfournisseurs@pathe.fr"/>
    <s v="V1-Virement"/>
    <s v="4F - 45 Jours date facture"/>
    <s v="comptabilité.fournisseurs.cinemas@pathe.fr"/>
    <s v="comptabilité.fournisseurs.cinemas@pathe.fr"/>
    <n v="0"/>
    <n v="0"/>
    <n v="0"/>
    <s v="Email"/>
    <s v="444 567 127 00360"/>
    <s v="Pathé Vaise"/>
    <x v="17"/>
    <n v="69009"/>
    <x v="6"/>
    <s v="69"/>
    <s v="Rhône Ain Nord Isère"/>
    <m/>
    <x v="3"/>
    <x v="3"/>
    <s v="A210"/>
    <n v="150101"/>
    <m/>
    <s v="Bac roulant"/>
    <x v="0"/>
    <m/>
    <m/>
    <s v="NON"/>
    <x v="1"/>
    <x v="0"/>
    <m/>
    <n v="1"/>
    <s v="Unité / Mois"/>
    <n v="11.5"/>
    <s v="TAS"/>
    <s v="TAS"/>
    <s v="Bac / CP / Palette"/>
    <s v=""/>
    <n v="20"/>
    <m/>
    <n v="20"/>
    <n v="2.27"/>
    <n v="52"/>
    <s v="Unité"/>
    <n v="1.4"/>
    <n v="0"/>
    <s v="Unité"/>
    <n v="1.4"/>
    <n v="0"/>
    <m/>
    <s v="Valorisation matière"/>
    <s v="OUI"/>
    <s v=""/>
    <m/>
    <s v="RDS"/>
    <s v="18 rue Fernand Pelloutier"/>
    <n v="69200"/>
    <s v="VENISSIEUX"/>
    <m/>
    <m/>
    <m/>
    <m/>
    <m/>
    <m/>
    <m/>
    <m/>
    <m/>
    <n v="279.83999999999997"/>
    <m/>
    <m/>
  </r>
  <r>
    <x v="4"/>
    <s v="Base"/>
    <x v="0"/>
    <d v="2024-10-01T00:00:00"/>
    <x v="0"/>
    <x v="0"/>
    <m/>
    <m/>
    <s v="Non"/>
    <n v="7248231580"/>
    <s v="GCN - PATHE"/>
    <s v="NON"/>
    <s v="Alexandre Flubacker"/>
    <m/>
    <s v="06 21 51 26 67"/>
    <s v="alexandre.flubacker@pathe.com"/>
    <m/>
    <m/>
    <s v="444 567 127 00543"/>
    <s v="=Tableau3[@[Nom du site Client]]"/>
    <n v="0"/>
    <n v="0"/>
    <n v="0"/>
    <x v="0"/>
    <n v="0"/>
    <s v="facturesfournisseurs@pathe.fr"/>
    <s v="V1-Virement"/>
    <s v="4F - 45 Jours date facture"/>
    <s v="comptabilité.fournisseurs.cinemas@pathe.fr"/>
    <s v="comptabilité.fournisseurs.cinemas@pathe.fr"/>
    <n v="0"/>
    <n v="0"/>
    <n v="0"/>
    <s v="Email"/>
    <s v="444 567 127 00543"/>
    <s v="Pathé Valence"/>
    <x v="18"/>
    <n v="26000"/>
    <x v="17"/>
    <s v="26"/>
    <s v="Drôme Ardèche Vaucluse"/>
    <m/>
    <x v="3"/>
    <x v="3"/>
    <s v="A210"/>
    <n v="150101"/>
    <m/>
    <s v="Bac roulant"/>
    <x v="0"/>
    <m/>
    <m/>
    <s v="OUI"/>
    <x v="0"/>
    <x v="0"/>
    <m/>
    <n v="1"/>
    <s v="Unité / Mois"/>
    <n v="11.5"/>
    <s v="TAS"/>
    <s v="TAS"/>
    <s v="Bac / CP / Palette"/>
    <s v=""/>
    <n v="20"/>
    <m/>
    <n v="20"/>
    <n v="2.27"/>
    <n v="52"/>
    <s v="Unité"/>
    <n v="1.4"/>
    <n v="0"/>
    <s v="Unité"/>
    <n v="1.4"/>
    <n v="0"/>
    <m/>
    <s v="Valorisation matière"/>
    <s v="OUI"/>
    <s v="HB:CHATE"/>
    <m/>
    <s v="SUEZ - CHABEUIL"/>
    <s v="120 chemin des Martingales"/>
    <n v="26120"/>
    <s v="CHABEUIL"/>
    <m/>
    <m/>
    <m/>
    <m/>
    <m/>
    <m/>
    <m/>
    <m/>
    <m/>
    <n v="279.83999999999997"/>
    <m/>
    <m/>
  </r>
  <r>
    <x v="0"/>
    <s v="Base"/>
    <x v="0"/>
    <d v="2024-10-01T00:00:00"/>
    <x v="1"/>
    <x v="0"/>
    <m/>
    <m/>
    <s v="Non"/>
    <s v=""/>
    <s v="GCN - PATHE"/>
    <s v="NON"/>
    <s v="Estelle Valentin"/>
    <m/>
    <s v="06 07 63 19 61 "/>
    <s v="estelle.valentin@pathe.com"/>
    <m/>
    <m/>
    <s v="444 567 127 00204"/>
    <s v="=Tableau3[@[Nom du site Client]]"/>
    <n v="0"/>
    <n v="0"/>
    <n v="0"/>
    <x v="0"/>
    <n v="0"/>
    <s v="facturesfournisseurs@pathe.fr"/>
    <s v="V1-Virement"/>
    <s v="4F - 45 Jours date facture"/>
    <s v="comptabilité.fournisseurs.cinemas@pathe.fr"/>
    <s v="comptabilité.fournisseurs.cinemas@pathe.fr"/>
    <n v="0"/>
    <n v="0"/>
    <n v="0"/>
    <s v="Email"/>
    <s v="444 567 127 00204"/>
    <s v="Pathé Wilson"/>
    <x v="19"/>
    <n v="31000"/>
    <x v="18"/>
    <s v="31"/>
    <s v="Occitanie"/>
    <m/>
    <x v="3"/>
    <x v="3"/>
    <s v="A210"/>
    <n v="150101"/>
    <m/>
    <s v="Bac roulant"/>
    <x v="0"/>
    <m/>
    <m/>
    <s v="NON"/>
    <x v="1"/>
    <x v="0"/>
    <m/>
    <n v="1"/>
    <s v="Unité / Mois"/>
    <n v="11.5"/>
    <s v="TAS"/>
    <s v="TAS"/>
    <s v="Bac / CP / Palette"/>
    <s v=""/>
    <n v="18"/>
    <m/>
    <n v="18"/>
    <n v="3.9"/>
    <n v="52"/>
    <s v="Unité"/>
    <n v="1.4"/>
    <n v="0"/>
    <s v="Unité"/>
    <n v="1.4"/>
    <n v="0"/>
    <m/>
    <s v="Valorisation matière"/>
    <s v="OUI"/>
    <s v="N0/PLATF"/>
    <m/>
    <s v="SUEZ - PLAISANCE DU TOUCH"/>
    <s v="9/11 rue Arago"/>
    <n v="31830"/>
    <s v="PLAISANCE DU TOUCH"/>
    <m/>
    <m/>
    <m/>
    <m/>
    <m/>
    <m/>
    <m/>
    <m/>
    <m/>
    <n v="279.83999999999997"/>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s v="Base"/>
    <x v="0"/>
    <d v="2024-10-01T00:00:00"/>
    <x v="3"/>
    <x v="0"/>
    <m/>
    <m/>
    <s v="Non"/>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m/>
    <x v="1"/>
    <d v="2024-10-01T00:00:00"/>
    <x v="3"/>
    <x v="0"/>
    <m/>
    <m/>
    <m/>
    <m/>
    <s v="GCN - PATHE"/>
    <m/>
    <m/>
    <m/>
    <m/>
    <m/>
    <m/>
    <m/>
    <n v="0"/>
    <s v="PATHE CINEMAS FRANCE"/>
    <n v="0"/>
    <n v="0"/>
    <n v="0"/>
    <x v="0"/>
    <n v="0"/>
    <s v="facturesfournisseurs@pathe.fr"/>
    <s v="V1-Virement"/>
    <s v="4F - 45 Jours date facture"/>
    <s v="comptabilité.fournisseurs.cinemas@pathe.fr"/>
    <s v="comptabilité.fournisseurs.cinemas@pathe.fr"/>
    <n v="0"/>
    <n v="0"/>
    <n v="0"/>
    <s v="Email"/>
    <m/>
    <m/>
    <x v="20"/>
    <m/>
    <x v="19"/>
    <m/>
    <m/>
    <m/>
    <x v="4"/>
    <x v="4"/>
    <m/>
    <m/>
    <m/>
    <m/>
    <x v="10"/>
    <m/>
    <m/>
    <m/>
    <x v="3"/>
    <x v="2"/>
    <m/>
    <m/>
    <s v=""/>
    <s v="à renseigner"/>
    <m/>
    <s v=""/>
    <m/>
    <s v=""/>
    <n v="0"/>
    <m/>
    <m/>
    <m/>
    <m/>
    <m/>
    <m/>
    <m/>
    <m/>
    <s v=""/>
    <s v=""/>
    <m/>
    <m/>
    <m/>
    <m/>
    <m/>
    <m/>
    <m/>
    <m/>
    <m/>
    <m/>
    <m/>
    <m/>
    <m/>
    <m/>
    <m/>
    <m/>
    <m/>
    <m/>
    <m/>
    <m/>
    <m/>
  </r>
  <r>
    <x v="6"/>
    <m/>
    <x v="0"/>
    <m/>
    <x v="4"/>
    <x v="0"/>
    <m/>
    <m/>
    <m/>
    <m/>
    <m/>
    <m/>
    <m/>
    <m/>
    <m/>
    <m/>
    <m/>
    <m/>
    <m/>
    <m/>
    <m/>
    <m/>
    <m/>
    <x v="1"/>
    <m/>
    <m/>
    <m/>
    <m/>
    <m/>
    <m/>
    <m/>
    <m/>
    <m/>
    <m/>
    <m/>
    <m/>
    <x v="20"/>
    <m/>
    <x v="19"/>
    <m/>
    <m/>
    <m/>
    <x v="4"/>
    <x v="4"/>
    <m/>
    <m/>
    <m/>
    <m/>
    <x v="10"/>
    <m/>
    <m/>
    <m/>
    <x v="3"/>
    <x v="2"/>
    <m/>
    <m/>
    <m/>
    <m/>
    <m/>
    <m/>
    <m/>
    <m/>
    <m/>
    <m/>
    <m/>
    <m/>
    <m/>
    <m/>
    <m/>
    <m/>
    <m/>
    <m/>
    <m/>
    <m/>
    <m/>
    <m/>
    <m/>
    <m/>
    <m/>
    <m/>
    <m/>
    <m/>
    <m/>
    <m/>
    <m/>
    <m/>
    <m/>
    <m/>
    <m/>
    <m/>
    <m/>
    <m/>
    <m/>
    <m/>
  </r>
  <r>
    <x v="6"/>
    <m/>
    <x v="0"/>
    <m/>
    <x v="4"/>
    <x v="0"/>
    <m/>
    <m/>
    <m/>
    <m/>
    <m/>
    <m/>
    <m/>
    <m/>
    <m/>
    <m/>
    <m/>
    <m/>
    <m/>
    <m/>
    <m/>
    <m/>
    <m/>
    <x v="1"/>
    <m/>
    <m/>
    <m/>
    <m/>
    <m/>
    <m/>
    <m/>
    <m/>
    <m/>
    <m/>
    <m/>
    <m/>
    <x v="20"/>
    <m/>
    <x v="19"/>
    <m/>
    <m/>
    <m/>
    <x v="4"/>
    <x v="4"/>
    <m/>
    <m/>
    <m/>
    <m/>
    <x v="10"/>
    <m/>
    <m/>
    <m/>
    <x v="3"/>
    <x v="2"/>
    <m/>
    <m/>
    <m/>
    <m/>
    <m/>
    <m/>
    <m/>
    <m/>
    <m/>
    <m/>
    <m/>
    <m/>
    <m/>
    <m/>
    <m/>
    <m/>
    <m/>
    <m/>
    <m/>
    <m/>
    <m/>
    <m/>
    <m/>
    <m/>
    <m/>
    <m/>
    <m/>
    <m/>
    <m/>
    <m/>
    <m/>
    <m/>
    <m/>
    <m/>
    <m/>
    <m/>
    <m/>
    <m/>
    <m/>
    <m/>
  </r>
  <r>
    <x v="6"/>
    <m/>
    <x v="0"/>
    <m/>
    <x v="4"/>
    <x v="0"/>
    <m/>
    <m/>
    <m/>
    <m/>
    <m/>
    <m/>
    <m/>
    <m/>
    <m/>
    <m/>
    <m/>
    <m/>
    <m/>
    <m/>
    <m/>
    <m/>
    <m/>
    <x v="1"/>
    <m/>
    <m/>
    <m/>
    <m/>
    <m/>
    <m/>
    <m/>
    <m/>
    <m/>
    <m/>
    <m/>
    <m/>
    <x v="20"/>
    <m/>
    <x v="19"/>
    <m/>
    <m/>
    <m/>
    <x v="4"/>
    <x v="4"/>
    <m/>
    <m/>
    <m/>
    <m/>
    <x v="10"/>
    <m/>
    <m/>
    <m/>
    <x v="3"/>
    <x v="2"/>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AB906D-9B46-466C-964A-25BEAE3C3C1A}" name="Tableau croisé dynamique2" cacheId="2" applyNumberFormats="0" applyBorderFormats="0" applyFontFormats="0" applyPatternFormats="0" applyAlignmentFormats="0" applyWidthHeightFormats="1" dataCaption="Valeurs" updatedVersion="8" minRefreshableVersion="3" useAutoFormatting="1" rowGrandTotals="0" colGrandTotals="0" itemPrintTitles="1" createdVersion="6" indent="0" compact="0" compactData="0" multipleFieldFilters="0">
  <location ref="A30:I32" firstHeaderRow="1" firstDataRow="1" firstDataCol="9" rowPageCount="1" colPageCount="1"/>
  <pivotFields count="35">
    <pivotField axis="axisRow" compact="0" outline="0" showAll="0" defaultSubtotal="0">
      <items count="46">
        <item m="1" x="1"/>
        <item m="1" x="25"/>
        <item m="1" x="27"/>
        <item m="1" x="5"/>
        <item m="1" x="12"/>
        <item m="1" x="34"/>
        <item m="1" x="3"/>
        <item m="1" x="17"/>
        <item m="1" x="41"/>
        <item m="1" x="9"/>
        <item m="1" x="39"/>
        <item m="1" x="4"/>
        <item m="1" x="23"/>
        <item m="1" x="13"/>
        <item m="1" x="8"/>
        <item m="1" x="43"/>
        <item m="1" x="14"/>
        <item m="1" x="28"/>
        <item m="1" x="38"/>
        <item m="1" x="36"/>
        <item m="1" x="45"/>
        <item m="1" x="32"/>
        <item m="1" x="16"/>
        <item m="1" x="40"/>
        <item m="1" x="44"/>
        <item m="1" x="33"/>
        <item m="1" x="26"/>
        <item m="1" x="10"/>
        <item m="1" x="24"/>
        <item m="1" x="29"/>
        <item m="1" x="11"/>
        <item m="1" x="22"/>
        <item m="1" x="6"/>
        <item m="1" x="20"/>
        <item m="1" x="30"/>
        <item m="1" x="42"/>
        <item m="1" x="7"/>
        <item m="1" x="15"/>
        <item m="1" x="31"/>
        <item m="1" x="19"/>
        <item m="1" x="35"/>
        <item m="1" x="21"/>
        <item m="1" x="37"/>
        <item m="1" x="2"/>
        <item m="1" x="18"/>
        <item x="0"/>
      </items>
    </pivotField>
    <pivotField axis="axisRow" compact="0" outline="0" showAll="0" defaultSubtotal="0">
      <items count="1">
        <item x="0"/>
      </items>
    </pivotField>
    <pivotField compact="0" numFmtId="49" outline="0" subtotalTop="0" showAll="0" defaultSubtotal="0"/>
    <pivotField compact="0" numFmtId="49" outline="0" subtotalTop="0" showAll="0" defaultSubtotal="0"/>
    <pivotField compact="0" numFmtId="49" outline="0" subtotalTop="0" showAll="0" defaultSubtotal="0"/>
    <pivotField axis="axisRow" compact="0" outline="0" showAll="0" defaultSubtotal="0">
      <items count="2">
        <item x="0"/>
        <item m="1" x="1"/>
      </items>
    </pivotField>
    <pivotField axis="axisRow" compact="0" outline="0" showAll="0" defaultSubtotal="0">
      <items count="1">
        <item x="0"/>
      </items>
    </pivotField>
    <pivotField axis="axisRow" compact="0" outline="0" showAll="0" defaultSubtotal="0">
      <items count="1">
        <item x="0"/>
      </items>
    </pivotField>
    <pivotField compact="0" numFmtId="49" outline="0" subtotalTop="0" showAll="0" defaultSubtotal="0"/>
    <pivotField compact="0" numFmtId="49" outline="0" subtotalTop="0" showAll="0" defaultSubtotal="0"/>
    <pivotField compact="0" outline="0" subtotalTop="0" showAll="0" defaultSubtotal="0"/>
    <pivotField compact="0" numFmtId="49" outline="0" subtotalTop="0" showAll="0" defaultSubtotal="0"/>
    <pivotField axis="axisRow" compact="0" outline="0" showAll="0" defaultSubtotal="0">
      <items count="2">
        <item x="0"/>
        <item x="1"/>
      </items>
    </pivotField>
    <pivotField compact="0" outline="0" subtotalTop="0" showAll="0" defaultSubtotal="0"/>
    <pivotField compact="0" outline="0" subtotalTop="0" showAll="0" defaultSubtotal="0"/>
    <pivotField compact="0" outline="0" subtotalTop="0" showAll="0" defaultSubtotal="0"/>
    <pivotField axis="axisRow" compact="0" outline="0" showAll="0" defaultSubtotal="0">
      <items count="46">
        <item m="1" x="4"/>
        <item m="1" x="12"/>
        <item m="1" x="34"/>
        <item m="1" x="2"/>
        <item m="1" x="17"/>
        <item m="1" x="41"/>
        <item m="1" x="8"/>
        <item m="1" x="39"/>
        <item m="1" x="3"/>
        <item m="1" x="23"/>
        <item m="1" x="13"/>
        <item m="1" x="7"/>
        <item m="1" x="43"/>
        <item m="1" x="14"/>
        <item m="1" x="28"/>
        <item m="1" x="38"/>
        <item m="1" x="36"/>
        <item m="1" x="45"/>
        <item m="1" x="32"/>
        <item m="1" x="16"/>
        <item m="1" x="40"/>
        <item m="1" x="44"/>
        <item m="1" x="33"/>
        <item m="1" x="26"/>
        <item m="1" x="10"/>
        <item m="1" x="24"/>
        <item m="1" x="29"/>
        <item m="1" x="11"/>
        <item m="1" x="22"/>
        <item m="1" x="5"/>
        <item m="1" x="20"/>
        <item m="1" x="30"/>
        <item m="1" x="42"/>
        <item m="1" x="6"/>
        <item m="1" x="15"/>
        <item m="1" x="31"/>
        <item m="1" x="19"/>
        <item m="1" x="35"/>
        <item m="1" x="21"/>
        <item m="1" x="37"/>
        <item m="1" x="1"/>
        <item m="1" x="18"/>
        <item m="1" x="9"/>
        <item m="1" x="25"/>
        <item m="1" x="27"/>
        <item x="0"/>
      </items>
    </pivotField>
    <pivotField axis="axisRow" compact="0" outline="0" showAll="0" defaultSubtotal="0">
      <items count="47">
        <item m="1" x="37"/>
        <item x="0"/>
        <item m="1" x="24"/>
        <item m="1" x="8"/>
        <item m="1" x="25"/>
        <item m="1" x="45"/>
        <item m="1" x="17"/>
        <item m="1" x="28"/>
        <item m="1" x="15"/>
        <item m="1" x="38"/>
        <item m="1" x="32"/>
        <item m="1" x="1"/>
        <item m="1" x="43"/>
        <item m="1" x="31"/>
        <item m="1" x="4"/>
        <item m="1" x="42"/>
        <item m="1" x="22"/>
        <item m="1" x="16"/>
        <item m="1" x="6"/>
        <item m="1" x="40"/>
        <item m="1" x="19"/>
        <item m="1" x="3"/>
        <item m="1" x="46"/>
        <item m="1" x="33"/>
        <item m="1" x="12"/>
        <item m="1" x="34"/>
        <item m="1" x="23"/>
        <item m="1" x="30"/>
        <item m="1" x="14"/>
        <item m="1" x="18"/>
        <item m="1" x="13"/>
        <item m="1" x="11"/>
        <item m="1" x="10"/>
        <item m="1" x="35"/>
        <item m="1" x="7"/>
        <item m="1" x="44"/>
        <item m="1" x="21"/>
        <item m="1" x="29"/>
        <item m="1" x="9"/>
        <item m="1" x="39"/>
        <item m="1" x="36"/>
        <item m="1" x="2"/>
        <item m="1" x="26"/>
        <item m="1" x="27"/>
        <item m="1" x="5"/>
        <item m="1" x="20"/>
        <item m="1" x="41"/>
      </items>
    </pivotField>
    <pivotField axis="axisRow" compact="0" outline="0" showAll="0" defaultSubtotal="0">
      <items count="2">
        <item m="1" x="1"/>
        <item x="0"/>
      </items>
    </pivotField>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axis="axisPage" compact="0" outline="0" showAll="0" defaultSubtotal="0">
      <items count="4">
        <item m="1" x="1"/>
        <item x="0"/>
        <item m="1" x="2"/>
        <item m="1" x="3"/>
      </items>
    </pivotField>
  </pivotFields>
  <rowFields count="9">
    <field x="16"/>
    <field x="17"/>
    <field x="0"/>
    <field x="1"/>
    <field x="18"/>
    <field x="5"/>
    <field x="6"/>
    <field x="7"/>
    <field x="12"/>
  </rowFields>
  <rowItems count="2">
    <i>
      <x v="45"/>
      <x v="1"/>
      <x v="45"/>
      <x/>
      <x v="1"/>
      <x/>
      <x/>
      <x/>
      <x/>
    </i>
    <i r="8">
      <x v="1"/>
    </i>
  </rowItems>
  <colItems count="1">
    <i/>
  </colItems>
  <pageFields count="1">
    <pageField fld="34"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735A7C-279B-4F0C-A080-A467FE6D31C5}" name="Tableau croisé dynamique3"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1">
  <location ref="U40:W47" firstHeaderRow="1" firstDataRow="2" firstDataCol="1"/>
  <pivotFields count="24">
    <pivotField axis="axisCol" showAll="0">
      <items count="8">
        <item x="0"/>
        <item h="1" x="2"/>
        <item h="1" x="3"/>
        <item h="1"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m="1" x="5"/>
        <item x="0"/>
        <item x="1"/>
        <item x="2"/>
        <item x="3"/>
        <item x="4"/>
        <item t="default"/>
      </items>
    </pivotField>
    <pivotField showAll="0"/>
    <pivotField showAll="0"/>
    <pivotField showAll="0"/>
    <pivotField showAll="0"/>
    <pivotField showAll="0"/>
  </pivotFields>
  <rowFields count="1">
    <field x="18"/>
  </rowFields>
  <rowItems count="6">
    <i>
      <x v="1"/>
    </i>
    <i>
      <x v="2"/>
    </i>
    <i>
      <x v="3"/>
    </i>
    <i>
      <x v="4"/>
    </i>
    <i>
      <x v="5"/>
    </i>
    <i t="grand">
      <x/>
    </i>
  </rowItems>
  <colFields count="1">
    <field x="0"/>
  </colFields>
  <colItems count="2">
    <i>
      <x/>
    </i>
    <i t="grand">
      <x/>
    </i>
  </colItems>
  <dataFields count="1">
    <dataField name="Nombre de Fiche de mission reçue/non reçue" fld="18" subtotal="count" baseField="0" baseItem="0"/>
  </dataFields>
  <formats count="2">
    <format dxfId="1363">
      <pivotArea grandRow="1" outline="0" collapsedLevelsAreSubtotals="1" fieldPosition="0"/>
    </format>
    <format dxfId="1362">
      <pivotArea dataOnly="0" labelOnly="1" grandRow="1" outline="0" fieldPosition="0"/>
    </format>
  </formats>
  <chartFormats count="15">
    <chartFormat chart="4" format="0" series="1">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1">
          <reference field="4294967294" count="1" selected="0">
            <x v="0"/>
          </reference>
        </references>
      </pivotArea>
    </chartFormat>
    <chartFormat chart="9" format="33" series="1">
      <pivotArea type="data" outline="0" fieldPosition="0">
        <references count="2">
          <reference field="4294967294" count="1" selected="0">
            <x v="0"/>
          </reference>
          <reference field="0" count="1" selected="0">
            <x v="0"/>
          </reference>
        </references>
      </pivotArea>
    </chartFormat>
    <chartFormat chart="9" format="34">
      <pivotArea type="data" outline="0" fieldPosition="0">
        <references count="3">
          <reference field="4294967294" count="1" selected="0">
            <x v="0"/>
          </reference>
          <reference field="0" count="1" selected="0">
            <x v="0"/>
          </reference>
          <reference field="18" count="1" selected="0">
            <x v="1"/>
          </reference>
        </references>
      </pivotArea>
    </chartFormat>
    <chartFormat chart="9" format="35">
      <pivotArea type="data" outline="0" fieldPosition="0">
        <references count="3">
          <reference field="4294967294" count="1" selected="0">
            <x v="0"/>
          </reference>
          <reference field="0" count="1" selected="0">
            <x v="0"/>
          </reference>
          <reference field="18" count="1" selected="0">
            <x v="2"/>
          </reference>
        </references>
      </pivotArea>
    </chartFormat>
    <chartFormat chart="9" format="36">
      <pivotArea type="data" outline="0" fieldPosition="0">
        <references count="3">
          <reference field="4294967294" count="1" selected="0">
            <x v="0"/>
          </reference>
          <reference field="0" count="1" selected="0">
            <x v="0"/>
          </reference>
          <reference field="18" count="1" selected="0">
            <x v="3"/>
          </reference>
        </references>
      </pivotArea>
    </chartFormat>
    <chartFormat chart="9" format="37">
      <pivotArea type="data" outline="0" fieldPosition="0">
        <references count="3">
          <reference field="4294967294" count="1" selected="0">
            <x v="0"/>
          </reference>
          <reference field="0" count="1" selected="0">
            <x v="0"/>
          </reference>
          <reference field="18" count="1" selected="0">
            <x v="4"/>
          </reference>
        </references>
      </pivotArea>
    </chartFormat>
    <chartFormat chart="9" format="38">
      <pivotArea type="data" outline="0" fieldPosition="0">
        <references count="3">
          <reference field="4294967294" count="1" selected="0">
            <x v="0"/>
          </reference>
          <reference field="0" count="1" selected="0">
            <x v="0"/>
          </reference>
          <reference field="18" count="1" selected="0">
            <x v="5"/>
          </reference>
        </references>
      </pivotArea>
    </chartFormat>
    <chartFormat chart="10" format="39" series="1">
      <pivotArea type="data" outline="0" fieldPosition="0">
        <references count="2">
          <reference field="4294967294" count="1" selected="0">
            <x v="0"/>
          </reference>
          <reference field="0" count="1" selected="0">
            <x v="0"/>
          </reference>
        </references>
      </pivotArea>
    </chartFormat>
    <chartFormat chart="10" format="40">
      <pivotArea type="data" outline="0" fieldPosition="0">
        <references count="3">
          <reference field="4294967294" count="1" selected="0">
            <x v="0"/>
          </reference>
          <reference field="0" count="1" selected="0">
            <x v="0"/>
          </reference>
          <reference field="18" count="1" selected="0">
            <x v="1"/>
          </reference>
        </references>
      </pivotArea>
    </chartFormat>
    <chartFormat chart="10" format="41">
      <pivotArea type="data" outline="0" fieldPosition="0">
        <references count="3">
          <reference field="4294967294" count="1" selected="0">
            <x v="0"/>
          </reference>
          <reference field="0" count="1" selected="0">
            <x v="0"/>
          </reference>
          <reference field="18" count="1" selected="0">
            <x v="2"/>
          </reference>
        </references>
      </pivotArea>
    </chartFormat>
    <chartFormat chart="10" format="42">
      <pivotArea type="data" outline="0" fieldPosition="0">
        <references count="3">
          <reference field="4294967294" count="1" selected="0">
            <x v="0"/>
          </reference>
          <reference field="0" count="1" selected="0">
            <x v="0"/>
          </reference>
          <reference field="18" count="1" selected="0">
            <x v="3"/>
          </reference>
        </references>
      </pivotArea>
    </chartFormat>
    <chartFormat chart="10" format="43">
      <pivotArea type="data" outline="0" fieldPosition="0">
        <references count="3">
          <reference field="4294967294" count="1" selected="0">
            <x v="0"/>
          </reference>
          <reference field="0" count="1" selected="0">
            <x v="0"/>
          </reference>
          <reference field="18" count="1" selected="0">
            <x v="4"/>
          </reference>
        </references>
      </pivotArea>
    </chartFormat>
    <chartFormat chart="10" format="44">
      <pivotArea type="data" outline="0" fieldPosition="0">
        <references count="3">
          <reference field="4294967294" count="1" selected="0">
            <x v="0"/>
          </reference>
          <reference field="0" count="1" selected="0">
            <x v="0"/>
          </reference>
          <reference field="18" count="1" selected="0">
            <x v="5"/>
          </reference>
        </references>
      </pivotArea>
    </chartFormat>
    <chartFormat chart="10"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7B9874-33B0-46F0-81EE-AFC3843405DD}" name="Tableau croisé dynamique14"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F25:M31" firstHeaderRow="1" firstDataRow="2" firstDataCol="1"/>
  <pivotFields count="24">
    <pivotField axis="axisCol" showAll="0">
      <items count="8">
        <item m="1" x="6"/>
        <item x="0"/>
        <item x="1"/>
        <item x="2"/>
        <item x="3"/>
        <item x="4"/>
        <item x="5"/>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m="1" x="4"/>
        <item x="0"/>
        <item x="3"/>
        <item x="2"/>
        <item x="1"/>
        <item t="default"/>
      </items>
    </pivotField>
  </pivotFields>
  <rowFields count="1">
    <field x="23"/>
  </rowFields>
  <rowItems count="5">
    <i>
      <x v="1"/>
    </i>
    <i>
      <x v="2"/>
    </i>
    <i>
      <x v="3"/>
    </i>
    <i>
      <x v="4"/>
    </i>
    <i t="grand">
      <x/>
    </i>
  </rowItems>
  <colFields count="1">
    <field x="0"/>
  </colFields>
  <colItems count="7">
    <i>
      <x v="1"/>
    </i>
    <i>
      <x v="2"/>
    </i>
    <i>
      <x v="3"/>
    </i>
    <i>
      <x v="4"/>
    </i>
    <i>
      <x v="5"/>
    </i>
    <i>
      <x v="6"/>
    </i>
    <i t="grand">
      <x/>
    </i>
  </colItems>
  <dataFields count="1">
    <dataField name="Nombre de Statut visite" fld="23" subtotal="count" baseField="0" baseItem="0"/>
  </dataFields>
  <formats count="5">
    <format dxfId="1368">
      <pivotArea collapsedLevelsAreSubtotals="1" fieldPosition="0">
        <references count="1">
          <reference field="23" count="0"/>
        </references>
      </pivotArea>
    </format>
    <format dxfId="1367">
      <pivotArea dataOnly="0" labelOnly="1" fieldPosition="0">
        <references count="1">
          <reference field="23" count="1">
            <x v="1"/>
          </reference>
        </references>
      </pivotArea>
    </format>
    <format dxfId="1366">
      <pivotArea dataOnly="0" labelOnly="1" fieldPosition="0">
        <references count="1">
          <reference field="23" count="1">
            <x v="2"/>
          </reference>
        </references>
      </pivotArea>
    </format>
    <format dxfId="1365">
      <pivotArea dataOnly="0" labelOnly="1" fieldPosition="0">
        <references count="1">
          <reference field="23" count="1">
            <x v="3"/>
          </reference>
        </references>
      </pivotArea>
    </format>
    <format dxfId="1364">
      <pivotArea dataOnly="0" labelOnly="1" fieldPosition="0">
        <references count="1">
          <reference field="23"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4F167B-ED2F-4BEA-ADE9-A78B3C6AC38D}" name="Tableau croisé dynamique8"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2">
  <location ref="B141:D147" firstHeaderRow="1" firstDataRow="2" firstDataCol="1"/>
  <pivotFields count="24">
    <pivotField axis="axisCol" showAll="0">
      <items count="8">
        <item h="1" x="0"/>
        <item h="1" x="2"/>
        <item h="1" x="3"/>
        <item h="1" x="5"/>
        <item h="1" m="1" x="6"/>
        <item h="1" x="1"/>
        <item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2"/>
        <item x="0"/>
        <item x="1"/>
        <item x="3"/>
        <item m="1" x="4"/>
        <item t="default"/>
      </items>
    </pivotField>
  </pivotFields>
  <rowFields count="1">
    <field x="23"/>
  </rowFields>
  <rowItems count="5">
    <i>
      <x/>
    </i>
    <i>
      <x v="1"/>
    </i>
    <i>
      <x v="2"/>
    </i>
    <i>
      <x v="3"/>
    </i>
    <i t="grand">
      <x/>
    </i>
  </rowItems>
  <colFields count="1">
    <field x="0"/>
  </colFields>
  <colItems count="2">
    <i>
      <x v="6"/>
    </i>
    <i t="grand">
      <x/>
    </i>
  </colItems>
  <dataFields count="1">
    <dataField name="Nombre de Statut visite" fld="23" subtotal="count" baseField="0" baseItem="0"/>
  </dataFields>
  <formats count="15">
    <format dxfId="1383">
      <pivotArea collapsedLevelsAreSubtotals="1" fieldPosition="0">
        <references count="1">
          <reference field="23" count="1">
            <x v="3"/>
          </reference>
        </references>
      </pivotArea>
    </format>
    <format dxfId="1382">
      <pivotArea grandRow="1" outline="0" collapsedLevelsAreSubtotals="1" fieldPosition="0"/>
    </format>
    <format dxfId="1381">
      <pivotArea dataOnly="0" labelOnly="1" fieldPosition="0">
        <references count="1">
          <reference field="23" count="1">
            <x v="3"/>
          </reference>
        </references>
      </pivotArea>
    </format>
    <format dxfId="1380">
      <pivotArea dataOnly="0" labelOnly="1" grandRow="1" outline="0" fieldPosition="0"/>
    </format>
    <format dxfId="1379">
      <pivotArea dataOnly="0" labelOnly="1" fieldPosition="0">
        <references count="1">
          <reference field="23" count="1">
            <x v="0"/>
          </reference>
        </references>
      </pivotArea>
    </format>
    <format dxfId="1378">
      <pivotArea dataOnly="0" labelOnly="1" fieldPosition="0">
        <references count="1">
          <reference field="23" count="1">
            <x v="0"/>
          </reference>
        </references>
      </pivotArea>
    </format>
    <format dxfId="1377">
      <pivotArea type="origin" dataOnly="0" labelOnly="1" outline="0" fieldPosition="0"/>
    </format>
    <format dxfId="1376">
      <pivotArea field="0" type="button" dataOnly="0" labelOnly="1" outline="0" axis="axisCol" fieldPosition="0"/>
    </format>
    <format dxfId="1375">
      <pivotArea type="topRight" dataOnly="0" labelOnly="1" outline="0" fieldPosition="0"/>
    </format>
    <format dxfId="1374">
      <pivotArea field="23" type="button" dataOnly="0" labelOnly="1" outline="0" axis="axisRow" fieldPosition="0"/>
    </format>
    <format dxfId="1373">
      <pivotArea dataOnly="0" labelOnly="1" fieldPosition="0">
        <references count="1">
          <reference field="0" count="0"/>
        </references>
      </pivotArea>
    </format>
    <format dxfId="1372">
      <pivotArea dataOnly="0" labelOnly="1" grandCol="1" outline="0" fieldPosition="0"/>
    </format>
    <format dxfId="1371">
      <pivotArea dataOnly="0" labelOnly="1" fieldPosition="0">
        <references count="1">
          <reference field="23" count="1">
            <x v="1"/>
          </reference>
        </references>
      </pivotArea>
    </format>
    <format dxfId="1370">
      <pivotArea dataOnly="0" labelOnly="1" fieldPosition="0">
        <references count="1">
          <reference field="23" count="1">
            <x v="2"/>
          </reference>
        </references>
      </pivotArea>
    </format>
    <format dxfId="1369">
      <pivotArea dataOnly="0" labelOnly="1" fieldPosition="0">
        <references count="1">
          <reference field="23" count="1">
            <x v="3"/>
          </reference>
        </references>
      </pivotArea>
    </format>
  </formats>
  <chartFormats count="13">
    <chartFormat chart="3" format="1" series="1">
      <pivotArea type="data" outline="0" fieldPosition="0">
        <references count="2">
          <reference field="4294967294" count="1" selected="0">
            <x v="0"/>
          </reference>
          <reference field="0" count="1" selected="0">
            <x v="3"/>
          </reference>
        </references>
      </pivotArea>
    </chartFormat>
    <chartFormat chart="7" format="5" series="1">
      <pivotArea type="data" outline="0" fieldPosition="0">
        <references count="1">
          <reference field="4294967294" count="1" selected="0">
            <x v="0"/>
          </reference>
        </references>
      </pivotArea>
    </chartFormat>
    <chartFormat chart="11" format="26" series="1">
      <pivotArea type="data" outline="0" fieldPosition="0">
        <references count="2">
          <reference field="4294967294" count="1" selected="0">
            <x v="0"/>
          </reference>
          <reference field="0" count="1" selected="0">
            <x v="0"/>
          </reference>
        </references>
      </pivotArea>
    </chartFormat>
    <chartFormat chart="11" format="27">
      <pivotArea type="data" outline="0" fieldPosition="0">
        <references count="3">
          <reference field="4294967294" count="1" selected="0">
            <x v="0"/>
          </reference>
          <reference field="0" count="1" selected="0">
            <x v="0"/>
          </reference>
          <reference field="23" count="1" selected="0">
            <x v="0"/>
          </reference>
        </references>
      </pivotArea>
    </chartFormat>
    <chartFormat chart="11" format="28">
      <pivotArea type="data" outline="0" fieldPosition="0">
        <references count="3">
          <reference field="4294967294" count="1" selected="0">
            <x v="0"/>
          </reference>
          <reference field="0" count="1" selected="0">
            <x v="0"/>
          </reference>
          <reference field="23" count="1" selected="0">
            <x v="1"/>
          </reference>
        </references>
      </pivotArea>
    </chartFormat>
    <chartFormat chart="11" format="29">
      <pivotArea type="data" outline="0" fieldPosition="0">
        <references count="3">
          <reference field="4294967294" count="1" selected="0">
            <x v="0"/>
          </reference>
          <reference field="0" count="1" selected="0">
            <x v="0"/>
          </reference>
          <reference field="23" count="1" selected="0">
            <x v="2"/>
          </reference>
        </references>
      </pivotArea>
    </chartFormat>
    <chartFormat chart="11" format="30">
      <pivotArea type="data" outline="0" fieldPosition="0">
        <references count="3">
          <reference field="4294967294" count="1" selected="0">
            <x v="0"/>
          </reference>
          <reference field="0" count="1" selected="0">
            <x v="0"/>
          </reference>
          <reference field="23" count="1" selected="0">
            <x v="3"/>
          </reference>
        </references>
      </pivotArea>
    </chartFormat>
    <chartFormat chart="11" format="31" series="1">
      <pivotArea type="data" outline="0" fieldPosition="0">
        <references count="2">
          <reference field="4294967294" count="1" selected="0">
            <x v="0"/>
          </reference>
          <reference field="0" count="1" selected="0">
            <x v="6"/>
          </reference>
        </references>
      </pivotArea>
    </chartFormat>
    <chartFormat chart="11" format="32">
      <pivotArea type="data" outline="0" fieldPosition="0">
        <references count="3">
          <reference field="4294967294" count="1" selected="0">
            <x v="0"/>
          </reference>
          <reference field="0" count="1" selected="0">
            <x v="6"/>
          </reference>
          <reference field="23" count="1" selected="0">
            <x v="0"/>
          </reference>
        </references>
      </pivotArea>
    </chartFormat>
    <chartFormat chart="11" format="33">
      <pivotArea type="data" outline="0" fieldPosition="0">
        <references count="3">
          <reference field="4294967294" count="1" selected="0">
            <x v="0"/>
          </reference>
          <reference field="0" count="1" selected="0">
            <x v="6"/>
          </reference>
          <reference field="23" count="1" selected="0">
            <x v="1"/>
          </reference>
        </references>
      </pivotArea>
    </chartFormat>
    <chartFormat chart="11" format="34">
      <pivotArea type="data" outline="0" fieldPosition="0">
        <references count="3">
          <reference field="4294967294" count="1" selected="0">
            <x v="0"/>
          </reference>
          <reference field="0" count="1" selected="0">
            <x v="6"/>
          </reference>
          <reference field="23" count="1" selected="0">
            <x v="2"/>
          </reference>
        </references>
      </pivotArea>
    </chartFormat>
    <chartFormat chart="11" format="35">
      <pivotArea type="data" outline="0" fieldPosition="0">
        <references count="3">
          <reference field="4294967294" count="1" selected="0">
            <x v="0"/>
          </reference>
          <reference field="0" count="1" selected="0">
            <x v="6"/>
          </reference>
          <reference field="23" count="1" selected="0">
            <x v="3"/>
          </reference>
        </references>
      </pivotArea>
    </chartFormat>
    <chartFormat chart="11"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A9C876-5931-421E-A1D2-EFCC8CCAD756}" name="Tableau croisé dynamique4"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0">
  <location ref="U66:W73" firstHeaderRow="1" firstDataRow="2" firstDataCol="1"/>
  <pivotFields count="24">
    <pivotField axis="axisCol" showAll="0">
      <items count="8">
        <item h="1" x="0"/>
        <item h="1" x="2"/>
        <item h="1" x="3"/>
        <item h="1" x="5"/>
        <item h="1" m="1" x="6"/>
        <item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m="1" x="5"/>
        <item x="0"/>
        <item x="1"/>
        <item x="2"/>
        <item x="3"/>
        <item x="4"/>
        <item t="default"/>
      </items>
    </pivotField>
    <pivotField showAll="0"/>
    <pivotField showAll="0"/>
    <pivotField showAll="0"/>
    <pivotField showAll="0"/>
    <pivotField showAll="0"/>
  </pivotFields>
  <rowFields count="1">
    <field x="18"/>
  </rowFields>
  <rowItems count="6">
    <i>
      <x v="1"/>
    </i>
    <i>
      <x v="2"/>
    </i>
    <i>
      <x v="3"/>
    </i>
    <i>
      <x v="4"/>
    </i>
    <i>
      <x v="5"/>
    </i>
    <i t="grand">
      <x/>
    </i>
  </rowItems>
  <colFields count="1">
    <field x="0"/>
  </colFields>
  <colItems count="2">
    <i>
      <x v="5"/>
    </i>
    <i t="grand">
      <x/>
    </i>
  </colItems>
  <dataFields count="1">
    <dataField name="Nombre de Fiche de mission reçue/non reçue" fld="18" subtotal="count" baseField="0" baseItem="0"/>
  </dataFields>
  <chartFormats count="14">
    <chartFormat chart="3" format="5" series="1">
      <pivotArea type="data" outline="0" fieldPosition="0">
        <references count="1">
          <reference field="4294967294" count="1" selected="0">
            <x v="0"/>
          </reference>
        </references>
      </pivotArea>
    </chartFormat>
    <chartFormat chart="8" format="38" series="1">
      <pivotArea type="data" outline="0" fieldPosition="0">
        <references count="2">
          <reference field="4294967294" count="1" selected="0">
            <x v="0"/>
          </reference>
          <reference field="0" count="1" selected="0">
            <x v="5"/>
          </reference>
        </references>
      </pivotArea>
    </chartFormat>
    <chartFormat chart="8" format="39">
      <pivotArea type="data" outline="0" fieldPosition="0">
        <references count="3">
          <reference field="4294967294" count="1" selected="0">
            <x v="0"/>
          </reference>
          <reference field="0" count="1" selected="0">
            <x v="5"/>
          </reference>
          <reference field="18" count="1" selected="0">
            <x v="1"/>
          </reference>
        </references>
      </pivotArea>
    </chartFormat>
    <chartFormat chart="8" format="40">
      <pivotArea type="data" outline="0" fieldPosition="0">
        <references count="3">
          <reference field="4294967294" count="1" selected="0">
            <x v="0"/>
          </reference>
          <reference field="0" count="1" selected="0">
            <x v="5"/>
          </reference>
          <reference field="18" count="1" selected="0">
            <x v="2"/>
          </reference>
        </references>
      </pivotArea>
    </chartFormat>
    <chartFormat chart="8" format="41">
      <pivotArea type="data" outline="0" fieldPosition="0">
        <references count="3">
          <reference field="4294967294" count="1" selected="0">
            <x v="0"/>
          </reference>
          <reference field="0" count="1" selected="0">
            <x v="5"/>
          </reference>
          <reference field="18" count="1" selected="0">
            <x v="3"/>
          </reference>
        </references>
      </pivotArea>
    </chartFormat>
    <chartFormat chart="8" format="42">
      <pivotArea type="data" outline="0" fieldPosition="0">
        <references count="3">
          <reference field="4294967294" count="1" selected="0">
            <x v="0"/>
          </reference>
          <reference field="0" count="1" selected="0">
            <x v="5"/>
          </reference>
          <reference field="18" count="1" selected="0">
            <x v="4"/>
          </reference>
        </references>
      </pivotArea>
    </chartFormat>
    <chartFormat chart="8" format="43">
      <pivotArea type="data" outline="0" fieldPosition="0">
        <references count="3">
          <reference field="4294967294" count="1" selected="0">
            <x v="0"/>
          </reference>
          <reference field="0" count="1" selected="0">
            <x v="5"/>
          </reference>
          <reference field="18" count="1" selected="0">
            <x v="5"/>
          </reference>
        </references>
      </pivotArea>
    </chartFormat>
    <chartFormat chart="9" format="44" series="1">
      <pivotArea type="data" outline="0" fieldPosition="0">
        <references count="2">
          <reference field="4294967294" count="1" selected="0">
            <x v="0"/>
          </reference>
          <reference field="0" count="1" selected="0">
            <x v="5"/>
          </reference>
        </references>
      </pivotArea>
    </chartFormat>
    <chartFormat chart="9" format="45">
      <pivotArea type="data" outline="0" fieldPosition="0">
        <references count="3">
          <reference field="4294967294" count="1" selected="0">
            <x v="0"/>
          </reference>
          <reference field="0" count="1" selected="0">
            <x v="5"/>
          </reference>
          <reference field="18" count="1" selected="0">
            <x v="1"/>
          </reference>
        </references>
      </pivotArea>
    </chartFormat>
    <chartFormat chart="9" format="46">
      <pivotArea type="data" outline="0" fieldPosition="0">
        <references count="3">
          <reference field="4294967294" count="1" selected="0">
            <x v="0"/>
          </reference>
          <reference field="0" count="1" selected="0">
            <x v="5"/>
          </reference>
          <reference field="18" count="1" selected="0">
            <x v="2"/>
          </reference>
        </references>
      </pivotArea>
    </chartFormat>
    <chartFormat chart="9" format="47">
      <pivotArea type="data" outline="0" fieldPosition="0">
        <references count="3">
          <reference field="4294967294" count="1" selected="0">
            <x v="0"/>
          </reference>
          <reference field="0" count="1" selected="0">
            <x v="5"/>
          </reference>
          <reference field="18" count="1" selected="0">
            <x v="3"/>
          </reference>
        </references>
      </pivotArea>
    </chartFormat>
    <chartFormat chart="9" format="48">
      <pivotArea type="data" outline="0" fieldPosition="0">
        <references count="3">
          <reference field="4294967294" count="1" selected="0">
            <x v="0"/>
          </reference>
          <reference field="0" count="1" selected="0">
            <x v="5"/>
          </reference>
          <reference field="18" count="1" selected="0">
            <x v="4"/>
          </reference>
        </references>
      </pivotArea>
    </chartFormat>
    <chartFormat chart="9" format="49">
      <pivotArea type="data" outline="0" fieldPosition="0">
        <references count="3">
          <reference field="4294967294" count="1" selected="0">
            <x v="0"/>
          </reference>
          <reference field="0" count="1" selected="0">
            <x v="5"/>
          </reference>
          <reference field="18" count="1" selected="0">
            <x v="5"/>
          </reference>
        </references>
      </pivotArea>
    </chartFormat>
    <chartFormat chart="9"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05EE2E-8CBB-4186-86A5-05DB35F966A1}" name="Tableau croisé dynamique10"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9">
  <location ref="U89:W96" firstHeaderRow="1" firstDataRow="2" firstDataCol="1"/>
  <pivotFields count="24">
    <pivotField axis="axisCol" showAll="0">
      <items count="8">
        <item h="1" x="0"/>
        <item x="2"/>
        <item h="1" x="3"/>
        <item h="1"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m="1" x="5"/>
        <item x="0"/>
        <item x="1"/>
        <item x="2"/>
        <item x="3"/>
        <item x="4"/>
        <item t="default"/>
      </items>
    </pivotField>
    <pivotField showAll="0"/>
    <pivotField showAll="0"/>
    <pivotField showAll="0"/>
    <pivotField showAll="0"/>
    <pivotField showAll="0"/>
  </pivotFields>
  <rowFields count="1">
    <field x="18"/>
  </rowFields>
  <rowItems count="6">
    <i>
      <x v="1"/>
    </i>
    <i>
      <x v="2"/>
    </i>
    <i>
      <x v="3"/>
    </i>
    <i>
      <x v="4"/>
    </i>
    <i>
      <x v="5"/>
    </i>
    <i t="grand">
      <x/>
    </i>
  </rowItems>
  <colFields count="1">
    <field x="0"/>
  </colFields>
  <colItems count="2">
    <i>
      <x v="1"/>
    </i>
    <i t="grand">
      <x/>
    </i>
  </colItems>
  <dataFields count="1">
    <dataField name="Nombre de Fiche de mission reçue/non reçue" fld="18" subtotal="count" baseField="0" baseItem="0"/>
  </dataFields>
  <chartFormats count="15">
    <chartFormat chart="2" format="0"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7" format="33" series="1">
      <pivotArea type="data" outline="0" fieldPosition="0">
        <references count="2">
          <reference field="4294967294" count="1" selected="0">
            <x v="0"/>
          </reference>
          <reference field="0" count="1" selected="0">
            <x v="1"/>
          </reference>
        </references>
      </pivotArea>
    </chartFormat>
    <chartFormat chart="7" format="34">
      <pivotArea type="data" outline="0" fieldPosition="0">
        <references count="3">
          <reference field="4294967294" count="1" selected="0">
            <x v="0"/>
          </reference>
          <reference field="0" count="1" selected="0">
            <x v="1"/>
          </reference>
          <reference field="18" count="1" selected="0">
            <x v="1"/>
          </reference>
        </references>
      </pivotArea>
    </chartFormat>
    <chartFormat chart="7" format="35">
      <pivotArea type="data" outline="0" fieldPosition="0">
        <references count="3">
          <reference field="4294967294" count="1" selected="0">
            <x v="0"/>
          </reference>
          <reference field="0" count="1" selected="0">
            <x v="1"/>
          </reference>
          <reference field="18" count="1" selected="0">
            <x v="2"/>
          </reference>
        </references>
      </pivotArea>
    </chartFormat>
    <chartFormat chart="7" format="36">
      <pivotArea type="data" outline="0" fieldPosition="0">
        <references count="3">
          <reference field="4294967294" count="1" selected="0">
            <x v="0"/>
          </reference>
          <reference field="0" count="1" selected="0">
            <x v="1"/>
          </reference>
          <reference field="18" count="1" selected="0">
            <x v="3"/>
          </reference>
        </references>
      </pivotArea>
    </chartFormat>
    <chartFormat chart="7" format="37">
      <pivotArea type="data" outline="0" fieldPosition="0">
        <references count="3">
          <reference field="4294967294" count="1" selected="0">
            <x v="0"/>
          </reference>
          <reference field="0" count="1" selected="0">
            <x v="1"/>
          </reference>
          <reference field="18" count="1" selected="0">
            <x v="4"/>
          </reference>
        </references>
      </pivotArea>
    </chartFormat>
    <chartFormat chart="7" format="38">
      <pivotArea type="data" outline="0" fieldPosition="0">
        <references count="3">
          <reference field="4294967294" count="1" selected="0">
            <x v="0"/>
          </reference>
          <reference field="0" count="1" selected="0">
            <x v="1"/>
          </reference>
          <reference field="18" count="1" selected="0">
            <x v="5"/>
          </reference>
        </references>
      </pivotArea>
    </chartFormat>
    <chartFormat chart="8" format="39" series="1">
      <pivotArea type="data" outline="0" fieldPosition="0">
        <references count="2">
          <reference field="4294967294" count="1" selected="0">
            <x v="0"/>
          </reference>
          <reference field="0" count="1" selected="0">
            <x v="1"/>
          </reference>
        </references>
      </pivotArea>
    </chartFormat>
    <chartFormat chart="8" format="40">
      <pivotArea type="data" outline="0" fieldPosition="0">
        <references count="3">
          <reference field="4294967294" count="1" selected="0">
            <x v="0"/>
          </reference>
          <reference field="0" count="1" selected="0">
            <x v="1"/>
          </reference>
          <reference field="18" count="1" selected="0">
            <x v="1"/>
          </reference>
        </references>
      </pivotArea>
    </chartFormat>
    <chartFormat chart="8" format="41">
      <pivotArea type="data" outline="0" fieldPosition="0">
        <references count="3">
          <reference field="4294967294" count="1" selected="0">
            <x v="0"/>
          </reference>
          <reference field="0" count="1" selected="0">
            <x v="1"/>
          </reference>
          <reference field="18" count="1" selected="0">
            <x v="2"/>
          </reference>
        </references>
      </pivotArea>
    </chartFormat>
    <chartFormat chart="8" format="42">
      <pivotArea type="data" outline="0" fieldPosition="0">
        <references count="3">
          <reference field="4294967294" count="1" selected="0">
            <x v="0"/>
          </reference>
          <reference field="0" count="1" selected="0">
            <x v="1"/>
          </reference>
          <reference field="18" count="1" selected="0">
            <x v="3"/>
          </reference>
        </references>
      </pivotArea>
    </chartFormat>
    <chartFormat chart="8" format="43">
      <pivotArea type="data" outline="0" fieldPosition="0">
        <references count="3">
          <reference field="4294967294" count="1" selected="0">
            <x v="0"/>
          </reference>
          <reference field="0" count="1" selected="0">
            <x v="1"/>
          </reference>
          <reference field="18" count="1" selected="0">
            <x v="4"/>
          </reference>
        </references>
      </pivotArea>
    </chartFormat>
    <chartFormat chart="8" format="44">
      <pivotArea type="data" outline="0" fieldPosition="0">
        <references count="3">
          <reference field="4294967294" count="1" selected="0">
            <x v="0"/>
          </reference>
          <reference field="0" count="1" selected="0">
            <x v="1"/>
          </reference>
          <reference field="18" count="1" selected="0">
            <x v="5"/>
          </reference>
        </references>
      </pivotArea>
    </chartFormat>
    <chartFormat chart="8"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9B962A-8BBA-4F84-A2DB-915569DA7672}" name="Tableau croisé dynamique24"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6">
  <location ref="AN95:AP101" firstHeaderRow="1" firstDataRow="2" firstDataCol="1"/>
  <pivotFields count="24">
    <pivotField axis="axisCol" showAll="0">
      <items count="8">
        <item h="1" x="0"/>
        <item x="2"/>
        <item h="1" x="3"/>
        <item h="1"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3"/>
        <item x="1"/>
        <item t="default"/>
      </items>
    </pivotField>
    <pivotField showAll="0"/>
  </pivotFields>
  <rowFields count="1">
    <field x="22"/>
  </rowFields>
  <rowItems count="5">
    <i>
      <x/>
    </i>
    <i>
      <x v="1"/>
    </i>
    <i>
      <x v="2"/>
    </i>
    <i>
      <x v="3"/>
    </i>
    <i t="grand">
      <x/>
    </i>
  </rowItems>
  <colFields count="1">
    <field x="0"/>
  </colFields>
  <colItems count="2">
    <i>
      <x v="1"/>
    </i>
    <i t="grand">
      <x/>
    </i>
  </colItems>
  <dataFields count="1">
    <dataField name="Nombre de Statut déploiement" fld="22" subtotal="count" baseField="0" baseItem="0"/>
  </dataFields>
  <formats count="4">
    <format dxfId="1387">
      <pivotArea dataOnly="0" labelOnly="1" fieldPosition="0">
        <references count="1">
          <reference field="22" count="1">
            <x v="0"/>
          </reference>
        </references>
      </pivotArea>
    </format>
    <format dxfId="1386">
      <pivotArea dataOnly="0" labelOnly="1" fieldPosition="0">
        <references count="1">
          <reference field="22" count="1">
            <x v="1"/>
          </reference>
        </references>
      </pivotArea>
    </format>
    <format dxfId="1385">
      <pivotArea dataOnly="0" labelOnly="1" fieldPosition="0">
        <references count="1">
          <reference field="22" count="1">
            <x v="2"/>
          </reference>
        </references>
      </pivotArea>
    </format>
    <format dxfId="1384">
      <pivotArea dataOnly="0" labelOnly="1" fieldPosition="0">
        <references count="1">
          <reference field="22" count="1">
            <x v="3"/>
          </reference>
        </references>
      </pivotArea>
    </format>
  </formats>
  <chartFormats count="9">
    <chartFormat chart="1" format="0" series="1">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3">
          <reference field="4294967294" count="1" selected="0">
            <x v="0"/>
          </reference>
          <reference field="0" count="1" selected="0">
            <x v="1"/>
          </reference>
          <reference field="22" count="1" selected="0">
            <x v="0"/>
          </reference>
        </references>
      </pivotArea>
    </chartFormat>
    <chartFormat chart="1" format="2">
      <pivotArea type="data" outline="0" fieldPosition="0">
        <references count="3">
          <reference field="4294967294" count="1" selected="0">
            <x v="0"/>
          </reference>
          <reference field="0" count="1" selected="0">
            <x v="1"/>
          </reference>
          <reference field="22" count="1" selected="0">
            <x v="1"/>
          </reference>
        </references>
      </pivotArea>
    </chartFormat>
    <chartFormat chart="1" format="3">
      <pivotArea type="data" outline="0" fieldPosition="0">
        <references count="3">
          <reference field="4294967294" count="1" selected="0">
            <x v="0"/>
          </reference>
          <reference field="0" count="1" selected="0">
            <x v="1"/>
          </reference>
          <reference field="22" count="1" selected="0">
            <x v="3"/>
          </reference>
        </references>
      </pivotArea>
    </chartFormat>
    <chartFormat chart="5" format="24" series="1">
      <pivotArea type="data" outline="0" fieldPosition="0">
        <references count="2">
          <reference field="4294967294" count="1" selected="0">
            <x v="0"/>
          </reference>
          <reference field="0" count="1" selected="0">
            <x v="1"/>
          </reference>
        </references>
      </pivotArea>
    </chartFormat>
    <chartFormat chart="5" format="25">
      <pivotArea type="data" outline="0" fieldPosition="0">
        <references count="3">
          <reference field="4294967294" count="1" selected="0">
            <x v="0"/>
          </reference>
          <reference field="0" count="1" selected="0">
            <x v="1"/>
          </reference>
          <reference field="22" count="1" selected="0">
            <x v="0"/>
          </reference>
        </references>
      </pivotArea>
    </chartFormat>
    <chartFormat chart="5" format="26">
      <pivotArea type="data" outline="0" fieldPosition="0">
        <references count="3">
          <reference field="4294967294" count="1" selected="0">
            <x v="0"/>
          </reference>
          <reference field="0" count="1" selected="0">
            <x v="1"/>
          </reference>
          <reference field="22" count="1" selected="0">
            <x v="1"/>
          </reference>
        </references>
      </pivotArea>
    </chartFormat>
    <chartFormat chart="5" format="27">
      <pivotArea type="data" outline="0" fieldPosition="0">
        <references count="3">
          <reference field="4294967294" count="1" selected="0">
            <x v="0"/>
          </reference>
          <reference field="0" count="1" selected="0">
            <x v="1"/>
          </reference>
          <reference field="22" count="1" selected="0">
            <x v="2"/>
          </reference>
        </references>
      </pivotArea>
    </chartFormat>
    <chartFormat chart="5" format="28">
      <pivotArea type="data" outline="0" fieldPosition="0">
        <references count="3">
          <reference field="4294967294" count="1" selected="0">
            <x v="0"/>
          </reference>
          <reference field="0" count="1" selected="0">
            <x v="1"/>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7B6BED-F9DF-414B-9420-047835A1E6F3}" name="Tableau croisé dynamique15"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2">
  <location ref="Z23:AG30" firstHeaderRow="1" firstDataRow="2" firstDataCol="1"/>
  <pivotFields count="24">
    <pivotField axis="axisCol" showAll="0">
      <items count="8">
        <item x="0"/>
        <item x="2"/>
        <item x="3"/>
        <item x="5"/>
        <item m="1" x="6"/>
        <item x="1"/>
        <item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m="1" x="5"/>
        <item x="0"/>
        <item x="1"/>
        <item x="2"/>
        <item x="3"/>
        <item x="4"/>
        <item t="default"/>
      </items>
    </pivotField>
    <pivotField showAll="0"/>
    <pivotField showAll="0"/>
    <pivotField showAll="0"/>
    <pivotField showAll="0"/>
    <pivotField showAll="0"/>
  </pivotFields>
  <rowFields count="1">
    <field x="18"/>
  </rowFields>
  <rowItems count="6">
    <i>
      <x v="1"/>
    </i>
    <i>
      <x v="2"/>
    </i>
    <i>
      <x v="3"/>
    </i>
    <i>
      <x v="4"/>
    </i>
    <i>
      <x v="5"/>
    </i>
    <i t="grand">
      <x/>
    </i>
  </rowItems>
  <colFields count="1">
    <field x="0"/>
  </colFields>
  <colItems count="7">
    <i>
      <x/>
    </i>
    <i>
      <x v="1"/>
    </i>
    <i>
      <x v="2"/>
    </i>
    <i>
      <x v="3"/>
    </i>
    <i>
      <x v="5"/>
    </i>
    <i>
      <x v="6"/>
    </i>
    <i t="grand">
      <x/>
    </i>
  </colItems>
  <dataFields count="1">
    <dataField name="Nombre de Fiche de mission reçue/non reçue" fld="18" subtotal="count" baseField="0" baseItem="0"/>
  </dataFields>
  <formats count="11">
    <format dxfId="1398">
      <pivotArea type="origin" dataOnly="0" labelOnly="1" outline="0" fieldPosition="0"/>
    </format>
    <format dxfId="1397">
      <pivotArea field="0" type="button" dataOnly="0" labelOnly="1" outline="0" axis="axisCol" fieldPosition="0"/>
    </format>
    <format dxfId="1396">
      <pivotArea type="topRight" dataOnly="0" labelOnly="1" outline="0" fieldPosition="0"/>
    </format>
    <format dxfId="1395">
      <pivotArea field="18" type="button" dataOnly="0" labelOnly="1" outline="0" axis="axisRow" fieldPosition="0"/>
    </format>
    <format dxfId="1394">
      <pivotArea dataOnly="0" labelOnly="1" fieldPosition="0">
        <references count="1">
          <reference field="0" count="0"/>
        </references>
      </pivotArea>
    </format>
    <format dxfId="1393">
      <pivotArea dataOnly="0" labelOnly="1" grandCol="1" outline="0" fieldPosition="0"/>
    </format>
    <format dxfId="1392">
      <pivotArea dataOnly="0" labelOnly="1" fieldPosition="0">
        <references count="1">
          <reference field="18" count="1">
            <x v="1"/>
          </reference>
        </references>
      </pivotArea>
    </format>
    <format dxfId="1391">
      <pivotArea dataOnly="0" labelOnly="1" fieldPosition="0">
        <references count="1">
          <reference field="18" count="1">
            <x v="2"/>
          </reference>
        </references>
      </pivotArea>
    </format>
    <format dxfId="1390">
      <pivotArea dataOnly="0" labelOnly="1" fieldPosition="0">
        <references count="1">
          <reference field="18" count="1">
            <x v="3"/>
          </reference>
        </references>
      </pivotArea>
    </format>
    <format dxfId="1389">
      <pivotArea dataOnly="0" labelOnly="1" fieldPosition="0">
        <references count="1">
          <reference field="18" count="1">
            <x v="4"/>
          </reference>
        </references>
      </pivotArea>
    </format>
    <format dxfId="1388">
      <pivotArea dataOnly="0" labelOnly="1" fieldPosition="0">
        <references count="1">
          <reference field="18"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23014F-1882-42C5-9B5C-CBE0ED24D507}" name="Tableau croisé dynamique2"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4">
  <location ref="B40:D46" firstHeaderRow="1" firstDataRow="2" firstDataCol="1"/>
  <pivotFields count="24">
    <pivotField axis="axisCol" showAll="0">
      <items count="8">
        <item x="0"/>
        <item h="1" m="1" x="6"/>
        <item h="1" x="1"/>
        <item h="1" x="2"/>
        <item h="1" x="3"/>
        <item h="1" x="4"/>
        <item h="1" x="5"/>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2"/>
        <item x="0"/>
        <item x="1"/>
        <item x="3"/>
        <item m="1" x="4"/>
        <item t="default"/>
      </items>
    </pivotField>
  </pivotFields>
  <rowFields count="1">
    <field x="23"/>
  </rowFields>
  <rowItems count="5">
    <i>
      <x/>
    </i>
    <i>
      <x v="1"/>
    </i>
    <i>
      <x v="2"/>
    </i>
    <i>
      <x v="3"/>
    </i>
    <i t="grand">
      <x/>
    </i>
  </rowItems>
  <colFields count="1">
    <field x="0"/>
  </colFields>
  <colItems count="2">
    <i>
      <x/>
    </i>
    <i t="grand">
      <x/>
    </i>
  </colItems>
  <dataFields count="1">
    <dataField name="Nombre de Statut visite" fld="23" subtotal="count" baseField="0" baseItem="0"/>
  </dataFields>
  <formats count="4">
    <format dxfId="1402">
      <pivotArea dataOnly="0" labelOnly="1" fieldPosition="0">
        <references count="1">
          <reference field="23" count="1">
            <x v="0"/>
          </reference>
        </references>
      </pivotArea>
    </format>
    <format dxfId="1401">
      <pivotArea dataOnly="0" labelOnly="1" fieldPosition="0">
        <references count="1">
          <reference field="23" count="1">
            <x v="1"/>
          </reference>
        </references>
      </pivotArea>
    </format>
    <format dxfId="1400">
      <pivotArea dataOnly="0" labelOnly="1" fieldPosition="0">
        <references count="1">
          <reference field="23" count="1">
            <x v="2"/>
          </reference>
        </references>
      </pivotArea>
    </format>
    <format dxfId="1399">
      <pivotArea dataOnly="0" labelOnly="1" fieldPosition="0">
        <references count="1">
          <reference field="23" count="1">
            <x v="3"/>
          </reference>
        </references>
      </pivotArea>
    </format>
  </formats>
  <chartFormats count="11">
    <chartFormat chart="7" format="0" series="1">
      <pivotArea type="data" outline="0" fieldPosition="0">
        <references count="2">
          <reference field="4294967294" count="1" selected="0">
            <x v="0"/>
          </reference>
          <reference field="0" count="1" selected="0">
            <x v="0"/>
          </reference>
        </references>
      </pivotArea>
    </chartFormat>
    <chartFormat chart="7" format="1">
      <pivotArea type="data" outline="0" fieldPosition="0">
        <references count="3">
          <reference field="4294967294" count="1" selected="0">
            <x v="0"/>
          </reference>
          <reference field="0" count="1" selected="0">
            <x v="0"/>
          </reference>
          <reference field="23" count="1" selected="0">
            <x v="0"/>
          </reference>
        </references>
      </pivotArea>
    </chartFormat>
    <chartFormat chart="7" format="2">
      <pivotArea type="data" outline="0" fieldPosition="0">
        <references count="3">
          <reference field="4294967294" count="1" selected="0">
            <x v="0"/>
          </reference>
          <reference field="0" count="1" selected="0">
            <x v="0"/>
          </reference>
          <reference field="23" count="1" selected="0">
            <x v="1"/>
          </reference>
        </references>
      </pivotArea>
    </chartFormat>
    <chartFormat chart="7" format="3">
      <pivotArea type="data" outline="0" fieldPosition="0">
        <references count="3">
          <reference field="4294967294" count="1" selected="0">
            <x v="0"/>
          </reference>
          <reference field="0" count="1" selected="0">
            <x v="0"/>
          </reference>
          <reference field="23" count="1" selected="0">
            <x v="2"/>
          </reference>
        </references>
      </pivotArea>
    </chartFormat>
    <chartFormat chart="7" format="4" series="1">
      <pivotArea type="data" outline="0" fieldPosition="0">
        <references count="1">
          <reference field="4294967294" count="1" selected="0">
            <x v="0"/>
          </reference>
        </references>
      </pivotArea>
    </chartFormat>
    <chartFormat chart="13" format="19" series="1">
      <pivotArea type="data" outline="0" fieldPosition="0">
        <references count="2">
          <reference field="4294967294" count="1" selected="0">
            <x v="0"/>
          </reference>
          <reference field="0" count="1" selected="0">
            <x v="0"/>
          </reference>
        </references>
      </pivotArea>
    </chartFormat>
    <chartFormat chart="13" format="20">
      <pivotArea type="data" outline="0" fieldPosition="0">
        <references count="3">
          <reference field="4294967294" count="1" selected="0">
            <x v="0"/>
          </reference>
          <reference field="0" count="1" selected="0">
            <x v="0"/>
          </reference>
          <reference field="23" count="1" selected="0">
            <x v="0"/>
          </reference>
        </references>
      </pivotArea>
    </chartFormat>
    <chartFormat chart="13" format="21">
      <pivotArea type="data" outline="0" fieldPosition="0">
        <references count="3">
          <reference field="4294967294" count="1" selected="0">
            <x v="0"/>
          </reference>
          <reference field="0" count="1" selected="0">
            <x v="0"/>
          </reference>
          <reference field="23" count="1" selected="0">
            <x v="1"/>
          </reference>
        </references>
      </pivotArea>
    </chartFormat>
    <chartFormat chart="13" format="22">
      <pivotArea type="data" outline="0" fieldPosition="0">
        <references count="3">
          <reference field="4294967294" count="1" selected="0">
            <x v="0"/>
          </reference>
          <reference field="0" count="1" selected="0">
            <x v="0"/>
          </reference>
          <reference field="23" count="1" selected="0">
            <x v="2"/>
          </reference>
        </references>
      </pivotArea>
    </chartFormat>
    <chartFormat chart="13" format="23">
      <pivotArea type="data" outline="0" fieldPosition="0">
        <references count="3">
          <reference field="4294967294" count="1" selected="0">
            <x v="0"/>
          </reference>
          <reference field="0" count="1" selected="0">
            <x v="0"/>
          </reference>
          <reference field="23" count="1" selected="0">
            <x v="3"/>
          </reference>
        </references>
      </pivotArea>
    </chartFormat>
    <chartFormat chart="13"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CDED26-FB77-4417-A746-4924914FA25C}" name="Tableau croisé dynamique6"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0">
  <location ref="B91:D97" firstHeaderRow="1" firstDataRow="2" firstDataCol="1"/>
  <pivotFields count="24">
    <pivotField axis="axisCol" showAll="0">
      <items count="8">
        <item h="1" x="0"/>
        <item x="2"/>
        <item h="1" x="3"/>
        <item h="1"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2"/>
        <item x="0"/>
        <item x="1"/>
        <item x="3"/>
        <item m="1" x="4"/>
        <item t="default"/>
      </items>
    </pivotField>
  </pivotFields>
  <rowFields count="1">
    <field x="23"/>
  </rowFields>
  <rowItems count="5">
    <i>
      <x/>
    </i>
    <i>
      <x v="1"/>
    </i>
    <i>
      <x v="2"/>
    </i>
    <i>
      <x v="3"/>
    </i>
    <i t="grand">
      <x/>
    </i>
  </rowItems>
  <colFields count="1">
    <field x="0"/>
  </colFields>
  <colItems count="2">
    <i>
      <x v="1"/>
    </i>
    <i t="grand">
      <x/>
    </i>
  </colItems>
  <dataFields count="1">
    <dataField name="Nombre de Statut visite" fld="23" subtotal="count" baseField="0" baseItem="0"/>
  </dataFields>
  <formats count="6">
    <format dxfId="1408">
      <pivotArea grandRow="1" outline="0" collapsedLevelsAreSubtotals="1" fieldPosition="0"/>
    </format>
    <format dxfId="1407">
      <pivotArea dataOnly="0" labelOnly="1" grandRow="1" outline="0" fieldPosition="0"/>
    </format>
    <format dxfId="1406">
      <pivotArea dataOnly="0" labelOnly="1" fieldPosition="0">
        <references count="1">
          <reference field="23" count="1">
            <x v="0"/>
          </reference>
        </references>
      </pivotArea>
    </format>
    <format dxfId="1405">
      <pivotArea dataOnly="0" labelOnly="1" fieldPosition="0">
        <references count="1">
          <reference field="23" count="1">
            <x v="1"/>
          </reference>
        </references>
      </pivotArea>
    </format>
    <format dxfId="1404">
      <pivotArea dataOnly="0" labelOnly="1" fieldPosition="0">
        <references count="1">
          <reference field="23" count="1">
            <x v="2"/>
          </reference>
        </references>
      </pivotArea>
    </format>
    <format dxfId="1403">
      <pivotArea dataOnly="0" labelOnly="1" fieldPosition="0">
        <references count="1">
          <reference field="23" count="1">
            <x v="3"/>
          </reference>
        </references>
      </pivotArea>
    </format>
  </formats>
  <chartFormats count="11">
    <chartFormat chart="5" format="0" series="1">
      <pivotArea type="data" outline="0" fieldPosition="0">
        <references count="2">
          <reference field="4294967294" count="1" selected="0">
            <x v="0"/>
          </reference>
          <reference field="0" count="1" selected="0">
            <x v="1"/>
          </reference>
        </references>
      </pivotArea>
    </chartFormat>
    <chartFormat chart="5" format="1">
      <pivotArea type="data" outline="0" fieldPosition="0">
        <references count="3">
          <reference field="4294967294" count="1" selected="0">
            <x v="0"/>
          </reference>
          <reference field="0" count="1" selected="0">
            <x v="1"/>
          </reference>
          <reference field="23" count="1" selected="0">
            <x v="0"/>
          </reference>
        </references>
      </pivotArea>
    </chartFormat>
    <chartFormat chart="5" format="2">
      <pivotArea type="data" outline="0" fieldPosition="0">
        <references count="3">
          <reference field="4294967294" count="1" selected="0">
            <x v="0"/>
          </reference>
          <reference field="0" count="1" selected="0">
            <x v="1"/>
          </reference>
          <reference field="23" count="1" selected="0">
            <x v="1"/>
          </reference>
        </references>
      </pivotArea>
    </chartFormat>
    <chartFormat chart="5" format="3">
      <pivotArea type="data" outline="0" fieldPosition="0">
        <references count="3">
          <reference field="4294967294" count="1" selected="0">
            <x v="0"/>
          </reference>
          <reference field="0" count="1" selected="0">
            <x v="1"/>
          </reference>
          <reference field="23" count="1" selected="0">
            <x v="2"/>
          </reference>
        </references>
      </pivotArea>
    </chartFormat>
    <chartFormat chart="5" format="4" series="1">
      <pivotArea type="data" outline="0" fieldPosition="0">
        <references count="1">
          <reference field="4294967294" count="1" selected="0">
            <x v="0"/>
          </reference>
        </references>
      </pivotArea>
    </chartFormat>
    <chartFormat chart="9" format="19" series="1">
      <pivotArea type="data" outline="0" fieldPosition="0">
        <references count="2">
          <reference field="4294967294" count="1" selected="0">
            <x v="0"/>
          </reference>
          <reference field="0" count="1" selected="0">
            <x v="1"/>
          </reference>
        </references>
      </pivotArea>
    </chartFormat>
    <chartFormat chart="9" format="20">
      <pivotArea type="data" outline="0" fieldPosition="0">
        <references count="3">
          <reference field="4294967294" count="1" selected="0">
            <x v="0"/>
          </reference>
          <reference field="0" count="1" selected="0">
            <x v="1"/>
          </reference>
          <reference field="23" count="1" selected="0">
            <x v="0"/>
          </reference>
        </references>
      </pivotArea>
    </chartFormat>
    <chartFormat chart="9" format="21">
      <pivotArea type="data" outline="0" fieldPosition="0">
        <references count="3">
          <reference field="4294967294" count="1" selected="0">
            <x v="0"/>
          </reference>
          <reference field="0" count="1" selected="0">
            <x v="1"/>
          </reference>
          <reference field="23" count="1" selected="0">
            <x v="1"/>
          </reference>
        </references>
      </pivotArea>
    </chartFormat>
    <chartFormat chart="9" format="22">
      <pivotArea type="data" outline="0" fieldPosition="0">
        <references count="3">
          <reference field="4294967294" count="1" selected="0">
            <x v="0"/>
          </reference>
          <reference field="0" count="1" selected="0">
            <x v="1"/>
          </reference>
          <reference field="23" count="1" selected="0">
            <x v="2"/>
          </reference>
        </references>
      </pivotArea>
    </chartFormat>
    <chartFormat chart="9" format="23">
      <pivotArea type="data" outline="0" fieldPosition="0">
        <references count="3">
          <reference field="4294967294" count="1" selected="0">
            <x v="0"/>
          </reference>
          <reference field="0" count="1" selected="0">
            <x v="1"/>
          </reference>
          <reference field="23" count="1" selected="0">
            <x v="3"/>
          </reference>
        </references>
      </pivotArea>
    </chartFormat>
    <chartFormat chart="9"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06DBAE-0B3A-48C3-BCDB-CC5C8225A3C7}" name="Tableau croisé dynamique7"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0">
  <location ref="B115:D121" firstHeaderRow="1" firstDataRow="2" firstDataCol="1"/>
  <pivotFields count="24">
    <pivotField axis="axisCol" showAll="0">
      <items count="8">
        <item h="1" x="0"/>
        <item h="1" x="2"/>
        <item x="3"/>
        <item h="1"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2"/>
        <item x="0"/>
        <item x="1"/>
        <item x="3"/>
        <item m="1" x="4"/>
        <item t="default"/>
      </items>
    </pivotField>
  </pivotFields>
  <rowFields count="1">
    <field x="23"/>
  </rowFields>
  <rowItems count="5">
    <i>
      <x/>
    </i>
    <i>
      <x v="1"/>
    </i>
    <i>
      <x v="2"/>
    </i>
    <i>
      <x v="3"/>
    </i>
    <i t="grand">
      <x/>
    </i>
  </rowItems>
  <colFields count="1">
    <field x="0"/>
  </colFields>
  <colItems count="2">
    <i>
      <x v="2"/>
    </i>
    <i t="grand">
      <x/>
    </i>
  </colItems>
  <dataFields count="1">
    <dataField name="Nombre de Statut visite" fld="23" subtotal="count" baseField="0" baseItem="0"/>
  </dataFields>
  <formats count="6">
    <format dxfId="1414">
      <pivotArea grandRow="1" outline="0" collapsedLevelsAreSubtotals="1" fieldPosition="0"/>
    </format>
    <format dxfId="1413">
      <pivotArea dataOnly="0" labelOnly="1" grandRow="1" outline="0" fieldPosition="0"/>
    </format>
    <format dxfId="1412">
      <pivotArea dataOnly="0" labelOnly="1" fieldPosition="0">
        <references count="1">
          <reference field="23" count="1">
            <x v="0"/>
          </reference>
        </references>
      </pivotArea>
    </format>
    <format dxfId="1411">
      <pivotArea dataOnly="0" labelOnly="1" fieldPosition="0">
        <references count="1">
          <reference field="23" count="1">
            <x v="1"/>
          </reference>
        </references>
      </pivotArea>
    </format>
    <format dxfId="1410">
      <pivotArea dataOnly="0" labelOnly="1" fieldPosition="0">
        <references count="1">
          <reference field="23" count="1">
            <x v="2"/>
          </reference>
        </references>
      </pivotArea>
    </format>
    <format dxfId="1409">
      <pivotArea dataOnly="0" labelOnly="1" fieldPosition="0">
        <references count="1">
          <reference field="23" count="1">
            <x v="3"/>
          </reference>
        </references>
      </pivotArea>
    </format>
  </formats>
  <chartFormats count="11">
    <chartFormat chart="5" format="0" series="1">
      <pivotArea type="data" outline="0" fieldPosition="0">
        <references count="2">
          <reference field="4294967294" count="1" selected="0">
            <x v="0"/>
          </reference>
          <reference field="0" count="1" selected="0">
            <x v="2"/>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3">
          <reference field="4294967294" count="1" selected="0">
            <x v="0"/>
          </reference>
          <reference field="0" count="1" selected="0">
            <x v="2"/>
          </reference>
          <reference field="23" count="1" selected="0">
            <x v="0"/>
          </reference>
        </references>
      </pivotArea>
    </chartFormat>
    <chartFormat chart="5" format="3">
      <pivotArea type="data" outline="0" fieldPosition="0">
        <references count="3">
          <reference field="4294967294" count="1" selected="0">
            <x v="0"/>
          </reference>
          <reference field="0" count="1" selected="0">
            <x v="2"/>
          </reference>
          <reference field="23" count="1" selected="0">
            <x v="1"/>
          </reference>
        </references>
      </pivotArea>
    </chartFormat>
    <chartFormat chart="5" format="4">
      <pivotArea type="data" outline="0" fieldPosition="0">
        <references count="3">
          <reference field="4294967294" count="1" selected="0">
            <x v="0"/>
          </reference>
          <reference field="0" count="1" selected="0">
            <x v="2"/>
          </reference>
          <reference field="23" count="1" selected="0">
            <x v="2"/>
          </reference>
        </references>
      </pivotArea>
    </chartFormat>
    <chartFormat chart="9" format="19" series="1">
      <pivotArea type="data" outline="0" fieldPosition="0">
        <references count="2">
          <reference field="4294967294" count="1" selected="0">
            <x v="0"/>
          </reference>
          <reference field="0" count="1" selected="0">
            <x v="2"/>
          </reference>
        </references>
      </pivotArea>
    </chartFormat>
    <chartFormat chart="9" format="20">
      <pivotArea type="data" outline="0" fieldPosition="0">
        <references count="3">
          <reference field="4294967294" count="1" selected="0">
            <x v="0"/>
          </reference>
          <reference field="0" count="1" selected="0">
            <x v="2"/>
          </reference>
          <reference field="23" count="1" selected="0">
            <x v="0"/>
          </reference>
        </references>
      </pivotArea>
    </chartFormat>
    <chartFormat chart="9" format="21">
      <pivotArea type="data" outline="0" fieldPosition="0">
        <references count="3">
          <reference field="4294967294" count="1" selected="0">
            <x v="0"/>
          </reference>
          <reference field="0" count="1" selected="0">
            <x v="2"/>
          </reference>
          <reference field="23" count="1" selected="0">
            <x v="1"/>
          </reference>
        </references>
      </pivotArea>
    </chartFormat>
    <chartFormat chart="9" format="22">
      <pivotArea type="data" outline="0" fieldPosition="0">
        <references count="3">
          <reference field="4294967294" count="1" selected="0">
            <x v="0"/>
          </reference>
          <reference field="0" count="1" selected="0">
            <x v="2"/>
          </reference>
          <reference field="23" count="1" selected="0">
            <x v="2"/>
          </reference>
        </references>
      </pivotArea>
    </chartFormat>
    <chartFormat chart="9" format="23">
      <pivotArea type="data" outline="0" fieldPosition="0">
        <references count="3">
          <reference field="4294967294" count="1" selected="0">
            <x v="0"/>
          </reference>
          <reference field="0" count="1" selected="0">
            <x v="2"/>
          </reference>
          <reference field="23" count="1" selected="0">
            <x v="3"/>
          </reference>
        </references>
      </pivotArea>
    </chartFormat>
    <chartFormat chart="9"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FAAE3E-A618-4306-BC30-834327F40940}" name="Tableau croisé dynamique20"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7">
  <location ref="AT12:AU17" firstHeaderRow="1" firstDataRow="1" firstDataCol="1"/>
  <pivotFields count="24">
    <pivotField showAll="0"/>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3"/>
        <item x="1"/>
        <item t="default"/>
      </items>
    </pivotField>
    <pivotField showAll="0"/>
  </pivotFields>
  <rowFields count="1">
    <field x="22"/>
  </rowFields>
  <rowItems count="5">
    <i>
      <x/>
    </i>
    <i>
      <x v="1"/>
    </i>
    <i>
      <x v="2"/>
    </i>
    <i>
      <x v="3"/>
    </i>
    <i t="grand">
      <x/>
    </i>
  </rowItems>
  <colItems count="1">
    <i/>
  </colItems>
  <dataFields count="1">
    <dataField name="Nombre de Statut déploiement" fld="22" subtotal="count" baseField="0" baseItem="0"/>
  </dataFields>
  <formats count="1">
    <format dxfId="1415">
      <pivotArea dataOnly="0" labelOnly="1" fieldPosition="0">
        <references count="1">
          <reference field="22" count="0"/>
        </references>
      </pivotArea>
    </format>
  </format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0"/>
          </reference>
        </references>
      </pivotArea>
    </chartFormat>
    <chartFormat chart="2" format="8">
      <pivotArea type="data" outline="0" fieldPosition="0">
        <references count="2">
          <reference field="4294967294" count="1" selected="0">
            <x v="0"/>
          </reference>
          <reference field="22" count="1" selected="0">
            <x v="1"/>
          </reference>
        </references>
      </pivotArea>
    </chartFormat>
    <chartFormat chart="2" format="9">
      <pivotArea type="data" outline="0" fieldPosition="0">
        <references count="2">
          <reference field="4294967294" count="1" selected="0">
            <x v="0"/>
          </reference>
          <reference field="22" count="1" selected="0">
            <x v="2"/>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 chart="6" format="31" series="1">
      <pivotArea type="data" outline="0" fieldPosition="0">
        <references count="1">
          <reference field="4294967294" count="1" selected="0">
            <x v="0"/>
          </reference>
        </references>
      </pivotArea>
    </chartFormat>
    <chartFormat chart="6" format="32">
      <pivotArea type="data" outline="0" fieldPosition="0">
        <references count="2">
          <reference field="4294967294" count="1" selected="0">
            <x v="0"/>
          </reference>
          <reference field="22" count="1" selected="0">
            <x v="0"/>
          </reference>
        </references>
      </pivotArea>
    </chartFormat>
    <chartFormat chart="6" format="33">
      <pivotArea type="data" outline="0" fieldPosition="0">
        <references count="2">
          <reference field="4294967294" count="1" selected="0">
            <x v="0"/>
          </reference>
          <reference field="22" count="1" selected="0">
            <x v="1"/>
          </reference>
        </references>
      </pivotArea>
    </chartFormat>
    <chartFormat chart="6" format="34">
      <pivotArea type="data" outline="0" fieldPosition="0">
        <references count="2">
          <reference field="4294967294" count="1" selected="0">
            <x v="0"/>
          </reference>
          <reference field="22" count="1" selected="0">
            <x v="2"/>
          </reference>
        </references>
      </pivotArea>
    </chartFormat>
    <chartFormat chart="6" format="35">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6788996-6DB2-420F-B6C7-973639E121E2}" name="Tableau croisé dynamique13"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0">
  <location ref="U164:W171" firstHeaderRow="1" firstDataRow="2" firstDataCol="1"/>
  <pivotFields count="24">
    <pivotField axis="axisCol" showAll="0">
      <items count="8">
        <item h="1" x="0"/>
        <item h="1" x="2"/>
        <item h="1" x="3"/>
        <item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m="1" x="5"/>
        <item x="0"/>
        <item x="1"/>
        <item x="2"/>
        <item x="3"/>
        <item x="4"/>
        <item t="default"/>
      </items>
    </pivotField>
    <pivotField showAll="0"/>
    <pivotField showAll="0"/>
    <pivotField showAll="0"/>
    <pivotField showAll="0"/>
    <pivotField showAll="0"/>
  </pivotFields>
  <rowFields count="1">
    <field x="18"/>
  </rowFields>
  <rowItems count="6">
    <i>
      <x v="1"/>
    </i>
    <i>
      <x v="2"/>
    </i>
    <i>
      <x v="3"/>
    </i>
    <i>
      <x v="4"/>
    </i>
    <i>
      <x v="5"/>
    </i>
    <i t="grand">
      <x/>
    </i>
  </rowItems>
  <colFields count="1">
    <field x="0"/>
  </colFields>
  <colItems count="2">
    <i>
      <x v="3"/>
    </i>
    <i t="grand">
      <x/>
    </i>
  </colItems>
  <dataFields count="1">
    <dataField name="Nombre de Fiche de mission reçue/non reçue" fld="18" subtotal="count" baseField="0" baseItem="0"/>
  </dataFields>
  <chartFormats count="8">
    <chartFormat chart="3" format="0" series="1">
      <pivotArea type="data" outline="0" fieldPosition="0">
        <references count="2">
          <reference field="4294967294" count="1" selected="0">
            <x v="0"/>
          </reference>
          <reference field="0" count="1" selected="0">
            <x v="3"/>
          </reference>
        </references>
      </pivotArea>
    </chartFormat>
    <chartFormat chart="3" format="4" series="1">
      <pivotArea type="data" outline="0" fieldPosition="0">
        <references count="1">
          <reference field="4294967294" count="1" selected="0">
            <x v="0"/>
          </reference>
        </references>
      </pivotArea>
    </chartFormat>
    <chartFormat chart="7" format="45" series="1">
      <pivotArea type="data" outline="0" fieldPosition="0">
        <references count="2">
          <reference field="4294967294" count="1" selected="0">
            <x v="0"/>
          </reference>
          <reference field="0" count="1" selected="0">
            <x v="3"/>
          </reference>
        </references>
      </pivotArea>
    </chartFormat>
    <chartFormat chart="7" format="46">
      <pivotArea type="data" outline="0" fieldPosition="0">
        <references count="3">
          <reference field="4294967294" count="1" selected="0">
            <x v="0"/>
          </reference>
          <reference field="0" count="1" selected="0">
            <x v="3"/>
          </reference>
          <reference field="18" count="1" selected="0">
            <x v="1"/>
          </reference>
        </references>
      </pivotArea>
    </chartFormat>
    <chartFormat chart="7" format="47">
      <pivotArea type="data" outline="0" fieldPosition="0">
        <references count="3">
          <reference field="4294967294" count="1" selected="0">
            <x v="0"/>
          </reference>
          <reference field="0" count="1" selected="0">
            <x v="3"/>
          </reference>
          <reference field="18" count="1" selected="0">
            <x v="2"/>
          </reference>
        </references>
      </pivotArea>
    </chartFormat>
    <chartFormat chart="7" format="48">
      <pivotArea type="data" outline="0" fieldPosition="0">
        <references count="3">
          <reference field="4294967294" count="1" selected="0">
            <x v="0"/>
          </reference>
          <reference field="0" count="1" selected="0">
            <x v="3"/>
          </reference>
          <reference field="18" count="1" selected="0">
            <x v="3"/>
          </reference>
        </references>
      </pivotArea>
    </chartFormat>
    <chartFormat chart="7" format="49">
      <pivotArea type="data" outline="0" fieldPosition="0">
        <references count="3">
          <reference field="4294967294" count="1" selected="0">
            <x v="0"/>
          </reference>
          <reference field="0" count="1" selected="0">
            <x v="3"/>
          </reference>
          <reference field="18" count="1" selected="0">
            <x v="4"/>
          </reference>
        </references>
      </pivotArea>
    </chartFormat>
    <chartFormat chart="7" format="50">
      <pivotArea type="data" outline="0" fieldPosition="0">
        <references count="3">
          <reference field="4294967294" count="1" selected="0">
            <x v="0"/>
          </reference>
          <reference field="0" count="1" selected="0">
            <x v="3"/>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981612E-56EE-4991-A25A-683F291591E3}" name="Tableau croisé dynamique27"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7">
  <location ref="AN144:AP150" firstHeaderRow="1" firstDataRow="2" firstDataCol="1"/>
  <pivotFields count="24">
    <pivotField axis="axisCol" showAll="0">
      <items count="8">
        <item h="1" x="0"/>
        <item h="1" x="2"/>
        <item h="1" x="3"/>
        <item h="1" x="5"/>
        <item h="1" m="1" x="6"/>
        <item h="1" x="1"/>
        <item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3"/>
        <item x="1"/>
        <item t="default"/>
      </items>
    </pivotField>
    <pivotField showAll="0"/>
  </pivotFields>
  <rowFields count="1">
    <field x="22"/>
  </rowFields>
  <rowItems count="5">
    <i>
      <x/>
    </i>
    <i>
      <x v="1"/>
    </i>
    <i>
      <x v="2"/>
    </i>
    <i>
      <x v="3"/>
    </i>
    <i t="grand">
      <x/>
    </i>
  </rowItems>
  <colFields count="1">
    <field x="0"/>
  </colFields>
  <colItems count="2">
    <i>
      <x v="6"/>
    </i>
    <i t="grand">
      <x/>
    </i>
  </colItems>
  <dataFields count="1">
    <dataField name="Nombre de Statut déploiement" fld="22" subtotal="count" baseField="0" baseItem="0"/>
  </dataFields>
  <formats count="1">
    <format dxfId="1416">
      <pivotArea dataOnly="0" labelOnly="1" fieldPosition="0">
        <references count="1">
          <reference field="22" count="0"/>
        </references>
      </pivotArea>
    </format>
  </formats>
  <chartFormats count="5">
    <chartFormat chart="6" format="29" series="1">
      <pivotArea type="data" outline="0" fieldPosition="0">
        <references count="2">
          <reference field="4294967294" count="1" selected="0">
            <x v="0"/>
          </reference>
          <reference field="0" count="1" selected="0">
            <x v="6"/>
          </reference>
        </references>
      </pivotArea>
    </chartFormat>
    <chartFormat chart="6" format="30">
      <pivotArea type="data" outline="0" fieldPosition="0">
        <references count="3">
          <reference field="4294967294" count="1" selected="0">
            <x v="0"/>
          </reference>
          <reference field="0" count="1" selected="0">
            <x v="6"/>
          </reference>
          <reference field="22" count="1" selected="0">
            <x v="0"/>
          </reference>
        </references>
      </pivotArea>
    </chartFormat>
    <chartFormat chart="6" format="31">
      <pivotArea type="data" outline="0" fieldPosition="0">
        <references count="3">
          <reference field="4294967294" count="1" selected="0">
            <x v="0"/>
          </reference>
          <reference field="0" count="1" selected="0">
            <x v="6"/>
          </reference>
          <reference field="22" count="1" selected="0">
            <x v="1"/>
          </reference>
        </references>
      </pivotArea>
    </chartFormat>
    <chartFormat chart="6" format="32">
      <pivotArea type="data" outline="0" fieldPosition="0">
        <references count="3">
          <reference field="4294967294" count="1" selected="0">
            <x v="0"/>
          </reference>
          <reference field="0" count="1" selected="0">
            <x v="6"/>
          </reference>
          <reference field="22" count="1" selected="0">
            <x v="2"/>
          </reference>
        </references>
      </pivotArea>
    </chartFormat>
    <chartFormat chart="6" format="33">
      <pivotArea type="data" outline="0" fieldPosition="0">
        <references count="3">
          <reference field="4294967294" count="1" selected="0">
            <x v="0"/>
          </reference>
          <reference field="0" count="1" selected="0">
            <x v="6"/>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80AB931-B6BA-410E-834F-9398726C11EB}" name="Tableau croisé dynamique21"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6">
  <location ref="AN40:AP46" firstHeaderRow="1" firstDataRow="2" firstDataCol="1"/>
  <pivotFields count="24">
    <pivotField axis="axisCol" showAll="0">
      <items count="8">
        <item x="0"/>
        <item h="1" x="2"/>
        <item h="1" x="3"/>
        <item h="1"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3"/>
        <item x="1"/>
        <item t="default"/>
      </items>
    </pivotField>
    <pivotField showAll="0"/>
  </pivotFields>
  <rowFields count="1">
    <field x="22"/>
  </rowFields>
  <rowItems count="5">
    <i>
      <x/>
    </i>
    <i>
      <x v="1"/>
    </i>
    <i>
      <x v="2"/>
    </i>
    <i>
      <x v="3"/>
    </i>
    <i t="grand">
      <x/>
    </i>
  </rowItems>
  <colFields count="1">
    <field x="0"/>
  </colFields>
  <colItems count="2">
    <i>
      <x/>
    </i>
    <i t="grand">
      <x/>
    </i>
  </colItems>
  <dataFields count="1">
    <dataField name="Nombre de Statut déploiement" fld="22" subtotal="count" baseField="0" baseItem="0"/>
  </dataFields>
  <formats count="4">
    <format dxfId="1420">
      <pivotArea dataOnly="0" labelOnly="1" fieldPosition="0">
        <references count="1">
          <reference field="22" count="1">
            <x v="0"/>
          </reference>
        </references>
      </pivotArea>
    </format>
    <format dxfId="1419">
      <pivotArea dataOnly="0" labelOnly="1" fieldPosition="0">
        <references count="1">
          <reference field="22" count="1">
            <x v="1"/>
          </reference>
        </references>
      </pivotArea>
    </format>
    <format dxfId="1418">
      <pivotArea dataOnly="0" labelOnly="1" fieldPosition="0">
        <references count="1">
          <reference field="22" count="1">
            <x v="2"/>
          </reference>
        </references>
      </pivotArea>
    </format>
    <format dxfId="1417">
      <pivotArea dataOnly="0" labelOnly="1" fieldPosition="0">
        <references count="1">
          <reference field="22" count="1">
            <x v="3"/>
          </reference>
        </references>
      </pivotArea>
    </format>
  </formats>
  <chartFormats count="9">
    <chartFormat chart="1" format="0" series="1">
      <pivotArea type="data" outline="0" fieldPosition="0">
        <references count="2">
          <reference field="4294967294" count="1" selected="0">
            <x v="0"/>
          </reference>
          <reference field="0" count="1" selected="0">
            <x v="0"/>
          </reference>
        </references>
      </pivotArea>
    </chartFormat>
    <chartFormat chart="1" format="1">
      <pivotArea type="data" outline="0" fieldPosition="0">
        <references count="3">
          <reference field="4294967294" count="1" selected="0">
            <x v="0"/>
          </reference>
          <reference field="0" count="1" selected="0">
            <x v="0"/>
          </reference>
          <reference field="22" count="1" selected="0">
            <x v="0"/>
          </reference>
        </references>
      </pivotArea>
    </chartFormat>
    <chartFormat chart="1" format="2">
      <pivotArea type="data" outline="0" fieldPosition="0">
        <references count="3">
          <reference field="4294967294" count="1" selected="0">
            <x v="0"/>
          </reference>
          <reference field="0" count="1" selected="0">
            <x v="0"/>
          </reference>
          <reference field="22" count="1" selected="0">
            <x v="3"/>
          </reference>
        </references>
      </pivotArea>
    </chartFormat>
    <chartFormat chart="5" format="16" series="1">
      <pivotArea type="data" outline="0" fieldPosition="0">
        <references count="2">
          <reference field="4294967294" count="1" selected="0">
            <x v="0"/>
          </reference>
          <reference field="0" count="1" selected="0">
            <x v="0"/>
          </reference>
        </references>
      </pivotArea>
    </chartFormat>
    <chartFormat chart="5" format="17">
      <pivotArea type="data" outline="0" fieldPosition="0">
        <references count="3">
          <reference field="4294967294" count="1" selected="0">
            <x v="0"/>
          </reference>
          <reference field="0" count="1" selected="0">
            <x v="0"/>
          </reference>
          <reference field="22" count="1" selected="0">
            <x v="0"/>
          </reference>
        </references>
      </pivotArea>
    </chartFormat>
    <chartFormat chart="5" format="18">
      <pivotArea type="data" outline="0" fieldPosition="0">
        <references count="3">
          <reference field="4294967294" count="1" selected="0">
            <x v="0"/>
          </reference>
          <reference field="0" count="1" selected="0">
            <x v="0"/>
          </reference>
          <reference field="22" count="1" selected="0">
            <x v="1"/>
          </reference>
        </references>
      </pivotArea>
    </chartFormat>
    <chartFormat chart="5" format="19">
      <pivotArea type="data" outline="0" fieldPosition="0">
        <references count="3">
          <reference field="4294967294" count="1" selected="0">
            <x v="0"/>
          </reference>
          <reference field="0" count="1" selected="0">
            <x v="0"/>
          </reference>
          <reference field="22" count="1" selected="0">
            <x v="2"/>
          </reference>
        </references>
      </pivotArea>
    </chartFormat>
    <chartFormat chart="5" format="20">
      <pivotArea type="data" outline="0" fieldPosition="0">
        <references count="3">
          <reference field="4294967294" count="1" selected="0">
            <x v="0"/>
          </reference>
          <reference field="0" count="1" selected="0">
            <x v="0"/>
          </reference>
          <reference field="22" count="1" selected="0">
            <x v="3"/>
          </reference>
        </references>
      </pivotArea>
    </chartFormat>
    <chartFormat chart="5"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A49D8DA-2B31-4130-B6C4-DC523C1F918F}" name="Tableau croisé dynamique23"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6">
  <location ref="AN69:AP75" firstHeaderRow="1" firstDataRow="2" firstDataCol="1"/>
  <pivotFields count="24">
    <pivotField axis="axisCol" showAll="0">
      <items count="8">
        <item h="1" x="0"/>
        <item h="1" x="2"/>
        <item h="1" x="3"/>
        <item h="1" x="5"/>
        <item h="1" m="1" x="6"/>
        <item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3"/>
        <item x="1"/>
        <item t="default"/>
      </items>
    </pivotField>
    <pivotField showAll="0"/>
  </pivotFields>
  <rowFields count="1">
    <field x="22"/>
  </rowFields>
  <rowItems count="5">
    <i>
      <x/>
    </i>
    <i>
      <x v="1"/>
    </i>
    <i>
      <x v="2"/>
    </i>
    <i>
      <x v="3"/>
    </i>
    <i t="grand">
      <x/>
    </i>
  </rowItems>
  <colFields count="1">
    <field x="0"/>
  </colFields>
  <colItems count="2">
    <i>
      <x v="5"/>
    </i>
    <i t="grand">
      <x/>
    </i>
  </colItems>
  <dataFields count="1">
    <dataField name="Nombre de Statut déploiement" fld="22" subtotal="count" baseField="0" baseItem="0"/>
  </dataFields>
  <formats count="4">
    <format dxfId="1424">
      <pivotArea dataOnly="0" labelOnly="1" fieldPosition="0">
        <references count="1">
          <reference field="22" count="1">
            <x v="0"/>
          </reference>
        </references>
      </pivotArea>
    </format>
    <format dxfId="1423">
      <pivotArea dataOnly="0" labelOnly="1" fieldPosition="0">
        <references count="1">
          <reference field="22" count="1">
            <x v="1"/>
          </reference>
        </references>
      </pivotArea>
    </format>
    <format dxfId="1422">
      <pivotArea dataOnly="0" labelOnly="1" fieldPosition="0">
        <references count="1">
          <reference field="22" count="1">
            <x v="2"/>
          </reference>
        </references>
      </pivotArea>
    </format>
    <format dxfId="1421">
      <pivotArea dataOnly="0" labelOnly="1" fieldPosition="0">
        <references count="1">
          <reference field="22" count="1">
            <x v="3"/>
          </reference>
        </references>
      </pivotArea>
    </format>
  </formats>
  <chartFormats count="6">
    <chartFormat chart="5" format="26" series="1">
      <pivotArea type="data" outline="0" fieldPosition="0">
        <references count="2">
          <reference field="4294967294" count="1" selected="0">
            <x v="0"/>
          </reference>
          <reference field="0" count="1" selected="0">
            <x v="5"/>
          </reference>
        </references>
      </pivotArea>
    </chartFormat>
    <chartFormat chart="5" format="27">
      <pivotArea type="data" outline="0" fieldPosition="0">
        <references count="3">
          <reference field="4294967294" count="1" selected="0">
            <x v="0"/>
          </reference>
          <reference field="0" count="1" selected="0">
            <x v="5"/>
          </reference>
          <reference field="22" count="1" selected="0">
            <x v="0"/>
          </reference>
        </references>
      </pivotArea>
    </chartFormat>
    <chartFormat chart="5" format="28">
      <pivotArea type="data" outline="0" fieldPosition="0">
        <references count="3">
          <reference field="4294967294" count="1" selected="0">
            <x v="0"/>
          </reference>
          <reference field="0" count="1" selected="0">
            <x v="5"/>
          </reference>
          <reference field="22" count="1" selected="0">
            <x v="1"/>
          </reference>
        </references>
      </pivotArea>
    </chartFormat>
    <chartFormat chart="5" format="29">
      <pivotArea type="data" outline="0" fieldPosition="0">
        <references count="3">
          <reference field="4294967294" count="1" selected="0">
            <x v="0"/>
          </reference>
          <reference field="0" count="1" selected="0">
            <x v="5"/>
          </reference>
          <reference field="22" count="1" selected="0">
            <x v="2"/>
          </reference>
        </references>
      </pivotArea>
    </chartFormat>
    <chartFormat chart="5" format="30">
      <pivotArea type="data" outline="0" fieldPosition="0">
        <references count="3">
          <reference field="4294967294" count="1" selected="0">
            <x v="0"/>
          </reference>
          <reference field="0" count="1" selected="0">
            <x v="5"/>
          </reference>
          <reference field="22" count="1" selected="0">
            <x v="3"/>
          </reference>
        </references>
      </pivotArea>
    </chartFormat>
    <chartFormat chart="5"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45044FF-33C6-4AD9-9BFA-326DB122D322}" name="Tableau croisé dynamique5"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4">
  <location ref="B65:D71" firstHeaderRow="1" firstDataRow="2" firstDataCol="1"/>
  <pivotFields count="24">
    <pivotField axis="axisCol" showAll="0">
      <items count="8">
        <item h="1" x="0"/>
        <item h="1" x="2"/>
        <item h="1" x="3"/>
        <item h="1" x="5"/>
        <item h="1" m="1" x="6"/>
        <item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2"/>
        <item x="0"/>
        <item x="1"/>
        <item x="3"/>
        <item m="1" x="4"/>
        <item t="default"/>
      </items>
    </pivotField>
  </pivotFields>
  <rowFields count="1">
    <field x="23"/>
  </rowFields>
  <rowItems count="5">
    <i>
      <x/>
    </i>
    <i>
      <x v="1"/>
    </i>
    <i>
      <x v="2"/>
    </i>
    <i>
      <x v="3"/>
    </i>
    <i t="grand">
      <x/>
    </i>
  </rowItems>
  <colFields count="1">
    <field x="0"/>
  </colFields>
  <colItems count="2">
    <i>
      <x v="5"/>
    </i>
    <i t="grand">
      <x/>
    </i>
  </colItems>
  <dataFields count="1">
    <dataField name="Nombre de Statut visite" fld="23" subtotal="count" baseField="0" baseItem="0"/>
  </dataFields>
  <formats count="6">
    <format dxfId="1430">
      <pivotArea grandRow="1" outline="0" collapsedLevelsAreSubtotals="1" fieldPosition="0"/>
    </format>
    <format dxfId="1429">
      <pivotArea dataOnly="0" labelOnly="1" grandRow="1" outline="0" fieldPosition="0"/>
    </format>
    <format dxfId="1428">
      <pivotArea dataOnly="0" labelOnly="1" fieldPosition="0">
        <references count="1">
          <reference field="23" count="1">
            <x v="0"/>
          </reference>
        </references>
      </pivotArea>
    </format>
    <format dxfId="1427">
      <pivotArea dataOnly="0" labelOnly="1" fieldPosition="0">
        <references count="1">
          <reference field="23" count="1">
            <x v="1"/>
          </reference>
        </references>
      </pivotArea>
    </format>
    <format dxfId="1426">
      <pivotArea dataOnly="0" labelOnly="1" fieldPosition="0">
        <references count="1">
          <reference field="23" count="1">
            <x v="2"/>
          </reference>
        </references>
      </pivotArea>
    </format>
    <format dxfId="1425">
      <pivotArea dataOnly="0" labelOnly="1" fieldPosition="0">
        <references count="1">
          <reference field="23" count="1">
            <x v="3"/>
          </reference>
        </references>
      </pivotArea>
    </format>
  </formats>
  <chartFormats count="12">
    <chartFormat chart="1" format="0" series="1">
      <pivotArea type="data" outline="0" fieldPosition="0">
        <references count="2">
          <reference field="4294967294" count="1" selected="0">
            <x v="0"/>
          </reference>
          <reference field="0" count="1" selected="0">
            <x v="0"/>
          </reference>
        </references>
      </pivotArea>
    </chartFormat>
    <chartFormat chart="1" format="2" series="1">
      <pivotArea type="data" outline="0" fieldPosition="0">
        <references count="2">
          <reference field="4294967294" count="1" selected="0">
            <x v="0"/>
          </reference>
          <reference field="0" count="1" selected="0">
            <x v="1"/>
          </reference>
        </references>
      </pivotArea>
    </chartFormat>
    <chartFormat chart="1" format="3" series="1">
      <pivotArea type="data" outline="0" fieldPosition="0">
        <references count="2">
          <reference field="4294967294" count="1" selected="0">
            <x v="0"/>
          </reference>
          <reference field="0" count="1" selected="0">
            <x v="2"/>
          </reference>
        </references>
      </pivotArea>
    </chartFormat>
    <chartFormat chart="1" format="5" series="1">
      <pivotArea type="data" outline="0" fieldPosition="0">
        <references count="2">
          <reference field="4294967294" count="1" selected="0">
            <x v="0"/>
          </reference>
          <reference field="0" count="1" selected="0">
            <x v="3"/>
          </reference>
        </references>
      </pivotArea>
    </chartFormat>
    <chartFormat chart="1" format="6" series="1">
      <pivotArea type="data" outline="0" fieldPosition="0">
        <references count="2">
          <reference field="4294967294" count="1" selected="0">
            <x v="0"/>
          </reference>
          <reference field="0" count="1" selected="0">
            <x v="4"/>
          </reference>
        </references>
      </pivotArea>
    </chartFormat>
    <chartFormat chart="9" format="4" series="1">
      <pivotArea type="data" outline="0" fieldPosition="0">
        <references count="1">
          <reference field="4294967294" count="1" selected="0">
            <x v="0"/>
          </reference>
        </references>
      </pivotArea>
    </chartFormat>
    <chartFormat chart="13" format="24" series="1">
      <pivotArea type="data" outline="0" fieldPosition="0">
        <references count="2">
          <reference field="4294967294" count="1" selected="0">
            <x v="0"/>
          </reference>
          <reference field="0" count="1" selected="0">
            <x v="5"/>
          </reference>
        </references>
      </pivotArea>
    </chartFormat>
    <chartFormat chart="13" format="25">
      <pivotArea type="data" outline="0" fieldPosition="0">
        <references count="3">
          <reference field="4294967294" count="1" selected="0">
            <x v="0"/>
          </reference>
          <reference field="0" count="1" selected="0">
            <x v="5"/>
          </reference>
          <reference field="23" count="1" selected="0">
            <x v="0"/>
          </reference>
        </references>
      </pivotArea>
    </chartFormat>
    <chartFormat chart="13" format="26">
      <pivotArea type="data" outline="0" fieldPosition="0">
        <references count="3">
          <reference field="4294967294" count="1" selected="0">
            <x v="0"/>
          </reference>
          <reference field="0" count="1" selected="0">
            <x v="5"/>
          </reference>
          <reference field="23" count="1" selected="0">
            <x v="1"/>
          </reference>
        </references>
      </pivotArea>
    </chartFormat>
    <chartFormat chart="13" format="27">
      <pivotArea type="data" outline="0" fieldPosition="0">
        <references count="3">
          <reference field="4294967294" count="1" selected="0">
            <x v="0"/>
          </reference>
          <reference field="0" count="1" selected="0">
            <x v="5"/>
          </reference>
          <reference field="23" count="1" selected="0">
            <x v="2"/>
          </reference>
        </references>
      </pivotArea>
    </chartFormat>
    <chartFormat chart="13" format="28">
      <pivotArea type="data" outline="0" fieldPosition="0">
        <references count="3">
          <reference field="4294967294" count="1" selected="0">
            <x v="0"/>
          </reference>
          <reference field="0" count="1" selected="0">
            <x v="5"/>
          </reference>
          <reference field="23" count="1" selected="0">
            <x v="3"/>
          </reference>
        </references>
      </pivotArea>
    </chartFormat>
    <chartFormat chart="13"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718D2A1-D061-41D5-BB3B-80ED10D80078}" name="Tableau croisé dynamique25"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5">
  <location ref="AN120:AP125" firstHeaderRow="1" firstDataRow="2" firstDataCol="1"/>
  <pivotFields count="24">
    <pivotField axis="axisCol" showAll="0">
      <items count="8">
        <item h="1" x="0"/>
        <item h="1" x="2"/>
        <item x="3"/>
        <item h="1"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3"/>
        <item x="1"/>
        <item t="default"/>
      </items>
    </pivotField>
    <pivotField showAll="0"/>
  </pivotFields>
  <rowFields count="1">
    <field x="22"/>
  </rowFields>
  <rowItems count="4">
    <i>
      <x v="1"/>
    </i>
    <i>
      <x v="2"/>
    </i>
    <i>
      <x v="3"/>
    </i>
    <i t="grand">
      <x/>
    </i>
  </rowItems>
  <colFields count="1">
    <field x="0"/>
  </colFields>
  <colItems count="2">
    <i>
      <x v="2"/>
    </i>
    <i t="grand">
      <x/>
    </i>
  </colItems>
  <dataFields count="1">
    <dataField name="Nombre de Statut déploiement" fld="22" subtotal="count" baseField="0" baseItem="0"/>
  </dataFields>
  <formats count="1">
    <format dxfId="1431">
      <pivotArea dataOnly="0" labelOnly="1" fieldPosition="0">
        <references count="1">
          <reference field="22" count="0"/>
        </references>
      </pivotArea>
    </format>
  </formats>
  <chartFormats count="8">
    <chartFormat chart="0" format="0" series="1">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3">
          <reference field="4294967294" count="1" selected="0">
            <x v="0"/>
          </reference>
          <reference field="0" count="1" selected="0">
            <x v="2"/>
          </reference>
          <reference field="22" count="1" selected="0">
            <x v="0"/>
          </reference>
        </references>
      </pivotArea>
    </chartFormat>
    <chartFormat chart="0" format="2">
      <pivotArea type="data" outline="0" fieldPosition="0">
        <references count="3">
          <reference field="4294967294" count="1" selected="0">
            <x v="0"/>
          </reference>
          <reference field="0" count="1" selected="0">
            <x v="2"/>
          </reference>
          <reference field="22" count="1" selected="0">
            <x v="2"/>
          </reference>
        </references>
      </pivotArea>
    </chartFormat>
    <chartFormat chart="0" format="3">
      <pivotArea type="data" outline="0" fieldPosition="0">
        <references count="3">
          <reference field="4294967294" count="1" selected="0">
            <x v="0"/>
          </reference>
          <reference field="0" count="1" selected="0">
            <x v="2"/>
          </reference>
          <reference field="22" count="1" selected="0">
            <x v="3"/>
          </reference>
        </references>
      </pivotArea>
    </chartFormat>
    <chartFormat chart="4" format="22" series="1">
      <pivotArea type="data" outline="0" fieldPosition="0">
        <references count="2">
          <reference field="4294967294" count="1" selected="0">
            <x v="0"/>
          </reference>
          <reference field="0" count="1" selected="0">
            <x v="2"/>
          </reference>
        </references>
      </pivotArea>
    </chartFormat>
    <chartFormat chart="4" format="23">
      <pivotArea type="data" outline="0" fieldPosition="0">
        <references count="3">
          <reference field="4294967294" count="1" selected="0">
            <x v="0"/>
          </reference>
          <reference field="0" count="1" selected="0">
            <x v="2"/>
          </reference>
          <reference field="22" count="1" selected="0">
            <x v="1"/>
          </reference>
        </references>
      </pivotArea>
    </chartFormat>
    <chartFormat chart="4" format="24">
      <pivotArea type="data" outline="0" fieldPosition="0">
        <references count="3">
          <reference field="4294967294" count="1" selected="0">
            <x v="0"/>
          </reference>
          <reference field="0" count="1" selected="0">
            <x v="2"/>
          </reference>
          <reference field="22" count="1" selected="0">
            <x v="2"/>
          </reference>
        </references>
      </pivotArea>
    </chartFormat>
    <chartFormat chart="4" format="25">
      <pivotArea type="data" outline="0" fieldPosition="0">
        <references count="3">
          <reference field="4294967294" count="1" selected="0">
            <x v="0"/>
          </reference>
          <reference field="0" count="1" selected="0">
            <x v="2"/>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7B01083-25D5-4553-9AD0-67CE490C0AE0}" name="Tableau croisé dynamique9"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0">
  <location ref="B166:D172" firstHeaderRow="1" firstDataRow="2" firstDataCol="1"/>
  <pivotFields count="24">
    <pivotField axis="axisCol" showAll="0">
      <items count="8">
        <item h="1" x="0"/>
        <item h="1" x="2"/>
        <item h="1" x="3"/>
        <item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2"/>
        <item x="0"/>
        <item x="1"/>
        <item x="3"/>
        <item m="1" x="4"/>
        <item t="default"/>
      </items>
    </pivotField>
  </pivotFields>
  <rowFields count="1">
    <field x="23"/>
  </rowFields>
  <rowItems count="5">
    <i>
      <x/>
    </i>
    <i>
      <x v="1"/>
    </i>
    <i>
      <x v="2"/>
    </i>
    <i>
      <x v="3"/>
    </i>
    <i t="grand">
      <x/>
    </i>
  </rowItems>
  <colFields count="1">
    <field x="0"/>
  </colFields>
  <colItems count="2">
    <i>
      <x v="3"/>
    </i>
    <i t="grand">
      <x/>
    </i>
  </colItems>
  <dataFields count="1">
    <dataField name="Nombre de Statut visite" fld="23" subtotal="count" baseField="0" baseItem="0"/>
  </dataFields>
  <formats count="15">
    <format dxfId="1446">
      <pivotArea grandCol="1" outline="0" collapsedLevelsAreSubtotals="1" fieldPosition="0"/>
    </format>
    <format dxfId="1445">
      <pivotArea type="topRight" dataOnly="0" labelOnly="1" outline="0" fieldPosition="0"/>
    </format>
    <format dxfId="1444">
      <pivotArea dataOnly="0" labelOnly="1" grandCol="1" outline="0" fieldPosition="0"/>
    </format>
    <format dxfId="1443">
      <pivotArea grandRow="1" outline="0" collapsedLevelsAreSubtotals="1" fieldPosition="0"/>
    </format>
    <format dxfId="1442">
      <pivotArea dataOnly="0" labelOnly="1" grandRow="1" outline="0" fieldPosition="0"/>
    </format>
    <format dxfId="1441">
      <pivotArea dataOnly="0" labelOnly="1" fieldPosition="0">
        <references count="1">
          <reference field="23" count="1">
            <x v="0"/>
          </reference>
        </references>
      </pivotArea>
    </format>
    <format dxfId="1440">
      <pivotArea type="origin" dataOnly="0" labelOnly="1" outline="0" fieldPosition="0"/>
    </format>
    <format dxfId="1439">
      <pivotArea field="0" type="button" dataOnly="0" labelOnly="1" outline="0" axis="axisCol" fieldPosition="0"/>
    </format>
    <format dxfId="1438">
      <pivotArea type="topRight" dataOnly="0" labelOnly="1" outline="0" fieldPosition="0"/>
    </format>
    <format dxfId="1437">
      <pivotArea field="23" type="button" dataOnly="0" labelOnly="1" outline="0" axis="axisRow" fieldPosition="0"/>
    </format>
    <format dxfId="1436">
      <pivotArea dataOnly="0" labelOnly="1" fieldPosition="0">
        <references count="1">
          <reference field="0" count="0"/>
        </references>
      </pivotArea>
    </format>
    <format dxfId="1435">
      <pivotArea dataOnly="0" labelOnly="1" grandCol="1" outline="0" fieldPosition="0"/>
    </format>
    <format dxfId="1434">
      <pivotArea dataOnly="0" labelOnly="1" fieldPosition="0">
        <references count="1">
          <reference field="23" count="1">
            <x v="1"/>
          </reference>
        </references>
      </pivotArea>
    </format>
    <format dxfId="1433">
      <pivotArea dataOnly="0" labelOnly="1" fieldPosition="0">
        <references count="1">
          <reference field="23" count="1">
            <x v="2"/>
          </reference>
        </references>
      </pivotArea>
    </format>
    <format dxfId="1432">
      <pivotArea dataOnly="0" labelOnly="1" fieldPosition="0">
        <references count="1">
          <reference field="23" count="1">
            <x v="3"/>
          </reference>
        </references>
      </pivotArea>
    </format>
  </formats>
  <chartFormats count="11">
    <chartFormat chart="5" format="0" series="1">
      <pivotArea type="data" outline="0" fieldPosition="0">
        <references count="2">
          <reference field="4294967294" count="1" selected="0">
            <x v="0"/>
          </reference>
          <reference field="0" count="1" selected="0">
            <x v="3"/>
          </reference>
        </references>
      </pivotArea>
    </chartFormat>
    <chartFormat chart="5" format="1">
      <pivotArea type="data" outline="0" fieldPosition="0">
        <references count="3">
          <reference field="4294967294" count="1" selected="0">
            <x v="0"/>
          </reference>
          <reference field="0" count="1" selected="0">
            <x v="3"/>
          </reference>
          <reference field="23" count="1" selected="0">
            <x v="0"/>
          </reference>
        </references>
      </pivotArea>
    </chartFormat>
    <chartFormat chart="5" format="2">
      <pivotArea type="data" outline="0" fieldPosition="0">
        <references count="3">
          <reference field="4294967294" count="1" selected="0">
            <x v="0"/>
          </reference>
          <reference field="0" count="1" selected="0">
            <x v="3"/>
          </reference>
          <reference field="23" count="1" selected="0">
            <x v="1"/>
          </reference>
        </references>
      </pivotArea>
    </chartFormat>
    <chartFormat chart="5" format="3">
      <pivotArea type="data" outline="0" fieldPosition="0">
        <references count="3">
          <reference field="4294967294" count="1" selected="0">
            <x v="0"/>
          </reference>
          <reference field="0" count="1" selected="0">
            <x v="3"/>
          </reference>
          <reference field="23" count="1" selected="0">
            <x v="2"/>
          </reference>
        </references>
      </pivotArea>
    </chartFormat>
    <chartFormat chart="5" format="4" series="1">
      <pivotArea type="data" outline="0" fieldPosition="0">
        <references count="1">
          <reference field="4294967294" count="1" selected="0">
            <x v="0"/>
          </reference>
        </references>
      </pivotArea>
    </chartFormat>
    <chartFormat chart="9" format="19" series="1">
      <pivotArea type="data" outline="0" fieldPosition="0">
        <references count="2">
          <reference field="4294967294" count="1" selected="0">
            <x v="0"/>
          </reference>
          <reference field="0" count="1" selected="0">
            <x v="3"/>
          </reference>
        </references>
      </pivotArea>
    </chartFormat>
    <chartFormat chart="9" format="20">
      <pivotArea type="data" outline="0" fieldPosition="0">
        <references count="3">
          <reference field="4294967294" count="1" selected="0">
            <x v="0"/>
          </reference>
          <reference field="0" count="1" selected="0">
            <x v="3"/>
          </reference>
          <reference field="23" count="1" selected="0">
            <x v="0"/>
          </reference>
        </references>
      </pivotArea>
    </chartFormat>
    <chartFormat chart="9" format="21">
      <pivotArea type="data" outline="0" fieldPosition="0">
        <references count="3">
          <reference field="4294967294" count="1" selected="0">
            <x v="0"/>
          </reference>
          <reference field="0" count="1" selected="0">
            <x v="3"/>
          </reference>
          <reference field="23" count="1" selected="0">
            <x v="1"/>
          </reference>
        </references>
      </pivotArea>
    </chartFormat>
    <chartFormat chart="9" format="22">
      <pivotArea type="data" outline="0" fieldPosition="0">
        <references count="3">
          <reference field="4294967294" count="1" selected="0">
            <x v="0"/>
          </reference>
          <reference field="0" count="1" selected="0">
            <x v="3"/>
          </reference>
          <reference field="23" count="1" selected="0">
            <x v="2"/>
          </reference>
        </references>
      </pivotArea>
    </chartFormat>
    <chartFormat chart="9" format="23">
      <pivotArea type="data" outline="0" fieldPosition="0">
        <references count="3">
          <reference field="4294967294" count="1" selected="0">
            <x v="0"/>
          </reference>
          <reference field="0" count="1" selected="0">
            <x v="3"/>
          </reference>
          <reference field="23" count="1" selected="0">
            <x v="3"/>
          </reference>
        </references>
      </pivotArea>
    </chartFormat>
    <chartFormat chart="9"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5A900E2-0F8B-4410-8646-006B0D08073F}" name="Tableau croisé dynamique12"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8">
  <location ref="U137:W144" firstHeaderRow="1" firstDataRow="2" firstDataCol="1"/>
  <pivotFields count="24">
    <pivotField axis="axisCol" showAll="0">
      <items count="8">
        <item h="1" x="0"/>
        <item h="1" x="2"/>
        <item h="1" x="3"/>
        <item h="1" x="5"/>
        <item h="1" m="1" x="6"/>
        <item h="1" x="1"/>
        <item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m="1" x="5"/>
        <item x="0"/>
        <item x="1"/>
        <item x="2"/>
        <item x="3"/>
        <item x="4"/>
        <item t="default"/>
      </items>
    </pivotField>
    <pivotField showAll="0"/>
    <pivotField showAll="0"/>
    <pivotField showAll="0"/>
    <pivotField showAll="0"/>
    <pivotField showAll="0"/>
  </pivotFields>
  <rowFields count="1">
    <field x="18"/>
  </rowFields>
  <rowItems count="6">
    <i>
      <x v="1"/>
    </i>
    <i>
      <x v="2"/>
    </i>
    <i>
      <x v="3"/>
    </i>
    <i>
      <x v="4"/>
    </i>
    <i>
      <x v="5"/>
    </i>
    <i t="grand">
      <x/>
    </i>
  </rowItems>
  <colFields count="1">
    <field x="0"/>
  </colFields>
  <colItems count="2">
    <i>
      <x v="6"/>
    </i>
    <i t="grand">
      <x/>
    </i>
  </colItems>
  <dataFields count="1">
    <dataField name="Nombre de Fiche de mission reçue/non reçue" fld="18" subtotal="count" baseField="0" baseItem="0"/>
  </dataFields>
  <chartFormats count="7">
    <chartFormat chart="1" format="4" series="1">
      <pivotArea type="data" outline="0" fieldPosition="0">
        <references count="1">
          <reference field="4294967294" count="1" selected="0">
            <x v="0"/>
          </reference>
        </references>
      </pivotArea>
    </chartFormat>
    <chartFormat chart="5" format="52" series="1">
      <pivotArea type="data" outline="0" fieldPosition="0">
        <references count="2">
          <reference field="4294967294" count="1" selected="0">
            <x v="0"/>
          </reference>
          <reference field="0" count="1" selected="0">
            <x v="6"/>
          </reference>
        </references>
      </pivotArea>
    </chartFormat>
    <chartFormat chart="5" format="53">
      <pivotArea type="data" outline="0" fieldPosition="0">
        <references count="3">
          <reference field="4294967294" count="1" selected="0">
            <x v="0"/>
          </reference>
          <reference field="0" count="1" selected="0">
            <x v="6"/>
          </reference>
          <reference field="18" count="1" selected="0">
            <x v="1"/>
          </reference>
        </references>
      </pivotArea>
    </chartFormat>
    <chartFormat chart="5" format="54">
      <pivotArea type="data" outline="0" fieldPosition="0">
        <references count="3">
          <reference field="4294967294" count="1" selected="0">
            <x v="0"/>
          </reference>
          <reference field="0" count="1" selected="0">
            <x v="6"/>
          </reference>
          <reference field="18" count="1" selected="0">
            <x v="2"/>
          </reference>
        </references>
      </pivotArea>
    </chartFormat>
    <chartFormat chart="5" format="55">
      <pivotArea type="data" outline="0" fieldPosition="0">
        <references count="3">
          <reference field="4294967294" count="1" selected="0">
            <x v="0"/>
          </reference>
          <reference field="0" count="1" selected="0">
            <x v="6"/>
          </reference>
          <reference field="18" count="1" selected="0">
            <x v="3"/>
          </reference>
        </references>
      </pivotArea>
    </chartFormat>
    <chartFormat chart="5" format="56">
      <pivotArea type="data" outline="0" fieldPosition="0">
        <references count="3">
          <reference field="4294967294" count="1" selected="0">
            <x v="0"/>
          </reference>
          <reference field="0" count="1" selected="0">
            <x v="6"/>
          </reference>
          <reference field="18" count="1" selected="0">
            <x v="4"/>
          </reference>
        </references>
      </pivotArea>
    </chartFormat>
    <chartFormat chart="5" format="57">
      <pivotArea type="data" outline="0" fieldPosition="0">
        <references count="3">
          <reference field="4294967294" count="1" selected="0">
            <x v="0"/>
          </reference>
          <reference field="0" count="1" selected="0">
            <x v="6"/>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24AE2FB-5E0D-4C42-957E-5D8237B731F0}" name="Tableau croisé dynamique18"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T28:BA34" firstHeaderRow="1" firstDataRow="2" firstDataCol="1"/>
  <pivotFields count="24">
    <pivotField axis="axisCol" showAll="0">
      <items count="8">
        <item x="0"/>
        <item x="2"/>
        <item x="3"/>
        <item x="5"/>
        <item m="1" x="6"/>
        <item x="1"/>
        <item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3"/>
        <item x="1"/>
        <item t="default"/>
      </items>
    </pivotField>
    <pivotField showAll="0"/>
  </pivotFields>
  <rowFields count="1">
    <field x="22"/>
  </rowFields>
  <rowItems count="5">
    <i>
      <x/>
    </i>
    <i>
      <x v="1"/>
    </i>
    <i>
      <x v="2"/>
    </i>
    <i>
      <x v="3"/>
    </i>
    <i t="grand">
      <x/>
    </i>
  </rowItems>
  <colFields count="1">
    <field x="0"/>
  </colFields>
  <colItems count="7">
    <i>
      <x/>
    </i>
    <i>
      <x v="1"/>
    </i>
    <i>
      <x v="2"/>
    </i>
    <i>
      <x v="3"/>
    </i>
    <i>
      <x v="5"/>
    </i>
    <i>
      <x v="6"/>
    </i>
    <i t="grand">
      <x/>
    </i>
  </colItems>
  <dataFields count="1">
    <dataField name="Nombre de Statut déploiement" fld="22" subtotal="count" baseField="0" baseItem="0"/>
  </dataFields>
  <formats count="4">
    <format dxfId="1450">
      <pivotArea dataOnly="0" labelOnly="1" fieldPosition="0">
        <references count="1">
          <reference field="22" count="1">
            <x v="0"/>
          </reference>
        </references>
      </pivotArea>
    </format>
    <format dxfId="1449">
      <pivotArea dataOnly="0" labelOnly="1" fieldPosition="0">
        <references count="1">
          <reference field="22" count="1">
            <x v="1"/>
          </reference>
        </references>
      </pivotArea>
    </format>
    <format dxfId="1448">
      <pivotArea dataOnly="0" labelOnly="1" fieldPosition="0">
        <references count="1">
          <reference field="22" count="1">
            <x v="2"/>
          </reference>
        </references>
      </pivotArea>
    </format>
    <format dxfId="1447">
      <pivotArea dataOnly="0" labelOnly="1" fieldPosition="0">
        <references count="1">
          <reference field="22"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A46162D-E426-48C3-8010-7D0ABFCC4799}" name="Tableau croisé dynamique1"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2">
  <location ref="F8:G13" firstHeaderRow="1" firstDataRow="1" firstDataCol="1"/>
  <pivotFields count="24">
    <pivotField showAll="0"/>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m="1" x="4"/>
        <item x="0"/>
        <item x="3"/>
        <item x="2"/>
        <item x="1"/>
        <item t="default"/>
      </items>
    </pivotField>
  </pivotFields>
  <rowFields count="1">
    <field x="23"/>
  </rowFields>
  <rowItems count="5">
    <i>
      <x v="1"/>
    </i>
    <i>
      <x v="2"/>
    </i>
    <i>
      <x v="3"/>
    </i>
    <i>
      <x v="4"/>
    </i>
    <i t="grand">
      <x/>
    </i>
  </rowItems>
  <colItems count="1">
    <i/>
  </colItems>
  <dataFields count="1">
    <dataField name="Nombre de Statut visite" fld="23" subtotal="count" baseField="0" baseItem="0"/>
  </dataFields>
  <formats count="12">
    <format dxfId="1462">
      <pivotArea collapsedLevelsAreSubtotals="1" fieldPosition="0">
        <references count="1">
          <reference field="23" count="0"/>
        </references>
      </pivotArea>
    </format>
    <format dxfId="1461">
      <pivotArea field="23" type="button" dataOnly="0" labelOnly="1" outline="0" axis="axisRow" fieldPosition="0"/>
    </format>
    <format dxfId="1460">
      <pivotArea dataOnly="0" labelOnly="1" fieldPosition="0">
        <references count="1">
          <reference field="23" count="0"/>
        </references>
      </pivotArea>
    </format>
    <format dxfId="1459">
      <pivotArea dataOnly="0" labelOnly="1" outline="0" axis="axisValues" fieldPosition="0"/>
    </format>
    <format dxfId="1458">
      <pivotArea dataOnly="0" labelOnly="1" fieldPosition="0">
        <references count="1">
          <reference field="23" count="1">
            <x v="1"/>
          </reference>
        </references>
      </pivotArea>
    </format>
    <format dxfId="1457">
      <pivotArea dataOnly="0" labelOnly="1" fieldPosition="0">
        <references count="1">
          <reference field="23" count="1">
            <x v="2"/>
          </reference>
        </references>
      </pivotArea>
    </format>
    <format dxfId="1456">
      <pivotArea dataOnly="0" labelOnly="1" fieldPosition="0">
        <references count="1">
          <reference field="23" count="1">
            <x v="3"/>
          </reference>
        </references>
      </pivotArea>
    </format>
    <format dxfId="1455">
      <pivotArea dataOnly="0" labelOnly="1" fieldPosition="0">
        <references count="1">
          <reference field="23" count="1">
            <x v="4"/>
          </reference>
        </references>
      </pivotArea>
    </format>
    <format dxfId="1454">
      <pivotArea dataOnly="0" labelOnly="1" fieldPosition="0">
        <references count="1">
          <reference field="23" count="0"/>
        </references>
      </pivotArea>
    </format>
    <format dxfId="1453">
      <pivotArea dataOnly="0" labelOnly="1" fieldPosition="0">
        <references count="1">
          <reference field="23" count="1">
            <x v="2"/>
          </reference>
        </references>
      </pivotArea>
    </format>
    <format dxfId="1452">
      <pivotArea dataOnly="0" labelOnly="1" fieldPosition="0">
        <references count="1">
          <reference field="23" count="1">
            <x v="2"/>
          </reference>
        </references>
      </pivotArea>
    </format>
    <format dxfId="1451">
      <pivotArea dataOnly="0" labelOnly="1" fieldPosition="0">
        <references count="1">
          <reference field="23" count="1">
            <x v="2"/>
          </reference>
        </references>
      </pivotArea>
    </format>
  </formats>
  <chartFormats count="6">
    <chartFormat chart="7" format="0" series="1">
      <pivotArea type="data" outline="0" fieldPosition="0">
        <references count="1">
          <reference field="4294967294" count="1" selected="0">
            <x v="0"/>
          </reference>
        </references>
      </pivotArea>
    </chartFormat>
    <chartFormat chart="11" format="29" series="1">
      <pivotArea type="data" outline="0" fieldPosition="0">
        <references count="1">
          <reference field="4294967294" count="1" selected="0">
            <x v="0"/>
          </reference>
        </references>
      </pivotArea>
    </chartFormat>
    <chartFormat chart="11" format="30">
      <pivotArea type="data" outline="0" fieldPosition="0">
        <references count="2">
          <reference field="4294967294" count="1" selected="0">
            <x v="0"/>
          </reference>
          <reference field="23" count="1" selected="0">
            <x v="1"/>
          </reference>
        </references>
      </pivotArea>
    </chartFormat>
    <chartFormat chart="11" format="31">
      <pivotArea type="data" outline="0" fieldPosition="0">
        <references count="2">
          <reference field="4294967294" count="1" selected="0">
            <x v="0"/>
          </reference>
          <reference field="23" count="1" selected="0">
            <x v="2"/>
          </reference>
        </references>
      </pivotArea>
    </chartFormat>
    <chartFormat chart="11" format="32">
      <pivotArea type="data" outline="0" fieldPosition="0">
        <references count="2">
          <reference field="4294967294" count="1" selected="0">
            <x v="0"/>
          </reference>
          <reference field="23" count="1" selected="0">
            <x v="3"/>
          </reference>
        </references>
      </pivotArea>
    </chartFormat>
    <chartFormat chart="11" format="33">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A96839C-9412-426C-91E1-636F43DE7E46}" name="Tableau croisé dynamique28"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5">
  <location ref="AN170:AP176" firstHeaderRow="1" firstDataRow="2" firstDataCol="1"/>
  <pivotFields count="24">
    <pivotField axis="axisCol" showAll="0">
      <items count="8">
        <item h="1" x="0"/>
        <item h="1" x="2"/>
        <item h="1" x="3"/>
        <item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3"/>
        <item x="1"/>
        <item t="default"/>
      </items>
    </pivotField>
    <pivotField showAll="0"/>
  </pivotFields>
  <rowFields count="1">
    <field x="22"/>
  </rowFields>
  <rowItems count="5">
    <i>
      <x/>
    </i>
    <i>
      <x v="1"/>
    </i>
    <i>
      <x v="2"/>
    </i>
    <i>
      <x v="3"/>
    </i>
    <i t="grand">
      <x/>
    </i>
  </rowItems>
  <colFields count="1">
    <field x="0"/>
  </colFields>
  <colItems count="2">
    <i>
      <x v="3"/>
    </i>
    <i t="grand">
      <x/>
    </i>
  </colItems>
  <dataFields count="1">
    <dataField name="Nombre de Statut déploiement" fld="22" subtotal="count" baseField="0" baseItem="0"/>
  </dataFields>
  <formats count="1">
    <format dxfId="1463">
      <pivotArea dataOnly="0" labelOnly="1" fieldPosition="0">
        <references count="1">
          <reference field="22" count="0"/>
        </references>
      </pivotArea>
    </format>
  </formats>
  <chartFormats count="9">
    <chartFormat chart="0" format="0" series="1">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3">
          <reference field="4294967294" count="1" selected="0">
            <x v="0"/>
          </reference>
          <reference field="0" count="1" selected="0">
            <x v="3"/>
          </reference>
          <reference field="22" count="1" selected="0">
            <x v="0"/>
          </reference>
        </references>
      </pivotArea>
    </chartFormat>
    <chartFormat chart="0" format="2">
      <pivotArea type="data" outline="0" fieldPosition="0">
        <references count="3">
          <reference field="4294967294" count="1" selected="0">
            <x v="0"/>
          </reference>
          <reference field="0" count="1" selected="0">
            <x v="3"/>
          </reference>
          <reference field="22" count="1" selected="0">
            <x v="1"/>
          </reference>
        </references>
      </pivotArea>
    </chartFormat>
    <chartFormat chart="0" format="3">
      <pivotArea type="data" outline="0" fieldPosition="0">
        <references count="3">
          <reference field="4294967294" count="1" selected="0">
            <x v="0"/>
          </reference>
          <reference field="0" count="1" selected="0">
            <x v="3"/>
          </reference>
          <reference field="22" count="1" selected="0">
            <x v="3"/>
          </reference>
        </references>
      </pivotArea>
    </chartFormat>
    <chartFormat chart="4" format="24" series="1">
      <pivotArea type="data" outline="0" fieldPosition="0">
        <references count="2">
          <reference field="4294967294" count="1" selected="0">
            <x v="0"/>
          </reference>
          <reference field="0" count="1" selected="0">
            <x v="3"/>
          </reference>
        </references>
      </pivotArea>
    </chartFormat>
    <chartFormat chart="4" format="25">
      <pivotArea type="data" outline="0" fieldPosition="0">
        <references count="3">
          <reference field="4294967294" count="1" selected="0">
            <x v="0"/>
          </reference>
          <reference field="0" count="1" selected="0">
            <x v="3"/>
          </reference>
          <reference field="22" count="1" selected="0">
            <x v="0"/>
          </reference>
        </references>
      </pivotArea>
    </chartFormat>
    <chartFormat chart="4" format="26">
      <pivotArea type="data" outline="0" fieldPosition="0">
        <references count="3">
          <reference field="4294967294" count="1" selected="0">
            <x v="0"/>
          </reference>
          <reference field="0" count="1" selected="0">
            <x v="3"/>
          </reference>
          <reference field="22" count="1" selected="0">
            <x v="1"/>
          </reference>
        </references>
      </pivotArea>
    </chartFormat>
    <chartFormat chart="4" format="27">
      <pivotArea type="data" outline="0" fieldPosition="0">
        <references count="3">
          <reference field="4294967294" count="1" selected="0">
            <x v="0"/>
          </reference>
          <reference field="0" count="1" selected="0">
            <x v="3"/>
          </reference>
          <reference field="22" count="1" selected="0">
            <x v="2"/>
          </reference>
        </references>
      </pivotArea>
    </chartFormat>
    <chartFormat chart="4" format="28">
      <pivotArea type="data" outline="0" fieldPosition="0">
        <references count="3">
          <reference field="4294967294" count="1" selected="0">
            <x v="0"/>
          </reference>
          <reference field="0" count="1" selected="0">
            <x v="3"/>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69B33A4-F8B2-4ACC-A2FD-4EC422A6A3A6}" name="Tableau croisé dynamique16"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6">
  <location ref="Z10:AA16" firstHeaderRow="1" firstDataRow="1" firstDataCol="1"/>
  <pivotFields count="24">
    <pivotField showAll="0"/>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m="1" x="5"/>
        <item x="0"/>
        <item x="1"/>
        <item x="2"/>
        <item x="3"/>
        <item x="4"/>
        <item t="default"/>
      </items>
    </pivotField>
    <pivotField showAll="0"/>
    <pivotField showAll="0"/>
    <pivotField showAll="0"/>
    <pivotField showAll="0"/>
    <pivotField showAll="0"/>
  </pivotFields>
  <rowFields count="1">
    <field x="18"/>
  </rowFields>
  <rowItems count="6">
    <i>
      <x v="1"/>
    </i>
    <i>
      <x v="2"/>
    </i>
    <i>
      <x v="3"/>
    </i>
    <i>
      <x v="4"/>
    </i>
    <i>
      <x v="5"/>
    </i>
    <i t="grand">
      <x/>
    </i>
  </rowItems>
  <colItems count="1">
    <i/>
  </colItems>
  <dataFields count="1">
    <dataField name="Nombre de Fiche de mission reçue/non reçue" fld="18" subtotal="count" baseField="0" baseItem="0"/>
  </dataFields>
  <formats count="9">
    <format dxfId="1472">
      <pivotArea collapsedLevelsAreSubtotals="1" fieldPosition="0">
        <references count="1">
          <reference field="18" count="0"/>
        </references>
      </pivotArea>
    </format>
    <format dxfId="1471">
      <pivotArea field="18" type="button" dataOnly="0" labelOnly="1" outline="0" axis="axisRow" fieldPosition="0"/>
    </format>
    <format dxfId="1470">
      <pivotArea dataOnly="0" labelOnly="1" fieldPosition="0">
        <references count="1">
          <reference field="18" count="0"/>
        </references>
      </pivotArea>
    </format>
    <format dxfId="1469">
      <pivotArea dataOnly="0" labelOnly="1" outline="0" axis="axisValues" fieldPosition="0"/>
    </format>
    <format dxfId="1468">
      <pivotArea dataOnly="0" labelOnly="1" fieldPosition="0">
        <references count="1">
          <reference field="18" count="1">
            <x v="1"/>
          </reference>
        </references>
      </pivotArea>
    </format>
    <format dxfId="1467">
      <pivotArea dataOnly="0" labelOnly="1" fieldPosition="0">
        <references count="1">
          <reference field="18" count="1">
            <x v="2"/>
          </reference>
        </references>
      </pivotArea>
    </format>
    <format dxfId="1466">
      <pivotArea dataOnly="0" labelOnly="1" fieldPosition="0">
        <references count="1">
          <reference field="18" count="1">
            <x v="3"/>
          </reference>
        </references>
      </pivotArea>
    </format>
    <format dxfId="1465">
      <pivotArea dataOnly="0" labelOnly="1" fieldPosition="0">
        <references count="1">
          <reference field="18" count="1">
            <x v="4"/>
          </reference>
        </references>
      </pivotArea>
    </format>
    <format dxfId="1464">
      <pivotArea dataOnly="0" labelOnly="1" fieldPosition="0">
        <references count="1">
          <reference field="18" count="1">
            <x v="5"/>
          </reference>
        </references>
      </pivotArea>
    </format>
  </formats>
  <chartFormats count="7">
    <chartFormat chart="1" format="0" series="1">
      <pivotArea type="data" outline="0" fieldPosition="0">
        <references count="1">
          <reference field="4294967294" count="1" selected="0">
            <x v="0"/>
          </reference>
        </references>
      </pivotArea>
    </chartFormat>
    <chartFormat chart="5" format="32" series="1">
      <pivotArea type="data" outline="0" fieldPosition="0">
        <references count="1">
          <reference field="4294967294" count="1" selected="0">
            <x v="0"/>
          </reference>
        </references>
      </pivotArea>
    </chartFormat>
    <chartFormat chart="5" format="33">
      <pivotArea type="data" outline="0" fieldPosition="0">
        <references count="2">
          <reference field="4294967294" count="1" selected="0">
            <x v="0"/>
          </reference>
          <reference field="18" count="1" selected="0">
            <x v="1"/>
          </reference>
        </references>
      </pivotArea>
    </chartFormat>
    <chartFormat chart="5" format="34">
      <pivotArea type="data" outline="0" fieldPosition="0">
        <references count="2">
          <reference field="4294967294" count="1" selected="0">
            <x v="0"/>
          </reference>
          <reference field="18" count="1" selected="0">
            <x v="2"/>
          </reference>
        </references>
      </pivotArea>
    </chartFormat>
    <chartFormat chart="5" format="35">
      <pivotArea type="data" outline="0" fieldPosition="0">
        <references count="2">
          <reference field="4294967294" count="1" selected="0">
            <x v="0"/>
          </reference>
          <reference field="18" count="1" selected="0">
            <x v="3"/>
          </reference>
        </references>
      </pivotArea>
    </chartFormat>
    <chartFormat chart="5" format="36">
      <pivotArea type="data" outline="0" fieldPosition="0">
        <references count="2">
          <reference field="4294967294" count="1" selected="0">
            <x v="0"/>
          </reference>
          <reference field="18" count="1" selected="0">
            <x v="4"/>
          </reference>
        </references>
      </pivotArea>
    </chartFormat>
    <chartFormat chart="5" format="37">
      <pivotArea type="data" outline="0" fieldPosition="0">
        <references count="2">
          <reference field="4294967294" count="1" selected="0">
            <x v="0"/>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0B6092-B374-4D65-80CC-CE592E5ECFDF}" name="Tableau croisé dynamique11"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9">
  <location ref="U114:W120" firstHeaderRow="1" firstDataRow="2" firstDataCol="1"/>
  <pivotFields count="24">
    <pivotField axis="axisCol" showAll="0">
      <items count="8">
        <item h="1" x="0"/>
        <item h="1" x="2"/>
        <item x="3"/>
        <item h="1" x="5"/>
        <item h="1" m="1" x="6"/>
        <item h="1" x="1"/>
        <item h="1" x="4"/>
        <item t="default"/>
      </items>
    </pivotField>
    <pivotField showAll="0"/>
    <pivotField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m="1" x="5"/>
        <item x="0"/>
        <item x="1"/>
        <item x="2"/>
        <item x="3"/>
        <item x="4"/>
        <item t="default"/>
      </items>
    </pivotField>
    <pivotField showAll="0"/>
    <pivotField showAll="0"/>
    <pivotField showAll="0"/>
    <pivotField showAll="0"/>
    <pivotField showAll="0"/>
  </pivotFields>
  <rowFields count="1">
    <field x="18"/>
  </rowFields>
  <rowItems count="5">
    <i>
      <x v="1"/>
    </i>
    <i>
      <x v="2"/>
    </i>
    <i>
      <x v="3"/>
    </i>
    <i>
      <x v="5"/>
    </i>
    <i t="grand">
      <x/>
    </i>
  </rowItems>
  <colFields count="1">
    <field x="0"/>
  </colFields>
  <colItems count="2">
    <i>
      <x v="2"/>
    </i>
    <i t="grand">
      <x/>
    </i>
  </colItems>
  <dataFields count="1">
    <dataField name="Nombre de Fiche de mission reçue/non reçue" fld="18" subtotal="count" baseField="0" baseItem="0"/>
  </dataFields>
  <chartFormats count="7">
    <chartFormat chart="2" format="0" series="1">
      <pivotArea type="data" outline="0" fieldPosition="0">
        <references count="2">
          <reference field="4294967294" count="1" selected="0">
            <x v="0"/>
          </reference>
          <reference field="0" count="1" selected="0">
            <x v="2"/>
          </reference>
        </references>
      </pivotArea>
    </chartFormat>
    <chartFormat chart="2" format="5" series="1">
      <pivotArea type="data" outline="0" fieldPosition="0">
        <references count="1">
          <reference field="4294967294" count="1" selected="0">
            <x v="0"/>
          </reference>
        </references>
      </pivotArea>
    </chartFormat>
    <chartFormat chart="6" format="44" series="1">
      <pivotArea type="data" outline="0" fieldPosition="0">
        <references count="2">
          <reference field="4294967294" count="1" selected="0">
            <x v="0"/>
          </reference>
          <reference field="0" count="1" selected="0">
            <x v="2"/>
          </reference>
        </references>
      </pivotArea>
    </chartFormat>
    <chartFormat chart="6" format="45">
      <pivotArea type="data" outline="0" fieldPosition="0">
        <references count="3">
          <reference field="4294967294" count="1" selected="0">
            <x v="0"/>
          </reference>
          <reference field="0" count="1" selected="0">
            <x v="2"/>
          </reference>
          <reference field="18" count="1" selected="0">
            <x v="1"/>
          </reference>
        </references>
      </pivotArea>
    </chartFormat>
    <chartFormat chart="6" format="46">
      <pivotArea type="data" outline="0" fieldPosition="0">
        <references count="3">
          <reference field="4294967294" count="1" selected="0">
            <x v="0"/>
          </reference>
          <reference field="0" count="1" selected="0">
            <x v="2"/>
          </reference>
          <reference field="18" count="1" selected="0">
            <x v="2"/>
          </reference>
        </references>
      </pivotArea>
    </chartFormat>
    <chartFormat chart="6" format="47">
      <pivotArea type="data" outline="0" fieldPosition="0">
        <references count="3">
          <reference field="4294967294" count="1" selected="0">
            <x v="0"/>
          </reference>
          <reference field="0" count="1" selected="0">
            <x v="2"/>
          </reference>
          <reference field="18" count="1" selected="0">
            <x v="3"/>
          </reference>
        </references>
      </pivotArea>
    </chartFormat>
    <chartFormat chart="6" format="48">
      <pivotArea type="data" outline="0" fieldPosition="0">
        <references count="3">
          <reference field="4294967294" count="1" selected="0">
            <x v="0"/>
          </reference>
          <reference field="0" count="1" selected="0">
            <x v="2"/>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60E7912-33CE-47C8-BB5E-5306319BBAA0}" name="Tableau croisé dynamique1" cacheId="0" applyNumberFormats="0" applyBorderFormats="0" applyFontFormats="0" applyPatternFormats="0" applyAlignmentFormats="0" applyWidthHeightFormats="1" dataCaption="Valeurs" updatedVersion="8" minRefreshableVersion="3" useAutoFormatting="1" itemPrintTitles="1" createdVersion="7" indent="0" outline="1" outlineData="1" multipleFieldFilters="0">
  <location ref="A3:A8" firstHeaderRow="1" firstDataRow="1" firstDataCol="1"/>
  <pivotFields count="101">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9" showAll="0"/>
    <pivotField numFmtId="49" showAll="0"/>
    <pivotField numFmtId="49" showAll="0"/>
    <pivotField numFmtId="49" showAll="0"/>
    <pivotField numFmtId="49" showAll="0"/>
    <pivotField numFmtId="49" showAll="0"/>
    <pivotField numFmtId="49" showAll="0"/>
    <pivotField numFmtId="49" showAll="0"/>
    <pivotField numFmtId="49" showAll="0"/>
    <pivotField showAll="0"/>
    <pivotField numFmtId="4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5"/>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33973F7-5C74-48D8-BE4C-D74780D6E2F7}" name="Tableau croisé dynamique8" cacheId="4"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Vague de déploiement ">
  <location ref="A3:K139" firstHeaderRow="1" firstDataRow="1" firstDataCol="10"/>
  <pivotFields count="95">
    <pivotField axis="axisRow" outline="0" showAll="0">
      <items count="8">
        <item x="6"/>
        <item x="0"/>
        <item x="1"/>
        <item x="2"/>
        <item x="3"/>
        <item x="4"/>
        <item x="5"/>
        <item t="default"/>
      </items>
      <extLst>
        <ext xmlns:x14="http://schemas.microsoft.com/office/spreadsheetml/2009/9/main" uri="{2946ED86-A175-432a-8AC1-64E0C546D7DE}">
          <x14:pivotField fillDownLabels="1"/>
        </ext>
      </extLst>
    </pivotField>
    <pivotField showAll="0"/>
    <pivotField axis="axisRow" outline="0" multipleItemSelectionAllowed="1" showAll="0" defaultSubtotal="0">
      <items count="2">
        <item x="0"/>
        <item x="1"/>
      </items>
      <extLst>
        <ext xmlns:x14="http://schemas.microsoft.com/office/spreadsheetml/2009/9/main" uri="{2946ED86-A175-432a-8AC1-64E0C546D7DE}">
          <x14:pivotField fillDownLabels="1"/>
        </ext>
      </extLst>
    </pivotField>
    <pivotField showAll="0"/>
    <pivotField axis="axisRow" outline="0" showAll="0" defaultSubtotal="0">
      <items count="5">
        <item x="4"/>
        <item x="3"/>
        <item x="0"/>
        <item x="1"/>
        <item x="2"/>
      </items>
    </pivotField>
    <pivotField axis="axisRow" outline="0" showAll="0" defaultSubtotal="0">
      <items count="2">
        <item x="0"/>
        <item m="1" x="1"/>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outline="0" showAll="0" defaultSubtotal="0">
      <items count="3">
        <item m="1" x="2"/>
        <item x="1"/>
        <item x="0"/>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2">
        <item x="20"/>
        <item x="0"/>
        <item x="1"/>
        <item x="2"/>
        <item x="3"/>
        <item x="4"/>
        <item x="5"/>
        <item x="6"/>
        <item x="7"/>
        <item x="8"/>
        <item x="9"/>
        <item x="10"/>
        <item x="11"/>
        <item x="12"/>
        <item x="13"/>
        <item x="14"/>
        <item x="15"/>
        <item x="16"/>
        <item x="17"/>
        <item x="18"/>
        <item x="19"/>
        <item t="default"/>
      </items>
    </pivotField>
    <pivotField showAll="0"/>
    <pivotField axis="axisRow" outline="0" showAll="0">
      <items count="21">
        <item x="19"/>
        <item x="0"/>
        <item x="1"/>
        <item x="2"/>
        <item x="3"/>
        <item x="4"/>
        <item x="5"/>
        <item x="6"/>
        <item x="7"/>
        <item x="8"/>
        <item x="9"/>
        <item x="10"/>
        <item x="11"/>
        <item x="12"/>
        <item x="13"/>
        <item x="14"/>
        <item x="15"/>
        <item x="16"/>
        <item x="17"/>
        <item x="18"/>
        <item t="default"/>
      </items>
      <extLst>
        <ext xmlns:x14="http://schemas.microsoft.com/office/spreadsheetml/2009/9/main" uri="{2946ED86-A175-432a-8AC1-64E0C546D7DE}">
          <x14:pivotField fillDownLabels="1"/>
        </ext>
      </extLst>
    </pivotField>
    <pivotField showAll="0"/>
    <pivotField showAll="0"/>
    <pivotField showAll="0"/>
    <pivotField name="Désignation déchet" outline="0" showAll="0" defaultSubtotal="0">
      <items count="6">
        <item x="4"/>
        <item m="1" x="5"/>
        <item x="0"/>
        <item x="1"/>
        <item x="2"/>
        <item x="3"/>
      </items>
    </pivotField>
    <pivotField name="Famille" axis="axisRow" outline="0" showAll="0" defaultSubtotal="0">
      <items count="6">
        <item x="1"/>
        <item sd="0" x="4"/>
        <item m="1" x="5"/>
        <item x="3"/>
        <item x="0"/>
        <item x="2"/>
      </items>
    </pivotField>
    <pivotField showAll="0"/>
    <pivotField showAll="0"/>
    <pivotField showAll="0"/>
    <pivotField showAll="0"/>
    <pivotField axis="axisRow" outline="0" showAll="0" defaultSubtotal="0">
      <items count="11">
        <item x="10"/>
        <item x="0"/>
        <item x="1"/>
        <item x="2"/>
        <item x="3"/>
        <item x="4"/>
        <item x="5"/>
        <item x="6"/>
        <item x="7"/>
        <item x="8"/>
        <item x="9"/>
      </items>
    </pivotField>
    <pivotField showAll="0"/>
    <pivotField showAll="0"/>
    <pivotField showAll="0"/>
    <pivotField axis="axisRow" outline="0" showAll="0" defaultSubtotal="0">
      <items count="4">
        <item x="3"/>
        <item x="0"/>
        <item x="1"/>
        <item x="2"/>
      </items>
    </pivotField>
    <pivotField name="Location - Vente - " axis="axisRow" outline="0" showAll="0" defaultSubtotal="0">
      <items count="3">
        <item x="2"/>
        <item x="0"/>
        <item x="1"/>
      </items>
      <extLst>
        <ext xmlns:x14="http://schemas.microsoft.com/office/spreadsheetml/2009/9/main" uri="{2946ED86-A175-432a-8AC1-64E0C546D7DE}">
          <x14:pivotField fillDownLabels="1"/>
        </ext>
      </extLst>
    </pivotField>
    <pivotField showAll="0"/>
    <pivotField dataField="1" outline="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1">
    <field x="2"/>
    <field x="0"/>
    <field x="36"/>
    <field x="38"/>
    <field x="23"/>
    <field x="53"/>
    <field x="43"/>
    <field x="52"/>
    <field x="4"/>
    <field x="5"/>
    <field x="48"/>
  </rowFields>
  <rowItems count="136">
    <i>
      <x/>
      <x/>
      <x/>
    </i>
    <i r="3">
      <x/>
      <x v="1"/>
      <x/>
      <x v="1"/>
    </i>
    <i r="4">
      <x v="2"/>
      <x/>
      <x v="1"/>
    </i>
    <i t="default" r="3">
      <x/>
    </i>
    <i t="default" r="1">
      <x/>
    </i>
    <i r="1">
      <x v="1"/>
      <x v="1"/>
    </i>
    <i r="3">
      <x v="1"/>
      <x v="2"/>
      <x v="1"/>
      <x/>
      <x v="1"/>
      <x v="2"/>
      <x/>
      <x v="5"/>
    </i>
    <i r="6">
      <x v="3"/>
      <x v="1"/>
      <x v="2"/>
      <x/>
      <x v="5"/>
    </i>
    <i r="6">
      <x v="4"/>
      <x v="1"/>
      <x v="2"/>
      <x/>
      <x v="1"/>
    </i>
    <i r="6">
      <x v="5"/>
      <x v="1"/>
      <x v="2"/>
      <x/>
      <x v="7"/>
    </i>
    <i t="default" r="3">
      <x v="1"/>
    </i>
    <i r="2">
      <x v="2"/>
    </i>
    <i r="3">
      <x v="2"/>
      <x v="2"/>
      <x v="1"/>
      <x/>
      <x v="2"/>
      <x v="3"/>
      <x/>
      <x v="5"/>
    </i>
    <i r="6">
      <x v="3"/>
      <x v="2"/>
      <x v="3"/>
      <x/>
      <x v="1"/>
    </i>
    <i r="6">
      <x v="4"/>
      <x v="2"/>
      <x v="3"/>
      <x/>
      <x v="1"/>
    </i>
    <i r="6">
      <x v="5"/>
      <x v="2"/>
      <x v="3"/>
      <x/>
      <x v="7"/>
    </i>
    <i t="default" r="3">
      <x v="2"/>
    </i>
    <i r="2">
      <x v="20"/>
    </i>
    <i r="3">
      <x v="19"/>
      <x v="2"/>
      <x v="1"/>
      <x/>
      <x v="2"/>
      <x v="3"/>
      <x/>
      <x v="5"/>
    </i>
    <i r="6">
      <x v="3"/>
      <x v="2"/>
      <x v="3"/>
      <x/>
      <x v="1"/>
    </i>
    <i r="6">
      <x v="4"/>
      <x v="2"/>
      <x v="3"/>
      <x/>
      <x v="1"/>
    </i>
    <i r="6">
      <x v="5"/>
      <x v="2"/>
      <x v="3"/>
      <x/>
      <x v="7"/>
    </i>
    <i t="default" r="3">
      <x v="19"/>
    </i>
    <i t="default" r="1">
      <x v="1"/>
    </i>
    <i r="1">
      <x v="2"/>
      <x v="3"/>
    </i>
    <i r="3">
      <x v="3"/>
      <x v="2"/>
      <x v="1"/>
      <x/>
      <x v="2"/>
      <x v="3"/>
      <x/>
      <x v="5"/>
    </i>
    <i r="6">
      <x v="3"/>
      <x v="2"/>
      <x v="3"/>
      <x/>
      <x v="1"/>
    </i>
    <i r="6">
      <x v="4"/>
      <x v="2"/>
      <x v="3"/>
      <x/>
      <x v="1"/>
    </i>
    <i r="6">
      <x v="5"/>
      <x v="2"/>
      <x v="3"/>
      <x/>
      <x v="7"/>
    </i>
    <i t="default" r="3">
      <x v="3"/>
    </i>
    <i r="2">
      <x v="8"/>
    </i>
    <i r="3">
      <x v="8"/>
      <x v="2"/>
      <x v="1"/>
      <x/>
      <x v="1"/>
      <x v="2"/>
      <x/>
      <x v="6"/>
    </i>
    <i r="6">
      <x v="3"/>
      <x v="1"/>
      <x v="2"/>
      <x/>
      <x v="10"/>
    </i>
    <i r="6">
      <x v="5"/>
      <x v="1"/>
      <x v="2"/>
      <x/>
      <x v="7"/>
    </i>
    <i r="5">
      <x v="2"/>
      <x v="4"/>
      <x v="1"/>
      <x v="2"/>
      <x/>
      <x v="3"/>
    </i>
    <i t="default" r="3">
      <x v="8"/>
    </i>
    <i t="default" r="1">
      <x v="2"/>
    </i>
    <i r="1">
      <x v="3"/>
      <x v="4"/>
    </i>
    <i r="3">
      <x v="4"/>
      <x v="2"/>
      <x v="1"/>
      <x/>
      <x v="1"/>
      <x v="2"/>
      <x/>
      <x v="5"/>
    </i>
    <i r="6">
      <x v="3"/>
      <x v="1"/>
      <x v="2"/>
      <x/>
      <x v="5"/>
    </i>
    <i r="6">
      <x v="4"/>
      <x v="1"/>
      <x v="2"/>
      <x/>
      <x v="1"/>
    </i>
    <i r="6">
      <x v="5"/>
      <x v="1"/>
      <x v="2"/>
      <x/>
      <x v="7"/>
    </i>
    <i t="default" r="3">
      <x v="4"/>
    </i>
    <i r="2">
      <x v="13"/>
    </i>
    <i r="3">
      <x v="13"/>
      <x v="2"/>
      <x v="1"/>
      <x/>
      <x v="1"/>
      <x v="2"/>
      <x/>
      <x v="5"/>
    </i>
    <i r="6">
      <x v="3"/>
      <x v="1"/>
      <x v="2"/>
      <x/>
      <x v="1"/>
    </i>
    <i r="6">
      <x v="4"/>
      <x v="1"/>
      <x v="2"/>
      <x/>
      <x v="1"/>
    </i>
    <i r="6">
      <x v="5"/>
      <x v="1"/>
      <x v="2"/>
      <x/>
      <x v="7"/>
    </i>
    <i t="default" r="3">
      <x v="13"/>
    </i>
    <i t="default" r="1">
      <x v="3"/>
    </i>
    <i r="1">
      <x v="4"/>
      <x v="5"/>
    </i>
    <i r="3">
      <x v="5"/>
      <x v="2"/>
      <x v="1"/>
      <x/>
      <x v="2"/>
      <x v="3"/>
      <x/>
      <x v="5"/>
    </i>
    <i r="6">
      <x v="3"/>
      <x v="2"/>
      <x v="3"/>
      <x/>
      <x v="1"/>
    </i>
    <i r="6">
      <x v="4"/>
      <x v="2"/>
      <x v="3"/>
      <x/>
      <x v="2"/>
    </i>
    <i r="6">
      <x v="5"/>
      <x v="2"/>
      <x v="3"/>
      <x/>
      <x v="8"/>
    </i>
    <i t="default" r="3">
      <x v="5"/>
    </i>
    <i r="2">
      <x v="6"/>
    </i>
    <i r="3">
      <x v="6"/>
      <x v="2"/>
      <x v="1"/>
      <x/>
      <x v="2"/>
      <x v="3"/>
      <x/>
      <x v="5"/>
    </i>
    <i r="6">
      <x v="3"/>
      <x v="2"/>
      <x v="3"/>
      <x/>
      <x v="1"/>
    </i>
    <i r="6">
      <x v="4"/>
      <x v="2"/>
      <x v="3"/>
      <x/>
      <x v="1"/>
    </i>
    <i r="6">
      <x v="5"/>
      <x v="2"/>
      <x v="3"/>
      <x/>
      <x v="8"/>
    </i>
    <i t="default" r="3">
      <x v="6"/>
    </i>
    <i r="2">
      <x v="16"/>
    </i>
    <i r="3">
      <x v="16"/>
      <x v="2"/>
      <x v="1"/>
      <x/>
      <x v="2"/>
      <x v="3"/>
      <x/>
      <x v="5"/>
    </i>
    <i r="6">
      <x v="3"/>
      <x v="2"/>
      <x v="3"/>
      <x/>
      <x v="1"/>
    </i>
    <i r="6">
      <x v="4"/>
      <x v="2"/>
      <x v="3"/>
      <x/>
      <x v="1"/>
    </i>
    <i r="6">
      <x v="5"/>
      <x v="2"/>
      <x v="3"/>
      <x/>
      <x v="8"/>
    </i>
    <i t="default" r="3">
      <x v="16"/>
    </i>
    <i r="2">
      <x v="17"/>
    </i>
    <i r="3">
      <x v="17"/>
      <x v="2"/>
      <x v="1"/>
      <x/>
      <x v="1"/>
      <x v="2"/>
      <x/>
      <x v="2"/>
    </i>
    <i r="6">
      <x v="3"/>
      <x v="1"/>
      <x v="2"/>
      <x/>
      <x v="6"/>
    </i>
    <i r="6">
      <x v="4"/>
      <x v="1"/>
      <x v="2"/>
      <x/>
      <x v="1"/>
    </i>
    <i r="6">
      <x v="5"/>
      <x v="1"/>
      <x v="2"/>
      <x/>
      <x v="9"/>
    </i>
    <i t="default" r="3">
      <x v="17"/>
    </i>
    <i t="default" r="1">
      <x v="4"/>
    </i>
    <i r="1">
      <x v="5"/>
      <x v="7"/>
    </i>
    <i r="3">
      <x v="7"/>
      <x v="2"/>
      <x v="1"/>
      <x/>
      <x v="3"/>
      <x v="4"/>
      <x/>
      <x v="5"/>
    </i>
    <i r="6">
      <x v="3"/>
      <x v="3"/>
      <x v="4"/>
      <x/>
      <x v="1"/>
    </i>
    <i r="6">
      <x v="4"/>
      <x v="3"/>
      <x v="4"/>
      <x/>
      <x v="1"/>
    </i>
    <i r="6">
      <x v="5"/>
      <x v="3"/>
      <x v="4"/>
      <x/>
      <x v="8"/>
    </i>
    <i t="default" r="3">
      <x v="7"/>
    </i>
    <i r="2">
      <x v="9"/>
    </i>
    <i r="3">
      <x v="9"/>
      <x v="2"/>
      <x v="1"/>
      <x/>
      <x v="1"/>
      <x v="2"/>
      <x/>
      <x v="4"/>
    </i>
    <i r="6">
      <x v="3"/>
      <x v="1"/>
      <x v="2"/>
      <x/>
      <x v="5"/>
    </i>
    <i r="6">
      <x v="4"/>
      <x v="1"/>
      <x v="2"/>
      <x/>
      <x v="1"/>
    </i>
    <i r="6">
      <x v="5"/>
      <x v="1"/>
      <x v="2"/>
      <x/>
      <x v="7"/>
    </i>
    <i t="default" r="3">
      <x v="9"/>
    </i>
    <i r="2">
      <x v="10"/>
    </i>
    <i r="3">
      <x v="10"/>
      <x v="2"/>
      <x v="1"/>
      <x/>
      <x v="1"/>
      <x v="2"/>
      <x/>
      <x v="5"/>
    </i>
    <i r="6">
      <x v="3"/>
      <x v="1"/>
      <x v="2"/>
      <x/>
      <x v="1"/>
    </i>
    <i r="6">
      <x v="4"/>
      <x v="1"/>
      <x v="2"/>
      <x/>
      <x v="1"/>
    </i>
    <i r="6">
      <x v="5"/>
      <x v="1"/>
      <x v="2"/>
      <x/>
      <x v="8"/>
    </i>
    <i t="default" r="3">
      <x v="10"/>
    </i>
    <i r="2">
      <x v="12"/>
    </i>
    <i r="3">
      <x v="12"/>
      <x v="2"/>
      <x v="1"/>
      <x/>
      <x v="2"/>
      <x v="3"/>
      <x/>
      <x v="5"/>
    </i>
    <i r="6">
      <x v="3"/>
      <x v="2"/>
      <x v="3"/>
      <x/>
      <x v="1"/>
    </i>
    <i r="6">
      <x v="4"/>
      <x v="2"/>
      <x v="3"/>
      <x/>
      <x v="1"/>
    </i>
    <i r="6">
      <x v="5"/>
      <x v="2"/>
      <x v="3"/>
      <x/>
      <x v="7"/>
    </i>
    <i t="default" r="3">
      <x v="12"/>
    </i>
    <i r="2">
      <x v="15"/>
    </i>
    <i r="3">
      <x v="15"/>
      <x v="2"/>
      <x v="1"/>
      <x/>
      <x v="3"/>
      <x v="4"/>
      <x/>
      <x v="4"/>
    </i>
    <i r="6">
      <x v="3"/>
      <x v="3"/>
      <x v="4"/>
      <x/>
      <x v="4"/>
    </i>
    <i r="6">
      <x v="4"/>
      <x v="3"/>
      <x v="4"/>
      <x/>
      <x v="1"/>
    </i>
    <i r="6">
      <x v="5"/>
      <x v="3"/>
      <x v="4"/>
      <x/>
      <x v="7"/>
    </i>
    <i t="default" r="3">
      <x v="15"/>
    </i>
    <i r="2">
      <x v="18"/>
    </i>
    <i r="3">
      <x v="7"/>
      <x v="2"/>
      <x v="1"/>
      <x/>
      <x v="2"/>
      <x v="3"/>
      <x/>
      <x v="5"/>
    </i>
    <i r="6">
      <x v="3"/>
      <x v="2"/>
      <x v="3"/>
      <x/>
      <x v="1"/>
    </i>
    <i r="6">
      <x v="4"/>
      <x v="2"/>
      <x v="3"/>
      <x/>
      <x v="1"/>
    </i>
    <i r="6">
      <x v="5"/>
      <x v="2"/>
      <x v="3"/>
      <x/>
      <x v="7"/>
    </i>
    <i t="default" r="3">
      <x v="7"/>
    </i>
    <i r="2">
      <x v="19"/>
    </i>
    <i r="3">
      <x v="18"/>
      <x v="2"/>
      <x v="1"/>
      <x/>
      <x v="1"/>
      <x v="2"/>
      <x/>
      <x v="5"/>
    </i>
    <i r="6">
      <x v="3"/>
      <x v="1"/>
      <x v="2"/>
      <x/>
      <x v="1"/>
    </i>
    <i r="6">
      <x v="4"/>
      <x v="1"/>
      <x v="2"/>
      <x/>
      <x v="4"/>
    </i>
    <i r="6">
      <x v="5"/>
      <x v="1"/>
      <x v="2"/>
      <x/>
      <x v="7"/>
    </i>
    <i t="default" r="3">
      <x v="18"/>
    </i>
    <i t="default" r="1">
      <x v="5"/>
    </i>
    <i r="1">
      <x v="6"/>
      <x v="11"/>
    </i>
    <i r="3">
      <x v="11"/>
      <x v="2"/>
      <x v="1"/>
      <x/>
      <x v="2"/>
      <x v="3"/>
      <x/>
      <x v="5"/>
    </i>
    <i r="6">
      <x v="3"/>
      <x v="2"/>
      <x v="3"/>
      <x/>
      <x v="1"/>
    </i>
    <i r="6">
      <x v="4"/>
      <x v="2"/>
      <x v="3"/>
      <x/>
      <x v="1"/>
    </i>
    <i r="6">
      <x v="5"/>
      <x v="2"/>
      <x v="3"/>
      <x/>
      <x v="7"/>
    </i>
    <i t="default" r="3">
      <x v="11"/>
    </i>
    <i r="2">
      <x v="14"/>
    </i>
    <i r="3">
      <x v="14"/>
      <x v="2"/>
      <x v="1"/>
      <x/>
      <x v="2"/>
      <x v="3"/>
      <x/>
      <x v="5"/>
    </i>
    <i r="6">
      <x v="3"/>
      <x v="2"/>
      <x v="3"/>
      <x/>
      <x v="1"/>
    </i>
    <i r="6">
      <x v="4"/>
      <x v="2"/>
      <x v="3"/>
      <x/>
      <x v="1"/>
    </i>
    <i r="6">
      <x v="5"/>
      <x v="2"/>
      <x v="3"/>
      <x/>
      <x v="7"/>
    </i>
    <i t="default" r="3">
      <x v="14"/>
    </i>
    <i t="default" r="1">
      <x v="6"/>
    </i>
    <i>
      <x v="1"/>
      <x/>
      <x/>
    </i>
    <i r="3">
      <x/>
      <x v="2"/>
      <x/>
      <x v="1"/>
    </i>
    <i t="default" r="3">
      <x/>
    </i>
    <i t="default" r="1">
      <x/>
    </i>
    <i t="grand">
      <x/>
    </i>
  </rowItems>
  <colItems count="1">
    <i/>
  </colItems>
  <dataFields count="1">
    <dataField name=" Nbre de contenants" fld="55" baseField="0" baseItem="0"/>
  </dataFields>
  <formats count="142">
    <format dxfId="1359">
      <pivotArea type="all" dataOnly="0" outline="0" fieldPosition="0"/>
    </format>
    <format dxfId="1358">
      <pivotArea field="42" type="button" dataOnly="0" labelOnly="1" outline="0"/>
    </format>
    <format dxfId="1357">
      <pivotArea dataOnly="0" labelOnly="1" fieldPosition="0">
        <references count="1">
          <reference field="0" count="0"/>
        </references>
      </pivotArea>
    </format>
    <format dxfId="1356">
      <pivotArea dataOnly="0" labelOnly="1" fieldPosition="0">
        <references count="1">
          <reference field="0" count="0" defaultSubtotal="1"/>
        </references>
      </pivotArea>
    </format>
    <format dxfId="1355">
      <pivotArea dataOnly="0" outline="0" fieldPosition="0">
        <references count="1">
          <reference field="2" count="0" defaultSubtotal="1"/>
        </references>
      </pivotArea>
    </format>
    <format dxfId="1354">
      <pivotArea dataOnly="0" outline="0" fieldPosition="0">
        <references count="1">
          <reference field="2" count="0" defaultSubtotal="1"/>
        </references>
      </pivotArea>
    </format>
    <format dxfId="1353">
      <pivotArea type="all" dataOnly="0" outline="0" fieldPosition="0"/>
    </format>
    <format dxfId="1352">
      <pivotArea outline="0" collapsedLevelsAreSubtotals="1" fieldPosition="0"/>
    </format>
    <format dxfId="1351">
      <pivotArea field="2" type="button" dataOnly="0" labelOnly="1" outline="0" axis="axisRow" fieldPosition="0"/>
    </format>
    <format dxfId="1350">
      <pivotArea field="0" type="button" dataOnly="0" labelOnly="1" outline="0" axis="axisRow" fieldPosition="1"/>
    </format>
    <format dxfId="1349">
      <pivotArea field="38" type="button" dataOnly="0" labelOnly="1" outline="0" axis="axisRow" fieldPosition="3"/>
    </format>
    <format dxfId="1348">
      <pivotArea field="23" type="button" dataOnly="0" labelOnly="1" outline="0" axis="axisRow" fieldPosition="4"/>
    </format>
    <format dxfId="1347">
      <pivotArea field="53" type="button" dataOnly="0" labelOnly="1" outline="0" axis="axisRow" fieldPosition="5"/>
    </format>
    <format dxfId="1346">
      <pivotArea field="43" type="button" dataOnly="0" labelOnly="1" outline="0" axis="axisRow" fieldPosition="6"/>
    </format>
    <format dxfId="1345">
      <pivotArea field="52" type="button" dataOnly="0" labelOnly="1" outline="0" axis="axisRow" fieldPosition="7"/>
    </format>
    <format dxfId="1344">
      <pivotArea field="4" type="button" dataOnly="0" labelOnly="1" outline="0" axis="axisRow" fieldPosition="8"/>
    </format>
    <format dxfId="1343">
      <pivotArea field="5" type="button" dataOnly="0" labelOnly="1" outline="0" axis="axisRow" fieldPosition="9"/>
    </format>
    <format dxfId="1342">
      <pivotArea field="48" type="button" dataOnly="0" labelOnly="1" outline="0" axis="axisRow" fieldPosition="10"/>
    </format>
    <format dxfId="1341">
      <pivotArea dataOnly="0" labelOnly="1" fieldPosition="0">
        <references count="1">
          <reference field="2" count="0"/>
        </references>
      </pivotArea>
    </format>
    <format dxfId="1340">
      <pivotArea dataOnly="0" labelOnly="1" grandRow="1" outline="0" fieldPosition="0"/>
    </format>
    <format dxfId="1339">
      <pivotArea dataOnly="0" labelOnly="1" outline="0" axis="axisValues" fieldPosition="0"/>
    </format>
    <format dxfId="1338">
      <pivotArea type="all" dataOnly="0" outline="0" fieldPosition="0"/>
    </format>
    <format dxfId="1337">
      <pivotArea outline="0" collapsedLevelsAreSubtotals="1" fieldPosition="0"/>
    </format>
    <format dxfId="1336">
      <pivotArea field="2" type="button" dataOnly="0" labelOnly="1" outline="0" axis="axisRow" fieldPosition="0"/>
    </format>
    <format dxfId="1335">
      <pivotArea field="0" type="button" dataOnly="0" labelOnly="1" outline="0" axis="axisRow" fieldPosition="1"/>
    </format>
    <format dxfId="1334">
      <pivotArea field="38" type="button" dataOnly="0" labelOnly="1" outline="0" axis="axisRow" fieldPosition="3"/>
    </format>
    <format dxfId="1333">
      <pivotArea field="23" type="button" dataOnly="0" labelOnly="1" outline="0" axis="axisRow" fieldPosition="4"/>
    </format>
    <format dxfId="1332">
      <pivotArea field="53" type="button" dataOnly="0" labelOnly="1" outline="0" axis="axisRow" fieldPosition="5"/>
    </format>
    <format dxfId="1331">
      <pivotArea field="43" type="button" dataOnly="0" labelOnly="1" outline="0" axis="axisRow" fieldPosition="6"/>
    </format>
    <format dxfId="1330">
      <pivotArea field="52" type="button" dataOnly="0" labelOnly="1" outline="0" axis="axisRow" fieldPosition="7"/>
    </format>
    <format dxfId="1329">
      <pivotArea field="4" type="button" dataOnly="0" labelOnly="1" outline="0" axis="axisRow" fieldPosition="8"/>
    </format>
    <format dxfId="1328">
      <pivotArea field="5" type="button" dataOnly="0" labelOnly="1" outline="0" axis="axisRow" fieldPosition="9"/>
    </format>
    <format dxfId="1327">
      <pivotArea field="48" type="button" dataOnly="0" labelOnly="1" outline="0" axis="axisRow" fieldPosition="10"/>
    </format>
    <format dxfId="1326">
      <pivotArea dataOnly="0" labelOnly="1" fieldPosition="0">
        <references count="1">
          <reference field="2" count="0"/>
        </references>
      </pivotArea>
    </format>
    <format dxfId="1325">
      <pivotArea dataOnly="0" labelOnly="1" grandRow="1" outline="0" fieldPosition="0"/>
    </format>
    <format dxfId="1324">
      <pivotArea dataOnly="0" labelOnly="1" outline="0" axis="axisValues" fieldPosition="0"/>
    </format>
    <format dxfId="1323">
      <pivotArea type="all" dataOnly="0" outline="0" fieldPosition="0"/>
    </format>
    <format dxfId="1322">
      <pivotArea outline="0" collapsedLevelsAreSubtotals="1" fieldPosition="0"/>
    </format>
    <format dxfId="1321">
      <pivotArea field="2" type="button" dataOnly="0" labelOnly="1" outline="0" axis="axisRow" fieldPosition="0"/>
    </format>
    <format dxfId="1320">
      <pivotArea field="0" type="button" dataOnly="0" labelOnly="1" outline="0" axis="axisRow" fieldPosition="1"/>
    </format>
    <format dxfId="1319">
      <pivotArea field="38" type="button" dataOnly="0" labelOnly="1" outline="0" axis="axisRow" fieldPosition="3"/>
    </format>
    <format dxfId="1318">
      <pivotArea field="23" type="button" dataOnly="0" labelOnly="1" outline="0" axis="axisRow" fieldPosition="4"/>
    </format>
    <format dxfId="1317">
      <pivotArea field="53" type="button" dataOnly="0" labelOnly="1" outline="0" axis="axisRow" fieldPosition="5"/>
    </format>
    <format dxfId="1316">
      <pivotArea field="43" type="button" dataOnly="0" labelOnly="1" outline="0" axis="axisRow" fieldPosition="6"/>
    </format>
    <format dxfId="1315">
      <pivotArea field="52" type="button" dataOnly="0" labelOnly="1" outline="0" axis="axisRow" fieldPosition="7"/>
    </format>
    <format dxfId="1314">
      <pivotArea field="4" type="button" dataOnly="0" labelOnly="1" outline="0" axis="axisRow" fieldPosition="8"/>
    </format>
    <format dxfId="1313">
      <pivotArea field="5" type="button" dataOnly="0" labelOnly="1" outline="0" axis="axisRow" fieldPosition="9"/>
    </format>
    <format dxfId="1312">
      <pivotArea field="48" type="button" dataOnly="0" labelOnly="1" outline="0" axis="axisRow" fieldPosition="10"/>
    </format>
    <format dxfId="1311">
      <pivotArea dataOnly="0" labelOnly="1" fieldPosition="0">
        <references count="1">
          <reference field="2" count="0"/>
        </references>
      </pivotArea>
    </format>
    <format dxfId="1310">
      <pivotArea dataOnly="0" labelOnly="1" grandRow="1" outline="0" fieldPosition="0"/>
    </format>
    <format dxfId="1309">
      <pivotArea dataOnly="0" labelOnly="1" outline="0" axis="axisValues" fieldPosition="0"/>
    </format>
    <format dxfId="1308">
      <pivotArea type="all" dataOnly="0" outline="0" fieldPosition="0"/>
    </format>
    <format dxfId="1307">
      <pivotArea outline="0" collapsedLevelsAreSubtotals="1" fieldPosition="0"/>
    </format>
    <format dxfId="1306">
      <pivotArea field="2" type="button" dataOnly="0" labelOnly="1" outline="0" axis="axisRow" fieldPosition="0"/>
    </format>
    <format dxfId="1305">
      <pivotArea field="0" type="button" dataOnly="0" labelOnly="1" outline="0" axis="axisRow" fieldPosition="1"/>
    </format>
    <format dxfId="1304">
      <pivotArea field="38" type="button" dataOnly="0" labelOnly="1" outline="0" axis="axisRow" fieldPosition="3"/>
    </format>
    <format dxfId="1303">
      <pivotArea field="23" type="button" dataOnly="0" labelOnly="1" outline="0" axis="axisRow" fieldPosition="4"/>
    </format>
    <format dxfId="1302">
      <pivotArea field="53" type="button" dataOnly="0" labelOnly="1" outline="0" axis="axisRow" fieldPosition="5"/>
    </format>
    <format dxfId="1301">
      <pivotArea field="43" type="button" dataOnly="0" labelOnly="1" outline="0" axis="axisRow" fieldPosition="6"/>
    </format>
    <format dxfId="1300">
      <pivotArea field="52" type="button" dataOnly="0" labelOnly="1" outline="0" axis="axisRow" fieldPosition="7"/>
    </format>
    <format dxfId="1299">
      <pivotArea field="4" type="button" dataOnly="0" labelOnly="1" outline="0" axis="axisRow" fieldPosition="8"/>
    </format>
    <format dxfId="1298">
      <pivotArea field="5" type="button" dataOnly="0" labelOnly="1" outline="0" axis="axisRow" fieldPosition="9"/>
    </format>
    <format dxfId="1297">
      <pivotArea field="48" type="button" dataOnly="0" labelOnly="1" outline="0" axis="axisRow" fieldPosition="10"/>
    </format>
    <format dxfId="1296">
      <pivotArea dataOnly="0" labelOnly="1" fieldPosition="0">
        <references count="1">
          <reference field="2" count="0"/>
        </references>
      </pivotArea>
    </format>
    <format dxfId="1295">
      <pivotArea dataOnly="0" labelOnly="1" grandRow="1" outline="0" fieldPosition="0"/>
    </format>
    <format dxfId="1294">
      <pivotArea dataOnly="0" labelOnly="1" outline="0" axis="axisValues" fieldPosition="0"/>
    </format>
    <format dxfId="1293">
      <pivotArea type="all" dataOnly="0" outline="0" fieldPosition="0"/>
    </format>
    <format dxfId="1292">
      <pivotArea outline="0" collapsedLevelsAreSubtotals="1" fieldPosition="0"/>
    </format>
    <format dxfId="1291">
      <pivotArea field="2" type="button" dataOnly="0" labelOnly="1" outline="0" axis="axisRow" fieldPosition="0"/>
    </format>
    <format dxfId="1290">
      <pivotArea field="0" type="button" dataOnly="0" labelOnly="1" outline="0" axis="axisRow" fieldPosition="1"/>
    </format>
    <format dxfId="1289">
      <pivotArea field="38" type="button" dataOnly="0" labelOnly="1" outline="0" axis="axisRow" fieldPosition="3"/>
    </format>
    <format dxfId="1288">
      <pivotArea field="23" type="button" dataOnly="0" labelOnly="1" outline="0" axis="axisRow" fieldPosition="4"/>
    </format>
    <format dxfId="1287">
      <pivotArea field="53" type="button" dataOnly="0" labelOnly="1" outline="0" axis="axisRow" fieldPosition="5"/>
    </format>
    <format dxfId="1286">
      <pivotArea field="43" type="button" dataOnly="0" labelOnly="1" outline="0" axis="axisRow" fieldPosition="6"/>
    </format>
    <format dxfId="1285">
      <pivotArea field="52" type="button" dataOnly="0" labelOnly="1" outline="0" axis="axisRow" fieldPosition="7"/>
    </format>
    <format dxfId="1284">
      <pivotArea field="4" type="button" dataOnly="0" labelOnly="1" outline="0" axis="axisRow" fieldPosition="8"/>
    </format>
    <format dxfId="1283">
      <pivotArea field="5" type="button" dataOnly="0" labelOnly="1" outline="0" axis="axisRow" fieldPosition="9"/>
    </format>
    <format dxfId="1282">
      <pivotArea field="48" type="button" dataOnly="0" labelOnly="1" outline="0" axis="axisRow" fieldPosition="10"/>
    </format>
    <format dxfId="1281">
      <pivotArea dataOnly="0" labelOnly="1" fieldPosition="0">
        <references count="1">
          <reference field="2" count="0"/>
        </references>
      </pivotArea>
    </format>
    <format dxfId="1280">
      <pivotArea dataOnly="0" labelOnly="1" grandRow="1" outline="0" fieldPosition="0"/>
    </format>
    <format dxfId="1279">
      <pivotArea dataOnly="0" labelOnly="1" outline="0" axis="axisValues" fieldPosition="0"/>
    </format>
    <format dxfId="1278">
      <pivotArea dataOnly="0" outline="0" fieldPosition="0">
        <references count="1">
          <reference field="38" count="0" defaultSubtotal="1"/>
        </references>
      </pivotArea>
    </format>
    <format dxfId="1277">
      <pivotArea dataOnly="0" labelOnly="1" outline="0" fieldPosition="0">
        <references count="1">
          <reference field="2" count="0"/>
        </references>
      </pivotArea>
    </format>
    <format dxfId="1276">
      <pivotArea dataOnly="0" outline="0" fieldPosition="0">
        <references count="1">
          <reference field="0" count="0" defaultSubtotal="1"/>
        </references>
      </pivotArea>
    </format>
    <format dxfId="1275">
      <pivotArea dataOnly="0" outline="0" fieldPosition="0">
        <references count="1">
          <reference field="0" count="0" defaultSubtotal="1"/>
        </references>
      </pivotArea>
    </format>
    <format dxfId="1274">
      <pivotArea type="all" dataOnly="0" outline="0" fieldPosition="0"/>
    </format>
    <format dxfId="1273">
      <pivotArea outline="0" collapsedLevelsAreSubtotals="1" fieldPosition="0"/>
    </format>
    <format dxfId="1272">
      <pivotArea field="2" type="button" dataOnly="0" labelOnly="1" outline="0" axis="axisRow" fieldPosition="0"/>
    </format>
    <format dxfId="1271">
      <pivotArea field="0" type="button" dataOnly="0" labelOnly="1" outline="0" axis="axisRow" fieldPosition="1"/>
    </format>
    <format dxfId="1270">
      <pivotArea field="38" type="button" dataOnly="0" labelOnly="1" outline="0" axis="axisRow" fieldPosition="3"/>
    </format>
    <format dxfId="1269">
      <pivotArea field="23" type="button" dataOnly="0" labelOnly="1" outline="0" axis="axisRow" fieldPosition="4"/>
    </format>
    <format dxfId="1268">
      <pivotArea field="53" type="button" dataOnly="0" labelOnly="1" outline="0" axis="axisRow" fieldPosition="5"/>
    </format>
    <format dxfId="1267">
      <pivotArea field="43" type="button" dataOnly="0" labelOnly="1" outline="0" axis="axisRow" fieldPosition="6"/>
    </format>
    <format dxfId="1266">
      <pivotArea field="52" type="button" dataOnly="0" labelOnly="1" outline="0" axis="axisRow" fieldPosition="7"/>
    </format>
    <format dxfId="1265">
      <pivotArea field="4" type="button" dataOnly="0" labelOnly="1" outline="0" axis="axisRow" fieldPosition="8"/>
    </format>
    <format dxfId="1264">
      <pivotArea field="5" type="button" dataOnly="0" labelOnly="1" outline="0" axis="axisRow" fieldPosition="9"/>
    </format>
    <format dxfId="1263">
      <pivotArea field="48" type="button" dataOnly="0" labelOnly="1" outline="0" axis="axisRow" fieldPosition="10"/>
    </format>
    <format dxfId="1262">
      <pivotArea dataOnly="0" labelOnly="1" fieldPosition="0">
        <references count="1">
          <reference field="2" count="0"/>
        </references>
      </pivotArea>
    </format>
    <format dxfId="1261">
      <pivotArea dataOnly="0" labelOnly="1" grandRow="1" outline="0" fieldPosition="0"/>
    </format>
    <format dxfId="1260">
      <pivotArea dataOnly="0" labelOnly="1" outline="0" axis="axisValues" fieldPosition="0"/>
    </format>
    <format dxfId="1259">
      <pivotArea field="2" type="button" dataOnly="0" labelOnly="1" outline="0" axis="axisRow" fieldPosition="0"/>
    </format>
    <format dxfId="1258">
      <pivotArea field="0" type="button" dataOnly="0" labelOnly="1" outline="0" axis="axisRow" fieldPosition="1"/>
    </format>
    <format dxfId="1257">
      <pivotArea field="38" type="button" dataOnly="0" labelOnly="1" outline="0" axis="axisRow" fieldPosition="3"/>
    </format>
    <format dxfId="1256">
      <pivotArea field="23" type="button" dataOnly="0" labelOnly="1" outline="0" axis="axisRow" fieldPosition="4"/>
    </format>
    <format dxfId="1255">
      <pivotArea field="53" type="button" dataOnly="0" labelOnly="1" outline="0" axis="axisRow" fieldPosition="5"/>
    </format>
    <format dxfId="1254">
      <pivotArea field="43" type="button" dataOnly="0" labelOnly="1" outline="0" axis="axisRow" fieldPosition="6"/>
    </format>
    <format dxfId="1253">
      <pivotArea field="52" type="button" dataOnly="0" labelOnly="1" outline="0" axis="axisRow" fieldPosition="7"/>
    </format>
    <format dxfId="1252">
      <pivotArea field="4" type="button" dataOnly="0" labelOnly="1" outline="0" axis="axisRow" fieldPosition="8"/>
    </format>
    <format dxfId="1251">
      <pivotArea field="5" type="button" dataOnly="0" labelOnly="1" outline="0" axis="axisRow" fieldPosition="9"/>
    </format>
    <format dxfId="1250">
      <pivotArea field="48" type="button" dataOnly="0" labelOnly="1" outline="0" axis="axisRow" fieldPosition="10"/>
    </format>
    <format dxfId="1249">
      <pivotArea dataOnly="0" labelOnly="1" fieldPosition="0">
        <references count="1">
          <reference field="2" count="0"/>
        </references>
      </pivotArea>
    </format>
    <format dxfId="1248">
      <pivotArea dataOnly="0" labelOnly="1" grandRow="1" outline="0" fieldPosition="0"/>
    </format>
    <format dxfId="1247">
      <pivotArea dataOnly="0" labelOnly="1" outline="0" axis="axisValues" fieldPosition="0"/>
    </format>
    <format dxfId="1246">
      <pivotArea type="all" dataOnly="0" outline="0" fieldPosition="0"/>
    </format>
    <format dxfId="1245">
      <pivotArea outline="0" collapsedLevelsAreSubtotals="1" fieldPosition="0"/>
    </format>
    <format dxfId="1244">
      <pivotArea field="2" type="button" dataOnly="0" labelOnly="1" outline="0" axis="axisRow" fieldPosition="0"/>
    </format>
    <format dxfId="1243">
      <pivotArea field="0" type="button" dataOnly="0" labelOnly="1" outline="0" axis="axisRow" fieldPosition="1"/>
    </format>
    <format dxfId="1242">
      <pivotArea field="38" type="button" dataOnly="0" labelOnly="1" outline="0" axis="axisRow" fieldPosition="3"/>
    </format>
    <format dxfId="1241">
      <pivotArea field="23" type="button" dataOnly="0" labelOnly="1" outline="0" axis="axisRow" fieldPosition="4"/>
    </format>
    <format dxfId="1240">
      <pivotArea field="53" type="button" dataOnly="0" labelOnly="1" outline="0" axis="axisRow" fieldPosition="5"/>
    </format>
    <format dxfId="1239">
      <pivotArea field="43" type="button" dataOnly="0" labelOnly="1" outline="0" axis="axisRow" fieldPosition="6"/>
    </format>
    <format dxfId="1238">
      <pivotArea field="52" type="button" dataOnly="0" labelOnly="1" outline="0" axis="axisRow" fieldPosition="7"/>
    </format>
    <format dxfId="1237">
      <pivotArea field="4" type="button" dataOnly="0" labelOnly="1" outline="0" axis="axisRow" fieldPosition="8"/>
    </format>
    <format dxfId="1236">
      <pivotArea field="5" type="button" dataOnly="0" labelOnly="1" outline="0" axis="axisRow" fieldPosition="9"/>
    </format>
    <format dxfId="1235">
      <pivotArea field="48" type="button" dataOnly="0" labelOnly="1" outline="0" axis="axisRow" fieldPosition="10"/>
    </format>
    <format dxfId="1234">
      <pivotArea dataOnly="0" labelOnly="1" fieldPosition="0">
        <references count="1">
          <reference field="2" count="0"/>
        </references>
      </pivotArea>
    </format>
    <format dxfId="1233">
      <pivotArea dataOnly="0" labelOnly="1" grandRow="1" outline="0" fieldPosition="0"/>
    </format>
    <format dxfId="1232">
      <pivotArea dataOnly="0" labelOnly="1" outline="0" axis="axisValues" fieldPosition="0"/>
    </format>
    <format dxfId="1231">
      <pivotArea dataOnly="0" labelOnly="1" offset="IV9:IV11" fieldPosition="0">
        <references count="1">
          <reference field="2" count="0"/>
        </references>
      </pivotArea>
    </format>
    <format dxfId="1230">
      <pivotArea dataOnly="0" labelOnly="1" offset="IV39:IV41" fieldPosition="0">
        <references count="1">
          <reference field="2" count="0"/>
        </references>
      </pivotArea>
    </format>
    <format dxfId="1229">
      <pivotArea dataOnly="0" labelOnly="1" offset="IV56:IV58" fieldPosition="0">
        <references count="1">
          <reference field="2" count="0"/>
        </references>
      </pivotArea>
    </format>
    <format dxfId="1228">
      <pivotArea dataOnly="0" labelOnly="1" offset="IV60:IV62" fieldPosition="0">
        <references count="1">
          <reference field="2" count="0"/>
        </references>
      </pivotArea>
    </format>
    <format dxfId="1227">
      <pivotArea dataOnly="0" labelOnly="1" offset="IV88:IV89" fieldPosition="0">
        <references count="1">
          <reference field="2" count="0"/>
        </references>
      </pivotArea>
    </format>
    <format dxfId="1226">
      <pivotArea dataOnly="0" labelOnly="1" offset="IV164:IV166" fieldPosition="0">
        <references count="1">
          <reference field="2" count="0"/>
        </references>
      </pivotArea>
    </format>
    <format dxfId="1225">
      <pivotArea dataOnly="0" labelOnly="1" offset="IV176:IV178" fieldPosition="0">
        <references count="1">
          <reference field="2" count="0"/>
        </references>
      </pivotArea>
    </format>
    <format dxfId="1224">
      <pivotArea dataOnly="0" labelOnly="1" offset="IV184:IV186" fieldPosition="0">
        <references count="1">
          <reference field="2" count="0"/>
        </references>
      </pivotArea>
    </format>
    <format dxfId="1223">
      <pivotArea dataOnly="0" labelOnly="1" offset="IV193:IV195" fieldPosition="0">
        <references count="1">
          <reference field="2" count="0"/>
        </references>
      </pivotArea>
    </format>
    <format dxfId="1222">
      <pivotArea dataOnly="0" labelOnly="1" offset="IV201:IV203" fieldPosition="0">
        <references count="1">
          <reference field="2" count="0"/>
        </references>
      </pivotArea>
    </format>
    <format dxfId="1221">
      <pivotArea dataOnly="0" labelOnly="1" offset="IV210:IV212" fieldPosition="0">
        <references count="1">
          <reference field="2" count="0"/>
        </references>
      </pivotArea>
    </format>
    <format dxfId="1220">
      <pivotArea dataOnly="0" labelOnly="1" offset="IV214:IV216" fieldPosition="0">
        <references count="1">
          <reference field="2" count="0"/>
        </references>
      </pivotArea>
    </format>
    <format dxfId="1219">
      <pivotArea dataOnly="0" labelOnly="1" offset="IV234:IV236" fieldPosition="0">
        <references count="1">
          <reference field="2" count="0"/>
        </references>
      </pivotArea>
    </format>
    <format dxfId="1218">
      <pivotArea dataOnly="0" labelOnly="1" offset="IV3:IV5" fieldPosition="0">
        <references count="1">
          <reference field="2" count="0"/>
        </references>
      </pivotArea>
    </format>
  </formats>
  <pivotTableStyleInfo name="Style de tableau croisé dynamique 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308E0D8-80CE-4573-AFF5-6FBC079DD261}" name="Tableau croisé dynamique7" cacheId="1"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chartFormat="14" rowHeaderCaption="Territoire">
  <location ref="M41:N43" firstHeaderRow="1" firstDataRow="2" firstDataCol="1" rowPageCount="2" colPageCount="1"/>
  <pivotFields count="98">
    <pivotField axis="axisRow" outline="0" showAll="0" defaultSubtotal="0">
      <items count="7">
        <item m="1" x="5"/>
        <item m="1" x="3"/>
        <item m="1" x="1"/>
        <item m="1" x="6"/>
        <item m="1" x="2"/>
        <item m="1" x="4"/>
        <item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3">
        <item m="1" x="1"/>
        <item m="1" x="2"/>
        <item h="1"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6">
        <item m="1" x="3"/>
        <item m="1" x="4"/>
        <item m="1" x="5"/>
        <item m="1" x="1"/>
        <item m="1" x="2"/>
        <item x="0"/>
      </items>
    </pivotField>
    <pivotField outline="0" showAll="0" defaultSubtotal="0">
      <items count="3">
        <item x="0"/>
        <item m="1" x="2"/>
        <item m="1" x="1"/>
      </items>
    </pivotField>
    <pivotField outline="0" showAll="0" defaultSubtotal="0">
      <items count="9">
        <item x="0"/>
        <item m="1" x="5"/>
        <item m="1" x="2"/>
        <item m="1" x="4"/>
        <item m="1" x="7"/>
        <item m="1" x="8"/>
        <item m="1" x="1"/>
        <item m="1" x="3"/>
        <item m="1"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9" showAll="0"/>
    <pivotField numFmtId="49" showAll="0"/>
    <pivotField numFmtId="49" showAll="0"/>
    <pivotField outline="0" showAll="0" defaultSubtotal="0">
      <items count="2">
        <item x="0"/>
        <item m="1" x="1"/>
      </items>
      <extLst>
        <ext xmlns:x14="http://schemas.microsoft.com/office/spreadsheetml/2009/9/main" uri="{2946ED86-A175-432a-8AC1-64E0C546D7DE}">
          <x14:pivotField fillDownLabels="1"/>
        </ext>
      </extLst>
    </pivotField>
    <pivotField showAll="0"/>
    <pivotField showAll="0"/>
    <pivotField numFmtId="49" showAll="0"/>
    <pivotField numFmtId="49" showAll="0"/>
    <pivotField showAll="0"/>
    <pivotField numFmtId="49" showAll="0"/>
    <pivotField showAll="0"/>
    <pivotField showAll="0"/>
    <pivotField showAll="0"/>
    <pivotField showAll="0"/>
    <pivotField showAll="0"/>
    <pivotField showAll="0"/>
    <pivotField showAll="0"/>
    <pivotField showAll="0"/>
    <pivotField outline="0" showAll="0">
      <items count="119">
        <item m="1" x="35"/>
        <item m="1" x="94"/>
        <item m="1" x="58"/>
        <item m="1" x="24"/>
        <item m="1" x="110"/>
        <item m="1" x="93"/>
        <item m="1" x="66"/>
        <item m="1" x="37"/>
        <item m="1" x="23"/>
        <item m="1" x="64"/>
        <item m="1" x="101"/>
        <item m="1" x="6"/>
        <item m="1" x="28"/>
        <item m="1" x="84"/>
        <item m="1" x="49"/>
        <item m="1" x="26"/>
        <item m="1" x="36"/>
        <item m="1" x="79"/>
        <item m="1" x="34"/>
        <item m="1" x="78"/>
        <item m="1" x="87"/>
        <item m="1" x="85"/>
        <item m="1" x="96"/>
        <item m="1" x="73"/>
        <item m="1" x="51"/>
        <item m="1" x="91"/>
        <item m="1" x="3"/>
        <item m="1" x="52"/>
        <item m="1" x="20"/>
        <item m="1" x="54"/>
        <item m="1" x="22"/>
        <item m="1" x="2"/>
        <item m="1" x="53"/>
        <item m="1" x="89"/>
        <item m="1" x="98"/>
        <item m="1" x="71"/>
        <item m="1" x="61"/>
        <item m="1" x="107"/>
        <item m="1" x="19"/>
        <item m="1" x="82"/>
        <item m="1" x="81"/>
        <item m="1" x="88"/>
        <item m="1" x="15"/>
        <item m="1" x="72"/>
        <item m="1" x="114"/>
        <item m="1" x="97"/>
        <item m="1" x="86"/>
        <item m="1" x="11"/>
        <item m="1" x="100"/>
        <item x="0"/>
        <item m="1" x="27"/>
        <item m="1" x="95"/>
        <item m="1" x="112"/>
        <item m="1" x="39"/>
        <item m="1" x="56"/>
        <item m="1" x="43"/>
        <item m="1" x="83"/>
        <item m="1" x="1"/>
        <item m="1" x="99"/>
        <item m="1" x="102"/>
        <item m="1" x="14"/>
        <item m="1" x="90"/>
        <item m="1" x="21"/>
        <item m="1" x="8"/>
        <item m="1" x="25"/>
        <item m="1" x="10"/>
        <item m="1" x="31"/>
        <item m="1" x="60"/>
        <item m="1" x="63"/>
        <item m="1" x="42"/>
        <item m="1" x="47"/>
        <item m="1" x="111"/>
        <item m="1" x="115"/>
        <item m="1" x="33"/>
        <item m="1" x="29"/>
        <item m="1" x="12"/>
        <item m="1" x="76"/>
        <item m="1" x="62"/>
        <item m="1" x="55"/>
        <item m="1" x="13"/>
        <item m="1" x="57"/>
        <item m="1" x="5"/>
        <item m="1" x="44"/>
        <item m="1" x="108"/>
        <item m="1" x="16"/>
        <item m="1" x="116"/>
        <item m="1" x="7"/>
        <item m="1" x="46"/>
        <item m="1" x="59"/>
        <item m="1" x="50"/>
        <item m="1" x="113"/>
        <item m="1" x="80"/>
        <item m="1" x="75"/>
        <item m="1" x="17"/>
        <item m="1" x="45"/>
        <item m="1" x="32"/>
        <item m="1" x="69"/>
        <item m="1" x="30"/>
        <item m="1" x="74"/>
        <item m="1" x="106"/>
        <item m="1" x="77"/>
        <item m="1" x="4"/>
        <item m="1" x="9"/>
        <item m="1" x="67"/>
        <item m="1" x="105"/>
        <item m="1" x="38"/>
        <item m="1" x="18"/>
        <item m="1" x="70"/>
        <item m="1" x="41"/>
        <item m="1" x="117"/>
        <item m="1" x="48"/>
        <item m="1" x="103"/>
        <item m="1" x="40"/>
        <item m="1" x="68"/>
        <item m="1" x="104"/>
        <item m="1" x="65"/>
        <item m="1" x="109"/>
        <item m="1" x="92"/>
        <item t="default"/>
      </items>
      <extLst>
        <ext xmlns:x14="http://schemas.microsoft.com/office/spreadsheetml/2009/9/main" uri="{2946ED86-A175-432a-8AC1-64E0C546D7DE}">
          <x14:pivotField fillDownLabels="1"/>
        </ext>
      </extLst>
    </pivotField>
    <pivotField showAll="0"/>
    <pivotField showAll="0"/>
    <pivotField showAll="0"/>
    <pivotField name="Désignation déchet" outline="0" showAll="0" defaultSubtotal="0">
      <items count="8">
        <item m="1" x="4"/>
        <item m="1" x="5"/>
        <item m="1" x="3"/>
        <item m="1" x="2"/>
        <item x="1"/>
        <item m="1" x="6"/>
        <item m="1" x="7"/>
        <item x="0"/>
      </items>
    </pivotField>
    <pivotField name="Famille" outline="0" showAll="0" defaultSubtotal="0">
      <items count="7">
        <item x="0"/>
        <item x="2"/>
        <item x="3"/>
        <item m="1" x="6"/>
        <item m="1" x="4"/>
        <item m="1" x="5"/>
        <item x="1"/>
      </items>
    </pivotField>
    <pivotField showAll="0"/>
    <pivotField showAll="0"/>
    <pivotField showAll="0"/>
    <pivotField showAll="0"/>
    <pivotField outline="0" showAll="0" defaultSubtotal="0">
      <items count="26">
        <item m="1" x="5"/>
        <item m="1" x="21"/>
        <item m="1" x="14"/>
        <item m="1" x="11"/>
        <item x="0"/>
        <item m="1" x="8"/>
        <item m="1" x="23"/>
        <item m="1" x="16"/>
        <item m="1" x="7"/>
        <item m="1" x="17"/>
        <item m="1" x="13"/>
        <item m="1" x="1"/>
        <item m="1" x="3"/>
        <item m="1" x="2"/>
        <item m="1" x="10"/>
        <item m="1" x="4"/>
        <item m="1" x="12"/>
        <item m="1" x="6"/>
        <item m="1" x="15"/>
        <item m="1" x="20"/>
        <item m="1" x="24"/>
        <item m="1" x="19"/>
        <item m="1" x="25"/>
        <item m="1" x="9"/>
        <item m="1" x="18"/>
        <item m="1" x="22"/>
      </items>
    </pivotField>
    <pivotField showAll="0"/>
    <pivotField showAll="0"/>
    <pivotField showAll="0"/>
    <pivotField axis="axisCol" dataField="1" outline="0" showAll="0" defaultSubtotal="0">
      <items count="9">
        <item m="1" x="6"/>
        <item m="1" x="1"/>
        <item m="1" x="5"/>
        <item m="1" x="8"/>
        <item m="1" x="4"/>
        <item x="0"/>
        <item m="1" x="2"/>
        <item m="1" x="3"/>
        <item m="1" x="7"/>
      </items>
    </pivotField>
    <pivotField name="Location - Vente - " outline="0" showAll="0" defaultSubtotal="0">
      <items count="3">
        <item x="0"/>
        <item x="1"/>
        <item m="1" x="2"/>
      </items>
      <extLst>
        <ext xmlns:x14="http://schemas.microsoft.com/office/spreadsheetml/2009/9/main" uri="{2946ED86-A175-432a-8AC1-64E0C546D7DE}">
          <x14:pivotField fillDownLabels="1"/>
        </ext>
      </extLst>
    </pivotField>
    <pivotField showAll="0"/>
    <pivotField outline="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1">
    <i t="grand">
      <x/>
    </i>
  </rowItems>
  <colFields count="1">
    <field x="54"/>
  </colFields>
  <colItems count="1">
    <i t="grand">
      <x/>
    </i>
  </colItems>
  <pageFields count="2">
    <pageField fld="2" hier="-1"/>
    <pageField fld="4" hier="-1"/>
  </pageFields>
  <dataFields count="1">
    <dataField name="Nombre de Statut AO" fld="54" subtotal="count" baseField="0" baseItem="0"/>
  </dataFields>
  <formats count="161">
    <format dxfId="265">
      <pivotArea type="all" dataOnly="0" outline="0" fieldPosition="0"/>
    </format>
    <format dxfId="264">
      <pivotArea field="44" type="button" dataOnly="0" labelOnly="1" outline="0"/>
    </format>
    <format dxfId="263">
      <pivotArea dataOnly="0" labelOnly="1" fieldPosition="0">
        <references count="1">
          <reference field="0" count="0"/>
        </references>
      </pivotArea>
    </format>
    <format dxfId="262">
      <pivotArea dataOnly="0" labelOnly="1" fieldPosition="0">
        <references count="1">
          <reference field="0" count="0" defaultSubtotal="1"/>
        </references>
      </pivotArea>
    </format>
    <format dxfId="261">
      <pivotArea dataOnly="0" outline="0" fieldPosition="0">
        <references count="1">
          <reference field="2" count="0" defaultSubtotal="1"/>
        </references>
      </pivotArea>
    </format>
    <format dxfId="260">
      <pivotArea dataOnly="0" outline="0" fieldPosition="0">
        <references count="1">
          <reference field="2" count="0" defaultSubtotal="1"/>
        </references>
      </pivotArea>
    </format>
    <format dxfId="259">
      <pivotArea type="all" dataOnly="0" outline="0" fieldPosition="0"/>
    </format>
    <format dxfId="258">
      <pivotArea outline="0" collapsedLevelsAreSubtotals="1" fieldPosition="0"/>
    </format>
    <format dxfId="257">
      <pivotArea field="2" type="button" dataOnly="0" labelOnly="1" outline="0" axis="axisPage" fieldPosition="0"/>
    </format>
    <format dxfId="256">
      <pivotArea field="0" type="button" dataOnly="0" labelOnly="1" outline="0" axis="axisRow" fieldPosition="0"/>
    </format>
    <format dxfId="255">
      <pivotArea field="40" type="button" dataOnly="0" labelOnly="1" outline="0"/>
    </format>
    <format dxfId="254">
      <pivotArea field="25" type="button" dataOnly="0" labelOnly="1" outline="0"/>
    </format>
    <format dxfId="253">
      <pivotArea field="55" type="button" dataOnly="0" labelOnly="1" outline="0"/>
    </format>
    <format dxfId="252">
      <pivotArea field="45" type="button" dataOnly="0" labelOnly="1" outline="0"/>
    </format>
    <format dxfId="251">
      <pivotArea field="54" type="button" dataOnly="0" labelOnly="1" outline="0" axis="axisCol" fieldPosition="0"/>
    </format>
    <format dxfId="250">
      <pivotArea field="6" type="button" dataOnly="0" labelOnly="1" outline="0"/>
    </format>
    <format dxfId="249">
      <pivotArea field="4" type="button" dataOnly="0" labelOnly="1" outline="0" axis="axisPage" fieldPosition="1"/>
    </format>
    <format dxfId="248">
      <pivotArea field="5" type="button" dataOnly="0" labelOnly="1" outline="0"/>
    </format>
    <format dxfId="247">
      <pivotArea field="50" type="button" dataOnly="0" labelOnly="1" outline="0"/>
    </format>
    <format dxfId="246">
      <pivotArea dataOnly="0" labelOnly="1" fieldPosition="0">
        <references count="1">
          <reference field="2" count="0"/>
        </references>
      </pivotArea>
    </format>
    <format dxfId="245">
      <pivotArea dataOnly="0" labelOnly="1" grandRow="1" outline="0" fieldPosition="0"/>
    </format>
    <format dxfId="244">
      <pivotArea dataOnly="0" labelOnly="1" fieldPosition="0">
        <references count="2">
          <reference field="0" count="6">
            <x v="0"/>
            <x v="1"/>
            <x v="2"/>
            <x v="3"/>
            <x v="4"/>
            <x v="5"/>
          </reference>
          <reference field="2" count="1" selected="0">
            <x v="0"/>
          </reference>
        </references>
      </pivotArea>
    </format>
    <format dxfId="243">
      <pivotArea dataOnly="0" labelOnly="1" fieldPosition="0">
        <references count="2">
          <reference field="0" count="6" defaultSubtotal="1">
            <x v="0"/>
            <x v="1"/>
            <x v="2"/>
            <x v="3"/>
            <x v="4"/>
            <x v="5"/>
          </reference>
          <reference field="2" count="1" selected="0">
            <x v="0"/>
          </reference>
        </references>
      </pivotArea>
    </format>
    <format dxfId="242">
      <pivotArea dataOnly="0" labelOnly="1" fieldPosition="0">
        <references count="2">
          <reference field="0" count="4">
            <x v="1"/>
            <x v="2"/>
            <x v="3"/>
            <x v="5"/>
          </reference>
          <reference field="2" count="1" selected="0">
            <x v="1"/>
          </reference>
        </references>
      </pivotArea>
    </format>
    <format dxfId="241">
      <pivotArea dataOnly="0" labelOnly="1" fieldPosition="0">
        <references count="2">
          <reference field="0" count="4" defaultSubtotal="1">
            <x v="1"/>
            <x v="2"/>
            <x v="3"/>
            <x v="5"/>
          </reference>
          <reference field="2" count="1" selected="0">
            <x v="1"/>
          </reference>
        </references>
      </pivotArea>
    </format>
    <format dxfId="240">
      <pivotArea dataOnly="0" labelOnly="1" outline="0" axis="axisValues" fieldPosition="0"/>
    </format>
    <format dxfId="239">
      <pivotArea type="all" dataOnly="0" outline="0" fieldPosition="0"/>
    </format>
    <format dxfId="238">
      <pivotArea outline="0" collapsedLevelsAreSubtotals="1" fieldPosition="0"/>
    </format>
    <format dxfId="237">
      <pivotArea field="2" type="button" dataOnly="0" labelOnly="1" outline="0" axis="axisPage" fieldPosition="0"/>
    </format>
    <format dxfId="236">
      <pivotArea field="0" type="button" dataOnly="0" labelOnly="1" outline="0" axis="axisRow" fieldPosition="0"/>
    </format>
    <format dxfId="235">
      <pivotArea field="40" type="button" dataOnly="0" labelOnly="1" outline="0"/>
    </format>
    <format dxfId="234">
      <pivotArea field="25" type="button" dataOnly="0" labelOnly="1" outline="0"/>
    </format>
    <format dxfId="233">
      <pivotArea field="55" type="button" dataOnly="0" labelOnly="1" outline="0"/>
    </format>
    <format dxfId="232">
      <pivotArea field="45" type="button" dataOnly="0" labelOnly="1" outline="0"/>
    </format>
    <format dxfId="231">
      <pivotArea field="54" type="button" dataOnly="0" labelOnly="1" outline="0" axis="axisCol" fieldPosition="0"/>
    </format>
    <format dxfId="230">
      <pivotArea field="6" type="button" dataOnly="0" labelOnly="1" outline="0"/>
    </format>
    <format dxfId="229">
      <pivotArea field="4" type="button" dataOnly="0" labelOnly="1" outline="0" axis="axisPage" fieldPosition="1"/>
    </format>
    <format dxfId="228">
      <pivotArea field="5" type="button" dataOnly="0" labelOnly="1" outline="0"/>
    </format>
    <format dxfId="227">
      <pivotArea field="50" type="button" dataOnly="0" labelOnly="1" outline="0"/>
    </format>
    <format dxfId="226">
      <pivotArea dataOnly="0" labelOnly="1" fieldPosition="0">
        <references count="1">
          <reference field="2" count="0"/>
        </references>
      </pivotArea>
    </format>
    <format dxfId="225">
      <pivotArea dataOnly="0" labelOnly="1" grandRow="1" outline="0" fieldPosition="0"/>
    </format>
    <format dxfId="224">
      <pivotArea dataOnly="0" labelOnly="1" fieldPosition="0">
        <references count="2">
          <reference field="0" count="6">
            <x v="0"/>
            <x v="1"/>
            <x v="2"/>
            <x v="3"/>
            <x v="4"/>
            <x v="5"/>
          </reference>
          <reference field="2" count="1" selected="0">
            <x v="0"/>
          </reference>
        </references>
      </pivotArea>
    </format>
    <format dxfId="223">
      <pivotArea dataOnly="0" labelOnly="1" fieldPosition="0">
        <references count="2">
          <reference field="0" count="6" defaultSubtotal="1">
            <x v="0"/>
            <x v="1"/>
            <x v="2"/>
            <x v="3"/>
            <x v="4"/>
            <x v="5"/>
          </reference>
          <reference field="2" count="1" selected="0">
            <x v="0"/>
          </reference>
        </references>
      </pivotArea>
    </format>
    <format dxfId="222">
      <pivotArea dataOnly="0" labelOnly="1" fieldPosition="0">
        <references count="2">
          <reference field="0" count="4">
            <x v="1"/>
            <x v="2"/>
            <x v="3"/>
            <x v="5"/>
          </reference>
          <reference field="2" count="1" selected="0">
            <x v="1"/>
          </reference>
        </references>
      </pivotArea>
    </format>
    <format dxfId="221">
      <pivotArea dataOnly="0" labelOnly="1" fieldPosition="0">
        <references count="2">
          <reference field="0" count="4" defaultSubtotal="1">
            <x v="1"/>
            <x v="2"/>
            <x v="3"/>
            <x v="5"/>
          </reference>
          <reference field="2" count="1" selected="0">
            <x v="1"/>
          </reference>
        </references>
      </pivotArea>
    </format>
    <format dxfId="220">
      <pivotArea dataOnly="0" labelOnly="1" outline="0" axis="axisValues" fieldPosition="0"/>
    </format>
    <format dxfId="219">
      <pivotArea type="all" dataOnly="0" outline="0" fieldPosition="0"/>
    </format>
    <format dxfId="218">
      <pivotArea outline="0" collapsedLevelsAreSubtotals="1" fieldPosition="0"/>
    </format>
    <format dxfId="217">
      <pivotArea field="2" type="button" dataOnly="0" labelOnly="1" outline="0" axis="axisPage" fieldPosition="0"/>
    </format>
    <format dxfId="216">
      <pivotArea field="0" type="button" dataOnly="0" labelOnly="1" outline="0" axis="axisRow" fieldPosition="0"/>
    </format>
    <format dxfId="215">
      <pivotArea field="40" type="button" dataOnly="0" labelOnly="1" outline="0"/>
    </format>
    <format dxfId="214">
      <pivotArea field="25" type="button" dataOnly="0" labelOnly="1" outline="0"/>
    </format>
    <format dxfId="213">
      <pivotArea field="55" type="button" dataOnly="0" labelOnly="1" outline="0"/>
    </format>
    <format dxfId="212">
      <pivotArea field="45" type="button" dataOnly="0" labelOnly="1" outline="0"/>
    </format>
    <format dxfId="211">
      <pivotArea field="54" type="button" dataOnly="0" labelOnly="1" outline="0" axis="axisCol" fieldPosition="0"/>
    </format>
    <format dxfId="210">
      <pivotArea field="6" type="button" dataOnly="0" labelOnly="1" outline="0"/>
    </format>
    <format dxfId="209">
      <pivotArea field="4" type="button" dataOnly="0" labelOnly="1" outline="0" axis="axisPage" fieldPosition="1"/>
    </format>
    <format dxfId="208">
      <pivotArea field="5" type="button" dataOnly="0" labelOnly="1" outline="0"/>
    </format>
    <format dxfId="207">
      <pivotArea field="50" type="button" dataOnly="0" labelOnly="1" outline="0"/>
    </format>
    <format dxfId="206">
      <pivotArea dataOnly="0" labelOnly="1" fieldPosition="0">
        <references count="1">
          <reference field="2" count="0"/>
        </references>
      </pivotArea>
    </format>
    <format dxfId="205">
      <pivotArea dataOnly="0" labelOnly="1" grandRow="1" outline="0" fieldPosition="0"/>
    </format>
    <format dxfId="204">
      <pivotArea dataOnly="0" labelOnly="1" fieldPosition="0">
        <references count="2">
          <reference field="0" count="6">
            <x v="0"/>
            <x v="1"/>
            <x v="2"/>
            <x v="3"/>
            <x v="4"/>
            <x v="5"/>
          </reference>
          <reference field="2" count="1" selected="0">
            <x v="0"/>
          </reference>
        </references>
      </pivotArea>
    </format>
    <format dxfId="203">
      <pivotArea dataOnly="0" labelOnly="1" fieldPosition="0">
        <references count="2">
          <reference field="0" count="6" defaultSubtotal="1">
            <x v="0"/>
            <x v="1"/>
            <x v="2"/>
            <x v="3"/>
            <x v="4"/>
            <x v="5"/>
          </reference>
          <reference field="2" count="1" selected="0">
            <x v="0"/>
          </reference>
        </references>
      </pivotArea>
    </format>
    <format dxfId="202">
      <pivotArea dataOnly="0" labelOnly="1" fieldPosition="0">
        <references count="2">
          <reference field="0" count="4">
            <x v="1"/>
            <x v="2"/>
            <x v="3"/>
            <x v="5"/>
          </reference>
          <reference field="2" count="1" selected="0">
            <x v="1"/>
          </reference>
        </references>
      </pivotArea>
    </format>
    <format dxfId="201">
      <pivotArea dataOnly="0" labelOnly="1" fieldPosition="0">
        <references count="2">
          <reference field="0" count="4" defaultSubtotal="1">
            <x v="1"/>
            <x v="2"/>
            <x v="3"/>
            <x v="5"/>
          </reference>
          <reference field="2" count="1" selected="0">
            <x v="1"/>
          </reference>
        </references>
      </pivotArea>
    </format>
    <format dxfId="200">
      <pivotArea dataOnly="0" labelOnly="1" outline="0" axis="axisValues" fieldPosition="0"/>
    </format>
    <format dxfId="199">
      <pivotArea type="all" dataOnly="0" outline="0" fieldPosition="0"/>
    </format>
    <format dxfId="198">
      <pivotArea outline="0" collapsedLevelsAreSubtotals="1" fieldPosition="0"/>
    </format>
    <format dxfId="197">
      <pivotArea field="2" type="button" dataOnly="0" labelOnly="1" outline="0" axis="axisPage" fieldPosition="0"/>
    </format>
    <format dxfId="196">
      <pivotArea field="0" type="button" dataOnly="0" labelOnly="1" outline="0" axis="axisRow" fieldPosition="0"/>
    </format>
    <format dxfId="195">
      <pivotArea field="40" type="button" dataOnly="0" labelOnly="1" outline="0"/>
    </format>
    <format dxfId="194">
      <pivotArea field="25" type="button" dataOnly="0" labelOnly="1" outline="0"/>
    </format>
    <format dxfId="193">
      <pivotArea field="55" type="button" dataOnly="0" labelOnly="1" outline="0"/>
    </format>
    <format dxfId="192">
      <pivotArea field="45" type="button" dataOnly="0" labelOnly="1" outline="0"/>
    </format>
    <format dxfId="191">
      <pivotArea field="54" type="button" dataOnly="0" labelOnly="1" outline="0" axis="axisCol" fieldPosition="0"/>
    </format>
    <format dxfId="190">
      <pivotArea field="6" type="button" dataOnly="0" labelOnly="1" outline="0"/>
    </format>
    <format dxfId="189">
      <pivotArea field="4" type="button" dataOnly="0" labelOnly="1" outline="0" axis="axisPage" fieldPosition="1"/>
    </format>
    <format dxfId="188">
      <pivotArea field="5" type="button" dataOnly="0" labelOnly="1" outline="0"/>
    </format>
    <format dxfId="187">
      <pivotArea field="50" type="button" dataOnly="0" labelOnly="1" outline="0"/>
    </format>
    <format dxfId="186">
      <pivotArea dataOnly="0" labelOnly="1" fieldPosition="0">
        <references count="1">
          <reference field="2" count="0"/>
        </references>
      </pivotArea>
    </format>
    <format dxfId="185">
      <pivotArea dataOnly="0" labelOnly="1" grandRow="1" outline="0" fieldPosition="0"/>
    </format>
    <format dxfId="184">
      <pivotArea dataOnly="0" labelOnly="1" fieldPosition="0">
        <references count="2">
          <reference field="0" count="6">
            <x v="0"/>
            <x v="1"/>
            <x v="2"/>
            <x v="3"/>
            <x v="4"/>
            <x v="5"/>
          </reference>
          <reference field="2" count="1" selected="0">
            <x v="0"/>
          </reference>
        </references>
      </pivotArea>
    </format>
    <format dxfId="183">
      <pivotArea dataOnly="0" labelOnly="1" fieldPosition="0">
        <references count="2">
          <reference field="0" count="6" defaultSubtotal="1">
            <x v="0"/>
            <x v="1"/>
            <x v="2"/>
            <x v="3"/>
            <x v="4"/>
            <x v="5"/>
          </reference>
          <reference field="2" count="1" selected="0">
            <x v="0"/>
          </reference>
        </references>
      </pivotArea>
    </format>
    <format dxfId="182">
      <pivotArea dataOnly="0" labelOnly="1" fieldPosition="0">
        <references count="2">
          <reference field="0" count="4">
            <x v="1"/>
            <x v="2"/>
            <x v="3"/>
            <x v="5"/>
          </reference>
          <reference field="2" count="1" selected="0">
            <x v="1"/>
          </reference>
        </references>
      </pivotArea>
    </format>
    <format dxfId="181">
      <pivotArea dataOnly="0" labelOnly="1" fieldPosition="0">
        <references count="2">
          <reference field="0" count="4" defaultSubtotal="1">
            <x v="1"/>
            <x v="2"/>
            <x v="3"/>
            <x v="5"/>
          </reference>
          <reference field="2" count="1" selected="0">
            <x v="1"/>
          </reference>
        </references>
      </pivotArea>
    </format>
    <format dxfId="180">
      <pivotArea dataOnly="0" labelOnly="1" outline="0" axis="axisValues" fieldPosition="0"/>
    </format>
    <format dxfId="179">
      <pivotArea type="all" dataOnly="0" outline="0" fieldPosition="0"/>
    </format>
    <format dxfId="178">
      <pivotArea outline="0" collapsedLevelsAreSubtotals="1" fieldPosition="0"/>
    </format>
    <format dxfId="177">
      <pivotArea field="2" type="button" dataOnly="0" labelOnly="1" outline="0" axis="axisPage" fieldPosition="0"/>
    </format>
    <format dxfId="176">
      <pivotArea field="0" type="button" dataOnly="0" labelOnly="1" outline="0" axis="axisRow" fieldPosition="0"/>
    </format>
    <format dxfId="175">
      <pivotArea field="40" type="button" dataOnly="0" labelOnly="1" outline="0"/>
    </format>
    <format dxfId="174">
      <pivotArea field="25" type="button" dataOnly="0" labelOnly="1" outline="0"/>
    </format>
    <format dxfId="173">
      <pivotArea field="55" type="button" dataOnly="0" labelOnly="1" outline="0"/>
    </format>
    <format dxfId="172">
      <pivotArea field="45" type="button" dataOnly="0" labelOnly="1" outline="0"/>
    </format>
    <format dxfId="171">
      <pivotArea field="54" type="button" dataOnly="0" labelOnly="1" outline="0" axis="axisCol" fieldPosition="0"/>
    </format>
    <format dxfId="170">
      <pivotArea field="6" type="button" dataOnly="0" labelOnly="1" outline="0"/>
    </format>
    <format dxfId="169">
      <pivotArea field="4" type="button" dataOnly="0" labelOnly="1" outline="0" axis="axisPage" fieldPosition="1"/>
    </format>
    <format dxfId="168">
      <pivotArea field="5" type="button" dataOnly="0" labelOnly="1" outline="0"/>
    </format>
    <format dxfId="167">
      <pivotArea field="50" type="button" dataOnly="0" labelOnly="1" outline="0"/>
    </format>
    <format dxfId="166">
      <pivotArea dataOnly="0" labelOnly="1" fieldPosition="0">
        <references count="1">
          <reference field="2" count="0"/>
        </references>
      </pivotArea>
    </format>
    <format dxfId="165">
      <pivotArea dataOnly="0" labelOnly="1" grandRow="1" outline="0" fieldPosition="0"/>
    </format>
    <format dxfId="164">
      <pivotArea dataOnly="0" labelOnly="1" fieldPosition="0">
        <references count="2">
          <reference field="0" count="6">
            <x v="0"/>
            <x v="1"/>
            <x v="2"/>
            <x v="3"/>
            <x v="4"/>
            <x v="5"/>
          </reference>
          <reference field="2" count="1" selected="0">
            <x v="0"/>
          </reference>
        </references>
      </pivotArea>
    </format>
    <format dxfId="163">
      <pivotArea dataOnly="0" labelOnly="1" fieldPosition="0">
        <references count="2">
          <reference field="0" count="6" defaultSubtotal="1">
            <x v="0"/>
            <x v="1"/>
            <x v="2"/>
            <x v="3"/>
            <x v="4"/>
            <x v="5"/>
          </reference>
          <reference field="2" count="1" selected="0">
            <x v="0"/>
          </reference>
        </references>
      </pivotArea>
    </format>
    <format dxfId="162">
      <pivotArea dataOnly="0" labelOnly="1" fieldPosition="0">
        <references count="2">
          <reference field="0" count="4">
            <x v="1"/>
            <x v="2"/>
            <x v="3"/>
            <x v="5"/>
          </reference>
          <reference field="2" count="1" selected="0">
            <x v="1"/>
          </reference>
        </references>
      </pivotArea>
    </format>
    <format dxfId="161">
      <pivotArea dataOnly="0" labelOnly="1" fieldPosition="0">
        <references count="2">
          <reference field="0" count="4" defaultSubtotal="1">
            <x v="1"/>
            <x v="2"/>
            <x v="3"/>
            <x v="5"/>
          </reference>
          <reference field="2" count="1" selected="0">
            <x v="1"/>
          </reference>
        </references>
      </pivotArea>
    </format>
    <format dxfId="160">
      <pivotArea dataOnly="0" labelOnly="1" outline="0" axis="axisValues" fieldPosition="0"/>
    </format>
    <format dxfId="159">
      <pivotArea dataOnly="0" labelOnly="1" outline="0" fieldPosition="0">
        <references count="1">
          <reference field="2" count="0"/>
        </references>
      </pivotArea>
    </format>
    <format dxfId="158">
      <pivotArea outline="0" collapsedLevelsAreSubtotals="1" fieldPosition="0">
        <references count="2">
          <reference field="0" count="1" selected="0" defaultSubtotal="1">
            <x v="0"/>
          </reference>
          <reference field="2" count="1" selected="0">
            <x v="0"/>
          </reference>
        </references>
      </pivotArea>
    </format>
    <format dxfId="157">
      <pivotArea outline="0" collapsedLevelsAreSubtotals="1" fieldPosition="0">
        <references count="2">
          <reference field="0" count="1" selected="0" defaultSubtotal="1">
            <x v="1"/>
          </reference>
          <reference field="2" count="1" selected="0">
            <x v="0"/>
          </reference>
        </references>
      </pivotArea>
    </format>
    <format dxfId="156">
      <pivotArea outline="0" collapsedLevelsAreSubtotals="1" fieldPosition="0">
        <references count="2">
          <reference field="0" count="1" selected="0" defaultSubtotal="1">
            <x v="2"/>
          </reference>
          <reference field="2" count="1" selected="0">
            <x v="0"/>
          </reference>
        </references>
      </pivotArea>
    </format>
    <format dxfId="155">
      <pivotArea outline="0" collapsedLevelsAreSubtotals="1" fieldPosition="0">
        <references count="2">
          <reference field="0" count="1" selected="0" defaultSubtotal="1">
            <x v="3"/>
          </reference>
          <reference field="2" count="1" selected="0">
            <x v="0"/>
          </reference>
        </references>
      </pivotArea>
    </format>
    <format dxfId="154">
      <pivotArea outline="0" collapsedLevelsAreSubtotals="1" fieldPosition="0">
        <references count="2">
          <reference field="0" count="1" selected="0" defaultSubtotal="1">
            <x v="4"/>
          </reference>
          <reference field="2" count="1" selected="0">
            <x v="0"/>
          </reference>
        </references>
      </pivotArea>
    </format>
    <format dxfId="153">
      <pivotArea dataOnly="0" outline="0" fieldPosition="0">
        <references count="1">
          <reference field="0" count="0" defaultSubtotal="1"/>
        </references>
      </pivotArea>
    </format>
    <format dxfId="152">
      <pivotArea dataOnly="0" outline="0" fieldPosition="0">
        <references count="1">
          <reference field="0" count="0" defaultSubtotal="1"/>
        </references>
      </pivotArea>
    </format>
    <format dxfId="151">
      <pivotArea type="all" dataOnly="0" outline="0" fieldPosition="0"/>
    </format>
    <format dxfId="150">
      <pivotArea outline="0" collapsedLevelsAreSubtotals="1" fieldPosition="0"/>
    </format>
    <format dxfId="149">
      <pivotArea field="2" type="button" dataOnly="0" labelOnly="1" outline="0" axis="axisPage" fieldPosition="0"/>
    </format>
    <format dxfId="148">
      <pivotArea field="0" type="button" dataOnly="0" labelOnly="1" outline="0" axis="axisRow" fieldPosition="0"/>
    </format>
    <format dxfId="147">
      <pivotArea field="40" type="button" dataOnly="0" labelOnly="1" outline="0"/>
    </format>
    <format dxfId="146">
      <pivotArea field="25" type="button" dataOnly="0" labelOnly="1" outline="0"/>
    </format>
    <format dxfId="145">
      <pivotArea field="55" type="button" dataOnly="0" labelOnly="1" outline="0"/>
    </format>
    <format dxfId="144">
      <pivotArea field="45" type="button" dataOnly="0" labelOnly="1" outline="0"/>
    </format>
    <format dxfId="143">
      <pivotArea field="54" type="button" dataOnly="0" labelOnly="1" outline="0" axis="axisCol" fieldPosition="0"/>
    </format>
    <format dxfId="142">
      <pivotArea field="6" type="button" dataOnly="0" labelOnly="1" outline="0"/>
    </format>
    <format dxfId="141">
      <pivotArea field="4" type="button" dataOnly="0" labelOnly="1" outline="0" axis="axisPage" fieldPosition="1"/>
    </format>
    <format dxfId="140">
      <pivotArea field="5" type="button" dataOnly="0" labelOnly="1" outline="0"/>
    </format>
    <format dxfId="139">
      <pivotArea field="50" type="button" dataOnly="0" labelOnly="1" outline="0"/>
    </format>
    <format dxfId="138">
      <pivotArea dataOnly="0" labelOnly="1" fieldPosition="0">
        <references count="1">
          <reference field="2" count="0"/>
        </references>
      </pivotArea>
    </format>
    <format dxfId="137">
      <pivotArea dataOnly="0" labelOnly="1" grandRow="1" outline="0" fieldPosition="0"/>
    </format>
    <format dxfId="136">
      <pivotArea dataOnly="0" labelOnly="1" fieldPosition="0">
        <references count="2">
          <reference field="0" count="6">
            <x v="0"/>
            <x v="1"/>
            <x v="2"/>
            <x v="3"/>
            <x v="4"/>
            <x v="5"/>
          </reference>
          <reference field="2" count="1" selected="0">
            <x v="0"/>
          </reference>
        </references>
      </pivotArea>
    </format>
    <format dxfId="135">
      <pivotArea dataOnly="0" labelOnly="1" fieldPosition="0">
        <references count="2">
          <reference field="0" count="6" defaultSubtotal="1">
            <x v="0"/>
            <x v="1"/>
            <x v="2"/>
            <x v="3"/>
            <x v="4"/>
            <x v="5"/>
          </reference>
          <reference field="2" count="1" selected="0">
            <x v="0"/>
          </reference>
        </references>
      </pivotArea>
    </format>
    <format dxfId="134">
      <pivotArea dataOnly="0" labelOnly="1" fieldPosition="0">
        <references count="2">
          <reference field="0" count="4">
            <x v="1"/>
            <x v="2"/>
            <x v="3"/>
            <x v="5"/>
          </reference>
          <reference field="2" count="1" selected="0">
            <x v="1"/>
          </reference>
        </references>
      </pivotArea>
    </format>
    <format dxfId="133">
      <pivotArea dataOnly="0" labelOnly="1" fieldPosition="0">
        <references count="2">
          <reference field="0" count="4" defaultSubtotal="1">
            <x v="1"/>
            <x v="2"/>
            <x v="3"/>
            <x v="5"/>
          </reference>
          <reference field="2" count="1" selected="0">
            <x v="1"/>
          </reference>
        </references>
      </pivotArea>
    </format>
    <format dxfId="132">
      <pivotArea dataOnly="0" labelOnly="1" outline="0" axis="axisValues" fieldPosition="0"/>
    </format>
    <format dxfId="131">
      <pivotArea field="2" type="button" dataOnly="0" labelOnly="1" outline="0" axis="axisPage" fieldPosition="0"/>
    </format>
    <format dxfId="130">
      <pivotArea field="0" type="button" dataOnly="0" labelOnly="1" outline="0" axis="axisRow" fieldPosition="0"/>
    </format>
    <format dxfId="129">
      <pivotArea field="40" type="button" dataOnly="0" labelOnly="1" outline="0"/>
    </format>
    <format dxfId="128">
      <pivotArea field="25" type="button" dataOnly="0" labelOnly="1" outline="0"/>
    </format>
    <format dxfId="127">
      <pivotArea field="55" type="button" dataOnly="0" labelOnly="1" outline="0"/>
    </format>
    <format dxfId="126">
      <pivotArea field="45" type="button" dataOnly="0" labelOnly="1" outline="0"/>
    </format>
    <format dxfId="125">
      <pivotArea field="54" type="button" dataOnly="0" labelOnly="1" outline="0" axis="axisCol" fieldPosition="0"/>
    </format>
    <format dxfId="124">
      <pivotArea field="6" type="button" dataOnly="0" labelOnly="1" outline="0"/>
    </format>
    <format dxfId="123">
      <pivotArea field="4" type="button" dataOnly="0" labelOnly="1" outline="0" axis="axisPage" fieldPosition="1"/>
    </format>
    <format dxfId="122">
      <pivotArea field="5" type="button" dataOnly="0" labelOnly="1" outline="0"/>
    </format>
    <format dxfId="121">
      <pivotArea field="50" type="button" dataOnly="0" labelOnly="1" outline="0"/>
    </format>
    <format dxfId="120">
      <pivotArea dataOnly="0" labelOnly="1" fieldPosition="0">
        <references count="1">
          <reference field="2" count="0"/>
        </references>
      </pivotArea>
    </format>
    <format dxfId="119">
      <pivotArea dataOnly="0" labelOnly="1" grandRow="1" outline="0" fieldPosition="0"/>
    </format>
    <format dxfId="118">
      <pivotArea dataOnly="0" labelOnly="1" fieldPosition="0">
        <references count="2">
          <reference field="0" count="6">
            <x v="0"/>
            <x v="1"/>
            <x v="2"/>
            <x v="3"/>
            <x v="4"/>
            <x v="5"/>
          </reference>
          <reference field="2" count="1" selected="0">
            <x v="0"/>
          </reference>
        </references>
      </pivotArea>
    </format>
    <format dxfId="117">
      <pivotArea dataOnly="0" labelOnly="1" fieldPosition="0">
        <references count="2">
          <reference field="0" count="6" defaultSubtotal="1">
            <x v="0"/>
            <x v="1"/>
            <x v="2"/>
            <x v="3"/>
            <x v="4"/>
            <x v="5"/>
          </reference>
          <reference field="2" count="1" selected="0">
            <x v="0"/>
          </reference>
        </references>
      </pivotArea>
    </format>
    <format dxfId="116">
      <pivotArea dataOnly="0" labelOnly="1" fieldPosition="0">
        <references count="2">
          <reference field="0" count="4">
            <x v="1"/>
            <x v="2"/>
            <x v="3"/>
            <x v="5"/>
          </reference>
          <reference field="2" count="1" selected="0">
            <x v="1"/>
          </reference>
        </references>
      </pivotArea>
    </format>
    <format dxfId="115">
      <pivotArea dataOnly="0" labelOnly="1" fieldPosition="0">
        <references count="2">
          <reference field="0" count="4" defaultSubtotal="1">
            <x v="1"/>
            <x v="2"/>
            <x v="3"/>
            <x v="5"/>
          </reference>
          <reference field="2" count="1" selected="0">
            <x v="1"/>
          </reference>
        </references>
      </pivotArea>
    </format>
    <format dxfId="114">
      <pivotArea type="all" dataOnly="0" outline="0" fieldPosition="0"/>
    </format>
    <format dxfId="113">
      <pivotArea outline="0" collapsedLevelsAreSubtotals="1" fieldPosition="0"/>
    </format>
    <format dxfId="112">
      <pivotArea type="origin" dataOnly="0" labelOnly="1" outline="0" fieldPosition="0"/>
    </format>
    <format dxfId="111">
      <pivotArea field="54" type="button" dataOnly="0" labelOnly="1" outline="0" axis="axisCol" fieldPosition="0"/>
    </format>
    <format dxfId="110">
      <pivotArea type="topRight" dataOnly="0" labelOnly="1" outline="0" fieldPosition="0"/>
    </format>
    <format dxfId="109">
      <pivotArea field="0" type="button" dataOnly="0" labelOnly="1" outline="0" axis="axisRow" fieldPosition="0"/>
    </format>
    <format dxfId="108">
      <pivotArea dataOnly="0" labelOnly="1" fieldPosition="0">
        <references count="1">
          <reference field="0" count="6">
            <x v="0"/>
            <x v="1"/>
            <x v="2"/>
            <x v="3"/>
            <x v="4"/>
            <x v="5"/>
          </reference>
        </references>
      </pivotArea>
    </format>
    <format dxfId="107">
      <pivotArea dataOnly="0" labelOnly="1" grandRow="1" outline="0" fieldPosition="0"/>
    </format>
    <format dxfId="106">
      <pivotArea dataOnly="0" labelOnly="1" fieldPosition="0">
        <references count="1">
          <reference field="54" count="5">
            <x v="0"/>
            <x v="1"/>
            <x v="2"/>
            <x v="3"/>
            <x v="4"/>
          </reference>
        </references>
      </pivotArea>
    </format>
    <format dxfId="105">
      <pivotArea dataOnly="0" labelOnly="1" grandCol="1" outline="0" fieldPosition="0"/>
    </format>
  </formats>
  <chartFormats count="9">
    <chartFormat chart="13" format="0" series="1">
      <pivotArea type="data" outline="0" fieldPosition="0">
        <references count="2">
          <reference field="4294967294" count="1" selected="0">
            <x v="0"/>
          </reference>
          <reference field="54" count="1" selected="0">
            <x v="0"/>
          </reference>
        </references>
      </pivotArea>
    </chartFormat>
    <chartFormat chart="13" format="1" series="1">
      <pivotArea type="data" outline="0" fieldPosition="0">
        <references count="2">
          <reference field="4294967294" count="1" selected="0">
            <x v="0"/>
          </reference>
          <reference field="54" count="1" selected="0">
            <x v="1"/>
          </reference>
        </references>
      </pivotArea>
    </chartFormat>
    <chartFormat chart="13" format="2" series="1">
      <pivotArea type="data" outline="0" fieldPosition="0">
        <references count="2">
          <reference field="4294967294" count="1" selected="0">
            <x v="0"/>
          </reference>
          <reference field="54" count="1" selected="0">
            <x v="2"/>
          </reference>
        </references>
      </pivotArea>
    </chartFormat>
    <chartFormat chart="13" format="3" series="1">
      <pivotArea type="data" outline="0" fieldPosition="0">
        <references count="2">
          <reference field="4294967294" count="1" selected="0">
            <x v="0"/>
          </reference>
          <reference field="54" count="1" selected="0">
            <x v="3"/>
          </reference>
        </references>
      </pivotArea>
    </chartFormat>
    <chartFormat chart="13" format="4" series="1">
      <pivotArea type="data" outline="0" fieldPosition="0">
        <references count="2">
          <reference field="4294967294" count="1" selected="0">
            <x v="0"/>
          </reference>
          <reference field="54" count="1" selected="0">
            <x v="4"/>
          </reference>
        </references>
      </pivotArea>
    </chartFormat>
    <chartFormat chart="13" format="5" series="1">
      <pivotArea type="data" outline="0" fieldPosition="0">
        <references count="2">
          <reference field="4294967294" count="1" selected="0">
            <x v="0"/>
          </reference>
          <reference field="54" count="1" selected="0">
            <x v="6"/>
          </reference>
        </references>
      </pivotArea>
    </chartFormat>
    <chartFormat chart="13" format="8" series="1">
      <pivotArea type="data" outline="0" fieldPosition="0">
        <references count="2">
          <reference field="4294967294" count="1" selected="0">
            <x v="0"/>
          </reference>
          <reference field="54" count="1" selected="0">
            <x v="7"/>
          </reference>
        </references>
      </pivotArea>
    </chartFormat>
    <chartFormat chart="13" format="9" series="1">
      <pivotArea type="data" outline="0" fieldPosition="0">
        <references count="2">
          <reference field="4294967294" count="1" selected="0">
            <x v="0"/>
          </reference>
          <reference field="54" count="1" selected="0">
            <x v="8"/>
          </reference>
        </references>
      </pivotArea>
    </chartFormat>
    <chartFormat chart="13" format="10" series="1">
      <pivotArea type="data" outline="0" fieldPosition="0">
        <references count="1">
          <reference field="4294967294" count="1" selected="0">
            <x v="0"/>
          </reference>
        </references>
      </pivotArea>
    </chartFormat>
  </chartFormats>
  <pivotTableStyleInfo name="Style de tableau croisé dynamique 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2426926-D13E-41D5-9F2C-FD1B031E08D2}" name="Tableau croisé dynamique4" cacheId="1"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chartFormat="3" rowHeaderCaption="Territoire">
  <location ref="A5:B7" firstHeaderRow="1" firstDataRow="2" firstDataCol="1" rowPageCount="3" colPageCount="1"/>
  <pivotFields count="98">
    <pivotField axis="axisRow" outline="0" showAll="0" defaultSubtotal="0">
      <items count="7">
        <item m="1" x="5"/>
        <item m="1" x="3"/>
        <item m="1" x="1"/>
        <item m="1" x="6"/>
        <item m="1" x="2"/>
        <item m="1" x="4"/>
        <item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3">
        <item m="1" x="1"/>
        <item m="1" x="2"/>
        <item h="1" x="0"/>
      </items>
      <extLst>
        <ext xmlns:x14="http://schemas.microsoft.com/office/spreadsheetml/2009/9/main" uri="{2946ED86-A175-432a-8AC1-64E0C546D7DE}">
          <x14:pivotField fillDownLabels="1"/>
        </ext>
      </extLst>
    </pivotField>
    <pivotField showAll="0"/>
    <pivotField axis="axisCol" dataField="1" outline="0" showAll="0" defaultSubtotal="0">
      <items count="6">
        <item m="1" x="3"/>
        <item m="1" x="4"/>
        <item m="1" x="5"/>
        <item m="1" x="1"/>
        <item m="1" x="2"/>
        <item x="0"/>
      </items>
    </pivotField>
    <pivotField outline="0" showAll="0" defaultSubtotal="0">
      <items count="3">
        <item x="0"/>
        <item m="1" x="2"/>
        <item m="1" x="1"/>
      </items>
    </pivotField>
    <pivotField axis="axisPage" outline="0" showAll="0" defaultSubtotal="0">
      <items count="9">
        <item x="0"/>
        <item m="1" x="5"/>
        <item m="1" x="2"/>
        <item m="1" x="4"/>
        <item m="1" x="7"/>
        <item m="1" x="8"/>
        <item m="1" x="1"/>
        <item m="1" x="3"/>
        <item m="1"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9" showAll="0"/>
    <pivotField numFmtId="49" showAll="0"/>
    <pivotField numFmtId="49" showAll="0"/>
    <pivotField outline="0" showAll="0" defaultSubtotal="0">
      <items count="2">
        <item x="0"/>
        <item m="1" x="1"/>
      </items>
      <extLst>
        <ext xmlns:x14="http://schemas.microsoft.com/office/spreadsheetml/2009/9/main" uri="{2946ED86-A175-432a-8AC1-64E0C546D7DE}">
          <x14:pivotField fillDownLabels="1"/>
        </ext>
      </extLst>
    </pivotField>
    <pivotField showAll="0"/>
    <pivotField showAll="0"/>
    <pivotField numFmtId="49" showAll="0"/>
    <pivotField numFmtId="49" showAll="0"/>
    <pivotField showAll="0"/>
    <pivotField numFmtId="49" showAll="0"/>
    <pivotField showAll="0"/>
    <pivotField showAll="0"/>
    <pivotField showAll="0"/>
    <pivotField showAll="0"/>
    <pivotField showAll="0"/>
    <pivotField showAll="0"/>
    <pivotField showAll="0"/>
    <pivotField showAll="0"/>
    <pivotField outline="0" showAll="0">
      <items count="119">
        <item m="1" x="35"/>
        <item m="1" x="94"/>
        <item m="1" x="58"/>
        <item m="1" x="24"/>
        <item m="1" x="110"/>
        <item m="1" x="93"/>
        <item m="1" x="66"/>
        <item m="1" x="37"/>
        <item m="1" x="23"/>
        <item m="1" x="64"/>
        <item m="1" x="101"/>
        <item m="1" x="6"/>
        <item m="1" x="28"/>
        <item m="1" x="84"/>
        <item m="1" x="49"/>
        <item m="1" x="26"/>
        <item m="1" x="36"/>
        <item m="1" x="79"/>
        <item m="1" x="34"/>
        <item m="1" x="78"/>
        <item m="1" x="87"/>
        <item m="1" x="85"/>
        <item m="1" x="96"/>
        <item m="1" x="73"/>
        <item m="1" x="51"/>
        <item m="1" x="91"/>
        <item m="1" x="3"/>
        <item m="1" x="52"/>
        <item m="1" x="20"/>
        <item m="1" x="54"/>
        <item m="1" x="22"/>
        <item m="1" x="2"/>
        <item m="1" x="53"/>
        <item m="1" x="89"/>
        <item m="1" x="98"/>
        <item m="1" x="71"/>
        <item m="1" x="61"/>
        <item m="1" x="107"/>
        <item m="1" x="19"/>
        <item m="1" x="82"/>
        <item m="1" x="81"/>
        <item m="1" x="88"/>
        <item m="1" x="15"/>
        <item m="1" x="72"/>
        <item m="1" x="114"/>
        <item m="1" x="97"/>
        <item m="1" x="86"/>
        <item m="1" x="11"/>
        <item m="1" x="100"/>
        <item x="0"/>
        <item m="1" x="27"/>
        <item m="1" x="95"/>
        <item m="1" x="112"/>
        <item m="1" x="39"/>
        <item m="1" x="56"/>
        <item m="1" x="43"/>
        <item m="1" x="83"/>
        <item m="1" x="1"/>
        <item m="1" x="99"/>
        <item m="1" x="102"/>
        <item m="1" x="14"/>
        <item m="1" x="90"/>
        <item m="1" x="21"/>
        <item m="1" x="8"/>
        <item m="1" x="25"/>
        <item m="1" x="10"/>
        <item m="1" x="31"/>
        <item m="1" x="60"/>
        <item m="1" x="63"/>
        <item m="1" x="42"/>
        <item m="1" x="47"/>
        <item m="1" x="111"/>
        <item m="1" x="115"/>
        <item m="1" x="33"/>
        <item m="1" x="29"/>
        <item m="1" x="12"/>
        <item m="1" x="76"/>
        <item m="1" x="62"/>
        <item m="1" x="55"/>
        <item m="1" x="13"/>
        <item m="1" x="57"/>
        <item m="1" x="5"/>
        <item m="1" x="44"/>
        <item m="1" x="108"/>
        <item m="1" x="16"/>
        <item m="1" x="116"/>
        <item m="1" x="7"/>
        <item m="1" x="46"/>
        <item m="1" x="59"/>
        <item m="1" x="50"/>
        <item m="1" x="113"/>
        <item m="1" x="80"/>
        <item m="1" x="75"/>
        <item m="1" x="17"/>
        <item m="1" x="45"/>
        <item m="1" x="32"/>
        <item m="1" x="69"/>
        <item m="1" x="30"/>
        <item m="1" x="74"/>
        <item m="1" x="106"/>
        <item m="1" x="77"/>
        <item m="1" x="4"/>
        <item m="1" x="9"/>
        <item m="1" x="67"/>
        <item m="1" x="105"/>
        <item m="1" x="38"/>
        <item m="1" x="18"/>
        <item m="1" x="70"/>
        <item m="1" x="41"/>
        <item m="1" x="117"/>
        <item m="1" x="48"/>
        <item m="1" x="103"/>
        <item m="1" x="40"/>
        <item m="1" x="68"/>
        <item m="1" x="104"/>
        <item m="1" x="65"/>
        <item m="1" x="109"/>
        <item m="1" x="92"/>
        <item t="default"/>
      </items>
      <extLst>
        <ext xmlns:x14="http://schemas.microsoft.com/office/spreadsheetml/2009/9/main" uri="{2946ED86-A175-432a-8AC1-64E0C546D7DE}">
          <x14:pivotField fillDownLabels="1"/>
        </ext>
      </extLst>
    </pivotField>
    <pivotField showAll="0"/>
    <pivotField showAll="0"/>
    <pivotField showAll="0"/>
    <pivotField name="Désignation déchet" outline="0" showAll="0" defaultSubtotal="0">
      <items count="8">
        <item m="1" x="4"/>
        <item m="1" x="5"/>
        <item m="1" x="3"/>
        <item m="1" x="2"/>
        <item x="1"/>
        <item m="1" x="6"/>
        <item m="1" x="7"/>
        <item x="0"/>
      </items>
    </pivotField>
    <pivotField name="Famille" outline="0" showAll="0" defaultSubtotal="0">
      <items count="7">
        <item x="0"/>
        <item x="2"/>
        <item x="3"/>
        <item m="1" x="6"/>
        <item m="1" x="4"/>
        <item m="1" x="5"/>
        <item x="1"/>
      </items>
    </pivotField>
    <pivotField showAll="0"/>
    <pivotField showAll="0"/>
    <pivotField showAll="0"/>
    <pivotField showAll="0"/>
    <pivotField outline="0" showAll="0" defaultSubtotal="0">
      <items count="26">
        <item m="1" x="5"/>
        <item m="1" x="21"/>
        <item m="1" x="14"/>
        <item m="1" x="11"/>
        <item x="0"/>
        <item m="1" x="8"/>
        <item m="1" x="23"/>
        <item m="1" x="16"/>
        <item m="1" x="7"/>
        <item m="1" x="17"/>
        <item m="1" x="13"/>
        <item m="1" x="1"/>
        <item m="1" x="3"/>
        <item m="1" x="2"/>
        <item m="1" x="10"/>
        <item m="1" x="4"/>
        <item m="1" x="12"/>
        <item m="1" x="6"/>
        <item m="1" x="15"/>
        <item m="1" x="20"/>
        <item m="1" x="24"/>
        <item m="1" x="19"/>
        <item m="1" x="25"/>
        <item m="1" x="9"/>
        <item m="1" x="18"/>
        <item m="1" x="22"/>
      </items>
    </pivotField>
    <pivotField showAll="0"/>
    <pivotField showAll="0"/>
    <pivotField showAll="0"/>
    <pivotField axis="axisPage" outline="0" showAll="0" defaultSubtotal="0">
      <items count="9">
        <item m="1" x="6"/>
        <item m="1" x="1"/>
        <item m="1" x="5"/>
        <item m="1" x="8"/>
        <item m="1" x="4"/>
        <item x="0"/>
        <item m="1" x="2"/>
        <item m="1" x="3"/>
        <item m="1" x="7"/>
      </items>
    </pivotField>
    <pivotField name="Location - Vente - " outline="0" showAll="0" defaultSubtotal="0">
      <items count="3">
        <item x="0"/>
        <item x="1"/>
        <item m="1" x="2"/>
      </items>
      <extLst>
        <ext xmlns:x14="http://schemas.microsoft.com/office/spreadsheetml/2009/9/main" uri="{2946ED86-A175-432a-8AC1-64E0C546D7DE}">
          <x14:pivotField fillDownLabels="1"/>
        </ext>
      </extLst>
    </pivotField>
    <pivotField showAll="0"/>
    <pivotField outline="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1">
    <i t="grand">
      <x/>
    </i>
  </rowItems>
  <colFields count="1">
    <field x="4"/>
  </colFields>
  <colItems count="1">
    <i t="grand">
      <x/>
    </i>
  </colItems>
  <pageFields count="3">
    <pageField fld="54" hier="-1"/>
    <pageField fld="6" hier="-1"/>
    <pageField fld="2" hier="-1"/>
  </pageFields>
  <dataFields count="1">
    <dataField name="Nombre de ACTION Déploiement " fld="4" subtotal="count" baseField="0" baseItem="0"/>
  </dataFields>
  <formats count="161">
    <format dxfId="426">
      <pivotArea type="all" dataOnly="0" outline="0" fieldPosition="0"/>
    </format>
    <format dxfId="425">
      <pivotArea field="44" type="button" dataOnly="0" labelOnly="1" outline="0"/>
    </format>
    <format dxfId="424">
      <pivotArea dataOnly="0" labelOnly="1" fieldPosition="0">
        <references count="1">
          <reference field="0" count="0"/>
        </references>
      </pivotArea>
    </format>
    <format dxfId="423">
      <pivotArea dataOnly="0" labelOnly="1" fieldPosition="0">
        <references count="1">
          <reference field="0" count="0" defaultSubtotal="1"/>
        </references>
      </pivotArea>
    </format>
    <format dxfId="422">
      <pivotArea dataOnly="0" outline="0" fieldPosition="0">
        <references count="1">
          <reference field="2" count="0" defaultSubtotal="1"/>
        </references>
      </pivotArea>
    </format>
    <format dxfId="421">
      <pivotArea dataOnly="0" outline="0" fieldPosition="0">
        <references count="1">
          <reference field="2" count="0" defaultSubtotal="1"/>
        </references>
      </pivotArea>
    </format>
    <format dxfId="420">
      <pivotArea type="all" dataOnly="0" outline="0" fieldPosition="0"/>
    </format>
    <format dxfId="419">
      <pivotArea outline="0" collapsedLevelsAreSubtotals="1" fieldPosition="0"/>
    </format>
    <format dxfId="418">
      <pivotArea field="2" type="button" dataOnly="0" labelOnly="1" outline="0" axis="axisPage" fieldPosition="2"/>
    </format>
    <format dxfId="417">
      <pivotArea field="0" type="button" dataOnly="0" labelOnly="1" outline="0" axis="axisRow" fieldPosition="0"/>
    </format>
    <format dxfId="416">
      <pivotArea field="40" type="button" dataOnly="0" labelOnly="1" outline="0"/>
    </format>
    <format dxfId="415">
      <pivotArea field="25" type="button" dataOnly="0" labelOnly="1" outline="0"/>
    </format>
    <format dxfId="414">
      <pivotArea field="55" type="button" dataOnly="0" labelOnly="1" outline="0"/>
    </format>
    <format dxfId="413">
      <pivotArea field="45" type="button" dataOnly="0" labelOnly="1" outline="0"/>
    </format>
    <format dxfId="412">
      <pivotArea field="54" type="button" dataOnly="0" labelOnly="1" outline="0" axis="axisPage" fieldPosition="0"/>
    </format>
    <format dxfId="411">
      <pivotArea field="6" type="button" dataOnly="0" labelOnly="1" outline="0" axis="axisPage" fieldPosition="1"/>
    </format>
    <format dxfId="410">
      <pivotArea field="4" type="button" dataOnly="0" labelOnly="1" outline="0" axis="axisCol" fieldPosition="0"/>
    </format>
    <format dxfId="409">
      <pivotArea field="5" type="button" dataOnly="0" labelOnly="1" outline="0"/>
    </format>
    <format dxfId="408">
      <pivotArea field="50" type="button" dataOnly="0" labelOnly="1" outline="0"/>
    </format>
    <format dxfId="407">
      <pivotArea dataOnly="0" labelOnly="1" fieldPosition="0">
        <references count="1">
          <reference field="2" count="0"/>
        </references>
      </pivotArea>
    </format>
    <format dxfId="406">
      <pivotArea dataOnly="0" labelOnly="1" grandRow="1" outline="0" fieldPosition="0"/>
    </format>
    <format dxfId="405">
      <pivotArea dataOnly="0" labelOnly="1" fieldPosition="0">
        <references count="2">
          <reference field="0" count="6">
            <x v="0"/>
            <x v="1"/>
            <x v="2"/>
            <x v="3"/>
            <x v="4"/>
            <x v="5"/>
          </reference>
          <reference field="2" count="1" selected="0">
            <x v="0"/>
          </reference>
        </references>
      </pivotArea>
    </format>
    <format dxfId="404">
      <pivotArea dataOnly="0" labelOnly="1" fieldPosition="0">
        <references count="2">
          <reference field="0" count="6" defaultSubtotal="1">
            <x v="0"/>
            <x v="1"/>
            <x v="2"/>
            <x v="3"/>
            <x v="4"/>
            <x v="5"/>
          </reference>
          <reference field="2" count="1" selected="0">
            <x v="0"/>
          </reference>
        </references>
      </pivotArea>
    </format>
    <format dxfId="403">
      <pivotArea dataOnly="0" labelOnly="1" fieldPosition="0">
        <references count="2">
          <reference field="0" count="4">
            <x v="1"/>
            <x v="2"/>
            <x v="3"/>
            <x v="5"/>
          </reference>
          <reference field="2" count="1" selected="0">
            <x v="1"/>
          </reference>
        </references>
      </pivotArea>
    </format>
    <format dxfId="402">
      <pivotArea dataOnly="0" labelOnly="1" fieldPosition="0">
        <references count="2">
          <reference field="0" count="4" defaultSubtotal="1">
            <x v="1"/>
            <x v="2"/>
            <x v="3"/>
            <x v="5"/>
          </reference>
          <reference field="2" count="1" selected="0">
            <x v="1"/>
          </reference>
        </references>
      </pivotArea>
    </format>
    <format dxfId="401">
      <pivotArea dataOnly="0" labelOnly="1" outline="0" axis="axisValues" fieldPosition="0"/>
    </format>
    <format dxfId="400">
      <pivotArea type="all" dataOnly="0" outline="0" fieldPosition="0"/>
    </format>
    <format dxfId="399">
      <pivotArea outline="0" collapsedLevelsAreSubtotals="1" fieldPosition="0"/>
    </format>
    <format dxfId="398">
      <pivotArea field="2" type="button" dataOnly="0" labelOnly="1" outline="0" axis="axisPage" fieldPosition="2"/>
    </format>
    <format dxfId="397">
      <pivotArea field="0" type="button" dataOnly="0" labelOnly="1" outline="0" axis="axisRow" fieldPosition="0"/>
    </format>
    <format dxfId="396">
      <pivotArea field="40" type="button" dataOnly="0" labelOnly="1" outline="0"/>
    </format>
    <format dxfId="395">
      <pivotArea field="25" type="button" dataOnly="0" labelOnly="1" outline="0"/>
    </format>
    <format dxfId="394">
      <pivotArea field="55" type="button" dataOnly="0" labelOnly="1" outline="0"/>
    </format>
    <format dxfId="393">
      <pivotArea field="45" type="button" dataOnly="0" labelOnly="1" outline="0"/>
    </format>
    <format dxfId="392">
      <pivotArea field="54" type="button" dataOnly="0" labelOnly="1" outline="0" axis="axisPage" fieldPosition="0"/>
    </format>
    <format dxfId="391">
      <pivotArea field="6" type="button" dataOnly="0" labelOnly="1" outline="0" axis="axisPage" fieldPosition="1"/>
    </format>
    <format dxfId="390">
      <pivotArea field="4" type="button" dataOnly="0" labelOnly="1" outline="0" axis="axisCol" fieldPosition="0"/>
    </format>
    <format dxfId="389">
      <pivotArea field="5" type="button" dataOnly="0" labelOnly="1" outline="0"/>
    </format>
    <format dxfId="388">
      <pivotArea field="50" type="button" dataOnly="0" labelOnly="1" outline="0"/>
    </format>
    <format dxfId="387">
      <pivotArea dataOnly="0" labelOnly="1" fieldPosition="0">
        <references count="1">
          <reference field="2" count="0"/>
        </references>
      </pivotArea>
    </format>
    <format dxfId="386">
      <pivotArea dataOnly="0" labelOnly="1" grandRow="1" outline="0" fieldPosition="0"/>
    </format>
    <format dxfId="385">
      <pivotArea dataOnly="0" labelOnly="1" fieldPosition="0">
        <references count="2">
          <reference field="0" count="6">
            <x v="0"/>
            <x v="1"/>
            <x v="2"/>
            <x v="3"/>
            <x v="4"/>
            <x v="5"/>
          </reference>
          <reference field="2" count="1" selected="0">
            <x v="0"/>
          </reference>
        </references>
      </pivotArea>
    </format>
    <format dxfId="384">
      <pivotArea dataOnly="0" labelOnly="1" fieldPosition="0">
        <references count="2">
          <reference field="0" count="6" defaultSubtotal="1">
            <x v="0"/>
            <x v="1"/>
            <x v="2"/>
            <x v="3"/>
            <x v="4"/>
            <x v="5"/>
          </reference>
          <reference field="2" count="1" selected="0">
            <x v="0"/>
          </reference>
        </references>
      </pivotArea>
    </format>
    <format dxfId="383">
      <pivotArea dataOnly="0" labelOnly="1" fieldPosition="0">
        <references count="2">
          <reference field="0" count="4">
            <x v="1"/>
            <x v="2"/>
            <x v="3"/>
            <x v="5"/>
          </reference>
          <reference field="2" count="1" selected="0">
            <x v="1"/>
          </reference>
        </references>
      </pivotArea>
    </format>
    <format dxfId="382">
      <pivotArea dataOnly="0" labelOnly="1" fieldPosition="0">
        <references count="2">
          <reference field="0" count="4" defaultSubtotal="1">
            <x v="1"/>
            <x v="2"/>
            <x v="3"/>
            <x v="5"/>
          </reference>
          <reference field="2" count="1" selected="0">
            <x v="1"/>
          </reference>
        </references>
      </pivotArea>
    </format>
    <format dxfId="381">
      <pivotArea dataOnly="0" labelOnly="1" outline="0" axis="axisValues" fieldPosition="0"/>
    </format>
    <format dxfId="380">
      <pivotArea type="all" dataOnly="0" outline="0" fieldPosition="0"/>
    </format>
    <format dxfId="379">
      <pivotArea outline="0" collapsedLevelsAreSubtotals="1" fieldPosition="0"/>
    </format>
    <format dxfId="378">
      <pivotArea field="2" type="button" dataOnly="0" labelOnly="1" outline="0" axis="axisPage" fieldPosition="2"/>
    </format>
    <format dxfId="377">
      <pivotArea field="0" type="button" dataOnly="0" labelOnly="1" outline="0" axis="axisRow" fieldPosition="0"/>
    </format>
    <format dxfId="376">
      <pivotArea field="40" type="button" dataOnly="0" labelOnly="1" outline="0"/>
    </format>
    <format dxfId="375">
      <pivotArea field="25" type="button" dataOnly="0" labelOnly="1" outline="0"/>
    </format>
    <format dxfId="374">
      <pivotArea field="55" type="button" dataOnly="0" labelOnly="1" outline="0"/>
    </format>
    <format dxfId="373">
      <pivotArea field="45" type="button" dataOnly="0" labelOnly="1" outline="0"/>
    </format>
    <format dxfId="372">
      <pivotArea field="54" type="button" dataOnly="0" labelOnly="1" outline="0" axis="axisPage" fieldPosition="0"/>
    </format>
    <format dxfId="371">
      <pivotArea field="6" type="button" dataOnly="0" labelOnly="1" outline="0" axis="axisPage" fieldPosition="1"/>
    </format>
    <format dxfId="370">
      <pivotArea field="4" type="button" dataOnly="0" labelOnly="1" outline="0" axis="axisCol" fieldPosition="0"/>
    </format>
    <format dxfId="369">
      <pivotArea field="5" type="button" dataOnly="0" labelOnly="1" outline="0"/>
    </format>
    <format dxfId="368">
      <pivotArea field="50" type="button" dataOnly="0" labelOnly="1" outline="0"/>
    </format>
    <format dxfId="367">
      <pivotArea dataOnly="0" labelOnly="1" fieldPosition="0">
        <references count="1">
          <reference field="2" count="0"/>
        </references>
      </pivotArea>
    </format>
    <format dxfId="366">
      <pivotArea dataOnly="0" labelOnly="1" grandRow="1" outline="0" fieldPosition="0"/>
    </format>
    <format dxfId="365">
      <pivotArea dataOnly="0" labelOnly="1" fieldPosition="0">
        <references count="2">
          <reference field="0" count="6">
            <x v="0"/>
            <x v="1"/>
            <x v="2"/>
            <x v="3"/>
            <x v="4"/>
            <x v="5"/>
          </reference>
          <reference field="2" count="1" selected="0">
            <x v="0"/>
          </reference>
        </references>
      </pivotArea>
    </format>
    <format dxfId="364">
      <pivotArea dataOnly="0" labelOnly="1" fieldPosition="0">
        <references count="2">
          <reference field="0" count="6" defaultSubtotal="1">
            <x v="0"/>
            <x v="1"/>
            <x v="2"/>
            <x v="3"/>
            <x v="4"/>
            <x v="5"/>
          </reference>
          <reference field="2" count="1" selected="0">
            <x v="0"/>
          </reference>
        </references>
      </pivotArea>
    </format>
    <format dxfId="363">
      <pivotArea dataOnly="0" labelOnly="1" fieldPosition="0">
        <references count="2">
          <reference field="0" count="4">
            <x v="1"/>
            <x v="2"/>
            <x v="3"/>
            <x v="5"/>
          </reference>
          <reference field="2" count="1" selected="0">
            <x v="1"/>
          </reference>
        </references>
      </pivotArea>
    </format>
    <format dxfId="362">
      <pivotArea dataOnly="0" labelOnly="1" fieldPosition="0">
        <references count="2">
          <reference field="0" count="4" defaultSubtotal="1">
            <x v="1"/>
            <x v="2"/>
            <x v="3"/>
            <x v="5"/>
          </reference>
          <reference field="2" count="1" selected="0">
            <x v="1"/>
          </reference>
        </references>
      </pivotArea>
    </format>
    <format dxfId="361">
      <pivotArea dataOnly="0" labelOnly="1" outline="0" axis="axisValues" fieldPosition="0"/>
    </format>
    <format dxfId="360">
      <pivotArea type="all" dataOnly="0" outline="0" fieldPosition="0"/>
    </format>
    <format dxfId="359">
      <pivotArea outline="0" collapsedLevelsAreSubtotals="1" fieldPosition="0"/>
    </format>
    <format dxfId="358">
      <pivotArea field="2" type="button" dataOnly="0" labelOnly="1" outline="0" axis="axisPage" fieldPosition="2"/>
    </format>
    <format dxfId="357">
      <pivotArea field="0" type="button" dataOnly="0" labelOnly="1" outline="0" axis="axisRow" fieldPosition="0"/>
    </format>
    <format dxfId="356">
      <pivotArea field="40" type="button" dataOnly="0" labelOnly="1" outline="0"/>
    </format>
    <format dxfId="355">
      <pivotArea field="25" type="button" dataOnly="0" labelOnly="1" outline="0"/>
    </format>
    <format dxfId="354">
      <pivotArea field="55" type="button" dataOnly="0" labelOnly="1" outline="0"/>
    </format>
    <format dxfId="353">
      <pivotArea field="45" type="button" dataOnly="0" labelOnly="1" outline="0"/>
    </format>
    <format dxfId="352">
      <pivotArea field="54" type="button" dataOnly="0" labelOnly="1" outline="0" axis="axisPage" fieldPosition="0"/>
    </format>
    <format dxfId="351">
      <pivotArea field="6" type="button" dataOnly="0" labelOnly="1" outline="0" axis="axisPage" fieldPosition="1"/>
    </format>
    <format dxfId="350">
      <pivotArea field="4" type="button" dataOnly="0" labelOnly="1" outline="0" axis="axisCol" fieldPosition="0"/>
    </format>
    <format dxfId="349">
      <pivotArea field="5" type="button" dataOnly="0" labelOnly="1" outline="0"/>
    </format>
    <format dxfId="348">
      <pivotArea field="50" type="button" dataOnly="0" labelOnly="1" outline="0"/>
    </format>
    <format dxfId="347">
      <pivotArea dataOnly="0" labelOnly="1" fieldPosition="0">
        <references count="1">
          <reference field="2" count="0"/>
        </references>
      </pivotArea>
    </format>
    <format dxfId="346">
      <pivotArea dataOnly="0" labelOnly="1" grandRow="1" outline="0" fieldPosition="0"/>
    </format>
    <format dxfId="345">
      <pivotArea dataOnly="0" labelOnly="1" fieldPosition="0">
        <references count="2">
          <reference field="0" count="6">
            <x v="0"/>
            <x v="1"/>
            <x v="2"/>
            <x v="3"/>
            <x v="4"/>
            <x v="5"/>
          </reference>
          <reference field="2" count="1" selected="0">
            <x v="0"/>
          </reference>
        </references>
      </pivotArea>
    </format>
    <format dxfId="344">
      <pivotArea dataOnly="0" labelOnly="1" fieldPosition="0">
        <references count="2">
          <reference field="0" count="6" defaultSubtotal="1">
            <x v="0"/>
            <x v="1"/>
            <x v="2"/>
            <x v="3"/>
            <x v="4"/>
            <x v="5"/>
          </reference>
          <reference field="2" count="1" selected="0">
            <x v="0"/>
          </reference>
        </references>
      </pivotArea>
    </format>
    <format dxfId="343">
      <pivotArea dataOnly="0" labelOnly="1" fieldPosition="0">
        <references count="2">
          <reference field="0" count="4">
            <x v="1"/>
            <x v="2"/>
            <x v="3"/>
            <x v="5"/>
          </reference>
          <reference field="2" count="1" selected="0">
            <x v="1"/>
          </reference>
        </references>
      </pivotArea>
    </format>
    <format dxfId="342">
      <pivotArea dataOnly="0" labelOnly="1" fieldPosition="0">
        <references count="2">
          <reference field="0" count="4" defaultSubtotal="1">
            <x v="1"/>
            <x v="2"/>
            <x v="3"/>
            <x v="5"/>
          </reference>
          <reference field="2" count="1" selected="0">
            <x v="1"/>
          </reference>
        </references>
      </pivotArea>
    </format>
    <format dxfId="341">
      <pivotArea dataOnly="0" labelOnly="1" outline="0" axis="axisValues" fieldPosition="0"/>
    </format>
    <format dxfId="340">
      <pivotArea type="all" dataOnly="0" outline="0" fieldPosition="0"/>
    </format>
    <format dxfId="339">
      <pivotArea outline="0" collapsedLevelsAreSubtotals="1" fieldPosition="0"/>
    </format>
    <format dxfId="338">
      <pivotArea field="2" type="button" dataOnly="0" labelOnly="1" outline="0" axis="axisPage" fieldPosition="2"/>
    </format>
    <format dxfId="337">
      <pivotArea field="0" type="button" dataOnly="0" labelOnly="1" outline="0" axis="axisRow" fieldPosition="0"/>
    </format>
    <format dxfId="336">
      <pivotArea field="40" type="button" dataOnly="0" labelOnly="1" outline="0"/>
    </format>
    <format dxfId="335">
      <pivotArea field="25" type="button" dataOnly="0" labelOnly="1" outline="0"/>
    </format>
    <format dxfId="334">
      <pivotArea field="55" type="button" dataOnly="0" labelOnly="1" outline="0"/>
    </format>
    <format dxfId="333">
      <pivotArea field="45" type="button" dataOnly="0" labelOnly="1" outline="0"/>
    </format>
    <format dxfId="332">
      <pivotArea field="54" type="button" dataOnly="0" labelOnly="1" outline="0" axis="axisPage" fieldPosition="0"/>
    </format>
    <format dxfId="331">
      <pivotArea field="6" type="button" dataOnly="0" labelOnly="1" outline="0" axis="axisPage" fieldPosition="1"/>
    </format>
    <format dxfId="330">
      <pivotArea field="4" type="button" dataOnly="0" labelOnly="1" outline="0" axis="axisCol" fieldPosition="0"/>
    </format>
    <format dxfId="329">
      <pivotArea field="5" type="button" dataOnly="0" labelOnly="1" outline="0"/>
    </format>
    <format dxfId="328">
      <pivotArea field="50" type="button" dataOnly="0" labelOnly="1" outline="0"/>
    </format>
    <format dxfId="327">
      <pivotArea dataOnly="0" labelOnly="1" fieldPosition="0">
        <references count="1">
          <reference field="2" count="0"/>
        </references>
      </pivotArea>
    </format>
    <format dxfId="326">
      <pivotArea dataOnly="0" labelOnly="1" grandRow="1" outline="0" fieldPosition="0"/>
    </format>
    <format dxfId="325">
      <pivotArea dataOnly="0" labelOnly="1" fieldPosition="0">
        <references count="2">
          <reference field="0" count="6">
            <x v="0"/>
            <x v="1"/>
            <x v="2"/>
            <x v="3"/>
            <x v="4"/>
            <x v="5"/>
          </reference>
          <reference field="2" count="1" selected="0">
            <x v="0"/>
          </reference>
        </references>
      </pivotArea>
    </format>
    <format dxfId="324">
      <pivotArea dataOnly="0" labelOnly="1" fieldPosition="0">
        <references count="2">
          <reference field="0" count="6" defaultSubtotal="1">
            <x v="0"/>
            <x v="1"/>
            <x v="2"/>
            <x v="3"/>
            <x v="4"/>
            <x v="5"/>
          </reference>
          <reference field="2" count="1" selected="0">
            <x v="0"/>
          </reference>
        </references>
      </pivotArea>
    </format>
    <format dxfId="323">
      <pivotArea dataOnly="0" labelOnly="1" fieldPosition="0">
        <references count="2">
          <reference field="0" count="4">
            <x v="1"/>
            <x v="2"/>
            <x v="3"/>
            <x v="5"/>
          </reference>
          <reference field="2" count="1" selected="0">
            <x v="1"/>
          </reference>
        </references>
      </pivotArea>
    </format>
    <format dxfId="322">
      <pivotArea dataOnly="0" labelOnly="1" fieldPosition="0">
        <references count="2">
          <reference field="0" count="4" defaultSubtotal="1">
            <x v="1"/>
            <x v="2"/>
            <x v="3"/>
            <x v="5"/>
          </reference>
          <reference field="2" count="1" selected="0">
            <x v="1"/>
          </reference>
        </references>
      </pivotArea>
    </format>
    <format dxfId="321">
      <pivotArea dataOnly="0" labelOnly="1" outline="0" axis="axisValues" fieldPosition="0"/>
    </format>
    <format dxfId="320">
      <pivotArea dataOnly="0" labelOnly="1" outline="0" fieldPosition="0">
        <references count="1">
          <reference field="2" count="0"/>
        </references>
      </pivotArea>
    </format>
    <format dxfId="319">
      <pivotArea outline="0" collapsedLevelsAreSubtotals="1" fieldPosition="0">
        <references count="2">
          <reference field="0" count="1" selected="0" defaultSubtotal="1">
            <x v="0"/>
          </reference>
          <reference field="2" count="1" selected="0">
            <x v="0"/>
          </reference>
        </references>
      </pivotArea>
    </format>
    <format dxfId="318">
      <pivotArea outline="0" collapsedLevelsAreSubtotals="1" fieldPosition="0">
        <references count="2">
          <reference field="0" count="1" selected="0" defaultSubtotal="1">
            <x v="1"/>
          </reference>
          <reference field="2" count="1" selected="0">
            <x v="0"/>
          </reference>
        </references>
      </pivotArea>
    </format>
    <format dxfId="317">
      <pivotArea outline="0" collapsedLevelsAreSubtotals="1" fieldPosition="0">
        <references count="2">
          <reference field="0" count="1" selected="0" defaultSubtotal="1">
            <x v="2"/>
          </reference>
          <reference field="2" count="1" selected="0">
            <x v="0"/>
          </reference>
        </references>
      </pivotArea>
    </format>
    <format dxfId="316">
      <pivotArea outline="0" collapsedLevelsAreSubtotals="1" fieldPosition="0">
        <references count="2">
          <reference field="0" count="1" selected="0" defaultSubtotal="1">
            <x v="3"/>
          </reference>
          <reference field="2" count="1" selected="0">
            <x v="0"/>
          </reference>
        </references>
      </pivotArea>
    </format>
    <format dxfId="315">
      <pivotArea outline="0" collapsedLevelsAreSubtotals="1" fieldPosition="0">
        <references count="2">
          <reference field="0" count="1" selected="0" defaultSubtotal="1">
            <x v="4"/>
          </reference>
          <reference field="2" count="1" selected="0">
            <x v="0"/>
          </reference>
        </references>
      </pivotArea>
    </format>
    <format dxfId="314">
      <pivotArea dataOnly="0" outline="0" fieldPosition="0">
        <references count="1">
          <reference field="0" count="0" defaultSubtotal="1"/>
        </references>
      </pivotArea>
    </format>
    <format dxfId="313">
      <pivotArea dataOnly="0" outline="0" fieldPosition="0">
        <references count="1">
          <reference field="0" count="0" defaultSubtotal="1"/>
        </references>
      </pivotArea>
    </format>
    <format dxfId="312">
      <pivotArea type="all" dataOnly="0" outline="0" fieldPosition="0"/>
    </format>
    <format dxfId="311">
      <pivotArea outline="0" collapsedLevelsAreSubtotals="1" fieldPosition="0"/>
    </format>
    <format dxfId="310">
      <pivotArea field="2" type="button" dataOnly="0" labelOnly="1" outline="0" axis="axisPage" fieldPosition="2"/>
    </format>
    <format dxfId="309">
      <pivotArea field="0" type="button" dataOnly="0" labelOnly="1" outline="0" axis="axisRow" fieldPosition="0"/>
    </format>
    <format dxfId="308">
      <pivotArea field="40" type="button" dataOnly="0" labelOnly="1" outline="0"/>
    </format>
    <format dxfId="307">
      <pivotArea field="25" type="button" dataOnly="0" labelOnly="1" outline="0"/>
    </format>
    <format dxfId="306">
      <pivotArea field="55" type="button" dataOnly="0" labelOnly="1" outline="0"/>
    </format>
    <format dxfId="305">
      <pivotArea field="45" type="button" dataOnly="0" labelOnly="1" outline="0"/>
    </format>
    <format dxfId="304">
      <pivotArea field="54" type="button" dataOnly="0" labelOnly="1" outline="0" axis="axisPage" fieldPosition="0"/>
    </format>
    <format dxfId="303">
      <pivotArea field="6" type="button" dataOnly="0" labelOnly="1" outline="0" axis="axisPage" fieldPosition="1"/>
    </format>
    <format dxfId="302">
      <pivotArea field="4" type="button" dataOnly="0" labelOnly="1" outline="0" axis="axisCol" fieldPosition="0"/>
    </format>
    <format dxfId="301">
      <pivotArea field="5" type="button" dataOnly="0" labelOnly="1" outline="0"/>
    </format>
    <format dxfId="300">
      <pivotArea field="50" type="button" dataOnly="0" labelOnly="1" outline="0"/>
    </format>
    <format dxfId="299">
      <pivotArea dataOnly="0" labelOnly="1" fieldPosition="0">
        <references count="1">
          <reference field="2" count="0"/>
        </references>
      </pivotArea>
    </format>
    <format dxfId="298">
      <pivotArea dataOnly="0" labelOnly="1" grandRow="1" outline="0" fieldPosition="0"/>
    </format>
    <format dxfId="297">
      <pivotArea dataOnly="0" labelOnly="1" fieldPosition="0">
        <references count="2">
          <reference field="0" count="6">
            <x v="0"/>
            <x v="1"/>
            <x v="2"/>
            <x v="3"/>
            <x v="4"/>
            <x v="5"/>
          </reference>
          <reference field="2" count="1" selected="0">
            <x v="0"/>
          </reference>
        </references>
      </pivotArea>
    </format>
    <format dxfId="296">
      <pivotArea dataOnly="0" labelOnly="1" fieldPosition="0">
        <references count="2">
          <reference field="0" count="6" defaultSubtotal="1">
            <x v="0"/>
            <x v="1"/>
            <x v="2"/>
            <x v="3"/>
            <x v="4"/>
            <x v="5"/>
          </reference>
          <reference field="2" count="1" selected="0">
            <x v="0"/>
          </reference>
        </references>
      </pivotArea>
    </format>
    <format dxfId="295">
      <pivotArea dataOnly="0" labelOnly="1" fieldPosition="0">
        <references count="2">
          <reference field="0" count="4">
            <x v="1"/>
            <x v="2"/>
            <x v="3"/>
            <x v="5"/>
          </reference>
          <reference field="2" count="1" selected="0">
            <x v="1"/>
          </reference>
        </references>
      </pivotArea>
    </format>
    <format dxfId="294">
      <pivotArea dataOnly="0" labelOnly="1" fieldPosition="0">
        <references count="2">
          <reference field="0" count="4" defaultSubtotal="1">
            <x v="1"/>
            <x v="2"/>
            <x v="3"/>
            <x v="5"/>
          </reference>
          <reference field="2" count="1" selected="0">
            <x v="1"/>
          </reference>
        </references>
      </pivotArea>
    </format>
    <format dxfId="293">
      <pivotArea dataOnly="0" labelOnly="1" outline="0" axis="axisValues" fieldPosition="0"/>
    </format>
    <format dxfId="292">
      <pivotArea field="2" type="button" dataOnly="0" labelOnly="1" outline="0" axis="axisPage" fieldPosition="2"/>
    </format>
    <format dxfId="291">
      <pivotArea field="0" type="button" dataOnly="0" labelOnly="1" outline="0" axis="axisRow" fieldPosition="0"/>
    </format>
    <format dxfId="290">
      <pivotArea field="40" type="button" dataOnly="0" labelOnly="1" outline="0"/>
    </format>
    <format dxfId="289">
      <pivotArea field="25" type="button" dataOnly="0" labelOnly="1" outline="0"/>
    </format>
    <format dxfId="288">
      <pivotArea field="55" type="button" dataOnly="0" labelOnly="1" outline="0"/>
    </format>
    <format dxfId="287">
      <pivotArea field="45" type="button" dataOnly="0" labelOnly="1" outline="0"/>
    </format>
    <format dxfId="286">
      <pivotArea field="54" type="button" dataOnly="0" labelOnly="1" outline="0" axis="axisPage" fieldPosition="0"/>
    </format>
    <format dxfId="285">
      <pivotArea field="6" type="button" dataOnly="0" labelOnly="1" outline="0" axis="axisPage" fieldPosition="1"/>
    </format>
    <format dxfId="284">
      <pivotArea field="4" type="button" dataOnly="0" labelOnly="1" outline="0" axis="axisCol" fieldPosition="0"/>
    </format>
    <format dxfId="283">
      <pivotArea field="5" type="button" dataOnly="0" labelOnly="1" outline="0"/>
    </format>
    <format dxfId="282">
      <pivotArea field="50" type="button" dataOnly="0" labelOnly="1" outline="0"/>
    </format>
    <format dxfId="281">
      <pivotArea dataOnly="0" labelOnly="1" fieldPosition="0">
        <references count="1">
          <reference field="2" count="0"/>
        </references>
      </pivotArea>
    </format>
    <format dxfId="280">
      <pivotArea dataOnly="0" labelOnly="1" grandRow="1" outline="0" fieldPosition="0"/>
    </format>
    <format dxfId="279">
      <pivotArea dataOnly="0" labelOnly="1" fieldPosition="0">
        <references count="2">
          <reference field="0" count="6">
            <x v="0"/>
            <x v="1"/>
            <x v="2"/>
            <x v="3"/>
            <x v="4"/>
            <x v="5"/>
          </reference>
          <reference field="2" count="1" selected="0">
            <x v="0"/>
          </reference>
        </references>
      </pivotArea>
    </format>
    <format dxfId="278">
      <pivotArea dataOnly="0" labelOnly="1" fieldPosition="0">
        <references count="2">
          <reference field="0" count="6" defaultSubtotal="1">
            <x v="0"/>
            <x v="1"/>
            <x v="2"/>
            <x v="3"/>
            <x v="4"/>
            <x v="5"/>
          </reference>
          <reference field="2" count="1" selected="0">
            <x v="0"/>
          </reference>
        </references>
      </pivotArea>
    </format>
    <format dxfId="277">
      <pivotArea dataOnly="0" labelOnly="1" fieldPosition="0">
        <references count="2">
          <reference field="0" count="4">
            <x v="1"/>
            <x v="2"/>
            <x v="3"/>
            <x v="5"/>
          </reference>
          <reference field="2" count="1" selected="0">
            <x v="1"/>
          </reference>
        </references>
      </pivotArea>
    </format>
    <format dxfId="276">
      <pivotArea dataOnly="0" labelOnly="1" fieldPosition="0">
        <references count="2">
          <reference field="0" count="4" defaultSubtotal="1">
            <x v="1"/>
            <x v="2"/>
            <x v="3"/>
            <x v="5"/>
          </reference>
          <reference field="2" count="1" selected="0">
            <x v="1"/>
          </reference>
        </references>
      </pivotArea>
    </format>
    <format dxfId="275">
      <pivotArea type="all" dataOnly="0" outline="0" fieldPosition="0"/>
    </format>
    <format dxfId="274">
      <pivotArea outline="0" collapsedLevelsAreSubtotals="1" fieldPosition="0"/>
    </format>
    <format dxfId="273">
      <pivotArea type="origin" dataOnly="0" labelOnly="1" outline="0" fieldPosition="0"/>
    </format>
    <format dxfId="272">
      <pivotArea field="4" type="button" dataOnly="0" labelOnly="1" outline="0" axis="axisCol" fieldPosition="0"/>
    </format>
    <format dxfId="271">
      <pivotArea type="topRight" dataOnly="0" labelOnly="1" outline="0" fieldPosition="0"/>
    </format>
    <format dxfId="270">
      <pivotArea field="0" type="button" dataOnly="0" labelOnly="1" outline="0" axis="axisRow" fieldPosition="0"/>
    </format>
    <format dxfId="269">
      <pivotArea dataOnly="0" labelOnly="1" fieldPosition="0">
        <references count="1">
          <reference field="0" count="6">
            <x v="0"/>
            <x v="1"/>
            <x v="2"/>
            <x v="3"/>
            <x v="4"/>
            <x v="5"/>
          </reference>
        </references>
      </pivotArea>
    </format>
    <format dxfId="268">
      <pivotArea dataOnly="0" labelOnly="1" grandRow="1" outline="0" fieldPosition="0"/>
    </format>
    <format dxfId="267">
      <pivotArea dataOnly="0" labelOnly="1" fieldPosition="0">
        <references count="1">
          <reference field="4" count="4">
            <x v="0"/>
            <x v="1"/>
            <x v="2"/>
            <x v="3"/>
          </reference>
        </references>
      </pivotArea>
    </format>
    <format dxfId="266">
      <pivotArea dataOnly="0" labelOnly="1" grandCol="1" outline="0" fieldPosition="0"/>
    </format>
  </formats>
  <chartFormats count="5">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 chart="2" format="12" series="1">
      <pivotArea type="data" outline="0" fieldPosition="0">
        <references count="1">
          <reference field="4294967294" count="1" selected="0">
            <x v="0"/>
          </reference>
        </references>
      </pivotArea>
    </chartFormat>
  </chartFormats>
  <pivotTableStyleInfo name="Style de tableau croisé dynamique 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A4C9ADD-E53E-41CD-9234-88A3C6BDD3DD}" name="Tableau croisé dynamique3" cacheId="1"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chartFormat="15" rowHeaderCaption="Territoire">
  <location ref="A64:B65" firstHeaderRow="1" firstDataRow="1" firstDataCol="1" rowPageCount="3" colPageCount="1"/>
  <pivotFields count="98">
    <pivotField axis="axisRow" outline="0" showAll="0" defaultSubtotal="0">
      <items count="7">
        <item m="1" x="5"/>
        <item m="1" x="3"/>
        <item m="1" x="1"/>
        <item m="1" x="6"/>
        <item m="1" x="2"/>
        <item m="1" x="4"/>
        <item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3">
        <item m="1" x="1"/>
        <item m="1" x="2"/>
        <item h="1"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6">
        <item m="1" x="3"/>
        <item m="1" x="4"/>
        <item m="1" x="5"/>
        <item m="1" x="1"/>
        <item m="1" x="2"/>
        <item x="0"/>
      </items>
    </pivotField>
    <pivotField outline="0" showAll="0" defaultSubtotal="0">
      <items count="3">
        <item x="0"/>
        <item m="1" x="2"/>
        <item m="1" x="1"/>
      </items>
    </pivotField>
    <pivotField outline="0" showAll="0" defaultSubtotal="0">
      <items count="9">
        <item x="0"/>
        <item m="1" x="5"/>
        <item m="1" x="2"/>
        <item m="1" x="4"/>
        <item m="1" x="7"/>
        <item m="1" x="8"/>
        <item m="1" x="1"/>
        <item m="1" x="3"/>
        <item m="1"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9" showAll="0"/>
    <pivotField numFmtId="49" showAll="0"/>
    <pivotField numFmtId="49" showAll="0"/>
    <pivotField outline="0" showAll="0" defaultSubtotal="0">
      <items count="2">
        <item x="0"/>
        <item m="1" x="1"/>
      </items>
      <extLst>
        <ext xmlns:x14="http://schemas.microsoft.com/office/spreadsheetml/2009/9/main" uri="{2946ED86-A175-432a-8AC1-64E0C546D7DE}">
          <x14:pivotField fillDownLabels="1"/>
        </ext>
      </extLst>
    </pivotField>
    <pivotField showAll="0"/>
    <pivotField showAll="0"/>
    <pivotField numFmtId="49" showAll="0"/>
    <pivotField numFmtId="49" showAll="0"/>
    <pivotField showAll="0"/>
    <pivotField numFmtId="49" showAll="0"/>
    <pivotField showAll="0"/>
    <pivotField showAll="0"/>
    <pivotField showAll="0"/>
    <pivotField showAll="0"/>
    <pivotField showAll="0"/>
    <pivotField showAll="0"/>
    <pivotField showAll="0"/>
    <pivotField showAll="0"/>
    <pivotField outline="0" showAll="0">
      <items count="119">
        <item m="1" x="35"/>
        <item m="1" x="94"/>
        <item m="1" x="58"/>
        <item m="1" x="24"/>
        <item m="1" x="110"/>
        <item m="1" x="93"/>
        <item m="1" x="66"/>
        <item m="1" x="37"/>
        <item m="1" x="23"/>
        <item m="1" x="64"/>
        <item m="1" x="101"/>
        <item m="1" x="6"/>
        <item m="1" x="28"/>
        <item m="1" x="84"/>
        <item m="1" x="49"/>
        <item m="1" x="26"/>
        <item m="1" x="36"/>
        <item m="1" x="79"/>
        <item m="1" x="34"/>
        <item m="1" x="78"/>
        <item m="1" x="87"/>
        <item m="1" x="85"/>
        <item m="1" x="96"/>
        <item m="1" x="73"/>
        <item m="1" x="51"/>
        <item m="1" x="91"/>
        <item m="1" x="3"/>
        <item m="1" x="52"/>
        <item m="1" x="20"/>
        <item m="1" x="54"/>
        <item m="1" x="22"/>
        <item m="1" x="2"/>
        <item m="1" x="53"/>
        <item m="1" x="89"/>
        <item m="1" x="98"/>
        <item m="1" x="71"/>
        <item m="1" x="61"/>
        <item m="1" x="107"/>
        <item m="1" x="19"/>
        <item m="1" x="82"/>
        <item m="1" x="81"/>
        <item m="1" x="88"/>
        <item m="1" x="15"/>
        <item m="1" x="72"/>
        <item m="1" x="114"/>
        <item m="1" x="97"/>
        <item m="1" x="86"/>
        <item m="1" x="11"/>
        <item m="1" x="100"/>
        <item x="0"/>
        <item m="1" x="27"/>
        <item m="1" x="95"/>
        <item m="1" x="112"/>
        <item m="1" x="39"/>
        <item m="1" x="56"/>
        <item m="1" x="43"/>
        <item m="1" x="83"/>
        <item m="1" x="1"/>
        <item m="1" x="99"/>
        <item m="1" x="102"/>
        <item m="1" x="14"/>
        <item m="1" x="90"/>
        <item m="1" x="21"/>
        <item m="1" x="8"/>
        <item m="1" x="25"/>
        <item m="1" x="10"/>
        <item m="1" x="31"/>
        <item m="1" x="60"/>
        <item m="1" x="63"/>
        <item m="1" x="42"/>
        <item m="1" x="47"/>
        <item m="1" x="111"/>
        <item m="1" x="115"/>
        <item m="1" x="33"/>
        <item m="1" x="29"/>
        <item m="1" x="12"/>
        <item m="1" x="76"/>
        <item m="1" x="62"/>
        <item m="1" x="55"/>
        <item m="1" x="13"/>
        <item m="1" x="57"/>
        <item m="1" x="5"/>
        <item m="1" x="44"/>
        <item m="1" x="108"/>
        <item m="1" x="16"/>
        <item m="1" x="116"/>
        <item m="1" x="7"/>
        <item m="1" x="46"/>
        <item m="1" x="59"/>
        <item m="1" x="50"/>
        <item m="1" x="113"/>
        <item m="1" x="80"/>
        <item m="1" x="75"/>
        <item m="1" x="17"/>
        <item m="1" x="45"/>
        <item m="1" x="32"/>
        <item m="1" x="69"/>
        <item m="1" x="30"/>
        <item m="1" x="74"/>
        <item m="1" x="106"/>
        <item m="1" x="77"/>
        <item m="1" x="4"/>
        <item m="1" x="9"/>
        <item m="1" x="67"/>
        <item m="1" x="105"/>
        <item m="1" x="38"/>
        <item m="1" x="18"/>
        <item m="1" x="70"/>
        <item m="1" x="41"/>
        <item m="1" x="117"/>
        <item m="1" x="48"/>
        <item m="1" x="103"/>
        <item m="1" x="40"/>
        <item m="1" x="68"/>
        <item m="1" x="104"/>
        <item m="1" x="65"/>
        <item m="1" x="109"/>
        <item m="1" x="92"/>
        <item t="default"/>
      </items>
      <extLst>
        <ext xmlns:x14="http://schemas.microsoft.com/office/spreadsheetml/2009/9/main" uri="{2946ED86-A175-432a-8AC1-64E0C546D7DE}">
          <x14:pivotField fillDownLabels="1"/>
        </ext>
      </extLst>
    </pivotField>
    <pivotField showAll="0"/>
    <pivotField showAll="0"/>
    <pivotField showAll="0"/>
    <pivotField name="Désignation déchet" outline="0" showAll="0" defaultSubtotal="0">
      <items count="8">
        <item m="1" x="4"/>
        <item m="1" x="5"/>
        <item m="1" x="3"/>
        <item m="1" x="2"/>
        <item x="1"/>
        <item m="1" x="6"/>
        <item m="1" x="7"/>
        <item x="0"/>
      </items>
    </pivotField>
    <pivotField name="Famille" outline="0" showAll="0" defaultSubtotal="0">
      <items count="7">
        <item x="0"/>
        <item x="2"/>
        <item x="3"/>
        <item m="1" x="6"/>
        <item m="1" x="4"/>
        <item m="1" x="5"/>
        <item x="1"/>
      </items>
    </pivotField>
    <pivotField showAll="0"/>
    <pivotField showAll="0"/>
    <pivotField showAll="0"/>
    <pivotField showAll="0"/>
    <pivotField outline="0" showAll="0" defaultSubtotal="0">
      <items count="26">
        <item m="1" x="5"/>
        <item m="1" x="21"/>
        <item m="1" x="14"/>
        <item m="1" x="11"/>
        <item x="0"/>
        <item m="1" x="8"/>
        <item m="1" x="23"/>
        <item m="1" x="16"/>
        <item m="1" x="7"/>
        <item m="1" x="17"/>
        <item m="1" x="13"/>
        <item m="1" x="1"/>
        <item m="1" x="3"/>
        <item m="1" x="2"/>
        <item m="1" x="10"/>
        <item m="1" x="4"/>
        <item m="1" x="12"/>
        <item m="1" x="6"/>
        <item m="1" x="15"/>
        <item m="1" x="20"/>
        <item m="1" x="24"/>
        <item m="1" x="19"/>
        <item m="1" x="25"/>
        <item m="1" x="9"/>
        <item m="1" x="18"/>
        <item m="1" x="22"/>
      </items>
    </pivotField>
    <pivotField showAll="0"/>
    <pivotField showAll="0"/>
    <pivotField showAll="0"/>
    <pivotField axis="axisPage" outline="0" showAll="0" defaultSubtotal="0">
      <items count="9">
        <item m="1" x="6"/>
        <item m="1" x="1"/>
        <item m="1" x="5"/>
        <item m="1" x="8"/>
        <item m="1" x="4"/>
        <item x="0"/>
        <item m="1" x="2"/>
        <item m="1" x="3"/>
        <item m="1" x="7"/>
      </items>
    </pivotField>
    <pivotField name="Location - Vente - " outline="0" showAll="0" defaultSubtotal="0">
      <items count="3">
        <item x="0"/>
        <item x="1"/>
        <item m="1" x="2"/>
      </items>
      <extLst>
        <ext xmlns:x14="http://schemas.microsoft.com/office/spreadsheetml/2009/9/main" uri="{2946ED86-A175-432a-8AC1-64E0C546D7DE}">
          <x14:pivotField fillDownLabels="1"/>
        </ext>
      </extLst>
    </pivotField>
    <pivotField showAll="0"/>
    <pivotField outline="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0"/>
  </rowFields>
  <rowItems count="1">
    <i t="grand">
      <x/>
    </i>
  </rowItems>
  <colItems count="1">
    <i/>
  </colItems>
  <pageFields count="3">
    <pageField fld="54" hier="-1"/>
    <pageField fld="2" hier="-1"/>
    <pageField fld="4" hier="-1"/>
  </pageFields>
  <dataFields count="1">
    <dataField name="Somme de Ecart CAPEX" fld="97" baseField="0" baseItem="0"/>
  </dataFields>
  <formats count="157">
    <format dxfId="583">
      <pivotArea type="all" dataOnly="0" outline="0" fieldPosition="0"/>
    </format>
    <format dxfId="582">
      <pivotArea field="44" type="button" dataOnly="0" labelOnly="1" outline="0"/>
    </format>
    <format dxfId="581">
      <pivotArea dataOnly="0" labelOnly="1" fieldPosition="0">
        <references count="1">
          <reference field="0" count="0"/>
        </references>
      </pivotArea>
    </format>
    <format dxfId="580">
      <pivotArea dataOnly="0" labelOnly="1" fieldPosition="0">
        <references count="1">
          <reference field="0" count="0" defaultSubtotal="1"/>
        </references>
      </pivotArea>
    </format>
    <format dxfId="579">
      <pivotArea dataOnly="0" outline="0" fieldPosition="0">
        <references count="1">
          <reference field="2" count="0" defaultSubtotal="1"/>
        </references>
      </pivotArea>
    </format>
    <format dxfId="578">
      <pivotArea dataOnly="0" outline="0" fieldPosition="0">
        <references count="1">
          <reference field="2" count="0" defaultSubtotal="1"/>
        </references>
      </pivotArea>
    </format>
    <format dxfId="577">
      <pivotArea type="all" dataOnly="0" outline="0" fieldPosition="0"/>
    </format>
    <format dxfId="576">
      <pivotArea outline="0" collapsedLevelsAreSubtotals="1" fieldPosition="0"/>
    </format>
    <format dxfId="575">
      <pivotArea field="2" type="button" dataOnly="0" labelOnly="1" outline="0" axis="axisPage" fieldPosition="1"/>
    </format>
    <format dxfId="574">
      <pivotArea field="0" type="button" dataOnly="0" labelOnly="1" outline="0" axis="axisRow" fieldPosition="0"/>
    </format>
    <format dxfId="573">
      <pivotArea field="40" type="button" dataOnly="0" labelOnly="1" outline="0"/>
    </format>
    <format dxfId="572">
      <pivotArea field="25" type="button" dataOnly="0" labelOnly="1" outline="0"/>
    </format>
    <format dxfId="571">
      <pivotArea field="55" type="button" dataOnly="0" labelOnly="1" outline="0"/>
    </format>
    <format dxfId="570">
      <pivotArea field="45" type="button" dataOnly="0" labelOnly="1" outline="0"/>
    </format>
    <format dxfId="569">
      <pivotArea field="54" type="button" dataOnly="0" labelOnly="1" outline="0" axis="axisPage" fieldPosition="0"/>
    </format>
    <format dxfId="568">
      <pivotArea field="6" type="button" dataOnly="0" labelOnly="1" outline="0"/>
    </format>
    <format dxfId="567">
      <pivotArea field="4" type="button" dataOnly="0" labelOnly="1" outline="0" axis="axisPage" fieldPosition="2"/>
    </format>
    <format dxfId="566">
      <pivotArea field="5" type="button" dataOnly="0" labelOnly="1" outline="0"/>
    </format>
    <format dxfId="565">
      <pivotArea field="50" type="button" dataOnly="0" labelOnly="1" outline="0"/>
    </format>
    <format dxfId="564">
      <pivotArea dataOnly="0" labelOnly="1" fieldPosition="0">
        <references count="1">
          <reference field="2" count="0"/>
        </references>
      </pivotArea>
    </format>
    <format dxfId="563">
      <pivotArea dataOnly="0" labelOnly="1" grandRow="1" outline="0" fieldPosition="0"/>
    </format>
    <format dxfId="562">
      <pivotArea dataOnly="0" labelOnly="1" fieldPosition="0">
        <references count="2">
          <reference field="0" count="6">
            <x v="0"/>
            <x v="1"/>
            <x v="2"/>
            <x v="3"/>
            <x v="4"/>
            <x v="5"/>
          </reference>
          <reference field="2" count="1" selected="0">
            <x v="0"/>
          </reference>
        </references>
      </pivotArea>
    </format>
    <format dxfId="561">
      <pivotArea dataOnly="0" labelOnly="1" fieldPosition="0">
        <references count="2">
          <reference field="0" count="6" defaultSubtotal="1">
            <x v="0"/>
            <x v="1"/>
            <x v="2"/>
            <x v="3"/>
            <x v="4"/>
            <x v="5"/>
          </reference>
          <reference field="2" count="1" selected="0">
            <x v="0"/>
          </reference>
        </references>
      </pivotArea>
    </format>
    <format dxfId="560">
      <pivotArea dataOnly="0" labelOnly="1" fieldPosition="0">
        <references count="2">
          <reference field="0" count="4">
            <x v="1"/>
            <x v="2"/>
            <x v="3"/>
            <x v="5"/>
          </reference>
          <reference field="2" count="1" selected="0">
            <x v="1"/>
          </reference>
        </references>
      </pivotArea>
    </format>
    <format dxfId="559">
      <pivotArea dataOnly="0" labelOnly="1" fieldPosition="0">
        <references count="2">
          <reference field="0" count="4" defaultSubtotal="1">
            <x v="1"/>
            <x v="2"/>
            <x v="3"/>
            <x v="5"/>
          </reference>
          <reference field="2" count="1" selected="0">
            <x v="1"/>
          </reference>
        </references>
      </pivotArea>
    </format>
    <format dxfId="558">
      <pivotArea dataOnly="0" labelOnly="1" outline="0" axis="axisValues" fieldPosition="0"/>
    </format>
    <format dxfId="557">
      <pivotArea type="all" dataOnly="0" outline="0" fieldPosition="0"/>
    </format>
    <format dxfId="556">
      <pivotArea outline="0" collapsedLevelsAreSubtotals="1" fieldPosition="0"/>
    </format>
    <format dxfId="555">
      <pivotArea field="2" type="button" dataOnly="0" labelOnly="1" outline="0" axis="axisPage" fieldPosition="1"/>
    </format>
    <format dxfId="554">
      <pivotArea field="0" type="button" dataOnly="0" labelOnly="1" outline="0" axis="axisRow" fieldPosition="0"/>
    </format>
    <format dxfId="553">
      <pivotArea field="40" type="button" dataOnly="0" labelOnly="1" outline="0"/>
    </format>
    <format dxfId="552">
      <pivotArea field="25" type="button" dataOnly="0" labelOnly="1" outline="0"/>
    </format>
    <format dxfId="551">
      <pivotArea field="55" type="button" dataOnly="0" labelOnly="1" outline="0"/>
    </format>
    <format dxfId="550">
      <pivotArea field="45" type="button" dataOnly="0" labelOnly="1" outline="0"/>
    </format>
    <format dxfId="549">
      <pivotArea field="54" type="button" dataOnly="0" labelOnly="1" outline="0" axis="axisPage" fieldPosition="0"/>
    </format>
    <format dxfId="548">
      <pivotArea field="6" type="button" dataOnly="0" labelOnly="1" outline="0"/>
    </format>
    <format dxfId="547">
      <pivotArea field="4" type="button" dataOnly="0" labelOnly="1" outline="0" axis="axisPage" fieldPosition="2"/>
    </format>
    <format dxfId="546">
      <pivotArea field="5" type="button" dataOnly="0" labelOnly="1" outline="0"/>
    </format>
    <format dxfId="545">
      <pivotArea field="50" type="button" dataOnly="0" labelOnly="1" outline="0"/>
    </format>
    <format dxfId="544">
      <pivotArea dataOnly="0" labelOnly="1" fieldPosition="0">
        <references count="1">
          <reference field="2" count="0"/>
        </references>
      </pivotArea>
    </format>
    <format dxfId="543">
      <pivotArea dataOnly="0" labelOnly="1" grandRow="1" outline="0" fieldPosition="0"/>
    </format>
    <format dxfId="542">
      <pivotArea dataOnly="0" labelOnly="1" fieldPosition="0">
        <references count="2">
          <reference field="0" count="6">
            <x v="0"/>
            <x v="1"/>
            <x v="2"/>
            <x v="3"/>
            <x v="4"/>
            <x v="5"/>
          </reference>
          <reference field="2" count="1" selected="0">
            <x v="0"/>
          </reference>
        </references>
      </pivotArea>
    </format>
    <format dxfId="541">
      <pivotArea dataOnly="0" labelOnly="1" fieldPosition="0">
        <references count="2">
          <reference field="0" count="6" defaultSubtotal="1">
            <x v="0"/>
            <x v="1"/>
            <x v="2"/>
            <x v="3"/>
            <x v="4"/>
            <x v="5"/>
          </reference>
          <reference field="2" count="1" selected="0">
            <x v="0"/>
          </reference>
        </references>
      </pivotArea>
    </format>
    <format dxfId="540">
      <pivotArea dataOnly="0" labelOnly="1" fieldPosition="0">
        <references count="2">
          <reference field="0" count="4">
            <x v="1"/>
            <x v="2"/>
            <x v="3"/>
            <x v="5"/>
          </reference>
          <reference field="2" count="1" selected="0">
            <x v="1"/>
          </reference>
        </references>
      </pivotArea>
    </format>
    <format dxfId="539">
      <pivotArea dataOnly="0" labelOnly="1" fieldPosition="0">
        <references count="2">
          <reference field="0" count="4" defaultSubtotal="1">
            <x v="1"/>
            <x v="2"/>
            <x v="3"/>
            <x v="5"/>
          </reference>
          <reference field="2" count="1" selected="0">
            <x v="1"/>
          </reference>
        </references>
      </pivotArea>
    </format>
    <format dxfId="538">
      <pivotArea dataOnly="0" labelOnly="1" outline="0" axis="axisValues" fieldPosition="0"/>
    </format>
    <format dxfId="537">
      <pivotArea type="all" dataOnly="0" outline="0" fieldPosition="0"/>
    </format>
    <format dxfId="536">
      <pivotArea outline="0" collapsedLevelsAreSubtotals="1" fieldPosition="0"/>
    </format>
    <format dxfId="535">
      <pivotArea field="2" type="button" dataOnly="0" labelOnly="1" outline="0" axis="axisPage" fieldPosition="1"/>
    </format>
    <format dxfId="534">
      <pivotArea field="0" type="button" dataOnly="0" labelOnly="1" outline="0" axis="axisRow" fieldPosition="0"/>
    </format>
    <format dxfId="533">
      <pivotArea field="40" type="button" dataOnly="0" labelOnly="1" outline="0"/>
    </format>
    <format dxfId="532">
      <pivotArea field="25" type="button" dataOnly="0" labelOnly="1" outline="0"/>
    </format>
    <format dxfId="531">
      <pivotArea field="55" type="button" dataOnly="0" labelOnly="1" outline="0"/>
    </format>
    <format dxfId="530">
      <pivotArea field="45" type="button" dataOnly="0" labelOnly="1" outline="0"/>
    </format>
    <format dxfId="529">
      <pivotArea field="54" type="button" dataOnly="0" labelOnly="1" outline="0" axis="axisPage" fieldPosition="0"/>
    </format>
    <format dxfId="528">
      <pivotArea field="6" type="button" dataOnly="0" labelOnly="1" outline="0"/>
    </format>
    <format dxfId="527">
      <pivotArea field="4" type="button" dataOnly="0" labelOnly="1" outline="0" axis="axisPage" fieldPosition="2"/>
    </format>
    <format dxfId="526">
      <pivotArea field="5" type="button" dataOnly="0" labelOnly="1" outline="0"/>
    </format>
    <format dxfId="525">
      <pivotArea field="50" type="button" dataOnly="0" labelOnly="1" outline="0"/>
    </format>
    <format dxfId="524">
      <pivotArea dataOnly="0" labelOnly="1" fieldPosition="0">
        <references count="1">
          <reference field="2" count="0"/>
        </references>
      </pivotArea>
    </format>
    <format dxfId="523">
      <pivotArea dataOnly="0" labelOnly="1" grandRow="1" outline="0" fieldPosition="0"/>
    </format>
    <format dxfId="522">
      <pivotArea dataOnly="0" labelOnly="1" fieldPosition="0">
        <references count="2">
          <reference field="0" count="6">
            <x v="0"/>
            <x v="1"/>
            <x v="2"/>
            <x v="3"/>
            <x v="4"/>
            <x v="5"/>
          </reference>
          <reference field="2" count="1" selected="0">
            <x v="0"/>
          </reference>
        </references>
      </pivotArea>
    </format>
    <format dxfId="521">
      <pivotArea dataOnly="0" labelOnly="1" fieldPosition="0">
        <references count="2">
          <reference field="0" count="6" defaultSubtotal="1">
            <x v="0"/>
            <x v="1"/>
            <x v="2"/>
            <x v="3"/>
            <x v="4"/>
            <x v="5"/>
          </reference>
          <reference field="2" count="1" selected="0">
            <x v="0"/>
          </reference>
        </references>
      </pivotArea>
    </format>
    <format dxfId="520">
      <pivotArea dataOnly="0" labelOnly="1" fieldPosition="0">
        <references count="2">
          <reference field="0" count="4">
            <x v="1"/>
            <x v="2"/>
            <x v="3"/>
            <x v="5"/>
          </reference>
          <reference field="2" count="1" selected="0">
            <x v="1"/>
          </reference>
        </references>
      </pivotArea>
    </format>
    <format dxfId="519">
      <pivotArea dataOnly="0" labelOnly="1" fieldPosition="0">
        <references count="2">
          <reference field="0" count="4" defaultSubtotal="1">
            <x v="1"/>
            <x v="2"/>
            <x v="3"/>
            <x v="5"/>
          </reference>
          <reference field="2" count="1" selected="0">
            <x v="1"/>
          </reference>
        </references>
      </pivotArea>
    </format>
    <format dxfId="518">
      <pivotArea dataOnly="0" labelOnly="1" outline="0" axis="axisValues" fieldPosition="0"/>
    </format>
    <format dxfId="517">
      <pivotArea type="all" dataOnly="0" outline="0" fieldPosition="0"/>
    </format>
    <format dxfId="516">
      <pivotArea outline="0" collapsedLevelsAreSubtotals="1" fieldPosition="0"/>
    </format>
    <format dxfId="515">
      <pivotArea field="2" type="button" dataOnly="0" labelOnly="1" outline="0" axis="axisPage" fieldPosition="1"/>
    </format>
    <format dxfId="514">
      <pivotArea field="0" type="button" dataOnly="0" labelOnly="1" outline="0" axis="axisRow" fieldPosition="0"/>
    </format>
    <format dxfId="513">
      <pivotArea field="40" type="button" dataOnly="0" labelOnly="1" outline="0"/>
    </format>
    <format dxfId="512">
      <pivotArea field="25" type="button" dataOnly="0" labelOnly="1" outline="0"/>
    </format>
    <format dxfId="511">
      <pivotArea field="55" type="button" dataOnly="0" labelOnly="1" outline="0"/>
    </format>
    <format dxfId="510">
      <pivotArea field="45" type="button" dataOnly="0" labelOnly="1" outline="0"/>
    </format>
    <format dxfId="509">
      <pivotArea field="54" type="button" dataOnly="0" labelOnly="1" outline="0" axis="axisPage" fieldPosition="0"/>
    </format>
    <format dxfId="508">
      <pivotArea field="6" type="button" dataOnly="0" labelOnly="1" outline="0"/>
    </format>
    <format dxfId="507">
      <pivotArea field="4" type="button" dataOnly="0" labelOnly="1" outline="0" axis="axisPage" fieldPosition="2"/>
    </format>
    <format dxfId="506">
      <pivotArea field="5" type="button" dataOnly="0" labelOnly="1" outline="0"/>
    </format>
    <format dxfId="505">
      <pivotArea field="50" type="button" dataOnly="0" labelOnly="1" outline="0"/>
    </format>
    <format dxfId="504">
      <pivotArea dataOnly="0" labelOnly="1" fieldPosition="0">
        <references count="1">
          <reference field="2" count="0"/>
        </references>
      </pivotArea>
    </format>
    <format dxfId="503">
      <pivotArea dataOnly="0" labelOnly="1" grandRow="1" outline="0" fieldPosition="0"/>
    </format>
    <format dxfId="502">
      <pivotArea dataOnly="0" labelOnly="1" fieldPosition="0">
        <references count="2">
          <reference field="0" count="6">
            <x v="0"/>
            <x v="1"/>
            <x v="2"/>
            <x v="3"/>
            <x v="4"/>
            <x v="5"/>
          </reference>
          <reference field="2" count="1" selected="0">
            <x v="0"/>
          </reference>
        </references>
      </pivotArea>
    </format>
    <format dxfId="501">
      <pivotArea dataOnly="0" labelOnly="1" fieldPosition="0">
        <references count="2">
          <reference field="0" count="6" defaultSubtotal="1">
            <x v="0"/>
            <x v="1"/>
            <x v="2"/>
            <x v="3"/>
            <x v="4"/>
            <x v="5"/>
          </reference>
          <reference field="2" count="1" selected="0">
            <x v="0"/>
          </reference>
        </references>
      </pivotArea>
    </format>
    <format dxfId="500">
      <pivotArea dataOnly="0" labelOnly="1" fieldPosition="0">
        <references count="2">
          <reference field="0" count="4">
            <x v="1"/>
            <x v="2"/>
            <x v="3"/>
            <x v="5"/>
          </reference>
          <reference field="2" count="1" selected="0">
            <x v="1"/>
          </reference>
        </references>
      </pivotArea>
    </format>
    <format dxfId="499">
      <pivotArea dataOnly="0" labelOnly="1" fieldPosition="0">
        <references count="2">
          <reference field="0" count="4" defaultSubtotal="1">
            <x v="1"/>
            <x v="2"/>
            <x v="3"/>
            <x v="5"/>
          </reference>
          <reference field="2" count="1" selected="0">
            <x v="1"/>
          </reference>
        </references>
      </pivotArea>
    </format>
    <format dxfId="498">
      <pivotArea dataOnly="0" labelOnly="1" outline="0" axis="axisValues" fieldPosition="0"/>
    </format>
    <format dxfId="497">
      <pivotArea type="all" dataOnly="0" outline="0" fieldPosition="0"/>
    </format>
    <format dxfId="496">
      <pivotArea outline="0" collapsedLevelsAreSubtotals="1" fieldPosition="0"/>
    </format>
    <format dxfId="495">
      <pivotArea field="2" type="button" dataOnly="0" labelOnly="1" outline="0" axis="axisPage" fieldPosition="1"/>
    </format>
    <format dxfId="494">
      <pivotArea field="0" type="button" dataOnly="0" labelOnly="1" outline="0" axis="axisRow" fieldPosition="0"/>
    </format>
    <format dxfId="493">
      <pivotArea field="40" type="button" dataOnly="0" labelOnly="1" outline="0"/>
    </format>
    <format dxfId="492">
      <pivotArea field="25" type="button" dataOnly="0" labelOnly="1" outline="0"/>
    </format>
    <format dxfId="491">
      <pivotArea field="55" type="button" dataOnly="0" labelOnly="1" outline="0"/>
    </format>
    <format dxfId="490">
      <pivotArea field="45" type="button" dataOnly="0" labelOnly="1" outline="0"/>
    </format>
    <format dxfId="489">
      <pivotArea field="54" type="button" dataOnly="0" labelOnly="1" outline="0" axis="axisPage" fieldPosition="0"/>
    </format>
    <format dxfId="488">
      <pivotArea field="6" type="button" dataOnly="0" labelOnly="1" outline="0"/>
    </format>
    <format dxfId="487">
      <pivotArea field="4" type="button" dataOnly="0" labelOnly="1" outline="0" axis="axisPage" fieldPosition="2"/>
    </format>
    <format dxfId="486">
      <pivotArea field="5" type="button" dataOnly="0" labelOnly="1" outline="0"/>
    </format>
    <format dxfId="485">
      <pivotArea field="50" type="button" dataOnly="0" labelOnly="1" outline="0"/>
    </format>
    <format dxfId="484">
      <pivotArea dataOnly="0" labelOnly="1" fieldPosition="0">
        <references count="1">
          <reference field="2" count="0"/>
        </references>
      </pivotArea>
    </format>
    <format dxfId="483">
      <pivotArea dataOnly="0" labelOnly="1" grandRow="1" outline="0" fieldPosition="0"/>
    </format>
    <format dxfId="482">
      <pivotArea dataOnly="0" labelOnly="1" fieldPosition="0">
        <references count="2">
          <reference field="0" count="6">
            <x v="0"/>
            <x v="1"/>
            <x v="2"/>
            <x v="3"/>
            <x v="4"/>
            <x v="5"/>
          </reference>
          <reference field="2" count="1" selected="0">
            <x v="0"/>
          </reference>
        </references>
      </pivotArea>
    </format>
    <format dxfId="481">
      <pivotArea dataOnly="0" labelOnly="1" fieldPosition="0">
        <references count="2">
          <reference field="0" count="6" defaultSubtotal="1">
            <x v="0"/>
            <x v="1"/>
            <x v="2"/>
            <x v="3"/>
            <x v="4"/>
            <x v="5"/>
          </reference>
          <reference field="2" count="1" selected="0">
            <x v="0"/>
          </reference>
        </references>
      </pivotArea>
    </format>
    <format dxfId="480">
      <pivotArea dataOnly="0" labelOnly="1" fieldPosition="0">
        <references count="2">
          <reference field="0" count="4">
            <x v="1"/>
            <x v="2"/>
            <x v="3"/>
            <x v="5"/>
          </reference>
          <reference field="2" count="1" selected="0">
            <x v="1"/>
          </reference>
        </references>
      </pivotArea>
    </format>
    <format dxfId="479">
      <pivotArea dataOnly="0" labelOnly="1" fieldPosition="0">
        <references count="2">
          <reference field="0" count="4" defaultSubtotal="1">
            <x v="1"/>
            <x v="2"/>
            <x v="3"/>
            <x v="5"/>
          </reference>
          <reference field="2" count="1" selected="0">
            <x v="1"/>
          </reference>
        </references>
      </pivotArea>
    </format>
    <format dxfId="478">
      <pivotArea dataOnly="0" labelOnly="1" outline="0" axis="axisValues" fieldPosition="0"/>
    </format>
    <format dxfId="477">
      <pivotArea dataOnly="0" labelOnly="1" outline="0" fieldPosition="0">
        <references count="1">
          <reference field="2" count="0"/>
        </references>
      </pivotArea>
    </format>
    <format dxfId="476">
      <pivotArea outline="0" collapsedLevelsAreSubtotals="1" fieldPosition="0">
        <references count="2">
          <reference field="0" count="1" selected="0" defaultSubtotal="1">
            <x v="0"/>
          </reference>
          <reference field="2" count="1" selected="0">
            <x v="0"/>
          </reference>
        </references>
      </pivotArea>
    </format>
    <format dxfId="475">
      <pivotArea outline="0" collapsedLevelsAreSubtotals="1" fieldPosition="0">
        <references count="2">
          <reference field="0" count="1" selected="0" defaultSubtotal="1">
            <x v="1"/>
          </reference>
          <reference field="2" count="1" selected="0">
            <x v="0"/>
          </reference>
        </references>
      </pivotArea>
    </format>
    <format dxfId="474">
      <pivotArea outline="0" collapsedLevelsAreSubtotals="1" fieldPosition="0">
        <references count="2">
          <reference field="0" count="1" selected="0" defaultSubtotal="1">
            <x v="2"/>
          </reference>
          <reference field="2" count="1" selected="0">
            <x v="0"/>
          </reference>
        </references>
      </pivotArea>
    </format>
    <format dxfId="473">
      <pivotArea outline="0" collapsedLevelsAreSubtotals="1" fieldPosition="0">
        <references count="2">
          <reference field="0" count="1" selected="0" defaultSubtotal="1">
            <x v="3"/>
          </reference>
          <reference field="2" count="1" selected="0">
            <x v="0"/>
          </reference>
        </references>
      </pivotArea>
    </format>
    <format dxfId="472">
      <pivotArea outline="0" collapsedLevelsAreSubtotals="1" fieldPosition="0">
        <references count="2">
          <reference field="0" count="1" selected="0" defaultSubtotal="1">
            <x v="4"/>
          </reference>
          <reference field="2" count="1" selected="0">
            <x v="0"/>
          </reference>
        </references>
      </pivotArea>
    </format>
    <format dxfId="471">
      <pivotArea dataOnly="0" outline="0" fieldPosition="0">
        <references count="1">
          <reference field="0" count="0" defaultSubtotal="1"/>
        </references>
      </pivotArea>
    </format>
    <format dxfId="470">
      <pivotArea dataOnly="0" outline="0" fieldPosition="0">
        <references count="1">
          <reference field="0" count="0" defaultSubtotal="1"/>
        </references>
      </pivotArea>
    </format>
    <format dxfId="469">
      <pivotArea type="all" dataOnly="0" outline="0" fieldPosition="0"/>
    </format>
    <format dxfId="468">
      <pivotArea outline="0" collapsedLevelsAreSubtotals="1" fieldPosition="0"/>
    </format>
    <format dxfId="467">
      <pivotArea field="2" type="button" dataOnly="0" labelOnly="1" outline="0" axis="axisPage" fieldPosition="1"/>
    </format>
    <format dxfId="466">
      <pivotArea field="0" type="button" dataOnly="0" labelOnly="1" outline="0" axis="axisRow" fieldPosition="0"/>
    </format>
    <format dxfId="465">
      <pivotArea field="40" type="button" dataOnly="0" labelOnly="1" outline="0"/>
    </format>
    <format dxfId="464">
      <pivotArea field="25" type="button" dataOnly="0" labelOnly="1" outline="0"/>
    </format>
    <format dxfId="463">
      <pivotArea field="55" type="button" dataOnly="0" labelOnly="1" outline="0"/>
    </format>
    <format dxfId="462">
      <pivotArea field="45" type="button" dataOnly="0" labelOnly="1" outline="0"/>
    </format>
    <format dxfId="461">
      <pivotArea field="54" type="button" dataOnly="0" labelOnly="1" outline="0" axis="axisPage" fieldPosition="0"/>
    </format>
    <format dxfId="460">
      <pivotArea field="6" type="button" dataOnly="0" labelOnly="1" outline="0"/>
    </format>
    <format dxfId="459">
      <pivotArea field="4" type="button" dataOnly="0" labelOnly="1" outline="0" axis="axisPage" fieldPosition="2"/>
    </format>
    <format dxfId="458">
      <pivotArea field="5" type="button" dataOnly="0" labelOnly="1" outline="0"/>
    </format>
    <format dxfId="457">
      <pivotArea field="50" type="button" dataOnly="0" labelOnly="1" outline="0"/>
    </format>
    <format dxfId="456">
      <pivotArea dataOnly="0" labelOnly="1" fieldPosition="0">
        <references count="1">
          <reference field="2" count="0"/>
        </references>
      </pivotArea>
    </format>
    <format dxfId="455">
      <pivotArea dataOnly="0" labelOnly="1" grandRow="1" outline="0" fieldPosition="0"/>
    </format>
    <format dxfId="454">
      <pivotArea dataOnly="0" labelOnly="1" fieldPosition="0">
        <references count="2">
          <reference field="0" count="6">
            <x v="0"/>
            <x v="1"/>
            <x v="2"/>
            <x v="3"/>
            <x v="4"/>
            <x v="5"/>
          </reference>
          <reference field="2" count="1" selected="0">
            <x v="0"/>
          </reference>
        </references>
      </pivotArea>
    </format>
    <format dxfId="453">
      <pivotArea dataOnly="0" labelOnly="1" fieldPosition="0">
        <references count="2">
          <reference field="0" count="6" defaultSubtotal="1">
            <x v="0"/>
            <x v="1"/>
            <x v="2"/>
            <x v="3"/>
            <x v="4"/>
            <x v="5"/>
          </reference>
          <reference field="2" count="1" selected="0">
            <x v="0"/>
          </reference>
        </references>
      </pivotArea>
    </format>
    <format dxfId="452">
      <pivotArea dataOnly="0" labelOnly="1" fieldPosition="0">
        <references count="2">
          <reference field="0" count="4">
            <x v="1"/>
            <x v="2"/>
            <x v="3"/>
            <x v="5"/>
          </reference>
          <reference field="2" count="1" selected="0">
            <x v="1"/>
          </reference>
        </references>
      </pivotArea>
    </format>
    <format dxfId="451">
      <pivotArea dataOnly="0" labelOnly="1" fieldPosition="0">
        <references count="2">
          <reference field="0" count="4" defaultSubtotal="1">
            <x v="1"/>
            <x v="2"/>
            <x v="3"/>
            <x v="5"/>
          </reference>
          <reference field="2" count="1" selected="0">
            <x v="1"/>
          </reference>
        </references>
      </pivotArea>
    </format>
    <format dxfId="450">
      <pivotArea dataOnly="0" labelOnly="1" outline="0" axis="axisValues" fieldPosition="0"/>
    </format>
    <format dxfId="449">
      <pivotArea field="2" type="button" dataOnly="0" labelOnly="1" outline="0" axis="axisPage" fieldPosition="1"/>
    </format>
    <format dxfId="448">
      <pivotArea field="0" type="button" dataOnly="0" labelOnly="1" outline="0" axis="axisRow" fieldPosition="0"/>
    </format>
    <format dxfId="447">
      <pivotArea field="40" type="button" dataOnly="0" labelOnly="1" outline="0"/>
    </format>
    <format dxfId="446">
      <pivotArea field="25" type="button" dataOnly="0" labelOnly="1" outline="0"/>
    </format>
    <format dxfId="445">
      <pivotArea field="55" type="button" dataOnly="0" labelOnly="1" outline="0"/>
    </format>
    <format dxfId="444">
      <pivotArea field="45" type="button" dataOnly="0" labelOnly="1" outline="0"/>
    </format>
    <format dxfId="443">
      <pivotArea field="54" type="button" dataOnly="0" labelOnly="1" outline="0" axis="axisPage" fieldPosition="0"/>
    </format>
    <format dxfId="442">
      <pivotArea field="6" type="button" dataOnly="0" labelOnly="1" outline="0"/>
    </format>
    <format dxfId="441">
      <pivotArea field="4" type="button" dataOnly="0" labelOnly="1" outline="0" axis="axisPage" fieldPosition="2"/>
    </format>
    <format dxfId="440">
      <pivotArea field="5" type="button" dataOnly="0" labelOnly="1" outline="0"/>
    </format>
    <format dxfId="439">
      <pivotArea field="50" type="button" dataOnly="0" labelOnly="1" outline="0"/>
    </format>
    <format dxfId="438">
      <pivotArea dataOnly="0" labelOnly="1" fieldPosition="0">
        <references count="1">
          <reference field="2" count="0"/>
        </references>
      </pivotArea>
    </format>
    <format dxfId="437">
      <pivotArea dataOnly="0" labelOnly="1" grandRow="1" outline="0" fieldPosition="0"/>
    </format>
    <format dxfId="436">
      <pivotArea dataOnly="0" labelOnly="1" fieldPosition="0">
        <references count="2">
          <reference field="0" count="6">
            <x v="0"/>
            <x v="1"/>
            <x v="2"/>
            <x v="3"/>
            <x v="4"/>
            <x v="5"/>
          </reference>
          <reference field="2" count="1" selected="0">
            <x v="0"/>
          </reference>
        </references>
      </pivotArea>
    </format>
    <format dxfId="435">
      <pivotArea dataOnly="0" labelOnly="1" fieldPosition="0">
        <references count="2">
          <reference field="0" count="6" defaultSubtotal="1">
            <x v="0"/>
            <x v="1"/>
            <x v="2"/>
            <x v="3"/>
            <x v="4"/>
            <x v="5"/>
          </reference>
          <reference field="2" count="1" selected="0">
            <x v="0"/>
          </reference>
        </references>
      </pivotArea>
    </format>
    <format dxfId="434">
      <pivotArea dataOnly="0" labelOnly="1" fieldPosition="0">
        <references count="2">
          <reference field="0" count="4">
            <x v="1"/>
            <x v="2"/>
            <x v="3"/>
            <x v="5"/>
          </reference>
          <reference field="2" count="1" selected="0">
            <x v="1"/>
          </reference>
        </references>
      </pivotArea>
    </format>
    <format dxfId="433">
      <pivotArea dataOnly="0" labelOnly="1" fieldPosition="0">
        <references count="2">
          <reference field="0" count="4" defaultSubtotal="1">
            <x v="1"/>
            <x v="2"/>
            <x v="3"/>
            <x v="5"/>
          </reference>
          <reference field="2" count="1" selected="0">
            <x v="1"/>
          </reference>
        </references>
      </pivotArea>
    </format>
    <format dxfId="432">
      <pivotArea type="all" dataOnly="0" outline="0" fieldPosition="0"/>
    </format>
    <format dxfId="431">
      <pivotArea outline="0" collapsedLevelsAreSubtotals="1" fieldPosition="0"/>
    </format>
    <format dxfId="430">
      <pivotArea field="0" type="button" dataOnly="0" labelOnly="1" outline="0" axis="axisRow" fieldPosition="0"/>
    </format>
    <format dxfId="429">
      <pivotArea dataOnly="0" labelOnly="1" fieldPosition="0">
        <references count="1">
          <reference field="0" count="6">
            <x v="0"/>
            <x v="1"/>
            <x v="2"/>
            <x v="3"/>
            <x v="4"/>
            <x v="5"/>
          </reference>
        </references>
      </pivotArea>
    </format>
    <format dxfId="428">
      <pivotArea dataOnly="0" labelOnly="1" grandRow="1" outline="0" fieldPosition="0"/>
    </format>
    <format dxfId="427">
      <pivotArea dataOnly="0" labelOnly="1" outline="0" axis="axisValues" fieldPosition="0"/>
    </format>
  </formats>
  <chartFormats count="1">
    <chartFormat chart="14" format="2" series="1">
      <pivotArea type="data" outline="0" fieldPosition="0">
        <references count="1">
          <reference field="4294967294" count="1" selected="0">
            <x v="0"/>
          </reference>
        </references>
      </pivotArea>
    </chartFormat>
  </chartFormats>
  <pivotTableStyleInfo name="Style de tableau croisé dynamique 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A010971-074C-4632-A038-A04F1603CD5D}" name="Tableau croisé dynamique1" cacheId="1"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chartFormat="10" rowHeaderCaption="Territoire">
  <location ref="A26:B28" firstHeaderRow="1" firstDataRow="2" firstDataCol="1" rowPageCount="4" colPageCount="1"/>
  <pivotFields count="98">
    <pivotField axis="axisRow" outline="0" showAll="0" defaultSubtotal="0">
      <items count="7">
        <item m="1" x="5"/>
        <item m="1" x="3"/>
        <item m="1" x="1"/>
        <item m="1" x="6"/>
        <item m="1" x="2"/>
        <item m="1" x="4"/>
        <item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3">
        <item m="1" x="1"/>
        <item m="1" x="2"/>
        <item h="1"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6">
        <item m="1" x="3"/>
        <item m="1" x="4"/>
        <item m="1" x="5"/>
        <item m="1" x="1"/>
        <item m="1" x="2"/>
        <item x="0"/>
      </items>
    </pivotField>
    <pivotField outline="0" showAll="0" defaultSubtotal="0">
      <items count="3">
        <item x="0"/>
        <item m="1" x="2"/>
        <item m="1" x="1"/>
      </items>
    </pivotField>
    <pivotField axis="axisPage" outline="0" showAll="0" defaultSubtotal="0">
      <items count="9">
        <item x="0"/>
        <item m="1" x="5"/>
        <item m="1" x="2"/>
        <item m="1" x="4"/>
        <item m="1" x="7"/>
        <item m="1" x="8"/>
        <item m="1" x="1"/>
        <item m="1" x="3"/>
        <item m="1"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9" showAll="0"/>
    <pivotField numFmtId="49" showAll="0"/>
    <pivotField numFmtId="49" showAll="0"/>
    <pivotField outline="0" showAll="0" defaultSubtotal="0">
      <items count="2">
        <item x="0"/>
        <item m="1" x="1"/>
      </items>
      <extLst>
        <ext xmlns:x14="http://schemas.microsoft.com/office/spreadsheetml/2009/9/main" uri="{2946ED86-A175-432a-8AC1-64E0C546D7DE}">
          <x14:pivotField fillDownLabels="1"/>
        </ext>
      </extLst>
    </pivotField>
    <pivotField showAll="0"/>
    <pivotField showAll="0"/>
    <pivotField numFmtId="49" showAll="0"/>
    <pivotField numFmtId="49" showAll="0"/>
    <pivotField showAll="0"/>
    <pivotField numFmtId="49" showAll="0"/>
    <pivotField showAll="0"/>
    <pivotField showAll="0"/>
    <pivotField showAll="0"/>
    <pivotField showAll="0"/>
    <pivotField showAll="0"/>
    <pivotField showAll="0"/>
    <pivotField showAll="0"/>
    <pivotField showAll="0"/>
    <pivotField outline="0" showAll="0">
      <items count="119">
        <item m="1" x="35"/>
        <item m="1" x="94"/>
        <item m="1" x="58"/>
        <item m="1" x="24"/>
        <item m="1" x="110"/>
        <item m="1" x="93"/>
        <item m="1" x="66"/>
        <item m="1" x="37"/>
        <item m="1" x="23"/>
        <item m="1" x="64"/>
        <item m="1" x="101"/>
        <item m="1" x="6"/>
        <item m="1" x="28"/>
        <item m="1" x="84"/>
        <item m="1" x="49"/>
        <item m="1" x="26"/>
        <item m="1" x="36"/>
        <item m="1" x="79"/>
        <item m="1" x="34"/>
        <item m="1" x="78"/>
        <item m="1" x="87"/>
        <item m="1" x="85"/>
        <item m="1" x="96"/>
        <item m="1" x="73"/>
        <item m="1" x="51"/>
        <item m="1" x="91"/>
        <item m="1" x="3"/>
        <item m="1" x="52"/>
        <item m="1" x="20"/>
        <item m="1" x="54"/>
        <item m="1" x="22"/>
        <item m="1" x="2"/>
        <item m="1" x="53"/>
        <item m="1" x="89"/>
        <item m="1" x="98"/>
        <item m="1" x="71"/>
        <item m="1" x="61"/>
        <item m="1" x="107"/>
        <item m="1" x="19"/>
        <item m="1" x="82"/>
        <item m="1" x="81"/>
        <item m="1" x="88"/>
        <item m="1" x="15"/>
        <item m="1" x="72"/>
        <item m="1" x="114"/>
        <item m="1" x="97"/>
        <item m="1" x="86"/>
        <item m="1" x="11"/>
        <item m="1" x="100"/>
        <item x="0"/>
        <item m="1" x="27"/>
        <item m="1" x="95"/>
        <item m="1" x="112"/>
        <item m="1" x="39"/>
        <item m="1" x="56"/>
        <item m="1" x="43"/>
        <item m="1" x="83"/>
        <item m="1" x="1"/>
        <item m="1" x="99"/>
        <item m="1" x="102"/>
        <item m="1" x="14"/>
        <item m="1" x="90"/>
        <item m="1" x="21"/>
        <item m="1" x="8"/>
        <item m="1" x="25"/>
        <item m="1" x="10"/>
        <item m="1" x="31"/>
        <item m="1" x="60"/>
        <item m="1" x="63"/>
        <item m="1" x="42"/>
        <item m="1" x="47"/>
        <item m="1" x="111"/>
        <item m="1" x="115"/>
        <item m="1" x="33"/>
        <item m="1" x="29"/>
        <item m="1" x="12"/>
        <item m="1" x="76"/>
        <item m="1" x="62"/>
        <item m="1" x="55"/>
        <item m="1" x="13"/>
        <item m="1" x="57"/>
        <item m="1" x="5"/>
        <item m="1" x="44"/>
        <item m="1" x="108"/>
        <item m="1" x="16"/>
        <item m="1" x="116"/>
        <item m="1" x="7"/>
        <item m="1" x="46"/>
        <item m="1" x="59"/>
        <item m="1" x="50"/>
        <item m="1" x="113"/>
        <item m="1" x="80"/>
        <item m="1" x="75"/>
        <item m="1" x="17"/>
        <item m="1" x="45"/>
        <item m="1" x="32"/>
        <item m="1" x="69"/>
        <item m="1" x="30"/>
        <item m="1" x="74"/>
        <item m="1" x="106"/>
        <item m="1" x="77"/>
        <item m="1" x="4"/>
        <item m="1" x="9"/>
        <item m="1" x="67"/>
        <item m="1" x="105"/>
        <item m="1" x="38"/>
        <item m="1" x="18"/>
        <item m="1" x="70"/>
        <item m="1" x="41"/>
        <item m="1" x="117"/>
        <item m="1" x="48"/>
        <item m="1" x="103"/>
        <item m="1" x="40"/>
        <item m="1" x="68"/>
        <item m="1" x="104"/>
        <item m="1" x="65"/>
        <item m="1" x="109"/>
        <item m="1" x="92"/>
        <item t="default"/>
      </items>
      <extLst>
        <ext xmlns:x14="http://schemas.microsoft.com/office/spreadsheetml/2009/9/main" uri="{2946ED86-A175-432a-8AC1-64E0C546D7DE}">
          <x14:pivotField fillDownLabels="1"/>
        </ext>
      </extLst>
    </pivotField>
    <pivotField showAll="0"/>
    <pivotField showAll="0"/>
    <pivotField showAll="0"/>
    <pivotField name="Désignation déchet" outline="0" showAll="0" defaultSubtotal="0">
      <items count="8">
        <item m="1" x="4"/>
        <item m="1" x="5"/>
        <item m="1" x="3"/>
        <item m="1" x="2"/>
        <item x="1"/>
        <item m="1" x="6"/>
        <item m="1" x="7"/>
        <item x="0"/>
      </items>
    </pivotField>
    <pivotField name="Famille" outline="0" showAll="0" defaultSubtotal="0">
      <items count="7">
        <item x="0"/>
        <item x="2"/>
        <item x="3"/>
        <item m="1" x="6"/>
        <item m="1" x="4"/>
        <item m="1" x="5"/>
        <item x="1"/>
      </items>
    </pivotField>
    <pivotField showAll="0"/>
    <pivotField showAll="0"/>
    <pivotField showAll="0"/>
    <pivotField showAll="0"/>
    <pivotField outline="0" showAll="0" defaultSubtotal="0">
      <items count="26">
        <item m="1" x="5"/>
        <item m="1" x="21"/>
        <item m="1" x="14"/>
        <item m="1" x="11"/>
        <item x="0"/>
        <item m="1" x="8"/>
        <item m="1" x="23"/>
        <item m="1" x="16"/>
        <item m="1" x="7"/>
        <item m="1" x="17"/>
        <item m="1" x="13"/>
        <item m="1" x="1"/>
        <item m="1" x="3"/>
        <item m="1" x="2"/>
        <item m="1" x="10"/>
        <item m="1" x="4"/>
        <item m="1" x="12"/>
        <item m="1" x="6"/>
        <item m="1" x="15"/>
        <item m="1" x="20"/>
        <item m="1" x="24"/>
        <item m="1" x="19"/>
        <item m="1" x="25"/>
        <item m="1" x="9"/>
        <item m="1" x="18"/>
        <item m="1" x="22"/>
      </items>
    </pivotField>
    <pivotField showAll="0"/>
    <pivotField showAll="0"/>
    <pivotField showAll="0"/>
    <pivotField axis="axisPage" outline="0" showAll="0" defaultSubtotal="0">
      <items count="9">
        <item m="1" x="6"/>
        <item m="1" x="1"/>
        <item m="1" x="5"/>
        <item m="1" x="8"/>
        <item m="1" x="4"/>
        <item x="0"/>
        <item m="1" x="2"/>
        <item m="1" x="3"/>
        <item m="1" x="7"/>
      </items>
    </pivotField>
    <pivotField name="Location - Vente - " outline="0" showAll="0" defaultSubtotal="0">
      <items count="3">
        <item x="0"/>
        <item x="1"/>
        <item m="1" x="2"/>
      </items>
      <extLst>
        <ext xmlns:x14="http://schemas.microsoft.com/office/spreadsheetml/2009/9/main" uri="{2946ED86-A175-432a-8AC1-64E0C546D7DE}">
          <x14:pivotField fillDownLabels="1"/>
        </ext>
      </extLst>
    </pivotField>
    <pivotField showAll="0"/>
    <pivotField dataField="1" outline="0" showAll="0"/>
    <pivotField showAll="0"/>
    <pivotField showAll="0"/>
    <pivotField showAll="0"/>
    <pivotField showAll="0"/>
    <pivotField axis="axisCol" showAll="0">
      <items count="6">
        <item n="Grands contenants" m="1" x="4"/>
        <item n="Petits contenants" m="1" x="3"/>
        <item m="1"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1">
    <i t="grand">
      <x/>
    </i>
  </rowItems>
  <colFields count="1">
    <field x="62"/>
  </colFields>
  <colItems count="1">
    <i t="grand">
      <x/>
    </i>
  </colItems>
  <pageFields count="4">
    <pageField fld="54" hier="-1"/>
    <pageField fld="6" hier="-1"/>
    <pageField fld="2" hier="-1"/>
    <pageField fld="4" hier="-1"/>
  </pageFields>
  <dataFields count="1">
    <dataField name="Somme de Nbre de contenants" fld="57" baseField="0" baseItem="0"/>
  </dataFields>
  <formats count="161">
    <format dxfId="744">
      <pivotArea type="all" dataOnly="0" outline="0" fieldPosition="0"/>
    </format>
    <format dxfId="743">
      <pivotArea field="44" type="button" dataOnly="0" labelOnly="1" outline="0"/>
    </format>
    <format dxfId="742">
      <pivotArea dataOnly="0" labelOnly="1" fieldPosition="0">
        <references count="1">
          <reference field="0" count="0"/>
        </references>
      </pivotArea>
    </format>
    <format dxfId="741">
      <pivotArea dataOnly="0" labelOnly="1" fieldPosition="0">
        <references count="1">
          <reference field="0" count="0" defaultSubtotal="1"/>
        </references>
      </pivotArea>
    </format>
    <format dxfId="740">
      <pivotArea dataOnly="0" outline="0" fieldPosition="0">
        <references count="1">
          <reference field="2" count="0" defaultSubtotal="1"/>
        </references>
      </pivotArea>
    </format>
    <format dxfId="739">
      <pivotArea dataOnly="0" outline="0" fieldPosition="0">
        <references count="1">
          <reference field="2" count="0" defaultSubtotal="1"/>
        </references>
      </pivotArea>
    </format>
    <format dxfId="738">
      <pivotArea type="all" dataOnly="0" outline="0" fieldPosition="0"/>
    </format>
    <format dxfId="737">
      <pivotArea outline="0" collapsedLevelsAreSubtotals="1" fieldPosition="0"/>
    </format>
    <format dxfId="736">
      <pivotArea field="2" type="button" dataOnly="0" labelOnly="1" outline="0" axis="axisPage" fieldPosition="2"/>
    </format>
    <format dxfId="735">
      <pivotArea field="0" type="button" dataOnly="0" labelOnly="1" outline="0" axis="axisRow" fieldPosition="0"/>
    </format>
    <format dxfId="734">
      <pivotArea field="40" type="button" dataOnly="0" labelOnly="1" outline="0"/>
    </format>
    <format dxfId="733">
      <pivotArea field="25" type="button" dataOnly="0" labelOnly="1" outline="0"/>
    </format>
    <format dxfId="732">
      <pivotArea field="55" type="button" dataOnly="0" labelOnly="1" outline="0"/>
    </format>
    <format dxfId="731">
      <pivotArea field="45" type="button" dataOnly="0" labelOnly="1" outline="0"/>
    </format>
    <format dxfId="730">
      <pivotArea field="54" type="button" dataOnly="0" labelOnly="1" outline="0" axis="axisPage" fieldPosition="0"/>
    </format>
    <format dxfId="729">
      <pivotArea field="6" type="button" dataOnly="0" labelOnly="1" outline="0" axis="axisPage" fieldPosition="1"/>
    </format>
    <format dxfId="728">
      <pivotArea field="4" type="button" dataOnly="0" labelOnly="1" outline="0" axis="axisPage" fieldPosition="3"/>
    </format>
    <format dxfId="727">
      <pivotArea field="5" type="button" dataOnly="0" labelOnly="1" outline="0"/>
    </format>
    <format dxfId="726">
      <pivotArea field="50" type="button" dataOnly="0" labelOnly="1" outline="0"/>
    </format>
    <format dxfId="725">
      <pivotArea dataOnly="0" labelOnly="1" fieldPosition="0">
        <references count="1">
          <reference field="2" count="0"/>
        </references>
      </pivotArea>
    </format>
    <format dxfId="724">
      <pivotArea dataOnly="0" labelOnly="1" grandRow="1" outline="0" fieldPosition="0"/>
    </format>
    <format dxfId="723">
      <pivotArea dataOnly="0" labelOnly="1" fieldPosition="0">
        <references count="2">
          <reference field="0" count="6">
            <x v="0"/>
            <x v="1"/>
            <x v="2"/>
            <x v="3"/>
            <x v="4"/>
            <x v="5"/>
          </reference>
          <reference field="2" count="1" selected="0">
            <x v="0"/>
          </reference>
        </references>
      </pivotArea>
    </format>
    <format dxfId="722">
      <pivotArea dataOnly="0" labelOnly="1" fieldPosition="0">
        <references count="2">
          <reference field="0" count="6" defaultSubtotal="1">
            <x v="0"/>
            <x v="1"/>
            <x v="2"/>
            <x v="3"/>
            <x v="4"/>
            <x v="5"/>
          </reference>
          <reference field="2" count="1" selected="0">
            <x v="0"/>
          </reference>
        </references>
      </pivotArea>
    </format>
    <format dxfId="721">
      <pivotArea dataOnly="0" labelOnly="1" fieldPosition="0">
        <references count="2">
          <reference field="0" count="4">
            <x v="1"/>
            <x v="2"/>
            <x v="3"/>
            <x v="5"/>
          </reference>
          <reference field="2" count="1" selected="0">
            <x v="1"/>
          </reference>
        </references>
      </pivotArea>
    </format>
    <format dxfId="720">
      <pivotArea dataOnly="0" labelOnly="1" fieldPosition="0">
        <references count="2">
          <reference field="0" count="4" defaultSubtotal="1">
            <x v="1"/>
            <x v="2"/>
            <x v="3"/>
            <x v="5"/>
          </reference>
          <reference field="2" count="1" selected="0">
            <x v="1"/>
          </reference>
        </references>
      </pivotArea>
    </format>
    <format dxfId="719">
      <pivotArea dataOnly="0" labelOnly="1" outline="0" axis="axisValues" fieldPosition="0"/>
    </format>
    <format dxfId="718">
      <pivotArea type="all" dataOnly="0" outline="0" fieldPosition="0"/>
    </format>
    <format dxfId="717">
      <pivotArea outline="0" collapsedLevelsAreSubtotals="1" fieldPosition="0"/>
    </format>
    <format dxfId="716">
      <pivotArea field="2" type="button" dataOnly="0" labelOnly="1" outline="0" axis="axisPage" fieldPosition="2"/>
    </format>
    <format dxfId="715">
      <pivotArea field="0" type="button" dataOnly="0" labelOnly="1" outline="0" axis="axisRow" fieldPosition="0"/>
    </format>
    <format dxfId="714">
      <pivotArea field="40" type="button" dataOnly="0" labelOnly="1" outline="0"/>
    </format>
    <format dxfId="713">
      <pivotArea field="25" type="button" dataOnly="0" labelOnly="1" outline="0"/>
    </format>
    <format dxfId="712">
      <pivotArea field="55" type="button" dataOnly="0" labelOnly="1" outline="0"/>
    </format>
    <format dxfId="711">
      <pivotArea field="45" type="button" dataOnly="0" labelOnly="1" outline="0"/>
    </format>
    <format dxfId="710">
      <pivotArea field="54" type="button" dataOnly="0" labelOnly="1" outline="0" axis="axisPage" fieldPosition="0"/>
    </format>
    <format dxfId="709">
      <pivotArea field="6" type="button" dataOnly="0" labelOnly="1" outline="0" axis="axisPage" fieldPosition="1"/>
    </format>
    <format dxfId="708">
      <pivotArea field="4" type="button" dataOnly="0" labelOnly="1" outline="0" axis="axisPage" fieldPosition="3"/>
    </format>
    <format dxfId="707">
      <pivotArea field="5" type="button" dataOnly="0" labelOnly="1" outline="0"/>
    </format>
    <format dxfId="706">
      <pivotArea field="50" type="button" dataOnly="0" labelOnly="1" outline="0"/>
    </format>
    <format dxfId="705">
      <pivotArea dataOnly="0" labelOnly="1" fieldPosition="0">
        <references count="1">
          <reference field="2" count="0"/>
        </references>
      </pivotArea>
    </format>
    <format dxfId="704">
      <pivotArea dataOnly="0" labelOnly="1" grandRow="1" outline="0" fieldPosition="0"/>
    </format>
    <format dxfId="703">
      <pivotArea dataOnly="0" labelOnly="1" fieldPosition="0">
        <references count="2">
          <reference field="0" count="6">
            <x v="0"/>
            <x v="1"/>
            <x v="2"/>
            <x v="3"/>
            <x v="4"/>
            <x v="5"/>
          </reference>
          <reference field="2" count="1" selected="0">
            <x v="0"/>
          </reference>
        </references>
      </pivotArea>
    </format>
    <format dxfId="702">
      <pivotArea dataOnly="0" labelOnly="1" fieldPosition="0">
        <references count="2">
          <reference field="0" count="6" defaultSubtotal="1">
            <x v="0"/>
            <x v="1"/>
            <x v="2"/>
            <x v="3"/>
            <x v="4"/>
            <x v="5"/>
          </reference>
          <reference field="2" count="1" selected="0">
            <x v="0"/>
          </reference>
        </references>
      </pivotArea>
    </format>
    <format dxfId="701">
      <pivotArea dataOnly="0" labelOnly="1" fieldPosition="0">
        <references count="2">
          <reference field="0" count="4">
            <x v="1"/>
            <x v="2"/>
            <x v="3"/>
            <x v="5"/>
          </reference>
          <reference field="2" count="1" selected="0">
            <x v="1"/>
          </reference>
        </references>
      </pivotArea>
    </format>
    <format dxfId="700">
      <pivotArea dataOnly="0" labelOnly="1" fieldPosition="0">
        <references count="2">
          <reference field="0" count="4" defaultSubtotal="1">
            <x v="1"/>
            <x v="2"/>
            <x v="3"/>
            <x v="5"/>
          </reference>
          <reference field="2" count="1" selected="0">
            <x v="1"/>
          </reference>
        </references>
      </pivotArea>
    </format>
    <format dxfId="699">
      <pivotArea dataOnly="0" labelOnly="1" outline="0" axis="axisValues" fieldPosition="0"/>
    </format>
    <format dxfId="698">
      <pivotArea type="all" dataOnly="0" outline="0" fieldPosition="0"/>
    </format>
    <format dxfId="697">
      <pivotArea outline="0" collapsedLevelsAreSubtotals="1" fieldPosition="0"/>
    </format>
    <format dxfId="696">
      <pivotArea field="2" type="button" dataOnly="0" labelOnly="1" outline="0" axis="axisPage" fieldPosition="2"/>
    </format>
    <format dxfId="695">
      <pivotArea field="0" type="button" dataOnly="0" labelOnly="1" outline="0" axis="axisRow" fieldPosition="0"/>
    </format>
    <format dxfId="694">
      <pivotArea field="40" type="button" dataOnly="0" labelOnly="1" outline="0"/>
    </format>
    <format dxfId="693">
      <pivotArea field="25" type="button" dataOnly="0" labelOnly="1" outline="0"/>
    </format>
    <format dxfId="692">
      <pivotArea field="55" type="button" dataOnly="0" labelOnly="1" outline="0"/>
    </format>
    <format dxfId="691">
      <pivotArea field="45" type="button" dataOnly="0" labelOnly="1" outline="0"/>
    </format>
    <format dxfId="690">
      <pivotArea field="54" type="button" dataOnly="0" labelOnly="1" outline="0" axis="axisPage" fieldPosition="0"/>
    </format>
    <format dxfId="689">
      <pivotArea field="6" type="button" dataOnly="0" labelOnly="1" outline="0" axis="axisPage" fieldPosition="1"/>
    </format>
    <format dxfId="688">
      <pivotArea field="4" type="button" dataOnly="0" labelOnly="1" outline="0" axis="axisPage" fieldPosition="3"/>
    </format>
    <format dxfId="687">
      <pivotArea field="5" type="button" dataOnly="0" labelOnly="1" outline="0"/>
    </format>
    <format dxfId="686">
      <pivotArea field="50" type="button" dataOnly="0" labelOnly="1" outline="0"/>
    </format>
    <format dxfId="685">
      <pivotArea dataOnly="0" labelOnly="1" fieldPosition="0">
        <references count="1">
          <reference field="2" count="0"/>
        </references>
      </pivotArea>
    </format>
    <format dxfId="684">
      <pivotArea dataOnly="0" labelOnly="1" grandRow="1" outline="0" fieldPosition="0"/>
    </format>
    <format dxfId="683">
      <pivotArea dataOnly="0" labelOnly="1" fieldPosition="0">
        <references count="2">
          <reference field="0" count="6">
            <x v="0"/>
            <x v="1"/>
            <x v="2"/>
            <x v="3"/>
            <x v="4"/>
            <x v="5"/>
          </reference>
          <reference field="2" count="1" selected="0">
            <x v="0"/>
          </reference>
        </references>
      </pivotArea>
    </format>
    <format dxfId="682">
      <pivotArea dataOnly="0" labelOnly="1" fieldPosition="0">
        <references count="2">
          <reference field="0" count="6" defaultSubtotal="1">
            <x v="0"/>
            <x v="1"/>
            <x v="2"/>
            <x v="3"/>
            <x v="4"/>
            <x v="5"/>
          </reference>
          <reference field="2" count="1" selected="0">
            <x v="0"/>
          </reference>
        </references>
      </pivotArea>
    </format>
    <format dxfId="681">
      <pivotArea dataOnly="0" labelOnly="1" fieldPosition="0">
        <references count="2">
          <reference field="0" count="4">
            <x v="1"/>
            <x v="2"/>
            <x v="3"/>
            <x v="5"/>
          </reference>
          <reference field="2" count="1" selected="0">
            <x v="1"/>
          </reference>
        </references>
      </pivotArea>
    </format>
    <format dxfId="680">
      <pivotArea dataOnly="0" labelOnly="1" fieldPosition="0">
        <references count="2">
          <reference field="0" count="4" defaultSubtotal="1">
            <x v="1"/>
            <x v="2"/>
            <x v="3"/>
            <x v="5"/>
          </reference>
          <reference field="2" count="1" selected="0">
            <x v="1"/>
          </reference>
        </references>
      </pivotArea>
    </format>
    <format dxfId="679">
      <pivotArea dataOnly="0" labelOnly="1" outline="0" axis="axisValues" fieldPosition="0"/>
    </format>
    <format dxfId="678">
      <pivotArea type="all" dataOnly="0" outline="0" fieldPosition="0"/>
    </format>
    <format dxfId="677">
      <pivotArea outline="0" collapsedLevelsAreSubtotals="1" fieldPosition="0"/>
    </format>
    <format dxfId="676">
      <pivotArea field="2" type="button" dataOnly="0" labelOnly="1" outline="0" axis="axisPage" fieldPosition="2"/>
    </format>
    <format dxfId="675">
      <pivotArea field="0" type="button" dataOnly="0" labelOnly="1" outline="0" axis="axisRow" fieldPosition="0"/>
    </format>
    <format dxfId="674">
      <pivotArea field="40" type="button" dataOnly="0" labelOnly="1" outline="0"/>
    </format>
    <format dxfId="673">
      <pivotArea field="25" type="button" dataOnly="0" labelOnly="1" outline="0"/>
    </format>
    <format dxfId="672">
      <pivotArea field="55" type="button" dataOnly="0" labelOnly="1" outline="0"/>
    </format>
    <format dxfId="671">
      <pivotArea field="45" type="button" dataOnly="0" labelOnly="1" outline="0"/>
    </format>
    <format dxfId="670">
      <pivotArea field="54" type="button" dataOnly="0" labelOnly="1" outline="0" axis="axisPage" fieldPosition="0"/>
    </format>
    <format dxfId="669">
      <pivotArea field="6" type="button" dataOnly="0" labelOnly="1" outline="0" axis="axisPage" fieldPosition="1"/>
    </format>
    <format dxfId="668">
      <pivotArea field="4" type="button" dataOnly="0" labelOnly="1" outline="0" axis="axisPage" fieldPosition="3"/>
    </format>
    <format dxfId="667">
      <pivotArea field="5" type="button" dataOnly="0" labelOnly="1" outline="0"/>
    </format>
    <format dxfId="666">
      <pivotArea field="50" type="button" dataOnly="0" labelOnly="1" outline="0"/>
    </format>
    <format dxfId="665">
      <pivotArea dataOnly="0" labelOnly="1" fieldPosition="0">
        <references count="1">
          <reference field="2" count="0"/>
        </references>
      </pivotArea>
    </format>
    <format dxfId="664">
      <pivotArea dataOnly="0" labelOnly="1" grandRow="1" outline="0" fieldPosition="0"/>
    </format>
    <format dxfId="663">
      <pivotArea dataOnly="0" labelOnly="1" fieldPosition="0">
        <references count="2">
          <reference field="0" count="6">
            <x v="0"/>
            <x v="1"/>
            <x v="2"/>
            <x v="3"/>
            <x v="4"/>
            <x v="5"/>
          </reference>
          <reference field="2" count="1" selected="0">
            <x v="0"/>
          </reference>
        </references>
      </pivotArea>
    </format>
    <format dxfId="662">
      <pivotArea dataOnly="0" labelOnly="1" fieldPosition="0">
        <references count="2">
          <reference field="0" count="6" defaultSubtotal="1">
            <x v="0"/>
            <x v="1"/>
            <x v="2"/>
            <x v="3"/>
            <x v="4"/>
            <x v="5"/>
          </reference>
          <reference field="2" count="1" selected="0">
            <x v="0"/>
          </reference>
        </references>
      </pivotArea>
    </format>
    <format dxfId="661">
      <pivotArea dataOnly="0" labelOnly="1" fieldPosition="0">
        <references count="2">
          <reference field="0" count="4">
            <x v="1"/>
            <x v="2"/>
            <x v="3"/>
            <x v="5"/>
          </reference>
          <reference field="2" count="1" selected="0">
            <x v="1"/>
          </reference>
        </references>
      </pivotArea>
    </format>
    <format dxfId="660">
      <pivotArea dataOnly="0" labelOnly="1" fieldPosition="0">
        <references count="2">
          <reference field="0" count="4" defaultSubtotal="1">
            <x v="1"/>
            <x v="2"/>
            <x v="3"/>
            <x v="5"/>
          </reference>
          <reference field="2" count="1" selected="0">
            <x v="1"/>
          </reference>
        </references>
      </pivotArea>
    </format>
    <format dxfId="659">
      <pivotArea dataOnly="0" labelOnly="1" outline="0" axis="axisValues" fieldPosition="0"/>
    </format>
    <format dxfId="658">
      <pivotArea type="all" dataOnly="0" outline="0" fieldPosition="0"/>
    </format>
    <format dxfId="657">
      <pivotArea outline="0" collapsedLevelsAreSubtotals="1" fieldPosition="0"/>
    </format>
    <format dxfId="656">
      <pivotArea field="2" type="button" dataOnly="0" labelOnly="1" outline="0" axis="axisPage" fieldPosition="2"/>
    </format>
    <format dxfId="655">
      <pivotArea field="0" type="button" dataOnly="0" labelOnly="1" outline="0" axis="axisRow" fieldPosition="0"/>
    </format>
    <format dxfId="654">
      <pivotArea field="40" type="button" dataOnly="0" labelOnly="1" outline="0"/>
    </format>
    <format dxfId="653">
      <pivotArea field="25" type="button" dataOnly="0" labelOnly="1" outline="0"/>
    </format>
    <format dxfId="652">
      <pivotArea field="55" type="button" dataOnly="0" labelOnly="1" outline="0"/>
    </format>
    <format dxfId="651">
      <pivotArea field="45" type="button" dataOnly="0" labelOnly="1" outline="0"/>
    </format>
    <format dxfId="650">
      <pivotArea field="54" type="button" dataOnly="0" labelOnly="1" outline="0" axis="axisPage" fieldPosition="0"/>
    </format>
    <format dxfId="649">
      <pivotArea field="6" type="button" dataOnly="0" labelOnly="1" outline="0" axis="axisPage" fieldPosition="1"/>
    </format>
    <format dxfId="648">
      <pivotArea field="4" type="button" dataOnly="0" labelOnly="1" outline="0" axis="axisPage" fieldPosition="3"/>
    </format>
    <format dxfId="647">
      <pivotArea field="5" type="button" dataOnly="0" labelOnly="1" outline="0"/>
    </format>
    <format dxfId="646">
      <pivotArea field="50" type="button" dataOnly="0" labelOnly="1" outline="0"/>
    </format>
    <format dxfId="645">
      <pivotArea dataOnly="0" labelOnly="1" fieldPosition="0">
        <references count="1">
          <reference field="2" count="0"/>
        </references>
      </pivotArea>
    </format>
    <format dxfId="644">
      <pivotArea dataOnly="0" labelOnly="1" grandRow="1" outline="0" fieldPosition="0"/>
    </format>
    <format dxfId="643">
      <pivotArea dataOnly="0" labelOnly="1" fieldPosition="0">
        <references count="2">
          <reference field="0" count="6">
            <x v="0"/>
            <x v="1"/>
            <x v="2"/>
            <x v="3"/>
            <x v="4"/>
            <x v="5"/>
          </reference>
          <reference field="2" count="1" selected="0">
            <x v="0"/>
          </reference>
        </references>
      </pivotArea>
    </format>
    <format dxfId="642">
      <pivotArea dataOnly="0" labelOnly="1" fieldPosition="0">
        <references count="2">
          <reference field="0" count="6" defaultSubtotal="1">
            <x v="0"/>
            <x v="1"/>
            <x v="2"/>
            <x v="3"/>
            <x v="4"/>
            <x v="5"/>
          </reference>
          <reference field="2" count="1" selected="0">
            <x v="0"/>
          </reference>
        </references>
      </pivotArea>
    </format>
    <format dxfId="641">
      <pivotArea dataOnly="0" labelOnly="1" fieldPosition="0">
        <references count="2">
          <reference field="0" count="4">
            <x v="1"/>
            <x v="2"/>
            <x v="3"/>
            <x v="5"/>
          </reference>
          <reference field="2" count="1" selected="0">
            <x v="1"/>
          </reference>
        </references>
      </pivotArea>
    </format>
    <format dxfId="640">
      <pivotArea dataOnly="0" labelOnly="1" fieldPosition="0">
        <references count="2">
          <reference field="0" count="4" defaultSubtotal="1">
            <x v="1"/>
            <x v="2"/>
            <x v="3"/>
            <x v="5"/>
          </reference>
          <reference field="2" count="1" selected="0">
            <x v="1"/>
          </reference>
        </references>
      </pivotArea>
    </format>
    <format dxfId="639">
      <pivotArea dataOnly="0" labelOnly="1" outline="0" axis="axisValues" fieldPosition="0"/>
    </format>
    <format dxfId="638">
      <pivotArea dataOnly="0" labelOnly="1" outline="0" fieldPosition="0">
        <references count="1">
          <reference field="2" count="0"/>
        </references>
      </pivotArea>
    </format>
    <format dxfId="637">
      <pivotArea outline="0" collapsedLevelsAreSubtotals="1" fieldPosition="0">
        <references count="2">
          <reference field="0" count="1" selected="0" defaultSubtotal="1">
            <x v="0"/>
          </reference>
          <reference field="2" count="1" selected="0">
            <x v="0"/>
          </reference>
        </references>
      </pivotArea>
    </format>
    <format dxfId="636">
      <pivotArea outline="0" collapsedLevelsAreSubtotals="1" fieldPosition="0">
        <references count="2">
          <reference field="0" count="1" selected="0" defaultSubtotal="1">
            <x v="1"/>
          </reference>
          <reference field="2" count="1" selected="0">
            <x v="0"/>
          </reference>
        </references>
      </pivotArea>
    </format>
    <format dxfId="635">
      <pivotArea outline="0" collapsedLevelsAreSubtotals="1" fieldPosition="0">
        <references count="2">
          <reference field="0" count="1" selected="0" defaultSubtotal="1">
            <x v="2"/>
          </reference>
          <reference field="2" count="1" selected="0">
            <x v="0"/>
          </reference>
        </references>
      </pivotArea>
    </format>
    <format dxfId="634">
      <pivotArea outline="0" collapsedLevelsAreSubtotals="1" fieldPosition="0">
        <references count="2">
          <reference field="0" count="1" selected="0" defaultSubtotal="1">
            <x v="3"/>
          </reference>
          <reference field="2" count="1" selected="0">
            <x v="0"/>
          </reference>
        </references>
      </pivotArea>
    </format>
    <format dxfId="633">
      <pivotArea outline="0" collapsedLevelsAreSubtotals="1" fieldPosition="0">
        <references count="2">
          <reference field="0" count="1" selected="0" defaultSubtotal="1">
            <x v="4"/>
          </reference>
          <reference field="2" count="1" selected="0">
            <x v="0"/>
          </reference>
        </references>
      </pivotArea>
    </format>
    <format dxfId="632">
      <pivotArea dataOnly="0" outline="0" fieldPosition="0">
        <references count="1">
          <reference field="0" count="0" defaultSubtotal="1"/>
        </references>
      </pivotArea>
    </format>
    <format dxfId="631">
      <pivotArea dataOnly="0" outline="0" fieldPosition="0">
        <references count="1">
          <reference field="0" count="0" defaultSubtotal="1"/>
        </references>
      </pivotArea>
    </format>
    <format dxfId="630">
      <pivotArea type="all" dataOnly="0" outline="0" fieldPosition="0"/>
    </format>
    <format dxfId="629">
      <pivotArea outline="0" collapsedLevelsAreSubtotals="1" fieldPosition="0"/>
    </format>
    <format dxfId="628">
      <pivotArea field="2" type="button" dataOnly="0" labelOnly="1" outline="0" axis="axisPage" fieldPosition="2"/>
    </format>
    <format dxfId="627">
      <pivotArea field="0" type="button" dataOnly="0" labelOnly="1" outline="0" axis="axisRow" fieldPosition="0"/>
    </format>
    <format dxfId="626">
      <pivotArea field="40" type="button" dataOnly="0" labelOnly="1" outline="0"/>
    </format>
    <format dxfId="625">
      <pivotArea field="25" type="button" dataOnly="0" labelOnly="1" outline="0"/>
    </format>
    <format dxfId="624">
      <pivotArea field="55" type="button" dataOnly="0" labelOnly="1" outline="0"/>
    </format>
    <format dxfId="623">
      <pivotArea field="45" type="button" dataOnly="0" labelOnly="1" outline="0"/>
    </format>
    <format dxfId="622">
      <pivotArea field="54" type="button" dataOnly="0" labelOnly="1" outline="0" axis="axisPage" fieldPosition="0"/>
    </format>
    <format dxfId="621">
      <pivotArea field="6" type="button" dataOnly="0" labelOnly="1" outline="0" axis="axisPage" fieldPosition="1"/>
    </format>
    <format dxfId="620">
      <pivotArea field="4" type="button" dataOnly="0" labelOnly="1" outline="0" axis="axisPage" fieldPosition="3"/>
    </format>
    <format dxfId="619">
      <pivotArea field="5" type="button" dataOnly="0" labelOnly="1" outline="0"/>
    </format>
    <format dxfId="618">
      <pivotArea field="50" type="button" dataOnly="0" labelOnly="1" outline="0"/>
    </format>
    <format dxfId="617">
      <pivotArea dataOnly="0" labelOnly="1" fieldPosition="0">
        <references count="1">
          <reference field="2" count="0"/>
        </references>
      </pivotArea>
    </format>
    <format dxfId="616">
      <pivotArea dataOnly="0" labelOnly="1" grandRow="1" outline="0" fieldPosition="0"/>
    </format>
    <format dxfId="615">
      <pivotArea dataOnly="0" labelOnly="1" fieldPosition="0">
        <references count="2">
          <reference field="0" count="6">
            <x v="0"/>
            <x v="1"/>
            <x v="2"/>
            <x v="3"/>
            <x v="4"/>
            <x v="5"/>
          </reference>
          <reference field="2" count="1" selected="0">
            <x v="0"/>
          </reference>
        </references>
      </pivotArea>
    </format>
    <format dxfId="614">
      <pivotArea dataOnly="0" labelOnly="1" fieldPosition="0">
        <references count="2">
          <reference field="0" count="6" defaultSubtotal="1">
            <x v="0"/>
            <x v="1"/>
            <x v="2"/>
            <x v="3"/>
            <x v="4"/>
            <x v="5"/>
          </reference>
          <reference field="2" count="1" selected="0">
            <x v="0"/>
          </reference>
        </references>
      </pivotArea>
    </format>
    <format dxfId="613">
      <pivotArea dataOnly="0" labelOnly="1" fieldPosition="0">
        <references count="2">
          <reference field="0" count="4">
            <x v="1"/>
            <x v="2"/>
            <x v="3"/>
            <x v="5"/>
          </reference>
          <reference field="2" count="1" selected="0">
            <x v="1"/>
          </reference>
        </references>
      </pivotArea>
    </format>
    <format dxfId="612">
      <pivotArea dataOnly="0" labelOnly="1" fieldPosition="0">
        <references count="2">
          <reference field="0" count="4" defaultSubtotal="1">
            <x v="1"/>
            <x v="2"/>
            <x v="3"/>
            <x v="5"/>
          </reference>
          <reference field="2" count="1" selected="0">
            <x v="1"/>
          </reference>
        </references>
      </pivotArea>
    </format>
    <format dxfId="611">
      <pivotArea dataOnly="0" labelOnly="1" outline="0" axis="axisValues" fieldPosition="0"/>
    </format>
    <format dxfId="610">
      <pivotArea field="2" type="button" dataOnly="0" labelOnly="1" outline="0" axis="axisPage" fieldPosition="2"/>
    </format>
    <format dxfId="609">
      <pivotArea field="0" type="button" dataOnly="0" labelOnly="1" outline="0" axis="axisRow" fieldPosition="0"/>
    </format>
    <format dxfId="608">
      <pivotArea field="40" type="button" dataOnly="0" labelOnly="1" outline="0"/>
    </format>
    <format dxfId="607">
      <pivotArea field="25" type="button" dataOnly="0" labelOnly="1" outline="0"/>
    </format>
    <format dxfId="606">
      <pivotArea field="55" type="button" dataOnly="0" labelOnly="1" outline="0"/>
    </format>
    <format dxfId="605">
      <pivotArea field="45" type="button" dataOnly="0" labelOnly="1" outline="0"/>
    </format>
    <format dxfId="604">
      <pivotArea field="54" type="button" dataOnly="0" labelOnly="1" outline="0" axis="axisPage" fieldPosition="0"/>
    </format>
    <format dxfId="603">
      <pivotArea field="6" type="button" dataOnly="0" labelOnly="1" outline="0" axis="axisPage" fieldPosition="1"/>
    </format>
    <format dxfId="602">
      <pivotArea field="4" type="button" dataOnly="0" labelOnly="1" outline="0" axis="axisPage" fieldPosition="3"/>
    </format>
    <format dxfId="601">
      <pivotArea field="5" type="button" dataOnly="0" labelOnly="1" outline="0"/>
    </format>
    <format dxfId="600">
      <pivotArea field="50" type="button" dataOnly="0" labelOnly="1" outline="0"/>
    </format>
    <format dxfId="599">
      <pivotArea dataOnly="0" labelOnly="1" fieldPosition="0">
        <references count="1">
          <reference field="2" count="0"/>
        </references>
      </pivotArea>
    </format>
    <format dxfId="598">
      <pivotArea dataOnly="0" labelOnly="1" grandRow="1" outline="0" fieldPosition="0"/>
    </format>
    <format dxfId="597">
      <pivotArea dataOnly="0" labelOnly="1" fieldPosition="0">
        <references count="2">
          <reference field="0" count="6">
            <x v="0"/>
            <x v="1"/>
            <x v="2"/>
            <x v="3"/>
            <x v="4"/>
            <x v="5"/>
          </reference>
          <reference field="2" count="1" selected="0">
            <x v="0"/>
          </reference>
        </references>
      </pivotArea>
    </format>
    <format dxfId="596">
      <pivotArea dataOnly="0" labelOnly="1" fieldPosition="0">
        <references count="2">
          <reference field="0" count="6" defaultSubtotal="1">
            <x v="0"/>
            <x v="1"/>
            <x v="2"/>
            <x v="3"/>
            <x v="4"/>
            <x v="5"/>
          </reference>
          <reference field="2" count="1" selected="0">
            <x v="0"/>
          </reference>
        </references>
      </pivotArea>
    </format>
    <format dxfId="595">
      <pivotArea dataOnly="0" labelOnly="1" fieldPosition="0">
        <references count="2">
          <reference field="0" count="4">
            <x v="1"/>
            <x v="2"/>
            <x v="3"/>
            <x v="5"/>
          </reference>
          <reference field="2" count="1" selected="0">
            <x v="1"/>
          </reference>
        </references>
      </pivotArea>
    </format>
    <format dxfId="594">
      <pivotArea dataOnly="0" labelOnly="1" fieldPosition="0">
        <references count="2">
          <reference field="0" count="4" defaultSubtotal="1">
            <x v="1"/>
            <x v="2"/>
            <x v="3"/>
            <x v="5"/>
          </reference>
          <reference field="2" count="1" selected="0">
            <x v="1"/>
          </reference>
        </references>
      </pivotArea>
    </format>
    <format dxfId="593">
      <pivotArea type="all" dataOnly="0" outline="0" fieldPosition="0"/>
    </format>
    <format dxfId="592">
      <pivotArea outline="0" collapsedLevelsAreSubtotals="1" fieldPosition="0"/>
    </format>
    <format dxfId="591">
      <pivotArea type="origin" dataOnly="0" labelOnly="1" outline="0" fieldPosition="0"/>
    </format>
    <format dxfId="590">
      <pivotArea field="62" type="button" dataOnly="0" labelOnly="1" outline="0" axis="axisCol" fieldPosition="0"/>
    </format>
    <format dxfId="589">
      <pivotArea type="topRight" dataOnly="0" labelOnly="1" outline="0" fieldPosition="0"/>
    </format>
    <format dxfId="588">
      <pivotArea field="0" type="button" dataOnly="0" labelOnly="1" outline="0" axis="axisRow" fieldPosition="0"/>
    </format>
    <format dxfId="587">
      <pivotArea dataOnly="0" labelOnly="1" fieldPosition="0">
        <references count="1">
          <reference field="0" count="6">
            <x v="0"/>
            <x v="1"/>
            <x v="2"/>
            <x v="3"/>
            <x v="4"/>
            <x v="5"/>
          </reference>
        </references>
      </pivotArea>
    </format>
    <format dxfId="586">
      <pivotArea dataOnly="0" labelOnly="1" grandRow="1" outline="0" fieldPosition="0"/>
    </format>
    <format dxfId="585">
      <pivotArea dataOnly="0" labelOnly="1" fieldPosition="0">
        <references count="1">
          <reference field="62" count="2">
            <x v="0"/>
            <x v="1"/>
          </reference>
        </references>
      </pivotArea>
    </format>
    <format dxfId="584">
      <pivotArea dataOnly="0" labelOnly="1" grandCol="1" outline="0" fieldPosition="0"/>
    </format>
  </formats>
  <chartFormats count="6">
    <chartFormat chart="6" format="0" series="1">
      <pivotArea type="data" outline="0" fieldPosition="0">
        <references count="2">
          <reference field="4294967294" count="1" selected="0">
            <x v="0"/>
          </reference>
          <reference field="62" count="1" selected="0">
            <x v="0"/>
          </reference>
        </references>
      </pivotArea>
    </chartFormat>
    <chartFormat chart="6" format="1" series="1">
      <pivotArea type="data" outline="0" fieldPosition="0">
        <references count="2">
          <reference field="4294967294" count="1" selected="0">
            <x v="0"/>
          </reference>
          <reference field="62" count="1" selected="0">
            <x v="1"/>
          </reference>
        </references>
      </pivotArea>
    </chartFormat>
    <chartFormat chart="9" format="4" series="1">
      <pivotArea type="data" outline="0" fieldPosition="0">
        <references count="2">
          <reference field="4294967294" count="1" selected="0">
            <x v="0"/>
          </reference>
          <reference field="62" count="1" selected="0">
            <x v="0"/>
          </reference>
        </references>
      </pivotArea>
    </chartFormat>
    <chartFormat chart="9" format="5" series="1">
      <pivotArea type="data" outline="0" fieldPosition="0">
        <references count="2">
          <reference field="4294967294" count="1" selected="0">
            <x v="0"/>
          </reference>
          <reference field="62" count="1" selected="0">
            <x v="1"/>
          </reference>
        </references>
      </pivotArea>
    </chartFormat>
    <chartFormat chart="9" format="6" series="1">
      <pivotArea type="data" outline="0" fieldPosition="0">
        <references count="2">
          <reference field="4294967294" count="1" selected="0">
            <x v="0"/>
          </reference>
          <reference field="62" count="1" selected="0">
            <x v="4"/>
          </reference>
        </references>
      </pivotArea>
    </chartFormat>
    <chartFormat chart="9" format="7" series="1">
      <pivotArea type="data" outline="0" fieldPosition="0">
        <references count="1">
          <reference field="4294967294" count="1" selected="0">
            <x v="0"/>
          </reference>
        </references>
      </pivotArea>
    </chartFormat>
  </chartFormats>
  <pivotTableStyleInfo name="Style de tableau croisé dynamique 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E564C3E-D2AF-4394-8608-5419443029B5}" name="Tableau croisé dynamique5" cacheId="1"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chartFormat="6" rowHeaderCaption="Territoire">
  <location ref="M6:M7" firstHeaderRow="1" firstDataRow="1" firstDataCol="1" rowPageCount="4" colPageCount="1"/>
  <pivotFields count="98">
    <pivotField axis="axisRow" outline="0" showAll="0" defaultSubtotal="0">
      <items count="7">
        <item m="1" x="5"/>
        <item m="1" x="3"/>
        <item m="1" x="1"/>
        <item m="1" x="6"/>
        <item m="1" x="2"/>
        <item m="1" x="4"/>
        <item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3">
        <item m="1" x="1"/>
        <item m="1" x="2"/>
        <item h="1" x="0"/>
      </items>
      <extLst>
        <ext xmlns:x14="http://schemas.microsoft.com/office/spreadsheetml/2009/9/main" uri="{2946ED86-A175-432a-8AC1-64E0C546D7DE}">
          <x14:pivotField fillDownLabels="1"/>
        </ext>
      </extLst>
    </pivotField>
    <pivotField showAll="0"/>
    <pivotField axis="axisPage" outline="0" showAll="0" defaultSubtotal="0">
      <items count="6">
        <item m="1" x="3"/>
        <item m="1" x="4"/>
        <item m="1" x="5"/>
        <item m="1" x="1"/>
        <item m="1" x="2"/>
        <item x="0"/>
      </items>
    </pivotField>
    <pivotField outline="0" showAll="0" defaultSubtotal="0">
      <items count="3">
        <item x="0"/>
        <item m="1" x="2"/>
        <item m="1" x="1"/>
      </items>
    </pivotField>
    <pivotField axis="axisPage" outline="0" showAll="0" defaultSubtotal="0">
      <items count="9">
        <item x="0"/>
        <item m="1" x="5"/>
        <item m="1" x="2"/>
        <item m="1" x="4"/>
        <item m="1" x="7"/>
        <item m="1" x="8"/>
        <item m="1" x="1"/>
        <item m="1" x="3"/>
        <item m="1"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9" showAll="0"/>
    <pivotField numFmtId="49" showAll="0"/>
    <pivotField numFmtId="49" showAll="0"/>
    <pivotField outline="0" showAll="0" defaultSubtotal="0">
      <items count="2">
        <item x="0"/>
        <item m="1" x="1"/>
      </items>
      <extLst>
        <ext xmlns:x14="http://schemas.microsoft.com/office/spreadsheetml/2009/9/main" uri="{2946ED86-A175-432a-8AC1-64E0C546D7DE}">
          <x14:pivotField fillDownLabels="1"/>
        </ext>
      </extLst>
    </pivotField>
    <pivotField showAll="0"/>
    <pivotField showAll="0"/>
    <pivotField numFmtId="49" showAll="0"/>
    <pivotField numFmtId="49" showAll="0"/>
    <pivotField showAll="0"/>
    <pivotField numFmtId="49" showAll="0"/>
    <pivotField showAll="0"/>
    <pivotField showAll="0"/>
    <pivotField showAll="0"/>
    <pivotField showAll="0"/>
    <pivotField showAll="0"/>
    <pivotField showAll="0"/>
    <pivotField showAll="0"/>
    <pivotField showAll="0"/>
    <pivotField outline="0" showAll="0">
      <items count="119">
        <item m="1" x="35"/>
        <item m="1" x="94"/>
        <item m="1" x="58"/>
        <item m="1" x="24"/>
        <item m="1" x="110"/>
        <item m="1" x="93"/>
        <item m="1" x="66"/>
        <item m="1" x="37"/>
        <item m="1" x="23"/>
        <item m="1" x="64"/>
        <item m="1" x="101"/>
        <item m="1" x="6"/>
        <item m="1" x="28"/>
        <item m="1" x="84"/>
        <item m="1" x="49"/>
        <item m="1" x="26"/>
        <item m="1" x="36"/>
        <item m="1" x="79"/>
        <item m="1" x="34"/>
        <item m="1" x="78"/>
        <item m="1" x="87"/>
        <item m="1" x="85"/>
        <item m="1" x="96"/>
        <item m="1" x="73"/>
        <item m="1" x="51"/>
        <item m="1" x="91"/>
        <item m="1" x="3"/>
        <item m="1" x="52"/>
        <item m="1" x="20"/>
        <item m="1" x="54"/>
        <item m="1" x="22"/>
        <item m="1" x="2"/>
        <item m="1" x="53"/>
        <item m="1" x="89"/>
        <item m="1" x="98"/>
        <item m="1" x="71"/>
        <item m="1" x="61"/>
        <item m="1" x="107"/>
        <item m="1" x="19"/>
        <item m="1" x="82"/>
        <item m="1" x="81"/>
        <item m="1" x="88"/>
        <item m="1" x="15"/>
        <item m="1" x="72"/>
        <item m="1" x="114"/>
        <item m="1" x="97"/>
        <item m="1" x="86"/>
        <item m="1" x="11"/>
        <item m="1" x="100"/>
        <item x="0"/>
        <item m="1" x="27"/>
        <item m="1" x="95"/>
        <item m="1" x="112"/>
        <item m="1" x="39"/>
        <item m="1" x="56"/>
        <item m="1" x="43"/>
        <item m="1" x="83"/>
        <item m="1" x="1"/>
        <item m="1" x="99"/>
        <item m="1" x="102"/>
        <item m="1" x="14"/>
        <item m="1" x="90"/>
        <item m="1" x="21"/>
        <item m="1" x="8"/>
        <item m="1" x="25"/>
        <item m="1" x="10"/>
        <item m="1" x="31"/>
        <item m="1" x="60"/>
        <item m="1" x="63"/>
        <item m="1" x="42"/>
        <item m="1" x="47"/>
        <item m="1" x="111"/>
        <item m="1" x="115"/>
        <item m="1" x="33"/>
        <item m="1" x="29"/>
        <item m="1" x="12"/>
        <item m="1" x="76"/>
        <item m="1" x="62"/>
        <item m="1" x="55"/>
        <item m="1" x="13"/>
        <item m="1" x="57"/>
        <item m="1" x="5"/>
        <item m="1" x="44"/>
        <item m="1" x="108"/>
        <item m="1" x="16"/>
        <item m="1" x="116"/>
        <item m="1" x="7"/>
        <item m="1" x="46"/>
        <item m="1" x="59"/>
        <item m="1" x="50"/>
        <item m="1" x="113"/>
        <item m="1" x="80"/>
        <item m="1" x="75"/>
        <item m="1" x="17"/>
        <item m="1" x="45"/>
        <item m="1" x="32"/>
        <item m="1" x="69"/>
        <item m="1" x="30"/>
        <item m="1" x="74"/>
        <item m="1" x="106"/>
        <item m="1" x="77"/>
        <item m="1" x="4"/>
        <item m="1" x="9"/>
        <item m="1" x="67"/>
        <item m="1" x="105"/>
        <item m="1" x="38"/>
        <item m="1" x="18"/>
        <item m="1" x="70"/>
        <item m="1" x="41"/>
        <item m="1" x="117"/>
        <item m="1" x="48"/>
        <item m="1" x="103"/>
        <item m="1" x="40"/>
        <item m="1" x="68"/>
        <item m="1" x="104"/>
        <item m="1" x="65"/>
        <item m="1" x="109"/>
        <item m="1" x="92"/>
        <item t="default"/>
      </items>
      <extLst>
        <ext xmlns:x14="http://schemas.microsoft.com/office/spreadsheetml/2009/9/main" uri="{2946ED86-A175-432a-8AC1-64E0C546D7DE}">
          <x14:pivotField fillDownLabels="1"/>
        </ext>
      </extLst>
    </pivotField>
    <pivotField showAll="0"/>
    <pivotField showAll="0"/>
    <pivotField showAll="0"/>
    <pivotField name="Désignation déchet" outline="0" showAll="0" defaultSubtotal="0">
      <items count="8">
        <item m="1" x="4"/>
        <item m="1" x="5"/>
        <item m="1" x="3"/>
        <item m="1" x="2"/>
        <item x="1"/>
        <item m="1" x="6"/>
        <item m="1" x="7"/>
        <item x="0"/>
      </items>
    </pivotField>
    <pivotField name="Famille" outline="0" showAll="0" defaultSubtotal="0">
      <items count="7">
        <item x="0"/>
        <item x="2"/>
        <item x="3"/>
        <item m="1" x="6"/>
        <item m="1" x="4"/>
        <item m="1" x="5"/>
        <item x="1"/>
      </items>
    </pivotField>
    <pivotField showAll="0"/>
    <pivotField showAll="0"/>
    <pivotField showAll="0"/>
    <pivotField showAll="0"/>
    <pivotField outline="0" showAll="0" defaultSubtotal="0">
      <items count="26">
        <item m="1" x="5"/>
        <item m="1" x="21"/>
        <item m="1" x="14"/>
        <item m="1" x="11"/>
        <item x="0"/>
        <item m="1" x="8"/>
        <item m="1" x="23"/>
        <item m="1" x="16"/>
        <item m="1" x="7"/>
        <item m="1" x="17"/>
        <item m="1" x="13"/>
        <item m="1" x="1"/>
        <item m="1" x="3"/>
        <item m="1" x="2"/>
        <item m="1" x="10"/>
        <item m="1" x="4"/>
        <item m="1" x="12"/>
        <item m="1" x="6"/>
        <item m="1" x="15"/>
        <item m="1" x="20"/>
        <item m="1" x="24"/>
        <item m="1" x="19"/>
        <item m="1" x="25"/>
        <item m="1" x="9"/>
        <item m="1" x="18"/>
        <item m="1" x="22"/>
      </items>
    </pivotField>
    <pivotField showAll="0"/>
    <pivotField showAll="0"/>
    <pivotField showAll="0"/>
    <pivotField axis="axisPage" outline="0" showAll="0" defaultSubtotal="0">
      <items count="9">
        <item m="1" x="6"/>
        <item m="1" x="1"/>
        <item m="1" x="5"/>
        <item m="1" x="8"/>
        <item m="1" x="4"/>
        <item x="0"/>
        <item m="1" x="2"/>
        <item m="1" x="3"/>
        <item m="1" x="7"/>
      </items>
    </pivotField>
    <pivotField name="Location - Vente - " outline="0" showAll="0" defaultSubtotal="0">
      <items count="3">
        <item x="0"/>
        <item x="1"/>
        <item m="1" x="2"/>
      </items>
      <extLst>
        <ext xmlns:x14="http://schemas.microsoft.com/office/spreadsheetml/2009/9/main" uri="{2946ED86-A175-432a-8AC1-64E0C546D7DE}">
          <x14:pivotField fillDownLabels="1"/>
        </ext>
      </extLst>
    </pivotField>
    <pivotField showAll="0"/>
    <pivotField outline="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1">
    <i t="grand">
      <x/>
    </i>
  </rowItems>
  <colItems count="1">
    <i/>
  </colItems>
  <pageFields count="4">
    <pageField fld="54" hier="-1"/>
    <pageField fld="6" hier="-1"/>
    <pageField fld="2" hier="-1"/>
    <pageField fld="4" hier="-1"/>
  </pageFields>
  <formats count="159">
    <format dxfId="903">
      <pivotArea type="all" dataOnly="0" outline="0" fieldPosition="0"/>
    </format>
    <format dxfId="902">
      <pivotArea field="44" type="button" dataOnly="0" labelOnly="1" outline="0"/>
    </format>
    <format dxfId="901">
      <pivotArea dataOnly="0" labelOnly="1" fieldPosition="0">
        <references count="1">
          <reference field="0" count="0"/>
        </references>
      </pivotArea>
    </format>
    <format dxfId="900">
      <pivotArea dataOnly="0" labelOnly="1" fieldPosition="0">
        <references count="1">
          <reference field="0" count="0" defaultSubtotal="1"/>
        </references>
      </pivotArea>
    </format>
    <format dxfId="899">
      <pivotArea dataOnly="0" outline="0" fieldPosition="0">
        <references count="1">
          <reference field="2" count="0" defaultSubtotal="1"/>
        </references>
      </pivotArea>
    </format>
    <format dxfId="898">
      <pivotArea dataOnly="0" outline="0" fieldPosition="0">
        <references count="1">
          <reference field="2" count="0" defaultSubtotal="1"/>
        </references>
      </pivotArea>
    </format>
    <format dxfId="897">
      <pivotArea type="all" dataOnly="0" outline="0" fieldPosition="0"/>
    </format>
    <format dxfId="896">
      <pivotArea outline="0" collapsedLevelsAreSubtotals="1" fieldPosition="0"/>
    </format>
    <format dxfId="895">
      <pivotArea field="2" type="button" dataOnly="0" labelOnly="1" outline="0" axis="axisPage" fieldPosition="2"/>
    </format>
    <format dxfId="894">
      <pivotArea field="0" type="button" dataOnly="0" labelOnly="1" outline="0" axis="axisRow" fieldPosition="0"/>
    </format>
    <format dxfId="893">
      <pivotArea field="40" type="button" dataOnly="0" labelOnly="1" outline="0"/>
    </format>
    <format dxfId="892">
      <pivotArea field="25" type="button" dataOnly="0" labelOnly="1" outline="0"/>
    </format>
    <format dxfId="891">
      <pivotArea field="55" type="button" dataOnly="0" labelOnly="1" outline="0"/>
    </format>
    <format dxfId="890">
      <pivotArea field="45" type="button" dataOnly="0" labelOnly="1" outline="0"/>
    </format>
    <format dxfId="889">
      <pivotArea field="54" type="button" dataOnly="0" labelOnly="1" outline="0" axis="axisPage" fieldPosition="0"/>
    </format>
    <format dxfId="888">
      <pivotArea field="6" type="button" dataOnly="0" labelOnly="1" outline="0" axis="axisPage" fieldPosition="1"/>
    </format>
    <format dxfId="887">
      <pivotArea field="4" type="button" dataOnly="0" labelOnly="1" outline="0" axis="axisPage" fieldPosition="3"/>
    </format>
    <format dxfId="886">
      <pivotArea field="5" type="button" dataOnly="0" labelOnly="1" outline="0"/>
    </format>
    <format dxfId="885">
      <pivotArea field="50" type="button" dataOnly="0" labelOnly="1" outline="0"/>
    </format>
    <format dxfId="884">
      <pivotArea dataOnly="0" labelOnly="1" fieldPosition="0">
        <references count="1">
          <reference field="2" count="0"/>
        </references>
      </pivotArea>
    </format>
    <format dxfId="883">
      <pivotArea dataOnly="0" labelOnly="1" grandRow="1" outline="0" fieldPosition="0"/>
    </format>
    <format dxfId="882">
      <pivotArea dataOnly="0" labelOnly="1" fieldPosition="0">
        <references count="2">
          <reference field="0" count="6">
            <x v="0"/>
            <x v="1"/>
            <x v="2"/>
            <x v="3"/>
            <x v="4"/>
            <x v="5"/>
          </reference>
          <reference field="2" count="1" selected="0">
            <x v="0"/>
          </reference>
        </references>
      </pivotArea>
    </format>
    <format dxfId="881">
      <pivotArea dataOnly="0" labelOnly="1" fieldPosition="0">
        <references count="2">
          <reference field="0" count="6" defaultSubtotal="1">
            <x v="0"/>
            <x v="1"/>
            <x v="2"/>
            <x v="3"/>
            <x v="4"/>
            <x v="5"/>
          </reference>
          <reference field="2" count="1" selected="0">
            <x v="0"/>
          </reference>
        </references>
      </pivotArea>
    </format>
    <format dxfId="880">
      <pivotArea dataOnly="0" labelOnly="1" fieldPosition="0">
        <references count="2">
          <reference field="0" count="4">
            <x v="1"/>
            <x v="2"/>
            <x v="3"/>
            <x v="5"/>
          </reference>
          <reference field="2" count="1" selected="0">
            <x v="1"/>
          </reference>
        </references>
      </pivotArea>
    </format>
    <format dxfId="879">
      <pivotArea dataOnly="0" labelOnly="1" fieldPosition="0">
        <references count="2">
          <reference field="0" count="4" defaultSubtotal="1">
            <x v="1"/>
            <x v="2"/>
            <x v="3"/>
            <x v="5"/>
          </reference>
          <reference field="2" count="1" selected="0">
            <x v="1"/>
          </reference>
        </references>
      </pivotArea>
    </format>
    <format dxfId="878">
      <pivotArea dataOnly="0" labelOnly="1" outline="0" axis="axisValues" fieldPosition="0"/>
    </format>
    <format dxfId="877">
      <pivotArea type="all" dataOnly="0" outline="0" fieldPosition="0"/>
    </format>
    <format dxfId="876">
      <pivotArea outline="0" collapsedLevelsAreSubtotals="1" fieldPosition="0"/>
    </format>
    <format dxfId="875">
      <pivotArea field="2" type="button" dataOnly="0" labelOnly="1" outline="0" axis="axisPage" fieldPosition="2"/>
    </format>
    <format dxfId="874">
      <pivotArea field="0" type="button" dataOnly="0" labelOnly="1" outline="0" axis="axisRow" fieldPosition="0"/>
    </format>
    <format dxfId="873">
      <pivotArea field="40" type="button" dataOnly="0" labelOnly="1" outline="0"/>
    </format>
    <format dxfId="872">
      <pivotArea field="25" type="button" dataOnly="0" labelOnly="1" outline="0"/>
    </format>
    <format dxfId="871">
      <pivotArea field="55" type="button" dataOnly="0" labelOnly="1" outline="0"/>
    </format>
    <format dxfId="870">
      <pivotArea field="45" type="button" dataOnly="0" labelOnly="1" outline="0"/>
    </format>
    <format dxfId="869">
      <pivotArea field="54" type="button" dataOnly="0" labelOnly="1" outline="0" axis="axisPage" fieldPosition="0"/>
    </format>
    <format dxfId="868">
      <pivotArea field="6" type="button" dataOnly="0" labelOnly="1" outline="0" axis="axisPage" fieldPosition="1"/>
    </format>
    <format dxfId="867">
      <pivotArea field="4" type="button" dataOnly="0" labelOnly="1" outline="0" axis="axisPage" fieldPosition="3"/>
    </format>
    <format dxfId="866">
      <pivotArea field="5" type="button" dataOnly="0" labelOnly="1" outline="0"/>
    </format>
    <format dxfId="865">
      <pivotArea field="50" type="button" dataOnly="0" labelOnly="1" outline="0"/>
    </format>
    <format dxfId="864">
      <pivotArea dataOnly="0" labelOnly="1" fieldPosition="0">
        <references count="1">
          <reference field="2" count="0"/>
        </references>
      </pivotArea>
    </format>
    <format dxfId="863">
      <pivotArea dataOnly="0" labelOnly="1" grandRow="1" outline="0" fieldPosition="0"/>
    </format>
    <format dxfId="862">
      <pivotArea dataOnly="0" labelOnly="1" fieldPosition="0">
        <references count="2">
          <reference field="0" count="6">
            <x v="0"/>
            <x v="1"/>
            <x v="2"/>
            <x v="3"/>
            <x v="4"/>
            <x v="5"/>
          </reference>
          <reference field="2" count="1" selected="0">
            <x v="0"/>
          </reference>
        </references>
      </pivotArea>
    </format>
    <format dxfId="861">
      <pivotArea dataOnly="0" labelOnly="1" fieldPosition="0">
        <references count="2">
          <reference field="0" count="6" defaultSubtotal="1">
            <x v="0"/>
            <x v="1"/>
            <x v="2"/>
            <x v="3"/>
            <x v="4"/>
            <x v="5"/>
          </reference>
          <reference field="2" count="1" selected="0">
            <x v="0"/>
          </reference>
        </references>
      </pivotArea>
    </format>
    <format dxfId="860">
      <pivotArea dataOnly="0" labelOnly="1" fieldPosition="0">
        <references count="2">
          <reference field="0" count="4">
            <x v="1"/>
            <x v="2"/>
            <x v="3"/>
            <x v="5"/>
          </reference>
          <reference field="2" count="1" selected="0">
            <x v="1"/>
          </reference>
        </references>
      </pivotArea>
    </format>
    <format dxfId="859">
      <pivotArea dataOnly="0" labelOnly="1" fieldPosition="0">
        <references count="2">
          <reference field="0" count="4" defaultSubtotal="1">
            <x v="1"/>
            <x v="2"/>
            <x v="3"/>
            <x v="5"/>
          </reference>
          <reference field="2" count="1" selected="0">
            <x v="1"/>
          </reference>
        </references>
      </pivotArea>
    </format>
    <format dxfId="858">
      <pivotArea dataOnly="0" labelOnly="1" outline="0" axis="axisValues" fieldPosition="0"/>
    </format>
    <format dxfId="857">
      <pivotArea type="all" dataOnly="0" outline="0" fieldPosition="0"/>
    </format>
    <format dxfId="856">
      <pivotArea outline="0" collapsedLevelsAreSubtotals="1" fieldPosition="0"/>
    </format>
    <format dxfId="855">
      <pivotArea field="2" type="button" dataOnly="0" labelOnly="1" outline="0" axis="axisPage" fieldPosition="2"/>
    </format>
    <format dxfId="854">
      <pivotArea field="0" type="button" dataOnly="0" labelOnly="1" outline="0" axis="axisRow" fieldPosition="0"/>
    </format>
    <format dxfId="853">
      <pivotArea field="40" type="button" dataOnly="0" labelOnly="1" outline="0"/>
    </format>
    <format dxfId="852">
      <pivotArea field="25" type="button" dataOnly="0" labelOnly="1" outline="0"/>
    </format>
    <format dxfId="851">
      <pivotArea field="55" type="button" dataOnly="0" labelOnly="1" outline="0"/>
    </format>
    <format dxfId="850">
      <pivotArea field="45" type="button" dataOnly="0" labelOnly="1" outline="0"/>
    </format>
    <format dxfId="849">
      <pivotArea field="54" type="button" dataOnly="0" labelOnly="1" outline="0" axis="axisPage" fieldPosition="0"/>
    </format>
    <format dxfId="848">
      <pivotArea field="6" type="button" dataOnly="0" labelOnly="1" outline="0" axis="axisPage" fieldPosition="1"/>
    </format>
    <format dxfId="847">
      <pivotArea field="4" type="button" dataOnly="0" labelOnly="1" outline="0" axis="axisPage" fieldPosition="3"/>
    </format>
    <format dxfId="846">
      <pivotArea field="5" type="button" dataOnly="0" labelOnly="1" outline="0"/>
    </format>
    <format dxfId="845">
      <pivotArea field="50" type="button" dataOnly="0" labelOnly="1" outline="0"/>
    </format>
    <format dxfId="844">
      <pivotArea dataOnly="0" labelOnly="1" fieldPosition="0">
        <references count="1">
          <reference field="2" count="0"/>
        </references>
      </pivotArea>
    </format>
    <format dxfId="843">
      <pivotArea dataOnly="0" labelOnly="1" grandRow="1" outline="0" fieldPosition="0"/>
    </format>
    <format dxfId="842">
      <pivotArea dataOnly="0" labelOnly="1" fieldPosition="0">
        <references count="2">
          <reference field="0" count="6">
            <x v="0"/>
            <x v="1"/>
            <x v="2"/>
            <x v="3"/>
            <x v="4"/>
            <x v="5"/>
          </reference>
          <reference field="2" count="1" selected="0">
            <x v="0"/>
          </reference>
        </references>
      </pivotArea>
    </format>
    <format dxfId="841">
      <pivotArea dataOnly="0" labelOnly="1" fieldPosition="0">
        <references count="2">
          <reference field="0" count="6" defaultSubtotal="1">
            <x v="0"/>
            <x v="1"/>
            <x v="2"/>
            <x v="3"/>
            <x v="4"/>
            <x v="5"/>
          </reference>
          <reference field="2" count="1" selected="0">
            <x v="0"/>
          </reference>
        </references>
      </pivotArea>
    </format>
    <format dxfId="840">
      <pivotArea dataOnly="0" labelOnly="1" fieldPosition="0">
        <references count="2">
          <reference field="0" count="4">
            <x v="1"/>
            <x v="2"/>
            <x v="3"/>
            <x v="5"/>
          </reference>
          <reference field="2" count="1" selected="0">
            <x v="1"/>
          </reference>
        </references>
      </pivotArea>
    </format>
    <format dxfId="839">
      <pivotArea dataOnly="0" labelOnly="1" fieldPosition="0">
        <references count="2">
          <reference field="0" count="4" defaultSubtotal="1">
            <x v="1"/>
            <x v="2"/>
            <x v="3"/>
            <x v="5"/>
          </reference>
          <reference field="2" count="1" selected="0">
            <x v="1"/>
          </reference>
        </references>
      </pivotArea>
    </format>
    <format dxfId="838">
      <pivotArea dataOnly="0" labelOnly="1" outline="0" axis="axisValues" fieldPosition="0"/>
    </format>
    <format dxfId="837">
      <pivotArea type="all" dataOnly="0" outline="0" fieldPosition="0"/>
    </format>
    <format dxfId="836">
      <pivotArea outline="0" collapsedLevelsAreSubtotals="1" fieldPosition="0"/>
    </format>
    <format dxfId="835">
      <pivotArea field="2" type="button" dataOnly="0" labelOnly="1" outline="0" axis="axisPage" fieldPosition="2"/>
    </format>
    <format dxfId="834">
      <pivotArea field="0" type="button" dataOnly="0" labelOnly="1" outline="0" axis="axisRow" fieldPosition="0"/>
    </format>
    <format dxfId="833">
      <pivotArea field="40" type="button" dataOnly="0" labelOnly="1" outline="0"/>
    </format>
    <format dxfId="832">
      <pivotArea field="25" type="button" dataOnly="0" labelOnly="1" outline="0"/>
    </format>
    <format dxfId="831">
      <pivotArea field="55" type="button" dataOnly="0" labelOnly="1" outline="0"/>
    </format>
    <format dxfId="830">
      <pivotArea field="45" type="button" dataOnly="0" labelOnly="1" outline="0"/>
    </format>
    <format dxfId="829">
      <pivotArea field="54" type="button" dataOnly="0" labelOnly="1" outline="0" axis="axisPage" fieldPosition="0"/>
    </format>
    <format dxfId="828">
      <pivotArea field="6" type="button" dataOnly="0" labelOnly="1" outline="0" axis="axisPage" fieldPosition="1"/>
    </format>
    <format dxfId="827">
      <pivotArea field="4" type="button" dataOnly="0" labelOnly="1" outline="0" axis="axisPage" fieldPosition="3"/>
    </format>
    <format dxfId="826">
      <pivotArea field="5" type="button" dataOnly="0" labelOnly="1" outline="0"/>
    </format>
    <format dxfId="825">
      <pivotArea field="50" type="button" dataOnly="0" labelOnly="1" outline="0"/>
    </format>
    <format dxfId="824">
      <pivotArea dataOnly="0" labelOnly="1" fieldPosition="0">
        <references count="1">
          <reference field="2" count="0"/>
        </references>
      </pivotArea>
    </format>
    <format dxfId="823">
      <pivotArea dataOnly="0" labelOnly="1" grandRow="1" outline="0" fieldPosition="0"/>
    </format>
    <format dxfId="822">
      <pivotArea dataOnly="0" labelOnly="1" fieldPosition="0">
        <references count="2">
          <reference field="0" count="6">
            <x v="0"/>
            <x v="1"/>
            <x v="2"/>
            <x v="3"/>
            <x v="4"/>
            <x v="5"/>
          </reference>
          <reference field="2" count="1" selected="0">
            <x v="0"/>
          </reference>
        </references>
      </pivotArea>
    </format>
    <format dxfId="821">
      <pivotArea dataOnly="0" labelOnly="1" fieldPosition="0">
        <references count="2">
          <reference field="0" count="6" defaultSubtotal="1">
            <x v="0"/>
            <x v="1"/>
            <x v="2"/>
            <x v="3"/>
            <x v="4"/>
            <x v="5"/>
          </reference>
          <reference field="2" count="1" selected="0">
            <x v="0"/>
          </reference>
        </references>
      </pivotArea>
    </format>
    <format dxfId="820">
      <pivotArea dataOnly="0" labelOnly="1" fieldPosition="0">
        <references count="2">
          <reference field="0" count="4">
            <x v="1"/>
            <x v="2"/>
            <x v="3"/>
            <x v="5"/>
          </reference>
          <reference field="2" count="1" selected="0">
            <x v="1"/>
          </reference>
        </references>
      </pivotArea>
    </format>
    <format dxfId="819">
      <pivotArea dataOnly="0" labelOnly="1" fieldPosition="0">
        <references count="2">
          <reference field="0" count="4" defaultSubtotal="1">
            <x v="1"/>
            <x v="2"/>
            <x v="3"/>
            <x v="5"/>
          </reference>
          <reference field="2" count="1" selected="0">
            <x v="1"/>
          </reference>
        </references>
      </pivotArea>
    </format>
    <format dxfId="818">
      <pivotArea dataOnly="0" labelOnly="1" outline="0" axis="axisValues" fieldPosition="0"/>
    </format>
    <format dxfId="817">
      <pivotArea type="all" dataOnly="0" outline="0" fieldPosition="0"/>
    </format>
    <format dxfId="816">
      <pivotArea outline="0" collapsedLevelsAreSubtotals="1" fieldPosition="0"/>
    </format>
    <format dxfId="815">
      <pivotArea field="2" type="button" dataOnly="0" labelOnly="1" outline="0" axis="axisPage" fieldPosition="2"/>
    </format>
    <format dxfId="814">
      <pivotArea field="0" type="button" dataOnly="0" labelOnly="1" outline="0" axis="axisRow" fieldPosition="0"/>
    </format>
    <format dxfId="813">
      <pivotArea field="40" type="button" dataOnly="0" labelOnly="1" outline="0"/>
    </format>
    <format dxfId="812">
      <pivotArea field="25" type="button" dataOnly="0" labelOnly="1" outline="0"/>
    </format>
    <format dxfId="811">
      <pivotArea field="55" type="button" dataOnly="0" labelOnly="1" outline="0"/>
    </format>
    <format dxfId="810">
      <pivotArea field="45" type="button" dataOnly="0" labelOnly="1" outline="0"/>
    </format>
    <format dxfId="809">
      <pivotArea field="54" type="button" dataOnly="0" labelOnly="1" outline="0" axis="axisPage" fieldPosition="0"/>
    </format>
    <format dxfId="808">
      <pivotArea field="6" type="button" dataOnly="0" labelOnly="1" outline="0" axis="axisPage" fieldPosition="1"/>
    </format>
    <format dxfId="807">
      <pivotArea field="4" type="button" dataOnly="0" labelOnly="1" outline="0" axis="axisPage" fieldPosition="3"/>
    </format>
    <format dxfId="806">
      <pivotArea field="5" type="button" dataOnly="0" labelOnly="1" outline="0"/>
    </format>
    <format dxfId="805">
      <pivotArea field="50" type="button" dataOnly="0" labelOnly="1" outline="0"/>
    </format>
    <format dxfId="804">
      <pivotArea dataOnly="0" labelOnly="1" fieldPosition="0">
        <references count="1">
          <reference field="2" count="0"/>
        </references>
      </pivotArea>
    </format>
    <format dxfId="803">
      <pivotArea dataOnly="0" labelOnly="1" grandRow="1" outline="0" fieldPosition="0"/>
    </format>
    <format dxfId="802">
      <pivotArea dataOnly="0" labelOnly="1" fieldPosition="0">
        <references count="2">
          <reference field="0" count="6">
            <x v="0"/>
            <x v="1"/>
            <x v="2"/>
            <x v="3"/>
            <x v="4"/>
            <x v="5"/>
          </reference>
          <reference field="2" count="1" selected="0">
            <x v="0"/>
          </reference>
        </references>
      </pivotArea>
    </format>
    <format dxfId="801">
      <pivotArea dataOnly="0" labelOnly="1" fieldPosition="0">
        <references count="2">
          <reference field="0" count="6" defaultSubtotal="1">
            <x v="0"/>
            <x v="1"/>
            <x v="2"/>
            <x v="3"/>
            <x v="4"/>
            <x v="5"/>
          </reference>
          <reference field="2" count="1" selected="0">
            <x v="0"/>
          </reference>
        </references>
      </pivotArea>
    </format>
    <format dxfId="800">
      <pivotArea dataOnly="0" labelOnly="1" fieldPosition="0">
        <references count="2">
          <reference field="0" count="4">
            <x v="1"/>
            <x v="2"/>
            <x v="3"/>
            <x v="5"/>
          </reference>
          <reference field="2" count="1" selected="0">
            <x v="1"/>
          </reference>
        </references>
      </pivotArea>
    </format>
    <format dxfId="799">
      <pivotArea dataOnly="0" labelOnly="1" fieldPosition="0">
        <references count="2">
          <reference field="0" count="4" defaultSubtotal="1">
            <x v="1"/>
            <x v="2"/>
            <x v="3"/>
            <x v="5"/>
          </reference>
          <reference field="2" count="1" selected="0">
            <x v="1"/>
          </reference>
        </references>
      </pivotArea>
    </format>
    <format dxfId="798">
      <pivotArea dataOnly="0" labelOnly="1" outline="0" axis="axisValues" fieldPosition="0"/>
    </format>
    <format dxfId="797">
      <pivotArea dataOnly="0" labelOnly="1" outline="0" fieldPosition="0">
        <references count="1">
          <reference field="2" count="0"/>
        </references>
      </pivotArea>
    </format>
    <format dxfId="796">
      <pivotArea outline="0" collapsedLevelsAreSubtotals="1" fieldPosition="0">
        <references count="2">
          <reference field="0" count="1" selected="0" defaultSubtotal="1">
            <x v="0"/>
          </reference>
          <reference field="2" count="1" selected="0">
            <x v="0"/>
          </reference>
        </references>
      </pivotArea>
    </format>
    <format dxfId="795">
      <pivotArea outline="0" collapsedLevelsAreSubtotals="1" fieldPosition="0">
        <references count="2">
          <reference field="0" count="1" selected="0" defaultSubtotal="1">
            <x v="1"/>
          </reference>
          <reference field="2" count="1" selected="0">
            <x v="0"/>
          </reference>
        </references>
      </pivotArea>
    </format>
    <format dxfId="794">
      <pivotArea outline="0" collapsedLevelsAreSubtotals="1" fieldPosition="0">
        <references count="2">
          <reference field="0" count="1" selected="0" defaultSubtotal="1">
            <x v="2"/>
          </reference>
          <reference field="2" count="1" selected="0">
            <x v="0"/>
          </reference>
        </references>
      </pivotArea>
    </format>
    <format dxfId="793">
      <pivotArea outline="0" collapsedLevelsAreSubtotals="1" fieldPosition="0">
        <references count="2">
          <reference field="0" count="1" selected="0" defaultSubtotal="1">
            <x v="3"/>
          </reference>
          <reference field="2" count="1" selected="0">
            <x v="0"/>
          </reference>
        </references>
      </pivotArea>
    </format>
    <format dxfId="792">
      <pivotArea outline="0" collapsedLevelsAreSubtotals="1" fieldPosition="0">
        <references count="2">
          <reference field="0" count="1" selected="0" defaultSubtotal="1">
            <x v="4"/>
          </reference>
          <reference field="2" count="1" selected="0">
            <x v="0"/>
          </reference>
        </references>
      </pivotArea>
    </format>
    <format dxfId="791">
      <pivotArea dataOnly="0" outline="0" fieldPosition="0">
        <references count="1">
          <reference field="0" count="0" defaultSubtotal="1"/>
        </references>
      </pivotArea>
    </format>
    <format dxfId="790">
      <pivotArea dataOnly="0" outline="0" fieldPosition="0">
        <references count="1">
          <reference field="0" count="0" defaultSubtotal="1"/>
        </references>
      </pivotArea>
    </format>
    <format dxfId="789">
      <pivotArea type="all" dataOnly="0" outline="0" fieldPosition="0"/>
    </format>
    <format dxfId="788">
      <pivotArea outline="0" collapsedLevelsAreSubtotals="1" fieldPosition="0"/>
    </format>
    <format dxfId="787">
      <pivotArea field="2" type="button" dataOnly="0" labelOnly="1" outline="0" axis="axisPage" fieldPosition="2"/>
    </format>
    <format dxfId="786">
      <pivotArea field="0" type="button" dataOnly="0" labelOnly="1" outline="0" axis="axisRow" fieldPosition="0"/>
    </format>
    <format dxfId="785">
      <pivotArea field="40" type="button" dataOnly="0" labelOnly="1" outline="0"/>
    </format>
    <format dxfId="784">
      <pivotArea field="25" type="button" dataOnly="0" labelOnly="1" outline="0"/>
    </format>
    <format dxfId="783">
      <pivotArea field="55" type="button" dataOnly="0" labelOnly="1" outline="0"/>
    </format>
    <format dxfId="782">
      <pivotArea field="45" type="button" dataOnly="0" labelOnly="1" outline="0"/>
    </format>
    <format dxfId="781">
      <pivotArea field="54" type="button" dataOnly="0" labelOnly="1" outline="0" axis="axisPage" fieldPosition="0"/>
    </format>
    <format dxfId="780">
      <pivotArea field="6" type="button" dataOnly="0" labelOnly="1" outline="0" axis="axisPage" fieldPosition="1"/>
    </format>
    <format dxfId="779">
      <pivotArea field="4" type="button" dataOnly="0" labelOnly="1" outline="0" axis="axisPage" fieldPosition="3"/>
    </format>
    <format dxfId="778">
      <pivotArea field="5" type="button" dataOnly="0" labelOnly="1" outline="0"/>
    </format>
    <format dxfId="777">
      <pivotArea field="50" type="button" dataOnly="0" labelOnly="1" outline="0"/>
    </format>
    <format dxfId="776">
      <pivotArea dataOnly="0" labelOnly="1" fieldPosition="0">
        <references count="1">
          <reference field="2" count="0"/>
        </references>
      </pivotArea>
    </format>
    <format dxfId="775">
      <pivotArea dataOnly="0" labelOnly="1" grandRow="1" outline="0" fieldPosition="0"/>
    </format>
    <format dxfId="774">
      <pivotArea dataOnly="0" labelOnly="1" fieldPosition="0">
        <references count="2">
          <reference field="0" count="6">
            <x v="0"/>
            <x v="1"/>
            <x v="2"/>
            <x v="3"/>
            <x v="4"/>
            <x v="5"/>
          </reference>
          <reference field="2" count="1" selected="0">
            <x v="0"/>
          </reference>
        </references>
      </pivotArea>
    </format>
    <format dxfId="773">
      <pivotArea dataOnly="0" labelOnly="1" fieldPosition="0">
        <references count="2">
          <reference field="0" count="6" defaultSubtotal="1">
            <x v="0"/>
            <x v="1"/>
            <x v="2"/>
            <x v="3"/>
            <x v="4"/>
            <x v="5"/>
          </reference>
          <reference field="2" count="1" selected="0">
            <x v="0"/>
          </reference>
        </references>
      </pivotArea>
    </format>
    <format dxfId="772">
      <pivotArea dataOnly="0" labelOnly="1" fieldPosition="0">
        <references count="2">
          <reference field="0" count="4">
            <x v="1"/>
            <x v="2"/>
            <x v="3"/>
            <x v="5"/>
          </reference>
          <reference field="2" count="1" selected="0">
            <x v="1"/>
          </reference>
        </references>
      </pivotArea>
    </format>
    <format dxfId="771">
      <pivotArea dataOnly="0" labelOnly="1" fieldPosition="0">
        <references count="2">
          <reference field="0" count="4" defaultSubtotal="1">
            <x v="1"/>
            <x v="2"/>
            <x v="3"/>
            <x v="5"/>
          </reference>
          <reference field="2" count="1" selected="0">
            <x v="1"/>
          </reference>
        </references>
      </pivotArea>
    </format>
    <format dxfId="770">
      <pivotArea dataOnly="0" labelOnly="1" outline="0" axis="axisValues" fieldPosition="0"/>
    </format>
    <format dxfId="769">
      <pivotArea field="2" type="button" dataOnly="0" labelOnly="1" outline="0" axis="axisPage" fieldPosition="2"/>
    </format>
    <format dxfId="768">
      <pivotArea field="0" type="button" dataOnly="0" labelOnly="1" outline="0" axis="axisRow" fieldPosition="0"/>
    </format>
    <format dxfId="767">
      <pivotArea field="40" type="button" dataOnly="0" labelOnly="1" outline="0"/>
    </format>
    <format dxfId="766">
      <pivotArea field="25" type="button" dataOnly="0" labelOnly="1" outline="0"/>
    </format>
    <format dxfId="765">
      <pivotArea field="55" type="button" dataOnly="0" labelOnly="1" outline="0"/>
    </format>
    <format dxfId="764">
      <pivotArea field="45" type="button" dataOnly="0" labelOnly="1" outline="0"/>
    </format>
    <format dxfId="763">
      <pivotArea field="54" type="button" dataOnly="0" labelOnly="1" outline="0" axis="axisPage" fieldPosition="0"/>
    </format>
    <format dxfId="762">
      <pivotArea field="6" type="button" dataOnly="0" labelOnly="1" outline="0" axis="axisPage" fieldPosition="1"/>
    </format>
    <format dxfId="761">
      <pivotArea field="4" type="button" dataOnly="0" labelOnly="1" outline="0" axis="axisPage" fieldPosition="3"/>
    </format>
    <format dxfId="760">
      <pivotArea field="5" type="button" dataOnly="0" labelOnly="1" outline="0"/>
    </format>
    <format dxfId="759">
      <pivotArea field="50" type="button" dataOnly="0" labelOnly="1" outline="0"/>
    </format>
    <format dxfId="758">
      <pivotArea dataOnly="0" labelOnly="1" fieldPosition="0">
        <references count="1">
          <reference field="2" count="0"/>
        </references>
      </pivotArea>
    </format>
    <format dxfId="757">
      <pivotArea dataOnly="0" labelOnly="1" grandRow="1" outline="0" fieldPosition="0"/>
    </format>
    <format dxfId="756">
      <pivotArea dataOnly="0" labelOnly="1" fieldPosition="0">
        <references count="2">
          <reference field="0" count="6">
            <x v="0"/>
            <x v="1"/>
            <x v="2"/>
            <x v="3"/>
            <x v="4"/>
            <x v="5"/>
          </reference>
          <reference field="2" count="1" selected="0">
            <x v="0"/>
          </reference>
        </references>
      </pivotArea>
    </format>
    <format dxfId="755">
      <pivotArea dataOnly="0" labelOnly="1" fieldPosition="0">
        <references count="2">
          <reference field="0" count="6" defaultSubtotal="1">
            <x v="0"/>
            <x v="1"/>
            <x v="2"/>
            <x v="3"/>
            <x v="4"/>
            <x v="5"/>
          </reference>
          <reference field="2" count="1" selected="0">
            <x v="0"/>
          </reference>
        </references>
      </pivotArea>
    </format>
    <format dxfId="754">
      <pivotArea dataOnly="0" labelOnly="1" fieldPosition="0">
        <references count="2">
          <reference field="0" count="4">
            <x v="1"/>
            <x v="2"/>
            <x v="3"/>
            <x v="5"/>
          </reference>
          <reference field="2" count="1" selected="0">
            <x v="1"/>
          </reference>
        </references>
      </pivotArea>
    </format>
    <format dxfId="753">
      <pivotArea dataOnly="0" labelOnly="1" fieldPosition="0">
        <references count="2">
          <reference field="0" count="4" defaultSubtotal="1">
            <x v="1"/>
            <x v="2"/>
            <x v="3"/>
            <x v="5"/>
          </reference>
          <reference field="2" count="1" selected="0">
            <x v="1"/>
          </reference>
        </references>
      </pivotArea>
    </format>
    <format dxfId="752">
      <pivotArea type="all" dataOnly="0" outline="0" fieldPosition="0"/>
    </format>
    <format dxfId="751">
      <pivotArea outline="0" collapsedLevelsAreSubtotals="1" fieldPosition="0"/>
    </format>
    <format dxfId="750">
      <pivotArea type="origin" dataOnly="0" labelOnly="1" outline="0" fieldPosition="0"/>
    </format>
    <format dxfId="749">
      <pivotArea type="topRight" dataOnly="0" labelOnly="1" outline="0" fieldPosition="0"/>
    </format>
    <format dxfId="748">
      <pivotArea field="0" type="button" dataOnly="0" labelOnly="1" outline="0" axis="axisRow" fieldPosition="0"/>
    </format>
    <format dxfId="747">
      <pivotArea dataOnly="0" labelOnly="1" fieldPosition="0">
        <references count="1">
          <reference field="0" count="6">
            <x v="0"/>
            <x v="1"/>
            <x v="2"/>
            <x v="3"/>
            <x v="4"/>
            <x v="5"/>
          </reference>
        </references>
      </pivotArea>
    </format>
    <format dxfId="746">
      <pivotArea dataOnly="0" labelOnly="1" grandRow="1" outline="0" fieldPosition="0"/>
    </format>
    <format dxfId="745">
      <pivotArea dataOnly="0" labelOnly="1" grandCol="1" outline="0" fieldPosition="0"/>
    </format>
  </formats>
  <pivotTableStyleInfo name="Style de tableau croisé dynamique 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AA748F1-2DFD-47AA-9E80-FA5A6D67C98A}" name="Tableau croisé dynamique2" cacheId="1"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chartFormat="13" rowHeaderCaption="Territoire">
  <location ref="M25:N26" firstHeaderRow="1" firstDataRow="1" firstDataCol="1" rowPageCount="3" colPageCount="1"/>
  <pivotFields count="98">
    <pivotField axis="axisRow" outline="0" showAll="0" defaultSubtotal="0">
      <items count="7">
        <item m="1" x="5"/>
        <item m="1" x="3"/>
        <item m="1" x="1"/>
        <item m="1" x="6"/>
        <item m="1" x="2"/>
        <item m="1" x="4"/>
        <item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3">
        <item m="1" x="1"/>
        <item m="1" x="2"/>
        <item h="1"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6">
        <item m="1" x="3"/>
        <item m="1" x="4"/>
        <item m="1" x="5"/>
        <item m="1" x="1"/>
        <item m="1" x="2"/>
        <item x="0"/>
      </items>
    </pivotField>
    <pivotField outline="0" showAll="0" defaultSubtotal="0">
      <items count="3">
        <item x="0"/>
        <item m="1" x="2"/>
        <item m="1" x="1"/>
      </items>
    </pivotField>
    <pivotField dataField="1" outline="0" showAll="0" defaultSubtotal="0">
      <items count="9">
        <item x="0"/>
        <item m="1" x="5"/>
        <item m="1" x="2"/>
        <item m="1" x="4"/>
        <item m="1" x="7"/>
        <item m="1" x="8"/>
        <item m="1" x="1"/>
        <item m="1" x="3"/>
        <item m="1"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9" showAll="0"/>
    <pivotField numFmtId="49" showAll="0"/>
    <pivotField numFmtId="49" showAll="0"/>
    <pivotField outline="0" showAll="0" defaultSubtotal="0">
      <items count="2">
        <item x="0"/>
        <item m="1" x="1"/>
      </items>
      <extLst>
        <ext xmlns:x14="http://schemas.microsoft.com/office/spreadsheetml/2009/9/main" uri="{2946ED86-A175-432a-8AC1-64E0C546D7DE}">
          <x14:pivotField fillDownLabels="1"/>
        </ext>
      </extLst>
    </pivotField>
    <pivotField showAll="0"/>
    <pivotField showAll="0"/>
    <pivotField numFmtId="49" showAll="0"/>
    <pivotField numFmtId="49" showAll="0"/>
    <pivotField showAll="0"/>
    <pivotField numFmtId="49" showAll="0"/>
    <pivotField showAll="0"/>
    <pivotField showAll="0"/>
    <pivotField showAll="0"/>
    <pivotField showAll="0"/>
    <pivotField showAll="0"/>
    <pivotField showAll="0"/>
    <pivotField showAll="0"/>
    <pivotField showAll="0"/>
    <pivotField outline="0" showAll="0">
      <items count="119">
        <item m="1" x="35"/>
        <item m="1" x="94"/>
        <item m="1" x="58"/>
        <item m="1" x="24"/>
        <item m="1" x="110"/>
        <item m="1" x="93"/>
        <item m="1" x="66"/>
        <item m="1" x="37"/>
        <item m="1" x="23"/>
        <item m="1" x="64"/>
        <item m="1" x="101"/>
        <item m="1" x="6"/>
        <item m="1" x="28"/>
        <item m="1" x="84"/>
        <item m="1" x="49"/>
        <item m="1" x="26"/>
        <item m="1" x="36"/>
        <item m="1" x="79"/>
        <item m="1" x="34"/>
        <item m="1" x="78"/>
        <item m="1" x="87"/>
        <item m="1" x="85"/>
        <item m="1" x="96"/>
        <item m="1" x="73"/>
        <item m="1" x="51"/>
        <item m="1" x="91"/>
        <item m="1" x="3"/>
        <item m="1" x="52"/>
        <item m="1" x="20"/>
        <item m="1" x="54"/>
        <item m="1" x="22"/>
        <item m="1" x="2"/>
        <item m="1" x="53"/>
        <item m="1" x="89"/>
        <item m="1" x="98"/>
        <item m="1" x="71"/>
        <item m="1" x="61"/>
        <item m="1" x="107"/>
        <item m="1" x="19"/>
        <item m="1" x="82"/>
        <item m="1" x="81"/>
        <item m="1" x="88"/>
        <item m="1" x="15"/>
        <item m="1" x="72"/>
        <item m="1" x="114"/>
        <item m="1" x="97"/>
        <item m="1" x="86"/>
        <item m="1" x="11"/>
        <item m="1" x="100"/>
        <item x="0"/>
        <item m="1" x="27"/>
        <item m="1" x="95"/>
        <item m="1" x="112"/>
        <item m="1" x="39"/>
        <item m="1" x="56"/>
        <item m="1" x="43"/>
        <item m="1" x="83"/>
        <item m="1" x="1"/>
        <item m="1" x="99"/>
        <item m="1" x="102"/>
        <item m="1" x="14"/>
        <item m="1" x="90"/>
        <item m="1" x="21"/>
        <item m="1" x="8"/>
        <item m="1" x="25"/>
        <item m="1" x="10"/>
        <item m="1" x="31"/>
        <item m="1" x="60"/>
        <item m="1" x="63"/>
        <item m="1" x="42"/>
        <item m="1" x="47"/>
        <item m="1" x="111"/>
        <item m="1" x="115"/>
        <item m="1" x="33"/>
        <item m="1" x="29"/>
        <item m="1" x="12"/>
        <item m="1" x="76"/>
        <item m="1" x="62"/>
        <item m="1" x="55"/>
        <item m="1" x="13"/>
        <item m="1" x="57"/>
        <item m="1" x="5"/>
        <item m="1" x="44"/>
        <item m="1" x="108"/>
        <item m="1" x="16"/>
        <item m="1" x="116"/>
        <item m="1" x="7"/>
        <item m="1" x="46"/>
        <item m="1" x="59"/>
        <item m="1" x="50"/>
        <item m="1" x="113"/>
        <item m="1" x="80"/>
        <item m="1" x="75"/>
        <item m="1" x="17"/>
        <item m="1" x="45"/>
        <item m="1" x="32"/>
        <item m="1" x="69"/>
        <item m="1" x="30"/>
        <item m="1" x="74"/>
        <item m="1" x="106"/>
        <item m="1" x="77"/>
        <item m="1" x="4"/>
        <item m="1" x="9"/>
        <item m="1" x="67"/>
        <item m="1" x="105"/>
        <item m="1" x="38"/>
        <item m="1" x="18"/>
        <item m="1" x="70"/>
        <item m="1" x="41"/>
        <item m="1" x="117"/>
        <item m="1" x="48"/>
        <item m="1" x="103"/>
        <item m="1" x="40"/>
        <item m="1" x="68"/>
        <item m="1" x="104"/>
        <item m="1" x="65"/>
        <item m="1" x="109"/>
        <item m="1" x="92"/>
        <item t="default"/>
      </items>
      <extLst>
        <ext xmlns:x14="http://schemas.microsoft.com/office/spreadsheetml/2009/9/main" uri="{2946ED86-A175-432a-8AC1-64E0C546D7DE}">
          <x14:pivotField fillDownLabels="1"/>
        </ext>
      </extLst>
    </pivotField>
    <pivotField showAll="0"/>
    <pivotField showAll="0"/>
    <pivotField showAll="0"/>
    <pivotField name="Désignation déchet" outline="0" showAll="0" defaultSubtotal="0">
      <items count="8">
        <item m="1" x="4"/>
        <item m="1" x="5"/>
        <item m="1" x="3"/>
        <item m="1" x="2"/>
        <item x="1"/>
        <item m="1" x="6"/>
        <item m="1" x="7"/>
        <item x="0"/>
      </items>
    </pivotField>
    <pivotField name="Famille" outline="0" showAll="0" defaultSubtotal="0">
      <items count="7">
        <item x="0"/>
        <item x="2"/>
        <item x="3"/>
        <item m="1" x="6"/>
        <item m="1" x="4"/>
        <item m="1" x="5"/>
        <item x="1"/>
      </items>
    </pivotField>
    <pivotField showAll="0"/>
    <pivotField showAll="0"/>
    <pivotField showAll="0"/>
    <pivotField showAll="0"/>
    <pivotField outline="0" showAll="0" defaultSubtotal="0">
      <items count="26">
        <item m="1" x="5"/>
        <item m="1" x="21"/>
        <item m="1" x="14"/>
        <item m="1" x="11"/>
        <item x="0"/>
        <item m="1" x="8"/>
        <item m="1" x="23"/>
        <item m="1" x="16"/>
        <item m="1" x="7"/>
        <item m="1" x="17"/>
        <item m="1" x="13"/>
        <item m="1" x="1"/>
        <item m="1" x="3"/>
        <item m="1" x="2"/>
        <item m="1" x="10"/>
        <item m="1" x="4"/>
        <item m="1" x="12"/>
        <item m="1" x="6"/>
        <item m="1" x="15"/>
        <item m="1" x="20"/>
        <item m="1" x="24"/>
        <item m="1" x="19"/>
        <item m="1" x="25"/>
        <item m="1" x="9"/>
        <item m="1" x="18"/>
        <item m="1" x="22"/>
      </items>
    </pivotField>
    <pivotField showAll="0"/>
    <pivotField showAll="0"/>
    <pivotField showAll="0"/>
    <pivotField axis="axisPage" outline="0" showAll="0" defaultSubtotal="0">
      <items count="9">
        <item m="1" x="6"/>
        <item m="1" x="1"/>
        <item m="1" x="5"/>
        <item m="1" x="8"/>
        <item m="1" x="4"/>
        <item x="0"/>
        <item m="1" x="2"/>
        <item m="1" x="3"/>
        <item m="1" x="7"/>
      </items>
    </pivotField>
    <pivotField name="Location - Vente - " outline="0" showAll="0" defaultSubtotal="0">
      <items count="3">
        <item x="0"/>
        <item x="1"/>
        <item m="1" x="2"/>
      </items>
      <extLst>
        <ext xmlns:x14="http://schemas.microsoft.com/office/spreadsheetml/2009/9/main" uri="{2946ED86-A175-432a-8AC1-64E0C546D7DE}">
          <x14:pivotField fillDownLabels="1"/>
        </ext>
      </extLst>
    </pivotField>
    <pivotField showAll="0"/>
    <pivotField outline="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1">
    <i t="grand">
      <x/>
    </i>
  </rowItems>
  <colItems count="1">
    <i/>
  </colItems>
  <pageFields count="3">
    <pageField fld="54" hier="-1"/>
    <pageField fld="2" hier="-1"/>
    <pageField fld="4" hier="-1"/>
  </pageFields>
  <dataFields count="1">
    <dataField name="Nombre de DATE DEPLOIEMENT" fld="6" subtotal="count" baseField="0" baseItem="0"/>
  </dataFields>
  <formats count="157">
    <format dxfId="1060">
      <pivotArea type="all" dataOnly="0" outline="0" fieldPosition="0"/>
    </format>
    <format dxfId="1059">
      <pivotArea field="44" type="button" dataOnly="0" labelOnly="1" outline="0"/>
    </format>
    <format dxfId="1058">
      <pivotArea dataOnly="0" labelOnly="1" fieldPosition="0">
        <references count="1">
          <reference field="0" count="0"/>
        </references>
      </pivotArea>
    </format>
    <format dxfId="1057">
      <pivotArea dataOnly="0" labelOnly="1" fieldPosition="0">
        <references count="1">
          <reference field="0" count="0" defaultSubtotal="1"/>
        </references>
      </pivotArea>
    </format>
    <format dxfId="1056">
      <pivotArea dataOnly="0" outline="0" fieldPosition="0">
        <references count="1">
          <reference field="2" count="0" defaultSubtotal="1"/>
        </references>
      </pivotArea>
    </format>
    <format dxfId="1055">
      <pivotArea dataOnly="0" outline="0" fieldPosition="0">
        <references count="1">
          <reference field="2" count="0" defaultSubtotal="1"/>
        </references>
      </pivotArea>
    </format>
    <format dxfId="1054">
      <pivotArea type="all" dataOnly="0" outline="0" fieldPosition="0"/>
    </format>
    <format dxfId="1053">
      <pivotArea outline="0" collapsedLevelsAreSubtotals="1" fieldPosition="0"/>
    </format>
    <format dxfId="1052">
      <pivotArea field="2" type="button" dataOnly="0" labelOnly="1" outline="0" axis="axisPage" fieldPosition="1"/>
    </format>
    <format dxfId="1051">
      <pivotArea field="0" type="button" dataOnly="0" labelOnly="1" outline="0" axis="axisRow" fieldPosition="0"/>
    </format>
    <format dxfId="1050">
      <pivotArea field="40" type="button" dataOnly="0" labelOnly="1" outline="0"/>
    </format>
    <format dxfId="1049">
      <pivotArea field="25" type="button" dataOnly="0" labelOnly="1" outline="0"/>
    </format>
    <format dxfId="1048">
      <pivotArea field="55" type="button" dataOnly="0" labelOnly="1" outline="0"/>
    </format>
    <format dxfId="1047">
      <pivotArea field="45" type="button" dataOnly="0" labelOnly="1" outline="0"/>
    </format>
    <format dxfId="1046">
      <pivotArea field="54" type="button" dataOnly="0" labelOnly="1" outline="0" axis="axisPage" fieldPosition="0"/>
    </format>
    <format dxfId="1045">
      <pivotArea field="6" type="button" dataOnly="0" labelOnly="1" outline="0"/>
    </format>
    <format dxfId="1044">
      <pivotArea field="4" type="button" dataOnly="0" labelOnly="1" outline="0" axis="axisPage" fieldPosition="2"/>
    </format>
    <format dxfId="1043">
      <pivotArea field="5" type="button" dataOnly="0" labelOnly="1" outline="0"/>
    </format>
    <format dxfId="1042">
      <pivotArea field="50" type="button" dataOnly="0" labelOnly="1" outline="0"/>
    </format>
    <format dxfId="1041">
      <pivotArea dataOnly="0" labelOnly="1" fieldPosition="0">
        <references count="1">
          <reference field="2" count="0"/>
        </references>
      </pivotArea>
    </format>
    <format dxfId="1040">
      <pivotArea dataOnly="0" labelOnly="1" grandRow="1" outline="0" fieldPosition="0"/>
    </format>
    <format dxfId="1039">
      <pivotArea dataOnly="0" labelOnly="1" fieldPosition="0">
        <references count="2">
          <reference field="0" count="6">
            <x v="0"/>
            <x v="1"/>
            <x v="2"/>
            <x v="3"/>
            <x v="4"/>
            <x v="5"/>
          </reference>
          <reference field="2" count="1" selected="0">
            <x v="0"/>
          </reference>
        </references>
      </pivotArea>
    </format>
    <format dxfId="1038">
      <pivotArea dataOnly="0" labelOnly="1" fieldPosition="0">
        <references count="2">
          <reference field="0" count="6" defaultSubtotal="1">
            <x v="0"/>
            <x v="1"/>
            <x v="2"/>
            <x v="3"/>
            <x v="4"/>
            <x v="5"/>
          </reference>
          <reference field="2" count="1" selected="0">
            <x v="0"/>
          </reference>
        </references>
      </pivotArea>
    </format>
    <format dxfId="1037">
      <pivotArea dataOnly="0" labelOnly="1" fieldPosition="0">
        <references count="2">
          <reference field="0" count="4">
            <x v="1"/>
            <x v="2"/>
            <x v="3"/>
            <x v="5"/>
          </reference>
          <reference field="2" count="1" selected="0">
            <x v="1"/>
          </reference>
        </references>
      </pivotArea>
    </format>
    <format dxfId="1036">
      <pivotArea dataOnly="0" labelOnly="1" fieldPosition="0">
        <references count="2">
          <reference field="0" count="4" defaultSubtotal="1">
            <x v="1"/>
            <x v="2"/>
            <x v="3"/>
            <x v="5"/>
          </reference>
          <reference field="2" count="1" selected="0">
            <x v="1"/>
          </reference>
        </references>
      </pivotArea>
    </format>
    <format dxfId="1035">
      <pivotArea dataOnly="0" labelOnly="1" outline="0" axis="axisValues" fieldPosition="0"/>
    </format>
    <format dxfId="1034">
      <pivotArea type="all" dataOnly="0" outline="0" fieldPosition="0"/>
    </format>
    <format dxfId="1033">
      <pivotArea outline="0" collapsedLevelsAreSubtotals="1" fieldPosition="0"/>
    </format>
    <format dxfId="1032">
      <pivotArea field="2" type="button" dataOnly="0" labelOnly="1" outline="0" axis="axisPage" fieldPosition="1"/>
    </format>
    <format dxfId="1031">
      <pivotArea field="0" type="button" dataOnly="0" labelOnly="1" outline="0" axis="axisRow" fieldPosition="0"/>
    </format>
    <format dxfId="1030">
      <pivotArea field="40" type="button" dataOnly="0" labelOnly="1" outline="0"/>
    </format>
    <format dxfId="1029">
      <pivotArea field="25" type="button" dataOnly="0" labelOnly="1" outline="0"/>
    </format>
    <format dxfId="1028">
      <pivotArea field="55" type="button" dataOnly="0" labelOnly="1" outline="0"/>
    </format>
    <format dxfId="1027">
      <pivotArea field="45" type="button" dataOnly="0" labelOnly="1" outline="0"/>
    </format>
    <format dxfId="1026">
      <pivotArea field="54" type="button" dataOnly="0" labelOnly="1" outline="0" axis="axisPage" fieldPosition="0"/>
    </format>
    <format dxfId="1025">
      <pivotArea field="6" type="button" dataOnly="0" labelOnly="1" outline="0"/>
    </format>
    <format dxfId="1024">
      <pivotArea field="4" type="button" dataOnly="0" labelOnly="1" outline="0" axis="axisPage" fieldPosition="2"/>
    </format>
    <format dxfId="1023">
      <pivotArea field="5" type="button" dataOnly="0" labelOnly="1" outline="0"/>
    </format>
    <format dxfId="1022">
      <pivotArea field="50" type="button" dataOnly="0" labelOnly="1" outline="0"/>
    </format>
    <format dxfId="1021">
      <pivotArea dataOnly="0" labelOnly="1" fieldPosition="0">
        <references count="1">
          <reference field="2" count="0"/>
        </references>
      </pivotArea>
    </format>
    <format dxfId="1020">
      <pivotArea dataOnly="0" labelOnly="1" grandRow="1" outline="0" fieldPosition="0"/>
    </format>
    <format dxfId="1019">
      <pivotArea dataOnly="0" labelOnly="1" fieldPosition="0">
        <references count="2">
          <reference field="0" count="6">
            <x v="0"/>
            <x v="1"/>
            <x v="2"/>
            <x v="3"/>
            <x v="4"/>
            <x v="5"/>
          </reference>
          <reference field="2" count="1" selected="0">
            <x v="0"/>
          </reference>
        </references>
      </pivotArea>
    </format>
    <format dxfId="1018">
      <pivotArea dataOnly="0" labelOnly="1" fieldPosition="0">
        <references count="2">
          <reference field="0" count="6" defaultSubtotal="1">
            <x v="0"/>
            <x v="1"/>
            <x v="2"/>
            <x v="3"/>
            <x v="4"/>
            <x v="5"/>
          </reference>
          <reference field="2" count="1" selected="0">
            <x v="0"/>
          </reference>
        </references>
      </pivotArea>
    </format>
    <format dxfId="1017">
      <pivotArea dataOnly="0" labelOnly="1" fieldPosition="0">
        <references count="2">
          <reference field="0" count="4">
            <x v="1"/>
            <x v="2"/>
            <x v="3"/>
            <x v="5"/>
          </reference>
          <reference field="2" count="1" selected="0">
            <x v="1"/>
          </reference>
        </references>
      </pivotArea>
    </format>
    <format dxfId="1016">
      <pivotArea dataOnly="0" labelOnly="1" fieldPosition="0">
        <references count="2">
          <reference field="0" count="4" defaultSubtotal="1">
            <x v="1"/>
            <x v="2"/>
            <x v="3"/>
            <x v="5"/>
          </reference>
          <reference field="2" count="1" selected="0">
            <x v="1"/>
          </reference>
        </references>
      </pivotArea>
    </format>
    <format dxfId="1015">
      <pivotArea dataOnly="0" labelOnly="1" outline="0" axis="axisValues" fieldPosition="0"/>
    </format>
    <format dxfId="1014">
      <pivotArea type="all" dataOnly="0" outline="0" fieldPosition="0"/>
    </format>
    <format dxfId="1013">
      <pivotArea outline="0" collapsedLevelsAreSubtotals="1" fieldPosition="0"/>
    </format>
    <format dxfId="1012">
      <pivotArea field="2" type="button" dataOnly="0" labelOnly="1" outline="0" axis="axisPage" fieldPosition="1"/>
    </format>
    <format dxfId="1011">
      <pivotArea field="0" type="button" dataOnly="0" labelOnly="1" outline="0" axis="axisRow" fieldPosition="0"/>
    </format>
    <format dxfId="1010">
      <pivotArea field="40" type="button" dataOnly="0" labelOnly="1" outline="0"/>
    </format>
    <format dxfId="1009">
      <pivotArea field="25" type="button" dataOnly="0" labelOnly="1" outline="0"/>
    </format>
    <format dxfId="1008">
      <pivotArea field="55" type="button" dataOnly="0" labelOnly="1" outline="0"/>
    </format>
    <format dxfId="1007">
      <pivotArea field="45" type="button" dataOnly="0" labelOnly="1" outline="0"/>
    </format>
    <format dxfId="1006">
      <pivotArea field="54" type="button" dataOnly="0" labelOnly="1" outline="0" axis="axisPage" fieldPosition="0"/>
    </format>
    <format dxfId="1005">
      <pivotArea field="6" type="button" dataOnly="0" labelOnly="1" outline="0"/>
    </format>
    <format dxfId="1004">
      <pivotArea field="4" type="button" dataOnly="0" labelOnly="1" outline="0" axis="axisPage" fieldPosition="2"/>
    </format>
    <format dxfId="1003">
      <pivotArea field="5" type="button" dataOnly="0" labelOnly="1" outline="0"/>
    </format>
    <format dxfId="1002">
      <pivotArea field="50" type="button" dataOnly="0" labelOnly="1" outline="0"/>
    </format>
    <format dxfId="1001">
      <pivotArea dataOnly="0" labelOnly="1" fieldPosition="0">
        <references count="1">
          <reference field="2" count="0"/>
        </references>
      </pivotArea>
    </format>
    <format dxfId="1000">
      <pivotArea dataOnly="0" labelOnly="1" grandRow="1" outline="0" fieldPosition="0"/>
    </format>
    <format dxfId="999">
      <pivotArea dataOnly="0" labelOnly="1" fieldPosition="0">
        <references count="2">
          <reference field="0" count="6">
            <x v="0"/>
            <x v="1"/>
            <x v="2"/>
            <x v="3"/>
            <x v="4"/>
            <x v="5"/>
          </reference>
          <reference field="2" count="1" selected="0">
            <x v="0"/>
          </reference>
        </references>
      </pivotArea>
    </format>
    <format dxfId="998">
      <pivotArea dataOnly="0" labelOnly="1" fieldPosition="0">
        <references count="2">
          <reference field="0" count="6" defaultSubtotal="1">
            <x v="0"/>
            <x v="1"/>
            <x v="2"/>
            <x v="3"/>
            <x v="4"/>
            <x v="5"/>
          </reference>
          <reference field="2" count="1" selected="0">
            <x v="0"/>
          </reference>
        </references>
      </pivotArea>
    </format>
    <format dxfId="997">
      <pivotArea dataOnly="0" labelOnly="1" fieldPosition="0">
        <references count="2">
          <reference field="0" count="4">
            <x v="1"/>
            <x v="2"/>
            <x v="3"/>
            <x v="5"/>
          </reference>
          <reference field="2" count="1" selected="0">
            <x v="1"/>
          </reference>
        </references>
      </pivotArea>
    </format>
    <format dxfId="996">
      <pivotArea dataOnly="0" labelOnly="1" fieldPosition="0">
        <references count="2">
          <reference field="0" count="4" defaultSubtotal="1">
            <x v="1"/>
            <x v="2"/>
            <x v="3"/>
            <x v="5"/>
          </reference>
          <reference field="2" count="1" selected="0">
            <x v="1"/>
          </reference>
        </references>
      </pivotArea>
    </format>
    <format dxfId="995">
      <pivotArea dataOnly="0" labelOnly="1" outline="0" axis="axisValues" fieldPosition="0"/>
    </format>
    <format dxfId="994">
      <pivotArea type="all" dataOnly="0" outline="0" fieldPosition="0"/>
    </format>
    <format dxfId="993">
      <pivotArea outline="0" collapsedLevelsAreSubtotals="1" fieldPosition="0"/>
    </format>
    <format dxfId="992">
      <pivotArea field="2" type="button" dataOnly="0" labelOnly="1" outline="0" axis="axisPage" fieldPosition="1"/>
    </format>
    <format dxfId="991">
      <pivotArea field="0" type="button" dataOnly="0" labelOnly="1" outline="0" axis="axisRow" fieldPosition="0"/>
    </format>
    <format dxfId="990">
      <pivotArea field="40" type="button" dataOnly="0" labelOnly="1" outline="0"/>
    </format>
    <format dxfId="989">
      <pivotArea field="25" type="button" dataOnly="0" labelOnly="1" outline="0"/>
    </format>
    <format dxfId="988">
      <pivotArea field="55" type="button" dataOnly="0" labelOnly="1" outline="0"/>
    </format>
    <format dxfId="987">
      <pivotArea field="45" type="button" dataOnly="0" labelOnly="1" outline="0"/>
    </format>
    <format dxfId="986">
      <pivotArea field="54" type="button" dataOnly="0" labelOnly="1" outline="0" axis="axisPage" fieldPosition="0"/>
    </format>
    <format dxfId="985">
      <pivotArea field="6" type="button" dataOnly="0" labelOnly="1" outline="0"/>
    </format>
    <format dxfId="984">
      <pivotArea field="4" type="button" dataOnly="0" labelOnly="1" outline="0" axis="axisPage" fieldPosition="2"/>
    </format>
    <format dxfId="983">
      <pivotArea field="5" type="button" dataOnly="0" labelOnly="1" outline="0"/>
    </format>
    <format dxfId="982">
      <pivotArea field="50" type="button" dataOnly="0" labelOnly="1" outline="0"/>
    </format>
    <format dxfId="981">
      <pivotArea dataOnly="0" labelOnly="1" fieldPosition="0">
        <references count="1">
          <reference field="2" count="0"/>
        </references>
      </pivotArea>
    </format>
    <format dxfId="980">
      <pivotArea dataOnly="0" labelOnly="1" grandRow="1" outline="0" fieldPosition="0"/>
    </format>
    <format dxfId="979">
      <pivotArea dataOnly="0" labelOnly="1" fieldPosition="0">
        <references count="2">
          <reference field="0" count="6">
            <x v="0"/>
            <x v="1"/>
            <x v="2"/>
            <x v="3"/>
            <x v="4"/>
            <x v="5"/>
          </reference>
          <reference field="2" count="1" selected="0">
            <x v="0"/>
          </reference>
        </references>
      </pivotArea>
    </format>
    <format dxfId="978">
      <pivotArea dataOnly="0" labelOnly="1" fieldPosition="0">
        <references count="2">
          <reference field="0" count="6" defaultSubtotal="1">
            <x v="0"/>
            <x v="1"/>
            <x v="2"/>
            <x v="3"/>
            <x v="4"/>
            <x v="5"/>
          </reference>
          <reference field="2" count="1" selected="0">
            <x v="0"/>
          </reference>
        </references>
      </pivotArea>
    </format>
    <format dxfId="977">
      <pivotArea dataOnly="0" labelOnly="1" fieldPosition="0">
        <references count="2">
          <reference field="0" count="4">
            <x v="1"/>
            <x v="2"/>
            <x v="3"/>
            <x v="5"/>
          </reference>
          <reference field="2" count="1" selected="0">
            <x v="1"/>
          </reference>
        </references>
      </pivotArea>
    </format>
    <format dxfId="976">
      <pivotArea dataOnly="0" labelOnly="1" fieldPosition="0">
        <references count="2">
          <reference field="0" count="4" defaultSubtotal="1">
            <x v="1"/>
            <x v="2"/>
            <x v="3"/>
            <x v="5"/>
          </reference>
          <reference field="2" count="1" selected="0">
            <x v="1"/>
          </reference>
        </references>
      </pivotArea>
    </format>
    <format dxfId="975">
      <pivotArea dataOnly="0" labelOnly="1" outline="0" axis="axisValues" fieldPosition="0"/>
    </format>
    <format dxfId="974">
      <pivotArea type="all" dataOnly="0" outline="0" fieldPosition="0"/>
    </format>
    <format dxfId="973">
      <pivotArea outline="0" collapsedLevelsAreSubtotals="1" fieldPosition="0"/>
    </format>
    <format dxfId="972">
      <pivotArea field="2" type="button" dataOnly="0" labelOnly="1" outline="0" axis="axisPage" fieldPosition="1"/>
    </format>
    <format dxfId="971">
      <pivotArea field="0" type="button" dataOnly="0" labelOnly="1" outline="0" axis="axisRow" fieldPosition="0"/>
    </format>
    <format dxfId="970">
      <pivotArea field="40" type="button" dataOnly="0" labelOnly="1" outline="0"/>
    </format>
    <format dxfId="969">
      <pivotArea field="25" type="button" dataOnly="0" labelOnly="1" outline="0"/>
    </format>
    <format dxfId="968">
      <pivotArea field="55" type="button" dataOnly="0" labelOnly="1" outline="0"/>
    </format>
    <format dxfId="967">
      <pivotArea field="45" type="button" dataOnly="0" labelOnly="1" outline="0"/>
    </format>
    <format dxfId="966">
      <pivotArea field="54" type="button" dataOnly="0" labelOnly="1" outline="0" axis="axisPage" fieldPosition="0"/>
    </format>
    <format dxfId="965">
      <pivotArea field="6" type="button" dataOnly="0" labelOnly="1" outline="0"/>
    </format>
    <format dxfId="964">
      <pivotArea field="4" type="button" dataOnly="0" labelOnly="1" outline="0" axis="axisPage" fieldPosition="2"/>
    </format>
    <format dxfId="963">
      <pivotArea field="5" type="button" dataOnly="0" labelOnly="1" outline="0"/>
    </format>
    <format dxfId="962">
      <pivotArea field="50" type="button" dataOnly="0" labelOnly="1" outline="0"/>
    </format>
    <format dxfId="961">
      <pivotArea dataOnly="0" labelOnly="1" fieldPosition="0">
        <references count="1">
          <reference field="2" count="0"/>
        </references>
      </pivotArea>
    </format>
    <format dxfId="960">
      <pivotArea dataOnly="0" labelOnly="1" grandRow="1" outline="0" fieldPosition="0"/>
    </format>
    <format dxfId="959">
      <pivotArea dataOnly="0" labelOnly="1" fieldPosition="0">
        <references count="2">
          <reference field="0" count="6">
            <x v="0"/>
            <x v="1"/>
            <x v="2"/>
            <x v="3"/>
            <x v="4"/>
            <x v="5"/>
          </reference>
          <reference field="2" count="1" selected="0">
            <x v="0"/>
          </reference>
        </references>
      </pivotArea>
    </format>
    <format dxfId="958">
      <pivotArea dataOnly="0" labelOnly="1" fieldPosition="0">
        <references count="2">
          <reference field="0" count="6" defaultSubtotal="1">
            <x v="0"/>
            <x v="1"/>
            <x v="2"/>
            <x v="3"/>
            <x v="4"/>
            <x v="5"/>
          </reference>
          <reference field="2" count="1" selected="0">
            <x v="0"/>
          </reference>
        </references>
      </pivotArea>
    </format>
    <format dxfId="957">
      <pivotArea dataOnly="0" labelOnly="1" fieldPosition="0">
        <references count="2">
          <reference field="0" count="4">
            <x v="1"/>
            <x v="2"/>
            <x v="3"/>
            <x v="5"/>
          </reference>
          <reference field="2" count="1" selected="0">
            <x v="1"/>
          </reference>
        </references>
      </pivotArea>
    </format>
    <format dxfId="956">
      <pivotArea dataOnly="0" labelOnly="1" fieldPosition="0">
        <references count="2">
          <reference field="0" count="4" defaultSubtotal="1">
            <x v="1"/>
            <x v="2"/>
            <x v="3"/>
            <x v="5"/>
          </reference>
          <reference field="2" count="1" selected="0">
            <x v="1"/>
          </reference>
        </references>
      </pivotArea>
    </format>
    <format dxfId="955">
      <pivotArea dataOnly="0" labelOnly="1" outline="0" axis="axisValues" fieldPosition="0"/>
    </format>
    <format dxfId="954">
      <pivotArea dataOnly="0" labelOnly="1" outline="0" fieldPosition="0">
        <references count="1">
          <reference field="2" count="0"/>
        </references>
      </pivotArea>
    </format>
    <format dxfId="953">
      <pivotArea outline="0" collapsedLevelsAreSubtotals="1" fieldPosition="0">
        <references count="2">
          <reference field="0" count="1" selected="0" defaultSubtotal="1">
            <x v="0"/>
          </reference>
          <reference field="2" count="1" selected="0">
            <x v="0"/>
          </reference>
        </references>
      </pivotArea>
    </format>
    <format dxfId="952">
      <pivotArea outline="0" collapsedLevelsAreSubtotals="1" fieldPosition="0">
        <references count="2">
          <reference field="0" count="1" selected="0" defaultSubtotal="1">
            <x v="1"/>
          </reference>
          <reference field="2" count="1" selected="0">
            <x v="0"/>
          </reference>
        </references>
      </pivotArea>
    </format>
    <format dxfId="951">
      <pivotArea outline="0" collapsedLevelsAreSubtotals="1" fieldPosition="0">
        <references count="2">
          <reference field="0" count="1" selected="0" defaultSubtotal="1">
            <x v="2"/>
          </reference>
          <reference field="2" count="1" selected="0">
            <x v="0"/>
          </reference>
        </references>
      </pivotArea>
    </format>
    <format dxfId="950">
      <pivotArea outline="0" collapsedLevelsAreSubtotals="1" fieldPosition="0">
        <references count="2">
          <reference field="0" count="1" selected="0" defaultSubtotal="1">
            <x v="3"/>
          </reference>
          <reference field="2" count="1" selected="0">
            <x v="0"/>
          </reference>
        </references>
      </pivotArea>
    </format>
    <format dxfId="949">
      <pivotArea outline="0" collapsedLevelsAreSubtotals="1" fieldPosition="0">
        <references count="2">
          <reference field="0" count="1" selected="0" defaultSubtotal="1">
            <x v="4"/>
          </reference>
          <reference field="2" count="1" selected="0">
            <x v="0"/>
          </reference>
        </references>
      </pivotArea>
    </format>
    <format dxfId="948">
      <pivotArea dataOnly="0" outline="0" fieldPosition="0">
        <references count="1">
          <reference field="0" count="0" defaultSubtotal="1"/>
        </references>
      </pivotArea>
    </format>
    <format dxfId="947">
      <pivotArea dataOnly="0" outline="0" fieldPosition="0">
        <references count="1">
          <reference field="0" count="0" defaultSubtotal="1"/>
        </references>
      </pivotArea>
    </format>
    <format dxfId="946">
      <pivotArea type="all" dataOnly="0" outline="0" fieldPosition="0"/>
    </format>
    <format dxfId="945">
      <pivotArea outline="0" collapsedLevelsAreSubtotals="1" fieldPosition="0"/>
    </format>
    <format dxfId="944">
      <pivotArea field="2" type="button" dataOnly="0" labelOnly="1" outline="0" axis="axisPage" fieldPosition="1"/>
    </format>
    <format dxfId="943">
      <pivotArea field="0" type="button" dataOnly="0" labelOnly="1" outline="0" axis="axisRow" fieldPosition="0"/>
    </format>
    <format dxfId="942">
      <pivotArea field="40" type="button" dataOnly="0" labelOnly="1" outline="0"/>
    </format>
    <format dxfId="941">
      <pivotArea field="25" type="button" dataOnly="0" labelOnly="1" outline="0"/>
    </format>
    <format dxfId="940">
      <pivotArea field="55" type="button" dataOnly="0" labelOnly="1" outline="0"/>
    </format>
    <format dxfId="939">
      <pivotArea field="45" type="button" dataOnly="0" labelOnly="1" outline="0"/>
    </format>
    <format dxfId="938">
      <pivotArea field="54" type="button" dataOnly="0" labelOnly="1" outline="0" axis="axisPage" fieldPosition="0"/>
    </format>
    <format dxfId="937">
      <pivotArea field="6" type="button" dataOnly="0" labelOnly="1" outline="0"/>
    </format>
    <format dxfId="936">
      <pivotArea field="4" type="button" dataOnly="0" labelOnly="1" outline="0" axis="axisPage" fieldPosition="2"/>
    </format>
    <format dxfId="935">
      <pivotArea field="5" type="button" dataOnly="0" labelOnly="1" outline="0"/>
    </format>
    <format dxfId="934">
      <pivotArea field="50" type="button" dataOnly="0" labelOnly="1" outline="0"/>
    </format>
    <format dxfId="933">
      <pivotArea dataOnly="0" labelOnly="1" fieldPosition="0">
        <references count="1">
          <reference field="2" count="0"/>
        </references>
      </pivotArea>
    </format>
    <format dxfId="932">
      <pivotArea dataOnly="0" labelOnly="1" grandRow="1" outline="0" fieldPosition="0"/>
    </format>
    <format dxfId="931">
      <pivotArea dataOnly="0" labelOnly="1" fieldPosition="0">
        <references count="2">
          <reference field="0" count="6">
            <x v="0"/>
            <x v="1"/>
            <x v="2"/>
            <x v="3"/>
            <x v="4"/>
            <x v="5"/>
          </reference>
          <reference field="2" count="1" selected="0">
            <x v="0"/>
          </reference>
        </references>
      </pivotArea>
    </format>
    <format dxfId="930">
      <pivotArea dataOnly="0" labelOnly="1" fieldPosition="0">
        <references count="2">
          <reference field="0" count="6" defaultSubtotal="1">
            <x v="0"/>
            <x v="1"/>
            <x v="2"/>
            <x v="3"/>
            <x v="4"/>
            <x v="5"/>
          </reference>
          <reference field="2" count="1" selected="0">
            <x v="0"/>
          </reference>
        </references>
      </pivotArea>
    </format>
    <format dxfId="929">
      <pivotArea dataOnly="0" labelOnly="1" fieldPosition="0">
        <references count="2">
          <reference field="0" count="4">
            <x v="1"/>
            <x v="2"/>
            <x v="3"/>
            <x v="5"/>
          </reference>
          <reference field="2" count="1" selected="0">
            <x v="1"/>
          </reference>
        </references>
      </pivotArea>
    </format>
    <format dxfId="928">
      <pivotArea dataOnly="0" labelOnly="1" fieldPosition="0">
        <references count="2">
          <reference field="0" count="4" defaultSubtotal="1">
            <x v="1"/>
            <x v="2"/>
            <x v="3"/>
            <x v="5"/>
          </reference>
          <reference field="2" count="1" selected="0">
            <x v="1"/>
          </reference>
        </references>
      </pivotArea>
    </format>
    <format dxfId="927">
      <pivotArea dataOnly="0" labelOnly="1" outline="0" axis="axisValues" fieldPosition="0"/>
    </format>
    <format dxfId="926">
      <pivotArea field="2" type="button" dataOnly="0" labelOnly="1" outline="0" axis="axisPage" fieldPosition="1"/>
    </format>
    <format dxfId="925">
      <pivotArea field="0" type="button" dataOnly="0" labelOnly="1" outline="0" axis="axisRow" fieldPosition="0"/>
    </format>
    <format dxfId="924">
      <pivotArea field="40" type="button" dataOnly="0" labelOnly="1" outline="0"/>
    </format>
    <format dxfId="923">
      <pivotArea field="25" type="button" dataOnly="0" labelOnly="1" outline="0"/>
    </format>
    <format dxfId="922">
      <pivotArea field="55" type="button" dataOnly="0" labelOnly="1" outline="0"/>
    </format>
    <format dxfId="921">
      <pivotArea field="45" type="button" dataOnly="0" labelOnly="1" outline="0"/>
    </format>
    <format dxfId="920">
      <pivotArea field="54" type="button" dataOnly="0" labelOnly="1" outline="0" axis="axisPage" fieldPosition="0"/>
    </format>
    <format dxfId="919">
      <pivotArea field="6" type="button" dataOnly="0" labelOnly="1" outline="0"/>
    </format>
    <format dxfId="918">
      <pivotArea field="4" type="button" dataOnly="0" labelOnly="1" outline="0" axis="axisPage" fieldPosition="2"/>
    </format>
    <format dxfId="917">
      <pivotArea field="5" type="button" dataOnly="0" labelOnly="1" outline="0"/>
    </format>
    <format dxfId="916">
      <pivotArea field="50" type="button" dataOnly="0" labelOnly="1" outline="0"/>
    </format>
    <format dxfId="915">
      <pivotArea dataOnly="0" labelOnly="1" fieldPosition="0">
        <references count="1">
          <reference field="2" count="0"/>
        </references>
      </pivotArea>
    </format>
    <format dxfId="914">
      <pivotArea dataOnly="0" labelOnly="1" grandRow="1" outline="0" fieldPosition="0"/>
    </format>
    <format dxfId="913">
      <pivotArea dataOnly="0" labelOnly="1" fieldPosition="0">
        <references count="2">
          <reference field="0" count="6">
            <x v="0"/>
            <x v="1"/>
            <x v="2"/>
            <x v="3"/>
            <x v="4"/>
            <x v="5"/>
          </reference>
          <reference field="2" count="1" selected="0">
            <x v="0"/>
          </reference>
        </references>
      </pivotArea>
    </format>
    <format dxfId="912">
      <pivotArea dataOnly="0" labelOnly="1" fieldPosition="0">
        <references count="2">
          <reference field="0" count="6" defaultSubtotal="1">
            <x v="0"/>
            <x v="1"/>
            <x v="2"/>
            <x v="3"/>
            <x v="4"/>
            <x v="5"/>
          </reference>
          <reference field="2" count="1" selected="0">
            <x v="0"/>
          </reference>
        </references>
      </pivotArea>
    </format>
    <format dxfId="911">
      <pivotArea dataOnly="0" labelOnly="1" fieldPosition="0">
        <references count="2">
          <reference field="0" count="4">
            <x v="1"/>
            <x v="2"/>
            <x v="3"/>
            <x v="5"/>
          </reference>
          <reference field="2" count="1" selected="0">
            <x v="1"/>
          </reference>
        </references>
      </pivotArea>
    </format>
    <format dxfId="910">
      <pivotArea dataOnly="0" labelOnly="1" fieldPosition="0">
        <references count="2">
          <reference field="0" count="4" defaultSubtotal="1">
            <x v="1"/>
            <x v="2"/>
            <x v="3"/>
            <x v="5"/>
          </reference>
          <reference field="2" count="1" selected="0">
            <x v="1"/>
          </reference>
        </references>
      </pivotArea>
    </format>
    <format dxfId="909">
      <pivotArea type="all" dataOnly="0" outline="0" fieldPosition="0"/>
    </format>
    <format dxfId="908">
      <pivotArea outline="0" collapsedLevelsAreSubtotals="1" fieldPosition="0"/>
    </format>
    <format dxfId="907">
      <pivotArea field="0" type="button" dataOnly="0" labelOnly="1" outline="0" axis="axisRow" fieldPosition="0"/>
    </format>
    <format dxfId="906">
      <pivotArea dataOnly="0" labelOnly="1" fieldPosition="0">
        <references count="1">
          <reference field="0" count="6">
            <x v="0"/>
            <x v="1"/>
            <x v="2"/>
            <x v="3"/>
            <x v="4"/>
            <x v="5"/>
          </reference>
        </references>
      </pivotArea>
    </format>
    <format dxfId="905">
      <pivotArea dataOnly="0" labelOnly="1" grandRow="1" outline="0" fieldPosition="0"/>
    </format>
    <format dxfId="904">
      <pivotArea dataOnly="0" labelOnly="1" outline="0" axis="axisValues" fieldPosition="0"/>
    </format>
  </format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0"/>
          </reference>
        </references>
      </pivotArea>
    </chartFormat>
    <chartFormat chart="10" format="2">
      <pivotArea type="data" outline="0" fieldPosition="0">
        <references count="2">
          <reference field="4294967294" count="1" selected="0">
            <x v="0"/>
          </reference>
          <reference field="0" count="1" selected="0">
            <x v="1"/>
          </reference>
        </references>
      </pivotArea>
    </chartFormat>
    <chartFormat chart="10" format="3">
      <pivotArea type="data" outline="0" fieldPosition="0">
        <references count="2">
          <reference field="4294967294" count="1" selected="0">
            <x v="0"/>
          </reference>
          <reference field="0" count="1" selected="0">
            <x v="2"/>
          </reference>
        </references>
      </pivotArea>
    </chartFormat>
    <chartFormat chart="10" format="4">
      <pivotArea type="data" outline="0" fieldPosition="0">
        <references count="2">
          <reference field="4294967294" count="1" selected="0">
            <x v="0"/>
          </reference>
          <reference field="0" count="1" selected="0">
            <x v="3"/>
          </reference>
        </references>
      </pivotArea>
    </chartFormat>
    <chartFormat chart="10" format="5">
      <pivotArea type="data" outline="0" fieldPosition="0">
        <references count="2">
          <reference field="4294967294" count="1" selected="0">
            <x v="0"/>
          </reference>
          <reference field="0" count="1" selected="0">
            <x v="4"/>
          </reference>
        </references>
      </pivotArea>
    </chartFormat>
    <chartFormat chart="10" format="6">
      <pivotArea type="data" outline="0" fieldPosition="0">
        <references count="2">
          <reference field="4294967294" count="1" selected="0">
            <x v="0"/>
          </reference>
          <reference field="0" count="1" selected="0">
            <x v="5"/>
          </reference>
        </references>
      </pivotArea>
    </chartFormat>
    <chartFormat chart="10" format="7">
      <pivotArea type="data" outline="0" fieldPosition="0">
        <references count="1">
          <reference field="4294967294" count="1" selected="0">
            <x v="0"/>
          </reference>
        </references>
      </pivotArea>
    </chartFormat>
  </chartFormats>
  <pivotTableStyleInfo name="Style de tableau croisé dynamique 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C58FBBF-BA27-482C-BA11-A16DCED3B00E}" name="Tableau croisé dynamique6" cacheId="1"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chartFormat="14" rowHeaderCaption="Territoire">
  <location ref="A43:B44" firstHeaderRow="1" firstDataRow="1" firstDataCol="1" rowPageCount="3" colPageCount="1"/>
  <pivotFields count="98">
    <pivotField axis="axisRow" outline="0" showAll="0" defaultSubtotal="0">
      <items count="7">
        <item m="1" x="5"/>
        <item m="1" x="3"/>
        <item m="1" x="1"/>
        <item m="1" x="6"/>
        <item m="1" x="2"/>
        <item m="1" x="4"/>
        <item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3">
        <item m="1" x="1"/>
        <item m="1" x="2"/>
        <item h="1" x="0"/>
      </items>
      <extLst>
        <ext xmlns:x14="http://schemas.microsoft.com/office/spreadsheetml/2009/9/main" uri="{2946ED86-A175-432a-8AC1-64E0C546D7DE}">
          <x14:pivotField fillDownLabels="1"/>
        </ext>
      </extLst>
    </pivotField>
    <pivotField showAll="0"/>
    <pivotField axis="axisPage" outline="0" multipleItemSelectionAllowed="1" showAll="0" defaultSubtotal="0">
      <items count="6">
        <item m="1" x="3"/>
        <item m="1" x="4"/>
        <item m="1" x="5"/>
        <item m="1" x="1"/>
        <item h="1" m="1" x="2"/>
        <item h="1" x="0"/>
      </items>
    </pivotField>
    <pivotField outline="0" showAll="0" defaultSubtotal="0">
      <items count="3">
        <item x="0"/>
        <item m="1" x="2"/>
        <item m="1" x="1"/>
      </items>
    </pivotField>
    <pivotField outline="0" showAll="0" defaultSubtotal="0">
      <items count="9">
        <item x="0"/>
        <item m="1" x="5"/>
        <item m="1" x="2"/>
        <item m="1" x="4"/>
        <item m="1" x="7"/>
        <item m="1" x="8"/>
        <item m="1" x="1"/>
        <item m="1" x="3"/>
        <item m="1" x="6"/>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49" showAll="0"/>
    <pivotField numFmtId="49" showAll="0"/>
    <pivotField numFmtId="49" showAll="0"/>
    <pivotField outline="0" showAll="0" defaultSubtotal="0">
      <items count="2">
        <item x="0"/>
        <item m="1" x="1"/>
      </items>
      <extLst>
        <ext xmlns:x14="http://schemas.microsoft.com/office/spreadsheetml/2009/9/main" uri="{2946ED86-A175-432a-8AC1-64E0C546D7DE}">
          <x14:pivotField fillDownLabels="1"/>
        </ext>
      </extLst>
    </pivotField>
    <pivotField showAll="0"/>
    <pivotField showAll="0"/>
    <pivotField numFmtId="49" showAll="0"/>
    <pivotField numFmtId="49" showAll="0"/>
    <pivotField showAll="0"/>
    <pivotField numFmtId="49" showAll="0"/>
    <pivotField showAll="0"/>
    <pivotField showAll="0"/>
    <pivotField showAll="0"/>
    <pivotField showAll="0"/>
    <pivotField showAll="0"/>
    <pivotField showAll="0"/>
    <pivotField showAll="0"/>
    <pivotField showAll="0"/>
    <pivotField outline="0" showAll="0">
      <items count="119">
        <item m="1" x="35"/>
        <item m="1" x="94"/>
        <item m="1" x="58"/>
        <item m="1" x="24"/>
        <item m="1" x="110"/>
        <item m="1" x="93"/>
        <item m="1" x="66"/>
        <item m="1" x="37"/>
        <item m="1" x="23"/>
        <item m="1" x="64"/>
        <item m="1" x="101"/>
        <item m="1" x="6"/>
        <item m="1" x="28"/>
        <item m="1" x="84"/>
        <item m="1" x="49"/>
        <item m="1" x="26"/>
        <item m="1" x="36"/>
        <item m="1" x="79"/>
        <item m="1" x="34"/>
        <item m="1" x="78"/>
        <item m="1" x="87"/>
        <item m="1" x="85"/>
        <item m="1" x="96"/>
        <item m="1" x="73"/>
        <item m="1" x="51"/>
        <item m="1" x="91"/>
        <item m="1" x="3"/>
        <item m="1" x="52"/>
        <item m="1" x="20"/>
        <item m="1" x="54"/>
        <item m="1" x="22"/>
        <item m="1" x="2"/>
        <item m="1" x="53"/>
        <item m="1" x="89"/>
        <item m="1" x="98"/>
        <item m="1" x="71"/>
        <item m="1" x="61"/>
        <item m="1" x="107"/>
        <item m="1" x="19"/>
        <item m="1" x="82"/>
        <item m="1" x="81"/>
        <item m="1" x="88"/>
        <item m="1" x="15"/>
        <item m="1" x="72"/>
        <item m="1" x="114"/>
        <item m="1" x="97"/>
        <item m="1" x="86"/>
        <item m="1" x="11"/>
        <item m="1" x="100"/>
        <item x="0"/>
        <item m="1" x="27"/>
        <item m="1" x="95"/>
        <item m="1" x="112"/>
        <item m="1" x="39"/>
        <item m="1" x="56"/>
        <item m="1" x="43"/>
        <item m="1" x="83"/>
        <item m="1" x="1"/>
        <item m="1" x="99"/>
        <item m="1" x="102"/>
        <item m="1" x="14"/>
        <item m="1" x="90"/>
        <item m="1" x="21"/>
        <item m="1" x="8"/>
        <item m="1" x="25"/>
        <item m="1" x="10"/>
        <item m="1" x="31"/>
        <item m="1" x="60"/>
        <item m="1" x="63"/>
        <item m="1" x="42"/>
        <item m="1" x="47"/>
        <item m="1" x="111"/>
        <item m="1" x="115"/>
        <item m="1" x="33"/>
        <item m="1" x="29"/>
        <item m="1" x="12"/>
        <item m="1" x="76"/>
        <item m="1" x="62"/>
        <item m="1" x="55"/>
        <item m="1" x="13"/>
        <item m="1" x="57"/>
        <item m="1" x="5"/>
        <item m="1" x="44"/>
        <item m="1" x="108"/>
        <item m="1" x="16"/>
        <item m="1" x="116"/>
        <item m="1" x="7"/>
        <item m="1" x="46"/>
        <item m="1" x="59"/>
        <item m="1" x="50"/>
        <item m="1" x="113"/>
        <item m="1" x="80"/>
        <item m="1" x="75"/>
        <item m="1" x="17"/>
        <item m="1" x="45"/>
        <item m="1" x="32"/>
        <item m="1" x="69"/>
        <item m="1" x="30"/>
        <item m="1" x="74"/>
        <item m="1" x="106"/>
        <item m="1" x="77"/>
        <item m="1" x="4"/>
        <item m="1" x="9"/>
        <item m="1" x="67"/>
        <item m="1" x="105"/>
        <item m="1" x="38"/>
        <item m="1" x="18"/>
        <item m="1" x="70"/>
        <item m="1" x="41"/>
        <item m="1" x="117"/>
        <item m="1" x="48"/>
        <item m="1" x="103"/>
        <item m="1" x="40"/>
        <item m="1" x="68"/>
        <item m="1" x="104"/>
        <item m="1" x="65"/>
        <item m="1" x="109"/>
        <item m="1" x="92"/>
        <item t="default"/>
      </items>
      <extLst>
        <ext xmlns:x14="http://schemas.microsoft.com/office/spreadsheetml/2009/9/main" uri="{2946ED86-A175-432a-8AC1-64E0C546D7DE}">
          <x14:pivotField fillDownLabels="1"/>
        </ext>
      </extLst>
    </pivotField>
    <pivotField showAll="0"/>
    <pivotField showAll="0"/>
    <pivotField showAll="0"/>
    <pivotField name="Désignation déchet" outline="0" showAll="0" defaultSubtotal="0">
      <items count="8">
        <item m="1" x="4"/>
        <item m="1" x="5"/>
        <item m="1" x="3"/>
        <item m="1" x="2"/>
        <item x="1"/>
        <item m="1" x="6"/>
        <item m="1" x="7"/>
        <item x="0"/>
      </items>
    </pivotField>
    <pivotField name="Famille" outline="0" showAll="0" defaultSubtotal="0">
      <items count="7">
        <item x="0"/>
        <item x="2"/>
        <item x="3"/>
        <item m="1" x="6"/>
        <item m="1" x="4"/>
        <item m="1" x="5"/>
        <item x="1"/>
      </items>
    </pivotField>
    <pivotField showAll="0"/>
    <pivotField showAll="0"/>
    <pivotField showAll="0"/>
    <pivotField showAll="0"/>
    <pivotField outline="0" showAll="0" defaultSubtotal="0">
      <items count="26">
        <item m="1" x="5"/>
        <item m="1" x="21"/>
        <item m="1" x="14"/>
        <item m="1" x="11"/>
        <item x="0"/>
        <item m="1" x="8"/>
        <item m="1" x="23"/>
        <item m="1" x="16"/>
        <item m="1" x="7"/>
        <item m="1" x="17"/>
        <item m="1" x="13"/>
        <item m="1" x="1"/>
        <item m="1" x="3"/>
        <item m="1" x="2"/>
        <item m="1" x="10"/>
        <item m="1" x="4"/>
        <item m="1" x="12"/>
        <item m="1" x="6"/>
        <item m="1" x="15"/>
        <item m="1" x="20"/>
        <item m="1" x="24"/>
        <item m="1" x="19"/>
        <item m="1" x="25"/>
        <item m="1" x="9"/>
        <item m="1" x="18"/>
        <item m="1" x="22"/>
      </items>
    </pivotField>
    <pivotField showAll="0"/>
    <pivotField showAll="0"/>
    <pivotField showAll="0"/>
    <pivotField axis="axisPage" outline="0" showAll="0" defaultSubtotal="0">
      <items count="9">
        <item m="1" x="6"/>
        <item m="1" x="1"/>
        <item m="1" x="5"/>
        <item m="1" x="8"/>
        <item m="1" x="4"/>
        <item x="0"/>
        <item m="1" x="2"/>
        <item m="1" x="3"/>
        <item m="1" x="7"/>
      </items>
    </pivotField>
    <pivotField name="Location - Vente - " outline="0" showAll="0" defaultSubtotal="0">
      <items count="3">
        <item x="0"/>
        <item x="1"/>
        <item m="1" x="2"/>
      </items>
      <extLst>
        <ext xmlns:x14="http://schemas.microsoft.com/office/spreadsheetml/2009/9/main" uri="{2946ED86-A175-432a-8AC1-64E0C546D7DE}">
          <x14:pivotField fillDownLabels="1"/>
        </ext>
      </extLst>
    </pivotField>
    <pivotField showAll="0"/>
    <pivotField outline="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1">
    <i t="grand">
      <x/>
    </i>
  </rowItems>
  <colItems count="1">
    <i/>
  </colItems>
  <pageFields count="3">
    <pageField fld="54" hier="-1"/>
    <pageField fld="2" hier="-1"/>
    <pageField fld="4" hier="-1"/>
  </pageFields>
  <dataFields count="1">
    <dataField name="Nombre de Code débiteur (Clear / MKGT)" fld="9" subtotal="count" baseField="0" baseItem="0"/>
  </dataFields>
  <formats count="157">
    <format dxfId="1217">
      <pivotArea type="all" dataOnly="0" outline="0" fieldPosition="0"/>
    </format>
    <format dxfId="1216">
      <pivotArea field="44" type="button" dataOnly="0" labelOnly="1" outline="0"/>
    </format>
    <format dxfId="1215">
      <pivotArea dataOnly="0" labelOnly="1" fieldPosition="0">
        <references count="1">
          <reference field="0" count="0"/>
        </references>
      </pivotArea>
    </format>
    <format dxfId="1214">
      <pivotArea dataOnly="0" labelOnly="1" fieldPosition="0">
        <references count="1">
          <reference field="0" count="0" defaultSubtotal="1"/>
        </references>
      </pivotArea>
    </format>
    <format dxfId="1213">
      <pivotArea dataOnly="0" outline="0" fieldPosition="0">
        <references count="1">
          <reference field="2" count="0" defaultSubtotal="1"/>
        </references>
      </pivotArea>
    </format>
    <format dxfId="1212">
      <pivotArea dataOnly="0" outline="0" fieldPosition="0">
        <references count="1">
          <reference field="2" count="0" defaultSubtotal="1"/>
        </references>
      </pivotArea>
    </format>
    <format dxfId="1211">
      <pivotArea type="all" dataOnly="0" outline="0" fieldPosition="0"/>
    </format>
    <format dxfId="1210">
      <pivotArea outline="0" collapsedLevelsAreSubtotals="1" fieldPosition="0"/>
    </format>
    <format dxfId="1209">
      <pivotArea field="2" type="button" dataOnly="0" labelOnly="1" outline="0" axis="axisPage" fieldPosition="1"/>
    </format>
    <format dxfId="1208">
      <pivotArea field="0" type="button" dataOnly="0" labelOnly="1" outline="0" axis="axisRow" fieldPosition="0"/>
    </format>
    <format dxfId="1207">
      <pivotArea field="40" type="button" dataOnly="0" labelOnly="1" outline="0"/>
    </format>
    <format dxfId="1206">
      <pivotArea field="25" type="button" dataOnly="0" labelOnly="1" outline="0"/>
    </format>
    <format dxfId="1205">
      <pivotArea field="55" type="button" dataOnly="0" labelOnly="1" outline="0"/>
    </format>
    <format dxfId="1204">
      <pivotArea field="45" type="button" dataOnly="0" labelOnly="1" outline="0"/>
    </format>
    <format dxfId="1203">
      <pivotArea field="54" type="button" dataOnly="0" labelOnly="1" outline="0" axis="axisPage" fieldPosition="0"/>
    </format>
    <format dxfId="1202">
      <pivotArea field="6" type="button" dataOnly="0" labelOnly="1" outline="0"/>
    </format>
    <format dxfId="1201">
      <pivotArea field="4" type="button" dataOnly="0" labelOnly="1" outline="0" axis="axisPage" fieldPosition="2"/>
    </format>
    <format dxfId="1200">
      <pivotArea field="5" type="button" dataOnly="0" labelOnly="1" outline="0"/>
    </format>
    <format dxfId="1199">
      <pivotArea field="50" type="button" dataOnly="0" labelOnly="1" outline="0"/>
    </format>
    <format dxfId="1198">
      <pivotArea dataOnly="0" labelOnly="1" fieldPosition="0">
        <references count="1">
          <reference field="2" count="0"/>
        </references>
      </pivotArea>
    </format>
    <format dxfId="1197">
      <pivotArea dataOnly="0" labelOnly="1" grandRow="1" outline="0" fieldPosition="0"/>
    </format>
    <format dxfId="1196">
      <pivotArea dataOnly="0" labelOnly="1" fieldPosition="0">
        <references count="2">
          <reference field="0" count="6">
            <x v="0"/>
            <x v="1"/>
            <x v="2"/>
            <x v="3"/>
            <x v="4"/>
            <x v="5"/>
          </reference>
          <reference field="2" count="1" selected="0">
            <x v="0"/>
          </reference>
        </references>
      </pivotArea>
    </format>
    <format dxfId="1195">
      <pivotArea dataOnly="0" labelOnly="1" fieldPosition="0">
        <references count="2">
          <reference field="0" count="6" defaultSubtotal="1">
            <x v="0"/>
            <x v="1"/>
            <x v="2"/>
            <x v="3"/>
            <x v="4"/>
            <x v="5"/>
          </reference>
          <reference field="2" count="1" selected="0">
            <x v="0"/>
          </reference>
        </references>
      </pivotArea>
    </format>
    <format dxfId="1194">
      <pivotArea dataOnly="0" labelOnly="1" fieldPosition="0">
        <references count="2">
          <reference field="0" count="4">
            <x v="1"/>
            <x v="2"/>
            <x v="3"/>
            <x v="5"/>
          </reference>
          <reference field="2" count="1" selected="0">
            <x v="1"/>
          </reference>
        </references>
      </pivotArea>
    </format>
    <format dxfId="1193">
      <pivotArea dataOnly="0" labelOnly="1" fieldPosition="0">
        <references count="2">
          <reference field="0" count="4" defaultSubtotal="1">
            <x v="1"/>
            <x v="2"/>
            <x v="3"/>
            <x v="5"/>
          </reference>
          <reference field="2" count="1" selected="0">
            <x v="1"/>
          </reference>
        </references>
      </pivotArea>
    </format>
    <format dxfId="1192">
      <pivotArea dataOnly="0" labelOnly="1" outline="0" axis="axisValues" fieldPosition="0"/>
    </format>
    <format dxfId="1191">
      <pivotArea type="all" dataOnly="0" outline="0" fieldPosition="0"/>
    </format>
    <format dxfId="1190">
      <pivotArea outline="0" collapsedLevelsAreSubtotals="1" fieldPosition="0"/>
    </format>
    <format dxfId="1189">
      <pivotArea field="2" type="button" dataOnly="0" labelOnly="1" outline="0" axis="axisPage" fieldPosition="1"/>
    </format>
    <format dxfId="1188">
      <pivotArea field="0" type="button" dataOnly="0" labelOnly="1" outline="0" axis="axisRow" fieldPosition="0"/>
    </format>
    <format dxfId="1187">
      <pivotArea field="40" type="button" dataOnly="0" labelOnly="1" outline="0"/>
    </format>
    <format dxfId="1186">
      <pivotArea field="25" type="button" dataOnly="0" labelOnly="1" outline="0"/>
    </format>
    <format dxfId="1185">
      <pivotArea field="55" type="button" dataOnly="0" labelOnly="1" outline="0"/>
    </format>
    <format dxfId="1184">
      <pivotArea field="45" type="button" dataOnly="0" labelOnly="1" outline="0"/>
    </format>
    <format dxfId="1183">
      <pivotArea field="54" type="button" dataOnly="0" labelOnly="1" outline="0" axis="axisPage" fieldPosition="0"/>
    </format>
    <format dxfId="1182">
      <pivotArea field="6" type="button" dataOnly="0" labelOnly="1" outline="0"/>
    </format>
    <format dxfId="1181">
      <pivotArea field="4" type="button" dataOnly="0" labelOnly="1" outline="0" axis="axisPage" fieldPosition="2"/>
    </format>
    <format dxfId="1180">
      <pivotArea field="5" type="button" dataOnly="0" labelOnly="1" outline="0"/>
    </format>
    <format dxfId="1179">
      <pivotArea field="50" type="button" dataOnly="0" labelOnly="1" outline="0"/>
    </format>
    <format dxfId="1178">
      <pivotArea dataOnly="0" labelOnly="1" fieldPosition="0">
        <references count="1">
          <reference field="2" count="0"/>
        </references>
      </pivotArea>
    </format>
    <format dxfId="1177">
      <pivotArea dataOnly="0" labelOnly="1" grandRow="1" outline="0" fieldPosition="0"/>
    </format>
    <format dxfId="1176">
      <pivotArea dataOnly="0" labelOnly="1" fieldPosition="0">
        <references count="2">
          <reference field="0" count="6">
            <x v="0"/>
            <x v="1"/>
            <x v="2"/>
            <x v="3"/>
            <x v="4"/>
            <x v="5"/>
          </reference>
          <reference field="2" count="1" selected="0">
            <x v="0"/>
          </reference>
        </references>
      </pivotArea>
    </format>
    <format dxfId="1175">
      <pivotArea dataOnly="0" labelOnly="1" fieldPosition="0">
        <references count="2">
          <reference field="0" count="6" defaultSubtotal="1">
            <x v="0"/>
            <x v="1"/>
            <x v="2"/>
            <x v="3"/>
            <x v="4"/>
            <x v="5"/>
          </reference>
          <reference field="2" count="1" selected="0">
            <x v="0"/>
          </reference>
        </references>
      </pivotArea>
    </format>
    <format dxfId="1174">
      <pivotArea dataOnly="0" labelOnly="1" fieldPosition="0">
        <references count="2">
          <reference field="0" count="4">
            <x v="1"/>
            <x v="2"/>
            <x v="3"/>
            <x v="5"/>
          </reference>
          <reference field="2" count="1" selected="0">
            <x v="1"/>
          </reference>
        </references>
      </pivotArea>
    </format>
    <format dxfId="1173">
      <pivotArea dataOnly="0" labelOnly="1" fieldPosition="0">
        <references count="2">
          <reference field="0" count="4" defaultSubtotal="1">
            <x v="1"/>
            <x v="2"/>
            <x v="3"/>
            <x v="5"/>
          </reference>
          <reference field="2" count="1" selected="0">
            <x v="1"/>
          </reference>
        </references>
      </pivotArea>
    </format>
    <format dxfId="1172">
      <pivotArea dataOnly="0" labelOnly="1" outline="0" axis="axisValues" fieldPosition="0"/>
    </format>
    <format dxfId="1171">
      <pivotArea type="all" dataOnly="0" outline="0" fieldPosition="0"/>
    </format>
    <format dxfId="1170">
      <pivotArea outline="0" collapsedLevelsAreSubtotals="1" fieldPosition="0"/>
    </format>
    <format dxfId="1169">
      <pivotArea field="2" type="button" dataOnly="0" labelOnly="1" outline="0" axis="axisPage" fieldPosition="1"/>
    </format>
    <format dxfId="1168">
      <pivotArea field="0" type="button" dataOnly="0" labelOnly="1" outline="0" axis="axisRow" fieldPosition="0"/>
    </format>
    <format dxfId="1167">
      <pivotArea field="40" type="button" dataOnly="0" labelOnly="1" outline="0"/>
    </format>
    <format dxfId="1166">
      <pivotArea field="25" type="button" dataOnly="0" labelOnly="1" outline="0"/>
    </format>
    <format dxfId="1165">
      <pivotArea field="55" type="button" dataOnly="0" labelOnly="1" outline="0"/>
    </format>
    <format dxfId="1164">
      <pivotArea field="45" type="button" dataOnly="0" labelOnly="1" outline="0"/>
    </format>
    <format dxfId="1163">
      <pivotArea field="54" type="button" dataOnly="0" labelOnly="1" outline="0" axis="axisPage" fieldPosition="0"/>
    </format>
    <format dxfId="1162">
      <pivotArea field="6" type="button" dataOnly="0" labelOnly="1" outline="0"/>
    </format>
    <format dxfId="1161">
      <pivotArea field="4" type="button" dataOnly="0" labelOnly="1" outline="0" axis="axisPage" fieldPosition="2"/>
    </format>
    <format dxfId="1160">
      <pivotArea field="5" type="button" dataOnly="0" labelOnly="1" outline="0"/>
    </format>
    <format dxfId="1159">
      <pivotArea field="50" type="button" dataOnly="0" labelOnly="1" outline="0"/>
    </format>
    <format dxfId="1158">
      <pivotArea dataOnly="0" labelOnly="1" fieldPosition="0">
        <references count="1">
          <reference field="2" count="0"/>
        </references>
      </pivotArea>
    </format>
    <format dxfId="1157">
      <pivotArea dataOnly="0" labelOnly="1" grandRow="1" outline="0" fieldPosition="0"/>
    </format>
    <format dxfId="1156">
      <pivotArea dataOnly="0" labelOnly="1" fieldPosition="0">
        <references count="2">
          <reference field="0" count="6">
            <x v="0"/>
            <x v="1"/>
            <x v="2"/>
            <x v="3"/>
            <x v="4"/>
            <x v="5"/>
          </reference>
          <reference field="2" count="1" selected="0">
            <x v="0"/>
          </reference>
        </references>
      </pivotArea>
    </format>
    <format dxfId="1155">
      <pivotArea dataOnly="0" labelOnly="1" fieldPosition="0">
        <references count="2">
          <reference field="0" count="6" defaultSubtotal="1">
            <x v="0"/>
            <x v="1"/>
            <x v="2"/>
            <x v="3"/>
            <x v="4"/>
            <x v="5"/>
          </reference>
          <reference field="2" count="1" selected="0">
            <x v="0"/>
          </reference>
        </references>
      </pivotArea>
    </format>
    <format dxfId="1154">
      <pivotArea dataOnly="0" labelOnly="1" fieldPosition="0">
        <references count="2">
          <reference field="0" count="4">
            <x v="1"/>
            <x v="2"/>
            <x v="3"/>
            <x v="5"/>
          </reference>
          <reference field="2" count="1" selected="0">
            <x v="1"/>
          </reference>
        </references>
      </pivotArea>
    </format>
    <format dxfId="1153">
      <pivotArea dataOnly="0" labelOnly="1" fieldPosition="0">
        <references count="2">
          <reference field="0" count="4" defaultSubtotal="1">
            <x v="1"/>
            <x v="2"/>
            <x v="3"/>
            <x v="5"/>
          </reference>
          <reference field="2" count="1" selected="0">
            <x v="1"/>
          </reference>
        </references>
      </pivotArea>
    </format>
    <format dxfId="1152">
      <pivotArea dataOnly="0" labelOnly="1" outline="0" axis="axisValues" fieldPosition="0"/>
    </format>
    <format dxfId="1151">
      <pivotArea type="all" dataOnly="0" outline="0" fieldPosition="0"/>
    </format>
    <format dxfId="1150">
      <pivotArea outline="0" collapsedLevelsAreSubtotals="1" fieldPosition="0"/>
    </format>
    <format dxfId="1149">
      <pivotArea field="2" type="button" dataOnly="0" labelOnly="1" outline="0" axis="axisPage" fieldPosition="1"/>
    </format>
    <format dxfId="1148">
      <pivotArea field="0" type="button" dataOnly="0" labelOnly="1" outline="0" axis="axisRow" fieldPosition="0"/>
    </format>
    <format dxfId="1147">
      <pivotArea field="40" type="button" dataOnly="0" labelOnly="1" outline="0"/>
    </format>
    <format dxfId="1146">
      <pivotArea field="25" type="button" dataOnly="0" labelOnly="1" outline="0"/>
    </format>
    <format dxfId="1145">
      <pivotArea field="55" type="button" dataOnly="0" labelOnly="1" outline="0"/>
    </format>
    <format dxfId="1144">
      <pivotArea field="45" type="button" dataOnly="0" labelOnly="1" outline="0"/>
    </format>
    <format dxfId="1143">
      <pivotArea field="54" type="button" dataOnly="0" labelOnly="1" outline="0" axis="axisPage" fieldPosition="0"/>
    </format>
    <format dxfId="1142">
      <pivotArea field="6" type="button" dataOnly="0" labelOnly="1" outline="0"/>
    </format>
    <format dxfId="1141">
      <pivotArea field="4" type="button" dataOnly="0" labelOnly="1" outline="0" axis="axisPage" fieldPosition="2"/>
    </format>
    <format dxfId="1140">
      <pivotArea field="5" type="button" dataOnly="0" labelOnly="1" outline="0"/>
    </format>
    <format dxfId="1139">
      <pivotArea field="50" type="button" dataOnly="0" labelOnly="1" outline="0"/>
    </format>
    <format dxfId="1138">
      <pivotArea dataOnly="0" labelOnly="1" fieldPosition="0">
        <references count="1">
          <reference field="2" count="0"/>
        </references>
      </pivotArea>
    </format>
    <format dxfId="1137">
      <pivotArea dataOnly="0" labelOnly="1" grandRow="1" outline="0" fieldPosition="0"/>
    </format>
    <format dxfId="1136">
      <pivotArea dataOnly="0" labelOnly="1" fieldPosition="0">
        <references count="2">
          <reference field="0" count="6">
            <x v="0"/>
            <x v="1"/>
            <x v="2"/>
            <x v="3"/>
            <x v="4"/>
            <x v="5"/>
          </reference>
          <reference field="2" count="1" selected="0">
            <x v="0"/>
          </reference>
        </references>
      </pivotArea>
    </format>
    <format dxfId="1135">
      <pivotArea dataOnly="0" labelOnly="1" fieldPosition="0">
        <references count="2">
          <reference field="0" count="6" defaultSubtotal="1">
            <x v="0"/>
            <x v="1"/>
            <x v="2"/>
            <x v="3"/>
            <x v="4"/>
            <x v="5"/>
          </reference>
          <reference field="2" count="1" selected="0">
            <x v="0"/>
          </reference>
        </references>
      </pivotArea>
    </format>
    <format dxfId="1134">
      <pivotArea dataOnly="0" labelOnly="1" fieldPosition="0">
        <references count="2">
          <reference field="0" count="4">
            <x v="1"/>
            <x v="2"/>
            <x v="3"/>
            <x v="5"/>
          </reference>
          <reference field="2" count="1" selected="0">
            <x v="1"/>
          </reference>
        </references>
      </pivotArea>
    </format>
    <format dxfId="1133">
      <pivotArea dataOnly="0" labelOnly="1" fieldPosition="0">
        <references count="2">
          <reference field="0" count="4" defaultSubtotal="1">
            <x v="1"/>
            <x v="2"/>
            <x v="3"/>
            <x v="5"/>
          </reference>
          <reference field="2" count="1" selected="0">
            <x v="1"/>
          </reference>
        </references>
      </pivotArea>
    </format>
    <format dxfId="1132">
      <pivotArea dataOnly="0" labelOnly="1" outline="0" axis="axisValues" fieldPosition="0"/>
    </format>
    <format dxfId="1131">
      <pivotArea type="all" dataOnly="0" outline="0" fieldPosition="0"/>
    </format>
    <format dxfId="1130">
      <pivotArea outline="0" collapsedLevelsAreSubtotals="1" fieldPosition="0"/>
    </format>
    <format dxfId="1129">
      <pivotArea field="2" type="button" dataOnly="0" labelOnly="1" outline="0" axis="axisPage" fieldPosition="1"/>
    </format>
    <format dxfId="1128">
      <pivotArea field="0" type="button" dataOnly="0" labelOnly="1" outline="0" axis="axisRow" fieldPosition="0"/>
    </format>
    <format dxfId="1127">
      <pivotArea field="40" type="button" dataOnly="0" labelOnly="1" outline="0"/>
    </format>
    <format dxfId="1126">
      <pivotArea field="25" type="button" dataOnly="0" labelOnly="1" outline="0"/>
    </format>
    <format dxfId="1125">
      <pivotArea field="55" type="button" dataOnly="0" labelOnly="1" outline="0"/>
    </format>
    <format dxfId="1124">
      <pivotArea field="45" type="button" dataOnly="0" labelOnly="1" outline="0"/>
    </format>
    <format dxfId="1123">
      <pivotArea field="54" type="button" dataOnly="0" labelOnly="1" outline="0" axis="axisPage" fieldPosition="0"/>
    </format>
    <format dxfId="1122">
      <pivotArea field="6" type="button" dataOnly="0" labelOnly="1" outline="0"/>
    </format>
    <format dxfId="1121">
      <pivotArea field="4" type="button" dataOnly="0" labelOnly="1" outline="0" axis="axisPage" fieldPosition="2"/>
    </format>
    <format dxfId="1120">
      <pivotArea field="5" type="button" dataOnly="0" labelOnly="1" outline="0"/>
    </format>
    <format dxfId="1119">
      <pivotArea field="50" type="button" dataOnly="0" labelOnly="1" outline="0"/>
    </format>
    <format dxfId="1118">
      <pivotArea dataOnly="0" labelOnly="1" fieldPosition="0">
        <references count="1">
          <reference field="2" count="0"/>
        </references>
      </pivotArea>
    </format>
    <format dxfId="1117">
      <pivotArea dataOnly="0" labelOnly="1" grandRow="1" outline="0" fieldPosition="0"/>
    </format>
    <format dxfId="1116">
      <pivotArea dataOnly="0" labelOnly="1" fieldPosition="0">
        <references count="2">
          <reference field="0" count="6">
            <x v="0"/>
            <x v="1"/>
            <x v="2"/>
            <x v="3"/>
            <x v="4"/>
            <x v="5"/>
          </reference>
          <reference field="2" count="1" selected="0">
            <x v="0"/>
          </reference>
        </references>
      </pivotArea>
    </format>
    <format dxfId="1115">
      <pivotArea dataOnly="0" labelOnly="1" fieldPosition="0">
        <references count="2">
          <reference field="0" count="6" defaultSubtotal="1">
            <x v="0"/>
            <x v="1"/>
            <x v="2"/>
            <x v="3"/>
            <x v="4"/>
            <x v="5"/>
          </reference>
          <reference field="2" count="1" selected="0">
            <x v="0"/>
          </reference>
        </references>
      </pivotArea>
    </format>
    <format dxfId="1114">
      <pivotArea dataOnly="0" labelOnly="1" fieldPosition="0">
        <references count="2">
          <reference field="0" count="4">
            <x v="1"/>
            <x v="2"/>
            <x v="3"/>
            <x v="5"/>
          </reference>
          <reference field="2" count="1" selected="0">
            <x v="1"/>
          </reference>
        </references>
      </pivotArea>
    </format>
    <format dxfId="1113">
      <pivotArea dataOnly="0" labelOnly="1" fieldPosition="0">
        <references count="2">
          <reference field="0" count="4" defaultSubtotal="1">
            <x v="1"/>
            <x v="2"/>
            <x v="3"/>
            <x v="5"/>
          </reference>
          <reference field="2" count="1" selected="0">
            <x v="1"/>
          </reference>
        </references>
      </pivotArea>
    </format>
    <format dxfId="1112">
      <pivotArea dataOnly="0" labelOnly="1" outline="0" axis="axisValues" fieldPosition="0"/>
    </format>
    <format dxfId="1111">
      <pivotArea dataOnly="0" labelOnly="1" outline="0" fieldPosition="0">
        <references count="1">
          <reference field="2" count="0"/>
        </references>
      </pivotArea>
    </format>
    <format dxfId="1110">
      <pivotArea outline="0" collapsedLevelsAreSubtotals="1" fieldPosition="0">
        <references count="2">
          <reference field="0" count="1" selected="0" defaultSubtotal="1">
            <x v="0"/>
          </reference>
          <reference field="2" count="1" selected="0">
            <x v="0"/>
          </reference>
        </references>
      </pivotArea>
    </format>
    <format dxfId="1109">
      <pivotArea outline="0" collapsedLevelsAreSubtotals="1" fieldPosition="0">
        <references count="2">
          <reference field="0" count="1" selected="0" defaultSubtotal="1">
            <x v="1"/>
          </reference>
          <reference field="2" count="1" selected="0">
            <x v="0"/>
          </reference>
        </references>
      </pivotArea>
    </format>
    <format dxfId="1108">
      <pivotArea outline="0" collapsedLevelsAreSubtotals="1" fieldPosition="0">
        <references count="2">
          <reference field="0" count="1" selected="0" defaultSubtotal="1">
            <x v="2"/>
          </reference>
          <reference field="2" count="1" selected="0">
            <x v="0"/>
          </reference>
        </references>
      </pivotArea>
    </format>
    <format dxfId="1107">
      <pivotArea outline="0" collapsedLevelsAreSubtotals="1" fieldPosition="0">
        <references count="2">
          <reference field="0" count="1" selected="0" defaultSubtotal="1">
            <x v="3"/>
          </reference>
          <reference field="2" count="1" selected="0">
            <x v="0"/>
          </reference>
        </references>
      </pivotArea>
    </format>
    <format dxfId="1106">
      <pivotArea outline="0" collapsedLevelsAreSubtotals="1" fieldPosition="0">
        <references count="2">
          <reference field="0" count="1" selected="0" defaultSubtotal="1">
            <x v="4"/>
          </reference>
          <reference field="2" count="1" selected="0">
            <x v="0"/>
          </reference>
        </references>
      </pivotArea>
    </format>
    <format dxfId="1105">
      <pivotArea dataOnly="0" outline="0" fieldPosition="0">
        <references count="1">
          <reference field="0" count="0" defaultSubtotal="1"/>
        </references>
      </pivotArea>
    </format>
    <format dxfId="1104">
      <pivotArea dataOnly="0" outline="0" fieldPosition="0">
        <references count="1">
          <reference field="0" count="0" defaultSubtotal="1"/>
        </references>
      </pivotArea>
    </format>
    <format dxfId="1103">
      <pivotArea type="all" dataOnly="0" outline="0" fieldPosition="0"/>
    </format>
    <format dxfId="1102">
      <pivotArea outline="0" collapsedLevelsAreSubtotals="1" fieldPosition="0"/>
    </format>
    <format dxfId="1101">
      <pivotArea field="2" type="button" dataOnly="0" labelOnly="1" outline="0" axis="axisPage" fieldPosition="1"/>
    </format>
    <format dxfId="1100">
      <pivotArea field="0" type="button" dataOnly="0" labelOnly="1" outline="0" axis="axisRow" fieldPosition="0"/>
    </format>
    <format dxfId="1099">
      <pivotArea field="40" type="button" dataOnly="0" labelOnly="1" outline="0"/>
    </format>
    <format dxfId="1098">
      <pivotArea field="25" type="button" dataOnly="0" labelOnly="1" outline="0"/>
    </format>
    <format dxfId="1097">
      <pivotArea field="55" type="button" dataOnly="0" labelOnly="1" outline="0"/>
    </format>
    <format dxfId="1096">
      <pivotArea field="45" type="button" dataOnly="0" labelOnly="1" outline="0"/>
    </format>
    <format dxfId="1095">
      <pivotArea field="54" type="button" dataOnly="0" labelOnly="1" outline="0" axis="axisPage" fieldPosition="0"/>
    </format>
    <format dxfId="1094">
      <pivotArea field="6" type="button" dataOnly="0" labelOnly="1" outline="0"/>
    </format>
    <format dxfId="1093">
      <pivotArea field="4" type="button" dataOnly="0" labelOnly="1" outline="0" axis="axisPage" fieldPosition="2"/>
    </format>
    <format dxfId="1092">
      <pivotArea field="5" type="button" dataOnly="0" labelOnly="1" outline="0"/>
    </format>
    <format dxfId="1091">
      <pivotArea field="50" type="button" dataOnly="0" labelOnly="1" outline="0"/>
    </format>
    <format dxfId="1090">
      <pivotArea dataOnly="0" labelOnly="1" fieldPosition="0">
        <references count="1">
          <reference field="2" count="0"/>
        </references>
      </pivotArea>
    </format>
    <format dxfId="1089">
      <pivotArea dataOnly="0" labelOnly="1" grandRow="1" outline="0" fieldPosition="0"/>
    </format>
    <format dxfId="1088">
      <pivotArea dataOnly="0" labelOnly="1" fieldPosition="0">
        <references count="2">
          <reference field="0" count="6">
            <x v="0"/>
            <x v="1"/>
            <x v="2"/>
            <x v="3"/>
            <x v="4"/>
            <x v="5"/>
          </reference>
          <reference field="2" count="1" selected="0">
            <x v="0"/>
          </reference>
        </references>
      </pivotArea>
    </format>
    <format dxfId="1087">
      <pivotArea dataOnly="0" labelOnly="1" fieldPosition="0">
        <references count="2">
          <reference field="0" count="6" defaultSubtotal="1">
            <x v="0"/>
            <x v="1"/>
            <x v="2"/>
            <x v="3"/>
            <x v="4"/>
            <x v="5"/>
          </reference>
          <reference field="2" count="1" selected="0">
            <x v="0"/>
          </reference>
        </references>
      </pivotArea>
    </format>
    <format dxfId="1086">
      <pivotArea dataOnly="0" labelOnly="1" fieldPosition="0">
        <references count="2">
          <reference field="0" count="4">
            <x v="1"/>
            <x v="2"/>
            <x v="3"/>
            <x v="5"/>
          </reference>
          <reference field="2" count="1" selected="0">
            <x v="1"/>
          </reference>
        </references>
      </pivotArea>
    </format>
    <format dxfId="1085">
      <pivotArea dataOnly="0" labelOnly="1" fieldPosition="0">
        <references count="2">
          <reference field="0" count="4" defaultSubtotal="1">
            <x v="1"/>
            <x v="2"/>
            <x v="3"/>
            <x v="5"/>
          </reference>
          <reference field="2" count="1" selected="0">
            <x v="1"/>
          </reference>
        </references>
      </pivotArea>
    </format>
    <format dxfId="1084">
      <pivotArea dataOnly="0" labelOnly="1" outline="0" axis="axisValues" fieldPosition="0"/>
    </format>
    <format dxfId="1083">
      <pivotArea field="2" type="button" dataOnly="0" labelOnly="1" outline="0" axis="axisPage" fieldPosition="1"/>
    </format>
    <format dxfId="1082">
      <pivotArea field="0" type="button" dataOnly="0" labelOnly="1" outline="0" axis="axisRow" fieldPosition="0"/>
    </format>
    <format dxfId="1081">
      <pivotArea field="40" type="button" dataOnly="0" labelOnly="1" outline="0"/>
    </format>
    <format dxfId="1080">
      <pivotArea field="25" type="button" dataOnly="0" labelOnly="1" outline="0"/>
    </format>
    <format dxfId="1079">
      <pivotArea field="55" type="button" dataOnly="0" labelOnly="1" outline="0"/>
    </format>
    <format dxfId="1078">
      <pivotArea field="45" type="button" dataOnly="0" labelOnly="1" outline="0"/>
    </format>
    <format dxfId="1077">
      <pivotArea field="54" type="button" dataOnly="0" labelOnly="1" outline="0" axis="axisPage" fieldPosition="0"/>
    </format>
    <format dxfId="1076">
      <pivotArea field="6" type="button" dataOnly="0" labelOnly="1" outline="0"/>
    </format>
    <format dxfId="1075">
      <pivotArea field="4" type="button" dataOnly="0" labelOnly="1" outline="0" axis="axisPage" fieldPosition="2"/>
    </format>
    <format dxfId="1074">
      <pivotArea field="5" type="button" dataOnly="0" labelOnly="1" outline="0"/>
    </format>
    <format dxfId="1073">
      <pivotArea field="50" type="button" dataOnly="0" labelOnly="1" outline="0"/>
    </format>
    <format dxfId="1072">
      <pivotArea dataOnly="0" labelOnly="1" fieldPosition="0">
        <references count="1">
          <reference field="2" count="0"/>
        </references>
      </pivotArea>
    </format>
    <format dxfId="1071">
      <pivotArea dataOnly="0" labelOnly="1" grandRow="1" outline="0" fieldPosition="0"/>
    </format>
    <format dxfId="1070">
      <pivotArea dataOnly="0" labelOnly="1" fieldPosition="0">
        <references count="2">
          <reference field="0" count="6">
            <x v="0"/>
            <x v="1"/>
            <x v="2"/>
            <x v="3"/>
            <x v="4"/>
            <x v="5"/>
          </reference>
          <reference field="2" count="1" selected="0">
            <x v="0"/>
          </reference>
        </references>
      </pivotArea>
    </format>
    <format dxfId="1069">
      <pivotArea dataOnly="0" labelOnly="1" fieldPosition="0">
        <references count="2">
          <reference field="0" count="6" defaultSubtotal="1">
            <x v="0"/>
            <x v="1"/>
            <x v="2"/>
            <x v="3"/>
            <x v="4"/>
            <x v="5"/>
          </reference>
          <reference field="2" count="1" selected="0">
            <x v="0"/>
          </reference>
        </references>
      </pivotArea>
    </format>
    <format dxfId="1068">
      <pivotArea dataOnly="0" labelOnly="1" fieldPosition="0">
        <references count="2">
          <reference field="0" count="4">
            <x v="1"/>
            <x v="2"/>
            <x v="3"/>
            <x v="5"/>
          </reference>
          <reference field="2" count="1" selected="0">
            <x v="1"/>
          </reference>
        </references>
      </pivotArea>
    </format>
    <format dxfId="1067">
      <pivotArea dataOnly="0" labelOnly="1" fieldPosition="0">
        <references count="2">
          <reference field="0" count="4" defaultSubtotal="1">
            <x v="1"/>
            <x v="2"/>
            <x v="3"/>
            <x v="5"/>
          </reference>
          <reference field="2" count="1" selected="0">
            <x v="1"/>
          </reference>
        </references>
      </pivotArea>
    </format>
    <format dxfId="1066">
      <pivotArea type="all" dataOnly="0" outline="0" fieldPosition="0"/>
    </format>
    <format dxfId="1065">
      <pivotArea outline="0" collapsedLevelsAreSubtotals="1" fieldPosition="0"/>
    </format>
    <format dxfId="1064">
      <pivotArea field="0" type="button" dataOnly="0" labelOnly="1" outline="0" axis="axisRow" fieldPosition="0"/>
    </format>
    <format dxfId="1063">
      <pivotArea dataOnly="0" labelOnly="1" fieldPosition="0">
        <references count="1">
          <reference field="0" count="6">
            <x v="0"/>
            <x v="1"/>
            <x v="2"/>
            <x v="3"/>
            <x v="4"/>
            <x v="5"/>
          </reference>
        </references>
      </pivotArea>
    </format>
    <format dxfId="1062">
      <pivotArea dataOnly="0" labelOnly="1" grandRow="1" outline="0" fieldPosition="0"/>
    </format>
    <format dxfId="1061">
      <pivotArea dataOnly="0" labelOnly="1" outline="0" axis="axisValues" fieldPosition="0"/>
    </format>
  </formats>
  <chartFormats count="8">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0" count="1" selected="0">
            <x v="0"/>
          </reference>
        </references>
      </pivotArea>
    </chartFormat>
    <chartFormat chart="13" format="2">
      <pivotArea type="data" outline="0" fieldPosition="0">
        <references count="2">
          <reference field="4294967294" count="1" selected="0">
            <x v="0"/>
          </reference>
          <reference field="0" count="1" selected="0">
            <x v="1"/>
          </reference>
        </references>
      </pivotArea>
    </chartFormat>
    <chartFormat chart="13" format="3">
      <pivotArea type="data" outline="0" fieldPosition="0">
        <references count="2">
          <reference field="4294967294" count="1" selected="0">
            <x v="0"/>
          </reference>
          <reference field="0" count="1" selected="0">
            <x v="2"/>
          </reference>
        </references>
      </pivotArea>
    </chartFormat>
    <chartFormat chart="13" format="4">
      <pivotArea type="data" outline="0" fieldPosition="0">
        <references count="2">
          <reference field="4294967294" count="1" selected="0">
            <x v="0"/>
          </reference>
          <reference field="0" count="1" selected="0">
            <x v="3"/>
          </reference>
        </references>
      </pivotArea>
    </chartFormat>
    <chartFormat chart="13" format="5">
      <pivotArea type="data" outline="0" fieldPosition="0">
        <references count="2">
          <reference field="4294967294" count="1" selected="0">
            <x v="0"/>
          </reference>
          <reference field="0" count="1" selected="0">
            <x v="4"/>
          </reference>
        </references>
      </pivotArea>
    </chartFormat>
    <chartFormat chart="13" format="6">
      <pivotArea type="data" outline="0" fieldPosition="0">
        <references count="2">
          <reference field="4294967294" count="1" selected="0">
            <x v="0"/>
          </reference>
          <reference field="0" count="1" selected="0">
            <x v="5"/>
          </reference>
        </references>
      </pivotArea>
    </chartFormat>
    <chartFormat chart="13" format="7">
      <pivotArea type="data" outline="0" fieldPosition="0">
        <references count="1">
          <reference field="4294967294" count="1" selected="0">
            <x v="0"/>
          </reference>
        </references>
      </pivotArea>
    </chartFormat>
  </chartFormats>
  <pivotTableStyleInfo name="Style de tableau croisé dynamique 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Vague1" xr10:uid="{D58FB035-CB96-4A24-AAA8-2DA926AF64E7}" sourceName="Vague">
  <pivotTables>
    <pivotTable tabId="84" name="Tableau croisé dynamique23"/>
    <pivotTable tabId="84" name="Tableau croisé dynamique24"/>
    <pivotTable tabId="84" name="Tableau croisé dynamique4"/>
    <pivotTable tabId="84" name="Tableau croisé dynamique13"/>
    <pivotTable tabId="84" name="Tableau croisé dynamique10"/>
    <pivotTable tabId="84" name="Tableau croisé dynamique2"/>
    <pivotTable tabId="84" name="Tableau croisé dynamique28"/>
    <pivotTable tabId="84" name="Tableau croisé dynamique21"/>
    <pivotTable tabId="84" name="Tableau croisé dynamique14"/>
    <pivotTable tabId="84" name="Tableau croisé dynamique27"/>
    <pivotTable tabId="84" name="Tableau croisé dynamique18"/>
    <pivotTable tabId="84" name="Tableau croisé dynamique12"/>
    <pivotTable tabId="84" name="Tableau croisé dynamique1"/>
    <pivotTable tabId="84" name="Tableau croisé dynamique11"/>
    <pivotTable tabId="84" name="Tableau croisé dynamique15"/>
    <pivotTable tabId="84" name="Tableau croisé dynamique25"/>
    <pivotTable tabId="84" name="Tableau croisé dynamique3"/>
    <pivotTable tabId="84" name="Tableau croisé dynamique9"/>
    <pivotTable tabId="84" name="Tableau croisé dynamique8"/>
    <pivotTable tabId="84" name="Tableau croisé dynamique7"/>
    <pivotTable tabId="84" name="Tableau croisé dynamique5"/>
    <pivotTable tabId="84" name="Tableau croisé dynamique16"/>
    <pivotTable tabId="84" name="Tableau croisé dynamique20"/>
    <pivotTable tabId="84" name="Tableau croisé dynamique6"/>
  </pivotTables>
  <data>
    <tabular pivotCacheId="293341618">
      <items count="3">
        <i x="0" s="1"/>
        <i x="1"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gue 5" xr10:uid="{8287BBD4-AEF1-4B9B-B322-B55391C3452B}" cache="Segment_Vague1" caption="Vague" style="SlicerStyleOther2" rowHeight="220133"/>
  <slicer name="Vague 6" xr10:uid="{9DE40CCF-7829-4634-AC5F-8EB63C59A481}" cache="Segment_Vague1" caption="Vague" style="SlicerStyleOther2"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gue 4" xr10:uid="{1D3CA078-27E4-4CDC-BB68-D38FC8A9FDC6}" cache="Segment_Vague1" caption="Vague" style="SlicerStyleOther2"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B46A84B-A3B9-448F-8F47-043FABFBD2D6}" name="Tableau14" displayName="Tableau14" ref="B2:W37" totalsRowShown="0" headerRowDxfId="1515" dataDxfId="1513" headerRowBorderDxfId="1514" tableBorderDxfId="1512" totalsRowBorderDxfId="1511">
  <autoFilter ref="B2:W37" xr:uid="{00000000-0009-0000-0100-000001000000}"/>
  <tableColumns count="22">
    <tableColumn id="1" xr3:uid="{BA4502E9-C92F-4B24-A2B5-795859DAD3A3}" name="Matériel" dataDxfId="1510" dataCellStyle="Normal 6"/>
    <tableColumn id="2" xr3:uid="{F4C44261-4699-4B06-BF21-A5E87C6470E2}" name="Volume m3" dataDxfId="1509"/>
    <tableColumn id="20" xr3:uid="{C749689E-3B01-4D88-98FA-7272403FBFFB}" name="Bio 6 flux" dataDxfId="1508" dataCellStyle="Normal 6"/>
    <tableColumn id="3" xr3:uid="{228D1055-8CD1-4AC0-8033-6321A9768F93}" name="H200 - BIODECHETS" dataDxfId="1507" dataCellStyle="Normal 6"/>
    <tableColumn id="4" xr3:uid="{EDE37049-AE9F-46E5-AD61-1442E5BEE324}" name="DIB" dataDxfId="1506"/>
    <tableColumn id="5" xr3:uid="{76ECED46-6550-4867-AC48-A2E02DCC4D7F}" name="A - DNDAE" dataDxfId="1505">
      <calculatedColumnFormula>0.225*$C3</calculatedColumnFormula>
    </tableColumn>
    <tableColumn id="14" xr3:uid="{6220D8F3-19EB-439F-B48D-5822CDBE3090}" name="B - PAPIERS" dataDxfId="1504" dataCellStyle="Normal 6"/>
    <tableColumn id="6" xr3:uid="{1572B31B-5329-4679-B65A-59FE0FF27AB8}" name=" Papiers / cartons" dataDxfId="1503">
      <calculatedColumnFormula>0.18*$C3</calculatedColumnFormula>
    </tableColumn>
    <tableColumn id="8" xr3:uid="{B4009CD4-B122-47CF-964A-AE2D430C9D83}" name="B - CARTONS" dataDxfId="1502"/>
    <tableColumn id="16" xr3:uid="{5B713E7C-FA20-494F-8702-7AE9063ACF64}" name="D - PLASTIQUES" dataDxfId="1501" dataCellStyle="Normal 6"/>
    <tableColumn id="9" xr3:uid="{8929AA8A-F03C-47DD-871F-EFD305D8F75B}" name="I - VERRES" dataDxfId="1500" dataCellStyle="Normal 6"/>
    <tableColumn id="7" xr3:uid="{A5091D19-9BFC-461E-A756-DA9435262FF4}" name="Canette &amp; Bouteilles" dataDxfId="1499" dataCellStyle="Normal 6"/>
    <tableColumn id="17" xr3:uid="{666441D1-C270-458B-AB89-0B6F50B26312}" name="F - FERRAILLES"/>
    <tableColumn id="19" xr3:uid="{A386514E-855E-4A55-B9A8-E164EA048691}" name="Métaux en CP" dataDxfId="1498" dataCellStyle="Normal 6"/>
    <tableColumn id="18" xr3:uid="{51FA1B11-29A0-47EC-87C4-48701CFF7B1B}" name="Bois en CP" dataDxfId="1497" dataCellStyle="Normal 6">
      <calculatedColumnFormula>$P$14*$C3</calculatedColumnFormula>
    </tableColumn>
    <tableColumn id="11" xr3:uid="{374C2358-8575-45EC-9C24-851460B7DA57}" name="C - BOIS A" dataDxfId="1496">
      <calculatedColumnFormula>0.075*$C3</calculatedColumnFormula>
    </tableColumn>
    <tableColumn id="12" xr3:uid="{D00AD4FB-E7F7-4D9B-8230-6DDA3F06B334}" name="C - BOIS B" dataDxfId="1495"/>
    <tableColumn id="10" xr3:uid="{48A28F1F-B7B5-4C12-B645-63D7E0400826}" name="H100 - DECHETS VERTS COMPOSTABLES" dataDxfId="1494" dataCellStyle="Normal 6"/>
    <tableColumn id="21" xr3:uid="{08AC1C9E-73D9-4C21-9FFA-90065ABC560D}" name="Plâtre" dataDxfId="1493" dataCellStyle="Normal 6"/>
    <tableColumn id="22" xr3:uid="{F407E163-A7FE-46DF-BA52-CA29E7D691F7}" name="Fractions minérales" dataDxfId="1492" dataCellStyle="Normal 6"/>
    <tableColumn id="13" xr3:uid="{A2906956-2640-4421-B18F-F5CDCCECD930}" name="G - MATIÈRES MINÉRALES" dataDxfId="1491" dataCellStyle="Normal 6"/>
    <tableColumn id="15" xr3:uid="{D6B55E61-CDEE-478B-9CF3-DB2C357FC188}" name="PSE" dataDxfId="1490" dataCellStyle="Normal 6"/>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90451F9-ED4B-4035-B285-F43F453451D4}" name="Planningvisite89" displayName="Planningvisite89" ref="A9:O27" totalsRowShown="0" headerRowDxfId="1489" dataDxfId="1488">
  <autoFilter ref="A9:O27" xr:uid="{E90451F9-ED4B-4035-B285-F43F453451D4}"/>
  <tableColumns count="15">
    <tableColumn id="1" xr3:uid="{76FCE96B-A2DB-4AC7-99E0-043FD772571A}" name="Territoire BLE" dataDxfId="1487"/>
    <tableColumn id="3" xr3:uid="{B5810B9C-4DDA-4F31-946B-CCD8BDAB60E2}" name="Nom du site Client" dataDxfId="1486"/>
    <tableColumn id="4" xr3:uid="{9D8D24D0-3C5D-4A15-B0CA-10327D0E5C69}" name="Adresse du site Client" dataDxfId="1485"/>
    <tableColumn id="5" xr3:uid="{AC899BFD-8E3E-42D9-8402-60FDC0F77E8D}" name="Code postal" dataDxfId="1484"/>
    <tableColumn id="6" xr3:uid="{D54354F2-CD62-43F6-9114-AAE3B2D4F5A8}" name="Ville" dataDxfId="1483"/>
    <tableColumn id="7" xr3:uid="{9431504E-1DE4-40E2-8DCB-5E2304864593}" name="Département" dataDxfId="1482"/>
    <tableColumn id="14" xr3:uid="{E7D89513-F4F6-4349-9C41-8FFEED3EF040}" name="Site AO (Site)" dataDxfId="1481" dataCellStyle="Monétaire"/>
    <tableColumn id="16" xr3:uid="{BD198623-796B-4653-8180-5300EF8AE61B}" name="Nom du commercial" dataDxfId="1480" dataCellStyle="Monétaire"/>
    <tableColumn id="25" xr3:uid="{0FC752D0-F40F-4E64-AEF1-44BA4A89995A}" name="Date de visite" dataDxfId="1479" dataCellStyle="Monétaire"/>
    <tableColumn id="26" xr3:uid="{90E94E03-0850-4805-9282-6B59105CB345}" name="CRV" dataDxfId="1478" dataCellStyle="Monétaire"/>
    <tableColumn id="27" xr3:uid="{086BEC58-C6EF-4A52-9D9D-F1BD3A458D9A}" name="Statut visite" dataDxfId="1477">
      <calculatedColumnFormula>IF(Planningvisite89[[#This Row],[Date de visite]]="","Visite à programmer ",IF(Planningvisite89[[#This Row],[Date de visite]]&lt;=$A$7,"Visite réalisée","Visite programmée"))</calculatedColumnFormula>
    </tableColumn>
    <tableColumn id="18" xr3:uid="{8559F240-153C-4252-B5AE-1FEFBEB6552D}" name="Commentaire déploiement" dataDxfId="1476"/>
    <tableColumn id="20" xr3:uid="{22E179EC-39FB-49BF-9953-BFA297E92908}" name="Déploiement _x000a_Oui / Non" dataDxfId="1475"/>
    <tableColumn id="22" xr3:uid="{65A89EAB-E5B6-4F22-ABE3-261F5E686EA2}" name="Statut déploiement" dataDxfId="1474"/>
    <tableColumn id="2" xr3:uid="{D4B37BD1-6E70-4FCC-9D5A-297EC57589B6}" name="Colonne1" dataDxfId="147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1CAA7E-2DDE-4157-863D-8CDE9CC46C7B}" name="Tableau3" displayName="Tableau3" ref="A5:CT85" totalsRowShown="0" headerRowDxfId="1361">
  <autoFilter ref="A5:CT85" xr:uid="{AA1CAA7E-2DDE-4157-863D-8CDE9CC46C7B}">
    <filterColumn colId="0">
      <filters>
        <filter val="NAO"/>
      </filters>
    </filterColumn>
  </autoFilter>
  <tableColumns count="98">
    <tableColumn id="1" xr3:uid="{BCAD0725-DE68-45BD-AEFE-82B5327CB5FB}" name="GE / BFC" dataDxfId="101"/>
    <tableColumn id="2" xr3:uid="{DDC3376B-30EE-4230-A4D0-AE2D7A648AA9}" name="Base" dataDxfId="100"/>
    <tableColumn id="3" xr3:uid="{20114CDA-00C7-410D-B7AF-EB2140F99905}" name="Colonne1" dataDxfId="99"/>
    <tableColumn id="4" xr3:uid="{37531093-EE89-4DF7-A069-D67F3419CAA5}" name="01/10/2024" dataDxfId="26">
      <calculatedColumnFormula>IF('SYNTHESE DU CONTRAT'!$B$47="","",'SYNTHESE DU CONTRAT'!$B$47)</calculatedColumnFormula>
    </tableColumn>
    <tableColumn id="5" xr3:uid="{8E600D8B-47C3-4FAD-A06D-1B668F1C017B}" name="Actualisation administrative" dataDxfId="25">
      <calculatedColumnFormula>IF($BA6="Flux perdu","Repliement et clôture du dossier",IF($BA6="Flux conservé","Actualisation administrative",IF($BA6="Flux gagné","Déploiement opérationnel et administratif","")))</calculatedColumnFormula>
    </tableColumn>
    <tableColumn id="6" xr3:uid="{F35159EC-16EC-4F52-8F43-F2A6032200CF}" name="Colonne2" dataDxfId="98"/>
    <tableColumn id="7" xr3:uid="{F1F8FCEE-0526-4E1B-9AD1-CA0FEEE286F9}" name="Colonne3" dataDxfId="97"/>
    <tableColumn id="8" xr3:uid="{DE6A49B8-6695-4932-BC64-B12CEC0DB8A6}" name="Colonne4" dataDxfId="96"/>
    <tableColumn id="9" xr3:uid="{8EA7D7D0-138B-4AA9-BE98-EEC54BD74D7F}" name="Non" dataDxfId="95"/>
    <tableColumn id="10" xr3:uid="{8D873C1D-96DE-4BD2-ACD5-10ED7523F67C}" name="7055180381" dataDxfId="94"/>
    <tableColumn id="11" xr3:uid="{24DA4391-14BF-4976-AD5F-D852003527F5}" name="GCN - PATHE" dataDxfId="24">
      <calculatedColumnFormula>'PARAMETRAGE FACTURATION'!$B$17</calculatedColumnFormula>
    </tableColumn>
    <tableColumn id="13" xr3:uid="{BCE00505-C2D1-4142-974A-53A6A4B19387}" name="NON5" dataDxfId="93"/>
    <tableColumn id="15" xr3:uid="{D5256378-08BB-490C-AB0E-EEC4AFF2F9FD}" name="Franck Jacqueminet" dataDxfId="92" dataCellStyle="Monétaire 6"/>
    <tableColumn id="16" xr3:uid="{E0FB31EB-FCAB-477B-945A-E7756D0A1AF2}" name="Colonne6" dataDxfId="91" dataCellStyle="Monétaire 6"/>
    <tableColumn id="17" xr3:uid="{0AE712EA-D59F-4AAA-AF50-57ABE490308F}" name="06 51 06 52 07" dataDxfId="90" dataCellStyle="Monétaire 6"/>
    <tableColumn id="18" xr3:uid="{1EAB77AE-C83B-4D7A-B083-B40169D65950}" name="franck.jacqueminet@pathe.com" dataDxfId="89" dataCellStyle="Monétaire 6"/>
    <tableColumn id="19" xr3:uid="{F0A32FF2-A2CB-48DB-A11A-F19507B2C0B9}" name="Colonne7" dataDxfId="88" dataCellStyle="Monétaire 6"/>
    <tableColumn id="20" xr3:uid="{83989D10-B76F-44E0-8EDA-C884D87BD427}" name="Colonne8" dataDxfId="87" dataCellStyle="Monétaire 6"/>
    <tableColumn id="21" xr3:uid="{1183B250-64F5-4D50-9EBB-40F7FD571A84}" name="444 567 127 000229" dataDxfId="23">
      <calculatedColumnFormula>Tableau3[[#This Row],[444 567 127 00022]]</calculatedColumnFormula>
    </tableColumn>
    <tableColumn id="22" xr3:uid="{30B997F1-7AAD-4E9E-A815-5950E0333BEB}" name="Gaumont Parc Millésime10" dataDxfId="22">
      <calculatedColumnFormula>Tableau3[[#This Row],[Gaumont Parc Millésime]]</calculatedColumnFormula>
    </tableColumn>
    <tableColumn id="23" xr3:uid="{423AD7CE-A005-4C94-A5BD-AF53900687D6}" name="Colonne11" dataDxfId="86"/>
    <tableColumn id="24" xr3:uid="{7C9FD7FB-B667-4647-93C3-31CE6ACF2230}" name="Parc Millésime12" dataDxfId="21">
      <calculatedColumnFormula>Tableau3[[#This Row],[Parc Millésime]]</calculatedColumnFormula>
    </tableColumn>
    <tableColumn id="25" xr3:uid="{BB3AF665-612E-4FC2-B7AB-63ABF2D6003C}" name="Colonne13" dataDxfId="85"/>
    <tableColumn id="26" xr3:uid="{890916ED-8C68-4D17-B6E1-209080250720}" name="51370" dataDxfId="20">
      <calculatedColumnFormula>Tableau3[[#This Row],[5137018]]</calculatedColumnFormula>
    </tableColumn>
    <tableColumn id="27" xr3:uid="{68A0378A-405D-4898-A9D2-9DFE0C7BFCAB}" name="THILLOIS14" dataDxfId="19">
      <calculatedColumnFormula>Tableau3[[#This Row],[THILLOIS]]</calculatedColumnFormula>
    </tableColumn>
    <tableColumn id="28" xr3:uid="{489DF58E-B323-4467-B660-86A53B3A93D6}" name="facturesfournisseurs@pathe.fr" dataDxfId="18">
      <calculatedColumnFormula>'PARAMETRAGE FACTURATION'!$B$13</calculatedColumnFormula>
    </tableColumn>
    <tableColumn id="29" xr3:uid="{DD9EF643-9C5E-452F-9A3E-2005BB040E73}" name="V1-Virement" dataDxfId="17">
      <calculatedColumnFormula>'PARAMETRAGE FACTURATION'!$B$14</calculatedColumnFormula>
    </tableColumn>
    <tableColumn id="30" xr3:uid="{85209770-8DDB-4623-BC51-D443C0940204}" name="4F - 45 Jours date facture" dataDxfId="16">
      <calculatedColumnFormula>'PARAMETRAGE FACTURATION'!$B$15</calculatedColumnFormula>
    </tableColumn>
    <tableColumn id="31" xr3:uid="{8E1CDC7B-5A3A-41EF-A189-82833AF7ED70}" name="comptabilité.fournisseurs.cinemas@pathe.fr" dataDxfId="15">
      <calculatedColumnFormula>'PARAMETRAGE FACTURATION'!$B$19</calculatedColumnFormula>
    </tableColumn>
    <tableColumn id="32" xr3:uid="{01839C96-8DB6-414F-8055-298FA5292537}" name="comptabilité.fournisseurs.cinemas@pathe.fr15" dataDxfId="14">
      <calculatedColumnFormula>'PARAMETRAGE FACTURATION'!$B$18</calculatedColumnFormula>
    </tableColumn>
    <tableColumn id="33" xr3:uid="{82C80AA2-3719-42D1-BCD5-D18B02406716}" name="0" dataDxfId="13">
      <calculatedColumnFormula>'PARAMETRAGE FACTURATION'!$B$22</calculatedColumnFormula>
    </tableColumn>
    <tableColumn id="34" xr3:uid="{16782A3F-469B-4AF6-94B5-1DBCA3E2C3F9}" name="016" dataDxfId="12">
      <calculatedColumnFormula>'PARAMETRAGE FACTURATION'!$B$23</calculatedColumnFormula>
    </tableColumn>
    <tableColumn id="35" xr3:uid="{A38618DA-CA88-42C9-AECD-65AB05FA0D8D}" name="017" dataDxfId="11" dataCellStyle="Monétaire 6">
      <calculatedColumnFormula>'PARAMETRAGE FACTURATION'!$B$24</calculatedColumnFormula>
    </tableColumn>
    <tableColumn id="36" xr3:uid="{DF3F1EAF-0391-4D14-A8E0-9FA4E852BDFA}" name="Email" dataDxfId="10">
      <calculatedColumnFormula>'PARAMETRAGE FACTURATION'!$B$25</calculatedColumnFormula>
    </tableColumn>
    <tableColumn id="37" xr3:uid="{86604CA5-54FB-479E-B955-BC63055560D8}" name="444 567 127 00022" dataDxfId="84"/>
    <tableColumn id="38" xr3:uid="{7770FE02-5948-4552-A1FF-CB3F180B31AF}" name="Gaumont Parc Millésime" dataDxfId="83"/>
    <tableColumn id="39" xr3:uid="{A93BEC98-7712-4E83-9732-E2037F24966E}" name="Parc Millésime" dataDxfId="82"/>
    <tableColumn id="40" xr3:uid="{9C3D7174-B3E6-4C0F-B648-1B6764C0641A}" name="5137018" dataDxfId="81"/>
    <tableColumn id="41" xr3:uid="{88BE0631-5C62-43E2-96FB-A7C8F8EDC2EE}" name="THILLOIS" dataDxfId="80"/>
    <tableColumn id="42" xr3:uid="{422F3F87-3B97-441A-99BF-4541F95DCBED}" name="51" dataDxfId="79"/>
    <tableColumn id="43" xr3:uid="{4134F84D-64A1-44CD-99AA-453D74AC0EB4}" name="Champagne-Ardenne" dataDxfId="78"/>
    <tableColumn id="44" xr3:uid="{C72CC89B-9394-4D33-B263-A80275E03132}" name="Colonne19" dataDxfId="77"/>
    <tableColumn id="45" xr3:uid="{7A0ED532-DCBB-46EE-8EAA-67A565F0491D}" name="DIV" dataDxfId="76"/>
    <tableColumn id="46" xr3:uid="{9C90621E-5D89-4242-882C-9796F827900D}" name="TRI SELECTIF" dataDxfId="75"/>
    <tableColumn id="47" xr3:uid="{B382F0F2-D9C5-42DE-B244-5CAAC77961A7}" name="A200" dataDxfId="74"/>
    <tableColumn id="48" xr3:uid="{F6C47FDC-353A-4734-92EC-C6E9C88F7816}" name="15 01 06" dataDxfId="73"/>
    <tableColumn id="49" xr3:uid="{AA31E2A9-2EE5-4DBC-A1EB-AE9D65619176}" name="Colonne20" dataDxfId="72"/>
    <tableColumn id="50" xr3:uid="{265F41AC-0325-420B-AF0C-A991768A06D8}" name="Bac roulant" dataDxfId="71"/>
    <tableColumn id="51" xr3:uid="{D92420D1-A660-43E4-B1F2-6A1AB9BF1A8F}" name="1 000 L" dataDxfId="70"/>
    <tableColumn id="52" xr3:uid="{7B1A6F19-AB0F-4A55-8B8D-961E9E51AAFA}" name="7,28 T" dataDxfId="69" dataCellStyle="Milliers 2"/>
    <tableColumn id="53" xr3:uid="{21D3B004-1CFE-4F36-B52D-A5A5CEAC63DA}" name="Colonne21" dataDxfId="68" dataCellStyle="Milliers 2"/>
    <tableColumn id="54" xr3:uid="{F6B81A72-CE20-43BA-AB71-947C6CCF8078}" name="NON22" dataDxfId="67"/>
    <tableColumn id="55" xr3:uid="{1932BF04-CE93-4E95-BF9F-29E2BD22D72D}" name="Flux conservé" dataDxfId="66"/>
    <tableColumn id="56" xr3:uid="{C4F3C594-EB08-4E42-8305-555FAD97F5BD}" name="Location" dataDxfId="65"/>
    <tableColumn id="57" xr3:uid="{A1455C0A-06BA-4D98-B5B7-F4ABD3D1435F}" name="Colonne23" dataDxfId="64"/>
    <tableColumn id="58" xr3:uid="{4120EFB6-270D-461E-8136-771349AD1147}" name="2" dataDxfId="63"/>
    <tableColumn id="59" xr3:uid="{E5E53A96-1DB4-49E2-A1CF-AACA76A43910}" name="Unité / Mois" dataDxfId="9">
      <calculatedColumnFormula>IF($BB6="Location","Unité / Mois",IF($BB6="Vente","Unité",""))</calculatedColumnFormula>
    </tableColumn>
    <tableColumn id="60" xr3:uid="{A6CA7549-F199-4DE8-9311-DCEAC42AD894}" name="11,50 €" dataDxfId="62"/>
    <tableColumn id="62" xr3:uid="{68DFF3A9-3B32-4D8A-A74A-2AA93ED8C2DE}" name="TAS" dataDxfId="61"/>
    <tableColumn id="63" xr3:uid="{9195A63F-64AA-41BF-A1D7-3E5E572E9CFB}" name="TAS24" dataDxfId="8">
      <calculatedColumnFormula>IF(OR($BG6="Ampliroll",$BG6="Ampliroll 30 m3 grue"),"BRADI",IF($BG6="TAS","TAS",IF($BG6="Porteur hayon","ADI",IF($BG6="Semi-remorque","SEMI",IF(BG6="Citerne 22 m3","alpha",IF(BG6="Hydrocureur","alpha",""))))))</calculatedColumnFormula>
    </tableColumn>
    <tableColumn id="64" xr3:uid="{45AC4993-D420-4CE0-BA15-F1E6FDCA0B45}" name="Bac / CP / Palette" dataDxfId="60"/>
    <tableColumn id="65" xr3:uid="{A7D6D6E1-0329-48C3-AD40-8221228C7673}" name="Colonne25" dataDxfId="7">
      <calculatedColumnFormula>IF(BL6="","",BL6)</calculatedColumnFormula>
    </tableColumn>
    <tableColumn id="66" xr3:uid="{9F1485BA-84F4-4E0E-9DD6-96611C59E741}" name="80,00 €" dataDxfId="59"/>
    <tableColumn id="67" xr3:uid="{9E9C35D3-304F-4F2B-A9EB-DA87098080D9}" name="Colonne26" dataDxfId="58"/>
    <tableColumn id="68" xr3:uid="{EF8E6119-B0FB-4115-8035-E4D73ABB12E7}" name="25,00 €" dataDxfId="57" dataCellStyle="Monétaire"/>
    <tableColumn id="69" xr3:uid="{0CF2C47F-669D-4172-94A3-D84F2779C112}" name="5,00 €" dataDxfId="56" dataCellStyle="Monétaire"/>
    <tableColumn id="70" xr3:uid="{0BC09C94-28A5-4CA1-A686-F4F926AD55A9}" name="146" dataDxfId="55" dataCellStyle="Monétaire 2 2"/>
    <tableColumn id="71" xr3:uid="{404D404B-CCDB-49EE-BCD9-FCE1A61E985A}" name="Unité" dataDxfId="54"/>
    <tableColumn id="72" xr3:uid="{004DD800-3612-442A-9E49-91D25A15F379}" name="5,18 €" dataDxfId="53"/>
    <tableColumn id="73" xr3:uid="{82227A2F-AB8B-4691-B84A-2CA58CEC1A18}" name="0,00 €" dataDxfId="52"/>
    <tableColumn id="74" xr3:uid="{E5FC0F91-D281-44C1-9F00-C93B0EB98086}" name="Unité27" dataDxfId="51"/>
    <tableColumn id="75" xr3:uid="{0C661BEA-CB47-4B9B-A9A3-288921F4E8E4}" name="5,18 €28" dataDxfId="50"/>
    <tableColumn id="76" xr3:uid="{6F184031-EEDD-4D1C-91BD-8967E05D7102}" name="0,00 €29" dataDxfId="6">
      <calculatedColumnFormula array="1">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calculatedColumnFormula>
    </tableColumn>
    <tableColumn id="77" xr3:uid="{3CD9E284-D324-4B3B-9F6E-06D4ECEE4201}" name="Colonne30" dataDxfId="49"/>
    <tableColumn id="78" xr3:uid="{2AFB9734-59E4-4B18-B964-300E4FDB394A}" name="Valorisation matière" dataDxfId="48"/>
    <tableColumn id="79" xr3:uid="{3D81DF86-6A5B-4470-BA14-9810B2AE6209}" name="OUI" dataDxfId="47"/>
    <tableColumn id="80" xr3:uid="{2B30A93A-9351-4374-9751-51757378871B}" name="Colonne31" dataDxfId="46"/>
    <tableColumn id="81" xr3:uid="{BD68D2D9-19A6-45FA-81A3-39117E68566D}" name="Colonne32" dataDxfId="45"/>
    <tableColumn id="82" xr3:uid="{7A60ADCC-8E0F-4347-BFBD-E4EA31FC4DC8}" name="SUEZ - SAINT BRICE" dataDxfId="44"/>
    <tableColumn id="83" xr3:uid="{9576D315-A9B4-48F4-B2EF-32BDDDCEFBA4}" name="Colonne33" dataDxfId="43"/>
    <tableColumn id="84" xr3:uid="{61C56293-89BD-40BA-BFB9-15C1201C2B38}" name="Colonne34" dataDxfId="42"/>
    <tableColumn id="85" xr3:uid="{866A03FF-78DC-421B-A5F1-F2D9B04595B4}" name="Colonne35" dataDxfId="41"/>
    <tableColumn id="86" xr3:uid="{D65C2925-E707-435F-B9C8-D0533CD1E47E}" name="Colonne36" dataDxfId="40"/>
    <tableColumn id="87" xr3:uid="{B4E20D1F-6D31-49E7-9FCF-01EDC162018F}" name="Colonne37" dataDxfId="39"/>
    <tableColumn id="88" xr3:uid="{0A4E387F-7149-41C8-95B0-025148A49AF1}" name="Colonne38" dataDxfId="38"/>
    <tableColumn id="89" xr3:uid="{FEA380C7-9B93-4F11-884E-B9BE1716A805}" name="Colonne39" dataDxfId="37"/>
    <tableColumn id="90" xr3:uid="{650BD7B4-DAF9-47A5-846B-D61DAEA83555}" name="Colonne40" dataDxfId="36" dataCellStyle="Monétaire 6"/>
    <tableColumn id="91" xr3:uid="{4EFEB883-0BE1-4485-9D2A-D1F84F43FEF8}" name="Colonne41" dataDxfId="35"/>
    <tableColumn id="92" xr3:uid="{EEFEAC6C-A3E6-440E-A4CB-DAA681402A94}" name="Colonne42" dataDxfId="34"/>
    <tableColumn id="93" xr3:uid="{F8A051CD-E59D-48C1-9059-FF2B34C44E33}" name="Colonne43" dataDxfId="33"/>
    <tableColumn id="94" xr3:uid="{5F5B8CB5-9346-408B-85F6-1662C76BE1C3}" name="Colonne44" dataDxfId="32"/>
    <tableColumn id="95" xr3:uid="{41E99BDB-18F8-47A2-8CD2-B1519159759C}" name="559,68 €" dataDxfId="31"/>
    <tableColumn id="96" xr3:uid="{52A39442-8B7D-4E7A-ACC6-7EEF7F8F9285}" name="Colonne45" dataDxfId="30"/>
    <tableColumn id="97" xr3:uid="{F15BEB75-ACAB-496E-A385-41715CDA76A8}" name="Colonne46" dataDxfId="29"/>
    <tableColumn id="98" xr3:uid="{4350C52D-5555-4C6E-9CC4-2AF336A34498}" name="Colonne47" dataDxfId="28"/>
    <tableColumn id="99" xr3:uid="{95A07D30-906C-4168-820E-AE8F819C9FE2}" name="Colonne48" dataDxfId="27"/>
    <tableColumn id="100" xr3:uid="{6F4ECDB0-3F75-4559-93DF-73429063F226}" name="1" dataDxfId="5">
      <calculatedColumnFormula>IFERROR(VLOOKUP($AW6,Données!$AB$3:$AC$64,2,FALSE),"")</calculatedColumnFormula>
    </tableColumn>
    <tableColumn id="101" xr3:uid="{C450D5B2-E7F1-499C-A20C-9E6C697D89C2}" name="Numéro de dossier" dataDxfId="136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C43A740-065B-42A0-9BFE-8571C16D5453}" name="Tableau5" displayName="Tableau5" ref="CB1:CB84" totalsRowShown="0" headerRowDxfId="104" dataDxfId="103">
  <autoFilter ref="CB1:CB84" xr:uid="{6C43A740-065B-42A0-9BFE-8571C16D5453}">
    <filterColumn colId="0">
      <customFilters>
        <customFilter operator="notEqual" val=" "/>
      </customFilters>
    </filterColumn>
  </autoFilter>
  <tableColumns count="1">
    <tableColumn id="1" xr3:uid="{5C7E7CD5-DF39-42EF-96E1-32F2E25BADDA}" name="Orga de prestation CLEAR/MKGT" dataDxfId="102"/>
  </tableColumns>
  <tableStyleInfo name="TableStyleMedium2" showFirstColumn="0" showLastColumn="0" showRowStripes="1" showColumnStripes="0"/>
</table>
</file>

<file path=xl/theme/theme1.xml><?xml version="1.0" encoding="utf-8"?>
<a:theme xmlns:a="http://schemas.openxmlformats.org/drawingml/2006/main" name="Couvertures">
  <a:themeElements>
    <a:clrScheme name="SUEZ">
      <a:dk1>
        <a:srgbClr val="000000"/>
      </a:dk1>
      <a:lt1>
        <a:srgbClr val="FFFFFF"/>
      </a:lt1>
      <a:dk2>
        <a:srgbClr val="767C97"/>
      </a:dk2>
      <a:lt2>
        <a:srgbClr val="D5D6DE"/>
      </a:lt2>
      <a:accent1>
        <a:srgbClr val="3D466C"/>
      </a:accent1>
      <a:accent2>
        <a:srgbClr val="C4DE51"/>
      </a:accent2>
      <a:accent3>
        <a:srgbClr val="ABAFBF"/>
      </a:accent3>
      <a:accent4>
        <a:srgbClr val="E0E7C7"/>
      </a:accent4>
      <a:accent5>
        <a:srgbClr val="030F40"/>
      </a:accent5>
      <a:accent6>
        <a:srgbClr val="AADC14"/>
      </a:accent6>
      <a:hlink>
        <a:srgbClr val="030F40"/>
      </a:hlink>
      <a:folHlink>
        <a:srgbClr val="030F40"/>
      </a:folHlink>
    </a:clrScheme>
    <a:fontScheme name="Arial">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raClrScheme>
      <a:clrScheme name="Couverture_1 1">
        <a:dk1>
          <a:srgbClr val="000000"/>
        </a:dk1>
        <a:lt1>
          <a:srgbClr val="FFFFFF"/>
        </a:lt1>
        <a:dk2>
          <a:srgbClr val="000000"/>
        </a:dk2>
        <a:lt2>
          <a:srgbClr val="808080"/>
        </a:lt2>
        <a:accent1>
          <a:srgbClr val="BBE0E3"/>
        </a:accent1>
        <a:accent2>
          <a:srgbClr val="333399"/>
        </a:accent2>
        <a:accent3>
          <a:srgbClr val="FFFFFF"/>
        </a:accent3>
        <a:accent4>
          <a:srgbClr val="000000"/>
        </a:accent4>
        <a:accent5>
          <a:srgbClr val="DAEDEF"/>
        </a:accent5>
        <a:accent6>
          <a:srgbClr val="2D2D8A"/>
        </a:accent6>
        <a:hlink>
          <a:srgbClr val="009999"/>
        </a:hlink>
        <a:folHlink>
          <a:srgbClr val="99CC00"/>
        </a:folHlink>
      </a:clrScheme>
      <a:clrMap bg1="lt1" tx1="dk1" bg2="lt2" tx2="dk2" accent1="accent1" accent2="accent2" accent3="accent3" accent4="accent4" accent5="accent5" accent6="accent6" hlink="hlink" folHlink="folHlink"/>
    </a:extraClrScheme>
    <a:extraClrScheme>
      <a:clrScheme name="Couverture_1 2">
        <a:dk1>
          <a:srgbClr val="000000"/>
        </a:dk1>
        <a:lt1>
          <a:srgbClr val="FFFFFF"/>
        </a:lt1>
        <a:dk2>
          <a:srgbClr val="000000"/>
        </a:dk2>
        <a:lt2>
          <a:srgbClr val="969696"/>
        </a:lt2>
        <a:accent1>
          <a:srgbClr val="FBDF53"/>
        </a:accent1>
        <a:accent2>
          <a:srgbClr val="FF9966"/>
        </a:accent2>
        <a:accent3>
          <a:srgbClr val="FFFFFF"/>
        </a:accent3>
        <a:accent4>
          <a:srgbClr val="000000"/>
        </a:accent4>
        <a:accent5>
          <a:srgbClr val="FDECB3"/>
        </a:accent5>
        <a:accent6>
          <a:srgbClr val="E78A5C"/>
        </a:accent6>
        <a:hlink>
          <a:srgbClr val="CC3300"/>
        </a:hlink>
        <a:folHlink>
          <a:srgbClr val="996600"/>
        </a:folHlink>
      </a:clrScheme>
      <a:clrMap bg1="lt1" tx1="dk1" bg2="lt2" tx2="dk2" accent1="accent1" accent2="accent2" accent3="accent3" accent4="accent4" accent5="accent5" accent6="accent6" hlink="hlink" folHlink="folHlink"/>
    </a:extraClrScheme>
    <a:extraClrScheme>
      <a:clrScheme name="Couverture_1 3">
        <a:dk1>
          <a:srgbClr val="000000"/>
        </a:dk1>
        <a:lt1>
          <a:srgbClr val="FFFFFF"/>
        </a:lt1>
        <a:dk2>
          <a:srgbClr val="000000"/>
        </a:dk2>
        <a:lt2>
          <a:srgbClr val="808080"/>
        </a:lt2>
        <a:accent1>
          <a:srgbClr val="99CCFF"/>
        </a:accent1>
        <a:accent2>
          <a:srgbClr val="CCCCFF"/>
        </a:accent2>
        <a:accent3>
          <a:srgbClr val="FFFFFF"/>
        </a:accent3>
        <a:accent4>
          <a:srgbClr val="000000"/>
        </a:accent4>
        <a:accent5>
          <a:srgbClr val="CAE2FF"/>
        </a:accent5>
        <a:accent6>
          <a:srgbClr val="B9B9E7"/>
        </a:accent6>
        <a:hlink>
          <a:srgbClr val="3333CC"/>
        </a:hlink>
        <a:folHlink>
          <a:srgbClr val="AF67FF"/>
        </a:folHlink>
      </a:clrScheme>
      <a:clrMap bg1="lt1" tx1="dk1" bg2="lt2" tx2="dk2" accent1="accent1" accent2="accent2" accent3="accent3" accent4="accent4" accent5="accent5" accent6="accent6" hlink="hlink" folHlink="folHlink"/>
    </a:extraClrScheme>
    <a:extraClrScheme>
      <a:clrScheme name="Couverture_1 4">
        <a:dk1>
          <a:srgbClr val="000000"/>
        </a:dk1>
        <a:lt1>
          <a:srgbClr val="DEF6F1"/>
        </a:lt1>
        <a:dk2>
          <a:srgbClr val="000000"/>
        </a:dk2>
        <a:lt2>
          <a:srgbClr val="969696"/>
        </a:lt2>
        <a:accent1>
          <a:srgbClr val="FFFFFF"/>
        </a:accent1>
        <a:accent2>
          <a:srgbClr val="8DC6FF"/>
        </a:accent2>
        <a:accent3>
          <a:srgbClr val="ECFAF7"/>
        </a:accent3>
        <a:accent4>
          <a:srgbClr val="000000"/>
        </a:accent4>
        <a:accent5>
          <a:srgbClr val="FFFFFF"/>
        </a:accent5>
        <a:accent6>
          <a:srgbClr val="7FB3E7"/>
        </a:accent6>
        <a:hlink>
          <a:srgbClr val="0066CC"/>
        </a:hlink>
        <a:folHlink>
          <a:srgbClr val="00A800"/>
        </a:folHlink>
      </a:clrScheme>
      <a:clrMap bg1="lt1" tx1="dk1" bg2="lt2" tx2="dk2" accent1="accent1" accent2="accent2" accent3="accent3" accent4="accent4" accent5="accent5" accent6="accent6" hlink="hlink" folHlink="folHlink"/>
    </a:extraClrScheme>
    <a:extraClrScheme>
      <a:clrScheme name="Couverture_1 5">
        <a:dk1>
          <a:srgbClr val="000000"/>
        </a:dk1>
        <a:lt1>
          <a:srgbClr val="FFFFD9"/>
        </a:lt1>
        <a:dk2>
          <a:srgbClr val="000000"/>
        </a:dk2>
        <a:lt2>
          <a:srgbClr val="777777"/>
        </a:lt2>
        <a:accent1>
          <a:srgbClr val="FFFFF7"/>
        </a:accent1>
        <a:accent2>
          <a:srgbClr val="33CCCC"/>
        </a:accent2>
        <a:accent3>
          <a:srgbClr val="FFFFE9"/>
        </a:accent3>
        <a:accent4>
          <a:srgbClr val="000000"/>
        </a:accent4>
        <a:accent5>
          <a:srgbClr val="FFFFFA"/>
        </a:accent5>
        <a:accent6>
          <a:srgbClr val="2DB9B9"/>
        </a:accent6>
        <a:hlink>
          <a:srgbClr val="FF5050"/>
        </a:hlink>
        <a:folHlink>
          <a:srgbClr val="FF9900"/>
        </a:folHlink>
      </a:clrScheme>
      <a:clrMap bg1="lt1" tx1="dk1" bg2="lt2" tx2="dk2" accent1="accent1" accent2="accent2" accent3="accent3" accent4="accent4" accent5="accent5" accent6="accent6" hlink="hlink" folHlink="folHlink"/>
    </a:extraClrScheme>
    <a:extraClrScheme>
      <a:clrScheme name="Couverture_1 6">
        <a:dk1>
          <a:srgbClr val="005A58"/>
        </a:dk1>
        <a:lt1>
          <a:srgbClr val="FFFFFF"/>
        </a:lt1>
        <a:dk2>
          <a:srgbClr val="008080"/>
        </a:dk2>
        <a:lt2>
          <a:srgbClr val="FFFF99"/>
        </a:lt2>
        <a:accent1>
          <a:srgbClr val="006462"/>
        </a:accent1>
        <a:accent2>
          <a:srgbClr val="6D6FC7"/>
        </a:accent2>
        <a:accent3>
          <a:srgbClr val="AAC0C0"/>
        </a:accent3>
        <a:accent4>
          <a:srgbClr val="DADADA"/>
        </a:accent4>
        <a:accent5>
          <a:srgbClr val="AAB8B7"/>
        </a:accent5>
        <a:accent6>
          <a:srgbClr val="6264B4"/>
        </a:accent6>
        <a:hlink>
          <a:srgbClr val="00FFFF"/>
        </a:hlink>
        <a:folHlink>
          <a:srgbClr val="00FF00"/>
        </a:folHlink>
      </a:clrScheme>
      <a:clrMap bg1="dk2" tx1="lt1" bg2="dk1" tx2="lt2" accent1="accent1" accent2="accent2" accent3="accent3" accent4="accent4" accent5="accent5" accent6="accent6" hlink="hlink" folHlink="folHlink"/>
    </a:extraClrScheme>
    <a:extraClrScheme>
      <a:clrScheme name="Couverture_1 7">
        <a:dk1>
          <a:srgbClr val="5C1F00"/>
        </a:dk1>
        <a:lt1>
          <a:srgbClr val="FFFFFF"/>
        </a:lt1>
        <a:dk2>
          <a:srgbClr val="800000"/>
        </a:dk2>
        <a:lt2>
          <a:srgbClr val="DFD293"/>
        </a:lt2>
        <a:accent1>
          <a:srgbClr val="CC3300"/>
        </a:accent1>
        <a:accent2>
          <a:srgbClr val="BE7960"/>
        </a:accent2>
        <a:accent3>
          <a:srgbClr val="C0AAAA"/>
        </a:accent3>
        <a:accent4>
          <a:srgbClr val="DADADA"/>
        </a:accent4>
        <a:accent5>
          <a:srgbClr val="E2ADAA"/>
        </a:accent5>
        <a:accent6>
          <a:srgbClr val="AC6D56"/>
        </a:accent6>
        <a:hlink>
          <a:srgbClr val="FFFF99"/>
        </a:hlink>
        <a:folHlink>
          <a:srgbClr val="D3A219"/>
        </a:folHlink>
      </a:clrScheme>
      <a:clrMap bg1="dk2" tx1="lt1" bg2="dk1" tx2="lt2" accent1="accent1" accent2="accent2" accent3="accent3" accent4="accent4" accent5="accent5" accent6="accent6" hlink="hlink" folHlink="folHlink"/>
    </a:extraClrScheme>
    <a:extraClrScheme>
      <a:clrScheme name="Couverture_1 8">
        <a:dk1>
          <a:srgbClr val="003366"/>
        </a:dk1>
        <a:lt1>
          <a:srgbClr val="FFFFFF"/>
        </a:lt1>
        <a:dk2>
          <a:srgbClr val="000099"/>
        </a:dk2>
        <a:lt2>
          <a:srgbClr val="CCFFFF"/>
        </a:lt2>
        <a:accent1>
          <a:srgbClr val="3366CC"/>
        </a:accent1>
        <a:accent2>
          <a:srgbClr val="00B000"/>
        </a:accent2>
        <a:accent3>
          <a:srgbClr val="AAAACA"/>
        </a:accent3>
        <a:accent4>
          <a:srgbClr val="DADADA"/>
        </a:accent4>
        <a:accent5>
          <a:srgbClr val="ADB8E2"/>
        </a:accent5>
        <a:accent6>
          <a:srgbClr val="009F00"/>
        </a:accent6>
        <a:hlink>
          <a:srgbClr val="66CCFF"/>
        </a:hlink>
        <a:folHlink>
          <a:srgbClr val="FFE701"/>
        </a:folHlink>
      </a:clrScheme>
      <a:clrMap bg1="dk2" tx1="lt1" bg2="dk1" tx2="lt2" accent1="accent1" accent2="accent2" accent3="accent3" accent4="accent4" accent5="accent5" accent6="accent6" hlink="hlink" folHlink="folHlink"/>
    </a:extraClrScheme>
    <a:extraClrScheme>
      <a:clrScheme name="Couverture_1 9">
        <a:dk1>
          <a:srgbClr val="336699"/>
        </a:dk1>
        <a:lt1>
          <a:srgbClr val="FFFFFF"/>
        </a:lt1>
        <a:dk2>
          <a:srgbClr val="000000"/>
        </a:dk2>
        <a:lt2>
          <a:srgbClr val="E3EBF1"/>
        </a:lt2>
        <a:accent1>
          <a:srgbClr val="003399"/>
        </a:accent1>
        <a:accent2>
          <a:srgbClr val="468A4B"/>
        </a:accent2>
        <a:accent3>
          <a:srgbClr val="AAAAAA"/>
        </a:accent3>
        <a:accent4>
          <a:srgbClr val="DADADA"/>
        </a:accent4>
        <a:accent5>
          <a:srgbClr val="AAADCA"/>
        </a:accent5>
        <a:accent6>
          <a:srgbClr val="3F7D43"/>
        </a:accent6>
        <a:hlink>
          <a:srgbClr val="66CCFF"/>
        </a:hlink>
        <a:folHlink>
          <a:srgbClr val="F0E500"/>
        </a:folHlink>
      </a:clrScheme>
      <a:clrMap bg1="dk2" tx1="lt1" bg2="dk1" tx2="lt2" accent1="accent1" accent2="accent2" accent3="accent3" accent4="accent4" accent5="accent5" accent6="accent6" hlink="hlink" folHlink="folHlink"/>
    </a:extraClrScheme>
    <a:extraClrScheme>
      <a:clrScheme name="Couverture_1 10">
        <a:dk1>
          <a:srgbClr val="777777"/>
        </a:dk1>
        <a:lt1>
          <a:srgbClr val="FFFFFF"/>
        </a:lt1>
        <a:dk2>
          <a:srgbClr val="686B5D"/>
        </a:dk2>
        <a:lt2>
          <a:srgbClr val="D1D1CB"/>
        </a:lt2>
        <a:accent1>
          <a:srgbClr val="909082"/>
        </a:accent1>
        <a:accent2>
          <a:srgbClr val="809EA8"/>
        </a:accent2>
        <a:accent3>
          <a:srgbClr val="B9BAB6"/>
        </a:accent3>
        <a:accent4>
          <a:srgbClr val="DADADA"/>
        </a:accent4>
        <a:accent5>
          <a:srgbClr val="C6C6C1"/>
        </a:accent5>
        <a:accent6>
          <a:srgbClr val="738F98"/>
        </a:accent6>
        <a:hlink>
          <a:srgbClr val="FFCC66"/>
        </a:hlink>
        <a:folHlink>
          <a:srgbClr val="E9DCB9"/>
        </a:folHlink>
      </a:clrScheme>
      <a:clrMap bg1="dk2" tx1="lt1" bg2="dk1" tx2="lt2" accent1="accent1" accent2="accent2" accent3="accent3" accent4="accent4" accent5="accent5" accent6="accent6" hlink="hlink" folHlink="folHlink"/>
    </a:extraClrScheme>
    <a:extraClrScheme>
      <a:clrScheme name="Couverture_1 11">
        <a:dk1>
          <a:srgbClr val="3E3E5C"/>
        </a:dk1>
        <a:lt1>
          <a:srgbClr val="FFFFFF"/>
        </a:lt1>
        <a:dk2>
          <a:srgbClr val="666699"/>
        </a:dk2>
        <a:lt2>
          <a:srgbClr val="FFFFFF"/>
        </a:lt2>
        <a:accent1>
          <a:srgbClr val="60597B"/>
        </a:accent1>
        <a:accent2>
          <a:srgbClr val="6666FF"/>
        </a:accent2>
        <a:accent3>
          <a:srgbClr val="B8B8CA"/>
        </a:accent3>
        <a:accent4>
          <a:srgbClr val="DADADA"/>
        </a:accent4>
        <a:accent5>
          <a:srgbClr val="B6B5BF"/>
        </a:accent5>
        <a:accent6>
          <a:srgbClr val="5C5CE7"/>
        </a:accent6>
        <a:hlink>
          <a:srgbClr val="99CCFF"/>
        </a:hlink>
        <a:folHlink>
          <a:srgbClr val="FFFF99"/>
        </a:folHlink>
      </a:clrScheme>
      <a:clrMap bg1="dk2" tx1="lt1" bg2="dk1" tx2="lt2" accent1="accent1" accent2="accent2" accent3="accent3" accent4="accent4" accent5="accent5" accent6="accent6" hlink="hlink" folHlink="folHlink"/>
    </a:extraClrScheme>
    <a:extraClrScheme>
      <a:clrScheme name="Couverture_1 12">
        <a:dk1>
          <a:srgbClr val="2D2015"/>
        </a:dk1>
        <a:lt1>
          <a:srgbClr val="FFFFFF"/>
        </a:lt1>
        <a:dk2>
          <a:srgbClr val="523E26"/>
        </a:dk2>
        <a:lt2>
          <a:srgbClr val="DFC08D"/>
        </a:lt2>
        <a:accent1>
          <a:srgbClr val="8C7B70"/>
        </a:accent1>
        <a:accent2>
          <a:srgbClr val="8F5F2F"/>
        </a:accent2>
        <a:accent3>
          <a:srgbClr val="B3AFAC"/>
        </a:accent3>
        <a:accent4>
          <a:srgbClr val="DADADA"/>
        </a:accent4>
        <a:accent5>
          <a:srgbClr val="C5BFBB"/>
        </a:accent5>
        <a:accent6>
          <a:srgbClr val="81552A"/>
        </a:accent6>
        <a:hlink>
          <a:srgbClr val="CCB400"/>
        </a:hlink>
        <a:folHlink>
          <a:srgbClr val="8C9EA0"/>
        </a:folHlink>
      </a:clrScheme>
      <a:clrMap bg1="dk2" tx1="lt1" bg2="dk1" tx2="lt2" accent1="accent1" accent2="accent2" accent3="accent3" accent4="accent4" accent5="accent5" accent6="accent6" hlink="hlink" folHlink="folHlink"/>
    </a:extraClrScheme>
    <a:extraClrScheme>
      <a:clrScheme name="Couverture_1 1">
        <a:dk1>
          <a:srgbClr val="000000"/>
        </a:dk1>
        <a:lt1>
          <a:srgbClr val="FFFFFF"/>
        </a:lt1>
        <a:dk2>
          <a:srgbClr val="BADB2A"/>
        </a:dk2>
        <a:lt2>
          <a:srgbClr val="030F40"/>
        </a:lt2>
        <a:accent1>
          <a:srgbClr val="030F40"/>
        </a:accent1>
        <a:accent2>
          <a:srgbClr val="C4DE51"/>
        </a:accent2>
        <a:accent3>
          <a:srgbClr val="FFFFFF"/>
        </a:accent3>
        <a:accent4>
          <a:srgbClr val="000000"/>
        </a:accent4>
        <a:accent5>
          <a:srgbClr val="AAAAAF"/>
        </a:accent5>
        <a:accent6>
          <a:srgbClr val="B1C949"/>
        </a:accent6>
        <a:hlink>
          <a:srgbClr val="ABAFBF"/>
        </a:hlink>
        <a:folHlink>
          <a:srgbClr val="E0E7C7"/>
        </a:folHlink>
      </a:clrScheme>
      <a:clrMap bg1="lt1" tx1="dk1" bg2="lt2" tx2="dk2" accent1="accent1" accent2="accent2" accent3="accent3" accent4="accent4" accent5="accent5" accent6="accent6" hlink="hlink" folHlink="folHlink"/>
    </a:extraClrScheme>
  </a:extraClrSchemeLst>
</a:theme>
</file>

<file path=xl/theme/themeOverride1.xml><?xml version="1.0" encoding="utf-8"?>
<a:themeOverride xmlns:a="http://schemas.openxmlformats.org/drawingml/2006/main">
  <a:clrScheme name="SUEZ">
    <a:dk1>
      <a:srgbClr val="000000"/>
    </a:dk1>
    <a:lt1>
      <a:srgbClr val="FFFFFF"/>
    </a:lt1>
    <a:dk2>
      <a:srgbClr val="767C97"/>
    </a:dk2>
    <a:lt2>
      <a:srgbClr val="D5D6DE"/>
    </a:lt2>
    <a:accent1>
      <a:srgbClr val="3D466C"/>
    </a:accent1>
    <a:accent2>
      <a:srgbClr val="C4DE51"/>
    </a:accent2>
    <a:accent3>
      <a:srgbClr val="ABAFBF"/>
    </a:accent3>
    <a:accent4>
      <a:srgbClr val="E0E7C7"/>
    </a:accent4>
    <a:accent5>
      <a:srgbClr val="030F40"/>
    </a:accent5>
    <a:accent6>
      <a:srgbClr val="AADC14"/>
    </a:accent6>
    <a:hlink>
      <a:srgbClr val="030F40"/>
    </a:hlink>
    <a:folHlink>
      <a:srgbClr val="030F40"/>
    </a:folHlink>
  </a:clrScheme>
  <a:fontScheme name="Arial">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P128" dT="2023-07-13T08:43:43.40" personId="{4D06427A-A64B-4649-9D3F-DB6F045479A0}" id="{8F4FB72B-B583-4C07-B814-57CC596A36F8}">
    <text>info de Yvan alors que date rdv renseignée !?</text>
  </threadedComment>
  <threadedComment ref="P131" dT="2023-07-13T08:44:05.18" personId="{4D06427A-A64B-4649-9D3F-DB6F045479A0}" id="{7AF4C514-7096-4B74-A3D6-C8D90D43B7EE}">
    <text>info de Yvan alors que date de rdv renseignée !?</text>
  </threadedComment>
  <threadedComment ref="P172" dT="2023-07-13T08:44:25.45" personId="{4D06427A-A64B-4649-9D3F-DB6F045479A0}" id="{80F922E5-6D18-4F0E-B1E4-FA8E78B27648}">
    <text>info de Yvan alors que date rdv renseignée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mailto:angelique.prost@suez.com" TargetMode="External"/><Relationship Id="rId7" Type="http://schemas.openxmlformats.org/officeDocument/2006/relationships/printerSettings" Target="../printerSettings/printerSettings4.bin"/><Relationship Id="rId2" Type="http://schemas.openxmlformats.org/officeDocument/2006/relationships/hyperlink" Target="mailto:houda.belaini@suez.com" TargetMode="External"/><Relationship Id="rId1" Type="http://schemas.openxmlformats.org/officeDocument/2006/relationships/hyperlink" Target="mailto:mauricette.polizzi@suez.com" TargetMode="External"/><Relationship Id="rId6" Type="http://schemas.openxmlformats.org/officeDocument/2006/relationships/hyperlink" Target="mailto:fannie.donatella@suez.com" TargetMode="External"/><Relationship Id="rId5" Type="http://schemas.openxmlformats.org/officeDocument/2006/relationships/hyperlink" Target="mailto:sarah.derrouaz@suez.com" TargetMode="External"/><Relationship Id="rId4" Type="http://schemas.openxmlformats.org/officeDocument/2006/relationships/hyperlink" Target="mailto:elea.diot@suez.co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comptabilit&#233;.fournisseurs.cinemas@pathe.fr" TargetMode="External"/><Relationship Id="rId2" Type="http://schemas.openxmlformats.org/officeDocument/2006/relationships/hyperlink" Target="mailto:facturesfournisseurs@pathe.fr" TargetMode="Externa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rinterSettings" Target="../printerSettings/printerSettings5.bin"/><Relationship Id="rId4" Type="http://schemas.openxmlformats.org/officeDocument/2006/relationships/hyperlink" Target="mailto:comptabilit&#233;.fournisseurs.cinemas@pathe.fr"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17/10/relationships/threadedComment" Target="../threadedComments/threadedComment1.xml"/><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26" Type="http://schemas.microsoft.com/office/2007/relationships/slicer" Target="../slicers/slicer2.xml"/><Relationship Id="rId3" Type="http://schemas.openxmlformats.org/officeDocument/2006/relationships/pivotTable" Target="../pivotTables/pivotTable4.xml"/><Relationship Id="rId21" Type="http://schemas.openxmlformats.org/officeDocument/2006/relationships/pivotTable" Target="../pivotTables/pivotTable22.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5" Type="http://schemas.openxmlformats.org/officeDocument/2006/relationships/drawing" Target="../drawings/drawing5.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ivotTable" Target="../pivotTables/pivotTable2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24" Type="http://schemas.openxmlformats.org/officeDocument/2006/relationships/pivotTable" Target="../pivotTables/pivotTable25.xml"/><Relationship Id="rId5" Type="http://schemas.openxmlformats.org/officeDocument/2006/relationships/pivotTable" Target="../pivotTables/pivotTable6.xml"/><Relationship Id="rId15" Type="http://schemas.openxmlformats.org/officeDocument/2006/relationships/pivotTable" Target="../pivotTables/pivotTable16.xml"/><Relationship Id="rId23" Type="http://schemas.openxmlformats.org/officeDocument/2006/relationships/pivotTable" Target="../pivotTables/pivotTable24.xml"/><Relationship Id="rId10" Type="http://schemas.openxmlformats.org/officeDocument/2006/relationships/pivotTable" Target="../pivotTables/pivotTable11.xml"/><Relationship Id="rId19" Type="http://schemas.openxmlformats.org/officeDocument/2006/relationships/pivotTable" Target="../pivotTables/pivotTable20.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 Id="rId22" Type="http://schemas.openxmlformats.org/officeDocument/2006/relationships/pivotTable" Target="../pivotTables/pivotTable2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10.xml.rels><?xml version="1.0" encoding="UTF-8" standalone="yes"?>
<Relationships xmlns="http://schemas.openxmlformats.org/package/2006/relationships"><Relationship Id="rId13" Type="http://schemas.openxmlformats.org/officeDocument/2006/relationships/hyperlink" Target="https://annuaire-entreprises.data.gouv.fr/etablissement/44456712700485" TargetMode="External"/><Relationship Id="rId18" Type="http://schemas.openxmlformats.org/officeDocument/2006/relationships/hyperlink" Target="https://annuaire-entreprises.data.gouv.fr/etablissement/44456712700568" TargetMode="External"/><Relationship Id="rId26" Type="http://schemas.openxmlformats.org/officeDocument/2006/relationships/hyperlink" Target="https://annuaire-entreprises.data.gouv.fr/etablissement/44456712700493" TargetMode="External"/><Relationship Id="rId39" Type="http://schemas.openxmlformats.org/officeDocument/2006/relationships/hyperlink" Target="https://annuaire-entreprises.data.gouv.fr/etablissement/44456712700105" TargetMode="External"/><Relationship Id="rId21" Type="http://schemas.openxmlformats.org/officeDocument/2006/relationships/hyperlink" Target="https://annuaire-entreprises.data.gouv.fr/etablissement/44456712700261" TargetMode="External"/><Relationship Id="rId34" Type="http://schemas.openxmlformats.org/officeDocument/2006/relationships/hyperlink" Target="https://annuaire-entreprises.data.gouv.fr/etablissement/44456712700584" TargetMode="External"/><Relationship Id="rId42" Type="http://schemas.openxmlformats.org/officeDocument/2006/relationships/hyperlink" Target="https://annuaire-entreprises.data.gouv.fr/etablissement/44456712700253" TargetMode="External"/><Relationship Id="rId47" Type="http://schemas.openxmlformats.org/officeDocument/2006/relationships/hyperlink" Target="https://annuaire-entreprises.data.gouv.fr/etablissement/44456712700345" TargetMode="External"/><Relationship Id="rId50" Type="http://schemas.openxmlformats.org/officeDocument/2006/relationships/hyperlink" Target="https://annuaire-entreprises.data.gouv.fr/etablissement/44456712700386" TargetMode="External"/><Relationship Id="rId55" Type="http://schemas.openxmlformats.org/officeDocument/2006/relationships/hyperlink" Target="https://annuaire-entreprises.data.gouv.fr/etablissement/44456712700519" TargetMode="External"/><Relationship Id="rId63" Type="http://schemas.openxmlformats.org/officeDocument/2006/relationships/hyperlink" Target="https://annuaire-entreprises.data.gouv.fr/etablissement/44456712700543" TargetMode="External"/><Relationship Id="rId68" Type="http://schemas.openxmlformats.org/officeDocument/2006/relationships/hyperlink" Target="https://annuaire-entreprises.data.gouv.fr/etablissement/44456712700220" TargetMode="External"/><Relationship Id="rId7" Type="http://schemas.openxmlformats.org/officeDocument/2006/relationships/hyperlink" Target="https://annuaire-entreprises.data.gouv.fr/etablissement/44456712700436" TargetMode="External"/><Relationship Id="rId71" Type="http://schemas.openxmlformats.org/officeDocument/2006/relationships/hyperlink" Target="https://annuaire-entreprises.data.gouv.fr/etablissement/44456712700139" TargetMode="External"/><Relationship Id="rId2" Type="http://schemas.openxmlformats.org/officeDocument/2006/relationships/hyperlink" Target="https://annuaire-entreprises.data.gouv.fr/etablissement/44456712700501" TargetMode="External"/><Relationship Id="rId16" Type="http://schemas.openxmlformats.org/officeDocument/2006/relationships/hyperlink" Target="https://annuaire-entreprises.data.gouv.fr/etablissement/44456712700485" TargetMode="External"/><Relationship Id="rId29" Type="http://schemas.openxmlformats.org/officeDocument/2006/relationships/hyperlink" Target="https://annuaire-entreprises.data.gouv.fr/etablissement/44456712700360" TargetMode="External"/><Relationship Id="rId11" Type="http://schemas.openxmlformats.org/officeDocument/2006/relationships/hyperlink" Target="https://annuaire-entreprises.data.gouv.fr/etablissement/44456712700394" TargetMode="External"/><Relationship Id="rId24" Type="http://schemas.openxmlformats.org/officeDocument/2006/relationships/hyperlink" Target="https://annuaire-entreprises.data.gouv.fr/etablissement/44456712700261" TargetMode="External"/><Relationship Id="rId32" Type="http://schemas.openxmlformats.org/officeDocument/2006/relationships/hyperlink" Target="https://annuaire-entreprises.data.gouv.fr/etablissement/44456712700360" TargetMode="External"/><Relationship Id="rId37" Type="http://schemas.openxmlformats.org/officeDocument/2006/relationships/hyperlink" Target="https://annuaire-entreprises.data.gouv.fr/etablissement/44456712700105" TargetMode="External"/><Relationship Id="rId40" Type="http://schemas.openxmlformats.org/officeDocument/2006/relationships/hyperlink" Target="https://annuaire-entreprises.data.gouv.fr/etablissement/44456712700105" TargetMode="External"/><Relationship Id="rId45" Type="http://schemas.openxmlformats.org/officeDocument/2006/relationships/hyperlink" Target="https://annuaire-entreprises.data.gouv.fr/etablissement/44456712700345" TargetMode="External"/><Relationship Id="rId53" Type="http://schemas.openxmlformats.org/officeDocument/2006/relationships/hyperlink" Target="https://annuaire-entreprises.data.gouv.fr/etablissement/44456712700519" TargetMode="External"/><Relationship Id="rId58" Type="http://schemas.openxmlformats.org/officeDocument/2006/relationships/hyperlink" Target="https://annuaire-entreprises.data.gouv.fr/etablissement/44456712700204" TargetMode="External"/><Relationship Id="rId66" Type="http://schemas.openxmlformats.org/officeDocument/2006/relationships/hyperlink" Target="https://annuaire-entreprises.data.gouv.fr/etablissement/44456712700220" TargetMode="External"/><Relationship Id="rId74" Type="http://schemas.openxmlformats.org/officeDocument/2006/relationships/table" Target="../tables/table3.xml"/><Relationship Id="rId5" Type="http://schemas.openxmlformats.org/officeDocument/2006/relationships/hyperlink" Target="https://annuaire-entreprises.data.gouv.fr/etablissement/44456712700436" TargetMode="External"/><Relationship Id="rId15" Type="http://schemas.openxmlformats.org/officeDocument/2006/relationships/hyperlink" Target="https://annuaire-entreprises.data.gouv.fr/etablissement/44456712700485" TargetMode="External"/><Relationship Id="rId23" Type="http://schemas.openxmlformats.org/officeDocument/2006/relationships/hyperlink" Target="https://annuaire-entreprises.data.gouv.fr/etablissement/44456712700261" TargetMode="External"/><Relationship Id="rId28" Type="http://schemas.openxmlformats.org/officeDocument/2006/relationships/hyperlink" Target="https://annuaire-entreprises.data.gouv.fr/etablissement/44456712700493" TargetMode="External"/><Relationship Id="rId36" Type="http://schemas.openxmlformats.org/officeDocument/2006/relationships/hyperlink" Target="https://annuaire-entreprises.data.gouv.fr/etablissement/44456712700584" TargetMode="External"/><Relationship Id="rId49" Type="http://schemas.openxmlformats.org/officeDocument/2006/relationships/hyperlink" Target="https://annuaire-entreprises.data.gouv.fr/etablissement/44456712700386" TargetMode="External"/><Relationship Id="rId57" Type="http://schemas.openxmlformats.org/officeDocument/2006/relationships/hyperlink" Target="https://annuaire-entreprises.data.gouv.fr/etablissement/44456712700204" TargetMode="External"/><Relationship Id="rId61" Type="http://schemas.openxmlformats.org/officeDocument/2006/relationships/hyperlink" Target="https://annuaire-entreprises.data.gouv.fr/etablissement/44456712700543" TargetMode="External"/><Relationship Id="rId10" Type="http://schemas.openxmlformats.org/officeDocument/2006/relationships/hyperlink" Target="https://annuaire-entreprises.data.gouv.fr/etablissement/44456712700394" TargetMode="External"/><Relationship Id="rId19" Type="http://schemas.openxmlformats.org/officeDocument/2006/relationships/hyperlink" Target="https://annuaire-entreprises.data.gouv.fr/etablissement/44456712700568" TargetMode="External"/><Relationship Id="rId31" Type="http://schemas.openxmlformats.org/officeDocument/2006/relationships/hyperlink" Target="https://annuaire-entreprises.data.gouv.fr/etablissement/44456712700360" TargetMode="External"/><Relationship Id="rId44" Type="http://schemas.openxmlformats.org/officeDocument/2006/relationships/hyperlink" Target="https://annuaire-entreprises.data.gouv.fr/etablissement/44456712700253" TargetMode="External"/><Relationship Id="rId52" Type="http://schemas.openxmlformats.org/officeDocument/2006/relationships/hyperlink" Target="https://annuaire-entreprises.data.gouv.fr/etablissement/44456712700386" TargetMode="External"/><Relationship Id="rId60" Type="http://schemas.openxmlformats.org/officeDocument/2006/relationships/hyperlink" Target="https://annuaire-entreprises.data.gouv.fr/etablissement/44456712700204" TargetMode="External"/><Relationship Id="rId65" Type="http://schemas.openxmlformats.org/officeDocument/2006/relationships/hyperlink" Target="https://annuaire-entreprises.data.gouv.fr/etablissement/44456712700220" TargetMode="External"/><Relationship Id="rId73" Type="http://schemas.openxmlformats.org/officeDocument/2006/relationships/printerSettings" Target="../printerSettings/printerSettings7.bin"/><Relationship Id="rId4" Type="http://schemas.openxmlformats.org/officeDocument/2006/relationships/hyperlink" Target="https://annuaire-entreprises.data.gouv.fr/etablissement/44456712700501" TargetMode="External"/><Relationship Id="rId9" Type="http://schemas.openxmlformats.org/officeDocument/2006/relationships/hyperlink" Target="https://annuaire-entreprises.data.gouv.fr/etablissement/44456712700394" TargetMode="External"/><Relationship Id="rId14" Type="http://schemas.openxmlformats.org/officeDocument/2006/relationships/hyperlink" Target="https://annuaire-entreprises.data.gouv.fr/etablissement/44456712700485" TargetMode="External"/><Relationship Id="rId22" Type="http://schemas.openxmlformats.org/officeDocument/2006/relationships/hyperlink" Target="https://annuaire-entreprises.data.gouv.fr/etablissement/44456712700261" TargetMode="External"/><Relationship Id="rId27" Type="http://schemas.openxmlformats.org/officeDocument/2006/relationships/hyperlink" Target="https://annuaire-entreprises.data.gouv.fr/etablissement/44456712700493" TargetMode="External"/><Relationship Id="rId30" Type="http://schemas.openxmlformats.org/officeDocument/2006/relationships/hyperlink" Target="https://annuaire-entreprises.data.gouv.fr/etablissement/44456712700360" TargetMode="External"/><Relationship Id="rId35" Type="http://schemas.openxmlformats.org/officeDocument/2006/relationships/hyperlink" Target="https://annuaire-entreprises.data.gouv.fr/etablissement/44456712700584" TargetMode="External"/><Relationship Id="rId43" Type="http://schemas.openxmlformats.org/officeDocument/2006/relationships/hyperlink" Target="https://annuaire-entreprises.data.gouv.fr/etablissement/44456712700253" TargetMode="External"/><Relationship Id="rId48" Type="http://schemas.openxmlformats.org/officeDocument/2006/relationships/hyperlink" Target="https://annuaire-entreprises.data.gouv.fr/etablissement/44456712700345" TargetMode="External"/><Relationship Id="rId56" Type="http://schemas.openxmlformats.org/officeDocument/2006/relationships/hyperlink" Target="https://annuaire-entreprises.data.gouv.fr/etablissement/44456712700519" TargetMode="External"/><Relationship Id="rId64" Type="http://schemas.openxmlformats.org/officeDocument/2006/relationships/hyperlink" Target="https://annuaire-entreprises.data.gouv.fr/etablissement/44456712700543" TargetMode="External"/><Relationship Id="rId69" Type="http://schemas.openxmlformats.org/officeDocument/2006/relationships/hyperlink" Target="https://annuaire-entreprises.data.gouv.fr/etablissement/44456712700139" TargetMode="External"/><Relationship Id="rId8" Type="http://schemas.openxmlformats.org/officeDocument/2006/relationships/hyperlink" Target="https://annuaire-entreprises.data.gouv.fr/etablissement/44456712700436" TargetMode="External"/><Relationship Id="rId51" Type="http://schemas.openxmlformats.org/officeDocument/2006/relationships/hyperlink" Target="https://annuaire-entreprises.data.gouv.fr/etablissement/44456712700386" TargetMode="External"/><Relationship Id="rId72" Type="http://schemas.openxmlformats.org/officeDocument/2006/relationships/hyperlink" Target="https://annuaire-entreprises.data.gouv.fr/etablissement/44456712700139" TargetMode="External"/><Relationship Id="rId3" Type="http://schemas.openxmlformats.org/officeDocument/2006/relationships/hyperlink" Target="https://annuaire-entreprises.data.gouv.fr/etablissement/44456712700501" TargetMode="External"/><Relationship Id="rId12" Type="http://schemas.openxmlformats.org/officeDocument/2006/relationships/hyperlink" Target="https://annuaire-entreprises.data.gouv.fr/etablissement/44456712700394" TargetMode="External"/><Relationship Id="rId17" Type="http://schemas.openxmlformats.org/officeDocument/2006/relationships/hyperlink" Target="https://annuaire-entreprises.data.gouv.fr/etablissement/44456712700568" TargetMode="External"/><Relationship Id="rId25" Type="http://schemas.openxmlformats.org/officeDocument/2006/relationships/hyperlink" Target="https://annuaire-entreprises.data.gouv.fr/etablissement/44456712700493" TargetMode="External"/><Relationship Id="rId33" Type="http://schemas.openxmlformats.org/officeDocument/2006/relationships/hyperlink" Target="https://annuaire-entreprises.data.gouv.fr/etablissement/44456712700584" TargetMode="External"/><Relationship Id="rId38" Type="http://schemas.openxmlformats.org/officeDocument/2006/relationships/hyperlink" Target="https://annuaire-entreprises.data.gouv.fr/etablissement/44456712700105" TargetMode="External"/><Relationship Id="rId46" Type="http://schemas.openxmlformats.org/officeDocument/2006/relationships/hyperlink" Target="https://annuaire-entreprises.data.gouv.fr/etablissement/44456712700345" TargetMode="External"/><Relationship Id="rId59" Type="http://schemas.openxmlformats.org/officeDocument/2006/relationships/hyperlink" Target="https://annuaire-entreprises.data.gouv.fr/etablissement/44456712700204" TargetMode="External"/><Relationship Id="rId67" Type="http://schemas.openxmlformats.org/officeDocument/2006/relationships/hyperlink" Target="https://annuaire-entreprises.data.gouv.fr/etablissement/44456712700220" TargetMode="External"/><Relationship Id="rId20" Type="http://schemas.openxmlformats.org/officeDocument/2006/relationships/hyperlink" Target="https://annuaire-entreprises.data.gouv.fr/etablissement/44456712700568" TargetMode="External"/><Relationship Id="rId41" Type="http://schemas.openxmlformats.org/officeDocument/2006/relationships/hyperlink" Target="https://annuaire-entreprises.data.gouv.fr/etablissement/44456712700253" TargetMode="External"/><Relationship Id="rId54" Type="http://schemas.openxmlformats.org/officeDocument/2006/relationships/hyperlink" Target="https://annuaire-entreprises.data.gouv.fr/etablissement/44456712700519" TargetMode="External"/><Relationship Id="rId62" Type="http://schemas.openxmlformats.org/officeDocument/2006/relationships/hyperlink" Target="https://annuaire-entreprises.data.gouv.fr/etablissement/44456712700543" TargetMode="External"/><Relationship Id="rId70" Type="http://schemas.openxmlformats.org/officeDocument/2006/relationships/hyperlink" Target="https://annuaire-entreprises.data.gouv.fr/etablissement/44456712700139" TargetMode="External"/><Relationship Id="rId1" Type="http://schemas.openxmlformats.org/officeDocument/2006/relationships/hyperlink" Target="https://annuaire-entreprises.data.gouv.fr/etablissement/44456712700501" TargetMode="External"/><Relationship Id="rId6" Type="http://schemas.openxmlformats.org/officeDocument/2006/relationships/hyperlink" Target="https://annuaire-entreprises.data.gouv.fr/etablissement/4445671270043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8" Type="http://schemas.openxmlformats.org/officeDocument/2006/relationships/printerSettings" Target="../printerSettings/printerSettings12.bin"/><Relationship Id="rId3" Type="http://schemas.openxmlformats.org/officeDocument/2006/relationships/pivotTable" Target="../pivotTables/pivotTable30.xml"/><Relationship Id="rId7" Type="http://schemas.openxmlformats.org/officeDocument/2006/relationships/pivotTable" Target="../pivotTables/pivotTable34.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 Id="rId9"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1">
    <tabColor theme="9"/>
  </sheetPr>
  <dimension ref="B1:Q20"/>
  <sheetViews>
    <sheetView showGridLines="0" zoomScaleNormal="100" zoomScaleSheetLayoutView="100" workbookViewId="0">
      <selection activeCell="I18" sqref="I18"/>
    </sheetView>
  </sheetViews>
  <sheetFormatPr baseColWidth="10" defaultColWidth="10.6640625" defaultRowHeight="13.8"/>
  <cols>
    <col min="1" max="1" width="10.6640625" style="5"/>
    <col min="2" max="2" width="10.6640625" style="14"/>
    <col min="3" max="3" width="10.44140625" style="14" customWidth="1"/>
    <col min="4" max="4" width="3.5546875" style="5" customWidth="1"/>
    <col min="5" max="5" width="10.6640625" style="5"/>
    <col min="6" max="6" width="26.33203125" style="6" bestFit="1" customWidth="1"/>
    <col min="7" max="12" width="10.6640625" style="5"/>
    <col min="13" max="13" width="3.33203125" style="5" customWidth="1"/>
    <col min="14" max="16384" width="10.6640625" style="5"/>
  </cols>
  <sheetData>
    <row r="1" spans="4:13">
      <c r="D1" s="2"/>
      <c r="E1" s="2"/>
      <c r="F1" s="3"/>
      <c r="G1" s="2"/>
      <c r="H1" s="2"/>
      <c r="I1" s="2"/>
      <c r="J1" s="2"/>
      <c r="K1" s="2"/>
      <c r="L1" s="2"/>
      <c r="M1" s="2"/>
    </row>
    <row r="2" spans="4:13" ht="14.4" thickBot="1">
      <c r="D2" s="2"/>
      <c r="E2" s="2"/>
      <c r="F2" s="3"/>
      <c r="G2" s="2"/>
      <c r="H2" s="2"/>
      <c r="I2" s="2"/>
      <c r="J2" s="2"/>
      <c r="K2" s="2"/>
      <c r="L2" s="2"/>
      <c r="M2" s="2"/>
    </row>
    <row r="3" spans="4:13">
      <c r="D3" s="2"/>
      <c r="E3" s="799" t="s">
        <v>0</v>
      </c>
      <c r="F3" s="800"/>
      <c r="G3" s="800"/>
      <c r="H3" s="800"/>
      <c r="I3" s="800"/>
      <c r="J3" s="800"/>
      <c r="K3" s="800"/>
      <c r="L3" s="801"/>
      <c r="M3" s="2"/>
    </row>
    <row r="4" spans="4:13" ht="14.4" thickBot="1">
      <c r="D4" s="2"/>
      <c r="E4" s="802"/>
      <c r="F4" s="803"/>
      <c r="G4" s="803"/>
      <c r="H4" s="803"/>
      <c r="I4" s="803"/>
      <c r="J4" s="803"/>
      <c r="K4" s="803"/>
      <c r="L4" s="804"/>
      <c r="M4" s="2"/>
    </row>
    <row r="5" spans="4:13" ht="14.4" thickBot="1">
      <c r="D5" s="2"/>
      <c r="E5" s="2"/>
      <c r="F5" s="3"/>
      <c r="G5" s="2"/>
      <c r="H5" s="2"/>
      <c r="I5" s="2"/>
      <c r="J5" s="2"/>
      <c r="K5" s="2"/>
      <c r="L5" s="2"/>
      <c r="M5" s="2"/>
    </row>
    <row r="6" spans="4:13" ht="15" thickBot="1">
      <c r="D6" s="2"/>
      <c r="E6" s="12" t="s">
        <v>1</v>
      </c>
      <c r="F6" s="13" t="s">
        <v>2</v>
      </c>
      <c r="G6" s="805" t="s">
        <v>3</v>
      </c>
      <c r="H6" s="805"/>
      <c r="I6" s="805"/>
      <c r="J6" s="805"/>
      <c r="K6" s="805"/>
      <c r="L6" s="806"/>
      <c r="M6" s="2"/>
    </row>
    <row r="7" spans="4:13" ht="14.4">
      <c r="D7" s="2"/>
      <c r="E7" s="15">
        <v>1</v>
      </c>
      <c r="F7" s="4" t="s">
        <v>4</v>
      </c>
      <c r="G7" s="807" t="s">
        <v>5</v>
      </c>
      <c r="H7" s="808"/>
      <c r="I7" s="808"/>
      <c r="J7" s="808"/>
      <c r="K7" s="808"/>
      <c r="L7" s="809"/>
      <c r="M7" s="2"/>
    </row>
    <row r="8" spans="4:13" ht="14.4">
      <c r="D8" s="2"/>
      <c r="E8" s="16">
        <v>2</v>
      </c>
      <c r="F8" s="8" t="s">
        <v>6</v>
      </c>
      <c r="G8" s="810" t="s">
        <v>7</v>
      </c>
      <c r="H8" s="811"/>
      <c r="I8" s="811"/>
      <c r="J8" s="811"/>
      <c r="K8" s="811"/>
      <c r="L8" s="812"/>
      <c r="M8" s="2"/>
    </row>
    <row r="9" spans="4:13" ht="14.7" customHeight="1">
      <c r="D9" s="2"/>
      <c r="E9" s="16">
        <v>3</v>
      </c>
      <c r="F9" s="9" t="s">
        <v>8</v>
      </c>
      <c r="G9" s="819" t="s">
        <v>9</v>
      </c>
      <c r="H9" s="820"/>
      <c r="I9" s="820"/>
      <c r="J9" s="820"/>
      <c r="K9" s="820"/>
      <c r="L9" s="821"/>
      <c r="M9" s="2"/>
    </row>
    <row r="10" spans="4:13" ht="25.5" customHeight="1">
      <c r="D10" s="2"/>
      <c r="E10" s="16">
        <v>4</v>
      </c>
      <c r="F10" s="8" t="s">
        <v>10</v>
      </c>
      <c r="G10" s="810" t="s">
        <v>11</v>
      </c>
      <c r="H10" s="811"/>
      <c r="I10" s="811"/>
      <c r="J10" s="811"/>
      <c r="K10" s="811"/>
      <c r="L10" s="812"/>
      <c r="M10" s="2"/>
    </row>
    <row r="11" spans="4:13" ht="14.4">
      <c r="D11" s="2"/>
      <c r="E11" s="16">
        <v>5</v>
      </c>
      <c r="F11" s="10" t="s">
        <v>12</v>
      </c>
      <c r="G11" s="5" t="s">
        <v>13</v>
      </c>
      <c r="M11" s="2"/>
    </row>
    <row r="12" spans="4:13" ht="14.4">
      <c r="D12" s="2"/>
      <c r="E12" s="16">
        <v>6</v>
      </c>
      <c r="F12" s="10" t="s">
        <v>14</v>
      </c>
      <c r="G12" s="819" t="s">
        <v>9</v>
      </c>
      <c r="H12" s="820"/>
      <c r="I12" s="820"/>
      <c r="J12" s="820"/>
      <c r="K12" s="820"/>
      <c r="L12" s="821"/>
      <c r="M12" s="2"/>
    </row>
    <row r="13" spans="4:13" ht="14.7" customHeight="1">
      <c r="D13" s="2"/>
      <c r="E13" s="16">
        <v>7</v>
      </c>
      <c r="F13" s="10" t="s">
        <v>15</v>
      </c>
      <c r="G13" s="813" t="s">
        <v>16</v>
      </c>
      <c r="H13" s="814"/>
      <c r="I13" s="814"/>
      <c r="J13" s="814"/>
      <c r="K13" s="814"/>
      <c r="L13" s="815"/>
      <c r="M13" s="2"/>
    </row>
    <row r="14" spans="4:13" ht="14.4">
      <c r="D14" s="2"/>
      <c r="E14" s="16">
        <v>8</v>
      </c>
      <c r="F14" s="10" t="s">
        <v>17</v>
      </c>
      <c r="G14" s="813" t="s">
        <v>18</v>
      </c>
      <c r="H14" s="814"/>
      <c r="I14" s="814"/>
      <c r="J14" s="814"/>
      <c r="K14" s="814"/>
      <c r="L14" s="815"/>
      <c r="M14" s="2"/>
    </row>
    <row r="15" spans="4:13" ht="15" thickBot="1">
      <c r="D15" s="2"/>
      <c r="E15" s="17">
        <v>9</v>
      </c>
      <c r="F15" s="11" t="s">
        <v>19</v>
      </c>
      <c r="G15" s="816" t="s">
        <v>20</v>
      </c>
      <c r="H15" s="817"/>
      <c r="I15" s="817"/>
      <c r="J15" s="817"/>
      <c r="K15" s="817"/>
      <c r="L15" s="818"/>
      <c r="M15" s="2"/>
    </row>
    <row r="16" spans="4:13" ht="21.75" customHeight="1">
      <c r="D16" s="2"/>
      <c r="E16" s="2"/>
      <c r="F16" s="3"/>
      <c r="G16" s="2"/>
      <c r="H16" s="2"/>
      <c r="I16" s="2"/>
      <c r="J16" s="2"/>
      <c r="K16" s="2"/>
      <c r="L16" s="2"/>
      <c r="M16" s="2"/>
    </row>
    <row r="20" spans="17:17">
      <c r="Q20" s="7"/>
    </row>
  </sheetData>
  <mergeCells count="10">
    <mergeCell ref="G15:L15"/>
    <mergeCell ref="G9:L9"/>
    <mergeCell ref="G10:L10"/>
    <mergeCell ref="G12:L12"/>
    <mergeCell ref="G13:L13"/>
    <mergeCell ref="E3:L4"/>
    <mergeCell ref="G6:L6"/>
    <mergeCell ref="G7:L7"/>
    <mergeCell ref="G8:L8"/>
    <mergeCell ref="G14:L14"/>
  </mergeCells>
  <hyperlinks>
    <hyperlink ref="D3" location="'1. Instructions'!A1" display="Instructions" xr:uid="{00000000-0004-0000-0100-000000000000}"/>
    <hyperlink ref="D4" location="'2.  Raw Data'!A1" display="Raw Data" xr:uid="{00000000-0004-0000-0100-000001000000}"/>
    <hyperlink ref="D5" location="'3. Pipeline '!A1" display="Pipeline" xr:uid="{00000000-0004-0000-0100-000002000000}"/>
    <hyperlink ref="D6" location="'4. Bilan par nombre AO'!A1" display="Bilan par nombre AO" xr:uid="{00000000-0004-0000-0100-000003000000}"/>
    <hyperlink ref="D7" location="'5. Bilan Macro CA'!A1" display="Bilan macro CA" xr:uid="{00000000-0004-0000-0100-000004000000}"/>
    <hyperlink ref="D8" location="'6. Bilan CA année N par compte'!A1" display="Bilan CA année N par compte" xr:uid="{00000000-0004-0000-0100-000005000000}"/>
    <hyperlink ref="D9" location="'7. Enjeux N+1'!A1" display="Enjeux N+1" xr:uid="{00000000-0004-0000-0100-000006000000}"/>
    <hyperlink ref="D10" location="'8. Saisonnalité'!A1" display="Saisonnalité" xr:uid="{00000000-0004-0000-0100-000007000000}"/>
    <hyperlink ref="F7" location="MODOP!A1" display="MODOP" xr:uid="{00000000-0004-0000-0100-000008000000}"/>
    <hyperlink ref="F8" location="'SYNTHESE AO'!A1" display="'SYNTHESE AO'!A1" xr:uid="{00000000-0004-0000-0100-000009000000}"/>
    <hyperlink ref="F9" location="BPU!A1" display="BPU!A1" xr:uid="{00000000-0004-0000-0100-00000A000000}"/>
    <hyperlink ref="F10" location="'SYNTHESE DU CONTRAT'!A1" display="'SYNTHESE DU CONTRAT'!A1" xr:uid="{00000000-0004-0000-0100-00000B000000}"/>
    <hyperlink ref="F12" location="'SITES ET TARIFS'!A1" display="'SITES ET TARIFS'!A1" xr:uid="{00000000-0004-0000-0100-00000C000000}"/>
    <hyperlink ref="F13" location="'PARAMETRAGE ADV'!A1" display="'PARAMETRAGE ADV'!A1" xr:uid="{00000000-0004-0000-0100-00000D000000}"/>
    <hyperlink ref="F11" location="'RACHAT MATIERES'!A1" display="'RACHAT MATIERES'!A1" xr:uid="{00000000-0004-0000-0100-00000E000000}"/>
    <hyperlink ref="F14" location="'SUIVI DES MODIFICATIONS'!A1" display="'SUIVI DES MODIFICATIONS'!A1" xr:uid="{00000000-0004-0000-0100-00000F000000}"/>
    <hyperlink ref="F15" location="ANNEXES!A1" display="ANNEXES!A1" xr:uid="{00000000-0004-0000-0100-000010000000}"/>
  </hyperlinks>
  <pageMargins left="0.7" right="0.7" top="0.75" bottom="0.75" header="0.3" footer="0.3"/>
  <pageSetup paperSize="9" scale="74" orientation="portrait" verticalDpi="598" r:id="rId1"/>
  <headerFooter>
    <oddFooter>&amp;C_x000D_&amp;1#&amp;"Calibri"&amp;10&amp;K000000 General</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4B17F-F241-44AB-8CC1-3427A96F31D1}">
  <sheetPr>
    <tabColor theme="4" tint="0.749992370372631"/>
    <pageSetUpPr fitToPage="1"/>
  </sheetPr>
  <dimension ref="A1:Z37"/>
  <sheetViews>
    <sheetView showGridLines="0" zoomScale="70" zoomScaleNormal="70" workbookViewId="0">
      <selection activeCell="E3" sqref="E3"/>
    </sheetView>
  </sheetViews>
  <sheetFormatPr baseColWidth="10" defaultColWidth="11.44140625" defaultRowHeight="13.8"/>
  <cols>
    <col min="1" max="1" width="5.44140625" style="430" customWidth="1"/>
    <col min="2" max="2" width="37" style="431" customWidth="1"/>
    <col min="3" max="4" width="14.33203125" style="431" customWidth="1"/>
    <col min="5" max="5" width="18.44140625" style="431" customWidth="1"/>
    <col min="6" max="18" width="18.44140625" style="432" customWidth="1"/>
    <col min="19" max="19" width="18.6640625" style="432" customWidth="1"/>
    <col min="20" max="20" width="13.6640625" style="432" customWidth="1"/>
    <col min="21" max="21" width="15.5546875" style="432" customWidth="1"/>
    <col min="22" max="23" width="18.44140625" style="432" customWidth="1"/>
    <col min="24" max="24" width="5.33203125" style="431" customWidth="1"/>
    <col min="25" max="25" width="16.33203125" style="431" customWidth="1"/>
    <col min="26" max="26" width="13.33203125" style="431" customWidth="1"/>
    <col min="27" max="16384" width="11.44140625" style="431"/>
  </cols>
  <sheetData>
    <row r="1" spans="1:26" ht="23.25" customHeight="1" thickBot="1">
      <c r="K1" s="432" t="s">
        <v>21</v>
      </c>
    </row>
    <row r="2" spans="1:26" s="438" customFormat="1" ht="69.75" customHeight="1" thickBot="1">
      <c r="A2" s="433"/>
      <c r="B2" s="434" t="s">
        <v>22</v>
      </c>
      <c r="C2" s="435" t="s">
        <v>23</v>
      </c>
      <c r="D2" s="435" t="s">
        <v>24</v>
      </c>
      <c r="E2" s="435" t="s">
        <v>25</v>
      </c>
      <c r="F2" s="436" t="s">
        <v>26</v>
      </c>
      <c r="G2" s="436" t="s">
        <v>27</v>
      </c>
      <c r="H2" s="436" t="s">
        <v>28</v>
      </c>
      <c r="I2" s="436" t="s">
        <v>29</v>
      </c>
      <c r="J2" s="436" t="s">
        <v>30</v>
      </c>
      <c r="K2" s="436" t="s">
        <v>31</v>
      </c>
      <c r="L2" s="436" t="s">
        <v>32</v>
      </c>
      <c r="M2" s="436" t="s">
        <v>33</v>
      </c>
      <c r="N2" s="436" t="s">
        <v>34</v>
      </c>
      <c r="O2" s="436" t="s">
        <v>35</v>
      </c>
      <c r="P2" s="436" t="s">
        <v>36</v>
      </c>
      <c r="Q2" s="436" t="s">
        <v>37</v>
      </c>
      <c r="R2" s="436" t="s">
        <v>38</v>
      </c>
      <c r="S2" s="437" t="s">
        <v>39</v>
      </c>
      <c r="T2" s="436" t="s">
        <v>40</v>
      </c>
      <c r="U2" s="436" t="s">
        <v>41</v>
      </c>
      <c r="V2" s="436" t="s">
        <v>42</v>
      </c>
      <c r="W2" s="436" t="s">
        <v>43</v>
      </c>
      <c r="Y2" s="439" t="s">
        <v>44</v>
      </c>
      <c r="Z2" s="440" t="s">
        <v>45</v>
      </c>
    </row>
    <row r="3" spans="1:26" s="438" customFormat="1" ht="46.5" customHeight="1">
      <c r="A3" s="430"/>
      <c r="B3" s="441" t="s">
        <v>46</v>
      </c>
      <c r="C3" s="442">
        <v>0.12</v>
      </c>
      <c r="D3" s="443"/>
      <c r="E3" s="444">
        <f t="shared" ref="E3:E12" si="0">$E$14*C3</f>
        <v>0.03</v>
      </c>
      <c r="F3" s="445">
        <f>$F$14*C3</f>
        <v>9.5999999999999992E-3</v>
      </c>
      <c r="G3" s="446">
        <f>$G$14*C3</f>
        <v>1.2E-2</v>
      </c>
      <c r="H3" s="446">
        <f>$H$14*$C3</f>
        <v>3.3600000000000005E-2</v>
      </c>
      <c r="I3" s="446">
        <f>$I$14*$C3</f>
        <v>7.1999999999999998E-3</v>
      </c>
      <c r="J3" s="447"/>
      <c r="K3" s="447"/>
      <c r="L3" s="446">
        <f>$L$14*$C3</f>
        <v>4.8000000000000001E-2</v>
      </c>
      <c r="M3" s="446">
        <f>$M$14*$C3</f>
        <v>6.0000000000000001E-3</v>
      </c>
      <c r="N3" s="448"/>
      <c r="O3" s="448"/>
      <c r="P3" s="448"/>
      <c r="Q3" s="448"/>
      <c r="R3" s="448"/>
      <c r="S3" s="448"/>
      <c r="T3" s="448"/>
      <c r="U3" s="448"/>
      <c r="V3" s="448"/>
      <c r="W3" s="448"/>
    </row>
    <row r="4" spans="1:26" s="438" customFormat="1" ht="46.5" customHeight="1">
      <c r="A4" s="430"/>
      <c r="B4" s="441" t="s">
        <v>47</v>
      </c>
      <c r="C4" s="442">
        <v>0.24</v>
      </c>
      <c r="D4" s="443"/>
      <c r="E4" s="444">
        <f t="shared" si="0"/>
        <v>0.06</v>
      </c>
      <c r="F4" s="445">
        <f>$F$14*C4</f>
        <v>1.9199999999999998E-2</v>
      </c>
      <c r="G4" s="446">
        <f>$G$14*C4</f>
        <v>2.4E-2</v>
      </c>
      <c r="H4" s="446">
        <f>$H$14*$C4</f>
        <v>6.720000000000001E-2</v>
      </c>
      <c r="I4" s="446">
        <f>$I$14*$C4</f>
        <v>1.44E-2</v>
      </c>
      <c r="J4" s="447"/>
      <c r="K4" s="447"/>
      <c r="L4" s="446">
        <f>$L$14*$C4</f>
        <v>9.6000000000000002E-2</v>
      </c>
      <c r="M4" s="446">
        <f>$M$14*$C4</f>
        <v>1.2E-2</v>
      </c>
      <c r="N4" s="448"/>
      <c r="O4" s="448"/>
      <c r="P4" s="448"/>
      <c r="Q4" s="448"/>
      <c r="R4" s="448"/>
      <c r="S4" s="448"/>
      <c r="T4" s="448"/>
      <c r="U4" s="448"/>
      <c r="V4" s="448"/>
      <c r="W4" s="448"/>
      <c r="Y4" s="449" t="s">
        <v>48</v>
      </c>
    </row>
    <row r="5" spans="1:26" s="438" customFormat="1" ht="46.5" customHeight="1">
      <c r="A5" s="430"/>
      <c r="B5" s="441" t="s">
        <v>49</v>
      </c>
      <c r="C5" s="442">
        <v>0.34</v>
      </c>
      <c r="D5" s="443"/>
      <c r="E5" s="450">
        <f t="shared" si="0"/>
        <v>8.5000000000000006E-2</v>
      </c>
      <c r="F5" s="445">
        <f t="shared" ref="F5:F6" si="1">$F$14*C5</f>
        <v>2.7200000000000002E-2</v>
      </c>
      <c r="G5" s="446">
        <f>$G$14*C5</f>
        <v>3.4000000000000002E-2</v>
      </c>
      <c r="H5" s="451">
        <f t="shared" ref="H5:H6" si="2">$H$14*$C5</f>
        <v>9.5200000000000021E-2</v>
      </c>
      <c r="I5" s="446">
        <f>$I$14*$C5</f>
        <v>2.0400000000000001E-2</v>
      </c>
      <c r="J5" s="452">
        <f>$J$14*$C5</f>
        <v>1.3600000000000001E-2</v>
      </c>
      <c r="K5" s="447"/>
      <c r="L5" s="451">
        <f>$L$14*$C5</f>
        <v>0.13600000000000001</v>
      </c>
      <c r="M5" s="451">
        <f t="shared" ref="M5:M6" si="3">$M$14*$C5</f>
        <v>1.7000000000000001E-2</v>
      </c>
      <c r="N5" s="448"/>
      <c r="O5" s="448"/>
      <c r="P5" s="448"/>
      <c r="Q5" s="448"/>
      <c r="R5" s="448"/>
      <c r="S5" s="448"/>
      <c r="T5" s="448"/>
      <c r="U5" s="448"/>
      <c r="V5" s="448"/>
      <c r="W5" s="453"/>
      <c r="Y5" s="449" t="s">
        <v>50</v>
      </c>
    </row>
    <row r="6" spans="1:26" s="438" customFormat="1" ht="46.5" customHeight="1">
      <c r="A6" s="430"/>
      <c r="B6" s="441" t="s">
        <v>51</v>
      </c>
      <c r="C6" s="442">
        <v>0.36</v>
      </c>
      <c r="D6" s="443"/>
      <c r="E6" s="444">
        <f t="shared" si="0"/>
        <v>0.09</v>
      </c>
      <c r="F6" s="445">
        <f t="shared" si="1"/>
        <v>2.8799999999999999E-2</v>
      </c>
      <c r="G6" s="446">
        <f>$G$14*C6</f>
        <v>3.5999999999999997E-2</v>
      </c>
      <c r="H6" s="446">
        <f t="shared" si="2"/>
        <v>0.1008</v>
      </c>
      <c r="I6" s="446">
        <f>$I$14*$C6</f>
        <v>2.1599999999999998E-2</v>
      </c>
      <c r="J6" s="446">
        <f>$J$14*$C6</f>
        <v>1.44E-2</v>
      </c>
      <c r="K6" s="447"/>
      <c r="L6" s="446">
        <f>$L$14*$C6</f>
        <v>0.14399999999999999</v>
      </c>
      <c r="M6" s="446">
        <f t="shared" si="3"/>
        <v>1.7999999999999999E-2</v>
      </c>
      <c r="N6" s="448"/>
      <c r="O6" s="448"/>
      <c r="P6" s="448"/>
      <c r="Q6" s="448"/>
      <c r="R6" s="448"/>
      <c r="S6" s="448"/>
      <c r="T6" s="448"/>
      <c r="U6" s="448"/>
      <c r="V6" s="448"/>
      <c r="W6" s="448"/>
      <c r="Y6" s="449" t="s">
        <v>52</v>
      </c>
    </row>
    <row r="7" spans="1:26" s="438" customFormat="1" ht="46.5" customHeight="1">
      <c r="A7" s="430"/>
      <c r="B7" s="441" t="s">
        <v>53</v>
      </c>
      <c r="C7" s="442">
        <v>0.47</v>
      </c>
      <c r="D7" s="443"/>
      <c r="E7" s="444">
        <f t="shared" si="0"/>
        <v>0.11749999999999999</v>
      </c>
      <c r="F7" s="448"/>
      <c r="G7" s="448"/>
      <c r="H7" s="448"/>
      <c r="I7" s="448"/>
      <c r="J7" s="448"/>
      <c r="K7" s="448"/>
      <c r="L7" s="448"/>
      <c r="M7" s="448"/>
      <c r="N7" s="448"/>
      <c r="O7" s="448"/>
      <c r="P7" s="448"/>
      <c r="Q7" s="448"/>
      <c r="R7" s="448"/>
      <c r="S7" s="448"/>
      <c r="T7" s="448"/>
      <c r="U7" s="448"/>
      <c r="V7" s="448"/>
      <c r="W7" s="453"/>
      <c r="Y7" s="449"/>
    </row>
    <row r="8" spans="1:26" s="438" customFormat="1" ht="46.5" customHeight="1">
      <c r="A8" s="430"/>
      <c r="B8" s="441" t="s">
        <v>54</v>
      </c>
      <c r="C8" s="442">
        <v>0.5</v>
      </c>
      <c r="D8" s="443"/>
      <c r="E8" s="444">
        <f t="shared" si="0"/>
        <v>0.125</v>
      </c>
      <c r="F8" s="454"/>
      <c r="G8" s="448"/>
      <c r="H8" s="448"/>
      <c r="I8" s="448"/>
      <c r="J8" s="448"/>
      <c r="K8" s="448"/>
      <c r="L8" s="448"/>
      <c r="M8" s="448"/>
      <c r="N8" s="448"/>
      <c r="O8" s="448"/>
      <c r="P8" s="448"/>
      <c r="Q8" s="448"/>
      <c r="R8" s="448"/>
      <c r="S8" s="448"/>
      <c r="T8" s="448"/>
      <c r="U8" s="448"/>
      <c r="V8" s="448"/>
      <c r="W8" s="453"/>
      <c r="Y8" s="449"/>
    </row>
    <row r="9" spans="1:26" s="438" customFormat="1" ht="46.5" customHeight="1">
      <c r="A9" s="430"/>
      <c r="B9" s="441" t="s">
        <v>55</v>
      </c>
      <c r="C9" s="442">
        <v>0.4</v>
      </c>
      <c r="D9" s="455"/>
      <c r="E9" s="444">
        <f t="shared" si="0"/>
        <v>0.1</v>
      </c>
      <c r="F9" s="454"/>
      <c r="G9" s="448">
        <f>0.225*$C9</f>
        <v>9.0000000000000011E-2</v>
      </c>
      <c r="H9" s="451"/>
      <c r="I9" s="448">
        <f>0.18*$C9</f>
        <v>7.1999999999999995E-2</v>
      </c>
      <c r="J9" s="448"/>
      <c r="K9" s="451"/>
      <c r="L9" s="451"/>
      <c r="M9" s="451"/>
      <c r="N9" s="448"/>
      <c r="O9" s="448"/>
      <c r="P9" s="448">
        <f>$P$14*$C9</f>
        <v>2.4E-2</v>
      </c>
      <c r="Q9" s="448">
        <f>0.075*$C9</f>
        <v>0.03</v>
      </c>
      <c r="R9" s="448"/>
      <c r="S9" s="451"/>
      <c r="T9" s="453"/>
      <c r="U9" s="453"/>
      <c r="V9" s="451"/>
      <c r="W9" s="453"/>
      <c r="Y9" s="449"/>
    </row>
    <row r="10" spans="1:26" ht="48" customHeight="1">
      <c r="B10" s="441" t="s">
        <v>56</v>
      </c>
      <c r="C10" s="442">
        <v>0.5</v>
      </c>
      <c r="D10" s="443"/>
      <c r="E10" s="444">
        <f t="shared" si="0"/>
        <v>0.125</v>
      </c>
      <c r="F10" s="445">
        <f>$F$14*C10</f>
        <v>0.04</v>
      </c>
      <c r="G10" s="446">
        <f t="shared" ref="G10:G19" si="4">$G$14*C10</f>
        <v>0.05</v>
      </c>
      <c r="H10" s="446">
        <f>$H$14*$C10</f>
        <v>0.14000000000000001</v>
      </c>
      <c r="I10" s="446">
        <f>$I$14*$C10</f>
        <v>0.03</v>
      </c>
      <c r="J10" s="446">
        <f>$J$14*$C10</f>
        <v>0.02</v>
      </c>
      <c r="K10" s="447"/>
      <c r="L10" s="448"/>
      <c r="M10" s="446">
        <f>$M$14*$C10</f>
        <v>2.5000000000000001E-2</v>
      </c>
      <c r="N10" s="448"/>
      <c r="O10" s="448"/>
      <c r="P10" s="448"/>
      <c r="Q10" s="448"/>
      <c r="R10" s="448"/>
      <c r="S10" s="448"/>
      <c r="T10" s="448"/>
      <c r="U10" s="448"/>
      <c r="V10" s="448"/>
      <c r="W10" s="448"/>
    </row>
    <row r="11" spans="1:26" ht="35.25" customHeight="1">
      <c r="A11" s="430" t="s">
        <v>57</v>
      </c>
      <c r="B11" s="441" t="s">
        <v>58</v>
      </c>
      <c r="C11" s="442">
        <v>0.66</v>
      </c>
      <c r="D11" s="443"/>
      <c r="E11" s="444">
        <f t="shared" si="0"/>
        <v>0.16500000000000001</v>
      </c>
      <c r="F11" s="445">
        <f>$F$14*C11</f>
        <v>5.2800000000000007E-2</v>
      </c>
      <c r="G11" s="446">
        <f>$G$14*C11</f>
        <v>6.6000000000000003E-2</v>
      </c>
      <c r="H11" s="446">
        <f>$H$14*$C11</f>
        <v>0.18480000000000002</v>
      </c>
      <c r="I11" s="446">
        <f t="shared" ref="I11:I31" si="5">$I$14*$C11</f>
        <v>3.9600000000000003E-2</v>
      </c>
      <c r="J11" s="446">
        <f t="shared" ref="J11:J31" si="6">$J$14*$C11</f>
        <v>2.6400000000000003E-2</v>
      </c>
      <c r="K11" s="446">
        <f>$K$14*$C11</f>
        <v>1.6500000000000001E-2</v>
      </c>
      <c r="L11" s="448"/>
      <c r="M11" s="446">
        <f>$M$14*$C11</f>
        <v>3.3000000000000002E-2</v>
      </c>
      <c r="N11" s="446">
        <f>$N$14*$C11</f>
        <v>9.7680000000000003E-2</v>
      </c>
      <c r="O11" s="448"/>
      <c r="P11" s="448"/>
      <c r="Q11" s="448"/>
      <c r="R11" s="448"/>
      <c r="S11" s="448"/>
      <c r="T11" s="448"/>
      <c r="U11" s="448"/>
      <c r="V11" s="448"/>
      <c r="W11" s="446">
        <f t="shared" ref="W11:W19" si="7">$W$14*$C11</f>
        <v>2.6400000000000003E-2</v>
      </c>
      <c r="Y11" s="449"/>
    </row>
    <row r="12" spans="1:26" ht="35.25" customHeight="1">
      <c r="B12" s="441" t="s">
        <v>59</v>
      </c>
      <c r="C12" s="442">
        <v>0.66</v>
      </c>
      <c r="D12" s="443"/>
      <c r="E12" s="444">
        <f t="shared" si="0"/>
        <v>0.16500000000000001</v>
      </c>
      <c r="F12" s="445">
        <f>$F$14*C12</f>
        <v>5.2800000000000007E-2</v>
      </c>
      <c r="G12" s="446">
        <f t="shared" si="4"/>
        <v>6.6000000000000003E-2</v>
      </c>
      <c r="H12" s="446">
        <f>$H$14*$C12</f>
        <v>0.18480000000000002</v>
      </c>
      <c r="I12" s="446">
        <f t="shared" si="5"/>
        <v>3.9600000000000003E-2</v>
      </c>
      <c r="J12" s="446">
        <f t="shared" si="6"/>
        <v>2.6400000000000003E-2</v>
      </c>
      <c r="K12" s="446">
        <f>$K$14*$C12</f>
        <v>1.6500000000000001E-2</v>
      </c>
      <c r="L12" s="448"/>
      <c r="M12" s="446">
        <f>$M$14*$C12</f>
        <v>3.3000000000000002E-2</v>
      </c>
      <c r="N12" s="446">
        <f>$N$14*$C12</f>
        <v>9.7680000000000003E-2</v>
      </c>
      <c r="O12" s="446">
        <f>$O$14*$C12</f>
        <v>3.9600000000000003E-2</v>
      </c>
      <c r="P12" s="446">
        <f>$P$14*$C12</f>
        <v>3.9600000000000003E-2</v>
      </c>
      <c r="Q12" s="448"/>
      <c r="R12" s="448"/>
      <c r="S12" s="448"/>
      <c r="T12" s="448"/>
      <c r="U12" s="448"/>
      <c r="V12" s="448"/>
      <c r="W12" s="446">
        <f t="shared" si="7"/>
        <v>2.6400000000000003E-2</v>
      </c>
      <c r="Y12" s="449"/>
    </row>
    <row r="13" spans="1:26" ht="35.25" customHeight="1" thickBot="1">
      <c r="B13" s="456" t="s">
        <v>60</v>
      </c>
      <c r="C13" s="457">
        <v>0.77</v>
      </c>
      <c r="D13" s="458"/>
      <c r="E13" s="459"/>
      <c r="F13" s="460">
        <f>$F$14*C13</f>
        <v>6.1600000000000002E-2</v>
      </c>
      <c r="G13" s="451">
        <f t="shared" si="4"/>
        <v>7.7000000000000013E-2</v>
      </c>
      <c r="H13" s="453"/>
      <c r="I13" s="451">
        <f t="shared" si="5"/>
        <v>4.6199999999999998E-2</v>
      </c>
      <c r="J13" s="451">
        <f t="shared" si="6"/>
        <v>3.0800000000000001E-2</v>
      </c>
      <c r="K13" s="451">
        <f>$K$14*$C13</f>
        <v>1.9250000000000003E-2</v>
      </c>
      <c r="L13" s="453"/>
      <c r="M13" s="451">
        <f>$M$14*$C13</f>
        <v>3.8500000000000006E-2</v>
      </c>
      <c r="N13" s="451">
        <f>$N$14*$C13</f>
        <v>0.11395999999999999</v>
      </c>
      <c r="O13" s="453"/>
      <c r="P13" s="453"/>
      <c r="Q13" s="453"/>
      <c r="R13" s="453"/>
      <c r="S13" s="453"/>
      <c r="T13" s="453"/>
      <c r="U13" s="453"/>
      <c r="V13" s="453"/>
      <c r="W13" s="451">
        <f t="shared" si="7"/>
        <v>3.0800000000000001E-2</v>
      </c>
    </row>
    <row r="14" spans="1:26" ht="35.25" customHeight="1" thickBot="1">
      <c r="B14" s="461" t="s">
        <v>61</v>
      </c>
      <c r="C14" s="462">
        <v>1</v>
      </c>
      <c r="D14" s="463">
        <v>0.27</v>
      </c>
      <c r="E14" s="464">
        <v>0.25</v>
      </c>
      <c r="F14" s="465">
        <v>0.08</v>
      </c>
      <c r="G14" s="464">
        <v>0.1</v>
      </c>
      <c r="H14" s="466">
        <v>0.28000000000000003</v>
      </c>
      <c r="I14" s="464">
        <v>0.06</v>
      </c>
      <c r="J14" s="466">
        <v>0.04</v>
      </c>
      <c r="K14" s="464">
        <v>2.5000000000000001E-2</v>
      </c>
      <c r="L14" s="464">
        <v>0.4</v>
      </c>
      <c r="M14" s="464">
        <v>0.05</v>
      </c>
      <c r="N14" s="466">
        <v>0.14799999999999999</v>
      </c>
      <c r="O14" s="464">
        <v>0.06</v>
      </c>
      <c r="P14" s="464">
        <v>0.06</v>
      </c>
      <c r="Q14" s="466">
        <v>0.1</v>
      </c>
      <c r="R14" s="466">
        <v>0.14000000000000001</v>
      </c>
      <c r="S14" s="466">
        <v>0.15</v>
      </c>
      <c r="T14" s="464">
        <v>0.06</v>
      </c>
      <c r="U14" s="464">
        <v>1.89</v>
      </c>
      <c r="V14" s="466">
        <v>1</v>
      </c>
      <c r="W14" s="466">
        <v>0.04</v>
      </c>
    </row>
    <row r="15" spans="1:26" ht="35.25" customHeight="1">
      <c r="B15" s="441" t="s">
        <v>62</v>
      </c>
      <c r="C15" s="442">
        <v>1.1000000000000001</v>
      </c>
      <c r="D15" s="443"/>
      <c r="E15" s="467"/>
      <c r="F15" s="454"/>
      <c r="G15" s="454"/>
      <c r="H15" s="454"/>
      <c r="I15" s="446">
        <f t="shared" si="5"/>
        <v>6.6000000000000003E-2</v>
      </c>
      <c r="J15" s="446">
        <f t="shared" si="6"/>
        <v>4.4000000000000004E-2</v>
      </c>
      <c r="K15" s="451">
        <f t="shared" ref="K15:K31" si="8">$K$14*$C15</f>
        <v>2.7500000000000004E-2</v>
      </c>
      <c r="L15" s="453"/>
      <c r="M15" s="451">
        <f t="shared" ref="M15:M31" si="9">$M$14*$C15</f>
        <v>5.5000000000000007E-2</v>
      </c>
      <c r="N15" s="468">
        <f>$N$14*$C15</f>
        <v>0.1628</v>
      </c>
      <c r="O15" s="469"/>
      <c r="P15" s="469"/>
      <c r="Q15" s="446">
        <f>$Q$14*$C15</f>
        <v>0.11000000000000001</v>
      </c>
      <c r="R15" s="448"/>
      <c r="S15" s="453"/>
      <c r="T15" s="453"/>
      <c r="U15" s="453"/>
      <c r="V15" s="453"/>
      <c r="W15" s="451">
        <f t="shared" si="7"/>
        <v>4.4000000000000004E-2</v>
      </c>
    </row>
    <row r="16" spans="1:26" ht="35.25" customHeight="1">
      <c r="B16" s="441" t="s">
        <v>63</v>
      </c>
      <c r="C16" s="442">
        <v>3</v>
      </c>
      <c r="D16" s="443"/>
      <c r="E16" s="467"/>
      <c r="F16" s="454"/>
      <c r="G16" s="446">
        <f t="shared" si="4"/>
        <v>0.30000000000000004</v>
      </c>
      <c r="H16" s="445">
        <f>$H$14*$C16</f>
        <v>0.84000000000000008</v>
      </c>
      <c r="I16" s="446">
        <f t="shared" si="5"/>
        <v>0.18</v>
      </c>
      <c r="J16" s="446">
        <f t="shared" si="6"/>
        <v>0.12</v>
      </c>
      <c r="K16" s="451">
        <f t="shared" si="8"/>
        <v>7.5000000000000011E-2</v>
      </c>
      <c r="L16" s="453"/>
      <c r="M16" s="451">
        <f t="shared" si="9"/>
        <v>0.15000000000000002</v>
      </c>
      <c r="N16" s="453"/>
      <c r="O16" s="453"/>
      <c r="P16" s="470"/>
      <c r="Q16" s="446">
        <f>$Q$14*$C16</f>
        <v>0.30000000000000004</v>
      </c>
      <c r="R16" s="448"/>
      <c r="S16" s="453"/>
      <c r="T16" s="453"/>
      <c r="U16" s="453"/>
      <c r="V16" s="453"/>
      <c r="W16" s="451">
        <f t="shared" si="7"/>
        <v>0.12</v>
      </c>
      <c r="Y16" s="471"/>
    </row>
    <row r="17" spans="2:26" ht="35.25" customHeight="1">
      <c r="B17" s="441" t="s">
        <v>64</v>
      </c>
      <c r="C17" s="442">
        <v>3</v>
      </c>
      <c r="D17" s="443"/>
      <c r="E17" s="467"/>
      <c r="F17" s="454"/>
      <c r="G17" s="446">
        <f t="shared" si="4"/>
        <v>0.30000000000000004</v>
      </c>
      <c r="H17" s="451">
        <f>$H$14*$C17</f>
        <v>0.84000000000000008</v>
      </c>
      <c r="I17" s="446">
        <f t="shared" si="5"/>
        <v>0.18</v>
      </c>
      <c r="J17" s="446">
        <f t="shared" si="6"/>
        <v>0.12</v>
      </c>
      <c r="K17" s="451">
        <f t="shared" si="8"/>
        <v>7.5000000000000011E-2</v>
      </c>
      <c r="L17" s="451">
        <f>$L$14*$C17</f>
        <v>1.2000000000000002</v>
      </c>
      <c r="M17" s="451">
        <f t="shared" si="9"/>
        <v>0.15000000000000002</v>
      </c>
      <c r="N17" s="453"/>
      <c r="O17" s="453"/>
      <c r="P17" s="470"/>
      <c r="Q17" s="448"/>
      <c r="R17" s="448"/>
      <c r="S17" s="453"/>
      <c r="T17" s="453"/>
      <c r="U17" s="453"/>
      <c r="V17" s="453"/>
      <c r="W17" s="451">
        <f t="shared" si="7"/>
        <v>0.12</v>
      </c>
      <c r="Y17" s="471"/>
    </row>
    <row r="18" spans="2:26" ht="35.25" customHeight="1">
      <c r="B18" s="441" t="s">
        <v>65</v>
      </c>
      <c r="C18" s="442">
        <v>5</v>
      </c>
      <c r="D18" s="443"/>
      <c r="E18" s="467"/>
      <c r="F18" s="454"/>
      <c r="G18" s="446">
        <f t="shared" si="4"/>
        <v>0.5</v>
      </c>
      <c r="H18" s="445">
        <f>$H$14*$C18</f>
        <v>1.4000000000000001</v>
      </c>
      <c r="I18" s="446">
        <f t="shared" si="5"/>
        <v>0.3</v>
      </c>
      <c r="J18" s="446">
        <f t="shared" si="6"/>
        <v>0.2</v>
      </c>
      <c r="K18" s="451">
        <f t="shared" si="8"/>
        <v>0.125</v>
      </c>
      <c r="L18" s="453"/>
      <c r="M18" s="451">
        <f t="shared" si="9"/>
        <v>0.25</v>
      </c>
      <c r="N18" s="453"/>
      <c r="O18" s="453"/>
      <c r="P18" s="470"/>
      <c r="Q18" s="446">
        <f>$Q$14*$C18</f>
        <v>0.5</v>
      </c>
      <c r="R18" s="448"/>
      <c r="S18" s="453"/>
      <c r="T18" s="453"/>
      <c r="U18" s="453"/>
      <c r="V18" s="453"/>
      <c r="W18" s="451">
        <f t="shared" si="7"/>
        <v>0.2</v>
      </c>
    </row>
    <row r="19" spans="2:26" ht="35.25" customHeight="1" thickBot="1">
      <c r="B19" s="441" t="s">
        <v>66</v>
      </c>
      <c r="C19" s="442">
        <v>5</v>
      </c>
      <c r="D19" s="443"/>
      <c r="E19" s="467"/>
      <c r="F19" s="454"/>
      <c r="G19" s="446">
        <f t="shared" si="4"/>
        <v>0.5</v>
      </c>
      <c r="H19" s="451">
        <f>$H$14*$C19</f>
        <v>1.4000000000000001</v>
      </c>
      <c r="I19" s="446">
        <f t="shared" si="5"/>
        <v>0.3</v>
      </c>
      <c r="J19" s="446">
        <f t="shared" si="6"/>
        <v>0.2</v>
      </c>
      <c r="K19" s="451">
        <f t="shared" si="8"/>
        <v>0.125</v>
      </c>
      <c r="L19" s="451">
        <f t="shared" ref="L19:L27" si="10">$L$14*$C19</f>
        <v>2</v>
      </c>
      <c r="M19" s="451">
        <f t="shared" si="9"/>
        <v>0.25</v>
      </c>
      <c r="N19" s="453"/>
      <c r="O19" s="453"/>
      <c r="P19" s="470"/>
      <c r="Q19" s="448"/>
      <c r="R19" s="448"/>
      <c r="S19" s="453"/>
      <c r="T19" s="453"/>
      <c r="U19" s="453"/>
      <c r="V19" s="453"/>
      <c r="W19" s="451">
        <f t="shared" si="7"/>
        <v>0.2</v>
      </c>
    </row>
    <row r="20" spans="2:26" ht="43.5" customHeight="1">
      <c r="B20" s="472" t="s">
        <v>67</v>
      </c>
      <c r="C20" s="473">
        <v>7</v>
      </c>
      <c r="D20" s="474"/>
      <c r="E20" s="475">
        <f t="shared" ref="E20:E32" si="11">$E$14*C20</f>
        <v>1.75</v>
      </c>
      <c r="F20" s="476">
        <f t="shared" ref="F20:F31" si="12">$F$14*C20</f>
        <v>0.56000000000000005</v>
      </c>
      <c r="G20" s="477">
        <f>$G$14*C20</f>
        <v>0.70000000000000007</v>
      </c>
      <c r="H20" s="477">
        <f t="shared" ref="H20:H31" si="13">$H$14*$C20</f>
        <v>1.9600000000000002</v>
      </c>
      <c r="I20" s="477">
        <f t="shared" si="5"/>
        <v>0.42</v>
      </c>
      <c r="J20" s="477">
        <f t="shared" si="6"/>
        <v>0.28000000000000003</v>
      </c>
      <c r="K20" s="477">
        <f t="shared" si="8"/>
        <v>0.17500000000000002</v>
      </c>
      <c r="L20" s="477">
        <f t="shared" si="10"/>
        <v>2.8000000000000003</v>
      </c>
      <c r="M20" s="477">
        <f t="shared" si="9"/>
        <v>0.35000000000000003</v>
      </c>
      <c r="N20" s="477">
        <f>$N$14*$C20</f>
        <v>1.036</v>
      </c>
      <c r="O20" s="478"/>
      <c r="P20" s="478"/>
      <c r="Q20" s="477">
        <f>$Q$14*$C20</f>
        <v>0.70000000000000007</v>
      </c>
      <c r="R20" s="477">
        <f t="shared" ref="R20:R31" si="14">$R$14*$C20</f>
        <v>0.98000000000000009</v>
      </c>
      <c r="S20" s="477">
        <f t="shared" ref="S20:S31" si="15">$S$14*$C20</f>
        <v>1.05</v>
      </c>
      <c r="T20" s="477"/>
      <c r="U20" s="477"/>
      <c r="V20" s="479"/>
      <c r="W20" s="477">
        <f>$W$14*$C20</f>
        <v>0.28000000000000003</v>
      </c>
    </row>
    <row r="21" spans="2:26" ht="48" customHeight="1">
      <c r="B21" s="441" t="s">
        <v>68</v>
      </c>
      <c r="C21" s="442">
        <v>7</v>
      </c>
      <c r="D21" s="443"/>
      <c r="E21" s="444">
        <f t="shared" si="11"/>
        <v>1.75</v>
      </c>
      <c r="F21" s="445">
        <f t="shared" si="12"/>
        <v>0.56000000000000005</v>
      </c>
      <c r="G21" s="446">
        <f t="shared" ref="G21:G31" si="16">$G$14*C21</f>
        <v>0.70000000000000007</v>
      </c>
      <c r="H21" s="446">
        <f t="shared" si="13"/>
        <v>1.9600000000000002</v>
      </c>
      <c r="I21" s="446">
        <f t="shared" si="5"/>
        <v>0.42</v>
      </c>
      <c r="J21" s="446">
        <f t="shared" si="6"/>
        <v>0.28000000000000003</v>
      </c>
      <c r="K21" s="446">
        <f t="shared" si="8"/>
        <v>0.17500000000000002</v>
      </c>
      <c r="L21" s="446">
        <f t="shared" si="10"/>
        <v>2.8000000000000003</v>
      </c>
      <c r="M21" s="446">
        <f t="shared" si="9"/>
        <v>0.35000000000000003</v>
      </c>
      <c r="N21" s="446">
        <f t="shared" ref="N21:N30" si="17">$N$14*$C21</f>
        <v>1.036</v>
      </c>
      <c r="O21" s="480"/>
      <c r="P21" s="480"/>
      <c r="Q21" s="446">
        <f t="shared" ref="Q21:Q31" si="18">$Q$14*$C21</f>
        <v>0.70000000000000007</v>
      </c>
      <c r="R21" s="446">
        <f t="shared" si="14"/>
        <v>0.98000000000000009</v>
      </c>
      <c r="S21" s="446">
        <f t="shared" si="15"/>
        <v>1.05</v>
      </c>
      <c r="T21" s="446"/>
      <c r="U21" s="446"/>
      <c r="V21" s="446">
        <f>$V$14*$C21</f>
        <v>7</v>
      </c>
      <c r="W21" s="446">
        <f t="shared" ref="W21:W31" si="19">$W$14*$C21</f>
        <v>0.28000000000000003</v>
      </c>
    </row>
    <row r="22" spans="2:26" ht="48" customHeight="1">
      <c r="B22" s="441" t="s">
        <v>69</v>
      </c>
      <c r="C22" s="442">
        <v>8</v>
      </c>
      <c r="D22" s="455"/>
      <c r="E22" s="444">
        <f t="shared" si="11"/>
        <v>2</v>
      </c>
      <c r="F22" s="445">
        <f t="shared" si="12"/>
        <v>0.64</v>
      </c>
      <c r="G22" s="446">
        <f>0.225*$C22</f>
        <v>1.8</v>
      </c>
      <c r="H22" s="446">
        <f t="shared" si="13"/>
        <v>2.2400000000000002</v>
      </c>
      <c r="I22" s="446">
        <f>0.18*$C22</f>
        <v>1.44</v>
      </c>
      <c r="J22" s="446">
        <f t="shared" si="6"/>
        <v>0.32</v>
      </c>
      <c r="K22" s="446">
        <f t="shared" si="8"/>
        <v>0.2</v>
      </c>
      <c r="L22" s="446">
        <f t="shared" si="10"/>
        <v>3.2</v>
      </c>
      <c r="M22" s="446">
        <f t="shared" si="9"/>
        <v>0.4</v>
      </c>
      <c r="N22" s="446"/>
      <c r="O22" s="448"/>
      <c r="P22" s="448">
        <f>$P$14*$C22</f>
        <v>0.48</v>
      </c>
      <c r="Q22" s="446">
        <f>0.075*$C22</f>
        <v>0.6</v>
      </c>
      <c r="R22" s="446">
        <f t="shared" si="14"/>
        <v>1.1200000000000001</v>
      </c>
      <c r="S22" s="446">
        <f t="shared" si="15"/>
        <v>1.2</v>
      </c>
      <c r="T22" s="453"/>
      <c r="U22" s="453"/>
      <c r="V22" s="446">
        <f t="shared" ref="V22:V23" si="20">$V$14*$C22</f>
        <v>8</v>
      </c>
      <c r="W22" s="453"/>
    </row>
    <row r="23" spans="2:26" ht="48" customHeight="1">
      <c r="B23" s="441" t="s">
        <v>70</v>
      </c>
      <c r="C23" s="442">
        <v>10</v>
      </c>
      <c r="D23" s="455"/>
      <c r="E23" s="444">
        <f t="shared" si="11"/>
        <v>2.5</v>
      </c>
      <c r="F23" s="445">
        <f t="shared" si="12"/>
        <v>0.8</v>
      </c>
      <c r="G23" s="446">
        <f>0.225*$C23</f>
        <v>2.25</v>
      </c>
      <c r="H23" s="446">
        <f t="shared" si="13"/>
        <v>2.8000000000000003</v>
      </c>
      <c r="I23" s="446">
        <f>0.18*$C23</f>
        <v>1.7999999999999998</v>
      </c>
      <c r="J23" s="446">
        <f t="shared" si="6"/>
        <v>0.4</v>
      </c>
      <c r="K23" s="446">
        <f t="shared" si="8"/>
        <v>0.25</v>
      </c>
      <c r="L23" s="446">
        <f t="shared" si="10"/>
        <v>4</v>
      </c>
      <c r="M23" s="446">
        <f t="shared" si="9"/>
        <v>0.5</v>
      </c>
      <c r="N23" s="446"/>
      <c r="O23" s="448"/>
      <c r="P23" s="448">
        <f>$P$14*$C23</f>
        <v>0.6</v>
      </c>
      <c r="Q23" s="446">
        <f>0.075*$C23</f>
        <v>0.75</v>
      </c>
      <c r="R23" s="446">
        <f t="shared" si="14"/>
        <v>1.4000000000000001</v>
      </c>
      <c r="S23" s="446">
        <f t="shared" si="15"/>
        <v>1.5</v>
      </c>
      <c r="T23" s="453"/>
      <c r="U23" s="453"/>
      <c r="V23" s="446">
        <f t="shared" si="20"/>
        <v>10</v>
      </c>
      <c r="W23" s="453"/>
    </row>
    <row r="24" spans="2:26" ht="48" customHeight="1">
      <c r="B24" s="441" t="s">
        <v>71</v>
      </c>
      <c r="C24" s="442">
        <v>10</v>
      </c>
      <c r="D24" s="443"/>
      <c r="E24" s="444">
        <f t="shared" si="11"/>
        <v>2.5</v>
      </c>
      <c r="F24" s="445">
        <f t="shared" si="12"/>
        <v>0.8</v>
      </c>
      <c r="G24" s="446">
        <f t="shared" ref="G24" si="21">$G$14*C24</f>
        <v>1</v>
      </c>
      <c r="H24" s="446">
        <f t="shared" si="13"/>
        <v>2.8000000000000003</v>
      </c>
      <c r="I24" s="446">
        <f t="shared" si="5"/>
        <v>0.6</v>
      </c>
      <c r="J24" s="446">
        <f t="shared" si="6"/>
        <v>0.4</v>
      </c>
      <c r="K24" s="446">
        <f t="shared" si="8"/>
        <v>0.25</v>
      </c>
      <c r="L24" s="446">
        <f t="shared" si="10"/>
        <v>4</v>
      </c>
      <c r="M24" s="446">
        <f t="shared" si="9"/>
        <v>0.5</v>
      </c>
      <c r="N24" s="446">
        <f t="shared" si="17"/>
        <v>1.48</v>
      </c>
      <c r="O24" s="480"/>
      <c r="P24" s="480"/>
      <c r="Q24" s="446">
        <f t="shared" si="18"/>
        <v>1</v>
      </c>
      <c r="R24" s="446">
        <f t="shared" si="14"/>
        <v>1.4000000000000001</v>
      </c>
      <c r="S24" s="446">
        <f t="shared" si="15"/>
        <v>1.5</v>
      </c>
      <c r="T24" s="446"/>
      <c r="U24" s="446"/>
      <c r="V24" s="448"/>
      <c r="W24" s="453"/>
    </row>
    <row r="25" spans="2:26" ht="48" customHeight="1">
      <c r="B25" s="441" t="s">
        <v>72</v>
      </c>
      <c r="C25" s="442">
        <v>10</v>
      </c>
      <c r="D25" s="443"/>
      <c r="E25" s="444">
        <f>$E$14*C25</f>
        <v>2.5</v>
      </c>
      <c r="F25" s="445">
        <f>$F$14*C25</f>
        <v>0.8</v>
      </c>
      <c r="G25" s="446">
        <f>0.225*$C25</f>
        <v>2.25</v>
      </c>
      <c r="H25" s="446">
        <f t="shared" si="13"/>
        <v>2.8000000000000003</v>
      </c>
      <c r="I25" s="446">
        <f>0.18*$C25</f>
        <v>1.7999999999999998</v>
      </c>
      <c r="J25" s="446">
        <f t="shared" si="6"/>
        <v>0.4</v>
      </c>
      <c r="K25" s="446">
        <f t="shared" si="8"/>
        <v>0.25</v>
      </c>
      <c r="L25" s="446">
        <f t="shared" si="10"/>
        <v>4</v>
      </c>
      <c r="M25" s="446">
        <f t="shared" si="9"/>
        <v>0.5</v>
      </c>
      <c r="N25" s="446">
        <f t="shared" si="17"/>
        <v>1.48</v>
      </c>
      <c r="O25" s="480"/>
      <c r="P25" s="480"/>
      <c r="Q25" s="446">
        <f>0.075*$C25</f>
        <v>0.75</v>
      </c>
      <c r="R25" s="446">
        <f t="shared" si="14"/>
        <v>1.4000000000000001</v>
      </c>
      <c r="S25" s="446">
        <f t="shared" si="15"/>
        <v>1.5</v>
      </c>
      <c r="T25" s="446"/>
      <c r="U25" s="446"/>
      <c r="V25" s="446">
        <f>$V$14*$C25</f>
        <v>10</v>
      </c>
      <c r="W25" s="446">
        <f t="shared" si="19"/>
        <v>0.4</v>
      </c>
    </row>
    <row r="26" spans="2:26" ht="48" customHeight="1">
      <c r="B26" s="441" t="s">
        <v>73</v>
      </c>
      <c r="C26" s="442">
        <v>15</v>
      </c>
      <c r="D26" s="443"/>
      <c r="E26" s="444">
        <f>$E$14*C26</f>
        <v>3.75</v>
      </c>
      <c r="F26" s="445">
        <f>$F$14*C26</f>
        <v>1.2</v>
      </c>
      <c r="G26" s="446">
        <f>$G$14*C26</f>
        <v>1.5</v>
      </c>
      <c r="H26" s="446">
        <f t="shared" si="13"/>
        <v>4.2</v>
      </c>
      <c r="I26" s="446">
        <f t="shared" si="5"/>
        <v>0.89999999999999991</v>
      </c>
      <c r="J26" s="446">
        <f t="shared" si="6"/>
        <v>0.6</v>
      </c>
      <c r="K26" s="446">
        <f t="shared" si="8"/>
        <v>0.375</v>
      </c>
      <c r="L26" s="446">
        <f t="shared" si="10"/>
        <v>6</v>
      </c>
      <c r="M26" s="446">
        <f t="shared" si="9"/>
        <v>0.75</v>
      </c>
      <c r="N26" s="446">
        <f t="shared" si="17"/>
        <v>2.2199999999999998</v>
      </c>
      <c r="O26" s="480"/>
      <c r="P26" s="480"/>
      <c r="Q26" s="446">
        <f t="shared" si="18"/>
        <v>1.5</v>
      </c>
      <c r="R26" s="446">
        <f t="shared" si="14"/>
        <v>2.1</v>
      </c>
      <c r="S26" s="446">
        <f t="shared" si="15"/>
        <v>2.25</v>
      </c>
      <c r="T26" s="446"/>
      <c r="U26" s="446"/>
      <c r="V26" s="448"/>
      <c r="W26" s="446">
        <f t="shared" si="19"/>
        <v>0.6</v>
      </c>
    </row>
    <row r="27" spans="2:26" ht="48" customHeight="1">
      <c r="B27" s="441" t="s">
        <v>74</v>
      </c>
      <c r="C27" s="442">
        <v>15</v>
      </c>
      <c r="D27" s="443"/>
      <c r="E27" s="444">
        <f t="shared" si="11"/>
        <v>3.75</v>
      </c>
      <c r="F27" s="445">
        <f t="shared" si="12"/>
        <v>1.2</v>
      </c>
      <c r="G27" s="446">
        <f t="shared" si="16"/>
        <v>1.5</v>
      </c>
      <c r="H27" s="446">
        <f t="shared" si="13"/>
        <v>4.2</v>
      </c>
      <c r="I27" s="446">
        <f t="shared" si="5"/>
        <v>0.89999999999999991</v>
      </c>
      <c r="J27" s="446">
        <f t="shared" si="6"/>
        <v>0.6</v>
      </c>
      <c r="K27" s="446">
        <f t="shared" si="8"/>
        <v>0.375</v>
      </c>
      <c r="L27" s="446">
        <f t="shared" si="10"/>
        <v>6</v>
      </c>
      <c r="M27" s="446">
        <f t="shared" si="9"/>
        <v>0.75</v>
      </c>
      <c r="N27" s="446">
        <f t="shared" si="17"/>
        <v>2.2199999999999998</v>
      </c>
      <c r="O27" s="480"/>
      <c r="P27" s="480"/>
      <c r="Q27" s="446">
        <f t="shared" si="18"/>
        <v>1.5</v>
      </c>
      <c r="R27" s="446">
        <f t="shared" si="14"/>
        <v>2.1</v>
      </c>
      <c r="S27" s="446">
        <f t="shared" si="15"/>
        <v>2.25</v>
      </c>
      <c r="T27" s="446"/>
      <c r="U27" s="446"/>
      <c r="V27" s="448"/>
      <c r="W27" s="446">
        <f t="shared" si="19"/>
        <v>0.6</v>
      </c>
    </row>
    <row r="28" spans="2:26" ht="48" customHeight="1">
      <c r="B28" s="441" t="s">
        <v>75</v>
      </c>
      <c r="C28" s="442">
        <v>20</v>
      </c>
      <c r="D28" s="443"/>
      <c r="E28" s="444">
        <f>$E$14*C28</f>
        <v>5</v>
      </c>
      <c r="F28" s="445">
        <f>$F$14*C28</f>
        <v>1.6</v>
      </c>
      <c r="G28" s="446">
        <f>$G$14*C28</f>
        <v>2</v>
      </c>
      <c r="H28" s="446">
        <f t="shared" si="13"/>
        <v>5.6000000000000005</v>
      </c>
      <c r="I28" s="446">
        <f t="shared" si="5"/>
        <v>1.2</v>
      </c>
      <c r="J28" s="446">
        <f t="shared" si="6"/>
        <v>0.8</v>
      </c>
      <c r="K28" s="446">
        <f t="shared" si="8"/>
        <v>0.5</v>
      </c>
      <c r="L28" s="448"/>
      <c r="M28" s="446">
        <f t="shared" si="9"/>
        <v>1</v>
      </c>
      <c r="N28" s="446">
        <f t="shared" si="17"/>
        <v>2.96</v>
      </c>
      <c r="O28" s="480"/>
      <c r="P28" s="480"/>
      <c r="Q28" s="446">
        <f t="shared" si="18"/>
        <v>2</v>
      </c>
      <c r="R28" s="446">
        <f t="shared" si="14"/>
        <v>2.8000000000000003</v>
      </c>
      <c r="S28" s="446">
        <f t="shared" si="15"/>
        <v>3</v>
      </c>
      <c r="T28" s="446"/>
      <c r="U28" s="446"/>
      <c r="V28" s="448"/>
      <c r="W28" s="446">
        <f t="shared" si="19"/>
        <v>0.8</v>
      </c>
    </row>
    <row r="29" spans="2:26" ht="48" customHeight="1">
      <c r="B29" s="441" t="s">
        <v>76</v>
      </c>
      <c r="C29" s="442">
        <v>20</v>
      </c>
      <c r="D29" s="443"/>
      <c r="E29" s="444">
        <f t="shared" si="11"/>
        <v>5</v>
      </c>
      <c r="F29" s="445">
        <f t="shared" si="12"/>
        <v>1.6</v>
      </c>
      <c r="G29" s="446">
        <f t="shared" si="16"/>
        <v>2</v>
      </c>
      <c r="H29" s="446">
        <f t="shared" si="13"/>
        <v>5.6000000000000005</v>
      </c>
      <c r="I29" s="446">
        <f t="shared" si="5"/>
        <v>1.2</v>
      </c>
      <c r="J29" s="446">
        <f t="shared" si="6"/>
        <v>0.8</v>
      </c>
      <c r="K29" s="446">
        <f t="shared" si="8"/>
        <v>0.5</v>
      </c>
      <c r="L29" s="448"/>
      <c r="M29" s="446">
        <f t="shared" si="9"/>
        <v>1</v>
      </c>
      <c r="N29" s="446">
        <f t="shared" si="17"/>
        <v>2.96</v>
      </c>
      <c r="O29" s="480"/>
      <c r="P29" s="480"/>
      <c r="Q29" s="446">
        <f t="shared" si="18"/>
        <v>2</v>
      </c>
      <c r="R29" s="446">
        <f t="shared" si="14"/>
        <v>2.8000000000000003</v>
      </c>
      <c r="S29" s="446">
        <f t="shared" si="15"/>
        <v>3</v>
      </c>
      <c r="T29" s="446"/>
      <c r="U29" s="446"/>
      <c r="V29" s="448"/>
      <c r="W29" s="446">
        <f t="shared" si="19"/>
        <v>0.8</v>
      </c>
    </row>
    <row r="30" spans="2:26" ht="48" customHeight="1">
      <c r="B30" s="456" t="s">
        <v>77</v>
      </c>
      <c r="C30" s="457">
        <v>30</v>
      </c>
      <c r="D30" s="458"/>
      <c r="E30" s="481">
        <f>$E$14*C30</f>
        <v>7.5</v>
      </c>
      <c r="F30" s="460">
        <f>$F$14*C30</f>
        <v>2.4</v>
      </c>
      <c r="G30" s="451">
        <f>$G$14*C30</f>
        <v>3</v>
      </c>
      <c r="H30" s="451">
        <f t="shared" si="13"/>
        <v>8.4</v>
      </c>
      <c r="I30" s="451">
        <f t="shared" si="5"/>
        <v>1.7999999999999998</v>
      </c>
      <c r="J30" s="451">
        <f t="shared" si="6"/>
        <v>1.2</v>
      </c>
      <c r="K30" s="451">
        <f t="shared" si="8"/>
        <v>0.75</v>
      </c>
      <c r="L30" s="453"/>
      <c r="M30" s="451">
        <f t="shared" si="9"/>
        <v>1.5</v>
      </c>
      <c r="N30" s="451">
        <f t="shared" si="17"/>
        <v>4.4399999999999995</v>
      </c>
      <c r="O30" s="470"/>
      <c r="P30" s="470"/>
      <c r="Q30" s="451">
        <f t="shared" si="18"/>
        <v>3</v>
      </c>
      <c r="R30" s="451">
        <f t="shared" si="14"/>
        <v>4.2</v>
      </c>
      <c r="S30" s="451">
        <f t="shared" si="15"/>
        <v>4.5</v>
      </c>
      <c r="T30" s="451"/>
      <c r="U30" s="451"/>
      <c r="V30" s="453"/>
      <c r="W30" s="451">
        <f t="shared" si="19"/>
        <v>1.2</v>
      </c>
      <c r="Z30" s="430"/>
    </row>
    <row r="31" spans="2:26" ht="48" customHeight="1" thickBot="1">
      <c r="B31" s="482" t="s">
        <v>78</v>
      </c>
      <c r="C31" s="457">
        <v>30</v>
      </c>
      <c r="D31" s="458"/>
      <c r="E31" s="481">
        <f t="shared" si="11"/>
        <v>7.5</v>
      </c>
      <c r="F31" s="460">
        <f t="shared" si="12"/>
        <v>2.4</v>
      </c>
      <c r="G31" s="451">
        <f t="shared" si="16"/>
        <v>3</v>
      </c>
      <c r="H31" s="451">
        <f t="shared" si="13"/>
        <v>8.4</v>
      </c>
      <c r="I31" s="451">
        <f t="shared" si="5"/>
        <v>1.7999999999999998</v>
      </c>
      <c r="J31" s="451">
        <f t="shared" si="6"/>
        <v>1.2</v>
      </c>
      <c r="K31" s="451">
        <f t="shared" si="8"/>
        <v>0.75</v>
      </c>
      <c r="L31" s="453"/>
      <c r="M31" s="451">
        <f t="shared" si="9"/>
        <v>1.5</v>
      </c>
      <c r="N31" s="451">
        <f>$N$14*$C31</f>
        <v>4.4399999999999995</v>
      </c>
      <c r="O31" s="470"/>
      <c r="P31" s="470"/>
      <c r="Q31" s="451">
        <f t="shared" si="18"/>
        <v>3</v>
      </c>
      <c r="R31" s="451">
        <f t="shared" si="14"/>
        <v>4.2</v>
      </c>
      <c r="S31" s="451">
        <f t="shared" si="15"/>
        <v>4.5</v>
      </c>
      <c r="T31" s="451"/>
      <c r="U31" s="451"/>
      <c r="V31" s="453"/>
      <c r="W31" s="451">
        <f t="shared" si="19"/>
        <v>1.2</v>
      </c>
      <c r="Z31" s="430"/>
    </row>
    <row r="32" spans="2:26" ht="48" customHeight="1">
      <c r="B32" s="472" t="s">
        <v>79</v>
      </c>
      <c r="C32" s="473">
        <v>20</v>
      </c>
      <c r="D32" s="483"/>
      <c r="E32" s="484">
        <f t="shared" si="11"/>
        <v>5</v>
      </c>
      <c r="F32" s="477">
        <f>Tableau14[[#This Row],[A - DNDAE]]</f>
        <v>4</v>
      </c>
      <c r="G32" s="477">
        <v>4</v>
      </c>
      <c r="H32" s="479"/>
      <c r="I32" s="477">
        <v>3.6</v>
      </c>
      <c r="J32" s="477">
        <v>3</v>
      </c>
      <c r="K32" s="477" t="s">
        <v>80</v>
      </c>
      <c r="L32" s="479"/>
      <c r="M32" s="479"/>
      <c r="N32" s="479"/>
      <c r="O32" s="479"/>
      <c r="P32" s="478"/>
      <c r="Q32" s="479"/>
      <c r="R32" s="479"/>
      <c r="S32" s="479"/>
      <c r="T32" s="479"/>
      <c r="U32" s="479"/>
      <c r="V32" s="479"/>
      <c r="W32" s="479"/>
      <c r="Z32" s="430"/>
    </row>
    <row r="33" spans="2:26" ht="48" customHeight="1">
      <c r="B33" s="441" t="s">
        <v>81</v>
      </c>
      <c r="C33" s="442">
        <v>20</v>
      </c>
      <c r="D33" s="443"/>
      <c r="E33" s="444">
        <f>$E$14*C33</f>
        <v>5</v>
      </c>
      <c r="F33" s="446">
        <f>Tableau14[[#This Row],[A - DNDAE]]</f>
        <v>4</v>
      </c>
      <c r="G33" s="446">
        <v>4</v>
      </c>
      <c r="H33" s="453"/>
      <c r="I33" s="446">
        <v>3.6</v>
      </c>
      <c r="J33" s="446">
        <v>3</v>
      </c>
      <c r="K33" s="451" t="s">
        <v>80</v>
      </c>
      <c r="L33" s="453"/>
      <c r="M33" s="453"/>
      <c r="N33" s="485"/>
      <c r="O33" s="485"/>
      <c r="P33" s="469"/>
      <c r="Q33" s="448"/>
      <c r="R33" s="448"/>
      <c r="S33" s="448"/>
      <c r="T33" s="448"/>
      <c r="U33" s="448"/>
      <c r="V33" s="448"/>
      <c r="W33" s="453"/>
      <c r="Z33" s="430"/>
    </row>
    <row r="34" spans="2:26" ht="48" customHeight="1">
      <c r="B34" s="441" t="s">
        <v>82</v>
      </c>
      <c r="C34" s="457">
        <v>30</v>
      </c>
      <c r="D34" s="455"/>
      <c r="E34" s="453"/>
      <c r="F34" s="446">
        <f>Tableau14[[#This Row],[A - DNDAE]]</f>
        <v>6</v>
      </c>
      <c r="G34" s="451">
        <v>6</v>
      </c>
      <c r="H34" s="453"/>
      <c r="I34" s="451">
        <v>5.4</v>
      </c>
      <c r="J34" s="451">
        <v>4.5</v>
      </c>
      <c r="K34" s="451" t="s">
        <v>83</v>
      </c>
      <c r="L34" s="453"/>
      <c r="M34" s="453"/>
      <c r="N34" s="448"/>
      <c r="O34" s="453"/>
      <c r="P34" s="470"/>
      <c r="Q34" s="453"/>
      <c r="R34" s="453"/>
      <c r="S34" s="453"/>
      <c r="T34" s="453"/>
      <c r="U34" s="453"/>
      <c r="V34" s="453"/>
      <c r="W34" s="453"/>
    </row>
    <row r="35" spans="2:26" ht="48" customHeight="1">
      <c r="B35" s="441" t="s">
        <v>84</v>
      </c>
      <c r="C35" s="442">
        <v>30</v>
      </c>
      <c r="D35" s="455"/>
      <c r="E35" s="453"/>
      <c r="F35" s="446">
        <f>Tableau14[[#This Row],[A - DNDAE]]</f>
        <v>6</v>
      </c>
      <c r="G35" s="446">
        <v>6</v>
      </c>
      <c r="H35" s="453"/>
      <c r="I35" s="446">
        <v>5.4</v>
      </c>
      <c r="J35" s="446">
        <v>4.5</v>
      </c>
      <c r="K35" s="451" t="s">
        <v>83</v>
      </c>
      <c r="L35" s="453"/>
      <c r="M35" s="453"/>
      <c r="N35" s="448"/>
      <c r="O35" s="448"/>
      <c r="P35" s="480"/>
      <c r="Q35" s="448"/>
      <c r="R35" s="448"/>
      <c r="S35" s="453"/>
      <c r="T35" s="453"/>
      <c r="U35" s="453"/>
      <c r="V35" s="453"/>
      <c r="W35" s="453"/>
    </row>
    <row r="36" spans="2:26" ht="48" customHeight="1">
      <c r="B36" s="441" t="s">
        <v>85</v>
      </c>
      <c r="C36" s="442">
        <v>30</v>
      </c>
      <c r="D36" s="455"/>
      <c r="E36" s="453"/>
      <c r="F36" s="446">
        <f>Tableau14[[#This Row],[A - DNDAE]]</f>
        <v>6</v>
      </c>
      <c r="G36" s="446">
        <v>6</v>
      </c>
      <c r="H36" s="453"/>
      <c r="I36" s="446">
        <v>5.4</v>
      </c>
      <c r="J36" s="446">
        <v>4.5</v>
      </c>
      <c r="K36" s="451" t="s">
        <v>83</v>
      </c>
      <c r="L36" s="453"/>
      <c r="M36" s="453"/>
      <c r="N36" s="448"/>
      <c r="O36" s="448"/>
      <c r="P36" s="480"/>
      <c r="Q36" s="448"/>
      <c r="R36" s="448"/>
      <c r="S36" s="453"/>
      <c r="T36" s="453"/>
      <c r="U36" s="453"/>
      <c r="V36" s="453"/>
      <c r="W36" s="453"/>
    </row>
    <row r="37" spans="2:26" ht="33" customHeight="1">
      <c r="B37" s="441" t="s">
        <v>86</v>
      </c>
      <c r="C37" s="442">
        <v>30</v>
      </c>
      <c r="D37" s="455"/>
      <c r="E37" s="453"/>
      <c r="F37" s="446">
        <f>Tableau14[[#This Row],[A - DNDAE]]</f>
        <v>6</v>
      </c>
      <c r="G37" s="446">
        <v>6</v>
      </c>
      <c r="H37" s="448"/>
      <c r="I37" s="446">
        <v>5.4</v>
      </c>
      <c r="J37" s="446">
        <v>4.5</v>
      </c>
      <c r="K37" s="451" t="s">
        <v>87</v>
      </c>
      <c r="L37" s="448"/>
      <c r="M37" s="448"/>
      <c r="N37" s="448"/>
      <c r="O37" s="448"/>
      <c r="P37" s="480"/>
      <c r="Q37" s="448"/>
      <c r="R37" s="448"/>
      <c r="S37" s="448"/>
      <c r="T37" s="448"/>
      <c r="U37" s="448"/>
      <c r="V37" s="448"/>
      <c r="W37" s="453"/>
    </row>
  </sheetData>
  <conditionalFormatting sqref="Z30:Z33">
    <cfRule type="duplicateValues" dxfId="4" priority="1"/>
  </conditionalFormatting>
  <printOptions horizontalCentered="1" verticalCentered="1"/>
  <pageMargins left="0.23622047244094491" right="0.23622047244094491" top="0.74803149606299213" bottom="0.74803149606299213" header="0.31496062992125984" footer="0.31496062992125984"/>
  <pageSetup paperSize="9" scale="30" orientation="landscape" verticalDpi="598" r:id="rId1"/>
  <headerFooter>
    <oddFooter>&amp;C_x000D_&amp;1#&amp;"Calibri"&amp;10&amp;K000000 General</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2">
    <tabColor theme="9"/>
  </sheetPr>
  <dimension ref="B1:O285"/>
  <sheetViews>
    <sheetView showGridLines="0" view="pageBreakPreview" zoomScale="98" zoomScaleNormal="94" zoomScaleSheetLayoutView="98" workbookViewId="0">
      <selection activeCell="I55" sqref="I55"/>
    </sheetView>
  </sheetViews>
  <sheetFormatPr baseColWidth="10" defaultColWidth="11.44140625" defaultRowHeight="13.8"/>
  <cols>
    <col min="1" max="1" width="1.44140625" style="5" customWidth="1"/>
    <col min="2" max="2" width="1.6640625" style="5" customWidth="1"/>
    <col min="3" max="3" width="20" style="5" customWidth="1"/>
    <col min="4" max="5" width="11.44140625" style="5"/>
    <col min="6" max="6" width="11.44140625" style="5" customWidth="1"/>
    <col min="7" max="7" width="9.33203125" style="5" bestFit="1" customWidth="1"/>
    <col min="8" max="8" width="22.44140625" style="5" bestFit="1" customWidth="1"/>
    <col min="9" max="9" width="25.33203125" style="5" bestFit="1" customWidth="1"/>
    <col min="10" max="10" width="29.5546875" style="5" customWidth="1"/>
    <col min="11" max="11" width="21.44140625" style="5" customWidth="1"/>
    <col min="12" max="12" width="46.44140625" style="5" customWidth="1"/>
    <col min="13" max="13" width="1.44140625" style="5" customWidth="1"/>
    <col min="14" max="16384" width="11.44140625" style="5"/>
  </cols>
  <sheetData>
    <row r="1" spans="2:15">
      <c r="B1" s="2"/>
      <c r="C1" s="2"/>
      <c r="D1" s="2"/>
      <c r="E1" s="2"/>
      <c r="F1" s="2"/>
      <c r="G1" s="2"/>
      <c r="H1" s="2"/>
      <c r="I1" s="2"/>
      <c r="J1" s="2"/>
      <c r="K1" s="2"/>
      <c r="L1" s="2"/>
      <c r="M1" s="2"/>
      <c r="N1" s="2"/>
      <c r="O1" s="2"/>
    </row>
    <row r="2" spans="2:15" ht="33" customHeight="1">
      <c r="B2" s="822" t="s">
        <v>88</v>
      </c>
      <c r="C2" s="822"/>
      <c r="D2" s="822"/>
      <c r="E2" s="822"/>
      <c r="F2" s="822"/>
      <c r="G2" s="822"/>
      <c r="H2" s="822"/>
      <c r="I2" s="822"/>
      <c r="J2" s="822"/>
      <c r="K2" s="2"/>
      <c r="L2" s="2"/>
      <c r="M2" s="2"/>
      <c r="N2" s="2"/>
      <c r="O2" s="2"/>
    </row>
    <row r="3" spans="2:15">
      <c r="B3" s="2"/>
      <c r="C3" s="2"/>
      <c r="D3" s="2"/>
      <c r="E3" s="2"/>
      <c r="F3" s="2"/>
      <c r="G3" s="2"/>
      <c r="H3" s="2"/>
      <c r="I3" s="2"/>
      <c r="J3" s="2"/>
      <c r="K3" s="2"/>
      <c r="L3" s="2"/>
      <c r="M3" s="2"/>
      <c r="N3" s="2"/>
      <c r="O3" s="2"/>
    </row>
    <row r="4" spans="2:15">
      <c r="B4" s="2"/>
      <c r="C4" s="56"/>
      <c r="D4" s="56"/>
      <c r="E4" s="56"/>
      <c r="F4" s="56"/>
      <c r="G4" s="56"/>
      <c r="H4" s="56"/>
      <c r="I4" s="56"/>
      <c r="J4" s="56"/>
      <c r="K4" s="2"/>
      <c r="L4" s="2"/>
      <c r="M4" s="2"/>
      <c r="N4" s="2"/>
      <c r="O4" s="2"/>
    </row>
    <row r="5" spans="2:15">
      <c r="B5" s="2"/>
      <c r="C5" s="217" t="s">
        <v>89</v>
      </c>
      <c r="D5" s="56"/>
      <c r="E5" s="56"/>
      <c r="F5" s="56"/>
      <c r="G5" s="56"/>
      <c r="H5" s="56"/>
      <c r="I5" s="56"/>
      <c r="J5" s="56"/>
      <c r="K5" s="2"/>
      <c r="L5" s="2"/>
      <c r="M5" s="2"/>
      <c r="N5" s="2"/>
      <c r="O5" s="2"/>
    </row>
    <row r="6" spans="2:15">
      <c r="B6" s="2"/>
      <c r="C6" s="218" t="s">
        <v>90</v>
      </c>
      <c r="D6" s="219"/>
      <c r="E6" s="56"/>
      <c r="F6" s="56"/>
      <c r="G6" s="56"/>
      <c r="H6" s="56"/>
      <c r="I6" s="56"/>
      <c r="J6" s="56"/>
      <c r="K6" s="2"/>
      <c r="L6" s="2"/>
      <c r="M6" s="2"/>
      <c r="N6" s="2"/>
      <c r="O6" s="2"/>
    </row>
    <row r="7" spans="2:15">
      <c r="B7" s="2"/>
      <c r="C7" s="218" t="s">
        <v>91</v>
      </c>
      <c r="D7" s="219"/>
      <c r="E7" s="56"/>
      <c r="F7" s="56"/>
      <c r="G7" s="56"/>
      <c r="H7" s="56"/>
      <c r="I7" s="56"/>
      <c r="J7" s="56"/>
      <c r="K7" s="2"/>
      <c r="L7" s="2"/>
      <c r="M7" s="2"/>
      <c r="N7" s="2"/>
      <c r="O7" s="2"/>
    </row>
    <row r="8" spans="2:15">
      <c r="B8" s="2"/>
      <c r="C8" s="218" t="s">
        <v>92</v>
      </c>
      <c r="D8" s="219"/>
      <c r="E8" s="56"/>
      <c r="F8" s="56"/>
      <c r="G8" s="56"/>
      <c r="H8" s="56"/>
      <c r="I8" s="56"/>
      <c r="J8" s="56"/>
      <c r="K8" s="2"/>
      <c r="L8" s="2"/>
      <c r="M8" s="2"/>
      <c r="N8" s="2"/>
      <c r="O8" s="2"/>
    </row>
    <row r="9" spans="2:15">
      <c r="B9" s="2"/>
      <c r="C9" s="218" t="s">
        <v>93</v>
      </c>
      <c r="D9" s="219"/>
      <c r="E9" s="56"/>
      <c r="F9" s="56"/>
      <c r="G9" s="56"/>
      <c r="H9" s="56"/>
      <c r="I9" s="56"/>
      <c r="J9" s="56"/>
      <c r="K9" s="2"/>
      <c r="L9" s="2"/>
      <c r="M9" s="2"/>
      <c r="N9" s="2"/>
      <c r="O9" s="2"/>
    </row>
    <row r="10" spans="2:15">
      <c r="B10" s="2"/>
      <c r="C10" s="218" t="s">
        <v>94</v>
      </c>
      <c r="D10" s="219"/>
      <c r="E10" s="56"/>
      <c r="F10" s="56"/>
      <c r="G10" s="56"/>
      <c r="H10" s="56"/>
      <c r="I10" s="56"/>
      <c r="J10" s="56"/>
      <c r="K10" s="2"/>
      <c r="L10" s="2"/>
      <c r="M10" s="2"/>
      <c r="N10" s="2"/>
      <c r="O10" s="2"/>
    </row>
    <row r="11" spans="2:15">
      <c r="B11" s="2"/>
      <c r="C11" s="56"/>
      <c r="D11" s="56"/>
      <c r="E11" s="56"/>
      <c r="F11" s="56"/>
      <c r="G11" s="56"/>
      <c r="H11" s="56"/>
      <c r="I11" s="56"/>
      <c r="J11" s="56"/>
      <c r="K11" s="2"/>
      <c r="L11" s="2"/>
      <c r="M11" s="2"/>
    </row>
    <row r="12" spans="2:15">
      <c r="B12" s="2"/>
      <c r="C12" s="217" t="s">
        <v>95</v>
      </c>
      <c r="D12" s="56"/>
      <c r="E12" s="56"/>
      <c r="F12" s="56"/>
      <c r="G12" s="56"/>
      <c r="H12" s="56"/>
      <c r="I12" s="56"/>
      <c r="J12" s="56"/>
      <c r="K12" s="2"/>
      <c r="L12" s="2"/>
      <c r="M12" s="2"/>
    </row>
    <row r="13" spans="2:15">
      <c r="B13" s="2"/>
      <c r="C13" s="56" t="s">
        <v>96</v>
      </c>
      <c r="D13" s="56"/>
      <c r="E13" s="56"/>
      <c r="F13" s="56"/>
      <c r="G13" s="56"/>
      <c r="H13" s="56"/>
      <c r="I13" s="56"/>
      <c r="J13" s="56"/>
      <c r="K13" s="2"/>
      <c r="L13" s="2"/>
      <c r="M13" s="2"/>
    </row>
    <row r="14" spans="2:15">
      <c r="B14" s="2"/>
      <c r="C14" s="56"/>
      <c r="D14" s="56"/>
      <c r="E14" s="56"/>
      <c r="F14" s="56"/>
      <c r="G14" s="56"/>
      <c r="H14" s="56"/>
      <c r="I14" s="56"/>
      <c r="J14" s="56"/>
      <c r="K14" s="2"/>
      <c r="L14" s="2"/>
      <c r="M14" s="2"/>
    </row>
    <row r="15" spans="2:15">
      <c r="B15" s="2"/>
      <c r="C15" s="217" t="s">
        <v>97</v>
      </c>
      <c r="D15" s="56"/>
      <c r="E15" s="56"/>
      <c r="F15" s="56"/>
      <c r="G15" s="56"/>
      <c r="H15" s="56"/>
      <c r="I15" s="56"/>
      <c r="J15" s="56"/>
      <c r="K15" s="2"/>
      <c r="L15" s="2"/>
      <c r="M15" s="2"/>
    </row>
    <row r="16" spans="2:15">
      <c r="B16" s="2"/>
      <c r="C16" s="218" t="s">
        <v>98</v>
      </c>
      <c r="D16" s="56"/>
      <c r="E16" s="56"/>
      <c r="F16" s="56"/>
      <c r="G16" s="56"/>
      <c r="H16" s="56"/>
      <c r="I16" s="56"/>
      <c r="J16" s="56"/>
      <c r="K16" s="2"/>
      <c r="L16" s="2"/>
      <c r="M16" s="2"/>
    </row>
    <row r="17" spans="2:13">
      <c r="B17" s="2"/>
      <c r="C17" s="218" t="s">
        <v>99</v>
      </c>
      <c r="D17" s="56"/>
      <c r="E17" s="56"/>
      <c r="F17" s="56"/>
      <c r="G17" s="56"/>
      <c r="H17" s="56"/>
      <c r="I17" s="56"/>
      <c r="J17" s="56"/>
      <c r="K17" s="2"/>
      <c r="L17" s="2"/>
      <c r="M17" s="2"/>
    </row>
    <row r="18" spans="2:13">
      <c r="B18" s="2"/>
      <c r="C18" s="218" t="s">
        <v>100</v>
      </c>
      <c r="D18" s="56"/>
      <c r="E18" s="56"/>
      <c r="F18" s="56"/>
      <c r="G18" s="56"/>
      <c r="H18" s="56"/>
      <c r="I18" s="56"/>
      <c r="J18" s="56"/>
      <c r="K18" s="2"/>
      <c r="L18" s="2"/>
      <c r="M18" s="2"/>
    </row>
    <row r="19" spans="2:13">
      <c r="B19" s="2"/>
      <c r="C19" s="56"/>
      <c r="D19" s="56"/>
      <c r="E19" s="56"/>
      <c r="F19" s="56"/>
      <c r="G19" s="56"/>
      <c r="H19" s="56"/>
      <c r="I19" s="56"/>
      <c r="J19" s="56"/>
      <c r="K19" s="2"/>
      <c r="L19" s="2"/>
      <c r="M19" s="2"/>
    </row>
    <row r="20" spans="2:13">
      <c r="B20" s="2"/>
      <c r="C20" s="217" t="s">
        <v>101</v>
      </c>
      <c r="D20" s="56"/>
      <c r="E20" s="56"/>
      <c r="F20" s="56"/>
      <c r="G20" s="56"/>
      <c r="H20" s="56"/>
      <c r="I20" s="56"/>
      <c r="J20" s="56"/>
      <c r="K20" s="2"/>
      <c r="L20" s="2"/>
      <c r="M20" s="2"/>
    </row>
    <row r="21" spans="2:13">
      <c r="B21" s="2"/>
      <c r="C21" s="218" t="s">
        <v>102</v>
      </c>
      <c r="D21" s="56"/>
      <c r="E21" s="56"/>
      <c r="F21" s="56"/>
      <c r="G21" s="56"/>
      <c r="H21" s="56"/>
      <c r="I21" s="56"/>
      <c r="J21" s="56"/>
      <c r="K21" s="2"/>
      <c r="L21" s="2"/>
      <c r="M21" s="2"/>
    </row>
    <row r="22" spans="2:13">
      <c r="B22" s="2"/>
      <c r="C22" s="218"/>
      <c r="D22" s="56"/>
      <c r="E22" s="56"/>
      <c r="F22" s="56"/>
      <c r="G22" s="56"/>
      <c r="H22" s="56"/>
      <c r="I22" s="56"/>
      <c r="J22" s="56"/>
      <c r="K22" s="2"/>
      <c r="L22" s="2"/>
      <c r="M22" s="2"/>
    </row>
    <row r="23" spans="2:13">
      <c r="B23" s="2"/>
      <c r="C23" s="217" t="s">
        <v>103</v>
      </c>
      <c r="D23" s="56"/>
      <c r="E23" s="56"/>
      <c r="F23" s="56"/>
      <c r="G23" s="56"/>
      <c r="H23" s="56"/>
      <c r="I23" s="56"/>
      <c r="J23" s="56"/>
      <c r="K23" s="2"/>
      <c r="L23" s="2"/>
      <c r="M23" s="2"/>
    </row>
    <row r="24" spans="2:13">
      <c r="B24" s="2"/>
      <c r="C24" s="56" t="s">
        <v>104</v>
      </c>
      <c r="D24" s="56"/>
      <c r="E24" s="56"/>
      <c r="F24" s="56"/>
      <c r="G24" s="56"/>
      <c r="H24" s="56"/>
      <c r="I24" s="56"/>
      <c r="J24" s="56"/>
      <c r="K24" s="2"/>
      <c r="L24" s="2"/>
      <c r="M24" s="2"/>
    </row>
    <row r="25" spans="2:13">
      <c r="B25" s="2"/>
      <c r="C25" s="56" t="s">
        <v>105</v>
      </c>
      <c r="D25" s="56"/>
      <c r="E25" s="56"/>
      <c r="F25" s="56"/>
      <c r="G25" s="56"/>
      <c r="H25" s="56"/>
      <c r="I25" s="56"/>
      <c r="J25" s="56"/>
      <c r="K25" s="2"/>
      <c r="L25" s="2"/>
      <c r="M25" s="2"/>
    </row>
    <row r="26" spans="2:13">
      <c r="B26" s="2"/>
      <c r="C26" s="56" t="s">
        <v>106</v>
      </c>
      <c r="D26" s="56"/>
      <c r="E26" s="56"/>
      <c r="F26" s="56"/>
      <c r="G26" s="56"/>
      <c r="H26" s="56"/>
      <c r="I26" s="56"/>
      <c r="J26" s="56"/>
      <c r="K26" s="2"/>
      <c r="L26" s="2"/>
      <c r="M26" s="2"/>
    </row>
    <row r="27" spans="2:13">
      <c r="B27" s="2"/>
      <c r="C27" s="56"/>
      <c r="D27" s="56"/>
      <c r="E27" s="56"/>
      <c r="F27" s="56"/>
      <c r="G27" s="56"/>
      <c r="H27" s="56"/>
      <c r="I27" s="56"/>
      <c r="J27" s="56"/>
      <c r="K27" s="2"/>
      <c r="L27" s="2"/>
      <c r="M27" s="2"/>
    </row>
    <row r="28" spans="2:13">
      <c r="B28" s="2"/>
      <c r="C28" s="217" t="s">
        <v>107</v>
      </c>
      <c r="D28" s="56"/>
      <c r="E28" s="56"/>
      <c r="F28" s="56"/>
      <c r="G28" s="56"/>
      <c r="H28" s="56"/>
      <c r="I28" s="56"/>
      <c r="J28" s="56"/>
      <c r="K28" s="2"/>
      <c r="L28" s="2"/>
      <c r="M28" s="2"/>
    </row>
    <row r="29" spans="2:13">
      <c r="B29" s="2"/>
      <c r="C29" s="56" t="s">
        <v>108</v>
      </c>
      <c r="D29" s="56"/>
      <c r="E29" s="56"/>
      <c r="F29" s="56"/>
      <c r="G29" s="56"/>
      <c r="H29" s="56"/>
      <c r="I29" s="56"/>
      <c r="J29" s="56"/>
      <c r="K29" s="2"/>
      <c r="L29" s="2"/>
      <c r="M29" s="2"/>
    </row>
    <row r="30" spans="2:13">
      <c r="B30" s="2"/>
      <c r="C30" s="56" t="s">
        <v>109</v>
      </c>
      <c r="D30" s="56"/>
      <c r="E30" s="56"/>
      <c r="F30" s="56"/>
      <c r="G30" s="56"/>
      <c r="H30" s="56"/>
      <c r="I30" s="56"/>
      <c r="J30" s="56"/>
      <c r="K30" s="2"/>
      <c r="L30" s="2"/>
      <c r="M30" s="2"/>
    </row>
    <row r="31" spans="2:13">
      <c r="B31" s="2"/>
      <c r="C31" s="387"/>
      <c r="D31" s="56"/>
      <c r="E31" s="56"/>
      <c r="F31" s="56"/>
      <c r="G31" s="56"/>
      <c r="H31" s="56"/>
      <c r="I31" s="56"/>
      <c r="J31" s="56"/>
      <c r="K31" s="2"/>
      <c r="L31" s="2"/>
      <c r="M31" s="2"/>
    </row>
    <row r="32" spans="2:13">
      <c r="B32" s="2"/>
      <c r="C32" s="217" t="s">
        <v>110</v>
      </c>
      <c r="D32" s="56"/>
      <c r="E32" s="56"/>
      <c r="F32" s="56"/>
      <c r="G32" s="56"/>
      <c r="H32" s="56"/>
      <c r="I32" s="56"/>
      <c r="J32" s="56"/>
      <c r="K32" s="2"/>
      <c r="L32" s="2"/>
      <c r="M32" s="2"/>
    </row>
    <row r="33" spans="2:13">
      <c r="B33" s="2"/>
      <c r="C33" s="56" t="s">
        <v>111</v>
      </c>
      <c r="D33" s="56"/>
      <c r="E33" s="56"/>
      <c r="F33" s="56"/>
      <c r="G33" s="56"/>
      <c r="H33" s="56"/>
      <c r="I33" s="56"/>
      <c r="J33" s="56"/>
      <c r="K33" s="2"/>
      <c r="L33" s="2"/>
      <c r="M33" s="2"/>
    </row>
    <row r="34" spans="2:13">
      <c r="B34" s="2"/>
      <c r="C34" s="56" t="s">
        <v>112</v>
      </c>
      <c r="D34" s="56"/>
      <c r="E34" s="56"/>
      <c r="F34" s="56"/>
      <c r="G34" s="56"/>
      <c r="H34" s="56"/>
      <c r="I34" s="56"/>
      <c r="J34" s="56"/>
      <c r="K34" s="2"/>
      <c r="L34" s="2"/>
      <c r="M34" s="2"/>
    </row>
    <row r="35" spans="2:13">
      <c r="B35" s="2"/>
      <c r="C35" s="56" t="s">
        <v>113</v>
      </c>
      <c r="D35" s="56"/>
      <c r="E35" s="56"/>
      <c r="F35" s="56"/>
      <c r="G35" s="56"/>
      <c r="H35" s="56"/>
      <c r="I35" s="56"/>
      <c r="J35" s="56"/>
      <c r="K35" s="2"/>
      <c r="L35" s="2"/>
      <c r="M35" s="2"/>
    </row>
    <row r="36" spans="2:13">
      <c r="B36" s="2"/>
      <c r="C36" s="56" t="s">
        <v>114</v>
      </c>
      <c r="D36" s="56"/>
      <c r="E36" s="56"/>
      <c r="F36" s="56"/>
      <c r="G36" s="56"/>
      <c r="H36" s="56"/>
      <c r="I36" s="56"/>
      <c r="J36" s="56"/>
      <c r="K36" s="2"/>
      <c r="L36" s="2"/>
      <c r="M36" s="2"/>
    </row>
    <row r="37" spans="2:13">
      <c r="B37" s="2"/>
      <c r="C37" s="56" t="s">
        <v>115</v>
      </c>
      <c r="D37" s="56"/>
      <c r="E37" s="56"/>
      <c r="F37" s="56"/>
      <c r="G37" s="56"/>
      <c r="H37" s="56"/>
      <c r="I37" s="56"/>
      <c r="J37" s="56"/>
      <c r="K37" s="2"/>
      <c r="L37" s="2"/>
      <c r="M37" s="2"/>
    </row>
    <row r="38" spans="2:13">
      <c r="B38" s="2"/>
      <c r="C38" s="56" t="s">
        <v>116</v>
      </c>
      <c r="D38" s="56"/>
      <c r="E38" s="56"/>
      <c r="F38" s="56"/>
      <c r="G38" s="56"/>
      <c r="H38" s="56"/>
      <c r="I38" s="56"/>
      <c r="J38" s="56"/>
      <c r="K38" s="2"/>
      <c r="L38" s="2"/>
      <c r="M38" s="2"/>
    </row>
    <row r="39" spans="2:13">
      <c r="B39" s="2"/>
      <c r="C39" s="56" t="s">
        <v>117</v>
      </c>
      <c r="D39" s="56"/>
      <c r="E39" s="56"/>
      <c r="F39" s="56"/>
      <c r="G39" s="56"/>
      <c r="H39" s="56"/>
      <c r="I39" s="56"/>
      <c r="J39" s="56"/>
      <c r="K39" s="2"/>
      <c r="L39" s="2"/>
      <c r="M39" s="2"/>
    </row>
    <row r="40" spans="2:13">
      <c r="B40" s="2"/>
      <c r="C40" s="56" t="s">
        <v>118</v>
      </c>
      <c r="D40" s="56"/>
      <c r="E40" s="56"/>
      <c r="F40" s="56"/>
      <c r="G40" s="56"/>
      <c r="H40" s="56"/>
      <c r="I40" s="56"/>
      <c r="J40" s="56"/>
      <c r="K40" s="2"/>
      <c r="L40" s="2"/>
      <c r="M40" s="2"/>
    </row>
    <row r="41" spans="2:13">
      <c r="B41" s="2"/>
      <c r="C41" s="56" t="s">
        <v>119</v>
      </c>
      <c r="D41" s="56"/>
      <c r="E41" s="56"/>
      <c r="F41" s="56"/>
      <c r="G41" s="56"/>
      <c r="H41" s="56"/>
      <c r="I41" s="56"/>
      <c r="J41" s="56"/>
      <c r="K41" s="2"/>
      <c r="L41" s="2"/>
      <c r="M41" s="2"/>
    </row>
    <row r="42" spans="2:13">
      <c r="B42" s="2"/>
      <c r="C42" s="56" t="s">
        <v>120</v>
      </c>
      <c r="D42" s="56"/>
      <c r="E42" s="56"/>
      <c r="F42" s="56"/>
      <c r="G42" s="56"/>
      <c r="H42" s="56"/>
      <c r="I42" s="56"/>
      <c r="J42" s="56"/>
      <c r="K42" s="2"/>
      <c r="L42" s="2"/>
      <c r="M42" s="2"/>
    </row>
    <row r="43" spans="2:13">
      <c r="B43" s="2"/>
      <c r="C43" s="56"/>
      <c r="D43" s="56"/>
      <c r="E43" s="56"/>
      <c r="F43" s="56"/>
      <c r="G43" s="56"/>
      <c r="H43" s="56"/>
      <c r="I43" s="56"/>
      <c r="J43" s="56"/>
      <c r="K43" s="2"/>
      <c r="L43" s="2"/>
      <c r="M43" s="2"/>
    </row>
    <row r="44" spans="2:13">
      <c r="B44" s="2"/>
      <c r="C44" s="217" t="s">
        <v>121</v>
      </c>
      <c r="D44" s="56"/>
      <c r="E44" s="56"/>
      <c r="F44" s="56"/>
      <c r="G44" s="56"/>
      <c r="H44" s="56"/>
      <c r="I44" s="56"/>
      <c r="J44" s="56"/>
      <c r="K44" s="2"/>
      <c r="L44" s="2"/>
      <c r="M44" s="2"/>
    </row>
    <row r="45" spans="2:13">
      <c r="B45" s="2"/>
      <c r="C45" s="56" t="s">
        <v>122</v>
      </c>
      <c r="D45" s="56"/>
      <c r="E45" s="56"/>
      <c r="F45" s="56"/>
      <c r="G45" s="56"/>
      <c r="H45" s="56"/>
      <c r="I45" s="56"/>
      <c r="J45" s="56"/>
      <c r="K45" s="2"/>
      <c r="L45" s="2"/>
      <c r="M45" s="2"/>
    </row>
    <row r="46" spans="2:13">
      <c r="B46" s="2"/>
      <c r="C46" s="56" t="s">
        <v>123</v>
      </c>
      <c r="D46" s="56"/>
      <c r="E46" s="56"/>
      <c r="F46" s="56"/>
      <c r="G46" s="56"/>
      <c r="H46" s="56"/>
      <c r="I46" s="56"/>
      <c r="J46" s="56"/>
      <c r="K46" s="2"/>
      <c r="L46" s="2"/>
      <c r="M46" s="2"/>
    </row>
    <row r="47" spans="2:13">
      <c r="B47" s="2"/>
      <c r="C47" s="56"/>
      <c r="D47" s="56"/>
      <c r="E47" s="56"/>
      <c r="F47" s="56"/>
      <c r="G47" s="56"/>
      <c r="H47" s="56"/>
      <c r="I47" s="56"/>
      <c r="J47" s="56"/>
      <c r="K47" s="2"/>
      <c r="L47" s="2"/>
      <c r="M47" s="2"/>
    </row>
    <row r="48" spans="2:13">
      <c r="B48" s="2"/>
      <c r="C48" s="56"/>
      <c r="D48" s="56"/>
      <c r="E48" s="56"/>
      <c r="F48" s="56"/>
      <c r="G48" s="56"/>
      <c r="H48" s="56"/>
      <c r="I48" s="56"/>
      <c r="J48" s="56"/>
      <c r="K48" s="2"/>
      <c r="L48" s="2"/>
      <c r="M48" s="2"/>
    </row>
    <row r="49" spans="2:13">
      <c r="B49" s="2"/>
      <c r="C49" s="217" t="s">
        <v>124</v>
      </c>
      <c r="D49" s="56"/>
      <c r="E49" s="56"/>
      <c r="F49" s="56"/>
      <c r="G49" s="56"/>
      <c r="H49" s="56"/>
      <c r="I49" s="56"/>
      <c r="J49" s="56"/>
      <c r="K49" s="2"/>
      <c r="L49" s="2"/>
      <c r="M49" s="2"/>
    </row>
    <row r="50" spans="2:13">
      <c r="B50" s="2"/>
      <c r="C50" s="56" t="s">
        <v>125</v>
      </c>
      <c r="D50" s="56"/>
      <c r="E50" s="56"/>
      <c r="F50" s="56"/>
      <c r="G50" s="56"/>
      <c r="H50" s="56"/>
      <c r="I50" s="56"/>
      <c r="J50" s="56"/>
      <c r="K50" s="2"/>
      <c r="L50" s="2"/>
      <c r="M50" s="2"/>
    </row>
    <row r="51" spans="2:13">
      <c r="B51" s="2"/>
      <c r="C51" s="56"/>
      <c r="D51" s="56"/>
      <c r="E51" s="56"/>
      <c r="F51" s="56"/>
      <c r="G51" s="56"/>
      <c r="H51" s="56"/>
      <c r="I51" s="56"/>
      <c r="J51" s="56"/>
      <c r="K51" s="2"/>
      <c r="L51" s="2"/>
      <c r="M51" s="2"/>
    </row>
    <row r="52" spans="2:13">
      <c r="B52" s="2"/>
      <c r="C52" s="217" t="s">
        <v>126</v>
      </c>
      <c r="D52" s="56"/>
      <c r="E52" s="56"/>
      <c r="F52" s="56"/>
      <c r="G52" s="56"/>
      <c r="H52" s="56"/>
      <c r="I52" s="56"/>
      <c r="J52" s="56"/>
      <c r="K52" s="2"/>
      <c r="L52" s="2"/>
      <c r="M52" s="2"/>
    </row>
    <row r="53" spans="2:13">
      <c r="B53" s="2"/>
      <c r="C53" s="56" t="s">
        <v>127</v>
      </c>
      <c r="D53" s="56"/>
      <c r="E53" s="56"/>
      <c r="F53" s="56"/>
      <c r="G53" s="56"/>
      <c r="H53" s="56"/>
      <c r="I53" s="56"/>
      <c r="J53" s="56"/>
      <c r="K53" s="2"/>
      <c r="L53" s="2"/>
      <c r="M53" s="2"/>
    </row>
    <row r="54" spans="2:13">
      <c r="B54" s="2"/>
      <c r="C54" s="56" t="s">
        <v>128</v>
      </c>
      <c r="D54" s="56"/>
      <c r="E54" s="56"/>
      <c r="F54" s="56"/>
      <c r="G54" s="56"/>
      <c r="H54" s="56"/>
      <c r="I54" s="56"/>
      <c r="J54" s="56"/>
      <c r="K54" s="2"/>
      <c r="L54" s="2"/>
      <c r="M54" s="2"/>
    </row>
    <row r="55" spans="2:13">
      <c r="B55" s="2"/>
      <c r="C55" s="56" t="s">
        <v>129</v>
      </c>
      <c r="D55" s="56"/>
      <c r="E55" s="56"/>
      <c r="F55" s="56"/>
      <c r="G55" s="56"/>
      <c r="H55" s="56"/>
      <c r="I55" s="56"/>
      <c r="J55" s="56"/>
      <c r="K55" s="2"/>
      <c r="L55" s="2"/>
      <c r="M55" s="2"/>
    </row>
    <row r="56" spans="2:13">
      <c r="B56" s="2"/>
      <c r="C56" s="56" t="s">
        <v>130</v>
      </c>
      <c r="D56" s="56"/>
      <c r="E56" s="56"/>
      <c r="F56" s="56"/>
      <c r="G56" s="56"/>
      <c r="H56" s="56"/>
      <c r="I56" s="56"/>
      <c r="J56" s="56"/>
      <c r="K56" s="2"/>
      <c r="L56" s="2"/>
      <c r="M56" s="2"/>
    </row>
    <row r="57" spans="2:13">
      <c r="B57" s="2"/>
      <c r="C57" s="56" t="s">
        <v>131</v>
      </c>
      <c r="D57" s="56"/>
      <c r="E57" s="56"/>
      <c r="F57" s="56"/>
      <c r="G57" s="56"/>
      <c r="H57" s="56"/>
      <c r="I57" s="56"/>
      <c r="J57" s="56"/>
      <c r="K57" s="2"/>
      <c r="L57" s="2"/>
      <c r="M57" s="2"/>
    </row>
    <row r="58" spans="2:13">
      <c r="B58" s="2"/>
      <c r="C58" s="56"/>
      <c r="D58" s="56"/>
      <c r="E58" s="56"/>
      <c r="F58" s="56"/>
      <c r="G58" s="56"/>
      <c r="H58" s="56"/>
      <c r="I58" s="56"/>
      <c r="J58" s="56"/>
      <c r="K58" s="2"/>
      <c r="L58" s="2"/>
      <c r="M58" s="2"/>
    </row>
    <row r="59" spans="2:13">
      <c r="B59" s="2"/>
      <c r="C59" s="217" t="s">
        <v>132</v>
      </c>
      <c r="D59" s="56"/>
      <c r="E59" s="56"/>
      <c r="F59" s="56"/>
      <c r="G59" s="56"/>
      <c r="H59" s="56"/>
      <c r="I59" s="56"/>
      <c r="J59" s="56"/>
      <c r="K59" s="2"/>
      <c r="L59" s="2"/>
      <c r="M59" s="2"/>
    </row>
    <row r="60" spans="2:13">
      <c r="B60" s="2"/>
      <c r="C60" s="56" t="s">
        <v>133</v>
      </c>
      <c r="D60" s="56"/>
      <c r="E60" s="56"/>
      <c r="F60" s="56"/>
      <c r="G60" s="56"/>
      <c r="H60" s="56"/>
      <c r="I60" s="56"/>
      <c r="J60" s="56"/>
      <c r="K60" s="2"/>
      <c r="L60" s="2"/>
      <c r="M60" s="2"/>
    </row>
    <row r="61" spans="2:13">
      <c r="B61" s="2"/>
      <c r="C61" s="56" t="s">
        <v>134</v>
      </c>
      <c r="D61" s="56"/>
      <c r="E61" s="56"/>
      <c r="F61" s="56"/>
      <c r="G61" s="56"/>
      <c r="H61" s="56"/>
      <c r="I61" s="56"/>
      <c r="J61" s="56"/>
      <c r="K61" s="2"/>
      <c r="L61" s="2"/>
      <c r="M61" s="2"/>
    </row>
    <row r="62" spans="2:13">
      <c r="B62" s="2"/>
      <c r="C62" s="56" t="s">
        <v>135</v>
      </c>
      <c r="D62" s="56"/>
      <c r="E62" s="56"/>
      <c r="F62" s="56"/>
      <c r="G62" s="56"/>
      <c r="H62" s="56"/>
      <c r="I62" s="56"/>
      <c r="J62" s="56"/>
      <c r="K62" s="2"/>
      <c r="L62" s="2"/>
      <c r="M62" s="2"/>
    </row>
    <row r="63" spans="2:13">
      <c r="B63" s="2"/>
      <c r="C63" s="56"/>
      <c r="D63" s="56"/>
      <c r="E63" s="56"/>
      <c r="F63" s="56"/>
      <c r="G63" s="56"/>
      <c r="H63" s="56"/>
      <c r="I63" s="56"/>
      <c r="J63" s="56"/>
      <c r="K63" s="2"/>
      <c r="L63" s="2"/>
      <c r="M63" s="2"/>
    </row>
    <row r="64" spans="2:13">
      <c r="B64" s="2"/>
      <c r="C64" s="217" t="s">
        <v>136</v>
      </c>
      <c r="D64" s="56"/>
      <c r="E64" s="56"/>
      <c r="F64" s="56"/>
      <c r="G64" s="56"/>
      <c r="H64" s="56"/>
      <c r="I64" s="56"/>
      <c r="J64" s="56"/>
      <c r="K64" s="2"/>
      <c r="L64" s="2"/>
      <c r="M64" s="2"/>
    </row>
    <row r="65" spans="2:13">
      <c r="B65" s="2"/>
      <c r="C65" s="56" t="s">
        <v>137</v>
      </c>
      <c r="D65" s="56"/>
      <c r="E65" s="56"/>
      <c r="F65" s="56"/>
      <c r="G65" s="56"/>
      <c r="H65" s="56"/>
      <c r="I65" s="56"/>
      <c r="J65" s="56"/>
      <c r="K65" s="2"/>
      <c r="L65" s="2"/>
      <c r="M65" s="2"/>
    </row>
    <row r="66" spans="2:13">
      <c r="B66" s="2"/>
      <c r="C66" s="56"/>
      <c r="D66" s="56"/>
      <c r="E66" s="56"/>
      <c r="F66" s="56"/>
      <c r="G66" s="56"/>
      <c r="H66" s="56"/>
      <c r="I66" s="56"/>
      <c r="J66" s="56"/>
      <c r="K66" s="2"/>
      <c r="L66" s="2"/>
      <c r="M66" s="2"/>
    </row>
    <row r="67" spans="2:13">
      <c r="B67" s="2"/>
      <c r="C67" s="217" t="s">
        <v>138</v>
      </c>
      <c r="D67" s="56"/>
      <c r="E67" s="56"/>
      <c r="F67" s="56"/>
      <c r="G67" s="56"/>
      <c r="H67" s="56"/>
      <c r="I67" s="56"/>
      <c r="J67" s="56"/>
      <c r="K67" s="2"/>
      <c r="L67" s="2"/>
      <c r="M67" s="2"/>
    </row>
    <row r="68" spans="2:13">
      <c r="B68" s="2"/>
      <c r="C68" s="56" t="s">
        <v>139</v>
      </c>
      <c r="D68" s="56"/>
      <c r="E68" s="56"/>
      <c r="F68" s="56"/>
      <c r="G68" s="56"/>
      <c r="H68" s="56"/>
      <c r="I68" s="56"/>
      <c r="J68" s="56"/>
      <c r="K68" s="2"/>
      <c r="L68" s="2"/>
      <c r="M68" s="2"/>
    </row>
    <row r="69" spans="2:13">
      <c r="B69" s="2"/>
      <c r="C69" s="56"/>
      <c r="D69" s="56"/>
      <c r="E69" s="56"/>
      <c r="F69" s="56"/>
      <c r="G69" s="56"/>
      <c r="H69" s="56"/>
      <c r="I69" s="56"/>
      <c r="J69" s="56"/>
      <c r="K69" s="2"/>
      <c r="L69" s="2"/>
      <c r="M69" s="2"/>
    </row>
    <row r="70" spans="2:13">
      <c r="B70" s="2"/>
      <c r="C70" s="217" t="s">
        <v>140</v>
      </c>
      <c r="D70" s="56"/>
      <c r="E70" s="56"/>
      <c r="F70" s="56"/>
      <c r="G70" s="56"/>
      <c r="H70" s="56"/>
      <c r="I70" s="56"/>
      <c r="J70" s="56"/>
      <c r="K70" s="2"/>
      <c r="L70" s="2"/>
      <c r="M70" s="2"/>
    </row>
    <row r="71" spans="2:13">
      <c r="B71" s="2"/>
      <c r="C71" s="56" t="s">
        <v>141</v>
      </c>
      <c r="D71" s="56"/>
      <c r="E71" s="56"/>
      <c r="F71" s="56"/>
      <c r="G71" s="56"/>
      <c r="H71" s="56"/>
      <c r="I71" s="56"/>
      <c r="J71" s="56"/>
      <c r="K71" s="2"/>
      <c r="L71" s="2"/>
      <c r="M71" s="2"/>
    </row>
    <row r="72" spans="2:13">
      <c r="B72" s="2"/>
      <c r="C72" s="56"/>
      <c r="D72" s="56"/>
      <c r="E72" s="56"/>
      <c r="F72" s="56"/>
      <c r="G72" s="56"/>
      <c r="H72" s="56"/>
      <c r="I72" s="56"/>
      <c r="J72" s="56"/>
      <c r="K72" s="2"/>
      <c r="L72" s="2"/>
      <c r="M72" s="2"/>
    </row>
    <row r="73" spans="2:13">
      <c r="B73" s="2"/>
      <c r="C73" s="217" t="s">
        <v>142</v>
      </c>
      <c r="D73" s="56"/>
      <c r="E73" s="56"/>
      <c r="F73" s="56"/>
      <c r="G73" s="56"/>
      <c r="H73" s="56"/>
      <c r="I73" s="56"/>
      <c r="J73" s="56"/>
      <c r="K73" s="2"/>
      <c r="L73" s="2"/>
      <c r="M73" s="2"/>
    </row>
    <row r="74" spans="2:13">
      <c r="B74" s="2"/>
      <c r="C74" s="56" t="s">
        <v>143</v>
      </c>
      <c r="D74" s="56"/>
      <c r="E74" s="56"/>
      <c r="F74" s="56"/>
      <c r="G74" s="56"/>
      <c r="H74" s="56"/>
      <c r="I74" s="56"/>
      <c r="J74" s="56"/>
      <c r="K74" s="2"/>
      <c r="L74" s="2"/>
      <c r="M74" s="2"/>
    </row>
    <row r="75" spans="2:13">
      <c r="B75" s="2"/>
      <c r="C75" s="2" t="s">
        <v>144</v>
      </c>
      <c r="D75" s="56"/>
      <c r="E75" s="56"/>
      <c r="F75" s="56"/>
      <c r="G75" s="56"/>
      <c r="H75" s="56"/>
      <c r="I75" s="56"/>
      <c r="J75" s="56"/>
      <c r="K75" s="2"/>
      <c r="L75" s="2"/>
      <c r="M75" s="2"/>
    </row>
    <row r="76" spans="2:13">
      <c r="B76" s="2"/>
      <c r="C76" s="2"/>
      <c r="D76" s="56"/>
      <c r="E76" s="56"/>
      <c r="F76" s="56"/>
      <c r="G76" s="56"/>
      <c r="H76" s="56"/>
      <c r="I76" s="56"/>
      <c r="J76" s="56"/>
      <c r="K76" s="2"/>
      <c r="L76" s="2"/>
      <c r="M76" s="2"/>
    </row>
    <row r="77" spans="2:13">
      <c r="B77" s="2"/>
      <c r="D77" s="56"/>
      <c r="E77" s="56"/>
      <c r="F77" s="56"/>
      <c r="G77" s="56"/>
      <c r="H77" s="56"/>
      <c r="I77" s="56"/>
      <c r="J77" s="56"/>
      <c r="K77" s="2"/>
      <c r="L77" s="2"/>
      <c r="M77" s="2"/>
    </row>
    <row r="78" spans="2:13">
      <c r="B78" s="2"/>
      <c r="C78" s="56"/>
      <c r="D78" s="56"/>
      <c r="E78" s="56"/>
      <c r="F78" s="56"/>
      <c r="G78" s="56"/>
      <c r="H78" s="56"/>
      <c r="I78" s="56"/>
      <c r="J78" s="56"/>
      <c r="K78" s="2"/>
      <c r="L78" s="2"/>
      <c r="M78" s="2"/>
    </row>
    <row r="79" spans="2:13">
      <c r="B79" s="2"/>
      <c r="C79" s="56"/>
      <c r="D79" s="56"/>
      <c r="E79" s="56"/>
      <c r="F79" s="56"/>
      <c r="G79" s="56"/>
      <c r="H79" s="56"/>
      <c r="I79" s="56"/>
      <c r="J79" s="56"/>
      <c r="K79" s="2"/>
      <c r="L79" s="2"/>
      <c r="M79" s="2"/>
    </row>
    <row r="80" spans="2:13">
      <c r="B80" s="2"/>
      <c r="C80" s="2"/>
      <c r="D80" s="2"/>
      <c r="E80" s="2"/>
      <c r="F80" s="2"/>
      <c r="G80" s="2"/>
      <c r="H80" s="2"/>
      <c r="I80" s="2"/>
      <c r="J80" s="2"/>
      <c r="K80" s="2"/>
      <c r="L80" s="2"/>
      <c r="M80" s="2"/>
    </row>
    <row r="81" spans="2:13">
      <c r="B81" s="2"/>
      <c r="C81" s="2"/>
      <c r="D81" s="2"/>
      <c r="E81" s="2"/>
      <c r="F81" s="2"/>
      <c r="G81" s="2"/>
      <c r="H81" s="2"/>
      <c r="I81" s="2"/>
      <c r="J81" s="2"/>
      <c r="K81" s="2"/>
      <c r="L81" s="2"/>
      <c r="M81" s="2"/>
    </row>
    <row r="82" spans="2:13">
      <c r="B82" s="2"/>
      <c r="C82" s="2"/>
      <c r="D82" s="2"/>
      <c r="E82" s="2"/>
      <c r="F82" s="2"/>
      <c r="G82" s="2"/>
      <c r="H82" s="2"/>
      <c r="I82" s="2"/>
      <c r="J82" s="2"/>
      <c r="K82" s="2"/>
      <c r="L82" s="2"/>
      <c r="M82" s="2"/>
    </row>
    <row r="83" spans="2:13">
      <c r="B83" s="2"/>
      <c r="C83" s="2"/>
      <c r="D83" s="2"/>
      <c r="E83" s="2"/>
      <c r="F83" s="2"/>
      <c r="G83" s="2"/>
      <c r="H83" s="2"/>
      <c r="I83" s="2"/>
      <c r="J83" s="2"/>
      <c r="K83" s="2"/>
      <c r="L83" s="2"/>
      <c r="M83" s="2"/>
    </row>
    <row r="84" spans="2:13">
      <c r="B84" s="2"/>
      <c r="C84" s="2"/>
      <c r="D84" s="2"/>
      <c r="E84" s="2"/>
      <c r="F84" s="2"/>
      <c r="G84" s="2"/>
      <c r="H84" s="2"/>
      <c r="I84" s="2"/>
      <c r="J84" s="2"/>
      <c r="K84" s="2"/>
      <c r="L84" s="2"/>
      <c r="M84" s="2"/>
    </row>
    <row r="85" spans="2:13">
      <c r="B85" s="2"/>
      <c r="C85" s="2"/>
      <c r="D85" s="2"/>
      <c r="E85" s="2"/>
      <c r="F85" s="2"/>
      <c r="G85" s="2"/>
      <c r="H85" s="2"/>
      <c r="I85" s="2"/>
      <c r="J85" s="2"/>
      <c r="K85" s="2"/>
      <c r="L85" s="2"/>
      <c r="M85" s="2"/>
    </row>
    <row r="86" spans="2:13">
      <c r="B86" s="2"/>
      <c r="C86" s="2"/>
      <c r="D86" s="2"/>
      <c r="E86" s="2"/>
      <c r="F86" s="2"/>
      <c r="G86" s="2"/>
      <c r="H86" s="2"/>
      <c r="I86" s="2"/>
      <c r="J86" s="2"/>
      <c r="K86" s="2"/>
      <c r="L86" s="2"/>
      <c r="M86" s="2"/>
    </row>
    <row r="87" spans="2:13">
      <c r="B87" s="2"/>
      <c r="C87" s="2"/>
      <c r="D87" s="2"/>
      <c r="E87" s="2"/>
      <c r="F87" s="2"/>
      <c r="G87" s="2"/>
      <c r="H87" s="2"/>
      <c r="I87" s="2"/>
      <c r="J87" s="2"/>
      <c r="K87" s="2"/>
      <c r="L87" s="2"/>
      <c r="M87" s="2"/>
    </row>
    <row r="88" spans="2:13">
      <c r="B88" s="2"/>
      <c r="C88" s="2"/>
      <c r="D88" s="2"/>
      <c r="E88" s="2"/>
      <c r="F88" s="2"/>
      <c r="G88" s="2"/>
      <c r="H88" s="2"/>
      <c r="I88" s="2"/>
      <c r="J88" s="2"/>
      <c r="K88" s="2"/>
      <c r="L88" s="2"/>
      <c r="M88" s="2"/>
    </row>
    <row r="89" spans="2:13">
      <c r="B89" s="2"/>
      <c r="C89" s="2"/>
      <c r="D89" s="2"/>
      <c r="E89" s="2"/>
      <c r="F89" s="2"/>
      <c r="G89" s="2"/>
      <c r="H89" s="2"/>
      <c r="I89" s="2"/>
      <c r="J89" s="2"/>
      <c r="K89" s="2"/>
      <c r="L89" s="2"/>
      <c r="M89" s="2"/>
    </row>
    <row r="90" spans="2:13">
      <c r="B90" s="2"/>
      <c r="C90" s="2"/>
      <c r="D90" s="2"/>
      <c r="E90" s="2"/>
      <c r="F90" s="2"/>
      <c r="G90" s="2"/>
      <c r="H90" s="2"/>
      <c r="I90" s="2"/>
      <c r="J90" s="2"/>
      <c r="K90" s="2"/>
      <c r="L90" s="2"/>
      <c r="M90" s="2"/>
    </row>
    <row r="91" spans="2:13">
      <c r="B91" s="2"/>
      <c r="C91" s="2"/>
      <c r="D91" s="2"/>
      <c r="E91" s="2"/>
      <c r="F91" s="2"/>
      <c r="G91" s="2"/>
      <c r="H91" s="2"/>
      <c r="I91" s="2"/>
      <c r="J91" s="2"/>
      <c r="K91" s="2"/>
      <c r="L91" s="2"/>
      <c r="M91" s="2"/>
    </row>
    <row r="92" spans="2:13">
      <c r="B92" s="2"/>
      <c r="C92" s="2"/>
      <c r="D92" s="2"/>
      <c r="E92" s="2"/>
      <c r="F92" s="2"/>
      <c r="G92" s="2"/>
      <c r="H92" s="2"/>
      <c r="I92" s="2"/>
      <c r="J92" s="2"/>
      <c r="K92" s="2"/>
      <c r="L92" s="2"/>
      <c r="M92" s="2"/>
    </row>
    <row r="93" spans="2:13">
      <c r="B93" s="2"/>
      <c r="C93" s="2"/>
      <c r="D93" s="2"/>
      <c r="E93" s="2"/>
      <c r="F93" s="2"/>
      <c r="G93" s="2"/>
      <c r="H93" s="2"/>
      <c r="I93" s="2"/>
      <c r="J93" s="2"/>
      <c r="K93" s="2"/>
      <c r="L93" s="2"/>
      <c r="M93" s="2"/>
    </row>
    <row r="94" spans="2:13">
      <c r="B94" s="2"/>
      <c r="C94" s="2"/>
      <c r="D94" s="2"/>
      <c r="E94" s="2"/>
      <c r="F94" s="2"/>
      <c r="G94" s="2"/>
      <c r="H94" s="2"/>
      <c r="I94" s="2"/>
      <c r="J94" s="2"/>
      <c r="K94" s="2"/>
      <c r="L94" s="2"/>
      <c r="M94" s="2"/>
    </row>
    <row r="95" spans="2:13">
      <c r="B95" s="2"/>
      <c r="C95" s="2"/>
      <c r="D95" s="2"/>
      <c r="E95" s="2"/>
      <c r="F95" s="2"/>
      <c r="G95" s="2"/>
      <c r="H95" s="2"/>
      <c r="I95" s="2"/>
      <c r="J95" s="2"/>
      <c r="K95" s="2"/>
      <c r="L95" s="2"/>
      <c r="M95" s="2"/>
    </row>
    <row r="96" spans="2:13">
      <c r="B96" s="2"/>
      <c r="C96" s="2"/>
      <c r="D96" s="2"/>
      <c r="E96" s="2"/>
      <c r="F96" s="2"/>
      <c r="G96" s="2"/>
      <c r="H96" s="2"/>
      <c r="I96" s="2"/>
      <c r="J96" s="2"/>
      <c r="K96" s="2"/>
      <c r="L96" s="2"/>
      <c r="M96" s="2"/>
    </row>
    <row r="97" spans="2:13">
      <c r="B97" s="2"/>
      <c r="C97" s="2"/>
      <c r="D97" s="2"/>
      <c r="E97" s="2"/>
      <c r="F97" s="2"/>
      <c r="G97" s="2"/>
      <c r="H97" s="2"/>
      <c r="I97" s="2"/>
      <c r="J97" s="2"/>
      <c r="K97" s="2"/>
      <c r="L97" s="2"/>
      <c r="M97" s="2"/>
    </row>
    <row r="98" spans="2:13">
      <c r="B98" s="2"/>
      <c r="C98" s="2"/>
      <c r="D98" s="2"/>
      <c r="E98" s="2"/>
      <c r="F98" s="2"/>
      <c r="G98" s="2"/>
      <c r="H98" s="2"/>
      <c r="I98" s="2"/>
      <c r="J98" s="2"/>
      <c r="K98" s="2"/>
      <c r="L98" s="2"/>
      <c r="M98" s="2"/>
    </row>
    <row r="99" spans="2:13">
      <c r="B99" s="2"/>
      <c r="C99" s="2"/>
      <c r="D99" s="2"/>
      <c r="E99" s="2"/>
      <c r="F99" s="2"/>
      <c r="G99" s="2"/>
      <c r="H99" s="2"/>
      <c r="I99" s="2"/>
      <c r="J99" s="2"/>
      <c r="K99" s="2"/>
      <c r="L99" s="2"/>
      <c r="M99" s="2"/>
    </row>
    <row r="100" spans="2:13">
      <c r="B100" s="2"/>
      <c r="C100" s="2"/>
      <c r="D100" s="2"/>
      <c r="E100" s="2"/>
      <c r="F100" s="2"/>
      <c r="G100" s="2"/>
      <c r="H100" s="2"/>
      <c r="I100" s="2"/>
      <c r="J100" s="2"/>
      <c r="K100" s="2"/>
      <c r="L100" s="2"/>
      <c r="M100" s="2"/>
    </row>
    <row r="101" spans="2:13">
      <c r="B101" s="2"/>
      <c r="C101" s="2"/>
      <c r="D101" s="2"/>
      <c r="E101" s="2"/>
      <c r="F101" s="2"/>
      <c r="G101" s="2"/>
      <c r="H101" s="2"/>
      <c r="I101" s="2"/>
      <c r="J101" s="2"/>
      <c r="K101" s="2"/>
      <c r="L101" s="2"/>
      <c r="M101" s="2"/>
    </row>
    <row r="102" spans="2:13">
      <c r="B102" s="2"/>
      <c r="C102" s="2"/>
      <c r="D102" s="2"/>
      <c r="E102" s="2"/>
      <c r="F102" s="2"/>
      <c r="G102" s="2"/>
      <c r="H102" s="2"/>
      <c r="I102" s="2"/>
      <c r="J102" s="2"/>
      <c r="K102" s="2"/>
      <c r="L102" s="2"/>
      <c r="M102" s="2"/>
    </row>
    <row r="103" spans="2:13">
      <c r="B103" s="2"/>
      <c r="C103" s="2"/>
      <c r="D103" s="2"/>
      <c r="E103" s="2"/>
      <c r="F103" s="2"/>
      <c r="G103" s="2"/>
      <c r="H103" s="2"/>
      <c r="I103" s="2"/>
      <c r="J103" s="2"/>
      <c r="K103" s="2"/>
      <c r="L103" s="2"/>
      <c r="M103" s="2"/>
    </row>
    <row r="104" spans="2:13">
      <c r="B104" s="2"/>
      <c r="C104" s="2"/>
      <c r="D104" s="2"/>
      <c r="E104" s="2"/>
      <c r="F104" s="2"/>
      <c r="G104" s="2"/>
      <c r="H104" s="2"/>
      <c r="I104" s="2"/>
      <c r="J104" s="2"/>
      <c r="K104" s="2"/>
      <c r="L104" s="2"/>
      <c r="M104" s="2"/>
    </row>
    <row r="105" spans="2:13">
      <c r="B105" s="2"/>
      <c r="C105" s="2"/>
      <c r="D105" s="2"/>
      <c r="E105" s="2"/>
      <c r="F105" s="2"/>
      <c r="G105" s="2"/>
      <c r="H105" s="2"/>
      <c r="I105" s="2"/>
      <c r="J105" s="2"/>
      <c r="K105" s="2"/>
      <c r="L105" s="2"/>
      <c r="M105" s="2"/>
    </row>
    <row r="106" spans="2:13">
      <c r="B106" s="2"/>
      <c r="C106" s="2"/>
      <c r="D106" s="2"/>
      <c r="E106" s="2"/>
      <c r="F106" s="2"/>
      <c r="G106" s="2"/>
      <c r="H106" s="2"/>
      <c r="I106" s="2"/>
      <c r="J106" s="2"/>
      <c r="K106" s="2"/>
      <c r="L106" s="2"/>
      <c r="M106" s="2"/>
    </row>
    <row r="107" spans="2:13">
      <c r="B107" s="2"/>
      <c r="C107" s="2"/>
      <c r="D107" s="2"/>
      <c r="E107" s="2"/>
      <c r="F107" s="2"/>
      <c r="G107" s="2"/>
      <c r="H107" s="2"/>
      <c r="I107" s="2"/>
      <c r="J107" s="2"/>
      <c r="K107" s="2"/>
      <c r="L107" s="2"/>
      <c r="M107" s="2"/>
    </row>
    <row r="108" spans="2:13">
      <c r="B108" s="2"/>
      <c r="C108" s="2"/>
      <c r="D108" s="2"/>
      <c r="E108" s="2"/>
      <c r="F108" s="2"/>
      <c r="G108" s="2"/>
      <c r="H108" s="2"/>
      <c r="I108" s="2"/>
      <c r="J108" s="2"/>
      <c r="K108" s="2"/>
      <c r="L108" s="2"/>
      <c r="M108" s="2"/>
    </row>
    <row r="109" spans="2:13">
      <c r="B109" s="2"/>
      <c r="C109" s="2"/>
      <c r="D109" s="2"/>
      <c r="E109" s="2"/>
      <c r="F109" s="2"/>
      <c r="G109" s="2"/>
      <c r="H109" s="2"/>
      <c r="I109" s="2"/>
      <c r="J109" s="2"/>
      <c r="K109" s="2"/>
      <c r="L109" s="2"/>
      <c r="M109" s="2"/>
    </row>
    <row r="110" spans="2:13">
      <c r="B110" s="2"/>
      <c r="C110" s="2"/>
      <c r="D110" s="2"/>
      <c r="E110" s="2"/>
      <c r="F110" s="2"/>
      <c r="G110" s="2"/>
      <c r="H110" s="2"/>
      <c r="I110" s="2"/>
      <c r="J110" s="2"/>
      <c r="K110" s="2"/>
      <c r="L110" s="2"/>
      <c r="M110" s="2"/>
    </row>
    <row r="111" spans="2:13">
      <c r="B111" s="2"/>
      <c r="C111" s="2"/>
      <c r="D111" s="2"/>
      <c r="E111" s="2"/>
      <c r="F111" s="2"/>
      <c r="G111" s="2"/>
      <c r="H111" s="2"/>
      <c r="I111" s="2"/>
      <c r="J111" s="2"/>
      <c r="K111" s="2"/>
      <c r="L111" s="2"/>
      <c r="M111" s="2"/>
    </row>
    <row r="112" spans="2:13">
      <c r="B112" s="2"/>
      <c r="C112" s="2"/>
      <c r="D112" s="2"/>
      <c r="E112" s="2"/>
      <c r="F112" s="2"/>
      <c r="G112" s="2"/>
      <c r="H112" s="2"/>
      <c r="I112" s="2"/>
      <c r="J112" s="2"/>
      <c r="K112" s="2"/>
      <c r="L112" s="2"/>
      <c r="M112" s="2"/>
    </row>
    <row r="113" spans="2:13">
      <c r="B113" s="2"/>
      <c r="C113" s="2"/>
      <c r="D113" s="2"/>
      <c r="E113" s="2"/>
      <c r="F113" s="2"/>
      <c r="G113" s="2"/>
      <c r="H113" s="2"/>
      <c r="I113" s="2"/>
      <c r="J113" s="2"/>
      <c r="K113" s="2"/>
      <c r="L113" s="2"/>
      <c r="M113" s="2"/>
    </row>
    <row r="114" spans="2:13">
      <c r="B114" s="2"/>
      <c r="C114" s="2"/>
      <c r="D114" s="2"/>
      <c r="E114" s="2"/>
      <c r="F114" s="2"/>
      <c r="G114" s="2"/>
      <c r="H114" s="2"/>
      <c r="I114" s="2"/>
      <c r="J114" s="2"/>
      <c r="K114" s="2"/>
      <c r="L114" s="2"/>
      <c r="M114" s="2"/>
    </row>
    <row r="115" spans="2:13">
      <c r="B115" s="2"/>
      <c r="C115" s="2"/>
      <c r="D115" s="2"/>
      <c r="E115" s="2"/>
      <c r="F115" s="2"/>
      <c r="G115" s="2"/>
      <c r="H115" s="2"/>
      <c r="I115" s="2"/>
      <c r="J115" s="2"/>
      <c r="K115" s="2"/>
      <c r="L115" s="2"/>
      <c r="M115" s="2"/>
    </row>
    <row r="116" spans="2:13">
      <c r="B116" s="2"/>
      <c r="C116" s="2"/>
      <c r="D116" s="2"/>
      <c r="E116" s="2"/>
      <c r="F116" s="2"/>
      <c r="G116" s="2"/>
      <c r="H116" s="2"/>
      <c r="I116" s="2"/>
      <c r="J116" s="2"/>
      <c r="K116" s="2"/>
      <c r="L116" s="2"/>
      <c r="M116" s="2"/>
    </row>
    <row r="117" spans="2:13">
      <c r="B117" s="2"/>
      <c r="C117" s="2"/>
      <c r="D117" s="2"/>
      <c r="E117" s="2"/>
      <c r="F117" s="2"/>
      <c r="G117" s="2"/>
      <c r="H117" s="2"/>
      <c r="I117" s="2"/>
      <c r="J117" s="2"/>
      <c r="K117" s="2"/>
      <c r="L117" s="2"/>
      <c r="M117" s="2"/>
    </row>
    <row r="118" spans="2:13">
      <c r="B118" s="2"/>
      <c r="C118" s="2"/>
      <c r="D118" s="2"/>
      <c r="E118" s="2"/>
      <c r="F118" s="2"/>
      <c r="G118" s="2"/>
      <c r="H118" s="2"/>
      <c r="I118" s="2"/>
      <c r="J118" s="2"/>
      <c r="K118" s="2"/>
      <c r="L118" s="2"/>
      <c r="M118" s="2"/>
    </row>
    <row r="119" spans="2:13">
      <c r="B119" s="2"/>
      <c r="C119" s="2"/>
      <c r="D119" s="2"/>
      <c r="E119" s="2"/>
      <c r="F119" s="2"/>
      <c r="G119" s="2"/>
      <c r="H119" s="2"/>
      <c r="I119" s="2"/>
      <c r="J119" s="2"/>
      <c r="K119" s="2"/>
      <c r="L119" s="2"/>
      <c r="M119" s="2"/>
    </row>
    <row r="120" spans="2:13">
      <c r="B120" s="2"/>
      <c r="C120" s="2"/>
      <c r="D120" s="2"/>
      <c r="E120" s="2"/>
      <c r="F120" s="2"/>
      <c r="G120" s="2"/>
      <c r="H120" s="2"/>
      <c r="I120" s="2"/>
      <c r="J120" s="2"/>
      <c r="K120" s="2"/>
      <c r="L120" s="2"/>
      <c r="M120" s="2"/>
    </row>
    <row r="121" spans="2:13">
      <c r="B121" s="2"/>
      <c r="C121" s="2"/>
      <c r="D121" s="2"/>
      <c r="E121" s="2"/>
      <c r="F121" s="2"/>
      <c r="G121" s="2"/>
      <c r="H121" s="2"/>
      <c r="I121" s="2"/>
      <c r="J121" s="2"/>
      <c r="K121" s="2"/>
      <c r="L121" s="2"/>
      <c r="M121" s="2"/>
    </row>
    <row r="122" spans="2:13">
      <c r="B122" s="2"/>
      <c r="C122" s="2"/>
      <c r="D122" s="2"/>
      <c r="E122" s="2"/>
      <c r="F122" s="2"/>
      <c r="G122" s="2"/>
      <c r="H122" s="2"/>
      <c r="I122" s="2"/>
      <c r="J122" s="2"/>
      <c r="K122" s="2"/>
      <c r="L122" s="2"/>
      <c r="M122" s="2"/>
    </row>
    <row r="123" spans="2:13">
      <c r="B123" s="2"/>
      <c r="C123" s="2"/>
      <c r="D123" s="2"/>
      <c r="E123" s="2"/>
      <c r="F123" s="2"/>
      <c r="G123" s="2"/>
      <c r="H123" s="2"/>
      <c r="I123" s="2"/>
      <c r="J123" s="2"/>
      <c r="K123" s="2"/>
      <c r="L123" s="2"/>
      <c r="M123" s="2"/>
    </row>
    <row r="124" spans="2:13">
      <c r="B124" s="2"/>
      <c r="C124" s="2"/>
      <c r="D124" s="2"/>
      <c r="E124" s="2"/>
      <c r="F124" s="2"/>
      <c r="G124" s="2"/>
      <c r="H124" s="2"/>
      <c r="I124" s="2"/>
      <c r="J124" s="2"/>
      <c r="K124" s="2"/>
      <c r="L124" s="2"/>
      <c r="M124" s="2"/>
    </row>
    <row r="125" spans="2:13">
      <c r="B125" s="2"/>
      <c r="C125" s="2"/>
      <c r="D125" s="2"/>
      <c r="E125" s="2"/>
      <c r="F125" s="2"/>
      <c r="G125" s="2"/>
      <c r="H125" s="2"/>
      <c r="I125" s="2"/>
      <c r="J125" s="2"/>
      <c r="K125" s="2"/>
      <c r="L125" s="2"/>
      <c r="M125" s="2"/>
    </row>
    <row r="126" spans="2:13">
      <c r="B126" s="2"/>
      <c r="C126" s="2"/>
      <c r="D126" s="2"/>
      <c r="E126" s="2"/>
      <c r="F126" s="2"/>
      <c r="G126" s="2"/>
      <c r="H126" s="2"/>
      <c r="I126" s="2"/>
      <c r="J126" s="2"/>
      <c r="K126" s="2"/>
      <c r="L126" s="2"/>
      <c r="M126" s="2"/>
    </row>
    <row r="127" spans="2:13">
      <c r="B127" s="2"/>
      <c r="C127" s="2"/>
      <c r="D127" s="2"/>
      <c r="E127" s="2"/>
      <c r="F127" s="2"/>
      <c r="G127" s="2"/>
      <c r="H127" s="2"/>
      <c r="I127" s="2"/>
      <c r="J127" s="2"/>
      <c r="K127" s="2"/>
      <c r="L127" s="2"/>
      <c r="M127" s="2"/>
    </row>
    <row r="128" spans="2:13">
      <c r="B128" s="2"/>
      <c r="C128" s="2"/>
      <c r="D128" s="2"/>
      <c r="E128" s="2"/>
      <c r="F128" s="2"/>
      <c r="G128" s="2"/>
      <c r="H128" s="2"/>
      <c r="I128" s="2"/>
      <c r="J128" s="2"/>
      <c r="K128" s="2"/>
      <c r="L128" s="2"/>
      <c r="M128" s="2"/>
    </row>
    <row r="129" spans="2:13">
      <c r="B129" s="2"/>
      <c r="C129" s="2"/>
      <c r="D129" s="2"/>
      <c r="E129" s="2"/>
      <c r="F129" s="2"/>
      <c r="G129" s="2"/>
      <c r="H129" s="2"/>
      <c r="I129" s="2"/>
      <c r="J129" s="2"/>
      <c r="K129" s="2"/>
      <c r="L129" s="2"/>
      <c r="M129" s="2"/>
    </row>
    <row r="130" spans="2:13">
      <c r="B130" s="2"/>
      <c r="C130" s="2"/>
      <c r="D130" s="2"/>
      <c r="E130" s="2"/>
      <c r="F130" s="2"/>
      <c r="G130" s="2"/>
      <c r="H130" s="2"/>
      <c r="I130" s="2"/>
      <c r="J130" s="2"/>
      <c r="K130" s="2"/>
      <c r="L130" s="2"/>
      <c r="M130" s="2"/>
    </row>
    <row r="131" spans="2:13">
      <c r="B131" s="2"/>
      <c r="C131" s="2"/>
      <c r="D131" s="2"/>
      <c r="E131" s="2"/>
      <c r="F131" s="2"/>
      <c r="G131" s="2"/>
      <c r="H131" s="2"/>
      <c r="I131" s="2"/>
      <c r="J131" s="2"/>
      <c r="K131" s="2"/>
      <c r="L131" s="2"/>
      <c r="M131" s="2"/>
    </row>
    <row r="132" spans="2:13">
      <c r="B132" s="2"/>
      <c r="C132" s="2"/>
      <c r="D132" s="2"/>
      <c r="E132" s="2"/>
      <c r="F132" s="2"/>
      <c r="G132" s="2"/>
      <c r="H132" s="2"/>
      <c r="I132" s="2"/>
      <c r="J132" s="2"/>
      <c r="K132" s="2"/>
      <c r="L132" s="2"/>
      <c r="M132" s="2"/>
    </row>
    <row r="133" spans="2:13">
      <c r="B133" s="2"/>
      <c r="C133" s="2"/>
      <c r="D133" s="2"/>
      <c r="E133" s="2"/>
      <c r="F133" s="2"/>
      <c r="G133" s="2"/>
      <c r="H133" s="2"/>
      <c r="I133" s="2"/>
      <c r="J133" s="2"/>
      <c r="K133" s="2"/>
      <c r="L133" s="2"/>
      <c r="M133" s="2"/>
    </row>
    <row r="134" spans="2:13">
      <c r="B134" s="2"/>
      <c r="C134" s="2"/>
      <c r="D134" s="2"/>
      <c r="E134" s="2"/>
      <c r="F134" s="2"/>
      <c r="G134" s="2"/>
      <c r="H134" s="2"/>
      <c r="I134" s="2"/>
      <c r="J134" s="2"/>
      <c r="K134" s="2"/>
      <c r="L134" s="2"/>
      <c r="M134" s="2"/>
    </row>
    <row r="135" spans="2:13">
      <c r="B135" s="2"/>
      <c r="C135" s="2"/>
      <c r="D135" s="2"/>
      <c r="E135" s="2"/>
      <c r="F135" s="2"/>
      <c r="G135" s="2"/>
      <c r="H135" s="2"/>
      <c r="I135" s="2"/>
      <c r="J135" s="2"/>
      <c r="K135" s="2"/>
      <c r="L135" s="2"/>
      <c r="M135" s="2"/>
    </row>
    <row r="136" spans="2:13">
      <c r="B136" s="2"/>
      <c r="C136" s="2"/>
      <c r="D136" s="2"/>
      <c r="E136" s="2"/>
      <c r="F136" s="2"/>
      <c r="G136" s="2"/>
      <c r="H136" s="2"/>
      <c r="I136" s="2"/>
      <c r="J136" s="2"/>
      <c r="K136" s="2"/>
      <c r="L136" s="2"/>
      <c r="M136" s="2"/>
    </row>
    <row r="137" spans="2:13">
      <c r="B137" s="2"/>
      <c r="C137" s="2"/>
      <c r="D137" s="2"/>
      <c r="E137" s="2"/>
      <c r="F137" s="2"/>
      <c r="G137" s="2"/>
      <c r="H137" s="2"/>
      <c r="I137" s="2"/>
      <c r="J137" s="2"/>
      <c r="K137" s="2"/>
      <c r="L137" s="2"/>
      <c r="M137" s="2"/>
    </row>
    <row r="138" spans="2:13">
      <c r="B138" s="2"/>
      <c r="C138" s="2"/>
      <c r="D138" s="2"/>
      <c r="E138" s="2"/>
      <c r="F138" s="2"/>
      <c r="G138" s="2"/>
      <c r="H138" s="2"/>
      <c r="I138" s="2"/>
      <c r="J138" s="2"/>
      <c r="K138" s="2"/>
      <c r="L138" s="2"/>
      <c r="M138" s="2"/>
    </row>
    <row r="139" spans="2:13">
      <c r="B139" s="2"/>
      <c r="C139" s="2"/>
      <c r="D139" s="2"/>
      <c r="E139" s="2"/>
      <c r="F139" s="2"/>
      <c r="G139" s="2"/>
      <c r="H139" s="2"/>
      <c r="I139" s="2"/>
      <c r="J139" s="2"/>
      <c r="K139" s="2"/>
      <c r="L139" s="2"/>
      <c r="M139" s="2"/>
    </row>
    <row r="140" spans="2:13">
      <c r="B140" s="2"/>
      <c r="C140" s="2"/>
      <c r="D140" s="2"/>
      <c r="E140" s="2"/>
      <c r="F140" s="2"/>
      <c r="G140" s="2"/>
      <c r="H140" s="2"/>
      <c r="I140" s="2"/>
      <c r="J140" s="2"/>
      <c r="K140" s="2"/>
      <c r="L140" s="2"/>
      <c r="M140" s="2"/>
    </row>
    <row r="141" spans="2:13">
      <c r="B141" s="2"/>
      <c r="C141" s="2"/>
      <c r="D141" s="2"/>
      <c r="E141" s="2"/>
      <c r="F141" s="2"/>
      <c r="G141" s="2"/>
      <c r="H141" s="2"/>
      <c r="I141" s="2"/>
      <c r="J141" s="2"/>
      <c r="K141" s="2"/>
      <c r="L141" s="2"/>
      <c r="M141" s="2"/>
    </row>
    <row r="142" spans="2:13">
      <c r="B142" s="2"/>
      <c r="C142" s="2"/>
      <c r="D142" s="2"/>
      <c r="E142" s="2"/>
      <c r="F142" s="2"/>
      <c r="G142" s="2"/>
      <c r="H142" s="2"/>
      <c r="I142" s="2"/>
      <c r="J142" s="2"/>
      <c r="K142" s="2"/>
      <c r="L142" s="2"/>
      <c r="M142" s="2"/>
    </row>
    <row r="143" spans="2:13">
      <c r="B143" s="2"/>
      <c r="C143" s="2"/>
      <c r="D143" s="2"/>
      <c r="E143" s="2"/>
      <c r="F143" s="2"/>
      <c r="G143" s="2"/>
      <c r="H143" s="2"/>
      <c r="I143" s="2"/>
      <c r="J143" s="2"/>
      <c r="K143" s="2"/>
      <c r="L143" s="2"/>
      <c r="M143" s="2"/>
    </row>
    <row r="144" spans="2:13">
      <c r="B144" s="2"/>
      <c r="C144" s="2"/>
      <c r="D144" s="2"/>
      <c r="E144" s="2"/>
      <c r="F144" s="2"/>
      <c r="G144" s="2"/>
      <c r="H144" s="2"/>
      <c r="I144" s="2"/>
      <c r="J144" s="2"/>
      <c r="K144" s="2"/>
      <c r="L144" s="2"/>
      <c r="M144" s="2"/>
    </row>
    <row r="145" spans="2:13">
      <c r="B145" s="2"/>
      <c r="C145" s="2"/>
      <c r="D145" s="2"/>
      <c r="E145" s="2"/>
      <c r="F145" s="2"/>
      <c r="G145" s="2"/>
      <c r="H145" s="2"/>
      <c r="I145" s="2"/>
      <c r="J145" s="2"/>
      <c r="K145" s="2"/>
      <c r="L145" s="2"/>
      <c r="M145" s="2"/>
    </row>
    <row r="146" spans="2:13">
      <c r="B146" s="2"/>
      <c r="C146" s="2"/>
      <c r="D146" s="2"/>
      <c r="E146" s="2"/>
      <c r="F146" s="2"/>
      <c r="G146" s="2"/>
      <c r="H146" s="2"/>
      <c r="I146" s="2"/>
      <c r="J146" s="2"/>
      <c r="K146" s="2"/>
      <c r="L146" s="2"/>
      <c r="M146" s="2"/>
    </row>
    <row r="147" spans="2:13">
      <c r="B147" s="2"/>
      <c r="C147" s="2"/>
      <c r="D147" s="2"/>
      <c r="E147" s="2"/>
      <c r="F147" s="2"/>
      <c r="G147" s="2"/>
      <c r="H147" s="2"/>
      <c r="I147" s="2"/>
      <c r="J147" s="2"/>
      <c r="K147" s="2"/>
      <c r="L147" s="2"/>
      <c r="M147" s="2"/>
    </row>
    <row r="148" spans="2:13">
      <c r="B148" s="2"/>
      <c r="C148" s="2"/>
      <c r="D148" s="2"/>
      <c r="E148" s="2"/>
      <c r="F148" s="2"/>
      <c r="G148" s="2"/>
      <c r="H148" s="2"/>
      <c r="I148" s="2"/>
      <c r="J148" s="2"/>
      <c r="K148" s="2"/>
      <c r="L148" s="2"/>
      <c r="M148" s="2"/>
    </row>
    <row r="149" spans="2:13">
      <c r="B149" s="2"/>
      <c r="C149" s="2"/>
      <c r="D149" s="2"/>
      <c r="E149" s="2"/>
      <c r="F149" s="2"/>
      <c r="G149" s="2"/>
      <c r="H149" s="2"/>
      <c r="I149" s="2"/>
      <c r="J149" s="2"/>
      <c r="K149" s="2"/>
      <c r="L149" s="2"/>
      <c r="M149" s="2"/>
    </row>
    <row r="150" spans="2:13">
      <c r="B150" s="2"/>
      <c r="C150" s="2"/>
      <c r="D150" s="2"/>
      <c r="E150" s="2"/>
      <c r="F150" s="2"/>
      <c r="G150" s="2"/>
      <c r="H150" s="2"/>
      <c r="I150" s="2"/>
      <c r="J150" s="2"/>
      <c r="K150" s="2"/>
      <c r="L150" s="2"/>
      <c r="M150" s="2"/>
    </row>
    <row r="151" spans="2:13">
      <c r="B151" s="2"/>
      <c r="C151" s="2"/>
      <c r="D151" s="2"/>
      <c r="E151" s="2"/>
      <c r="F151" s="2"/>
      <c r="G151" s="2"/>
      <c r="H151" s="2"/>
      <c r="I151" s="2"/>
      <c r="J151" s="2"/>
      <c r="K151" s="2"/>
      <c r="L151" s="2"/>
      <c r="M151" s="2"/>
    </row>
    <row r="152" spans="2:13">
      <c r="B152" s="2"/>
      <c r="C152" s="2"/>
      <c r="D152" s="2"/>
      <c r="E152" s="2"/>
      <c r="F152" s="2"/>
      <c r="G152" s="2"/>
      <c r="H152" s="2"/>
      <c r="I152" s="2"/>
      <c r="J152" s="2"/>
      <c r="K152" s="2"/>
      <c r="L152" s="2"/>
      <c r="M152" s="2"/>
    </row>
    <row r="153" spans="2:13">
      <c r="B153" s="2"/>
      <c r="C153" s="2"/>
      <c r="D153" s="2"/>
      <c r="E153" s="2"/>
      <c r="F153" s="2"/>
      <c r="G153" s="2"/>
      <c r="H153" s="2"/>
      <c r="I153" s="2"/>
      <c r="J153" s="2"/>
      <c r="K153" s="2"/>
      <c r="L153" s="2"/>
      <c r="M153" s="2"/>
    </row>
    <row r="154" spans="2:13">
      <c r="B154" s="2"/>
      <c r="C154" s="2"/>
      <c r="D154" s="2"/>
      <c r="E154" s="2"/>
      <c r="F154" s="2"/>
      <c r="G154" s="2"/>
      <c r="H154" s="2"/>
      <c r="I154" s="2"/>
      <c r="J154" s="2"/>
      <c r="K154" s="2"/>
      <c r="L154" s="2"/>
      <c r="M154" s="2"/>
    </row>
    <row r="155" spans="2:13">
      <c r="B155" s="2"/>
      <c r="C155" s="2"/>
      <c r="D155" s="2"/>
      <c r="E155" s="2"/>
      <c r="F155" s="2"/>
      <c r="G155" s="2"/>
      <c r="H155" s="2"/>
      <c r="I155" s="2"/>
      <c r="J155" s="2"/>
      <c r="K155" s="2"/>
      <c r="L155" s="2"/>
      <c r="M155" s="2"/>
    </row>
    <row r="156" spans="2:13">
      <c r="B156" s="2"/>
      <c r="C156" s="2"/>
      <c r="D156" s="2"/>
      <c r="E156" s="2"/>
      <c r="F156" s="2"/>
      <c r="G156" s="2"/>
      <c r="H156" s="2"/>
      <c r="I156" s="2"/>
      <c r="J156" s="2"/>
      <c r="K156" s="2"/>
      <c r="L156" s="2"/>
      <c r="M156" s="2"/>
    </row>
    <row r="157" spans="2:13">
      <c r="B157" s="2"/>
      <c r="C157" s="2"/>
      <c r="D157" s="2"/>
      <c r="E157" s="2"/>
      <c r="F157" s="2"/>
      <c r="G157" s="2"/>
      <c r="H157" s="2"/>
      <c r="I157" s="2"/>
      <c r="J157" s="2"/>
      <c r="K157" s="2"/>
      <c r="L157" s="2"/>
      <c r="M157" s="2"/>
    </row>
    <row r="158" spans="2:13">
      <c r="B158" s="2"/>
      <c r="C158" s="2"/>
      <c r="D158" s="2"/>
      <c r="E158" s="2"/>
      <c r="F158" s="2"/>
      <c r="G158" s="2"/>
      <c r="H158" s="2"/>
      <c r="I158" s="2"/>
      <c r="J158" s="2"/>
      <c r="K158" s="2"/>
      <c r="L158" s="2"/>
      <c r="M158" s="2"/>
    </row>
    <row r="159" spans="2:13">
      <c r="B159" s="2"/>
      <c r="C159" s="2"/>
      <c r="D159" s="2"/>
      <c r="E159" s="2"/>
      <c r="F159" s="2"/>
      <c r="G159" s="2"/>
      <c r="H159" s="2"/>
      <c r="I159" s="2"/>
      <c r="J159" s="2"/>
      <c r="K159" s="2"/>
      <c r="L159" s="2"/>
      <c r="M159" s="2"/>
    </row>
    <row r="160" spans="2:13">
      <c r="B160" s="2"/>
      <c r="C160" s="2"/>
      <c r="D160" s="2"/>
      <c r="E160" s="2"/>
      <c r="F160" s="2"/>
      <c r="G160" s="2"/>
      <c r="H160" s="2"/>
      <c r="I160" s="2"/>
      <c r="J160" s="2"/>
      <c r="K160" s="2"/>
      <c r="L160" s="2"/>
      <c r="M160" s="2"/>
    </row>
    <row r="161" spans="2:13">
      <c r="B161" s="2"/>
      <c r="C161" s="2"/>
      <c r="D161" s="2"/>
      <c r="E161" s="2"/>
      <c r="F161" s="2"/>
      <c r="G161" s="2"/>
      <c r="H161" s="2"/>
      <c r="I161" s="2"/>
      <c r="J161" s="2"/>
      <c r="K161" s="2"/>
      <c r="L161" s="2"/>
      <c r="M161" s="2"/>
    </row>
    <row r="162" spans="2:13">
      <c r="B162" s="2"/>
      <c r="C162" s="2"/>
      <c r="D162" s="2"/>
      <c r="E162" s="2"/>
      <c r="F162" s="2"/>
      <c r="G162" s="2"/>
      <c r="H162" s="2"/>
      <c r="I162" s="2"/>
      <c r="J162" s="2"/>
      <c r="K162" s="2"/>
      <c r="L162" s="2"/>
      <c r="M162" s="2"/>
    </row>
    <row r="163" spans="2:13">
      <c r="B163" s="2"/>
      <c r="C163" s="2"/>
      <c r="D163" s="2"/>
      <c r="E163" s="2"/>
      <c r="F163" s="2"/>
      <c r="G163" s="2"/>
      <c r="H163" s="2"/>
      <c r="I163" s="2"/>
      <c r="J163" s="2"/>
      <c r="K163" s="2"/>
      <c r="L163" s="2"/>
      <c r="M163" s="2"/>
    </row>
    <row r="164" spans="2:13">
      <c r="B164" s="2"/>
      <c r="C164" s="2"/>
      <c r="D164" s="2"/>
      <c r="E164" s="2"/>
      <c r="F164" s="2"/>
      <c r="G164" s="2"/>
      <c r="H164" s="2"/>
      <c r="I164" s="2"/>
      <c r="J164" s="2"/>
      <c r="K164" s="2"/>
      <c r="L164" s="2"/>
      <c r="M164" s="2"/>
    </row>
    <row r="165" spans="2:13">
      <c r="B165" s="2"/>
      <c r="C165" s="2"/>
      <c r="D165" s="2"/>
      <c r="E165" s="2"/>
      <c r="F165" s="2"/>
      <c r="G165" s="2"/>
      <c r="H165" s="2"/>
      <c r="I165" s="2"/>
      <c r="J165" s="2"/>
      <c r="K165" s="2"/>
      <c r="L165" s="2"/>
      <c r="M165" s="2"/>
    </row>
    <row r="166" spans="2:13">
      <c r="B166" s="2"/>
      <c r="C166" s="2"/>
      <c r="D166" s="2"/>
      <c r="E166" s="2"/>
      <c r="F166" s="2"/>
      <c r="G166" s="2"/>
      <c r="H166" s="2"/>
      <c r="I166" s="2"/>
      <c r="J166" s="2"/>
      <c r="K166" s="2"/>
      <c r="L166" s="2"/>
      <c r="M166" s="2"/>
    </row>
    <row r="167" spans="2:13">
      <c r="B167" s="2"/>
      <c r="C167" s="2"/>
      <c r="D167" s="2"/>
      <c r="E167" s="2"/>
      <c r="F167" s="2"/>
      <c r="G167" s="2"/>
      <c r="H167" s="2"/>
      <c r="I167" s="2"/>
      <c r="J167" s="2"/>
      <c r="K167" s="2"/>
      <c r="L167" s="2"/>
      <c r="M167" s="2"/>
    </row>
    <row r="168" spans="2:13">
      <c r="B168" s="2"/>
      <c r="C168" s="2"/>
      <c r="D168" s="2"/>
      <c r="E168" s="2"/>
      <c r="F168" s="2"/>
      <c r="G168" s="2"/>
      <c r="H168" s="2"/>
      <c r="I168" s="2"/>
      <c r="J168" s="2"/>
      <c r="K168" s="2"/>
      <c r="L168" s="2"/>
      <c r="M168" s="2"/>
    </row>
    <row r="169" spans="2:13">
      <c r="B169" s="2"/>
      <c r="C169" s="2"/>
      <c r="D169" s="2"/>
      <c r="E169" s="2"/>
      <c r="F169" s="2"/>
      <c r="G169" s="2"/>
      <c r="H169" s="2"/>
      <c r="I169" s="2"/>
      <c r="J169" s="2"/>
      <c r="K169" s="2"/>
      <c r="L169" s="2"/>
      <c r="M169" s="2"/>
    </row>
    <row r="170" spans="2:13">
      <c r="B170" s="2"/>
      <c r="C170" s="2"/>
      <c r="D170" s="2"/>
      <c r="E170" s="2"/>
      <c r="F170" s="2"/>
      <c r="G170" s="2"/>
      <c r="H170" s="2"/>
      <c r="I170" s="2"/>
      <c r="J170" s="2"/>
      <c r="K170" s="2"/>
      <c r="L170" s="2"/>
      <c r="M170" s="2"/>
    </row>
    <row r="171" spans="2:13">
      <c r="B171" s="2"/>
      <c r="C171" s="2"/>
      <c r="D171" s="2"/>
      <c r="E171" s="2"/>
      <c r="F171" s="2"/>
      <c r="G171" s="2"/>
      <c r="H171" s="2"/>
      <c r="I171" s="2"/>
      <c r="J171" s="2"/>
      <c r="K171" s="2"/>
      <c r="L171" s="2"/>
      <c r="M171" s="2"/>
    </row>
    <row r="172" spans="2:13">
      <c r="B172" s="2"/>
      <c r="C172" s="2"/>
      <c r="D172" s="2"/>
      <c r="E172" s="2"/>
      <c r="F172" s="2"/>
      <c r="G172" s="2"/>
      <c r="H172" s="2"/>
      <c r="I172" s="2"/>
      <c r="J172" s="2"/>
      <c r="K172" s="2"/>
      <c r="L172" s="2"/>
      <c r="M172" s="2"/>
    </row>
    <row r="173" spans="2:13">
      <c r="B173" s="2"/>
      <c r="C173" s="2"/>
      <c r="D173" s="2"/>
      <c r="E173" s="2"/>
      <c r="F173" s="2"/>
      <c r="G173" s="2"/>
      <c r="H173" s="2"/>
      <c r="I173" s="2"/>
      <c r="J173" s="2"/>
      <c r="K173" s="2"/>
      <c r="L173" s="2"/>
      <c r="M173" s="2"/>
    </row>
    <row r="174" spans="2:13">
      <c r="B174" s="2"/>
      <c r="C174" s="2"/>
      <c r="D174" s="2"/>
      <c r="E174" s="2"/>
      <c r="F174" s="2"/>
      <c r="G174" s="2"/>
      <c r="H174" s="2"/>
      <c r="I174" s="2"/>
      <c r="J174" s="2"/>
      <c r="K174" s="2"/>
      <c r="L174" s="2"/>
      <c r="M174" s="2"/>
    </row>
    <row r="175" spans="2:13">
      <c r="B175" s="2"/>
      <c r="C175" s="2"/>
      <c r="D175" s="2"/>
      <c r="E175" s="2"/>
      <c r="F175" s="2"/>
      <c r="G175" s="2"/>
      <c r="H175" s="2"/>
      <c r="I175" s="2"/>
      <c r="J175" s="2"/>
      <c r="K175" s="2"/>
      <c r="L175" s="2"/>
      <c r="M175" s="2"/>
    </row>
    <row r="176" spans="2:13">
      <c r="B176" s="2"/>
      <c r="C176" s="2"/>
      <c r="D176" s="2"/>
      <c r="E176" s="2"/>
      <c r="F176" s="2"/>
      <c r="G176" s="2"/>
      <c r="H176" s="2"/>
      <c r="I176" s="2"/>
      <c r="J176" s="2"/>
      <c r="K176" s="2"/>
      <c r="L176" s="2"/>
      <c r="M176" s="2"/>
    </row>
    <row r="177" spans="2:13">
      <c r="B177" s="2"/>
      <c r="C177" s="2"/>
      <c r="D177" s="2"/>
      <c r="E177" s="2"/>
      <c r="F177" s="2"/>
      <c r="G177" s="2"/>
      <c r="H177" s="2"/>
      <c r="I177" s="2"/>
      <c r="J177" s="2"/>
      <c r="K177" s="2"/>
      <c r="L177" s="2"/>
      <c r="M177" s="2"/>
    </row>
    <row r="178" spans="2:13">
      <c r="B178" s="2"/>
      <c r="C178" s="2"/>
      <c r="D178" s="2"/>
      <c r="E178" s="2"/>
      <c r="F178" s="2"/>
      <c r="G178" s="2"/>
      <c r="H178" s="2"/>
      <c r="I178" s="2"/>
      <c r="J178" s="2"/>
      <c r="K178" s="2"/>
      <c r="L178" s="2"/>
      <c r="M178" s="2"/>
    </row>
    <row r="179" spans="2:13">
      <c r="B179" s="2"/>
      <c r="C179" s="2"/>
      <c r="D179" s="2"/>
      <c r="E179" s="2"/>
      <c r="F179" s="2"/>
      <c r="G179" s="2"/>
      <c r="H179" s="2"/>
      <c r="I179" s="2"/>
      <c r="J179" s="2"/>
      <c r="K179" s="2"/>
      <c r="L179" s="2"/>
      <c r="M179" s="2"/>
    </row>
    <row r="180" spans="2:13">
      <c r="B180" s="2"/>
      <c r="C180" s="2"/>
      <c r="D180" s="2"/>
      <c r="E180" s="2"/>
      <c r="F180" s="2"/>
      <c r="G180" s="2"/>
      <c r="H180" s="2"/>
      <c r="I180" s="2"/>
      <c r="J180" s="2"/>
      <c r="K180" s="2"/>
      <c r="L180" s="2"/>
      <c r="M180" s="2"/>
    </row>
    <row r="181" spans="2:13">
      <c r="B181" s="2"/>
      <c r="C181" s="2"/>
      <c r="D181" s="2"/>
      <c r="E181" s="2"/>
      <c r="F181" s="2"/>
      <c r="G181" s="2"/>
      <c r="H181" s="2"/>
      <c r="I181" s="2"/>
      <c r="J181" s="2"/>
      <c r="K181" s="2"/>
      <c r="L181" s="2"/>
      <c r="M181" s="2"/>
    </row>
    <row r="182" spans="2:13">
      <c r="B182" s="2"/>
      <c r="C182" s="2"/>
      <c r="D182" s="2"/>
      <c r="E182" s="2"/>
      <c r="F182" s="2"/>
      <c r="G182" s="2"/>
      <c r="H182" s="2"/>
      <c r="I182" s="2"/>
      <c r="J182" s="2"/>
      <c r="K182" s="2"/>
      <c r="L182" s="2"/>
      <c r="M182" s="2"/>
    </row>
    <row r="183" spans="2:13">
      <c r="B183" s="2"/>
      <c r="C183" s="2"/>
      <c r="D183" s="2"/>
      <c r="E183" s="2"/>
      <c r="F183" s="2"/>
      <c r="G183" s="2"/>
      <c r="H183" s="2"/>
      <c r="I183" s="2"/>
      <c r="J183" s="2"/>
      <c r="K183" s="2"/>
      <c r="L183" s="2"/>
      <c r="M183" s="2"/>
    </row>
    <row r="184" spans="2:13">
      <c r="B184" s="2"/>
      <c r="C184" s="2"/>
      <c r="D184" s="2"/>
      <c r="E184" s="2"/>
      <c r="F184" s="2"/>
      <c r="G184" s="2"/>
      <c r="H184" s="2"/>
      <c r="I184" s="2"/>
      <c r="J184" s="2"/>
      <c r="K184" s="2"/>
      <c r="L184" s="2"/>
      <c r="M184" s="2"/>
    </row>
    <row r="185" spans="2:13">
      <c r="B185" s="2"/>
      <c r="C185" s="2"/>
      <c r="D185" s="2"/>
      <c r="E185" s="2"/>
      <c r="F185" s="2"/>
      <c r="G185" s="2"/>
      <c r="H185" s="2"/>
      <c r="I185" s="2"/>
      <c r="J185" s="2"/>
      <c r="K185" s="2"/>
      <c r="L185" s="2"/>
      <c r="M185" s="2"/>
    </row>
    <row r="186" spans="2:13">
      <c r="B186" s="2"/>
      <c r="C186" s="2"/>
      <c r="D186" s="2"/>
      <c r="E186" s="2"/>
      <c r="F186" s="2"/>
      <c r="G186" s="2"/>
      <c r="H186" s="2"/>
      <c r="I186" s="2"/>
      <c r="J186" s="2"/>
      <c r="K186" s="2"/>
      <c r="L186" s="2"/>
      <c r="M186" s="2"/>
    </row>
    <row r="187" spans="2:13">
      <c r="B187" s="2"/>
      <c r="C187" s="2"/>
      <c r="D187" s="2"/>
      <c r="E187" s="2"/>
      <c r="F187" s="2"/>
      <c r="G187" s="2"/>
      <c r="H187" s="2"/>
      <c r="I187" s="2"/>
      <c r="J187" s="2"/>
      <c r="K187" s="2"/>
      <c r="L187" s="2"/>
      <c r="M187" s="2"/>
    </row>
    <row r="188" spans="2:13">
      <c r="B188" s="2"/>
      <c r="C188" s="2"/>
      <c r="D188" s="2"/>
      <c r="E188" s="2"/>
      <c r="F188" s="2"/>
      <c r="G188" s="2"/>
      <c r="H188" s="2"/>
      <c r="I188" s="2"/>
      <c r="J188" s="2"/>
      <c r="K188" s="2"/>
      <c r="L188" s="2"/>
      <c r="M188" s="2"/>
    </row>
    <row r="189" spans="2:13">
      <c r="B189" s="2"/>
      <c r="C189" s="2"/>
      <c r="D189" s="2"/>
      <c r="E189" s="2"/>
      <c r="F189" s="2"/>
      <c r="G189" s="2"/>
      <c r="H189" s="2"/>
      <c r="I189" s="2"/>
      <c r="J189" s="2"/>
      <c r="K189" s="2"/>
      <c r="L189" s="2"/>
      <c r="M189" s="2"/>
    </row>
    <row r="190" spans="2:13">
      <c r="B190" s="2"/>
      <c r="C190" s="2"/>
      <c r="D190" s="2"/>
      <c r="E190" s="2"/>
      <c r="F190" s="2"/>
      <c r="G190" s="2"/>
      <c r="H190" s="2"/>
      <c r="I190" s="2"/>
      <c r="J190" s="2"/>
      <c r="K190" s="2"/>
      <c r="L190" s="2"/>
      <c r="M190" s="2"/>
    </row>
    <row r="191" spans="2:13">
      <c r="B191" s="2"/>
      <c r="C191" s="2"/>
      <c r="D191" s="2"/>
      <c r="E191" s="2"/>
      <c r="F191" s="2"/>
      <c r="G191" s="2"/>
      <c r="H191" s="2"/>
      <c r="I191" s="2"/>
      <c r="J191" s="2"/>
      <c r="K191" s="2"/>
      <c r="L191" s="2"/>
      <c r="M191" s="2"/>
    </row>
    <row r="192" spans="2:13">
      <c r="B192" s="2"/>
      <c r="C192" s="2"/>
      <c r="D192" s="2"/>
      <c r="E192" s="2"/>
      <c r="F192" s="2"/>
      <c r="G192" s="2"/>
      <c r="H192" s="2"/>
      <c r="I192" s="2"/>
      <c r="J192" s="2"/>
      <c r="K192" s="2"/>
      <c r="L192" s="2"/>
      <c r="M192" s="2"/>
    </row>
    <row r="193" spans="2:13">
      <c r="B193" s="2"/>
      <c r="C193" s="2"/>
      <c r="D193" s="2"/>
      <c r="E193" s="2"/>
      <c r="F193" s="2"/>
      <c r="G193" s="2"/>
      <c r="H193" s="2"/>
      <c r="I193" s="2"/>
      <c r="J193" s="2"/>
      <c r="K193" s="2"/>
      <c r="L193" s="2"/>
      <c r="M193" s="2"/>
    </row>
    <row r="194" spans="2:13">
      <c r="B194" s="2"/>
      <c r="C194" s="2"/>
      <c r="D194" s="2"/>
      <c r="E194" s="2"/>
      <c r="F194" s="2"/>
      <c r="G194" s="2"/>
      <c r="H194" s="2"/>
      <c r="I194" s="2"/>
      <c r="J194" s="2"/>
      <c r="K194" s="2"/>
      <c r="L194" s="2"/>
      <c r="M194" s="2"/>
    </row>
    <row r="195" spans="2:13">
      <c r="B195" s="2"/>
      <c r="C195" s="2"/>
      <c r="D195" s="2"/>
      <c r="E195" s="2"/>
      <c r="F195" s="2"/>
      <c r="G195" s="2"/>
      <c r="H195" s="2"/>
      <c r="I195" s="2"/>
      <c r="J195" s="2"/>
      <c r="K195" s="2"/>
      <c r="L195" s="2"/>
      <c r="M195" s="2"/>
    </row>
    <row r="196" spans="2:13">
      <c r="B196" s="2"/>
      <c r="C196" s="2"/>
      <c r="D196" s="2"/>
      <c r="E196" s="2"/>
      <c r="F196" s="2"/>
      <c r="G196" s="2"/>
      <c r="H196" s="2"/>
      <c r="I196" s="2"/>
      <c r="J196" s="2"/>
      <c r="K196" s="2"/>
      <c r="L196" s="2"/>
      <c r="M196" s="2"/>
    </row>
    <row r="197" spans="2:13">
      <c r="B197" s="2"/>
      <c r="C197" s="2"/>
      <c r="D197" s="2"/>
      <c r="E197" s="2"/>
      <c r="F197" s="2"/>
      <c r="G197" s="2"/>
      <c r="H197" s="2"/>
      <c r="I197" s="2"/>
      <c r="J197" s="2"/>
      <c r="K197" s="2"/>
      <c r="L197" s="2"/>
      <c r="M197" s="2"/>
    </row>
    <row r="198" spans="2:13">
      <c r="B198" s="2"/>
      <c r="C198" s="2"/>
      <c r="D198" s="2"/>
      <c r="E198" s="2"/>
      <c r="F198" s="2"/>
      <c r="G198" s="2"/>
      <c r="H198" s="2"/>
      <c r="I198" s="2"/>
      <c r="J198" s="2"/>
      <c r="K198" s="2"/>
      <c r="L198" s="2"/>
      <c r="M198" s="2"/>
    </row>
    <row r="199" spans="2:13">
      <c r="B199" s="2"/>
      <c r="C199" s="2"/>
      <c r="D199" s="2"/>
      <c r="E199" s="2"/>
      <c r="F199" s="2"/>
      <c r="G199" s="2"/>
      <c r="H199" s="2"/>
      <c r="I199" s="2"/>
      <c r="J199" s="2"/>
      <c r="K199" s="2"/>
      <c r="L199" s="2"/>
      <c r="M199" s="2"/>
    </row>
    <row r="200" spans="2:13">
      <c r="B200" s="2"/>
      <c r="C200" s="2"/>
      <c r="D200" s="2"/>
      <c r="E200" s="2"/>
      <c r="F200" s="2"/>
      <c r="G200" s="2"/>
      <c r="H200" s="2"/>
      <c r="I200" s="2"/>
      <c r="J200" s="2"/>
      <c r="K200" s="2"/>
      <c r="L200" s="2"/>
      <c r="M200" s="2"/>
    </row>
    <row r="201" spans="2:13">
      <c r="B201" s="2"/>
      <c r="C201" s="2"/>
      <c r="D201" s="2"/>
      <c r="E201" s="2"/>
      <c r="F201" s="2"/>
      <c r="G201" s="2"/>
      <c r="H201" s="2"/>
      <c r="I201" s="2"/>
      <c r="J201" s="2"/>
      <c r="K201" s="2"/>
      <c r="L201" s="2"/>
      <c r="M201" s="2"/>
    </row>
    <row r="202" spans="2:13">
      <c r="B202" s="2"/>
      <c r="C202" s="2"/>
      <c r="D202" s="2"/>
      <c r="E202" s="2"/>
      <c r="F202" s="2"/>
      <c r="G202" s="2"/>
      <c r="H202" s="2"/>
      <c r="I202" s="2"/>
      <c r="J202" s="2"/>
      <c r="K202" s="2"/>
      <c r="L202" s="2"/>
      <c r="M202" s="2"/>
    </row>
    <row r="203" spans="2:13">
      <c r="B203" s="2"/>
      <c r="C203" s="2"/>
      <c r="D203" s="2"/>
      <c r="E203" s="2"/>
      <c r="F203" s="2"/>
      <c r="G203" s="2"/>
      <c r="H203" s="2"/>
      <c r="I203" s="2"/>
      <c r="J203" s="2"/>
      <c r="K203" s="2"/>
      <c r="L203" s="2"/>
      <c r="M203" s="2"/>
    </row>
    <row r="204" spans="2:13">
      <c r="B204" s="2"/>
      <c r="C204" s="2"/>
      <c r="D204" s="2"/>
      <c r="E204" s="2"/>
      <c r="F204" s="2"/>
      <c r="G204" s="2"/>
      <c r="H204" s="2"/>
      <c r="I204" s="2"/>
      <c r="J204" s="2"/>
      <c r="K204" s="2"/>
      <c r="L204" s="2"/>
      <c r="M204" s="2"/>
    </row>
    <row r="205" spans="2:13">
      <c r="B205" s="2"/>
      <c r="C205" s="2"/>
      <c r="D205" s="2"/>
      <c r="E205" s="2"/>
      <c r="F205" s="2"/>
      <c r="G205" s="2"/>
      <c r="H205" s="2"/>
      <c r="I205" s="2"/>
      <c r="J205" s="2"/>
      <c r="K205" s="2"/>
      <c r="L205" s="2"/>
      <c r="M205" s="2"/>
    </row>
    <row r="206" spans="2:13">
      <c r="B206" s="2"/>
      <c r="C206" s="2"/>
      <c r="D206" s="2"/>
      <c r="E206" s="2"/>
      <c r="F206" s="2"/>
      <c r="G206" s="2"/>
      <c r="H206" s="2"/>
      <c r="I206" s="2"/>
      <c r="J206" s="2"/>
      <c r="K206" s="2"/>
      <c r="L206" s="2"/>
      <c r="M206" s="2"/>
    </row>
    <row r="207" spans="2:13">
      <c r="B207" s="2"/>
      <c r="C207" s="2"/>
      <c r="D207" s="2"/>
      <c r="E207" s="2"/>
      <c r="F207" s="2"/>
      <c r="G207" s="2"/>
      <c r="H207" s="2"/>
      <c r="I207" s="2"/>
      <c r="J207" s="2"/>
      <c r="K207" s="2"/>
      <c r="L207" s="2"/>
      <c r="M207" s="2"/>
    </row>
    <row r="208" spans="2:13">
      <c r="B208" s="2"/>
      <c r="C208" s="2"/>
      <c r="D208" s="2"/>
      <c r="E208" s="2"/>
      <c r="F208" s="2"/>
      <c r="G208" s="2"/>
      <c r="H208" s="2"/>
      <c r="I208" s="2"/>
      <c r="J208" s="2"/>
      <c r="K208" s="2"/>
      <c r="L208" s="2"/>
      <c r="M208" s="2"/>
    </row>
    <row r="209" spans="2:13">
      <c r="B209" s="2"/>
      <c r="C209" s="2"/>
      <c r="D209" s="2"/>
      <c r="E209" s="2"/>
      <c r="F209" s="2"/>
      <c r="G209" s="2"/>
      <c r="H209" s="2"/>
      <c r="I209" s="2"/>
      <c r="J209" s="2"/>
      <c r="K209" s="2"/>
      <c r="L209" s="2"/>
      <c r="M209" s="2"/>
    </row>
    <row r="210" spans="2:13">
      <c r="B210" s="2"/>
      <c r="C210" s="2"/>
      <c r="D210" s="2"/>
      <c r="E210" s="2"/>
      <c r="F210" s="2"/>
      <c r="G210" s="2"/>
      <c r="H210" s="2"/>
      <c r="I210" s="2"/>
      <c r="J210" s="2"/>
      <c r="K210" s="2"/>
      <c r="L210" s="2"/>
      <c r="M210" s="2"/>
    </row>
    <row r="211" spans="2:13">
      <c r="B211" s="2"/>
      <c r="C211" s="2"/>
      <c r="D211" s="2"/>
      <c r="E211" s="2"/>
      <c r="F211" s="2"/>
      <c r="G211" s="2"/>
      <c r="H211" s="2"/>
      <c r="I211" s="2"/>
      <c r="J211" s="2"/>
      <c r="K211" s="2"/>
      <c r="L211" s="2"/>
      <c r="M211" s="2"/>
    </row>
    <row r="212" spans="2:13">
      <c r="B212" s="2"/>
      <c r="C212" s="2"/>
      <c r="D212" s="2"/>
      <c r="E212" s="2"/>
      <c r="F212" s="2"/>
      <c r="G212" s="2"/>
      <c r="H212" s="2"/>
      <c r="I212" s="2"/>
      <c r="J212" s="2"/>
      <c r="K212" s="2"/>
      <c r="L212" s="2"/>
      <c r="M212" s="2"/>
    </row>
    <row r="213" spans="2:13">
      <c r="B213" s="2"/>
      <c r="C213" s="2"/>
      <c r="D213" s="2"/>
      <c r="E213" s="2"/>
      <c r="F213" s="2"/>
      <c r="G213" s="2"/>
      <c r="H213" s="2"/>
      <c r="I213" s="2"/>
      <c r="J213" s="2"/>
      <c r="K213" s="2"/>
      <c r="L213" s="2"/>
      <c r="M213" s="2"/>
    </row>
    <row r="214" spans="2:13">
      <c r="B214" s="2"/>
      <c r="C214" s="2"/>
      <c r="D214" s="2"/>
      <c r="E214" s="2"/>
      <c r="F214" s="2"/>
      <c r="G214" s="2"/>
      <c r="H214" s="2"/>
      <c r="I214" s="2"/>
      <c r="J214" s="2"/>
      <c r="K214" s="2"/>
      <c r="L214" s="2"/>
      <c r="M214" s="2"/>
    </row>
    <row r="215" spans="2:13">
      <c r="B215" s="2"/>
      <c r="C215" s="2"/>
      <c r="D215" s="2"/>
      <c r="E215" s="2"/>
      <c r="F215" s="2"/>
      <c r="G215" s="2"/>
      <c r="H215" s="2"/>
      <c r="I215" s="2"/>
      <c r="J215" s="2"/>
      <c r="K215" s="2"/>
      <c r="L215" s="2"/>
      <c r="M215" s="2"/>
    </row>
    <row r="216" spans="2:13">
      <c r="B216" s="2"/>
      <c r="C216" s="2"/>
      <c r="D216" s="2"/>
      <c r="E216" s="2"/>
      <c r="F216" s="2"/>
      <c r="G216" s="2"/>
      <c r="H216" s="2"/>
      <c r="I216" s="2"/>
      <c r="J216" s="2"/>
      <c r="K216" s="2"/>
      <c r="L216" s="2"/>
      <c r="M216" s="2"/>
    </row>
    <row r="217" spans="2:13">
      <c r="B217" s="2"/>
      <c r="C217" s="2"/>
      <c r="D217" s="2"/>
      <c r="E217" s="2"/>
      <c r="F217" s="2"/>
      <c r="G217" s="2"/>
      <c r="H217" s="2"/>
      <c r="I217" s="2"/>
      <c r="J217" s="2"/>
      <c r="K217" s="2"/>
      <c r="L217" s="2"/>
      <c r="M217" s="2"/>
    </row>
    <row r="218" spans="2:13">
      <c r="B218" s="2"/>
      <c r="C218" s="2"/>
      <c r="D218" s="2"/>
      <c r="E218" s="2"/>
      <c r="F218" s="2"/>
      <c r="G218" s="2"/>
      <c r="H218" s="2"/>
      <c r="I218" s="2"/>
      <c r="J218" s="2"/>
      <c r="K218" s="2"/>
      <c r="L218" s="2"/>
      <c r="M218" s="2"/>
    </row>
    <row r="219" spans="2:13">
      <c r="B219" s="2"/>
      <c r="C219" s="2"/>
      <c r="D219" s="2"/>
      <c r="E219" s="2"/>
      <c r="F219" s="2"/>
      <c r="G219" s="2"/>
      <c r="H219" s="2"/>
      <c r="I219" s="2"/>
      <c r="J219" s="2"/>
      <c r="K219" s="2"/>
      <c r="L219" s="2"/>
      <c r="M219" s="2"/>
    </row>
    <row r="220" spans="2:13">
      <c r="B220" s="2"/>
      <c r="C220" s="2"/>
      <c r="D220" s="2"/>
      <c r="E220" s="2"/>
      <c r="F220" s="2"/>
      <c r="G220" s="2"/>
      <c r="H220" s="2"/>
      <c r="I220" s="2"/>
      <c r="J220" s="2"/>
      <c r="K220" s="2"/>
      <c r="L220" s="2"/>
      <c r="M220" s="2"/>
    </row>
    <row r="221" spans="2:13">
      <c r="B221" s="2"/>
      <c r="C221" s="2"/>
      <c r="D221" s="2"/>
      <c r="E221" s="2"/>
      <c r="F221" s="2"/>
      <c r="G221" s="2"/>
      <c r="H221" s="2"/>
      <c r="I221" s="2"/>
      <c r="J221" s="2"/>
      <c r="K221" s="2"/>
      <c r="L221" s="2"/>
      <c r="M221" s="2"/>
    </row>
    <row r="222" spans="2:13">
      <c r="B222" s="2"/>
      <c r="C222" s="2"/>
      <c r="D222" s="2"/>
      <c r="E222" s="2"/>
      <c r="F222" s="2"/>
      <c r="G222" s="2"/>
      <c r="H222" s="2"/>
      <c r="I222" s="2"/>
      <c r="J222" s="2"/>
      <c r="K222" s="2"/>
      <c r="L222" s="2"/>
      <c r="M222" s="2"/>
    </row>
    <row r="223" spans="2:13">
      <c r="B223" s="2"/>
      <c r="C223" s="2"/>
      <c r="D223" s="2"/>
      <c r="E223" s="2"/>
      <c r="F223" s="2"/>
      <c r="G223" s="2"/>
      <c r="H223" s="2"/>
      <c r="I223" s="2"/>
      <c r="J223" s="2"/>
      <c r="K223" s="2"/>
      <c r="L223" s="2"/>
      <c r="M223" s="2"/>
    </row>
    <row r="224" spans="2:13">
      <c r="B224" s="2"/>
      <c r="C224" s="2"/>
      <c r="D224" s="2"/>
      <c r="E224" s="2"/>
      <c r="F224" s="2"/>
      <c r="G224" s="2"/>
      <c r="H224" s="2"/>
      <c r="I224" s="2"/>
      <c r="J224" s="2"/>
      <c r="K224" s="2"/>
      <c r="L224" s="2"/>
      <c r="M224" s="2"/>
    </row>
    <row r="225" spans="2:13">
      <c r="B225" s="2"/>
      <c r="C225" s="2"/>
      <c r="D225" s="2"/>
      <c r="E225" s="2"/>
      <c r="F225" s="2"/>
      <c r="G225" s="2"/>
      <c r="H225" s="2"/>
      <c r="I225" s="2"/>
      <c r="J225" s="2"/>
      <c r="K225" s="2"/>
      <c r="L225" s="2"/>
      <c r="M225" s="2"/>
    </row>
    <row r="226" spans="2:13">
      <c r="B226" s="2"/>
      <c r="C226" s="2"/>
      <c r="D226" s="2"/>
      <c r="E226" s="2"/>
      <c r="F226" s="2"/>
      <c r="G226" s="2"/>
      <c r="H226" s="2"/>
      <c r="I226" s="2"/>
      <c r="J226" s="2"/>
      <c r="K226" s="2"/>
      <c r="L226" s="2"/>
      <c r="M226" s="2"/>
    </row>
    <row r="227" spans="2:13">
      <c r="B227" s="2"/>
      <c r="C227" s="2"/>
      <c r="D227" s="2"/>
      <c r="E227" s="2"/>
      <c r="F227" s="2"/>
      <c r="G227" s="2"/>
      <c r="H227" s="2"/>
      <c r="I227" s="2"/>
      <c r="J227" s="2"/>
      <c r="K227" s="2"/>
      <c r="L227" s="2"/>
      <c r="M227" s="2"/>
    </row>
    <row r="228" spans="2:13">
      <c r="B228" s="2"/>
      <c r="C228" s="2"/>
      <c r="D228" s="2"/>
      <c r="E228" s="2"/>
      <c r="F228" s="2"/>
      <c r="G228" s="2"/>
      <c r="H228" s="2"/>
      <c r="I228" s="2"/>
      <c r="J228" s="2"/>
      <c r="K228" s="2"/>
      <c r="L228" s="2"/>
      <c r="M228" s="2"/>
    </row>
    <row r="229" spans="2:13">
      <c r="B229" s="2"/>
      <c r="C229" s="2"/>
      <c r="D229" s="2"/>
      <c r="E229" s="2"/>
      <c r="F229" s="2"/>
      <c r="G229" s="2"/>
      <c r="H229" s="2"/>
      <c r="I229" s="2"/>
      <c r="J229" s="2"/>
      <c r="K229" s="2"/>
      <c r="L229" s="2"/>
      <c r="M229" s="2"/>
    </row>
    <row r="230" spans="2:13">
      <c r="B230" s="2"/>
      <c r="C230" s="2"/>
      <c r="D230" s="2"/>
      <c r="E230" s="2"/>
      <c r="F230" s="2"/>
      <c r="G230" s="2"/>
      <c r="H230" s="2"/>
      <c r="I230" s="2"/>
      <c r="J230" s="2"/>
      <c r="K230" s="2"/>
      <c r="L230" s="2"/>
      <c r="M230" s="2"/>
    </row>
    <row r="231" spans="2:13">
      <c r="B231" s="2"/>
      <c r="C231" s="2"/>
      <c r="D231" s="2"/>
      <c r="E231" s="2"/>
      <c r="F231" s="2"/>
      <c r="G231" s="2"/>
      <c r="H231" s="2"/>
      <c r="I231" s="2"/>
      <c r="J231" s="2"/>
      <c r="K231" s="2"/>
      <c r="L231" s="2"/>
      <c r="M231" s="2"/>
    </row>
    <row r="232" spans="2:13">
      <c r="B232" s="2"/>
      <c r="C232" s="2"/>
      <c r="D232" s="2"/>
      <c r="E232" s="2"/>
      <c r="F232" s="2"/>
      <c r="G232" s="2"/>
      <c r="H232" s="2"/>
      <c r="I232" s="2"/>
      <c r="J232" s="2"/>
      <c r="K232" s="2"/>
      <c r="L232" s="2"/>
      <c r="M232" s="2"/>
    </row>
    <row r="233" spans="2:13">
      <c r="B233" s="2"/>
      <c r="C233" s="2"/>
      <c r="D233" s="2"/>
      <c r="E233" s="2"/>
      <c r="F233" s="2"/>
      <c r="G233" s="2"/>
      <c r="H233" s="2"/>
      <c r="I233" s="2"/>
      <c r="J233" s="2"/>
      <c r="K233" s="2"/>
      <c r="L233" s="2"/>
      <c r="M233" s="2"/>
    </row>
    <row r="234" spans="2:13">
      <c r="B234" s="2"/>
      <c r="C234" s="2"/>
      <c r="D234" s="2"/>
      <c r="E234" s="2"/>
      <c r="F234" s="2"/>
      <c r="G234" s="2"/>
      <c r="H234" s="2"/>
      <c r="I234" s="2"/>
      <c r="J234" s="2"/>
      <c r="K234" s="2"/>
      <c r="L234" s="2"/>
      <c r="M234" s="2"/>
    </row>
    <row r="235" spans="2:13">
      <c r="B235" s="2"/>
      <c r="C235" s="2"/>
      <c r="D235" s="2"/>
      <c r="E235" s="2"/>
      <c r="F235" s="2"/>
      <c r="G235" s="2"/>
      <c r="H235" s="2"/>
      <c r="I235" s="2"/>
      <c r="J235" s="2"/>
      <c r="K235" s="2"/>
      <c r="L235" s="2"/>
      <c r="M235" s="2"/>
    </row>
    <row r="236" spans="2:13">
      <c r="B236" s="2"/>
      <c r="C236" s="2"/>
      <c r="D236" s="2"/>
      <c r="E236" s="2"/>
      <c r="F236" s="2"/>
      <c r="G236" s="2"/>
      <c r="H236" s="2"/>
      <c r="I236" s="2"/>
      <c r="J236" s="2"/>
      <c r="K236" s="2"/>
      <c r="L236" s="2"/>
      <c r="M236" s="2"/>
    </row>
    <row r="237" spans="2:13">
      <c r="B237" s="2"/>
      <c r="C237" s="2"/>
      <c r="D237" s="2"/>
      <c r="E237" s="2"/>
      <c r="F237" s="2"/>
      <c r="G237" s="2"/>
      <c r="H237" s="2"/>
      <c r="I237" s="2"/>
      <c r="J237" s="2"/>
      <c r="K237" s="2"/>
      <c r="L237" s="2"/>
      <c r="M237" s="2"/>
    </row>
    <row r="238" spans="2:13">
      <c r="B238" s="2"/>
      <c r="C238" s="2"/>
      <c r="D238" s="2"/>
      <c r="E238" s="2"/>
      <c r="F238" s="2"/>
      <c r="G238" s="2"/>
      <c r="H238" s="2"/>
      <c r="I238" s="2"/>
      <c r="J238" s="2"/>
      <c r="K238" s="2"/>
      <c r="L238" s="2"/>
      <c r="M238" s="2"/>
    </row>
    <row r="239" spans="2:13">
      <c r="B239" s="2"/>
      <c r="C239" s="2"/>
      <c r="D239" s="2"/>
      <c r="E239" s="2"/>
      <c r="F239" s="2"/>
      <c r="G239" s="2"/>
      <c r="H239" s="2"/>
      <c r="I239" s="2"/>
      <c r="J239" s="2"/>
      <c r="K239" s="2"/>
      <c r="L239" s="2"/>
      <c r="M239" s="2"/>
    </row>
    <row r="240" spans="2:13">
      <c r="B240" s="2"/>
      <c r="C240" s="2"/>
      <c r="D240" s="2"/>
      <c r="E240" s="2"/>
      <c r="F240" s="2"/>
      <c r="G240" s="2"/>
      <c r="H240" s="2"/>
      <c r="I240" s="2"/>
      <c r="J240" s="2"/>
      <c r="K240" s="2"/>
      <c r="L240" s="2"/>
      <c r="M240" s="2"/>
    </row>
    <row r="241" spans="2:13">
      <c r="B241" s="2"/>
      <c r="C241" s="2"/>
      <c r="D241" s="2"/>
      <c r="E241" s="2"/>
      <c r="F241" s="2"/>
      <c r="G241" s="2"/>
      <c r="H241" s="2"/>
      <c r="I241" s="2"/>
      <c r="J241" s="2"/>
      <c r="K241" s="2"/>
      <c r="L241" s="2"/>
      <c r="M241" s="2"/>
    </row>
    <row r="242" spans="2:13">
      <c r="B242" s="2"/>
      <c r="C242" s="2"/>
      <c r="D242" s="2"/>
      <c r="E242" s="2"/>
      <c r="F242" s="2"/>
      <c r="G242" s="2"/>
      <c r="H242" s="2"/>
      <c r="I242" s="2"/>
      <c r="J242" s="2"/>
      <c r="K242" s="2"/>
      <c r="L242" s="2"/>
      <c r="M242" s="2"/>
    </row>
    <row r="243" spans="2:13">
      <c r="B243" s="2"/>
      <c r="C243" s="2"/>
      <c r="D243" s="2"/>
      <c r="E243" s="2"/>
      <c r="F243" s="2"/>
      <c r="G243" s="2"/>
      <c r="H243" s="2"/>
      <c r="I243" s="2"/>
      <c r="J243" s="2"/>
      <c r="K243" s="2"/>
      <c r="L243" s="2"/>
      <c r="M243" s="2"/>
    </row>
    <row r="244" spans="2:13">
      <c r="B244" s="2"/>
      <c r="C244" s="2"/>
      <c r="D244" s="2"/>
      <c r="E244" s="2"/>
      <c r="F244" s="2"/>
      <c r="G244" s="2"/>
      <c r="H244" s="2"/>
      <c r="I244" s="2"/>
      <c r="J244" s="2"/>
      <c r="K244" s="2"/>
      <c r="L244" s="2"/>
      <c r="M244" s="2"/>
    </row>
    <row r="245" spans="2:13">
      <c r="B245" s="2"/>
      <c r="C245" s="2"/>
      <c r="D245" s="2"/>
      <c r="E245" s="2"/>
      <c r="F245" s="2"/>
      <c r="G245" s="2"/>
      <c r="H245" s="2"/>
      <c r="I245" s="2"/>
      <c r="J245" s="2"/>
      <c r="K245" s="2"/>
      <c r="L245" s="2"/>
      <c r="M245" s="2"/>
    </row>
    <row r="246" spans="2:13">
      <c r="B246" s="2"/>
      <c r="C246" s="2"/>
      <c r="D246" s="2"/>
      <c r="E246" s="2"/>
      <c r="F246" s="2"/>
      <c r="G246" s="2"/>
      <c r="H246" s="2"/>
      <c r="I246" s="2"/>
      <c r="J246" s="2"/>
      <c r="K246" s="2"/>
      <c r="L246" s="2"/>
      <c r="M246" s="2"/>
    </row>
    <row r="247" spans="2:13">
      <c r="B247" s="2"/>
      <c r="C247" s="2"/>
      <c r="D247" s="2"/>
      <c r="E247" s="2"/>
      <c r="F247" s="2"/>
      <c r="G247" s="2"/>
      <c r="H247" s="2"/>
      <c r="I247" s="2"/>
      <c r="J247" s="2"/>
      <c r="K247" s="2"/>
      <c r="L247" s="2"/>
      <c r="M247" s="2"/>
    </row>
    <row r="248" spans="2:13">
      <c r="B248" s="2"/>
      <c r="C248" s="2"/>
      <c r="D248" s="2"/>
      <c r="E248" s="2"/>
      <c r="F248" s="2"/>
      <c r="G248" s="2"/>
      <c r="H248" s="2"/>
      <c r="I248" s="2"/>
      <c r="J248" s="2"/>
      <c r="K248" s="2"/>
      <c r="L248" s="2"/>
      <c r="M248" s="2"/>
    </row>
    <row r="249" spans="2:13">
      <c r="B249" s="2"/>
      <c r="C249" s="2"/>
      <c r="D249" s="2"/>
      <c r="E249" s="2"/>
      <c r="F249" s="2"/>
      <c r="G249" s="2"/>
      <c r="H249" s="2"/>
      <c r="I249" s="2"/>
      <c r="J249" s="2"/>
      <c r="K249" s="2"/>
      <c r="L249" s="2"/>
      <c r="M249" s="2"/>
    </row>
    <row r="250" spans="2:13">
      <c r="B250" s="2"/>
      <c r="C250" s="2"/>
      <c r="D250" s="2"/>
      <c r="E250" s="2"/>
      <c r="F250" s="2"/>
      <c r="G250" s="2"/>
      <c r="H250" s="2"/>
      <c r="I250" s="2"/>
      <c r="J250" s="2"/>
      <c r="K250" s="2"/>
      <c r="L250" s="2"/>
      <c r="M250" s="2"/>
    </row>
    <row r="251" spans="2:13">
      <c r="B251" s="2"/>
      <c r="C251" s="2"/>
      <c r="D251" s="2"/>
      <c r="E251" s="2"/>
      <c r="F251" s="2"/>
      <c r="G251" s="2"/>
      <c r="H251" s="2"/>
      <c r="I251" s="2"/>
      <c r="J251" s="2"/>
      <c r="K251" s="2"/>
      <c r="L251" s="2"/>
      <c r="M251" s="2"/>
    </row>
    <row r="252" spans="2:13">
      <c r="B252" s="2"/>
      <c r="C252" s="2"/>
      <c r="D252" s="2"/>
      <c r="E252" s="2"/>
      <c r="F252" s="2"/>
      <c r="G252" s="2"/>
      <c r="H252" s="2"/>
      <c r="I252" s="2"/>
      <c r="J252" s="2"/>
      <c r="K252" s="2"/>
      <c r="L252" s="2"/>
      <c r="M252" s="2"/>
    </row>
    <row r="253" spans="2:13">
      <c r="B253" s="2"/>
      <c r="C253" s="2"/>
      <c r="D253" s="2"/>
      <c r="E253" s="2"/>
      <c r="F253" s="2"/>
      <c r="G253" s="2"/>
      <c r="H253" s="2"/>
      <c r="I253" s="2"/>
      <c r="J253" s="2"/>
      <c r="K253" s="2"/>
      <c r="L253" s="2"/>
      <c r="M253" s="2"/>
    </row>
    <row r="254" spans="2:13">
      <c r="B254" s="2"/>
      <c r="C254" s="2"/>
      <c r="D254" s="2"/>
      <c r="E254" s="2"/>
      <c r="F254" s="2"/>
      <c r="G254" s="2"/>
      <c r="H254" s="2"/>
      <c r="I254" s="2"/>
      <c r="J254" s="2"/>
      <c r="K254" s="2"/>
      <c r="L254" s="2"/>
      <c r="M254" s="2"/>
    </row>
    <row r="255" spans="2:13">
      <c r="B255" s="2"/>
      <c r="C255" s="2"/>
      <c r="D255" s="2"/>
      <c r="E255" s="2"/>
      <c r="F255" s="2"/>
      <c r="G255" s="2"/>
      <c r="H255" s="2"/>
      <c r="I255" s="2"/>
      <c r="J255" s="2"/>
      <c r="K255" s="2"/>
      <c r="L255" s="2"/>
      <c r="M255" s="2"/>
    </row>
    <row r="256" spans="2:13">
      <c r="B256" s="2"/>
      <c r="C256" s="2"/>
      <c r="D256" s="2"/>
      <c r="E256" s="2"/>
      <c r="F256" s="2"/>
      <c r="G256" s="2"/>
      <c r="H256" s="2"/>
      <c r="I256" s="2"/>
      <c r="J256" s="2"/>
      <c r="K256" s="2"/>
      <c r="L256" s="2"/>
      <c r="M256" s="2"/>
    </row>
    <row r="257" spans="2:13">
      <c r="B257" s="2"/>
      <c r="C257" s="2"/>
      <c r="D257" s="2"/>
      <c r="E257" s="2"/>
      <c r="F257" s="2"/>
      <c r="G257" s="2"/>
      <c r="H257" s="2"/>
      <c r="I257" s="2"/>
      <c r="J257" s="2"/>
      <c r="K257" s="2"/>
      <c r="L257" s="2"/>
      <c r="M257" s="2"/>
    </row>
    <row r="258" spans="2:13">
      <c r="B258" s="2"/>
      <c r="C258" s="2"/>
      <c r="D258" s="2"/>
      <c r="E258" s="2"/>
      <c r="F258" s="2"/>
      <c r="G258" s="2"/>
      <c r="H258" s="2"/>
      <c r="I258" s="2"/>
      <c r="J258" s="2"/>
      <c r="K258" s="2"/>
      <c r="L258" s="2"/>
      <c r="M258" s="2"/>
    </row>
    <row r="259" spans="2:13">
      <c r="B259" s="2"/>
      <c r="C259" s="2"/>
      <c r="D259" s="2"/>
      <c r="E259" s="2"/>
      <c r="F259" s="2"/>
      <c r="G259" s="2"/>
      <c r="H259" s="2"/>
      <c r="I259" s="2"/>
      <c r="J259" s="2"/>
      <c r="K259" s="2"/>
      <c r="L259" s="2"/>
      <c r="M259" s="2"/>
    </row>
    <row r="260" spans="2:13">
      <c r="B260" s="2"/>
      <c r="C260" s="2"/>
      <c r="D260" s="2"/>
      <c r="E260" s="2"/>
      <c r="F260" s="2"/>
      <c r="G260" s="2"/>
      <c r="H260" s="2"/>
      <c r="I260" s="2"/>
      <c r="J260" s="2"/>
      <c r="K260" s="2"/>
      <c r="L260" s="2"/>
      <c r="M260" s="2"/>
    </row>
    <row r="261" spans="2:13">
      <c r="B261" s="2"/>
      <c r="C261" s="2"/>
      <c r="D261" s="2"/>
      <c r="E261" s="2"/>
      <c r="F261" s="2"/>
      <c r="G261" s="2"/>
      <c r="H261" s="2"/>
      <c r="I261" s="2"/>
      <c r="J261" s="2"/>
      <c r="K261" s="2"/>
      <c r="L261" s="2"/>
      <c r="M261" s="2"/>
    </row>
    <row r="262" spans="2:13">
      <c r="B262" s="2"/>
      <c r="C262" s="2"/>
      <c r="D262" s="2"/>
      <c r="E262" s="2"/>
      <c r="F262" s="2"/>
      <c r="G262" s="2"/>
      <c r="H262" s="2"/>
      <c r="I262" s="2"/>
      <c r="J262" s="2"/>
      <c r="K262" s="2"/>
      <c r="L262" s="2"/>
      <c r="M262" s="2"/>
    </row>
    <row r="263" spans="2:13">
      <c r="B263" s="2"/>
      <c r="C263" s="2"/>
      <c r="D263" s="2"/>
      <c r="E263" s="2"/>
      <c r="F263" s="2"/>
      <c r="G263" s="2"/>
      <c r="H263" s="2"/>
      <c r="I263" s="2"/>
      <c r="J263" s="2"/>
      <c r="K263" s="2"/>
      <c r="L263" s="2"/>
      <c r="M263" s="2"/>
    </row>
    <row r="264" spans="2:13">
      <c r="B264" s="2"/>
      <c r="C264" s="2"/>
      <c r="D264" s="2"/>
      <c r="E264" s="2"/>
      <c r="F264" s="2"/>
      <c r="G264" s="2"/>
      <c r="H264" s="2"/>
      <c r="I264" s="2"/>
      <c r="J264" s="2"/>
      <c r="K264" s="2"/>
      <c r="L264" s="2"/>
      <c r="M264" s="2"/>
    </row>
    <row r="265" spans="2:13">
      <c r="B265" s="2"/>
      <c r="C265" s="2"/>
      <c r="D265" s="2"/>
      <c r="E265" s="2"/>
      <c r="F265" s="2"/>
      <c r="G265" s="2"/>
      <c r="H265" s="2"/>
      <c r="I265" s="2"/>
      <c r="J265" s="2"/>
      <c r="K265" s="2"/>
      <c r="L265" s="2"/>
      <c r="M265" s="2"/>
    </row>
    <row r="266" spans="2:13">
      <c r="B266" s="2"/>
      <c r="C266" s="2"/>
      <c r="D266" s="2"/>
      <c r="E266" s="2"/>
      <c r="F266" s="2"/>
      <c r="G266" s="2"/>
      <c r="H266" s="2"/>
      <c r="I266" s="2"/>
      <c r="J266" s="2"/>
      <c r="K266" s="2"/>
      <c r="L266" s="2"/>
      <c r="M266" s="2"/>
    </row>
    <row r="267" spans="2:13">
      <c r="B267" s="2"/>
      <c r="C267" s="2"/>
      <c r="D267" s="2"/>
      <c r="E267" s="2"/>
      <c r="F267" s="2"/>
      <c r="G267" s="2"/>
      <c r="H267" s="2"/>
      <c r="I267" s="2"/>
      <c r="J267" s="2"/>
      <c r="K267" s="2"/>
      <c r="L267" s="2"/>
      <c r="M267" s="2"/>
    </row>
    <row r="268" spans="2:13">
      <c r="B268" s="2"/>
      <c r="C268" s="2"/>
      <c r="D268" s="2"/>
      <c r="E268" s="2"/>
      <c r="F268" s="2"/>
      <c r="G268" s="2"/>
      <c r="H268" s="2"/>
      <c r="I268" s="2"/>
      <c r="J268" s="2"/>
      <c r="K268" s="2"/>
      <c r="L268" s="2"/>
      <c r="M268" s="2"/>
    </row>
    <row r="269" spans="2:13">
      <c r="B269" s="2"/>
      <c r="C269" s="2"/>
      <c r="D269" s="2"/>
      <c r="E269" s="2"/>
      <c r="F269" s="2"/>
      <c r="G269" s="2"/>
      <c r="H269" s="2"/>
      <c r="I269" s="2"/>
      <c r="J269" s="2"/>
      <c r="K269" s="2"/>
      <c r="L269" s="2"/>
      <c r="M269" s="2"/>
    </row>
    <row r="270" spans="2:13">
      <c r="B270" s="2"/>
      <c r="C270" s="2"/>
      <c r="D270" s="2"/>
      <c r="E270" s="2"/>
      <c r="F270" s="2"/>
      <c r="G270" s="2"/>
      <c r="H270" s="2"/>
      <c r="I270" s="2"/>
      <c r="J270" s="2"/>
      <c r="K270" s="2"/>
      <c r="L270" s="2"/>
      <c r="M270" s="2"/>
    </row>
    <row r="271" spans="2:13">
      <c r="B271" s="2"/>
      <c r="C271" s="2"/>
      <c r="D271" s="2"/>
      <c r="E271" s="2"/>
      <c r="F271" s="2"/>
      <c r="G271" s="2"/>
      <c r="H271" s="2"/>
      <c r="I271" s="2"/>
      <c r="J271" s="2"/>
      <c r="K271" s="2"/>
      <c r="L271" s="2"/>
      <c r="M271" s="2"/>
    </row>
    <row r="272" spans="2:13">
      <c r="B272" s="2"/>
      <c r="C272" s="2"/>
      <c r="D272" s="2"/>
      <c r="E272" s="2"/>
      <c r="F272" s="2"/>
      <c r="G272" s="2"/>
      <c r="H272" s="2"/>
      <c r="I272" s="2"/>
      <c r="J272" s="2"/>
      <c r="K272" s="2"/>
      <c r="L272" s="2"/>
      <c r="M272" s="2"/>
    </row>
    <row r="273" spans="2:13">
      <c r="B273" s="2"/>
      <c r="C273" s="2"/>
      <c r="D273" s="2"/>
      <c r="E273" s="2"/>
      <c r="F273" s="2"/>
      <c r="G273" s="2"/>
      <c r="H273" s="2"/>
      <c r="I273" s="2"/>
      <c r="J273" s="2"/>
      <c r="K273" s="2"/>
      <c r="L273" s="2"/>
      <c r="M273" s="2"/>
    </row>
    <row r="274" spans="2:13">
      <c r="B274" s="2"/>
      <c r="C274" s="2"/>
      <c r="D274" s="2"/>
      <c r="E274" s="2"/>
      <c r="F274" s="2"/>
      <c r="G274" s="2"/>
      <c r="H274" s="2"/>
      <c r="I274" s="2"/>
      <c r="J274" s="2"/>
      <c r="K274" s="2"/>
      <c r="L274" s="2"/>
      <c r="M274" s="2"/>
    </row>
    <row r="275" spans="2:13">
      <c r="B275" s="2"/>
      <c r="C275" s="2"/>
      <c r="D275" s="2"/>
      <c r="E275" s="2"/>
      <c r="F275" s="2"/>
      <c r="G275" s="2"/>
      <c r="H275" s="2"/>
      <c r="I275" s="2"/>
      <c r="J275" s="2"/>
      <c r="K275" s="2"/>
      <c r="L275" s="2"/>
      <c r="M275" s="2"/>
    </row>
    <row r="276" spans="2:13">
      <c r="B276" s="2"/>
      <c r="C276" s="2"/>
      <c r="D276" s="2"/>
      <c r="E276" s="2"/>
      <c r="F276" s="2"/>
      <c r="G276" s="2"/>
      <c r="H276" s="2"/>
      <c r="I276" s="2"/>
      <c r="J276" s="2"/>
      <c r="K276" s="2"/>
      <c r="L276" s="2"/>
      <c r="M276" s="2"/>
    </row>
    <row r="277" spans="2:13">
      <c r="B277" s="2"/>
      <c r="C277" s="2"/>
      <c r="D277" s="2"/>
      <c r="E277" s="2"/>
      <c r="F277" s="2"/>
      <c r="G277" s="2"/>
      <c r="H277" s="2"/>
      <c r="I277" s="2"/>
      <c r="J277" s="2"/>
      <c r="K277" s="2"/>
      <c r="L277" s="2"/>
      <c r="M277" s="2"/>
    </row>
    <row r="278" spans="2:13">
      <c r="B278" s="2"/>
      <c r="C278" s="2"/>
      <c r="D278" s="2"/>
      <c r="E278" s="2"/>
      <c r="F278" s="2"/>
      <c r="G278" s="2"/>
      <c r="H278" s="2"/>
      <c r="I278" s="2"/>
      <c r="J278" s="2"/>
      <c r="K278" s="2"/>
      <c r="L278" s="2"/>
      <c r="M278" s="2"/>
    </row>
    <row r="279" spans="2:13">
      <c r="B279" s="2"/>
      <c r="C279" s="2"/>
      <c r="D279" s="2"/>
      <c r="E279" s="2"/>
      <c r="F279" s="2"/>
      <c r="G279" s="2"/>
      <c r="H279" s="2"/>
      <c r="I279" s="2"/>
      <c r="J279" s="2"/>
      <c r="K279" s="2"/>
      <c r="L279" s="2"/>
      <c r="M279" s="2"/>
    </row>
    <row r="280" spans="2:13">
      <c r="B280" s="2"/>
      <c r="C280" s="2"/>
      <c r="D280" s="2"/>
      <c r="E280" s="2"/>
      <c r="F280" s="2"/>
      <c r="G280" s="2"/>
      <c r="H280" s="2"/>
      <c r="I280" s="2"/>
      <c r="J280" s="2"/>
      <c r="K280" s="2"/>
      <c r="L280" s="2"/>
      <c r="M280" s="2"/>
    </row>
    <row r="281" spans="2:13">
      <c r="B281" s="2"/>
      <c r="C281" s="2"/>
      <c r="D281" s="2"/>
      <c r="E281" s="2"/>
      <c r="F281" s="2"/>
      <c r="G281" s="2"/>
      <c r="H281" s="2"/>
      <c r="I281" s="2"/>
      <c r="J281" s="2"/>
      <c r="K281" s="2"/>
      <c r="L281" s="2"/>
      <c r="M281" s="2"/>
    </row>
    <row r="282" spans="2:13">
      <c r="B282" s="2"/>
      <c r="C282" s="2"/>
      <c r="D282" s="2"/>
      <c r="E282" s="2"/>
      <c r="F282" s="2"/>
      <c r="G282" s="2"/>
      <c r="H282" s="2"/>
      <c r="I282" s="2"/>
      <c r="J282" s="2"/>
      <c r="K282" s="2"/>
      <c r="L282" s="2"/>
      <c r="M282" s="2"/>
    </row>
    <row r="283" spans="2:13">
      <c r="B283" s="2"/>
      <c r="C283" s="2"/>
      <c r="D283" s="2"/>
      <c r="E283" s="2"/>
      <c r="F283" s="2"/>
      <c r="G283" s="2"/>
      <c r="H283" s="2"/>
      <c r="I283" s="2"/>
      <c r="J283" s="2"/>
      <c r="K283" s="2"/>
      <c r="L283" s="2"/>
      <c r="M283" s="2"/>
    </row>
    <row r="284" spans="2:13">
      <c r="B284" s="2"/>
      <c r="C284" s="2"/>
      <c r="D284" s="2"/>
      <c r="E284" s="2"/>
      <c r="F284" s="2"/>
      <c r="G284" s="2"/>
      <c r="H284" s="2"/>
      <c r="I284" s="2"/>
      <c r="J284" s="2"/>
      <c r="K284" s="2"/>
      <c r="L284" s="2"/>
      <c r="M284" s="2"/>
    </row>
    <row r="285" spans="2:13">
      <c r="B285" s="2"/>
      <c r="C285" s="2"/>
      <c r="D285" s="2"/>
      <c r="E285" s="2"/>
      <c r="F285" s="2"/>
      <c r="G285" s="2"/>
      <c r="H285" s="2"/>
      <c r="I285" s="2"/>
      <c r="J285" s="2"/>
      <c r="K285" s="2"/>
      <c r="L285" s="2"/>
      <c r="M285" s="2"/>
    </row>
  </sheetData>
  <mergeCells count="1">
    <mergeCell ref="B2:J2"/>
  </mergeCells>
  <dataValidations count="1">
    <dataValidation allowBlank="1" showInputMessage="1" showErrorMessage="1" promptTitle="Format" prompt="Le code CED est composé de 6 chiffres" sqref="C50" xr:uid="{961FED7E-B558-42A9-A67B-0BE56618E654}"/>
  </dataValidations>
  <pageMargins left="0.7" right="0.7" top="0.75" bottom="0.75" header="0.3" footer="0.3"/>
  <pageSetup paperSize="9" scale="55" orientation="portrait" verticalDpi="598" r:id="rId1"/>
  <headerFooter>
    <oddFooter>&amp;C_x000D_&amp;1#&amp;"Calibri"&amp;10&amp;K000000 General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00A4F-7756-4E37-8BFB-85CE17582203}">
  <sheetPr codeName="Feuil4">
    <tabColor rgb="FF00B0F0"/>
  </sheetPr>
  <dimension ref="A1:N64"/>
  <sheetViews>
    <sheetView showGridLines="0" topLeftCell="A34" zoomScale="70" zoomScaleNormal="70" workbookViewId="0">
      <selection activeCell="N47" sqref="N47"/>
    </sheetView>
  </sheetViews>
  <sheetFormatPr baseColWidth="10" defaultColWidth="11.44140625" defaultRowHeight="13.8"/>
  <cols>
    <col min="1" max="1" width="28.5546875" style="223" customWidth="1"/>
    <col min="2" max="2" width="21.5546875" style="223" customWidth="1"/>
    <col min="3" max="3" width="22.5546875" style="223" customWidth="1"/>
    <col min="4" max="4" width="29.5546875" style="223" customWidth="1"/>
    <col min="5" max="5" width="23.5546875" style="223" customWidth="1"/>
    <col min="6" max="6" width="29.44140625" style="223" bestFit="1" customWidth="1"/>
    <col min="7" max="7" width="22.44140625" style="223" customWidth="1"/>
    <col min="8" max="8" width="2.5546875" style="223" customWidth="1"/>
    <col min="9" max="9" width="2.33203125" style="223" customWidth="1"/>
    <col min="10" max="10" width="13.5546875" style="223" customWidth="1"/>
    <col min="11" max="11" width="12.5546875" style="223" customWidth="1"/>
    <col min="12" max="16384" width="11.44140625" style="48"/>
  </cols>
  <sheetData>
    <row r="1" spans="1:14" ht="14.4" hidden="1" thickBot="1">
      <c r="A1" s="220" t="s">
        <v>145</v>
      </c>
      <c r="B1" s="221" t="s">
        <v>146</v>
      </c>
      <c r="C1" s="221" t="s">
        <v>147</v>
      </c>
      <c r="D1" s="221" t="s">
        <v>148</v>
      </c>
      <c r="E1" s="221" t="s">
        <v>149</v>
      </c>
      <c r="F1" s="221"/>
      <c r="G1" s="221" t="s">
        <v>150</v>
      </c>
      <c r="H1" s="222"/>
      <c r="J1" s="223" t="s">
        <v>145</v>
      </c>
      <c r="K1" s="223" t="s">
        <v>146</v>
      </c>
      <c r="L1" s="48" t="s">
        <v>151</v>
      </c>
      <c r="N1" s="48" t="s">
        <v>152</v>
      </c>
    </row>
    <row r="2" spans="1:14" ht="14.4" hidden="1" thickBot="1">
      <c r="A2" s="224" t="s">
        <v>153</v>
      </c>
      <c r="B2" s="223" t="s">
        <v>154</v>
      </c>
      <c r="C2" s="223" t="s">
        <v>155</v>
      </c>
      <c r="E2" s="48" t="s">
        <v>156</v>
      </c>
      <c r="G2" s="223" t="s">
        <v>26</v>
      </c>
      <c r="H2" s="225"/>
      <c r="J2" s="223" t="s">
        <v>157</v>
      </c>
      <c r="K2" s="223" t="s">
        <v>158</v>
      </c>
      <c r="L2" s="48">
        <v>30</v>
      </c>
      <c r="N2" s="48" t="s">
        <v>159</v>
      </c>
    </row>
    <row r="3" spans="1:14" ht="14.4" hidden="1" thickBot="1">
      <c r="A3" s="224" t="s">
        <v>160</v>
      </c>
      <c r="B3" s="223" t="s">
        <v>161</v>
      </c>
      <c r="C3" s="223" t="s">
        <v>162</v>
      </c>
      <c r="E3" s="48" t="s">
        <v>163</v>
      </c>
      <c r="G3" s="223" t="s">
        <v>164</v>
      </c>
      <c r="H3" s="225"/>
      <c r="J3" s="223" t="s">
        <v>165</v>
      </c>
      <c r="K3" s="223" t="s">
        <v>166</v>
      </c>
      <c r="L3" s="48">
        <v>45</v>
      </c>
      <c r="N3" s="48" t="s">
        <v>167</v>
      </c>
    </row>
    <row r="4" spans="1:14" ht="14.4" hidden="1" thickBot="1">
      <c r="A4" s="224" t="s">
        <v>168</v>
      </c>
      <c r="B4" s="223" t="s">
        <v>169</v>
      </c>
      <c r="C4" s="223" t="s">
        <v>170</v>
      </c>
      <c r="E4" s="48" t="s">
        <v>171</v>
      </c>
      <c r="G4" s="223" t="s">
        <v>172</v>
      </c>
      <c r="H4" s="225"/>
      <c r="J4" s="223" t="s">
        <v>173</v>
      </c>
      <c r="K4" s="223" t="s">
        <v>174</v>
      </c>
      <c r="L4" s="48">
        <v>60</v>
      </c>
    </row>
    <row r="5" spans="1:14" ht="14.4" hidden="1" thickBot="1">
      <c r="A5" s="224" t="s">
        <v>175</v>
      </c>
      <c r="B5" s="223" t="s">
        <v>176</v>
      </c>
      <c r="C5" s="223" t="s">
        <v>177</v>
      </c>
      <c r="E5" s="48" t="s">
        <v>178</v>
      </c>
      <c r="G5" s="223" t="s">
        <v>179</v>
      </c>
      <c r="H5" s="225"/>
      <c r="J5" s="223" t="s">
        <v>180</v>
      </c>
      <c r="K5" s="223" t="s">
        <v>181</v>
      </c>
    </row>
    <row r="6" spans="1:14" ht="14.4" hidden="1" thickBot="1">
      <c r="A6" s="224" t="s">
        <v>182</v>
      </c>
      <c r="B6" s="223" t="s">
        <v>183</v>
      </c>
      <c r="E6" s="48" t="s">
        <v>184</v>
      </c>
      <c r="G6" s="223" t="s">
        <v>185</v>
      </c>
      <c r="H6" s="225"/>
      <c r="J6" s="223" t="s">
        <v>186</v>
      </c>
      <c r="K6" s="223" t="s">
        <v>187</v>
      </c>
    </row>
    <row r="7" spans="1:14" ht="14.4" hidden="1" thickBot="1">
      <c r="A7" s="224" t="s">
        <v>188</v>
      </c>
      <c r="B7" s="223" t="s">
        <v>189</v>
      </c>
      <c r="E7" s="226" t="s">
        <v>190</v>
      </c>
      <c r="G7" s="223" t="s">
        <v>191</v>
      </c>
      <c r="H7" s="225"/>
    </row>
    <row r="8" spans="1:14" ht="14.4" hidden="1" thickBot="1">
      <c r="A8" s="224" t="s">
        <v>192</v>
      </c>
      <c r="B8" s="223" t="s">
        <v>193</v>
      </c>
      <c r="E8" s="226" t="s">
        <v>194</v>
      </c>
      <c r="G8" s="223" t="s">
        <v>195</v>
      </c>
      <c r="H8" s="225"/>
    </row>
    <row r="9" spans="1:14" s="229" customFormat="1" ht="14.4" hidden="1" thickBot="1">
      <c r="A9" s="224" t="s">
        <v>157</v>
      </c>
      <c r="B9" s="223" t="s">
        <v>158</v>
      </c>
      <c r="C9" s="227"/>
      <c r="D9" s="227"/>
      <c r="E9" s="226" t="s">
        <v>196</v>
      </c>
      <c r="F9" s="227"/>
      <c r="G9" s="227" t="s">
        <v>197</v>
      </c>
      <c r="H9" s="228"/>
      <c r="I9" s="227"/>
      <c r="J9" s="227"/>
      <c r="K9" s="227"/>
    </row>
    <row r="10" spans="1:14" s="229" customFormat="1" ht="14.4" hidden="1" thickBot="1">
      <c r="A10" s="224" t="s">
        <v>165</v>
      </c>
      <c r="B10" s="223" t="s">
        <v>166</v>
      </c>
      <c r="C10" s="227"/>
      <c r="D10" s="227"/>
      <c r="E10" s="226" t="s">
        <v>198</v>
      </c>
      <c r="F10" s="227"/>
      <c r="G10" s="223" t="s">
        <v>199</v>
      </c>
      <c r="H10" s="228"/>
      <c r="I10" s="227"/>
      <c r="J10" s="227"/>
      <c r="K10" s="227"/>
    </row>
    <row r="11" spans="1:14" s="229" customFormat="1" ht="14.4" hidden="1" thickBot="1">
      <c r="A11" s="224" t="s">
        <v>173</v>
      </c>
      <c r="B11" s="223" t="s">
        <v>174</v>
      </c>
      <c r="C11" s="227"/>
      <c r="D11" s="227"/>
      <c r="E11" s="226" t="s">
        <v>200</v>
      </c>
      <c r="F11" s="227"/>
      <c r="G11" s="223"/>
      <c r="H11" s="228"/>
      <c r="I11" s="227"/>
      <c r="J11" s="227"/>
      <c r="K11" s="227"/>
    </row>
    <row r="12" spans="1:14" s="229" customFormat="1" ht="14.4" hidden="1" thickBot="1">
      <c r="A12" s="224" t="s">
        <v>180</v>
      </c>
      <c r="B12" s="223" t="s">
        <v>181</v>
      </c>
      <c r="C12" s="227"/>
      <c r="D12" s="227"/>
      <c r="E12" s="226" t="s">
        <v>201</v>
      </c>
      <c r="F12" s="227"/>
      <c r="G12" s="223"/>
      <c r="H12" s="228"/>
      <c r="I12" s="227"/>
      <c r="J12" s="227"/>
      <c r="K12" s="227"/>
    </row>
    <row r="13" spans="1:14" s="229" customFormat="1" ht="14.4" hidden="1" thickBot="1">
      <c r="A13" s="224" t="s">
        <v>186</v>
      </c>
      <c r="B13" s="223" t="s">
        <v>187</v>
      </c>
      <c r="C13" s="227"/>
      <c r="D13" s="227"/>
      <c r="E13" s="227"/>
      <c r="F13" s="227"/>
      <c r="G13" s="223"/>
      <c r="H13" s="228"/>
      <c r="I13" s="227"/>
      <c r="J13" s="227"/>
      <c r="K13" s="227"/>
    </row>
    <row r="14" spans="1:14" s="229" customFormat="1" ht="14.4" hidden="1" thickBot="1">
      <c r="A14" s="230"/>
      <c r="B14" s="227"/>
      <c r="C14" s="227"/>
      <c r="D14" s="227"/>
      <c r="E14" s="227"/>
      <c r="F14" s="227"/>
      <c r="G14" s="223"/>
      <c r="H14" s="228"/>
      <c r="I14" s="227"/>
      <c r="J14" s="227"/>
      <c r="K14" s="227"/>
    </row>
    <row r="15" spans="1:14" ht="14.4" hidden="1" thickBot="1">
      <c r="A15" s="224"/>
      <c r="H15" s="225"/>
    </row>
    <row r="16" spans="1:14" ht="14.4" hidden="1" thickBot="1">
      <c r="A16" s="224" t="s">
        <v>202</v>
      </c>
      <c r="H16" s="225"/>
    </row>
    <row r="17" spans="1:11" ht="14.4" hidden="1" thickBot="1">
      <c r="A17" s="224" t="s">
        <v>203</v>
      </c>
      <c r="H17" s="225"/>
    </row>
    <row r="18" spans="1:11" ht="14.4" hidden="1" thickBot="1">
      <c r="A18" s="224"/>
      <c r="H18" s="225"/>
    </row>
    <row r="19" spans="1:11" ht="60" customHeight="1" thickBot="1">
      <c r="A19" s="834" t="str">
        <f>"SYNTHESE DU CONTRAT "&amp;B23&amp;"   
Contrat "&amp;B49</f>
        <v>SYNTHESE DU CONTRAT Pathé Cinémas France   
Contrat attribution</v>
      </c>
      <c r="B19" s="835"/>
      <c r="C19" s="835"/>
      <c r="D19" s="835"/>
      <c r="E19" s="835"/>
      <c r="F19" s="835"/>
      <c r="G19" s="835"/>
      <c r="H19" s="836"/>
      <c r="I19" s="51"/>
      <c r="J19" s="51"/>
      <c r="K19" s="51"/>
    </row>
    <row r="20" spans="1:11" ht="46.8" thickBot="1">
      <c r="A20" s="231"/>
      <c r="B20" s="232"/>
      <c r="C20" s="232"/>
      <c r="D20" s="232"/>
      <c r="E20" s="232"/>
      <c r="F20" s="232"/>
      <c r="G20" s="232"/>
      <c r="H20" s="233"/>
      <c r="I20" s="51"/>
      <c r="J20" s="51"/>
      <c r="K20" s="51"/>
    </row>
    <row r="21" spans="1:11" ht="21.6" thickBot="1">
      <c r="A21" s="823" t="s">
        <v>204</v>
      </c>
      <c r="B21" s="824"/>
      <c r="C21" s="824"/>
      <c r="D21" s="824"/>
      <c r="E21" s="824"/>
      <c r="F21" s="824"/>
      <c r="G21" s="824"/>
      <c r="H21" s="825"/>
      <c r="I21" s="51"/>
      <c r="J21" s="51"/>
      <c r="K21" s="51"/>
    </row>
    <row r="22" spans="1:11" s="55" customFormat="1" ht="15.6">
      <c r="A22" s="234"/>
      <c r="B22" s="235"/>
      <c r="C22" s="235"/>
      <c r="D22" s="235"/>
      <c r="E22" s="235"/>
      <c r="F22" s="235"/>
      <c r="G22" s="235"/>
      <c r="H22" s="236"/>
      <c r="I22" s="237"/>
      <c r="J22" s="237"/>
      <c r="K22" s="237"/>
    </row>
    <row r="23" spans="1:11" s="55" customFormat="1" ht="24.75" customHeight="1">
      <c r="A23" s="238" t="s">
        <v>205</v>
      </c>
      <c r="B23" s="837" t="s">
        <v>206</v>
      </c>
      <c r="C23" s="838"/>
      <c r="D23" s="838"/>
      <c r="E23" s="838"/>
      <c r="F23" s="838"/>
      <c r="G23" s="838"/>
      <c r="H23" s="839"/>
      <c r="I23" s="237"/>
      <c r="J23" s="237"/>
      <c r="K23" s="237"/>
    </row>
    <row r="24" spans="1:11" s="55" customFormat="1" ht="24.75" customHeight="1">
      <c r="A24" s="238" t="s">
        <v>207</v>
      </c>
      <c r="B24" s="840" t="s">
        <v>208</v>
      </c>
      <c r="C24" s="838"/>
      <c r="D24" s="838"/>
      <c r="E24" s="838"/>
      <c r="F24" s="838"/>
      <c r="G24" s="838"/>
      <c r="H24" s="839"/>
      <c r="I24" s="237"/>
      <c r="J24" s="237"/>
      <c r="K24" s="237"/>
    </row>
    <row r="25" spans="1:11" s="55" customFormat="1" ht="24.75" customHeight="1">
      <c r="A25" s="238" t="s">
        <v>209</v>
      </c>
      <c r="B25" s="661">
        <v>75009</v>
      </c>
      <c r="C25" s="240" t="s">
        <v>210</v>
      </c>
      <c r="D25" s="841" t="s">
        <v>211</v>
      </c>
      <c r="E25" s="842"/>
      <c r="F25" s="842"/>
      <c r="G25" s="842"/>
      <c r="H25" s="843"/>
      <c r="I25" s="237"/>
      <c r="J25" s="237"/>
      <c r="K25" s="237"/>
    </row>
    <row r="26" spans="1:11" s="55" customFormat="1" ht="24.75" customHeight="1">
      <c r="A26" s="238" t="s">
        <v>212</v>
      </c>
      <c r="B26" s="239"/>
      <c r="C26" s="241"/>
      <c r="D26" s="242"/>
      <c r="E26" s="242"/>
      <c r="F26" s="242"/>
      <c r="G26" s="242"/>
      <c r="H26" s="243"/>
      <c r="I26" s="237"/>
      <c r="J26" s="237"/>
      <c r="K26" s="237"/>
    </row>
    <row r="27" spans="1:11" s="55" customFormat="1" ht="24.75" customHeight="1">
      <c r="A27" s="238" t="s">
        <v>213</v>
      </c>
      <c r="B27" s="830">
        <v>44456712700717</v>
      </c>
      <c r="C27" s="831"/>
      <c r="D27" s="242"/>
      <c r="E27" s="242"/>
      <c r="F27" s="242"/>
      <c r="G27" s="242"/>
      <c r="H27" s="243"/>
      <c r="I27" s="237"/>
      <c r="J27" s="237"/>
      <c r="K27" s="237"/>
    </row>
    <row r="28" spans="1:11" s="55" customFormat="1" ht="24.75" customHeight="1">
      <c r="A28" s="238" t="s">
        <v>214</v>
      </c>
      <c r="B28" s="661" t="s">
        <v>215</v>
      </c>
      <c r="C28" s="244"/>
      <c r="D28" s="242"/>
      <c r="E28" s="242"/>
      <c r="F28" s="242"/>
      <c r="G28" s="242"/>
      <c r="H28" s="243"/>
      <c r="I28" s="237"/>
      <c r="J28" s="237"/>
      <c r="K28" s="237"/>
    </row>
    <row r="29" spans="1:11" s="55" customFormat="1" ht="24.75" customHeight="1">
      <c r="A29" s="238" t="s">
        <v>216</v>
      </c>
      <c r="B29" s="661" t="s">
        <v>217</v>
      </c>
      <c r="C29" s="244"/>
      <c r="D29" s="242"/>
      <c r="E29" s="242"/>
      <c r="F29" s="242"/>
      <c r="G29" s="242"/>
      <c r="H29" s="243"/>
      <c r="I29" s="237"/>
      <c r="J29" s="237"/>
      <c r="K29" s="237"/>
    </row>
    <row r="30" spans="1:11" s="55" customFormat="1" ht="24.75" customHeight="1">
      <c r="A30" s="238" t="s">
        <v>218</v>
      </c>
      <c r="B30" s="832"/>
      <c r="C30" s="833"/>
      <c r="D30" s="242"/>
      <c r="E30" s="242"/>
      <c r="F30" s="242"/>
      <c r="G30" s="242"/>
      <c r="H30" s="243"/>
      <c r="I30" s="237"/>
      <c r="J30" s="237"/>
      <c r="K30" s="237"/>
    </row>
    <row r="31" spans="1:11" s="55" customFormat="1" ht="24.75" customHeight="1">
      <c r="A31" s="238" t="s">
        <v>219</v>
      </c>
      <c r="B31" s="245" t="s">
        <v>220</v>
      </c>
      <c r="C31" s="246"/>
      <c r="D31" s="242"/>
      <c r="E31" s="242"/>
      <c r="F31" s="242"/>
      <c r="G31" s="247"/>
      <c r="H31" s="243"/>
      <c r="I31" s="237"/>
      <c r="J31" s="237"/>
      <c r="K31" s="237"/>
    </row>
    <row r="32" spans="1:11" s="55" customFormat="1" ht="24.75" customHeight="1">
      <c r="A32" s="238" t="s">
        <v>221</v>
      </c>
      <c r="B32" s="248" t="s">
        <v>222</v>
      </c>
      <c r="C32" s="246"/>
      <c r="D32" s="242"/>
      <c r="E32" s="242"/>
      <c r="F32" s="242"/>
      <c r="G32" s="242"/>
      <c r="H32" s="243"/>
      <c r="I32" s="237"/>
      <c r="J32" s="237"/>
      <c r="K32" s="237"/>
    </row>
    <row r="33" spans="1:11" s="55" customFormat="1" ht="16.2" thickBot="1">
      <c r="A33" s="249"/>
      <c r="B33" s="242"/>
      <c r="C33" s="242"/>
      <c r="D33" s="242"/>
      <c r="E33" s="242"/>
      <c r="F33" s="242"/>
      <c r="G33" s="242"/>
      <c r="H33" s="243"/>
      <c r="I33" s="237"/>
      <c r="J33" s="237"/>
      <c r="K33" s="237"/>
    </row>
    <row r="34" spans="1:11" ht="21.6" thickBot="1">
      <c r="A34" s="823" t="s">
        <v>223</v>
      </c>
      <c r="B34" s="824"/>
      <c r="C34" s="824"/>
      <c r="D34" s="824"/>
      <c r="E34" s="824"/>
      <c r="F34" s="824"/>
      <c r="G34" s="824"/>
      <c r="H34" s="825"/>
      <c r="I34" s="51"/>
      <c r="J34" s="51"/>
      <c r="K34" s="51"/>
    </row>
    <row r="35" spans="1:11" ht="15.6">
      <c r="A35" s="220"/>
      <c r="B35" s="221"/>
      <c r="C35" s="221"/>
      <c r="D35" s="221"/>
      <c r="E35" s="221"/>
      <c r="F35" s="250"/>
      <c r="G35" s="251"/>
      <c r="H35" s="252"/>
      <c r="I35" s="51"/>
      <c r="J35" s="51"/>
      <c r="K35" s="51"/>
    </row>
    <row r="36" spans="1:11" ht="29.25" customHeight="1">
      <c r="A36" s="253"/>
      <c r="B36" s="254" t="s">
        <v>145</v>
      </c>
      <c r="C36" s="254" t="s">
        <v>146</v>
      </c>
      <c r="D36" s="254" t="s">
        <v>147</v>
      </c>
      <c r="E36" s="254" t="s">
        <v>212</v>
      </c>
      <c r="F36" s="254" t="s">
        <v>149</v>
      </c>
      <c r="G36" s="255"/>
      <c r="H36" s="256"/>
      <c r="I36" s="51"/>
      <c r="J36" s="51"/>
      <c r="K36" s="51"/>
    </row>
    <row r="37" spans="1:11" ht="29.25" customHeight="1">
      <c r="A37" s="253"/>
      <c r="B37" s="257" t="s">
        <v>224</v>
      </c>
      <c r="C37" s="257" t="s">
        <v>225</v>
      </c>
      <c r="D37" s="257" t="s">
        <v>226</v>
      </c>
      <c r="E37" s="664" t="s">
        <v>227</v>
      </c>
      <c r="F37" s="257" t="s">
        <v>228</v>
      </c>
      <c r="G37" s="255"/>
      <c r="H37" s="256"/>
      <c r="I37" s="51"/>
      <c r="J37" s="51"/>
      <c r="K37" s="51"/>
    </row>
    <row r="38" spans="1:11" ht="29.25" customHeight="1">
      <c r="A38" s="253"/>
      <c r="B38" s="257" t="s">
        <v>229</v>
      </c>
      <c r="C38" s="257" t="s">
        <v>230</v>
      </c>
      <c r="D38" s="257" t="s">
        <v>231</v>
      </c>
      <c r="E38" s="664" t="s">
        <v>232</v>
      </c>
      <c r="F38" s="257" t="s">
        <v>233</v>
      </c>
      <c r="G38" s="255"/>
      <c r="H38" s="256"/>
      <c r="I38" s="51"/>
      <c r="J38" s="51"/>
      <c r="K38" s="51"/>
    </row>
    <row r="39" spans="1:11" ht="29.25" customHeight="1">
      <c r="A39" s="253"/>
      <c r="B39" s="257"/>
      <c r="C39" s="257"/>
      <c r="D39" s="257"/>
      <c r="E39" s="258"/>
      <c r="F39" s="259"/>
      <c r="G39" s="255"/>
      <c r="H39" s="256"/>
      <c r="I39" s="51"/>
      <c r="J39" s="51"/>
      <c r="K39" s="51"/>
    </row>
    <row r="40" spans="1:11" ht="29.25" customHeight="1">
      <c r="A40" s="253"/>
      <c r="B40" s="257"/>
      <c r="C40" s="257"/>
      <c r="D40" s="257"/>
      <c r="E40" s="258"/>
      <c r="F40" s="259"/>
      <c r="G40" s="255"/>
      <c r="H40" s="256"/>
      <c r="I40" s="51"/>
      <c r="J40" s="51"/>
      <c r="K40" s="51"/>
    </row>
    <row r="41" spans="1:11" ht="15.6">
      <c r="A41" s="253"/>
      <c r="G41" s="255"/>
      <c r="H41" s="256"/>
      <c r="I41" s="51"/>
      <c r="J41" s="51"/>
      <c r="K41" s="51"/>
    </row>
    <row r="42" spans="1:11" ht="15.6">
      <c r="A42" s="260"/>
      <c r="B42" s="261"/>
      <c r="C42" s="261"/>
      <c r="D42" s="261"/>
      <c r="E42" s="261"/>
      <c r="F42" s="261"/>
      <c r="G42" s="255"/>
      <c r="H42" s="256"/>
      <c r="I42" s="51"/>
      <c r="J42" s="51"/>
      <c r="K42" s="51"/>
    </row>
    <row r="43" spans="1:11" ht="16.2" thickBot="1">
      <c r="A43" s="262"/>
      <c r="B43" s="263"/>
      <c r="C43" s="263"/>
      <c r="D43" s="263"/>
      <c r="E43" s="263"/>
      <c r="F43" s="263"/>
      <c r="G43" s="264"/>
      <c r="H43" s="265"/>
      <c r="I43" s="51"/>
      <c r="J43" s="51"/>
      <c r="K43" s="51"/>
    </row>
    <row r="44" spans="1:11" ht="21.6" thickBot="1">
      <c r="A44" s="823" t="s">
        <v>234</v>
      </c>
      <c r="B44" s="824"/>
      <c r="C44" s="824"/>
      <c r="D44" s="824"/>
      <c r="E44" s="824"/>
      <c r="F44" s="824"/>
      <c r="G44" s="824"/>
      <c r="H44" s="825"/>
      <c r="I44" s="266"/>
      <c r="J44" s="266"/>
      <c r="K44" s="266"/>
    </row>
    <row r="45" spans="1:11">
      <c r="A45" s="220"/>
      <c r="B45" s="221"/>
      <c r="C45" s="221"/>
      <c r="D45" s="221"/>
      <c r="E45" s="221"/>
      <c r="F45" s="221"/>
      <c r="G45" s="221"/>
      <c r="H45" s="222"/>
    </row>
    <row r="46" spans="1:11" ht="15.6">
      <c r="A46" s="267"/>
      <c r="B46" s="51"/>
      <c r="C46" s="51"/>
      <c r="D46" s="51"/>
      <c r="E46" s="51"/>
      <c r="F46" s="51"/>
      <c r="G46" s="51"/>
      <c r="H46" s="268"/>
      <c r="I46" s="51"/>
      <c r="J46" s="51"/>
      <c r="K46" s="51"/>
    </row>
    <row r="47" spans="1:11" ht="24.75" customHeight="1">
      <c r="A47" s="238" t="s">
        <v>235</v>
      </c>
      <c r="B47" s="291">
        <v>45566</v>
      </c>
      <c r="C47" s="270" t="s">
        <v>236</v>
      </c>
      <c r="D47" s="671">
        <v>46032</v>
      </c>
      <c r="H47" s="268"/>
      <c r="I47" s="51"/>
      <c r="J47" s="51"/>
      <c r="K47" s="51"/>
    </row>
    <row r="48" spans="1:11" ht="24.75" customHeight="1">
      <c r="A48" s="826"/>
      <c r="B48" s="827"/>
      <c r="C48" s="297"/>
      <c r="D48" s="827"/>
      <c r="E48" s="827"/>
      <c r="F48" s="297"/>
      <c r="G48" s="828"/>
      <c r="H48" s="829"/>
    </row>
    <row r="49" spans="1:11" ht="24.75" customHeight="1">
      <c r="A49" s="238" t="s">
        <v>237</v>
      </c>
      <c r="B49" s="269" t="s">
        <v>238</v>
      </c>
      <c r="C49" s="240" t="s">
        <v>239</v>
      </c>
      <c r="D49" s="271"/>
      <c r="E49" s="269" t="s">
        <v>240</v>
      </c>
      <c r="F49" s="297"/>
      <c r="G49" s="297"/>
      <c r="H49" s="298"/>
    </row>
    <row r="50" spans="1:11" ht="15.6">
      <c r="A50" s="272"/>
      <c r="B50" s="296"/>
      <c r="C50" s="273"/>
      <c r="D50" s="296"/>
      <c r="E50" s="296"/>
      <c r="F50" s="297"/>
      <c r="G50" s="297"/>
      <c r="H50" s="298"/>
    </row>
    <row r="51" spans="1:11" ht="15.6">
      <c r="A51" s="272"/>
      <c r="B51" s="296"/>
      <c r="C51" s="273"/>
      <c r="D51" s="296"/>
      <c r="E51" s="296"/>
      <c r="F51" s="297"/>
      <c r="G51" s="297"/>
      <c r="H51" s="298"/>
    </row>
    <row r="52" spans="1:11" ht="15.6">
      <c r="A52" s="295"/>
      <c r="B52" s="296"/>
      <c r="C52" s="273"/>
      <c r="D52" s="296"/>
      <c r="E52" s="296"/>
      <c r="F52" s="297"/>
      <c r="G52" s="297"/>
      <c r="H52" s="298"/>
    </row>
    <row r="53" spans="1:11" ht="16.2" thickBot="1">
      <c r="A53" s="267"/>
      <c r="H53" s="225"/>
    </row>
    <row r="54" spans="1:11" ht="21.6" thickBot="1">
      <c r="A54" s="823" t="s">
        <v>241</v>
      </c>
      <c r="B54" s="824"/>
      <c r="C54" s="824"/>
      <c r="D54" s="824"/>
      <c r="E54" s="824"/>
      <c r="F54" s="824"/>
      <c r="G54" s="824"/>
      <c r="H54" s="825"/>
      <c r="I54" s="51"/>
      <c r="J54" s="51"/>
      <c r="K54" s="51"/>
    </row>
    <row r="55" spans="1:11" ht="15.6">
      <c r="A55" s="274"/>
      <c r="B55" s="275"/>
      <c r="C55" s="275"/>
      <c r="D55" s="275"/>
      <c r="E55" s="275"/>
      <c r="F55" s="275"/>
      <c r="G55" s="275"/>
      <c r="H55" s="276"/>
      <c r="I55" s="51"/>
      <c r="J55" s="51"/>
      <c r="K55" s="51"/>
    </row>
    <row r="56" spans="1:11" ht="24.75" customHeight="1">
      <c r="A56" s="277" t="s">
        <v>242</v>
      </c>
      <c r="B56" s="278"/>
      <c r="C56" s="275"/>
      <c r="D56" s="275"/>
      <c r="E56" s="275"/>
      <c r="F56" s="275"/>
      <c r="G56" s="275"/>
      <c r="H56" s="276"/>
      <c r="I56" s="51"/>
      <c r="J56" s="51"/>
      <c r="K56" s="51"/>
    </row>
    <row r="57" spans="1:11" ht="24.75" customHeight="1">
      <c r="A57" s="277" t="s">
        <v>243</v>
      </c>
      <c r="B57" s="278"/>
      <c r="C57" s="275"/>
      <c r="D57" s="275"/>
      <c r="E57" s="275"/>
      <c r="F57" s="275"/>
      <c r="G57" s="275"/>
      <c r="H57" s="276"/>
      <c r="I57" s="51"/>
      <c r="J57" s="51"/>
      <c r="K57" s="51"/>
    </row>
    <row r="58" spans="1:11" ht="24.75" customHeight="1">
      <c r="A58" s="277" t="s">
        <v>244</v>
      </c>
      <c r="B58" s="278" t="s">
        <v>245</v>
      </c>
      <c r="C58" s="275"/>
      <c r="D58" s="275"/>
      <c r="E58" s="275"/>
      <c r="F58" s="275"/>
      <c r="G58" s="275"/>
      <c r="H58" s="276"/>
      <c r="I58" s="51"/>
      <c r="J58" s="51"/>
      <c r="K58" s="51"/>
    </row>
    <row r="59" spans="1:11" ht="16.2" thickBot="1">
      <c r="A59" s="279"/>
      <c r="B59" s="280"/>
      <c r="C59" s="275"/>
      <c r="D59" s="275"/>
      <c r="E59" s="275"/>
      <c r="F59" s="275"/>
      <c r="G59" s="275"/>
      <c r="H59" s="276"/>
      <c r="I59" s="51"/>
      <c r="J59" s="51"/>
      <c r="K59" s="51"/>
    </row>
    <row r="60" spans="1:11" ht="21.6" thickBot="1">
      <c r="A60" s="823" t="s">
        <v>246</v>
      </c>
      <c r="B60" s="824"/>
      <c r="C60" s="824"/>
      <c r="D60" s="824"/>
      <c r="E60" s="824"/>
      <c r="F60" s="824"/>
      <c r="G60" s="824"/>
      <c r="H60" s="825"/>
      <c r="I60" s="281"/>
      <c r="J60" s="281"/>
      <c r="K60" s="281"/>
    </row>
    <row r="61" spans="1:11" ht="21">
      <c r="A61" s="282"/>
      <c r="B61" s="283"/>
      <c r="C61" s="283"/>
      <c r="D61" s="283"/>
      <c r="E61" s="283"/>
      <c r="F61" s="283"/>
      <c r="G61" s="283"/>
      <c r="H61" s="284"/>
      <c r="I61" s="281"/>
      <c r="J61" s="281"/>
      <c r="K61" s="281"/>
    </row>
    <row r="62" spans="1:11" ht="24.75" customHeight="1">
      <c r="A62" s="285" t="s">
        <v>247</v>
      </c>
      <c r="B62" s="363"/>
      <c r="C62" s="286"/>
      <c r="D62" s="286"/>
      <c r="E62" s="286"/>
      <c r="F62" s="286"/>
      <c r="G62" s="286"/>
      <c r="H62" s="287"/>
      <c r="I62" s="281"/>
      <c r="J62" s="281"/>
      <c r="K62" s="281"/>
    </row>
    <row r="63" spans="1:11" ht="15.6">
      <c r="A63" s="267"/>
      <c r="B63" s="51"/>
      <c r="C63" s="51"/>
      <c r="D63" s="51"/>
      <c r="E63" s="51"/>
      <c r="F63" s="51"/>
      <c r="G63" s="51"/>
      <c r="H63" s="268"/>
      <c r="I63" s="281"/>
      <c r="J63" s="281"/>
      <c r="K63" s="281"/>
    </row>
    <row r="64" spans="1:11" ht="16.2" thickBot="1">
      <c r="A64" s="288"/>
      <c r="B64" s="289"/>
      <c r="C64" s="289"/>
      <c r="D64" s="289"/>
      <c r="E64" s="289"/>
      <c r="F64" s="289"/>
      <c r="G64" s="289"/>
      <c r="H64" s="290"/>
    </row>
  </sheetData>
  <dataConsolidate/>
  <mergeCells count="14">
    <mergeCell ref="B27:C27"/>
    <mergeCell ref="B30:C30"/>
    <mergeCell ref="A34:H34"/>
    <mergeCell ref="A44:H44"/>
    <mergeCell ref="A19:H19"/>
    <mergeCell ref="A21:H21"/>
    <mergeCell ref="B23:H23"/>
    <mergeCell ref="B24:H24"/>
    <mergeCell ref="D25:H25"/>
    <mergeCell ref="A54:H54"/>
    <mergeCell ref="A60:H60"/>
    <mergeCell ref="A48:B48"/>
    <mergeCell ref="D48:E48"/>
    <mergeCell ref="G48:H48"/>
  </mergeCells>
  <dataValidations count="1">
    <dataValidation showDropDown="1" showInputMessage="1" showErrorMessage="1" sqref="F38 F40" xr:uid="{4BADF472-8D7D-4C35-A40C-BBD56AD95383}"/>
  </dataValidations>
  <hyperlinks>
    <hyperlink ref="E9" r:id="rId1" xr:uid="{D0CDE30B-2218-4DFB-B806-1E564830A74D}"/>
    <hyperlink ref="E10" r:id="rId2" xr:uid="{0933C861-CD8B-479F-BEAA-117E3F08A505}"/>
    <hyperlink ref="E11" r:id="rId3" xr:uid="{7EC34D35-EEDA-4040-8AF6-EAD7F6AEA02E}"/>
    <hyperlink ref="E12" r:id="rId4" xr:uid="{5175855F-4C0B-47F9-8511-50B7CBC36D3D}"/>
    <hyperlink ref="F37" r:id="rId5" xr:uid="{F987BA4F-3973-4F95-A53A-D54CF0FCB285}"/>
    <hyperlink ref="F38" r:id="rId6" xr:uid="{6F290297-78B2-4024-A909-64B0F9D7293A}"/>
  </hyperlinks>
  <pageMargins left="0.7" right="0.7" top="0.75" bottom="0.75" header="0.3" footer="0.3"/>
  <pageSetup paperSize="9" orientation="portrait" verticalDpi="598" r:id="rId7"/>
  <headerFooter>
    <oddFooter>&amp;C_x000D_&amp;1#&amp;"Calibri"&amp;10&amp;K000000 General</oddFooter>
  </headerFooter>
  <drawing r:id="rId8"/>
  <extLst>
    <ext xmlns:x14="http://schemas.microsoft.com/office/spreadsheetml/2009/9/main" uri="{CCE6A557-97BC-4b89-ADB6-D9C93CAAB3DF}">
      <x14:dataValidations xmlns:xm="http://schemas.microsoft.com/office/excel/2006/main" count="3">
        <x14:dataValidation type="list" allowBlank="1" showInputMessage="1" showErrorMessage="1" xr:uid="{DDA3D478-B2C7-445D-B90A-CBF27F471D99}">
          <x14:formula1>
            <xm:f>Données!$BG$2:$BG$4</xm:f>
          </x14:formula1>
          <xm:sqref>E49</xm:sqref>
        </x14:dataValidation>
        <x14:dataValidation type="list" allowBlank="1" showInputMessage="1" showErrorMessage="1" xr:uid="{C64CCD4D-20D4-4A42-A100-B89D22748DBD}">
          <x14:formula1>
            <xm:f>Données!$BH$2:$BH$3</xm:f>
          </x14:formula1>
          <xm:sqref>B49</xm:sqref>
        </x14:dataValidation>
        <x14:dataValidation type="list" allowBlank="1" showInputMessage="1" showErrorMessage="1" xr:uid="{B509CA4F-4575-4444-AEDB-D81319879930}">
          <x14:formula1>
            <xm:f>Données!$BI$2:$BI$7</xm:f>
          </x14:formula1>
          <xm:sqref>B58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B234B-827E-451B-BA03-37DDE58F2963}">
  <sheetPr codeName="Feuil16">
    <tabColor rgb="FF00B0F0"/>
    <pageSetUpPr fitToPage="1"/>
  </sheetPr>
  <dimension ref="A1:Y74"/>
  <sheetViews>
    <sheetView showGridLines="0" zoomScale="89" zoomScaleNormal="89" zoomScaleSheetLayoutView="95" workbookViewId="0">
      <selection activeCell="E10" sqref="E10"/>
    </sheetView>
  </sheetViews>
  <sheetFormatPr baseColWidth="10" defaultColWidth="11.44140625" defaultRowHeight="13.8"/>
  <cols>
    <col min="1" max="1" width="39.6640625" style="48" customWidth="1"/>
    <col min="2" max="2" width="28.5546875" style="49" customWidth="1"/>
    <col min="3" max="3" width="14.6640625" style="48" customWidth="1"/>
    <col min="4" max="4" width="7.5546875" style="48" customWidth="1"/>
    <col min="5" max="5" width="41.6640625" style="48" bestFit="1" customWidth="1"/>
    <col min="6" max="8" width="8" style="48" customWidth="1"/>
    <col min="9" max="9" width="24.44140625" style="48" bestFit="1" customWidth="1"/>
    <col min="10" max="12" width="8" style="48" customWidth="1"/>
    <col min="13" max="13" width="25" style="46" bestFit="1" customWidth="1"/>
    <col min="14" max="15" width="18.44140625" style="46" bestFit="1" customWidth="1"/>
    <col min="16" max="16" width="25.6640625" style="46" bestFit="1" customWidth="1"/>
    <col min="17" max="17" width="26.33203125" style="46" bestFit="1" customWidth="1"/>
    <col min="18" max="18" width="11.6640625" style="46" bestFit="1" customWidth="1"/>
    <col min="19" max="19" width="15" style="46" bestFit="1" customWidth="1"/>
    <col min="20" max="20" width="7.6640625" style="46" bestFit="1" customWidth="1"/>
    <col min="21" max="21" width="30.44140625" style="46" bestFit="1" customWidth="1"/>
    <col min="22" max="23" width="22.44140625" style="46" bestFit="1" customWidth="1"/>
    <col min="24" max="24" width="20.44140625" style="46" bestFit="1" customWidth="1"/>
    <col min="25" max="25" width="39.33203125" style="46" bestFit="1" customWidth="1"/>
    <col min="26" max="16384" width="11.44140625" style="46"/>
  </cols>
  <sheetData>
    <row r="1" spans="1:25" ht="42" customHeight="1">
      <c r="A1" s="844" t="s">
        <v>248</v>
      </c>
      <c r="B1" s="845"/>
      <c r="C1" s="845"/>
      <c r="D1" s="845"/>
      <c r="E1" s="845"/>
      <c r="F1" s="845"/>
      <c r="G1" s="845"/>
      <c r="H1" s="845"/>
      <c r="I1" s="845"/>
      <c r="J1" s="845"/>
      <c r="K1" s="845"/>
      <c r="L1" s="846"/>
    </row>
    <row r="2" spans="1:25">
      <c r="A2" s="57"/>
      <c r="L2" s="58"/>
    </row>
    <row r="3" spans="1:25" ht="14.4" thickBot="1">
      <c r="A3" s="57"/>
      <c r="L3" s="58"/>
    </row>
    <row r="4" spans="1:25" s="47" customFormat="1" ht="18">
      <c r="A4" s="59" t="s">
        <v>249</v>
      </c>
      <c r="B4" s="54"/>
      <c r="C4" s="54"/>
      <c r="D4" s="54"/>
      <c r="E4" s="54"/>
      <c r="F4" s="54"/>
      <c r="G4" s="54"/>
      <c r="H4" s="54"/>
      <c r="I4" s="54"/>
      <c r="J4" s="54"/>
      <c r="K4" s="54"/>
      <c r="L4" s="60"/>
    </row>
    <row r="5" spans="1:25" ht="14.4">
      <c r="A5" s="61" t="s">
        <v>250</v>
      </c>
      <c r="B5" s="292" t="s">
        <v>251</v>
      </c>
      <c r="C5" s="55"/>
      <c r="E5" s="50"/>
      <c r="L5" s="58"/>
    </row>
    <row r="6" spans="1:25" ht="14.4">
      <c r="A6" s="61" t="s">
        <v>252</v>
      </c>
      <c r="B6" s="663" t="s">
        <v>253</v>
      </c>
      <c r="C6" s="55"/>
      <c r="E6" s="50"/>
      <c r="L6" s="58"/>
    </row>
    <row r="7" spans="1:25" ht="15.75" customHeight="1">
      <c r="A7" s="61" t="s">
        <v>254</v>
      </c>
      <c r="B7" s="663" t="s">
        <v>255</v>
      </c>
      <c r="C7" s="55"/>
      <c r="E7" s="50"/>
      <c r="L7" s="58"/>
    </row>
    <row r="8" spans="1:25" ht="14.4">
      <c r="A8" s="61" t="s">
        <v>256</v>
      </c>
      <c r="B8" s="663"/>
      <c r="C8" s="55"/>
      <c r="E8" s="50"/>
      <c r="L8" s="58"/>
    </row>
    <row r="9" spans="1:25" ht="14.4">
      <c r="A9" s="61" t="s">
        <v>257</v>
      </c>
      <c r="B9" s="663"/>
      <c r="C9" s="55"/>
      <c r="E9" s="50"/>
      <c r="L9" s="58"/>
    </row>
    <row r="10" spans="1:25" ht="14.4">
      <c r="A10" s="61" t="s">
        <v>258</v>
      </c>
      <c r="B10" s="663"/>
      <c r="C10" s="55"/>
      <c r="E10" s="50"/>
      <c r="L10" s="58"/>
    </row>
    <row r="11" spans="1:25" ht="14.4">
      <c r="A11" s="61" t="s">
        <v>259</v>
      </c>
      <c r="B11" s="663" t="s">
        <v>260</v>
      </c>
      <c r="C11" s="55"/>
      <c r="E11" s="310"/>
      <c r="L11" s="58"/>
      <c r="N11"/>
      <c r="O11"/>
      <c r="P11"/>
      <c r="Q11"/>
      <c r="R11"/>
      <c r="S11"/>
      <c r="T11"/>
      <c r="U11"/>
      <c r="V11"/>
      <c r="W11"/>
      <c r="X11"/>
      <c r="Y11"/>
    </row>
    <row r="12" spans="1:25" ht="14.4">
      <c r="A12" s="61" t="s">
        <v>261</v>
      </c>
      <c r="B12" s="663"/>
      <c r="C12" s="55"/>
      <c r="E12" s="50"/>
      <c r="L12" s="58"/>
      <c r="N12"/>
      <c r="O12"/>
      <c r="P12"/>
      <c r="Q12"/>
      <c r="R12"/>
      <c r="S12"/>
      <c r="T12"/>
      <c r="U12"/>
      <c r="V12"/>
      <c r="W12"/>
      <c r="X12"/>
      <c r="Y12"/>
    </row>
    <row r="13" spans="1:25" ht="14.4">
      <c r="A13" s="61" t="s">
        <v>262</v>
      </c>
      <c r="B13" s="662" t="s">
        <v>263</v>
      </c>
      <c r="C13" s="55"/>
      <c r="E13" s="665" t="s">
        <v>264</v>
      </c>
      <c r="L13" s="58"/>
      <c r="N13"/>
      <c r="O13"/>
      <c r="P13"/>
      <c r="Q13"/>
      <c r="R13"/>
      <c r="S13"/>
      <c r="T13"/>
      <c r="U13"/>
      <c r="V13"/>
      <c r="W13"/>
      <c r="X13"/>
      <c r="Y13"/>
    </row>
    <row r="14" spans="1:25" ht="14.4">
      <c r="A14" s="61" t="s">
        <v>265</v>
      </c>
      <c r="B14" s="292" t="s">
        <v>266</v>
      </c>
      <c r="C14" s="55"/>
      <c r="E14" s="50"/>
      <c r="L14" s="58"/>
      <c r="N14"/>
      <c r="O14"/>
      <c r="P14"/>
      <c r="Q14"/>
      <c r="R14"/>
      <c r="S14"/>
      <c r="T14"/>
      <c r="U14"/>
      <c r="V14"/>
      <c r="W14"/>
      <c r="X14"/>
      <c r="Y14"/>
    </row>
    <row r="15" spans="1:25" ht="14.4">
      <c r="A15" s="61" t="s">
        <v>267</v>
      </c>
      <c r="B15" s="292" t="s">
        <v>268</v>
      </c>
      <c r="C15" s="55"/>
      <c r="E15" s="50"/>
      <c r="L15" s="58"/>
      <c r="N15"/>
      <c r="O15"/>
      <c r="P15"/>
      <c r="Q15"/>
      <c r="R15"/>
      <c r="S15"/>
      <c r="T15"/>
      <c r="U15"/>
      <c r="V15"/>
      <c r="W15"/>
      <c r="X15"/>
      <c r="Y15"/>
    </row>
    <row r="16" spans="1:25" ht="14.4">
      <c r="A16" s="61" t="s">
        <v>269</v>
      </c>
      <c r="B16" s="292" t="s">
        <v>270</v>
      </c>
      <c r="C16" s="55"/>
      <c r="L16" s="58"/>
      <c r="N16"/>
      <c r="O16"/>
      <c r="P16"/>
      <c r="Q16"/>
      <c r="R16"/>
      <c r="S16"/>
      <c r="T16"/>
      <c r="U16"/>
      <c r="V16"/>
      <c r="W16"/>
      <c r="X16"/>
      <c r="Y16"/>
    </row>
    <row r="17" spans="1:25" ht="14.4">
      <c r="A17" s="61" t="s">
        <v>271</v>
      </c>
      <c r="B17" s="292" t="s">
        <v>272</v>
      </c>
      <c r="C17" s="55"/>
      <c r="E17" s="50"/>
      <c r="L17" s="58"/>
      <c r="N17"/>
      <c r="O17"/>
      <c r="P17"/>
      <c r="Q17"/>
      <c r="R17"/>
      <c r="S17"/>
      <c r="T17"/>
      <c r="U17"/>
      <c r="V17"/>
      <c r="W17"/>
      <c r="X17"/>
      <c r="Y17"/>
    </row>
    <row r="18" spans="1:25" s="23" customFormat="1" ht="14.4">
      <c r="A18" s="61" t="s">
        <v>273</v>
      </c>
      <c r="B18" s="662" t="s">
        <v>274</v>
      </c>
      <c r="C18" s="55"/>
      <c r="D18" s="48"/>
      <c r="E18" s="48" t="s">
        <v>275</v>
      </c>
      <c r="F18" s="48"/>
      <c r="G18" s="48"/>
      <c r="H18" s="48"/>
      <c r="I18" s="48"/>
      <c r="J18" s="48"/>
      <c r="K18" s="48"/>
      <c r="L18" s="58"/>
      <c r="N18"/>
      <c r="O18"/>
      <c r="P18"/>
      <c r="Q18"/>
      <c r="R18"/>
      <c r="S18"/>
      <c r="T18"/>
      <c r="U18"/>
      <c r="V18"/>
      <c r="W18"/>
      <c r="X18"/>
      <c r="Y18"/>
    </row>
    <row r="19" spans="1:25" ht="14.4">
      <c r="A19" s="61" t="s">
        <v>276</v>
      </c>
      <c r="B19" s="662" t="s">
        <v>274</v>
      </c>
      <c r="L19" s="58"/>
      <c r="N19"/>
      <c r="O19"/>
      <c r="P19"/>
      <c r="Q19"/>
      <c r="R19"/>
      <c r="S19"/>
      <c r="T19"/>
      <c r="U19"/>
      <c r="V19"/>
      <c r="W19"/>
      <c r="X19"/>
      <c r="Y19"/>
    </row>
    <row r="20" spans="1:25" ht="14.4" thickBot="1">
      <c r="A20" s="57"/>
      <c r="L20" s="58"/>
      <c r="N20"/>
      <c r="O20"/>
      <c r="P20"/>
      <c r="Q20"/>
      <c r="R20"/>
      <c r="S20"/>
      <c r="T20"/>
      <c r="U20"/>
      <c r="V20"/>
      <c r="W20"/>
      <c r="X20"/>
      <c r="Y20"/>
    </row>
    <row r="21" spans="1:25" s="47" customFormat="1" ht="18.600000000000001" thickBot="1">
      <c r="A21" s="59" t="s">
        <v>277</v>
      </c>
      <c r="B21" s="54"/>
      <c r="C21" s="54"/>
      <c r="D21" s="54"/>
      <c r="E21" s="54"/>
      <c r="F21" s="54"/>
      <c r="G21" s="54"/>
      <c r="H21" s="54"/>
      <c r="I21" s="54"/>
      <c r="J21" s="54"/>
      <c r="K21" s="54"/>
      <c r="L21" s="60"/>
      <c r="N21"/>
      <c r="O21"/>
      <c r="P21"/>
      <c r="Q21"/>
      <c r="R21"/>
      <c r="S21"/>
      <c r="T21"/>
      <c r="U21"/>
      <c r="V21"/>
      <c r="W21"/>
      <c r="X21"/>
      <c r="Y21"/>
    </row>
    <row r="22" spans="1:25" ht="14.4">
      <c r="A22" s="61" t="s">
        <v>278</v>
      </c>
      <c r="B22" s="292"/>
      <c r="C22" s="52"/>
      <c r="E22" s="52"/>
      <c r="F22" s="53"/>
      <c r="G22" s="53"/>
      <c r="H22" s="53"/>
      <c r="I22" s="53"/>
      <c r="J22" s="53"/>
      <c r="K22" s="53"/>
      <c r="L22" s="62"/>
      <c r="N22"/>
      <c r="O22"/>
      <c r="P22"/>
      <c r="Q22"/>
      <c r="R22"/>
      <c r="S22"/>
      <c r="T22"/>
      <c r="U22"/>
      <c r="V22"/>
      <c r="W22"/>
      <c r="X22"/>
      <c r="Y22"/>
    </row>
    <row r="23" spans="1:25" ht="14.4">
      <c r="A23" s="61" t="s">
        <v>279</v>
      </c>
      <c r="B23" s="292"/>
      <c r="C23" s="52"/>
      <c r="E23" s="52"/>
      <c r="L23" s="58"/>
      <c r="N23"/>
      <c r="O23"/>
      <c r="P23"/>
      <c r="Q23"/>
      <c r="R23"/>
      <c r="S23"/>
      <c r="T23"/>
      <c r="U23"/>
      <c r="V23"/>
      <c r="W23"/>
      <c r="X23"/>
      <c r="Y23"/>
    </row>
    <row r="24" spans="1:25" ht="14.4">
      <c r="A24" s="61" t="s">
        <v>280</v>
      </c>
      <c r="B24" s="292"/>
      <c r="C24" s="52"/>
      <c r="E24" s="52"/>
      <c r="L24" s="58"/>
      <c r="N24"/>
      <c r="O24"/>
      <c r="P24"/>
      <c r="Q24"/>
      <c r="R24"/>
      <c r="S24"/>
      <c r="T24"/>
      <c r="U24"/>
      <c r="V24"/>
      <c r="W24"/>
      <c r="X24"/>
      <c r="Y24"/>
    </row>
    <row r="25" spans="1:25" ht="14.4">
      <c r="A25" s="61" t="s">
        <v>281</v>
      </c>
      <c r="B25" s="292" t="s">
        <v>282</v>
      </c>
      <c r="C25" s="52"/>
      <c r="E25" s="52"/>
      <c r="L25" s="58"/>
      <c r="N25"/>
      <c r="O25"/>
      <c r="P25"/>
      <c r="Q25"/>
      <c r="R25"/>
      <c r="S25"/>
      <c r="T25"/>
      <c r="U25"/>
      <c r="V25"/>
      <c r="W25"/>
      <c r="X25"/>
      <c r="Y25"/>
    </row>
    <row r="26" spans="1:25" ht="14.4" thickBot="1">
      <c r="N26"/>
      <c r="O26"/>
      <c r="P26"/>
      <c r="Q26"/>
      <c r="R26"/>
      <c r="S26"/>
      <c r="T26"/>
      <c r="U26"/>
      <c r="V26"/>
      <c r="W26"/>
      <c r="X26"/>
      <c r="Y26"/>
    </row>
    <row r="27" spans="1:25" ht="23.4">
      <c r="A27" s="216" t="s">
        <v>283</v>
      </c>
      <c r="B27" s="212"/>
      <c r="C27" s="213"/>
      <c r="D27" s="213"/>
      <c r="E27" s="213"/>
      <c r="F27" s="213"/>
      <c r="G27" s="213"/>
      <c r="H27" s="213"/>
      <c r="I27" s="213"/>
      <c r="J27" s="213"/>
      <c r="K27" s="213"/>
      <c r="L27" s="213"/>
      <c r="M27" s="214"/>
      <c r="N27" s="215"/>
      <c r="O27" s="215"/>
      <c r="P27" s="215"/>
      <c r="Q27" s="215"/>
      <c r="R27"/>
      <c r="S27"/>
      <c r="T27"/>
      <c r="U27"/>
      <c r="V27"/>
      <c r="W27"/>
      <c r="X27"/>
      <c r="Y27"/>
    </row>
    <row r="28" spans="1:25">
      <c r="A28" s="198" t="s">
        <v>126</v>
      </c>
      <c r="B28" t="s">
        <v>284</v>
      </c>
    </row>
    <row r="30" spans="1:25">
      <c r="A30" s="198" t="s">
        <v>285</v>
      </c>
      <c r="B30" s="198" t="s">
        <v>286</v>
      </c>
      <c r="C30" s="198" t="s">
        <v>287</v>
      </c>
      <c r="D30" s="198" t="s">
        <v>288</v>
      </c>
      <c r="E30" s="198" t="s">
        <v>207</v>
      </c>
      <c r="F30" s="198" t="s">
        <v>259</v>
      </c>
      <c r="G30" s="198" t="s">
        <v>261</v>
      </c>
      <c r="H30" s="198" t="s">
        <v>262</v>
      </c>
      <c r="I30" s="198" t="s">
        <v>278</v>
      </c>
      <c r="J30"/>
      <c r="K30"/>
      <c r="L30"/>
      <c r="M30"/>
      <c r="N30"/>
      <c r="O30"/>
      <c r="P30"/>
      <c r="Q30"/>
    </row>
    <row r="31" spans="1:25">
      <c r="A31" t="s">
        <v>289</v>
      </c>
      <c r="B31" t="s">
        <v>289</v>
      </c>
      <c r="C31" t="s">
        <v>289</v>
      </c>
      <c r="D31">
        <v>0</v>
      </c>
      <c r="E31" t="s">
        <v>289</v>
      </c>
      <c r="F31">
        <v>0</v>
      </c>
      <c r="G31">
        <v>0</v>
      </c>
      <c r="H31">
        <v>0</v>
      </c>
      <c r="I31" t="s">
        <v>289</v>
      </c>
      <c r="J31"/>
      <c r="K31"/>
      <c r="L31"/>
      <c r="M31"/>
      <c r="N31"/>
      <c r="O31"/>
      <c r="P31"/>
      <c r="Q31"/>
    </row>
    <row r="32" spans="1:25">
      <c r="A32"/>
      <c r="B32"/>
      <c r="C32"/>
      <c r="D32"/>
      <c r="E32"/>
      <c r="F32"/>
      <c r="G32"/>
      <c r="H32"/>
      <c r="I32" t="s">
        <v>290</v>
      </c>
      <c r="J32"/>
      <c r="K32"/>
      <c r="L32"/>
      <c r="M32"/>
      <c r="N32"/>
      <c r="O32"/>
      <c r="P32"/>
      <c r="Q32"/>
    </row>
    <row r="33" spans="1:16">
      <c r="A33"/>
      <c r="B33"/>
      <c r="C33"/>
      <c r="D33"/>
      <c r="E33"/>
      <c r="F33"/>
      <c r="G33"/>
      <c r="H33"/>
      <c r="I33"/>
      <c r="J33"/>
      <c r="K33"/>
      <c r="L33"/>
      <c r="M33"/>
      <c r="N33"/>
      <c r="O33"/>
      <c r="P33"/>
    </row>
    <row r="34" spans="1:16">
      <c r="A34"/>
      <c r="B34"/>
      <c r="C34"/>
      <c r="D34"/>
      <c r="E34"/>
      <c r="F34"/>
      <c r="G34"/>
      <c r="H34"/>
      <c r="I34"/>
      <c r="J34"/>
      <c r="K34"/>
      <c r="L34"/>
      <c r="M34"/>
      <c r="N34"/>
      <c r="O34"/>
      <c r="P34"/>
    </row>
    <row r="35" spans="1:16">
      <c r="A35"/>
      <c r="B35"/>
      <c r="C35"/>
      <c r="D35"/>
      <c r="E35"/>
      <c r="F35"/>
      <c r="G35"/>
      <c r="H35"/>
      <c r="I35"/>
      <c r="J35"/>
      <c r="K35"/>
      <c r="L35"/>
      <c r="M35"/>
      <c r="N35"/>
      <c r="O35"/>
      <c r="P35"/>
    </row>
    <row r="36" spans="1:16">
      <c r="A36"/>
      <c r="B36"/>
      <c r="C36"/>
      <c r="D36"/>
      <c r="E36"/>
      <c r="F36"/>
      <c r="G36"/>
      <c r="H36"/>
      <c r="I36"/>
      <c r="J36"/>
      <c r="K36"/>
      <c r="L36"/>
      <c r="M36"/>
      <c r="N36"/>
      <c r="O36"/>
      <c r="P36"/>
    </row>
    <row r="37" spans="1:16">
      <c r="A37"/>
      <c r="B37"/>
      <c r="C37"/>
      <c r="D37"/>
      <c r="E37"/>
      <c r="F37"/>
      <c r="G37"/>
      <c r="H37"/>
      <c r="I37"/>
      <c r="J37"/>
      <c r="K37"/>
      <c r="L37"/>
      <c r="M37"/>
      <c r="N37"/>
      <c r="O37"/>
      <c r="P37"/>
    </row>
    <row r="38" spans="1:16">
      <c r="A38"/>
      <c r="B38"/>
      <c r="C38"/>
      <c r="D38"/>
      <c r="E38"/>
      <c r="F38"/>
      <c r="G38"/>
      <c r="H38"/>
      <c r="I38"/>
      <c r="J38"/>
      <c r="K38"/>
      <c r="L38"/>
      <c r="M38"/>
      <c r="N38"/>
      <c r="O38"/>
      <c r="P38"/>
    </row>
    <row r="39" spans="1:16">
      <c r="A39"/>
      <c r="B39"/>
      <c r="C39"/>
      <c r="D39"/>
      <c r="E39"/>
      <c r="F39"/>
      <c r="G39"/>
      <c r="H39"/>
      <c r="I39"/>
      <c r="J39"/>
      <c r="K39"/>
      <c r="L39"/>
      <c r="M39"/>
      <c r="N39"/>
      <c r="O39"/>
      <c r="P39"/>
    </row>
    <row r="40" spans="1:16">
      <c r="A40"/>
      <c r="B40"/>
      <c r="C40"/>
      <c r="D40"/>
      <c r="E40"/>
      <c r="F40"/>
      <c r="G40"/>
      <c r="H40"/>
      <c r="I40"/>
      <c r="J40"/>
      <c r="K40"/>
      <c r="L40"/>
      <c r="M40"/>
      <c r="N40"/>
      <c r="O40"/>
      <c r="P40"/>
    </row>
    <row r="41" spans="1:16">
      <c r="A41"/>
      <c r="B41"/>
      <c r="C41"/>
      <c r="D41"/>
      <c r="E41"/>
      <c r="F41"/>
      <c r="G41"/>
      <c r="H41"/>
      <c r="I41"/>
      <c r="J41"/>
      <c r="K41"/>
      <c r="L41"/>
      <c r="M41"/>
      <c r="N41"/>
      <c r="O41"/>
      <c r="P41"/>
    </row>
    <row r="42" spans="1:16">
      <c r="A42"/>
      <c r="B42"/>
      <c r="C42"/>
      <c r="D42"/>
      <c r="E42"/>
      <c r="F42"/>
      <c r="G42"/>
      <c r="H42"/>
      <c r="I42"/>
      <c r="J42"/>
      <c r="K42"/>
      <c r="L42"/>
      <c r="M42"/>
      <c r="N42"/>
      <c r="O42"/>
      <c r="P42"/>
    </row>
    <row r="43" spans="1:16">
      <c r="A43"/>
      <c r="B43"/>
      <c r="C43"/>
      <c r="D43"/>
      <c r="E43"/>
      <c r="F43"/>
      <c r="G43"/>
      <c r="H43"/>
      <c r="I43"/>
      <c r="J43"/>
      <c r="K43"/>
      <c r="L43"/>
      <c r="M43"/>
      <c r="N43"/>
      <c r="O43"/>
      <c r="P43"/>
    </row>
    <row r="44" spans="1:16">
      <c r="A44"/>
      <c r="B44"/>
      <c r="C44"/>
      <c r="D44"/>
      <c r="E44"/>
      <c r="F44"/>
      <c r="G44"/>
      <c r="H44"/>
      <c r="I44"/>
      <c r="J44"/>
      <c r="K44"/>
      <c r="L44"/>
      <c r="M44"/>
      <c r="N44"/>
      <c r="O44"/>
      <c r="P44"/>
    </row>
    <row r="45" spans="1:16">
      <c r="A45"/>
      <c r="B45"/>
      <c r="C45"/>
      <c r="D45"/>
      <c r="E45"/>
      <c r="F45"/>
      <c r="G45"/>
      <c r="H45"/>
      <c r="I45"/>
      <c r="J45"/>
      <c r="K45"/>
      <c r="L45"/>
      <c r="M45"/>
      <c r="N45"/>
      <c r="O45"/>
      <c r="P45"/>
    </row>
    <row r="46" spans="1:16">
      <c r="A46"/>
      <c r="B46"/>
      <c r="C46"/>
      <c r="D46"/>
      <c r="E46"/>
      <c r="F46"/>
      <c r="G46"/>
      <c r="H46"/>
      <c r="I46"/>
      <c r="J46"/>
      <c r="K46"/>
      <c r="L46"/>
      <c r="M46"/>
      <c r="N46"/>
      <c r="O46"/>
      <c r="P46"/>
    </row>
    <row r="47" spans="1:16">
      <c r="A47"/>
      <c r="B47"/>
      <c r="C47"/>
      <c r="D47"/>
      <c r="E47"/>
      <c r="F47"/>
      <c r="G47"/>
      <c r="H47"/>
      <c r="I47"/>
      <c r="J47"/>
      <c r="K47"/>
      <c r="L47"/>
      <c r="M47"/>
      <c r="N47"/>
      <c r="O47"/>
      <c r="P47"/>
    </row>
    <row r="48" spans="1:16">
      <c r="A48"/>
      <c r="B48"/>
      <c r="C48"/>
      <c r="D48"/>
      <c r="E48"/>
      <c r="F48"/>
      <c r="G48"/>
      <c r="H48"/>
      <c r="I48"/>
      <c r="J48"/>
      <c r="K48"/>
      <c r="L48"/>
      <c r="M48"/>
      <c r="N48"/>
      <c r="O48"/>
      <c r="P48"/>
    </row>
    <row r="49" spans="1:16">
      <c r="A49"/>
      <c r="B49"/>
      <c r="C49"/>
      <c r="D49"/>
      <c r="E49"/>
      <c r="F49"/>
      <c r="G49"/>
      <c r="H49"/>
      <c r="I49"/>
      <c r="J49"/>
      <c r="K49"/>
      <c r="L49"/>
      <c r="M49"/>
      <c r="N49"/>
      <c r="O49"/>
      <c r="P49"/>
    </row>
    <row r="50" spans="1:16">
      <c r="A50"/>
      <c r="B50"/>
      <c r="C50"/>
      <c r="D50"/>
      <c r="E50"/>
      <c r="F50"/>
      <c r="G50"/>
      <c r="H50"/>
      <c r="I50"/>
      <c r="J50"/>
      <c r="K50"/>
      <c r="L50"/>
      <c r="M50"/>
      <c r="N50"/>
      <c r="O50"/>
      <c r="P50"/>
    </row>
    <row r="51" spans="1:16">
      <c r="A51"/>
      <c r="B51"/>
      <c r="C51"/>
      <c r="D51"/>
      <c r="E51"/>
      <c r="F51"/>
      <c r="G51"/>
      <c r="H51"/>
      <c r="I51"/>
      <c r="J51"/>
      <c r="K51"/>
      <c r="L51"/>
      <c r="M51"/>
      <c r="N51"/>
      <c r="O51"/>
      <c r="P51"/>
    </row>
    <row r="52" spans="1:16">
      <c r="A52"/>
      <c r="B52"/>
      <c r="C52"/>
      <c r="D52"/>
      <c r="E52"/>
      <c r="F52"/>
      <c r="G52"/>
      <c r="H52"/>
      <c r="I52"/>
      <c r="J52"/>
      <c r="K52"/>
      <c r="L52"/>
      <c r="M52"/>
      <c r="N52"/>
      <c r="O52"/>
      <c r="P52"/>
    </row>
    <row r="53" spans="1:16">
      <c r="A53"/>
      <c r="B53"/>
      <c r="C53"/>
      <c r="D53"/>
      <c r="E53"/>
      <c r="F53"/>
      <c r="G53"/>
      <c r="H53"/>
      <c r="I53"/>
      <c r="J53"/>
      <c r="K53"/>
      <c r="L53"/>
      <c r="M53"/>
      <c r="N53"/>
      <c r="O53"/>
      <c r="P53"/>
    </row>
    <row r="54" spans="1:16">
      <c r="A54"/>
      <c r="B54"/>
      <c r="C54"/>
      <c r="D54"/>
      <c r="E54"/>
      <c r="F54"/>
      <c r="G54"/>
      <c r="H54"/>
      <c r="I54"/>
      <c r="J54"/>
      <c r="K54"/>
      <c r="L54"/>
      <c r="M54"/>
      <c r="N54"/>
      <c r="O54"/>
      <c r="P54"/>
    </row>
    <row r="55" spans="1:16">
      <c r="A55"/>
      <c r="B55"/>
      <c r="C55"/>
      <c r="D55"/>
      <c r="E55"/>
      <c r="F55"/>
      <c r="G55"/>
      <c r="H55"/>
      <c r="I55"/>
      <c r="J55"/>
      <c r="K55"/>
      <c r="L55"/>
      <c r="M55"/>
      <c r="N55"/>
      <c r="O55"/>
      <c r="P55"/>
    </row>
    <row r="56" spans="1:16">
      <c r="A56"/>
      <c r="B56"/>
      <c r="C56"/>
      <c r="D56"/>
      <c r="E56"/>
      <c r="F56"/>
      <c r="G56"/>
      <c r="H56"/>
      <c r="I56"/>
      <c r="J56"/>
      <c r="K56"/>
      <c r="L56"/>
      <c r="M56"/>
      <c r="N56"/>
      <c r="O56"/>
      <c r="P56"/>
    </row>
    <row r="57" spans="1:16">
      <c r="A57"/>
      <c r="B57"/>
      <c r="C57"/>
      <c r="D57"/>
      <c r="E57"/>
      <c r="F57"/>
      <c r="G57"/>
      <c r="H57"/>
      <c r="I57"/>
      <c r="J57"/>
      <c r="K57"/>
      <c r="L57"/>
      <c r="M57"/>
      <c r="N57"/>
      <c r="O57"/>
      <c r="P57"/>
    </row>
    <row r="58" spans="1:16">
      <c r="A58"/>
      <c r="B58"/>
      <c r="C58"/>
      <c r="D58"/>
      <c r="E58"/>
      <c r="F58"/>
      <c r="G58"/>
      <c r="H58"/>
      <c r="I58"/>
      <c r="J58"/>
      <c r="K58"/>
      <c r="L58"/>
      <c r="M58"/>
      <c r="N58"/>
      <c r="O58"/>
      <c r="P58"/>
    </row>
    <row r="59" spans="1:16">
      <c r="A59"/>
      <c r="B59"/>
      <c r="C59"/>
      <c r="D59"/>
      <c r="E59"/>
      <c r="F59"/>
      <c r="G59"/>
      <c r="H59"/>
      <c r="I59"/>
      <c r="J59"/>
      <c r="K59"/>
      <c r="L59"/>
      <c r="M59"/>
      <c r="N59"/>
      <c r="O59"/>
      <c r="P59"/>
    </row>
    <row r="60" spans="1:16">
      <c r="A60"/>
      <c r="B60"/>
      <c r="C60"/>
      <c r="D60"/>
      <c r="E60"/>
      <c r="F60"/>
      <c r="G60"/>
      <c r="H60"/>
      <c r="I60"/>
      <c r="J60"/>
      <c r="K60"/>
      <c r="L60"/>
      <c r="M60"/>
      <c r="N60"/>
      <c r="O60"/>
      <c r="P60"/>
    </row>
    <row r="61" spans="1:16">
      <c r="A61"/>
      <c r="B61"/>
      <c r="C61"/>
      <c r="D61"/>
      <c r="E61"/>
      <c r="F61"/>
      <c r="G61"/>
      <c r="H61"/>
      <c r="I61"/>
      <c r="J61"/>
      <c r="K61"/>
      <c r="L61"/>
      <c r="M61"/>
      <c r="N61"/>
      <c r="O61"/>
      <c r="P61"/>
    </row>
    <row r="62" spans="1:16">
      <c r="A62"/>
      <c r="B62"/>
      <c r="C62"/>
      <c r="D62"/>
      <c r="E62"/>
      <c r="F62"/>
      <c r="G62"/>
      <c r="H62"/>
      <c r="I62"/>
      <c r="J62"/>
      <c r="K62"/>
      <c r="L62"/>
      <c r="M62"/>
      <c r="N62"/>
      <c r="O62"/>
      <c r="P62"/>
    </row>
    <row r="63" spans="1:16">
      <c r="A63"/>
      <c r="B63"/>
      <c r="C63"/>
      <c r="D63"/>
      <c r="E63"/>
      <c r="F63"/>
      <c r="G63"/>
      <c r="H63"/>
      <c r="I63"/>
      <c r="J63"/>
      <c r="K63"/>
      <c r="L63"/>
      <c r="M63"/>
      <c r="N63"/>
      <c r="O63"/>
      <c r="P63"/>
    </row>
    <row r="64" spans="1:16">
      <c r="A64"/>
      <c r="B64"/>
      <c r="C64"/>
      <c r="D64"/>
      <c r="E64"/>
      <c r="F64"/>
      <c r="G64"/>
      <c r="H64"/>
      <c r="I64"/>
      <c r="J64"/>
      <c r="K64"/>
      <c r="L64"/>
      <c r="M64"/>
      <c r="N64"/>
      <c r="O64"/>
      <c r="P64"/>
    </row>
    <row r="65" spans="1:16">
      <c r="A65"/>
      <c r="B65"/>
      <c r="C65"/>
      <c r="D65"/>
      <c r="E65"/>
      <c r="F65"/>
      <c r="G65"/>
      <c r="H65"/>
      <c r="I65"/>
      <c r="J65"/>
      <c r="K65"/>
      <c r="L65"/>
      <c r="M65"/>
      <c r="N65"/>
      <c r="O65"/>
      <c r="P65"/>
    </row>
    <row r="66" spans="1:16">
      <c r="A66"/>
      <c r="B66"/>
      <c r="C66"/>
      <c r="D66"/>
      <c r="E66"/>
      <c r="F66"/>
      <c r="G66"/>
      <c r="H66"/>
      <c r="I66"/>
      <c r="J66"/>
      <c r="K66"/>
      <c r="L66"/>
      <c r="M66"/>
      <c r="N66"/>
      <c r="O66"/>
      <c r="P66"/>
    </row>
    <row r="67" spans="1:16">
      <c r="A67"/>
      <c r="B67"/>
      <c r="C67"/>
      <c r="D67"/>
      <c r="E67"/>
      <c r="F67"/>
      <c r="G67"/>
      <c r="H67"/>
      <c r="I67"/>
      <c r="J67"/>
      <c r="K67"/>
      <c r="L67"/>
      <c r="M67"/>
      <c r="N67"/>
      <c r="O67"/>
      <c r="P67"/>
    </row>
    <row r="68" spans="1:16">
      <c r="A68"/>
      <c r="B68"/>
      <c r="C68"/>
      <c r="D68"/>
      <c r="E68"/>
      <c r="F68"/>
      <c r="G68"/>
      <c r="H68"/>
      <c r="I68"/>
      <c r="J68"/>
      <c r="K68"/>
      <c r="L68"/>
      <c r="M68"/>
      <c r="N68"/>
      <c r="O68"/>
      <c r="P68"/>
    </row>
    <row r="69" spans="1:16">
      <c r="A69"/>
      <c r="B69"/>
      <c r="C69"/>
      <c r="D69"/>
      <c r="E69"/>
      <c r="F69"/>
      <c r="G69"/>
      <c r="H69"/>
      <c r="I69"/>
      <c r="J69"/>
      <c r="K69"/>
      <c r="L69"/>
      <c r="M69"/>
      <c r="N69"/>
      <c r="O69"/>
      <c r="P69"/>
    </row>
    <row r="70" spans="1:16">
      <c r="A70"/>
      <c r="B70"/>
      <c r="C70"/>
      <c r="D70"/>
      <c r="E70"/>
      <c r="F70"/>
      <c r="G70"/>
      <c r="H70"/>
      <c r="I70"/>
      <c r="J70"/>
      <c r="K70"/>
      <c r="L70"/>
      <c r="M70"/>
      <c r="N70"/>
      <c r="O70"/>
      <c r="P70"/>
    </row>
    <row r="71" spans="1:16">
      <c r="A71"/>
      <c r="B71"/>
      <c r="C71"/>
      <c r="D71"/>
      <c r="E71"/>
      <c r="F71"/>
      <c r="G71"/>
      <c r="H71"/>
      <c r="I71"/>
      <c r="J71"/>
      <c r="K71"/>
      <c r="L71"/>
      <c r="M71"/>
      <c r="N71"/>
      <c r="O71"/>
      <c r="P71"/>
    </row>
    <row r="72" spans="1:16">
      <c r="A72"/>
      <c r="B72"/>
      <c r="C72"/>
      <c r="D72"/>
      <c r="E72"/>
      <c r="F72"/>
      <c r="G72"/>
      <c r="H72"/>
      <c r="I72"/>
      <c r="J72"/>
      <c r="K72"/>
      <c r="L72"/>
      <c r="M72"/>
      <c r="N72"/>
      <c r="O72"/>
      <c r="P72"/>
    </row>
    <row r="73" spans="1:16">
      <c r="A73"/>
      <c r="B73"/>
      <c r="C73"/>
      <c r="D73"/>
      <c r="E73"/>
      <c r="F73"/>
      <c r="G73"/>
      <c r="H73"/>
      <c r="I73"/>
      <c r="J73"/>
      <c r="K73"/>
      <c r="L73"/>
      <c r="M73"/>
      <c r="N73"/>
      <c r="O73"/>
      <c r="P73"/>
    </row>
    <row r="74" spans="1:16">
      <c r="A74"/>
      <c r="B74"/>
      <c r="C74"/>
      <c r="D74"/>
      <c r="E74"/>
      <c r="F74"/>
      <c r="G74"/>
      <c r="H74"/>
      <c r="I74"/>
      <c r="J74"/>
      <c r="K74"/>
      <c r="L74"/>
      <c r="M74"/>
      <c r="N74"/>
      <c r="O74"/>
      <c r="P74"/>
    </row>
  </sheetData>
  <mergeCells count="1">
    <mergeCell ref="A1:L1"/>
  </mergeCells>
  <hyperlinks>
    <hyperlink ref="B13" r:id="rId2" xr:uid="{10BE795E-7D8E-4E7E-B8EE-85C151E94675}"/>
    <hyperlink ref="B18" r:id="rId3" xr:uid="{2E62409D-0D64-4546-B690-6D7080E69FF2}"/>
    <hyperlink ref="B19" r:id="rId4" display="mailto:comptabilité.fournisseurs.cinemas@pathe.fr" xr:uid="{BEFED2D3-1E14-4B60-99A2-B0155900EBEC}"/>
  </hyperlinks>
  <printOptions horizontalCentered="1" verticalCentered="1"/>
  <pageMargins left="0.23622047244094491" right="0.23622047244094491" top="0.74803149606299213" bottom="0.74803149606299213" header="0.31496062992125984" footer="0.31496062992125984"/>
  <pageSetup paperSize="9" scale="71" orientation="landscape" verticalDpi="598" r:id="rId5"/>
  <headerFooter>
    <oddFooter>&amp;C_x000D_&amp;1#&amp;"Calibri"&amp;10&amp;K000000 General</oddFooter>
  </headerFooter>
  <drawing r:id="rId6"/>
  <extLst>
    <ext xmlns:x14="http://schemas.microsoft.com/office/spreadsheetml/2009/9/main" uri="{CCE6A557-97BC-4b89-ADB6-D9C93CAAB3DF}">
      <x14:dataValidations xmlns:xm="http://schemas.microsoft.com/office/excel/2006/main" count="6">
        <x14:dataValidation type="list" allowBlank="1" showInputMessage="1" showErrorMessage="1" xr:uid="{058A1E53-42AC-4461-94C0-1D7D00020E55}">
          <x14:formula1>
            <xm:f>Données!$AM$3:$AM$4</xm:f>
          </x14:formula1>
          <xm:sqref>B22</xm:sqref>
        </x14:dataValidation>
        <x14:dataValidation type="list" allowBlank="1" showInputMessage="1" showErrorMessage="1" xr:uid="{ABDACA87-B325-46C6-84CC-6835D7812BA0}">
          <x14:formula1>
            <xm:f>Données!$BU$2:$BU$16</xm:f>
          </x14:formula1>
          <xm:sqref>B14</xm:sqref>
        </x14:dataValidation>
        <x14:dataValidation type="list" allowBlank="1" showInputMessage="1" showErrorMessage="1" xr:uid="{F6F72B17-7F46-4A7E-A5BE-DE6DD64507D6}">
          <x14:formula1>
            <xm:f>Données!$BZ$2:$BZ$29</xm:f>
          </x14:formula1>
          <xm:sqref>B15</xm:sqref>
        </x14:dataValidation>
        <x14:dataValidation type="list" allowBlank="1" showInputMessage="1" xr:uid="{09AB7236-782E-4423-8018-8DF083ED78E3}">
          <x14:formula1>
            <xm:f>_xlfn.ANCHORARRAY(Données!$CF$2)</xm:f>
          </x14:formula1>
          <xm:sqref>B12</xm:sqref>
        </x14:dataValidation>
        <x14:dataValidation type="list" allowBlank="1" showInputMessage="1" showErrorMessage="1" xr:uid="{927672AD-D69B-478F-9F0B-3BAB1F676D0F}">
          <x14:formula1>
            <xm:f>Données!$BP$2:$BP$5</xm:f>
          </x14:formula1>
          <xm:sqref>B23</xm:sqref>
        </x14:dataValidation>
        <x14:dataValidation type="list" allowBlank="1" showInputMessage="1" showErrorMessage="1" xr:uid="{A930D0A6-F252-45F5-84E3-E86DCD4D686D}">
          <x14:formula1>
            <xm:f>Données!$BQ$2:$BQ$5</xm:f>
          </x14:formula1>
          <xm:sqref>B25</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D14FF-B53B-4B8D-ACD0-14505D08BA46}">
  <sheetPr>
    <tabColor rgb="FF92D050"/>
    <pageSetUpPr fitToPage="1"/>
  </sheetPr>
  <dimension ref="A1:XEM1145"/>
  <sheetViews>
    <sheetView zoomScale="85" zoomScaleNormal="85" workbookViewId="0">
      <pane xSplit="1" ySplit="11" topLeftCell="B12" activePane="bottomRight" state="frozen"/>
      <selection pane="topRight" activeCell="B1" sqref="B1"/>
      <selection pane="bottomLeft" activeCell="A12" sqref="A12"/>
      <selection pane="bottomRight" activeCell="H26" sqref="H26"/>
    </sheetView>
  </sheetViews>
  <sheetFormatPr baseColWidth="10" defaultColWidth="15.5546875" defaultRowHeight="15" customHeight="1"/>
  <cols>
    <col min="1" max="1" width="27.44140625" style="490" customWidth="1"/>
    <col min="2" max="2" width="26.5546875" style="492" customWidth="1"/>
    <col min="3" max="3" width="30.44140625" style="490" customWidth="1"/>
    <col min="4" max="4" width="15.5546875" style="492"/>
    <col min="5" max="5" width="30" style="492" customWidth="1"/>
    <col min="6" max="6" width="15.5546875" style="492"/>
    <col min="7" max="7" width="15.5546875" style="490"/>
    <col min="8" max="8" width="24.44140625" customWidth="1"/>
    <col min="9" max="9" width="18.109375" style="695" customWidth="1"/>
    <col min="10" max="10" width="15.5546875" style="203"/>
    <col min="11" max="11" width="28.88671875" customWidth="1"/>
    <col min="13" max="13" width="32.5546875" customWidth="1"/>
    <col min="14" max="14" width="25.5546875" style="39" customWidth="1"/>
    <col min="15" max="15" width="15.5546875" style="491"/>
    <col min="16" max="16" width="15.5546875" style="203"/>
    <col min="19" max="19" width="15.5546875" style="203"/>
  </cols>
  <sheetData>
    <row r="1" spans="1:138" s="45" customFormat="1" ht="15" customHeight="1">
      <c r="A1" s="522"/>
      <c r="B1" s="700"/>
      <c r="C1" s="1"/>
      <c r="D1"/>
      <c r="E1" s="200"/>
      <c r="F1"/>
      <c r="G1"/>
      <c r="H1" s="302"/>
      <c r="I1" s="710"/>
      <c r="K1" s="303"/>
      <c r="L1"/>
      <c r="M1"/>
      <c r="N1" s="303"/>
      <c r="W1" s="847"/>
      <c r="X1" s="847"/>
      <c r="AC1"/>
      <c r="AD1" s="532"/>
      <c r="AE1" s="531"/>
      <c r="AF1" s="531"/>
      <c r="AG1" s="531"/>
      <c r="AH1" s="531"/>
      <c r="AI1" s="531"/>
      <c r="AJ1" s="531"/>
      <c r="AK1"/>
      <c r="AL1"/>
      <c r="AM1"/>
      <c r="CK1"/>
      <c r="CL1"/>
      <c r="CM1"/>
      <c r="CN1"/>
      <c r="CO1"/>
      <c r="DF1"/>
      <c r="DJ1"/>
      <c r="DN1"/>
      <c r="DO1"/>
      <c r="DP1"/>
      <c r="DQ1"/>
      <c r="DR1"/>
      <c r="DS1"/>
      <c r="DT1"/>
      <c r="DU1"/>
      <c r="DV1"/>
      <c r="DW1"/>
      <c r="DX1"/>
      <c r="DY1"/>
    </row>
    <row r="2" spans="1:138" s="45" customFormat="1" ht="15" customHeight="1">
      <c r="A2" s="490"/>
      <c r="B2" s="701"/>
      <c r="C2" s="522"/>
      <c r="D2"/>
      <c r="E2" s="200"/>
      <c r="F2" s="492"/>
      <c r="G2" s="490"/>
      <c r="H2" s="203"/>
      <c r="I2" s="695"/>
      <c r="J2" s="203"/>
      <c r="K2" s="203"/>
      <c r="L2" s="490"/>
      <c r="M2" s="491"/>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row>
    <row r="3" spans="1:138" s="45" customFormat="1" ht="15" customHeight="1">
      <c r="A3" s="490"/>
      <c r="B3" s="701"/>
      <c r="C3" s="522"/>
      <c r="D3"/>
      <c r="E3" s="200"/>
      <c r="F3" s="492"/>
      <c r="G3" s="490"/>
      <c r="H3" s="203"/>
      <c r="I3" s="695"/>
      <c r="J3" s="203"/>
      <c r="K3" s="203"/>
      <c r="L3" s="490"/>
      <c r="M3" s="491"/>
      <c r="N3" s="492"/>
      <c r="O3" s="492"/>
      <c r="P3" s="492"/>
      <c r="Q3" s="492"/>
      <c r="R3" s="492"/>
      <c r="S3" s="492"/>
      <c r="T3" s="492"/>
      <c r="U3" s="492"/>
      <c r="V3" s="492"/>
      <c r="W3" s="492"/>
      <c r="X3" s="492"/>
      <c r="Y3" s="492"/>
      <c r="Z3" s="492"/>
      <c r="AA3" s="492"/>
      <c r="AB3" s="492"/>
      <c r="AC3" s="492"/>
      <c r="AD3" s="492"/>
      <c r="AE3" s="492"/>
      <c r="AF3" s="492"/>
      <c r="AG3" s="492"/>
      <c r="AH3" s="492"/>
      <c r="AI3" s="492"/>
      <c r="AJ3" s="492"/>
      <c r="AK3" s="492"/>
      <c r="AL3" s="492"/>
      <c r="AM3" s="492"/>
      <c r="AN3" s="492"/>
      <c r="AO3" s="492"/>
      <c r="AP3" s="492"/>
      <c r="AQ3" s="492"/>
      <c r="AR3" s="492"/>
      <c r="AS3" s="492"/>
      <c r="AT3" s="492"/>
      <c r="AU3" s="492"/>
      <c r="AV3" s="492"/>
      <c r="AW3" s="492"/>
      <c r="AX3" s="492"/>
      <c r="AY3" s="492"/>
      <c r="AZ3" s="492"/>
      <c r="BA3" s="492"/>
      <c r="BB3" s="492"/>
      <c r="BC3" s="492"/>
      <c r="BD3" s="492"/>
      <c r="BE3" s="492"/>
      <c r="BF3" s="492"/>
      <c r="BG3" s="492"/>
      <c r="BH3" s="492"/>
      <c r="BI3" s="492"/>
      <c r="BJ3" s="492"/>
      <c r="BK3" s="492"/>
      <c r="BL3" s="492"/>
      <c r="BM3" s="492"/>
      <c r="BN3" s="492"/>
      <c r="BO3" s="492"/>
      <c r="BP3" s="492"/>
      <c r="BQ3" s="492"/>
      <c r="BR3" s="492"/>
      <c r="BS3" s="492"/>
      <c r="BT3" s="492"/>
      <c r="BU3" s="492"/>
      <c r="BV3" s="492"/>
      <c r="BW3" s="492"/>
      <c r="BX3" s="492"/>
      <c r="BY3" s="492"/>
      <c r="BZ3" s="492"/>
      <c r="CA3" s="492"/>
      <c r="CB3" s="492"/>
      <c r="CC3" s="492"/>
      <c r="CD3" s="492"/>
      <c r="CE3" s="492"/>
      <c r="CF3" s="492"/>
      <c r="CG3" s="492"/>
      <c r="CH3" s="492"/>
      <c r="CI3" s="492"/>
      <c r="CJ3" s="492"/>
      <c r="CK3" s="492"/>
      <c r="CL3" s="492"/>
      <c r="CM3" s="492"/>
      <c r="CN3" s="492"/>
      <c r="CO3" s="492"/>
      <c r="CP3" s="492"/>
      <c r="CQ3" s="492"/>
      <c r="CR3" s="492"/>
      <c r="CS3" s="492"/>
      <c r="CT3" s="492"/>
      <c r="CU3" s="492"/>
      <c r="CV3" s="492"/>
      <c r="CW3" s="492"/>
      <c r="CX3" s="492"/>
      <c r="CY3" s="492"/>
      <c r="CZ3" s="492"/>
      <c r="DA3" s="492"/>
      <c r="DB3" s="492"/>
      <c r="DC3" s="492"/>
      <c r="DD3" s="492"/>
      <c r="DE3" s="492"/>
      <c r="DF3" s="492"/>
      <c r="DG3" s="492"/>
      <c r="DH3" s="492"/>
      <c r="DI3" s="492"/>
      <c r="DJ3" s="492"/>
      <c r="DK3" s="492"/>
      <c r="DL3" s="492"/>
      <c r="DM3" s="492"/>
      <c r="DN3" s="492"/>
      <c r="DO3" s="492"/>
      <c r="DP3" s="492"/>
      <c r="DQ3"/>
      <c r="DR3"/>
      <c r="DS3"/>
      <c r="DT3"/>
      <c r="DU3"/>
      <c r="DV3"/>
      <c r="DW3"/>
      <c r="DX3"/>
      <c r="DY3"/>
    </row>
    <row r="4" spans="1:138" s="45" customFormat="1" ht="15" customHeight="1">
      <c r="A4" s="490"/>
      <c r="B4" s="701"/>
      <c r="C4" s="522"/>
      <c r="D4"/>
      <c r="E4" s="200"/>
      <c r="F4" s="492"/>
      <c r="G4" s="490"/>
      <c r="H4" s="203"/>
      <c r="I4" s="695"/>
      <c r="J4" s="203"/>
      <c r="K4" s="203"/>
      <c r="L4" s="490"/>
      <c r="M4" s="491"/>
      <c r="N4" s="492"/>
      <c r="O4" s="492"/>
      <c r="P4" s="492"/>
      <c r="Q4" s="492"/>
      <c r="R4" s="492"/>
      <c r="S4" s="492"/>
      <c r="T4" s="492"/>
      <c r="U4" s="492"/>
      <c r="V4" s="492"/>
      <c r="W4" s="492"/>
      <c r="X4" s="492"/>
      <c r="Y4" s="492"/>
      <c r="Z4" s="492"/>
      <c r="AA4" s="492"/>
      <c r="AB4" s="492"/>
      <c r="AC4" s="492"/>
      <c r="AD4" s="492"/>
      <c r="AE4" s="492"/>
      <c r="AF4" s="492"/>
      <c r="AG4" s="492"/>
      <c r="AH4" s="492"/>
      <c r="AI4" s="492"/>
      <c r="AJ4" s="492"/>
      <c r="AK4" s="492"/>
      <c r="AL4" s="492"/>
      <c r="AM4" s="492"/>
      <c r="AN4" s="492"/>
      <c r="AO4" s="492"/>
      <c r="AP4" s="492"/>
      <c r="AQ4" s="492"/>
      <c r="AR4" s="492"/>
      <c r="AS4" s="492"/>
      <c r="AT4" s="492"/>
      <c r="AU4" s="492"/>
      <c r="AV4" s="492"/>
      <c r="AW4" s="492"/>
      <c r="AX4" s="492"/>
      <c r="AY4" s="492"/>
      <c r="AZ4" s="492"/>
      <c r="BA4" s="492"/>
      <c r="BB4" s="492"/>
      <c r="BC4" s="492"/>
      <c r="BD4" s="492"/>
      <c r="BE4" s="492"/>
      <c r="BF4" s="492"/>
      <c r="BG4" s="492"/>
      <c r="BH4" s="492"/>
      <c r="BI4" s="492"/>
      <c r="BJ4" s="492"/>
      <c r="BK4" s="492"/>
      <c r="BL4" s="492"/>
      <c r="BM4" s="492"/>
      <c r="BN4" s="492"/>
      <c r="BO4" s="492"/>
      <c r="BP4" s="492"/>
      <c r="BQ4" s="492"/>
      <c r="BR4" s="492"/>
      <c r="BS4" s="492"/>
      <c r="BT4" s="492"/>
      <c r="BU4" s="492"/>
      <c r="BV4" s="492"/>
      <c r="BW4" s="492"/>
      <c r="BX4" s="492"/>
      <c r="BY4" s="492"/>
      <c r="BZ4" s="492"/>
      <c r="CA4" s="492"/>
      <c r="CB4" s="492"/>
      <c r="CC4" s="492"/>
      <c r="CD4" s="492"/>
      <c r="CE4" s="492"/>
      <c r="CF4" s="492"/>
      <c r="CG4" s="492"/>
      <c r="CH4" s="492"/>
      <c r="CI4" s="492"/>
      <c r="CJ4" s="492"/>
      <c r="CK4" s="492"/>
      <c r="CL4" s="492"/>
      <c r="CM4" s="492"/>
      <c r="CN4" s="492"/>
      <c r="CO4" s="492"/>
      <c r="CP4" s="492"/>
      <c r="CQ4" s="492"/>
      <c r="CR4" s="492"/>
      <c r="CS4" s="492"/>
      <c r="CT4" s="492"/>
      <c r="CU4" s="492"/>
      <c r="CV4" s="492"/>
      <c r="CW4" s="492"/>
      <c r="CX4" s="492"/>
      <c r="CY4" s="492"/>
      <c r="CZ4" s="492"/>
      <c r="DA4" s="492"/>
      <c r="DB4" s="492"/>
      <c r="DC4" s="492"/>
      <c r="DD4" s="492"/>
      <c r="DE4" s="492"/>
      <c r="DF4" s="492"/>
      <c r="DG4" s="492"/>
      <c r="DH4" s="492"/>
      <c r="DI4" s="492"/>
      <c r="DJ4" s="492"/>
      <c r="DK4" s="492"/>
      <c r="DL4" s="492"/>
      <c r="DM4" s="492"/>
      <c r="DN4" s="492"/>
      <c r="DO4" s="492"/>
      <c r="DP4" s="492"/>
      <c r="DQ4"/>
      <c r="DR4"/>
      <c r="DS4"/>
      <c r="DT4"/>
      <c r="DU4"/>
      <c r="DV4"/>
      <c r="DW4"/>
      <c r="DX4"/>
      <c r="DY4"/>
    </row>
    <row r="5" spans="1:138" s="45" customFormat="1" ht="15" customHeight="1">
      <c r="A5" s="490"/>
      <c r="B5" s="701"/>
      <c r="C5" s="522"/>
      <c r="D5"/>
      <c r="E5" s="200"/>
      <c r="F5" s="492"/>
      <c r="G5" s="490"/>
      <c r="H5" s="203"/>
      <c r="I5" s="695"/>
      <c r="J5" s="203"/>
      <c r="K5" s="203"/>
      <c r="L5" s="490"/>
      <c r="M5" s="491"/>
      <c r="N5" s="492"/>
      <c r="O5" s="492"/>
      <c r="P5" s="492"/>
      <c r="Q5" s="492"/>
      <c r="R5" s="492"/>
      <c r="S5" s="492"/>
      <c r="T5" s="492"/>
      <c r="U5" s="492"/>
      <c r="V5" s="492"/>
      <c r="W5" s="492"/>
      <c r="X5" s="492"/>
      <c r="Y5" s="492"/>
      <c r="Z5" s="492"/>
      <c r="AA5" s="492"/>
      <c r="AB5" s="492"/>
      <c r="AC5" s="492"/>
      <c r="AD5" s="492"/>
      <c r="AE5" s="492"/>
      <c r="AF5" s="492"/>
      <c r="AG5" s="492"/>
      <c r="AH5" s="492"/>
      <c r="AI5" s="492"/>
      <c r="AJ5" s="492"/>
      <c r="AK5" s="492"/>
      <c r="AL5" s="492"/>
      <c r="AM5" s="492"/>
      <c r="AN5" s="492"/>
      <c r="AO5" s="492"/>
      <c r="AP5" s="492"/>
      <c r="AQ5" s="492"/>
      <c r="AR5" s="492"/>
      <c r="AS5" s="492"/>
      <c r="AT5" s="492"/>
      <c r="AU5" s="492"/>
      <c r="AV5" s="492"/>
      <c r="AW5" s="492"/>
      <c r="AX5" s="492"/>
      <c r="AY5" s="492"/>
      <c r="AZ5" s="492"/>
      <c r="BA5" s="492"/>
      <c r="BB5" s="492"/>
      <c r="BC5" s="492"/>
      <c r="BD5" s="492"/>
      <c r="BE5" s="492"/>
      <c r="BF5" s="492"/>
      <c r="BG5" s="492"/>
      <c r="BH5" s="492"/>
      <c r="BI5" s="492"/>
      <c r="BJ5" s="492"/>
      <c r="BK5" s="492"/>
      <c r="BL5" s="492"/>
      <c r="BM5" s="492"/>
      <c r="BN5" s="492"/>
      <c r="BO5" s="492"/>
      <c r="BP5" s="492"/>
      <c r="BQ5" s="492"/>
      <c r="BR5" s="492"/>
      <c r="BS5" s="492"/>
      <c r="BT5" s="492"/>
      <c r="BU5" s="492"/>
      <c r="BV5" s="492"/>
      <c r="BW5" s="492"/>
      <c r="BX5" s="492"/>
      <c r="BY5" s="492"/>
      <c r="BZ5" s="492"/>
      <c r="CA5" s="492"/>
      <c r="CB5" s="492"/>
      <c r="CC5" s="492"/>
      <c r="CD5" s="492"/>
      <c r="CE5" s="492"/>
      <c r="CF5" s="492"/>
      <c r="CG5" s="492"/>
      <c r="CH5" s="492"/>
      <c r="CI5" s="492"/>
      <c r="CJ5" s="492"/>
      <c r="CK5" s="492"/>
      <c r="CL5" s="492"/>
      <c r="CM5" s="492"/>
      <c r="CN5" s="492"/>
      <c r="CO5" s="492"/>
      <c r="CP5" s="492"/>
      <c r="CQ5" s="492"/>
      <c r="CR5" s="492"/>
      <c r="CS5" s="492"/>
      <c r="CT5" s="492"/>
      <c r="CU5" s="492"/>
      <c r="CV5" s="492"/>
      <c r="CW5" s="492"/>
      <c r="CX5" s="492"/>
      <c r="CY5" s="492"/>
      <c r="CZ5" s="492"/>
      <c r="DA5" s="492"/>
      <c r="DB5" s="492"/>
      <c r="DC5" s="492"/>
      <c r="DD5" s="492"/>
      <c r="DE5" s="492"/>
      <c r="DF5" s="492"/>
      <c r="DG5" s="492"/>
      <c r="DH5" s="492"/>
      <c r="DI5" s="492"/>
      <c r="DJ5" s="492"/>
      <c r="DK5" s="492"/>
      <c r="DL5" s="492"/>
      <c r="DM5" s="492"/>
      <c r="DN5" s="492"/>
      <c r="DO5" s="492"/>
      <c r="DP5" s="492"/>
      <c r="DQ5"/>
      <c r="DR5"/>
      <c r="DS5"/>
      <c r="DT5"/>
      <c r="DU5"/>
      <c r="DV5"/>
      <c r="DW5"/>
      <c r="DX5"/>
      <c r="DY5"/>
      <c r="DZ5"/>
      <c r="EA5"/>
      <c r="EB5"/>
      <c r="EC5"/>
      <c r="ED5"/>
      <c r="EE5"/>
      <c r="EF5"/>
      <c r="EG5"/>
      <c r="EH5"/>
    </row>
    <row r="6" spans="1:138" s="45" customFormat="1" ht="15" customHeight="1">
      <c r="A6" s="490"/>
      <c r="B6" s="701"/>
      <c r="C6" s="522"/>
      <c r="D6" s="522"/>
      <c r="E6" s="492"/>
      <c r="F6" s="492"/>
      <c r="G6" s="490"/>
      <c r="H6" s="203"/>
      <c r="I6" s="695"/>
      <c r="J6" s="203"/>
      <c r="K6" s="203"/>
      <c r="L6" s="490"/>
      <c r="M6" s="491"/>
      <c r="N6" s="492"/>
      <c r="O6" s="492"/>
      <c r="P6" s="492"/>
      <c r="Q6" s="492"/>
      <c r="R6" s="492"/>
      <c r="S6" s="492"/>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c r="DR6"/>
      <c r="DS6"/>
      <c r="DT6"/>
      <c r="DU6"/>
      <c r="DV6"/>
      <c r="DW6"/>
      <c r="DX6"/>
      <c r="DY6"/>
      <c r="DZ6"/>
      <c r="EA6"/>
      <c r="EB6"/>
      <c r="EC6"/>
      <c r="ED6"/>
      <c r="EE6"/>
      <c r="EF6"/>
      <c r="EG6"/>
      <c r="EH6"/>
    </row>
    <row r="7" spans="1:138" s="34" customFormat="1" ht="15" customHeight="1">
      <c r="A7" s="303">
        <f ca="1">TODAY()</f>
        <v>45701</v>
      </c>
      <c r="B7" s="492"/>
      <c r="C7" s="490"/>
      <c r="D7" s="492"/>
      <c r="E7" s="492"/>
      <c r="F7" s="492"/>
      <c r="G7" s="490"/>
      <c r="H7" s="203"/>
      <c r="I7" s="695"/>
      <c r="J7" s="203"/>
      <c r="K7" s="203"/>
      <c r="L7" s="490"/>
      <c r="M7" s="491"/>
      <c r="N7" s="306"/>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row>
    <row r="8" spans="1:138" ht="15" customHeight="1">
      <c r="H8" s="203"/>
      <c r="K8" s="203"/>
      <c r="L8" s="490"/>
      <c r="M8" s="491"/>
      <c r="N8"/>
      <c r="O8"/>
      <c r="P8"/>
      <c r="S8"/>
    </row>
    <row r="9" spans="1:138" s="34" customFormat="1" ht="21" customHeight="1">
      <c r="A9" s="519" t="s">
        <v>291</v>
      </c>
      <c r="B9" s="521" t="s">
        <v>286</v>
      </c>
      <c r="C9" s="705" t="s">
        <v>292</v>
      </c>
      <c r="D9" s="521" t="s">
        <v>259</v>
      </c>
      <c r="E9" s="520" t="s">
        <v>261</v>
      </c>
      <c r="F9" s="520" t="s">
        <v>293</v>
      </c>
      <c r="G9" s="519" t="s">
        <v>294</v>
      </c>
      <c r="H9" s="516" t="s">
        <v>295</v>
      </c>
      <c r="I9" s="711" t="s">
        <v>296</v>
      </c>
      <c r="J9" s="517" t="s">
        <v>297</v>
      </c>
      <c r="K9" s="515" t="s">
        <v>298</v>
      </c>
      <c r="L9" s="517" t="s">
        <v>299</v>
      </c>
      <c r="M9" s="518" t="s">
        <v>300</v>
      </c>
      <c r="N9" s="515" t="s">
        <v>301</v>
      </c>
      <c r="O9" s="709" t="s">
        <v>302</v>
      </c>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row>
    <row r="10" spans="1:138" ht="15" customHeight="1">
      <c r="A10" s="698" t="s">
        <v>303</v>
      </c>
      <c r="B10" s="697" t="s">
        <v>304</v>
      </c>
      <c r="C10" s="706" t="s">
        <v>305</v>
      </c>
      <c r="D10" s="497">
        <v>84085</v>
      </c>
      <c r="E10" s="702" t="s">
        <v>306</v>
      </c>
      <c r="F10" s="542" t="s">
        <v>307</v>
      </c>
      <c r="G10" s="543" t="s">
        <v>127</v>
      </c>
      <c r="H10" s="499" t="s">
        <v>308</v>
      </c>
      <c r="I10" s="696">
        <v>45452</v>
      </c>
      <c r="J10" s="536" t="s">
        <v>309</v>
      </c>
      <c r="K10" s="39" t="str">
        <f ca="1">IF(Planningvisite89[[#This Row],[Date de visite]]="","Visite à programmer ",IF(Planningvisite89[[#This Row],[Date de visite]]&lt;=$A$7,"Visite réalisée","Visite programmée"))</f>
        <v>Visite réalisée</v>
      </c>
      <c r="L10" s="538"/>
      <c r="M10" s="536"/>
      <c r="O10" s="490"/>
      <c r="P10"/>
      <c r="S10"/>
    </row>
    <row r="11" spans="1:138" ht="15" customHeight="1">
      <c r="A11" s="698" t="s">
        <v>303</v>
      </c>
      <c r="B11" s="697" t="s">
        <v>310</v>
      </c>
      <c r="C11" s="706" t="s">
        <v>311</v>
      </c>
      <c r="D11" s="497">
        <v>69120</v>
      </c>
      <c r="E11" s="702" t="s">
        <v>312</v>
      </c>
      <c r="F11" s="542" t="s">
        <v>313</v>
      </c>
      <c r="G11" s="543" t="s">
        <v>127</v>
      </c>
      <c r="H11" s="499" t="s">
        <v>314</v>
      </c>
      <c r="I11" s="696">
        <v>45421</v>
      </c>
      <c r="J11" s="536" t="s">
        <v>309</v>
      </c>
      <c r="K11" s="39" t="str">
        <f ca="1">IF(Planningvisite89[[#This Row],[Date de visite]]="","Visite à programmer ",IF(Planningvisite89[[#This Row],[Date de visite]]&lt;=$A$7,"Visite réalisée","Visite programmée"))</f>
        <v>Visite réalisée</v>
      </c>
      <c r="L11" s="538"/>
      <c r="M11" s="536"/>
      <c r="O11" s="490"/>
      <c r="P11"/>
      <c r="S11"/>
    </row>
    <row r="12" spans="1:138" ht="15" customHeight="1">
      <c r="A12" s="544" t="s">
        <v>303</v>
      </c>
      <c r="B12" s="702" t="s">
        <v>315</v>
      </c>
      <c r="C12" s="707" t="s">
        <v>316</v>
      </c>
      <c r="D12" s="497">
        <v>83160</v>
      </c>
      <c r="E12" s="702" t="s">
        <v>317</v>
      </c>
      <c r="F12" s="542" t="s">
        <v>318</v>
      </c>
      <c r="G12" s="543" t="s">
        <v>129</v>
      </c>
      <c r="H12" s="499" t="s">
        <v>319</v>
      </c>
      <c r="I12" s="696">
        <v>45547</v>
      </c>
      <c r="J12" s="536" t="s">
        <v>309</v>
      </c>
      <c r="K12" s="39" t="str">
        <f ca="1">IF(Planningvisite89[[#This Row],[Date de visite]]="","Visite à programmer ",IF(Planningvisite89[[#This Row],[Date de visite]]&lt;=$A$7,"Visite réalisée","Visite programmée"))</f>
        <v>Visite réalisée</v>
      </c>
      <c r="L12" s="539"/>
      <c r="M12" s="536"/>
      <c r="O12" s="490"/>
      <c r="P12"/>
      <c r="S12"/>
    </row>
    <row r="13" spans="1:138" ht="15" customHeight="1">
      <c r="A13" s="544" t="s">
        <v>303</v>
      </c>
      <c r="B13" s="702" t="s">
        <v>320</v>
      </c>
      <c r="C13" s="707" t="s">
        <v>321</v>
      </c>
      <c r="D13" s="497">
        <v>69009</v>
      </c>
      <c r="E13" s="702" t="s">
        <v>322</v>
      </c>
      <c r="F13" s="542" t="s">
        <v>313</v>
      </c>
      <c r="G13" s="543" t="s">
        <v>129</v>
      </c>
      <c r="H13" s="499" t="s">
        <v>323</v>
      </c>
      <c r="I13" s="696" t="s">
        <v>324</v>
      </c>
      <c r="J13" s="536" t="s">
        <v>309</v>
      </c>
      <c r="K13" s="39" t="str">
        <f ca="1">IF(Planningvisite89[[#This Row],[Date de visite]]="","Visite à programmer ",IF(Planningvisite89[[#This Row],[Date de visite]]&lt;=$A$7,"Visite réalisée","Visite programmée"))</f>
        <v>Visite programmée</v>
      </c>
      <c r="L13" s="539"/>
      <c r="M13" s="536"/>
      <c r="O13" s="490"/>
      <c r="P13"/>
      <c r="S13"/>
    </row>
    <row r="14" spans="1:138" ht="15" customHeight="1">
      <c r="A14" s="544" t="s">
        <v>303</v>
      </c>
      <c r="B14" s="702" t="s">
        <v>325</v>
      </c>
      <c r="C14" s="707" t="s">
        <v>326</v>
      </c>
      <c r="D14" s="497">
        <v>26000</v>
      </c>
      <c r="E14" s="702" t="s">
        <v>327</v>
      </c>
      <c r="F14" s="542" t="s">
        <v>328</v>
      </c>
      <c r="G14" s="543" t="s">
        <v>127</v>
      </c>
      <c r="H14" s="499" t="s">
        <v>329</v>
      </c>
      <c r="I14" s="696">
        <v>45491</v>
      </c>
      <c r="J14" s="536" t="s">
        <v>309</v>
      </c>
      <c r="K14" s="39" t="str">
        <f ca="1">IF(Planningvisite89[[#This Row],[Date de visite]]="","Visite à programmer ",IF(Planningvisite89[[#This Row],[Date de visite]]&lt;=$A$7,"Visite réalisée","Visite programmée"))</f>
        <v>Visite réalisée</v>
      </c>
      <c r="L14" s="539"/>
      <c r="M14" s="536"/>
      <c r="O14" s="490"/>
      <c r="P14"/>
      <c r="S14"/>
    </row>
    <row r="15" spans="1:138" ht="18.75" customHeight="1">
      <c r="A15" s="698" t="s">
        <v>330</v>
      </c>
      <c r="B15" s="702" t="s">
        <v>331</v>
      </c>
      <c r="C15" s="707" t="s">
        <v>332</v>
      </c>
      <c r="D15" s="497">
        <v>29200</v>
      </c>
      <c r="E15" s="702" t="s">
        <v>333</v>
      </c>
      <c r="F15" s="542" t="s">
        <v>334</v>
      </c>
      <c r="G15" s="543" t="s">
        <v>129</v>
      </c>
      <c r="H15" s="537" t="s">
        <v>335</v>
      </c>
      <c r="I15" s="696">
        <v>45547</v>
      </c>
      <c r="J15" s="536" t="s">
        <v>309</v>
      </c>
      <c r="K15" s="39" t="str">
        <f ca="1">IF(Planningvisite89[[#This Row],[Date de visite]]="","Visite à programmer ",IF(Planningvisite89[[#This Row],[Date de visite]]&lt;=$A$7,"Visite réalisée","Visite programmée"))</f>
        <v>Visite réalisée</v>
      </c>
      <c r="L15" s="536"/>
      <c r="M15" s="536"/>
      <c r="O15" s="490"/>
      <c r="P15"/>
      <c r="S15"/>
    </row>
    <row r="16" spans="1:138" ht="15" customHeight="1">
      <c r="A16" s="698" t="s">
        <v>330</v>
      </c>
      <c r="B16" s="697" t="s">
        <v>336</v>
      </c>
      <c r="C16" s="706" t="s">
        <v>337</v>
      </c>
      <c r="D16" s="497">
        <v>44800</v>
      </c>
      <c r="E16" s="702" t="s">
        <v>338</v>
      </c>
      <c r="F16" s="542" t="s">
        <v>339</v>
      </c>
      <c r="G16" s="543" t="s">
        <v>129</v>
      </c>
      <c r="H16" s="499" t="s">
        <v>340</v>
      </c>
      <c r="I16" s="696">
        <v>45452</v>
      </c>
      <c r="J16" s="536" t="s">
        <v>309</v>
      </c>
      <c r="K16" s="39" t="str">
        <f ca="1">IF(Planningvisite89[[#This Row],[Date de visite]]="","Visite à programmer ",IF(Planningvisite89[[#This Row],[Date de visite]]&lt;=$A$7,"Visite réalisée","Visite programmée"))</f>
        <v>Visite réalisée</v>
      </c>
      <c r="L16" s="538"/>
      <c r="M16" s="536"/>
      <c r="O16" s="490"/>
      <c r="P16"/>
      <c r="S16"/>
    </row>
    <row r="17" spans="1:120" s="492" customFormat="1" ht="15" customHeight="1">
      <c r="A17" s="544" t="s">
        <v>330</v>
      </c>
      <c r="B17" s="702" t="s">
        <v>341</v>
      </c>
      <c r="C17" s="707" t="s">
        <v>342</v>
      </c>
      <c r="D17" s="497">
        <v>35000</v>
      </c>
      <c r="E17" s="702" t="s">
        <v>343</v>
      </c>
      <c r="F17" s="542" t="s">
        <v>344</v>
      </c>
      <c r="G17" s="543" t="s">
        <v>129</v>
      </c>
      <c r="H17" s="499" t="s">
        <v>345</v>
      </c>
      <c r="I17" s="696">
        <v>45452</v>
      </c>
      <c r="J17" s="536" t="s">
        <v>309</v>
      </c>
      <c r="K17" s="39" t="str">
        <f ca="1">IF(Planningvisite89[[#This Row],[Date de visite]]="","Visite à programmer ",IF(Planningvisite89[[#This Row],[Date de visite]]&lt;=$A$7,"Visite réalisée","Visite programmée"))</f>
        <v>Visite réalisée</v>
      </c>
      <c r="L17" s="539"/>
      <c r="M17" s="536"/>
      <c r="N17" s="39"/>
      <c r="O17" s="490"/>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row>
    <row r="18" spans="1:120" s="492" customFormat="1" ht="15" customHeight="1">
      <c r="A18" s="544" t="s">
        <v>330</v>
      </c>
      <c r="B18" s="702" t="s">
        <v>346</v>
      </c>
      <c r="C18" s="707" t="s">
        <v>347</v>
      </c>
      <c r="D18" s="497">
        <v>45770</v>
      </c>
      <c r="E18" s="702" t="s">
        <v>348</v>
      </c>
      <c r="F18" s="542" t="s">
        <v>349</v>
      </c>
      <c r="G18" s="543" t="s">
        <v>127</v>
      </c>
      <c r="H18" s="499" t="s">
        <v>350</v>
      </c>
      <c r="I18" s="696">
        <v>45421</v>
      </c>
      <c r="J18" s="536" t="s">
        <v>309</v>
      </c>
      <c r="K18" s="39" t="str">
        <f ca="1">IF(Planningvisite89[[#This Row],[Date de visite]]="","Visite à programmer ",IF(Planningvisite89[[#This Row],[Date de visite]]&lt;=$A$7,"Visite réalisée","Visite programmée"))</f>
        <v>Visite réalisée</v>
      </c>
      <c r="L18" s="539"/>
      <c r="M18" s="536"/>
      <c r="N18" s="39"/>
      <c r="O18" s="490"/>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row>
    <row r="19" spans="1:120" s="492" customFormat="1" ht="15" customHeight="1">
      <c r="A19" s="698" t="s">
        <v>351</v>
      </c>
      <c r="B19" s="702" t="s">
        <v>352</v>
      </c>
      <c r="C19" s="707" t="s">
        <v>353</v>
      </c>
      <c r="D19" s="497">
        <v>51370</v>
      </c>
      <c r="E19" s="702" t="s">
        <v>354</v>
      </c>
      <c r="F19" s="542" t="s">
        <v>355</v>
      </c>
      <c r="G19" s="543" t="s">
        <v>127</v>
      </c>
      <c r="H19" s="537" t="s">
        <v>356</v>
      </c>
      <c r="I19" s="696"/>
      <c r="J19" s="719" t="s">
        <v>357</v>
      </c>
      <c r="K19" s="39" t="str">
        <f>IF(Planningvisite89[[#This Row],[Date de visite]]="","Visite à programmer ",IF(Planningvisite89[[#This Row],[Date de visite]]&lt;=$A$7,"Visite réalisée","Visite programmée"))</f>
        <v xml:space="preserve">Visite à programmer </v>
      </c>
      <c r="L19" s="537"/>
      <c r="M19" s="536"/>
      <c r="N19" s="39"/>
      <c r="O19" s="490"/>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row>
    <row r="20" spans="1:120" s="492" customFormat="1" ht="15" customHeight="1">
      <c r="A20" s="698" t="s">
        <v>351</v>
      </c>
      <c r="B20" s="702" t="s">
        <v>358</v>
      </c>
      <c r="C20" s="707" t="s">
        <v>359</v>
      </c>
      <c r="D20" s="497">
        <v>67170</v>
      </c>
      <c r="E20" s="702" t="s">
        <v>360</v>
      </c>
      <c r="F20" s="542" t="s">
        <v>361</v>
      </c>
      <c r="G20" s="543" t="s">
        <v>127</v>
      </c>
      <c r="H20" s="1" t="s">
        <v>362</v>
      </c>
      <c r="I20" s="696"/>
      <c r="J20" s="719" t="s">
        <v>357</v>
      </c>
      <c r="K20" s="39" t="str">
        <f>IF(Planningvisite89[[#This Row],[Date de visite]]="","Visite à programmer ",IF(Planningvisite89[[#This Row],[Date de visite]]&lt;=$A$7,"Visite réalisée","Visite programmée"))</f>
        <v xml:space="preserve">Visite à programmer </v>
      </c>
      <c r="L20" s="537"/>
      <c r="M20" s="536"/>
      <c r="N20" s="39"/>
      <c r="O20" s="49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row>
    <row r="21" spans="1:120" s="492" customFormat="1" ht="15" customHeight="1">
      <c r="A21" s="698" t="s">
        <v>363</v>
      </c>
      <c r="B21" s="702" t="s">
        <v>364</v>
      </c>
      <c r="C21" s="707" t="s">
        <v>365</v>
      </c>
      <c r="D21" s="497">
        <v>59300</v>
      </c>
      <c r="E21" s="702" t="s">
        <v>366</v>
      </c>
      <c r="F21" s="542" t="s">
        <v>367</v>
      </c>
      <c r="G21" s="543" t="s">
        <v>127</v>
      </c>
      <c r="H21" s="540" t="s">
        <v>368</v>
      </c>
      <c r="I21" s="696">
        <v>45546</v>
      </c>
      <c r="J21" s="536" t="s">
        <v>309</v>
      </c>
      <c r="K21" s="39" t="str">
        <f ca="1">IF(Planningvisite89[[#This Row],[Date de visite]]="","Visite à programmer ",IF(Planningvisite89[[#This Row],[Date de visite]]&lt;=$A$7,"Visite réalisée","Visite programmée"))</f>
        <v>Visite réalisée</v>
      </c>
      <c r="L21" s="538"/>
      <c r="M21" s="536"/>
      <c r="N21" s="39"/>
      <c r="O21" s="490"/>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row>
    <row r="22" spans="1:120" s="492" customFormat="1" ht="15" customHeight="1">
      <c r="A22" s="699" t="s">
        <v>363</v>
      </c>
      <c r="B22" s="703" t="s">
        <v>369</v>
      </c>
      <c r="C22" s="707" t="s">
        <v>370</v>
      </c>
      <c r="D22" s="497">
        <v>62800</v>
      </c>
      <c r="E22" s="702" t="s">
        <v>371</v>
      </c>
      <c r="F22" s="542" t="s">
        <v>372</v>
      </c>
      <c r="G22" s="543" t="s">
        <v>127</v>
      </c>
      <c r="H22" s="499" t="s">
        <v>373</v>
      </c>
      <c r="I22" s="696">
        <v>45545</v>
      </c>
      <c r="J22" s="536" t="s">
        <v>309</v>
      </c>
      <c r="K22" s="39" t="str">
        <f ca="1">IF(Planningvisite89[[#This Row],[Date de visite]]="","Visite à programmer ",IF(Planningvisite89[[#This Row],[Date de visite]]&lt;=$A$7,"Visite réalisée","Visite programmée"))</f>
        <v>Visite réalisée</v>
      </c>
      <c r="L22" s="538"/>
      <c r="M22" s="536"/>
      <c r="N22" s="39"/>
      <c r="O22" s="490"/>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row>
    <row r="23" spans="1:120" s="492" customFormat="1" ht="15" customHeight="1">
      <c r="A23" s="699" t="s">
        <v>374</v>
      </c>
      <c r="B23" s="702" t="s">
        <v>375</v>
      </c>
      <c r="C23" s="707" t="s">
        <v>376</v>
      </c>
      <c r="D23" s="497">
        <v>78700</v>
      </c>
      <c r="E23" s="702" t="s">
        <v>377</v>
      </c>
      <c r="F23" s="542" t="s">
        <v>378</v>
      </c>
      <c r="G23" s="543" t="s">
        <v>129</v>
      </c>
      <c r="H23" s="499" t="s">
        <v>379</v>
      </c>
      <c r="I23" s="696">
        <v>45533</v>
      </c>
      <c r="J23" s="536" t="s">
        <v>309</v>
      </c>
      <c r="K23" s="39" t="str">
        <f ca="1">IF(Planningvisite89[[#This Row],[Date de visite]]="","Visite à programmer ",IF(Planningvisite89[[#This Row],[Date de visite]]&lt;=$A$7,"Visite réalisée","Visite programmée"))</f>
        <v>Visite réalisée</v>
      </c>
      <c r="L23" s="537"/>
      <c r="M23" s="536" t="s">
        <v>380</v>
      </c>
      <c r="N23" s="39"/>
      <c r="O23" s="490"/>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row>
    <row r="24" spans="1:120" s="492" customFormat="1" ht="15" customHeight="1">
      <c r="A24" s="538" t="s">
        <v>374</v>
      </c>
      <c r="B24" s="702" t="s">
        <v>381</v>
      </c>
      <c r="C24" s="707" t="s">
        <v>382</v>
      </c>
      <c r="D24" s="497">
        <v>91300</v>
      </c>
      <c r="E24" s="702" t="s">
        <v>383</v>
      </c>
      <c r="F24" s="542" t="s">
        <v>384</v>
      </c>
      <c r="G24" s="543" t="s">
        <v>129</v>
      </c>
      <c r="H24" s="499" t="s">
        <v>385</v>
      </c>
      <c r="I24" s="696">
        <v>45503</v>
      </c>
      <c r="J24" s="536" t="s">
        <v>309</v>
      </c>
      <c r="K24" s="39" t="str">
        <f ca="1">IF(Planningvisite89[[#This Row],[Date de visite]]="","Visite à programmer ",IF(Planningvisite89[[#This Row],[Date de visite]]&lt;=$A$7,"Visite réalisée","Visite programmée"))</f>
        <v>Visite réalisée</v>
      </c>
      <c r="L24" s="539" t="s">
        <v>309</v>
      </c>
      <c r="M24" s="536" t="s">
        <v>380</v>
      </c>
      <c r="N24" s="39"/>
      <c r="O24" s="490" t="s">
        <v>386</v>
      </c>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row>
    <row r="25" spans="1:120" s="492" customFormat="1" ht="15" customHeight="1">
      <c r="A25" s="699" t="s">
        <v>387</v>
      </c>
      <c r="B25" s="708" t="s">
        <v>388</v>
      </c>
      <c r="C25" s="707" t="s">
        <v>389</v>
      </c>
      <c r="D25" s="497">
        <v>31670</v>
      </c>
      <c r="E25" s="702" t="s">
        <v>390</v>
      </c>
      <c r="F25" s="542" t="s">
        <v>391</v>
      </c>
      <c r="G25" s="543" t="s">
        <v>127</v>
      </c>
      <c r="H25" s="536" t="s">
        <v>392</v>
      </c>
      <c r="I25" s="696">
        <v>45484</v>
      </c>
      <c r="J25" s="536" t="s">
        <v>309</v>
      </c>
      <c r="K25" s="39" t="str">
        <f ca="1">IF(Planningvisite89[[#This Row],[Date de visite]]="","Visite à programmer ",IF(Planningvisite89[[#This Row],[Date de visite]]&lt;=$A$7,"Visite réalisée","Visite programmée"))</f>
        <v>Visite réalisée</v>
      </c>
      <c r="L25" s="536"/>
      <c r="M25" s="536"/>
      <c r="N25" s="39"/>
      <c r="O25" s="490"/>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row>
    <row r="26" spans="1:120" s="492" customFormat="1" ht="15" customHeight="1">
      <c r="A26" s="699" t="s">
        <v>387</v>
      </c>
      <c r="B26" s="702" t="s">
        <v>393</v>
      </c>
      <c r="C26" s="707" t="s">
        <v>394</v>
      </c>
      <c r="D26" s="497">
        <v>34000</v>
      </c>
      <c r="E26" s="702" t="s">
        <v>395</v>
      </c>
      <c r="F26" s="542" t="s">
        <v>396</v>
      </c>
      <c r="G26" s="543" t="s">
        <v>129</v>
      </c>
      <c r="H26" s="539" t="s">
        <v>397</v>
      </c>
      <c r="I26" s="696">
        <v>45531</v>
      </c>
      <c r="J26" s="536" t="s">
        <v>309</v>
      </c>
      <c r="K26" s="39" t="str">
        <f ca="1">IF(Planningvisite89[[#This Row],[Date de visite]]="","Visite à programmer ",IF(Planningvisite89[[#This Row],[Date de visite]]&lt;=$A$7,"Visite réalisée","Visite programmée"))</f>
        <v>Visite réalisée</v>
      </c>
      <c r="L26" s="537"/>
      <c r="M26" s="536"/>
      <c r="N26" s="39"/>
      <c r="O26" s="490"/>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row>
    <row r="27" spans="1:120" s="492" customFormat="1" ht="15" customHeight="1">
      <c r="A27" s="699" t="s">
        <v>387</v>
      </c>
      <c r="B27" s="702" t="s">
        <v>398</v>
      </c>
      <c r="C27" s="707" t="s">
        <v>399</v>
      </c>
      <c r="D27" s="497">
        <v>31000</v>
      </c>
      <c r="E27" s="702" t="s">
        <v>400</v>
      </c>
      <c r="F27" s="542" t="s">
        <v>391</v>
      </c>
      <c r="G27" s="543" t="s">
        <v>129</v>
      </c>
      <c r="H27" s="539" t="s">
        <v>392</v>
      </c>
      <c r="I27" s="696">
        <v>45502</v>
      </c>
      <c r="J27" s="536" t="s">
        <v>309</v>
      </c>
      <c r="K27" s="39" t="str">
        <f ca="1">IF(Planningvisite89[[#This Row],[Date de visite]]="","Visite à programmer ",IF(Planningvisite89[[#This Row],[Date de visite]]&lt;=$A$7,"Visite réalisée","Visite programmée"))</f>
        <v>Visite réalisée</v>
      </c>
      <c r="L27" s="537"/>
      <c r="M27" s="536"/>
      <c r="N27" s="39"/>
      <c r="O27" s="490"/>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row>
    <row r="28" spans="1:120" s="492" customFormat="1" ht="15" customHeight="1">
      <c r="A28"/>
      <c r="B28"/>
      <c r="C28"/>
      <c r="D28"/>
      <c r="E28" s="200"/>
      <c r="F28"/>
      <c r="G28"/>
      <c r="H28"/>
      <c r="I28" s="305"/>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row>
    <row r="29" spans="1:120" s="492" customFormat="1" ht="15" customHeight="1">
      <c r="A29"/>
      <c r="B29"/>
      <c r="C29"/>
      <c r="D29"/>
      <c r="E29" s="200"/>
      <c r="F29"/>
      <c r="G29"/>
      <c r="H29"/>
      <c r="I29" s="305"/>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row>
    <row r="30" spans="1:120" s="492" customFormat="1" ht="15" customHeight="1">
      <c r="A30"/>
      <c r="B30"/>
      <c r="C30"/>
      <c r="D30"/>
      <c r="E30" s="200"/>
      <c r="F30"/>
      <c r="G30"/>
      <c r="H30"/>
      <c r="I30" s="305"/>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row>
    <row r="31" spans="1:120" s="492" customFormat="1" ht="15" customHeight="1">
      <c r="A31"/>
      <c r="B31"/>
      <c r="C31"/>
      <c r="D31"/>
      <c r="E31" s="200"/>
      <c r="F31"/>
      <c r="G31"/>
      <c r="H31"/>
      <c r="I31" s="305"/>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row>
    <row r="32" spans="1:120" ht="15" customHeight="1">
      <c r="A32"/>
      <c r="B32"/>
      <c r="C32"/>
      <c r="D32"/>
      <c r="E32" s="200"/>
      <c r="F32"/>
      <c r="G32"/>
      <c r="I32" s="305"/>
      <c r="J32"/>
      <c r="N32"/>
      <c r="O32"/>
      <c r="P32"/>
      <c r="S32"/>
    </row>
    <row r="33" spans="1:120" ht="15" customHeight="1">
      <c r="A33"/>
      <c r="B33"/>
      <c r="C33"/>
      <c r="D33"/>
      <c r="E33" s="200"/>
      <c r="F33"/>
      <c r="G33"/>
      <c r="I33" s="305"/>
      <c r="J33"/>
      <c r="N33"/>
      <c r="O33"/>
      <c r="P33"/>
      <c r="S33"/>
    </row>
    <row r="34" spans="1:120" ht="15" customHeight="1">
      <c r="A34"/>
      <c r="B34"/>
      <c r="C34"/>
      <c r="D34"/>
      <c r="E34" s="200"/>
      <c r="F34"/>
      <c r="G34"/>
      <c r="I34" s="305"/>
      <c r="J34"/>
      <c r="N34"/>
      <c r="O34"/>
      <c r="P34" s="34"/>
      <c r="Q34" s="34"/>
      <c r="R34" s="34"/>
      <c r="S34" s="34"/>
      <c r="T34" s="34"/>
      <c r="U34" s="34"/>
      <c r="X34" s="34"/>
      <c r="Y34" s="34"/>
      <c r="Z34" s="34"/>
      <c r="AA34" s="34"/>
      <c r="AB34" s="34"/>
      <c r="AC34" s="34"/>
      <c r="AD34" s="34"/>
      <c r="AE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row>
    <row r="35" spans="1:120" s="306" customFormat="1" ht="15" customHeight="1">
      <c r="A35"/>
      <c r="B35"/>
      <c r="C35"/>
      <c r="D35"/>
      <c r="E35" s="200"/>
      <c r="F35"/>
      <c r="G35"/>
      <c r="H35"/>
      <c r="I35" s="305"/>
      <c r="J35"/>
      <c r="K35"/>
      <c r="L35"/>
      <c r="M35"/>
      <c r="N35"/>
      <c r="O35" s="34"/>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row>
    <row r="36" spans="1:120" s="306" customFormat="1" ht="15" customHeight="1">
      <c r="A36"/>
      <c r="B36"/>
      <c r="C36"/>
      <c r="D36"/>
      <c r="E36" s="200"/>
      <c r="F36"/>
      <c r="G36"/>
      <c r="H36"/>
      <c r="I36" s="30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row>
    <row r="37" spans="1:120" ht="15" customHeight="1">
      <c r="A37"/>
      <c r="B37"/>
      <c r="C37"/>
      <c r="D37"/>
      <c r="E37" s="200"/>
      <c r="F37"/>
      <c r="G37"/>
      <c r="I37" s="305"/>
      <c r="J37"/>
      <c r="N37"/>
      <c r="O37"/>
      <c r="P37"/>
      <c r="S37"/>
    </row>
    <row r="38" spans="1:120" ht="15" customHeight="1">
      <c r="A38"/>
      <c r="B38"/>
      <c r="C38"/>
      <c r="D38"/>
      <c r="E38" s="200"/>
      <c r="F38"/>
      <c r="G38"/>
      <c r="I38" s="305"/>
      <c r="J38"/>
      <c r="N38"/>
      <c r="O38"/>
      <c r="P38"/>
      <c r="S38"/>
    </row>
    <row r="39" spans="1:120" ht="15" customHeight="1">
      <c r="A39"/>
      <c r="B39"/>
      <c r="C39"/>
      <c r="D39"/>
      <c r="E39" s="200"/>
      <c r="F39"/>
      <c r="G39"/>
      <c r="I39" s="305"/>
      <c r="J39"/>
      <c r="N39"/>
      <c r="O39"/>
      <c r="P39"/>
      <c r="S39"/>
    </row>
    <row r="40" spans="1:120" s="514" customFormat="1" ht="15" customHeight="1">
      <c r="A40"/>
      <c r="B40"/>
      <c r="C40"/>
      <c r="D40"/>
      <c r="E40" s="200"/>
      <c r="F40"/>
      <c r="G40"/>
      <c r="H40"/>
      <c r="I40" s="305"/>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row>
    <row r="41" spans="1:120" s="34" customFormat="1" ht="15" customHeight="1">
      <c r="A41"/>
      <c r="B41"/>
      <c r="C41"/>
      <c r="D41"/>
      <c r="E41" s="200"/>
      <c r="F41"/>
      <c r="G41"/>
      <c r="H41"/>
      <c r="I41" s="305"/>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row>
    <row r="42" spans="1:120" s="34" customFormat="1" ht="15" customHeight="1">
      <c r="A42"/>
      <c r="B42"/>
      <c r="C42"/>
      <c r="D42"/>
      <c r="E42" s="200"/>
      <c r="F42"/>
      <c r="G42"/>
      <c r="H42"/>
      <c r="I42" s="305"/>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row>
    <row r="43" spans="1:120" ht="15" customHeight="1">
      <c r="A43"/>
      <c r="B43"/>
      <c r="C43"/>
      <c r="D43"/>
      <c r="E43" s="200"/>
      <c r="F43"/>
      <c r="G43"/>
      <c r="I43" s="305"/>
      <c r="J43"/>
      <c r="N43"/>
      <c r="O43"/>
      <c r="P43"/>
      <c r="S43"/>
    </row>
    <row r="44" spans="1:120" ht="15" customHeight="1">
      <c r="A44"/>
      <c r="B44"/>
      <c r="C44"/>
      <c r="D44"/>
      <c r="E44" s="200"/>
      <c r="F44"/>
      <c r="G44"/>
      <c r="I44" s="305"/>
      <c r="J44"/>
      <c r="N44"/>
      <c r="O44"/>
      <c r="P44"/>
      <c r="S44"/>
    </row>
    <row r="45" spans="1:120" ht="15" customHeight="1">
      <c r="A45"/>
      <c r="B45"/>
      <c r="C45"/>
      <c r="D45"/>
      <c r="E45" s="200"/>
      <c r="F45"/>
      <c r="G45"/>
      <c r="I45" s="305"/>
      <c r="J45"/>
      <c r="N45"/>
      <c r="O45"/>
      <c r="P45"/>
      <c r="S45"/>
    </row>
    <row r="46" spans="1:120" ht="15" customHeight="1">
      <c r="A46"/>
      <c r="B46"/>
      <c r="C46"/>
      <c r="D46"/>
      <c r="E46" s="200"/>
      <c r="F46"/>
      <c r="G46"/>
      <c r="I46" s="305"/>
      <c r="J46"/>
      <c r="N46"/>
      <c r="O46"/>
      <c r="P46"/>
      <c r="S46"/>
    </row>
    <row r="47" spans="1:120" ht="15" customHeight="1">
      <c r="A47"/>
      <c r="B47"/>
      <c r="C47"/>
      <c r="D47"/>
      <c r="E47" s="200"/>
      <c r="F47"/>
      <c r="G47"/>
      <c r="I47" s="305"/>
      <c r="J47"/>
      <c r="N47"/>
      <c r="O47"/>
      <c r="P47"/>
      <c r="S47"/>
    </row>
    <row r="48" spans="1:120" ht="15" customHeight="1">
      <c r="A48"/>
      <c r="B48"/>
      <c r="C48"/>
      <c r="D48"/>
      <c r="E48" s="200"/>
      <c r="F48"/>
      <c r="G48"/>
      <c r="I48" s="305"/>
      <c r="J48"/>
      <c r="N48"/>
      <c r="O48"/>
      <c r="P48"/>
      <c r="S48"/>
    </row>
    <row r="49" spans="1:120" ht="15" customHeight="1">
      <c r="A49"/>
      <c r="B49"/>
      <c r="C49"/>
      <c r="D49"/>
      <c r="E49" s="200"/>
      <c r="F49"/>
      <c r="G49"/>
      <c r="I49" s="305"/>
      <c r="J49"/>
      <c r="N49"/>
      <c r="O49"/>
      <c r="P49"/>
      <c r="S49"/>
    </row>
    <row r="50" spans="1:120" ht="15" customHeight="1">
      <c r="A50"/>
      <c r="B50"/>
      <c r="C50"/>
      <c r="D50"/>
      <c r="E50" s="200"/>
      <c r="F50"/>
      <c r="G50"/>
      <c r="I50" s="305"/>
      <c r="J50"/>
      <c r="N50"/>
      <c r="O50"/>
      <c r="P50"/>
      <c r="S50"/>
    </row>
    <row r="51" spans="1:120" ht="15" customHeight="1">
      <c r="A51"/>
      <c r="B51"/>
      <c r="C51"/>
      <c r="D51"/>
      <c r="E51" s="200"/>
      <c r="F51"/>
      <c r="G51"/>
      <c r="I51" s="305"/>
      <c r="J51"/>
      <c r="N51"/>
      <c r="O51"/>
      <c r="P51"/>
      <c r="S51"/>
    </row>
    <row r="52" spans="1:120" ht="15" customHeight="1">
      <c r="A52"/>
      <c r="B52"/>
      <c r="C52"/>
      <c r="D52"/>
      <c r="E52" s="200"/>
      <c r="F52"/>
      <c r="G52"/>
      <c r="I52" s="305"/>
      <c r="J52"/>
      <c r="N52"/>
      <c r="O52"/>
      <c r="P52"/>
      <c r="S52"/>
    </row>
    <row r="53" spans="1:120" ht="15" customHeight="1">
      <c r="A53"/>
      <c r="B53"/>
      <c r="C53"/>
      <c r="D53"/>
      <c r="E53" s="200"/>
      <c r="F53"/>
      <c r="G53"/>
      <c r="I53" s="305"/>
      <c r="J53"/>
      <c r="N53"/>
      <c r="O53"/>
      <c r="P53"/>
      <c r="S53"/>
    </row>
    <row r="54" spans="1:120" ht="15" customHeight="1">
      <c r="A54"/>
      <c r="B54"/>
      <c r="C54"/>
      <c r="D54"/>
      <c r="E54" s="200"/>
      <c r="F54"/>
      <c r="G54"/>
      <c r="I54" s="305"/>
      <c r="J54"/>
      <c r="N54"/>
      <c r="O54"/>
      <c r="P54"/>
      <c r="S54"/>
    </row>
    <row r="55" spans="1:120" ht="15" customHeight="1">
      <c r="A55"/>
      <c r="B55"/>
      <c r="C55"/>
      <c r="D55"/>
      <c r="E55" s="200"/>
      <c r="F55"/>
      <c r="G55"/>
      <c r="I55" s="305"/>
      <c r="J55"/>
      <c r="N55"/>
      <c r="O55"/>
      <c r="P55"/>
      <c r="S55"/>
    </row>
    <row r="56" spans="1:120" ht="15" customHeight="1">
      <c r="A56"/>
      <c r="B56"/>
      <c r="C56"/>
      <c r="D56"/>
      <c r="E56" s="200"/>
      <c r="F56"/>
      <c r="G56"/>
      <c r="I56" s="305"/>
      <c r="J56"/>
      <c r="N56"/>
      <c r="O56"/>
      <c r="P56"/>
      <c r="S56"/>
    </row>
    <row r="57" spans="1:120" ht="15" customHeight="1">
      <c r="A57"/>
      <c r="B57"/>
      <c r="C57"/>
      <c r="D57"/>
      <c r="E57" s="200"/>
      <c r="F57"/>
      <c r="G57"/>
      <c r="I57" s="305"/>
      <c r="J57"/>
      <c r="N57"/>
      <c r="O57"/>
      <c r="P57"/>
      <c r="S57"/>
    </row>
    <row r="58" spans="1:120" ht="15" customHeight="1">
      <c r="A58"/>
      <c r="B58"/>
      <c r="C58"/>
      <c r="D58"/>
      <c r="E58" s="200"/>
      <c r="F58"/>
      <c r="G58"/>
      <c r="I58" s="305"/>
      <c r="J58"/>
      <c r="N58"/>
      <c r="O58"/>
      <c r="P58"/>
      <c r="S58"/>
    </row>
    <row r="59" spans="1:120" ht="15" customHeight="1">
      <c r="A59"/>
      <c r="B59"/>
      <c r="C59"/>
      <c r="D59"/>
      <c r="E59" s="200"/>
      <c r="F59"/>
      <c r="G59"/>
      <c r="I59" s="305"/>
      <c r="J59"/>
      <c r="N59"/>
      <c r="O59"/>
      <c r="P59"/>
      <c r="S59"/>
    </row>
    <row r="60" spans="1:120" ht="15" customHeight="1">
      <c r="A60"/>
      <c r="B60"/>
      <c r="C60"/>
      <c r="D60"/>
      <c r="E60" s="200"/>
      <c r="F60"/>
      <c r="G60"/>
      <c r="I60" s="305"/>
      <c r="J60"/>
      <c r="N60"/>
      <c r="O60"/>
      <c r="P60"/>
      <c r="S60"/>
    </row>
    <row r="61" spans="1:120" ht="15" customHeight="1">
      <c r="A61"/>
      <c r="B61"/>
      <c r="C61"/>
      <c r="D61"/>
      <c r="E61" s="200"/>
      <c r="F61"/>
      <c r="G61"/>
      <c r="I61" s="305"/>
      <c r="J61"/>
      <c r="N61"/>
      <c r="O61"/>
      <c r="P61"/>
      <c r="S61"/>
    </row>
    <row r="62" spans="1:120" ht="15" customHeight="1">
      <c r="A62"/>
      <c r="B62"/>
      <c r="C62"/>
      <c r="D62"/>
      <c r="E62" s="200"/>
      <c r="F62"/>
      <c r="G62"/>
      <c r="I62" s="305"/>
      <c r="J62"/>
      <c r="N62"/>
      <c r="O62"/>
      <c r="P62"/>
      <c r="S62"/>
    </row>
    <row r="63" spans="1:120" ht="15" customHeight="1">
      <c r="A63"/>
      <c r="B63"/>
      <c r="C63"/>
      <c r="D63"/>
      <c r="E63" s="200"/>
      <c r="F63"/>
      <c r="G63"/>
      <c r="I63" s="305"/>
      <c r="J63"/>
      <c r="N63"/>
      <c r="O63"/>
      <c r="P63"/>
      <c r="S63"/>
    </row>
    <row r="64" spans="1:120" s="34" customFormat="1" ht="15" customHeight="1">
      <c r="A64"/>
      <c r="B64"/>
      <c r="C64"/>
      <c r="D64"/>
      <c r="E64" s="200"/>
      <c r="F64"/>
      <c r="G64"/>
      <c r="H64"/>
      <c r="I64" s="305"/>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row>
    <row r="65" spans="5:9" customFormat="1" ht="15" customHeight="1">
      <c r="E65" s="200"/>
      <c r="I65" s="305"/>
    </row>
    <row r="66" spans="5:9" customFormat="1" ht="15" customHeight="1">
      <c r="E66" s="200"/>
      <c r="I66" s="305"/>
    </row>
    <row r="67" spans="5:9" customFormat="1" ht="15" customHeight="1">
      <c r="E67" s="200"/>
      <c r="I67" s="305"/>
    </row>
    <row r="68" spans="5:9" customFormat="1" ht="15" customHeight="1">
      <c r="E68" s="200"/>
      <c r="I68" s="305"/>
    </row>
    <row r="69" spans="5:9" customFormat="1" ht="15" customHeight="1">
      <c r="E69" s="200"/>
      <c r="I69" s="305"/>
    </row>
    <row r="70" spans="5:9" customFormat="1" ht="15" customHeight="1">
      <c r="E70" s="200"/>
      <c r="I70" s="305"/>
    </row>
    <row r="71" spans="5:9" customFormat="1" ht="15" customHeight="1">
      <c r="E71" s="200"/>
      <c r="I71" s="305"/>
    </row>
    <row r="72" spans="5:9" customFormat="1" ht="15" customHeight="1">
      <c r="E72" s="200"/>
      <c r="I72" s="305"/>
    </row>
    <row r="73" spans="5:9" customFormat="1" ht="15" customHeight="1">
      <c r="E73" s="200"/>
      <c r="I73" s="305"/>
    </row>
    <row r="74" spans="5:9" customFormat="1" ht="15" customHeight="1">
      <c r="E74" s="200"/>
      <c r="I74" s="305"/>
    </row>
    <row r="75" spans="5:9" customFormat="1" ht="15" customHeight="1">
      <c r="E75" s="200"/>
      <c r="I75" s="305"/>
    </row>
    <row r="76" spans="5:9" customFormat="1" ht="15" customHeight="1">
      <c r="E76" s="200"/>
      <c r="I76" s="305"/>
    </row>
    <row r="77" spans="5:9" customFormat="1" ht="15" customHeight="1">
      <c r="E77" s="200"/>
      <c r="I77" s="305"/>
    </row>
    <row r="78" spans="5:9" customFormat="1" ht="15" customHeight="1">
      <c r="E78" s="200"/>
      <c r="I78" s="305"/>
    </row>
    <row r="79" spans="5:9" customFormat="1" ht="15" customHeight="1">
      <c r="E79" s="200"/>
      <c r="I79" s="305"/>
    </row>
    <row r="80" spans="5:9" customFormat="1" ht="15" customHeight="1">
      <c r="E80" s="200"/>
      <c r="I80" s="305"/>
    </row>
    <row r="81" spans="1:20" ht="15" customHeight="1">
      <c r="A81"/>
      <c r="B81"/>
      <c r="C81"/>
      <c r="D81"/>
      <c r="E81" s="200"/>
      <c r="F81"/>
      <c r="G81"/>
      <c r="I81" s="305"/>
      <c r="J81"/>
      <c r="N81"/>
      <c r="O81"/>
      <c r="P81"/>
      <c r="S81"/>
    </row>
    <row r="82" spans="1:20" ht="15" customHeight="1">
      <c r="A82" s="562"/>
      <c r="B82" s="697"/>
      <c r="C82" s="564"/>
      <c r="D82" s="564"/>
      <c r="E82" s="697"/>
      <c r="F82" s="565"/>
      <c r="G82" s="568"/>
      <c r="I82" s="712"/>
      <c r="J82" s="490"/>
      <c r="N82" s="557"/>
      <c r="O82" s="569"/>
      <c r="P82" s="570"/>
      <c r="S82" s="490"/>
      <c r="T82" s="39"/>
    </row>
    <row r="83" spans="1:20" ht="15" customHeight="1">
      <c r="A83" s="562"/>
      <c r="B83" s="697"/>
      <c r="C83" s="564"/>
      <c r="D83" s="564"/>
      <c r="E83" s="697"/>
      <c r="F83" s="565"/>
      <c r="G83" s="568"/>
      <c r="I83" s="712"/>
      <c r="J83" s="490"/>
      <c r="N83" s="557"/>
      <c r="O83" s="569"/>
      <c r="P83" s="570"/>
      <c r="S83" s="490"/>
      <c r="T83" s="39"/>
    </row>
    <row r="84" spans="1:20" ht="15" customHeight="1">
      <c r="A84" s="562"/>
      <c r="B84" s="697"/>
      <c r="C84" s="564"/>
      <c r="D84" s="564"/>
      <c r="E84" s="697"/>
      <c r="F84" s="565"/>
      <c r="G84" s="568"/>
      <c r="I84" s="712"/>
      <c r="J84" s="490"/>
      <c r="N84" s="557"/>
      <c r="O84" s="569"/>
      <c r="P84" s="570"/>
      <c r="S84" s="490"/>
      <c r="T84" s="39"/>
    </row>
    <row r="85" spans="1:20" ht="15" customHeight="1">
      <c r="A85" s="562"/>
      <c r="B85" s="697"/>
      <c r="C85" s="564"/>
      <c r="D85" s="564"/>
      <c r="E85" s="697"/>
      <c r="F85" s="565"/>
      <c r="G85" s="568"/>
      <c r="I85" s="712"/>
      <c r="J85" s="490"/>
      <c r="N85" s="557"/>
      <c r="O85" s="569"/>
      <c r="P85" s="570"/>
      <c r="S85" s="490"/>
      <c r="T85" s="39"/>
    </row>
    <row r="86" spans="1:20" ht="15" customHeight="1">
      <c r="A86" s="562"/>
      <c r="B86" s="697"/>
      <c r="C86" s="564"/>
      <c r="D86" s="564"/>
      <c r="E86" s="697"/>
      <c r="F86" s="565"/>
      <c r="G86" s="568"/>
      <c r="I86" s="712"/>
      <c r="J86" s="490"/>
      <c r="N86" s="557"/>
      <c r="O86" s="569"/>
      <c r="P86" s="570"/>
      <c r="S86" s="490"/>
      <c r="T86" s="39"/>
    </row>
    <row r="87" spans="1:20" ht="15" customHeight="1">
      <c r="A87" s="562"/>
      <c r="B87" s="697"/>
      <c r="C87" s="564"/>
      <c r="D87" s="564"/>
      <c r="E87" s="697"/>
      <c r="F87" s="565"/>
      <c r="G87" s="568"/>
      <c r="I87" s="712"/>
      <c r="J87" s="490"/>
      <c r="N87" s="557"/>
      <c r="O87" s="569"/>
      <c r="P87" s="570"/>
      <c r="S87" s="490"/>
      <c r="T87" s="39"/>
    </row>
    <row r="88" spans="1:20" ht="15" customHeight="1">
      <c r="A88" s="562"/>
      <c r="B88" s="697"/>
      <c r="C88" s="564"/>
      <c r="D88" s="564"/>
      <c r="E88" s="697"/>
      <c r="F88" s="565"/>
      <c r="G88" s="568"/>
      <c r="I88" s="712"/>
      <c r="J88" s="490"/>
      <c r="N88" s="557"/>
      <c r="O88" s="569"/>
      <c r="P88" s="570"/>
      <c r="S88" s="490"/>
      <c r="T88" s="39"/>
    </row>
    <row r="89" spans="1:20" ht="15" customHeight="1">
      <c r="A89" s="562"/>
      <c r="B89" s="697"/>
      <c r="C89" s="564"/>
      <c r="D89" s="564"/>
      <c r="E89" s="697"/>
      <c r="F89" s="565"/>
      <c r="G89" s="568"/>
      <c r="I89" s="712"/>
      <c r="J89" s="490"/>
      <c r="N89" s="557"/>
      <c r="O89" s="569"/>
      <c r="P89" s="570"/>
      <c r="S89" s="490"/>
      <c r="T89" s="39"/>
    </row>
    <row r="90" spans="1:20" ht="15" customHeight="1">
      <c r="A90" s="562"/>
      <c r="B90" s="697"/>
      <c r="C90" s="564"/>
      <c r="D90" s="564"/>
      <c r="E90" s="697"/>
      <c r="F90" s="565"/>
      <c r="G90" s="568"/>
      <c r="I90" s="712"/>
      <c r="J90" s="490"/>
      <c r="N90" s="557"/>
      <c r="O90" s="569"/>
      <c r="P90" s="570"/>
      <c r="S90" s="490"/>
      <c r="T90" s="39"/>
    </row>
    <row r="91" spans="1:20" ht="15" customHeight="1">
      <c r="A91" s="562"/>
      <c r="B91" s="697"/>
      <c r="C91" s="564"/>
      <c r="D91" s="564"/>
      <c r="E91" s="697"/>
      <c r="F91" s="565"/>
      <c r="G91" s="568"/>
      <c r="I91" s="712"/>
      <c r="J91" s="490"/>
      <c r="N91" s="557"/>
      <c r="O91" s="569"/>
      <c r="P91" s="570"/>
      <c r="S91" s="490"/>
      <c r="T91" s="39"/>
    </row>
    <row r="92" spans="1:20" ht="15" customHeight="1">
      <c r="A92" s="562"/>
      <c r="B92" s="697"/>
      <c r="C92" s="564"/>
      <c r="D92" s="564"/>
      <c r="E92" s="697"/>
      <c r="F92" s="565"/>
      <c r="G92" s="568"/>
      <c r="I92" s="712"/>
      <c r="J92" s="490"/>
      <c r="N92" s="557"/>
      <c r="O92" s="569"/>
      <c r="P92" s="570"/>
      <c r="S92" s="490"/>
      <c r="T92" s="39"/>
    </row>
    <row r="93" spans="1:20" ht="15" customHeight="1">
      <c r="A93" s="562"/>
      <c r="B93" s="697"/>
      <c r="C93" s="564"/>
      <c r="D93" s="564"/>
      <c r="E93" s="697"/>
      <c r="F93" s="565"/>
      <c r="G93" s="568"/>
      <c r="I93" s="712"/>
      <c r="J93" s="490"/>
      <c r="N93" s="557"/>
      <c r="O93" s="569"/>
      <c r="P93" s="570"/>
      <c r="S93" s="490"/>
      <c r="T93" s="39"/>
    </row>
    <row r="94" spans="1:20" ht="15" customHeight="1">
      <c r="A94" s="562"/>
      <c r="B94" s="697"/>
      <c r="C94" s="564"/>
      <c r="D94" s="564"/>
      <c r="E94" s="697"/>
      <c r="F94" s="565"/>
      <c r="G94" s="568"/>
      <c r="I94" s="712"/>
      <c r="J94" s="490"/>
      <c r="N94" s="557"/>
      <c r="O94" s="569"/>
      <c r="P94" s="570"/>
      <c r="S94" s="490"/>
      <c r="T94" s="39"/>
    </row>
    <row r="95" spans="1:20" ht="15" customHeight="1">
      <c r="A95" s="562"/>
      <c r="B95" s="697"/>
      <c r="C95" s="564"/>
      <c r="D95" s="564"/>
      <c r="E95" s="697"/>
      <c r="F95" s="565"/>
      <c r="G95" s="568"/>
      <c r="I95" s="712"/>
      <c r="J95" s="490"/>
      <c r="N95" s="557"/>
      <c r="O95" s="569"/>
      <c r="P95" s="570"/>
      <c r="S95" s="490"/>
      <c r="T95" s="39"/>
    </row>
    <row r="96" spans="1:20" ht="15" customHeight="1">
      <c r="A96" s="562"/>
      <c r="B96" s="697"/>
      <c r="C96" s="564"/>
      <c r="D96" s="564"/>
      <c r="E96" s="697"/>
      <c r="F96" s="565"/>
      <c r="G96" s="568"/>
      <c r="I96" s="712"/>
      <c r="J96" s="490"/>
      <c r="N96" s="557"/>
      <c r="O96" s="569"/>
      <c r="P96" s="570"/>
      <c r="S96" s="490"/>
      <c r="T96" s="39"/>
    </row>
    <row r="97" spans="1:20" ht="15" customHeight="1">
      <c r="A97" s="562"/>
      <c r="B97" s="697"/>
      <c r="C97" s="564"/>
      <c r="D97" s="564"/>
      <c r="E97" s="697"/>
      <c r="F97" s="565"/>
      <c r="G97" s="568"/>
      <c r="I97" s="712"/>
      <c r="J97" s="490"/>
      <c r="N97" s="557"/>
      <c r="O97" s="569"/>
      <c r="P97" s="570"/>
      <c r="S97" s="490"/>
      <c r="T97" s="39"/>
    </row>
    <row r="98" spans="1:20" ht="15" customHeight="1">
      <c r="A98" s="562"/>
      <c r="B98" s="697"/>
      <c r="C98" s="564"/>
      <c r="D98" s="564"/>
      <c r="E98" s="697"/>
      <c r="F98" s="565"/>
      <c r="G98" s="568"/>
      <c r="I98" s="712"/>
      <c r="J98" s="490"/>
      <c r="N98" s="557"/>
      <c r="O98" s="569"/>
      <c r="P98" s="570"/>
      <c r="S98" s="490"/>
      <c r="T98" s="39"/>
    </row>
    <row r="99" spans="1:20" ht="15" customHeight="1">
      <c r="A99" s="562"/>
      <c r="B99" s="697"/>
      <c r="C99" s="564"/>
      <c r="D99" s="564"/>
      <c r="E99" s="697"/>
      <c r="F99" s="565"/>
      <c r="G99" s="568"/>
      <c r="I99" s="712"/>
      <c r="J99" s="490"/>
      <c r="N99" s="557"/>
      <c r="O99" s="569"/>
      <c r="P99" s="570"/>
      <c r="S99" s="490"/>
      <c r="T99" s="39"/>
    </row>
    <row r="100" spans="1:20" ht="15" customHeight="1">
      <c r="A100" s="562"/>
      <c r="B100" s="697"/>
      <c r="C100" s="564"/>
      <c r="D100" s="564"/>
      <c r="E100" s="697"/>
      <c r="F100" s="565"/>
      <c r="G100" s="568"/>
      <c r="I100" s="712"/>
      <c r="J100" s="490"/>
      <c r="N100" s="557"/>
      <c r="O100" s="569"/>
      <c r="P100" s="570"/>
      <c r="S100" s="490"/>
      <c r="T100" s="39"/>
    </row>
    <row r="101" spans="1:20" ht="15" customHeight="1">
      <c r="A101" s="562"/>
      <c r="B101" s="697"/>
      <c r="C101" s="564"/>
      <c r="D101" s="564"/>
      <c r="E101" s="697"/>
      <c r="F101" s="565"/>
      <c r="G101" s="568"/>
      <c r="I101" s="712"/>
      <c r="J101" s="490"/>
      <c r="N101" s="557"/>
      <c r="O101" s="569"/>
      <c r="P101" s="570"/>
      <c r="S101" s="490"/>
      <c r="T101" s="39"/>
    </row>
    <row r="102" spans="1:20" ht="15" customHeight="1">
      <c r="A102" s="562"/>
      <c r="B102" s="697"/>
      <c r="C102" s="564"/>
      <c r="D102" s="564"/>
      <c r="E102" s="697"/>
      <c r="F102" s="565"/>
      <c r="G102" s="568"/>
      <c r="I102" s="712"/>
      <c r="J102" s="490"/>
      <c r="N102" s="557"/>
      <c r="O102" s="569"/>
      <c r="P102" s="570"/>
      <c r="S102" s="490"/>
      <c r="T102" s="39"/>
    </row>
    <row r="103" spans="1:20" ht="15" customHeight="1">
      <c r="A103" s="562"/>
      <c r="B103" s="697"/>
      <c r="C103" s="564"/>
      <c r="D103" s="564"/>
      <c r="E103" s="697"/>
      <c r="F103" s="565"/>
      <c r="G103" s="568"/>
      <c r="I103" s="712"/>
      <c r="J103" s="490"/>
      <c r="N103" s="557"/>
      <c r="O103" s="569"/>
      <c r="P103" s="570"/>
      <c r="S103" s="490"/>
      <c r="T103" s="39"/>
    </row>
    <row r="104" spans="1:20" ht="15" customHeight="1">
      <c r="A104" s="562"/>
      <c r="B104" s="697"/>
      <c r="C104" s="564"/>
      <c r="D104" s="564"/>
      <c r="E104" s="697"/>
      <c r="F104" s="565"/>
      <c r="G104" s="568"/>
      <c r="I104" s="712"/>
      <c r="J104" s="490"/>
      <c r="N104" s="557"/>
      <c r="O104" s="569"/>
      <c r="P104" s="570"/>
      <c r="S104" s="490"/>
      <c r="T104" s="39"/>
    </row>
    <row r="105" spans="1:20" ht="15" customHeight="1">
      <c r="A105" s="562"/>
      <c r="B105" s="697"/>
      <c r="C105" s="564"/>
      <c r="D105" s="564"/>
      <c r="E105" s="697"/>
      <c r="F105" s="565"/>
      <c r="G105" s="568"/>
      <c r="I105" s="712"/>
      <c r="J105" s="490"/>
      <c r="N105" s="557"/>
      <c r="O105" s="569"/>
      <c r="P105" s="570"/>
      <c r="S105" s="490"/>
      <c r="T105" s="39"/>
    </row>
    <row r="106" spans="1:20" ht="15" customHeight="1">
      <c r="A106" s="562"/>
      <c r="B106" s="697"/>
      <c r="C106" s="564"/>
      <c r="D106" s="564"/>
      <c r="E106" s="697"/>
      <c r="F106" s="565"/>
      <c r="G106" s="568"/>
      <c r="I106" s="712"/>
      <c r="J106" s="490"/>
      <c r="N106" s="557"/>
      <c r="O106" s="569"/>
      <c r="P106" s="570"/>
      <c r="S106" s="490"/>
      <c r="T106" s="39"/>
    </row>
    <row r="107" spans="1:20" ht="15" customHeight="1">
      <c r="A107" s="562"/>
      <c r="B107" s="697"/>
      <c r="C107" s="564"/>
      <c r="D107" s="564"/>
      <c r="E107" s="697"/>
      <c r="F107" s="565"/>
      <c r="G107" s="568"/>
      <c r="I107" s="712"/>
      <c r="J107" s="490"/>
      <c r="N107" s="557"/>
      <c r="O107" s="569"/>
      <c r="P107" s="570"/>
      <c r="S107" s="490"/>
      <c r="T107" s="39"/>
    </row>
    <row r="108" spans="1:20" ht="15" customHeight="1">
      <c r="A108" s="562"/>
      <c r="B108" s="697"/>
      <c r="C108" s="564"/>
      <c r="D108" s="564"/>
      <c r="E108" s="697"/>
      <c r="F108" s="565"/>
      <c r="G108" s="568"/>
      <c r="I108" s="712"/>
      <c r="J108" s="490"/>
      <c r="N108" s="557"/>
      <c r="O108" s="569"/>
      <c r="P108" s="570"/>
      <c r="S108" s="490"/>
      <c r="T108" s="39"/>
    </row>
    <row r="109" spans="1:20" ht="15" customHeight="1">
      <c r="A109" s="562"/>
      <c r="B109" s="697"/>
      <c r="C109" s="564"/>
      <c r="D109" s="564"/>
      <c r="E109" s="697"/>
      <c r="F109" s="565"/>
      <c r="G109" s="568"/>
      <c r="I109" s="712"/>
      <c r="J109" s="490"/>
      <c r="N109" s="557"/>
      <c r="O109" s="569"/>
      <c r="P109" s="570"/>
      <c r="S109" s="490"/>
      <c r="T109" s="39"/>
    </row>
    <row r="110" spans="1:20" ht="15" customHeight="1">
      <c r="A110" s="562"/>
      <c r="B110" s="697"/>
      <c r="C110" s="564"/>
      <c r="D110" s="564"/>
      <c r="E110" s="697"/>
      <c r="F110" s="565"/>
      <c r="G110" s="568"/>
      <c r="I110" s="712"/>
      <c r="J110" s="490"/>
      <c r="N110" s="557"/>
      <c r="O110" s="569"/>
      <c r="P110" s="570"/>
      <c r="S110" s="490"/>
      <c r="T110" s="39"/>
    </row>
    <row r="111" spans="1:20" ht="15" customHeight="1">
      <c r="A111" s="562"/>
      <c r="B111" s="697"/>
      <c r="C111" s="564"/>
      <c r="D111" s="564"/>
      <c r="E111" s="697"/>
      <c r="F111" s="565"/>
      <c r="G111" s="568"/>
      <c r="I111" s="712"/>
      <c r="J111" s="490"/>
      <c r="N111" s="557"/>
      <c r="O111" s="569"/>
      <c r="P111" s="570"/>
      <c r="S111" s="490"/>
      <c r="T111" s="39"/>
    </row>
    <row r="112" spans="1:20" ht="15" customHeight="1">
      <c r="A112" s="562"/>
      <c r="B112" s="697"/>
      <c r="C112" s="564"/>
      <c r="D112" s="564"/>
      <c r="E112" s="697"/>
      <c r="F112" s="565"/>
      <c r="G112" s="568"/>
      <c r="I112" s="712"/>
      <c r="J112" s="490"/>
      <c r="N112" s="557"/>
      <c r="O112" s="569"/>
      <c r="P112" s="570"/>
      <c r="S112" s="490"/>
      <c r="T112" s="39"/>
    </row>
    <row r="113" spans="1:20" ht="15" customHeight="1">
      <c r="A113" s="562"/>
      <c r="B113" s="697"/>
      <c r="C113" s="564"/>
      <c r="D113" s="564"/>
      <c r="E113" s="697"/>
      <c r="F113" s="565"/>
      <c r="G113" s="568"/>
      <c r="I113" s="712"/>
      <c r="J113" s="490"/>
      <c r="N113" s="557"/>
      <c r="O113" s="569"/>
      <c r="P113" s="570"/>
      <c r="S113" s="490"/>
      <c r="T113" s="39"/>
    </row>
    <row r="114" spans="1:20" ht="15" customHeight="1">
      <c r="A114" s="562"/>
      <c r="B114" s="697"/>
      <c r="C114" s="564"/>
      <c r="D114" s="564"/>
      <c r="E114" s="697"/>
      <c r="F114" s="565"/>
      <c r="G114" s="568"/>
      <c r="I114" s="712"/>
      <c r="J114" s="490"/>
      <c r="N114" s="557"/>
      <c r="O114" s="569"/>
      <c r="P114" s="570"/>
      <c r="S114" s="490"/>
      <c r="T114" s="39"/>
    </row>
    <row r="115" spans="1:20" ht="15" customHeight="1">
      <c r="A115" s="562"/>
      <c r="B115" s="697"/>
      <c r="C115" s="564"/>
      <c r="D115" s="564"/>
      <c r="E115" s="697"/>
      <c r="F115" s="565"/>
      <c r="G115" s="568"/>
      <c r="I115" s="712"/>
      <c r="J115" s="490"/>
      <c r="N115" s="557"/>
      <c r="O115" s="569"/>
      <c r="P115" s="570"/>
      <c r="S115" s="490"/>
      <c r="T115" s="39"/>
    </row>
    <row r="116" spans="1:20" ht="15" customHeight="1">
      <c r="A116" s="562"/>
      <c r="B116" s="697"/>
      <c r="C116" s="564"/>
      <c r="D116" s="564"/>
      <c r="E116" s="697"/>
      <c r="F116" s="565"/>
      <c r="G116" s="568"/>
      <c r="I116" s="712"/>
      <c r="J116" s="490"/>
      <c r="N116" s="557"/>
      <c r="O116" s="569"/>
      <c r="P116" s="570"/>
      <c r="S116" s="490"/>
      <c r="T116" s="39"/>
    </row>
    <row r="117" spans="1:20" ht="15" customHeight="1">
      <c r="A117" s="562"/>
      <c r="B117" s="697"/>
      <c r="C117" s="564"/>
      <c r="D117" s="564"/>
      <c r="E117" s="697"/>
      <c r="F117" s="565"/>
      <c r="G117" s="568"/>
      <c r="I117" s="712"/>
      <c r="J117" s="490"/>
      <c r="N117" s="557"/>
      <c r="O117" s="569"/>
      <c r="P117" s="570"/>
      <c r="S117" s="490"/>
      <c r="T117" s="39"/>
    </row>
    <row r="118" spans="1:20" ht="15" customHeight="1">
      <c r="A118" s="562"/>
      <c r="B118" s="697"/>
      <c r="C118" s="564"/>
      <c r="D118" s="564"/>
      <c r="E118" s="697"/>
      <c r="F118" s="565"/>
      <c r="G118" s="568"/>
      <c r="I118" s="712"/>
      <c r="J118" s="490"/>
      <c r="N118" s="557"/>
      <c r="O118" s="569"/>
      <c r="P118" s="570"/>
      <c r="S118" s="490"/>
      <c r="T118" s="39"/>
    </row>
    <row r="119" spans="1:20" ht="15" customHeight="1">
      <c r="A119" s="562"/>
      <c r="B119" s="697"/>
      <c r="C119" s="564"/>
      <c r="D119" s="564"/>
      <c r="E119" s="697"/>
      <c r="F119" s="565"/>
      <c r="G119" s="568"/>
      <c r="I119" s="712"/>
      <c r="J119" s="490"/>
      <c r="N119" s="557"/>
      <c r="O119" s="569"/>
      <c r="P119" s="570"/>
      <c r="S119" s="490"/>
      <c r="T119" s="39"/>
    </row>
    <row r="120" spans="1:20" ht="15" customHeight="1">
      <c r="A120" s="562"/>
      <c r="B120" s="697"/>
      <c r="C120" s="564"/>
      <c r="D120" s="564"/>
      <c r="E120" s="697"/>
      <c r="F120" s="565"/>
      <c r="G120" s="568"/>
      <c r="I120" s="712"/>
      <c r="J120" s="490"/>
      <c r="N120" s="557"/>
      <c r="O120" s="569"/>
      <c r="P120" s="570"/>
      <c r="S120" s="490"/>
      <c r="T120" s="39"/>
    </row>
    <row r="121" spans="1:20" ht="15" customHeight="1">
      <c r="A121" s="562"/>
      <c r="B121" s="697"/>
      <c r="C121" s="564"/>
      <c r="D121" s="564"/>
      <c r="E121" s="697"/>
      <c r="F121" s="565"/>
      <c r="G121" s="568"/>
      <c r="I121" s="712"/>
      <c r="J121" s="490"/>
      <c r="N121" s="557"/>
      <c r="O121" s="569"/>
      <c r="P121" s="570"/>
      <c r="S121" s="490"/>
      <c r="T121" s="39"/>
    </row>
    <row r="122" spans="1:20" ht="15" customHeight="1">
      <c r="A122" s="562"/>
      <c r="B122" s="697"/>
      <c r="C122" s="564"/>
      <c r="D122" s="564"/>
      <c r="E122" s="697"/>
      <c r="F122" s="565"/>
      <c r="G122" s="568"/>
      <c r="I122" s="712"/>
      <c r="J122" s="490"/>
      <c r="N122" s="557"/>
      <c r="O122" s="569"/>
      <c r="P122" s="570"/>
      <c r="S122" s="490"/>
      <c r="T122" s="39"/>
    </row>
    <row r="123" spans="1:20" ht="15" customHeight="1">
      <c r="A123" s="562"/>
      <c r="B123" s="697"/>
      <c r="C123" s="564"/>
      <c r="D123" s="564"/>
      <c r="E123" s="697"/>
      <c r="F123" s="565"/>
      <c r="G123" s="568"/>
      <c r="I123" s="712"/>
      <c r="J123" s="490"/>
      <c r="N123" s="557"/>
      <c r="O123" s="569"/>
      <c r="P123" s="570"/>
      <c r="S123" s="490"/>
      <c r="T123" s="39"/>
    </row>
    <row r="124" spans="1:20" ht="15" customHeight="1">
      <c r="A124" s="562"/>
      <c r="B124" s="697"/>
      <c r="C124" s="564"/>
      <c r="D124" s="564"/>
      <c r="E124" s="697"/>
      <c r="F124" s="565"/>
      <c r="G124" s="568"/>
      <c r="I124" s="712"/>
      <c r="J124" s="490"/>
      <c r="N124" s="557"/>
      <c r="O124" s="569"/>
      <c r="P124" s="570"/>
      <c r="S124" s="490"/>
      <c r="T124" s="39"/>
    </row>
    <row r="125" spans="1:20" ht="15" customHeight="1">
      <c r="A125" s="562"/>
      <c r="B125" s="697"/>
      <c r="C125" s="564"/>
      <c r="D125" s="564"/>
      <c r="E125" s="697"/>
      <c r="F125" s="565"/>
      <c r="G125" s="568"/>
      <c r="I125" s="712"/>
      <c r="J125" s="490"/>
      <c r="N125" s="557"/>
      <c r="O125" s="569"/>
      <c r="P125" s="570"/>
      <c r="S125" s="490"/>
      <c r="T125" s="39"/>
    </row>
    <row r="126" spans="1:20" ht="15" customHeight="1">
      <c r="A126" s="562"/>
      <c r="B126" s="697"/>
      <c r="C126" s="564"/>
      <c r="D126" s="564"/>
      <c r="E126" s="697"/>
      <c r="F126" s="565"/>
      <c r="G126" s="568"/>
      <c r="I126" s="712"/>
      <c r="J126" s="490"/>
      <c r="N126" s="557"/>
      <c r="O126" s="569"/>
      <c r="P126" s="570"/>
      <c r="S126" s="490"/>
      <c r="T126" s="39"/>
    </row>
    <row r="127" spans="1:20" ht="15" customHeight="1">
      <c r="A127" s="562"/>
      <c r="B127" s="697"/>
      <c r="C127" s="564"/>
      <c r="D127" s="564"/>
      <c r="E127" s="697"/>
      <c r="F127" s="565"/>
      <c r="G127" s="568"/>
      <c r="I127" s="712"/>
      <c r="J127" s="490"/>
      <c r="N127" s="557"/>
      <c r="O127" s="569"/>
      <c r="P127" s="570"/>
      <c r="S127" s="490"/>
      <c r="T127" s="39"/>
    </row>
    <row r="128" spans="1:20" ht="15" customHeight="1">
      <c r="A128" s="562"/>
      <c r="B128" s="697"/>
      <c r="C128" s="564"/>
      <c r="D128" s="564"/>
      <c r="E128" s="697"/>
      <c r="F128" s="565"/>
      <c r="G128" s="568"/>
      <c r="I128" s="712"/>
      <c r="J128" s="490"/>
      <c r="N128" s="557"/>
      <c r="O128" s="569"/>
      <c r="P128" s="570"/>
      <c r="S128" s="490"/>
      <c r="T128" s="39"/>
    </row>
    <row r="129" spans="1:20" ht="15" customHeight="1">
      <c r="A129" s="562"/>
      <c r="B129" s="697"/>
      <c r="C129" s="564"/>
      <c r="D129" s="564"/>
      <c r="E129" s="697"/>
      <c r="F129" s="565"/>
      <c r="G129" s="568"/>
      <c r="I129" s="712"/>
      <c r="J129" s="490"/>
      <c r="N129" s="557"/>
      <c r="O129" s="569"/>
      <c r="P129" s="570"/>
      <c r="S129" s="490"/>
      <c r="T129" s="39"/>
    </row>
    <row r="130" spans="1:20" ht="15" customHeight="1">
      <c r="A130" s="562"/>
      <c r="B130" s="697"/>
      <c r="C130" s="564"/>
      <c r="D130" s="564"/>
      <c r="E130" s="697"/>
      <c r="F130" s="565"/>
      <c r="G130" s="568"/>
      <c r="I130" s="712"/>
      <c r="J130" s="490"/>
      <c r="N130" s="557"/>
      <c r="O130" s="569"/>
      <c r="P130" s="570"/>
      <c r="S130" s="490"/>
      <c r="T130" s="39"/>
    </row>
    <row r="131" spans="1:20" ht="15" customHeight="1">
      <c r="A131" s="562"/>
      <c r="B131" s="697"/>
      <c r="C131" s="564"/>
      <c r="D131" s="564"/>
      <c r="E131" s="697"/>
      <c r="F131" s="565"/>
      <c r="G131" s="568"/>
      <c r="I131" s="712"/>
      <c r="J131" s="490"/>
      <c r="N131" s="557"/>
      <c r="O131" s="569"/>
      <c r="P131" s="570"/>
      <c r="S131" s="490"/>
      <c r="T131" s="39"/>
    </row>
    <row r="132" spans="1:20" ht="15" customHeight="1">
      <c r="A132" s="562"/>
      <c r="B132" s="697"/>
      <c r="C132" s="564"/>
      <c r="D132" s="564"/>
      <c r="E132" s="697"/>
      <c r="F132" s="565"/>
      <c r="G132" s="568"/>
      <c r="I132" s="712"/>
      <c r="J132" s="490"/>
      <c r="N132" s="557"/>
      <c r="O132" s="569"/>
      <c r="P132" s="570"/>
      <c r="S132" s="490"/>
      <c r="T132" s="39"/>
    </row>
    <row r="133" spans="1:20" ht="15" customHeight="1">
      <c r="A133" s="562"/>
      <c r="B133" s="697"/>
      <c r="C133" s="564"/>
      <c r="D133" s="564"/>
      <c r="E133" s="697"/>
      <c r="F133" s="565"/>
      <c r="G133" s="568"/>
      <c r="I133" s="712"/>
      <c r="J133" s="490"/>
      <c r="N133" s="557"/>
      <c r="O133" s="571"/>
      <c r="P133" s="570"/>
      <c r="S133" s="490"/>
      <c r="T133" s="39"/>
    </row>
    <row r="134" spans="1:20" ht="15" customHeight="1">
      <c r="A134" s="562"/>
      <c r="B134" s="697"/>
      <c r="C134" s="564"/>
      <c r="D134" s="564"/>
      <c r="E134" s="697"/>
      <c r="F134" s="565"/>
      <c r="G134" s="568"/>
      <c r="I134" s="712"/>
      <c r="J134" s="490"/>
      <c r="N134" s="557"/>
      <c r="O134" s="569"/>
      <c r="P134" s="570"/>
      <c r="S134" s="490"/>
      <c r="T134" s="39"/>
    </row>
    <row r="135" spans="1:20" ht="15" customHeight="1">
      <c r="A135" s="562"/>
      <c r="B135" s="697"/>
      <c r="C135" s="564"/>
      <c r="D135" s="564"/>
      <c r="E135" s="697"/>
      <c r="F135" s="565"/>
      <c r="G135" s="568"/>
      <c r="I135" s="712"/>
      <c r="J135" s="490"/>
      <c r="N135" s="557"/>
      <c r="O135" s="569"/>
      <c r="P135" s="570"/>
      <c r="S135" s="490"/>
      <c r="T135" s="39"/>
    </row>
    <row r="136" spans="1:20" ht="15" customHeight="1">
      <c r="A136" s="562"/>
      <c r="B136" s="697"/>
      <c r="C136" s="564"/>
      <c r="D136" s="564"/>
      <c r="E136" s="697"/>
      <c r="F136" s="565"/>
      <c r="G136" s="568"/>
      <c r="I136" s="712"/>
      <c r="J136" s="490"/>
      <c r="N136" s="557"/>
      <c r="O136" s="569"/>
      <c r="P136" s="570"/>
      <c r="S136" s="490"/>
      <c r="T136" s="39"/>
    </row>
    <row r="137" spans="1:20" ht="15" customHeight="1">
      <c r="A137" s="562"/>
      <c r="B137" s="697"/>
      <c r="C137" s="564"/>
      <c r="D137" s="564"/>
      <c r="E137" s="697"/>
      <c r="F137" s="565"/>
      <c r="G137" s="568"/>
      <c r="I137" s="712"/>
      <c r="J137" s="490"/>
      <c r="N137" s="557"/>
      <c r="O137" s="569"/>
      <c r="P137" s="570"/>
      <c r="S137" s="490"/>
      <c r="T137" s="39"/>
    </row>
    <row r="138" spans="1:20" ht="15" customHeight="1">
      <c r="A138" s="562"/>
      <c r="B138" s="697"/>
      <c r="C138" s="564"/>
      <c r="D138" s="564"/>
      <c r="E138" s="697"/>
      <c r="F138" s="565"/>
      <c r="G138" s="568"/>
      <c r="I138" s="712"/>
      <c r="J138" s="490"/>
      <c r="N138" s="557"/>
      <c r="O138" s="569"/>
      <c r="P138" s="570"/>
      <c r="S138" s="490"/>
      <c r="T138" s="39"/>
    </row>
    <row r="139" spans="1:20" ht="15" customHeight="1">
      <c r="A139" s="562"/>
      <c r="B139" s="697"/>
      <c r="C139" s="564"/>
      <c r="D139" s="564"/>
      <c r="E139" s="697"/>
      <c r="F139" s="565"/>
      <c r="G139" s="568"/>
      <c r="I139" s="712"/>
      <c r="J139" s="490"/>
      <c r="N139" s="557"/>
      <c r="O139" s="569"/>
      <c r="P139" s="570"/>
      <c r="S139" s="490"/>
      <c r="T139" s="39"/>
    </row>
    <row r="140" spans="1:20" ht="15" customHeight="1">
      <c r="A140" s="562"/>
      <c r="B140" s="697"/>
      <c r="C140" s="564"/>
      <c r="D140" s="564"/>
      <c r="E140" s="697"/>
      <c r="F140" s="565"/>
      <c r="G140" s="568"/>
      <c r="I140" s="712"/>
      <c r="J140" s="490"/>
      <c r="N140" s="557"/>
      <c r="O140" s="569"/>
      <c r="P140" s="570"/>
      <c r="S140" s="490"/>
      <c r="T140" s="39"/>
    </row>
    <row r="141" spans="1:20" ht="15" customHeight="1">
      <c r="A141" s="562"/>
      <c r="B141" s="697"/>
      <c r="C141" s="564"/>
      <c r="D141" s="564"/>
      <c r="E141" s="697"/>
      <c r="F141" s="565"/>
      <c r="G141" s="568"/>
      <c r="I141" s="712"/>
      <c r="J141" s="490"/>
      <c r="N141" s="557"/>
      <c r="O141" s="569"/>
      <c r="P141" s="570"/>
      <c r="S141" s="490"/>
      <c r="T141" s="39"/>
    </row>
    <row r="142" spans="1:20" ht="15" customHeight="1">
      <c r="A142" s="562"/>
      <c r="B142" s="697"/>
      <c r="C142" s="564"/>
      <c r="D142" s="564"/>
      <c r="E142" s="697"/>
      <c r="F142" s="565"/>
      <c r="G142" s="568"/>
      <c r="I142" s="712"/>
      <c r="J142" s="490"/>
      <c r="N142" s="557"/>
      <c r="O142" s="569"/>
      <c r="P142" s="570"/>
      <c r="S142" s="490"/>
      <c r="T142" s="39"/>
    </row>
    <row r="143" spans="1:20" ht="15" customHeight="1">
      <c r="A143" s="562"/>
      <c r="B143" s="697"/>
      <c r="C143" s="564"/>
      <c r="D143" s="564"/>
      <c r="E143" s="697"/>
      <c r="F143" s="565"/>
      <c r="G143" s="568"/>
      <c r="I143" s="712"/>
      <c r="J143" s="490"/>
      <c r="N143" s="557"/>
      <c r="O143" s="569"/>
      <c r="P143" s="570"/>
      <c r="S143" s="490"/>
      <c r="T143" s="39"/>
    </row>
    <row r="144" spans="1:20" ht="15" customHeight="1">
      <c r="A144" s="562"/>
      <c r="B144" s="697"/>
      <c r="C144" s="564"/>
      <c r="D144" s="564"/>
      <c r="E144" s="697"/>
      <c r="F144" s="565"/>
      <c r="G144" s="568"/>
      <c r="I144" s="712"/>
      <c r="J144" s="490"/>
      <c r="N144" s="557"/>
      <c r="O144" s="569"/>
      <c r="P144" s="570"/>
      <c r="S144" s="490"/>
      <c r="T144" s="39"/>
    </row>
    <row r="145" spans="1:20" ht="15" customHeight="1">
      <c r="A145" s="562"/>
      <c r="B145" s="697"/>
      <c r="C145" s="564"/>
      <c r="D145" s="564"/>
      <c r="E145" s="697"/>
      <c r="F145" s="565"/>
      <c r="G145" s="568"/>
      <c r="I145" s="712"/>
      <c r="J145" s="490"/>
      <c r="N145" s="557"/>
      <c r="O145" s="569"/>
      <c r="P145" s="570"/>
      <c r="S145" s="490"/>
      <c r="T145" s="39"/>
    </row>
    <row r="146" spans="1:20" ht="15" customHeight="1">
      <c r="A146" s="562"/>
      <c r="B146" s="697"/>
      <c r="C146" s="564"/>
      <c r="D146" s="564"/>
      <c r="E146" s="697"/>
      <c r="F146" s="565"/>
      <c r="G146" s="568"/>
      <c r="I146" s="712"/>
      <c r="J146" s="490"/>
      <c r="N146" s="557"/>
      <c r="O146" s="569"/>
      <c r="P146" s="570"/>
      <c r="S146" s="490"/>
      <c r="T146" s="39"/>
    </row>
    <row r="147" spans="1:20" ht="15" customHeight="1">
      <c r="A147" s="562"/>
      <c r="B147" s="697"/>
      <c r="C147" s="564"/>
      <c r="D147" s="564"/>
      <c r="E147" s="697"/>
      <c r="F147" s="565"/>
      <c r="G147" s="568"/>
      <c r="I147" s="712"/>
      <c r="J147" s="490"/>
      <c r="N147" s="557"/>
      <c r="O147" s="569"/>
      <c r="P147" s="570"/>
      <c r="S147" s="490"/>
      <c r="T147" s="39"/>
    </row>
    <row r="148" spans="1:20" ht="15" customHeight="1">
      <c r="A148" s="562"/>
      <c r="B148" s="697"/>
      <c r="C148" s="564"/>
      <c r="D148" s="564"/>
      <c r="E148" s="697"/>
      <c r="F148" s="565"/>
      <c r="G148" s="568"/>
      <c r="I148" s="712"/>
      <c r="J148" s="490"/>
      <c r="N148" s="557"/>
      <c r="O148" s="569"/>
      <c r="P148" s="570"/>
      <c r="S148" s="490"/>
      <c r="T148" s="39"/>
    </row>
    <row r="149" spans="1:20" ht="15" customHeight="1">
      <c r="A149" s="562"/>
      <c r="B149" s="697"/>
      <c r="C149" s="564"/>
      <c r="D149" s="564"/>
      <c r="E149" s="697"/>
      <c r="F149" s="565"/>
      <c r="G149" s="568"/>
      <c r="I149" s="712"/>
      <c r="J149" s="490"/>
      <c r="N149" s="557"/>
      <c r="O149" s="569"/>
      <c r="P149" s="570"/>
      <c r="S149" s="490"/>
      <c r="T149" s="39"/>
    </row>
    <row r="150" spans="1:20" ht="15" customHeight="1">
      <c r="A150" s="562"/>
      <c r="B150" s="697"/>
      <c r="C150" s="564"/>
      <c r="D150" s="564"/>
      <c r="E150" s="697"/>
      <c r="F150" s="565"/>
      <c r="G150" s="568"/>
      <c r="I150" s="712"/>
      <c r="J150" s="490"/>
      <c r="N150" s="557"/>
      <c r="O150" s="569"/>
      <c r="P150" s="570"/>
      <c r="S150" s="490"/>
      <c r="T150" s="39"/>
    </row>
    <row r="151" spans="1:20" ht="15" customHeight="1">
      <c r="A151" s="562"/>
      <c r="B151" s="697"/>
      <c r="C151" s="564"/>
      <c r="D151" s="564"/>
      <c r="E151" s="697"/>
      <c r="F151" s="565"/>
      <c r="G151" s="568"/>
      <c r="I151" s="712"/>
      <c r="J151" s="490"/>
      <c r="N151" s="557"/>
      <c r="O151" s="569"/>
      <c r="P151" s="570"/>
      <c r="S151" s="490"/>
      <c r="T151" s="39"/>
    </row>
    <row r="152" spans="1:20" ht="15" customHeight="1">
      <c r="A152" s="562"/>
      <c r="B152" s="697"/>
      <c r="C152" s="564"/>
      <c r="D152" s="564"/>
      <c r="E152" s="697"/>
      <c r="F152" s="565"/>
      <c r="G152" s="568"/>
      <c r="I152" s="712"/>
      <c r="J152" s="490"/>
      <c r="N152" s="557"/>
      <c r="O152" s="569"/>
      <c r="P152" s="570"/>
      <c r="S152" s="490"/>
      <c r="T152" s="39"/>
    </row>
    <row r="153" spans="1:20" ht="15" customHeight="1">
      <c r="A153" s="562"/>
      <c r="B153" s="697"/>
      <c r="C153" s="564"/>
      <c r="D153" s="564"/>
      <c r="E153" s="697"/>
      <c r="F153" s="565"/>
      <c r="G153" s="568"/>
      <c r="I153" s="712"/>
      <c r="J153" s="490"/>
      <c r="N153" s="557"/>
      <c r="O153" s="569"/>
      <c r="P153" s="570"/>
      <c r="S153" s="490"/>
      <c r="T153" s="39"/>
    </row>
    <row r="154" spans="1:20" ht="15" customHeight="1">
      <c r="A154" s="562"/>
      <c r="B154" s="697"/>
      <c r="C154" s="564"/>
      <c r="D154" s="564"/>
      <c r="E154" s="697"/>
      <c r="F154" s="565"/>
      <c r="G154" s="568"/>
      <c r="I154" s="712"/>
      <c r="J154" s="490"/>
      <c r="N154" s="557"/>
      <c r="O154" s="569"/>
      <c r="P154" s="570"/>
      <c r="S154" s="490"/>
      <c r="T154" s="39"/>
    </row>
    <row r="155" spans="1:20" ht="15" customHeight="1">
      <c r="A155" s="562"/>
      <c r="B155" s="697"/>
      <c r="C155" s="564"/>
      <c r="D155" s="564"/>
      <c r="E155" s="697"/>
      <c r="F155" s="565"/>
      <c r="G155" s="568"/>
      <c r="I155" s="712"/>
      <c r="J155" s="490"/>
      <c r="N155" s="557"/>
      <c r="O155" s="569"/>
      <c r="P155" s="570"/>
      <c r="S155" s="490"/>
      <c r="T155" s="39"/>
    </row>
    <row r="156" spans="1:20" ht="15" customHeight="1">
      <c r="A156" s="562"/>
      <c r="B156" s="697"/>
      <c r="C156" s="564"/>
      <c r="D156" s="564"/>
      <c r="E156" s="697"/>
      <c r="F156" s="565"/>
      <c r="G156" s="568"/>
      <c r="I156" s="712"/>
      <c r="J156" s="490"/>
      <c r="N156" s="557"/>
      <c r="O156" s="569"/>
      <c r="P156" s="570"/>
      <c r="S156" s="490"/>
      <c r="T156" s="39"/>
    </row>
    <row r="157" spans="1:20" ht="15" customHeight="1">
      <c r="A157" s="562"/>
      <c r="B157" s="697"/>
      <c r="C157" s="564"/>
      <c r="D157" s="564"/>
      <c r="E157" s="697"/>
      <c r="F157" s="565"/>
      <c r="G157" s="568"/>
      <c r="I157" s="712"/>
      <c r="J157" s="490"/>
      <c r="N157" s="557"/>
      <c r="O157" s="569"/>
      <c r="P157" s="570"/>
      <c r="S157" s="490"/>
      <c r="T157" s="39"/>
    </row>
    <row r="158" spans="1:20" ht="15" customHeight="1">
      <c r="A158" s="562"/>
      <c r="B158" s="697"/>
      <c r="C158" s="564"/>
      <c r="D158" s="564"/>
      <c r="E158" s="697"/>
      <c r="F158" s="565"/>
      <c r="G158" s="568"/>
      <c r="I158" s="712"/>
      <c r="J158" s="490"/>
      <c r="N158" s="557"/>
      <c r="O158" s="569"/>
      <c r="P158" s="570"/>
      <c r="S158" s="490"/>
      <c r="T158" s="39"/>
    </row>
    <row r="159" spans="1:20" ht="15" customHeight="1">
      <c r="A159" s="562"/>
      <c r="B159" s="697"/>
      <c r="C159" s="564"/>
      <c r="D159" s="564"/>
      <c r="E159" s="697"/>
      <c r="F159" s="565"/>
      <c r="G159" s="568"/>
      <c r="I159" s="712"/>
      <c r="J159" s="490"/>
      <c r="N159" s="557"/>
      <c r="O159" s="569"/>
      <c r="P159" s="570"/>
      <c r="S159" s="490"/>
      <c r="T159" s="39"/>
    </row>
    <row r="160" spans="1:20" ht="15" customHeight="1">
      <c r="A160" s="562"/>
      <c r="B160" s="697"/>
      <c r="C160" s="564"/>
      <c r="D160" s="564"/>
      <c r="E160" s="697"/>
      <c r="F160" s="565"/>
      <c r="G160" s="568"/>
      <c r="I160" s="712"/>
      <c r="J160" s="490"/>
      <c r="N160" s="557"/>
      <c r="O160" s="569"/>
      <c r="P160" s="570"/>
      <c r="S160" s="490"/>
      <c r="T160" s="39"/>
    </row>
    <row r="161" spans="1:126" ht="15" customHeight="1">
      <c r="A161" s="562"/>
      <c r="B161" s="697"/>
      <c r="C161" s="564"/>
      <c r="D161" s="564"/>
      <c r="E161" s="697"/>
      <c r="F161" s="565"/>
      <c r="G161" s="568"/>
      <c r="I161" s="712"/>
      <c r="J161" s="490"/>
      <c r="N161" s="557"/>
      <c r="O161" s="569"/>
      <c r="P161" s="570"/>
      <c r="S161" s="490"/>
      <c r="T161" s="39"/>
    </row>
    <row r="162" spans="1:126" ht="15" customHeight="1">
      <c r="A162" s="562"/>
      <c r="B162" s="697"/>
      <c r="C162" s="564"/>
      <c r="D162" s="564"/>
      <c r="E162" s="697"/>
      <c r="F162" s="565"/>
      <c r="G162" s="568"/>
      <c r="I162" s="712"/>
      <c r="J162" s="490"/>
      <c r="N162" s="557"/>
      <c r="O162" s="569"/>
      <c r="P162" s="570"/>
      <c r="S162" s="490"/>
      <c r="T162" s="39"/>
    </row>
    <row r="163" spans="1:126" ht="15" customHeight="1">
      <c r="A163" s="562"/>
      <c r="B163" s="697"/>
      <c r="C163" s="564"/>
      <c r="D163" s="564"/>
      <c r="E163" s="697"/>
      <c r="F163" s="565"/>
      <c r="G163" s="568"/>
      <c r="I163" s="712"/>
      <c r="J163" s="490"/>
      <c r="N163" s="557"/>
      <c r="O163" s="569"/>
      <c r="P163" s="570"/>
      <c r="S163" s="490"/>
      <c r="T163" s="39"/>
    </row>
    <row r="164" spans="1:126" ht="15" customHeight="1">
      <c r="A164" s="562"/>
      <c r="B164" s="697"/>
      <c r="C164" s="564"/>
      <c r="D164" s="564"/>
      <c r="E164" s="697"/>
      <c r="F164" s="565"/>
      <c r="G164" s="568"/>
      <c r="I164" s="712"/>
      <c r="J164" s="490"/>
      <c r="N164" s="557"/>
      <c r="O164" s="569"/>
      <c r="P164" s="570"/>
      <c r="S164" s="490"/>
      <c r="T164" s="39"/>
    </row>
    <row r="165" spans="1:126" ht="15" customHeight="1">
      <c r="A165" s="562"/>
      <c r="B165" s="697"/>
      <c r="C165" s="564"/>
      <c r="D165" s="564"/>
      <c r="E165" s="697"/>
      <c r="F165" s="565"/>
      <c r="G165" s="568"/>
      <c r="I165" s="712"/>
      <c r="J165" s="490"/>
      <c r="N165" s="557"/>
      <c r="O165" s="569"/>
      <c r="P165" s="570"/>
      <c r="S165" s="490"/>
      <c r="T165" s="39"/>
    </row>
    <row r="166" spans="1:126" ht="15" customHeight="1">
      <c r="A166" s="562"/>
      <c r="B166" s="697"/>
      <c r="C166" s="564"/>
      <c r="D166" s="564"/>
      <c r="E166" s="697"/>
      <c r="F166" s="565"/>
      <c r="G166" s="568"/>
      <c r="I166" s="712"/>
      <c r="J166" s="490"/>
      <c r="N166" s="557"/>
      <c r="O166" s="569"/>
      <c r="P166" s="570"/>
      <c r="S166" s="490"/>
      <c r="T166" s="39"/>
    </row>
    <row r="167" spans="1:126" ht="15" customHeight="1">
      <c r="A167" s="562"/>
      <c r="B167" s="697"/>
      <c r="C167" s="564"/>
      <c r="D167" s="564"/>
      <c r="E167" s="697"/>
      <c r="F167" s="565"/>
      <c r="G167" s="568"/>
      <c r="I167" s="712"/>
      <c r="J167" s="490"/>
      <c r="N167" s="557"/>
      <c r="O167" s="569"/>
      <c r="P167" s="570"/>
      <c r="S167" s="490"/>
      <c r="T167" s="39"/>
      <c r="X167" s="495"/>
      <c r="Y167" s="495"/>
      <c r="Z167" s="495"/>
      <c r="AA167" s="495"/>
      <c r="AB167" s="495"/>
      <c r="AC167" s="495"/>
      <c r="AD167" s="495"/>
      <c r="AE167" s="495"/>
      <c r="AF167" s="495"/>
      <c r="AG167" s="495"/>
      <c r="AH167" s="495"/>
      <c r="AI167" s="495"/>
      <c r="AJ167" s="495"/>
      <c r="AK167" s="495"/>
      <c r="AL167" s="495"/>
      <c r="AM167" s="495"/>
      <c r="AN167" s="495"/>
      <c r="AO167" s="495"/>
      <c r="AP167" s="495"/>
      <c r="AQ167" s="495"/>
      <c r="AR167" s="495"/>
      <c r="AS167" s="495"/>
      <c r="AT167" s="495"/>
      <c r="AU167" s="495"/>
      <c r="AV167" s="495"/>
      <c r="AW167" s="495"/>
      <c r="AX167" s="495"/>
      <c r="AY167" s="495"/>
      <c r="AZ167" s="495"/>
      <c r="BA167" s="495"/>
      <c r="BB167" s="495"/>
      <c r="BC167" s="495"/>
      <c r="BD167" s="495"/>
      <c r="BE167" s="495"/>
      <c r="BF167" s="495"/>
      <c r="BG167" s="495"/>
      <c r="BH167" s="495"/>
      <c r="BI167" s="495"/>
      <c r="BJ167" s="495"/>
      <c r="BK167" s="495"/>
      <c r="BL167" s="495"/>
      <c r="BM167" s="495"/>
      <c r="BN167" s="495"/>
      <c r="BO167" s="495"/>
      <c r="BP167" s="495"/>
      <c r="BQ167" s="495"/>
      <c r="BR167" s="495"/>
      <c r="BS167" s="495"/>
      <c r="BT167" s="495"/>
      <c r="BU167" s="495"/>
      <c r="BV167" s="495"/>
      <c r="BW167" s="495"/>
      <c r="BX167" s="495"/>
      <c r="BY167" s="495"/>
      <c r="BZ167" s="495"/>
      <c r="CA167" s="495"/>
      <c r="CB167" s="495"/>
      <c r="CC167" s="495"/>
      <c r="CD167" s="495"/>
      <c r="CE167" s="495"/>
      <c r="CF167" s="495"/>
      <c r="CG167" s="495"/>
      <c r="CH167" s="495"/>
      <c r="CI167" s="495"/>
      <c r="CJ167" s="495"/>
      <c r="CK167" s="495"/>
      <c r="CL167" s="495"/>
      <c r="CM167" s="495"/>
      <c r="CN167" s="495"/>
      <c r="CO167" s="495"/>
      <c r="CP167" s="495"/>
      <c r="CQ167" s="495"/>
      <c r="CR167" s="495"/>
      <c r="CS167" s="495"/>
      <c r="CT167" s="495"/>
      <c r="CU167" s="495"/>
      <c r="CV167" s="495"/>
      <c r="CW167" s="495"/>
      <c r="CX167" s="495"/>
      <c r="CY167" s="495"/>
      <c r="CZ167" s="495"/>
      <c r="DA167" s="495"/>
      <c r="DB167" s="495"/>
      <c r="DC167" s="495"/>
      <c r="DD167" s="495"/>
      <c r="DE167" s="495"/>
      <c r="DF167" s="495"/>
      <c r="DG167" s="495"/>
      <c r="DH167" s="495"/>
      <c r="DI167" s="495"/>
      <c r="DJ167" s="495"/>
      <c r="DK167" s="495"/>
      <c r="DL167" s="495"/>
      <c r="DM167" s="495"/>
      <c r="DN167" s="495"/>
      <c r="DO167" s="495"/>
      <c r="DP167" s="495"/>
      <c r="DQ167" s="495"/>
      <c r="DR167" s="495"/>
      <c r="DS167" s="495"/>
      <c r="DT167" s="495"/>
      <c r="DU167" s="495"/>
      <c r="DV167" s="495"/>
    </row>
    <row r="168" spans="1:126" ht="15" customHeight="1">
      <c r="A168" s="562"/>
      <c r="B168" s="697"/>
      <c r="C168" s="564"/>
      <c r="D168" s="564"/>
      <c r="E168" s="697"/>
      <c r="F168" s="565"/>
      <c r="G168" s="568"/>
      <c r="I168" s="712"/>
      <c r="J168" s="490"/>
      <c r="N168" s="557"/>
      <c r="O168" s="569"/>
      <c r="P168" s="570"/>
      <c r="S168" s="490"/>
      <c r="T168" s="39"/>
      <c r="U168" s="558"/>
      <c r="V168" s="495"/>
      <c r="W168" s="495"/>
    </row>
    <row r="169" spans="1:126" ht="15" customHeight="1">
      <c r="A169" s="562"/>
      <c r="B169" s="697"/>
      <c r="C169" s="564"/>
      <c r="D169" s="564"/>
      <c r="E169" s="697"/>
      <c r="F169" s="565"/>
      <c r="G169" s="568"/>
      <c r="I169" s="712"/>
      <c r="J169" s="490"/>
      <c r="N169" s="557"/>
      <c r="O169" s="569"/>
      <c r="P169" s="570"/>
      <c r="S169" s="490"/>
      <c r="T169" s="39"/>
    </row>
    <row r="170" spans="1:126" ht="15" customHeight="1">
      <c r="A170" s="562"/>
      <c r="B170" s="697"/>
      <c r="C170" s="564"/>
      <c r="D170" s="564"/>
      <c r="E170" s="697"/>
      <c r="F170" s="565"/>
      <c r="G170" s="568"/>
      <c r="I170" s="712"/>
      <c r="J170" s="490"/>
      <c r="N170" s="557"/>
      <c r="O170" s="569"/>
      <c r="P170" s="570"/>
      <c r="S170" s="490"/>
      <c r="T170" s="39"/>
    </row>
    <row r="171" spans="1:126" ht="15" customHeight="1">
      <c r="A171" s="562"/>
      <c r="B171" s="697"/>
      <c r="C171" s="564"/>
      <c r="D171" s="564"/>
      <c r="E171" s="697"/>
      <c r="F171" s="565"/>
      <c r="G171" s="568"/>
      <c r="I171" s="712"/>
      <c r="J171" s="490"/>
      <c r="N171" s="557"/>
      <c r="O171" s="569"/>
      <c r="P171" s="570"/>
      <c r="S171" s="490"/>
      <c r="T171" s="39"/>
    </row>
    <row r="172" spans="1:126" ht="15" customHeight="1">
      <c r="A172" s="562"/>
      <c r="B172" s="697"/>
      <c r="C172" s="564"/>
      <c r="D172" s="564"/>
      <c r="E172" s="697"/>
      <c r="F172" s="565"/>
      <c r="G172" s="568"/>
      <c r="I172" s="712"/>
      <c r="J172" s="490"/>
      <c r="N172" s="557"/>
      <c r="O172" s="569"/>
      <c r="P172" s="570"/>
      <c r="S172" s="490"/>
      <c r="T172" s="39"/>
    </row>
    <row r="173" spans="1:126" ht="15" customHeight="1">
      <c r="A173" s="562"/>
      <c r="B173" s="697"/>
      <c r="C173" s="564"/>
      <c r="D173" s="564"/>
      <c r="E173" s="697"/>
      <c r="F173" s="565"/>
      <c r="G173" s="568"/>
      <c r="I173" s="712"/>
      <c r="J173" s="490"/>
      <c r="N173" s="557"/>
      <c r="O173" s="569"/>
      <c r="P173" s="570"/>
      <c r="S173" s="490"/>
      <c r="T173" s="39"/>
    </row>
    <row r="174" spans="1:126" ht="15" customHeight="1">
      <c r="A174" s="562"/>
      <c r="B174" s="697"/>
      <c r="C174" s="564"/>
      <c r="D174" s="564"/>
      <c r="E174" s="697"/>
      <c r="F174" s="565"/>
      <c r="G174" s="568"/>
      <c r="I174" s="712"/>
      <c r="J174" s="490"/>
      <c r="N174" s="557"/>
      <c r="O174" s="569"/>
      <c r="P174" s="570"/>
      <c r="S174" s="490"/>
      <c r="T174" s="39"/>
    </row>
    <row r="175" spans="1:126" ht="15" customHeight="1">
      <c r="A175" s="562"/>
      <c r="B175" s="697"/>
      <c r="C175" s="564"/>
      <c r="D175" s="564"/>
      <c r="E175" s="697"/>
      <c r="F175" s="565"/>
      <c r="G175" s="568"/>
      <c r="I175" s="712"/>
      <c r="J175" s="490"/>
      <c r="N175" s="557"/>
      <c r="O175" s="569"/>
      <c r="P175" s="570"/>
      <c r="S175" s="490"/>
      <c r="T175" s="39"/>
    </row>
    <row r="176" spans="1:126" ht="15" customHeight="1">
      <c r="A176" s="562"/>
      <c r="B176" s="697"/>
      <c r="C176" s="564"/>
      <c r="D176" s="564"/>
      <c r="E176" s="697"/>
      <c r="F176" s="565"/>
      <c r="G176" s="568"/>
      <c r="I176" s="712"/>
      <c r="J176" s="490"/>
      <c r="N176" s="557"/>
      <c r="O176" s="569"/>
      <c r="P176" s="570"/>
      <c r="S176" s="490"/>
      <c r="T176" s="39"/>
    </row>
    <row r="177" spans="1:20" ht="15" customHeight="1">
      <c r="A177" s="562"/>
      <c r="B177" s="697"/>
      <c r="C177" s="564"/>
      <c r="D177" s="564"/>
      <c r="E177" s="697"/>
      <c r="F177" s="565"/>
      <c r="G177" s="568"/>
      <c r="I177" s="712"/>
      <c r="J177" s="490"/>
      <c r="N177" s="557"/>
      <c r="O177" s="569"/>
      <c r="P177" s="570"/>
      <c r="S177" s="490"/>
      <c r="T177" s="39"/>
    </row>
    <row r="178" spans="1:20" ht="15" customHeight="1">
      <c r="A178" s="562"/>
      <c r="B178" s="697"/>
      <c r="C178" s="564"/>
      <c r="D178" s="564"/>
      <c r="E178" s="697"/>
      <c r="F178" s="565"/>
      <c r="G178" s="568"/>
      <c r="I178" s="712"/>
      <c r="J178" s="490"/>
      <c r="N178" s="557"/>
      <c r="O178" s="569"/>
      <c r="P178" s="570"/>
      <c r="S178" s="490"/>
      <c r="T178" s="39"/>
    </row>
    <row r="179" spans="1:20" ht="15" customHeight="1">
      <c r="A179" s="562"/>
      <c r="B179" s="697"/>
      <c r="C179" s="564"/>
      <c r="D179" s="564"/>
      <c r="E179" s="697"/>
      <c r="F179" s="565"/>
      <c r="G179" s="568"/>
      <c r="I179" s="712"/>
      <c r="J179" s="490"/>
      <c r="N179" s="557"/>
      <c r="O179" s="569"/>
      <c r="P179" s="570"/>
      <c r="S179" s="490"/>
      <c r="T179" s="39"/>
    </row>
    <row r="180" spans="1:20" ht="15" customHeight="1">
      <c r="A180" s="562"/>
      <c r="B180" s="697"/>
      <c r="C180" s="564"/>
      <c r="D180" s="564"/>
      <c r="E180" s="697"/>
      <c r="F180" s="565"/>
      <c r="G180" s="568"/>
      <c r="I180" s="712"/>
      <c r="J180" s="490"/>
      <c r="N180" s="557"/>
      <c r="O180" s="569"/>
      <c r="P180" s="570"/>
      <c r="S180" s="490"/>
      <c r="T180" s="39"/>
    </row>
    <row r="181" spans="1:20" ht="15" customHeight="1">
      <c r="A181" s="562"/>
      <c r="B181" s="697"/>
      <c r="C181" s="564"/>
      <c r="D181" s="564"/>
      <c r="E181" s="697"/>
      <c r="F181" s="565"/>
      <c r="G181" s="568"/>
      <c r="I181" s="712"/>
      <c r="J181" s="490"/>
      <c r="N181" s="557"/>
      <c r="O181" s="569"/>
      <c r="P181" s="570"/>
      <c r="S181" s="490"/>
      <c r="T181" s="39"/>
    </row>
    <row r="182" spans="1:20" ht="15" customHeight="1">
      <c r="A182" s="562"/>
      <c r="B182" s="697"/>
      <c r="C182" s="564"/>
      <c r="D182" s="564"/>
      <c r="E182" s="697"/>
      <c r="F182" s="565"/>
      <c r="G182" s="568"/>
      <c r="I182" s="712"/>
      <c r="J182" s="490"/>
      <c r="N182" s="557"/>
      <c r="O182" s="569"/>
      <c r="P182" s="570"/>
      <c r="S182" s="490"/>
      <c r="T182" s="39"/>
    </row>
    <row r="183" spans="1:20" ht="15" customHeight="1">
      <c r="A183" s="562"/>
      <c r="B183" s="697"/>
      <c r="C183" s="564"/>
      <c r="D183" s="564"/>
      <c r="E183" s="697"/>
      <c r="F183" s="565"/>
      <c r="G183" s="568"/>
      <c r="I183" s="712"/>
      <c r="J183" s="490"/>
      <c r="N183" s="557"/>
      <c r="O183" s="569"/>
      <c r="P183" s="570"/>
      <c r="S183" s="490"/>
      <c r="T183" s="39"/>
    </row>
    <row r="184" spans="1:20" ht="15" customHeight="1">
      <c r="A184" s="562"/>
      <c r="B184" s="697"/>
      <c r="C184" s="564"/>
      <c r="D184" s="564"/>
      <c r="E184" s="697"/>
      <c r="F184" s="565"/>
      <c r="G184" s="568"/>
      <c r="I184" s="712"/>
      <c r="J184" s="490"/>
      <c r="N184" s="557"/>
      <c r="O184" s="569"/>
      <c r="P184" s="570"/>
      <c r="S184" s="490"/>
      <c r="T184" s="39"/>
    </row>
    <row r="185" spans="1:20" ht="15" customHeight="1">
      <c r="A185" s="562"/>
      <c r="B185" s="697"/>
      <c r="C185" s="564"/>
      <c r="D185" s="564"/>
      <c r="E185" s="697"/>
      <c r="F185" s="565"/>
      <c r="G185" s="568"/>
      <c r="I185" s="712"/>
      <c r="J185" s="490"/>
      <c r="N185" s="557"/>
      <c r="O185" s="569"/>
      <c r="P185" s="570"/>
      <c r="S185" s="490"/>
      <c r="T185" s="39"/>
    </row>
    <row r="186" spans="1:20" ht="15" customHeight="1">
      <c r="A186" s="562"/>
      <c r="B186" s="697"/>
      <c r="C186" s="564"/>
      <c r="D186" s="564"/>
      <c r="E186" s="697"/>
      <c r="F186" s="565"/>
      <c r="G186" s="568"/>
      <c r="I186" s="712"/>
      <c r="J186" s="490"/>
      <c r="N186" s="557"/>
      <c r="O186" s="569"/>
      <c r="P186" s="570"/>
      <c r="S186" s="490"/>
      <c r="T186" s="39"/>
    </row>
    <row r="187" spans="1:20" ht="15" customHeight="1">
      <c r="A187" s="562"/>
      <c r="B187" s="697"/>
      <c r="C187" s="564"/>
      <c r="D187" s="564"/>
      <c r="E187" s="697"/>
      <c r="F187" s="565"/>
      <c r="G187" s="568"/>
      <c r="I187" s="712"/>
      <c r="J187" s="490"/>
      <c r="N187" s="557"/>
      <c r="O187" s="569"/>
      <c r="P187" s="570"/>
      <c r="S187" s="490"/>
      <c r="T187" s="39"/>
    </row>
    <row r="188" spans="1:20" ht="15" customHeight="1">
      <c r="A188" s="562"/>
      <c r="B188" s="697"/>
      <c r="C188" s="564"/>
      <c r="D188" s="564"/>
      <c r="E188" s="697"/>
      <c r="F188" s="565"/>
      <c r="G188" s="568"/>
      <c r="I188" s="712"/>
      <c r="J188" s="490"/>
      <c r="N188" s="557"/>
      <c r="O188" s="569"/>
      <c r="P188" s="570"/>
      <c r="S188" s="490"/>
      <c r="T188" s="39"/>
    </row>
    <row r="189" spans="1:20" ht="15" customHeight="1">
      <c r="A189" s="562"/>
      <c r="B189" s="697"/>
      <c r="C189" s="564"/>
      <c r="D189" s="564"/>
      <c r="E189" s="697"/>
      <c r="F189" s="565"/>
      <c r="G189" s="568"/>
      <c r="I189" s="712"/>
      <c r="J189" s="490"/>
      <c r="N189" s="557"/>
      <c r="O189" s="569"/>
      <c r="P189" s="570"/>
      <c r="S189" s="490"/>
      <c r="T189" s="39"/>
    </row>
    <row r="190" spans="1:20" ht="15" customHeight="1">
      <c r="A190" s="562"/>
      <c r="B190" s="697"/>
      <c r="C190" s="564"/>
      <c r="D190" s="564"/>
      <c r="E190" s="697"/>
      <c r="F190" s="565"/>
      <c r="G190" s="568"/>
      <c r="I190" s="712"/>
      <c r="J190" s="490"/>
      <c r="N190" s="557"/>
      <c r="O190" s="569"/>
      <c r="P190" s="570"/>
      <c r="S190" s="490"/>
      <c r="T190" s="39"/>
    </row>
    <row r="191" spans="1:20" ht="15" customHeight="1">
      <c r="A191" s="562"/>
      <c r="B191" s="697"/>
      <c r="C191" s="564"/>
      <c r="D191" s="564"/>
      <c r="E191" s="697"/>
      <c r="F191" s="565"/>
      <c r="G191" s="568"/>
      <c r="I191" s="712"/>
      <c r="J191" s="490"/>
      <c r="N191" s="557"/>
      <c r="O191" s="569"/>
      <c r="P191" s="570"/>
      <c r="S191" s="490"/>
      <c r="T191" s="39"/>
    </row>
    <row r="192" spans="1:20" ht="15" customHeight="1">
      <c r="A192" s="562"/>
      <c r="B192" s="697"/>
      <c r="C192" s="564"/>
      <c r="D192" s="564"/>
      <c r="E192" s="697"/>
      <c r="F192" s="565"/>
      <c r="G192" s="568"/>
      <c r="I192" s="712"/>
      <c r="J192" s="490"/>
      <c r="N192" s="557"/>
      <c r="O192" s="569"/>
      <c r="P192" s="570"/>
      <c r="S192" s="490"/>
      <c r="T192" s="39"/>
    </row>
    <row r="193" spans="1:126" ht="15" customHeight="1">
      <c r="A193" s="562"/>
      <c r="B193" s="697"/>
      <c r="C193" s="564"/>
      <c r="D193" s="564"/>
      <c r="E193" s="697"/>
      <c r="F193" s="565"/>
      <c r="G193" s="568"/>
      <c r="I193" s="712"/>
      <c r="J193" s="490"/>
      <c r="N193" s="557"/>
      <c r="O193" s="569"/>
      <c r="P193" s="570"/>
      <c r="S193" s="490"/>
      <c r="T193" s="39"/>
    </row>
    <row r="194" spans="1:126" ht="15" customHeight="1">
      <c r="A194" s="562"/>
      <c r="B194" s="697"/>
      <c r="C194" s="564"/>
      <c r="D194" s="564"/>
      <c r="E194" s="697"/>
      <c r="F194" s="565"/>
      <c r="G194" s="568"/>
      <c r="I194" s="712"/>
      <c r="J194" s="490"/>
      <c r="N194" s="557"/>
      <c r="O194" s="569"/>
      <c r="P194" s="570"/>
      <c r="S194" s="490"/>
      <c r="T194" s="39"/>
    </row>
    <row r="195" spans="1:126" ht="15" customHeight="1">
      <c r="A195" s="562"/>
      <c r="B195" s="697"/>
      <c r="C195" s="564"/>
      <c r="D195" s="564"/>
      <c r="E195" s="697"/>
      <c r="F195" s="565"/>
      <c r="G195" s="568"/>
      <c r="I195" s="712"/>
      <c r="J195" s="490"/>
      <c r="N195" s="557"/>
      <c r="O195" s="569"/>
      <c r="P195" s="570"/>
      <c r="S195" s="490"/>
      <c r="T195" s="39"/>
    </row>
    <row r="196" spans="1:126" ht="15" customHeight="1">
      <c r="A196" s="562"/>
      <c r="B196" s="697"/>
      <c r="C196" s="564"/>
      <c r="D196" s="564"/>
      <c r="E196" s="697"/>
      <c r="F196" s="565"/>
      <c r="G196" s="568"/>
      <c r="I196" s="712"/>
      <c r="J196" s="490"/>
      <c r="N196" s="557"/>
      <c r="O196" s="569"/>
      <c r="P196" s="570"/>
      <c r="S196" s="490"/>
      <c r="T196" s="39"/>
    </row>
    <row r="197" spans="1:126" s="495" customFormat="1" ht="15" customHeight="1">
      <c r="A197" s="562"/>
      <c r="B197" s="697"/>
      <c r="C197" s="564"/>
      <c r="D197" s="564"/>
      <c r="E197" s="697"/>
      <c r="F197" s="565"/>
      <c r="G197" s="568"/>
      <c r="I197" s="712"/>
      <c r="J197" s="490"/>
      <c r="N197" s="557"/>
      <c r="O197" s="569"/>
      <c r="P197" s="570"/>
      <c r="S197" s="490"/>
      <c r="T197" s="39"/>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row>
    <row r="198" spans="1:126" ht="15" customHeight="1">
      <c r="A198" s="562"/>
      <c r="B198" s="697"/>
      <c r="C198" s="564"/>
      <c r="D198" s="564"/>
      <c r="E198" s="697"/>
      <c r="F198" s="565"/>
      <c r="G198" s="568"/>
      <c r="I198" s="712"/>
      <c r="J198" s="490"/>
      <c r="N198" s="557"/>
      <c r="O198" s="569"/>
      <c r="P198" s="570"/>
      <c r="S198" s="490"/>
      <c r="T198" s="39"/>
    </row>
    <row r="199" spans="1:126" ht="15" customHeight="1">
      <c r="A199" s="562"/>
      <c r="B199" s="697"/>
      <c r="C199" s="564"/>
      <c r="D199" s="564"/>
      <c r="E199" s="697"/>
      <c r="F199" s="565"/>
      <c r="G199" s="568"/>
      <c r="I199" s="712"/>
      <c r="J199" s="490"/>
      <c r="N199" s="557"/>
      <c r="O199" s="569"/>
      <c r="P199" s="570"/>
      <c r="S199" s="490"/>
      <c r="T199" s="39"/>
    </row>
    <row r="200" spans="1:126" ht="15" customHeight="1">
      <c r="A200" s="562"/>
      <c r="B200" s="697"/>
      <c r="C200" s="564"/>
      <c r="D200" s="564"/>
      <c r="E200" s="697"/>
      <c r="F200" s="565"/>
      <c r="G200" s="568"/>
      <c r="I200" s="712"/>
      <c r="J200" s="490"/>
      <c r="N200" s="557"/>
      <c r="O200" s="569"/>
      <c r="P200" s="570"/>
      <c r="S200" s="490"/>
      <c r="T200" s="39"/>
    </row>
    <row r="201" spans="1:126" ht="15" customHeight="1">
      <c r="A201" s="562"/>
      <c r="B201" s="697"/>
      <c r="C201" s="564"/>
      <c r="D201" s="564"/>
      <c r="E201" s="697"/>
      <c r="F201" s="565"/>
      <c r="G201" s="568"/>
      <c r="I201" s="712"/>
      <c r="J201" s="490"/>
      <c r="N201" s="557"/>
      <c r="O201" s="569"/>
      <c r="P201" s="570"/>
      <c r="S201" s="490"/>
      <c r="T201" s="39"/>
    </row>
    <row r="202" spans="1:126" ht="15" customHeight="1">
      <c r="A202" s="562"/>
      <c r="B202" s="697"/>
      <c r="C202" s="564"/>
      <c r="D202" s="564"/>
      <c r="E202" s="697"/>
      <c r="F202" s="565"/>
      <c r="G202" s="568"/>
      <c r="I202" s="712"/>
      <c r="J202" s="490"/>
      <c r="N202" s="557"/>
      <c r="O202" s="569"/>
      <c r="P202" s="570"/>
      <c r="S202" s="490"/>
      <c r="T202" s="39"/>
    </row>
    <row r="203" spans="1:126" ht="15" customHeight="1">
      <c r="A203" s="562"/>
      <c r="B203" s="697"/>
      <c r="C203" s="564"/>
      <c r="D203" s="564"/>
      <c r="E203" s="697"/>
      <c r="F203" s="565"/>
      <c r="G203" s="568"/>
      <c r="I203" s="712"/>
      <c r="J203" s="490"/>
      <c r="N203" s="557"/>
      <c r="O203" s="569"/>
      <c r="P203" s="570"/>
      <c r="S203" s="490"/>
      <c r="T203" s="39"/>
    </row>
    <row r="204" spans="1:126" ht="15" customHeight="1">
      <c r="A204" s="562"/>
      <c r="B204" s="697"/>
      <c r="C204" s="564"/>
      <c r="D204" s="564"/>
      <c r="E204" s="697"/>
      <c r="F204" s="565"/>
      <c r="G204" s="568"/>
      <c r="I204" s="712"/>
      <c r="J204" s="490"/>
      <c r="N204" s="557"/>
      <c r="O204" s="569"/>
      <c r="P204" s="570"/>
      <c r="S204" s="490"/>
      <c r="T204" s="39"/>
    </row>
    <row r="205" spans="1:126" ht="15" customHeight="1">
      <c r="A205" s="562"/>
      <c r="B205" s="697"/>
      <c r="C205" s="564"/>
      <c r="D205" s="564"/>
      <c r="E205" s="697"/>
      <c r="F205" s="565"/>
      <c r="G205" s="568"/>
      <c r="I205" s="713"/>
      <c r="J205" s="566"/>
      <c r="N205" s="557"/>
      <c r="O205" s="572"/>
      <c r="P205" s="573"/>
      <c r="S205" s="490"/>
      <c r="T205" s="39"/>
    </row>
    <row r="206" spans="1:126" ht="15" customHeight="1">
      <c r="A206" s="562"/>
      <c r="B206" s="697"/>
      <c r="C206" s="564"/>
      <c r="D206" s="564"/>
      <c r="E206" s="697"/>
      <c r="F206" s="565"/>
      <c r="G206" s="568"/>
      <c r="I206" s="712"/>
      <c r="J206" s="490"/>
      <c r="N206" s="557"/>
      <c r="O206" s="569"/>
      <c r="P206" s="570"/>
      <c r="S206" s="490"/>
      <c r="T206" s="39"/>
    </row>
    <row r="207" spans="1:126" ht="15" customHeight="1">
      <c r="A207" s="562"/>
      <c r="B207" s="697"/>
      <c r="C207" s="564"/>
      <c r="D207" s="564"/>
      <c r="E207" s="697"/>
      <c r="F207" s="565"/>
      <c r="G207" s="568"/>
      <c r="I207" s="712"/>
      <c r="J207" s="490"/>
      <c r="N207" s="557"/>
      <c r="O207" s="569"/>
      <c r="P207" s="570"/>
      <c r="S207" s="490"/>
      <c r="T207" s="39"/>
    </row>
    <row r="208" spans="1:126" ht="15" customHeight="1">
      <c r="A208" s="562"/>
      <c r="B208" s="697"/>
      <c r="C208" s="564"/>
      <c r="D208" s="564"/>
      <c r="E208" s="697"/>
      <c r="F208" s="565"/>
      <c r="G208" s="568"/>
      <c r="I208" s="712"/>
      <c r="J208" s="490"/>
      <c r="N208" s="557"/>
      <c r="O208" s="569"/>
      <c r="P208" s="570"/>
      <c r="S208" s="490"/>
      <c r="T208" s="39"/>
    </row>
    <row r="209" spans="1:20" ht="15" customHeight="1">
      <c r="A209" s="562"/>
      <c r="B209" s="697"/>
      <c r="C209" s="564"/>
      <c r="D209" s="564"/>
      <c r="E209" s="697"/>
      <c r="F209" s="565"/>
      <c r="G209" s="568"/>
      <c r="I209" s="712"/>
      <c r="J209" s="490"/>
      <c r="N209" s="557"/>
      <c r="O209" s="569"/>
      <c r="P209" s="570"/>
      <c r="S209" s="490"/>
      <c r="T209" s="39"/>
    </row>
    <row r="210" spans="1:20" ht="15" customHeight="1">
      <c r="A210" s="562"/>
      <c r="B210" s="697"/>
      <c r="C210" s="564"/>
      <c r="D210" s="564"/>
      <c r="E210" s="697"/>
      <c r="F210" s="565"/>
      <c r="G210" s="568"/>
      <c r="I210" s="712"/>
      <c r="J210" s="490"/>
      <c r="N210" s="557"/>
      <c r="O210" s="569"/>
      <c r="P210" s="570"/>
      <c r="S210" s="490"/>
      <c r="T210" s="39"/>
    </row>
    <row r="211" spans="1:20" ht="15" customHeight="1">
      <c r="A211" s="562"/>
      <c r="B211" s="697"/>
      <c r="C211" s="564"/>
      <c r="D211" s="564"/>
      <c r="E211" s="697"/>
      <c r="F211" s="565"/>
      <c r="G211" s="568"/>
      <c r="I211" s="712"/>
      <c r="J211" s="490"/>
      <c r="N211" s="557"/>
      <c r="O211" s="569"/>
      <c r="P211" s="570"/>
      <c r="S211" s="490"/>
      <c r="T211" s="39"/>
    </row>
    <row r="212" spans="1:20" ht="15" customHeight="1">
      <c r="A212" s="562"/>
      <c r="B212" s="697"/>
      <c r="C212" s="564"/>
      <c r="D212" s="564"/>
      <c r="E212" s="697"/>
      <c r="F212" s="565"/>
      <c r="G212" s="568"/>
      <c r="I212" s="712"/>
      <c r="J212" s="490"/>
      <c r="N212" s="557"/>
      <c r="O212" s="569"/>
      <c r="P212" s="570"/>
      <c r="S212" s="490"/>
      <c r="T212" s="39"/>
    </row>
    <row r="213" spans="1:20" ht="15" customHeight="1">
      <c r="A213" s="562"/>
      <c r="B213" s="697"/>
      <c r="C213" s="564"/>
      <c r="D213" s="564"/>
      <c r="E213" s="697"/>
      <c r="F213" s="565"/>
      <c r="G213" s="568"/>
      <c r="I213" s="712"/>
      <c r="J213" s="490"/>
      <c r="N213" s="557"/>
      <c r="O213" s="569"/>
      <c r="P213" s="570"/>
      <c r="S213" s="490"/>
      <c r="T213" s="39"/>
    </row>
    <row r="214" spans="1:20" ht="15" customHeight="1">
      <c r="A214" s="562"/>
      <c r="B214" s="697"/>
      <c r="C214" s="564"/>
      <c r="D214" s="564"/>
      <c r="E214" s="697"/>
      <c r="F214" s="565"/>
      <c r="G214" s="568"/>
      <c r="I214" s="712"/>
      <c r="J214" s="490"/>
      <c r="N214" s="557"/>
      <c r="O214" s="569"/>
      <c r="P214" s="570"/>
      <c r="S214" s="490"/>
      <c r="T214" s="39"/>
    </row>
    <row r="215" spans="1:20" ht="15" customHeight="1">
      <c r="A215" s="562"/>
      <c r="B215" s="697"/>
      <c r="C215" s="564"/>
      <c r="D215" s="564"/>
      <c r="E215" s="697"/>
      <c r="F215" s="565"/>
      <c r="G215" s="568"/>
      <c r="I215" s="712"/>
      <c r="J215" s="490"/>
      <c r="N215" s="557"/>
      <c r="O215" s="569"/>
      <c r="P215" s="570"/>
      <c r="S215" s="490"/>
      <c r="T215" s="39"/>
    </row>
    <row r="216" spans="1:20" ht="15" customHeight="1">
      <c r="A216" s="562"/>
      <c r="B216" s="697"/>
      <c r="C216" s="564"/>
      <c r="D216" s="564"/>
      <c r="E216" s="697"/>
      <c r="F216" s="565"/>
      <c r="G216" s="568"/>
      <c r="I216" s="712"/>
      <c r="J216" s="490"/>
      <c r="N216" s="557"/>
      <c r="O216" s="569"/>
      <c r="P216" s="570"/>
      <c r="S216" s="490"/>
      <c r="T216" s="39"/>
    </row>
    <row r="217" spans="1:20" ht="15" customHeight="1">
      <c r="A217" s="562"/>
      <c r="B217" s="697"/>
      <c r="C217" s="564"/>
      <c r="D217" s="564"/>
      <c r="E217" s="697"/>
      <c r="F217" s="565"/>
      <c r="G217" s="568"/>
      <c r="I217" s="712"/>
      <c r="J217" s="490"/>
      <c r="N217" s="557"/>
      <c r="O217" s="569"/>
      <c r="P217" s="570"/>
      <c r="S217" s="490"/>
      <c r="T217" s="39"/>
    </row>
    <row r="218" spans="1:20" ht="15" customHeight="1">
      <c r="A218" s="562"/>
      <c r="B218" s="697"/>
      <c r="C218" s="564"/>
      <c r="D218" s="564"/>
      <c r="E218" s="697"/>
      <c r="F218" s="565"/>
      <c r="G218" s="568"/>
      <c r="I218" s="712"/>
      <c r="J218" s="490"/>
      <c r="N218" s="557"/>
      <c r="O218" s="569"/>
      <c r="P218" s="570"/>
      <c r="S218" s="490"/>
      <c r="T218" s="39"/>
    </row>
    <row r="219" spans="1:20" ht="15" customHeight="1">
      <c r="A219" s="562"/>
      <c r="B219" s="697"/>
      <c r="C219" s="564"/>
      <c r="D219" s="564"/>
      <c r="E219" s="697"/>
      <c r="F219" s="565"/>
      <c r="G219" s="568"/>
      <c r="I219" s="712"/>
      <c r="J219" s="490"/>
      <c r="N219" s="557"/>
      <c r="O219" s="569"/>
      <c r="P219" s="570"/>
      <c r="S219" s="490"/>
      <c r="T219" s="39"/>
    </row>
    <row r="220" spans="1:20" ht="15" customHeight="1">
      <c r="A220" s="562"/>
      <c r="B220" s="697"/>
      <c r="C220" s="564"/>
      <c r="D220" s="564"/>
      <c r="E220" s="697"/>
      <c r="F220" s="565"/>
      <c r="G220" s="568"/>
      <c r="I220" s="712"/>
      <c r="J220" s="490"/>
      <c r="N220" s="557"/>
      <c r="O220" s="569"/>
      <c r="P220" s="570"/>
      <c r="S220" s="490"/>
      <c r="T220" s="39"/>
    </row>
    <row r="221" spans="1:20" ht="15" customHeight="1">
      <c r="A221" s="562"/>
      <c r="B221" s="697"/>
      <c r="C221" s="564"/>
      <c r="D221" s="564"/>
      <c r="E221" s="697"/>
      <c r="F221" s="565"/>
      <c r="G221" s="568"/>
      <c r="I221" s="712"/>
      <c r="J221" s="490"/>
      <c r="N221" s="557"/>
      <c r="O221" s="569"/>
      <c r="P221" s="570"/>
      <c r="S221" s="490"/>
      <c r="T221" s="39"/>
    </row>
    <row r="222" spans="1:20" ht="15" customHeight="1">
      <c r="A222" s="562"/>
      <c r="B222" s="697"/>
      <c r="C222" s="564"/>
      <c r="D222" s="564"/>
      <c r="E222" s="697"/>
      <c r="F222" s="565"/>
      <c r="G222" s="568"/>
      <c r="I222" s="712"/>
      <c r="J222" s="490"/>
      <c r="N222" s="557"/>
      <c r="O222" s="569"/>
      <c r="P222" s="570"/>
      <c r="S222" s="490"/>
      <c r="T222" s="39"/>
    </row>
    <row r="223" spans="1:20" ht="15" customHeight="1">
      <c r="A223" s="562"/>
      <c r="B223" s="697"/>
      <c r="C223" s="564"/>
      <c r="D223" s="564"/>
      <c r="E223" s="697"/>
      <c r="F223" s="565"/>
      <c r="G223" s="568"/>
      <c r="I223" s="712"/>
      <c r="J223" s="490"/>
      <c r="N223" s="557"/>
      <c r="O223" s="569"/>
      <c r="P223" s="570"/>
      <c r="S223" s="490"/>
      <c r="T223" s="39"/>
    </row>
    <row r="224" spans="1:20" ht="15" customHeight="1">
      <c r="A224" s="562"/>
      <c r="B224" s="697"/>
      <c r="C224" s="564"/>
      <c r="D224" s="564"/>
      <c r="E224" s="697"/>
      <c r="F224" s="565"/>
      <c r="G224" s="568"/>
      <c r="I224" s="712"/>
      <c r="J224" s="490"/>
      <c r="N224" s="557"/>
      <c r="O224" s="569"/>
      <c r="P224" s="570"/>
      <c r="S224" s="490"/>
      <c r="T224" s="39"/>
    </row>
    <row r="225" spans="1:20" ht="15" customHeight="1">
      <c r="A225" s="562"/>
      <c r="B225" s="697"/>
      <c r="C225" s="564"/>
      <c r="D225" s="564"/>
      <c r="E225" s="697"/>
      <c r="F225" s="565"/>
      <c r="G225" s="568"/>
      <c r="I225" s="712"/>
      <c r="J225" s="490"/>
      <c r="N225" s="557"/>
      <c r="O225" s="569"/>
      <c r="P225" s="570"/>
      <c r="S225" s="490"/>
      <c r="T225" s="39"/>
    </row>
    <row r="226" spans="1:20" ht="15" customHeight="1">
      <c r="A226" s="562"/>
      <c r="B226" s="697"/>
      <c r="C226" s="564"/>
      <c r="D226" s="564"/>
      <c r="E226" s="697"/>
      <c r="F226" s="565"/>
      <c r="G226" s="568"/>
      <c r="I226" s="712"/>
      <c r="J226" s="490"/>
      <c r="N226" s="557"/>
      <c r="O226" s="569"/>
      <c r="P226" s="570"/>
      <c r="S226" s="490"/>
      <c r="T226" s="39"/>
    </row>
    <row r="227" spans="1:20" ht="15" customHeight="1">
      <c r="A227" s="562"/>
      <c r="B227" s="697"/>
      <c r="C227" s="564"/>
      <c r="D227" s="564"/>
      <c r="E227" s="697"/>
      <c r="F227" s="565"/>
      <c r="G227" s="568"/>
      <c r="I227" s="712"/>
      <c r="J227" s="490"/>
      <c r="N227" s="557"/>
      <c r="O227" s="569"/>
      <c r="P227" s="570"/>
      <c r="S227" s="490"/>
      <c r="T227" s="39"/>
    </row>
    <row r="228" spans="1:20" ht="15" customHeight="1">
      <c r="A228" s="562"/>
      <c r="B228" s="697"/>
      <c r="C228" s="564"/>
      <c r="D228" s="564"/>
      <c r="E228" s="697"/>
      <c r="F228" s="565"/>
      <c r="G228" s="568"/>
      <c r="I228" s="712"/>
      <c r="J228" s="490"/>
      <c r="N228" s="557"/>
      <c r="O228" s="569"/>
      <c r="P228" s="570"/>
      <c r="S228" s="490"/>
      <c r="T228" s="39"/>
    </row>
    <row r="229" spans="1:20" ht="15" customHeight="1">
      <c r="A229" s="562"/>
      <c r="B229" s="697"/>
      <c r="C229" s="564"/>
      <c r="D229" s="564"/>
      <c r="E229" s="697"/>
      <c r="F229" s="565"/>
      <c r="G229" s="568"/>
      <c r="I229" s="712"/>
      <c r="J229" s="490"/>
      <c r="N229" s="557"/>
      <c r="O229" s="569"/>
      <c r="P229" s="570"/>
      <c r="S229" s="490"/>
      <c r="T229" s="39"/>
    </row>
    <row r="230" spans="1:20" ht="15" customHeight="1">
      <c r="A230" s="562"/>
      <c r="B230" s="697"/>
      <c r="C230" s="564"/>
      <c r="D230" s="564"/>
      <c r="E230" s="697"/>
      <c r="F230" s="565"/>
      <c r="G230" s="568"/>
      <c r="I230" s="712"/>
      <c r="J230" s="490"/>
      <c r="N230" s="557"/>
      <c r="O230" s="569"/>
      <c r="P230" s="570"/>
      <c r="S230" s="490"/>
      <c r="T230" s="39"/>
    </row>
    <row r="231" spans="1:20" ht="15" customHeight="1">
      <c r="A231" s="562"/>
      <c r="B231" s="697"/>
      <c r="C231" s="564"/>
      <c r="D231" s="564"/>
      <c r="E231" s="697"/>
      <c r="F231" s="565"/>
      <c r="G231" s="568"/>
      <c r="I231" s="712"/>
      <c r="J231" s="490"/>
      <c r="N231" s="557"/>
      <c r="O231" s="569"/>
      <c r="P231" s="570"/>
      <c r="S231" s="490"/>
      <c r="T231" s="39"/>
    </row>
    <row r="232" spans="1:20" ht="15" customHeight="1">
      <c r="A232" s="562"/>
      <c r="B232" s="697"/>
      <c r="C232" s="564"/>
      <c r="D232" s="564"/>
      <c r="E232" s="697"/>
      <c r="F232" s="565"/>
      <c r="G232" s="568"/>
      <c r="I232" s="712"/>
      <c r="J232" s="490"/>
      <c r="N232" s="557"/>
      <c r="O232" s="569"/>
      <c r="P232" s="570"/>
      <c r="S232" s="490"/>
      <c r="T232" s="39"/>
    </row>
    <row r="233" spans="1:20" ht="15" customHeight="1">
      <c r="A233" s="562"/>
      <c r="B233" s="697"/>
      <c r="C233" s="564"/>
      <c r="D233" s="564"/>
      <c r="E233" s="697"/>
      <c r="F233" s="565"/>
      <c r="G233" s="568"/>
      <c r="I233" s="712"/>
      <c r="J233" s="490"/>
      <c r="N233" s="557"/>
      <c r="O233" s="569"/>
      <c r="P233" s="574"/>
      <c r="S233" s="490"/>
      <c r="T233" s="39"/>
    </row>
    <row r="234" spans="1:20" ht="15" customHeight="1">
      <c r="A234" s="562"/>
      <c r="B234" s="697"/>
      <c r="C234" s="564"/>
      <c r="D234" s="564"/>
      <c r="E234" s="697"/>
      <c r="F234" s="565"/>
      <c r="G234" s="568"/>
      <c r="I234" s="712"/>
      <c r="J234" s="490"/>
      <c r="N234" s="557"/>
      <c r="O234" s="569"/>
      <c r="P234" s="570"/>
      <c r="S234" s="490"/>
      <c r="T234" s="39"/>
    </row>
    <row r="235" spans="1:20" ht="15" customHeight="1">
      <c r="A235" s="562"/>
      <c r="B235" s="697"/>
      <c r="C235" s="564"/>
      <c r="D235" s="564"/>
      <c r="E235" s="697"/>
      <c r="F235" s="565"/>
      <c r="G235" s="568"/>
      <c r="I235" s="712"/>
      <c r="J235" s="490"/>
      <c r="N235" s="557"/>
      <c r="O235" s="569"/>
      <c r="P235" s="570"/>
      <c r="S235" s="490"/>
      <c r="T235" s="39"/>
    </row>
    <row r="236" spans="1:20" ht="15" customHeight="1">
      <c r="A236" s="562"/>
      <c r="B236" s="697"/>
      <c r="C236" s="564"/>
      <c r="D236" s="564"/>
      <c r="E236" s="697"/>
      <c r="F236" s="565"/>
      <c r="G236" s="568"/>
      <c r="I236" s="712"/>
      <c r="J236" s="490"/>
      <c r="N236" s="557"/>
      <c r="O236" s="569"/>
      <c r="P236" s="570"/>
      <c r="S236" s="490"/>
      <c r="T236" s="39"/>
    </row>
    <row r="237" spans="1:20" ht="15" customHeight="1">
      <c r="A237" s="562"/>
      <c r="B237" s="697"/>
      <c r="C237" s="564"/>
      <c r="D237" s="564"/>
      <c r="E237" s="697"/>
      <c r="F237" s="565"/>
      <c r="G237" s="568"/>
      <c r="I237" s="712"/>
      <c r="J237" s="490"/>
      <c r="N237" s="557"/>
      <c r="O237" s="569"/>
      <c r="P237" s="570"/>
      <c r="S237" s="490"/>
      <c r="T237" s="39"/>
    </row>
    <row r="238" spans="1:20" ht="15" customHeight="1">
      <c r="A238" s="562"/>
      <c r="B238" s="697"/>
      <c r="C238" s="564"/>
      <c r="D238" s="564"/>
      <c r="E238" s="697"/>
      <c r="F238" s="565"/>
      <c r="G238" s="568"/>
      <c r="I238" s="712"/>
      <c r="J238" s="490"/>
      <c r="N238" s="557"/>
      <c r="O238" s="569"/>
      <c r="P238" s="570"/>
      <c r="S238" s="490"/>
      <c r="T238" s="39"/>
    </row>
    <row r="239" spans="1:20" ht="15" customHeight="1">
      <c r="A239" s="562"/>
      <c r="B239" s="697"/>
      <c r="C239" s="564"/>
      <c r="D239" s="564"/>
      <c r="E239" s="697"/>
      <c r="F239" s="565"/>
      <c r="G239" s="568"/>
      <c r="I239" s="712"/>
      <c r="J239" s="490"/>
      <c r="N239" s="557"/>
      <c r="O239" s="569"/>
      <c r="P239" s="570"/>
      <c r="S239" s="490"/>
      <c r="T239" s="39"/>
    </row>
    <row r="240" spans="1:20" ht="15" customHeight="1">
      <c r="A240" s="562"/>
      <c r="B240" s="697"/>
      <c r="C240" s="564"/>
      <c r="D240" s="564"/>
      <c r="E240" s="697"/>
      <c r="F240" s="565"/>
      <c r="G240" s="568"/>
      <c r="I240" s="712"/>
      <c r="J240" s="490"/>
      <c r="N240" s="557"/>
      <c r="O240" s="569"/>
      <c r="P240" s="570"/>
      <c r="S240" s="490"/>
      <c r="T240" s="39"/>
    </row>
    <row r="241" spans="1:20" ht="15" customHeight="1">
      <c r="A241" s="562"/>
      <c r="B241" s="697"/>
      <c r="C241" s="564"/>
      <c r="D241" s="564"/>
      <c r="E241" s="697"/>
      <c r="F241" s="565"/>
      <c r="G241" s="568"/>
      <c r="I241" s="712"/>
      <c r="J241" s="490"/>
      <c r="N241" s="557"/>
      <c r="O241" s="569"/>
      <c r="P241" s="570"/>
      <c r="S241" s="490"/>
      <c r="T241" s="39"/>
    </row>
    <row r="242" spans="1:20" ht="15" customHeight="1">
      <c r="A242" s="562"/>
      <c r="B242" s="697"/>
      <c r="C242" s="564"/>
      <c r="D242" s="564"/>
      <c r="E242" s="697"/>
      <c r="F242" s="565"/>
      <c r="G242" s="568"/>
      <c r="I242" s="712"/>
      <c r="J242" s="490"/>
      <c r="N242" s="557"/>
      <c r="O242" s="569"/>
      <c r="P242" s="570"/>
      <c r="S242" s="490"/>
      <c r="T242" s="39"/>
    </row>
    <row r="243" spans="1:20" ht="15" customHeight="1">
      <c r="A243" s="562"/>
      <c r="B243" s="697"/>
      <c r="C243" s="564"/>
      <c r="D243" s="564"/>
      <c r="E243" s="697"/>
      <c r="F243" s="565"/>
      <c r="G243" s="568"/>
      <c r="I243" s="712"/>
      <c r="J243" s="490"/>
      <c r="N243" s="557"/>
      <c r="O243" s="569"/>
      <c r="P243" s="570"/>
      <c r="S243" s="490"/>
      <c r="T243" s="39"/>
    </row>
    <row r="244" spans="1:20" ht="15" customHeight="1">
      <c r="A244" s="562"/>
      <c r="B244" s="697"/>
      <c r="C244" s="564"/>
      <c r="D244" s="564"/>
      <c r="E244" s="697"/>
      <c r="F244" s="565"/>
      <c r="G244" s="568"/>
      <c r="I244" s="712"/>
      <c r="J244" s="490"/>
      <c r="N244" s="557"/>
      <c r="O244" s="569"/>
      <c r="P244" s="570"/>
      <c r="S244" s="490"/>
      <c r="T244" s="39"/>
    </row>
    <row r="245" spans="1:20" ht="15" customHeight="1">
      <c r="A245" s="562"/>
      <c r="B245" s="697"/>
      <c r="C245" s="564"/>
      <c r="D245" s="564"/>
      <c r="E245" s="697"/>
      <c r="F245" s="565"/>
      <c r="G245" s="568"/>
      <c r="I245" s="712"/>
      <c r="J245" s="490"/>
      <c r="N245" s="557"/>
      <c r="O245" s="569"/>
      <c r="P245" s="570"/>
      <c r="S245" s="490"/>
      <c r="T245" s="39"/>
    </row>
    <row r="246" spans="1:20" ht="15" customHeight="1">
      <c r="A246" s="562"/>
      <c r="B246" s="697"/>
      <c r="C246" s="564"/>
      <c r="D246" s="564"/>
      <c r="E246" s="697"/>
      <c r="F246" s="565"/>
      <c r="G246" s="568"/>
      <c r="I246" s="712"/>
      <c r="J246" s="490"/>
      <c r="N246" s="557"/>
      <c r="O246" s="569"/>
      <c r="P246" s="570"/>
      <c r="S246" s="490"/>
      <c r="T246" s="39"/>
    </row>
    <row r="247" spans="1:20" ht="15" customHeight="1">
      <c r="A247" s="562"/>
      <c r="B247" s="697"/>
      <c r="C247" s="564"/>
      <c r="D247" s="564"/>
      <c r="E247" s="697"/>
      <c r="F247" s="565"/>
      <c r="G247" s="568"/>
      <c r="I247" s="712"/>
      <c r="J247" s="490"/>
      <c r="N247" s="557"/>
      <c r="O247" s="569"/>
      <c r="P247" s="574"/>
      <c r="S247" s="490"/>
      <c r="T247" s="39"/>
    </row>
    <row r="248" spans="1:20" ht="15" customHeight="1">
      <c r="A248" s="562"/>
      <c r="B248" s="697"/>
      <c r="C248" s="564"/>
      <c r="D248" s="564"/>
      <c r="E248" s="697"/>
      <c r="F248" s="565"/>
      <c r="G248" s="568"/>
      <c r="I248" s="712"/>
      <c r="J248" s="490"/>
      <c r="N248" s="557"/>
      <c r="O248" s="569"/>
      <c r="P248" s="570"/>
      <c r="S248" s="490"/>
      <c r="T248" s="39"/>
    </row>
    <row r="249" spans="1:20" ht="15" customHeight="1">
      <c r="A249" s="562"/>
      <c r="B249" s="697"/>
      <c r="C249" s="564"/>
      <c r="D249" s="564"/>
      <c r="E249" s="697"/>
      <c r="F249" s="565"/>
      <c r="G249" s="568"/>
      <c r="I249" s="712"/>
      <c r="J249" s="490"/>
      <c r="N249" s="557"/>
      <c r="O249" s="569"/>
      <c r="P249" s="570"/>
      <c r="S249" s="490"/>
      <c r="T249" s="39"/>
    </row>
    <row r="250" spans="1:20" ht="15" customHeight="1">
      <c r="A250" s="562"/>
      <c r="B250" s="697"/>
      <c r="C250" s="564"/>
      <c r="D250" s="564"/>
      <c r="E250" s="697"/>
      <c r="F250" s="565"/>
      <c r="G250" s="568"/>
      <c r="I250" s="712"/>
      <c r="J250" s="490"/>
      <c r="N250" s="557"/>
      <c r="O250" s="569"/>
      <c r="P250" s="570"/>
      <c r="S250" s="490"/>
      <c r="T250" s="39"/>
    </row>
    <row r="251" spans="1:20" ht="15" customHeight="1">
      <c r="A251" s="562"/>
      <c r="B251" s="697"/>
      <c r="C251" s="564"/>
      <c r="D251" s="564"/>
      <c r="E251" s="697"/>
      <c r="F251" s="565"/>
      <c r="G251" s="568"/>
      <c r="I251" s="712"/>
      <c r="J251" s="490"/>
      <c r="N251" s="557"/>
      <c r="O251" s="569"/>
      <c r="P251" s="570"/>
      <c r="S251" s="490"/>
      <c r="T251" s="39"/>
    </row>
    <row r="252" spans="1:20" ht="15" customHeight="1">
      <c r="A252" s="562"/>
      <c r="B252" s="697"/>
      <c r="C252" s="564"/>
      <c r="D252" s="564"/>
      <c r="E252" s="697"/>
      <c r="F252" s="565"/>
      <c r="G252" s="568"/>
      <c r="I252" s="712"/>
      <c r="J252" s="490"/>
      <c r="N252" s="557"/>
      <c r="O252" s="569"/>
      <c r="P252" s="570"/>
      <c r="S252" s="490"/>
      <c r="T252" s="39"/>
    </row>
    <row r="253" spans="1:20" ht="15" customHeight="1">
      <c r="A253" s="562"/>
      <c r="B253" s="697"/>
      <c r="C253" s="564"/>
      <c r="D253" s="564"/>
      <c r="E253" s="697"/>
      <c r="F253" s="565"/>
      <c r="G253" s="568"/>
      <c r="I253" s="712"/>
      <c r="J253" s="490"/>
      <c r="N253" s="557"/>
      <c r="O253" s="569"/>
      <c r="P253" s="570"/>
      <c r="S253" s="490"/>
      <c r="T253" s="39"/>
    </row>
    <row r="254" spans="1:20" ht="15" customHeight="1">
      <c r="A254" s="562"/>
      <c r="B254" s="697"/>
      <c r="C254" s="564"/>
      <c r="D254" s="564"/>
      <c r="E254" s="697"/>
      <c r="F254" s="565"/>
      <c r="G254" s="568"/>
      <c r="I254" s="712"/>
      <c r="J254" s="490"/>
      <c r="N254" s="557"/>
      <c r="O254" s="569"/>
      <c r="P254" s="574"/>
      <c r="S254" s="490"/>
      <c r="T254" s="39"/>
    </row>
    <row r="255" spans="1:20" ht="15" customHeight="1">
      <c r="A255" s="562"/>
      <c r="B255" s="697"/>
      <c r="C255" s="564"/>
      <c r="D255" s="564"/>
      <c r="E255" s="697"/>
      <c r="F255" s="565"/>
      <c r="G255" s="568"/>
      <c r="I255" s="712"/>
      <c r="J255" s="490"/>
      <c r="N255" s="557"/>
      <c r="O255" s="569"/>
      <c r="P255" s="570"/>
      <c r="S255" s="490"/>
      <c r="T255" s="39"/>
    </row>
    <row r="256" spans="1:20" ht="15" customHeight="1">
      <c r="A256" s="562"/>
      <c r="B256" s="697"/>
      <c r="C256" s="564"/>
      <c r="D256" s="564"/>
      <c r="E256" s="697"/>
      <c r="F256" s="565"/>
      <c r="G256" s="568"/>
      <c r="I256" s="712"/>
      <c r="J256" s="490"/>
      <c r="N256" s="557"/>
      <c r="O256" s="569"/>
      <c r="P256" s="570"/>
      <c r="S256" s="490"/>
      <c r="T256" s="39"/>
    </row>
    <row r="257" spans="1:20" ht="15" customHeight="1">
      <c r="A257" s="562"/>
      <c r="B257" s="697"/>
      <c r="C257" s="564"/>
      <c r="D257" s="564"/>
      <c r="E257" s="697"/>
      <c r="F257" s="565"/>
      <c r="G257" s="568"/>
      <c r="I257" s="712"/>
      <c r="J257" s="490"/>
      <c r="N257" s="557"/>
      <c r="O257" s="569"/>
      <c r="P257" s="570"/>
      <c r="S257" s="490"/>
      <c r="T257" s="39"/>
    </row>
    <row r="258" spans="1:20" ht="15" customHeight="1">
      <c r="A258" s="562"/>
      <c r="B258" s="697"/>
      <c r="C258" s="564"/>
      <c r="D258" s="564"/>
      <c r="E258" s="697"/>
      <c r="F258" s="565"/>
      <c r="G258" s="568"/>
      <c r="I258" s="712"/>
      <c r="J258" s="490"/>
      <c r="N258" s="557"/>
      <c r="O258" s="569"/>
      <c r="P258" s="570"/>
      <c r="S258" s="490"/>
      <c r="T258" s="39"/>
    </row>
    <row r="259" spans="1:20" ht="15" customHeight="1">
      <c r="A259" s="562"/>
      <c r="B259" s="697"/>
      <c r="C259" s="564"/>
      <c r="D259" s="564"/>
      <c r="E259" s="697"/>
      <c r="F259" s="565"/>
      <c r="G259" s="568"/>
      <c r="I259" s="712"/>
      <c r="J259" s="490"/>
      <c r="N259" s="557"/>
      <c r="O259" s="569"/>
      <c r="P259" s="570"/>
      <c r="S259" s="490"/>
      <c r="T259" s="39"/>
    </row>
    <row r="260" spans="1:20" ht="15" customHeight="1">
      <c r="A260" s="562"/>
      <c r="B260" s="697"/>
      <c r="C260" s="564"/>
      <c r="D260" s="564"/>
      <c r="E260" s="697"/>
      <c r="F260" s="565"/>
      <c r="G260" s="568"/>
      <c r="I260" s="712"/>
      <c r="J260" s="490"/>
      <c r="N260" s="557"/>
      <c r="O260" s="569"/>
      <c r="P260" s="570"/>
      <c r="S260" s="490"/>
      <c r="T260" s="39"/>
    </row>
    <row r="261" spans="1:20" ht="15" customHeight="1">
      <c r="A261" s="562"/>
      <c r="B261" s="697"/>
      <c r="C261" s="564"/>
      <c r="D261" s="564"/>
      <c r="E261" s="697"/>
      <c r="F261" s="565"/>
      <c r="G261" s="568"/>
      <c r="I261" s="712"/>
      <c r="J261" s="490"/>
      <c r="N261" s="557"/>
      <c r="O261" s="569"/>
      <c r="P261" s="570"/>
      <c r="S261" s="490"/>
      <c r="T261" s="39"/>
    </row>
    <row r="262" spans="1:20" ht="15" customHeight="1">
      <c r="A262" s="562"/>
      <c r="B262" s="697"/>
      <c r="C262" s="564"/>
      <c r="D262" s="564"/>
      <c r="E262" s="697"/>
      <c r="F262" s="565"/>
      <c r="G262" s="568"/>
      <c r="I262" s="712"/>
      <c r="J262" s="490"/>
      <c r="N262" s="557"/>
      <c r="O262" s="569"/>
      <c r="P262" s="570"/>
      <c r="S262" s="490"/>
      <c r="T262" s="39"/>
    </row>
    <row r="263" spans="1:20" ht="15" customHeight="1">
      <c r="A263" s="562"/>
      <c r="B263" s="697"/>
      <c r="C263" s="564"/>
      <c r="D263" s="564"/>
      <c r="E263" s="697"/>
      <c r="F263" s="565"/>
      <c r="G263" s="568"/>
      <c r="I263" s="712"/>
      <c r="J263" s="490"/>
      <c r="N263" s="557"/>
      <c r="O263" s="569"/>
      <c r="P263" s="570"/>
      <c r="S263" s="490"/>
      <c r="T263" s="39"/>
    </row>
    <row r="264" spans="1:20" ht="15" customHeight="1">
      <c r="A264" s="562"/>
      <c r="B264" s="697"/>
      <c r="C264" s="564"/>
      <c r="D264" s="564"/>
      <c r="E264" s="697"/>
      <c r="F264" s="565"/>
      <c r="G264" s="568"/>
      <c r="I264" s="712"/>
      <c r="J264" s="490"/>
      <c r="N264" s="557"/>
      <c r="O264" s="569"/>
      <c r="P264" s="570"/>
      <c r="S264" s="490"/>
      <c r="T264" s="39"/>
    </row>
    <row r="265" spans="1:20" ht="15" customHeight="1">
      <c r="A265" s="562"/>
      <c r="B265" s="697"/>
      <c r="C265" s="564"/>
      <c r="D265" s="564"/>
      <c r="E265" s="697"/>
      <c r="F265" s="565"/>
      <c r="G265" s="568"/>
      <c r="I265" s="712"/>
      <c r="J265" s="490"/>
      <c r="N265" s="557"/>
      <c r="O265" s="569"/>
      <c r="P265" s="570"/>
      <c r="S265" s="490"/>
      <c r="T265" s="39"/>
    </row>
    <row r="266" spans="1:20" ht="15" customHeight="1">
      <c r="A266" s="562"/>
      <c r="B266" s="697"/>
      <c r="C266" s="564"/>
      <c r="D266" s="564"/>
      <c r="E266" s="697"/>
      <c r="F266" s="565"/>
      <c r="G266" s="568"/>
      <c r="I266" s="712"/>
      <c r="J266" s="490"/>
      <c r="N266" s="557"/>
      <c r="O266" s="569"/>
      <c r="P266" s="570"/>
      <c r="S266" s="490"/>
      <c r="T266" s="39"/>
    </row>
    <row r="267" spans="1:20" ht="15" customHeight="1">
      <c r="A267" s="562"/>
      <c r="B267" s="697"/>
      <c r="C267" s="564"/>
      <c r="D267" s="564"/>
      <c r="E267" s="697"/>
      <c r="F267" s="565"/>
      <c r="G267" s="568"/>
      <c r="I267" s="712"/>
      <c r="J267" s="490"/>
      <c r="N267" s="557"/>
      <c r="O267" s="569"/>
      <c r="P267" s="570"/>
      <c r="S267" s="490"/>
      <c r="T267" s="39"/>
    </row>
    <row r="268" spans="1:20" ht="15" customHeight="1">
      <c r="A268" s="562"/>
      <c r="B268" s="697"/>
      <c r="C268" s="564"/>
      <c r="D268" s="564"/>
      <c r="E268" s="697"/>
      <c r="F268" s="565"/>
      <c r="G268" s="568"/>
      <c r="I268" s="712"/>
      <c r="J268" s="490"/>
      <c r="N268" s="557"/>
      <c r="O268" s="569"/>
      <c r="P268" s="570"/>
      <c r="S268" s="490"/>
      <c r="T268" s="39"/>
    </row>
    <row r="269" spans="1:20" ht="15" customHeight="1">
      <c r="A269" s="562"/>
      <c r="B269" s="697"/>
      <c r="C269" s="564"/>
      <c r="D269" s="564"/>
      <c r="E269" s="697"/>
      <c r="F269" s="565"/>
      <c r="G269" s="568"/>
      <c r="I269" s="712"/>
      <c r="J269" s="490"/>
      <c r="N269" s="557"/>
      <c r="O269" s="569"/>
      <c r="P269" s="570"/>
      <c r="S269" s="490"/>
      <c r="T269" s="39"/>
    </row>
    <row r="270" spans="1:20" ht="15" customHeight="1">
      <c r="A270" s="562"/>
      <c r="B270" s="697"/>
      <c r="C270" s="564"/>
      <c r="D270" s="564"/>
      <c r="E270" s="697"/>
      <c r="F270" s="565"/>
      <c r="G270" s="568"/>
      <c r="I270" s="712"/>
      <c r="J270" s="490"/>
      <c r="N270" s="557"/>
      <c r="O270" s="569"/>
      <c r="P270" s="570"/>
      <c r="S270" s="490"/>
      <c r="T270" s="39"/>
    </row>
    <row r="271" spans="1:20" ht="15" customHeight="1">
      <c r="A271" s="562"/>
      <c r="B271" s="697"/>
      <c r="C271" s="564"/>
      <c r="D271" s="564"/>
      <c r="E271" s="697"/>
      <c r="F271" s="565"/>
      <c r="G271" s="568"/>
      <c r="I271" s="712"/>
      <c r="J271" s="490"/>
      <c r="N271" s="557"/>
      <c r="O271" s="569"/>
      <c r="P271" s="574"/>
      <c r="S271" s="490"/>
      <c r="T271" s="39"/>
    </row>
    <row r="272" spans="1:20" ht="15" customHeight="1">
      <c r="A272" s="562"/>
      <c r="B272" s="697"/>
      <c r="C272" s="564"/>
      <c r="D272" s="564"/>
      <c r="E272" s="697"/>
      <c r="F272" s="565"/>
      <c r="G272" s="568"/>
      <c r="I272" s="712"/>
      <c r="J272" s="490"/>
      <c r="N272" s="557"/>
      <c r="O272" s="569"/>
      <c r="P272" s="570"/>
      <c r="S272" s="490"/>
      <c r="T272" s="39"/>
    </row>
    <row r="273" spans="1:20" ht="15" customHeight="1">
      <c r="A273" s="562"/>
      <c r="B273" s="697"/>
      <c r="C273" s="564"/>
      <c r="D273" s="564"/>
      <c r="E273" s="697"/>
      <c r="F273" s="565"/>
      <c r="G273" s="568"/>
      <c r="I273" s="712"/>
      <c r="J273" s="490"/>
      <c r="N273" s="557"/>
      <c r="O273" s="569"/>
      <c r="P273" s="570"/>
      <c r="S273" s="490"/>
      <c r="T273" s="39"/>
    </row>
    <row r="274" spans="1:20" ht="15" customHeight="1">
      <c r="A274" s="562"/>
      <c r="B274" s="697"/>
      <c r="C274" s="564"/>
      <c r="D274" s="564"/>
      <c r="E274" s="697"/>
      <c r="F274" s="565"/>
      <c r="G274" s="568"/>
      <c r="I274" s="712"/>
      <c r="J274" s="490"/>
      <c r="N274" s="557"/>
      <c r="O274" s="569"/>
      <c r="P274" s="570"/>
      <c r="S274" s="490"/>
      <c r="T274" s="39"/>
    </row>
    <row r="275" spans="1:20" ht="15" customHeight="1">
      <c r="A275" s="562"/>
      <c r="B275" s="697"/>
      <c r="C275" s="564"/>
      <c r="D275" s="564"/>
      <c r="E275" s="697"/>
      <c r="F275" s="565"/>
      <c r="G275" s="568"/>
      <c r="I275" s="712"/>
      <c r="J275" s="490"/>
      <c r="N275" s="557"/>
      <c r="O275" s="569"/>
      <c r="P275" s="570"/>
      <c r="S275" s="490"/>
      <c r="T275" s="39"/>
    </row>
    <row r="276" spans="1:20" ht="15" customHeight="1">
      <c r="A276" s="562"/>
      <c r="B276" s="697"/>
      <c r="C276" s="564"/>
      <c r="D276" s="564"/>
      <c r="E276" s="697"/>
      <c r="F276" s="565"/>
      <c r="G276" s="568"/>
      <c r="I276" s="712"/>
      <c r="J276" s="490"/>
      <c r="N276" s="557"/>
      <c r="O276" s="569"/>
      <c r="P276" s="570"/>
      <c r="S276" s="490"/>
      <c r="T276" s="39"/>
    </row>
    <row r="277" spans="1:20" ht="15" customHeight="1">
      <c r="A277" s="562"/>
      <c r="B277" s="697"/>
      <c r="C277" s="564"/>
      <c r="D277" s="564"/>
      <c r="E277" s="697"/>
      <c r="F277" s="565"/>
      <c r="G277" s="568"/>
      <c r="I277" s="712"/>
      <c r="J277" s="490"/>
      <c r="N277" s="557"/>
      <c r="O277" s="569"/>
      <c r="P277" s="570"/>
      <c r="S277" s="490"/>
      <c r="T277" s="39"/>
    </row>
    <row r="278" spans="1:20" ht="15" customHeight="1">
      <c r="A278" s="562"/>
      <c r="B278" s="697"/>
      <c r="C278" s="564"/>
      <c r="D278" s="564"/>
      <c r="E278" s="697"/>
      <c r="F278" s="565"/>
      <c r="G278" s="568"/>
      <c r="I278" s="712"/>
      <c r="J278" s="490"/>
      <c r="N278" s="557"/>
      <c r="O278" s="569"/>
      <c r="P278" s="570"/>
      <c r="S278" s="490"/>
      <c r="T278" s="39"/>
    </row>
    <row r="279" spans="1:20" ht="15" customHeight="1">
      <c r="A279" s="562"/>
      <c r="B279" s="697"/>
      <c r="C279" s="564"/>
      <c r="D279" s="564"/>
      <c r="E279" s="697"/>
      <c r="F279" s="565"/>
      <c r="G279" s="568"/>
      <c r="I279" s="712"/>
      <c r="J279" s="490"/>
      <c r="N279" s="557"/>
      <c r="O279" s="569"/>
      <c r="P279" s="570"/>
      <c r="S279" s="490"/>
      <c r="T279" s="39"/>
    </row>
    <row r="280" spans="1:20" ht="15" customHeight="1">
      <c r="A280" s="562"/>
      <c r="B280" s="697"/>
      <c r="C280" s="564"/>
      <c r="D280" s="564"/>
      <c r="E280" s="697"/>
      <c r="F280" s="565"/>
      <c r="G280" s="568"/>
      <c r="I280" s="712"/>
      <c r="J280" s="490"/>
      <c r="N280" s="557"/>
      <c r="O280" s="569"/>
      <c r="P280" s="570"/>
      <c r="S280" s="490"/>
      <c r="T280" s="39"/>
    </row>
    <row r="281" spans="1:20" ht="15" customHeight="1">
      <c r="A281" s="562"/>
      <c r="B281" s="697"/>
      <c r="C281" s="564"/>
      <c r="D281" s="564"/>
      <c r="E281" s="697"/>
      <c r="F281" s="565"/>
      <c r="G281" s="568"/>
      <c r="I281" s="712"/>
      <c r="J281" s="490"/>
      <c r="N281" s="557"/>
      <c r="O281" s="569"/>
      <c r="P281" s="570"/>
      <c r="S281" s="490"/>
      <c r="T281" s="39"/>
    </row>
    <row r="282" spans="1:20" ht="15" customHeight="1">
      <c r="A282" s="562"/>
      <c r="B282" s="697"/>
      <c r="C282" s="564"/>
      <c r="D282" s="564"/>
      <c r="E282" s="697"/>
      <c r="F282" s="565"/>
      <c r="G282" s="568"/>
      <c r="I282" s="712"/>
      <c r="J282" s="490"/>
      <c r="N282" s="557"/>
      <c r="O282" s="569"/>
      <c r="P282" s="570"/>
      <c r="S282" s="490"/>
      <c r="T282" s="39"/>
    </row>
    <row r="283" spans="1:20" ht="15" customHeight="1">
      <c r="A283" s="562"/>
      <c r="B283" s="697"/>
      <c r="C283" s="564"/>
      <c r="D283" s="564"/>
      <c r="E283" s="697"/>
      <c r="F283" s="565"/>
      <c r="G283" s="568"/>
      <c r="I283" s="712"/>
      <c r="J283" s="490"/>
      <c r="N283" s="557"/>
      <c r="O283" s="569"/>
      <c r="P283" s="570"/>
      <c r="S283" s="490"/>
      <c r="T283" s="39"/>
    </row>
    <row r="284" spans="1:20" ht="15" customHeight="1">
      <c r="A284" s="562"/>
      <c r="B284" s="697"/>
      <c r="C284" s="564"/>
      <c r="D284" s="564"/>
      <c r="E284" s="697"/>
      <c r="F284" s="565"/>
      <c r="G284" s="568"/>
      <c r="I284" s="712"/>
      <c r="J284" s="490"/>
      <c r="N284" s="557"/>
      <c r="O284" s="569"/>
      <c r="P284" s="570"/>
      <c r="S284" s="490"/>
      <c r="T284" s="39"/>
    </row>
    <row r="285" spans="1:20" ht="15" customHeight="1">
      <c r="A285" s="562"/>
      <c r="B285" s="697"/>
      <c r="C285" s="564"/>
      <c r="D285" s="564"/>
      <c r="E285" s="697"/>
      <c r="F285" s="565"/>
      <c r="G285" s="568"/>
      <c r="I285" s="712"/>
      <c r="J285" s="490"/>
      <c r="N285" s="557"/>
      <c r="O285" s="569"/>
      <c r="P285" s="570"/>
      <c r="S285" s="490"/>
      <c r="T285" s="39"/>
    </row>
    <row r="286" spans="1:20" ht="15" customHeight="1">
      <c r="A286" s="562"/>
      <c r="B286" s="697"/>
      <c r="C286" s="564"/>
      <c r="D286" s="564"/>
      <c r="E286" s="697"/>
      <c r="F286" s="565"/>
      <c r="G286" s="568"/>
      <c r="I286" s="712"/>
      <c r="J286" s="490"/>
      <c r="N286" s="557"/>
      <c r="O286" s="569"/>
      <c r="P286" s="570"/>
      <c r="S286" s="490"/>
      <c r="T286" s="39"/>
    </row>
    <row r="287" spans="1:20" ht="15" customHeight="1">
      <c r="A287" s="562"/>
      <c r="B287" s="697"/>
      <c r="C287" s="564"/>
      <c r="D287" s="564"/>
      <c r="E287" s="697"/>
      <c r="F287" s="565"/>
      <c r="G287" s="568"/>
      <c r="I287" s="712"/>
      <c r="J287" s="490"/>
      <c r="N287" s="557"/>
      <c r="O287" s="569"/>
      <c r="P287" s="570"/>
      <c r="S287" s="490"/>
      <c r="T287" s="39"/>
    </row>
    <row r="288" spans="1:20" ht="15" customHeight="1">
      <c r="A288" s="562"/>
      <c r="B288" s="697"/>
      <c r="C288" s="564"/>
      <c r="D288" s="564"/>
      <c r="E288" s="697"/>
      <c r="F288" s="565"/>
      <c r="G288" s="568"/>
      <c r="I288" s="712"/>
      <c r="J288" s="490"/>
      <c r="N288" s="557"/>
      <c r="O288" s="569"/>
      <c r="P288" s="570"/>
      <c r="S288" s="490"/>
      <c r="T288" s="39"/>
    </row>
    <row r="289" spans="1:126" ht="15" customHeight="1">
      <c r="A289" s="562"/>
      <c r="B289" s="697"/>
      <c r="C289" s="564"/>
      <c r="D289" s="564"/>
      <c r="E289" s="697"/>
      <c r="F289" s="565"/>
      <c r="G289" s="568"/>
      <c r="I289" s="712"/>
      <c r="J289" s="490"/>
      <c r="N289" s="557"/>
      <c r="O289" s="569"/>
      <c r="P289" s="570"/>
      <c r="S289" s="490"/>
      <c r="T289" s="39"/>
    </row>
    <row r="290" spans="1:126" ht="15" customHeight="1">
      <c r="A290" s="562"/>
      <c r="B290" s="697"/>
      <c r="C290" s="564"/>
      <c r="D290" s="564"/>
      <c r="E290" s="697"/>
      <c r="F290" s="565"/>
      <c r="G290" s="568"/>
      <c r="I290" s="712"/>
      <c r="J290" s="490"/>
      <c r="N290" s="557"/>
      <c r="O290" s="569"/>
      <c r="P290" s="574"/>
      <c r="S290" s="490"/>
      <c r="T290" s="39"/>
    </row>
    <row r="291" spans="1:126" ht="15" customHeight="1">
      <c r="A291" s="562"/>
      <c r="B291" s="697"/>
      <c r="C291" s="564"/>
      <c r="D291" s="564"/>
      <c r="E291" s="697"/>
      <c r="F291" s="565"/>
      <c r="G291" s="568"/>
      <c r="I291" s="712"/>
      <c r="J291" s="490"/>
      <c r="N291" s="557"/>
      <c r="O291" s="569"/>
      <c r="P291" s="570"/>
      <c r="S291" s="490"/>
      <c r="T291" s="39"/>
    </row>
    <row r="292" spans="1:126" ht="15" customHeight="1">
      <c r="A292" s="562"/>
      <c r="B292" s="697"/>
      <c r="C292" s="564"/>
      <c r="D292" s="564"/>
      <c r="E292" s="697"/>
      <c r="F292" s="565"/>
      <c r="G292" s="568"/>
      <c r="I292" s="712"/>
      <c r="J292" s="490"/>
      <c r="N292" s="557"/>
      <c r="O292" s="569"/>
      <c r="P292" s="570"/>
      <c r="S292" s="490"/>
      <c r="T292" s="39"/>
    </row>
    <row r="293" spans="1:126" ht="15" customHeight="1">
      <c r="A293" s="562"/>
      <c r="B293" s="697"/>
      <c r="C293" s="564"/>
      <c r="D293" s="564"/>
      <c r="E293" s="697"/>
      <c r="F293" s="565"/>
      <c r="G293" s="568"/>
      <c r="I293" s="712"/>
      <c r="J293" s="490"/>
      <c r="N293" s="557"/>
      <c r="O293" s="569"/>
      <c r="P293" s="570"/>
      <c r="S293" s="490"/>
      <c r="T293" s="39"/>
    </row>
    <row r="294" spans="1:126" ht="15" customHeight="1">
      <c r="A294" s="562"/>
      <c r="B294" s="697"/>
      <c r="C294" s="564"/>
      <c r="D294" s="564"/>
      <c r="E294" s="697"/>
      <c r="F294" s="565"/>
      <c r="G294" s="568"/>
      <c r="I294" s="712"/>
      <c r="J294" s="490"/>
      <c r="N294" s="557"/>
      <c r="O294" s="569"/>
      <c r="P294" s="570"/>
      <c r="S294" s="490"/>
      <c r="T294" s="39"/>
    </row>
    <row r="295" spans="1:126" ht="15" customHeight="1">
      <c r="A295" s="562"/>
      <c r="B295" s="697"/>
      <c r="C295" s="564"/>
      <c r="D295" s="564"/>
      <c r="E295" s="697"/>
      <c r="F295" s="565"/>
      <c r="G295" s="568"/>
      <c r="I295" s="712"/>
      <c r="J295" s="490"/>
      <c r="N295" s="557"/>
      <c r="O295" s="569"/>
      <c r="P295" s="570"/>
      <c r="S295" s="490"/>
      <c r="T295" s="39"/>
    </row>
    <row r="296" spans="1:126" ht="15" customHeight="1">
      <c r="A296" s="562"/>
      <c r="B296" s="697"/>
      <c r="C296" s="564"/>
      <c r="D296" s="564"/>
      <c r="E296" s="697"/>
      <c r="F296" s="565"/>
      <c r="G296" s="568"/>
      <c r="I296" s="712"/>
      <c r="J296" s="490"/>
      <c r="N296" s="557"/>
      <c r="O296" s="569"/>
      <c r="P296" s="570"/>
      <c r="S296" s="490"/>
      <c r="T296" s="39"/>
    </row>
    <row r="297" spans="1:126" ht="15" customHeight="1">
      <c r="A297" s="562"/>
      <c r="B297" s="697"/>
      <c r="C297" s="564"/>
      <c r="D297" s="564"/>
      <c r="E297" s="697"/>
      <c r="F297" s="565"/>
      <c r="G297" s="568"/>
      <c r="I297" s="712"/>
      <c r="J297" s="490"/>
      <c r="N297" s="557"/>
      <c r="O297" s="569"/>
      <c r="P297" s="570"/>
      <c r="S297" s="490"/>
      <c r="T297" s="39"/>
    </row>
    <row r="298" spans="1:126" ht="15" customHeight="1">
      <c r="A298" s="562"/>
      <c r="B298" s="697"/>
      <c r="C298" s="564"/>
      <c r="D298" s="564"/>
      <c r="E298" s="697"/>
      <c r="F298" s="565"/>
      <c r="G298" s="568"/>
      <c r="I298" s="712"/>
      <c r="J298" s="490"/>
      <c r="N298" s="557"/>
      <c r="O298" s="569"/>
      <c r="P298" s="570"/>
      <c r="S298" s="490"/>
      <c r="T298" s="39"/>
    </row>
    <row r="299" spans="1:126" ht="15" customHeight="1">
      <c r="A299" s="562"/>
      <c r="B299" s="697"/>
      <c r="C299" s="564"/>
      <c r="D299" s="564"/>
      <c r="E299" s="697"/>
      <c r="F299" s="565"/>
      <c r="G299" s="568"/>
      <c r="I299" s="712"/>
      <c r="J299" s="490"/>
      <c r="N299" s="557"/>
      <c r="O299" s="569"/>
      <c r="P299" s="570"/>
      <c r="S299" s="490"/>
      <c r="T299" s="39"/>
    </row>
    <row r="300" spans="1:126" ht="15" customHeight="1">
      <c r="A300" s="562"/>
      <c r="B300" s="697"/>
      <c r="C300" s="564"/>
      <c r="D300" s="564"/>
      <c r="E300" s="697"/>
      <c r="F300" s="565"/>
      <c r="G300" s="568"/>
      <c r="I300" s="712"/>
      <c r="J300" s="490"/>
      <c r="N300" s="557"/>
      <c r="O300" s="569"/>
      <c r="P300" s="570"/>
      <c r="S300" s="490"/>
      <c r="T300" s="39"/>
      <c r="X300" s="513"/>
      <c r="Y300" s="513"/>
      <c r="Z300" s="513"/>
      <c r="AA300" s="513"/>
      <c r="AB300" s="513"/>
      <c r="AC300" s="513"/>
      <c r="AD300" s="513"/>
      <c r="AE300" s="513"/>
      <c r="AF300" s="513"/>
      <c r="AG300" s="513"/>
      <c r="AH300" s="513"/>
      <c r="AI300" s="513"/>
      <c r="AJ300" s="513"/>
      <c r="AK300" s="513"/>
      <c r="AL300" s="513"/>
      <c r="AM300" s="513"/>
      <c r="AN300" s="513"/>
      <c r="AO300" s="513"/>
      <c r="AP300" s="513"/>
      <c r="AQ300" s="513"/>
      <c r="AR300" s="513"/>
      <c r="AS300" s="513"/>
      <c r="AT300" s="513"/>
      <c r="AU300" s="513"/>
      <c r="AV300" s="513"/>
      <c r="AW300" s="513"/>
      <c r="AX300" s="513"/>
      <c r="AY300" s="513"/>
      <c r="AZ300" s="513"/>
      <c r="BA300" s="513"/>
      <c r="BB300" s="513"/>
      <c r="BC300" s="513"/>
      <c r="BD300" s="513"/>
      <c r="BE300" s="513"/>
      <c r="BF300" s="513"/>
      <c r="BG300" s="513"/>
      <c r="BH300" s="513"/>
      <c r="BI300" s="513"/>
      <c r="BJ300" s="513"/>
      <c r="BK300" s="513"/>
      <c r="BL300" s="513"/>
      <c r="BM300" s="513"/>
      <c r="BN300" s="513"/>
      <c r="BO300" s="513"/>
      <c r="BP300" s="513"/>
      <c r="BQ300" s="513"/>
      <c r="BR300" s="513"/>
      <c r="BS300" s="513"/>
      <c r="BT300" s="513"/>
      <c r="BU300" s="513"/>
      <c r="BV300" s="513"/>
      <c r="BW300" s="513"/>
      <c r="BX300" s="513"/>
      <c r="BY300" s="513"/>
      <c r="BZ300" s="513"/>
      <c r="CA300" s="513"/>
      <c r="CB300" s="513"/>
      <c r="CC300" s="513"/>
      <c r="CD300" s="513"/>
      <c r="CE300" s="513"/>
      <c r="CF300" s="513"/>
      <c r="CG300" s="513"/>
      <c r="CH300" s="513"/>
      <c r="CI300" s="513"/>
      <c r="CJ300" s="513"/>
      <c r="CK300" s="513"/>
      <c r="CL300" s="513"/>
      <c r="CM300" s="513"/>
      <c r="CN300" s="513"/>
      <c r="CO300" s="513"/>
      <c r="CP300" s="513"/>
      <c r="CQ300" s="513"/>
      <c r="CR300" s="513"/>
      <c r="CS300" s="513"/>
      <c r="CT300" s="513"/>
      <c r="CU300" s="513"/>
      <c r="CV300" s="513"/>
      <c r="CW300" s="513"/>
      <c r="CX300" s="513"/>
      <c r="CY300" s="513"/>
      <c r="CZ300" s="513"/>
      <c r="DA300" s="513"/>
      <c r="DB300" s="513"/>
      <c r="DC300" s="513"/>
      <c r="DD300" s="513"/>
      <c r="DE300" s="513"/>
      <c r="DF300" s="513"/>
      <c r="DG300" s="513"/>
      <c r="DH300" s="513"/>
      <c r="DI300" s="513"/>
      <c r="DJ300" s="513"/>
      <c r="DK300" s="513"/>
      <c r="DL300" s="513"/>
      <c r="DM300" s="513"/>
      <c r="DN300" s="513"/>
      <c r="DO300" s="513"/>
      <c r="DP300" s="513"/>
      <c r="DQ300" s="513"/>
      <c r="DR300" s="513"/>
      <c r="DS300" s="513"/>
      <c r="DT300" s="513"/>
      <c r="DU300" s="513"/>
      <c r="DV300" s="513"/>
    </row>
    <row r="301" spans="1:126" ht="15" customHeight="1">
      <c r="A301" s="562"/>
      <c r="B301" s="697"/>
      <c r="C301" s="564"/>
      <c r="D301" s="564"/>
      <c r="E301" s="697"/>
      <c r="F301" s="565"/>
      <c r="G301" s="568"/>
      <c r="I301" s="712"/>
      <c r="J301" s="490"/>
      <c r="N301" s="557"/>
      <c r="O301" s="569"/>
      <c r="P301" s="570"/>
      <c r="S301" s="490"/>
      <c r="T301" s="39"/>
      <c r="U301" s="513"/>
      <c r="V301" s="513"/>
      <c r="W301" s="513"/>
    </row>
    <row r="302" spans="1:126" ht="15" customHeight="1">
      <c r="A302" s="562"/>
      <c r="B302" s="697"/>
      <c r="C302" s="564"/>
      <c r="D302" s="564"/>
      <c r="E302" s="697"/>
      <c r="F302" s="565"/>
      <c r="G302" s="568"/>
      <c r="I302" s="712"/>
      <c r="J302" s="490"/>
      <c r="N302" s="557"/>
      <c r="O302" s="569"/>
      <c r="P302" s="570"/>
      <c r="S302" s="490"/>
      <c r="T302" s="39"/>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c r="AY302" s="45"/>
      <c r="AZ302" s="45"/>
      <c r="BA302" s="45"/>
      <c r="BB302" s="45"/>
      <c r="BC302" s="45"/>
      <c r="BD302" s="45"/>
      <c r="BE302" s="45"/>
      <c r="BF302" s="45"/>
      <c r="BG302" s="45"/>
      <c r="BH302" s="45"/>
      <c r="BI302" s="45"/>
      <c r="BJ302" s="45"/>
      <c r="BK302" s="45"/>
      <c r="BL302" s="45"/>
      <c r="BM302" s="45"/>
      <c r="BN302" s="45"/>
      <c r="BO302" s="45"/>
      <c r="BP302" s="45"/>
      <c r="BQ302" s="45"/>
      <c r="BR302" s="45"/>
      <c r="BS302" s="45"/>
      <c r="BT302" s="45"/>
      <c r="BU302" s="45"/>
      <c r="BV302" s="45"/>
      <c r="BW302" s="45"/>
      <c r="BX302" s="45"/>
      <c r="BY302" s="45"/>
      <c r="BZ302" s="45"/>
      <c r="CA302" s="45"/>
      <c r="CB302" s="45"/>
      <c r="CC302" s="45"/>
      <c r="CD302" s="45"/>
      <c r="CE302" s="45"/>
      <c r="CF302" s="45"/>
      <c r="CG302" s="45"/>
      <c r="CH302" s="45"/>
      <c r="CI302" s="45"/>
      <c r="CJ302" s="45"/>
      <c r="CK302" s="45"/>
      <c r="CL302" s="45"/>
      <c r="CM302" s="45"/>
      <c r="CN302" s="45"/>
      <c r="CO302" s="45"/>
      <c r="CP302" s="45"/>
      <c r="CQ302" s="45"/>
      <c r="CR302" s="45"/>
      <c r="CS302" s="45"/>
      <c r="CT302" s="45"/>
      <c r="CU302" s="45"/>
      <c r="CV302" s="45"/>
      <c r="CW302" s="45"/>
      <c r="CX302" s="45"/>
      <c r="CY302" s="45"/>
      <c r="CZ302" s="45"/>
      <c r="DA302" s="45"/>
      <c r="DB302" s="45"/>
      <c r="DC302" s="45"/>
      <c r="DD302" s="45"/>
      <c r="DE302" s="45"/>
      <c r="DF302" s="45"/>
      <c r="DG302" s="45"/>
      <c r="DH302" s="45"/>
      <c r="DI302" s="45"/>
      <c r="DJ302" s="45"/>
      <c r="DK302" s="45"/>
      <c r="DL302" s="45"/>
      <c r="DM302" s="45"/>
      <c r="DN302" s="45"/>
      <c r="DO302" s="45"/>
      <c r="DP302" s="45"/>
      <c r="DQ302" s="45"/>
      <c r="DR302" s="45"/>
      <c r="DS302" s="45"/>
      <c r="DT302" s="45"/>
      <c r="DU302" s="45"/>
      <c r="DV302" s="45"/>
    </row>
    <row r="303" spans="1:126" ht="15" customHeight="1">
      <c r="A303" s="562"/>
      <c r="B303" s="697"/>
      <c r="C303" s="564"/>
      <c r="D303" s="564"/>
      <c r="E303" s="697"/>
      <c r="F303" s="565"/>
      <c r="G303" s="568"/>
      <c r="I303" s="712"/>
      <c r="J303" s="490"/>
      <c r="N303" s="557"/>
      <c r="O303" s="569"/>
      <c r="P303" s="575"/>
      <c r="S303" s="490"/>
      <c r="T303" s="39"/>
      <c r="U303" s="45"/>
      <c r="V303" s="45"/>
      <c r="W303" s="45"/>
    </row>
    <row r="304" spans="1:126" ht="15" customHeight="1">
      <c r="A304" s="562"/>
      <c r="B304" s="697"/>
      <c r="C304" s="564"/>
      <c r="D304" s="564"/>
      <c r="E304" s="697"/>
      <c r="F304" s="565"/>
      <c r="G304" s="568"/>
      <c r="I304" s="712"/>
      <c r="J304" s="490"/>
      <c r="N304" s="557"/>
      <c r="O304" s="569"/>
      <c r="P304" s="570"/>
      <c r="S304" s="490"/>
      <c r="T304" s="39"/>
    </row>
    <row r="305" spans="1:20" ht="15" customHeight="1">
      <c r="A305" s="562"/>
      <c r="B305" s="697"/>
      <c r="C305" s="564"/>
      <c r="D305" s="564"/>
      <c r="E305" s="697"/>
      <c r="F305" s="565"/>
      <c r="G305" s="568"/>
      <c r="I305" s="712"/>
      <c r="J305" s="490"/>
      <c r="N305" s="557"/>
      <c r="O305" s="569"/>
      <c r="P305" s="570"/>
      <c r="S305" s="490"/>
      <c r="T305" s="39"/>
    </row>
    <row r="306" spans="1:20" ht="15" customHeight="1">
      <c r="A306" s="562"/>
      <c r="B306" s="697"/>
      <c r="C306" s="564"/>
      <c r="D306" s="564"/>
      <c r="E306" s="697"/>
      <c r="F306" s="565"/>
      <c r="G306" s="568"/>
      <c r="I306" s="712"/>
      <c r="J306" s="490"/>
      <c r="N306" s="557"/>
      <c r="O306" s="569"/>
      <c r="P306" s="570"/>
      <c r="S306" s="490"/>
      <c r="T306" s="39"/>
    </row>
    <row r="307" spans="1:20" ht="15" customHeight="1">
      <c r="A307" s="562"/>
      <c r="B307" s="697"/>
      <c r="C307" s="564"/>
      <c r="D307" s="564"/>
      <c r="E307" s="697"/>
      <c r="F307" s="565"/>
      <c r="G307" s="568"/>
      <c r="I307" s="712"/>
      <c r="J307" s="490"/>
      <c r="N307" s="557"/>
      <c r="O307" s="569"/>
      <c r="P307" s="570"/>
      <c r="S307" s="490"/>
      <c r="T307" s="39"/>
    </row>
    <row r="308" spans="1:20" ht="15" customHeight="1">
      <c r="A308" s="562"/>
      <c r="B308" s="697"/>
      <c r="C308" s="564"/>
      <c r="D308" s="564"/>
      <c r="E308" s="697"/>
      <c r="F308" s="565"/>
      <c r="G308" s="568"/>
      <c r="I308" s="712"/>
      <c r="J308" s="490"/>
      <c r="N308" s="557"/>
      <c r="O308" s="569"/>
      <c r="P308" s="570"/>
      <c r="S308" s="490"/>
      <c r="T308" s="39"/>
    </row>
    <row r="309" spans="1:20" ht="15" customHeight="1">
      <c r="A309" s="562"/>
      <c r="B309" s="697"/>
      <c r="C309" s="564"/>
      <c r="D309" s="564"/>
      <c r="E309" s="697"/>
      <c r="F309" s="565"/>
      <c r="G309" s="568"/>
      <c r="I309" s="712"/>
      <c r="J309" s="490"/>
      <c r="N309" s="557"/>
      <c r="O309" s="569"/>
      <c r="P309" s="570"/>
      <c r="S309" s="490"/>
      <c r="T309" s="39"/>
    </row>
    <row r="310" spans="1:20" ht="15" customHeight="1">
      <c r="A310" s="562"/>
      <c r="B310" s="697"/>
      <c r="C310" s="564"/>
      <c r="D310" s="564"/>
      <c r="E310" s="697"/>
      <c r="F310" s="565"/>
      <c r="G310" s="568"/>
      <c r="I310" s="712"/>
      <c r="J310" s="490"/>
      <c r="N310" s="557"/>
      <c r="O310" s="569"/>
      <c r="P310" s="570"/>
      <c r="S310" s="490"/>
      <c r="T310" s="39"/>
    </row>
    <row r="311" spans="1:20" ht="15" customHeight="1">
      <c r="A311" s="562"/>
      <c r="B311" s="697"/>
      <c r="C311" s="564"/>
      <c r="D311" s="564"/>
      <c r="E311" s="697"/>
      <c r="F311" s="565"/>
      <c r="G311" s="568"/>
      <c r="I311" s="712"/>
      <c r="J311" s="490"/>
      <c r="N311" s="557"/>
      <c r="O311" s="569"/>
      <c r="P311" s="570"/>
      <c r="S311" s="490"/>
      <c r="T311" s="39"/>
    </row>
    <row r="312" spans="1:20" ht="15" customHeight="1">
      <c r="A312" s="562"/>
      <c r="B312" s="697"/>
      <c r="C312" s="564"/>
      <c r="D312" s="564"/>
      <c r="E312" s="697"/>
      <c r="F312" s="565"/>
      <c r="G312" s="568"/>
      <c r="I312" s="712"/>
      <c r="J312" s="490"/>
      <c r="N312" s="557"/>
      <c r="O312" s="569"/>
      <c r="P312" s="570"/>
      <c r="S312" s="490"/>
      <c r="T312" s="39"/>
    </row>
    <row r="313" spans="1:20" ht="15" customHeight="1">
      <c r="A313" s="562"/>
      <c r="B313" s="697"/>
      <c r="C313" s="564"/>
      <c r="D313" s="564"/>
      <c r="E313" s="697"/>
      <c r="F313" s="565"/>
      <c r="G313" s="568"/>
      <c r="I313" s="712"/>
      <c r="J313" s="490"/>
      <c r="N313" s="557"/>
      <c r="O313" s="569"/>
      <c r="P313" s="570"/>
      <c r="S313" s="490"/>
      <c r="T313" s="39"/>
    </row>
    <row r="314" spans="1:20" ht="15" customHeight="1">
      <c r="A314" s="562"/>
      <c r="B314" s="697"/>
      <c r="C314" s="564"/>
      <c r="D314" s="564"/>
      <c r="E314" s="697"/>
      <c r="F314" s="565"/>
      <c r="G314" s="568"/>
      <c r="I314" s="712"/>
      <c r="J314" s="490"/>
      <c r="N314" s="557"/>
      <c r="O314" s="569"/>
      <c r="P314" s="570"/>
      <c r="S314" s="490"/>
      <c r="T314" s="39"/>
    </row>
    <row r="315" spans="1:20" ht="15" customHeight="1">
      <c r="A315" s="562"/>
      <c r="B315" s="697"/>
      <c r="C315" s="564"/>
      <c r="D315" s="564"/>
      <c r="E315" s="697"/>
      <c r="F315" s="565"/>
      <c r="G315" s="568"/>
      <c r="I315" s="712"/>
      <c r="J315" s="490"/>
      <c r="N315" s="557"/>
      <c r="O315" s="569"/>
      <c r="P315" s="570"/>
      <c r="S315" s="490"/>
      <c r="T315" s="39"/>
    </row>
    <row r="316" spans="1:20" ht="15" customHeight="1">
      <c r="A316" s="562"/>
      <c r="B316" s="697"/>
      <c r="C316" s="564"/>
      <c r="D316" s="564"/>
      <c r="E316" s="697"/>
      <c r="F316" s="565"/>
      <c r="G316" s="568"/>
      <c r="I316" s="712"/>
      <c r="J316" s="490"/>
      <c r="N316" s="557"/>
      <c r="O316" s="569"/>
      <c r="P316" s="570"/>
      <c r="S316" s="490"/>
      <c r="T316" s="39"/>
    </row>
    <row r="317" spans="1:20" ht="15" customHeight="1">
      <c r="A317" s="562"/>
      <c r="B317" s="697"/>
      <c r="C317" s="564"/>
      <c r="D317" s="564"/>
      <c r="E317" s="697"/>
      <c r="F317" s="565"/>
      <c r="G317" s="568"/>
      <c r="I317" s="712"/>
      <c r="J317" s="490"/>
      <c r="N317" s="557"/>
      <c r="O317" s="569"/>
      <c r="P317" s="575"/>
      <c r="S317" s="490"/>
      <c r="T317" s="39"/>
    </row>
    <row r="318" spans="1:20" ht="15" customHeight="1">
      <c r="A318" s="562"/>
      <c r="B318" s="697"/>
      <c r="C318" s="564"/>
      <c r="D318" s="564"/>
      <c r="E318" s="697"/>
      <c r="F318" s="565"/>
      <c r="G318" s="568"/>
      <c r="I318" s="712"/>
      <c r="J318" s="490"/>
      <c r="N318" s="557"/>
      <c r="O318" s="569"/>
      <c r="P318" s="570"/>
      <c r="S318" s="490"/>
      <c r="T318" s="39"/>
    </row>
    <row r="319" spans="1:20" ht="15" customHeight="1">
      <c r="A319" s="562"/>
      <c r="B319" s="697"/>
      <c r="C319" s="564"/>
      <c r="D319" s="564"/>
      <c r="E319" s="697"/>
      <c r="F319" s="565"/>
      <c r="G319" s="568"/>
      <c r="I319" s="712"/>
      <c r="J319" s="490"/>
      <c r="N319" s="557"/>
      <c r="O319" s="569"/>
      <c r="P319" s="570"/>
      <c r="S319" s="490"/>
      <c r="T319" s="39"/>
    </row>
    <row r="320" spans="1:20" ht="15" customHeight="1">
      <c r="A320" s="562"/>
      <c r="B320" s="697"/>
      <c r="C320" s="564"/>
      <c r="D320" s="564"/>
      <c r="E320" s="697"/>
      <c r="F320" s="565"/>
      <c r="G320" s="568"/>
      <c r="I320" s="712"/>
      <c r="J320" s="490"/>
      <c r="N320" s="557"/>
      <c r="O320" s="569"/>
      <c r="P320" s="570"/>
      <c r="S320" s="490"/>
      <c r="T320" s="39"/>
    </row>
    <row r="321" spans="1:126" ht="15" customHeight="1">
      <c r="A321" s="562"/>
      <c r="B321" s="697"/>
      <c r="C321" s="564"/>
      <c r="D321" s="564"/>
      <c r="E321" s="697"/>
      <c r="F321" s="565"/>
      <c r="G321" s="568"/>
      <c r="I321" s="712"/>
      <c r="J321" s="490"/>
      <c r="N321" s="557"/>
      <c r="O321" s="569"/>
      <c r="P321" s="570"/>
      <c r="S321" s="490"/>
      <c r="T321" s="39"/>
    </row>
    <row r="322" spans="1:126" ht="15" customHeight="1">
      <c r="A322" s="562"/>
      <c r="B322" s="697"/>
      <c r="C322" s="564"/>
      <c r="D322" s="564"/>
      <c r="E322" s="697"/>
      <c r="F322" s="565"/>
      <c r="G322" s="568"/>
      <c r="I322" s="712"/>
      <c r="J322" s="490"/>
      <c r="N322" s="557"/>
      <c r="O322" s="569"/>
      <c r="P322" s="570"/>
      <c r="S322" s="490"/>
      <c r="T322" s="39"/>
    </row>
    <row r="323" spans="1:126" ht="15" customHeight="1">
      <c r="A323" s="562"/>
      <c r="B323" s="697"/>
      <c r="C323" s="564"/>
      <c r="D323" s="564"/>
      <c r="E323" s="697"/>
      <c r="F323" s="565"/>
      <c r="G323" s="568"/>
      <c r="I323" s="712"/>
      <c r="J323" s="490"/>
      <c r="N323" s="557"/>
      <c r="O323" s="569"/>
      <c r="P323" s="570"/>
      <c r="S323" s="490"/>
      <c r="T323" s="39"/>
    </row>
    <row r="324" spans="1:126" ht="15" customHeight="1">
      <c r="A324" s="562"/>
      <c r="B324" s="697"/>
      <c r="C324" s="564"/>
      <c r="D324" s="564"/>
      <c r="E324" s="697"/>
      <c r="F324" s="565"/>
      <c r="G324" s="568"/>
      <c r="I324" s="712"/>
      <c r="J324" s="490"/>
      <c r="N324" s="557"/>
      <c r="O324" s="569"/>
      <c r="P324" s="570"/>
      <c r="S324" s="490"/>
      <c r="T324" s="39"/>
    </row>
    <row r="325" spans="1:126" ht="15" customHeight="1">
      <c r="A325" s="562"/>
      <c r="B325" s="697"/>
      <c r="C325" s="564"/>
      <c r="D325" s="564"/>
      <c r="E325" s="697"/>
      <c r="F325" s="565"/>
      <c r="G325" s="568"/>
      <c r="I325" s="712"/>
      <c r="J325" s="490"/>
      <c r="N325" s="557"/>
      <c r="O325" s="569"/>
      <c r="P325" s="570"/>
      <c r="S325" s="490"/>
      <c r="T325" s="39"/>
    </row>
    <row r="326" spans="1:126" ht="15" customHeight="1">
      <c r="A326" s="562"/>
      <c r="B326" s="697"/>
      <c r="C326" s="564"/>
      <c r="D326" s="564"/>
      <c r="E326" s="697"/>
      <c r="F326" s="565"/>
      <c r="G326" s="568"/>
      <c r="I326" s="712"/>
      <c r="J326" s="490"/>
      <c r="N326" s="557"/>
      <c r="O326" s="569"/>
      <c r="P326" s="570"/>
      <c r="S326" s="490"/>
      <c r="T326" s="39"/>
    </row>
    <row r="327" spans="1:126" ht="15" customHeight="1">
      <c r="A327" s="562"/>
      <c r="B327" s="697"/>
      <c r="C327" s="564"/>
      <c r="D327" s="564"/>
      <c r="E327" s="697"/>
      <c r="F327" s="565"/>
      <c r="G327" s="568"/>
      <c r="I327" s="712"/>
      <c r="J327" s="490"/>
      <c r="N327" s="557"/>
      <c r="O327" s="569"/>
      <c r="P327" s="570"/>
      <c r="S327" s="490"/>
      <c r="T327" s="39"/>
    </row>
    <row r="328" spans="1:126" ht="15" customHeight="1">
      <c r="A328" s="562"/>
      <c r="B328" s="697"/>
      <c r="C328" s="564"/>
      <c r="D328" s="564"/>
      <c r="E328" s="697"/>
      <c r="F328" s="565"/>
      <c r="G328" s="568"/>
      <c r="I328" s="712"/>
      <c r="J328" s="490"/>
      <c r="N328" s="557"/>
      <c r="O328" s="569"/>
      <c r="P328" s="570"/>
      <c r="S328" s="490"/>
      <c r="T328" s="39"/>
    </row>
    <row r="329" spans="1:126" ht="15" customHeight="1">
      <c r="A329" s="562"/>
      <c r="B329" s="697"/>
      <c r="C329" s="564"/>
      <c r="D329" s="564"/>
      <c r="E329" s="697"/>
      <c r="F329" s="565"/>
      <c r="G329" s="568"/>
      <c r="I329" s="712"/>
      <c r="J329" s="490"/>
      <c r="N329" s="557"/>
      <c r="O329" s="569"/>
      <c r="P329" s="570"/>
      <c r="S329" s="490"/>
      <c r="T329" s="39"/>
    </row>
    <row r="330" spans="1:126" s="513" customFormat="1" ht="15" customHeight="1">
      <c r="A330" s="562"/>
      <c r="B330" s="697"/>
      <c r="C330" s="564"/>
      <c r="D330" s="564"/>
      <c r="E330" s="697"/>
      <c r="F330" s="565"/>
      <c r="G330" s="568"/>
      <c r="I330" s="712"/>
      <c r="J330" s="490"/>
      <c r="N330" s="557"/>
      <c r="O330" s="569"/>
      <c r="P330" s="570"/>
      <c r="S330" s="490"/>
      <c r="T330" s="39"/>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row>
    <row r="331" spans="1:126" ht="15" customHeight="1">
      <c r="A331" s="562"/>
      <c r="B331" s="697"/>
      <c r="C331" s="564"/>
      <c r="D331" s="564"/>
      <c r="E331" s="697"/>
      <c r="F331" s="565"/>
      <c r="G331" s="568"/>
      <c r="I331" s="712"/>
      <c r="J331" s="490"/>
      <c r="N331" s="557"/>
      <c r="O331" s="569"/>
      <c r="P331" s="575"/>
      <c r="S331" s="490"/>
      <c r="T331" s="39"/>
    </row>
    <row r="332" spans="1:126" s="45" customFormat="1" ht="15" customHeight="1">
      <c r="A332" s="562"/>
      <c r="B332" s="697"/>
      <c r="C332" s="564"/>
      <c r="D332" s="564"/>
      <c r="E332" s="697"/>
      <c r="F332" s="565"/>
      <c r="G332" s="568"/>
      <c r="I332" s="712"/>
      <c r="J332" s="490"/>
      <c r="N332" s="557"/>
      <c r="O332" s="569"/>
      <c r="P332" s="570"/>
      <c r="S332" s="490"/>
      <c r="T332" s="39"/>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row>
    <row r="333" spans="1:126" ht="15" customHeight="1">
      <c r="A333" s="562"/>
      <c r="B333" s="697"/>
      <c r="C333" s="564"/>
      <c r="D333" s="564"/>
      <c r="E333" s="697"/>
      <c r="F333" s="565"/>
      <c r="G333" s="568"/>
      <c r="I333" s="712"/>
      <c r="J333" s="490"/>
      <c r="N333" s="557"/>
      <c r="O333" s="569"/>
      <c r="P333" s="570"/>
      <c r="S333" s="490"/>
      <c r="T333" s="39"/>
    </row>
    <row r="334" spans="1:126" ht="15" customHeight="1">
      <c r="A334" s="562"/>
      <c r="B334" s="697"/>
      <c r="C334" s="564"/>
      <c r="D334" s="564"/>
      <c r="E334" s="697"/>
      <c r="F334" s="565"/>
      <c r="G334" s="568"/>
      <c r="I334" s="712"/>
      <c r="J334" s="490"/>
      <c r="N334" s="557"/>
      <c r="O334" s="569"/>
      <c r="P334" s="570"/>
      <c r="S334" s="490"/>
      <c r="T334" s="39"/>
    </row>
    <row r="335" spans="1:126" ht="15" customHeight="1">
      <c r="A335" s="562"/>
      <c r="B335" s="697"/>
      <c r="C335" s="564"/>
      <c r="D335" s="564"/>
      <c r="E335" s="697"/>
      <c r="F335" s="565"/>
      <c r="G335" s="568"/>
      <c r="I335" s="712"/>
      <c r="J335" s="490"/>
      <c r="N335" s="557"/>
      <c r="O335" s="569"/>
      <c r="P335" s="570"/>
      <c r="S335" s="490"/>
      <c r="T335" s="39"/>
    </row>
    <row r="336" spans="1:126" ht="15" customHeight="1">
      <c r="A336" s="562"/>
      <c r="B336" s="697"/>
      <c r="C336" s="564"/>
      <c r="D336" s="564"/>
      <c r="E336" s="697"/>
      <c r="F336" s="565"/>
      <c r="G336" s="568"/>
      <c r="I336" s="712"/>
      <c r="J336" s="490"/>
      <c r="N336" s="557"/>
      <c r="O336" s="576"/>
      <c r="P336" s="570"/>
      <c r="S336" s="490"/>
      <c r="T336" s="39"/>
    </row>
    <row r="337" spans="1:126" ht="15" customHeight="1">
      <c r="A337" s="562"/>
      <c r="B337" s="697"/>
      <c r="C337" s="564"/>
      <c r="D337" s="564"/>
      <c r="E337" s="697"/>
      <c r="F337" s="565"/>
      <c r="G337" s="568"/>
      <c r="I337" s="712"/>
      <c r="J337" s="490"/>
      <c r="N337" s="557"/>
      <c r="O337" s="569"/>
      <c r="P337" s="570"/>
      <c r="S337" s="490"/>
      <c r="T337" s="39"/>
    </row>
    <row r="338" spans="1:126" ht="15" customHeight="1">
      <c r="A338" s="562"/>
      <c r="B338" s="697"/>
      <c r="C338" s="564"/>
      <c r="D338" s="564"/>
      <c r="E338" s="697"/>
      <c r="F338" s="565"/>
      <c r="G338" s="568"/>
      <c r="I338" s="713"/>
      <c r="J338" s="566"/>
      <c r="N338" s="557"/>
      <c r="O338" s="576"/>
      <c r="P338" s="573"/>
      <c r="S338" s="490"/>
      <c r="T338" s="39"/>
    </row>
    <row r="339" spans="1:126" ht="15" customHeight="1">
      <c r="A339" s="562"/>
      <c r="B339" s="697"/>
      <c r="C339" s="564"/>
      <c r="D339" s="564"/>
      <c r="E339" s="697"/>
      <c r="F339" s="565"/>
      <c r="G339" s="568"/>
      <c r="I339" s="712"/>
      <c r="J339" s="490"/>
      <c r="N339" s="557"/>
      <c r="O339" s="569"/>
      <c r="P339" s="570"/>
      <c r="S339" s="490"/>
      <c r="T339" s="39"/>
    </row>
    <row r="340" spans="1:126" ht="15" customHeight="1">
      <c r="A340" s="562"/>
      <c r="B340" s="697"/>
      <c r="C340" s="564"/>
      <c r="D340" s="564"/>
      <c r="E340" s="697"/>
      <c r="F340" s="565"/>
      <c r="G340" s="568"/>
      <c r="I340" s="712"/>
      <c r="J340" s="490"/>
      <c r="N340" s="557"/>
      <c r="O340" s="569"/>
      <c r="P340" s="570"/>
      <c r="S340" s="490"/>
      <c r="T340" s="39"/>
    </row>
    <row r="341" spans="1:126" ht="15" customHeight="1">
      <c r="A341" s="562"/>
      <c r="B341" s="697"/>
      <c r="C341" s="564"/>
      <c r="D341" s="564"/>
      <c r="E341" s="697"/>
      <c r="F341" s="565"/>
      <c r="G341" s="568"/>
      <c r="I341" s="712"/>
      <c r="J341" s="490"/>
      <c r="N341" s="557"/>
      <c r="O341" s="569"/>
      <c r="P341" s="570"/>
      <c r="S341" s="490"/>
      <c r="T341" s="39"/>
    </row>
    <row r="342" spans="1:126" ht="15" customHeight="1">
      <c r="A342" s="562"/>
      <c r="B342" s="697"/>
      <c r="C342" s="564"/>
      <c r="D342" s="564"/>
      <c r="E342" s="697"/>
      <c r="F342" s="565"/>
      <c r="G342" s="568"/>
      <c r="I342" s="712"/>
      <c r="J342" s="490"/>
      <c r="N342" s="557"/>
      <c r="O342" s="576"/>
      <c r="P342" s="570"/>
      <c r="S342" s="490"/>
      <c r="T342" s="39"/>
    </row>
    <row r="343" spans="1:126" ht="15" customHeight="1">
      <c r="A343" s="562"/>
      <c r="B343" s="697"/>
      <c r="C343" s="564"/>
      <c r="D343" s="564"/>
      <c r="E343" s="697"/>
      <c r="F343" s="565"/>
      <c r="G343" s="568"/>
      <c r="I343" s="712"/>
      <c r="J343" s="490"/>
      <c r="N343" s="557"/>
      <c r="O343" s="569"/>
      <c r="P343" s="575"/>
      <c r="S343" s="490"/>
      <c r="T343" s="39"/>
    </row>
    <row r="344" spans="1:126" ht="15" customHeight="1">
      <c r="A344" s="562"/>
      <c r="B344" s="697"/>
      <c r="C344" s="564"/>
      <c r="D344" s="564"/>
      <c r="E344" s="697"/>
      <c r="F344" s="565"/>
      <c r="G344" s="568"/>
      <c r="I344" s="712"/>
      <c r="J344" s="490"/>
      <c r="N344" s="557"/>
      <c r="O344" s="569"/>
      <c r="P344" s="570"/>
      <c r="S344" s="490"/>
      <c r="T344" s="39"/>
    </row>
    <row r="345" spans="1:126" ht="15" customHeight="1">
      <c r="A345" s="562"/>
      <c r="B345" s="697"/>
      <c r="C345" s="564"/>
      <c r="D345" s="564"/>
      <c r="E345" s="697"/>
      <c r="F345" s="565"/>
      <c r="G345" s="568"/>
      <c r="I345" s="712"/>
      <c r="J345" s="490"/>
      <c r="N345" s="557"/>
      <c r="O345" s="569"/>
      <c r="P345" s="570"/>
      <c r="S345" s="490"/>
      <c r="T345" s="39"/>
    </row>
    <row r="346" spans="1:126" ht="15" customHeight="1">
      <c r="A346" s="562"/>
      <c r="B346" s="697"/>
      <c r="C346" s="564"/>
      <c r="D346" s="564"/>
      <c r="E346" s="697"/>
      <c r="F346" s="565"/>
      <c r="G346" s="568"/>
      <c r="I346" s="712"/>
      <c r="J346" s="490"/>
      <c r="N346" s="557"/>
      <c r="O346" s="569"/>
      <c r="P346" s="570"/>
      <c r="S346" s="490"/>
      <c r="T346" s="39"/>
    </row>
    <row r="347" spans="1:126" ht="15" customHeight="1">
      <c r="A347" s="562"/>
      <c r="B347" s="697"/>
      <c r="C347" s="564"/>
      <c r="D347" s="564"/>
      <c r="E347" s="697"/>
      <c r="F347" s="565"/>
      <c r="G347" s="568"/>
      <c r="I347" s="712"/>
      <c r="J347" s="490"/>
      <c r="N347" s="557"/>
      <c r="O347" s="569"/>
      <c r="P347" s="570"/>
      <c r="S347" s="490"/>
      <c r="T347" s="39"/>
    </row>
    <row r="348" spans="1:126" ht="15" customHeight="1">
      <c r="A348" s="562"/>
      <c r="B348" s="697"/>
      <c r="C348" s="564"/>
      <c r="D348" s="564"/>
      <c r="E348" s="697"/>
      <c r="F348" s="565"/>
      <c r="G348" s="568"/>
      <c r="I348" s="712"/>
      <c r="J348" s="490"/>
      <c r="N348" s="557"/>
      <c r="O348" s="569"/>
      <c r="P348" s="570"/>
      <c r="S348" s="490"/>
      <c r="T348" s="39"/>
    </row>
    <row r="349" spans="1:126" ht="15" customHeight="1">
      <c r="A349" s="562"/>
      <c r="B349" s="697"/>
      <c r="C349" s="564"/>
      <c r="D349" s="564"/>
      <c r="E349" s="697"/>
      <c r="F349" s="565"/>
      <c r="G349" s="568"/>
      <c r="I349" s="712"/>
      <c r="J349" s="490"/>
      <c r="N349" s="557"/>
      <c r="O349" s="569"/>
      <c r="P349" s="570"/>
      <c r="S349" s="490"/>
      <c r="T349" s="39"/>
      <c r="X349" s="508"/>
      <c r="Y349" s="507"/>
      <c r="Z349" s="507"/>
      <c r="AA349" s="506"/>
      <c r="AB349" s="505"/>
      <c r="AC349" s="504"/>
      <c r="AE349" s="512"/>
      <c r="AF349" s="511"/>
      <c r="AG349" s="510"/>
      <c r="AH349" s="510"/>
      <c r="AI349" s="497"/>
      <c r="AJ349" s="496"/>
      <c r="AK349" s="509"/>
      <c r="AL349" s="503"/>
      <c r="AM349" s="501"/>
      <c r="AN349" s="495"/>
      <c r="AO349" s="503"/>
      <c r="AP349" s="500"/>
      <c r="AQ349" s="500"/>
      <c r="AR349" s="18"/>
      <c r="AS349" s="508"/>
      <c r="AT349" s="507"/>
      <c r="AU349" s="507"/>
      <c r="AV349" s="506"/>
      <c r="AW349" s="505"/>
      <c r="AX349" s="504"/>
      <c r="AZ349" s="512"/>
      <c r="BA349" s="511"/>
      <c r="BB349" s="510"/>
      <c r="BC349" s="510"/>
      <c r="BD349" s="497"/>
      <c r="BE349" s="496"/>
      <c r="BF349" s="509"/>
      <c r="BG349" s="503"/>
      <c r="BH349" s="501"/>
      <c r="BI349" s="495"/>
      <c r="BJ349" s="503"/>
      <c r="BK349" s="500"/>
      <c r="BL349" s="500"/>
      <c r="BM349" s="18"/>
      <c r="BN349" s="508"/>
      <c r="BO349" s="507"/>
      <c r="BP349" s="507"/>
      <c r="BQ349" s="506"/>
      <c r="BR349" s="505"/>
      <c r="BS349" s="504"/>
      <c r="BU349" s="512"/>
      <c r="BV349" s="511"/>
      <c r="BW349" s="510"/>
      <c r="BX349" s="510"/>
      <c r="BY349" s="497"/>
      <c r="BZ349" s="496"/>
      <c r="CA349" s="509"/>
      <c r="CB349" s="503"/>
      <c r="CC349" s="501"/>
      <c r="CD349" s="495"/>
      <c r="CE349" s="503"/>
      <c r="CF349" s="500"/>
      <c r="CG349" s="500"/>
      <c r="CH349" s="18"/>
      <c r="CI349" s="508"/>
      <c r="CJ349" s="507"/>
      <c r="CK349" s="507"/>
      <c r="CL349" s="506"/>
      <c r="CM349" s="505"/>
      <c r="CN349" s="504"/>
      <c r="CP349" s="512"/>
      <c r="CQ349" s="511"/>
      <c r="CR349" s="510"/>
      <c r="CS349" s="510"/>
      <c r="CT349" s="497"/>
      <c r="CU349" s="496"/>
      <c r="CV349" s="509"/>
      <c r="CW349" s="503"/>
      <c r="CX349" s="501"/>
      <c r="CY349" s="495"/>
      <c r="CZ349" s="503"/>
      <c r="DA349" s="500"/>
      <c r="DB349" s="500"/>
      <c r="DC349" s="18"/>
      <c r="DD349" s="508"/>
      <c r="DE349" s="507"/>
      <c r="DF349" s="507"/>
      <c r="DG349" s="506"/>
      <c r="DH349" s="505"/>
      <c r="DI349" s="504"/>
      <c r="DK349" s="512"/>
      <c r="DL349" s="511"/>
      <c r="DM349" s="510"/>
      <c r="DN349" s="510"/>
      <c r="DO349" s="497"/>
      <c r="DP349" s="496"/>
      <c r="DQ349" s="509"/>
      <c r="DR349" s="503"/>
      <c r="DS349" s="501"/>
      <c r="DT349" s="495"/>
      <c r="DU349" s="503"/>
      <c r="DV349" s="500"/>
    </row>
    <row r="350" spans="1:126" ht="15" customHeight="1">
      <c r="A350" s="562"/>
      <c r="B350" s="697"/>
      <c r="C350" s="564"/>
      <c r="D350" s="564"/>
      <c r="E350" s="697"/>
      <c r="F350" s="565"/>
      <c r="G350" s="568"/>
      <c r="I350" s="712"/>
      <c r="J350" s="490"/>
      <c r="N350" s="557"/>
      <c r="O350" s="569"/>
      <c r="P350" s="570"/>
      <c r="S350" s="490"/>
      <c r="T350" s="39"/>
      <c r="U350" s="559"/>
      <c r="V350" s="495"/>
      <c r="W350" s="503"/>
    </row>
    <row r="351" spans="1:126" ht="15" customHeight="1">
      <c r="A351" s="562"/>
      <c r="B351" s="697"/>
      <c r="C351" s="564"/>
      <c r="D351" s="564"/>
      <c r="E351" s="697"/>
      <c r="F351" s="565"/>
      <c r="G351" s="568"/>
      <c r="I351" s="712"/>
      <c r="J351" s="490"/>
      <c r="N351" s="557"/>
      <c r="O351" s="569"/>
      <c r="P351" s="570"/>
      <c r="S351" s="490"/>
      <c r="T351" s="39"/>
    </row>
    <row r="352" spans="1:126" ht="15" customHeight="1">
      <c r="A352" s="562"/>
      <c r="B352" s="697"/>
      <c r="C352" s="564"/>
      <c r="D352" s="564"/>
      <c r="E352" s="697"/>
      <c r="F352" s="565"/>
      <c r="G352" s="568"/>
      <c r="I352" s="712"/>
      <c r="J352" s="490"/>
      <c r="N352" s="557"/>
      <c r="O352" s="569"/>
      <c r="P352" s="570"/>
      <c r="S352" s="490"/>
      <c r="T352" s="39"/>
    </row>
    <row r="353" spans="1:126" ht="15" customHeight="1">
      <c r="A353" s="562"/>
      <c r="B353" s="697"/>
      <c r="C353" s="564"/>
      <c r="D353" s="564"/>
      <c r="E353" s="697"/>
      <c r="F353" s="565"/>
      <c r="G353" s="568"/>
      <c r="I353" s="712"/>
      <c r="J353" s="490"/>
      <c r="N353" s="557"/>
      <c r="O353" s="569"/>
      <c r="P353" s="570"/>
      <c r="S353" s="490"/>
      <c r="T353" s="39"/>
    </row>
    <row r="354" spans="1:126" ht="15" customHeight="1">
      <c r="A354" s="562"/>
      <c r="B354" s="697"/>
      <c r="C354" s="564"/>
      <c r="D354" s="564"/>
      <c r="E354" s="697"/>
      <c r="F354" s="565"/>
      <c r="G354" s="568"/>
      <c r="I354" s="712"/>
      <c r="J354" s="490"/>
      <c r="N354" s="557"/>
      <c r="O354" s="569"/>
      <c r="P354" s="570"/>
      <c r="S354" s="490"/>
      <c r="T354" s="39"/>
    </row>
    <row r="355" spans="1:126" ht="15" customHeight="1">
      <c r="A355" s="562"/>
      <c r="B355" s="697"/>
      <c r="C355" s="564"/>
      <c r="D355" s="564"/>
      <c r="E355" s="697"/>
      <c r="F355" s="565"/>
      <c r="G355" s="568"/>
      <c r="I355" s="712"/>
      <c r="J355" s="490"/>
      <c r="N355" s="557"/>
      <c r="O355" s="569"/>
      <c r="P355" s="570"/>
      <c r="S355" s="490"/>
      <c r="T355" s="39"/>
    </row>
    <row r="356" spans="1:126" ht="15" customHeight="1">
      <c r="A356" s="562"/>
      <c r="B356" s="697"/>
      <c r="C356" s="564"/>
      <c r="D356" s="564"/>
      <c r="E356" s="697"/>
      <c r="F356" s="565"/>
      <c r="G356" s="568"/>
      <c r="I356" s="712"/>
      <c r="J356" s="490"/>
      <c r="N356" s="557"/>
      <c r="O356" s="569"/>
      <c r="P356" s="570"/>
      <c r="S356" s="490"/>
      <c r="T356" s="39"/>
    </row>
    <row r="357" spans="1:126" ht="15" customHeight="1">
      <c r="A357" s="562"/>
      <c r="B357" s="697"/>
      <c r="C357" s="564"/>
      <c r="D357" s="564"/>
      <c r="E357" s="697"/>
      <c r="F357" s="565"/>
      <c r="G357" s="568"/>
      <c r="I357" s="712"/>
      <c r="J357" s="490"/>
      <c r="N357" s="557"/>
      <c r="O357" s="569"/>
      <c r="P357" s="570"/>
      <c r="S357" s="490"/>
      <c r="T357" s="39"/>
    </row>
    <row r="358" spans="1:126" ht="15" customHeight="1">
      <c r="A358" s="562"/>
      <c r="B358" s="697"/>
      <c r="C358" s="564"/>
      <c r="D358" s="564"/>
      <c r="E358" s="697"/>
      <c r="F358" s="565"/>
      <c r="G358" s="568"/>
      <c r="I358" s="712"/>
      <c r="J358" s="490"/>
      <c r="N358" s="557"/>
      <c r="O358" s="569"/>
      <c r="P358" s="570"/>
      <c r="S358" s="490"/>
      <c r="T358" s="39"/>
    </row>
    <row r="359" spans="1:126" ht="15" customHeight="1">
      <c r="A359" s="562"/>
      <c r="B359" s="697"/>
      <c r="C359" s="564"/>
      <c r="D359" s="564"/>
      <c r="E359" s="697"/>
      <c r="F359" s="565"/>
      <c r="G359" s="568"/>
      <c r="I359" s="712"/>
      <c r="J359" s="490"/>
      <c r="N359" s="557"/>
      <c r="O359" s="569"/>
      <c r="P359" s="570"/>
      <c r="S359" s="490"/>
      <c r="T359" s="39"/>
    </row>
    <row r="360" spans="1:126" ht="15" customHeight="1">
      <c r="A360" s="562"/>
      <c r="B360" s="697"/>
      <c r="C360" s="564"/>
      <c r="D360" s="564"/>
      <c r="E360" s="697"/>
      <c r="F360" s="565"/>
      <c r="G360" s="568"/>
      <c r="I360" s="712"/>
      <c r="J360" s="490"/>
      <c r="N360" s="557"/>
      <c r="O360" s="569"/>
      <c r="P360" s="570"/>
      <c r="S360" s="490"/>
      <c r="T360" s="39"/>
    </row>
    <row r="361" spans="1:126" ht="15" customHeight="1">
      <c r="A361" s="562"/>
      <c r="B361" s="697"/>
      <c r="C361" s="564"/>
      <c r="D361" s="564"/>
      <c r="E361" s="697"/>
      <c r="F361" s="565"/>
      <c r="G361" s="568"/>
      <c r="I361" s="712"/>
      <c r="J361" s="490"/>
      <c r="N361" s="557"/>
      <c r="O361" s="569"/>
      <c r="P361" s="570"/>
      <c r="S361" s="490"/>
      <c r="T361" s="39"/>
    </row>
    <row r="362" spans="1:126" ht="15" customHeight="1">
      <c r="A362" s="562"/>
      <c r="B362" s="697"/>
      <c r="C362" s="564"/>
      <c r="D362" s="564"/>
      <c r="E362" s="697"/>
      <c r="F362" s="565"/>
      <c r="G362" s="568"/>
      <c r="I362" s="712"/>
      <c r="J362" s="490"/>
      <c r="N362" s="557"/>
      <c r="O362" s="569"/>
      <c r="P362" s="570"/>
      <c r="S362" s="490"/>
      <c r="T362" s="39"/>
    </row>
    <row r="363" spans="1:126" ht="15" customHeight="1">
      <c r="A363" s="562"/>
      <c r="B363" s="697"/>
      <c r="C363" s="564"/>
      <c r="D363" s="564"/>
      <c r="E363" s="697"/>
      <c r="F363" s="565"/>
      <c r="G363" s="568"/>
      <c r="I363" s="712"/>
      <c r="J363" s="490"/>
      <c r="N363" s="557"/>
      <c r="O363" s="569"/>
      <c r="P363" s="570"/>
      <c r="S363" s="490"/>
      <c r="T363" s="39"/>
    </row>
    <row r="364" spans="1:126" ht="15" customHeight="1">
      <c r="A364" s="562"/>
      <c r="B364" s="697"/>
      <c r="C364" s="564"/>
      <c r="D364" s="564"/>
      <c r="E364" s="697"/>
      <c r="F364" s="565"/>
      <c r="G364" s="568"/>
      <c r="I364" s="712"/>
      <c r="J364" s="490"/>
      <c r="N364" s="557"/>
      <c r="O364" s="569"/>
      <c r="P364" s="570"/>
      <c r="S364" s="490"/>
      <c r="T364" s="39"/>
    </row>
    <row r="365" spans="1:126" ht="15" customHeight="1">
      <c r="A365" s="562"/>
      <c r="B365" s="697"/>
      <c r="C365" s="564"/>
      <c r="D365" s="564"/>
      <c r="E365" s="697"/>
      <c r="F365" s="565"/>
      <c r="G365" s="568"/>
      <c r="I365" s="712"/>
      <c r="J365" s="490"/>
      <c r="N365" s="557"/>
      <c r="O365" s="569"/>
      <c r="P365" s="570"/>
      <c r="S365" s="490"/>
      <c r="T365" s="39"/>
      <c r="U365" s="203"/>
      <c r="V365" s="203"/>
      <c r="W365" s="203"/>
      <c r="X365" s="203"/>
      <c r="Y365" s="203"/>
      <c r="Z365" s="203"/>
      <c r="AA365" s="203"/>
      <c r="AB365" s="203"/>
      <c r="AC365" s="203"/>
      <c r="AD365" s="203"/>
      <c r="AE365" s="203"/>
      <c r="AF365" s="203"/>
      <c r="AG365" s="203"/>
      <c r="AH365" s="203"/>
      <c r="AI365" s="203"/>
      <c r="AJ365" s="203"/>
      <c r="AK365" s="203"/>
      <c r="AL365" s="203"/>
      <c r="AM365" s="203"/>
      <c r="AN365" s="203"/>
      <c r="AO365" s="203"/>
      <c r="AP365" s="203"/>
      <c r="AQ365" s="203"/>
      <c r="AR365" s="203"/>
      <c r="AS365" s="203"/>
      <c r="AT365" s="203"/>
      <c r="AU365" s="203"/>
      <c r="AV365" s="203"/>
      <c r="AW365" s="203"/>
      <c r="AX365" s="203"/>
      <c r="AY365" s="203"/>
      <c r="AZ365" s="203"/>
      <c r="BA365" s="203"/>
      <c r="BB365" s="203"/>
      <c r="BC365" s="203"/>
      <c r="BD365" s="203"/>
      <c r="BE365" s="203"/>
      <c r="BF365" s="203"/>
      <c r="BG365" s="203"/>
      <c r="BH365" s="203"/>
      <c r="BI365" s="203"/>
      <c r="BJ365" s="203"/>
      <c r="BK365" s="203"/>
      <c r="BL365" s="203"/>
      <c r="BM365" s="203"/>
      <c r="BN365" s="203"/>
      <c r="BO365" s="203"/>
      <c r="BP365" s="203"/>
      <c r="BQ365" s="203"/>
      <c r="BR365" s="203"/>
      <c r="BS365" s="203"/>
      <c r="BT365" s="203"/>
      <c r="BU365" s="203"/>
      <c r="BV365" s="203"/>
      <c r="BW365" s="203"/>
      <c r="BX365" s="203"/>
      <c r="BY365" s="203"/>
      <c r="BZ365" s="203"/>
      <c r="CA365" s="203"/>
      <c r="CB365" s="203"/>
      <c r="CC365" s="203"/>
      <c r="CD365" s="203"/>
      <c r="CE365" s="203"/>
      <c r="CF365" s="203"/>
      <c r="CG365" s="203"/>
      <c r="CH365" s="203"/>
      <c r="CI365" s="203"/>
      <c r="CJ365" s="203"/>
      <c r="CK365" s="203"/>
      <c r="CL365" s="203"/>
      <c r="CM365" s="203"/>
      <c r="CN365" s="203"/>
      <c r="CO365" s="203"/>
      <c r="CP365" s="203"/>
      <c r="CQ365" s="203"/>
      <c r="CR365" s="203"/>
      <c r="CS365" s="203"/>
      <c r="CT365" s="203"/>
      <c r="CU365" s="203"/>
      <c r="CV365" s="203"/>
      <c r="CW365" s="203"/>
      <c r="CX365" s="203"/>
      <c r="CY365" s="203"/>
      <c r="CZ365" s="203"/>
      <c r="DA365" s="203"/>
      <c r="DB365" s="203"/>
      <c r="DC365" s="203"/>
      <c r="DD365" s="203"/>
      <c r="DE365" s="203"/>
      <c r="DF365" s="203"/>
      <c r="DG365" s="203"/>
      <c r="DH365" s="203"/>
      <c r="DI365" s="203"/>
      <c r="DJ365" s="203"/>
      <c r="DK365" s="203"/>
      <c r="DL365" s="203"/>
      <c r="DM365" s="203"/>
      <c r="DN365" s="203"/>
      <c r="DO365" s="203"/>
      <c r="DP365" s="203"/>
      <c r="DQ365" s="203"/>
      <c r="DR365" s="203"/>
      <c r="DS365" s="203"/>
      <c r="DT365" s="203"/>
      <c r="DU365" s="203"/>
      <c r="DV365" s="203"/>
    </row>
    <row r="366" spans="1:126" ht="15" customHeight="1">
      <c r="A366" s="562"/>
      <c r="B366" s="697"/>
      <c r="C366" s="564"/>
      <c r="D366" s="564"/>
      <c r="E366" s="697"/>
      <c r="F366" s="565"/>
      <c r="G366" s="568"/>
      <c r="I366" s="712"/>
      <c r="J366" s="490"/>
      <c r="N366" s="557"/>
      <c r="O366" s="569"/>
      <c r="P366" s="570"/>
      <c r="S366" s="490"/>
      <c r="T366" s="39"/>
    </row>
    <row r="367" spans="1:126" ht="15" customHeight="1">
      <c r="A367" s="562"/>
      <c r="B367" s="697"/>
      <c r="C367" s="564"/>
      <c r="D367" s="564"/>
      <c r="E367" s="697"/>
      <c r="F367" s="565"/>
      <c r="G367" s="568"/>
      <c r="I367" s="712"/>
      <c r="J367" s="490"/>
      <c r="N367" s="557"/>
      <c r="O367" s="569"/>
      <c r="P367" s="570"/>
      <c r="S367" s="490"/>
      <c r="T367" s="39"/>
    </row>
    <row r="368" spans="1:126" ht="15" customHeight="1">
      <c r="A368" s="562"/>
      <c r="B368" s="697"/>
      <c r="C368" s="564"/>
      <c r="D368" s="564"/>
      <c r="E368" s="697"/>
      <c r="F368" s="565"/>
      <c r="G368" s="568"/>
      <c r="I368" s="712"/>
      <c r="J368" s="490"/>
      <c r="N368" s="557"/>
      <c r="O368" s="569"/>
      <c r="P368" s="570"/>
      <c r="S368" s="490"/>
      <c r="T368" s="39"/>
    </row>
    <row r="369" spans="1:11264 11266:15359 15361:16367" ht="15" customHeight="1">
      <c r="A369" s="562"/>
      <c r="B369" s="697"/>
      <c r="C369" s="564"/>
      <c r="D369" s="564"/>
      <c r="E369" s="697"/>
      <c r="F369" s="565"/>
      <c r="G369" s="568"/>
      <c r="I369" s="712"/>
      <c r="J369" s="490"/>
      <c r="N369" s="557"/>
      <c r="O369" s="569"/>
      <c r="P369" s="570"/>
      <c r="S369" s="490"/>
      <c r="T369" s="39"/>
    </row>
    <row r="370" spans="1:11264 11266:15359 15361:16367" ht="15" customHeight="1">
      <c r="A370" s="562"/>
      <c r="B370" s="697"/>
      <c r="C370" s="564"/>
      <c r="D370" s="564"/>
      <c r="E370" s="697"/>
      <c r="F370" s="565"/>
      <c r="G370" s="568"/>
      <c r="I370" s="712"/>
      <c r="J370" s="490"/>
      <c r="N370" s="557"/>
      <c r="O370" s="569"/>
      <c r="P370" s="570"/>
      <c r="S370" s="490"/>
      <c r="T370" s="39"/>
    </row>
    <row r="371" spans="1:11264 11266:15359 15361:16367" ht="15" customHeight="1">
      <c r="A371" s="562"/>
      <c r="B371" s="697"/>
      <c r="C371" s="564"/>
      <c r="D371" s="564"/>
      <c r="E371" s="697"/>
      <c r="F371" s="565"/>
      <c r="G371" s="568"/>
      <c r="I371" s="712"/>
      <c r="J371" s="490"/>
      <c r="N371" s="557"/>
      <c r="O371" s="569"/>
      <c r="P371" s="570"/>
      <c r="S371" s="490"/>
      <c r="T371" s="39"/>
    </row>
    <row r="372" spans="1:11264 11266:15359 15361:16367" ht="15" customHeight="1">
      <c r="A372" s="562"/>
      <c r="B372" s="697"/>
      <c r="C372" s="564"/>
      <c r="D372" s="564"/>
      <c r="E372" s="697"/>
      <c r="F372" s="565"/>
      <c r="G372" s="568"/>
      <c r="I372" s="712"/>
      <c r="J372" s="490"/>
      <c r="N372" s="557"/>
      <c r="O372" s="569"/>
      <c r="P372" s="570"/>
      <c r="S372" s="490"/>
      <c r="T372" s="39"/>
    </row>
    <row r="373" spans="1:11264 11266:15359 15361:16367" ht="15" customHeight="1">
      <c r="A373" s="562"/>
      <c r="B373" s="697"/>
      <c r="C373" s="564"/>
      <c r="D373" s="564"/>
      <c r="E373" s="697"/>
      <c r="F373" s="565"/>
      <c r="G373" s="568"/>
      <c r="I373" s="712"/>
      <c r="J373" s="490"/>
      <c r="N373" s="557"/>
      <c r="O373" s="569"/>
      <c r="P373" s="570"/>
      <c r="S373" s="490"/>
      <c r="T373" s="39"/>
    </row>
    <row r="374" spans="1:11264 11266:15359 15361:16367" ht="15" customHeight="1">
      <c r="A374" s="562"/>
      <c r="B374" s="697"/>
      <c r="C374" s="564"/>
      <c r="D374" s="564"/>
      <c r="E374" s="697"/>
      <c r="F374" s="577"/>
      <c r="G374" s="568"/>
      <c r="I374" s="712"/>
      <c r="J374" s="490"/>
      <c r="N374" s="557"/>
      <c r="O374" s="569"/>
      <c r="P374" s="570"/>
      <c r="S374" s="490"/>
      <c r="T374" s="39"/>
    </row>
    <row r="375" spans="1:11264 11266:15359 15361:16367" ht="15" customHeight="1">
      <c r="A375" s="562"/>
      <c r="B375" s="697"/>
      <c r="C375" s="564"/>
      <c r="D375" s="564"/>
      <c r="E375" s="697"/>
      <c r="F375" s="565"/>
      <c r="G375" s="568"/>
      <c r="I375" s="712"/>
      <c r="J375" s="490"/>
      <c r="N375" s="557"/>
      <c r="O375" s="569"/>
      <c r="P375" s="570"/>
      <c r="S375" s="490"/>
      <c r="T375" s="39"/>
    </row>
    <row r="376" spans="1:11264 11266:15359 15361:16367" ht="15" customHeight="1">
      <c r="A376" s="562"/>
      <c r="B376" s="697"/>
      <c r="C376" s="564"/>
      <c r="D376" s="564"/>
      <c r="E376" s="697"/>
      <c r="F376" s="565"/>
      <c r="G376" s="568"/>
      <c r="I376" s="712"/>
      <c r="J376" s="490"/>
      <c r="N376" s="557"/>
      <c r="O376" s="569"/>
      <c r="P376" s="570"/>
      <c r="S376" s="490"/>
      <c r="T376" s="39"/>
    </row>
    <row r="377" spans="1:11264 11266:15359 15361:16367" ht="15" customHeight="1">
      <c r="A377" s="562"/>
      <c r="B377" s="697"/>
      <c r="C377" s="564"/>
      <c r="D377" s="564"/>
      <c r="E377" s="697"/>
      <c r="F377" s="565"/>
      <c r="G377" s="568"/>
      <c r="I377" s="712"/>
      <c r="J377" s="490"/>
      <c r="N377" s="557"/>
      <c r="O377" s="569"/>
      <c r="P377" s="570"/>
      <c r="S377" s="490"/>
      <c r="T377" s="39"/>
    </row>
    <row r="378" spans="1:11264 11266:15359 15361:16367" ht="15" customHeight="1">
      <c r="A378" s="562"/>
      <c r="B378" s="697"/>
      <c r="C378" s="564"/>
      <c r="D378" s="564"/>
      <c r="E378" s="697"/>
      <c r="F378" s="565"/>
      <c r="G378" s="568"/>
      <c r="I378" s="712"/>
      <c r="J378" s="490"/>
      <c r="N378" s="557"/>
      <c r="O378" s="569"/>
      <c r="P378" s="570"/>
      <c r="S378" s="490"/>
      <c r="T378" s="39"/>
      <c r="U378" s="203"/>
      <c r="V378" s="203"/>
      <c r="W378" s="203"/>
      <c r="X378" s="203"/>
      <c r="Y378" s="203"/>
      <c r="Z378" s="203"/>
      <c r="AA378" s="203"/>
      <c r="AB378" s="203"/>
      <c r="AC378" s="203"/>
      <c r="AD378" s="203"/>
      <c r="AE378" s="203"/>
      <c r="AF378" s="203"/>
      <c r="AG378" s="203"/>
      <c r="AH378" s="203"/>
      <c r="AI378" s="203"/>
      <c r="AJ378" s="203"/>
      <c r="AK378" s="203"/>
      <c r="AL378" s="203"/>
      <c r="AM378" s="203"/>
      <c r="AN378" s="203"/>
      <c r="AO378" s="203"/>
      <c r="AP378" s="203"/>
      <c r="AQ378" s="203"/>
      <c r="AR378" s="203"/>
      <c r="AS378" s="203"/>
      <c r="AT378" s="203"/>
      <c r="AU378" s="203"/>
      <c r="AV378" s="203"/>
      <c r="AW378" s="203"/>
      <c r="AX378" s="203"/>
      <c r="AY378" s="203"/>
      <c r="AZ378" s="203"/>
      <c r="BA378" s="203"/>
      <c r="BB378" s="203"/>
      <c r="BC378" s="203"/>
      <c r="BD378" s="203"/>
      <c r="BE378" s="203"/>
      <c r="BF378" s="203"/>
      <c r="BG378" s="203"/>
      <c r="BH378" s="203"/>
      <c r="BI378" s="203"/>
      <c r="BJ378" s="203"/>
      <c r="BK378" s="203"/>
      <c r="BL378" s="203"/>
      <c r="BM378" s="203"/>
      <c r="BN378" s="203"/>
      <c r="BO378" s="203"/>
      <c r="BP378" s="203"/>
      <c r="BQ378" s="203"/>
      <c r="BR378" s="203"/>
      <c r="BS378" s="203"/>
      <c r="BT378" s="203"/>
      <c r="BU378" s="203"/>
      <c r="BV378" s="203"/>
      <c r="BW378" s="203"/>
      <c r="BX378" s="203"/>
      <c r="BY378" s="203"/>
      <c r="BZ378" s="203"/>
      <c r="CA378" s="203"/>
      <c r="CB378" s="203"/>
      <c r="CC378" s="203"/>
      <c r="CD378" s="203"/>
      <c r="CE378" s="203"/>
      <c r="CF378" s="203"/>
      <c r="CG378" s="203"/>
      <c r="CH378" s="203"/>
      <c r="CI378" s="203"/>
      <c r="CJ378" s="203"/>
      <c r="CK378" s="203"/>
      <c r="CL378" s="203"/>
      <c r="CM378" s="203"/>
      <c r="CN378" s="203"/>
      <c r="CO378" s="203"/>
      <c r="CP378" s="203"/>
      <c r="CQ378" s="203"/>
      <c r="CR378" s="203"/>
      <c r="CS378" s="203"/>
      <c r="CT378" s="203"/>
      <c r="CU378" s="203"/>
      <c r="CV378" s="203"/>
      <c r="CW378" s="203"/>
      <c r="CX378" s="203"/>
      <c r="CY378" s="203"/>
      <c r="CZ378" s="203"/>
      <c r="DA378" s="203"/>
      <c r="DB378" s="203"/>
      <c r="DC378" s="203"/>
      <c r="DD378" s="203"/>
      <c r="DE378" s="203"/>
      <c r="DF378" s="203"/>
      <c r="DG378" s="203"/>
      <c r="DH378" s="203"/>
      <c r="DI378" s="203"/>
      <c r="DJ378" s="203"/>
      <c r="DK378" s="203"/>
      <c r="DL378" s="203"/>
      <c r="DM378" s="203"/>
      <c r="DN378" s="203"/>
      <c r="DO378" s="203"/>
      <c r="DP378" s="203"/>
      <c r="DQ378" s="203"/>
      <c r="DR378" s="203"/>
      <c r="DS378" s="203"/>
      <c r="DT378" s="203"/>
      <c r="DU378" s="203"/>
      <c r="DV378" s="203"/>
    </row>
    <row r="379" spans="1:11264 11266:15359 15361:16367" ht="15" customHeight="1">
      <c r="A379" s="562"/>
      <c r="B379" s="697"/>
      <c r="C379" s="564"/>
      <c r="D379" s="564"/>
      <c r="E379" s="697"/>
      <c r="F379" s="565"/>
      <c r="G379" s="568"/>
      <c r="I379" s="712"/>
      <c r="J379" s="490"/>
      <c r="N379" s="557"/>
      <c r="O379" s="569"/>
      <c r="P379" s="570"/>
      <c r="S379" s="490"/>
      <c r="T379" s="39"/>
      <c r="DW379" s="500"/>
      <c r="DX379" s="18"/>
      <c r="DY379" s="508"/>
      <c r="DZ379" s="507"/>
      <c r="EA379" s="507"/>
      <c r="EB379" s="506"/>
      <c r="EC379" s="505"/>
      <c r="ED379" s="504"/>
      <c r="EF379" s="512"/>
      <c r="EG379" s="511"/>
      <c r="EH379" s="510"/>
      <c r="EI379" s="510"/>
      <c r="EJ379" s="497"/>
      <c r="EK379" s="496"/>
      <c r="EL379" s="509"/>
      <c r="EM379" s="503"/>
      <c r="EN379" s="501"/>
      <c r="EO379" s="495"/>
      <c r="EP379" s="503"/>
      <c r="EQ379" s="500"/>
      <c r="ER379" s="500"/>
      <c r="ES379" s="18"/>
      <c r="ET379" s="508"/>
      <c r="EU379" s="507"/>
      <c r="EV379" s="507"/>
      <c r="EW379" s="506"/>
      <c r="EX379" s="505"/>
      <c r="EY379" s="504"/>
      <c r="FA379" s="512"/>
      <c r="FB379" s="511"/>
      <c r="FC379" s="510"/>
      <c r="FD379" s="510"/>
      <c r="FE379" s="497"/>
      <c r="FF379" s="496"/>
      <c r="FG379" s="509"/>
      <c r="FH379" s="503"/>
      <c r="FI379" s="501"/>
      <c r="FJ379" s="495"/>
      <c r="FK379" s="503"/>
      <c r="FL379" s="500"/>
      <c r="FM379" s="500"/>
      <c r="FN379" s="18"/>
      <c r="FO379" s="508"/>
      <c r="FP379" s="507"/>
      <c r="FQ379" s="507"/>
      <c r="FR379" s="506"/>
      <c r="FS379" s="505"/>
      <c r="FT379" s="504"/>
      <c r="FV379" s="512"/>
      <c r="FW379" s="511"/>
      <c r="FX379" s="510"/>
      <c r="FY379" s="510"/>
      <c r="FZ379" s="497"/>
      <c r="GA379" s="496"/>
      <c r="GB379" s="509"/>
      <c r="GC379" s="503"/>
      <c r="GD379" s="501"/>
      <c r="GE379" s="495"/>
      <c r="GF379" s="503"/>
      <c r="GG379" s="500"/>
      <c r="GH379" s="500"/>
      <c r="GI379" s="18"/>
      <c r="GJ379" s="508"/>
      <c r="GK379" s="507"/>
      <c r="GL379" s="507"/>
      <c r="GM379" s="506"/>
      <c r="GN379" s="505"/>
      <c r="GO379" s="504"/>
      <c r="GQ379" s="512"/>
      <c r="GR379" s="511"/>
      <c r="GS379" s="510"/>
      <c r="GT379" s="510"/>
      <c r="GU379" s="497"/>
      <c r="GV379" s="496"/>
      <c r="GW379" s="509"/>
      <c r="GX379" s="503"/>
      <c r="GY379" s="501"/>
      <c r="GZ379" s="495"/>
      <c r="HA379" s="503"/>
      <c r="HB379" s="500"/>
      <c r="HC379" s="500"/>
      <c r="HD379" s="18"/>
      <c r="HE379" s="508"/>
      <c r="HF379" s="507"/>
      <c r="HG379" s="507"/>
      <c r="HH379" s="506"/>
      <c r="HI379" s="505"/>
      <c r="HJ379" s="504"/>
      <c r="HL379" s="512"/>
      <c r="HM379" s="511"/>
      <c r="HN379" s="510"/>
      <c r="HO379" s="510"/>
      <c r="HP379" s="497"/>
      <c r="HQ379" s="496"/>
      <c r="HR379" s="509"/>
      <c r="HS379" s="503"/>
      <c r="HT379" s="501"/>
      <c r="HU379" s="495"/>
      <c r="HV379" s="503"/>
      <c r="HW379" s="500"/>
      <c r="HX379" s="500"/>
      <c r="HY379" s="18"/>
      <c r="HZ379" s="508"/>
      <c r="IA379" s="507"/>
      <c r="IB379" s="507"/>
      <c r="IC379" s="506"/>
      <c r="ID379" s="505"/>
      <c r="IE379" s="504"/>
      <c r="IG379" s="512"/>
      <c r="IH379" s="511"/>
      <c r="II379" s="510"/>
      <c r="IJ379" s="510"/>
      <c r="IK379" s="497"/>
      <c r="IL379" s="496"/>
      <c r="IM379" s="509"/>
      <c r="IN379" s="503"/>
      <c r="IO379" s="501"/>
      <c r="IP379" s="495"/>
      <c r="IQ379" s="503"/>
      <c r="IR379" s="500"/>
      <c r="IS379" s="500"/>
      <c r="IT379" s="18"/>
      <c r="IU379" s="508"/>
      <c r="IV379" s="507"/>
      <c r="IW379" s="507"/>
      <c r="IX379" s="506"/>
      <c r="IY379" s="505"/>
      <c r="IZ379" s="504"/>
      <c r="JB379" s="512"/>
      <c r="JC379" s="511"/>
      <c r="JD379" s="510"/>
      <c r="JE379" s="510"/>
      <c r="JF379" s="497"/>
      <c r="JG379" s="496"/>
      <c r="JH379" s="509"/>
      <c r="JI379" s="503"/>
      <c r="JJ379" s="501"/>
      <c r="JK379" s="495"/>
      <c r="JL379" s="503"/>
      <c r="JM379" s="500"/>
      <c r="JN379" s="500"/>
      <c r="JO379" s="18"/>
      <c r="JP379" s="508"/>
      <c r="JQ379" s="507"/>
      <c r="JR379" s="507"/>
      <c r="JS379" s="506"/>
      <c r="JT379" s="505"/>
      <c r="JU379" s="504"/>
      <c r="JW379" s="512"/>
      <c r="JX379" s="511"/>
      <c r="JY379" s="510"/>
      <c r="JZ379" s="510"/>
      <c r="KA379" s="497"/>
      <c r="KB379" s="496"/>
      <c r="KC379" s="509"/>
      <c r="KD379" s="503"/>
      <c r="KE379" s="501"/>
      <c r="KF379" s="495"/>
      <c r="KG379" s="503"/>
      <c r="KH379" s="500"/>
      <c r="KI379" s="500"/>
      <c r="KJ379" s="18"/>
      <c r="KK379" s="508"/>
      <c r="KL379" s="507"/>
      <c r="KM379" s="507"/>
      <c r="KN379" s="506"/>
      <c r="KO379" s="505"/>
      <c r="KP379" s="504"/>
      <c r="KR379" s="512"/>
      <c r="KS379" s="511"/>
      <c r="KT379" s="510"/>
      <c r="KU379" s="510"/>
      <c r="KV379" s="497"/>
      <c r="KW379" s="496"/>
      <c r="KX379" s="509"/>
      <c r="KY379" s="503"/>
      <c r="KZ379" s="501"/>
      <c r="LA379" s="495"/>
      <c r="LB379" s="503"/>
      <c r="LC379" s="500"/>
      <c r="LD379" s="500"/>
      <c r="LE379" s="18"/>
      <c r="LF379" s="508"/>
      <c r="LG379" s="507"/>
      <c r="LH379" s="507"/>
      <c r="LI379" s="506"/>
      <c r="LJ379" s="505"/>
      <c r="LK379" s="504"/>
      <c r="LM379" s="512"/>
      <c r="LN379" s="511"/>
      <c r="LO379" s="510"/>
      <c r="LP379" s="510"/>
      <c r="LQ379" s="497"/>
      <c r="LR379" s="496"/>
      <c r="LS379" s="509"/>
      <c r="LT379" s="503"/>
      <c r="LU379" s="501"/>
      <c r="LV379" s="495"/>
      <c r="LW379" s="503"/>
      <c r="LX379" s="500"/>
      <c r="LY379" s="500"/>
      <c r="LZ379" s="18"/>
      <c r="MA379" s="508"/>
      <c r="MB379" s="507"/>
      <c r="MC379" s="507"/>
      <c r="MD379" s="506"/>
      <c r="ME379" s="505"/>
      <c r="MF379" s="504"/>
      <c r="MH379" s="512"/>
      <c r="MI379" s="511"/>
      <c r="MJ379" s="510"/>
      <c r="MK379" s="510"/>
      <c r="ML379" s="497"/>
      <c r="MM379" s="496"/>
      <c r="MN379" s="509"/>
      <c r="MO379" s="503"/>
      <c r="MP379" s="501"/>
      <c r="MQ379" s="495"/>
      <c r="MR379" s="503"/>
      <c r="MS379" s="500"/>
      <c r="MT379" s="500"/>
      <c r="MU379" s="18"/>
      <c r="MV379" s="508"/>
      <c r="MW379" s="507"/>
      <c r="MX379" s="507"/>
      <c r="MY379" s="506"/>
      <c r="MZ379" s="505"/>
      <c r="NA379" s="504"/>
      <c r="NC379" s="512"/>
      <c r="ND379" s="511"/>
      <c r="NE379" s="510"/>
      <c r="NF379" s="510"/>
      <c r="NG379" s="497"/>
      <c r="NH379" s="496"/>
      <c r="NI379" s="509"/>
      <c r="NJ379" s="503"/>
      <c r="NK379" s="501"/>
      <c r="NL379" s="495"/>
      <c r="NM379" s="503"/>
      <c r="NN379" s="500"/>
      <c r="NO379" s="500"/>
      <c r="NP379" s="18"/>
      <c r="NQ379" s="508"/>
      <c r="NR379" s="507"/>
      <c r="NS379" s="507"/>
      <c r="NT379" s="506"/>
      <c r="NU379" s="505"/>
      <c r="NV379" s="504"/>
      <c r="NX379" s="512"/>
      <c r="NY379" s="511"/>
      <c r="NZ379" s="510"/>
      <c r="OA379" s="510"/>
      <c r="OB379" s="497"/>
      <c r="OC379" s="496"/>
      <c r="OD379" s="509"/>
      <c r="OE379" s="503"/>
      <c r="OF379" s="501"/>
      <c r="OG379" s="495"/>
      <c r="OH379" s="503"/>
      <c r="OI379" s="500"/>
      <c r="OJ379" s="500"/>
      <c r="OK379" s="18"/>
      <c r="OL379" s="508"/>
      <c r="OM379" s="507"/>
      <c r="ON379" s="507"/>
      <c r="OO379" s="506"/>
      <c r="OP379" s="505"/>
      <c r="OQ379" s="504"/>
      <c r="OS379" s="512"/>
      <c r="OT379" s="511"/>
      <c r="OU379" s="510"/>
      <c r="OV379" s="510"/>
      <c r="OW379" s="497"/>
      <c r="OX379" s="496"/>
      <c r="OY379" s="509"/>
      <c r="OZ379" s="503"/>
      <c r="PA379" s="501"/>
      <c r="PB379" s="495"/>
      <c r="PC379" s="503"/>
      <c r="PD379" s="500"/>
      <c r="PE379" s="500"/>
      <c r="PF379" s="18"/>
      <c r="PG379" s="508"/>
      <c r="PH379" s="507"/>
      <c r="PI379" s="507"/>
      <c r="PJ379" s="506"/>
      <c r="PK379" s="505"/>
      <c r="PL379" s="504"/>
      <c r="PN379" s="512"/>
      <c r="PO379" s="511"/>
      <c r="PP379" s="510"/>
      <c r="PQ379" s="510"/>
      <c r="PR379" s="497"/>
      <c r="PS379" s="496"/>
      <c r="PT379" s="509"/>
      <c r="PU379" s="503"/>
      <c r="PV379" s="501"/>
      <c r="PW379" s="495"/>
      <c r="PX379" s="503"/>
      <c r="PY379" s="500"/>
      <c r="PZ379" s="500"/>
      <c r="QA379" s="18"/>
      <c r="QB379" s="508"/>
      <c r="QC379" s="507"/>
      <c r="QD379" s="507"/>
      <c r="QE379" s="506"/>
      <c r="QF379" s="505"/>
      <c r="QG379" s="504"/>
      <c r="QI379" s="512"/>
      <c r="QJ379" s="511"/>
      <c r="QK379" s="510"/>
      <c r="QL379" s="510"/>
      <c r="QM379" s="497"/>
      <c r="QN379" s="496"/>
      <c r="QO379" s="509"/>
      <c r="QP379" s="503"/>
      <c r="QQ379" s="501"/>
      <c r="QR379" s="495"/>
      <c r="QS379" s="503"/>
      <c r="QT379" s="500"/>
      <c r="QU379" s="500"/>
      <c r="QV379" s="18"/>
      <c r="QW379" s="508"/>
      <c r="QX379" s="507"/>
      <c r="QY379" s="507"/>
      <c r="QZ379" s="506"/>
      <c r="RA379" s="505"/>
      <c r="RB379" s="504"/>
      <c r="RD379" s="512"/>
      <c r="RE379" s="511"/>
      <c r="RF379" s="510"/>
      <c r="RG379" s="510"/>
      <c r="RH379" s="497"/>
      <c r="RI379" s="496"/>
      <c r="RJ379" s="509"/>
      <c r="RK379" s="503"/>
      <c r="RL379" s="501"/>
      <c r="RM379" s="495"/>
      <c r="RN379" s="503"/>
      <c r="RO379" s="500"/>
      <c r="RP379" s="500"/>
      <c r="RQ379" s="18"/>
      <c r="RR379" s="508"/>
      <c r="RS379" s="507"/>
      <c r="RT379" s="507"/>
      <c r="RU379" s="506"/>
      <c r="RV379" s="505"/>
      <c r="RW379" s="504"/>
      <c r="RY379" s="512"/>
      <c r="RZ379" s="511"/>
      <c r="SA379" s="510"/>
      <c r="SB379" s="510"/>
      <c r="SC379" s="497"/>
      <c r="SD379" s="496"/>
      <c r="SE379" s="509"/>
      <c r="SF379" s="503"/>
      <c r="SG379" s="501"/>
      <c r="SH379" s="495"/>
      <c r="SI379" s="503"/>
      <c r="SJ379" s="500"/>
      <c r="SK379" s="500"/>
      <c r="SL379" s="18"/>
      <c r="SM379" s="508"/>
      <c r="SN379" s="507"/>
      <c r="SO379" s="507"/>
      <c r="SP379" s="506"/>
      <c r="SQ379" s="505"/>
      <c r="SR379" s="504"/>
      <c r="ST379" s="512"/>
      <c r="SU379" s="511"/>
      <c r="SV379" s="510"/>
      <c r="SW379" s="510"/>
      <c r="SX379" s="497"/>
      <c r="SY379" s="496"/>
      <c r="SZ379" s="509"/>
      <c r="TA379" s="503"/>
      <c r="TB379" s="501"/>
      <c r="TC379" s="495"/>
      <c r="TD379" s="503"/>
      <c r="TE379" s="500"/>
      <c r="TF379" s="500"/>
      <c r="TG379" s="18"/>
      <c r="TH379" s="508"/>
      <c r="TI379" s="507"/>
      <c r="TJ379" s="507"/>
      <c r="TK379" s="506"/>
      <c r="TL379" s="505"/>
      <c r="TM379" s="504"/>
      <c r="TO379" s="512"/>
      <c r="TP379" s="511"/>
      <c r="TQ379" s="510"/>
      <c r="TR379" s="510"/>
      <c r="TS379" s="497"/>
      <c r="TT379" s="496"/>
      <c r="TU379" s="509"/>
      <c r="TV379" s="503"/>
      <c r="TW379" s="501"/>
      <c r="TX379" s="495"/>
      <c r="TY379" s="503"/>
      <c r="TZ379" s="500"/>
      <c r="UA379" s="500"/>
      <c r="UB379" s="18"/>
      <c r="UC379" s="508"/>
      <c r="UD379" s="507"/>
      <c r="UE379" s="507"/>
      <c r="UF379" s="506"/>
      <c r="UG379" s="505"/>
      <c r="UH379" s="504"/>
      <c r="UJ379" s="512"/>
      <c r="UK379" s="511"/>
      <c r="UL379" s="510"/>
      <c r="UM379" s="510"/>
      <c r="UN379" s="497"/>
      <c r="UO379" s="496"/>
      <c r="UP379" s="509"/>
      <c r="UQ379" s="503"/>
      <c r="UR379" s="501"/>
      <c r="US379" s="495"/>
      <c r="UT379" s="503"/>
      <c r="UU379" s="500"/>
      <c r="UV379" s="500"/>
      <c r="UW379" s="18"/>
      <c r="UX379" s="508"/>
      <c r="UY379" s="507"/>
      <c r="UZ379" s="507"/>
      <c r="VA379" s="506"/>
      <c r="VB379" s="505"/>
      <c r="VC379" s="504"/>
      <c r="VE379" s="512"/>
      <c r="VF379" s="511"/>
      <c r="VG379" s="510"/>
      <c r="VH379" s="510"/>
      <c r="VI379" s="497"/>
      <c r="VJ379" s="496"/>
      <c r="VK379" s="509"/>
      <c r="VL379" s="503"/>
      <c r="VM379" s="501"/>
      <c r="VN379" s="495"/>
      <c r="VO379" s="503"/>
      <c r="VP379" s="500"/>
      <c r="VQ379" s="500"/>
      <c r="VR379" s="18"/>
      <c r="VS379" s="508"/>
      <c r="VT379" s="507"/>
      <c r="VU379" s="507"/>
      <c r="VV379" s="506"/>
      <c r="VW379" s="505"/>
      <c r="VX379" s="504"/>
      <c r="VZ379" s="512"/>
      <c r="WA379" s="511"/>
      <c r="WB379" s="510"/>
      <c r="WC379" s="510"/>
      <c r="WD379" s="497"/>
      <c r="WE379" s="496"/>
      <c r="WF379" s="509"/>
      <c r="WG379" s="503"/>
      <c r="WH379" s="501"/>
      <c r="WI379" s="495"/>
      <c r="WJ379" s="503"/>
      <c r="WK379" s="500"/>
      <c r="WL379" s="500"/>
      <c r="WM379" s="18"/>
      <c r="WN379" s="508"/>
      <c r="WO379" s="507"/>
      <c r="WP379" s="507"/>
      <c r="WQ379" s="506"/>
      <c r="WR379" s="505"/>
      <c r="WS379" s="504"/>
      <c r="WU379" s="512"/>
      <c r="WV379" s="511"/>
      <c r="WW379" s="510"/>
      <c r="WX379" s="510"/>
      <c r="WY379" s="497"/>
      <c r="WZ379" s="496"/>
      <c r="XA379" s="509"/>
      <c r="XB379" s="503"/>
      <c r="XC379" s="501"/>
      <c r="XD379" s="495"/>
      <c r="XE379" s="503"/>
      <c r="XF379" s="500"/>
      <c r="XG379" s="500"/>
      <c r="XH379" s="18"/>
      <c r="XI379" s="508"/>
      <c r="XJ379" s="507"/>
      <c r="XK379" s="507"/>
      <c r="XL379" s="506"/>
      <c r="XM379" s="505"/>
      <c r="XN379" s="504"/>
      <c r="XP379" s="512"/>
      <c r="XQ379" s="511"/>
      <c r="XR379" s="510"/>
      <c r="XS379" s="510"/>
      <c r="XT379" s="497"/>
      <c r="XU379" s="496"/>
      <c r="XV379" s="509"/>
      <c r="XW379" s="503"/>
      <c r="XX379" s="501"/>
      <c r="XY379" s="495"/>
      <c r="XZ379" s="503"/>
      <c r="YA379" s="500"/>
      <c r="YB379" s="500"/>
      <c r="YC379" s="18"/>
      <c r="YD379" s="508"/>
      <c r="YE379" s="507"/>
      <c r="YF379" s="507"/>
      <c r="YG379" s="506"/>
      <c r="YH379" s="505"/>
      <c r="YI379" s="504"/>
      <c r="YK379" s="512"/>
      <c r="YL379" s="511"/>
      <c r="YM379" s="510"/>
      <c r="YN379" s="510"/>
      <c r="YO379" s="497"/>
      <c r="YP379" s="496"/>
      <c r="YQ379" s="509"/>
      <c r="YR379" s="503"/>
      <c r="YS379" s="501"/>
      <c r="YT379" s="495"/>
      <c r="YU379" s="503"/>
      <c r="YV379" s="500"/>
      <c r="YW379" s="500"/>
      <c r="YX379" s="18"/>
      <c r="YY379" s="508"/>
      <c r="YZ379" s="507"/>
      <c r="ZA379" s="507"/>
      <c r="ZB379" s="506"/>
      <c r="ZC379" s="505"/>
      <c r="ZD379" s="504"/>
      <c r="ZF379" s="512"/>
      <c r="ZG379" s="511"/>
      <c r="ZH379" s="510"/>
      <c r="ZI379" s="510"/>
      <c r="ZJ379" s="497"/>
      <c r="ZK379" s="496"/>
      <c r="ZL379" s="509"/>
      <c r="ZM379" s="503"/>
      <c r="ZN379" s="501"/>
      <c r="ZO379" s="495"/>
      <c r="ZP379" s="503"/>
      <c r="ZQ379" s="500"/>
      <c r="ZR379" s="500"/>
      <c r="ZS379" s="18"/>
      <c r="ZT379" s="508"/>
      <c r="ZU379" s="507"/>
      <c r="ZV379" s="507"/>
      <c r="ZW379" s="506"/>
      <c r="ZX379" s="505"/>
      <c r="ZY379" s="504"/>
      <c r="AAA379" s="512"/>
      <c r="AAB379" s="511"/>
      <c r="AAC379" s="510"/>
      <c r="AAD379" s="510"/>
      <c r="AAE379" s="497"/>
      <c r="AAF379" s="496"/>
      <c r="AAG379" s="509"/>
      <c r="AAH379" s="503"/>
      <c r="AAI379" s="501"/>
      <c r="AAJ379" s="495"/>
      <c r="AAK379" s="503"/>
      <c r="AAL379" s="500"/>
      <c r="AAM379" s="500"/>
      <c r="AAN379" s="18"/>
      <c r="AAO379" s="508"/>
      <c r="AAP379" s="507"/>
      <c r="AAQ379" s="507"/>
      <c r="AAR379" s="506"/>
      <c r="AAS379" s="505"/>
      <c r="AAT379" s="504"/>
      <c r="AAV379" s="512"/>
      <c r="AAW379" s="511"/>
      <c r="AAX379" s="510"/>
      <c r="AAY379" s="510"/>
      <c r="AAZ379" s="497"/>
      <c r="ABA379" s="496"/>
      <c r="ABB379" s="509"/>
      <c r="ABC379" s="503"/>
      <c r="ABD379" s="501"/>
      <c r="ABE379" s="495"/>
      <c r="ABF379" s="503"/>
      <c r="ABG379" s="500"/>
      <c r="ABH379" s="500"/>
      <c r="ABI379" s="18"/>
      <c r="ABJ379" s="508"/>
      <c r="ABK379" s="507"/>
      <c r="ABL379" s="507"/>
      <c r="ABM379" s="506"/>
      <c r="ABN379" s="505"/>
      <c r="ABO379" s="504"/>
      <c r="ABQ379" s="512"/>
      <c r="ABR379" s="511"/>
      <c r="ABS379" s="510"/>
      <c r="ABT379" s="510"/>
      <c r="ABU379" s="497"/>
      <c r="ABV379" s="496"/>
      <c r="ABW379" s="509"/>
      <c r="ABX379" s="503"/>
      <c r="ABY379" s="501"/>
      <c r="ABZ379" s="495"/>
      <c r="ACA379" s="503"/>
      <c r="ACB379" s="500"/>
      <c r="ACC379" s="500"/>
      <c r="ACD379" s="18"/>
      <c r="ACE379" s="508"/>
      <c r="ACF379" s="507"/>
      <c r="ACG379" s="507"/>
      <c r="ACH379" s="506"/>
      <c r="ACI379" s="505"/>
      <c r="ACJ379" s="504"/>
      <c r="ACL379" s="512"/>
      <c r="ACM379" s="511"/>
      <c r="ACN379" s="510"/>
      <c r="ACO379" s="510"/>
      <c r="ACP379" s="497"/>
      <c r="ACQ379" s="496"/>
      <c r="ACR379" s="509"/>
      <c r="ACS379" s="503"/>
      <c r="ACT379" s="501"/>
      <c r="ACU379" s="495"/>
      <c r="ACV379" s="503"/>
      <c r="ACW379" s="500"/>
      <c r="ACX379" s="500"/>
      <c r="ACY379" s="18"/>
      <c r="ACZ379" s="508"/>
      <c r="ADA379" s="507"/>
      <c r="ADB379" s="507"/>
      <c r="ADC379" s="506"/>
      <c r="ADD379" s="505"/>
      <c r="ADE379" s="504"/>
      <c r="ADG379" s="512"/>
      <c r="ADH379" s="511"/>
      <c r="ADI379" s="510"/>
      <c r="ADJ379" s="510"/>
      <c r="ADK379" s="497"/>
      <c r="ADL379" s="496"/>
      <c r="ADM379" s="509"/>
      <c r="ADN379" s="503"/>
      <c r="ADO379" s="501"/>
      <c r="ADP379" s="495"/>
      <c r="ADQ379" s="503"/>
      <c r="ADR379" s="500"/>
      <c r="ADS379" s="500"/>
      <c r="ADT379" s="18"/>
      <c r="ADU379" s="508"/>
      <c r="ADV379" s="507"/>
      <c r="ADW379" s="507"/>
      <c r="ADX379" s="506"/>
      <c r="ADY379" s="505"/>
      <c r="ADZ379" s="504"/>
      <c r="AEB379" s="512"/>
      <c r="AEC379" s="511"/>
      <c r="AED379" s="510"/>
      <c r="AEE379" s="510"/>
      <c r="AEF379" s="497"/>
      <c r="AEG379" s="496"/>
      <c r="AEH379" s="509"/>
      <c r="AEI379" s="503"/>
      <c r="AEJ379" s="501"/>
      <c r="AEK379" s="495"/>
      <c r="AEL379" s="503"/>
      <c r="AEM379" s="500"/>
      <c r="AEN379" s="500"/>
      <c r="AEO379" s="18"/>
      <c r="AEP379" s="508"/>
      <c r="AEQ379" s="507"/>
      <c r="AER379" s="507"/>
      <c r="AES379" s="506"/>
      <c r="AET379" s="505"/>
      <c r="AEU379" s="504"/>
      <c r="AEW379" s="512"/>
      <c r="AEX379" s="511"/>
      <c r="AEY379" s="510"/>
      <c r="AEZ379" s="510"/>
      <c r="AFA379" s="497"/>
      <c r="AFB379" s="496"/>
      <c r="AFC379" s="509"/>
      <c r="AFD379" s="503"/>
      <c r="AFE379" s="501"/>
      <c r="AFF379" s="495"/>
      <c r="AFG379" s="503"/>
      <c r="AFH379" s="500"/>
      <c r="AFI379" s="500"/>
      <c r="AFJ379" s="18"/>
      <c r="AFK379" s="508"/>
      <c r="AFL379" s="507"/>
      <c r="AFM379" s="507"/>
      <c r="AFN379" s="506"/>
      <c r="AFO379" s="505"/>
      <c r="AFP379" s="504"/>
      <c r="AFR379" s="512"/>
      <c r="AFS379" s="511"/>
      <c r="AFT379" s="510"/>
      <c r="AFU379" s="510"/>
      <c r="AFV379" s="497"/>
      <c r="AFW379" s="496"/>
      <c r="AFX379" s="509"/>
      <c r="AFY379" s="503"/>
      <c r="AFZ379" s="501"/>
      <c r="AGA379" s="495"/>
      <c r="AGB379" s="503"/>
      <c r="AGC379" s="500"/>
      <c r="AGD379" s="500"/>
      <c r="AGE379" s="18"/>
      <c r="AGF379" s="508"/>
      <c r="AGG379" s="507"/>
      <c r="AGH379" s="507"/>
      <c r="AGI379" s="506"/>
      <c r="AGJ379" s="505"/>
      <c r="AGK379" s="504"/>
      <c r="AGM379" s="512"/>
      <c r="AGN379" s="511"/>
      <c r="AGO379" s="510"/>
      <c r="AGP379" s="510"/>
      <c r="AGQ379" s="497"/>
      <c r="AGR379" s="496"/>
      <c r="AGS379" s="509"/>
      <c r="AGT379" s="503"/>
      <c r="AGU379" s="501"/>
      <c r="AGV379" s="495"/>
      <c r="AGW379" s="503"/>
      <c r="AGX379" s="500"/>
      <c r="AGY379" s="500"/>
      <c r="AGZ379" s="18"/>
      <c r="AHA379" s="508"/>
      <c r="AHB379" s="507"/>
      <c r="AHC379" s="507"/>
      <c r="AHD379" s="506"/>
      <c r="AHE379" s="505"/>
      <c r="AHF379" s="504"/>
      <c r="AHH379" s="512"/>
      <c r="AHI379" s="511"/>
      <c r="AHJ379" s="510"/>
      <c r="AHK379" s="510"/>
      <c r="AHL379" s="497"/>
      <c r="AHM379" s="496"/>
      <c r="AHN379" s="509"/>
      <c r="AHO379" s="503"/>
      <c r="AHP379" s="501"/>
      <c r="AHQ379" s="495"/>
      <c r="AHR379" s="503"/>
      <c r="AHS379" s="500"/>
      <c r="AHT379" s="500"/>
      <c r="AHU379" s="18"/>
      <c r="AHV379" s="508"/>
      <c r="AHW379" s="507"/>
      <c r="AHX379" s="507"/>
      <c r="AHY379" s="506"/>
      <c r="AHZ379" s="505"/>
      <c r="AIA379" s="504"/>
      <c r="AIC379" s="512"/>
      <c r="AID379" s="511"/>
      <c r="AIE379" s="510"/>
      <c r="AIF379" s="510"/>
      <c r="AIG379" s="497"/>
      <c r="AIH379" s="496"/>
      <c r="AII379" s="509"/>
      <c r="AIJ379" s="503"/>
      <c r="AIK379" s="501"/>
      <c r="AIL379" s="495"/>
      <c r="AIM379" s="503"/>
      <c r="AIN379" s="500"/>
      <c r="AIO379" s="500"/>
      <c r="AIP379" s="18"/>
      <c r="AIQ379" s="508"/>
      <c r="AIR379" s="507"/>
      <c r="AIS379" s="507"/>
      <c r="AIT379" s="506"/>
      <c r="AIU379" s="505"/>
      <c r="AIV379" s="504"/>
      <c r="AIX379" s="512"/>
      <c r="AIY379" s="511"/>
      <c r="AIZ379" s="510"/>
      <c r="AJA379" s="510"/>
      <c r="AJB379" s="497"/>
      <c r="AJC379" s="496"/>
      <c r="AJD379" s="509"/>
      <c r="AJE379" s="503"/>
      <c r="AJF379" s="501"/>
      <c r="AJG379" s="495"/>
      <c r="AJH379" s="503"/>
      <c r="AJI379" s="500"/>
      <c r="AJJ379" s="500"/>
      <c r="AJK379" s="18"/>
      <c r="AJL379" s="508"/>
      <c r="AJM379" s="507"/>
      <c r="AJN379" s="507"/>
      <c r="AJO379" s="506"/>
      <c r="AJP379" s="505"/>
      <c r="AJQ379" s="504"/>
      <c r="AJS379" s="512"/>
      <c r="AJT379" s="511"/>
      <c r="AJU379" s="510"/>
      <c r="AJV379" s="510"/>
      <c r="AJW379" s="497"/>
      <c r="AJX379" s="496"/>
      <c r="AJY379" s="509"/>
      <c r="AJZ379" s="503"/>
      <c r="AKA379" s="501"/>
      <c r="AKB379" s="495"/>
      <c r="AKC379" s="503"/>
      <c r="AKD379" s="500"/>
      <c r="AKE379" s="500"/>
      <c r="AKF379" s="18"/>
      <c r="AKG379" s="508"/>
      <c r="AKH379" s="507"/>
      <c r="AKI379" s="507"/>
      <c r="AKJ379" s="506"/>
      <c r="AKK379" s="505"/>
      <c r="AKL379" s="504"/>
      <c r="AKN379" s="512"/>
      <c r="AKO379" s="511"/>
      <c r="AKP379" s="510"/>
      <c r="AKQ379" s="510"/>
      <c r="AKR379" s="497"/>
      <c r="AKS379" s="496"/>
      <c r="AKT379" s="509"/>
      <c r="AKU379" s="503"/>
      <c r="AKV379" s="501"/>
      <c r="AKW379" s="495"/>
      <c r="AKX379" s="503"/>
      <c r="AKY379" s="500"/>
      <c r="AKZ379" s="500"/>
      <c r="ALA379" s="18"/>
      <c r="ALB379" s="508"/>
      <c r="ALC379" s="507"/>
      <c r="ALD379" s="507"/>
      <c r="ALE379" s="506"/>
      <c r="ALF379" s="505"/>
      <c r="ALG379" s="504"/>
      <c r="ALI379" s="512"/>
      <c r="ALJ379" s="511"/>
      <c r="ALK379" s="510"/>
      <c r="ALL379" s="510"/>
      <c r="ALM379" s="497"/>
      <c r="ALN379" s="496"/>
      <c r="ALO379" s="509"/>
      <c r="ALP379" s="503"/>
      <c r="ALQ379" s="501"/>
      <c r="ALR379" s="495"/>
      <c r="ALS379" s="503"/>
      <c r="ALT379" s="500"/>
      <c r="ALU379" s="500"/>
      <c r="ALV379" s="18"/>
      <c r="ALW379" s="508"/>
      <c r="ALX379" s="507"/>
      <c r="ALY379" s="507"/>
      <c r="ALZ379" s="506"/>
      <c r="AMA379" s="505"/>
      <c r="AMB379" s="504"/>
      <c r="AMD379" s="512"/>
      <c r="AME379" s="511"/>
      <c r="AMF379" s="510"/>
      <c r="AMG379" s="510"/>
      <c r="AMH379" s="497"/>
      <c r="AMI379" s="496"/>
      <c r="AMJ379" s="509"/>
      <c r="AMK379" s="503"/>
      <c r="AML379" s="501"/>
      <c r="AMM379" s="495"/>
      <c r="AMN379" s="503"/>
      <c r="AMO379" s="500"/>
      <c r="AMP379" s="500"/>
      <c r="AMQ379" s="18"/>
      <c r="AMR379" s="508"/>
      <c r="AMS379" s="507"/>
      <c r="AMT379" s="507"/>
      <c r="AMU379" s="506"/>
      <c r="AMV379" s="505"/>
      <c r="AMW379" s="504"/>
      <c r="AMY379" s="512"/>
      <c r="AMZ379" s="511"/>
      <c r="ANA379" s="510"/>
      <c r="ANB379" s="510"/>
      <c r="ANC379" s="497"/>
      <c r="AND379" s="496"/>
      <c r="ANE379" s="509"/>
      <c r="ANF379" s="503"/>
      <c r="ANG379" s="501"/>
      <c r="ANH379" s="495"/>
      <c r="ANI379" s="503"/>
      <c r="ANJ379" s="500"/>
      <c r="ANK379" s="500"/>
      <c r="ANL379" s="18"/>
      <c r="ANM379" s="508"/>
      <c r="ANN379" s="507"/>
      <c r="ANO379" s="507"/>
      <c r="ANP379" s="506"/>
      <c r="ANQ379" s="505"/>
      <c r="ANR379" s="504"/>
      <c r="ANT379" s="512"/>
      <c r="ANU379" s="511"/>
      <c r="ANV379" s="510"/>
      <c r="ANW379" s="510"/>
      <c r="ANX379" s="497"/>
      <c r="ANY379" s="496"/>
      <c r="ANZ379" s="509"/>
      <c r="AOA379" s="503"/>
      <c r="AOB379" s="501"/>
      <c r="AOC379" s="495"/>
      <c r="AOD379" s="503"/>
      <c r="AOE379" s="500"/>
      <c r="AOF379" s="500"/>
      <c r="AOG379" s="18"/>
      <c r="AOH379" s="508"/>
      <c r="AOI379" s="507"/>
      <c r="AOJ379" s="507"/>
      <c r="AOK379" s="506"/>
      <c r="AOL379" s="505"/>
      <c r="AOM379" s="504"/>
      <c r="AOO379" s="512"/>
      <c r="AOP379" s="511"/>
      <c r="AOQ379" s="510"/>
      <c r="AOR379" s="510"/>
      <c r="AOS379" s="497"/>
      <c r="AOT379" s="496"/>
      <c r="AOU379" s="509"/>
      <c r="AOV379" s="503"/>
      <c r="AOW379" s="501"/>
      <c r="AOX379" s="495"/>
      <c r="AOY379" s="503"/>
      <c r="AOZ379" s="500"/>
      <c r="APA379" s="500"/>
      <c r="APB379" s="18"/>
      <c r="APC379" s="508"/>
      <c r="APD379" s="507"/>
      <c r="APE379" s="507"/>
      <c r="APF379" s="506"/>
      <c r="APG379" s="505"/>
      <c r="APH379" s="504"/>
      <c r="APJ379" s="512"/>
      <c r="APK379" s="511"/>
      <c r="APL379" s="510"/>
      <c r="APM379" s="510"/>
      <c r="APN379" s="497"/>
      <c r="APO379" s="496"/>
      <c r="APP379" s="509"/>
      <c r="APQ379" s="503"/>
      <c r="APR379" s="501"/>
      <c r="APS379" s="495"/>
      <c r="APT379" s="503"/>
      <c r="APU379" s="500"/>
      <c r="APV379" s="500"/>
      <c r="APW379" s="18"/>
      <c r="APX379" s="508"/>
      <c r="APY379" s="507"/>
      <c r="APZ379" s="507"/>
      <c r="AQA379" s="506"/>
      <c r="AQB379" s="505"/>
      <c r="AQC379" s="504"/>
      <c r="AQE379" s="512"/>
      <c r="AQF379" s="511"/>
      <c r="AQG379" s="510"/>
      <c r="AQH379" s="510"/>
      <c r="AQI379" s="497"/>
      <c r="AQJ379" s="496"/>
      <c r="AQK379" s="509"/>
      <c r="AQL379" s="503"/>
      <c r="AQM379" s="501"/>
      <c r="AQN379" s="495"/>
      <c r="AQO379" s="503"/>
      <c r="AQP379" s="500"/>
      <c r="AQQ379" s="500"/>
      <c r="AQR379" s="18"/>
      <c r="AQS379" s="508"/>
      <c r="AQT379" s="507"/>
      <c r="AQU379" s="507"/>
      <c r="AQV379" s="506"/>
      <c r="AQW379" s="505"/>
      <c r="AQX379" s="504"/>
      <c r="AQZ379" s="512"/>
      <c r="ARA379" s="511"/>
      <c r="ARB379" s="510"/>
      <c r="ARC379" s="510"/>
      <c r="ARD379" s="497"/>
      <c r="ARE379" s="496"/>
      <c r="ARF379" s="509"/>
      <c r="ARG379" s="503"/>
      <c r="ARH379" s="501"/>
      <c r="ARI379" s="495"/>
      <c r="ARJ379" s="503"/>
      <c r="ARK379" s="500"/>
      <c r="ARL379" s="500"/>
      <c r="ARM379" s="18"/>
      <c r="ARN379" s="508"/>
      <c r="ARO379" s="507"/>
      <c r="ARP379" s="507"/>
      <c r="ARQ379" s="506"/>
      <c r="ARR379" s="505"/>
      <c r="ARS379" s="504"/>
      <c r="ARU379" s="512"/>
      <c r="ARV379" s="511"/>
      <c r="ARW379" s="510"/>
      <c r="ARX379" s="510"/>
      <c r="ARY379" s="497"/>
      <c r="ARZ379" s="496"/>
      <c r="ASA379" s="509"/>
      <c r="ASB379" s="503"/>
      <c r="ASC379" s="501"/>
      <c r="ASD379" s="495"/>
      <c r="ASE379" s="503"/>
      <c r="ASF379" s="500"/>
      <c r="ASG379" s="500"/>
      <c r="ASH379" s="18"/>
      <c r="ASI379" s="508"/>
      <c r="ASJ379" s="507"/>
      <c r="ASK379" s="507"/>
      <c r="ASL379" s="506"/>
      <c r="ASM379" s="505"/>
      <c r="ASN379" s="504"/>
      <c r="ASP379" s="512"/>
      <c r="ASQ379" s="511"/>
      <c r="ASR379" s="510"/>
      <c r="ASS379" s="510"/>
      <c r="AST379" s="497"/>
      <c r="ASU379" s="496"/>
      <c r="ASV379" s="509"/>
      <c r="ASW379" s="503"/>
      <c r="ASX379" s="501"/>
      <c r="ASY379" s="495"/>
      <c r="ASZ379" s="503"/>
      <c r="ATA379" s="500"/>
      <c r="ATB379" s="500"/>
      <c r="ATC379" s="18"/>
      <c r="ATD379" s="508"/>
      <c r="ATE379" s="507"/>
      <c r="ATF379" s="507"/>
      <c r="ATG379" s="506"/>
      <c r="ATH379" s="505"/>
      <c r="ATI379" s="504"/>
      <c r="ATK379" s="512"/>
      <c r="ATL379" s="511"/>
      <c r="ATM379" s="510"/>
      <c r="ATN379" s="510"/>
      <c r="ATO379" s="497"/>
      <c r="ATP379" s="496"/>
      <c r="ATQ379" s="509"/>
      <c r="ATR379" s="503"/>
      <c r="ATS379" s="501"/>
      <c r="ATT379" s="495"/>
      <c r="ATU379" s="503"/>
      <c r="ATV379" s="500"/>
      <c r="ATW379" s="500"/>
      <c r="ATX379" s="18"/>
      <c r="ATY379" s="508"/>
      <c r="ATZ379" s="507"/>
      <c r="AUA379" s="507"/>
      <c r="AUB379" s="506"/>
      <c r="AUC379" s="505"/>
      <c r="AUD379" s="504"/>
      <c r="AUF379" s="512"/>
      <c r="AUG379" s="511"/>
      <c r="AUH379" s="510"/>
      <c r="AUI379" s="510"/>
      <c r="AUJ379" s="497"/>
      <c r="AUK379" s="496"/>
      <c r="AUL379" s="509"/>
      <c r="AUM379" s="503"/>
      <c r="AUN379" s="501"/>
      <c r="AUO379" s="495"/>
      <c r="AUP379" s="503"/>
      <c r="AUQ379" s="500"/>
      <c r="AUR379" s="500"/>
      <c r="AUS379" s="18"/>
      <c r="AUT379" s="508"/>
      <c r="AUU379" s="507"/>
      <c r="AUV379" s="507"/>
      <c r="AUW379" s="506"/>
      <c r="AUX379" s="505"/>
      <c r="AUY379" s="504"/>
      <c r="AVA379" s="512"/>
      <c r="AVB379" s="511"/>
      <c r="AVC379" s="510"/>
      <c r="AVD379" s="510"/>
      <c r="AVE379" s="497"/>
      <c r="AVF379" s="496"/>
      <c r="AVG379" s="509"/>
      <c r="AVH379" s="503"/>
      <c r="AVI379" s="501"/>
      <c r="AVJ379" s="495"/>
      <c r="AVK379" s="503"/>
      <c r="AVL379" s="500"/>
      <c r="AVM379" s="500"/>
      <c r="AVN379" s="18"/>
      <c r="AVO379" s="508"/>
      <c r="AVP379" s="507"/>
      <c r="AVQ379" s="507"/>
      <c r="AVR379" s="506"/>
      <c r="AVS379" s="505"/>
      <c r="AVT379" s="504"/>
      <c r="AVV379" s="512"/>
      <c r="AVW379" s="511"/>
      <c r="AVX379" s="510"/>
      <c r="AVY379" s="510"/>
      <c r="AVZ379" s="497"/>
      <c r="AWA379" s="496"/>
      <c r="AWB379" s="509"/>
      <c r="AWC379" s="503"/>
      <c r="AWD379" s="501"/>
      <c r="AWE379" s="495"/>
      <c r="AWF379" s="503"/>
      <c r="AWG379" s="500"/>
      <c r="AWH379" s="500"/>
      <c r="AWI379" s="18"/>
      <c r="AWJ379" s="508"/>
      <c r="AWK379" s="507"/>
      <c r="AWL379" s="507"/>
      <c r="AWM379" s="506"/>
      <c r="AWN379" s="505"/>
      <c r="AWO379" s="504"/>
      <c r="AWQ379" s="512"/>
      <c r="AWR379" s="511"/>
      <c r="AWS379" s="510"/>
      <c r="AWT379" s="510"/>
      <c r="AWU379" s="497"/>
      <c r="AWV379" s="496"/>
      <c r="AWW379" s="509"/>
      <c r="AWX379" s="503"/>
      <c r="AWY379" s="501"/>
      <c r="AWZ379" s="495"/>
      <c r="AXA379" s="503"/>
      <c r="AXB379" s="500"/>
      <c r="AXC379" s="500"/>
      <c r="AXD379" s="18"/>
      <c r="AXE379" s="508"/>
      <c r="AXF379" s="507"/>
      <c r="AXG379" s="507"/>
      <c r="AXH379" s="506"/>
      <c r="AXI379" s="505"/>
      <c r="AXJ379" s="504"/>
      <c r="AXL379" s="512"/>
      <c r="AXM379" s="511"/>
      <c r="AXN379" s="510"/>
      <c r="AXO379" s="510"/>
      <c r="AXP379" s="497"/>
      <c r="AXQ379" s="496"/>
      <c r="AXR379" s="509"/>
      <c r="AXS379" s="503"/>
      <c r="AXT379" s="501"/>
      <c r="AXU379" s="495"/>
      <c r="AXV379" s="503"/>
      <c r="AXW379" s="500"/>
      <c r="AXX379" s="500"/>
      <c r="AXY379" s="18"/>
      <c r="AXZ379" s="508"/>
      <c r="AYA379" s="507"/>
      <c r="AYB379" s="507"/>
      <c r="AYC379" s="506"/>
      <c r="AYD379" s="505"/>
      <c r="AYE379" s="504"/>
      <c r="AYG379" s="512"/>
      <c r="AYH379" s="511"/>
      <c r="AYI379" s="510"/>
      <c r="AYJ379" s="510"/>
      <c r="AYK379" s="497"/>
      <c r="AYL379" s="496"/>
      <c r="AYM379" s="509"/>
      <c r="AYN379" s="503"/>
      <c r="AYO379" s="501"/>
      <c r="AYP379" s="495"/>
      <c r="AYQ379" s="503"/>
      <c r="AYR379" s="500"/>
      <c r="AYS379" s="500"/>
      <c r="AYT379" s="18"/>
      <c r="AYU379" s="508"/>
      <c r="AYV379" s="507"/>
      <c r="AYW379" s="507"/>
      <c r="AYX379" s="506"/>
      <c r="AYY379" s="505"/>
      <c r="AYZ379" s="504"/>
      <c r="AZB379" s="512"/>
      <c r="AZC379" s="511"/>
      <c r="AZD379" s="510"/>
      <c r="AZE379" s="510"/>
      <c r="AZF379" s="497"/>
      <c r="AZG379" s="496"/>
      <c r="AZH379" s="509"/>
      <c r="AZI379" s="503"/>
      <c r="AZJ379" s="501"/>
      <c r="AZK379" s="495"/>
      <c r="AZL379" s="503"/>
      <c r="AZM379" s="500"/>
      <c r="AZN379" s="500"/>
      <c r="AZO379" s="18"/>
      <c r="AZP379" s="508"/>
      <c r="AZQ379" s="507"/>
      <c r="AZR379" s="507"/>
      <c r="AZS379" s="506"/>
      <c r="AZT379" s="505"/>
      <c r="AZU379" s="504"/>
      <c r="AZW379" s="512"/>
      <c r="AZX379" s="511"/>
      <c r="AZY379" s="510"/>
      <c r="AZZ379" s="510"/>
      <c r="BAA379" s="497"/>
      <c r="BAB379" s="496"/>
      <c r="BAC379" s="509"/>
      <c r="BAD379" s="503"/>
      <c r="BAE379" s="501"/>
      <c r="BAF379" s="495"/>
      <c r="BAG379" s="503"/>
      <c r="BAH379" s="500"/>
      <c r="BAI379" s="500"/>
      <c r="BAJ379" s="18"/>
      <c r="BAK379" s="508"/>
      <c r="BAL379" s="507"/>
      <c r="BAM379" s="507"/>
      <c r="BAN379" s="506"/>
      <c r="BAO379" s="505"/>
      <c r="BAP379" s="504"/>
      <c r="BAR379" s="512"/>
      <c r="BAS379" s="511"/>
      <c r="BAT379" s="510"/>
      <c r="BAU379" s="510"/>
      <c r="BAV379" s="497"/>
      <c r="BAW379" s="496"/>
      <c r="BAX379" s="509"/>
      <c r="BAY379" s="503"/>
      <c r="BAZ379" s="501"/>
      <c r="BBA379" s="495"/>
      <c r="BBB379" s="503"/>
      <c r="BBC379" s="500"/>
      <c r="BBD379" s="500"/>
      <c r="BBE379" s="18"/>
      <c r="BBF379" s="508"/>
      <c r="BBG379" s="507"/>
      <c r="BBH379" s="507"/>
      <c r="BBI379" s="506"/>
      <c r="BBJ379" s="505"/>
      <c r="BBK379" s="504"/>
      <c r="BBM379" s="512"/>
      <c r="BBN379" s="511"/>
      <c r="BBO379" s="510"/>
      <c r="BBP379" s="510"/>
      <c r="BBQ379" s="497"/>
      <c r="BBR379" s="496"/>
      <c r="BBS379" s="509"/>
      <c r="BBT379" s="503"/>
      <c r="BBU379" s="501"/>
      <c r="BBV379" s="495"/>
      <c r="BBW379" s="503"/>
      <c r="BBX379" s="500"/>
      <c r="BBY379" s="500"/>
      <c r="BBZ379" s="18"/>
      <c r="BCA379" s="508"/>
      <c r="BCB379" s="507"/>
      <c r="BCC379" s="507"/>
      <c r="BCD379" s="506"/>
      <c r="BCE379" s="505"/>
      <c r="BCF379" s="504"/>
      <c r="BCH379" s="512"/>
      <c r="BCI379" s="511"/>
      <c r="BCJ379" s="510"/>
      <c r="BCK379" s="510"/>
      <c r="BCL379" s="497"/>
      <c r="BCM379" s="496"/>
      <c r="BCN379" s="509"/>
      <c r="BCO379" s="503"/>
      <c r="BCP379" s="501"/>
      <c r="BCQ379" s="495"/>
      <c r="BCR379" s="503"/>
      <c r="BCS379" s="500"/>
      <c r="BCT379" s="500"/>
      <c r="BCU379" s="18"/>
      <c r="BCV379" s="508"/>
      <c r="BCW379" s="507"/>
      <c r="BCX379" s="507"/>
      <c r="BCY379" s="506"/>
      <c r="BCZ379" s="505"/>
      <c r="BDA379" s="504"/>
      <c r="BDC379" s="512"/>
      <c r="BDD379" s="511"/>
      <c r="BDE379" s="510"/>
      <c r="BDF379" s="510"/>
      <c r="BDG379" s="497"/>
      <c r="BDH379" s="496"/>
      <c r="BDI379" s="509"/>
      <c r="BDJ379" s="503"/>
      <c r="BDK379" s="501"/>
      <c r="BDL379" s="495"/>
      <c r="BDM379" s="503"/>
      <c r="BDN379" s="500"/>
      <c r="BDO379" s="500"/>
      <c r="BDP379" s="18"/>
      <c r="BDQ379" s="508"/>
      <c r="BDR379" s="507"/>
      <c r="BDS379" s="507"/>
      <c r="BDT379" s="506"/>
      <c r="BDU379" s="505"/>
      <c r="BDV379" s="504"/>
      <c r="BDX379" s="512"/>
      <c r="BDY379" s="511"/>
      <c r="BDZ379" s="510"/>
      <c r="BEA379" s="510"/>
      <c r="BEB379" s="497"/>
      <c r="BEC379" s="496"/>
      <c r="BED379" s="509"/>
      <c r="BEE379" s="503"/>
      <c r="BEF379" s="501"/>
      <c r="BEG379" s="495"/>
      <c r="BEH379" s="503"/>
      <c r="BEI379" s="500"/>
      <c r="BEJ379" s="500"/>
      <c r="BEK379" s="18"/>
      <c r="BEL379" s="508"/>
      <c r="BEM379" s="507"/>
      <c r="BEN379" s="507"/>
      <c r="BEO379" s="506"/>
      <c r="BEP379" s="505"/>
      <c r="BEQ379" s="504"/>
      <c r="BES379" s="512"/>
      <c r="BET379" s="511"/>
      <c r="BEU379" s="510"/>
      <c r="BEV379" s="510"/>
      <c r="BEW379" s="497"/>
      <c r="BEX379" s="496"/>
      <c r="BEY379" s="509"/>
      <c r="BEZ379" s="503"/>
      <c r="BFA379" s="501"/>
      <c r="BFB379" s="495"/>
      <c r="BFC379" s="503"/>
      <c r="BFD379" s="500"/>
      <c r="BFE379" s="500"/>
      <c r="BFF379" s="18"/>
      <c r="BFG379" s="508"/>
      <c r="BFH379" s="507"/>
      <c r="BFI379" s="507"/>
      <c r="BFJ379" s="506"/>
      <c r="BFK379" s="505"/>
      <c r="BFL379" s="504"/>
      <c r="BFN379" s="512"/>
      <c r="BFO379" s="511"/>
      <c r="BFP379" s="510"/>
      <c r="BFQ379" s="510"/>
      <c r="BFR379" s="497"/>
      <c r="BFS379" s="496"/>
      <c r="BFT379" s="509"/>
      <c r="BFU379" s="503"/>
      <c r="BFV379" s="501"/>
      <c r="BFW379" s="495"/>
      <c r="BFX379" s="503"/>
      <c r="BFY379" s="500"/>
      <c r="BFZ379" s="500"/>
      <c r="BGA379" s="18"/>
      <c r="BGB379" s="508"/>
      <c r="BGC379" s="507"/>
      <c r="BGD379" s="507"/>
      <c r="BGE379" s="506"/>
      <c r="BGF379" s="505"/>
      <c r="BGG379" s="504"/>
      <c r="BGI379" s="512"/>
      <c r="BGJ379" s="511"/>
      <c r="BGK379" s="510"/>
      <c r="BGL379" s="510"/>
      <c r="BGM379" s="497"/>
      <c r="BGN379" s="496"/>
      <c r="BGO379" s="509"/>
      <c r="BGP379" s="503"/>
      <c r="BGQ379" s="501"/>
      <c r="BGR379" s="495"/>
      <c r="BGS379" s="503"/>
      <c r="BGT379" s="500"/>
      <c r="BGU379" s="500"/>
      <c r="BGV379" s="18"/>
      <c r="BGW379" s="508"/>
      <c r="BGX379" s="507"/>
      <c r="BGY379" s="507"/>
      <c r="BGZ379" s="506"/>
      <c r="BHA379" s="505"/>
      <c r="BHB379" s="504"/>
      <c r="BHD379" s="512"/>
      <c r="BHE379" s="511"/>
      <c r="BHF379" s="510"/>
      <c r="BHG379" s="510"/>
      <c r="BHH379" s="497"/>
      <c r="BHI379" s="496"/>
      <c r="BHJ379" s="509"/>
      <c r="BHK379" s="503"/>
      <c r="BHL379" s="501"/>
      <c r="BHM379" s="495"/>
      <c r="BHN379" s="503"/>
      <c r="BHO379" s="500"/>
      <c r="BHP379" s="500"/>
      <c r="BHQ379" s="18"/>
      <c r="BHR379" s="508"/>
      <c r="BHS379" s="507"/>
      <c r="BHT379" s="507"/>
      <c r="BHU379" s="506"/>
      <c r="BHV379" s="505"/>
      <c r="BHW379" s="504"/>
      <c r="BHY379" s="512"/>
      <c r="BHZ379" s="511"/>
      <c r="BIA379" s="510"/>
      <c r="BIB379" s="510"/>
      <c r="BIC379" s="497"/>
      <c r="BID379" s="496"/>
      <c r="BIE379" s="509"/>
      <c r="BIF379" s="503"/>
      <c r="BIG379" s="501"/>
      <c r="BIH379" s="495"/>
      <c r="BII379" s="503"/>
      <c r="BIJ379" s="500"/>
      <c r="BIK379" s="500"/>
      <c r="BIL379" s="18"/>
      <c r="BIM379" s="508"/>
      <c r="BIN379" s="507"/>
      <c r="BIO379" s="507"/>
      <c r="BIP379" s="506"/>
      <c r="BIQ379" s="505"/>
      <c r="BIR379" s="504"/>
      <c r="BIT379" s="512"/>
      <c r="BIU379" s="511"/>
      <c r="BIV379" s="510"/>
      <c r="BIW379" s="510"/>
      <c r="BIX379" s="497"/>
      <c r="BIY379" s="496"/>
      <c r="BIZ379" s="509"/>
      <c r="BJA379" s="503"/>
      <c r="BJB379" s="501"/>
      <c r="BJC379" s="495"/>
      <c r="BJD379" s="503"/>
      <c r="BJE379" s="500"/>
      <c r="BJF379" s="500"/>
      <c r="BJG379" s="18"/>
      <c r="BJH379" s="508"/>
      <c r="BJI379" s="507"/>
      <c r="BJJ379" s="507"/>
      <c r="BJK379" s="506"/>
      <c r="BJL379" s="505"/>
      <c r="BJM379" s="504"/>
      <c r="BJO379" s="512"/>
      <c r="BJP379" s="511"/>
      <c r="BJQ379" s="510"/>
      <c r="BJR379" s="510"/>
      <c r="BJS379" s="497"/>
      <c r="BJT379" s="496"/>
      <c r="BJU379" s="509"/>
      <c r="BJV379" s="503"/>
      <c r="BJW379" s="501"/>
      <c r="BJX379" s="495"/>
      <c r="BJY379" s="503"/>
      <c r="BJZ379" s="500"/>
      <c r="BKA379" s="500"/>
      <c r="BKB379" s="18"/>
      <c r="BKC379" s="508"/>
      <c r="BKD379" s="507"/>
      <c r="BKE379" s="507"/>
      <c r="BKF379" s="506"/>
      <c r="BKG379" s="505"/>
      <c r="BKH379" s="504"/>
      <c r="BKJ379" s="512"/>
      <c r="BKK379" s="511"/>
      <c r="BKL379" s="510"/>
      <c r="BKM379" s="510"/>
      <c r="BKN379" s="497"/>
      <c r="BKO379" s="496"/>
      <c r="BKP379" s="509"/>
      <c r="BKQ379" s="503"/>
      <c r="BKR379" s="501"/>
      <c r="BKS379" s="495"/>
      <c r="BKT379" s="503"/>
      <c r="BKU379" s="500"/>
      <c r="BKV379" s="500"/>
      <c r="BKW379" s="18"/>
      <c r="BKX379" s="508"/>
      <c r="BKY379" s="507"/>
      <c r="BKZ379" s="507"/>
      <c r="BLA379" s="506"/>
      <c r="BLB379" s="505"/>
      <c r="BLC379" s="504"/>
      <c r="BLE379" s="512"/>
      <c r="BLF379" s="511"/>
      <c r="BLG379" s="510"/>
      <c r="BLH379" s="510"/>
      <c r="BLI379" s="497"/>
      <c r="BLJ379" s="496"/>
      <c r="BLK379" s="509"/>
      <c r="BLL379" s="503"/>
      <c r="BLM379" s="501"/>
      <c r="BLN379" s="495"/>
      <c r="BLO379" s="503"/>
      <c r="BLP379" s="500"/>
      <c r="BLQ379" s="500"/>
      <c r="BLR379" s="18"/>
      <c r="BLS379" s="508"/>
      <c r="BLT379" s="507"/>
      <c r="BLU379" s="507"/>
      <c r="BLV379" s="506"/>
      <c r="BLW379" s="505"/>
      <c r="BLX379" s="504"/>
      <c r="BLZ379" s="512"/>
      <c r="BMA379" s="511"/>
      <c r="BMB379" s="510"/>
      <c r="BMC379" s="510"/>
      <c r="BMD379" s="497"/>
      <c r="BME379" s="496"/>
      <c r="BMF379" s="509"/>
      <c r="BMG379" s="503"/>
      <c r="BMH379" s="501"/>
      <c r="BMI379" s="495"/>
      <c r="BMJ379" s="503"/>
      <c r="BMK379" s="500"/>
      <c r="BML379" s="500"/>
      <c r="BMM379" s="18"/>
      <c r="BMN379" s="508"/>
      <c r="BMO379" s="507"/>
      <c r="BMP379" s="507"/>
      <c r="BMQ379" s="506"/>
      <c r="BMR379" s="505"/>
      <c r="BMS379" s="504"/>
      <c r="BMU379" s="512"/>
      <c r="BMV379" s="511"/>
      <c r="BMW379" s="510"/>
      <c r="BMX379" s="510"/>
      <c r="BMY379" s="497"/>
      <c r="BMZ379" s="496"/>
      <c r="BNA379" s="509"/>
      <c r="BNB379" s="503"/>
      <c r="BNC379" s="501"/>
      <c r="BND379" s="495"/>
      <c r="BNE379" s="503"/>
      <c r="BNF379" s="500"/>
      <c r="BNG379" s="500"/>
      <c r="BNH379" s="18"/>
      <c r="BNI379" s="508"/>
      <c r="BNJ379" s="507"/>
      <c r="BNK379" s="507"/>
      <c r="BNL379" s="506"/>
      <c r="BNM379" s="505"/>
      <c r="BNN379" s="504"/>
      <c r="BNP379" s="512"/>
      <c r="BNQ379" s="511"/>
      <c r="BNR379" s="510"/>
      <c r="BNS379" s="510"/>
      <c r="BNT379" s="497"/>
      <c r="BNU379" s="496"/>
      <c r="BNV379" s="509"/>
      <c r="BNW379" s="503"/>
      <c r="BNX379" s="501"/>
      <c r="BNY379" s="495"/>
      <c r="BNZ379" s="503"/>
      <c r="BOA379" s="500"/>
      <c r="BOB379" s="500"/>
      <c r="BOC379" s="18"/>
      <c r="BOD379" s="508"/>
      <c r="BOE379" s="507"/>
      <c r="BOF379" s="507"/>
      <c r="BOG379" s="506"/>
      <c r="BOH379" s="505"/>
      <c r="BOI379" s="504"/>
      <c r="BOK379" s="512"/>
      <c r="BOL379" s="511"/>
      <c r="BOM379" s="510"/>
      <c r="BON379" s="510"/>
      <c r="BOO379" s="497"/>
      <c r="BOP379" s="496"/>
      <c r="BOQ379" s="509"/>
      <c r="BOR379" s="503"/>
      <c r="BOS379" s="501"/>
      <c r="BOT379" s="495"/>
      <c r="BOU379" s="503"/>
      <c r="BOV379" s="500"/>
      <c r="BOW379" s="500"/>
      <c r="BOX379" s="18"/>
      <c r="BOY379" s="508"/>
      <c r="BOZ379" s="507"/>
      <c r="BPA379" s="507"/>
      <c r="BPB379" s="506"/>
      <c r="BPC379" s="505"/>
      <c r="BPD379" s="504"/>
      <c r="BPF379" s="512"/>
      <c r="BPG379" s="511"/>
      <c r="BPH379" s="510"/>
      <c r="BPI379" s="510"/>
      <c r="BPJ379" s="497"/>
      <c r="BPK379" s="496"/>
      <c r="BPL379" s="509"/>
      <c r="BPM379" s="503"/>
      <c r="BPN379" s="501"/>
      <c r="BPO379" s="495"/>
      <c r="BPP379" s="503"/>
      <c r="BPQ379" s="500"/>
      <c r="BPR379" s="500"/>
      <c r="BPS379" s="18"/>
      <c r="BPT379" s="508"/>
      <c r="BPU379" s="507"/>
      <c r="BPV379" s="507"/>
      <c r="BPW379" s="506"/>
      <c r="BPX379" s="505"/>
      <c r="BPY379" s="504"/>
      <c r="BQA379" s="512"/>
      <c r="BQB379" s="511"/>
      <c r="BQC379" s="510"/>
      <c r="BQD379" s="510"/>
      <c r="BQE379" s="497"/>
      <c r="BQF379" s="496"/>
      <c r="BQG379" s="509"/>
      <c r="BQH379" s="503"/>
      <c r="BQI379" s="501"/>
      <c r="BQJ379" s="495"/>
      <c r="BQK379" s="503"/>
      <c r="BQL379" s="500"/>
      <c r="BQM379" s="500"/>
      <c r="BQN379" s="18"/>
      <c r="BQO379" s="508"/>
      <c r="BQP379" s="507"/>
      <c r="BQQ379" s="507"/>
      <c r="BQR379" s="506"/>
      <c r="BQS379" s="505"/>
      <c r="BQT379" s="504"/>
      <c r="BQV379" s="512"/>
      <c r="BQW379" s="511"/>
      <c r="BQX379" s="510"/>
      <c r="BQY379" s="510"/>
      <c r="BQZ379" s="497"/>
      <c r="BRA379" s="496"/>
      <c r="BRB379" s="509"/>
      <c r="BRC379" s="503"/>
      <c r="BRD379" s="501"/>
      <c r="BRE379" s="495"/>
      <c r="BRF379" s="503"/>
      <c r="BRG379" s="500"/>
      <c r="BRH379" s="500"/>
      <c r="BRI379" s="18"/>
      <c r="BRJ379" s="508"/>
      <c r="BRK379" s="507"/>
      <c r="BRL379" s="507"/>
      <c r="BRM379" s="506"/>
      <c r="BRN379" s="505"/>
      <c r="BRO379" s="504"/>
      <c r="BRQ379" s="512"/>
      <c r="BRR379" s="511"/>
      <c r="BRS379" s="510"/>
      <c r="BRT379" s="510"/>
      <c r="BRU379" s="497"/>
      <c r="BRV379" s="496"/>
      <c r="BRW379" s="509"/>
      <c r="BRX379" s="503"/>
      <c r="BRY379" s="501"/>
      <c r="BRZ379" s="495"/>
      <c r="BSA379" s="503"/>
      <c r="BSB379" s="500"/>
      <c r="BSC379" s="500"/>
      <c r="BSD379" s="18"/>
      <c r="BSE379" s="508"/>
      <c r="BSF379" s="507"/>
      <c r="BSG379" s="507"/>
      <c r="BSH379" s="506"/>
      <c r="BSI379" s="505"/>
      <c r="BSJ379" s="504"/>
      <c r="BSL379" s="512"/>
      <c r="BSM379" s="511"/>
      <c r="BSN379" s="510"/>
      <c r="BSO379" s="510"/>
      <c r="BSP379" s="497"/>
      <c r="BSQ379" s="496"/>
      <c r="BSR379" s="509"/>
      <c r="BSS379" s="503"/>
      <c r="BST379" s="501"/>
      <c r="BSU379" s="495"/>
      <c r="BSV379" s="503"/>
      <c r="BSW379" s="500"/>
      <c r="BSX379" s="500"/>
      <c r="BSY379" s="18"/>
      <c r="BSZ379" s="508"/>
      <c r="BTA379" s="507"/>
      <c r="BTB379" s="507"/>
      <c r="BTC379" s="506"/>
      <c r="BTD379" s="505"/>
      <c r="BTE379" s="504"/>
      <c r="BTG379" s="512"/>
      <c r="BTH379" s="511"/>
      <c r="BTI379" s="510"/>
      <c r="BTJ379" s="510"/>
      <c r="BTK379" s="497"/>
      <c r="BTL379" s="496"/>
      <c r="BTM379" s="509"/>
      <c r="BTN379" s="503"/>
      <c r="BTO379" s="501"/>
      <c r="BTP379" s="495"/>
      <c r="BTQ379" s="503"/>
      <c r="BTR379" s="500"/>
      <c r="BTS379" s="500"/>
      <c r="BTT379" s="18"/>
      <c r="BTU379" s="508"/>
      <c r="BTV379" s="507"/>
      <c r="BTW379" s="507"/>
      <c r="BTX379" s="506"/>
      <c r="BTY379" s="505"/>
      <c r="BTZ379" s="504"/>
      <c r="BUB379" s="512"/>
      <c r="BUC379" s="511"/>
      <c r="BUD379" s="510"/>
      <c r="BUE379" s="510"/>
      <c r="BUF379" s="497"/>
      <c r="BUG379" s="496"/>
      <c r="BUH379" s="509"/>
      <c r="BUI379" s="503"/>
      <c r="BUJ379" s="501"/>
      <c r="BUK379" s="495"/>
      <c r="BUL379" s="503"/>
      <c r="BUM379" s="500"/>
      <c r="BUN379" s="500"/>
      <c r="BUO379" s="18"/>
      <c r="BUP379" s="508"/>
      <c r="BUQ379" s="507"/>
      <c r="BUR379" s="507"/>
      <c r="BUS379" s="506"/>
      <c r="BUT379" s="505"/>
      <c r="BUU379" s="504"/>
      <c r="BUW379" s="512"/>
      <c r="BUX379" s="511"/>
      <c r="BUY379" s="510"/>
      <c r="BUZ379" s="510"/>
      <c r="BVA379" s="497"/>
      <c r="BVB379" s="496"/>
      <c r="BVC379" s="509"/>
      <c r="BVD379" s="503"/>
      <c r="BVE379" s="501"/>
      <c r="BVF379" s="495"/>
      <c r="BVG379" s="503"/>
      <c r="BVH379" s="500"/>
      <c r="BVI379" s="500"/>
      <c r="BVJ379" s="18"/>
      <c r="BVK379" s="508"/>
      <c r="BVL379" s="507"/>
      <c r="BVM379" s="507"/>
      <c r="BVN379" s="506"/>
      <c r="BVO379" s="505"/>
      <c r="BVP379" s="504"/>
      <c r="BVR379" s="512"/>
      <c r="BVS379" s="511"/>
      <c r="BVT379" s="510"/>
      <c r="BVU379" s="510"/>
      <c r="BVV379" s="497"/>
      <c r="BVW379" s="496"/>
      <c r="BVX379" s="509"/>
      <c r="BVY379" s="503"/>
      <c r="BVZ379" s="501"/>
      <c r="BWA379" s="495"/>
      <c r="BWB379" s="503"/>
      <c r="BWC379" s="500"/>
      <c r="BWD379" s="500"/>
      <c r="BWE379" s="18"/>
      <c r="BWF379" s="508"/>
      <c r="BWG379" s="507"/>
      <c r="BWH379" s="507"/>
      <c r="BWI379" s="506"/>
      <c r="BWJ379" s="505"/>
      <c r="BWK379" s="504"/>
      <c r="BWM379" s="512"/>
      <c r="BWN379" s="511"/>
      <c r="BWO379" s="510"/>
      <c r="BWP379" s="510"/>
      <c r="BWQ379" s="497"/>
      <c r="BWR379" s="496"/>
      <c r="BWS379" s="509"/>
      <c r="BWT379" s="503"/>
      <c r="BWU379" s="501"/>
      <c r="BWV379" s="495"/>
      <c r="BWW379" s="503"/>
      <c r="BWX379" s="500"/>
      <c r="BWY379" s="500"/>
      <c r="BWZ379" s="18"/>
      <c r="BXA379" s="508"/>
      <c r="BXB379" s="507"/>
      <c r="BXC379" s="507"/>
      <c r="BXD379" s="506"/>
      <c r="BXE379" s="505"/>
      <c r="BXF379" s="504"/>
      <c r="BXH379" s="512"/>
      <c r="BXI379" s="511"/>
      <c r="BXJ379" s="510"/>
      <c r="BXK379" s="510"/>
      <c r="BXL379" s="497"/>
      <c r="BXM379" s="496"/>
      <c r="BXN379" s="509"/>
      <c r="BXO379" s="503"/>
      <c r="BXP379" s="501"/>
      <c r="BXQ379" s="495"/>
      <c r="BXR379" s="503"/>
      <c r="BXS379" s="500"/>
      <c r="BXT379" s="500"/>
      <c r="BXU379" s="18"/>
      <c r="BXV379" s="508"/>
      <c r="BXW379" s="507"/>
      <c r="BXX379" s="507"/>
      <c r="BXY379" s="506"/>
      <c r="BXZ379" s="505"/>
      <c r="BYA379" s="504"/>
      <c r="BYC379" s="512"/>
      <c r="BYD379" s="511"/>
      <c r="BYE379" s="510"/>
      <c r="BYF379" s="510"/>
      <c r="BYG379" s="497"/>
      <c r="BYH379" s="496"/>
      <c r="BYI379" s="509"/>
      <c r="BYJ379" s="503"/>
      <c r="BYK379" s="501"/>
      <c r="BYL379" s="495"/>
      <c r="BYM379" s="503"/>
      <c r="BYN379" s="500"/>
      <c r="BYO379" s="500"/>
      <c r="BYP379" s="18"/>
      <c r="BYQ379" s="508"/>
      <c r="BYR379" s="507"/>
      <c r="BYS379" s="507"/>
      <c r="BYT379" s="506"/>
      <c r="BYU379" s="505"/>
      <c r="BYV379" s="504"/>
      <c r="BYX379" s="512"/>
      <c r="BYY379" s="511"/>
      <c r="BYZ379" s="510"/>
      <c r="BZA379" s="510"/>
      <c r="BZB379" s="497"/>
      <c r="BZC379" s="496"/>
      <c r="BZD379" s="509"/>
      <c r="BZE379" s="503"/>
      <c r="BZF379" s="501"/>
      <c r="BZG379" s="495"/>
      <c r="BZH379" s="503"/>
      <c r="BZI379" s="500"/>
      <c r="BZJ379" s="500"/>
      <c r="BZK379" s="18"/>
      <c r="BZL379" s="508"/>
      <c r="BZM379" s="507"/>
      <c r="BZN379" s="507"/>
      <c r="BZO379" s="506"/>
      <c r="BZP379" s="505"/>
      <c r="BZQ379" s="504"/>
      <c r="BZS379" s="512"/>
      <c r="BZT379" s="511"/>
      <c r="BZU379" s="510"/>
      <c r="BZV379" s="510"/>
      <c r="BZW379" s="497"/>
      <c r="BZX379" s="496"/>
      <c r="BZY379" s="509"/>
      <c r="BZZ379" s="503"/>
      <c r="CAA379" s="501"/>
      <c r="CAB379" s="495"/>
      <c r="CAC379" s="503"/>
      <c r="CAD379" s="500"/>
      <c r="CAE379" s="500"/>
      <c r="CAF379" s="18"/>
      <c r="CAG379" s="508"/>
      <c r="CAH379" s="507"/>
      <c r="CAI379" s="507"/>
      <c r="CAJ379" s="506"/>
      <c r="CAK379" s="505"/>
      <c r="CAL379" s="504"/>
      <c r="CAN379" s="512"/>
      <c r="CAO379" s="511"/>
      <c r="CAP379" s="510"/>
      <c r="CAQ379" s="510"/>
      <c r="CAR379" s="497"/>
      <c r="CAS379" s="496"/>
      <c r="CAT379" s="509"/>
      <c r="CAU379" s="503"/>
      <c r="CAV379" s="501"/>
      <c r="CAW379" s="495"/>
      <c r="CAX379" s="503"/>
      <c r="CAY379" s="500"/>
      <c r="CAZ379" s="500"/>
      <c r="CBA379" s="18"/>
      <c r="CBB379" s="508"/>
      <c r="CBC379" s="507"/>
      <c r="CBD379" s="507"/>
      <c r="CBE379" s="506"/>
      <c r="CBF379" s="505"/>
      <c r="CBG379" s="504"/>
      <c r="CBI379" s="512"/>
      <c r="CBJ379" s="511"/>
      <c r="CBK379" s="510"/>
      <c r="CBL379" s="510"/>
      <c r="CBM379" s="497"/>
      <c r="CBN379" s="496"/>
      <c r="CBO379" s="509"/>
      <c r="CBP379" s="503"/>
      <c r="CBQ379" s="501"/>
      <c r="CBR379" s="495"/>
      <c r="CBS379" s="503"/>
      <c r="CBT379" s="500"/>
      <c r="CBU379" s="500"/>
      <c r="CBV379" s="18"/>
      <c r="CBW379" s="508"/>
      <c r="CBX379" s="507"/>
      <c r="CBY379" s="507"/>
      <c r="CBZ379" s="506"/>
      <c r="CCA379" s="505"/>
      <c r="CCB379" s="504"/>
      <c r="CCD379" s="512"/>
      <c r="CCE379" s="511"/>
      <c r="CCF379" s="510"/>
      <c r="CCG379" s="510"/>
      <c r="CCH379" s="497"/>
      <c r="CCI379" s="496"/>
      <c r="CCJ379" s="509"/>
      <c r="CCK379" s="503"/>
      <c r="CCL379" s="501"/>
      <c r="CCM379" s="495"/>
      <c r="CCN379" s="503"/>
      <c r="CCO379" s="500"/>
      <c r="CCP379" s="500"/>
      <c r="CCQ379" s="18"/>
      <c r="CCR379" s="508"/>
      <c r="CCS379" s="507"/>
      <c r="CCT379" s="507"/>
      <c r="CCU379" s="506"/>
      <c r="CCV379" s="505"/>
      <c r="CCW379" s="504"/>
      <c r="CCY379" s="512"/>
      <c r="CCZ379" s="511"/>
      <c r="CDA379" s="510"/>
      <c r="CDB379" s="510"/>
      <c r="CDC379" s="497"/>
      <c r="CDD379" s="496"/>
      <c r="CDE379" s="509"/>
      <c r="CDF379" s="503"/>
      <c r="CDG379" s="501"/>
      <c r="CDH379" s="495"/>
      <c r="CDI379" s="503"/>
      <c r="CDJ379" s="500"/>
      <c r="CDK379" s="500"/>
      <c r="CDL379" s="18"/>
      <c r="CDM379" s="508"/>
      <c r="CDN379" s="507"/>
      <c r="CDO379" s="507"/>
      <c r="CDP379" s="506"/>
      <c r="CDQ379" s="505"/>
      <c r="CDR379" s="504"/>
      <c r="CDT379" s="512"/>
      <c r="CDU379" s="511"/>
      <c r="CDV379" s="510"/>
      <c r="CDW379" s="510"/>
      <c r="CDX379" s="497"/>
      <c r="CDY379" s="496"/>
      <c r="CDZ379" s="509"/>
      <c r="CEA379" s="503"/>
      <c r="CEB379" s="501"/>
      <c r="CEC379" s="495"/>
      <c r="CED379" s="503"/>
      <c r="CEE379" s="500"/>
      <c r="CEF379" s="500"/>
      <c r="CEG379" s="18"/>
      <c r="CEH379" s="508"/>
      <c r="CEI379" s="507"/>
      <c r="CEJ379" s="507"/>
      <c r="CEK379" s="506"/>
      <c r="CEL379" s="505"/>
      <c r="CEM379" s="504"/>
      <c r="CEO379" s="512"/>
      <c r="CEP379" s="511"/>
      <c r="CEQ379" s="510"/>
      <c r="CER379" s="510"/>
      <c r="CES379" s="497"/>
      <c r="CET379" s="496"/>
      <c r="CEU379" s="509"/>
      <c r="CEV379" s="503"/>
      <c r="CEW379" s="501"/>
      <c r="CEX379" s="495"/>
      <c r="CEY379" s="503"/>
      <c r="CEZ379" s="500"/>
      <c r="CFA379" s="500"/>
      <c r="CFB379" s="18"/>
      <c r="CFC379" s="508"/>
      <c r="CFD379" s="507"/>
      <c r="CFE379" s="507"/>
      <c r="CFF379" s="506"/>
      <c r="CFG379" s="505"/>
      <c r="CFH379" s="504"/>
      <c r="CFJ379" s="512"/>
      <c r="CFK379" s="511"/>
      <c r="CFL379" s="510"/>
      <c r="CFM379" s="510"/>
      <c r="CFN379" s="497"/>
      <c r="CFO379" s="496"/>
      <c r="CFP379" s="509"/>
      <c r="CFQ379" s="503"/>
      <c r="CFR379" s="501"/>
      <c r="CFS379" s="495"/>
      <c r="CFT379" s="503"/>
      <c r="CFU379" s="500"/>
      <c r="CFV379" s="500"/>
      <c r="CFW379" s="18"/>
      <c r="CFX379" s="508"/>
      <c r="CFY379" s="507"/>
      <c r="CFZ379" s="507"/>
      <c r="CGA379" s="506"/>
      <c r="CGB379" s="505"/>
      <c r="CGC379" s="504"/>
      <c r="CGE379" s="512"/>
      <c r="CGF379" s="511"/>
      <c r="CGG379" s="510"/>
      <c r="CGH379" s="510"/>
      <c r="CGI379" s="497"/>
      <c r="CGJ379" s="496"/>
      <c r="CGK379" s="509"/>
      <c r="CGL379" s="503"/>
      <c r="CGM379" s="501"/>
      <c r="CGN379" s="495"/>
      <c r="CGO379" s="503"/>
      <c r="CGP379" s="500"/>
      <c r="CGQ379" s="500"/>
      <c r="CGR379" s="18"/>
      <c r="CGS379" s="508"/>
      <c r="CGT379" s="507"/>
      <c r="CGU379" s="507"/>
      <c r="CGV379" s="506"/>
      <c r="CGW379" s="505"/>
      <c r="CGX379" s="504"/>
      <c r="CGZ379" s="512"/>
      <c r="CHA379" s="511"/>
      <c r="CHB379" s="510"/>
      <c r="CHC379" s="510"/>
      <c r="CHD379" s="497"/>
      <c r="CHE379" s="496"/>
      <c r="CHF379" s="509"/>
      <c r="CHG379" s="503"/>
      <c r="CHH379" s="501"/>
      <c r="CHI379" s="495"/>
      <c r="CHJ379" s="503"/>
      <c r="CHK379" s="500"/>
      <c r="CHL379" s="500"/>
      <c r="CHM379" s="18"/>
      <c r="CHN379" s="508"/>
      <c r="CHO379" s="507"/>
      <c r="CHP379" s="507"/>
      <c r="CHQ379" s="506"/>
      <c r="CHR379" s="505"/>
      <c r="CHS379" s="504"/>
      <c r="CHU379" s="512"/>
      <c r="CHV379" s="511"/>
      <c r="CHW379" s="510"/>
      <c r="CHX379" s="510"/>
      <c r="CHY379" s="497"/>
      <c r="CHZ379" s="496"/>
      <c r="CIA379" s="509"/>
      <c r="CIB379" s="503"/>
      <c r="CIC379" s="501"/>
      <c r="CID379" s="495"/>
      <c r="CIE379" s="503"/>
      <c r="CIF379" s="500"/>
      <c r="CIG379" s="500"/>
      <c r="CIH379" s="18"/>
      <c r="CII379" s="508"/>
      <c r="CIJ379" s="507"/>
      <c r="CIK379" s="507"/>
      <c r="CIL379" s="506"/>
      <c r="CIM379" s="505"/>
      <c r="CIN379" s="504"/>
      <c r="CIP379" s="512"/>
      <c r="CIQ379" s="511"/>
      <c r="CIR379" s="510"/>
      <c r="CIS379" s="510"/>
      <c r="CIT379" s="497"/>
      <c r="CIU379" s="496"/>
      <c r="CIV379" s="509"/>
      <c r="CIW379" s="503"/>
      <c r="CIX379" s="501"/>
      <c r="CIY379" s="495"/>
      <c r="CIZ379" s="503"/>
      <c r="CJA379" s="500"/>
      <c r="CJB379" s="500"/>
      <c r="CJC379" s="18"/>
      <c r="CJD379" s="508"/>
      <c r="CJE379" s="507"/>
      <c r="CJF379" s="507"/>
      <c r="CJG379" s="506"/>
      <c r="CJH379" s="505"/>
      <c r="CJI379" s="504"/>
      <c r="CJK379" s="512"/>
      <c r="CJL379" s="511"/>
      <c r="CJM379" s="510"/>
      <c r="CJN379" s="510"/>
      <c r="CJO379" s="497"/>
      <c r="CJP379" s="496"/>
      <c r="CJQ379" s="509"/>
      <c r="CJR379" s="503"/>
      <c r="CJS379" s="501"/>
      <c r="CJT379" s="495"/>
      <c r="CJU379" s="503"/>
      <c r="CJV379" s="500"/>
      <c r="CJW379" s="500"/>
      <c r="CJX379" s="18"/>
      <c r="CJY379" s="508"/>
      <c r="CJZ379" s="507"/>
      <c r="CKA379" s="507"/>
      <c r="CKB379" s="506"/>
      <c r="CKC379" s="505"/>
      <c r="CKD379" s="504"/>
      <c r="CKF379" s="512"/>
      <c r="CKG379" s="511"/>
      <c r="CKH379" s="510"/>
      <c r="CKI379" s="510"/>
      <c r="CKJ379" s="497"/>
      <c r="CKK379" s="496"/>
      <c r="CKL379" s="509"/>
      <c r="CKM379" s="503"/>
      <c r="CKN379" s="501"/>
      <c r="CKO379" s="495"/>
      <c r="CKP379" s="503"/>
      <c r="CKQ379" s="500"/>
      <c r="CKR379" s="500"/>
      <c r="CKS379" s="18"/>
      <c r="CKT379" s="508"/>
      <c r="CKU379" s="507"/>
      <c r="CKV379" s="507"/>
      <c r="CKW379" s="506"/>
      <c r="CKX379" s="505"/>
      <c r="CKY379" s="504"/>
      <c r="CLA379" s="512"/>
      <c r="CLB379" s="511"/>
      <c r="CLC379" s="510"/>
      <c r="CLD379" s="510"/>
      <c r="CLE379" s="497"/>
      <c r="CLF379" s="496"/>
      <c r="CLG379" s="509"/>
      <c r="CLH379" s="503"/>
      <c r="CLI379" s="501"/>
      <c r="CLJ379" s="495"/>
      <c r="CLK379" s="503"/>
      <c r="CLL379" s="500"/>
      <c r="CLM379" s="500"/>
      <c r="CLN379" s="18"/>
      <c r="CLO379" s="508"/>
      <c r="CLP379" s="507"/>
      <c r="CLQ379" s="507"/>
      <c r="CLR379" s="506"/>
      <c r="CLS379" s="505"/>
      <c r="CLT379" s="504"/>
      <c r="CLV379" s="512"/>
      <c r="CLW379" s="511"/>
      <c r="CLX379" s="510"/>
      <c r="CLY379" s="510"/>
      <c r="CLZ379" s="497"/>
      <c r="CMA379" s="496"/>
      <c r="CMB379" s="509"/>
      <c r="CMC379" s="503"/>
      <c r="CMD379" s="501"/>
      <c r="CME379" s="495"/>
      <c r="CMF379" s="503"/>
      <c r="CMG379" s="500"/>
      <c r="CMH379" s="500"/>
      <c r="CMI379" s="18"/>
      <c r="CMJ379" s="508"/>
      <c r="CMK379" s="507"/>
      <c r="CML379" s="507"/>
      <c r="CMM379" s="506"/>
      <c r="CMN379" s="505"/>
      <c r="CMO379" s="504"/>
      <c r="CMQ379" s="512"/>
      <c r="CMR379" s="511"/>
      <c r="CMS379" s="510"/>
      <c r="CMT379" s="510"/>
      <c r="CMU379" s="497"/>
      <c r="CMV379" s="496"/>
      <c r="CMW379" s="509"/>
      <c r="CMX379" s="503"/>
      <c r="CMY379" s="501"/>
      <c r="CMZ379" s="495"/>
      <c r="CNA379" s="503"/>
      <c r="CNB379" s="500"/>
      <c r="CNC379" s="500"/>
      <c r="CND379" s="18"/>
      <c r="CNE379" s="508"/>
      <c r="CNF379" s="507"/>
      <c r="CNG379" s="507"/>
      <c r="CNH379" s="506"/>
      <c r="CNI379" s="505"/>
      <c r="CNJ379" s="504"/>
      <c r="CNL379" s="512"/>
      <c r="CNM379" s="511"/>
      <c r="CNN379" s="510"/>
      <c r="CNO379" s="510"/>
      <c r="CNP379" s="497"/>
      <c r="CNQ379" s="496"/>
      <c r="CNR379" s="509"/>
      <c r="CNS379" s="503"/>
      <c r="CNT379" s="501"/>
      <c r="CNU379" s="495"/>
      <c r="CNV379" s="503"/>
      <c r="CNW379" s="500"/>
      <c r="CNX379" s="500"/>
      <c r="CNY379" s="18"/>
      <c r="CNZ379" s="508"/>
      <c r="COA379" s="507"/>
      <c r="COB379" s="507"/>
      <c r="COC379" s="506"/>
      <c r="COD379" s="505"/>
      <c r="COE379" s="504"/>
      <c r="COG379" s="512"/>
      <c r="COH379" s="511"/>
      <c r="COI379" s="510"/>
      <c r="COJ379" s="510"/>
      <c r="COK379" s="497"/>
      <c r="COL379" s="496"/>
      <c r="COM379" s="509"/>
      <c r="CON379" s="503"/>
      <c r="COO379" s="501"/>
      <c r="COP379" s="495"/>
      <c r="COQ379" s="503"/>
      <c r="COR379" s="500"/>
      <c r="COS379" s="500"/>
      <c r="COT379" s="18"/>
      <c r="COU379" s="508"/>
      <c r="COV379" s="507"/>
      <c r="COW379" s="507"/>
      <c r="COX379" s="506"/>
      <c r="COY379" s="505"/>
      <c r="COZ379" s="504"/>
      <c r="CPB379" s="512"/>
      <c r="CPC379" s="511"/>
      <c r="CPD379" s="510"/>
      <c r="CPE379" s="510"/>
      <c r="CPF379" s="497"/>
      <c r="CPG379" s="496"/>
      <c r="CPH379" s="509"/>
      <c r="CPI379" s="503"/>
      <c r="CPJ379" s="501"/>
      <c r="CPK379" s="495"/>
      <c r="CPL379" s="503"/>
      <c r="CPM379" s="500"/>
      <c r="CPN379" s="500"/>
      <c r="CPO379" s="18"/>
      <c r="CPP379" s="508"/>
      <c r="CPQ379" s="507"/>
      <c r="CPR379" s="507"/>
      <c r="CPS379" s="506"/>
      <c r="CPT379" s="505"/>
      <c r="CPU379" s="504"/>
      <c r="CPW379" s="512"/>
      <c r="CPX379" s="511"/>
      <c r="CPY379" s="510"/>
      <c r="CPZ379" s="510"/>
      <c r="CQA379" s="497"/>
      <c r="CQB379" s="496"/>
      <c r="CQC379" s="509"/>
      <c r="CQD379" s="503"/>
      <c r="CQE379" s="501"/>
      <c r="CQF379" s="495"/>
      <c r="CQG379" s="503"/>
      <c r="CQH379" s="500"/>
      <c r="CQI379" s="500"/>
      <c r="CQJ379" s="18"/>
      <c r="CQK379" s="508"/>
      <c r="CQL379" s="507"/>
      <c r="CQM379" s="507"/>
      <c r="CQN379" s="506"/>
      <c r="CQO379" s="505"/>
      <c r="CQP379" s="504"/>
      <c r="CQR379" s="512"/>
      <c r="CQS379" s="511"/>
      <c r="CQT379" s="510"/>
      <c r="CQU379" s="510"/>
      <c r="CQV379" s="497"/>
      <c r="CQW379" s="496"/>
      <c r="CQX379" s="509"/>
      <c r="CQY379" s="503"/>
      <c r="CQZ379" s="501"/>
      <c r="CRA379" s="495"/>
      <c r="CRB379" s="503"/>
      <c r="CRC379" s="500"/>
      <c r="CRD379" s="500"/>
      <c r="CRE379" s="18"/>
      <c r="CRF379" s="508"/>
      <c r="CRG379" s="507"/>
      <c r="CRH379" s="507"/>
      <c r="CRI379" s="506"/>
      <c r="CRJ379" s="505"/>
      <c r="CRK379" s="504"/>
      <c r="CRM379" s="512"/>
      <c r="CRN379" s="511"/>
      <c r="CRO379" s="510"/>
      <c r="CRP379" s="510"/>
      <c r="CRQ379" s="497"/>
      <c r="CRR379" s="496"/>
      <c r="CRS379" s="509"/>
      <c r="CRT379" s="503"/>
      <c r="CRU379" s="501"/>
      <c r="CRV379" s="495"/>
      <c r="CRW379" s="503"/>
      <c r="CRX379" s="500"/>
      <c r="CRY379" s="500"/>
      <c r="CRZ379" s="18"/>
      <c r="CSA379" s="508"/>
      <c r="CSB379" s="507"/>
      <c r="CSC379" s="507"/>
      <c r="CSD379" s="506"/>
      <c r="CSE379" s="505"/>
      <c r="CSF379" s="504"/>
      <c r="CSH379" s="512"/>
      <c r="CSI379" s="511"/>
      <c r="CSJ379" s="510"/>
      <c r="CSK379" s="510"/>
      <c r="CSL379" s="497"/>
      <c r="CSM379" s="496"/>
      <c r="CSN379" s="509"/>
      <c r="CSO379" s="503"/>
      <c r="CSP379" s="501"/>
      <c r="CSQ379" s="495"/>
      <c r="CSR379" s="503"/>
      <c r="CSS379" s="500"/>
      <c r="CST379" s="500"/>
      <c r="CSU379" s="18"/>
      <c r="CSV379" s="508"/>
      <c r="CSW379" s="507"/>
      <c r="CSX379" s="507"/>
      <c r="CSY379" s="506"/>
      <c r="CSZ379" s="505"/>
      <c r="CTA379" s="504"/>
      <c r="CTC379" s="512"/>
      <c r="CTD379" s="511"/>
      <c r="CTE379" s="510"/>
      <c r="CTF379" s="510"/>
      <c r="CTG379" s="497"/>
      <c r="CTH379" s="496"/>
      <c r="CTI379" s="509"/>
      <c r="CTJ379" s="503"/>
      <c r="CTK379" s="501"/>
      <c r="CTL379" s="495"/>
      <c r="CTM379" s="503"/>
      <c r="CTN379" s="500"/>
      <c r="CTO379" s="500"/>
      <c r="CTP379" s="18"/>
      <c r="CTQ379" s="508"/>
      <c r="CTR379" s="507"/>
      <c r="CTS379" s="507"/>
      <c r="CTT379" s="506"/>
      <c r="CTU379" s="505"/>
      <c r="CTV379" s="504"/>
      <c r="CTX379" s="512"/>
      <c r="CTY379" s="511"/>
      <c r="CTZ379" s="510"/>
      <c r="CUA379" s="510"/>
      <c r="CUB379" s="497"/>
      <c r="CUC379" s="496"/>
      <c r="CUD379" s="509"/>
      <c r="CUE379" s="503"/>
      <c r="CUF379" s="501"/>
      <c r="CUG379" s="495"/>
      <c r="CUH379" s="503"/>
      <c r="CUI379" s="500"/>
      <c r="CUJ379" s="500"/>
      <c r="CUK379" s="18"/>
      <c r="CUL379" s="508"/>
      <c r="CUM379" s="507"/>
      <c r="CUN379" s="507"/>
      <c r="CUO379" s="506"/>
      <c r="CUP379" s="505"/>
      <c r="CUQ379" s="504"/>
      <c r="CUS379" s="512"/>
      <c r="CUT379" s="511"/>
      <c r="CUU379" s="510"/>
      <c r="CUV379" s="510"/>
      <c r="CUW379" s="497"/>
      <c r="CUX379" s="496"/>
      <c r="CUY379" s="509"/>
      <c r="CUZ379" s="503"/>
      <c r="CVA379" s="501"/>
      <c r="CVB379" s="495"/>
      <c r="CVC379" s="503"/>
      <c r="CVD379" s="500"/>
      <c r="CVE379" s="500"/>
      <c r="CVF379" s="18"/>
      <c r="CVG379" s="508"/>
      <c r="CVH379" s="507"/>
      <c r="CVI379" s="507"/>
      <c r="CVJ379" s="506"/>
      <c r="CVK379" s="505"/>
      <c r="CVL379" s="504"/>
      <c r="CVN379" s="512"/>
      <c r="CVO379" s="511"/>
      <c r="CVP379" s="510"/>
      <c r="CVQ379" s="510"/>
      <c r="CVR379" s="497"/>
      <c r="CVS379" s="496"/>
      <c r="CVT379" s="509"/>
      <c r="CVU379" s="503"/>
      <c r="CVV379" s="501"/>
      <c r="CVW379" s="495"/>
      <c r="CVX379" s="503"/>
      <c r="CVY379" s="500"/>
      <c r="CVZ379" s="500"/>
      <c r="CWA379" s="18"/>
      <c r="CWB379" s="508"/>
      <c r="CWC379" s="507"/>
      <c r="CWD379" s="507"/>
      <c r="CWE379" s="506"/>
      <c r="CWF379" s="505"/>
      <c r="CWG379" s="504"/>
      <c r="CWI379" s="512"/>
      <c r="CWJ379" s="511"/>
      <c r="CWK379" s="510"/>
      <c r="CWL379" s="510"/>
      <c r="CWM379" s="497"/>
      <c r="CWN379" s="496"/>
      <c r="CWO379" s="509"/>
      <c r="CWP379" s="503"/>
      <c r="CWQ379" s="501"/>
      <c r="CWR379" s="495"/>
      <c r="CWS379" s="503"/>
      <c r="CWT379" s="500"/>
      <c r="CWU379" s="500"/>
      <c r="CWV379" s="18"/>
      <c r="CWW379" s="508"/>
      <c r="CWX379" s="507"/>
      <c r="CWY379" s="507"/>
      <c r="CWZ379" s="506"/>
      <c r="CXA379" s="505"/>
      <c r="CXB379" s="504"/>
      <c r="CXD379" s="512"/>
      <c r="CXE379" s="511"/>
      <c r="CXF379" s="510"/>
      <c r="CXG379" s="510"/>
      <c r="CXH379" s="497"/>
      <c r="CXI379" s="496"/>
      <c r="CXJ379" s="509"/>
      <c r="CXK379" s="503"/>
      <c r="CXL379" s="501"/>
      <c r="CXM379" s="495"/>
      <c r="CXN379" s="503"/>
      <c r="CXO379" s="500"/>
      <c r="CXP379" s="500"/>
      <c r="CXQ379" s="18"/>
      <c r="CXR379" s="508"/>
      <c r="CXS379" s="507"/>
      <c r="CXT379" s="507"/>
      <c r="CXU379" s="506"/>
      <c r="CXV379" s="505"/>
      <c r="CXW379" s="504"/>
      <c r="CXY379" s="512"/>
      <c r="CXZ379" s="511"/>
      <c r="CYA379" s="510"/>
      <c r="CYB379" s="510"/>
      <c r="CYC379" s="497"/>
      <c r="CYD379" s="496"/>
      <c r="CYE379" s="509"/>
      <c r="CYF379" s="503"/>
      <c r="CYG379" s="501"/>
      <c r="CYH379" s="495"/>
      <c r="CYI379" s="503"/>
      <c r="CYJ379" s="500"/>
      <c r="CYK379" s="500"/>
      <c r="CYL379" s="18"/>
      <c r="CYM379" s="508"/>
      <c r="CYN379" s="507"/>
      <c r="CYO379" s="507"/>
      <c r="CYP379" s="506"/>
      <c r="CYQ379" s="505"/>
      <c r="CYR379" s="504"/>
      <c r="CYT379" s="512"/>
      <c r="CYU379" s="511"/>
      <c r="CYV379" s="510"/>
      <c r="CYW379" s="510"/>
      <c r="CYX379" s="497"/>
      <c r="CYY379" s="496"/>
      <c r="CYZ379" s="509"/>
      <c r="CZA379" s="503"/>
      <c r="CZB379" s="501"/>
      <c r="CZC379" s="495"/>
      <c r="CZD379" s="503"/>
      <c r="CZE379" s="500"/>
      <c r="CZF379" s="500"/>
      <c r="CZG379" s="18"/>
      <c r="CZH379" s="508"/>
      <c r="CZI379" s="507"/>
      <c r="CZJ379" s="507"/>
      <c r="CZK379" s="506"/>
      <c r="CZL379" s="505"/>
      <c r="CZM379" s="504"/>
      <c r="CZO379" s="512"/>
      <c r="CZP379" s="511"/>
      <c r="CZQ379" s="510"/>
      <c r="CZR379" s="510"/>
      <c r="CZS379" s="497"/>
      <c r="CZT379" s="496"/>
      <c r="CZU379" s="509"/>
      <c r="CZV379" s="503"/>
      <c r="CZW379" s="501"/>
      <c r="CZX379" s="495"/>
      <c r="CZY379" s="503"/>
      <c r="CZZ379" s="500"/>
      <c r="DAA379" s="500"/>
      <c r="DAB379" s="18"/>
      <c r="DAC379" s="508"/>
      <c r="DAD379" s="507"/>
      <c r="DAE379" s="507"/>
      <c r="DAF379" s="506"/>
      <c r="DAG379" s="505"/>
      <c r="DAH379" s="504"/>
      <c r="DAJ379" s="512"/>
      <c r="DAK379" s="511"/>
      <c r="DAL379" s="510"/>
      <c r="DAM379" s="510"/>
      <c r="DAN379" s="497"/>
      <c r="DAO379" s="496"/>
      <c r="DAP379" s="509"/>
      <c r="DAQ379" s="503"/>
      <c r="DAR379" s="501"/>
      <c r="DAS379" s="495"/>
      <c r="DAT379" s="503"/>
      <c r="DAU379" s="500"/>
      <c r="DAV379" s="500"/>
      <c r="DAW379" s="18"/>
      <c r="DAX379" s="508"/>
      <c r="DAY379" s="507"/>
      <c r="DAZ379" s="507"/>
      <c r="DBA379" s="506"/>
      <c r="DBB379" s="505"/>
      <c r="DBC379" s="504"/>
      <c r="DBE379" s="512"/>
      <c r="DBF379" s="511"/>
      <c r="DBG379" s="510"/>
      <c r="DBH379" s="510"/>
      <c r="DBI379" s="497"/>
      <c r="DBJ379" s="496"/>
      <c r="DBK379" s="509"/>
      <c r="DBL379" s="503"/>
      <c r="DBM379" s="501"/>
      <c r="DBN379" s="495"/>
      <c r="DBO379" s="503"/>
      <c r="DBP379" s="500"/>
      <c r="DBQ379" s="500"/>
      <c r="DBR379" s="18"/>
      <c r="DBS379" s="508"/>
      <c r="DBT379" s="507"/>
      <c r="DBU379" s="507"/>
      <c r="DBV379" s="506"/>
      <c r="DBW379" s="505"/>
      <c r="DBX379" s="504"/>
      <c r="DBZ379" s="512"/>
      <c r="DCA379" s="511"/>
      <c r="DCB379" s="510"/>
      <c r="DCC379" s="510"/>
      <c r="DCD379" s="497"/>
      <c r="DCE379" s="496"/>
      <c r="DCF379" s="509"/>
      <c r="DCG379" s="503"/>
      <c r="DCH379" s="501"/>
      <c r="DCI379" s="495"/>
      <c r="DCJ379" s="503"/>
      <c r="DCK379" s="500"/>
      <c r="DCL379" s="500"/>
      <c r="DCM379" s="18"/>
      <c r="DCN379" s="508"/>
      <c r="DCO379" s="507"/>
      <c r="DCP379" s="507"/>
      <c r="DCQ379" s="506"/>
      <c r="DCR379" s="505"/>
      <c r="DCS379" s="504"/>
      <c r="DCU379" s="512"/>
      <c r="DCV379" s="511"/>
      <c r="DCW379" s="510"/>
      <c r="DCX379" s="510"/>
      <c r="DCY379" s="497"/>
      <c r="DCZ379" s="496"/>
      <c r="DDA379" s="509"/>
      <c r="DDB379" s="503"/>
      <c r="DDC379" s="501"/>
      <c r="DDD379" s="495"/>
      <c r="DDE379" s="503"/>
      <c r="DDF379" s="500"/>
      <c r="DDG379" s="500"/>
      <c r="DDH379" s="18"/>
      <c r="DDI379" s="508"/>
      <c r="DDJ379" s="507"/>
      <c r="DDK379" s="507"/>
      <c r="DDL379" s="506"/>
      <c r="DDM379" s="505"/>
      <c r="DDN379" s="504"/>
      <c r="DDP379" s="512"/>
      <c r="DDQ379" s="511"/>
      <c r="DDR379" s="510"/>
      <c r="DDS379" s="510"/>
      <c r="DDT379" s="497"/>
      <c r="DDU379" s="496"/>
      <c r="DDV379" s="509"/>
      <c r="DDW379" s="503"/>
      <c r="DDX379" s="501"/>
      <c r="DDY379" s="495"/>
      <c r="DDZ379" s="503"/>
      <c r="DEA379" s="500"/>
      <c r="DEB379" s="500"/>
      <c r="DEC379" s="18"/>
      <c r="DED379" s="508"/>
      <c r="DEE379" s="507"/>
      <c r="DEF379" s="507"/>
      <c r="DEG379" s="506"/>
      <c r="DEH379" s="505"/>
      <c r="DEI379" s="504"/>
      <c r="DEK379" s="512"/>
      <c r="DEL379" s="511"/>
      <c r="DEM379" s="510"/>
      <c r="DEN379" s="510"/>
      <c r="DEO379" s="497"/>
      <c r="DEP379" s="496"/>
      <c r="DEQ379" s="509"/>
      <c r="DER379" s="503"/>
      <c r="DES379" s="501"/>
      <c r="DET379" s="495"/>
      <c r="DEU379" s="503"/>
      <c r="DEV379" s="500"/>
      <c r="DEW379" s="500"/>
      <c r="DEX379" s="18"/>
      <c r="DEY379" s="508"/>
      <c r="DEZ379" s="507"/>
      <c r="DFA379" s="507"/>
      <c r="DFB379" s="506"/>
      <c r="DFC379" s="505"/>
      <c r="DFD379" s="504"/>
      <c r="DFF379" s="512"/>
      <c r="DFG379" s="511"/>
      <c r="DFH379" s="510"/>
      <c r="DFI379" s="510"/>
      <c r="DFJ379" s="497"/>
      <c r="DFK379" s="496"/>
      <c r="DFL379" s="509"/>
      <c r="DFM379" s="503"/>
      <c r="DFN379" s="501"/>
      <c r="DFO379" s="495"/>
      <c r="DFP379" s="503"/>
      <c r="DFQ379" s="500"/>
      <c r="DFR379" s="500"/>
      <c r="DFS379" s="18"/>
      <c r="DFT379" s="508"/>
      <c r="DFU379" s="507"/>
      <c r="DFV379" s="507"/>
      <c r="DFW379" s="506"/>
      <c r="DFX379" s="505"/>
      <c r="DFY379" s="504"/>
      <c r="DGA379" s="512"/>
      <c r="DGB379" s="511"/>
      <c r="DGC379" s="510"/>
      <c r="DGD379" s="510"/>
      <c r="DGE379" s="497"/>
      <c r="DGF379" s="496"/>
      <c r="DGG379" s="509"/>
      <c r="DGH379" s="503"/>
      <c r="DGI379" s="501"/>
      <c r="DGJ379" s="495"/>
      <c r="DGK379" s="503"/>
      <c r="DGL379" s="500"/>
      <c r="DGM379" s="500"/>
      <c r="DGN379" s="18"/>
      <c r="DGO379" s="508"/>
      <c r="DGP379" s="507"/>
      <c r="DGQ379" s="507"/>
      <c r="DGR379" s="506"/>
      <c r="DGS379" s="505"/>
      <c r="DGT379" s="504"/>
      <c r="DGV379" s="512"/>
      <c r="DGW379" s="511"/>
      <c r="DGX379" s="510"/>
      <c r="DGY379" s="510"/>
      <c r="DGZ379" s="497"/>
      <c r="DHA379" s="496"/>
      <c r="DHB379" s="509"/>
      <c r="DHC379" s="503"/>
      <c r="DHD379" s="501"/>
      <c r="DHE379" s="495"/>
      <c r="DHF379" s="503"/>
      <c r="DHG379" s="500"/>
      <c r="DHH379" s="500"/>
      <c r="DHI379" s="18"/>
      <c r="DHJ379" s="508"/>
      <c r="DHK379" s="507"/>
      <c r="DHL379" s="507"/>
      <c r="DHM379" s="506"/>
      <c r="DHN379" s="505"/>
      <c r="DHO379" s="504"/>
      <c r="DHQ379" s="512"/>
      <c r="DHR379" s="511"/>
      <c r="DHS379" s="510"/>
      <c r="DHT379" s="510"/>
      <c r="DHU379" s="497"/>
      <c r="DHV379" s="496"/>
      <c r="DHW379" s="509"/>
      <c r="DHX379" s="503"/>
      <c r="DHY379" s="501"/>
      <c r="DHZ379" s="495"/>
      <c r="DIA379" s="503"/>
      <c r="DIB379" s="500"/>
      <c r="DIC379" s="500"/>
      <c r="DID379" s="18"/>
      <c r="DIE379" s="508"/>
      <c r="DIF379" s="507"/>
      <c r="DIG379" s="507"/>
      <c r="DIH379" s="506"/>
      <c r="DII379" s="505"/>
      <c r="DIJ379" s="504"/>
      <c r="DIL379" s="512"/>
      <c r="DIM379" s="511"/>
      <c r="DIN379" s="510"/>
      <c r="DIO379" s="510"/>
      <c r="DIP379" s="497"/>
      <c r="DIQ379" s="496"/>
      <c r="DIR379" s="509"/>
      <c r="DIS379" s="503"/>
      <c r="DIT379" s="501"/>
      <c r="DIU379" s="495"/>
      <c r="DIV379" s="503"/>
      <c r="DIW379" s="500"/>
      <c r="DIX379" s="500"/>
      <c r="DIY379" s="18"/>
      <c r="DIZ379" s="508"/>
      <c r="DJA379" s="507"/>
      <c r="DJB379" s="507"/>
      <c r="DJC379" s="506"/>
      <c r="DJD379" s="505"/>
      <c r="DJE379" s="504"/>
      <c r="DJG379" s="512"/>
      <c r="DJH379" s="511"/>
      <c r="DJI379" s="510"/>
      <c r="DJJ379" s="510"/>
      <c r="DJK379" s="497"/>
      <c r="DJL379" s="496"/>
      <c r="DJM379" s="509"/>
      <c r="DJN379" s="503"/>
      <c r="DJO379" s="501"/>
      <c r="DJP379" s="495"/>
      <c r="DJQ379" s="503"/>
      <c r="DJR379" s="500"/>
      <c r="DJS379" s="500"/>
      <c r="DJT379" s="18"/>
      <c r="DJU379" s="508"/>
      <c r="DJV379" s="507"/>
      <c r="DJW379" s="507"/>
      <c r="DJX379" s="506"/>
      <c r="DJY379" s="505"/>
      <c r="DJZ379" s="504"/>
      <c r="DKB379" s="512"/>
      <c r="DKC379" s="511"/>
      <c r="DKD379" s="510"/>
      <c r="DKE379" s="510"/>
      <c r="DKF379" s="497"/>
      <c r="DKG379" s="496"/>
      <c r="DKH379" s="509"/>
      <c r="DKI379" s="503"/>
      <c r="DKJ379" s="501"/>
      <c r="DKK379" s="495"/>
      <c r="DKL379" s="503"/>
      <c r="DKM379" s="500"/>
      <c r="DKN379" s="500"/>
      <c r="DKO379" s="18"/>
      <c r="DKP379" s="508"/>
      <c r="DKQ379" s="507"/>
      <c r="DKR379" s="507"/>
      <c r="DKS379" s="506"/>
      <c r="DKT379" s="505"/>
      <c r="DKU379" s="504"/>
      <c r="DKW379" s="512"/>
      <c r="DKX379" s="511"/>
      <c r="DKY379" s="510"/>
      <c r="DKZ379" s="510"/>
      <c r="DLA379" s="497"/>
      <c r="DLB379" s="496"/>
      <c r="DLC379" s="509"/>
      <c r="DLD379" s="503"/>
      <c r="DLE379" s="501"/>
      <c r="DLF379" s="495"/>
      <c r="DLG379" s="503"/>
      <c r="DLH379" s="500"/>
      <c r="DLI379" s="500"/>
      <c r="DLJ379" s="18"/>
      <c r="DLK379" s="508"/>
      <c r="DLL379" s="507"/>
      <c r="DLM379" s="507"/>
      <c r="DLN379" s="506"/>
      <c r="DLO379" s="505"/>
      <c r="DLP379" s="504"/>
      <c r="DLR379" s="512"/>
      <c r="DLS379" s="511"/>
      <c r="DLT379" s="510"/>
      <c r="DLU379" s="510"/>
      <c r="DLV379" s="497"/>
      <c r="DLW379" s="496"/>
      <c r="DLX379" s="509"/>
      <c r="DLY379" s="503"/>
      <c r="DLZ379" s="501"/>
      <c r="DMA379" s="495"/>
      <c r="DMB379" s="503"/>
      <c r="DMC379" s="500"/>
      <c r="DMD379" s="500"/>
      <c r="DME379" s="18"/>
      <c r="DMF379" s="508"/>
      <c r="DMG379" s="507"/>
      <c r="DMH379" s="507"/>
      <c r="DMI379" s="506"/>
      <c r="DMJ379" s="505"/>
      <c r="DMK379" s="504"/>
      <c r="DMM379" s="512"/>
      <c r="DMN379" s="511"/>
      <c r="DMO379" s="510"/>
      <c r="DMP379" s="510"/>
      <c r="DMQ379" s="497"/>
      <c r="DMR379" s="496"/>
      <c r="DMS379" s="509"/>
      <c r="DMT379" s="503"/>
      <c r="DMU379" s="501"/>
      <c r="DMV379" s="495"/>
      <c r="DMW379" s="503"/>
      <c r="DMX379" s="500"/>
      <c r="DMY379" s="500"/>
      <c r="DMZ379" s="18"/>
      <c r="DNA379" s="508"/>
      <c r="DNB379" s="507"/>
      <c r="DNC379" s="507"/>
      <c r="DND379" s="506"/>
      <c r="DNE379" s="505"/>
      <c r="DNF379" s="504"/>
      <c r="DNH379" s="512"/>
      <c r="DNI379" s="511"/>
      <c r="DNJ379" s="510"/>
      <c r="DNK379" s="510"/>
      <c r="DNL379" s="497"/>
      <c r="DNM379" s="496"/>
      <c r="DNN379" s="509"/>
      <c r="DNO379" s="503"/>
      <c r="DNP379" s="501"/>
      <c r="DNQ379" s="495"/>
      <c r="DNR379" s="503"/>
      <c r="DNS379" s="500"/>
      <c r="DNT379" s="500"/>
      <c r="DNU379" s="18"/>
      <c r="DNV379" s="508"/>
      <c r="DNW379" s="507"/>
      <c r="DNX379" s="507"/>
      <c r="DNY379" s="506"/>
      <c r="DNZ379" s="505"/>
      <c r="DOA379" s="504"/>
      <c r="DOC379" s="512"/>
      <c r="DOD379" s="511"/>
      <c r="DOE379" s="510"/>
      <c r="DOF379" s="510"/>
      <c r="DOG379" s="497"/>
      <c r="DOH379" s="496"/>
      <c r="DOI379" s="509"/>
      <c r="DOJ379" s="503"/>
      <c r="DOK379" s="501"/>
      <c r="DOL379" s="495"/>
      <c r="DOM379" s="503"/>
      <c r="DON379" s="500"/>
      <c r="DOO379" s="500"/>
      <c r="DOP379" s="18"/>
      <c r="DOQ379" s="508"/>
      <c r="DOR379" s="507"/>
      <c r="DOS379" s="507"/>
      <c r="DOT379" s="506"/>
      <c r="DOU379" s="505"/>
      <c r="DOV379" s="504"/>
      <c r="DOX379" s="512"/>
      <c r="DOY379" s="511"/>
      <c r="DOZ379" s="510"/>
      <c r="DPA379" s="510"/>
      <c r="DPB379" s="497"/>
      <c r="DPC379" s="496"/>
      <c r="DPD379" s="509"/>
      <c r="DPE379" s="503"/>
      <c r="DPF379" s="501"/>
      <c r="DPG379" s="495"/>
      <c r="DPH379" s="503"/>
      <c r="DPI379" s="500"/>
      <c r="DPJ379" s="500"/>
      <c r="DPK379" s="18"/>
      <c r="DPL379" s="508"/>
      <c r="DPM379" s="507"/>
      <c r="DPN379" s="507"/>
      <c r="DPO379" s="506"/>
      <c r="DPP379" s="505"/>
      <c r="DPQ379" s="504"/>
      <c r="DPS379" s="512"/>
      <c r="DPT379" s="511"/>
      <c r="DPU379" s="510"/>
      <c r="DPV379" s="510"/>
      <c r="DPW379" s="497"/>
      <c r="DPX379" s="496"/>
      <c r="DPY379" s="509"/>
      <c r="DPZ379" s="503"/>
      <c r="DQA379" s="501"/>
      <c r="DQB379" s="495"/>
      <c r="DQC379" s="503"/>
      <c r="DQD379" s="500"/>
      <c r="DQE379" s="500"/>
      <c r="DQF379" s="18"/>
      <c r="DQG379" s="508"/>
      <c r="DQH379" s="507"/>
      <c r="DQI379" s="507"/>
      <c r="DQJ379" s="506"/>
      <c r="DQK379" s="505"/>
      <c r="DQL379" s="504"/>
      <c r="DQN379" s="512"/>
      <c r="DQO379" s="511"/>
      <c r="DQP379" s="510"/>
      <c r="DQQ379" s="510"/>
      <c r="DQR379" s="497"/>
      <c r="DQS379" s="496"/>
      <c r="DQT379" s="509"/>
      <c r="DQU379" s="503"/>
      <c r="DQV379" s="501"/>
      <c r="DQW379" s="495"/>
      <c r="DQX379" s="503"/>
      <c r="DQY379" s="500"/>
      <c r="DQZ379" s="500"/>
      <c r="DRA379" s="18"/>
      <c r="DRB379" s="508"/>
      <c r="DRC379" s="507"/>
      <c r="DRD379" s="507"/>
      <c r="DRE379" s="506"/>
      <c r="DRF379" s="505"/>
      <c r="DRG379" s="504"/>
      <c r="DRI379" s="512"/>
      <c r="DRJ379" s="511"/>
      <c r="DRK379" s="510"/>
      <c r="DRL379" s="510"/>
      <c r="DRM379" s="497"/>
      <c r="DRN379" s="496"/>
      <c r="DRO379" s="509"/>
      <c r="DRP379" s="503"/>
      <c r="DRQ379" s="501"/>
      <c r="DRR379" s="495"/>
      <c r="DRS379" s="503"/>
      <c r="DRT379" s="500"/>
      <c r="DRU379" s="500"/>
      <c r="DRV379" s="18"/>
      <c r="DRW379" s="508"/>
      <c r="DRX379" s="507"/>
      <c r="DRY379" s="507"/>
      <c r="DRZ379" s="506"/>
      <c r="DSA379" s="505"/>
      <c r="DSB379" s="504"/>
      <c r="DSD379" s="512"/>
      <c r="DSE379" s="511"/>
      <c r="DSF379" s="510"/>
      <c r="DSG379" s="510"/>
      <c r="DSH379" s="497"/>
      <c r="DSI379" s="496"/>
      <c r="DSJ379" s="509"/>
      <c r="DSK379" s="503"/>
      <c r="DSL379" s="501"/>
      <c r="DSM379" s="495"/>
      <c r="DSN379" s="503"/>
      <c r="DSO379" s="500"/>
      <c r="DSP379" s="500"/>
      <c r="DSQ379" s="18"/>
      <c r="DSR379" s="508"/>
      <c r="DSS379" s="507"/>
      <c r="DST379" s="507"/>
      <c r="DSU379" s="506"/>
      <c r="DSV379" s="505"/>
      <c r="DSW379" s="504"/>
      <c r="DSY379" s="512"/>
      <c r="DSZ379" s="511"/>
      <c r="DTA379" s="510"/>
      <c r="DTB379" s="510"/>
      <c r="DTC379" s="497"/>
      <c r="DTD379" s="496"/>
      <c r="DTE379" s="509"/>
      <c r="DTF379" s="503"/>
      <c r="DTG379" s="501"/>
      <c r="DTH379" s="495"/>
      <c r="DTI379" s="503"/>
      <c r="DTJ379" s="500"/>
      <c r="DTK379" s="500"/>
      <c r="DTL379" s="18"/>
      <c r="DTM379" s="508"/>
      <c r="DTN379" s="507"/>
      <c r="DTO379" s="507"/>
      <c r="DTP379" s="506"/>
      <c r="DTQ379" s="505"/>
      <c r="DTR379" s="504"/>
      <c r="DTT379" s="512"/>
      <c r="DTU379" s="511"/>
      <c r="DTV379" s="510"/>
      <c r="DTW379" s="510"/>
      <c r="DTX379" s="497"/>
      <c r="DTY379" s="496"/>
      <c r="DTZ379" s="509"/>
      <c r="DUA379" s="503"/>
      <c r="DUB379" s="501"/>
      <c r="DUC379" s="495"/>
      <c r="DUD379" s="503"/>
      <c r="DUE379" s="500"/>
      <c r="DUF379" s="500"/>
      <c r="DUG379" s="18"/>
      <c r="DUH379" s="508"/>
      <c r="DUI379" s="507"/>
      <c r="DUJ379" s="507"/>
      <c r="DUK379" s="506"/>
      <c r="DUL379" s="505"/>
      <c r="DUM379" s="504"/>
      <c r="DUO379" s="512"/>
      <c r="DUP379" s="511"/>
      <c r="DUQ379" s="510"/>
      <c r="DUR379" s="510"/>
      <c r="DUS379" s="497"/>
      <c r="DUT379" s="496"/>
      <c r="DUU379" s="509"/>
      <c r="DUV379" s="503"/>
      <c r="DUW379" s="501"/>
      <c r="DUX379" s="495"/>
      <c r="DUY379" s="503"/>
      <c r="DUZ379" s="500"/>
      <c r="DVA379" s="500"/>
      <c r="DVB379" s="18"/>
      <c r="DVC379" s="508"/>
      <c r="DVD379" s="507"/>
      <c r="DVE379" s="507"/>
      <c r="DVF379" s="506"/>
      <c r="DVG379" s="505"/>
      <c r="DVH379" s="504"/>
      <c r="DVJ379" s="512"/>
      <c r="DVK379" s="511"/>
      <c r="DVL379" s="510"/>
      <c r="DVM379" s="510"/>
      <c r="DVN379" s="497"/>
      <c r="DVO379" s="496"/>
      <c r="DVP379" s="509"/>
      <c r="DVQ379" s="503"/>
      <c r="DVR379" s="501"/>
      <c r="DVS379" s="495"/>
      <c r="DVT379" s="503"/>
      <c r="DVU379" s="500"/>
      <c r="DVV379" s="500"/>
      <c r="DVW379" s="18"/>
      <c r="DVX379" s="508"/>
      <c r="DVY379" s="507"/>
      <c r="DVZ379" s="507"/>
      <c r="DWA379" s="506"/>
      <c r="DWB379" s="505"/>
      <c r="DWC379" s="504"/>
      <c r="DWE379" s="512"/>
      <c r="DWF379" s="511"/>
      <c r="DWG379" s="510"/>
      <c r="DWH379" s="510"/>
      <c r="DWI379" s="497"/>
      <c r="DWJ379" s="496"/>
      <c r="DWK379" s="509"/>
      <c r="DWL379" s="503"/>
      <c r="DWM379" s="501"/>
      <c r="DWN379" s="495"/>
      <c r="DWO379" s="503"/>
      <c r="DWP379" s="500"/>
      <c r="DWQ379" s="500"/>
      <c r="DWR379" s="18"/>
      <c r="DWS379" s="508"/>
      <c r="DWT379" s="507"/>
      <c r="DWU379" s="507"/>
      <c r="DWV379" s="506"/>
      <c r="DWW379" s="505"/>
      <c r="DWX379" s="504"/>
      <c r="DWZ379" s="512"/>
      <c r="DXA379" s="511"/>
      <c r="DXB379" s="510"/>
      <c r="DXC379" s="510"/>
      <c r="DXD379" s="497"/>
      <c r="DXE379" s="496"/>
      <c r="DXF379" s="509"/>
      <c r="DXG379" s="503"/>
      <c r="DXH379" s="501"/>
      <c r="DXI379" s="495"/>
      <c r="DXJ379" s="503"/>
      <c r="DXK379" s="500"/>
      <c r="DXL379" s="500"/>
      <c r="DXM379" s="18"/>
      <c r="DXN379" s="508"/>
      <c r="DXO379" s="507"/>
      <c r="DXP379" s="507"/>
      <c r="DXQ379" s="506"/>
      <c r="DXR379" s="505"/>
      <c r="DXS379" s="504"/>
      <c r="DXU379" s="512"/>
      <c r="DXV379" s="511"/>
      <c r="DXW379" s="510"/>
      <c r="DXX379" s="510"/>
      <c r="DXY379" s="497"/>
      <c r="DXZ379" s="496"/>
      <c r="DYA379" s="509"/>
      <c r="DYB379" s="503"/>
      <c r="DYC379" s="501"/>
      <c r="DYD379" s="495"/>
      <c r="DYE379" s="503"/>
      <c r="DYF379" s="500"/>
      <c r="DYG379" s="500"/>
      <c r="DYH379" s="18"/>
      <c r="DYI379" s="508"/>
      <c r="DYJ379" s="507"/>
      <c r="DYK379" s="507"/>
      <c r="DYL379" s="506"/>
      <c r="DYM379" s="505"/>
      <c r="DYN379" s="504"/>
      <c r="DYP379" s="512"/>
      <c r="DYQ379" s="511"/>
      <c r="DYR379" s="510"/>
      <c r="DYS379" s="510"/>
      <c r="DYT379" s="497"/>
      <c r="DYU379" s="496"/>
      <c r="DYV379" s="509"/>
      <c r="DYW379" s="503"/>
      <c r="DYX379" s="501"/>
      <c r="DYY379" s="495"/>
      <c r="DYZ379" s="503"/>
      <c r="DZA379" s="500"/>
      <c r="DZB379" s="500"/>
      <c r="DZC379" s="18"/>
      <c r="DZD379" s="508"/>
      <c r="DZE379" s="507"/>
      <c r="DZF379" s="507"/>
      <c r="DZG379" s="506"/>
      <c r="DZH379" s="505"/>
      <c r="DZI379" s="504"/>
      <c r="DZK379" s="512"/>
      <c r="DZL379" s="511"/>
      <c r="DZM379" s="510"/>
      <c r="DZN379" s="510"/>
      <c r="DZO379" s="497"/>
      <c r="DZP379" s="496"/>
      <c r="DZQ379" s="509"/>
      <c r="DZR379" s="503"/>
      <c r="DZS379" s="501"/>
      <c r="DZT379" s="495"/>
      <c r="DZU379" s="503"/>
      <c r="DZV379" s="500"/>
      <c r="DZW379" s="500"/>
      <c r="DZX379" s="18"/>
      <c r="DZY379" s="508"/>
      <c r="DZZ379" s="507"/>
      <c r="EAA379" s="507"/>
      <c r="EAB379" s="506"/>
      <c r="EAC379" s="505"/>
      <c r="EAD379" s="504"/>
      <c r="EAF379" s="512"/>
      <c r="EAG379" s="511"/>
      <c r="EAH379" s="510"/>
      <c r="EAI379" s="510"/>
      <c r="EAJ379" s="497"/>
      <c r="EAK379" s="496"/>
      <c r="EAL379" s="509"/>
      <c r="EAM379" s="503"/>
      <c r="EAN379" s="501"/>
      <c r="EAO379" s="495"/>
      <c r="EAP379" s="503"/>
      <c r="EAQ379" s="500"/>
      <c r="EAR379" s="500"/>
      <c r="EAS379" s="18"/>
      <c r="EAT379" s="508"/>
      <c r="EAU379" s="507"/>
      <c r="EAV379" s="507"/>
      <c r="EAW379" s="506"/>
      <c r="EAX379" s="505"/>
      <c r="EAY379" s="504"/>
      <c r="EBA379" s="512"/>
      <c r="EBB379" s="511"/>
      <c r="EBC379" s="510"/>
      <c r="EBD379" s="510"/>
      <c r="EBE379" s="497"/>
      <c r="EBF379" s="496"/>
      <c r="EBG379" s="509"/>
      <c r="EBH379" s="503"/>
      <c r="EBI379" s="501"/>
      <c r="EBJ379" s="495"/>
      <c r="EBK379" s="503"/>
      <c r="EBL379" s="500"/>
      <c r="EBM379" s="500"/>
      <c r="EBN379" s="18"/>
      <c r="EBO379" s="508"/>
      <c r="EBP379" s="507"/>
      <c r="EBQ379" s="507"/>
      <c r="EBR379" s="506"/>
      <c r="EBS379" s="505"/>
      <c r="EBT379" s="504"/>
      <c r="EBV379" s="512"/>
      <c r="EBW379" s="511"/>
      <c r="EBX379" s="510"/>
      <c r="EBY379" s="510"/>
      <c r="EBZ379" s="497"/>
      <c r="ECA379" s="496"/>
      <c r="ECB379" s="509"/>
      <c r="ECC379" s="503"/>
      <c r="ECD379" s="501"/>
      <c r="ECE379" s="495"/>
      <c r="ECF379" s="503"/>
      <c r="ECG379" s="500"/>
      <c r="ECH379" s="500"/>
      <c r="ECI379" s="18"/>
      <c r="ECJ379" s="508"/>
      <c r="ECK379" s="507"/>
      <c r="ECL379" s="507"/>
      <c r="ECM379" s="506"/>
      <c r="ECN379" s="505"/>
      <c r="ECO379" s="504"/>
      <c r="ECQ379" s="512"/>
      <c r="ECR379" s="511"/>
      <c r="ECS379" s="510"/>
      <c r="ECT379" s="510"/>
      <c r="ECU379" s="497"/>
      <c r="ECV379" s="496"/>
      <c r="ECW379" s="509"/>
      <c r="ECX379" s="503"/>
      <c r="ECY379" s="501"/>
      <c r="ECZ379" s="495"/>
      <c r="EDA379" s="503"/>
      <c r="EDB379" s="500"/>
      <c r="EDC379" s="500"/>
      <c r="EDD379" s="18"/>
      <c r="EDE379" s="508"/>
      <c r="EDF379" s="507"/>
      <c r="EDG379" s="507"/>
      <c r="EDH379" s="506"/>
      <c r="EDI379" s="505"/>
      <c r="EDJ379" s="504"/>
      <c r="EDL379" s="512"/>
      <c r="EDM379" s="511"/>
      <c r="EDN379" s="510"/>
      <c r="EDO379" s="510"/>
      <c r="EDP379" s="497"/>
      <c r="EDQ379" s="496"/>
      <c r="EDR379" s="509"/>
      <c r="EDS379" s="503"/>
      <c r="EDT379" s="501"/>
      <c r="EDU379" s="495"/>
      <c r="EDV379" s="503"/>
      <c r="EDW379" s="500"/>
      <c r="EDX379" s="500"/>
      <c r="EDY379" s="18"/>
      <c r="EDZ379" s="508"/>
      <c r="EEA379" s="507"/>
      <c r="EEB379" s="507"/>
      <c r="EEC379" s="506"/>
      <c r="EED379" s="505"/>
      <c r="EEE379" s="504"/>
      <c r="EEG379" s="512"/>
      <c r="EEH379" s="511"/>
      <c r="EEI379" s="510"/>
      <c r="EEJ379" s="510"/>
      <c r="EEK379" s="497"/>
      <c r="EEL379" s="496"/>
      <c r="EEM379" s="509"/>
      <c r="EEN379" s="503"/>
      <c r="EEO379" s="501"/>
      <c r="EEP379" s="495"/>
      <c r="EEQ379" s="503"/>
      <c r="EER379" s="500"/>
      <c r="EES379" s="500"/>
      <c r="EET379" s="18"/>
      <c r="EEU379" s="508"/>
      <c r="EEV379" s="507"/>
      <c r="EEW379" s="507"/>
      <c r="EEX379" s="506"/>
      <c r="EEY379" s="505"/>
      <c r="EEZ379" s="504"/>
      <c r="EFB379" s="512"/>
      <c r="EFC379" s="511"/>
      <c r="EFD379" s="510"/>
      <c r="EFE379" s="510"/>
      <c r="EFF379" s="497"/>
      <c r="EFG379" s="496"/>
      <c r="EFH379" s="509"/>
      <c r="EFI379" s="503"/>
      <c r="EFJ379" s="501"/>
      <c r="EFK379" s="495"/>
      <c r="EFL379" s="503"/>
      <c r="EFM379" s="500"/>
      <c r="EFN379" s="500"/>
      <c r="EFO379" s="18"/>
      <c r="EFP379" s="508"/>
      <c r="EFQ379" s="507"/>
      <c r="EFR379" s="507"/>
      <c r="EFS379" s="506"/>
      <c r="EFT379" s="505"/>
      <c r="EFU379" s="504"/>
      <c r="EFW379" s="512"/>
      <c r="EFX379" s="511"/>
      <c r="EFY379" s="510"/>
      <c r="EFZ379" s="510"/>
      <c r="EGA379" s="497"/>
      <c r="EGB379" s="496"/>
      <c r="EGC379" s="509"/>
      <c r="EGD379" s="503"/>
      <c r="EGE379" s="501"/>
      <c r="EGF379" s="495"/>
      <c r="EGG379" s="503"/>
      <c r="EGH379" s="500"/>
      <c r="EGI379" s="500"/>
      <c r="EGJ379" s="18"/>
      <c r="EGK379" s="508"/>
      <c r="EGL379" s="507"/>
      <c r="EGM379" s="507"/>
      <c r="EGN379" s="506"/>
      <c r="EGO379" s="505"/>
      <c r="EGP379" s="504"/>
      <c r="EGR379" s="512"/>
      <c r="EGS379" s="511"/>
      <c r="EGT379" s="510"/>
      <c r="EGU379" s="510"/>
      <c r="EGV379" s="497"/>
      <c r="EGW379" s="496"/>
      <c r="EGX379" s="509"/>
      <c r="EGY379" s="503"/>
      <c r="EGZ379" s="501"/>
      <c r="EHA379" s="495"/>
      <c r="EHB379" s="503"/>
      <c r="EHC379" s="500"/>
      <c r="EHD379" s="500"/>
      <c r="EHE379" s="18"/>
      <c r="EHF379" s="508"/>
      <c r="EHG379" s="507"/>
      <c r="EHH379" s="507"/>
      <c r="EHI379" s="506"/>
      <c r="EHJ379" s="505"/>
      <c r="EHK379" s="504"/>
      <c r="EHM379" s="512"/>
      <c r="EHN379" s="511"/>
      <c r="EHO379" s="510"/>
      <c r="EHP379" s="510"/>
      <c r="EHQ379" s="497"/>
      <c r="EHR379" s="496"/>
      <c r="EHS379" s="509"/>
      <c r="EHT379" s="503"/>
      <c r="EHU379" s="501"/>
      <c r="EHV379" s="495"/>
      <c r="EHW379" s="503"/>
      <c r="EHX379" s="500"/>
      <c r="EHY379" s="500"/>
      <c r="EHZ379" s="18"/>
      <c r="EIA379" s="508"/>
      <c r="EIB379" s="507"/>
      <c r="EIC379" s="507"/>
      <c r="EID379" s="506"/>
      <c r="EIE379" s="505"/>
      <c r="EIF379" s="504"/>
      <c r="EIH379" s="512"/>
      <c r="EII379" s="511"/>
      <c r="EIJ379" s="510"/>
      <c r="EIK379" s="510"/>
      <c r="EIL379" s="497"/>
      <c r="EIM379" s="496"/>
      <c r="EIN379" s="509"/>
      <c r="EIO379" s="503"/>
      <c r="EIP379" s="501"/>
      <c r="EIQ379" s="495"/>
      <c r="EIR379" s="503"/>
      <c r="EIS379" s="500"/>
      <c r="EIT379" s="500"/>
      <c r="EIU379" s="18"/>
      <c r="EIV379" s="508"/>
      <c r="EIW379" s="507"/>
      <c r="EIX379" s="507"/>
      <c r="EIY379" s="506"/>
      <c r="EIZ379" s="505"/>
      <c r="EJA379" s="504"/>
      <c r="EJC379" s="512"/>
      <c r="EJD379" s="511"/>
      <c r="EJE379" s="510"/>
      <c r="EJF379" s="510"/>
      <c r="EJG379" s="497"/>
      <c r="EJH379" s="496"/>
      <c r="EJI379" s="509"/>
      <c r="EJJ379" s="503"/>
      <c r="EJK379" s="501"/>
      <c r="EJL379" s="495"/>
      <c r="EJM379" s="503"/>
      <c r="EJN379" s="500"/>
      <c r="EJO379" s="500"/>
      <c r="EJP379" s="18"/>
      <c r="EJQ379" s="508"/>
      <c r="EJR379" s="507"/>
      <c r="EJS379" s="507"/>
      <c r="EJT379" s="506"/>
      <c r="EJU379" s="505"/>
      <c r="EJV379" s="504"/>
      <c r="EJX379" s="512"/>
      <c r="EJY379" s="511"/>
      <c r="EJZ379" s="510"/>
      <c r="EKA379" s="510"/>
      <c r="EKB379" s="497"/>
      <c r="EKC379" s="496"/>
      <c r="EKD379" s="509"/>
      <c r="EKE379" s="503"/>
      <c r="EKF379" s="501"/>
      <c r="EKG379" s="495"/>
      <c r="EKH379" s="503"/>
      <c r="EKI379" s="500"/>
      <c r="EKJ379" s="500"/>
      <c r="EKK379" s="18"/>
      <c r="EKL379" s="508"/>
      <c r="EKM379" s="507"/>
      <c r="EKN379" s="507"/>
      <c r="EKO379" s="506"/>
      <c r="EKP379" s="505"/>
      <c r="EKQ379" s="504"/>
      <c r="EKS379" s="512"/>
      <c r="EKT379" s="511"/>
      <c r="EKU379" s="510"/>
      <c r="EKV379" s="510"/>
      <c r="EKW379" s="497"/>
      <c r="EKX379" s="496"/>
      <c r="EKY379" s="509"/>
      <c r="EKZ379" s="503"/>
      <c r="ELA379" s="501"/>
      <c r="ELB379" s="495"/>
      <c r="ELC379" s="503"/>
      <c r="ELD379" s="500"/>
      <c r="ELE379" s="500"/>
      <c r="ELF379" s="18"/>
      <c r="ELG379" s="508"/>
      <c r="ELH379" s="507"/>
      <c r="ELI379" s="507"/>
      <c r="ELJ379" s="506"/>
      <c r="ELK379" s="505"/>
      <c r="ELL379" s="504"/>
      <c r="ELN379" s="512"/>
      <c r="ELO379" s="511"/>
      <c r="ELP379" s="510"/>
      <c r="ELQ379" s="510"/>
      <c r="ELR379" s="497"/>
      <c r="ELS379" s="496"/>
      <c r="ELT379" s="509"/>
      <c r="ELU379" s="503"/>
      <c r="ELV379" s="501"/>
      <c r="ELW379" s="495"/>
      <c r="ELX379" s="503"/>
      <c r="ELY379" s="500"/>
      <c r="ELZ379" s="500"/>
      <c r="EMA379" s="18"/>
      <c r="EMB379" s="508"/>
      <c r="EMC379" s="507"/>
      <c r="EMD379" s="507"/>
      <c r="EME379" s="506"/>
      <c r="EMF379" s="505"/>
      <c r="EMG379" s="504"/>
      <c r="EMI379" s="512"/>
      <c r="EMJ379" s="511"/>
      <c r="EMK379" s="510"/>
      <c r="EML379" s="510"/>
      <c r="EMM379" s="497"/>
      <c r="EMN379" s="496"/>
      <c r="EMO379" s="509"/>
      <c r="EMP379" s="503"/>
      <c r="EMQ379" s="501"/>
      <c r="EMR379" s="495"/>
      <c r="EMS379" s="503"/>
      <c r="EMT379" s="500"/>
      <c r="EMU379" s="500"/>
      <c r="EMV379" s="18"/>
      <c r="EMW379" s="508"/>
      <c r="EMX379" s="507"/>
      <c r="EMY379" s="507"/>
      <c r="EMZ379" s="506"/>
      <c r="ENA379" s="505"/>
      <c r="ENB379" s="504"/>
      <c r="END379" s="512"/>
      <c r="ENE379" s="511"/>
      <c r="ENF379" s="510"/>
      <c r="ENG379" s="510"/>
      <c r="ENH379" s="497"/>
      <c r="ENI379" s="496"/>
      <c r="ENJ379" s="509"/>
      <c r="ENK379" s="503"/>
      <c r="ENL379" s="501"/>
      <c r="ENM379" s="495"/>
      <c r="ENN379" s="503"/>
      <c r="ENO379" s="500"/>
      <c r="ENP379" s="500"/>
      <c r="ENQ379" s="18"/>
      <c r="ENR379" s="508"/>
      <c r="ENS379" s="507"/>
      <c r="ENT379" s="507"/>
      <c r="ENU379" s="506"/>
      <c r="ENV379" s="505"/>
      <c r="ENW379" s="504"/>
      <c r="ENY379" s="512"/>
      <c r="ENZ379" s="511"/>
      <c r="EOA379" s="510"/>
      <c r="EOB379" s="510"/>
      <c r="EOC379" s="497"/>
      <c r="EOD379" s="496"/>
      <c r="EOE379" s="509"/>
      <c r="EOF379" s="503"/>
      <c r="EOG379" s="501"/>
      <c r="EOH379" s="495"/>
      <c r="EOI379" s="503"/>
      <c r="EOJ379" s="500"/>
      <c r="EOK379" s="500"/>
      <c r="EOL379" s="18"/>
      <c r="EOM379" s="508"/>
      <c r="EON379" s="507"/>
      <c r="EOO379" s="507"/>
      <c r="EOP379" s="506"/>
      <c r="EOQ379" s="505"/>
      <c r="EOR379" s="504"/>
      <c r="EOT379" s="512"/>
      <c r="EOU379" s="511"/>
      <c r="EOV379" s="510"/>
      <c r="EOW379" s="510"/>
      <c r="EOX379" s="497"/>
      <c r="EOY379" s="496"/>
      <c r="EOZ379" s="509"/>
      <c r="EPA379" s="503"/>
      <c r="EPB379" s="501"/>
      <c r="EPC379" s="495"/>
      <c r="EPD379" s="503"/>
      <c r="EPE379" s="500"/>
      <c r="EPF379" s="500"/>
      <c r="EPG379" s="18"/>
      <c r="EPH379" s="508"/>
      <c r="EPI379" s="507"/>
      <c r="EPJ379" s="507"/>
      <c r="EPK379" s="506"/>
      <c r="EPL379" s="505"/>
      <c r="EPM379" s="504"/>
      <c r="EPO379" s="512"/>
      <c r="EPP379" s="511"/>
      <c r="EPQ379" s="510"/>
      <c r="EPR379" s="510"/>
      <c r="EPS379" s="497"/>
      <c r="EPT379" s="496"/>
      <c r="EPU379" s="509"/>
      <c r="EPV379" s="503"/>
      <c r="EPW379" s="501"/>
      <c r="EPX379" s="495"/>
      <c r="EPY379" s="503"/>
      <c r="EPZ379" s="500"/>
      <c r="EQA379" s="500"/>
      <c r="EQB379" s="18"/>
      <c r="EQC379" s="508"/>
      <c r="EQD379" s="507"/>
      <c r="EQE379" s="507"/>
      <c r="EQF379" s="506"/>
      <c r="EQG379" s="505"/>
      <c r="EQH379" s="504"/>
      <c r="EQJ379" s="512"/>
      <c r="EQK379" s="511"/>
      <c r="EQL379" s="510"/>
      <c r="EQM379" s="510"/>
      <c r="EQN379" s="497"/>
      <c r="EQO379" s="496"/>
      <c r="EQP379" s="509"/>
      <c r="EQQ379" s="503"/>
      <c r="EQR379" s="501"/>
      <c r="EQS379" s="495"/>
      <c r="EQT379" s="503"/>
      <c r="EQU379" s="500"/>
      <c r="EQV379" s="500"/>
      <c r="EQW379" s="18"/>
      <c r="EQX379" s="508"/>
      <c r="EQY379" s="507"/>
      <c r="EQZ379" s="507"/>
      <c r="ERA379" s="506"/>
      <c r="ERB379" s="505"/>
      <c r="ERC379" s="504"/>
      <c r="ERE379" s="512"/>
      <c r="ERF379" s="511"/>
      <c r="ERG379" s="510"/>
      <c r="ERH379" s="510"/>
      <c r="ERI379" s="497"/>
      <c r="ERJ379" s="496"/>
      <c r="ERK379" s="509"/>
      <c r="ERL379" s="503"/>
      <c r="ERM379" s="501"/>
      <c r="ERN379" s="495"/>
      <c r="ERO379" s="503"/>
      <c r="ERP379" s="500"/>
      <c r="ERQ379" s="500"/>
      <c r="ERR379" s="18"/>
      <c r="ERS379" s="508"/>
      <c r="ERT379" s="507"/>
      <c r="ERU379" s="507"/>
      <c r="ERV379" s="506"/>
      <c r="ERW379" s="505"/>
      <c r="ERX379" s="504"/>
      <c r="ERZ379" s="512"/>
      <c r="ESA379" s="511"/>
      <c r="ESB379" s="510"/>
      <c r="ESC379" s="510"/>
      <c r="ESD379" s="497"/>
      <c r="ESE379" s="496"/>
      <c r="ESF379" s="509"/>
      <c r="ESG379" s="503"/>
      <c r="ESH379" s="501"/>
      <c r="ESI379" s="495"/>
      <c r="ESJ379" s="503"/>
      <c r="ESK379" s="500"/>
      <c r="ESL379" s="500"/>
      <c r="ESM379" s="18"/>
      <c r="ESN379" s="508"/>
      <c r="ESO379" s="507"/>
      <c r="ESP379" s="507"/>
      <c r="ESQ379" s="506"/>
      <c r="ESR379" s="505"/>
      <c r="ESS379" s="504"/>
      <c r="ESU379" s="512"/>
      <c r="ESV379" s="511"/>
      <c r="ESW379" s="510"/>
      <c r="ESX379" s="510"/>
      <c r="ESY379" s="497"/>
      <c r="ESZ379" s="496"/>
      <c r="ETA379" s="509"/>
      <c r="ETB379" s="503"/>
      <c r="ETC379" s="501"/>
      <c r="ETD379" s="495"/>
      <c r="ETE379" s="503"/>
      <c r="ETF379" s="500"/>
      <c r="ETG379" s="500"/>
      <c r="ETH379" s="18"/>
      <c r="ETI379" s="508"/>
      <c r="ETJ379" s="507"/>
      <c r="ETK379" s="507"/>
      <c r="ETL379" s="506"/>
      <c r="ETM379" s="505"/>
      <c r="ETN379" s="504"/>
      <c r="ETP379" s="512"/>
      <c r="ETQ379" s="511"/>
      <c r="ETR379" s="510"/>
      <c r="ETS379" s="510"/>
      <c r="ETT379" s="497"/>
      <c r="ETU379" s="496"/>
      <c r="ETV379" s="509"/>
      <c r="ETW379" s="503"/>
      <c r="ETX379" s="501"/>
      <c r="ETY379" s="495"/>
      <c r="ETZ379" s="503"/>
      <c r="EUA379" s="500"/>
      <c r="EUB379" s="500"/>
      <c r="EUC379" s="18"/>
      <c r="EUD379" s="508"/>
      <c r="EUE379" s="507"/>
      <c r="EUF379" s="507"/>
      <c r="EUG379" s="506"/>
      <c r="EUH379" s="505"/>
      <c r="EUI379" s="504"/>
      <c r="EUK379" s="512"/>
      <c r="EUL379" s="511"/>
      <c r="EUM379" s="510"/>
      <c r="EUN379" s="510"/>
      <c r="EUO379" s="497"/>
      <c r="EUP379" s="496"/>
      <c r="EUQ379" s="509"/>
      <c r="EUR379" s="503"/>
      <c r="EUS379" s="501"/>
      <c r="EUT379" s="495"/>
      <c r="EUU379" s="503"/>
      <c r="EUV379" s="500"/>
      <c r="EUW379" s="500"/>
      <c r="EUX379" s="18"/>
      <c r="EUY379" s="508"/>
      <c r="EUZ379" s="507"/>
      <c r="EVA379" s="507"/>
      <c r="EVB379" s="506"/>
      <c r="EVC379" s="505"/>
      <c r="EVD379" s="504"/>
      <c r="EVF379" s="512"/>
      <c r="EVG379" s="511"/>
      <c r="EVH379" s="510"/>
      <c r="EVI379" s="510"/>
      <c r="EVJ379" s="497"/>
      <c r="EVK379" s="496"/>
      <c r="EVL379" s="509"/>
      <c r="EVM379" s="503"/>
      <c r="EVN379" s="501"/>
      <c r="EVO379" s="495"/>
      <c r="EVP379" s="503"/>
      <c r="EVQ379" s="500"/>
      <c r="EVR379" s="500"/>
      <c r="EVS379" s="18"/>
      <c r="EVT379" s="508"/>
      <c r="EVU379" s="507"/>
      <c r="EVV379" s="507"/>
      <c r="EVW379" s="506"/>
      <c r="EVX379" s="505"/>
      <c r="EVY379" s="504"/>
      <c r="EWA379" s="512"/>
      <c r="EWB379" s="511"/>
      <c r="EWC379" s="510"/>
      <c r="EWD379" s="510"/>
      <c r="EWE379" s="497"/>
      <c r="EWF379" s="496"/>
      <c r="EWG379" s="509"/>
      <c r="EWH379" s="503"/>
      <c r="EWI379" s="501"/>
      <c r="EWJ379" s="495"/>
      <c r="EWK379" s="503"/>
      <c r="EWL379" s="500"/>
      <c r="EWM379" s="500"/>
      <c r="EWN379" s="18"/>
      <c r="EWO379" s="508"/>
      <c r="EWP379" s="507"/>
      <c r="EWQ379" s="507"/>
      <c r="EWR379" s="506"/>
      <c r="EWS379" s="505"/>
      <c r="EWT379" s="504"/>
      <c r="EWV379" s="512"/>
      <c r="EWW379" s="511"/>
      <c r="EWX379" s="510"/>
      <c r="EWY379" s="510"/>
      <c r="EWZ379" s="497"/>
      <c r="EXA379" s="496"/>
      <c r="EXB379" s="509"/>
      <c r="EXC379" s="503"/>
      <c r="EXD379" s="501"/>
      <c r="EXE379" s="495"/>
      <c r="EXF379" s="503"/>
      <c r="EXG379" s="500"/>
      <c r="EXH379" s="500"/>
      <c r="EXI379" s="18"/>
      <c r="EXJ379" s="508"/>
      <c r="EXK379" s="507"/>
      <c r="EXL379" s="507"/>
      <c r="EXM379" s="506"/>
      <c r="EXN379" s="505"/>
      <c r="EXO379" s="504"/>
      <c r="EXQ379" s="512"/>
      <c r="EXR379" s="511"/>
      <c r="EXS379" s="510"/>
      <c r="EXT379" s="510"/>
      <c r="EXU379" s="497"/>
      <c r="EXV379" s="496"/>
      <c r="EXW379" s="509"/>
      <c r="EXX379" s="503"/>
      <c r="EXY379" s="501"/>
      <c r="EXZ379" s="495"/>
      <c r="EYA379" s="503"/>
      <c r="EYB379" s="500"/>
      <c r="EYC379" s="500"/>
      <c r="EYD379" s="18"/>
      <c r="EYE379" s="508"/>
      <c r="EYF379" s="507"/>
      <c r="EYG379" s="507"/>
      <c r="EYH379" s="506"/>
      <c r="EYI379" s="505"/>
      <c r="EYJ379" s="504"/>
      <c r="EYL379" s="512"/>
      <c r="EYM379" s="511"/>
      <c r="EYN379" s="510"/>
      <c r="EYO379" s="510"/>
      <c r="EYP379" s="497"/>
      <c r="EYQ379" s="496"/>
      <c r="EYR379" s="509"/>
      <c r="EYS379" s="503"/>
      <c r="EYT379" s="501"/>
      <c r="EYU379" s="495"/>
      <c r="EYV379" s="503"/>
      <c r="EYW379" s="500"/>
      <c r="EYX379" s="500"/>
      <c r="EYY379" s="18"/>
      <c r="EYZ379" s="508"/>
      <c r="EZA379" s="507"/>
      <c r="EZB379" s="507"/>
      <c r="EZC379" s="506"/>
      <c r="EZD379" s="505"/>
      <c r="EZE379" s="504"/>
      <c r="EZG379" s="512"/>
      <c r="EZH379" s="511"/>
      <c r="EZI379" s="510"/>
      <c r="EZJ379" s="510"/>
      <c r="EZK379" s="497"/>
      <c r="EZL379" s="496"/>
      <c r="EZM379" s="509"/>
      <c r="EZN379" s="503"/>
      <c r="EZO379" s="501"/>
      <c r="EZP379" s="495"/>
      <c r="EZQ379" s="503"/>
      <c r="EZR379" s="500"/>
      <c r="EZS379" s="500"/>
      <c r="EZT379" s="18"/>
      <c r="EZU379" s="508"/>
      <c r="EZV379" s="507"/>
      <c r="EZW379" s="507"/>
      <c r="EZX379" s="506"/>
      <c r="EZY379" s="505"/>
      <c r="EZZ379" s="504"/>
      <c r="FAB379" s="512"/>
      <c r="FAC379" s="511"/>
      <c r="FAD379" s="510"/>
      <c r="FAE379" s="510"/>
      <c r="FAF379" s="497"/>
      <c r="FAG379" s="496"/>
      <c r="FAH379" s="509"/>
      <c r="FAI379" s="503"/>
      <c r="FAJ379" s="501"/>
      <c r="FAK379" s="495"/>
      <c r="FAL379" s="503"/>
      <c r="FAM379" s="500"/>
      <c r="FAN379" s="500"/>
      <c r="FAO379" s="18"/>
      <c r="FAP379" s="508"/>
      <c r="FAQ379" s="507"/>
      <c r="FAR379" s="507"/>
      <c r="FAS379" s="506"/>
      <c r="FAT379" s="505"/>
      <c r="FAU379" s="504"/>
      <c r="FAW379" s="512"/>
      <c r="FAX379" s="511"/>
      <c r="FAY379" s="510"/>
      <c r="FAZ379" s="510"/>
      <c r="FBA379" s="497"/>
      <c r="FBB379" s="496"/>
      <c r="FBC379" s="509"/>
      <c r="FBD379" s="503"/>
      <c r="FBE379" s="501"/>
      <c r="FBF379" s="495"/>
      <c r="FBG379" s="503"/>
      <c r="FBH379" s="500"/>
      <c r="FBI379" s="500"/>
      <c r="FBJ379" s="18"/>
      <c r="FBK379" s="508"/>
      <c r="FBL379" s="507"/>
      <c r="FBM379" s="507"/>
      <c r="FBN379" s="506"/>
      <c r="FBO379" s="505"/>
      <c r="FBP379" s="504"/>
      <c r="FBR379" s="512"/>
      <c r="FBS379" s="511"/>
      <c r="FBT379" s="510"/>
      <c r="FBU379" s="510"/>
      <c r="FBV379" s="497"/>
      <c r="FBW379" s="496"/>
      <c r="FBX379" s="509"/>
      <c r="FBY379" s="503"/>
      <c r="FBZ379" s="501"/>
      <c r="FCA379" s="495"/>
      <c r="FCB379" s="503"/>
      <c r="FCC379" s="500"/>
      <c r="FCD379" s="500"/>
      <c r="FCE379" s="18"/>
      <c r="FCF379" s="508"/>
      <c r="FCG379" s="507"/>
      <c r="FCH379" s="507"/>
      <c r="FCI379" s="506"/>
      <c r="FCJ379" s="505"/>
      <c r="FCK379" s="504"/>
      <c r="FCM379" s="512"/>
      <c r="FCN379" s="511"/>
      <c r="FCO379" s="510"/>
      <c r="FCP379" s="510"/>
      <c r="FCQ379" s="497"/>
      <c r="FCR379" s="496"/>
      <c r="FCS379" s="509"/>
      <c r="FCT379" s="503"/>
      <c r="FCU379" s="501"/>
      <c r="FCV379" s="495"/>
      <c r="FCW379" s="503"/>
      <c r="FCX379" s="500"/>
      <c r="FCY379" s="500"/>
      <c r="FCZ379" s="18"/>
      <c r="FDA379" s="508"/>
      <c r="FDB379" s="507"/>
      <c r="FDC379" s="507"/>
      <c r="FDD379" s="506"/>
      <c r="FDE379" s="505"/>
      <c r="FDF379" s="504"/>
      <c r="FDH379" s="512"/>
      <c r="FDI379" s="511"/>
      <c r="FDJ379" s="510"/>
      <c r="FDK379" s="510"/>
      <c r="FDL379" s="497"/>
      <c r="FDM379" s="496"/>
      <c r="FDN379" s="509"/>
      <c r="FDO379" s="503"/>
      <c r="FDP379" s="501"/>
      <c r="FDQ379" s="495"/>
      <c r="FDR379" s="503"/>
      <c r="FDS379" s="500"/>
      <c r="FDT379" s="500"/>
      <c r="FDU379" s="18"/>
      <c r="FDV379" s="508"/>
      <c r="FDW379" s="507"/>
      <c r="FDX379" s="507"/>
      <c r="FDY379" s="506"/>
      <c r="FDZ379" s="505"/>
      <c r="FEA379" s="504"/>
      <c r="FEC379" s="512"/>
      <c r="FED379" s="511"/>
      <c r="FEE379" s="510"/>
      <c r="FEF379" s="510"/>
      <c r="FEG379" s="497"/>
      <c r="FEH379" s="496"/>
      <c r="FEI379" s="509"/>
      <c r="FEJ379" s="503"/>
      <c r="FEK379" s="501"/>
      <c r="FEL379" s="495"/>
      <c r="FEM379" s="503"/>
      <c r="FEN379" s="500"/>
      <c r="FEO379" s="500"/>
      <c r="FEP379" s="18"/>
      <c r="FEQ379" s="508"/>
      <c r="FER379" s="507"/>
      <c r="FES379" s="507"/>
      <c r="FET379" s="506"/>
      <c r="FEU379" s="505"/>
      <c r="FEV379" s="504"/>
      <c r="FEX379" s="512"/>
      <c r="FEY379" s="511"/>
      <c r="FEZ379" s="510"/>
      <c r="FFA379" s="510"/>
      <c r="FFB379" s="497"/>
      <c r="FFC379" s="496"/>
      <c r="FFD379" s="509"/>
      <c r="FFE379" s="503"/>
      <c r="FFF379" s="501"/>
      <c r="FFG379" s="495"/>
      <c r="FFH379" s="503"/>
      <c r="FFI379" s="500"/>
      <c r="FFJ379" s="500"/>
      <c r="FFK379" s="18"/>
      <c r="FFL379" s="508"/>
      <c r="FFM379" s="507"/>
      <c r="FFN379" s="507"/>
      <c r="FFO379" s="506"/>
      <c r="FFP379" s="505"/>
      <c r="FFQ379" s="504"/>
      <c r="FFS379" s="512"/>
      <c r="FFT379" s="511"/>
      <c r="FFU379" s="510"/>
      <c r="FFV379" s="510"/>
      <c r="FFW379" s="497"/>
      <c r="FFX379" s="496"/>
      <c r="FFY379" s="509"/>
      <c r="FFZ379" s="503"/>
      <c r="FGA379" s="501"/>
      <c r="FGB379" s="495"/>
      <c r="FGC379" s="503"/>
      <c r="FGD379" s="500"/>
      <c r="FGE379" s="500"/>
      <c r="FGF379" s="18"/>
      <c r="FGG379" s="508"/>
      <c r="FGH379" s="507"/>
      <c r="FGI379" s="507"/>
      <c r="FGJ379" s="506"/>
      <c r="FGK379" s="505"/>
      <c r="FGL379" s="504"/>
      <c r="FGN379" s="512"/>
      <c r="FGO379" s="511"/>
      <c r="FGP379" s="510"/>
      <c r="FGQ379" s="510"/>
      <c r="FGR379" s="497"/>
      <c r="FGS379" s="496"/>
      <c r="FGT379" s="509"/>
      <c r="FGU379" s="503"/>
      <c r="FGV379" s="501"/>
      <c r="FGW379" s="495"/>
      <c r="FGX379" s="503"/>
      <c r="FGY379" s="500"/>
      <c r="FGZ379" s="500"/>
      <c r="FHA379" s="18"/>
      <c r="FHB379" s="508"/>
      <c r="FHC379" s="507"/>
      <c r="FHD379" s="507"/>
      <c r="FHE379" s="506"/>
      <c r="FHF379" s="505"/>
      <c r="FHG379" s="504"/>
      <c r="FHI379" s="512"/>
      <c r="FHJ379" s="511"/>
      <c r="FHK379" s="510"/>
      <c r="FHL379" s="510"/>
      <c r="FHM379" s="497"/>
      <c r="FHN379" s="496"/>
      <c r="FHO379" s="509"/>
      <c r="FHP379" s="503"/>
      <c r="FHQ379" s="501"/>
      <c r="FHR379" s="495"/>
      <c r="FHS379" s="503"/>
      <c r="FHT379" s="500"/>
      <c r="FHU379" s="500"/>
      <c r="FHV379" s="18"/>
      <c r="FHW379" s="508"/>
      <c r="FHX379" s="507"/>
      <c r="FHY379" s="507"/>
      <c r="FHZ379" s="506"/>
      <c r="FIA379" s="505"/>
      <c r="FIB379" s="504"/>
      <c r="FID379" s="512"/>
      <c r="FIE379" s="511"/>
      <c r="FIF379" s="510"/>
      <c r="FIG379" s="510"/>
      <c r="FIH379" s="497"/>
      <c r="FII379" s="496"/>
      <c r="FIJ379" s="509"/>
      <c r="FIK379" s="503"/>
      <c r="FIL379" s="501"/>
      <c r="FIM379" s="495"/>
      <c r="FIN379" s="503"/>
      <c r="FIO379" s="500"/>
      <c r="FIP379" s="500"/>
      <c r="FIQ379" s="18"/>
      <c r="FIR379" s="508"/>
      <c r="FIS379" s="507"/>
      <c r="FIT379" s="507"/>
      <c r="FIU379" s="506"/>
      <c r="FIV379" s="505"/>
      <c r="FIW379" s="504"/>
      <c r="FIY379" s="512"/>
      <c r="FIZ379" s="511"/>
      <c r="FJA379" s="510"/>
      <c r="FJB379" s="510"/>
      <c r="FJC379" s="497"/>
      <c r="FJD379" s="496"/>
      <c r="FJE379" s="509"/>
      <c r="FJF379" s="503"/>
      <c r="FJG379" s="501"/>
      <c r="FJH379" s="495"/>
      <c r="FJI379" s="503"/>
      <c r="FJJ379" s="500"/>
      <c r="FJK379" s="500"/>
      <c r="FJL379" s="18"/>
      <c r="FJM379" s="508"/>
      <c r="FJN379" s="507"/>
      <c r="FJO379" s="507"/>
      <c r="FJP379" s="506"/>
      <c r="FJQ379" s="505"/>
      <c r="FJR379" s="504"/>
      <c r="FJT379" s="512"/>
      <c r="FJU379" s="511"/>
      <c r="FJV379" s="510"/>
      <c r="FJW379" s="510"/>
      <c r="FJX379" s="497"/>
      <c r="FJY379" s="496"/>
      <c r="FJZ379" s="509"/>
      <c r="FKA379" s="503"/>
      <c r="FKB379" s="501"/>
      <c r="FKC379" s="495"/>
      <c r="FKD379" s="503"/>
      <c r="FKE379" s="500"/>
      <c r="FKF379" s="500"/>
      <c r="FKG379" s="18"/>
      <c r="FKH379" s="508"/>
      <c r="FKI379" s="507"/>
      <c r="FKJ379" s="507"/>
      <c r="FKK379" s="506"/>
      <c r="FKL379" s="505"/>
      <c r="FKM379" s="504"/>
      <c r="FKO379" s="512"/>
      <c r="FKP379" s="511"/>
      <c r="FKQ379" s="510"/>
      <c r="FKR379" s="510"/>
      <c r="FKS379" s="497"/>
      <c r="FKT379" s="496"/>
      <c r="FKU379" s="509"/>
      <c r="FKV379" s="503"/>
      <c r="FKW379" s="501"/>
      <c r="FKX379" s="495"/>
      <c r="FKY379" s="503"/>
      <c r="FKZ379" s="500"/>
      <c r="FLA379" s="500"/>
      <c r="FLB379" s="18"/>
      <c r="FLC379" s="508"/>
      <c r="FLD379" s="507"/>
      <c r="FLE379" s="507"/>
      <c r="FLF379" s="506"/>
      <c r="FLG379" s="505"/>
      <c r="FLH379" s="504"/>
      <c r="FLJ379" s="512"/>
      <c r="FLK379" s="511"/>
      <c r="FLL379" s="510"/>
      <c r="FLM379" s="510"/>
      <c r="FLN379" s="497"/>
      <c r="FLO379" s="496"/>
      <c r="FLP379" s="509"/>
      <c r="FLQ379" s="503"/>
      <c r="FLR379" s="501"/>
      <c r="FLS379" s="495"/>
      <c r="FLT379" s="503"/>
      <c r="FLU379" s="500"/>
      <c r="FLV379" s="500"/>
      <c r="FLW379" s="18"/>
      <c r="FLX379" s="508"/>
      <c r="FLY379" s="507"/>
      <c r="FLZ379" s="507"/>
      <c r="FMA379" s="506"/>
      <c r="FMB379" s="505"/>
      <c r="FMC379" s="504"/>
      <c r="FME379" s="512"/>
      <c r="FMF379" s="511"/>
      <c r="FMG379" s="510"/>
      <c r="FMH379" s="510"/>
      <c r="FMI379" s="497"/>
      <c r="FMJ379" s="496"/>
      <c r="FMK379" s="509"/>
      <c r="FML379" s="503"/>
      <c r="FMM379" s="501"/>
      <c r="FMN379" s="495"/>
      <c r="FMO379" s="503"/>
      <c r="FMP379" s="500"/>
      <c r="FMQ379" s="500"/>
      <c r="FMR379" s="18"/>
      <c r="FMS379" s="508"/>
      <c r="FMT379" s="507"/>
      <c r="FMU379" s="507"/>
      <c r="FMV379" s="506"/>
      <c r="FMW379" s="505"/>
      <c r="FMX379" s="504"/>
      <c r="FMZ379" s="512"/>
      <c r="FNA379" s="511"/>
      <c r="FNB379" s="510"/>
      <c r="FNC379" s="510"/>
      <c r="FND379" s="497"/>
      <c r="FNE379" s="496"/>
      <c r="FNF379" s="509"/>
      <c r="FNG379" s="503"/>
      <c r="FNH379" s="501"/>
      <c r="FNI379" s="495"/>
      <c r="FNJ379" s="503"/>
      <c r="FNK379" s="500"/>
      <c r="FNL379" s="500"/>
      <c r="FNM379" s="18"/>
      <c r="FNN379" s="508"/>
      <c r="FNO379" s="507"/>
      <c r="FNP379" s="507"/>
      <c r="FNQ379" s="506"/>
      <c r="FNR379" s="505"/>
      <c r="FNS379" s="504"/>
      <c r="FNU379" s="512"/>
      <c r="FNV379" s="511"/>
      <c r="FNW379" s="510"/>
      <c r="FNX379" s="510"/>
      <c r="FNY379" s="497"/>
      <c r="FNZ379" s="496"/>
      <c r="FOA379" s="509"/>
      <c r="FOB379" s="503"/>
      <c r="FOC379" s="501"/>
      <c r="FOD379" s="495"/>
      <c r="FOE379" s="503"/>
      <c r="FOF379" s="500"/>
      <c r="FOG379" s="500"/>
      <c r="FOH379" s="18"/>
      <c r="FOI379" s="508"/>
      <c r="FOJ379" s="507"/>
      <c r="FOK379" s="507"/>
      <c r="FOL379" s="506"/>
      <c r="FOM379" s="505"/>
      <c r="FON379" s="504"/>
      <c r="FOP379" s="512"/>
      <c r="FOQ379" s="511"/>
      <c r="FOR379" s="510"/>
      <c r="FOS379" s="510"/>
      <c r="FOT379" s="497"/>
      <c r="FOU379" s="496"/>
      <c r="FOV379" s="509"/>
      <c r="FOW379" s="503"/>
      <c r="FOX379" s="501"/>
      <c r="FOY379" s="495"/>
      <c r="FOZ379" s="503"/>
      <c r="FPA379" s="500"/>
      <c r="FPB379" s="500"/>
      <c r="FPC379" s="18"/>
      <c r="FPD379" s="508"/>
      <c r="FPE379" s="507"/>
      <c r="FPF379" s="507"/>
      <c r="FPG379" s="506"/>
      <c r="FPH379" s="505"/>
      <c r="FPI379" s="504"/>
      <c r="FPK379" s="512"/>
      <c r="FPL379" s="511"/>
      <c r="FPM379" s="510"/>
      <c r="FPN379" s="510"/>
      <c r="FPO379" s="497"/>
      <c r="FPP379" s="496"/>
      <c r="FPQ379" s="509"/>
      <c r="FPR379" s="503"/>
      <c r="FPS379" s="501"/>
      <c r="FPT379" s="495"/>
      <c r="FPU379" s="503"/>
      <c r="FPV379" s="500"/>
      <c r="FPW379" s="500"/>
      <c r="FPX379" s="18"/>
      <c r="FPY379" s="508"/>
      <c r="FPZ379" s="507"/>
      <c r="FQA379" s="507"/>
      <c r="FQB379" s="506"/>
      <c r="FQC379" s="505"/>
      <c r="FQD379" s="504"/>
      <c r="FQF379" s="512"/>
      <c r="FQG379" s="511"/>
      <c r="FQH379" s="510"/>
      <c r="FQI379" s="510"/>
      <c r="FQJ379" s="497"/>
      <c r="FQK379" s="496"/>
      <c r="FQL379" s="509"/>
      <c r="FQM379" s="503"/>
      <c r="FQN379" s="501"/>
      <c r="FQO379" s="495"/>
      <c r="FQP379" s="503"/>
      <c r="FQQ379" s="500"/>
      <c r="FQR379" s="500"/>
      <c r="FQS379" s="18"/>
      <c r="FQT379" s="508"/>
      <c r="FQU379" s="507"/>
      <c r="FQV379" s="507"/>
      <c r="FQW379" s="506"/>
      <c r="FQX379" s="505"/>
      <c r="FQY379" s="504"/>
      <c r="FRA379" s="512"/>
      <c r="FRB379" s="511"/>
      <c r="FRC379" s="510"/>
      <c r="FRD379" s="510"/>
      <c r="FRE379" s="497"/>
      <c r="FRF379" s="496"/>
      <c r="FRG379" s="509"/>
      <c r="FRH379" s="503"/>
      <c r="FRI379" s="501"/>
      <c r="FRJ379" s="495"/>
      <c r="FRK379" s="503"/>
      <c r="FRL379" s="500"/>
      <c r="FRM379" s="500"/>
      <c r="FRN379" s="18"/>
      <c r="FRO379" s="508"/>
      <c r="FRP379" s="507"/>
      <c r="FRQ379" s="507"/>
      <c r="FRR379" s="506"/>
      <c r="FRS379" s="505"/>
      <c r="FRT379" s="504"/>
      <c r="FRV379" s="512"/>
      <c r="FRW379" s="511"/>
      <c r="FRX379" s="510"/>
      <c r="FRY379" s="510"/>
      <c r="FRZ379" s="497"/>
      <c r="FSA379" s="496"/>
      <c r="FSB379" s="509"/>
      <c r="FSC379" s="503"/>
      <c r="FSD379" s="501"/>
      <c r="FSE379" s="495"/>
      <c r="FSF379" s="503"/>
      <c r="FSG379" s="500"/>
      <c r="FSH379" s="500"/>
      <c r="FSI379" s="18"/>
      <c r="FSJ379" s="508"/>
      <c r="FSK379" s="507"/>
      <c r="FSL379" s="507"/>
      <c r="FSM379" s="506"/>
      <c r="FSN379" s="505"/>
      <c r="FSO379" s="504"/>
      <c r="FSQ379" s="512"/>
      <c r="FSR379" s="511"/>
      <c r="FSS379" s="510"/>
      <c r="FST379" s="510"/>
      <c r="FSU379" s="497"/>
      <c r="FSV379" s="496"/>
      <c r="FSW379" s="509"/>
      <c r="FSX379" s="503"/>
      <c r="FSY379" s="501"/>
      <c r="FSZ379" s="495"/>
      <c r="FTA379" s="503"/>
      <c r="FTB379" s="500"/>
      <c r="FTC379" s="500"/>
      <c r="FTD379" s="18"/>
      <c r="FTE379" s="508"/>
      <c r="FTF379" s="507"/>
      <c r="FTG379" s="507"/>
      <c r="FTH379" s="506"/>
      <c r="FTI379" s="505"/>
      <c r="FTJ379" s="504"/>
      <c r="FTL379" s="512"/>
      <c r="FTM379" s="511"/>
      <c r="FTN379" s="510"/>
      <c r="FTO379" s="510"/>
      <c r="FTP379" s="497"/>
      <c r="FTQ379" s="496"/>
      <c r="FTR379" s="509"/>
      <c r="FTS379" s="503"/>
      <c r="FTT379" s="501"/>
      <c r="FTU379" s="495"/>
      <c r="FTV379" s="503"/>
      <c r="FTW379" s="500"/>
      <c r="FTX379" s="500"/>
      <c r="FTY379" s="18"/>
      <c r="FTZ379" s="508"/>
      <c r="FUA379" s="507"/>
      <c r="FUB379" s="507"/>
      <c r="FUC379" s="506"/>
      <c r="FUD379" s="505"/>
      <c r="FUE379" s="504"/>
      <c r="FUG379" s="512"/>
      <c r="FUH379" s="511"/>
      <c r="FUI379" s="510"/>
      <c r="FUJ379" s="510"/>
      <c r="FUK379" s="497"/>
      <c r="FUL379" s="496"/>
      <c r="FUM379" s="509"/>
      <c r="FUN379" s="503"/>
      <c r="FUO379" s="501"/>
      <c r="FUP379" s="495"/>
      <c r="FUQ379" s="503"/>
      <c r="FUR379" s="500"/>
      <c r="FUS379" s="500"/>
      <c r="FUT379" s="18"/>
      <c r="FUU379" s="508"/>
      <c r="FUV379" s="507"/>
      <c r="FUW379" s="507"/>
      <c r="FUX379" s="506"/>
      <c r="FUY379" s="505"/>
      <c r="FUZ379" s="504"/>
      <c r="FVB379" s="512"/>
      <c r="FVC379" s="511"/>
      <c r="FVD379" s="510"/>
      <c r="FVE379" s="510"/>
      <c r="FVF379" s="497"/>
      <c r="FVG379" s="496"/>
      <c r="FVH379" s="509"/>
      <c r="FVI379" s="503"/>
      <c r="FVJ379" s="501"/>
      <c r="FVK379" s="495"/>
      <c r="FVL379" s="503"/>
      <c r="FVM379" s="500"/>
      <c r="FVN379" s="500"/>
      <c r="FVO379" s="18"/>
      <c r="FVP379" s="508"/>
      <c r="FVQ379" s="507"/>
      <c r="FVR379" s="507"/>
      <c r="FVS379" s="506"/>
      <c r="FVT379" s="505"/>
      <c r="FVU379" s="504"/>
      <c r="FVW379" s="512"/>
      <c r="FVX379" s="511"/>
      <c r="FVY379" s="510"/>
      <c r="FVZ379" s="510"/>
      <c r="FWA379" s="497"/>
      <c r="FWB379" s="496"/>
      <c r="FWC379" s="509"/>
      <c r="FWD379" s="503"/>
      <c r="FWE379" s="501"/>
      <c r="FWF379" s="495"/>
      <c r="FWG379" s="503"/>
      <c r="FWH379" s="500"/>
      <c r="FWI379" s="500"/>
      <c r="FWJ379" s="18"/>
      <c r="FWK379" s="508"/>
      <c r="FWL379" s="507"/>
      <c r="FWM379" s="507"/>
      <c r="FWN379" s="506"/>
      <c r="FWO379" s="505"/>
      <c r="FWP379" s="504"/>
      <c r="FWR379" s="512"/>
      <c r="FWS379" s="511"/>
      <c r="FWT379" s="510"/>
      <c r="FWU379" s="510"/>
      <c r="FWV379" s="497"/>
      <c r="FWW379" s="496"/>
      <c r="FWX379" s="509"/>
      <c r="FWY379" s="503"/>
      <c r="FWZ379" s="501"/>
      <c r="FXA379" s="495"/>
      <c r="FXB379" s="503"/>
      <c r="FXC379" s="500"/>
      <c r="FXD379" s="500"/>
      <c r="FXE379" s="18"/>
      <c r="FXF379" s="508"/>
      <c r="FXG379" s="507"/>
      <c r="FXH379" s="507"/>
      <c r="FXI379" s="506"/>
      <c r="FXJ379" s="505"/>
      <c r="FXK379" s="504"/>
      <c r="FXM379" s="512"/>
      <c r="FXN379" s="511"/>
      <c r="FXO379" s="510"/>
      <c r="FXP379" s="510"/>
      <c r="FXQ379" s="497"/>
      <c r="FXR379" s="496"/>
      <c r="FXS379" s="509"/>
      <c r="FXT379" s="503"/>
      <c r="FXU379" s="501"/>
      <c r="FXV379" s="495"/>
      <c r="FXW379" s="503"/>
      <c r="FXX379" s="500"/>
      <c r="FXY379" s="500"/>
      <c r="FXZ379" s="18"/>
      <c r="FYA379" s="508"/>
      <c r="FYB379" s="507"/>
      <c r="FYC379" s="507"/>
      <c r="FYD379" s="506"/>
      <c r="FYE379" s="505"/>
      <c r="FYF379" s="504"/>
      <c r="FYH379" s="512"/>
      <c r="FYI379" s="511"/>
      <c r="FYJ379" s="510"/>
      <c r="FYK379" s="510"/>
      <c r="FYL379" s="497"/>
      <c r="FYM379" s="496"/>
      <c r="FYN379" s="509"/>
      <c r="FYO379" s="503"/>
      <c r="FYP379" s="501"/>
      <c r="FYQ379" s="495"/>
      <c r="FYR379" s="503"/>
      <c r="FYS379" s="500"/>
      <c r="FYT379" s="500"/>
      <c r="FYU379" s="18"/>
      <c r="FYV379" s="508"/>
      <c r="FYW379" s="507"/>
      <c r="FYX379" s="507"/>
      <c r="FYY379" s="506"/>
      <c r="FYZ379" s="505"/>
      <c r="FZA379" s="504"/>
      <c r="FZC379" s="512"/>
      <c r="FZD379" s="511"/>
      <c r="FZE379" s="510"/>
      <c r="FZF379" s="510"/>
      <c r="FZG379" s="497"/>
      <c r="FZH379" s="496"/>
      <c r="FZI379" s="509"/>
      <c r="FZJ379" s="503"/>
      <c r="FZK379" s="501"/>
      <c r="FZL379" s="495"/>
      <c r="FZM379" s="503"/>
      <c r="FZN379" s="500"/>
      <c r="FZO379" s="500"/>
      <c r="FZP379" s="18"/>
      <c r="FZQ379" s="508"/>
      <c r="FZR379" s="507"/>
      <c r="FZS379" s="507"/>
      <c r="FZT379" s="506"/>
      <c r="FZU379" s="505"/>
      <c r="FZV379" s="504"/>
      <c r="FZX379" s="512"/>
      <c r="FZY379" s="511"/>
      <c r="FZZ379" s="510"/>
      <c r="GAA379" s="510"/>
      <c r="GAB379" s="497"/>
      <c r="GAC379" s="496"/>
      <c r="GAD379" s="509"/>
      <c r="GAE379" s="503"/>
      <c r="GAF379" s="501"/>
      <c r="GAG379" s="495"/>
      <c r="GAH379" s="503"/>
      <c r="GAI379" s="500"/>
      <c r="GAJ379" s="500"/>
      <c r="GAK379" s="18"/>
      <c r="GAL379" s="508"/>
      <c r="GAM379" s="507"/>
      <c r="GAN379" s="507"/>
      <c r="GAO379" s="506"/>
      <c r="GAP379" s="505"/>
      <c r="GAQ379" s="504"/>
      <c r="GAS379" s="512"/>
      <c r="GAT379" s="511"/>
      <c r="GAU379" s="510"/>
      <c r="GAV379" s="510"/>
      <c r="GAW379" s="497"/>
      <c r="GAX379" s="496"/>
      <c r="GAY379" s="509"/>
      <c r="GAZ379" s="503"/>
      <c r="GBA379" s="501"/>
      <c r="GBB379" s="495"/>
      <c r="GBC379" s="503"/>
      <c r="GBD379" s="500"/>
      <c r="GBE379" s="500"/>
      <c r="GBF379" s="18"/>
      <c r="GBG379" s="508"/>
      <c r="GBH379" s="507"/>
      <c r="GBI379" s="507"/>
      <c r="GBJ379" s="506"/>
      <c r="GBK379" s="505"/>
      <c r="GBL379" s="504"/>
      <c r="GBN379" s="512"/>
      <c r="GBO379" s="511"/>
      <c r="GBP379" s="510"/>
      <c r="GBQ379" s="510"/>
      <c r="GBR379" s="497"/>
      <c r="GBS379" s="496"/>
      <c r="GBT379" s="509"/>
      <c r="GBU379" s="503"/>
      <c r="GBV379" s="501"/>
      <c r="GBW379" s="495"/>
      <c r="GBX379" s="503"/>
      <c r="GBY379" s="500"/>
      <c r="GBZ379" s="500"/>
      <c r="GCA379" s="18"/>
      <c r="GCB379" s="508"/>
      <c r="GCC379" s="507"/>
      <c r="GCD379" s="507"/>
      <c r="GCE379" s="506"/>
      <c r="GCF379" s="505"/>
      <c r="GCG379" s="504"/>
      <c r="GCI379" s="512"/>
      <c r="GCJ379" s="511"/>
      <c r="GCK379" s="510"/>
      <c r="GCL379" s="510"/>
      <c r="GCM379" s="497"/>
      <c r="GCN379" s="496"/>
      <c r="GCO379" s="509"/>
      <c r="GCP379" s="503"/>
      <c r="GCQ379" s="501"/>
      <c r="GCR379" s="495"/>
      <c r="GCS379" s="503"/>
      <c r="GCT379" s="500"/>
      <c r="GCU379" s="500"/>
      <c r="GCV379" s="18"/>
      <c r="GCW379" s="508"/>
      <c r="GCX379" s="507"/>
      <c r="GCY379" s="507"/>
      <c r="GCZ379" s="506"/>
      <c r="GDA379" s="505"/>
      <c r="GDB379" s="504"/>
      <c r="GDD379" s="512"/>
      <c r="GDE379" s="511"/>
      <c r="GDF379" s="510"/>
      <c r="GDG379" s="510"/>
      <c r="GDH379" s="497"/>
      <c r="GDI379" s="496"/>
      <c r="GDJ379" s="509"/>
      <c r="GDK379" s="503"/>
      <c r="GDL379" s="501"/>
      <c r="GDM379" s="495"/>
      <c r="GDN379" s="503"/>
      <c r="GDO379" s="500"/>
      <c r="GDP379" s="500"/>
      <c r="GDQ379" s="18"/>
      <c r="GDR379" s="508"/>
      <c r="GDS379" s="507"/>
      <c r="GDT379" s="507"/>
      <c r="GDU379" s="506"/>
      <c r="GDV379" s="505"/>
      <c r="GDW379" s="504"/>
      <c r="GDY379" s="512"/>
      <c r="GDZ379" s="511"/>
      <c r="GEA379" s="510"/>
      <c r="GEB379" s="510"/>
      <c r="GEC379" s="497"/>
      <c r="GED379" s="496"/>
      <c r="GEE379" s="509"/>
      <c r="GEF379" s="503"/>
      <c r="GEG379" s="501"/>
      <c r="GEH379" s="495"/>
      <c r="GEI379" s="503"/>
      <c r="GEJ379" s="500"/>
      <c r="GEK379" s="500"/>
      <c r="GEL379" s="18"/>
      <c r="GEM379" s="508"/>
      <c r="GEN379" s="507"/>
      <c r="GEO379" s="507"/>
      <c r="GEP379" s="506"/>
      <c r="GEQ379" s="505"/>
      <c r="GER379" s="504"/>
      <c r="GET379" s="512"/>
      <c r="GEU379" s="511"/>
      <c r="GEV379" s="510"/>
      <c r="GEW379" s="510"/>
      <c r="GEX379" s="497"/>
      <c r="GEY379" s="496"/>
      <c r="GEZ379" s="509"/>
      <c r="GFA379" s="503"/>
      <c r="GFB379" s="501"/>
      <c r="GFC379" s="495"/>
      <c r="GFD379" s="503"/>
      <c r="GFE379" s="500"/>
      <c r="GFF379" s="500"/>
      <c r="GFG379" s="18"/>
      <c r="GFH379" s="508"/>
      <c r="GFI379" s="507"/>
      <c r="GFJ379" s="507"/>
      <c r="GFK379" s="506"/>
      <c r="GFL379" s="505"/>
      <c r="GFM379" s="504"/>
      <c r="GFO379" s="512"/>
      <c r="GFP379" s="511"/>
      <c r="GFQ379" s="510"/>
      <c r="GFR379" s="510"/>
      <c r="GFS379" s="497"/>
      <c r="GFT379" s="496"/>
      <c r="GFU379" s="509"/>
      <c r="GFV379" s="503"/>
      <c r="GFW379" s="501"/>
      <c r="GFX379" s="495"/>
      <c r="GFY379" s="503"/>
      <c r="GFZ379" s="500"/>
      <c r="GGA379" s="500"/>
      <c r="GGB379" s="18"/>
      <c r="GGC379" s="508"/>
      <c r="GGD379" s="507"/>
      <c r="GGE379" s="507"/>
      <c r="GGF379" s="506"/>
      <c r="GGG379" s="505"/>
      <c r="GGH379" s="504"/>
      <c r="GGJ379" s="512"/>
      <c r="GGK379" s="511"/>
      <c r="GGL379" s="510"/>
      <c r="GGM379" s="510"/>
      <c r="GGN379" s="497"/>
      <c r="GGO379" s="496"/>
      <c r="GGP379" s="509"/>
      <c r="GGQ379" s="503"/>
      <c r="GGR379" s="501"/>
      <c r="GGS379" s="495"/>
      <c r="GGT379" s="503"/>
      <c r="GGU379" s="500"/>
      <c r="GGV379" s="500"/>
      <c r="GGW379" s="18"/>
      <c r="GGX379" s="508"/>
      <c r="GGY379" s="507"/>
      <c r="GGZ379" s="507"/>
      <c r="GHA379" s="506"/>
      <c r="GHB379" s="505"/>
      <c r="GHC379" s="504"/>
      <c r="GHE379" s="512"/>
      <c r="GHF379" s="511"/>
      <c r="GHG379" s="510"/>
      <c r="GHH379" s="510"/>
      <c r="GHI379" s="497"/>
      <c r="GHJ379" s="496"/>
      <c r="GHK379" s="509"/>
      <c r="GHL379" s="503"/>
      <c r="GHM379" s="501"/>
      <c r="GHN379" s="495"/>
      <c r="GHO379" s="503"/>
      <c r="GHP379" s="500"/>
      <c r="GHQ379" s="500"/>
      <c r="GHR379" s="18"/>
      <c r="GHS379" s="508"/>
      <c r="GHT379" s="507"/>
      <c r="GHU379" s="507"/>
      <c r="GHV379" s="506"/>
      <c r="GHW379" s="505"/>
      <c r="GHX379" s="504"/>
      <c r="GHZ379" s="512"/>
      <c r="GIA379" s="511"/>
      <c r="GIB379" s="510"/>
      <c r="GIC379" s="510"/>
      <c r="GID379" s="497"/>
      <c r="GIE379" s="496"/>
      <c r="GIF379" s="509"/>
      <c r="GIG379" s="503"/>
      <c r="GIH379" s="501"/>
      <c r="GII379" s="495"/>
      <c r="GIJ379" s="503"/>
      <c r="GIK379" s="500"/>
      <c r="GIL379" s="500"/>
      <c r="GIM379" s="18"/>
      <c r="GIN379" s="508"/>
      <c r="GIO379" s="507"/>
      <c r="GIP379" s="507"/>
      <c r="GIQ379" s="506"/>
      <c r="GIR379" s="505"/>
      <c r="GIS379" s="504"/>
      <c r="GIU379" s="512"/>
      <c r="GIV379" s="511"/>
      <c r="GIW379" s="510"/>
      <c r="GIX379" s="510"/>
      <c r="GIY379" s="497"/>
      <c r="GIZ379" s="496"/>
      <c r="GJA379" s="509"/>
      <c r="GJB379" s="503"/>
      <c r="GJC379" s="501"/>
      <c r="GJD379" s="495"/>
      <c r="GJE379" s="503"/>
      <c r="GJF379" s="500"/>
      <c r="GJG379" s="500"/>
      <c r="GJH379" s="18"/>
      <c r="GJI379" s="508"/>
      <c r="GJJ379" s="507"/>
      <c r="GJK379" s="507"/>
      <c r="GJL379" s="506"/>
      <c r="GJM379" s="505"/>
      <c r="GJN379" s="504"/>
      <c r="GJP379" s="512"/>
      <c r="GJQ379" s="511"/>
      <c r="GJR379" s="510"/>
      <c r="GJS379" s="510"/>
      <c r="GJT379" s="497"/>
      <c r="GJU379" s="496"/>
      <c r="GJV379" s="509"/>
      <c r="GJW379" s="503"/>
      <c r="GJX379" s="501"/>
      <c r="GJY379" s="495"/>
      <c r="GJZ379" s="503"/>
      <c r="GKA379" s="500"/>
      <c r="GKB379" s="500"/>
      <c r="GKC379" s="18"/>
      <c r="GKD379" s="508"/>
      <c r="GKE379" s="507"/>
      <c r="GKF379" s="507"/>
      <c r="GKG379" s="506"/>
      <c r="GKH379" s="505"/>
      <c r="GKI379" s="504"/>
      <c r="GKK379" s="512"/>
      <c r="GKL379" s="511"/>
      <c r="GKM379" s="510"/>
      <c r="GKN379" s="510"/>
      <c r="GKO379" s="497"/>
      <c r="GKP379" s="496"/>
      <c r="GKQ379" s="509"/>
      <c r="GKR379" s="503"/>
      <c r="GKS379" s="501"/>
      <c r="GKT379" s="495"/>
      <c r="GKU379" s="503"/>
      <c r="GKV379" s="500"/>
      <c r="GKW379" s="500"/>
      <c r="GKX379" s="18"/>
      <c r="GKY379" s="508"/>
      <c r="GKZ379" s="507"/>
      <c r="GLA379" s="507"/>
      <c r="GLB379" s="506"/>
      <c r="GLC379" s="505"/>
      <c r="GLD379" s="504"/>
      <c r="GLF379" s="512"/>
      <c r="GLG379" s="511"/>
      <c r="GLH379" s="510"/>
      <c r="GLI379" s="510"/>
      <c r="GLJ379" s="497"/>
      <c r="GLK379" s="496"/>
      <c r="GLL379" s="509"/>
      <c r="GLM379" s="503"/>
      <c r="GLN379" s="501"/>
      <c r="GLO379" s="495"/>
      <c r="GLP379" s="503"/>
      <c r="GLQ379" s="500"/>
      <c r="GLR379" s="500"/>
      <c r="GLS379" s="18"/>
      <c r="GLT379" s="508"/>
      <c r="GLU379" s="507"/>
      <c r="GLV379" s="507"/>
      <c r="GLW379" s="506"/>
      <c r="GLX379" s="505"/>
      <c r="GLY379" s="504"/>
      <c r="GMA379" s="512"/>
      <c r="GMB379" s="511"/>
      <c r="GMC379" s="510"/>
      <c r="GMD379" s="510"/>
      <c r="GME379" s="497"/>
      <c r="GMF379" s="496"/>
      <c r="GMG379" s="509"/>
      <c r="GMH379" s="503"/>
      <c r="GMI379" s="501"/>
      <c r="GMJ379" s="495"/>
      <c r="GMK379" s="503"/>
      <c r="GML379" s="500"/>
      <c r="GMM379" s="500"/>
      <c r="GMN379" s="18"/>
      <c r="GMO379" s="508"/>
      <c r="GMP379" s="507"/>
      <c r="GMQ379" s="507"/>
      <c r="GMR379" s="506"/>
      <c r="GMS379" s="505"/>
      <c r="GMT379" s="504"/>
      <c r="GMV379" s="512"/>
      <c r="GMW379" s="511"/>
      <c r="GMX379" s="510"/>
      <c r="GMY379" s="510"/>
      <c r="GMZ379" s="497"/>
      <c r="GNA379" s="496"/>
      <c r="GNB379" s="509"/>
      <c r="GNC379" s="503"/>
      <c r="GND379" s="501"/>
      <c r="GNE379" s="495"/>
      <c r="GNF379" s="503"/>
      <c r="GNG379" s="500"/>
      <c r="GNH379" s="500"/>
      <c r="GNI379" s="18"/>
      <c r="GNJ379" s="508"/>
      <c r="GNK379" s="507"/>
      <c r="GNL379" s="507"/>
      <c r="GNM379" s="506"/>
      <c r="GNN379" s="505"/>
      <c r="GNO379" s="504"/>
      <c r="GNQ379" s="512"/>
      <c r="GNR379" s="511"/>
      <c r="GNS379" s="510"/>
      <c r="GNT379" s="510"/>
      <c r="GNU379" s="497"/>
      <c r="GNV379" s="496"/>
      <c r="GNW379" s="509"/>
      <c r="GNX379" s="503"/>
      <c r="GNY379" s="501"/>
      <c r="GNZ379" s="495"/>
      <c r="GOA379" s="503"/>
      <c r="GOB379" s="500"/>
      <c r="GOC379" s="500"/>
      <c r="GOD379" s="18"/>
      <c r="GOE379" s="508"/>
      <c r="GOF379" s="507"/>
      <c r="GOG379" s="507"/>
      <c r="GOH379" s="506"/>
      <c r="GOI379" s="505"/>
      <c r="GOJ379" s="504"/>
      <c r="GOL379" s="512"/>
      <c r="GOM379" s="511"/>
      <c r="GON379" s="510"/>
      <c r="GOO379" s="510"/>
      <c r="GOP379" s="497"/>
      <c r="GOQ379" s="496"/>
      <c r="GOR379" s="509"/>
      <c r="GOS379" s="503"/>
      <c r="GOT379" s="501"/>
      <c r="GOU379" s="495"/>
      <c r="GOV379" s="503"/>
      <c r="GOW379" s="500"/>
      <c r="GOX379" s="500"/>
      <c r="GOY379" s="18"/>
      <c r="GOZ379" s="508"/>
      <c r="GPA379" s="507"/>
      <c r="GPB379" s="507"/>
      <c r="GPC379" s="506"/>
      <c r="GPD379" s="505"/>
      <c r="GPE379" s="504"/>
      <c r="GPG379" s="512"/>
      <c r="GPH379" s="511"/>
      <c r="GPI379" s="510"/>
      <c r="GPJ379" s="510"/>
      <c r="GPK379" s="497"/>
      <c r="GPL379" s="496"/>
      <c r="GPM379" s="509"/>
      <c r="GPN379" s="503"/>
      <c r="GPO379" s="501"/>
      <c r="GPP379" s="495"/>
      <c r="GPQ379" s="503"/>
      <c r="GPR379" s="500"/>
      <c r="GPS379" s="500"/>
      <c r="GPT379" s="18"/>
      <c r="GPU379" s="508"/>
      <c r="GPV379" s="507"/>
      <c r="GPW379" s="507"/>
      <c r="GPX379" s="506"/>
      <c r="GPY379" s="505"/>
      <c r="GPZ379" s="504"/>
      <c r="GQB379" s="512"/>
      <c r="GQC379" s="511"/>
      <c r="GQD379" s="510"/>
      <c r="GQE379" s="510"/>
      <c r="GQF379" s="497"/>
      <c r="GQG379" s="496"/>
      <c r="GQH379" s="509"/>
      <c r="GQI379" s="503"/>
      <c r="GQJ379" s="501"/>
      <c r="GQK379" s="495"/>
      <c r="GQL379" s="503"/>
      <c r="GQM379" s="500"/>
      <c r="GQN379" s="500"/>
      <c r="GQO379" s="18"/>
      <c r="GQP379" s="508"/>
      <c r="GQQ379" s="507"/>
      <c r="GQR379" s="507"/>
      <c r="GQS379" s="506"/>
      <c r="GQT379" s="505"/>
      <c r="GQU379" s="504"/>
      <c r="GQW379" s="512"/>
      <c r="GQX379" s="511"/>
      <c r="GQY379" s="510"/>
      <c r="GQZ379" s="510"/>
      <c r="GRA379" s="497"/>
      <c r="GRB379" s="496"/>
      <c r="GRC379" s="509"/>
      <c r="GRD379" s="503"/>
      <c r="GRE379" s="501"/>
      <c r="GRF379" s="495"/>
      <c r="GRG379" s="503"/>
      <c r="GRH379" s="500"/>
      <c r="GRI379" s="500"/>
      <c r="GRJ379" s="18"/>
      <c r="GRK379" s="508"/>
      <c r="GRL379" s="507"/>
      <c r="GRM379" s="507"/>
      <c r="GRN379" s="506"/>
      <c r="GRO379" s="505"/>
      <c r="GRP379" s="504"/>
      <c r="GRR379" s="512"/>
      <c r="GRS379" s="511"/>
      <c r="GRT379" s="510"/>
      <c r="GRU379" s="510"/>
      <c r="GRV379" s="497"/>
      <c r="GRW379" s="496"/>
      <c r="GRX379" s="509"/>
      <c r="GRY379" s="503"/>
      <c r="GRZ379" s="501"/>
      <c r="GSA379" s="495"/>
      <c r="GSB379" s="503"/>
      <c r="GSC379" s="500"/>
      <c r="GSD379" s="500"/>
      <c r="GSE379" s="18"/>
      <c r="GSF379" s="508"/>
      <c r="GSG379" s="507"/>
      <c r="GSH379" s="507"/>
      <c r="GSI379" s="506"/>
      <c r="GSJ379" s="505"/>
      <c r="GSK379" s="504"/>
      <c r="GSM379" s="512"/>
      <c r="GSN379" s="511"/>
      <c r="GSO379" s="510"/>
      <c r="GSP379" s="510"/>
      <c r="GSQ379" s="497"/>
      <c r="GSR379" s="496"/>
      <c r="GSS379" s="509"/>
      <c r="GST379" s="503"/>
      <c r="GSU379" s="501"/>
      <c r="GSV379" s="495"/>
      <c r="GSW379" s="503"/>
      <c r="GSX379" s="500"/>
      <c r="GSY379" s="500"/>
      <c r="GSZ379" s="18"/>
      <c r="GTA379" s="508"/>
      <c r="GTB379" s="507"/>
      <c r="GTC379" s="507"/>
      <c r="GTD379" s="506"/>
      <c r="GTE379" s="505"/>
      <c r="GTF379" s="504"/>
      <c r="GTH379" s="512"/>
      <c r="GTI379" s="511"/>
      <c r="GTJ379" s="510"/>
      <c r="GTK379" s="510"/>
      <c r="GTL379" s="497"/>
      <c r="GTM379" s="496"/>
      <c r="GTN379" s="509"/>
      <c r="GTO379" s="503"/>
      <c r="GTP379" s="501"/>
      <c r="GTQ379" s="495"/>
      <c r="GTR379" s="503"/>
      <c r="GTS379" s="500"/>
      <c r="GTT379" s="500"/>
      <c r="GTU379" s="18"/>
      <c r="GTV379" s="508"/>
      <c r="GTW379" s="507"/>
      <c r="GTX379" s="507"/>
      <c r="GTY379" s="506"/>
      <c r="GTZ379" s="505"/>
      <c r="GUA379" s="504"/>
      <c r="GUC379" s="512"/>
      <c r="GUD379" s="511"/>
      <c r="GUE379" s="510"/>
      <c r="GUF379" s="510"/>
      <c r="GUG379" s="497"/>
      <c r="GUH379" s="496"/>
      <c r="GUI379" s="509"/>
      <c r="GUJ379" s="503"/>
      <c r="GUK379" s="501"/>
      <c r="GUL379" s="495"/>
      <c r="GUM379" s="503"/>
      <c r="GUN379" s="500"/>
      <c r="GUO379" s="500"/>
      <c r="GUP379" s="18"/>
      <c r="GUQ379" s="508"/>
      <c r="GUR379" s="507"/>
      <c r="GUS379" s="507"/>
      <c r="GUT379" s="506"/>
      <c r="GUU379" s="505"/>
      <c r="GUV379" s="504"/>
      <c r="GUX379" s="512"/>
      <c r="GUY379" s="511"/>
      <c r="GUZ379" s="510"/>
      <c r="GVA379" s="510"/>
      <c r="GVB379" s="497"/>
      <c r="GVC379" s="496"/>
      <c r="GVD379" s="509"/>
      <c r="GVE379" s="503"/>
      <c r="GVF379" s="501"/>
      <c r="GVG379" s="495"/>
      <c r="GVH379" s="503"/>
      <c r="GVI379" s="500"/>
      <c r="GVJ379" s="500"/>
      <c r="GVK379" s="18"/>
      <c r="GVL379" s="508"/>
      <c r="GVM379" s="507"/>
      <c r="GVN379" s="507"/>
      <c r="GVO379" s="506"/>
      <c r="GVP379" s="505"/>
      <c r="GVQ379" s="504"/>
      <c r="GVS379" s="512"/>
      <c r="GVT379" s="511"/>
      <c r="GVU379" s="510"/>
      <c r="GVV379" s="510"/>
      <c r="GVW379" s="497"/>
      <c r="GVX379" s="496"/>
      <c r="GVY379" s="509"/>
      <c r="GVZ379" s="503"/>
      <c r="GWA379" s="501"/>
      <c r="GWB379" s="495"/>
      <c r="GWC379" s="503"/>
      <c r="GWD379" s="500"/>
      <c r="GWE379" s="500"/>
      <c r="GWF379" s="18"/>
      <c r="GWG379" s="508"/>
      <c r="GWH379" s="507"/>
      <c r="GWI379" s="507"/>
      <c r="GWJ379" s="506"/>
      <c r="GWK379" s="505"/>
      <c r="GWL379" s="504"/>
      <c r="GWN379" s="512"/>
      <c r="GWO379" s="511"/>
      <c r="GWP379" s="510"/>
      <c r="GWQ379" s="510"/>
      <c r="GWR379" s="497"/>
      <c r="GWS379" s="496"/>
      <c r="GWT379" s="509"/>
      <c r="GWU379" s="503"/>
      <c r="GWV379" s="501"/>
      <c r="GWW379" s="495"/>
      <c r="GWX379" s="503"/>
      <c r="GWY379" s="500"/>
      <c r="GWZ379" s="500"/>
      <c r="GXA379" s="18"/>
      <c r="GXB379" s="508"/>
      <c r="GXC379" s="507"/>
      <c r="GXD379" s="507"/>
      <c r="GXE379" s="506"/>
      <c r="GXF379" s="505"/>
      <c r="GXG379" s="504"/>
      <c r="GXI379" s="512"/>
      <c r="GXJ379" s="511"/>
      <c r="GXK379" s="510"/>
      <c r="GXL379" s="510"/>
      <c r="GXM379" s="497"/>
      <c r="GXN379" s="496"/>
      <c r="GXO379" s="509"/>
      <c r="GXP379" s="503"/>
      <c r="GXQ379" s="501"/>
      <c r="GXR379" s="495"/>
      <c r="GXS379" s="503"/>
      <c r="GXT379" s="500"/>
      <c r="GXU379" s="500"/>
      <c r="GXV379" s="18"/>
      <c r="GXW379" s="508"/>
      <c r="GXX379" s="507"/>
      <c r="GXY379" s="507"/>
      <c r="GXZ379" s="506"/>
      <c r="GYA379" s="505"/>
      <c r="GYB379" s="504"/>
      <c r="GYD379" s="512"/>
      <c r="GYE379" s="511"/>
      <c r="GYF379" s="510"/>
      <c r="GYG379" s="510"/>
      <c r="GYH379" s="497"/>
      <c r="GYI379" s="496"/>
      <c r="GYJ379" s="509"/>
      <c r="GYK379" s="503"/>
      <c r="GYL379" s="501"/>
      <c r="GYM379" s="495"/>
      <c r="GYN379" s="503"/>
      <c r="GYO379" s="500"/>
      <c r="GYP379" s="500"/>
      <c r="GYQ379" s="18"/>
      <c r="GYR379" s="508"/>
      <c r="GYS379" s="507"/>
      <c r="GYT379" s="507"/>
      <c r="GYU379" s="506"/>
      <c r="GYV379" s="505"/>
      <c r="GYW379" s="504"/>
      <c r="GYY379" s="512"/>
      <c r="GYZ379" s="511"/>
      <c r="GZA379" s="510"/>
      <c r="GZB379" s="510"/>
      <c r="GZC379" s="497"/>
      <c r="GZD379" s="496"/>
      <c r="GZE379" s="509"/>
      <c r="GZF379" s="503"/>
      <c r="GZG379" s="501"/>
      <c r="GZH379" s="495"/>
      <c r="GZI379" s="503"/>
      <c r="GZJ379" s="500"/>
      <c r="GZK379" s="500"/>
      <c r="GZL379" s="18"/>
      <c r="GZM379" s="508"/>
      <c r="GZN379" s="507"/>
      <c r="GZO379" s="507"/>
      <c r="GZP379" s="506"/>
      <c r="GZQ379" s="505"/>
      <c r="GZR379" s="504"/>
      <c r="GZT379" s="512"/>
      <c r="GZU379" s="511"/>
      <c r="GZV379" s="510"/>
      <c r="GZW379" s="510"/>
      <c r="GZX379" s="497"/>
      <c r="GZY379" s="496"/>
      <c r="GZZ379" s="509"/>
      <c r="HAA379" s="503"/>
      <c r="HAB379" s="501"/>
      <c r="HAC379" s="495"/>
      <c r="HAD379" s="503"/>
      <c r="HAE379" s="500"/>
      <c r="HAF379" s="500"/>
      <c r="HAG379" s="18"/>
      <c r="HAH379" s="508"/>
      <c r="HAI379" s="507"/>
      <c r="HAJ379" s="507"/>
      <c r="HAK379" s="506"/>
      <c r="HAL379" s="505"/>
      <c r="HAM379" s="504"/>
      <c r="HAO379" s="512"/>
      <c r="HAP379" s="511"/>
      <c r="HAQ379" s="510"/>
      <c r="HAR379" s="510"/>
      <c r="HAS379" s="497"/>
      <c r="HAT379" s="496"/>
      <c r="HAU379" s="509"/>
      <c r="HAV379" s="503"/>
      <c r="HAW379" s="501"/>
      <c r="HAX379" s="495"/>
      <c r="HAY379" s="503"/>
      <c r="HAZ379" s="500"/>
      <c r="HBA379" s="500"/>
      <c r="HBB379" s="18"/>
      <c r="HBC379" s="508"/>
      <c r="HBD379" s="507"/>
      <c r="HBE379" s="507"/>
      <c r="HBF379" s="506"/>
      <c r="HBG379" s="505"/>
      <c r="HBH379" s="504"/>
      <c r="HBJ379" s="512"/>
      <c r="HBK379" s="511"/>
      <c r="HBL379" s="510"/>
      <c r="HBM379" s="510"/>
      <c r="HBN379" s="497"/>
      <c r="HBO379" s="496"/>
      <c r="HBP379" s="509"/>
      <c r="HBQ379" s="503"/>
      <c r="HBR379" s="501"/>
      <c r="HBS379" s="495"/>
      <c r="HBT379" s="503"/>
      <c r="HBU379" s="500"/>
      <c r="HBV379" s="500"/>
      <c r="HBW379" s="18"/>
      <c r="HBX379" s="508"/>
      <c r="HBY379" s="507"/>
      <c r="HBZ379" s="507"/>
      <c r="HCA379" s="506"/>
      <c r="HCB379" s="505"/>
      <c r="HCC379" s="504"/>
      <c r="HCE379" s="512"/>
      <c r="HCF379" s="511"/>
      <c r="HCG379" s="510"/>
      <c r="HCH379" s="510"/>
      <c r="HCI379" s="497"/>
      <c r="HCJ379" s="496"/>
      <c r="HCK379" s="509"/>
      <c r="HCL379" s="503"/>
      <c r="HCM379" s="501"/>
      <c r="HCN379" s="495"/>
      <c r="HCO379" s="503"/>
      <c r="HCP379" s="500"/>
      <c r="HCQ379" s="500"/>
      <c r="HCR379" s="18"/>
      <c r="HCS379" s="508"/>
      <c r="HCT379" s="507"/>
      <c r="HCU379" s="507"/>
      <c r="HCV379" s="506"/>
      <c r="HCW379" s="505"/>
      <c r="HCX379" s="504"/>
      <c r="HCZ379" s="512"/>
      <c r="HDA379" s="511"/>
      <c r="HDB379" s="510"/>
      <c r="HDC379" s="510"/>
      <c r="HDD379" s="497"/>
      <c r="HDE379" s="496"/>
      <c r="HDF379" s="509"/>
      <c r="HDG379" s="503"/>
      <c r="HDH379" s="501"/>
      <c r="HDI379" s="495"/>
      <c r="HDJ379" s="503"/>
      <c r="HDK379" s="500"/>
      <c r="HDL379" s="500"/>
      <c r="HDM379" s="18"/>
      <c r="HDN379" s="508"/>
      <c r="HDO379" s="507"/>
      <c r="HDP379" s="507"/>
      <c r="HDQ379" s="506"/>
      <c r="HDR379" s="505"/>
      <c r="HDS379" s="504"/>
      <c r="HDU379" s="512"/>
      <c r="HDV379" s="511"/>
      <c r="HDW379" s="510"/>
      <c r="HDX379" s="510"/>
      <c r="HDY379" s="497"/>
      <c r="HDZ379" s="496"/>
      <c r="HEA379" s="509"/>
      <c r="HEB379" s="503"/>
      <c r="HEC379" s="501"/>
      <c r="HED379" s="495"/>
      <c r="HEE379" s="503"/>
      <c r="HEF379" s="500"/>
      <c r="HEG379" s="500"/>
      <c r="HEH379" s="18"/>
      <c r="HEI379" s="508"/>
      <c r="HEJ379" s="507"/>
      <c r="HEK379" s="507"/>
      <c r="HEL379" s="506"/>
      <c r="HEM379" s="505"/>
      <c r="HEN379" s="504"/>
      <c r="HEP379" s="512"/>
      <c r="HEQ379" s="511"/>
      <c r="HER379" s="510"/>
      <c r="HES379" s="510"/>
      <c r="HET379" s="497"/>
      <c r="HEU379" s="496"/>
      <c r="HEV379" s="509"/>
      <c r="HEW379" s="503"/>
      <c r="HEX379" s="501"/>
      <c r="HEY379" s="495"/>
      <c r="HEZ379" s="503"/>
      <c r="HFA379" s="500"/>
      <c r="HFB379" s="500"/>
      <c r="HFC379" s="18"/>
      <c r="HFD379" s="508"/>
      <c r="HFE379" s="507"/>
      <c r="HFF379" s="507"/>
      <c r="HFG379" s="506"/>
      <c r="HFH379" s="505"/>
      <c r="HFI379" s="504"/>
      <c r="HFK379" s="512"/>
      <c r="HFL379" s="511"/>
      <c r="HFM379" s="510"/>
      <c r="HFN379" s="510"/>
      <c r="HFO379" s="497"/>
      <c r="HFP379" s="496"/>
      <c r="HFQ379" s="509"/>
      <c r="HFR379" s="503"/>
      <c r="HFS379" s="501"/>
      <c r="HFT379" s="495"/>
      <c r="HFU379" s="503"/>
      <c r="HFV379" s="500"/>
      <c r="HFW379" s="500"/>
      <c r="HFX379" s="18"/>
      <c r="HFY379" s="508"/>
      <c r="HFZ379" s="507"/>
      <c r="HGA379" s="507"/>
      <c r="HGB379" s="506"/>
      <c r="HGC379" s="505"/>
      <c r="HGD379" s="504"/>
      <c r="HGF379" s="512"/>
      <c r="HGG379" s="511"/>
      <c r="HGH379" s="510"/>
      <c r="HGI379" s="510"/>
      <c r="HGJ379" s="497"/>
      <c r="HGK379" s="496"/>
      <c r="HGL379" s="509"/>
      <c r="HGM379" s="503"/>
      <c r="HGN379" s="501"/>
      <c r="HGO379" s="495"/>
      <c r="HGP379" s="503"/>
      <c r="HGQ379" s="500"/>
      <c r="HGR379" s="500"/>
      <c r="HGS379" s="18"/>
      <c r="HGT379" s="508"/>
      <c r="HGU379" s="507"/>
      <c r="HGV379" s="507"/>
      <c r="HGW379" s="506"/>
      <c r="HGX379" s="505"/>
      <c r="HGY379" s="504"/>
      <c r="HHA379" s="512"/>
      <c r="HHB379" s="511"/>
      <c r="HHC379" s="510"/>
      <c r="HHD379" s="510"/>
      <c r="HHE379" s="497"/>
      <c r="HHF379" s="496"/>
      <c r="HHG379" s="509"/>
      <c r="HHH379" s="503"/>
      <c r="HHI379" s="501"/>
      <c r="HHJ379" s="495"/>
      <c r="HHK379" s="503"/>
      <c r="HHL379" s="500"/>
      <c r="HHM379" s="500"/>
      <c r="HHN379" s="18"/>
      <c r="HHO379" s="508"/>
      <c r="HHP379" s="507"/>
      <c r="HHQ379" s="507"/>
      <c r="HHR379" s="506"/>
      <c r="HHS379" s="505"/>
      <c r="HHT379" s="504"/>
      <c r="HHV379" s="512"/>
      <c r="HHW379" s="511"/>
      <c r="HHX379" s="510"/>
      <c r="HHY379" s="510"/>
      <c r="HHZ379" s="497"/>
      <c r="HIA379" s="496"/>
      <c r="HIB379" s="509"/>
      <c r="HIC379" s="503"/>
      <c r="HID379" s="501"/>
      <c r="HIE379" s="495"/>
      <c r="HIF379" s="503"/>
      <c r="HIG379" s="500"/>
      <c r="HIH379" s="500"/>
      <c r="HII379" s="18"/>
      <c r="HIJ379" s="508"/>
      <c r="HIK379" s="507"/>
      <c r="HIL379" s="507"/>
      <c r="HIM379" s="506"/>
      <c r="HIN379" s="505"/>
      <c r="HIO379" s="504"/>
      <c r="HIQ379" s="512"/>
      <c r="HIR379" s="511"/>
      <c r="HIS379" s="510"/>
      <c r="HIT379" s="510"/>
      <c r="HIU379" s="497"/>
      <c r="HIV379" s="496"/>
      <c r="HIW379" s="509"/>
      <c r="HIX379" s="503"/>
      <c r="HIY379" s="501"/>
      <c r="HIZ379" s="495"/>
      <c r="HJA379" s="503"/>
      <c r="HJB379" s="500"/>
      <c r="HJC379" s="500"/>
      <c r="HJD379" s="18"/>
      <c r="HJE379" s="508"/>
      <c r="HJF379" s="507"/>
      <c r="HJG379" s="507"/>
      <c r="HJH379" s="506"/>
      <c r="HJI379" s="505"/>
      <c r="HJJ379" s="504"/>
      <c r="HJL379" s="512"/>
      <c r="HJM379" s="511"/>
      <c r="HJN379" s="510"/>
      <c r="HJO379" s="510"/>
      <c r="HJP379" s="497"/>
      <c r="HJQ379" s="496"/>
      <c r="HJR379" s="509"/>
      <c r="HJS379" s="503"/>
      <c r="HJT379" s="501"/>
      <c r="HJU379" s="495"/>
      <c r="HJV379" s="503"/>
      <c r="HJW379" s="500"/>
      <c r="HJX379" s="500"/>
      <c r="HJY379" s="18"/>
      <c r="HJZ379" s="508"/>
      <c r="HKA379" s="507"/>
      <c r="HKB379" s="507"/>
      <c r="HKC379" s="506"/>
      <c r="HKD379" s="505"/>
      <c r="HKE379" s="504"/>
      <c r="HKG379" s="512"/>
      <c r="HKH379" s="511"/>
      <c r="HKI379" s="510"/>
      <c r="HKJ379" s="510"/>
      <c r="HKK379" s="497"/>
      <c r="HKL379" s="496"/>
      <c r="HKM379" s="509"/>
      <c r="HKN379" s="503"/>
      <c r="HKO379" s="501"/>
      <c r="HKP379" s="495"/>
      <c r="HKQ379" s="503"/>
      <c r="HKR379" s="500"/>
      <c r="HKS379" s="500"/>
      <c r="HKT379" s="18"/>
      <c r="HKU379" s="508"/>
      <c r="HKV379" s="507"/>
      <c r="HKW379" s="507"/>
      <c r="HKX379" s="506"/>
      <c r="HKY379" s="505"/>
      <c r="HKZ379" s="504"/>
      <c r="HLB379" s="512"/>
      <c r="HLC379" s="511"/>
      <c r="HLD379" s="510"/>
      <c r="HLE379" s="510"/>
      <c r="HLF379" s="497"/>
      <c r="HLG379" s="496"/>
      <c r="HLH379" s="509"/>
      <c r="HLI379" s="503"/>
      <c r="HLJ379" s="501"/>
      <c r="HLK379" s="495"/>
      <c r="HLL379" s="503"/>
      <c r="HLM379" s="500"/>
      <c r="HLN379" s="500"/>
      <c r="HLO379" s="18"/>
      <c r="HLP379" s="508"/>
      <c r="HLQ379" s="507"/>
      <c r="HLR379" s="507"/>
      <c r="HLS379" s="506"/>
      <c r="HLT379" s="505"/>
      <c r="HLU379" s="504"/>
      <c r="HLW379" s="512"/>
      <c r="HLX379" s="511"/>
      <c r="HLY379" s="510"/>
      <c r="HLZ379" s="510"/>
      <c r="HMA379" s="497"/>
      <c r="HMB379" s="496"/>
      <c r="HMC379" s="509"/>
      <c r="HMD379" s="503"/>
      <c r="HME379" s="501"/>
      <c r="HMF379" s="495"/>
      <c r="HMG379" s="503"/>
      <c r="HMH379" s="500"/>
      <c r="HMI379" s="500"/>
      <c r="HMJ379" s="18"/>
      <c r="HMK379" s="508"/>
      <c r="HML379" s="507"/>
      <c r="HMM379" s="507"/>
      <c r="HMN379" s="506"/>
      <c r="HMO379" s="505"/>
      <c r="HMP379" s="504"/>
      <c r="HMR379" s="512"/>
      <c r="HMS379" s="511"/>
      <c r="HMT379" s="510"/>
      <c r="HMU379" s="510"/>
      <c r="HMV379" s="497"/>
      <c r="HMW379" s="496"/>
      <c r="HMX379" s="509"/>
      <c r="HMY379" s="503"/>
      <c r="HMZ379" s="501"/>
      <c r="HNA379" s="495"/>
      <c r="HNB379" s="503"/>
      <c r="HNC379" s="500"/>
      <c r="HND379" s="500"/>
      <c r="HNE379" s="18"/>
      <c r="HNF379" s="508"/>
      <c r="HNG379" s="507"/>
      <c r="HNH379" s="507"/>
      <c r="HNI379" s="506"/>
      <c r="HNJ379" s="505"/>
      <c r="HNK379" s="504"/>
      <c r="HNM379" s="512"/>
      <c r="HNN379" s="511"/>
      <c r="HNO379" s="510"/>
      <c r="HNP379" s="510"/>
      <c r="HNQ379" s="497"/>
      <c r="HNR379" s="496"/>
      <c r="HNS379" s="509"/>
      <c r="HNT379" s="503"/>
      <c r="HNU379" s="501"/>
      <c r="HNV379" s="495"/>
      <c r="HNW379" s="503"/>
      <c r="HNX379" s="500"/>
      <c r="HNY379" s="500"/>
      <c r="HNZ379" s="18"/>
      <c r="HOA379" s="508"/>
      <c r="HOB379" s="507"/>
      <c r="HOC379" s="507"/>
      <c r="HOD379" s="506"/>
      <c r="HOE379" s="505"/>
      <c r="HOF379" s="504"/>
      <c r="HOH379" s="512"/>
      <c r="HOI379" s="511"/>
      <c r="HOJ379" s="510"/>
      <c r="HOK379" s="510"/>
      <c r="HOL379" s="497"/>
      <c r="HOM379" s="496"/>
      <c r="HON379" s="509"/>
      <c r="HOO379" s="503"/>
      <c r="HOP379" s="501"/>
      <c r="HOQ379" s="495"/>
      <c r="HOR379" s="503"/>
      <c r="HOS379" s="500"/>
      <c r="HOT379" s="500"/>
      <c r="HOU379" s="18"/>
      <c r="HOV379" s="508"/>
      <c r="HOW379" s="507"/>
      <c r="HOX379" s="507"/>
      <c r="HOY379" s="506"/>
      <c r="HOZ379" s="505"/>
      <c r="HPA379" s="504"/>
      <c r="HPC379" s="512"/>
      <c r="HPD379" s="511"/>
      <c r="HPE379" s="510"/>
      <c r="HPF379" s="510"/>
      <c r="HPG379" s="497"/>
      <c r="HPH379" s="496"/>
      <c r="HPI379" s="509"/>
      <c r="HPJ379" s="503"/>
      <c r="HPK379" s="501"/>
      <c r="HPL379" s="495"/>
      <c r="HPM379" s="503"/>
      <c r="HPN379" s="500"/>
      <c r="HPO379" s="500"/>
      <c r="HPP379" s="18"/>
      <c r="HPQ379" s="508"/>
      <c r="HPR379" s="507"/>
      <c r="HPS379" s="507"/>
      <c r="HPT379" s="506"/>
      <c r="HPU379" s="505"/>
      <c r="HPV379" s="504"/>
      <c r="HPX379" s="512"/>
      <c r="HPY379" s="511"/>
      <c r="HPZ379" s="510"/>
      <c r="HQA379" s="510"/>
      <c r="HQB379" s="497"/>
      <c r="HQC379" s="496"/>
      <c r="HQD379" s="509"/>
      <c r="HQE379" s="503"/>
      <c r="HQF379" s="501"/>
      <c r="HQG379" s="495"/>
      <c r="HQH379" s="503"/>
      <c r="HQI379" s="500"/>
      <c r="HQJ379" s="500"/>
      <c r="HQK379" s="18"/>
      <c r="HQL379" s="508"/>
      <c r="HQM379" s="507"/>
      <c r="HQN379" s="507"/>
      <c r="HQO379" s="506"/>
      <c r="HQP379" s="505"/>
      <c r="HQQ379" s="504"/>
      <c r="HQS379" s="512"/>
      <c r="HQT379" s="511"/>
      <c r="HQU379" s="510"/>
      <c r="HQV379" s="510"/>
      <c r="HQW379" s="497"/>
      <c r="HQX379" s="496"/>
      <c r="HQY379" s="509"/>
      <c r="HQZ379" s="503"/>
      <c r="HRA379" s="501"/>
      <c r="HRB379" s="495"/>
      <c r="HRC379" s="503"/>
      <c r="HRD379" s="500"/>
      <c r="HRE379" s="500"/>
      <c r="HRF379" s="18"/>
      <c r="HRG379" s="508"/>
      <c r="HRH379" s="507"/>
      <c r="HRI379" s="507"/>
      <c r="HRJ379" s="506"/>
      <c r="HRK379" s="505"/>
      <c r="HRL379" s="504"/>
      <c r="HRN379" s="512"/>
      <c r="HRO379" s="511"/>
      <c r="HRP379" s="510"/>
      <c r="HRQ379" s="510"/>
      <c r="HRR379" s="497"/>
      <c r="HRS379" s="496"/>
      <c r="HRT379" s="509"/>
      <c r="HRU379" s="503"/>
      <c r="HRV379" s="501"/>
      <c r="HRW379" s="495"/>
      <c r="HRX379" s="503"/>
      <c r="HRY379" s="500"/>
      <c r="HRZ379" s="500"/>
      <c r="HSA379" s="18"/>
      <c r="HSB379" s="508"/>
      <c r="HSC379" s="507"/>
      <c r="HSD379" s="507"/>
      <c r="HSE379" s="506"/>
      <c r="HSF379" s="505"/>
      <c r="HSG379" s="504"/>
      <c r="HSI379" s="512"/>
      <c r="HSJ379" s="511"/>
      <c r="HSK379" s="510"/>
      <c r="HSL379" s="510"/>
      <c r="HSM379" s="497"/>
      <c r="HSN379" s="496"/>
      <c r="HSO379" s="509"/>
      <c r="HSP379" s="503"/>
      <c r="HSQ379" s="501"/>
      <c r="HSR379" s="495"/>
      <c r="HSS379" s="503"/>
      <c r="HST379" s="500"/>
      <c r="HSU379" s="500"/>
      <c r="HSV379" s="18"/>
      <c r="HSW379" s="508"/>
      <c r="HSX379" s="507"/>
      <c r="HSY379" s="507"/>
      <c r="HSZ379" s="506"/>
      <c r="HTA379" s="505"/>
      <c r="HTB379" s="504"/>
      <c r="HTD379" s="512"/>
      <c r="HTE379" s="511"/>
      <c r="HTF379" s="510"/>
      <c r="HTG379" s="510"/>
      <c r="HTH379" s="497"/>
      <c r="HTI379" s="496"/>
      <c r="HTJ379" s="509"/>
      <c r="HTK379" s="503"/>
      <c r="HTL379" s="501"/>
      <c r="HTM379" s="495"/>
      <c r="HTN379" s="503"/>
      <c r="HTO379" s="500"/>
      <c r="HTP379" s="500"/>
      <c r="HTQ379" s="18"/>
      <c r="HTR379" s="508"/>
      <c r="HTS379" s="507"/>
      <c r="HTT379" s="507"/>
      <c r="HTU379" s="506"/>
      <c r="HTV379" s="505"/>
      <c r="HTW379" s="504"/>
      <c r="HTY379" s="512"/>
      <c r="HTZ379" s="511"/>
      <c r="HUA379" s="510"/>
      <c r="HUB379" s="510"/>
      <c r="HUC379" s="497"/>
      <c r="HUD379" s="496"/>
      <c r="HUE379" s="509"/>
      <c r="HUF379" s="503"/>
      <c r="HUG379" s="501"/>
      <c r="HUH379" s="495"/>
      <c r="HUI379" s="503"/>
      <c r="HUJ379" s="500"/>
      <c r="HUK379" s="500"/>
      <c r="HUL379" s="18"/>
      <c r="HUM379" s="508"/>
      <c r="HUN379" s="507"/>
      <c r="HUO379" s="507"/>
      <c r="HUP379" s="506"/>
      <c r="HUQ379" s="505"/>
      <c r="HUR379" s="504"/>
      <c r="HUT379" s="512"/>
      <c r="HUU379" s="511"/>
      <c r="HUV379" s="510"/>
      <c r="HUW379" s="510"/>
      <c r="HUX379" s="497"/>
      <c r="HUY379" s="496"/>
      <c r="HUZ379" s="509"/>
      <c r="HVA379" s="503"/>
      <c r="HVB379" s="501"/>
      <c r="HVC379" s="495"/>
      <c r="HVD379" s="503"/>
      <c r="HVE379" s="500"/>
      <c r="HVF379" s="500"/>
      <c r="HVG379" s="18"/>
      <c r="HVH379" s="508"/>
      <c r="HVI379" s="507"/>
      <c r="HVJ379" s="507"/>
      <c r="HVK379" s="506"/>
      <c r="HVL379" s="505"/>
      <c r="HVM379" s="504"/>
      <c r="HVO379" s="512"/>
      <c r="HVP379" s="511"/>
      <c r="HVQ379" s="510"/>
      <c r="HVR379" s="510"/>
      <c r="HVS379" s="497"/>
      <c r="HVT379" s="496"/>
      <c r="HVU379" s="509"/>
      <c r="HVV379" s="503"/>
      <c r="HVW379" s="501"/>
      <c r="HVX379" s="495"/>
      <c r="HVY379" s="503"/>
      <c r="HVZ379" s="500"/>
      <c r="HWA379" s="500"/>
      <c r="HWB379" s="18"/>
      <c r="HWC379" s="508"/>
      <c r="HWD379" s="507"/>
      <c r="HWE379" s="507"/>
      <c r="HWF379" s="506"/>
      <c r="HWG379" s="505"/>
      <c r="HWH379" s="504"/>
      <c r="HWJ379" s="512"/>
      <c r="HWK379" s="511"/>
      <c r="HWL379" s="510"/>
      <c r="HWM379" s="510"/>
      <c r="HWN379" s="497"/>
      <c r="HWO379" s="496"/>
      <c r="HWP379" s="509"/>
      <c r="HWQ379" s="503"/>
      <c r="HWR379" s="501"/>
      <c r="HWS379" s="495"/>
      <c r="HWT379" s="503"/>
      <c r="HWU379" s="500"/>
      <c r="HWV379" s="500"/>
      <c r="HWW379" s="18"/>
      <c r="HWX379" s="508"/>
      <c r="HWY379" s="507"/>
      <c r="HWZ379" s="507"/>
      <c r="HXA379" s="506"/>
      <c r="HXB379" s="505"/>
      <c r="HXC379" s="504"/>
      <c r="HXE379" s="512"/>
      <c r="HXF379" s="511"/>
      <c r="HXG379" s="510"/>
      <c r="HXH379" s="510"/>
      <c r="HXI379" s="497"/>
      <c r="HXJ379" s="496"/>
      <c r="HXK379" s="509"/>
      <c r="HXL379" s="503"/>
      <c r="HXM379" s="501"/>
      <c r="HXN379" s="495"/>
      <c r="HXO379" s="503"/>
      <c r="HXP379" s="500"/>
      <c r="HXQ379" s="500"/>
      <c r="HXR379" s="18"/>
      <c r="HXS379" s="508"/>
      <c r="HXT379" s="507"/>
      <c r="HXU379" s="507"/>
      <c r="HXV379" s="506"/>
      <c r="HXW379" s="505"/>
      <c r="HXX379" s="504"/>
      <c r="HXZ379" s="512"/>
      <c r="HYA379" s="511"/>
      <c r="HYB379" s="510"/>
      <c r="HYC379" s="510"/>
      <c r="HYD379" s="497"/>
      <c r="HYE379" s="496"/>
      <c r="HYF379" s="509"/>
      <c r="HYG379" s="503"/>
      <c r="HYH379" s="501"/>
      <c r="HYI379" s="495"/>
      <c r="HYJ379" s="503"/>
      <c r="HYK379" s="500"/>
      <c r="HYL379" s="500"/>
      <c r="HYM379" s="18"/>
      <c r="HYN379" s="508"/>
      <c r="HYO379" s="507"/>
      <c r="HYP379" s="507"/>
      <c r="HYQ379" s="506"/>
      <c r="HYR379" s="505"/>
      <c r="HYS379" s="504"/>
      <c r="HYU379" s="512"/>
      <c r="HYV379" s="511"/>
      <c r="HYW379" s="510"/>
      <c r="HYX379" s="510"/>
      <c r="HYY379" s="497"/>
      <c r="HYZ379" s="496"/>
      <c r="HZA379" s="509"/>
      <c r="HZB379" s="503"/>
      <c r="HZC379" s="501"/>
      <c r="HZD379" s="495"/>
      <c r="HZE379" s="503"/>
      <c r="HZF379" s="500"/>
      <c r="HZG379" s="500"/>
      <c r="HZH379" s="18"/>
      <c r="HZI379" s="508"/>
      <c r="HZJ379" s="507"/>
      <c r="HZK379" s="507"/>
      <c r="HZL379" s="506"/>
      <c r="HZM379" s="505"/>
      <c r="HZN379" s="504"/>
      <c r="HZP379" s="512"/>
      <c r="HZQ379" s="511"/>
      <c r="HZR379" s="510"/>
      <c r="HZS379" s="510"/>
      <c r="HZT379" s="497"/>
      <c r="HZU379" s="496"/>
      <c r="HZV379" s="509"/>
      <c r="HZW379" s="503"/>
      <c r="HZX379" s="501"/>
      <c r="HZY379" s="495"/>
      <c r="HZZ379" s="503"/>
      <c r="IAA379" s="500"/>
      <c r="IAB379" s="500"/>
      <c r="IAC379" s="18"/>
      <c r="IAD379" s="508"/>
      <c r="IAE379" s="507"/>
      <c r="IAF379" s="507"/>
      <c r="IAG379" s="506"/>
      <c r="IAH379" s="505"/>
      <c r="IAI379" s="504"/>
      <c r="IAK379" s="512"/>
      <c r="IAL379" s="511"/>
      <c r="IAM379" s="510"/>
      <c r="IAN379" s="510"/>
      <c r="IAO379" s="497"/>
      <c r="IAP379" s="496"/>
      <c r="IAQ379" s="509"/>
      <c r="IAR379" s="503"/>
      <c r="IAS379" s="501"/>
      <c r="IAT379" s="495"/>
      <c r="IAU379" s="503"/>
      <c r="IAV379" s="500"/>
      <c r="IAW379" s="500"/>
      <c r="IAX379" s="18"/>
      <c r="IAY379" s="508"/>
      <c r="IAZ379" s="507"/>
      <c r="IBA379" s="507"/>
      <c r="IBB379" s="506"/>
      <c r="IBC379" s="505"/>
      <c r="IBD379" s="504"/>
      <c r="IBF379" s="512"/>
      <c r="IBG379" s="511"/>
      <c r="IBH379" s="510"/>
      <c r="IBI379" s="510"/>
      <c r="IBJ379" s="497"/>
      <c r="IBK379" s="496"/>
      <c r="IBL379" s="509"/>
      <c r="IBM379" s="503"/>
      <c r="IBN379" s="501"/>
      <c r="IBO379" s="495"/>
      <c r="IBP379" s="503"/>
      <c r="IBQ379" s="500"/>
      <c r="IBR379" s="500"/>
      <c r="IBS379" s="18"/>
      <c r="IBT379" s="508"/>
      <c r="IBU379" s="507"/>
      <c r="IBV379" s="507"/>
      <c r="IBW379" s="506"/>
      <c r="IBX379" s="505"/>
      <c r="IBY379" s="504"/>
      <c r="ICA379" s="512"/>
      <c r="ICB379" s="511"/>
      <c r="ICC379" s="510"/>
      <c r="ICD379" s="510"/>
      <c r="ICE379" s="497"/>
      <c r="ICF379" s="496"/>
      <c r="ICG379" s="509"/>
      <c r="ICH379" s="503"/>
      <c r="ICI379" s="501"/>
      <c r="ICJ379" s="495"/>
      <c r="ICK379" s="503"/>
      <c r="ICL379" s="500"/>
      <c r="ICM379" s="500"/>
      <c r="ICN379" s="18"/>
      <c r="ICO379" s="508"/>
      <c r="ICP379" s="507"/>
      <c r="ICQ379" s="507"/>
      <c r="ICR379" s="506"/>
      <c r="ICS379" s="505"/>
      <c r="ICT379" s="504"/>
      <c r="ICV379" s="512"/>
      <c r="ICW379" s="511"/>
      <c r="ICX379" s="510"/>
      <c r="ICY379" s="510"/>
      <c r="ICZ379" s="497"/>
      <c r="IDA379" s="496"/>
      <c r="IDB379" s="509"/>
      <c r="IDC379" s="503"/>
      <c r="IDD379" s="501"/>
      <c r="IDE379" s="495"/>
      <c r="IDF379" s="503"/>
      <c r="IDG379" s="500"/>
      <c r="IDH379" s="500"/>
      <c r="IDI379" s="18"/>
      <c r="IDJ379" s="508"/>
      <c r="IDK379" s="507"/>
      <c r="IDL379" s="507"/>
      <c r="IDM379" s="506"/>
      <c r="IDN379" s="505"/>
      <c r="IDO379" s="504"/>
      <c r="IDQ379" s="512"/>
      <c r="IDR379" s="511"/>
      <c r="IDS379" s="510"/>
      <c r="IDT379" s="510"/>
      <c r="IDU379" s="497"/>
      <c r="IDV379" s="496"/>
      <c r="IDW379" s="509"/>
      <c r="IDX379" s="503"/>
      <c r="IDY379" s="501"/>
      <c r="IDZ379" s="495"/>
      <c r="IEA379" s="503"/>
      <c r="IEB379" s="500"/>
      <c r="IEC379" s="500"/>
      <c r="IED379" s="18"/>
      <c r="IEE379" s="508"/>
      <c r="IEF379" s="507"/>
      <c r="IEG379" s="507"/>
      <c r="IEH379" s="506"/>
      <c r="IEI379" s="505"/>
      <c r="IEJ379" s="504"/>
      <c r="IEL379" s="512"/>
      <c r="IEM379" s="511"/>
      <c r="IEN379" s="510"/>
      <c r="IEO379" s="510"/>
      <c r="IEP379" s="497"/>
      <c r="IEQ379" s="496"/>
      <c r="IER379" s="509"/>
      <c r="IES379" s="503"/>
      <c r="IET379" s="501"/>
      <c r="IEU379" s="495"/>
      <c r="IEV379" s="503"/>
      <c r="IEW379" s="500"/>
      <c r="IEX379" s="500"/>
      <c r="IEY379" s="18"/>
      <c r="IEZ379" s="508"/>
      <c r="IFA379" s="507"/>
      <c r="IFB379" s="507"/>
      <c r="IFC379" s="506"/>
      <c r="IFD379" s="505"/>
      <c r="IFE379" s="504"/>
      <c r="IFG379" s="512"/>
      <c r="IFH379" s="511"/>
      <c r="IFI379" s="510"/>
      <c r="IFJ379" s="510"/>
      <c r="IFK379" s="497"/>
      <c r="IFL379" s="496"/>
      <c r="IFM379" s="509"/>
      <c r="IFN379" s="503"/>
      <c r="IFO379" s="501"/>
      <c r="IFP379" s="495"/>
      <c r="IFQ379" s="503"/>
      <c r="IFR379" s="500"/>
      <c r="IFS379" s="500"/>
      <c r="IFT379" s="18"/>
      <c r="IFU379" s="508"/>
      <c r="IFV379" s="507"/>
      <c r="IFW379" s="507"/>
      <c r="IFX379" s="506"/>
      <c r="IFY379" s="505"/>
      <c r="IFZ379" s="504"/>
      <c r="IGB379" s="512"/>
      <c r="IGC379" s="511"/>
      <c r="IGD379" s="510"/>
      <c r="IGE379" s="510"/>
      <c r="IGF379" s="497"/>
      <c r="IGG379" s="496"/>
      <c r="IGH379" s="509"/>
      <c r="IGI379" s="503"/>
      <c r="IGJ379" s="501"/>
      <c r="IGK379" s="495"/>
      <c r="IGL379" s="503"/>
      <c r="IGM379" s="500"/>
      <c r="IGN379" s="500"/>
      <c r="IGO379" s="18"/>
      <c r="IGP379" s="508"/>
      <c r="IGQ379" s="507"/>
      <c r="IGR379" s="507"/>
      <c r="IGS379" s="506"/>
      <c r="IGT379" s="505"/>
      <c r="IGU379" s="504"/>
      <c r="IGW379" s="512"/>
      <c r="IGX379" s="511"/>
      <c r="IGY379" s="510"/>
      <c r="IGZ379" s="510"/>
      <c r="IHA379" s="497"/>
      <c r="IHB379" s="496"/>
      <c r="IHC379" s="509"/>
      <c r="IHD379" s="503"/>
      <c r="IHE379" s="501"/>
      <c r="IHF379" s="495"/>
      <c r="IHG379" s="503"/>
      <c r="IHH379" s="500"/>
      <c r="IHI379" s="500"/>
      <c r="IHJ379" s="18"/>
      <c r="IHK379" s="508"/>
      <c r="IHL379" s="507"/>
      <c r="IHM379" s="507"/>
      <c r="IHN379" s="506"/>
      <c r="IHO379" s="505"/>
      <c r="IHP379" s="504"/>
      <c r="IHR379" s="512"/>
      <c r="IHS379" s="511"/>
      <c r="IHT379" s="510"/>
      <c r="IHU379" s="510"/>
      <c r="IHV379" s="497"/>
      <c r="IHW379" s="496"/>
      <c r="IHX379" s="509"/>
      <c r="IHY379" s="503"/>
      <c r="IHZ379" s="501"/>
      <c r="IIA379" s="495"/>
      <c r="IIB379" s="503"/>
      <c r="IIC379" s="500"/>
      <c r="IID379" s="500"/>
      <c r="IIE379" s="18"/>
      <c r="IIF379" s="508"/>
      <c r="IIG379" s="507"/>
      <c r="IIH379" s="507"/>
      <c r="III379" s="506"/>
      <c r="IIJ379" s="505"/>
      <c r="IIK379" s="504"/>
      <c r="IIM379" s="512"/>
      <c r="IIN379" s="511"/>
      <c r="IIO379" s="510"/>
      <c r="IIP379" s="510"/>
      <c r="IIQ379" s="497"/>
      <c r="IIR379" s="496"/>
      <c r="IIS379" s="509"/>
      <c r="IIT379" s="503"/>
      <c r="IIU379" s="501"/>
      <c r="IIV379" s="495"/>
      <c r="IIW379" s="503"/>
      <c r="IIX379" s="500"/>
      <c r="IIY379" s="500"/>
      <c r="IIZ379" s="18"/>
      <c r="IJA379" s="508"/>
      <c r="IJB379" s="507"/>
      <c r="IJC379" s="507"/>
      <c r="IJD379" s="506"/>
      <c r="IJE379" s="505"/>
      <c r="IJF379" s="504"/>
      <c r="IJH379" s="512"/>
      <c r="IJI379" s="511"/>
      <c r="IJJ379" s="510"/>
      <c r="IJK379" s="510"/>
      <c r="IJL379" s="497"/>
      <c r="IJM379" s="496"/>
      <c r="IJN379" s="509"/>
      <c r="IJO379" s="503"/>
      <c r="IJP379" s="501"/>
      <c r="IJQ379" s="495"/>
      <c r="IJR379" s="503"/>
      <c r="IJS379" s="500"/>
      <c r="IJT379" s="500"/>
      <c r="IJU379" s="18"/>
      <c r="IJV379" s="508"/>
      <c r="IJW379" s="507"/>
      <c r="IJX379" s="507"/>
      <c r="IJY379" s="506"/>
      <c r="IJZ379" s="505"/>
      <c r="IKA379" s="504"/>
      <c r="IKC379" s="512"/>
      <c r="IKD379" s="511"/>
      <c r="IKE379" s="510"/>
      <c r="IKF379" s="510"/>
      <c r="IKG379" s="497"/>
      <c r="IKH379" s="496"/>
      <c r="IKI379" s="509"/>
      <c r="IKJ379" s="503"/>
      <c r="IKK379" s="501"/>
      <c r="IKL379" s="495"/>
      <c r="IKM379" s="503"/>
      <c r="IKN379" s="500"/>
      <c r="IKO379" s="500"/>
      <c r="IKP379" s="18"/>
      <c r="IKQ379" s="508"/>
      <c r="IKR379" s="507"/>
      <c r="IKS379" s="507"/>
      <c r="IKT379" s="506"/>
      <c r="IKU379" s="505"/>
      <c r="IKV379" s="504"/>
      <c r="IKX379" s="512"/>
      <c r="IKY379" s="511"/>
      <c r="IKZ379" s="510"/>
      <c r="ILA379" s="510"/>
      <c r="ILB379" s="497"/>
      <c r="ILC379" s="496"/>
      <c r="ILD379" s="509"/>
      <c r="ILE379" s="503"/>
      <c r="ILF379" s="501"/>
      <c r="ILG379" s="495"/>
      <c r="ILH379" s="503"/>
      <c r="ILI379" s="500"/>
      <c r="ILJ379" s="500"/>
      <c r="ILK379" s="18"/>
      <c r="ILL379" s="508"/>
      <c r="ILM379" s="507"/>
      <c r="ILN379" s="507"/>
      <c r="ILO379" s="506"/>
      <c r="ILP379" s="505"/>
      <c r="ILQ379" s="504"/>
      <c r="ILS379" s="512"/>
      <c r="ILT379" s="511"/>
      <c r="ILU379" s="510"/>
      <c r="ILV379" s="510"/>
      <c r="ILW379" s="497"/>
      <c r="ILX379" s="496"/>
      <c r="ILY379" s="509"/>
      <c r="ILZ379" s="503"/>
      <c r="IMA379" s="501"/>
      <c r="IMB379" s="495"/>
      <c r="IMC379" s="503"/>
      <c r="IMD379" s="500"/>
      <c r="IME379" s="500"/>
      <c r="IMF379" s="18"/>
      <c r="IMG379" s="508"/>
      <c r="IMH379" s="507"/>
      <c r="IMI379" s="507"/>
      <c r="IMJ379" s="506"/>
      <c r="IMK379" s="505"/>
      <c r="IML379" s="504"/>
      <c r="IMN379" s="512"/>
      <c r="IMO379" s="511"/>
      <c r="IMP379" s="510"/>
      <c r="IMQ379" s="510"/>
      <c r="IMR379" s="497"/>
      <c r="IMS379" s="496"/>
      <c r="IMT379" s="509"/>
      <c r="IMU379" s="503"/>
      <c r="IMV379" s="501"/>
      <c r="IMW379" s="495"/>
      <c r="IMX379" s="503"/>
      <c r="IMY379" s="500"/>
      <c r="IMZ379" s="500"/>
      <c r="INA379" s="18"/>
      <c r="INB379" s="508"/>
      <c r="INC379" s="507"/>
      <c r="IND379" s="507"/>
      <c r="INE379" s="506"/>
      <c r="INF379" s="505"/>
      <c r="ING379" s="504"/>
      <c r="INI379" s="512"/>
      <c r="INJ379" s="511"/>
      <c r="INK379" s="510"/>
      <c r="INL379" s="510"/>
      <c r="INM379" s="497"/>
      <c r="INN379" s="496"/>
      <c r="INO379" s="509"/>
      <c r="INP379" s="503"/>
      <c r="INQ379" s="501"/>
      <c r="INR379" s="495"/>
      <c r="INS379" s="503"/>
      <c r="INT379" s="500"/>
      <c r="INU379" s="500"/>
      <c r="INV379" s="18"/>
      <c r="INW379" s="508"/>
      <c r="INX379" s="507"/>
      <c r="INY379" s="507"/>
      <c r="INZ379" s="506"/>
      <c r="IOA379" s="505"/>
      <c r="IOB379" s="504"/>
      <c r="IOD379" s="512"/>
      <c r="IOE379" s="511"/>
      <c r="IOF379" s="510"/>
      <c r="IOG379" s="510"/>
      <c r="IOH379" s="497"/>
      <c r="IOI379" s="496"/>
      <c r="IOJ379" s="509"/>
      <c r="IOK379" s="503"/>
      <c r="IOL379" s="501"/>
      <c r="IOM379" s="495"/>
      <c r="ION379" s="503"/>
      <c r="IOO379" s="500"/>
      <c r="IOP379" s="500"/>
      <c r="IOQ379" s="18"/>
      <c r="IOR379" s="508"/>
      <c r="IOS379" s="507"/>
      <c r="IOT379" s="507"/>
      <c r="IOU379" s="506"/>
      <c r="IOV379" s="505"/>
      <c r="IOW379" s="504"/>
      <c r="IOY379" s="512"/>
      <c r="IOZ379" s="511"/>
      <c r="IPA379" s="510"/>
      <c r="IPB379" s="510"/>
      <c r="IPC379" s="497"/>
      <c r="IPD379" s="496"/>
      <c r="IPE379" s="509"/>
      <c r="IPF379" s="503"/>
      <c r="IPG379" s="501"/>
      <c r="IPH379" s="495"/>
      <c r="IPI379" s="503"/>
      <c r="IPJ379" s="500"/>
      <c r="IPK379" s="500"/>
      <c r="IPL379" s="18"/>
      <c r="IPM379" s="508"/>
      <c r="IPN379" s="507"/>
      <c r="IPO379" s="507"/>
      <c r="IPP379" s="506"/>
      <c r="IPQ379" s="505"/>
      <c r="IPR379" s="504"/>
      <c r="IPT379" s="512"/>
      <c r="IPU379" s="511"/>
      <c r="IPV379" s="510"/>
      <c r="IPW379" s="510"/>
      <c r="IPX379" s="497"/>
      <c r="IPY379" s="496"/>
      <c r="IPZ379" s="509"/>
      <c r="IQA379" s="503"/>
      <c r="IQB379" s="501"/>
      <c r="IQC379" s="495"/>
      <c r="IQD379" s="503"/>
      <c r="IQE379" s="500"/>
      <c r="IQF379" s="500"/>
      <c r="IQG379" s="18"/>
      <c r="IQH379" s="508"/>
      <c r="IQI379" s="507"/>
      <c r="IQJ379" s="507"/>
      <c r="IQK379" s="506"/>
      <c r="IQL379" s="505"/>
      <c r="IQM379" s="504"/>
      <c r="IQO379" s="512"/>
      <c r="IQP379" s="511"/>
      <c r="IQQ379" s="510"/>
      <c r="IQR379" s="510"/>
      <c r="IQS379" s="497"/>
      <c r="IQT379" s="496"/>
      <c r="IQU379" s="509"/>
      <c r="IQV379" s="503"/>
      <c r="IQW379" s="501"/>
      <c r="IQX379" s="495"/>
      <c r="IQY379" s="503"/>
      <c r="IQZ379" s="500"/>
      <c r="IRA379" s="500"/>
      <c r="IRB379" s="18"/>
      <c r="IRC379" s="508"/>
      <c r="IRD379" s="507"/>
      <c r="IRE379" s="507"/>
      <c r="IRF379" s="506"/>
      <c r="IRG379" s="505"/>
      <c r="IRH379" s="504"/>
      <c r="IRJ379" s="512"/>
      <c r="IRK379" s="511"/>
      <c r="IRL379" s="510"/>
      <c r="IRM379" s="510"/>
      <c r="IRN379" s="497"/>
      <c r="IRO379" s="496"/>
      <c r="IRP379" s="509"/>
      <c r="IRQ379" s="503"/>
      <c r="IRR379" s="501"/>
      <c r="IRS379" s="495"/>
      <c r="IRT379" s="503"/>
      <c r="IRU379" s="500"/>
      <c r="IRV379" s="500"/>
      <c r="IRW379" s="18"/>
      <c r="IRX379" s="508"/>
      <c r="IRY379" s="507"/>
      <c r="IRZ379" s="507"/>
      <c r="ISA379" s="506"/>
      <c r="ISB379" s="505"/>
      <c r="ISC379" s="504"/>
      <c r="ISE379" s="512"/>
      <c r="ISF379" s="511"/>
      <c r="ISG379" s="510"/>
      <c r="ISH379" s="510"/>
      <c r="ISI379" s="497"/>
      <c r="ISJ379" s="496"/>
      <c r="ISK379" s="509"/>
      <c r="ISL379" s="503"/>
      <c r="ISM379" s="501"/>
      <c r="ISN379" s="495"/>
      <c r="ISO379" s="503"/>
      <c r="ISP379" s="500"/>
      <c r="ISQ379" s="500"/>
      <c r="ISR379" s="18"/>
      <c r="ISS379" s="508"/>
      <c r="IST379" s="507"/>
      <c r="ISU379" s="507"/>
      <c r="ISV379" s="506"/>
      <c r="ISW379" s="505"/>
      <c r="ISX379" s="504"/>
      <c r="ISZ379" s="512"/>
      <c r="ITA379" s="511"/>
      <c r="ITB379" s="510"/>
      <c r="ITC379" s="510"/>
      <c r="ITD379" s="497"/>
      <c r="ITE379" s="496"/>
      <c r="ITF379" s="509"/>
      <c r="ITG379" s="503"/>
      <c r="ITH379" s="501"/>
      <c r="ITI379" s="495"/>
      <c r="ITJ379" s="503"/>
      <c r="ITK379" s="500"/>
      <c r="ITL379" s="500"/>
      <c r="ITM379" s="18"/>
      <c r="ITN379" s="508"/>
      <c r="ITO379" s="507"/>
      <c r="ITP379" s="507"/>
      <c r="ITQ379" s="506"/>
      <c r="ITR379" s="505"/>
      <c r="ITS379" s="504"/>
      <c r="ITU379" s="512"/>
      <c r="ITV379" s="511"/>
      <c r="ITW379" s="510"/>
      <c r="ITX379" s="510"/>
      <c r="ITY379" s="497"/>
      <c r="ITZ379" s="496"/>
      <c r="IUA379" s="509"/>
      <c r="IUB379" s="503"/>
      <c r="IUC379" s="501"/>
      <c r="IUD379" s="495"/>
      <c r="IUE379" s="503"/>
      <c r="IUF379" s="500"/>
      <c r="IUG379" s="500"/>
      <c r="IUH379" s="18"/>
      <c r="IUI379" s="508"/>
      <c r="IUJ379" s="507"/>
      <c r="IUK379" s="507"/>
      <c r="IUL379" s="506"/>
      <c r="IUM379" s="505"/>
      <c r="IUN379" s="504"/>
      <c r="IUP379" s="512"/>
      <c r="IUQ379" s="511"/>
      <c r="IUR379" s="510"/>
      <c r="IUS379" s="510"/>
      <c r="IUT379" s="497"/>
      <c r="IUU379" s="496"/>
      <c r="IUV379" s="509"/>
      <c r="IUW379" s="503"/>
      <c r="IUX379" s="501"/>
      <c r="IUY379" s="495"/>
      <c r="IUZ379" s="503"/>
      <c r="IVA379" s="500"/>
      <c r="IVB379" s="500"/>
      <c r="IVC379" s="18"/>
      <c r="IVD379" s="508"/>
      <c r="IVE379" s="507"/>
      <c r="IVF379" s="507"/>
      <c r="IVG379" s="506"/>
      <c r="IVH379" s="505"/>
      <c r="IVI379" s="504"/>
      <c r="IVK379" s="512"/>
      <c r="IVL379" s="511"/>
      <c r="IVM379" s="510"/>
      <c r="IVN379" s="510"/>
      <c r="IVO379" s="497"/>
      <c r="IVP379" s="496"/>
      <c r="IVQ379" s="509"/>
      <c r="IVR379" s="503"/>
      <c r="IVS379" s="501"/>
      <c r="IVT379" s="495"/>
      <c r="IVU379" s="503"/>
      <c r="IVV379" s="500"/>
      <c r="IVW379" s="500"/>
      <c r="IVX379" s="18"/>
      <c r="IVY379" s="508"/>
      <c r="IVZ379" s="507"/>
      <c r="IWA379" s="507"/>
      <c r="IWB379" s="506"/>
      <c r="IWC379" s="505"/>
      <c r="IWD379" s="504"/>
      <c r="IWF379" s="512"/>
      <c r="IWG379" s="511"/>
      <c r="IWH379" s="510"/>
      <c r="IWI379" s="510"/>
      <c r="IWJ379" s="497"/>
      <c r="IWK379" s="496"/>
      <c r="IWL379" s="509"/>
      <c r="IWM379" s="503"/>
      <c r="IWN379" s="501"/>
      <c r="IWO379" s="495"/>
      <c r="IWP379" s="503"/>
      <c r="IWQ379" s="500"/>
      <c r="IWR379" s="500"/>
      <c r="IWS379" s="18"/>
      <c r="IWT379" s="508"/>
      <c r="IWU379" s="507"/>
      <c r="IWV379" s="507"/>
      <c r="IWW379" s="506"/>
      <c r="IWX379" s="505"/>
      <c r="IWY379" s="504"/>
      <c r="IXA379" s="512"/>
      <c r="IXB379" s="511"/>
      <c r="IXC379" s="510"/>
      <c r="IXD379" s="510"/>
      <c r="IXE379" s="497"/>
      <c r="IXF379" s="496"/>
      <c r="IXG379" s="509"/>
      <c r="IXH379" s="503"/>
      <c r="IXI379" s="501"/>
      <c r="IXJ379" s="495"/>
      <c r="IXK379" s="503"/>
      <c r="IXL379" s="500"/>
      <c r="IXM379" s="500"/>
      <c r="IXN379" s="18"/>
      <c r="IXO379" s="508"/>
      <c r="IXP379" s="507"/>
      <c r="IXQ379" s="507"/>
      <c r="IXR379" s="506"/>
      <c r="IXS379" s="505"/>
      <c r="IXT379" s="504"/>
      <c r="IXV379" s="512"/>
      <c r="IXW379" s="511"/>
      <c r="IXX379" s="510"/>
      <c r="IXY379" s="510"/>
      <c r="IXZ379" s="497"/>
      <c r="IYA379" s="496"/>
      <c r="IYB379" s="509"/>
      <c r="IYC379" s="503"/>
      <c r="IYD379" s="501"/>
      <c r="IYE379" s="495"/>
      <c r="IYF379" s="503"/>
      <c r="IYG379" s="500"/>
      <c r="IYH379" s="500"/>
      <c r="IYI379" s="18"/>
      <c r="IYJ379" s="508"/>
      <c r="IYK379" s="507"/>
      <c r="IYL379" s="507"/>
      <c r="IYM379" s="506"/>
      <c r="IYN379" s="505"/>
      <c r="IYO379" s="504"/>
      <c r="IYQ379" s="512"/>
      <c r="IYR379" s="511"/>
      <c r="IYS379" s="510"/>
      <c r="IYT379" s="510"/>
      <c r="IYU379" s="497"/>
      <c r="IYV379" s="496"/>
      <c r="IYW379" s="509"/>
      <c r="IYX379" s="503"/>
      <c r="IYY379" s="501"/>
      <c r="IYZ379" s="495"/>
      <c r="IZA379" s="503"/>
      <c r="IZB379" s="500"/>
      <c r="IZC379" s="500"/>
      <c r="IZD379" s="18"/>
      <c r="IZE379" s="508"/>
      <c r="IZF379" s="507"/>
      <c r="IZG379" s="507"/>
      <c r="IZH379" s="506"/>
      <c r="IZI379" s="505"/>
      <c r="IZJ379" s="504"/>
      <c r="IZL379" s="512"/>
      <c r="IZM379" s="511"/>
      <c r="IZN379" s="510"/>
      <c r="IZO379" s="510"/>
      <c r="IZP379" s="497"/>
      <c r="IZQ379" s="496"/>
      <c r="IZR379" s="509"/>
      <c r="IZS379" s="503"/>
      <c r="IZT379" s="501"/>
      <c r="IZU379" s="495"/>
      <c r="IZV379" s="503"/>
      <c r="IZW379" s="500"/>
      <c r="IZX379" s="500"/>
      <c r="IZY379" s="18"/>
      <c r="IZZ379" s="508"/>
      <c r="JAA379" s="507"/>
      <c r="JAB379" s="507"/>
      <c r="JAC379" s="506"/>
      <c r="JAD379" s="505"/>
      <c r="JAE379" s="504"/>
      <c r="JAG379" s="512"/>
      <c r="JAH379" s="511"/>
      <c r="JAI379" s="510"/>
      <c r="JAJ379" s="510"/>
      <c r="JAK379" s="497"/>
      <c r="JAL379" s="496"/>
      <c r="JAM379" s="509"/>
      <c r="JAN379" s="503"/>
      <c r="JAO379" s="501"/>
      <c r="JAP379" s="495"/>
      <c r="JAQ379" s="503"/>
      <c r="JAR379" s="500"/>
      <c r="JAS379" s="500"/>
      <c r="JAT379" s="18"/>
      <c r="JAU379" s="508"/>
      <c r="JAV379" s="507"/>
      <c r="JAW379" s="507"/>
      <c r="JAX379" s="506"/>
      <c r="JAY379" s="505"/>
      <c r="JAZ379" s="504"/>
      <c r="JBB379" s="512"/>
      <c r="JBC379" s="511"/>
      <c r="JBD379" s="510"/>
      <c r="JBE379" s="510"/>
      <c r="JBF379" s="497"/>
      <c r="JBG379" s="496"/>
      <c r="JBH379" s="509"/>
      <c r="JBI379" s="503"/>
      <c r="JBJ379" s="501"/>
      <c r="JBK379" s="495"/>
      <c r="JBL379" s="503"/>
      <c r="JBM379" s="500"/>
      <c r="JBN379" s="500"/>
      <c r="JBO379" s="18"/>
      <c r="JBP379" s="508"/>
      <c r="JBQ379" s="507"/>
      <c r="JBR379" s="507"/>
      <c r="JBS379" s="506"/>
      <c r="JBT379" s="505"/>
      <c r="JBU379" s="504"/>
      <c r="JBW379" s="512"/>
      <c r="JBX379" s="511"/>
      <c r="JBY379" s="510"/>
      <c r="JBZ379" s="510"/>
      <c r="JCA379" s="497"/>
      <c r="JCB379" s="496"/>
      <c r="JCC379" s="509"/>
      <c r="JCD379" s="503"/>
      <c r="JCE379" s="501"/>
      <c r="JCF379" s="495"/>
      <c r="JCG379" s="503"/>
      <c r="JCH379" s="500"/>
      <c r="JCI379" s="500"/>
      <c r="JCJ379" s="18"/>
      <c r="JCK379" s="508"/>
      <c r="JCL379" s="507"/>
      <c r="JCM379" s="507"/>
      <c r="JCN379" s="506"/>
      <c r="JCO379" s="505"/>
      <c r="JCP379" s="504"/>
      <c r="JCR379" s="512"/>
      <c r="JCS379" s="511"/>
      <c r="JCT379" s="510"/>
      <c r="JCU379" s="510"/>
      <c r="JCV379" s="497"/>
      <c r="JCW379" s="496"/>
      <c r="JCX379" s="509"/>
      <c r="JCY379" s="503"/>
      <c r="JCZ379" s="501"/>
      <c r="JDA379" s="495"/>
      <c r="JDB379" s="503"/>
      <c r="JDC379" s="500"/>
      <c r="JDD379" s="500"/>
      <c r="JDE379" s="18"/>
      <c r="JDF379" s="508"/>
      <c r="JDG379" s="507"/>
      <c r="JDH379" s="507"/>
      <c r="JDI379" s="506"/>
      <c r="JDJ379" s="505"/>
      <c r="JDK379" s="504"/>
      <c r="JDM379" s="512"/>
      <c r="JDN379" s="511"/>
      <c r="JDO379" s="510"/>
      <c r="JDP379" s="510"/>
      <c r="JDQ379" s="497"/>
      <c r="JDR379" s="496"/>
      <c r="JDS379" s="509"/>
      <c r="JDT379" s="503"/>
      <c r="JDU379" s="501"/>
      <c r="JDV379" s="495"/>
      <c r="JDW379" s="503"/>
      <c r="JDX379" s="500"/>
      <c r="JDY379" s="500"/>
      <c r="JDZ379" s="18"/>
      <c r="JEA379" s="508"/>
      <c r="JEB379" s="507"/>
      <c r="JEC379" s="507"/>
      <c r="JED379" s="506"/>
      <c r="JEE379" s="505"/>
      <c r="JEF379" s="504"/>
      <c r="JEH379" s="512"/>
      <c r="JEI379" s="511"/>
      <c r="JEJ379" s="510"/>
      <c r="JEK379" s="510"/>
      <c r="JEL379" s="497"/>
      <c r="JEM379" s="496"/>
      <c r="JEN379" s="509"/>
      <c r="JEO379" s="503"/>
      <c r="JEP379" s="501"/>
      <c r="JEQ379" s="495"/>
      <c r="JER379" s="503"/>
      <c r="JES379" s="500"/>
      <c r="JET379" s="500"/>
      <c r="JEU379" s="18"/>
      <c r="JEV379" s="508"/>
      <c r="JEW379" s="507"/>
      <c r="JEX379" s="507"/>
      <c r="JEY379" s="506"/>
      <c r="JEZ379" s="505"/>
      <c r="JFA379" s="504"/>
      <c r="JFC379" s="512"/>
      <c r="JFD379" s="511"/>
      <c r="JFE379" s="510"/>
      <c r="JFF379" s="510"/>
      <c r="JFG379" s="497"/>
      <c r="JFH379" s="496"/>
      <c r="JFI379" s="509"/>
      <c r="JFJ379" s="503"/>
      <c r="JFK379" s="501"/>
      <c r="JFL379" s="495"/>
      <c r="JFM379" s="503"/>
      <c r="JFN379" s="500"/>
      <c r="JFO379" s="500"/>
      <c r="JFP379" s="18"/>
      <c r="JFQ379" s="508"/>
      <c r="JFR379" s="507"/>
      <c r="JFS379" s="507"/>
      <c r="JFT379" s="506"/>
      <c r="JFU379" s="505"/>
      <c r="JFV379" s="504"/>
      <c r="JFX379" s="512"/>
      <c r="JFY379" s="511"/>
      <c r="JFZ379" s="510"/>
      <c r="JGA379" s="510"/>
      <c r="JGB379" s="497"/>
      <c r="JGC379" s="496"/>
      <c r="JGD379" s="509"/>
      <c r="JGE379" s="503"/>
      <c r="JGF379" s="501"/>
      <c r="JGG379" s="495"/>
      <c r="JGH379" s="503"/>
      <c r="JGI379" s="500"/>
      <c r="JGJ379" s="500"/>
      <c r="JGK379" s="18"/>
      <c r="JGL379" s="508"/>
      <c r="JGM379" s="507"/>
      <c r="JGN379" s="507"/>
      <c r="JGO379" s="506"/>
      <c r="JGP379" s="505"/>
      <c r="JGQ379" s="504"/>
      <c r="JGS379" s="512"/>
      <c r="JGT379" s="511"/>
      <c r="JGU379" s="510"/>
      <c r="JGV379" s="510"/>
      <c r="JGW379" s="497"/>
      <c r="JGX379" s="496"/>
      <c r="JGY379" s="509"/>
      <c r="JGZ379" s="503"/>
      <c r="JHA379" s="501"/>
      <c r="JHB379" s="495"/>
      <c r="JHC379" s="503"/>
      <c r="JHD379" s="500"/>
      <c r="JHE379" s="500"/>
      <c r="JHF379" s="18"/>
      <c r="JHG379" s="508"/>
      <c r="JHH379" s="507"/>
      <c r="JHI379" s="507"/>
      <c r="JHJ379" s="506"/>
      <c r="JHK379" s="505"/>
      <c r="JHL379" s="504"/>
      <c r="JHN379" s="512"/>
      <c r="JHO379" s="511"/>
      <c r="JHP379" s="510"/>
      <c r="JHQ379" s="510"/>
      <c r="JHR379" s="497"/>
      <c r="JHS379" s="496"/>
      <c r="JHT379" s="509"/>
      <c r="JHU379" s="503"/>
      <c r="JHV379" s="501"/>
      <c r="JHW379" s="495"/>
      <c r="JHX379" s="503"/>
      <c r="JHY379" s="500"/>
      <c r="JHZ379" s="500"/>
      <c r="JIA379" s="18"/>
      <c r="JIB379" s="508"/>
      <c r="JIC379" s="507"/>
      <c r="JID379" s="507"/>
      <c r="JIE379" s="506"/>
      <c r="JIF379" s="505"/>
      <c r="JIG379" s="504"/>
      <c r="JII379" s="512"/>
      <c r="JIJ379" s="511"/>
      <c r="JIK379" s="510"/>
      <c r="JIL379" s="510"/>
      <c r="JIM379" s="497"/>
      <c r="JIN379" s="496"/>
      <c r="JIO379" s="509"/>
      <c r="JIP379" s="503"/>
      <c r="JIQ379" s="501"/>
      <c r="JIR379" s="495"/>
      <c r="JIS379" s="503"/>
      <c r="JIT379" s="500"/>
      <c r="JIU379" s="500"/>
      <c r="JIV379" s="18"/>
      <c r="JIW379" s="508"/>
      <c r="JIX379" s="507"/>
      <c r="JIY379" s="507"/>
      <c r="JIZ379" s="506"/>
      <c r="JJA379" s="505"/>
      <c r="JJB379" s="504"/>
      <c r="JJD379" s="512"/>
      <c r="JJE379" s="511"/>
      <c r="JJF379" s="510"/>
      <c r="JJG379" s="510"/>
      <c r="JJH379" s="497"/>
      <c r="JJI379" s="496"/>
      <c r="JJJ379" s="509"/>
      <c r="JJK379" s="503"/>
      <c r="JJL379" s="501"/>
      <c r="JJM379" s="495"/>
      <c r="JJN379" s="503"/>
      <c r="JJO379" s="500"/>
      <c r="JJP379" s="500"/>
      <c r="JJQ379" s="18"/>
      <c r="JJR379" s="508"/>
      <c r="JJS379" s="507"/>
      <c r="JJT379" s="507"/>
      <c r="JJU379" s="506"/>
      <c r="JJV379" s="505"/>
      <c r="JJW379" s="504"/>
      <c r="JJY379" s="512"/>
      <c r="JJZ379" s="511"/>
      <c r="JKA379" s="510"/>
      <c r="JKB379" s="510"/>
      <c r="JKC379" s="497"/>
      <c r="JKD379" s="496"/>
      <c r="JKE379" s="509"/>
      <c r="JKF379" s="503"/>
      <c r="JKG379" s="501"/>
      <c r="JKH379" s="495"/>
      <c r="JKI379" s="503"/>
      <c r="JKJ379" s="500"/>
      <c r="JKK379" s="500"/>
      <c r="JKL379" s="18"/>
      <c r="JKM379" s="508"/>
      <c r="JKN379" s="507"/>
      <c r="JKO379" s="507"/>
      <c r="JKP379" s="506"/>
      <c r="JKQ379" s="505"/>
      <c r="JKR379" s="504"/>
      <c r="JKT379" s="512"/>
      <c r="JKU379" s="511"/>
      <c r="JKV379" s="510"/>
      <c r="JKW379" s="510"/>
      <c r="JKX379" s="497"/>
      <c r="JKY379" s="496"/>
      <c r="JKZ379" s="509"/>
      <c r="JLA379" s="503"/>
      <c r="JLB379" s="501"/>
      <c r="JLC379" s="495"/>
      <c r="JLD379" s="503"/>
      <c r="JLE379" s="500"/>
      <c r="JLF379" s="500"/>
      <c r="JLG379" s="18"/>
      <c r="JLH379" s="508"/>
      <c r="JLI379" s="507"/>
      <c r="JLJ379" s="507"/>
      <c r="JLK379" s="506"/>
      <c r="JLL379" s="505"/>
      <c r="JLM379" s="504"/>
      <c r="JLO379" s="512"/>
      <c r="JLP379" s="511"/>
      <c r="JLQ379" s="510"/>
      <c r="JLR379" s="510"/>
      <c r="JLS379" s="497"/>
      <c r="JLT379" s="496"/>
      <c r="JLU379" s="509"/>
      <c r="JLV379" s="503"/>
      <c r="JLW379" s="501"/>
      <c r="JLX379" s="495"/>
      <c r="JLY379" s="503"/>
      <c r="JLZ379" s="500"/>
      <c r="JMA379" s="500"/>
      <c r="JMB379" s="18"/>
      <c r="JMC379" s="508"/>
      <c r="JMD379" s="507"/>
      <c r="JME379" s="507"/>
      <c r="JMF379" s="506"/>
      <c r="JMG379" s="505"/>
      <c r="JMH379" s="504"/>
      <c r="JMJ379" s="512"/>
      <c r="JMK379" s="511"/>
      <c r="JML379" s="510"/>
      <c r="JMM379" s="510"/>
      <c r="JMN379" s="497"/>
      <c r="JMO379" s="496"/>
      <c r="JMP379" s="509"/>
      <c r="JMQ379" s="503"/>
      <c r="JMR379" s="501"/>
      <c r="JMS379" s="495"/>
      <c r="JMT379" s="503"/>
      <c r="JMU379" s="500"/>
      <c r="JMV379" s="500"/>
      <c r="JMW379" s="18"/>
      <c r="JMX379" s="508"/>
      <c r="JMY379" s="507"/>
      <c r="JMZ379" s="507"/>
      <c r="JNA379" s="506"/>
      <c r="JNB379" s="505"/>
      <c r="JNC379" s="504"/>
      <c r="JNE379" s="512"/>
      <c r="JNF379" s="511"/>
      <c r="JNG379" s="510"/>
      <c r="JNH379" s="510"/>
      <c r="JNI379" s="497"/>
      <c r="JNJ379" s="496"/>
      <c r="JNK379" s="509"/>
      <c r="JNL379" s="503"/>
      <c r="JNM379" s="501"/>
      <c r="JNN379" s="495"/>
      <c r="JNO379" s="503"/>
      <c r="JNP379" s="500"/>
      <c r="JNQ379" s="500"/>
      <c r="JNR379" s="18"/>
      <c r="JNS379" s="508"/>
      <c r="JNT379" s="507"/>
      <c r="JNU379" s="507"/>
      <c r="JNV379" s="506"/>
      <c r="JNW379" s="505"/>
      <c r="JNX379" s="504"/>
      <c r="JNZ379" s="512"/>
      <c r="JOA379" s="511"/>
      <c r="JOB379" s="510"/>
      <c r="JOC379" s="510"/>
      <c r="JOD379" s="497"/>
      <c r="JOE379" s="496"/>
      <c r="JOF379" s="509"/>
      <c r="JOG379" s="503"/>
      <c r="JOH379" s="501"/>
      <c r="JOI379" s="495"/>
      <c r="JOJ379" s="503"/>
      <c r="JOK379" s="500"/>
      <c r="JOL379" s="500"/>
      <c r="JOM379" s="18"/>
      <c r="JON379" s="508"/>
      <c r="JOO379" s="507"/>
      <c r="JOP379" s="507"/>
      <c r="JOQ379" s="506"/>
      <c r="JOR379" s="505"/>
      <c r="JOS379" s="504"/>
      <c r="JOU379" s="512"/>
      <c r="JOV379" s="511"/>
      <c r="JOW379" s="510"/>
      <c r="JOX379" s="510"/>
      <c r="JOY379" s="497"/>
      <c r="JOZ379" s="496"/>
      <c r="JPA379" s="509"/>
      <c r="JPB379" s="503"/>
      <c r="JPC379" s="501"/>
      <c r="JPD379" s="495"/>
      <c r="JPE379" s="503"/>
      <c r="JPF379" s="500"/>
      <c r="JPG379" s="500"/>
      <c r="JPH379" s="18"/>
      <c r="JPI379" s="508"/>
      <c r="JPJ379" s="507"/>
      <c r="JPK379" s="507"/>
      <c r="JPL379" s="506"/>
      <c r="JPM379" s="505"/>
      <c r="JPN379" s="504"/>
      <c r="JPP379" s="512"/>
      <c r="JPQ379" s="511"/>
      <c r="JPR379" s="510"/>
      <c r="JPS379" s="510"/>
      <c r="JPT379" s="497"/>
      <c r="JPU379" s="496"/>
      <c r="JPV379" s="509"/>
      <c r="JPW379" s="503"/>
      <c r="JPX379" s="501"/>
      <c r="JPY379" s="495"/>
      <c r="JPZ379" s="503"/>
      <c r="JQA379" s="500"/>
      <c r="JQB379" s="500"/>
      <c r="JQC379" s="18"/>
      <c r="JQD379" s="508"/>
      <c r="JQE379" s="507"/>
      <c r="JQF379" s="507"/>
      <c r="JQG379" s="506"/>
      <c r="JQH379" s="505"/>
      <c r="JQI379" s="504"/>
      <c r="JQK379" s="512"/>
      <c r="JQL379" s="511"/>
      <c r="JQM379" s="510"/>
      <c r="JQN379" s="510"/>
      <c r="JQO379" s="497"/>
      <c r="JQP379" s="496"/>
      <c r="JQQ379" s="509"/>
      <c r="JQR379" s="503"/>
      <c r="JQS379" s="501"/>
      <c r="JQT379" s="495"/>
      <c r="JQU379" s="503"/>
      <c r="JQV379" s="500"/>
      <c r="JQW379" s="500"/>
      <c r="JQX379" s="18"/>
      <c r="JQY379" s="508"/>
      <c r="JQZ379" s="507"/>
      <c r="JRA379" s="507"/>
      <c r="JRB379" s="506"/>
      <c r="JRC379" s="505"/>
      <c r="JRD379" s="504"/>
      <c r="JRF379" s="512"/>
      <c r="JRG379" s="511"/>
      <c r="JRH379" s="510"/>
      <c r="JRI379" s="510"/>
      <c r="JRJ379" s="497"/>
      <c r="JRK379" s="496"/>
      <c r="JRL379" s="509"/>
      <c r="JRM379" s="503"/>
      <c r="JRN379" s="501"/>
      <c r="JRO379" s="495"/>
      <c r="JRP379" s="503"/>
      <c r="JRQ379" s="500"/>
      <c r="JRR379" s="500"/>
      <c r="JRS379" s="18"/>
      <c r="JRT379" s="508"/>
      <c r="JRU379" s="507"/>
      <c r="JRV379" s="507"/>
      <c r="JRW379" s="506"/>
      <c r="JRX379" s="505"/>
      <c r="JRY379" s="504"/>
      <c r="JSA379" s="512"/>
      <c r="JSB379" s="511"/>
      <c r="JSC379" s="510"/>
      <c r="JSD379" s="510"/>
      <c r="JSE379" s="497"/>
      <c r="JSF379" s="496"/>
      <c r="JSG379" s="509"/>
      <c r="JSH379" s="503"/>
      <c r="JSI379" s="501"/>
      <c r="JSJ379" s="495"/>
      <c r="JSK379" s="503"/>
      <c r="JSL379" s="500"/>
      <c r="JSM379" s="500"/>
      <c r="JSN379" s="18"/>
      <c r="JSO379" s="508"/>
      <c r="JSP379" s="507"/>
      <c r="JSQ379" s="507"/>
      <c r="JSR379" s="506"/>
      <c r="JSS379" s="505"/>
      <c r="JST379" s="504"/>
      <c r="JSV379" s="512"/>
      <c r="JSW379" s="511"/>
      <c r="JSX379" s="510"/>
      <c r="JSY379" s="510"/>
      <c r="JSZ379" s="497"/>
      <c r="JTA379" s="496"/>
      <c r="JTB379" s="509"/>
      <c r="JTC379" s="503"/>
      <c r="JTD379" s="501"/>
      <c r="JTE379" s="495"/>
      <c r="JTF379" s="503"/>
      <c r="JTG379" s="500"/>
      <c r="JTH379" s="500"/>
      <c r="JTI379" s="18"/>
      <c r="JTJ379" s="508"/>
      <c r="JTK379" s="507"/>
      <c r="JTL379" s="507"/>
      <c r="JTM379" s="506"/>
      <c r="JTN379" s="505"/>
      <c r="JTO379" s="504"/>
      <c r="JTQ379" s="512"/>
      <c r="JTR379" s="511"/>
      <c r="JTS379" s="510"/>
      <c r="JTT379" s="510"/>
      <c r="JTU379" s="497"/>
      <c r="JTV379" s="496"/>
      <c r="JTW379" s="509"/>
      <c r="JTX379" s="503"/>
      <c r="JTY379" s="501"/>
      <c r="JTZ379" s="495"/>
      <c r="JUA379" s="503"/>
      <c r="JUB379" s="500"/>
      <c r="JUC379" s="500"/>
      <c r="JUD379" s="18"/>
      <c r="JUE379" s="508"/>
      <c r="JUF379" s="507"/>
      <c r="JUG379" s="507"/>
      <c r="JUH379" s="506"/>
      <c r="JUI379" s="505"/>
      <c r="JUJ379" s="504"/>
      <c r="JUL379" s="512"/>
      <c r="JUM379" s="511"/>
      <c r="JUN379" s="510"/>
      <c r="JUO379" s="510"/>
      <c r="JUP379" s="497"/>
      <c r="JUQ379" s="496"/>
      <c r="JUR379" s="509"/>
      <c r="JUS379" s="503"/>
      <c r="JUT379" s="501"/>
      <c r="JUU379" s="495"/>
      <c r="JUV379" s="503"/>
      <c r="JUW379" s="500"/>
      <c r="JUX379" s="500"/>
      <c r="JUY379" s="18"/>
      <c r="JUZ379" s="508"/>
      <c r="JVA379" s="507"/>
      <c r="JVB379" s="507"/>
      <c r="JVC379" s="506"/>
      <c r="JVD379" s="505"/>
      <c r="JVE379" s="504"/>
      <c r="JVG379" s="512"/>
      <c r="JVH379" s="511"/>
      <c r="JVI379" s="510"/>
      <c r="JVJ379" s="510"/>
      <c r="JVK379" s="497"/>
      <c r="JVL379" s="496"/>
      <c r="JVM379" s="509"/>
      <c r="JVN379" s="503"/>
      <c r="JVO379" s="501"/>
      <c r="JVP379" s="495"/>
      <c r="JVQ379" s="503"/>
      <c r="JVR379" s="500"/>
      <c r="JVS379" s="500"/>
      <c r="JVT379" s="18"/>
      <c r="JVU379" s="508"/>
      <c r="JVV379" s="507"/>
      <c r="JVW379" s="507"/>
      <c r="JVX379" s="506"/>
      <c r="JVY379" s="505"/>
      <c r="JVZ379" s="504"/>
      <c r="JWB379" s="512"/>
      <c r="JWC379" s="511"/>
      <c r="JWD379" s="510"/>
      <c r="JWE379" s="510"/>
      <c r="JWF379" s="497"/>
      <c r="JWG379" s="496"/>
      <c r="JWH379" s="509"/>
      <c r="JWI379" s="503"/>
      <c r="JWJ379" s="501"/>
      <c r="JWK379" s="495"/>
      <c r="JWL379" s="503"/>
      <c r="JWM379" s="500"/>
      <c r="JWN379" s="500"/>
      <c r="JWO379" s="18"/>
      <c r="JWP379" s="508"/>
      <c r="JWQ379" s="507"/>
      <c r="JWR379" s="507"/>
      <c r="JWS379" s="506"/>
      <c r="JWT379" s="505"/>
      <c r="JWU379" s="504"/>
      <c r="JWW379" s="512"/>
      <c r="JWX379" s="511"/>
      <c r="JWY379" s="510"/>
      <c r="JWZ379" s="510"/>
      <c r="JXA379" s="497"/>
      <c r="JXB379" s="496"/>
      <c r="JXC379" s="509"/>
      <c r="JXD379" s="503"/>
      <c r="JXE379" s="501"/>
      <c r="JXF379" s="495"/>
      <c r="JXG379" s="503"/>
      <c r="JXH379" s="500"/>
      <c r="JXI379" s="500"/>
      <c r="JXJ379" s="18"/>
      <c r="JXK379" s="508"/>
      <c r="JXL379" s="507"/>
      <c r="JXM379" s="507"/>
      <c r="JXN379" s="506"/>
      <c r="JXO379" s="505"/>
      <c r="JXP379" s="504"/>
      <c r="JXR379" s="512"/>
      <c r="JXS379" s="511"/>
      <c r="JXT379" s="510"/>
      <c r="JXU379" s="510"/>
      <c r="JXV379" s="497"/>
      <c r="JXW379" s="496"/>
      <c r="JXX379" s="509"/>
      <c r="JXY379" s="503"/>
      <c r="JXZ379" s="501"/>
      <c r="JYA379" s="495"/>
      <c r="JYB379" s="503"/>
      <c r="JYC379" s="500"/>
      <c r="JYD379" s="500"/>
      <c r="JYE379" s="18"/>
      <c r="JYF379" s="508"/>
      <c r="JYG379" s="507"/>
      <c r="JYH379" s="507"/>
      <c r="JYI379" s="506"/>
      <c r="JYJ379" s="505"/>
      <c r="JYK379" s="504"/>
      <c r="JYM379" s="512"/>
      <c r="JYN379" s="511"/>
      <c r="JYO379" s="510"/>
      <c r="JYP379" s="510"/>
      <c r="JYQ379" s="497"/>
      <c r="JYR379" s="496"/>
      <c r="JYS379" s="509"/>
      <c r="JYT379" s="503"/>
      <c r="JYU379" s="501"/>
      <c r="JYV379" s="495"/>
      <c r="JYW379" s="503"/>
      <c r="JYX379" s="500"/>
      <c r="JYY379" s="500"/>
      <c r="JYZ379" s="18"/>
      <c r="JZA379" s="508"/>
      <c r="JZB379" s="507"/>
      <c r="JZC379" s="507"/>
      <c r="JZD379" s="506"/>
      <c r="JZE379" s="505"/>
      <c r="JZF379" s="504"/>
      <c r="JZH379" s="512"/>
      <c r="JZI379" s="511"/>
      <c r="JZJ379" s="510"/>
      <c r="JZK379" s="510"/>
      <c r="JZL379" s="497"/>
      <c r="JZM379" s="496"/>
      <c r="JZN379" s="509"/>
      <c r="JZO379" s="503"/>
      <c r="JZP379" s="501"/>
      <c r="JZQ379" s="495"/>
      <c r="JZR379" s="503"/>
      <c r="JZS379" s="500"/>
      <c r="JZT379" s="500"/>
      <c r="JZU379" s="18"/>
      <c r="JZV379" s="508"/>
      <c r="JZW379" s="507"/>
      <c r="JZX379" s="507"/>
      <c r="JZY379" s="506"/>
      <c r="JZZ379" s="505"/>
      <c r="KAA379" s="504"/>
      <c r="KAC379" s="512"/>
      <c r="KAD379" s="511"/>
      <c r="KAE379" s="510"/>
      <c r="KAF379" s="510"/>
      <c r="KAG379" s="497"/>
      <c r="KAH379" s="496"/>
      <c r="KAI379" s="509"/>
      <c r="KAJ379" s="503"/>
      <c r="KAK379" s="501"/>
      <c r="KAL379" s="495"/>
      <c r="KAM379" s="503"/>
      <c r="KAN379" s="500"/>
      <c r="KAO379" s="500"/>
      <c r="KAP379" s="18"/>
      <c r="KAQ379" s="508"/>
      <c r="KAR379" s="507"/>
      <c r="KAS379" s="507"/>
      <c r="KAT379" s="506"/>
      <c r="KAU379" s="505"/>
      <c r="KAV379" s="504"/>
      <c r="KAX379" s="512"/>
      <c r="KAY379" s="511"/>
      <c r="KAZ379" s="510"/>
      <c r="KBA379" s="510"/>
      <c r="KBB379" s="497"/>
      <c r="KBC379" s="496"/>
      <c r="KBD379" s="509"/>
      <c r="KBE379" s="503"/>
      <c r="KBF379" s="501"/>
      <c r="KBG379" s="495"/>
      <c r="KBH379" s="503"/>
      <c r="KBI379" s="500"/>
      <c r="KBJ379" s="500"/>
      <c r="KBK379" s="18"/>
      <c r="KBL379" s="508"/>
      <c r="KBM379" s="507"/>
      <c r="KBN379" s="507"/>
      <c r="KBO379" s="506"/>
      <c r="KBP379" s="505"/>
      <c r="KBQ379" s="504"/>
      <c r="KBS379" s="512"/>
      <c r="KBT379" s="511"/>
      <c r="KBU379" s="510"/>
      <c r="KBV379" s="510"/>
      <c r="KBW379" s="497"/>
      <c r="KBX379" s="496"/>
      <c r="KBY379" s="509"/>
      <c r="KBZ379" s="503"/>
      <c r="KCA379" s="501"/>
      <c r="KCB379" s="495"/>
      <c r="KCC379" s="503"/>
      <c r="KCD379" s="500"/>
      <c r="KCE379" s="500"/>
      <c r="KCF379" s="18"/>
      <c r="KCG379" s="508"/>
      <c r="KCH379" s="507"/>
      <c r="KCI379" s="507"/>
      <c r="KCJ379" s="506"/>
      <c r="KCK379" s="505"/>
      <c r="KCL379" s="504"/>
      <c r="KCN379" s="512"/>
      <c r="KCO379" s="511"/>
      <c r="KCP379" s="510"/>
      <c r="KCQ379" s="510"/>
      <c r="KCR379" s="497"/>
      <c r="KCS379" s="496"/>
      <c r="KCT379" s="509"/>
      <c r="KCU379" s="503"/>
      <c r="KCV379" s="501"/>
      <c r="KCW379" s="495"/>
      <c r="KCX379" s="503"/>
      <c r="KCY379" s="500"/>
      <c r="KCZ379" s="500"/>
      <c r="KDA379" s="18"/>
      <c r="KDB379" s="508"/>
      <c r="KDC379" s="507"/>
      <c r="KDD379" s="507"/>
      <c r="KDE379" s="506"/>
      <c r="KDF379" s="505"/>
      <c r="KDG379" s="504"/>
      <c r="KDI379" s="512"/>
      <c r="KDJ379" s="511"/>
      <c r="KDK379" s="510"/>
      <c r="KDL379" s="510"/>
      <c r="KDM379" s="497"/>
      <c r="KDN379" s="496"/>
      <c r="KDO379" s="509"/>
      <c r="KDP379" s="503"/>
      <c r="KDQ379" s="501"/>
      <c r="KDR379" s="495"/>
      <c r="KDS379" s="503"/>
      <c r="KDT379" s="500"/>
      <c r="KDU379" s="500"/>
      <c r="KDV379" s="18"/>
      <c r="KDW379" s="508"/>
      <c r="KDX379" s="507"/>
      <c r="KDY379" s="507"/>
      <c r="KDZ379" s="506"/>
      <c r="KEA379" s="505"/>
      <c r="KEB379" s="504"/>
      <c r="KED379" s="512"/>
      <c r="KEE379" s="511"/>
      <c r="KEF379" s="510"/>
      <c r="KEG379" s="510"/>
      <c r="KEH379" s="497"/>
      <c r="KEI379" s="496"/>
      <c r="KEJ379" s="509"/>
      <c r="KEK379" s="503"/>
      <c r="KEL379" s="501"/>
      <c r="KEM379" s="495"/>
      <c r="KEN379" s="503"/>
      <c r="KEO379" s="500"/>
      <c r="KEP379" s="500"/>
      <c r="KEQ379" s="18"/>
      <c r="KER379" s="508"/>
      <c r="KES379" s="507"/>
      <c r="KET379" s="507"/>
      <c r="KEU379" s="506"/>
      <c r="KEV379" s="505"/>
      <c r="KEW379" s="504"/>
      <c r="KEY379" s="512"/>
      <c r="KEZ379" s="511"/>
      <c r="KFA379" s="510"/>
      <c r="KFB379" s="510"/>
      <c r="KFC379" s="497"/>
      <c r="KFD379" s="496"/>
      <c r="KFE379" s="509"/>
      <c r="KFF379" s="503"/>
      <c r="KFG379" s="501"/>
      <c r="KFH379" s="495"/>
      <c r="KFI379" s="503"/>
      <c r="KFJ379" s="500"/>
      <c r="KFK379" s="500"/>
      <c r="KFL379" s="18"/>
      <c r="KFM379" s="508"/>
      <c r="KFN379" s="507"/>
      <c r="KFO379" s="507"/>
      <c r="KFP379" s="506"/>
      <c r="KFQ379" s="505"/>
      <c r="KFR379" s="504"/>
      <c r="KFT379" s="512"/>
      <c r="KFU379" s="511"/>
      <c r="KFV379" s="510"/>
      <c r="KFW379" s="510"/>
      <c r="KFX379" s="497"/>
      <c r="KFY379" s="496"/>
      <c r="KFZ379" s="509"/>
      <c r="KGA379" s="503"/>
      <c r="KGB379" s="501"/>
      <c r="KGC379" s="495"/>
      <c r="KGD379" s="503"/>
      <c r="KGE379" s="500"/>
      <c r="KGF379" s="500"/>
      <c r="KGG379" s="18"/>
      <c r="KGH379" s="508"/>
      <c r="KGI379" s="507"/>
      <c r="KGJ379" s="507"/>
      <c r="KGK379" s="506"/>
      <c r="KGL379" s="505"/>
      <c r="KGM379" s="504"/>
      <c r="KGO379" s="512"/>
      <c r="KGP379" s="511"/>
      <c r="KGQ379" s="510"/>
      <c r="KGR379" s="510"/>
      <c r="KGS379" s="497"/>
      <c r="KGT379" s="496"/>
      <c r="KGU379" s="509"/>
      <c r="KGV379" s="503"/>
      <c r="KGW379" s="501"/>
      <c r="KGX379" s="495"/>
      <c r="KGY379" s="503"/>
      <c r="KGZ379" s="500"/>
      <c r="KHA379" s="500"/>
      <c r="KHB379" s="18"/>
      <c r="KHC379" s="508"/>
      <c r="KHD379" s="507"/>
      <c r="KHE379" s="507"/>
      <c r="KHF379" s="506"/>
      <c r="KHG379" s="505"/>
      <c r="KHH379" s="504"/>
      <c r="KHJ379" s="512"/>
      <c r="KHK379" s="511"/>
      <c r="KHL379" s="510"/>
      <c r="KHM379" s="510"/>
      <c r="KHN379" s="497"/>
      <c r="KHO379" s="496"/>
      <c r="KHP379" s="509"/>
      <c r="KHQ379" s="503"/>
      <c r="KHR379" s="501"/>
      <c r="KHS379" s="495"/>
      <c r="KHT379" s="503"/>
      <c r="KHU379" s="500"/>
      <c r="KHV379" s="500"/>
      <c r="KHW379" s="18"/>
      <c r="KHX379" s="508"/>
      <c r="KHY379" s="507"/>
      <c r="KHZ379" s="507"/>
      <c r="KIA379" s="506"/>
      <c r="KIB379" s="505"/>
      <c r="KIC379" s="504"/>
      <c r="KIE379" s="512"/>
      <c r="KIF379" s="511"/>
      <c r="KIG379" s="510"/>
      <c r="KIH379" s="510"/>
      <c r="KII379" s="497"/>
      <c r="KIJ379" s="496"/>
      <c r="KIK379" s="509"/>
      <c r="KIL379" s="503"/>
      <c r="KIM379" s="501"/>
      <c r="KIN379" s="495"/>
      <c r="KIO379" s="503"/>
      <c r="KIP379" s="500"/>
      <c r="KIQ379" s="500"/>
      <c r="KIR379" s="18"/>
      <c r="KIS379" s="508"/>
      <c r="KIT379" s="507"/>
      <c r="KIU379" s="507"/>
      <c r="KIV379" s="506"/>
      <c r="KIW379" s="505"/>
      <c r="KIX379" s="504"/>
      <c r="KIZ379" s="512"/>
      <c r="KJA379" s="511"/>
      <c r="KJB379" s="510"/>
      <c r="KJC379" s="510"/>
      <c r="KJD379" s="497"/>
      <c r="KJE379" s="496"/>
      <c r="KJF379" s="509"/>
      <c r="KJG379" s="503"/>
      <c r="KJH379" s="501"/>
      <c r="KJI379" s="495"/>
      <c r="KJJ379" s="503"/>
      <c r="KJK379" s="500"/>
      <c r="KJL379" s="500"/>
      <c r="KJM379" s="18"/>
      <c r="KJN379" s="508"/>
      <c r="KJO379" s="507"/>
      <c r="KJP379" s="507"/>
      <c r="KJQ379" s="506"/>
      <c r="KJR379" s="505"/>
      <c r="KJS379" s="504"/>
      <c r="KJU379" s="512"/>
      <c r="KJV379" s="511"/>
      <c r="KJW379" s="510"/>
      <c r="KJX379" s="510"/>
      <c r="KJY379" s="497"/>
      <c r="KJZ379" s="496"/>
      <c r="KKA379" s="509"/>
      <c r="KKB379" s="503"/>
      <c r="KKC379" s="501"/>
      <c r="KKD379" s="495"/>
      <c r="KKE379" s="503"/>
      <c r="KKF379" s="500"/>
      <c r="KKG379" s="500"/>
      <c r="KKH379" s="18"/>
      <c r="KKI379" s="508"/>
      <c r="KKJ379" s="507"/>
      <c r="KKK379" s="507"/>
      <c r="KKL379" s="506"/>
      <c r="KKM379" s="505"/>
      <c r="KKN379" s="504"/>
      <c r="KKP379" s="512"/>
      <c r="KKQ379" s="511"/>
      <c r="KKR379" s="510"/>
      <c r="KKS379" s="510"/>
      <c r="KKT379" s="497"/>
      <c r="KKU379" s="496"/>
      <c r="KKV379" s="509"/>
      <c r="KKW379" s="503"/>
      <c r="KKX379" s="501"/>
      <c r="KKY379" s="495"/>
      <c r="KKZ379" s="503"/>
      <c r="KLA379" s="500"/>
      <c r="KLB379" s="500"/>
      <c r="KLC379" s="18"/>
      <c r="KLD379" s="508"/>
      <c r="KLE379" s="507"/>
      <c r="KLF379" s="507"/>
      <c r="KLG379" s="506"/>
      <c r="KLH379" s="505"/>
      <c r="KLI379" s="504"/>
      <c r="KLK379" s="512"/>
      <c r="KLL379" s="511"/>
      <c r="KLM379" s="510"/>
      <c r="KLN379" s="510"/>
      <c r="KLO379" s="497"/>
      <c r="KLP379" s="496"/>
      <c r="KLQ379" s="509"/>
      <c r="KLR379" s="503"/>
      <c r="KLS379" s="501"/>
      <c r="KLT379" s="495"/>
      <c r="KLU379" s="503"/>
      <c r="KLV379" s="500"/>
      <c r="KLW379" s="500"/>
      <c r="KLX379" s="18"/>
      <c r="KLY379" s="508"/>
      <c r="KLZ379" s="507"/>
      <c r="KMA379" s="507"/>
      <c r="KMB379" s="506"/>
      <c r="KMC379" s="505"/>
      <c r="KMD379" s="504"/>
      <c r="KMF379" s="512"/>
      <c r="KMG379" s="511"/>
      <c r="KMH379" s="510"/>
      <c r="KMI379" s="510"/>
      <c r="KMJ379" s="497"/>
      <c r="KMK379" s="496"/>
      <c r="KML379" s="509"/>
      <c r="KMM379" s="503"/>
      <c r="KMN379" s="501"/>
      <c r="KMO379" s="495"/>
      <c r="KMP379" s="503"/>
      <c r="KMQ379" s="500"/>
      <c r="KMR379" s="500"/>
      <c r="KMS379" s="18"/>
      <c r="KMT379" s="508"/>
      <c r="KMU379" s="507"/>
      <c r="KMV379" s="507"/>
      <c r="KMW379" s="506"/>
      <c r="KMX379" s="505"/>
      <c r="KMY379" s="504"/>
      <c r="KNA379" s="512"/>
      <c r="KNB379" s="511"/>
      <c r="KNC379" s="510"/>
      <c r="KND379" s="510"/>
      <c r="KNE379" s="497"/>
      <c r="KNF379" s="496"/>
      <c r="KNG379" s="509"/>
      <c r="KNH379" s="503"/>
      <c r="KNI379" s="501"/>
      <c r="KNJ379" s="495"/>
      <c r="KNK379" s="503"/>
      <c r="KNL379" s="500"/>
      <c r="KNM379" s="500"/>
      <c r="KNN379" s="18"/>
      <c r="KNO379" s="508"/>
      <c r="KNP379" s="507"/>
      <c r="KNQ379" s="507"/>
      <c r="KNR379" s="506"/>
      <c r="KNS379" s="505"/>
      <c r="KNT379" s="504"/>
      <c r="KNV379" s="512"/>
      <c r="KNW379" s="511"/>
      <c r="KNX379" s="510"/>
      <c r="KNY379" s="510"/>
      <c r="KNZ379" s="497"/>
      <c r="KOA379" s="496"/>
      <c r="KOB379" s="509"/>
      <c r="KOC379" s="503"/>
      <c r="KOD379" s="501"/>
      <c r="KOE379" s="495"/>
      <c r="KOF379" s="503"/>
      <c r="KOG379" s="500"/>
      <c r="KOH379" s="500"/>
      <c r="KOI379" s="18"/>
      <c r="KOJ379" s="508"/>
      <c r="KOK379" s="507"/>
      <c r="KOL379" s="507"/>
      <c r="KOM379" s="506"/>
      <c r="KON379" s="505"/>
      <c r="KOO379" s="504"/>
      <c r="KOQ379" s="512"/>
      <c r="KOR379" s="511"/>
      <c r="KOS379" s="510"/>
      <c r="KOT379" s="510"/>
      <c r="KOU379" s="497"/>
      <c r="KOV379" s="496"/>
      <c r="KOW379" s="509"/>
      <c r="KOX379" s="503"/>
      <c r="KOY379" s="501"/>
      <c r="KOZ379" s="495"/>
      <c r="KPA379" s="503"/>
      <c r="KPB379" s="500"/>
      <c r="KPC379" s="500"/>
      <c r="KPD379" s="18"/>
      <c r="KPE379" s="508"/>
      <c r="KPF379" s="507"/>
      <c r="KPG379" s="507"/>
      <c r="KPH379" s="506"/>
      <c r="KPI379" s="505"/>
      <c r="KPJ379" s="504"/>
      <c r="KPL379" s="512"/>
      <c r="KPM379" s="511"/>
      <c r="KPN379" s="510"/>
      <c r="KPO379" s="510"/>
      <c r="KPP379" s="497"/>
      <c r="KPQ379" s="496"/>
      <c r="KPR379" s="509"/>
      <c r="KPS379" s="503"/>
      <c r="KPT379" s="501"/>
      <c r="KPU379" s="495"/>
      <c r="KPV379" s="503"/>
      <c r="KPW379" s="500"/>
      <c r="KPX379" s="500"/>
      <c r="KPY379" s="18"/>
      <c r="KPZ379" s="508"/>
      <c r="KQA379" s="507"/>
      <c r="KQB379" s="507"/>
      <c r="KQC379" s="506"/>
      <c r="KQD379" s="505"/>
      <c r="KQE379" s="504"/>
      <c r="KQG379" s="512"/>
      <c r="KQH379" s="511"/>
      <c r="KQI379" s="510"/>
      <c r="KQJ379" s="510"/>
      <c r="KQK379" s="497"/>
      <c r="KQL379" s="496"/>
      <c r="KQM379" s="509"/>
      <c r="KQN379" s="503"/>
      <c r="KQO379" s="501"/>
      <c r="KQP379" s="495"/>
      <c r="KQQ379" s="503"/>
      <c r="KQR379" s="500"/>
      <c r="KQS379" s="500"/>
      <c r="KQT379" s="18"/>
      <c r="KQU379" s="508"/>
      <c r="KQV379" s="507"/>
      <c r="KQW379" s="507"/>
      <c r="KQX379" s="506"/>
      <c r="KQY379" s="505"/>
      <c r="KQZ379" s="504"/>
      <c r="KRB379" s="512"/>
      <c r="KRC379" s="511"/>
      <c r="KRD379" s="510"/>
      <c r="KRE379" s="510"/>
      <c r="KRF379" s="497"/>
      <c r="KRG379" s="496"/>
      <c r="KRH379" s="509"/>
      <c r="KRI379" s="503"/>
      <c r="KRJ379" s="501"/>
      <c r="KRK379" s="495"/>
      <c r="KRL379" s="503"/>
      <c r="KRM379" s="500"/>
      <c r="KRN379" s="500"/>
      <c r="KRO379" s="18"/>
      <c r="KRP379" s="508"/>
      <c r="KRQ379" s="507"/>
      <c r="KRR379" s="507"/>
      <c r="KRS379" s="506"/>
      <c r="KRT379" s="505"/>
      <c r="KRU379" s="504"/>
      <c r="KRW379" s="512"/>
      <c r="KRX379" s="511"/>
      <c r="KRY379" s="510"/>
      <c r="KRZ379" s="510"/>
      <c r="KSA379" s="497"/>
      <c r="KSB379" s="496"/>
      <c r="KSC379" s="509"/>
      <c r="KSD379" s="503"/>
      <c r="KSE379" s="501"/>
      <c r="KSF379" s="495"/>
      <c r="KSG379" s="503"/>
      <c r="KSH379" s="500"/>
      <c r="KSI379" s="500"/>
      <c r="KSJ379" s="18"/>
      <c r="KSK379" s="508"/>
      <c r="KSL379" s="507"/>
      <c r="KSM379" s="507"/>
      <c r="KSN379" s="506"/>
      <c r="KSO379" s="505"/>
      <c r="KSP379" s="504"/>
      <c r="KSR379" s="512"/>
      <c r="KSS379" s="511"/>
      <c r="KST379" s="510"/>
      <c r="KSU379" s="510"/>
      <c r="KSV379" s="497"/>
      <c r="KSW379" s="496"/>
      <c r="KSX379" s="509"/>
      <c r="KSY379" s="503"/>
      <c r="KSZ379" s="501"/>
      <c r="KTA379" s="495"/>
      <c r="KTB379" s="503"/>
      <c r="KTC379" s="500"/>
      <c r="KTD379" s="500"/>
      <c r="KTE379" s="18"/>
      <c r="KTF379" s="508"/>
      <c r="KTG379" s="507"/>
      <c r="KTH379" s="507"/>
      <c r="KTI379" s="506"/>
      <c r="KTJ379" s="505"/>
      <c r="KTK379" s="504"/>
      <c r="KTM379" s="512"/>
      <c r="KTN379" s="511"/>
      <c r="KTO379" s="510"/>
      <c r="KTP379" s="510"/>
      <c r="KTQ379" s="497"/>
      <c r="KTR379" s="496"/>
      <c r="KTS379" s="509"/>
      <c r="KTT379" s="503"/>
      <c r="KTU379" s="501"/>
      <c r="KTV379" s="495"/>
      <c r="KTW379" s="503"/>
      <c r="KTX379" s="500"/>
      <c r="KTY379" s="500"/>
      <c r="KTZ379" s="18"/>
      <c r="KUA379" s="508"/>
      <c r="KUB379" s="507"/>
      <c r="KUC379" s="507"/>
      <c r="KUD379" s="506"/>
      <c r="KUE379" s="505"/>
      <c r="KUF379" s="504"/>
      <c r="KUH379" s="512"/>
      <c r="KUI379" s="511"/>
      <c r="KUJ379" s="510"/>
      <c r="KUK379" s="510"/>
      <c r="KUL379" s="497"/>
      <c r="KUM379" s="496"/>
      <c r="KUN379" s="509"/>
      <c r="KUO379" s="503"/>
      <c r="KUP379" s="501"/>
      <c r="KUQ379" s="495"/>
      <c r="KUR379" s="503"/>
      <c r="KUS379" s="500"/>
      <c r="KUT379" s="500"/>
      <c r="KUU379" s="18"/>
      <c r="KUV379" s="508"/>
      <c r="KUW379" s="507"/>
      <c r="KUX379" s="507"/>
      <c r="KUY379" s="506"/>
      <c r="KUZ379" s="505"/>
      <c r="KVA379" s="504"/>
      <c r="KVC379" s="512"/>
      <c r="KVD379" s="511"/>
      <c r="KVE379" s="510"/>
      <c r="KVF379" s="510"/>
      <c r="KVG379" s="497"/>
      <c r="KVH379" s="496"/>
      <c r="KVI379" s="509"/>
      <c r="KVJ379" s="503"/>
      <c r="KVK379" s="501"/>
      <c r="KVL379" s="495"/>
      <c r="KVM379" s="503"/>
      <c r="KVN379" s="500"/>
      <c r="KVO379" s="500"/>
      <c r="KVP379" s="18"/>
      <c r="KVQ379" s="508"/>
      <c r="KVR379" s="507"/>
      <c r="KVS379" s="507"/>
      <c r="KVT379" s="506"/>
      <c r="KVU379" s="505"/>
      <c r="KVV379" s="504"/>
      <c r="KVX379" s="512"/>
      <c r="KVY379" s="511"/>
      <c r="KVZ379" s="510"/>
      <c r="KWA379" s="510"/>
      <c r="KWB379" s="497"/>
      <c r="KWC379" s="496"/>
      <c r="KWD379" s="509"/>
      <c r="KWE379" s="503"/>
      <c r="KWF379" s="501"/>
      <c r="KWG379" s="495"/>
      <c r="KWH379" s="503"/>
      <c r="KWI379" s="500"/>
      <c r="KWJ379" s="500"/>
      <c r="KWK379" s="18"/>
      <c r="KWL379" s="508"/>
      <c r="KWM379" s="507"/>
      <c r="KWN379" s="507"/>
      <c r="KWO379" s="506"/>
      <c r="KWP379" s="505"/>
      <c r="KWQ379" s="504"/>
      <c r="KWS379" s="512"/>
      <c r="KWT379" s="511"/>
      <c r="KWU379" s="510"/>
      <c r="KWV379" s="510"/>
      <c r="KWW379" s="497"/>
      <c r="KWX379" s="496"/>
      <c r="KWY379" s="509"/>
      <c r="KWZ379" s="503"/>
      <c r="KXA379" s="501"/>
      <c r="KXB379" s="495"/>
      <c r="KXC379" s="503"/>
      <c r="KXD379" s="500"/>
      <c r="KXE379" s="500"/>
      <c r="KXF379" s="18"/>
      <c r="KXG379" s="508"/>
      <c r="KXH379" s="507"/>
      <c r="KXI379" s="507"/>
      <c r="KXJ379" s="506"/>
      <c r="KXK379" s="505"/>
      <c r="KXL379" s="504"/>
      <c r="KXN379" s="512"/>
      <c r="KXO379" s="511"/>
      <c r="KXP379" s="510"/>
      <c r="KXQ379" s="510"/>
      <c r="KXR379" s="497"/>
      <c r="KXS379" s="496"/>
      <c r="KXT379" s="509"/>
      <c r="KXU379" s="503"/>
      <c r="KXV379" s="501"/>
      <c r="KXW379" s="495"/>
      <c r="KXX379" s="503"/>
      <c r="KXY379" s="500"/>
      <c r="KXZ379" s="500"/>
      <c r="KYA379" s="18"/>
      <c r="KYB379" s="508"/>
      <c r="KYC379" s="507"/>
      <c r="KYD379" s="507"/>
      <c r="KYE379" s="506"/>
      <c r="KYF379" s="505"/>
      <c r="KYG379" s="504"/>
      <c r="KYI379" s="512"/>
      <c r="KYJ379" s="511"/>
      <c r="KYK379" s="510"/>
      <c r="KYL379" s="510"/>
      <c r="KYM379" s="497"/>
      <c r="KYN379" s="496"/>
      <c r="KYO379" s="509"/>
      <c r="KYP379" s="503"/>
      <c r="KYQ379" s="501"/>
      <c r="KYR379" s="495"/>
      <c r="KYS379" s="503"/>
      <c r="KYT379" s="500"/>
      <c r="KYU379" s="500"/>
      <c r="KYV379" s="18"/>
      <c r="KYW379" s="508"/>
      <c r="KYX379" s="507"/>
      <c r="KYY379" s="507"/>
      <c r="KYZ379" s="506"/>
      <c r="KZA379" s="505"/>
      <c r="KZB379" s="504"/>
      <c r="KZD379" s="512"/>
      <c r="KZE379" s="511"/>
      <c r="KZF379" s="510"/>
      <c r="KZG379" s="510"/>
      <c r="KZH379" s="497"/>
      <c r="KZI379" s="496"/>
      <c r="KZJ379" s="509"/>
      <c r="KZK379" s="503"/>
      <c r="KZL379" s="501"/>
      <c r="KZM379" s="495"/>
      <c r="KZN379" s="503"/>
      <c r="KZO379" s="500"/>
      <c r="KZP379" s="500"/>
      <c r="KZQ379" s="18"/>
      <c r="KZR379" s="508"/>
      <c r="KZS379" s="507"/>
      <c r="KZT379" s="507"/>
      <c r="KZU379" s="506"/>
      <c r="KZV379" s="505"/>
      <c r="KZW379" s="504"/>
      <c r="KZY379" s="512"/>
      <c r="KZZ379" s="511"/>
      <c r="LAA379" s="510"/>
      <c r="LAB379" s="510"/>
      <c r="LAC379" s="497"/>
      <c r="LAD379" s="496"/>
      <c r="LAE379" s="509"/>
      <c r="LAF379" s="503"/>
      <c r="LAG379" s="501"/>
      <c r="LAH379" s="495"/>
      <c r="LAI379" s="503"/>
      <c r="LAJ379" s="500"/>
      <c r="LAK379" s="500"/>
      <c r="LAL379" s="18"/>
      <c r="LAM379" s="508"/>
      <c r="LAN379" s="507"/>
      <c r="LAO379" s="507"/>
      <c r="LAP379" s="506"/>
      <c r="LAQ379" s="505"/>
      <c r="LAR379" s="504"/>
      <c r="LAT379" s="512"/>
      <c r="LAU379" s="511"/>
      <c r="LAV379" s="510"/>
      <c r="LAW379" s="510"/>
      <c r="LAX379" s="497"/>
      <c r="LAY379" s="496"/>
      <c r="LAZ379" s="509"/>
      <c r="LBA379" s="503"/>
      <c r="LBB379" s="501"/>
      <c r="LBC379" s="495"/>
      <c r="LBD379" s="503"/>
      <c r="LBE379" s="500"/>
      <c r="LBF379" s="500"/>
      <c r="LBG379" s="18"/>
      <c r="LBH379" s="508"/>
      <c r="LBI379" s="507"/>
      <c r="LBJ379" s="507"/>
      <c r="LBK379" s="506"/>
      <c r="LBL379" s="505"/>
      <c r="LBM379" s="504"/>
      <c r="LBO379" s="512"/>
      <c r="LBP379" s="511"/>
      <c r="LBQ379" s="510"/>
      <c r="LBR379" s="510"/>
      <c r="LBS379" s="497"/>
      <c r="LBT379" s="496"/>
      <c r="LBU379" s="509"/>
      <c r="LBV379" s="503"/>
      <c r="LBW379" s="501"/>
      <c r="LBX379" s="495"/>
      <c r="LBY379" s="503"/>
      <c r="LBZ379" s="500"/>
      <c r="LCA379" s="500"/>
      <c r="LCB379" s="18"/>
      <c r="LCC379" s="508"/>
      <c r="LCD379" s="507"/>
      <c r="LCE379" s="507"/>
      <c r="LCF379" s="506"/>
      <c r="LCG379" s="505"/>
      <c r="LCH379" s="504"/>
      <c r="LCJ379" s="512"/>
      <c r="LCK379" s="511"/>
      <c r="LCL379" s="510"/>
      <c r="LCM379" s="510"/>
      <c r="LCN379" s="497"/>
      <c r="LCO379" s="496"/>
      <c r="LCP379" s="509"/>
      <c r="LCQ379" s="503"/>
      <c r="LCR379" s="501"/>
      <c r="LCS379" s="495"/>
      <c r="LCT379" s="503"/>
      <c r="LCU379" s="500"/>
      <c r="LCV379" s="500"/>
      <c r="LCW379" s="18"/>
      <c r="LCX379" s="508"/>
      <c r="LCY379" s="507"/>
      <c r="LCZ379" s="507"/>
      <c r="LDA379" s="506"/>
      <c r="LDB379" s="505"/>
      <c r="LDC379" s="504"/>
      <c r="LDE379" s="512"/>
      <c r="LDF379" s="511"/>
      <c r="LDG379" s="510"/>
      <c r="LDH379" s="510"/>
      <c r="LDI379" s="497"/>
      <c r="LDJ379" s="496"/>
      <c r="LDK379" s="509"/>
      <c r="LDL379" s="503"/>
      <c r="LDM379" s="501"/>
      <c r="LDN379" s="495"/>
      <c r="LDO379" s="503"/>
      <c r="LDP379" s="500"/>
      <c r="LDQ379" s="500"/>
      <c r="LDR379" s="18"/>
      <c r="LDS379" s="508"/>
      <c r="LDT379" s="507"/>
      <c r="LDU379" s="507"/>
      <c r="LDV379" s="506"/>
      <c r="LDW379" s="505"/>
      <c r="LDX379" s="504"/>
      <c r="LDZ379" s="512"/>
      <c r="LEA379" s="511"/>
      <c r="LEB379" s="510"/>
      <c r="LEC379" s="510"/>
      <c r="LED379" s="497"/>
      <c r="LEE379" s="496"/>
      <c r="LEF379" s="509"/>
      <c r="LEG379" s="503"/>
      <c r="LEH379" s="501"/>
      <c r="LEI379" s="495"/>
      <c r="LEJ379" s="503"/>
      <c r="LEK379" s="500"/>
      <c r="LEL379" s="500"/>
      <c r="LEM379" s="18"/>
      <c r="LEN379" s="508"/>
      <c r="LEO379" s="507"/>
      <c r="LEP379" s="507"/>
      <c r="LEQ379" s="506"/>
      <c r="LER379" s="505"/>
      <c r="LES379" s="504"/>
      <c r="LEU379" s="512"/>
      <c r="LEV379" s="511"/>
      <c r="LEW379" s="510"/>
      <c r="LEX379" s="510"/>
      <c r="LEY379" s="497"/>
      <c r="LEZ379" s="496"/>
      <c r="LFA379" s="509"/>
      <c r="LFB379" s="503"/>
      <c r="LFC379" s="501"/>
      <c r="LFD379" s="495"/>
      <c r="LFE379" s="503"/>
      <c r="LFF379" s="500"/>
      <c r="LFG379" s="500"/>
      <c r="LFH379" s="18"/>
      <c r="LFI379" s="508"/>
      <c r="LFJ379" s="507"/>
      <c r="LFK379" s="507"/>
      <c r="LFL379" s="506"/>
      <c r="LFM379" s="505"/>
      <c r="LFN379" s="504"/>
      <c r="LFP379" s="512"/>
      <c r="LFQ379" s="511"/>
      <c r="LFR379" s="510"/>
      <c r="LFS379" s="510"/>
      <c r="LFT379" s="497"/>
      <c r="LFU379" s="496"/>
      <c r="LFV379" s="509"/>
      <c r="LFW379" s="503"/>
      <c r="LFX379" s="501"/>
      <c r="LFY379" s="495"/>
      <c r="LFZ379" s="503"/>
      <c r="LGA379" s="500"/>
      <c r="LGB379" s="500"/>
      <c r="LGC379" s="18"/>
      <c r="LGD379" s="508"/>
      <c r="LGE379" s="507"/>
      <c r="LGF379" s="507"/>
      <c r="LGG379" s="506"/>
      <c r="LGH379" s="505"/>
      <c r="LGI379" s="504"/>
      <c r="LGK379" s="512"/>
      <c r="LGL379" s="511"/>
      <c r="LGM379" s="510"/>
      <c r="LGN379" s="510"/>
      <c r="LGO379" s="497"/>
      <c r="LGP379" s="496"/>
      <c r="LGQ379" s="509"/>
      <c r="LGR379" s="503"/>
      <c r="LGS379" s="501"/>
      <c r="LGT379" s="495"/>
      <c r="LGU379" s="503"/>
      <c r="LGV379" s="500"/>
      <c r="LGW379" s="500"/>
      <c r="LGX379" s="18"/>
      <c r="LGY379" s="508"/>
      <c r="LGZ379" s="507"/>
      <c r="LHA379" s="507"/>
      <c r="LHB379" s="506"/>
      <c r="LHC379" s="505"/>
      <c r="LHD379" s="504"/>
      <c r="LHF379" s="512"/>
      <c r="LHG379" s="511"/>
      <c r="LHH379" s="510"/>
      <c r="LHI379" s="510"/>
      <c r="LHJ379" s="497"/>
      <c r="LHK379" s="496"/>
      <c r="LHL379" s="509"/>
      <c r="LHM379" s="503"/>
      <c r="LHN379" s="501"/>
      <c r="LHO379" s="495"/>
      <c r="LHP379" s="503"/>
      <c r="LHQ379" s="500"/>
      <c r="LHR379" s="500"/>
      <c r="LHS379" s="18"/>
      <c r="LHT379" s="508"/>
      <c r="LHU379" s="507"/>
      <c r="LHV379" s="507"/>
      <c r="LHW379" s="506"/>
      <c r="LHX379" s="505"/>
      <c r="LHY379" s="504"/>
      <c r="LIA379" s="512"/>
      <c r="LIB379" s="511"/>
      <c r="LIC379" s="510"/>
      <c r="LID379" s="510"/>
      <c r="LIE379" s="497"/>
      <c r="LIF379" s="496"/>
      <c r="LIG379" s="509"/>
      <c r="LIH379" s="503"/>
      <c r="LII379" s="501"/>
      <c r="LIJ379" s="495"/>
      <c r="LIK379" s="503"/>
      <c r="LIL379" s="500"/>
      <c r="LIM379" s="500"/>
      <c r="LIN379" s="18"/>
      <c r="LIO379" s="508"/>
      <c r="LIP379" s="507"/>
      <c r="LIQ379" s="507"/>
      <c r="LIR379" s="506"/>
      <c r="LIS379" s="505"/>
      <c r="LIT379" s="504"/>
      <c r="LIV379" s="512"/>
      <c r="LIW379" s="511"/>
      <c r="LIX379" s="510"/>
      <c r="LIY379" s="510"/>
      <c r="LIZ379" s="497"/>
      <c r="LJA379" s="496"/>
      <c r="LJB379" s="509"/>
      <c r="LJC379" s="503"/>
      <c r="LJD379" s="501"/>
      <c r="LJE379" s="495"/>
      <c r="LJF379" s="503"/>
      <c r="LJG379" s="500"/>
      <c r="LJH379" s="500"/>
      <c r="LJI379" s="18"/>
      <c r="LJJ379" s="508"/>
      <c r="LJK379" s="507"/>
      <c r="LJL379" s="507"/>
      <c r="LJM379" s="506"/>
      <c r="LJN379" s="505"/>
      <c r="LJO379" s="504"/>
      <c r="LJQ379" s="512"/>
      <c r="LJR379" s="511"/>
      <c r="LJS379" s="510"/>
      <c r="LJT379" s="510"/>
      <c r="LJU379" s="497"/>
      <c r="LJV379" s="496"/>
      <c r="LJW379" s="509"/>
      <c r="LJX379" s="503"/>
      <c r="LJY379" s="501"/>
      <c r="LJZ379" s="495"/>
      <c r="LKA379" s="503"/>
      <c r="LKB379" s="500"/>
      <c r="LKC379" s="500"/>
      <c r="LKD379" s="18"/>
      <c r="LKE379" s="508"/>
      <c r="LKF379" s="507"/>
      <c r="LKG379" s="507"/>
      <c r="LKH379" s="506"/>
      <c r="LKI379" s="505"/>
      <c r="LKJ379" s="504"/>
      <c r="LKL379" s="512"/>
      <c r="LKM379" s="511"/>
      <c r="LKN379" s="510"/>
      <c r="LKO379" s="510"/>
      <c r="LKP379" s="497"/>
      <c r="LKQ379" s="496"/>
      <c r="LKR379" s="509"/>
      <c r="LKS379" s="503"/>
      <c r="LKT379" s="501"/>
      <c r="LKU379" s="495"/>
      <c r="LKV379" s="503"/>
      <c r="LKW379" s="500"/>
      <c r="LKX379" s="500"/>
      <c r="LKY379" s="18"/>
      <c r="LKZ379" s="508"/>
      <c r="LLA379" s="507"/>
      <c r="LLB379" s="507"/>
      <c r="LLC379" s="506"/>
      <c r="LLD379" s="505"/>
      <c r="LLE379" s="504"/>
      <c r="LLG379" s="512"/>
      <c r="LLH379" s="511"/>
      <c r="LLI379" s="510"/>
      <c r="LLJ379" s="510"/>
      <c r="LLK379" s="497"/>
      <c r="LLL379" s="496"/>
      <c r="LLM379" s="509"/>
      <c r="LLN379" s="503"/>
      <c r="LLO379" s="501"/>
      <c r="LLP379" s="495"/>
      <c r="LLQ379" s="503"/>
      <c r="LLR379" s="500"/>
      <c r="LLS379" s="500"/>
      <c r="LLT379" s="18"/>
      <c r="LLU379" s="508"/>
      <c r="LLV379" s="507"/>
      <c r="LLW379" s="507"/>
      <c r="LLX379" s="506"/>
      <c r="LLY379" s="505"/>
      <c r="LLZ379" s="504"/>
      <c r="LMB379" s="512"/>
      <c r="LMC379" s="511"/>
      <c r="LMD379" s="510"/>
      <c r="LME379" s="510"/>
      <c r="LMF379" s="497"/>
      <c r="LMG379" s="496"/>
      <c r="LMH379" s="509"/>
      <c r="LMI379" s="503"/>
      <c r="LMJ379" s="501"/>
      <c r="LMK379" s="495"/>
      <c r="LML379" s="503"/>
      <c r="LMM379" s="500"/>
      <c r="LMN379" s="500"/>
      <c r="LMO379" s="18"/>
      <c r="LMP379" s="508"/>
      <c r="LMQ379" s="507"/>
      <c r="LMR379" s="507"/>
      <c r="LMS379" s="506"/>
      <c r="LMT379" s="505"/>
      <c r="LMU379" s="504"/>
      <c r="LMW379" s="512"/>
      <c r="LMX379" s="511"/>
      <c r="LMY379" s="510"/>
      <c r="LMZ379" s="510"/>
      <c r="LNA379" s="497"/>
      <c r="LNB379" s="496"/>
      <c r="LNC379" s="509"/>
      <c r="LND379" s="503"/>
      <c r="LNE379" s="501"/>
      <c r="LNF379" s="495"/>
      <c r="LNG379" s="503"/>
      <c r="LNH379" s="500"/>
      <c r="LNI379" s="500"/>
      <c r="LNJ379" s="18"/>
      <c r="LNK379" s="508"/>
      <c r="LNL379" s="507"/>
      <c r="LNM379" s="507"/>
      <c r="LNN379" s="506"/>
      <c r="LNO379" s="505"/>
      <c r="LNP379" s="504"/>
      <c r="LNR379" s="512"/>
      <c r="LNS379" s="511"/>
      <c r="LNT379" s="510"/>
      <c r="LNU379" s="510"/>
      <c r="LNV379" s="497"/>
      <c r="LNW379" s="496"/>
      <c r="LNX379" s="509"/>
      <c r="LNY379" s="503"/>
      <c r="LNZ379" s="501"/>
      <c r="LOA379" s="495"/>
      <c r="LOB379" s="503"/>
      <c r="LOC379" s="500"/>
      <c r="LOD379" s="500"/>
      <c r="LOE379" s="18"/>
      <c r="LOF379" s="508"/>
      <c r="LOG379" s="507"/>
      <c r="LOH379" s="507"/>
      <c r="LOI379" s="506"/>
      <c r="LOJ379" s="505"/>
      <c r="LOK379" s="504"/>
      <c r="LOM379" s="512"/>
      <c r="LON379" s="511"/>
      <c r="LOO379" s="510"/>
      <c r="LOP379" s="510"/>
      <c r="LOQ379" s="497"/>
      <c r="LOR379" s="496"/>
      <c r="LOS379" s="509"/>
      <c r="LOT379" s="503"/>
      <c r="LOU379" s="501"/>
      <c r="LOV379" s="495"/>
      <c r="LOW379" s="503"/>
      <c r="LOX379" s="500"/>
      <c r="LOY379" s="500"/>
      <c r="LOZ379" s="18"/>
      <c r="LPA379" s="508"/>
      <c r="LPB379" s="507"/>
      <c r="LPC379" s="507"/>
      <c r="LPD379" s="506"/>
      <c r="LPE379" s="505"/>
      <c r="LPF379" s="504"/>
      <c r="LPH379" s="512"/>
      <c r="LPI379" s="511"/>
      <c r="LPJ379" s="510"/>
      <c r="LPK379" s="510"/>
      <c r="LPL379" s="497"/>
      <c r="LPM379" s="496"/>
      <c r="LPN379" s="509"/>
      <c r="LPO379" s="503"/>
      <c r="LPP379" s="501"/>
      <c r="LPQ379" s="495"/>
      <c r="LPR379" s="503"/>
      <c r="LPS379" s="500"/>
      <c r="LPT379" s="500"/>
      <c r="LPU379" s="18"/>
      <c r="LPV379" s="508"/>
      <c r="LPW379" s="507"/>
      <c r="LPX379" s="507"/>
      <c r="LPY379" s="506"/>
      <c r="LPZ379" s="505"/>
      <c r="LQA379" s="504"/>
      <c r="LQC379" s="512"/>
      <c r="LQD379" s="511"/>
      <c r="LQE379" s="510"/>
      <c r="LQF379" s="510"/>
      <c r="LQG379" s="497"/>
      <c r="LQH379" s="496"/>
      <c r="LQI379" s="509"/>
      <c r="LQJ379" s="503"/>
      <c r="LQK379" s="501"/>
      <c r="LQL379" s="495"/>
      <c r="LQM379" s="503"/>
      <c r="LQN379" s="500"/>
      <c r="LQO379" s="500"/>
      <c r="LQP379" s="18"/>
      <c r="LQQ379" s="508"/>
      <c r="LQR379" s="507"/>
      <c r="LQS379" s="507"/>
      <c r="LQT379" s="506"/>
      <c r="LQU379" s="505"/>
      <c r="LQV379" s="504"/>
      <c r="LQX379" s="512"/>
      <c r="LQY379" s="511"/>
      <c r="LQZ379" s="510"/>
      <c r="LRA379" s="510"/>
      <c r="LRB379" s="497"/>
      <c r="LRC379" s="496"/>
      <c r="LRD379" s="509"/>
      <c r="LRE379" s="503"/>
      <c r="LRF379" s="501"/>
      <c r="LRG379" s="495"/>
      <c r="LRH379" s="503"/>
      <c r="LRI379" s="500"/>
      <c r="LRJ379" s="500"/>
      <c r="LRK379" s="18"/>
      <c r="LRL379" s="508"/>
      <c r="LRM379" s="507"/>
      <c r="LRN379" s="507"/>
      <c r="LRO379" s="506"/>
      <c r="LRP379" s="505"/>
      <c r="LRQ379" s="504"/>
      <c r="LRS379" s="512"/>
      <c r="LRT379" s="511"/>
      <c r="LRU379" s="510"/>
      <c r="LRV379" s="510"/>
      <c r="LRW379" s="497"/>
      <c r="LRX379" s="496"/>
      <c r="LRY379" s="509"/>
      <c r="LRZ379" s="503"/>
      <c r="LSA379" s="501"/>
      <c r="LSB379" s="495"/>
      <c r="LSC379" s="503"/>
      <c r="LSD379" s="500"/>
      <c r="LSE379" s="500"/>
      <c r="LSF379" s="18"/>
      <c r="LSG379" s="508"/>
      <c r="LSH379" s="507"/>
      <c r="LSI379" s="507"/>
      <c r="LSJ379" s="506"/>
      <c r="LSK379" s="505"/>
      <c r="LSL379" s="504"/>
      <c r="LSN379" s="512"/>
      <c r="LSO379" s="511"/>
      <c r="LSP379" s="510"/>
      <c r="LSQ379" s="510"/>
      <c r="LSR379" s="497"/>
      <c r="LSS379" s="496"/>
      <c r="LST379" s="509"/>
      <c r="LSU379" s="503"/>
      <c r="LSV379" s="501"/>
      <c r="LSW379" s="495"/>
      <c r="LSX379" s="503"/>
      <c r="LSY379" s="500"/>
      <c r="LSZ379" s="500"/>
      <c r="LTA379" s="18"/>
      <c r="LTB379" s="508"/>
      <c r="LTC379" s="507"/>
      <c r="LTD379" s="507"/>
      <c r="LTE379" s="506"/>
      <c r="LTF379" s="505"/>
      <c r="LTG379" s="504"/>
      <c r="LTI379" s="512"/>
      <c r="LTJ379" s="511"/>
      <c r="LTK379" s="510"/>
      <c r="LTL379" s="510"/>
      <c r="LTM379" s="497"/>
      <c r="LTN379" s="496"/>
      <c r="LTO379" s="509"/>
      <c r="LTP379" s="503"/>
      <c r="LTQ379" s="501"/>
      <c r="LTR379" s="495"/>
      <c r="LTS379" s="503"/>
      <c r="LTT379" s="500"/>
      <c r="LTU379" s="500"/>
      <c r="LTV379" s="18"/>
      <c r="LTW379" s="508"/>
      <c r="LTX379" s="507"/>
      <c r="LTY379" s="507"/>
      <c r="LTZ379" s="506"/>
      <c r="LUA379" s="505"/>
      <c r="LUB379" s="504"/>
      <c r="LUD379" s="512"/>
      <c r="LUE379" s="511"/>
      <c r="LUF379" s="510"/>
      <c r="LUG379" s="510"/>
      <c r="LUH379" s="497"/>
      <c r="LUI379" s="496"/>
      <c r="LUJ379" s="509"/>
      <c r="LUK379" s="503"/>
      <c r="LUL379" s="501"/>
      <c r="LUM379" s="495"/>
      <c r="LUN379" s="503"/>
      <c r="LUO379" s="500"/>
      <c r="LUP379" s="500"/>
      <c r="LUQ379" s="18"/>
      <c r="LUR379" s="508"/>
      <c r="LUS379" s="507"/>
      <c r="LUT379" s="507"/>
      <c r="LUU379" s="506"/>
      <c r="LUV379" s="505"/>
      <c r="LUW379" s="504"/>
      <c r="LUY379" s="512"/>
      <c r="LUZ379" s="511"/>
      <c r="LVA379" s="510"/>
      <c r="LVB379" s="510"/>
      <c r="LVC379" s="497"/>
      <c r="LVD379" s="496"/>
      <c r="LVE379" s="509"/>
      <c r="LVF379" s="503"/>
      <c r="LVG379" s="501"/>
      <c r="LVH379" s="495"/>
      <c r="LVI379" s="503"/>
      <c r="LVJ379" s="500"/>
      <c r="LVK379" s="500"/>
      <c r="LVL379" s="18"/>
      <c r="LVM379" s="508"/>
      <c r="LVN379" s="507"/>
      <c r="LVO379" s="507"/>
      <c r="LVP379" s="506"/>
      <c r="LVQ379" s="505"/>
      <c r="LVR379" s="504"/>
      <c r="LVT379" s="512"/>
      <c r="LVU379" s="511"/>
      <c r="LVV379" s="510"/>
      <c r="LVW379" s="510"/>
      <c r="LVX379" s="497"/>
      <c r="LVY379" s="496"/>
      <c r="LVZ379" s="509"/>
      <c r="LWA379" s="503"/>
      <c r="LWB379" s="501"/>
      <c r="LWC379" s="495"/>
      <c r="LWD379" s="503"/>
      <c r="LWE379" s="500"/>
      <c r="LWF379" s="500"/>
      <c r="LWG379" s="18"/>
      <c r="LWH379" s="508"/>
      <c r="LWI379" s="507"/>
      <c r="LWJ379" s="507"/>
      <c r="LWK379" s="506"/>
      <c r="LWL379" s="505"/>
      <c r="LWM379" s="504"/>
      <c r="LWO379" s="512"/>
      <c r="LWP379" s="511"/>
      <c r="LWQ379" s="510"/>
      <c r="LWR379" s="510"/>
      <c r="LWS379" s="497"/>
      <c r="LWT379" s="496"/>
      <c r="LWU379" s="509"/>
      <c r="LWV379" s="503"/>
      <c r="LWW379" s="501"/>
      <c r="LWX379" s="495"/>
      <c r="LWY379" s="503"/>
      <c r="LWZ379" s="500"/>
      <c r="LXA379" s="500"/>
      <c r="LXB379" s="18"/>
      <c r="LXC379" s="508"/>
      <c r="LXD379" s="507"/>
      <c r="LXE379" s="507"/>
      <c r="LXF379" s="506"/>
      <c r="LXG379" s="505"/>
      <c r="LXH379" s="504"/>
      <c r="LXJ379" s="512"/>
      <c r="LXK379" s="511"/>
      <c r="LXL379" s="510"/>
      <c r="LXM379" s="510"/>
      <c r="LXN379" s="497"/>
      <c r="LXO379" s="496"/>
      <c r="LXP379" s="509"/>
      <c r="LXQ379" s="503"/>
      <c r="LXR379" s="501"/>
      <c r="LXS379" s="495"/>
      <c r="LXT379" s="503"/>
      <c r="LXU379" s="500"/>
      <c r="LXV379" s="500"/>
      <c r="LXW379" s="18"/>
      <c r="LXX379" s="508"/>
      <c r="LXY379" s="507"/>
      <c r="LXZ379" s="507"/>
      <c r="LYA379" s="506"/>
      <c r="LYB379" s="505"/>
      <c r="LYC379" s="504"/>
      <c r="LYE379" s="512"/>
      <c r="LYF379" s="511"/>
      <c r="LYG379" s="510"/>
      <c r="LYH379" s="510"/>
      <c r="LYI379" s="497"/>
      <c r="LYJ379" s="496"/>
      <c r="LYK379" s="509"/>
      <c r="LYL379" s="503"/>
      <c r="LYM379" s="501"/>
      <c r="LYN379" s="495"/>
      <c r="LYO379" s="503"/>
      <c r="LYP379" s="500"/>
      <c r="LYQ379" s="500"/>
      <c r="LYR379" s="18"/>
      <c r="LYS379" s="508"/>
      <c r="LYT379" s="507"/>
      <c r="LYU379" s="507"/>
      <c r="LYV379" s="506"/>
      <c r="LYW379" s="505"/>
      <c r="LYX379" s="504"/>
      <c r="LYZ379" s="512"/>
      <c r="LZA379" s="511"/>
      <c r="LZB379" s="510"/>
      <c r="LZC379" s="510"/>
      <c r="LZD379" s="497"/>
      <c r="LZE379" s="496"/>
      <c r="LZF379" s="509"/>
      <c r="LZG379" s="503"/>
      <c r="LZH379" s="501"/>
      <c r="LZI379" s="495"/>
      <c r="LZJ379" s="503"/>
      <c r="LZK379" s="500"/>
      <c r="LZL379" s="500"/>
      <c r="LZM379" s="18"/>
      <c r="LZN379" s="508"/>
      <c r="LZO379" s="507"/>
      <c r="LZP379" s="507"/>
      <c r="LZQ379" s="506"/>
      <c r="LZR379" s="505"/>
      <c r="LZS379" s="504"/>
      <c r="LZU379" s="512"/>
      <c r="LZV379" s="511"/>
      <c r="LZW379" s="510"/>
      <c r="LZX379" s="510"/>
      <c r="LZY379" s="497"/>
      <c r="LZZ379" s="496"/>
      <c r="MAA379" s="509"/>
      <c r="MAB379" s="503"/>
      <c r="MAC379" s="501"/>
      <c r="MAD379" s="495"/>
      <c r="MAE379" s="503"/>
      <c r="MAF379" s="500"/>
      <c r="MAG379" s="500"/>
      <c r="MAH379" s="18"/>
      <c r="MAI379" s="508"/>
      <c r="MAJ379" s="507"/>
      <c r="MAK379" s="507"/>
      <c r="MAL379" s="506"/>
      <c r="MAM379" s="505"/>
      <c r="MAN379" s="504"/>
      <c r="MAP379" s="512"/>
      <c r="MAQ379" s="511"/>
      <c r="MAR379" s="510"/>
      <c r="MAS379" s="510"/>
      <c r="MAT379" s="497"/>
      <c r="MAU379" s="496"/>
      <c r="MAV379" s="509"/>
      <c r="MAW379" s="503"/>
      <c r="MAX379" s="501"/>
      <c r="MAY379" s="495"/>
      <c r="MAZ379" s="503"/>
      <c r="MBA379" s="500"/>
      <c r="MBB379" s="500"/>
      <c r="MBC379" s="18"/>
      <c r="MBD379" s="508"/>
      <c r="MBE379" s="507"/>
      <c r="MBF379" s="507"/>
      <c r="MBG379" s="506"/>
      <c r="MBH379" s="505"/>
      <c r="MBI379" s="504"/>
      <c r="MBK379" s="512"/>
      <c r="MBL379" s="511"/>
      <c r="MBM379" s="510"/>
      <c r="MBN379" s="510"/>
      <c r="MBO379" s="497"/>
      <c r="MBP379" s="496"/>
      <c r="MBQ379" s="509"/>
      <c r="MBR379" s="503"/>
      <c r="MBS379" s="501"/>
      <c r="MBT379" s="495"/>
      <c r="MBU379" s="503"/>
      <c r="MBV379" s="500"/>
      <c r="MBW379" s="500"/>
      <c r="MBX379" s="18"/>
      <c r="MBY379" s="508"/>
      <c r="MBZ379" s="507"/>
      <c r="MCA379" s="507"/>
      <c r="MCB379" s="506"/>
      <c r="MCC379" s="505"/>
      <c r="MCD379" s="504"/>
      <c r="MCF379" s="512"/>
      <c r="MCG379" s="511"/>
      <c r="MCH379" s="510"/>
      <c r="MCI379" s="510"/>
      <c r="MCJ379" s="497"/>
      <c r="MCK379" s="496"/>
      <c r="MCL379" s="509"/>
      <c r="MCM379" s="503"/>
      <c r="MCN379" s="501"/>
      <c r="MCO379" s="495"/>
      <c r="MCP379" s="503"/>
      <c r="MCQ379" s="500"/>
      <c r="MCR379" s="500"/>
      <c r="MCS379" s="18"/>
      <c r="MCT379" s="508"/>
      <c r="MCU379" s="507"/>
      <c r="MCV379" s="507"/>
      <c r="MCW379" s="506"/>
      <c r="MCX379" s="505"/>
      <c r="MCY379" s="504"/>
      <c r="MDA379" s="512"/>
      <c r="MDB379" s="511"/>
      <c r="MDC379" s="510"/>
      <c r="MDD379" s="510"/>
      <c r="MDE379" s="497"/>
      <c r="MDF379" s="496"/>
      <c r="MDG379" s="509"/>
      <c r="MDH379" s="503"/>
      <c r="MDI379" s="501"/>
      <c r="MDJ379" s="495"/>
      <c r="MDK379" s="503"/>
      <c r="MDL379" s="500"/>
      <c r="MDM379" s="500"/>
      <c r="MDN379" s="18"/>
      <c r="MDO379" s="508"/>
      <c r="MDP379" s="507"/>
      <c r="MDQ379" s="507"/>
      <c r="MDR379" s="506"/>
      <c r="MDS379" s="505"/>
      <c r="MDT379" s="504"/>
      <c r="MDV379" s="512"/>
      <c r="MDW379" s="511"/>
      <c r="MDX379" s="510"/>
      <c r="MDY379" s="510"/>
      <c r="MDZ379" s="497"/>
      <c r="MEA379" s="496"/>
      <c r="MEB379" s="509"/>
      <c r="MEC379" s="503"/>
      <c r="MED379" s="501"/>
      <c r="MEE379" s="495"/>
      <c r="MEF379" s="503"/>
      <c r="MEG379" s="500"/>
      <c r="MEH379" s="500"/>
      <c r="MEI379" s="18"/>
      <c r="MEJ379" s="508"/>
      <c r="MEK379" s="507"/>
      <c r="MEL379" s="507"/>
      <c r="MEM379" s="506"/>
      <c r="MEN379" s="505"/>
      <c r="MEO379" s="504"/>
      <c r="MEQ379" s="512"/>
      <c r="MER379" s="511"/>
      <c r="MES379" s="510"/>
      <c r="MET379" s="510"/>
      <c r="MEU379" s="497"/>
      <c r="MEV379" s="496"/>
      <c r="MEW379" s="509"/>
      <c r="MEX379" s="503"/>
      <c r="MEY379" s="501"/>
      <c r="MEZ379" s="495"/>
      <c r="MFA379" s="503"/>
      <c r="MFB379" s="500"/>
      <c r="MFC379" s="500"/>
      <c r="MFD379" s="18"/>
      <c r="MFE379" s="508"/>
      <c r="MFF379" s="507"/>
      <c r="MFG379" s="507"/>
      <c r="MFH379" s="506"/>
      <c r="MFI379" s="505"/>
      <c r="MFJ379" s="504"/>
      <c r="MFL379" s="512"/>
      <c r="MFM379" s="511"/>
      <c r="MFN379" s="510"/>
      <c r="MFO379" s="510"/>
      <c r="MFP379" s="497"/>
      <c r="MFQ379" s="496"/>
      <c r="MFR379" s="509"/>
      <c r="MFS379" s="503"/>
      <c r="MFT379" s="501"/>
      <c r="MFU379" s="495"/>
      <c r="MFV379" s="503"/>
      <c r="MFW379" s="500"/>
      <c r="MFX379" s="500"/>
      <c r="MFY379" s="18"/>
      <c r="MFZ379" s="508"/>
      <c r="MGA379" s="507"/>
      <c r="MGB379" s="507"/>
      <c r="MGC379" s="506"/>
      <c r="MGD379" s="505"/>
      <c r="MGE379" s="504"/>
      <c r="MGG379" s="512"/>
      <c r="MGH379" s="511"/>
      <c r="MGI379" s="510"/>
      <c r="MGJ379" s="510"/>
      <c r="MGK379" s="497"/>
      <c r="MGL379" s="496"/>
      <c r="MGM379" s="509"/>
      <c r="MGN379" s="503"/>
      <c r="MGO379" s="501"/>
      <c r="MGP379" s="495"/>
      <c r="MGQ379" s="503"/>
      <c r="MGR379" s="500"/>
      <c r="MGS379" s="500"/>
      <c r="MGT379" s="18"/>
      <c r="MGU379" s="508"/>
      <c r="MGV379" s="507"/>
      <c r="MGW379" s="507"/>
      <c r="MGX379" s="506"/>
      <c r="MGY379" s="505"/>
      <c r="MGZ379" s="504"/>
      <c r="MHB379" s="512"/>
      <c r="MHC379" s="511"/>
      <c r="MHD379" s="510"/>
      <c r="MHE379" s="510"/>
      <c r="MHF379" s="497"/>
      <c r="MHG379" s="496"/>
      <c r="MHH379" s="509"/>
      <c r="MHI379" s="503"/>
      <c r="MHJ379" s="501"/>
      <c r="MHK379" s="495"/>
      <c r="MHL379" s="503"/>
      <c r="MHM379" s="500"/>
      <c r="MHN379" s="500"/>
      <c r="MHO379" s="18"/>
      <c r="MHP379" s="508"/>
      <c r="MHQ379" s="507"/>
      <c r="MHR379" s="507"/>
      <c r="MHS379" s="506"/>
      <c r="MHT379" s="505"/>
      <c r="MHU379" s="504"/>
      <c r="MHW379" s="512"/>
      <c r="MHX379" s="511"/>
      <c r="MHY379" s="510"/>
      <c r="MHZ379" s="510"/>
      <c r="MIA379" s="497"/>
      <c r="MIB379" s="496"/>
      <c r="MIC379" s="509"/>
      <c r="MID379" s="503"/>
      <c r="MIE379" s="501"/>
      <c r="MIF379" s="495"/>
      <c r="MIG379" s="503"/>
      <c r="MIH379" s="500"/>
      <c r="MII379" s="500"/>
      <c r="MIJ379" s="18"/>
      <c r="MIK379" s="508"/>
      <c r="MIL379" s="507"/>
      <c r="MIM379" s="507"/>
      <c r="MIN379" s="506"/>
      <c r="MIO379" s="505"/>
      <c r="MIP379" s="504"/>
      <c r="MIR379" s="512"/>
      <c r="MIS379" s="511"/>
      <c r="MIT379" s="510"/>
      <c r="MIU379" s="510"/>
      <c r="MIV379" s="497"/>
      <c r="MIW379" s="496"/>
      <c r="MIX379" s="509"/>
      <c r="MIY379" s="503"/>
      <c r="MIZ379" s="501"/>
      <c r="MJA379" s="495"/>
      <c r="MJB379" s="503"/>
      <c r="MJC379" s="500"/>
      <c r="MJD379" s="500"/>
      <c r="MJE379" s="18"/>
      <c r="MJF379" s="508"/>
      <c r="MJG379" s="507"/>
      <c r="MJH379" s="507"/>
      <c r="MJI379" s="506"/>
      <c r="MJJ379" s="505"/>
      <c r="MJK379" s="504"/>
      <c r="MJM379" s="512"/>
      <c r="MJN379" s="511"/>
      <c r="MJO379" s="510"/>
      <c r="MJP379" s="510"/>
      <c r="MJQ379" s="497"/>
      <c r="MJR379" s="496"/>
      <c r="MJS379" s="509"/>
      <c r="MJT379" s="503"/>
      <c r="MJU379" s="501"/>
      <c r="MJV379" s="495"/>
      <c r="MJW379" s="503"/>
      <c r="MJX379" s="500"/>
      <c r="MJY379" s="500"/>
      <c r="MJZ379" s="18"/>
      <c r="MKA379" s="508"/>
      <c r="MKB379" s="507"/>
      <c r="MKC379" s="507"/>
      <c r="MKD379" s="506"/>
      <c r="MKE379" s="505"/>
      <c r="MKF379" s="504"/>
      <c r="MKH379" s="512"/>
      <c r="MKI379" s="511"/>
      <c r="MKJ379" s="510"/>
      <c r="MKK379" s="510"/>
      <c r="MKL379" s="497"/>
      <c r="MKM379" s="496"/>
      <c r="MKN379" s="509"/>
      <c r="MKO379" s="503"/>
      <c r="MKP379" s="501"/>
      <c r="MKQ379" s="495"/>
      <c r="MKR379" s="503"/>
      <c r="MKS379" s="500"/>
      <c r="MKT379" s="500"/>
      <c r="MKU379" s="18"/>
      <c r="MKV379" s="508"/>
      <c r="MKW379" s="507"/>
      <c r="MKX379" s="507"/>
      <c r="MKY379" s="506"/>
      <c r="MKZ379" s="505"/>
      <c r="MLA379" s="504"/>
      <c r="MLC379" s="512"/>
      <c r="MLD379" s="511"/>
      <c r="MLE379" s="510"/>
      <c r="MLF379" s="510"/>
      <c r="MLG379" s="497"/>
      <c r="MLH379" s="496"/>
      <c r="MLI379" s="509"/>
      <c r="MLJ379" s="503"/>
      <c r="MLK379" s="501"/>
      <c r="MLL379" s="495"/>
      <c r="MLM379" s="503"/>
      <c r="MLN379" s="500"/>
      <c r="MLO379" s="500"/>
      <c r="MLP379" s="18"/>
      <c r="MLQ379" s="508"/>
      <c r="MLR379" s="507"/>
      <c r="MLS379" s="507"/>
      <c r="MLT379" s="506"/>
      <c r="MLU379" s="505"/>
      <c r="MLV379" s="504"/>
      <c r="MLX379" s="512"/>
      <c r="MLY379" s="511"/>
      <c r="MLZ379" s="510"/>
      <c r="MMA379" s="510"/>
      <c r="MMB379" s="497"/>
      <c r="MMC379" s="496"/>
      <c r="MMD379" s="509"/>
      <c r="MME379" s="503"/>
      <c r="MMF379" s="501"/>
      <c r="MMG379" s="495"/>
      <c r="MMH379" s="503"/>
      <c r="MMI379" s="500"/>
      <c r="MMJ379" s="500"/>
      <c r="MMK379" s="18"/>
      <c r="MML379" s="508"/>
      <c r="MMM379" s="507"/>
      <c r="MMN379" s="507"/>
      <c r="MMO379" s="506"/>
      <c r="MMP379" s="505"/>
      <c r="MMQ379" s="504"/>
      <c r="MMS379" s="512"/>
      <c r="MMT379" s="511"/>
      <c r="MMU379" s="510"/>
      <c r="MMV379" s="510"/>
      <c r="MMW379" s="497"/>
      <c r="MMX379" s="496"/>
      <c r="MMY379" s="509"/>
      <c r="MMZ379" s="503"/>
      <c r="MNA379" s="501"/>
      <c r="MNB379" s="495"/>
      <c r="MNC379" s="503"/>
      <c r="MND379" s="500"/>
      <c r="MNE379" s="500"/>
      <c r="MNF379" s="18"/>
      <c r="MNG379" s="508"/>
      <c r="MNH379" s="507"/>
      <c r="MNI379" s="507"/>
      <c r="MNJ379" s="506"/>
      <c r="MNK379" s="505"/>
      <c r="MNL379" s="504"/>
      <c r="MNN379" s="512"/>
      <c r="MNO379" s="511"/>
      <c r="MNP379" s="510"/>
      <c r="MNQ379" s="510"/>
      <c r="MNR379" s="497"/>
      <c r="MNS379" s="496"/>
      <c r="MNT379" s="509"/>
      <c r="MNU379" s="503"/>
      <c r="MNV379" s="501"/>
      <c r="MNW379" s="495"/>
      <c r="MNX379" s="503"/>
      <c r="MNY379" s="500"/>
      <c r="MNZ379" s="500"/>
      <c r="MOA379" s="18"/>
      <c r="MOB379" s="508"/>
      <c r="MOC379" s="507"/>
      <c r="MOD379" s="507"/>
      <c r="MOE379" s="506"/>
      <c r="MOF379" s="505"/>
      <c r="MOG379" s="504"/>
      <c r="MOI379" s="512"/>
      <c r="MOJ379" s="511"/>
      <c r="MOK379" s="510"/>
      <c r="MOL379" s="510"/>
      <c r="MOM379" s="497"/>
      <c r="MON379" s="496"/>
      <c r="MOO379" s="509"/>
      <c r="MOP379" s="503"/>
      <c r="MOQ379" s="501"/>
      <c r="MOR379" s="495"/>
      <c r="MOS379" s="503"/>
      <c r="MOT379" s="500"/>
      <c r="MOU379" s="500"/>
      <c r="MOV379" s="18"/>
      <c r="MOW379" s="508"/>
      <c r="MOX379" s="507"/>
      <c r="MOY379" s="507"/>
      <c r="MOZ379" s="506"/>
      <c r="MPA379" s="505"/>
      <c r="MPB379" s="504"/>
      <c r="MPD379" s="512"/>
      <c r="MPE379" s="511"/>
      <c r="MPF379" s="510"/>
      <c r="MPG379" s="510"/>
      <c r="MPH379" s="497"/>
      <c r="MPI379" s="496"/>
      <c r="MPJ379" s="509"/>
      <c r="MPK379" s="503"/>
      <c r="MPL379" s="501"/>
      <c r="MPM379" s="495"/>
      <c r="MPN379" s="503"/>
      <c r="MPO379" s="500"/>
      <c r="MPP379" s="500"/>
      <c r="MPQ379" s="18"/>
      <c r="MPR379" s="508"/>
      <c r="MPS379" s="507"/>
      <c r="MPT379" s="507"/>
      <c r="MPU379" s="506"/>
      <c r="MPV379" s="505"/>
      <c r="MPW379" s="504"/>
      <c r="MPY379" s="512"/>
      <c r="MPZ379" s="511"/>
      <c r="MQA379" s="510"/>
      <c r="MQB379" s="510"/>
      <c r="MQC379" s="497"/>
      <c r="MQD379" s="496"/>
      <c r="MQE379" s="509"/>
      <c r="MQF379" s="503"/>
      <c r="MQG379" s="501"/>
      <c r="MQH379" s="495"/>
      <c r="MQI379" s="503"/>
      <c r="MQJ379" s="500"/>
      <c r="MQK379" s="500"/>
      <c r="MQL379" s="18"/>
      <c r="MQM379" s="508"/>
      <c r="MQN379" s="507"/>
      <c r="MQO379" s="507"/>
      <c r="MQP379" s="506"/>
      <c r="MQQ379" s="505"/>
      <c r="MQR379" s="504"/>
      <c r="MQT379" s="512"/>
      <c r="MQU379" s="511"/>
      <c r="MQV379" s="510"/>
      <c r="MQW379" s="510"/>
      <c r="MQX379" s="497"/>
      <c r="MQY379" s="496"/>
      <c r="MQZ379" s="509"/>
      <c r="MRA379" s="503"/>
      <c r="MRB379" s="501"/>
      <c r="MRC379" s="495"/>
      <c r="MRD379" s="503"/>
      <c r="MRE379" s="500"/>
      <c r="MRF379" s="500"/>
      <c r="MRG379" s="18"/>
      <c r="MRH379" s="508"/>
      <c r="MRI379" s="507"/>
      <c r="MRJ379" s="507"/>
      <c r="MRK379" s="506"/>
      <c r="MRL379" s="505"/>
      <c r="MRM379" s="504"/>
      <c r="MRO379" s="512"/>
      <c r="MRP379" s="511"/>
      <c r="MRQ379" s="510"/>
      <c r="MRR379" s="510"/>
      <c r="MRS379" s="497"/>
      <c r="MRT379" s="496"/>
      <c r="MRU379" s="509"/>
      <c r="MRV379" s="503"/>
      <c r="MRW379" s="501"/>
      <c r="MRX379" s="495"/>
      <c r="MRY379" s="503"/>
      <c r="MRZ379" s="500"/>
      <c r="MSA379" s="500"/>
      <c r="MSB379" s="18"/>
      <c r="MSC379" s="508"/>
      <c r="MSD379" s="507"/>
      <c r="MSE379" s="507"/>
      <c r="MSF379" s="506"/>
      <c r="MSG379" s="505"/>
      <c r="MSH379" s="504"/>
      <c r="MSJ379" s="512"/>
      <c r="MSK379" s="511"/>
      <c r="MSL379" s="510"/>
      <c r="MSM379" s="510"/>
      <c r="MSN379" s="497"/>
      <c r="MSO379" s="496"/>
      <c r="MSP379" s="509"/>
      <c r="MSQ379" s="503"/>
      <c r="MSR379" s="501"/>
      <c r="MSS379" s="495"/>
      <c r="MST379" s="503"/>
      <c r="MSU379" s="500"/>
      <c r="MSV379" s="500"/>
      <c r="MSW379" s="18"/>
      <c r="MSX379" s="508"/>
      <c r="MSY379" s="507"/>
      <c r="MSZ379" s="507"/>
      <c r="MTA379" s="506"/>
      <c r="MTB379" s="505"/>
      <c r="MTC379" s="504"/>
      <c r="MTE379" s="512"/>
      <c r="MTF379" s="511"/>
      <c r="MTG379" s="510"/>
      <c r="MTH379" s="510"/>
      <c r="MTI379" s="497"/>
      <c r="MTJ379" s="496"/>
      <c r="MTK379" s="509"/>
      <c r="MTL379" s="503"/>
      <c r="MTM379" s="501"/>
      <c r="MTN379" s="495"/>
      <c r="MTO379" s="503"/>
      <c r="MTP379" s="500"/>
      <c r="MTQ379" s="500"/>
      <c r="MTR379" s="18"/>
      <c r="MTS379" s="508"/>
      <c r="MTT379" s="507"/>
      <c r="MTU379" s="507"/>
      <c r="MTV379" s="506"/>
      <c r="MTW379" s="505"/>
      <c r="MTX379" s="504"/>
      <c r="MTZ379" s="512"/>
      <c r="MUA379" s="511"/>
      <c r="MUB379" s="510"/>
      <c r="MUC379" s="510"/>
      <c r="MUD379" s="497"/>
      <c r="MUE379" s="496"/>
      <c r="MUF379" s="509"/>
      <c r="MUG379" s="503"/>
      <c r="MUH379" s="501"/>
      <c r="MUI379" s="495"/>
      <c r="MUJ379" s="503"/>
      <c r="MUK379" s="500"/>
      <c r="MUL379" s="500"/>
      <c r="MUM379" s="18"/>
      <c r="MUN379" s="508"/>
      <c r="MUO379" s="507"/>
      <c r="MUP379" s="507"/>
      <c r="MUQ379" s="506"/>
      <c r="MUR379" s="505"/>
      <c r="MUS379" s="504"/>
      <c r="MUU379" s="512"/>
      <c r="MUV379" s="511"/>
      <c r="MUW379" s="510"/>
      <c r="MUX379" s="510"/>
      <c r="MUY379" s="497"/>
      <c r="MUZ379" s="496"/>
      <c r="MVA379" s="509"/>
      <c r="MVB379" s="503"/>
      <c r="MVC379" s="501"/>
      <c r="MVD379" s="495"/>
      <c r="MVE379" s="503"/>
      <c r="MVF379" s="500"/>
      <c r="MVG379" s="500"/>
      <c r="MVH379" s="18"/>
      <c r="MVI379" s="508"/>
      <c r="MVJ379" s="507"/>
      <c r="MVK379" s="507"/>
      <c r="MVL379" s="506"/>
      <c r="MVM379" s="505"/>
      <c r="MVN379" s="504"/>
      <c r="MVP379" s="512"/>
      <c r="MVQ379" s="511"/>
      <c r="MVR379" s="510"/>
      <c r="MVS379" s="510"/>
      <c r="MVT379" s="497"/>
      <c r="MVU379" s="496"/>
      <c r="MVV379" s="509"/>
      <c r="MVW379" s="503"/>
      <c r="MVX379" s="501"/>
      <c r="MVY379" s="495"/>
      <c r="MVZ379" s="503"/>
      <c r="MWA379" s="500"/>
      <c r="MWB379" s="500"/>
      <c r="MWC379" s="18"/>
      <c r="MWD379" s="508"/>
      <c r="MWE379" s="507"/>
      <c r="MWF379" s="507"/>
      <c r="MWG379" s="506"/>
      <c r="MWH379" s="505"/>
      <c r="MWI379" s="504"/>
      <c r="MWK379" s="512"/>
      <c r="MWL379" s="511"/>
      <c r="MWM379" s="510"/>
      <c r="MWN379" s="510"/>
      <c r="MWO379" s="497"/>
      <c r="MWP379" s="496"/>
      <c r="MWQ379" s="509"/>
      <c r="MWR379" s="503"/>
      <c r="MWS379" s="501"/>
      <c r="MWT379" s="495"/>
      <c r="MWU379" s="503"/>
      <c r="MWV379" s="500"/>
      <c r="MWW379" s="500"/>
      <c r="MWX379" s="18"/>
      <c r="MWY379" s="508"/>
      <c r="MWZ379" s="507"/>
      <c r="MXA379" s="507"/>
      <c r="MXB379" s="506"/>
      <c r="MXC379" s="505"/>
      <c r="MXD379" s="504"/>
      <c r="MXF379" s="512"/>
      <c r="MXG379" s="511"/>
      <c r="MXH379" s="510"/>
      <c r="MXI379" s="510"/>
      <c r="MXJ379" s="497"/>
      <c r="MXK379" s="496"/>
      <c r="MXL379" s="509"/>
      <c r="MXM379" s="503"/>
      <c r="MXN379" s="501"/>
      <c r="MXO379" s="495"/>
      <c r="MXP379" s="503"/>
      <c r="MXQ379" s="500"/>
      <c r="MXR379" s="500"/>
      <c r="MXS379" s="18"/>
      <c r="MXT379" s="508"/>
      <c r="MXU379" s="507"/>
      <c r="MXV379" s="507"/>
      <c r="MXW379" s="506"/>
      <c r="MXX379" s="505"/>
      <c r="MXY379" s="504"/>
      <c r="MYA379" s="512"/>
      <c r="MYB379" s="511"/>
      <c r="MYC379" s="510"/>
      <c r="MYD379" s="510"/>
      <c r="MYE379" s="497"/>
      <c r="MYF379" s="496"/>
      <c r="MYG379" s="509"/>
      <c r="MYH379" s="503"/>
      <c r="MYI379" s="501"/>
      <c r="MYJ379" s="495"/>
      <c r="MYK379" s="503"/>
      <c r="MYL379" s="500"/>
      <c r="MYM379" s="500"/>
      <c r="MYN379" s="18"/>
      <c r="MYO379" s="508"/>
      <c r="MYP379" s="507"/>
      <c r="MYQ379" s="507"/>
      <c r="MYR379" s="506"/>
      <c r="MYS379" s="505"/>
      <c r="MYT379" s="504"/>
      <c r="MYV379" s="512"/>
      <c r="MYW379" s="511"/>
      <c r="MYX379" s="510"/>
      <c r="MYY379" s="510"/>
      <c r="MYZ379" s="497"/>
      <c r="MZA379" s="496"/>
      <c r="MZB379" s="509"/>
      <c r="MZC379" s="503"/>
      <c r="MZD379" s="501"/>
      <c r="MZE379" s="495"/>
      <c r="MZF379" s="503"/>
      <c r="MZG379" s="500"/>
      <c r="MZH379" s="500"/>
      <c r="MZI379" s="18"/>
      <c r="MZJ379" s="508"/>
      <c r="MZK379" s="507"/>
      <c r="MZL379" s="507"/>
      <c r="MZM379" s="506"/>
      <c r="MZN379" s="505"/>
      <c r="MZO379" s="504"/>
      <c r="MZQ379" s="512"/>
      <c r="MZR379" s="511"/>
      <c r="MZS379" s="510"/>
      <c r="MZT379" s="510"/>
      <c r="MZU379" s="497"/>
      <c r="MZV379" s="496"/>
      <c r="MZW379" s="509"/>
      <c r="MZX379" s="503"/>
      <c r="MZY379" s="501"/>
      <c r="MZZ379" s="495"/>
      <c r="NAA379" s="503"/>
      <c r="NAB379" s="500"/>
      <c r="NAC379" s="500"/>
      <c r="NAD379" s="18"/>
      <c r="NAE379" s="508"/>
      <c r="NAF379" s="507"/>
      <c r="NAG379" s="507"/>
      <c r="NAH379" s="506"/>
      <c r="NAI379" s="505"/>
      <c r="NAJ379" s="504"/>
      <c r="NAL379" s="512"/>
      <c r="NAM379" s="511"/>
      <c r="NAN379" s="510"/>
      <c r="NAO379" s="510"/>
      <c r="NAP379" s="497"/>
      <c r="NAQ379" s="496"/>
      <c r="NAR379" s="509"/>
      <c r="NAS379" s="503"/>
      <c r="NAT379" s="501"/>
      <c r="NAU379" s="495"/>
      <c r="NAV379" s="503"/>
      <c r="NAW379" s="500"/>
      <c r="NAX379" s="500"/>
      <c r="NAY379" s="18"/>
      <c r="NAZ379" s="508"/>
      <c r="NBA379" s="507"/>
      <c r="NBB379" s="507"/>
      <c r="NBC379" s="506"/>
      <c r="NBD379" s="505"/>
      <c r="NBE379" s="504"/>
      <c r="NBG379" s="512"/>
      <c r="NBH379" s="511"/>
      <c r="NBI379" s="510"/>
      <c r="NBJ379" s="510"/>
      <c r="NBK379" s="497"/>
      <c r="NBL379" s="496"/>
      <c r="NBM379" s="509"/>
      <c r="NBN379" s="503"/>
      <c r="NBO379" s="501"/>
      <c r="NBP379" s="495"/>
      <c r="NBQ379" s="503"/>
      <c r="NBR379" s="500"/>
      <c r="NBS379" s="500"/>
      <c r="NBT379" s="18"/>
      <c r="NBU379" s="508"/>
      <c r="NBV379" s="507"/>
      <c r="NBW379" s="507"/>
      <c r="NBX379" s="506"/>
      <c r="NBY379" s="505"/>
      <c r="NBZ379" s="504"/>
      <c r="NCB379" s="512"/>
      <c r="NCC379" s="511"/>
      <c r="NCD379" s="510"/>
      <c r="NCE379" s="510"/>
      <c r="NCF379" s="497"/>
      <c r="NCG379" s="496"/>
      <c r="NCH379" s="509"/>
      <c r="NCI379" s="503"/>
      <c r="NCJ379" s="501"/>
      <c r="NCK379" s="495"/>
      <c r="NCL379" s="503"/>
      <c r="NCM379" s="500"/>
      <c r="NCN379" s="500"/>
      <c r="NCO379" s="18"/>
      <c r="NCP379" s="508"/>
      <c r="NCQ379" s="507"/>
      <c r="NCR379" s="507"/>
      <c r="NCS379" s="506"/>
      <c r="NCT379" s="505"/>
      <c r="NCU379" s="504"/>
      <c r="NCW379" s="512"/>
      <c r="NCX379" s="511"/>
      <c r="NCY379" s="510"/>
      <c r="NCZ379" s="510"/>
      <c r="NDA379" s="497"/>
      <c r="NDB379" s="496"/>
      <c r="NDC379" s="509"/>
      <c r="NDD379" s="503"/>
      <c r="NDE379" s="501"/>
      <c r="NDF379" s="495"/>
      <c r="NDG379" s="503"/>
      <c r="NDH379" s="500"/>
      <c r="NDI379" s="500"/>
      <c r="NDJ379" s="18"/>
      <c r="NDK379" s="508"/>
      <c r="NDL379" s="507"/>
      <c r="NDM379" s="507"/>
      <c r="NDN379" s="506"/>
      <c r="NDO379" s="505"/>
      <c r="NDP379" s="504"/>
      <c r="NDR379" s="512"/>
      <c r="NDS379" s="511"/>
      <c r="NDT379" s="510"/>
      <c r="NDU379" s="510"/>
      <c r="NDV379" s="497"/>
      <c r="NDW379" s="496"/>
      <c r="NDX379" s="509"/>
      <c r="NDY379" s="503"/>
      <c r="NDZ379" s="501"/>
      <c r="NEA379" s="495"/>
      <c r="NEB379" s="503"/>
      <c r="NEC379" s="500"/>
      <c r="NED379" s="500"/>
      <c r="NEE379" s="18"/>
      <c r="NEF379" s="508"/>
      <c r="NEG379" s="507"/>
      <c r="NEH379" s="507"/>
      <c r="NEI379" s="506"/>
      <c r="NEJ379" s="505"/>
      <c r="NEK379" s="504"/>
      <c r="NEM379" s="512"/>
      <c r="NEN379" s="511"/>
      <c r="NEO379" s="510"/>
      <c r="NEP379" s="510"/>
      <c r="NEQ379" s="497"/>
      <c r="NER379" s="496"/>
      <c r="NES379" s="509"/>
      <c r="NET379" s="503"/>
      <c r="NEU379" s="501"/>
      <c r="NEV379" s="495"/>
      <c r="NEW379" s="503"/>
      <c r="NEX379" s="500"/>
      <c r="NEY379" s="500"/>
      <c r="NEZ379" s="18"/>
      <c r="NFA379" s="508"/>
      <c r="NFB379" s="507"/>
      <c r="NFC379" s="507"/>
      <c r="NFD379" s="506"/>
      <c r="NFE379" s="505"/>
      <c r="NFF379" s="504"/>
      <c r="NFH379" s="512"/>
      <c r="NFI379" s="511"/>
      <c r="NFJ379" s="510"/>
      <c r="NFK379" s="510"/>
      <c r="NFL379" s="497"/>
      <c r="NFM379" s="496"/>
      <c r="NFN379" s="509"/>
      <c r="NFO379" s="503"/>
      <c r="NFP379" s="501"/>
      <c r="NFQ379" s="495"/>
      <c r="NFR379" s="503"/>
      <c r="NFS379" s="500"/>
      <c r="NFT379" s="500"/>
      <c r="NFU379" s="18"/>
      <c r="NFV379" s="508"/>
      <c r="NFW379" s="507"/>
      <c r="NFX379" s="507"/>
      <c r="NFY379" s="506"/>
      <c r="NFZ379" s="505"/>
      <c r="NGA379" s="504"/>
      <c r="NGC379" s="512"/>
      <c r="NGD379" s="511"/>
      <c r="NGE379" s="510"/>
      <c r="NGF379" s="510"/>
      <c r="NGG379" s="497"/>
      <c r="NGH379" s="496"/>
      <c r="NGI379" s="509"/>
      <c r="NGJ379" s="503"/>
      <c r="NGK379" s="501"/>
      <c r="NGL379" s="495"/>
      <c r="NGM379" s="503"/>
      <c r="NGN379" s="500"/>
      <c r="NGO379" s="500"/>
      <c r="NGP379" s="18"/>
      <c r="NGQ379" s="508"/>
      <c r="NGR379" s="507"/>
      <c r="NGS379" s="507"/>
      <c r="NGT379" s="506"/>
      <c r="NGU379" s="505"/>
      <c r="NGV379" s="504"/>
      <c r="NGX379" s="512"/>
      <c r="NGY379" s="511"/>
      <c r="NGZ379" s="510"/>
      <c r="NHA379" s="510"/>
      <c r="NHB379" s="497"/>
      <c r="NHC379" s="496"/>
      <c r="NHD379" s="509"/>
      <c r="NHE379" s="503"/>
      <c r="NHF379" s="501"/>
      <c r="NHG379" s="495"/>
      <c r="NHH379" s="503"/>
      <c r="NHI379" s="500"/>
      <c r="NHJ379" s="500"/>
      <c r="NHK379" s="18"/>
      <c r="NHL379" s="508"/>
      <c r="NHM379" s="507"/>
      <c r="NHN379" s="507"/>
      <c r="NHO379" s="506"/>
      <c r="NHP379" s="505"/>
      <c r="NHQ379" s="504"/>
      <c r="NHS379" s="512"/>
      <c r="NHT379" s="511"/>
      <c r="NHU379" s="510"/>
      <c r="NHV379" s="510"/>
      <c r="NHW379" s="497"/>
      <c r="NHX379" s="496"/>
      <c r="NHY379" s="509"/>
      <c r="NHZ379" s="503"/>
      <c r="NIA379" s="501"/>
      <c r="NIB379" s="495"/>
      <c r="NIC379" s="503"/>
      <c r="NID379" s="500"/>
      <c r="NIE379" s="500"/>
      <c r="NIF379" s="18"/>
      <c r="NIG379" s="508"/>
      <c r="NIH379" s="507"/>
      <c r="NII379" s="507"/>
      <c r="NIJ379" s="506"/>
      <c r="NIK379" s="505"/>
      <c r="NIL379" s="504"/>
      <c r="NIN379" s="512"/>
      <c r="NIO379" s="511"/>
      <c r="NIP379" s="510"/>
      <c r="NIQ379" s="510"/>
      <c r="NIR379" s="497"/>
      <c r="NIS379" s="496"/>
      <c r="NIT379" s="509"/>
      <c r="NIU379" s="503"/>
      <c r="NIV379" s="501"/>
      <c r="NIW379" s="495"/>
      <c r="NIX379" s="503"/>
      <c r="NIY379" s="500"/>
      <c r="NIZ379" s="500"/>
      <c r="NJA379" s="18"/>
      <c r="NJB379" s="508"/>
      <c r="NJC379" s="507"/>
      <c r="NJD379" s="507"/>
      <c r="NJE379" s="506"/>
      <c r="NJF379" s="505"/>
      <c r="NJG379" s="504"/>
      <c r="NJI379" s="512"/>
      <c r="NJJ379" s="511"/>
      <c r="NJK379" s="510"/>
      <c r="NJL379" s="510"/>
      <c r="NJM379" s="497"/>
      <c r="NJN379" s="496"/>
      <c r="NJO379" s="509"/>
      <c r="NJP379" s="503"/>
      <c r="NJQ379" s="501"/>
      <c r="NJR379" s="495"/>
      <c r="NJS379" s="503"/>
      <c r="NJT379" s="500"/>
      <c r="NJU379" s="500"/>
      <c r="NJV379" s="18"/>
      <c r="NJW379" s="508"/>
      <c r="NJX379" s="507"/>
      <c r="NJY379" s="507"/>
      <c r="NJZ379" s="506"/>
      <c r="NKA379" s="505"/>
      <c r="NKB379" s="504"/>
      <c r="NKD379" s="512"/>
      <c r="NKE379" s="511"/>
      <c r="NKF379" s="510"/>
      <c r="NKG379" s="510"/>
      <c r="NKH379" s="497"/>
      <c r="NKI379" s="496"/>
      <c r="NKJ379" s="509"/>
      <c r="NKK379" s="503"/>
      <c r="NKL379" s="501"/>
      <c r="NKM379" s="495"/>
      <c r="NKN379" s="503"/>
      <c r="NKO379" s="500"/>
      <c r="NKP379" s="500"/>
      <c r="NKQ379" s="18"/>
      <c r="NKR379" s="508"/>
      <c r="NKS379" s="507"/>
      <c r="NKT379" s="507"/>
      <c r="NKU379" s="506"/>
      <c r="NKV379" s="505"/>
      <c r="NKW379" s="504"/>
      <c r="NKY379" s="512"/>
      <c r="NKZ379" s="511"/>
      <c r="NLA379" s="510"/>
      <c r="NLB379" s="510"/>
      <c r="NLC379" s="497"/>
      <c r="NLD379" s="496"/>
      <c r="NLE379" s="509"/>
      <c r="NLF379" s="503"/>
      <c r="NLG379" s="501"/>
      <c r="NLH379" s="495"/>
      <c r="NLI379" s="503"/>
      <c r="NLJ379" s="500"/>
      <c r="NLK379" s="500"/>
      <c r="NLL379" s="18"/>
      <c r="NLM379" s="508"/>
      <c r="NLN379" s="507"/>
      <c r="NLO379" s="507"/>
      <c r="NLP379" s="506"/>
      <c r="NLQ379" s="505"/>
      <c r="NLR379" s="504"/>
      <c r="NLT379" s="512"/>
      <c r="NLU379" s="511"/>
      <c r="NLV379" s="510"/>
      <c r="NLW379" s="510"/>
      <c r="NLX379" s="497"/>
      <c r="NLY379" s="496"/>
      <c r="NLZ379" s="509"/>
      <c r="NMA379" s="503"/>
      <c r="NMB379" s="501"/>
      <c r="NMC379" s="495"/>
      <c r="NMD379" s="503"/>
      <c r="NME379" s="500"/>
      <c r="NMF379" s="500"/>
      <c r="NMG379" s="18"/>
      <c r="NMH379" s="508"/>
      <c r="NMI379" s="507"/>
      <c r="NMJ379" s="507"/>
      <c r="NMK379" s="506"/>
      <c r="NML379" s="505"/>
      <c r="NMM379" s="504"/>
      <c r="NMO379" s="512"/>
      <c r="NMP379" s="511"/>
      <c r="NMQ379" s="510"/>
      <c r="NMR379" s="510"/>
      <c r="NMS379" s="497"/>
      <c r="NMT379" s="496"/>
      <c r="NMU379" s="509"/>
      <c r="NMV379" s="503"/>
      <c r="NMW379" s="501"/>
      <c r="NMX379" s="495"/>
      <c r="NMY379" s="503"/>
      <c r="NMZ379" s="500"/>
      <c r="NNA379" s="500"/>
      <c r="NNB379" s="18"/>
      <c r="NNC379" s="508"/>
      <c r="NND379" s="507"/>
      <c r="NNE379" s="507"/>
      <c r="NNF379" s="506"/>
      <c r="NNG379" s="505"/>
      <c r="NNH379" s="504"/>
      <c r="NNJ379" s="512"/>
      <c r="NNK379" s="511"/>
      <c r="NNL379" s="510"/>
      <c r="NNM379" s="510"/>
      <c r="NNN379" s="497"/>
      <c r="NNO379" s="496"/>
      <c r="NNP379" s="509"/>
      <c r="NNQ379" s="503"/>
      <c r="NNR379" s="501"/>
      <c r="NNS379" s="495"/>
      <c r="NNT379" s="503"/>
      <c r="NNU379" s="500"/>
      <c r="NNV379" s="500"/>
      <c r="NNW379" s="18"/>
      <c r="NNX379" s="508"/>
      <c r="NNY379" s="507"/>
      <c r="NNZ379" s="507"/>
      <c r="NOA379" s="506"/>
      <c r="NOB379" s="505"/>
      <c r="NOC379" s="504"/>
      <c r="NOE379" s="512"/>
      <c r="NOF379" s="511"/>
      <c r="NOG379" s="510"/>
      <c r="NOH379" s="510"/>
      <c r="NOI379" s="497"/>
      <c r="NOJ379" s="496"/>
      <c r="NOK379" s="509"/>
      <c r="NOL379" s="503"/>
      <c r="NOM379" s="501"/>
      <c r="NON379" s="495"/>
      <c r="NOO379" s="503"/>
      <c r="NOP379" s="500"/>
      <c r="NOQ379" s="500"/>
      <c r="NOR379" s="18"/>
      <c r="NOS379" s="508"/>
      <c r="NOT379" s="507"/>
      <c r="NOU379" s="507"/>
      <c r="NOV379" s="506"/>
      <c r="NOW379" s="505"/>
      <c r="NOX379" s="504"/>
      <c r="NOZ379" s="512"/>
      <c r="NPA379" s="511"/>
      <c r="NPB379" s="510"/>
      <c r="NPC379" s="510"/>
      <c r="NPD379" s="497"/>
      <c r="NPE379" s="496"/>
      <c r="NPF379" s="509"/>
      <c r="NPG379" s="503"/>
      <c r="NPH379" s="501"/>
      <c r="NPI379" s="495"/>
      <c r="NPJ379" s="503"/>
      <c r="NPK379" s="500"/>
      <c r="NPL379" s="500"/>
      <c r="NPM379" s="18"/>
      <c r="NPN379" s="508"/>
      <c r="NPO379" s="507"/>
      <c r="NPP379" s="507"/>
      <c r="NPQ379" s="506"/>
      <c r="NPR379" s="505"/>
      <c r="NPS379" s="504"/>
      <c r="NPU379" s="512"/>
      <c r="NPV379" s="511"/>
      <c r="NPW379" s="510"/>
      <c r="NPX379" s="510"/>
      <c r="NPY379" s="497"/>
      <c r="NPZ379" s="496"/>
      <c r="NQA379" s="509"/>
      <c r="NQB379" s="503"/>
      <c r="NQC379" s="501"/>
      <c r="NQD379" s="495"/>
      <c r="NQE379" s="503"/>
      <c r="NQF379" s="500"/>
      <c r="NQG379" s="500"/>
      <c r="NQH379" s="18"/>
      <c r="NQI379" s="508"/>
      <c r="NQJ379" s="507"/>
      <c r="NQK379" s="507"/>
      <c r="NQL379" s="506"/>
      <c r="NQM379" s="505"/>
      <c r="NQN379" s="504"/>
      <c r="NQP379" s="512"/>
      <c r="NQQ379" s="511"/>
      <c r="NQR379" s="510"/>
      <c r="NQS379" s="510"/>
      <c r="NQT379" s="497"/>
      <c r="NQU379" s="496"/>
      <c r="NQV379" s="509"/>
      <c r="NQW379" s="503"/>
      <c r="NQX379" s="501"/>
      <c r="NQY379" s="495"/>
      <c r="NQZ379" s="503"/>
      <c r="NRA379" s="500"/>
      <c r="NRB379" s="500"/>
      <c r="NRC379" s="18"/>
      <c r="NRD379" s="508"/>
      <c r="NRE379" s="507"/>
      <c r="NRF379" s="507"/>
      <c r="NRG379" s="506"/>
      <c r="NRH379" s="505"/>
      <c r="NRI379" s="504"/>
      <c r="NRK379" s="512"/>
      <c r="NRL379" s="511"/>
      <c r="NRM379" s="510"/>
      <c r="NRN379" s="510"/>
      <c r="NRO379" s="497"/>
      <c r="NRP379" s="496"/>
      <c r="NRQ379" s="509"/>
      <c r="NRR379" s="503"/>
      <c r="NRS379" s="501"/>
      <c r="NRT379" s="495"/>
      <c r="NRU379" s="503"/>
      <c r="NRV379" s="500"/>
      <c r="NRW379" s="500"/>
      <c r="NRX379" s="18"/>
      <c r="NRY379" s="508"/>
      <c r="NRZ379" s="507"/>
      <c r="NSA379" s="507"/>
      <c r="NSB379" s="506"/>
      <c r="NSC379" s="505"/>
      <c r="NSD379" s="504"/>
      <c r="NSF379" s="512"/>
      <c r="NSG379" s="511"/>
      <c r="NSH379" s="510"/>
      <c r="NSI379" s="510"/>
      <c r="NSJ379" s="497"/>
      <c r="NSK379" s="496"/>
      <c r="NSL379" s="509"/>
      <c r="NSM379" s="503"/>
      <c r="NSN379" s="501"/>
      <c r="NSO379" s="495"/>
      <c r="NSP379" s="503"/>
      <c r="NSQ379" s="500"/>
      <c r="NSR379" s="500"/>
      <c r="NSS379" s="18"/>
      <c r="NST379" s="508"/>
      <c r="NSU379" s="507"/>
      <c r="NSV379" s="507"/>
      <c r="NSW379" s="506"/>
      <c r="NSX379" s="505"/>
      <c r="NSY379" s="504"/>
      <c r="NTA379" s="512"/>
      <c r="NTB379" s="511"/>
      <c r="NTC379" s="510"/>
      <c r="NTD379" s="510"/>
      <c r="NTE379" s="497"/>
      <c r="NTF379" s="496"/>
      <c r="NTG379" s="509"/>
      <c r="NTH379" s="503"/>
      <c r="NTI379" s="501"/>
      <c r="NTJ379" s="495"/>
      <c r="NTK379" s="503"/>
      <c r="NTL379" s="500"/>
      <c r="NTM379" s="500"/>
      <c r="NTN379" s="18"/>
      <c r="NTO379" s="508"/>
      <c r="NTP379" s="507"/>
      <c r="NTQ379" s="507"/>
      <c r="NTR379" s="506"/>
      <c r="NTS379" s="505"/>
      <c r="NTT379" s="504"/>
      <c r="NTV379" s="512"/>
      <c r="NTW379" s="511"/>
      <c r="NTX379" s="510"/>
      <c r="NTY379" s="510"/>
      <c r="NTZ379" s="497"/>
      <c r="NUA379" s="496"/>
      <c r="NUB379" s="509"/>
      <c r="NUC379" s="503"/>
      <c r="NUD379" s="501"/>
      <c r="NUE379" s="495"/>
      <c r="NUF379" s="503"/>
      <c r="NUG379" s="500"/>
      <c r="NUH379" s="500"/>
      <c r="NUI379" s="18"/>
      <c r="NUJ379" s="508"/>
      <c r="NUK379" s="507"/>
      <c r="NUL379" s="507"/>
      <c r="NUM379" s="506"/>
      <c r="NUN379" s="505"/>
      <c r="NUO379" s="504"/>
      <c r="NUQ379" s="512"/>
      <c r="NUR379" s="511"/>
      <c r="NUS379" s="510"/>
      <c r="NUT379" s="510"/>
      <c r="NUU379" s="497"/>
      <c r="NUV379" s="496"/>
      <c r="NUW379" s="509"/>
      <c r="NUX379" s="503"/>
      <c r="NUY379" s="501"/>
      <c r="NUZ379" s="495"/>
      <c r="NVA379" s="503"/>
      <c r="NVB379" s="500"/>
      <c r="NVC379" s="500"/>
      <c r="NVD379" s="18"/>
      <c r="NVE379" s="508"/>
      <c r="NVF379" s="507"/>
      <c r="NVG379" s="507"/>
      <c r="NVH379" s="506"/>
      <c r="NVI379" s="505"/>
      <c r="NVJ379" s="504"/>
      <c r="NVL379" s="512"/>
      <c r="NVM379" s="511"/>
      <c r="NVN379" s="510"/>
      <c r="NVO379" s="510"/>
      <c r="NVP379" s="497"/>
      <c r="NVQ379" s="496"/>
      <c r="NVR379" s="509"/>
      <c r="NVS379" s="503"/>
      <c r="NVT379" s="501"/>
      <c r="NVU379" s="495"/>
      <c r="NVV379" s="503"/>
      <c r="NVW379" s="500"/>
      <c r="NVX379" s="500"/>
      <c r="NVY379" s="18"/>
      <c r="NVZ379" s="508"/>
      <c r="NWA379" s="507"/>
      <c r="NWB379" s="507"/>
      <c r="NWC379" s="506"/>
      <c r="NWD379" s="505"/>
      <c r="NWE379" s="504"/>
      <c r="NWG379" s="512"/>
      <c r="NWH379" s="511"/>
      <c r="NWI379" s="510"/>
      <c r="NWJ379" s="510"/>
      <c r="NWK379" s="497"/>
      <c r="NWL379" s="496"/>
      <c r="NWM379" s="509"/>
      <c r="NWN379" s="503"/>
      <c r="NWO379" s="501"/>
      <c r="NWP379" s="495"/>
      <c r="NWQ379" s="503"/>
      <c r="NWR379" s="500"/>
      <c r="NWS379" s="500"/>
      <c r="NWT379" s="18"/>
      <c r="NWU379" s="508"/>
      <c r="NWV379" s="507"/>
      <c r="NWW379" s="507"/>
      <c r="NWX379" s="506"/>
      <c r="NWY379" s="505"/>
      <c r="NWZ379" s="504"/>
      <c r="NXB379" s="512"/>
      <c r="NXC379" s="511"/>
      <c r="NXD379" s="510"/>
      <c r="NXE379" s="510"/>
      <c r="NXF379" s="497"/>
      <c r="NXG379" s="496"/>
      <c r="NXH379" s="509"/>
      <c r="NXI379" s="503"/>
      <c r="NXJ379" s="501"/>
      <c r="NXK379" s="495"/>
      <c r="NXL379" s="503"/>
      <c r="NXM379" s="500"/>
      <c r="NXN379" s="500"/>
      <c r="NXO379" s="18"/>
      <c r="NXP379" s="508"/>
      <c r="NXQ379" s="507"/>
      <c r="NXR379" s="507"/>
      <c r="NXS379" s="506"/>
      <c r="NXT379" s="505"/>
      <c r="NXU379" s="504"/>
      <c r="NXW379" s="512"/>
      <c r="NXX379" s="511"/>
      <c r="NXY379" s="510"/>
      <c r="NXZ379" s="510"/>
      <c r="NYA379" s="497"/>
      <c r="NYB379" s="496"/>
      <c r="NYC379" s="509"/>
      <c r="NYD379" s="503"/>
      <c r="NYE379" s="501"/>
      <c r="NYF379" s="495"/>
      <c r="NYG379" s="503"/>
      <c r="NYH379" s="500"/>
      <c r="NYI379" s="500"/>
      <c r="NYJ379" s="18"/>
      <c r="NYK379" s="508"/>
      <c r="NYL379" s="507"/>
      <c r="NYM379" s="507"/>
      <c r="NYN379" s="506"/>
      <c r="NYO379" s="505"/>
      <c r="NYP379" s="504"/>
      <c r="NYR379" s="512"/>
      <c r="NYS379" s="511"/>
      <c r="NYT379" s="510"/>
      <c r="NYU379" s="510"/>
      <c r="NYV379" s="497"/>
      <c r="NYW379" s="496"/>
      <c r="NYX379" s="509"/>
      <c r="NYY379" s="503"/>
      <c r="NYZ379" s="501"/>
      <c r="NZA379" s="495"/>
      <c r="NZB379" s="503"/>
      <c r="NZC379" s="500"/>
      <c r="NZD379" s="500"/>
      <c r="NZE379" s="18"/>
      <c r="NZF379" s="508"/>
      <c r="NZG379" s="507"/>
      <c r="NZH379" s="507"/>
      <c r="NZI379" s="506"/>
      <c r="NZJ379" s="505"/>
      <c r="NZK379" s="504"/>
      <c r="NZM379" s="512"/>
      <c r="NZN379" s="511"/>
      <c r="NZO379" s="510"/>
      <c r="NZP379" s="510"/>
      <c r="NZQ379" s="497"/>
      <c r="NZR379" s="496"/>
      <c r="NZS379" s="509"/>
      <c r="NZT379" s="503"/>
      <c r="NZU379" s="501"/>
      <c r="NZV379" s="495"/>
      <c r="NZW379" s="503"/>
      <c r="NZX379" s="500"/>
      <c r="NZY379" s="500"/>
      <c r="NZZ379" s="18"/>
      <c r="OAA379" s="508"/>
      <c r="OAB379" s="507"/>
      <c r="OAC379" s="507"/>
      <c r="OAD379" s="506"/>
      <c r="OAE379" s="505"/>
      <c r="OAF379" s="504"/>
      <c r="OAH379" s="512"/>
      <c r="OAI379" s="511"/>
      <c r="OAJ379" s="510"/>
      <c r="OAK379" s="510"/>
      <c r="OAL379" s="497"/>
      <c r="OAM379" s="496"/>
      <c r="OAN379" s="509"/>
      <c r="OAO379" s="503"/>
      <c r="OAP379" s="501"/>
      <c r="OAQ379" s="495"/>
      <c r="OAR379" s="503"/>
      <c r="OAS379" s="500"/>
      <c r="OAT379" s="500"/>
      <c r="OAU379" s="18"/>
      <c r="OAV379" s="508"/>
      <c r="OAW379" s="507"/>
      <c r="OAX379" s="507"/>
      <c r="OAY379" s="506"/>
      <c r="OAZ379" s="505"/>
      <c r="OBA379" s="504"/>
      <c r="OBC379" s="512"/>
      <c r="OBD379" s="511"/>
      <c r="OBE379" s="510"/>
      <c r="OBF379" s="510"/>
      <c r="OBG379" s="497"/>
      <c r="OBH379" s="496"/>
      <c r="OBI379" s="509"/>
      <c r="OBJ379" s="503"/>
      <c r="OBK379" s="501"/>
      <c r="OBL379" s="495"/>
      <c r="OBM379" s="503"/>
      <c r="OBN379" s="500"/>
      <c r="OBO379" s="500"/>
      <c r="OBP379" s="18"/>
      <c r="OBQ379" s="508"/>
      <c r="OBR379" s="507"/>
      <c r="OBS379" s="507"/>
      <c r="OBT379" s="506"/>
      <c r="OBU379" s="505"/>
      <c r="OBV379" s="504"/>
      <c r="OBX379" s="512"/>
      <c r="OBY379" s="511"/>
      <c r="OBZ379" s="510"/>
      <c r="OCA379" s="510"/>
      <c r="OCB379" s="497"/>
      <c r="OCC379" s="496"/>
      <c r="OCD379" s="509"/>
      <c r="OCE379" s="503"/>
      <c r="OCF379" s="501"/>
      <c r="OCG379" s="495"/>
      <c r="OCH379" s="503"/>
      <c r="OCI379" s="500"/>
      <c r="OCJ379" s="500"/>
      <c r="OCK379" s="18"/>
      <c r="OCL379" s="508"/>
      <c r="OCM379" s="507"/>
      <c r="OCN379" s="507"/>
      <c r="OCO379" s="506"/>
      <c r="OCP379" s="505"/>
      <c r="OCQ379" s="504"/>
      <c r="OCS379" s="512"/>
      <c r="OCT379" s="511"/>
      <c r="OCU379" s="510"/>
      <c r="OCV379" s="510"/>
      <c r="OCW379" s="497"/>
      <c r="OCX379" s="496"/>
      <c r="OCY379" s="509"/>
      <c r="OCZ379" s="503"/>
      <c r="ODA379" s="501"/>
      <c r="ODB379" s="495"/>
      <c r="ODC379" s="503"/>
      <c r="ODD379" s="500"/>
      <c r="ODE379" s="500"/>
      <c r="ODF379" s="18"/>
      <c r="ODG379" s="508"/>
      <c r="ODH379" s="507"/>
      <c r="ODI379" s="507"/>
      <c r="ODJ379" s="506"/>
      <c r="ODK379" s="505"/>
      <c r="ODL379" s="504"/>
      <c r="ODN379" s="512"/>
      <c r="ODO379" s="511"/>
      <c r="ODP379" s="510"/>
      <c r="ODQ379" s="510"/>
      <c r="ODR379" s="497"/>
      <c r="ODS379" s="496"/>
      <c r="ODT379" s="509"/>
      <c r="ODU379" s="503"/>
      <c r="ODV379" s="501"/>
      <c r="ODW379" s="495"/>
      <c r="ODX379" s="503"/>
      <c r="ODY379" s="500"/>
      <c r="ODZ379" s="500"/>
      <c r="OEA379" s="18"/>
      <c r="OEB379" s="508"/>
      <c r="OEC379" s="507"/>
      <c r="OED379" s="507"/>
      <c r="OEE379" s="506"/>
      <c r="OEF379" s="505"/>
      <c r="OEG379" s="504"/>
      <c r="OEI379" s="512"/>
      <c r="OEJ379" s="511"/>
      <c r="OEK379" s="510"/>
      <c r="OEL379" s="510"/>
      <c r="OEM379" s="497"/>
      <c r="OEN379" s="496"/>
      <c r="OEO379" s="509"/>
      <c r="OEP379" s="503"/>
      <c r="OEQ379" s="501"/>
      <c r="OER379" s="495"/>
      <c r="OES379" s="503"/>
      <c r="OET379" s="500"/>
      <c r="OEU379" s="500"/>
      <c r="OEV379" s="18"/>
      <c r="OEW379" s="508"/>
      <c r="OEX379" s="507"/>
      <c r="OEY379" s="507"/>
      <c r="OEZ379" s="506"/>
      <c r="OFA379" s="505"/>
      <c r="OFB379" s="504"/>
      <c r="OFD379" s="512"/>
      <c r="OFE379" s="511"/>
      <c r="OFF379" s="510"/>
      <c r="OFG379" s="510"/>
      <c r="OFH379" s="497"/>
      <c r="OFI379" s="496"/>
      <c r="OFJ379" s="509"/>
      <c r="OFK379" s="503"/>
      <c r="OFL379" s="501"/>
      <c r="OFM379" s="495"/>
      <c r="OFN379" s="503"/>
      <c r="OFO379" s="500"/>
      <c r="OFP379" s="500"/>
      <c r="OFQ379" s="18"/>
      <c r="OFR379" s="508"/>
      <c r="OFS379" s="507"/>
      <c r="OFT379" s="507"/>
      <c r="OFU379" s="506"/>
      <c r="OFV379" s="505"/>
      <c r="OFW379" s="504"/>
      <c r="OFY379" s="512"/>
      <c r="OFZ379" s="511"/>
      <c r="OGA379" s="510"/>
      <c r="OGB379" s="510"/>
      <c r="OGC379" s="497"/>
      <c r="OGD379" s="496"/>
      <c r="OGE379" s="509"/>
      <c r="OGF379" s="503"/>
      <c r="OGG379" s="501"/>
      <c r="OGH379" s="495"/>
      <c r="OGI379" s="503"/>
      <c r="OGJ379" s="500"/>
      <c r="OGK379" s="500"/>
      <c r="OGL379" s="18"/>
      <c r="OGM379" s="508"/>
      <c r="OGN379" s="507"/>
      <c r="OGO379" s="507"/>
      <c r="OGP379" s="506"/>
      <c r="OGQ379" s="505"/>
      <c r="OGR379" s="504"/>
      <c r="OGT379" s="512"/>
      <c r="OGU379" s="511"/>
      <c r="OGV379" s="510"/>
      <c r="OGW379" s="510"/>
      <c r="OGX379" s="497"/>
      <c r="OGY379" s="496"/>
      <c r="OGZ379" s="509"/>
      <c r="OHA379" s="503"/>
      <c r="OHB379" s="501"/>
      <c r="OHC379" s="495"/>
      <c r="OHD379" s="503"/>
      <c r="OHE379" s="500"/>
      <c r="OHF379" s="500"/>
      <c r="OHG379" s="18"/>
      <c r="OHH379" s="508"/>
      <c r="OHI379" s="507"/>
      <c r="OHJ379" s="507"/>
      <c r="OHK379" s="506"/>
      <c r="OHL379" s="505"/>
      <c r="OHM379" s="504"/>
      <c r="OHO379" s="512"/>
      <c r="OHP379" s="511"/>
      <c r="OHQ379" s="510"/>
      <c r="OHR379" s="510"/>
      <c r="OHS379" s="497"/>
      <c r="OHT379" s="496"/>
      <c r="OHU379" s="509"/>
      <c r="OHV379" s="503"/>
      <c r="OHW379" s="501"/>
      <c r="OHX379" s="495"/>
      <c r="OHY379" s="503"/>
      <c r="OHZ379" s="500"/>
      <c r="OIA379" s="500"/>
      <c r="OIB379" s="18"/>
      <c r="OIC379" s="508"/>
      <c r="OID379" s="507"/>
      <c r="OIE379" s="507"/>
      <c r="OIF379" s="506"/>
      <c r="OIG379" s="505"/>
      <c r="OIH379" s="504"/>
      <c r="OIJ379" s="512"/>
      <c r="OIK379" s="511"/>
      <c r="OIL379" s="510"/>
      <c r="OIM379" s="510"/>
      <c r="OIN379" s="497"/>
      <c r="OIO379" s="496"/>
      <c r="OIP379" s="509"/>
      <c r="OIQ379" s="503"/>
      <c r="OIR379" s="501"/>
      <c r="OIS379" s="495"/>
      <c r="OIT379" s="503"/>
      <c r="OIU379" s="500"/>
      <c r="OIV379" s="500"/>
      <c r="OIW379" s="18"/>
      <c r="OIX379" s="508"/>
      <c r="OIY379" s="507"/>
      <c r="OIZ379" s="507"/>
      <c r="OJA379" s="506"/>
      <c r="OJB379" s="505"/>
      <c r="OJC379" s="504"/>
      <c r="OJE379" s="512"/>
      <c r="OJF379" s="511"/>
      <c r="OJG379" s="510"/>
      <c r="OJH379" s="510"/>
      <c r="OJI379" s="497"/>
      <c r="OJJ379" s="496"/>
      <c r="OJK379" s="509"/>
      <c r="OJL379" s="503"/>
      <c r="OJM379" s="501"/>
      <c r="OJN379" s="495"/>
      <c r="OJO379" s="503"/>
      <c r="OJP379" s="500"/>
      <c r="OJQ379" s="500"/>
      <c r="OJR379" s="18"/>
      <c r="OJS379" s="508"/>
      <c r="OJT379" s="507"/>
      <c r="OJU379" s="507"/>
      <c r="OJV379" s="506"/>
      <c r="OJW379" s="505"/>
      <c r="OJX379" s="504"/>
      <c r="OJZ379" s="512"/>
      <c r="OKA379" s="511"/>
      <c r="OKB379" s="510"/>
      <c r="OKC379" s="510"/>
      <c r="OKD379" s="497"/>
      <c r="OKE379" s="496"/>
      <c r="OKF379" s="509"/>
      <c r="OKG379" s="503"/>
      <c r="OKH379" s="501"/>
      <c r="OKI379" s="495"/>
      <c r="OKJ379" s="503"/>
      <c r="OKK379" s="500"/>
      <c r="OKL379" s="500"/>
      <c r="OKM379" s="18"/>
      <c r="OKN379" s="508"/>
      <c r="OKO379" s="507"/>
      <c r="OKP379" s="507"/>
      <c r="OKQ379" s="506"/>
      <c r="OKR379" s="505"/>
      <c r="OKS379" s="504"/>
      <c r="OKU379" s="512"/>
      <c r="OKV379" s="511"/>
      <c r="OKW379" s="510"/>
      <c r="OKX379" s="510"/>
      <c r="OKY379" s="497"/>
      <c r="OKZ379" s="496"/>
      <c r="OLA379" s="509"/>
      <c r="OLB379" s="503"/>
      <c r="OLC379" s="501"/>
      <c r="OLD379" s="495"/>
      <c r="OLE379" s="503"/>
      <c r="OLF379" s="500"/>
      <c r="OLG379" s="500"/>
      <c r="OLH379" s="18"/>
      <c r="OLI379" s="508"/>
      <c r="OLJ379" s="507"/>
      <c r="OLK379" s="507"/>
      <c r="OLL379" s="506"/>
      <c r="OLM379" s="505"/>
      <c r="OLN379" s="504"/>
      <c r="OLP379" s="512"/>
      <c r="OLQ379" s="511"/>
      <c r="OLR379" s="510"/>
      <c r="OLS379" s="510"/>
      <c r="OLT379" s="497"/>
      <c r="OLU379" s="496"/>
      <c r="OLV379" s="509"/>
      <c r="OLW379" s="503"/>
      <c r="OLX379" s="501"/>
      <c r="OLY379" s="495"/>
      <c r="OLZ379" s="503"/>
      <c r="OMA379" s="500"/>
      <c r="OMB379" s="500"/>
      <c r="OMC379" s="18"/>
      <c r="OMD379" s="508"/>
      <c r="OME379" s="507"/>
      <c r="OMF379" s="507"/>
      <c r="OMG379" s="506"/>
      <c r="OMH379" s="505"/>
      <c r="OMI379" s="504"/>
      <c r="OMK379" s="512"/>
      <c r="OML379" s="511"/>
      <c r="OMM379" s="510"/>
      <c r="OMN379" s="510"/>
      <c r="OMO379" s="497"/>
      <c r="OMP379" s="496"/>
      <c r="OMQ379" s="509"/>
      <c r="OMR379" s="503"/>
      <c r="OMS379" s="501"/>
      <c r="OMT379" s="495"/>
      <c r="OMU379" s="503"/>
      <c r="OMV379" s="500"/>
      <c r="OMW379" s="500"/>
      <c r="OMX379" s="18"/>
      <c r="OMY379" s="508"/>
      <c r="OMZ379" s="507"/>
      <c r="ONA379" s="507"/>
      <c r="ONB379" s="506"/>
      <c r="ONC379" s="505"/>
      <c r="OND379" s="504"/>
      <c r="ONF379" s="512"/>
      <c r="ONG379" s="511"/>
      <c r="ONH379" s="510"/>
      <c r="ONI379" s="510"/>
      <c r="ONJ379" s="497"/>
      <c r="ONK379" s="496"/>
      <c r="ONL379" s="509"/>
      <c r="ONM379" s="503"/>
      <c r="ONN379" s="501"/>
      <c r="ONO379" s="495"/>
      <c r="ONP379" s="503"/>
      <c r="ONQ379" s="500"/>
      <c r="ONR379" s="500"/>
      <c r="ONS379" s="18"/>
      <c r="ONT379" s="508"/>
      <c r="ONU379" s="507"/>
      <c r="ONV379" s="507"/>
      <c r="ONW379" s="506"/>
      <c r="ONX379" s="505"/>
      <c r="ONY379" s="504"/>
      <c r="OOA379" s="512"/>
      <c r="OOB379" s="511"/>
      <c r="OOC379" s="510"/>
      <c r="OOD379" s="510"/>
      <c r="OOE379" s="497"/>
      <c r="OOF379" s="496"/>
      <c r="OOG379" s="509"/>
      <c r="OOH379" s="503"/>
      <c r="OOI379" s="501"/>
      <c r="OOJ379" s="495"/>
      <c r="OOK379" s="503"/>
      <c r="OOL379" s="500"/>
      <c r="OOM379" s="500"/>
      <c r="OON379" s="18"/>
      <c r="OOO379" s="508"/>
      <c r="OOP379" s="507"/>
      <c r="OOQ379" s="507"/>
      <c r="OOR379" s="506"/>
      <c r="OOS379" s="505"/>
      <c r="OOT379" s="504"/>
      <c r="OOV379" s="512"/>
      <c r="OOW379" s="511"/>
      <c r="OOX379" s="510"/>
      <c r="OOY379" s="510"/>
      <c r="OOZ379" s="497"/>
      <c r="OPA379" s="496"/>
      <c r="OPB379" s="509"/>
      <c r="OPC379" s="503"/>
      <c r="OPD379" s="501"/>
      <c r="OPE379" s="495"/>
      <c r="OPF379" s="503"/>
      <c r="OPG379" s="500"/>
      <c r="OPH379" s="500"/>
      <c r="OPI379" s="18"/>
      <c r="OPJ379" s="508"/>
      <c r="OPK379" s="507"/>
      <c r="OPL379" s="507"/>
      <c r="OPM379" s="506"/>
      <c r="OPN379" s="505"/>
      <c r="OPO379" s="504"/>
      <c r="OPQ379" s="512"/>
      <c r="OPR379" s="511"/>
      <c r="OPS379" s="510"/>
      <c r="OPT379" s="510"/>
      <c r="OPU379" s="497"/>
      <c r="OPV379" s="496"/>
      <c r="OPW379" s="509"/>
      <c r="OPX379" s="503"/>
      <c r="OPY379" s="501"/>
      <c r="OPZ379" s="495"/>
      <c r="OQA379" s="503"/>
      <c r="OQB379" s="500"/>
      <c r="OQC379" s="500"/>
      <c r="OQD379" s="18"/>
      <c r="OQE379" s="508"/>
      <c r="OQF379" s="507"/>
      <c r="OQG379" s="507"/>
      <c r="OQH379" s="506"/>
      <c r="OQI379" s="505"/>
      <c r="OQJ379" s="504"/>
      <c r="OQL379" s="512"/>
      <c r="OQM379" s="511"/>
      <c r="OQN379" s="510"/>
      <c r="OQO379" s="510"/>
      <c r="OQP379" s="497"/>
      <c r="OQQ379" s="496"/>
      <c r="OQR379" s="509"/>
      <c r="OQS379" s="503"/>
      <c r="OQT379" s="501"/>
      <c r="OQU379" s="495"/>
      <c r="OQV379" s="503"/>
      <c r="OQW379" s="500"/>
      <c r="OQX379" s="500"/>
      <c r="OQY379" s="18"/>
      <c r="OQZ379" s="508"/>
      <c r="ORA379" s="507"/>
      <c r="ORB379" s="507"/>
      <c r="ORC379" s="506"/>
      <c r="ORD379" s="505"/>
      <c r="ORE379" s="504"/>
      <c r="ORG379" s="512"/>
      <c r="ORH379" s="511"/>
      <c r="ORI379" s="510"/>
      <c r="ORJ379" s="510"/>
      <c r="ORK379" s="497"/>
      <c r="ORL379" s="496"/>
      <c r="ORM379" s="509"/>
      <c r="ORN379" s="503"/>
      <c r="ORO379" s="501"/>
      <c r="ORP379" s="495"/>
      <c r="ORQ379" s="503"/>
      <c r="ORR379" s="500"/>
      <c r="ORS379" s="500"/>
      <c r="ORT379" s="18"/>
      <c r="ORU379" s="508"/>
      <c r="ORV379" s="507"/>
      <c r="ORW379" s="507"/>
      <c r="ORX379" s="506"/>
      <c r="ORY379" s="505"/>
      <c r="ORZ379" s="504"/>
      <c r="OSB379" s="512"/>
      <c r="OSC379" s="511"/>
      <c r="OSD379" s="510"/>
      <c r="OSE379" s="510"/>
      <c r="OSF379" s="497"/>
      <c r="OSG379" s="496"/>
      <c r="OSH379" s="509"/>
      <c r="OSI379" s="503"/>
      <c r="OSJ379" s="501"/>
      <c r="OSK379" s="495"/>
      <c r="OSL379" s="503"/>
      <c r="OSM379" s="500"/>
      <c r="OSN379" s="500"/>
      <c r="OSO379" s="18"/>
      <c r="OSP379" s="508"/>
      <c r="OSQ379" s="507"/>
      <c r="OSR379" s="507"/>
      <c r="OSS379" s="506"/>
      <c r="OST379" s="505"/>
      <c r="OSU379" s="504"/>
      <c r="OSW379" s="512"/>
      <c r="OSX379" s="511"/>
      <c r="OSY379" s="510"/>
      <c r="OSZ379" s="510"/>
      <c r="OTA379" s="497"/>
      <c r="OTB379" s="496"/>
      <c r="OTC379" s="509"/>
      <c r="OTD379" s="503"/>
      <c r="OTE379" s="501"/>
      <c r="OTF379" s="495"/>
      <c r="OTG379" s="503"/>
      <c r="OTH379" s="500"/>
      <c r="OTI379" s="500"/>
      <c r="OTJ379" s="18"/>
      <c r="OTK379" s="508"/>
      <c r="OTL379" s="507"/>
      <c r="OTM379" s="507"/>
      <c r="OTN379" s="506"/>
      <c r="OTO379" s="505"/>
      <c r="OTP379" s="504"/>
      <c r="OTR379" s="512"/>
      <c r="OTS379" s="511"/>
      <c r="OTT379" s="510"/>
      <c r="OTU379" s="510"/>
      <c r="OTV379" s="497"/>
      <c r="OTW379" s="496"/>
      <c r="OTX379" s="509"/>
      <c r="OTY379" s="503"/>
      <c r="OTZ379" s="501"/>
      <c r="OUA379" s="495"/>
      <c r="OUB379" s="503"/>
      <c r="OUC379" s="500"/>
      <c r="OUD379" s="500"/>
      <c r="OUE379" s="18"/>
      <c r="OUF379" s="508"/>
      <c r="OUG379" s="507"/>
      <c r="OUH379" s="507"/>
      <c r="OUI379" s="506"/>
      <c r="OUJ379" s="505"/>
      <c r="OUK379" s="504"/>
      <c r="OUM379" s="512"/>
      <c r="OUN379" s="511"/>
      <c r="OUO379" s="510"/>
      <c r="OUP379" s="510"/>
      <c r="OUQ379" s="497"/>
      <c r="OUR379" s="496"/>
      <c r="OUS379" s="509"/>
      <c r="OUT379" s="503"/>
      <c r="OUU379" s="501"/>
      <c r="OUV379" s="495"/>
      <c r="OUW379" s="503"/>
      <c r="OUX379" s="500"/>
      <c r="OUY379" s="500"/>
      <c r="OUZ379" s="18"/>
      <c r="OVA379" s="508"/>
      <c r="OVB379" s="507"/>
      <c r="OVC379" s="507"/>
      <c r="OVD379" s="506"/>
      <c r="OVE379" s="505"/>
      <c r="OVF379" s="504"/>
      <c r="OVH379" s="512"/>
      <c r="OVI379" s="511"/>
      <c r="OVJ379" s="510"/>
      <c r="OVK379" s="510"/>
      <c r="OVL379" s="497"/>
      <c r="OVM379" s="496"/>
      <c r="OVN379" s="509"/>
      <c r="OVO379" s="503"/>
      <c r="OVP379" s="501"/>
      <c r="OVQ379" s="495"/>
      <c r="OVR379" s="503"/>
      <c r="OVS379" s="500"/>
      <c r="OVT379" s="500"/>
      <c r="OVU379" s="18"/>
      <c r="OVV379" s="508"/>
      <c r="OVW379" s="507"/>
      <c r="OVX379" s="507"/>
      <c r="OVY379" s="506"/>
      <c r="OVZ379" s="505"/>
      <c r="OWA379" s="504"/>
      <c r="OWC379" s="512"/>
      <c r="OWD379" s="511"/>
      <c r="OWE379" s="510"/>
      <c r="OWF379" s="510"/>
      <c r="OWG379" s="497"/>
      <c r="OWH379" s="496"/>
      <c r="OWI379" s="509"/>
      <c r="OWJ379" s="503"/>
      <c r="OWK379" s="501"/>
      <c r="OWL379" s="495"/>
      <c r="OWM379" s="503"/>
      <c r="OWN379" s="500"/>
      <c r="OWO379" s="500"/>
      <c r="OWP379" s="18"/>
      <c r="OWQ379" s="508"/>
      <c r="OWR379" s="507"/>
      <c r="OWS379" s="507"/>
      <c r="OWT379" s="506"/>
      <c r="OWU379" s="505"/>
      <c r="OWV379" s="504"/>
      <c r="OWX379" s="512"/>
      <c r="OWY379" s="511"/>
      <c r="OWZ379" s="510"/>
      <c r="OXA379" s="510"/>
      <c r="OXB379" s="497"/>
      <c r="OXC379" s="496"/>
      <c r="OXD379" s="509"/>
      <c r="OXE379" s="503"/>
      <c r="OXF379" s="501"/>
      <c r="OXG379" s="495"/>
      <c r="OXH379" s="503"/>
      <c r="OXI379" s="500"/>
      <c r="OXJ379" s="500"/>
      <c r="OXK379" s="18"/>
      <c r="OXL379" s="508"/>
      <c r="OXM379" s="507"/>
      <c r="OXN379" s="507"/>
      <c r="OXO379" s="506"/>
      <c r="OXP379" s="505"/>
      <c r="OXQ379" s="504"/>
      <c r="OXS379" s="512"/>
      <c r="OXT379" s="511"/>
      <c r="OXU379" s="510"/>
      <c r="OXV379" s="510"/>
      <c r="OXW379" s="497"/>
      <c r="OXX379" s="496"/>
      <c r="OXY379" s="509"/>
      <c r="OXZ379" s="503"/>
      <c r="OYA379" s="501"/>
      <c r="OYB379" s="495"/>
      <c r="OYC379" s="503"/>
      <c r="OYD379" s="500"/>
      <c r="OYE379" s="500"/>
      <c r="OYF379" s="18"/>
      <c r="OYG379" s="508"/>
      <c r="OYH379" s="507"/>
      <c r="OYI379" s="507"/>
      <c r="OYJ379" s="506"/>
      <c r="OYK379" s="505"/>
      <c r="OYL379" s="504"/>
      <c r="OYN379" s="512"/>
      <c r="OYO379" s="511"/>
      <c r="OYP379" s="510"/>
      <c r="OYQ379" s="510"/>
      <c r="OYR379" s="497"/>
      <c r="OYS379" s="496"/>
      <c r="OYT379" s="509"/>
      <c r="OYU379" s="503"/>
      <c r="OYV379" s="501"/>
      <c r="OYW379" s="495"/>
      <c r="OYX379" s="503"/>
      <c r="OYY379" s="500"/>
      <c r="OYZ379" s="500"/>
      <c r="OZA379" s="18"/>
      <c r="OZB379" s="508"/>
      <c r="OZC379" s="507"/>
      <c r="OZD379" s="507"/>
      <c r="OZE379" s="506"/>
      <c r="OZF379" s="505"/>
      <c r="OZG379" s="504"/>
      <c r="OZI379" s="512"/>
      <c r="OZJ379" s="511"/>
      <c r="OZK379" s="510"/>
      <c r="OZL379" s="510"/>
      <c r="OZM379" s="497"/>
      <c r="OZN379" s="496"/>
      <c r="OZO379" s="509"/>
      <c r="OZP379" s="503"/>
      <c r="OZQ379" s="501"/>
      <c r="OZR379" s="495"/>
      <c r="OZS379" s="503"/>
      <c r="OZT379" s="500"/>
      <c r="OZU379" s="500"/>
      <c r="OZV379" s="18"/>
      <c r="OZW379" s="508"/>
      <c r="OZX379" s="507"/>
      <c r="OZY379" s="507"/>
      <c r="OZZ379" s="506"/>
      <c r="PAA379" s="505"/>
      <c r="PAB379" s="504"/>
      <c r="PAD379" s="512"/>
      <c r="PAE379" s="511"/>
      <c r="PAF379" s="510"/>
      <c r="PAG379" s="510"/>
      <c r="PAH379" s="497"/>
      <c r="PAI379" s="496"/>
      <c r="PAJ379" s="509"/>
      <c r="PAK379" s="503"/>
      <c r="PAL379" s="501"/>
      <c r="PAM379" s="495"/>
      <c r="PAN379" s="503"/>
      <c r="PAO379" s="500"/>
      <c r="PAP379" s="500"/>
      <c r="PAQ379" s="18"/>
      <c r="PAR379" s="508"/>
      <c r="PAS379" s="507"/>
      <c r="PAT379" s="507"/>
      <c r="PAU379" s="506"/>
      <c r="PAV379" s="505"/>
      <c r="PAW379" s="504"/>
      <c r="PAY379" s="512"/>
      <c r="PAZ379" s="511"/>
      <c r="PBA379" s="510"/>
      <c r="PBB379" s="510"/>
      <c r="PBC379" s="497"/>
      <c r="PBD379" s="496"/>
      <c r="PBE379" s="509"/>
      <c r="PBF379" s="503"/>
      <c r="PBG379" s="501"/>
      <c r="PBH379" s="495"/>
      <c r="PBI379" s="503"/>
      <c r="PBJ379" s="500"/>
      <c r="PBK379" s="500"/>
      <c r="PBL379" s="18"/>
      <c r="PBM379" s="508"/>
      <c r="PBN379" s="507"/>
      <c r="PBO379" s="507"/>
      <c r="PBP379" s="506"/>
      <c r="PBQ379" s="505"/>
      <c r="PBR379" s="504"/>
      <c r="PBT379" s="512"/>
      <c r="PBU379" s="511"/>
      <c r="PBV379" s="510"/>
      <c r="PBW379" s="510"/>
      <c r="PBX379" s="497"/>
      <c r="PBY379" s="496"/>
      <c r="PBZ379" s="509"/>
      <c r="PCA379" s="503"/>
      <c r="PCB379" s="501"/>
      <c r="PCC379" s="495"/>
      <c r="PCD379" s="503"/>
      <c r="PCE379" s="500"/>
      <c r="PCF379" s="500"/>
      <c r="PCG379" s="18"/>
      <c r="PCH379" s="508"/>
      <c r="PCI379" s="507"/>
      <c r="PCJ379" s="507"/>
      <c r="PCK379" s="506"/>
      <c r="PCL379" s="505"/>
      <c r="PCM379" s="504"/>
      <c r="PCO379" s="512"/>
      <c r="PCP379" s="511"/>
      <c r="PCQ379" s="510"/>
      <c r="PCR379" s="510"/>
      <c r="PCS379" s="497"/>
      <c r="PCT379" s="496"/>
      <c r="PCU379" s="509"/>
      <c r="PCV379" s="503"/>
      <c r="PCW379" s="501"/>
      <c r="PCX379" s="495"/>
      <c r="PCY379" s="503"/>
      <c r="PCZ379" s="500"/>
      <c r="PDA379" s="500"/>
      <c r="PDB379" s="18"/>
      <c r="PDC379" s="508"/>
      <c r="PDD379" s="507"/>
      <c r="PDE379" s="507"/>
      <c r="PDF379" s="506"/>
      <c r="PDG379" s="505"/>
      <c r="PDH379" s="504"/>
      <c r="PDJ379" s="512"/>
      <c r="PDK379" s="511"/>
      <c r="PDL379" s="510"/>
      <c r="PDM379" s="510"/>
      <c r="PDN379" s="497"/>
      <c r="PDO379" s="496"/>
      <c r="PDP379" s="509"/>
      <c r="PDQ379" s="503"/>
      <c r="PDR379" s="501"/>
      <c r="PDS379" s="495"/>
      <c r="PDT379" s="503"/>
      <c r="PDU379" s="500"/>
      <c r="PDV379" s="500"/>
      <c r="PDW379" s="18"/>
      <c r="PDX379" s="508"/>
      <c r="PDY379" s="507"/>
      <c r="PDZ379" s="507"/>
      <c r="PEA379" s="506"/>
      <c r="PEB379" s="505"/>
      <c r="PEC379" s="504"/>
      <c r="PEE379" s="512"/>
      <c r="PEF379" s="511"/>
      <c r="PEG379" s="510"/>
      <c r="PEH379" s="510"/>
      <c r="PEI379" s="497"/>
      <c r="PEJ379" s="496"/>
      <c r="PEK379" s="509"/>
      <c r="PEL379" s="503"/>
      <c r="PEM379" s="501"/>
      <c r="PEN379" s="495"/>
      <c r="PEO379" s="503"/>
      <c r="PEP379" s="500"/>
      <c r="PEQ379" s="500"/>
      <c r="PER379" s="18"/>
      <c r="PES379" s="508"/>
      <c r="PET379" s="507"/>
      <c r="PEU379" s="507"/>
      <c r="PEV379" s="506"/>
      <c r="PEW379" s="505"/>
      <c r="PEX379" s="504"/>
      <c r="PEZ379" s="512"/>
      <c r="PFA379" s="511"/>
      <c r="PFB379" s="510"/>
      <c r="PFC379" s="510"/>
      <c r="PFD379" s="497"/>
      <c r="PFE379" s="496"/>
      <c r="PFF379" s="509"/>
      <c r="PFG379" s="503"/>
      <c r="PFH379" s="501"/>
      <c r="PFI379" s="495"/>
      <c r="PFJ379" s="503"/>
      <c r="PFK379" s="500"/>
      <c r="PFL379" s="500"/>
      <c r="PFM379" s="18"/>
      <c r="PFN379" s="508"/>
      <c r="PFO379" s="507"/>
      <c r="PFP379" s="507"/>
      <c r="PFQ379" s="506"/>
      <c r="PFR379" s="505"/>
      <c r="PFS379" s="504"/>
      <c r="PFU379" s="512"/>
      <c r="PFV379" s="511"/>
      <c r="PFW379" s="510"/>
      <c r="PFX379" s="510"/>
      <c r="PFY379" s="497"/>
      <c r="PFZ379" s="496"/>
      <c r="PGA379" s="509"/>
      <c r="PGB379" s="503"/>
      <c r="PGC379" s="501"/>
      <c r="PGD379" s="495"/>
      <c r="PGE379" s="503"/>
      <c r="PGF379" s="500"/>
      <c r="PGG379" s="500"/>
      <c r="PGH379" s="18"/>
      <c r="PGI379" s="508"/>
      <c r="PGJ379" s="507"/>
      <c r="PGK379" s="507"/>
      <c r="PGL379" s="506"/>
      <c r="PGM379" s="505"/>
      <c r="PGN379" s="504"/>
      <c r="PGP379" s="512"/>
      <c r="PGQ379" s="511"/>
      <c r="PGR379" s="510"/>
      <c r="PGS379" s="510"/>
      <c r="PGT379" s="497"/>
      <c r="PGU379" s="496"/>
      <c r="PGV379" s="509"/>
      <c r="PGW379" s="503"/>
      <c r="PGX379" s="501"/>
      <c r="PGY379" s="495"/>
      <c r="PGZ379" s="503"/>
      <c r="PHA379" s="500"/>
      <c r="PHB379" s="500"/>
      <c r="PHC379" s="18"/>
      <c r="PHD379" s="508"/>
      <c r="PHE379" s="507"/>
      <c r="PHF379" s="507"/>
      <c r="PHG379" s="506"/>
      <c r="PHH379" s="505"/>
      <c r="PHI379" s="504"/>
      <c r="PHK379" s="512"/>
      <c r="PHL379" s="511"/>
      <c r="PHM379" s="510"/>
      <c r="PHN379" s="510"/>
      <c r="PHO379" s="497"/>
      <c r="PHP379" s="496"/>
      <c r="PHQ379" s="509"/>
      <c r="PHR379" s="503"/>
      <c r="PHS379" s="501"/>
      <c r="PHT379" s="495"/>
      <c r="PHU379" s="503"/>
      <c r="PHV379" s="500"/>
      <c r="PHW379" s="500"/>
      <c r="PHX379" s="18"/>
      <c r="PHY379" s="508"/>
      <c r="PHZ379" s="507"/>
      <c r="PIA379" s="507"/>
      <c r="PIB379" s="506"/>
      <c r="PIC379" s="505"/>
      <c r="PID379" s="504"/>
      <c r="PIF379" s="512"/>
      <c r="PIG379" s="511"/>
      <c r="PIH379" s="510"/>
      <c r="PII379" s="510"/>
      <c r="PIJ379" s="497"/>
      <c r="PIK379" s="496"/>
      <c r="PIL379" s="509"/>
      <c r="PIM379" s="503"/>
      <c r="PIN379" s="501"/>
      <c r="PIO379" s="495"/>
      <c r="PIP379" s="503"/>
      <c r="PIQ379" s="500"/>
      <c r="PIR379" s="500"/>
      <c r="PIS379" s="18"/>
      <c r="PIT379" s="508"/>
      <c r="PIU379" s="507"/>
      <c r="PIV379" s="507"/>
      <c r="PIW379" s="506"/>
      <c r="PIX379" s="505"/>
      <c r="PIY379" s="504"/>
      <c r="PJA379" s="512"/>
      <c r="PJB379" s="511"/>
      <c r="PJC379" s="510"/>
      <c r="PJD379" s="510"/>
      <c r="PJE379" s="497"/>
      <c r="PJF379" s="496"/>
      <c r="PJG379" s="509"/>
      <c r="PJH379" s="503"/>
      <c r="PJI379" s="501"/>
      <c r="PJJ379" s="495"/>
      <c r="PJK379" s="503"/>
      <c r="PJL379" s="500"/>
      <c r="PJM379" s="500"/>
      <c r="PJN379" s="18"/>
      <c r="PJO379" s="508"/>
      <c r="PJP379" s="507"/>
      <c r="PJQ379" s="507"/>
      <c r="PJR379" s="506"/>
      <c r="PJS379" s="505"/>
      <c r="PJT379" s="504"/>
      <c r="PJV379" s="512"/>
      <c r="PJW379" s="511"/>
      <c r="PJX379" s="510"/>
      <c r="PJY379" s="510"/>
      <c r="PJZ379" s="497"/>
      <c r="PKA379" s="496"/>
      <c r="PKB379" s="509"/>
      <c r="PKC379" s="503"/>
      <c r="PKD379" s="501"/>
      <c r="PKE379" s="495"/>
      <c r="PKF379" s="503"/>
      <c r="PKG379" s="500"/>
      <c r="PKH379" s="500"/>
      <c r="PKI379" s="18"/>
      <c r="PKJ379" s="508"/>
      <c r="PKK379" s="507"/>
      <c r="PKL379" s="507"/>
      <c r="PKM379" s="506"/>
      <c r="PKN379" s="505"/>
      <c r="PKO379" s="504"/>
      <c r="PKQ379" s="512"/>
      <c r="PKR379" s="511"/>
      <c r="PKS379" s="510"/>
      <c r="PKT379" s="510"/>
      <c r="PKU379" s="497"/>
      <c r="PKV379" s="496"/>
      <c r="PKW379" s="509"/>
      <c r="PKX379" s="503"/>
      <c r="PKY379" s="501"/>
      <c r="PKZ379" s="495"/>
      <c r="PLA379" s="503"/>
      <c r="PLB379" s="500"/>
      <c r="PLC379" s="500"/>
      <c r="PLD379" s="18"/>
      <c r="PLE379" s="508"/>
      <c r="PLF379" s="507"/>
      <c r="PLG379" s="507"/>
      <c r="PLH379" s="506"/>
      <c r="PLI379" s="505"/>
      <c r="PLJ379" s="504"/>
      <c r="PLL379" s="512"/>
      <c r="PLM379" s="511"/>
      <c r="PLN379" s="510"/>
      <c r="PLO379" s="510"/>
      <c r="PLP379" s="497"/>
      <c r="PLQ379" s="496"/>
      <c r="PLR379" s="509"/>
      <c r="PLS379" s="503"/>
      <c r="PLT379" s="501"/>
      <c r="PLU379" s="495"/>
      <c r="PLV379" s="503"/>
      <c r="PLW379" s="500"/>
      <c r="PLX379" s="500"/>
      <c r="PLY379" s="18"/>
      <c r="PLZ379" s="508"/>
      <c r="PMA379" s="507"/>
      <c r="PMB379" s="507"/>
      <c r="PMC379" s="506"/>
      <c r="PMD379" s="505"/>
      <c r="PME379" s="504"/>
      <c r="PMG379" s="512"/>
      <c r="PMH379" s="511"/>
      <c r="PMI379" s="510"/>
      <c r="PMJ379" s="510"/>
      <c r="PMK379" s="497"/>
      <c r="PML379" s="496"/>
      <c r="PMM379" s="509"/>
      <c r="PMN379" s="503"/>
      <c r="PMO379" s="501"/>
      <c r="PMP379" s="495"/>
      <c r="PMQ379" s="503"/>
      <c r="PMR379" s="500"/>
      <c r="PMS379" s="500"/>
      <c r="PMT379" s="18"/>
      <c r="PMU379" s="508"/>
      <c r="PMV379" s="507"/>
      <c r="PMW379" s="507"/>
      <c r="PMX379" s="506"/>
      <c r="PMY379" s="505"/>
      <c r="PMZ379" s="504"/>
      <c r="PNB379" s="512"/>
      <c r="PNC379" s="511"/>
      <c r="PND379" s="510"/>
      <c r="PNE379" s="510"/>
      <c r="PNF379" s="497"/>
      <c r="PNG379" s="496"/>
      <c r="PNH379" s="509"/>
      <c r="PNI379" s="503"/>
      <c r="PNJ379" s="501"/>
      <c r="PNK379" s="495"/>
      <c r="PNL379" s="503"/>
      <c r="PNM379" s="500"/>
      <c r="PNN379" s="500"/>
      <c r="PNO379" s="18"/>
      <c r="PNP379" s="508"/>
      <c r="PNQ379" s="507"/>
      <c r="PNR379" s="507"/>
      <c r="PNS379" s="506"/>
      <c r="PNT379" s="505"/>
      <c r="PNU379" s="504"/>
      <c r="PNW379" s="512"/>
      <c r="PNX379" s="511"/>
      <c r="PNY379" s="510"/>
      <c r="PNZ379" s="510"/>
      <c r="POA379" s="497"/>
      <c r="POB379" s="496"/>
      <c r="POC379" s="509"/>
      <c r="POD379" s="503"/>
      <c r="POE379" s="501"/>
      <c r="POF379" s="495"/>
      <c r="POG379" s="503"/>
      <c r="POH379" s="500"/>
      <c r="POI379" s="500"/>
      <c r="POJ379" s="18"/>
      <c r="POK379" s="508"/>
      <c r="POL379" s="507"/>
      <c r="POM379" s="507"/>
      <c r="PON379" s="506"/>
      <c r="POO379" s="505"/>
      <c r="POP379" s="504"/>
      <c r="POR379" s="512"/>
      <c r="POS379" s="511"/>
      <c r="POT379" s="510"/>
      <c r="POU379" s="510"/>
      <c r="POV379" s="497"/>
      <c r="POW379" s="496"/>
      <c r="POX379" s="509"/>
      <c r="POY379" s="503"/>
      <c r="POZ379" s="501"/>
      <c r="PPA379" s="495"/>
      <c r="PPB379" s="503"/>
      <c r="PPC379" s="500"/>
      <c r="PPD379" s="500"/>
      <c r="PPE379" s="18"/>
      <c r="PPF379" s="508"/>
      <c r="PPG379" s="507"/>
      <c r="PPH379" s="507"/>
      <c r="PPI379" s="506"/>
      <c r="PPJ379" s="505"/>
      <c r="PPK379" s="504"/>
      <c r="PPM379" s="512"/>
      <c r="PPN379" s="511"/>
      <c r="PPO379" s="510"/>
      <c r="PPP379" s="510"/>
      <c r="PPQ379" s="497"/>
      <c r="PPR379" s="496"/>
      <c r="PPS379" s="509"/>
      <c r="PPT379" s="503"/>
      <c r="PPU379" s="501"/>
      <c r="PPV379" s="495"/>
      <c r="PPW379" s="503"/>
      <c r="PPX379" s="500"/>
      <c r="PPY379" s="500"/>
      <c r="PPZ379" s="18"/>
      <c r="PQA379" s="508"/>
      <c r="PQB379" s="507"/>
      <c r="PQC379" s="507"/>
      <c r="PQD379" s="506"/>
      <c r="PQE379" s="505"/>
      <c r="PQF379" s="504"/>
      <c r="PQH379" s="512"/>
      <c r="PQI379" s="511"/>
      <c r="PQJ379" s="510"/>
      <c r="PQK379" s="510"/>
      <c r="PQL379" s="497"/>
      <c r="PQM379" s="496"/>
      <c r="PQN379" s="509"/>
      <c r="PQO379" s="503"/>
      <c r="PQP379" s="501"/>
      <c r="PQQ379" s="495"/>
      <c r="PQR379" s="503"/>
      <c r="PQS379" s="500"/>
      <c r="PQT379" s="500"/>
      <c r="PQU379" s="18"/>
      <c r="PQV379" s="508"/>
      <c r="PQW379" s="507"/>
      <c r="PQX379" s="507"/>
      <c r="PQY379" s="506"/>
      <c r="PQZ379" s="505"/>
      <c r="PRA379" s="504"/>
      <c r="PRC379" s="512"/>
      <c r="PRD379" s="511"/>
      <c r="PRE379" s="510"/>
      <c r="PRF379" s="510"/>
      <c r="PRG379" s="497"/>
      <c r="PRH379" s="496"/>
      <c r="PRI379" s="509"/>
      <c r="PRJ379" s="503"/>
      <c r="PRK379" s="501"/>
      <c r="PRL379" s="495"/>
      <c r="PRM379" s="503"/>
      <c r="PRN379" s="500"/>
      <c r="PRO379" s="500"/>
      <c r="PRP379" s="18"/>
      <c r="PRQ379" s="508"/>
      <c r="PRR379" s="507"/>
      <c r="PRS379" s="507"/>
      <c r="PRT379" s="506"/>
      <c r="PRU379" s="505"/>
      <c r="PRV379" s="504"/>
      <c r="PRX379" s="512"/>
      <c r="PRY379" s="511"/>
      <c r="PRZ379" s="510"/>
      <c r="PSA379" s="510"/>
      <c r="PSB379" s="497"/>
      <c r="PSC379" s="496"/>
      <c r="PSD379" s="509"/>
      <c r="PSE379" s="503"/>
      <c r="PSF379" s="501"/>
      <c r="PSG379" s="495"/>
      <c r="PSH379" s="503"/>
      <c r="PSI379" s="500"/>
      <c r="PSJ379" s="500"/>
      <c r="PSK379" s="18"/>
      <c r="PSL379" s="508"/>
      <c r="PSM379" s="507"/>
      <c r="PSN379" s="507"/>
      <c r="PSO379" s="506"/>
      <c r="PSP379" s="505"/>
      <c r="PSQ379" s="504"/>
      <c r="PSS379" s="512"/>
      <c r="PST379" s="511"/>
      <c r="PSU379" s="510"/>
      <c r="PSV379" s="510"/>
      <c r="PSW379" s="497"/>
      <c r="PSX379" s="496"/>
      <c r="PSY379" s="509"/>
      <c r="PSZ379" s="503"/>
      <c r="PTA379" s="501"/>
      <c r="PTB379" s="495"/>
      <c r="PTC379" s="503"/>
      <c r="PTD379" s="500"/>
      <c r="PTE379" s="500"/>
      <c r="PTF379" s="18"/>
      <c r="PTG379" s="508"/>
      <c r="PTH379" s="507"/>
      <c r="PTI379" s="507"/>
      <c r="PTJ379" s="506"/>
      <c r="PTK379" s="505"/>
      <c r="PTL379" s="504"/>
      <c r="PTN379" s="512"/>
      <c r="PTO379" s="511"/>
      <c r="PTP379" s="510"/>
      <c r="PTQ379" s="510"/>
      <c r="PTR379" s="497"/>
      <c r="PTS379" s="496"/>
      <c r="PTT379" s="509"/>
      <c r="PTU379" s="503"/>
      <c r="PTV379" s="501"/>
      <c r="PTW379" s="495"/>
      <c r="PTX379" s="503"/>
      <c r="PTY379" s="500"/>
      <c r="PTZ379" s="500"/>
      <c r="PUA379" s="18"/>
      <c r="PUB379" s="508"/>
      <c r="PUC379" s="507"/>
      <c r="PUD379" s="507"/>
      <c r="PUE379" s="506"/>
      <c r="PUF379" s="505"/>
      <c r="PUG379" s="504"/>
      <c r="PUI379" s="512"/>
      <c r="PUJ379" s="511"/>
      <c r="PUK379" s="510"/>
      <c r="PUL379" s="510"/>
      <c r="PUM379" s="497"/>
      <c r="PUN379" s="496"/>
      <c r="PUO379" s="509"/>
      <c r="PUP379" s="503"/>
      <c r="PUQ379" s="501"/>
      <c r="PUR379" s="495"/>
      <c r="PUS379" s="503"/>
      <c r="PUT379" s="500"/>
      <c r="PUU379" s="500"/>
      <c r="PUV379" s="18"/>
      <c r="PUW379" s="508"/>
      <c r="PUX379" s="507"/>
      <c r="PUY379" s="507"/>
      <c r="PUZ379" s="506"/>
      <c r="PVA379" s="505"/>
      <c r="PVB379" s="504"/>
      <c r="PVD379" s="512"/>
      <c r="PVE379" s="511"/>
      <c r="PVF379" s="510"/>
      <c r="PVG379" s="510"/>
      <c r="PVH379" s="497"/>
      <c r="PVI379" s="496"/>
      <c r="PVJ379" s="509"/>
      <c r="PVK379" s="503"/>
      <c r="PVL379" s="501"/>
      <c r="PVM379" s="495"/>
      <c r="PVN379" s="503"/>
      <c r="PVO379" s="500"/>
      <c r="PVP379" s="500"/>
      <c r="PVQ379" s="18"/>
      <c r="PVR379" s="508"/>
      <c r="PVS379" s="507"/>
      <c r="PVT379" s="507"/>
      <c r="PVU379" s="506"/>
      <c r="PVV379" s="505"/>
      <c r="PVW379" s="504"/>
      <c r="PVY379" s="512"/>
      <c r="PVZ379" s="511"/>
      <c r="PWA379" s="510"/>
      <c r="PWB379" s="510"/>
      <c r="PWC379" s="497"/>
      <c r="PWD379" s="496"/>
      <c r="PWE379" s="509"/>
      <c r="PWF379" s="503"/>
      <c r="PWG379" s="501"/>
      <c r="PWH379" s="495"/>
      <c r="PWI379" s="503"/>
      <c r="PWJ379" s="500"/>
      <c r="PWK379" s="500"/>
      <c r="PWL379" s="18"/>
      <c r="PWM379" s="508"/>
      <c r="PWN379" s="507"/>
      <c r="PWO379" s="507"/>
      <c r="PWP379" s="506"/>
      <c r="PWQ379" s="505"/>
      <c r="PWR379" s="504"/>
      <c r="PWT379" s="512"/>
      <c r="PWU379" s="511"/>
      <c r="PWV379" s="510"/>
      <c r="PWW379" s="510"/>
      <c r="PWX379" s="497"/>
      <c r="PWY379" s="496"/>
      <c r="PWZ379" s="509"/>
      <c r="PXA379" s="503"/>
      <c r="PXB379" s="501"/>
      <c r="PXC379" s="495"/>
      <c r="PXD379" s="503"/>
      <c r="PXE379" s="500"/>
      <c r="PXF379" s="500"/>
      <c r="PXG379" s="18"/>
      <c r="PXH379" s="508"/>
      <c r="PXI379" s="507"/>
      <c r="PXJ379" s="507"/>
      <c r="PXK379" s="506"/>
      <c r="PXL379" s="505"/>
      <c r="PXM379" s="504"/>
      <c r="PXO379" s="512"/>
      <c r="PXP379" s="511"/>
      <c r="PXQ379" s="510"/>
      <c r="PXR379" s="510"/>
      <c r="PXS379" s="497"/>
      <c r="PXT379" s="496"/>
      <c r="PXU379" s="509"/>
      <c r="PXV379" s="503"/>
      <c r="PXW379" s="501"/>
      <c r="PXX379" s="495"/>
      <c r="PXY379" s="503"/>
      <c r="PXZ379" s="500"/>
      <c r="PYA379" s="500"/>
      <c r="PYB379" s="18"/>
      <c r="PYC379" s="508"/>
      <c r="PYD379" s="507"/>
      <c r="PYE379" s="507"/>
      <c r="PYF379" s="506"/>
      <c r="PYG379" s="505"/>
      <c r="PYH379" s="504"/>
      <c r="PYJ379" s="512"/>
      <c r="PYK379" s="511"/>
      <c r="PYL379" s="510"/>
      <c r="PYM379" s="510"/>
      <c r="PYN379" s="497"/>
      <c r="PYO379" s="496"/>
      <c r="PYP379" s="509"/>
      <c r="PYQ379" s="503"/>
      <c r="PYR379" s="501"/>
      <c r="PYS379" s="495"/>
      <c r="PYT379" s="503"/>
      <c r="PYU379" s="500"/>
      <c r="PYV379" s="500"/>
      <c r="PYW379" s="18"/>
      <c r="PYX379" s="508"/>
      <c r="PYY379" s="507"/>
      <c r="PYZ379" s="507"/>
      <c r="PZA379" s="506"/>
      <c r="PZB379" s="505"/>
      <c r="PZC379" s="504"/>
      <c r="PZE379" s="512"/>
      <c r="PZF379" s="511"/>
      <c r="PZG379" s="510"/>
      <c r="PZH379" s="510"/>
      <c r="PZI379" s="497"/>
      <c r="PZJ379" s="496"/>
      <c r="PZK379" s="509"/>
      <c r="PZL379" s="503"/>
      <c r="PZM379" s="501"/>
      <c r="PZN379" s="495"/>
      <c r="PZO379" s="503"/>
      <c r="PZP379" s="500"/>
      <c r="PZQ379" s="500"/>
      <c r="PZR379" s="18"/>
      <c r="PZS379" s="508"/>
      <c r="PZT379" s="507"/>
      <c r="PZU379" s="507"/>
      <c r="PZV379" s="506"/>
      <c r="PZW379" s="505"/>
      <c r="PZX379" s="504"/>
      <c r="PZZ379" s="512"/>
      <c r="QAA379" s="511"/>
      <c r="QAB379" s="510"/>
      <c r="QAC379" s="510"/>
      <c r="QAD379" s="497"/>
      <c r="QAE379" s="496"/>
      <c r="QAF379" s="509"/>
      <c r="QAG379" s="503"/>
      <c r="QAH379" s="501"/>
      <c r="QAI379" s="495"/>
      <c r="QAJ379" s="503"/>
      <c r="QAK379" s="500"/>
      <c r="QAL379" s="500"/>
      <c r="QAM379" s="18"/>
      <c r="QAN379" s="508"/>
      <c r="QAO379" s="507"/>
      <c r="QAP379" s="507"/>
      <c r="QAQ379" s="506"/>
      <c r="QAR379" s="505"/>
      <c r="QAS379" s="504"/>
      <c r="QAU379" s="512"/>
      <c r="QAV379" s="511"/>
      <c r="QAW379" s="510"/>
      <c r="QAX379" s="510"/>
      <c r="QAY379" s="497"/>
      <c r="QAZ379" s="496"/>
      <c r="QBA379" s="509"/>
      <c r="QBB379" s="503"/>
      <c r="QBC379" s="501"/>
      <c r="QBD379" s="495"/>
      <c r="QBE379" s="503"/>
      <c r="QBF379" s="500"/>
      <c r="QBG379" s="500"/>
      <c r="QBH379" s="18"/>
      <c r="QBI379" s="508"/>
      <c r="QBJ379" s="507"/>
      <c r="QBK379" s="507"/>
      <c r="QBL379" s="506"/>
      <c r="QBM379" s="505"/>
      <c r="QBN379" s="504"/>
      <c r="QBP379" s="512"/>
      <c r="QBQ379" s="511"/>
      <c r="QBR379" s="510"/>
      <c r="QBS379" s="510"/>
      <c r="QBT379" s="497"/>
      <c r="QBU379" s="496"/>
      <c r="QBV379" s="509"/>
      <c r="QBW379" s="503"/>
      <c r="QBX379" s="501"/>
      <c r="QBY379" s="495"/>
      <c r="QBZ379" s="503"/>
      <c r="QCA379" s="500"/>
      <c r="QCB379" s="500"/>
      <c r="QCC379" s="18"/>
      <c r="QCD379" s="508"/>
      <c r="QCE379" s="507"/>
      <c r="QCF379" s="507"/>
      <c r="QCG379" s="506"/>
      <c r="QCH379" s="505"/>
      <c r="QCI379" s="504"/>
      <c r="QCK379" s="512"/>
      <c r="QCL379" s="511"/>
      <c r="QCM379" s="510"/>
      <c r="QCN379" s="510"/>
      <c r="QCO379" s="497"/>
      <c r="QCP379" s="496"/>
      <c r="QCQ379" s="509"/>
      <c r="QCR379" s="503"/>
      <c r="QCS379" s="501"/>
      <c r="QCT379" s="495"/>
      <c r="QCU379" s="503"/>
      <c r="QCV379" s="500"/>
      <c r="QCW379" s="500"/>
      <c r="QCX379" s="18"/>
      <c r="QCY379" s="508"/>
      <c r="QCZ379" s="507"/>
      <c r="QDA379" s="507"/>
      <c r="QDB379" s="506"/>
      <c r="QDC379" s="505"/>
      <c r="QDD379" s="504"/>
      <c r="QDF379" s="512"/>
      <c r="QDG379" s="511"/>
      <c r="QDH379" s="510"/>
      <c r="QDI379" s="510"/>
      <c r="QDJ379" s="497"/>
      <c r="QDK379" s="496"/>
      <c r="QDL379" s="509"/>
      <c r="QDM379" s="503"/>
      <c r="QDN379" s="501"/>
      <c r="QDO379" s="495"/>
      <c r="QDP379" s="503"/>
      <c r="QDQ379" s="500"/>
      <c r="QDR379" s="500"/>
      <c r="QDS379" s="18"/>
      <c r="QDT379" s="508"/>
      <c r="QDU379" s="507"/>
      <c r="QDV379" s="507"/>
      <c r="QDW379" s="506"/>
      <c r="QDX379" s="505"/>
      <c r="QDY379" s="504"/>
      <c r="QEA379" s="512"/>
      <c r="QEB379" s="511"/>
      <c r="QEC379" s="510"/>
      <c r="QED379" s="510"/>
      <c r="QEE379" s="497"/>
      <c r="QEF379" s="496"/>
      <c r="QEG379" s="509"/>
      <c r="QEH379" s="503"/>
      <c r="QEI379" s="501"/>
      <c r="QEJ379" s="495"/>
      <c r="QEK379" s="503"/>
      <c r="QEL379" s="500"/>
      <c r="QEM379" s="500"/>
      <c r="QEN379" s="18"/>
      <c r="QEO379" s="508"/>
      <c r="QEP379" s="507"/>
      <c r="QEQ379" s="507"/>
      <c r="QER379" s="506"/>
      <c r="QES379" s="505"/>
      <c r="QET379" s="504"/>
      <c r="QEV379" s="512"/>
      <c r="QEW379" s="511"/>
      <c r="QEX379" s="510"/>
      <c r="QEY379" s="510"/>
      <c r="QEZ379" s="497"/>
      <c r="QFA379" s="496"/>
      <c r="QFB379" s="509"/>
      <c r="QFC379" s="503"/>
      <c r="QFD379" s="501"/>
      <c r="QFE379" s="495"/>
      <c r="QFF379" s="503"/>
      <c r="QFG379" s="500"/>
      <c r="QFH379" s="500"/>
      <c r="QFI379" s="18"/>
      <c r="QFJ379" s="508"/>
      <c r="QFK379" s="507"/>
      <c r="QFL379" s="507"/>
      <c r="QFM379" s="506"/>
      <c r="QFN379" s="505"/>
      <c r="QFO379" s="504"/>
      <c r="QFQ379" s="512"/>
      <c r="QFR379" s="511"/>
      <c r="QFS379" s="510"/>
      <c r="QFT379" s="510"/>
      <c r="QFU379" s="497"/>
      <c r="QFV379" s="496"/>
      <c r="QFW379" s="509"/>
      <c r="QFX379" s="503"/>
      <c r="QFY379" s="501"/>
      <c r="QFZ379" s="495"/>
      <c r="QGA379" s="503"/>
      <c r="QGB379" s="500"/>
      <c r="QGC379" s="500"/>
      <c r="QGD379" s="18"/>
      <c r="QGE379" s="508"/>
      <c r="QGF379" s="507"/>
      <c r="QGG379" s="507"/>
      <c r="QGH379" s="506"/>
      <c r="QGI379" s="505"/>
      <c r="QGJ379" s="504"/>
      <c r="QGL379" s="512"/>
      <c r="QGM379" s="511"/>
      <c r="QGN379" s="510"/>
      <c r="QGO379" s="510"/>
      <c r="QGP379" s="497"/>
      <c r="QGQ379" s="496"/>
      <c r="QGR379" s="509"/>
      <c r="QGS379" s="503"/>
      <c r="QGT379" s="501"/>
      <c r="QGU379" s="495"/>
      <c r="QGV379" s="503"/>
      <c r="QGW379" s="500"/>
      <c r="QGX379" s="500"/>
      <c r="QGY379" s="18"/>
      <c r="QGZ379" s="508"/>
      <c r="QHA379" s="507"/>
      <c r="QHB379" s="507"/>
      <c r="QHC379" s="506"/>
      <c r="QHD379" s="505"/>
      <c r="QHE379" s="504"/>
      <c r="QHG379" s="512"/>
      <c r="QHH379" s="511"/>
      <c r="QHI379" s="510"/>
      <c r="QHJ379" s="510"/>
      <c r="QHK379" s="497"/>
      <c r="QHL379" s="496"/>
      <c r="QHM379" s="509"/>
      <c r="QHN379" s="503"/>
      <c r="QHO379" s="501"/>
      <c r="QHP379" s="495"/>
      <c r="QHQ379" s="503"/>
      <c r="QHR379" s="500"/>
      <c r="QHS379" s="500"/>
      <c r="QHT379" s="18"/>
      <c r="QHU379" s="508"/>
      <c r="QHV379" s="507"/>
      <c r="QHW379" s="507"/>
      <c r="QHX379" s="506"/>
      <c r="QHY379" s="505"/>
      <c r="QHZ379" s="504"/>
      <c r="QIB379" s="512"/>
      <c r="QIC379" s="511"/>
      <c r="QID379" s="510"/>
      <c r="QIE379" s="510"/>
      <c r="QIF379" s="497"/>
      <c r="QIG379" s="496"/>
      <c r="QIH379" s="509"/>
      <c r="QII379" s="503"/>
      <c r="QIJ379" s="501"/>
      <c r="QIK379" s="495"/>
      <c r="QIL379" s="503"/>
      <c r="QIM379" s="500"/>
      <c r="QIN379" s="500"/>
      <c r="QIO379" s="18"/>
      <c r="QIP379" s="508"/>
      <c r="QIQ379" s="507"/>
      <c r="QIR379" s="507"/>
      <c r="QIS379" s="506"/>
      <c r="QIT379" s="505"/>
      <c r="QIU379" s="504"/>
      <c r="QIW379" s="512"/>
      <c r="QIX379" s="511"/>
      <c r="QIY379" s="510"/>
      <c r="QIZ379" s="510"/>
      <c r="QJA379" s="497"/>
      <c r="QJB379" s="496"/>
      <c r="QJC379" s="509"/>
      <c r="QJD379" s="503"/>
      <c r="QJE379" s="501"/>
      <c r="QJF379" s="495"/>
      <c r="QJG379" s="503"/>
      <c r="QJH379" s="500"/>
      <c r="QJI379" s="500"/>
      <c r="QJJ379" s="18"/>
      <c r="QJK379" s="508"/>
      <c r="QJL379" s="507"/>
      <c r="QJM379" s="507"/>
      <c r="QJN379" s="506"/>
      <c r="QJO379" s="505"/>
      <c r="QJP379" s="504"/>
      <c r="QJR379" s="512"/>
      <c r="QJS379" s="511"/>
      <c r="QJT379" s="510"/>
      <c r="QJU379" s="510"/>
      <c r="QJV379" s="497"/>
      <c r="QJW379" s="496"/>
      <c r="QJX379" s="509"/>
      <c r="QJY379" s="503"/>
      <c r="QJZ379" s="501"/>
      <c r="QKA379" s="495"/>
      <c r="QKB379" s="503"/>
      <c r="QKC379" s="500"/>
      <c r="QKD379" s="500"/>
      <c r="QKE379" s="18"/>
      <c r="QKF379" s="508"/>
      <c r="QKG379" s="507"/>
      <c r="QKH379" s="507"/>
      <c r="QKI379" s="506"/>
      <c r="QKJ379" s="505"/>
      <c r="QKK379" s="504"/>
      <c r="QKM379" s="512"/>
      <c r="QKN379" s="511"/>
      <c r="QKO379" s="510"/>
      <c r="QKP379" s="510"/>
      <c r="QKQ379" s="497"/>
      <c r="QKR379" s="496"/>
      <c r="QKS379" s="509"/>
      <c r="QKT379" s="503"/>
      <c r="QKU379" s="501"/>
      <c r="QKV379" s="495"/>
      <c r="QKW379" s="503"/>
      <c r="QKX379" s="500"/>
      <c r="QKY379" s="500"/>
      <c r="QKZ379" s="18"/>
      <c r="QLA379" s="508"/>
      <c r="QLB379" s="507"/>
      <c r="QLC379" s="507"/>
      <c r="QLD379" s="506"/>
      <c r="QLE379" s="505"/>
      <c r="QLF379" s="504"/>
      <c r="QLH379" s="512"/>
      <c r="QLI379" s="511"/>
      <c r="QLJ379" s="510"/>
      <c r="QLK379" s="510"/>
      <c r="QLL379" s="497"/>
      <c r="QLM379" s="496"/>
      <c r="QLN379" s="509"/>
      <c r="QLO379" s="503"/>
      <c r="QLP379" s="501"/>
      <c r="QLQ379" s="495"/>
      <c r="QLR379" s="503"/>
      <c r="QLS379" s="500"/>
      <c r="QLT379" s="500"/>
      <c r="QLU379" s="18"/>
      <c r="QLV379" s="508"/>
      <c r="QLW379" s="507"/>
      <c r="QLX379" s="507"/>
      <c r="QLY379" s="506"/>
      <c r="QLZ379" s="505"/>
      <c r="QMA379" s="504"/>
      <c r="QMC379" s="512"/>
      <c r="QMD379" s="511"/>
      <c r="QME379" s="510"/>
      <c r="QMF379" s="510"/>
      <c r="QMG379" s="497"/>
      <c r="QMH379" s="496"/>
      <c r="QMI379" s="509"/>
      <c r="QMJ379" s="503"/>
      <c r="QMK379" s="501"/>
      <c r="QML379" s="495"/>
      <c r="QMM379" s="503"/>
      <c r="QMN379" s="500"/>
      <c r="QMO379" s="500"/>
      <c r="QMP379" s="18"/>
      <c r="QMQ379" s="508"/>
      <c r="QMR379" s="507"/>
      <c r="QMS379" s="507"/>
      <c r="QMT379" s="506"/>
      <c r="QMU379" s="505"/>
      <c r="QMV379" s="504"/>
      <c r="QMX379" s="512"/>
      <c r="QMY379" s="511"/>
      <c r="QMZ379" s="510"/>
      <c r="QNA379" s="510"/>
      <c r="QNB379" s="497"/>
      <c r="QNC379" s="496"/>
      <c r="QND379" s="509"/>
      <c r="QNE379" s="503"/>
      <c r="QNF379" s="501"/>
      <c r="QNG379" s="495"/>
      <c r="QNH379" s="503"/>
      <c r="QNI379" s="500"/>
      <c r="QNJ379" s="500"/>
      <c r="QNK379" s="18"/>
      <c r="QNL379" s="508"/>
      <c r="QNM379" s="507"/>
      <c r="QNN379" s="507"/>
      <c r="QNO379" s="506"/>
      <c r="QNP379" s="505"/>
      <c r="QNQ379" s="504"/>
      <c r="QNS379" s="512"/>
      <c r="QNT379" s="511"/>
      <c r="QNU379" s="510"/>
      <c r="QNV379" s="510"/>
      <c r="QNW379" s="497"/>
      <c r="QNX379" s="496"/>
      <c r="QNY379" s="509"/>
      <c r="QNZ379" s="503"/>
      <c r="QOA379" s="501"/>
      <c r="QOB379" s="495"/>
      <c r="QOC379" s="503"/>
      <c r="QOD379" s="500"/>
      <c r="QOE379" s="500"/>
      <c r="QOF379" s="18"/>
      <c r="QOG379" s="508"/>
      <c r="QOH379" s="507"/>
      <c r="QOI379" s="507"/>
      <c r="QOJ379" s="506"/>
      <c r="QOK379" s="505"/>
      <c r="QOL379" s="504"/>
      <c r="QON379" s="512"/>
      <c r="QOO379" s="511"/>
      <c r="QOP379" s="510"/>
      <c r="QOQ379" s="510"/>
      <c r="QOR379" s="497"/>
      <c r="QOS379" s="496"/>
      <c r="QOT379" s="509"/>
      <c r="QOU379" s="503"/>
      <c r="QOV379" s="501"/>
      <c r="QOW379" s="495"/>
      <c r="QOX379" s="503"/>
      <c r="QOY379" s="500"/>
      <c r="QOZ379" s="500"/>
      <c r="QPA379" s="18"/>
      <c r="QPB379" s="508"/>
      <c r="QPC379" s="507"/>
      <c r="QPD379" s="507"/>
      <c r="QPE379" s="506"/>
      <c r="QPF379" s="505"/>
      <c r="QPG379" s="504"/>
      <c r="QPI379" s="512"/>
      <c r="QPJ379" s="511"/>
      <c r="QPK379" s="510"/>
      <c r="QPL379" s="510"/>
      <c r="QPM379" s="497"/>
      <c r="QPN379" s="496"/>
      <c r="QPO379" s="509"/>
      <c r="QPP379" s="503"/>
      <c r="QPQ379" s="501"/>
      <c r="QPR379" s="495"/>
      <c r="QPS379" s="503"/>
      <c r="QPT379" s="500"/>
      <c r="QPU379" s="500"/>
      <c r="QPV379" s="18"/>
      <c r="QPW379" s="508"/>
      <c r="QPX379" s="507"/>
      <c r="QPY379" s="507"/>
      <c r="QPZ379" s="506"/>
      <c r="QQA379" s="505"/>
      <c r="QQB379" s="504"/>
      <c r="QQD379" s="512"/>
      <c r="QQE379" s="511"/>
      <c r="QQF379" s="510"/>
      <c r="QQG379" s="510"/>
      <c r="QQH379" s="497"/>
      <c r="QQI379" s="496"/>
      <c r="QQJ379" s="509"/>
      <c r="QQK379" s="503"/>
      <c r="QQL379" s="501"/>
      <c r="QQM379" s="495"/>
      <c r="QQN379" s="503"/>
      <c r="QQO379" s="500"/>
      <c r="QQP379" s="500"/>
      <c r="QQQ379" s="18"/>
      <c r="QQR379" s="508"/>
      <c r="QQS379" s="507"/>
      <c r="QQT379" s="507"/>
      <c r="QQU379" s="506"/>
      <c r="QQV379" s="505"/>
      <c r="QQW379" s="504"/>
      <c r="QQY379" s="512"/>
      <c r="QQZ379" s="511"/>
      <c r="QRA379" s="510"/>
      <c r="QRB379" s="510"/>
      <c r="QRC379" s="497"/>
      <c r="QRD379" s="496"/>
      <c r="QRE379" s="509"/>
      <c r="QRF379" s="503"/>
      <c r="QRG379" s="501"/>
      <c r="QRH379" s="495"/>
      <c r="QRI379" s="503"/>
      <c r="QRJ379" s="500"/>
      <c r="QRK379" s="500"/>
      <c r="QRL379" s="18"/>
      <c r="QRM379" s="508"/>
      <c r="QRN379" s="507"/>
      <c r="QRO379" s="507"/>
      <c r="QRP379" s="506"/>
      <c r="QRQ379" s="505"/>
      <c r="QRR379" s="504"/>
      <c r="QRT379" s="512"/>
      <c r="QRU379" s="511"/>
      <c r="QRV379" s="510"/>
      <c r="QRW379" s="510"/>
      <c r="QRX379" s="497"/>
      <c r="QRY379" s="496"/>
      <c r="QRZ379" s="509"/>
      <c r="QSA379" s="503"/>
      <c r="QSB379" s="501"/>
      <c r="QSC379" s="495"/>
      <c r="QSD379" s="503"/>
      <c r="QSE379" s="500"/>
      <c r="QSF379" s="500"/>
      <c r="QSG379" s="18"/>
      <c r="QSH379" s="508"/>
      <c r="QSI379" s="507"/>
      <c r="QSJ379" s="507"/>
      <c r="QSK379" s="506"/>
      <c r="QSL379" s="505"/>
      <c r="QSM379" s="504"/>
      <c r="QSO379" s="512"/>
      <c r="QSP379" s="511"/>
      <c r="QSQ379" s="510"/>
      <c r="QSR379" s="510"/>
      <c r="QSS379" s="497"/>
      <c r="QST379" s="496"/>
      <c r="QSU379" s="509"/>
      <c r="QSV379" s="503"/>
      <c r="QSW379" s="501"/>
      <c r="QSX379" s="495"/>
      <c r="QSY379" s="503"/>
      <c r="QSZ379" s="500"/>
      <c r="QTA379" s="500"/>
      <c r="QTB379" s="18"/>
      <c r="QTC379" s="508"/>
      <c r="QTD379" s="507"/>
      <c r="QTE379" s="507"/>
      <c r="QTF379" s="506"/>
      <c r="QTG379" s="505"/>
      <c r="QTH379" s="504"/>
      <c r="QTJ379" s="512"/>
      <c r="QTK379" s="511"/>
      <c r="QTL379" s="510"/>
      <c r="QTM379" s="510"/>
      <c r="QTN379" s="497"/>
      <c r="QTO379" s="496"/>
      <c r="QTP379" s="509"/>
      <c r="QTQ379" s="503"/>
      <c r="QTR379" s="501"/>
      <c r="QTS379" s="495"/>
      <c r="QTT379" s="503"/>
      <c r="QTU379" s="500"/>
      <c r="QTV379" s="500"/>
      <c r="QTW379" s="18"/>
      <c r="QTX379" s="508"/>
      <c r="QTY379" s="507"/>
      <c r="QTZ379" s="507"/>
      <c r="QUA379" s="506"/>
      <c r="QUB379" s="505"/>
      <c r="QUC379" s="504"/>
      <c r="QUE379" s="512"/>
      <c r="QUF379" s="511"/>
      <c r="QUG379" s="510"/>
      <c r="QUH379" s="510"/>
      <c r="QUI379" s="497"/>
      <c r="QUJ379" s="496"/>
      <c r="QUK379" s="509"/>
      <c r="QUL379" s="503"/>
      <c r="QUM379" s="501"/>
      <c r="QUN379" s="495"/>
      <c r="QUO379" s="503"/>
      <c r="QUP379" s="500"/>
      <c r="QUQ379" s="500"/>
      <c r="QUR379" s="18"/>
      <c r="QUS379" s="508"/>
      <c r="QUT379" s="507"/>
      <c r="QUU379" s="507"/>
      <c r="QUV379" s="506"/>
      <c r="QUW379" s="505"/>
      <c r="QUX379" s="504"/>
      <c r="QUZ379" s="512"/>
      <c r="QVA379" s="511"/>
      <c r="QVB379" s="510"/>
      <c r="QVC379" s="510"/>
      <c r="QVD379" s="497"/>
      <c r="QVE379" s="496"/>
      <c r="QVF379" s="509"/>
      <c r="QVG379" s="503"/>
      <c r="QVH379" s="501"/>
      <c r="QVI379" s="495"/>
      <c r="QVJ379" s="503"/>
      <c r="QVK379" s="500"/>
      <c r="QVL379" s="500"/>
      <c r="QVM379" s="18"/>
      <c r="QVN379" s="508"/>
      <c r="QVO379" s="507"/>
      <c r="QVP379" s="507"/>
      <c r="QVQ379" s="506"/>
      <c r="QVR379" s="505"/>
      <c r="QVS379" s="504"/>
      <c r="QVU379" s="512"/>
      <c r="QVV379" s="511"/>
      <c r="QVW379" s="510"/>
      <c r="QVX379" s="510"/>
      <c r="QVY379" s="497"/>
      <c r="QVZ379" s="496"/>
      <c r="QWA379" s="509"/>
      <c r="QWB379" s="503"/>
      <c r="QWC379" s="501"/>
      <c r="QWD379" s="495"/>
      <c r="QWE379" s="503"/>
      <c r="QWF379" s="500"/>
      <c r="QWG379" s="500"/>
      <c r="QWH379" s="18"/>
      <c r="QWI379" s="508"/>
      <c r="QWJ379" s="507"/>
      <c r="QWK379" s="507"/>
      <c r="QWL379" s="506"/>
      <c r="QWM379" s="505"/>
      <c r="QWN379" s="504"/>
      <c r="QWP379" s="512"/>
      <c r="QWQ379" s="511"/>
      <c r="QWR379" s="510"/>
      <c r="QWS379" s="510"/>
      <c r="QWT379" s="497"/>
      <c r="QWU379" s="496"/>
      <c r="QWV379" s="509"/>
      <c r="QWW379" s="503"/>
      <c r="QWX379" s="501"/>
      <c r="QWY379" s="495"/>
      <c r="QWZ379" s="503"/>
      <c r="QXA379" s="500"/>
      <c r="QXB379" s="500"/>
      <c r="QXC379" s="18"/>
      <c r="QXD379" s="508"/>
      <c r="QXE379" s="507"/>
      <c r="QXF379" s="507"/>
      <c r="QXG379" s="506"/>
      <c r="QXH379" s="505"/>
      <c r="QXI379" s="504"/>
      <c r="QXK379" s="512"/>
      <c r="QXL379" s="511"/>
      <c r="QXM379" s="510"/>
      <c r="QXN379" s="510"/>
      <c r="QXO379" s="497"/>
      <c r="QXP379" s="496"/>
      <c r="QXQ379" s="509"/>
      <c r="QXR379" s="503"/>
      <c r="QXS379" s="501"/>
      <c r="QXT379" s="495"/>
      <c r="QXU379" s="503"/>
      <c r="QXV379" s="500"/>
      <c r="QXW379" s="500"/>
      <c r="QXX379" s="18"/>
      <c r="QXY379" s="508"/>
      <c r="QXZ379" s="507"/>
      <c r="QYA379" s="507"/>
      <c r="QYB379" s="506"/>
      <c r="QYC379" s="505"/>
      <c r="QYD379" s="504"/>
      <c r="QYF379" s="512"/>
      <c r="QYG379" s="511"/>
      <c r="QYH379" s="510"/>
      <c r="QYI379" s="510"/>
      <c r="QYJ379" s="497"/>
      <c r="QYK379" s="496"/>
      <c r="QYL379" s="509"/>
      <c r="QYM379" s="503"/>
      <c r="QYN379" s="501"/>
      <c r="QYO379" s="495"/>
      <c r="QYP379" s="503"/>
      <c r="QYQ379" s="500"/>
      <c r="QYR379" s="500"/>
      <c r="QYS379" s="18"/>
      <c r="QYT379" s="508"/>
      <c r="QYU379" s="507"/>
      <c r="QYV379" s="507"/>
      <c r="QYW379" s="506"/>
      <c r="QYX379" s="505"/>
      <c r="QYY379" s="504"/>
      <c r="QZA379" s="512"/>
      <c r="QZB379" s="511"/>
      <c r="QZC379" s="510"/>
      <c r="QZD379" s="510"/>
      <c r="QZE379" s="497"/>
      <c r="QZF379" s="496"/>
      <c r="QZG379" s="509"/>
      <c r="QZH379" s="503"/>
      <c r="QZI379" s="501"/>
      <c r="QZJ379" s="495"/>
      <c r="QZK379" s="503"/>
      <c r="QZL379" s="500"/>
      <c r="QZM379" s="500"/>
      <c r="QZN379" s="18"/>
      <c r="QZO379" s="508"/>
      <c r="QZP379" s="507"/>
      <c r="QZQ379" s="507"/>
      <c r="QZR379" s="506"/>
      <c r="QZS379" s="505"/>
      <c r="QZT379" s="504"/>
      <c r="QZV379" s="512"/>
      <c r="QZW379" s="511"/>
      <c r="QZX379" s="510"/>
      <c r="QZY379" s="510"/>
      <c r="QZZ379" s="497"/>
      <c r="RAA379" s="496"/>
      <c r="RAB379" s="509"/>
      <c r="RAC379" s="503"/>
      <c r="RAD379" s="501"/>
      <c r="RAE379" s="495"/>
      <c r="RAF379" s="503"/>
      <c r="RAG379" s="500"/>
      <c r="RAH379" s="500"/>
      <c r="RAI379" s="18"/>
      <c r="RAJ379" s="508"/>
      <c r="RAK379" s="507"/>
      <c r="RAL379" s="507"/>
      <c r="RAM379" s="506"/>
      <c r="RAN379" s="505"/>
      <c r="RAO379" s="504"/>
      <c r="RAQ379" s="512"/>
      <c r="RAR379" s="511"/>
      <c r="RAS379" s="510"/>
      <c r="RAT379" s="510"/>
      <c r="RAU379" s="497"/>
      <c r="RAV379" s="496"/>
      <c r="RAW379" s="509"/>
      <c r="RAX379" s="503"/>
      <c r="RAY379" s="501"/>
      <c r="RAZ379" s="495"/>
      <c r="RBA379" s="503"/>
      <c r="RBB379" s="500"/>
      <c r="RBC379" s="500"/>
      <c r="RBD379" s="18"/>
      <c r="RBE379" s="508"/>
      <c r="RBF379" s="507"/>
      <c r="RBG379" s="507"/>
      <c r="RBH379" s="506"/>
      <c r="RBI379" s="505"/>
      <c r="RBJ379" s="504"/>
      <c r="RBL379" s="512"/>
      <c r="RBM379" s="511"/>
      <c r="RBN379" s="510"/>
      <c r="RBO379" s="510"/>
      <c r="RBP379" s="497"/>
      <c r="RBQ379" s="496"/>
      <c r="RBR379" s="509"/>
      <c r="RBS379" s="503"/>
      <c r="RBT379" s="501"/>
      <c r="RBU379" s="495"/>
      <c r="RBV379" s="503"/>
      <c r="RBW379" s="500"/>
      <c r="RBX379" s="500"/>
      <c r="RBY379" s="18"/>
      <c r="RBZ379" s="508"/>
      <c r="RCA379" s="507"/>
      <c r="RCB379" s="507"/>
      <c r="RCC379" s="506"/>
      <c r="RCD379" s="505"/>
      <c r="RCE379" s="504"/>
      <c r="RCG379" s="512"/>
      <c r="RCH379" s="511"/>
      <c r="RCI379" s="510"/>
      <c r="RCJ379" s="510"/>
      <c r="RCK379" s="497"/>
      <c r="RCL379" s="496"/>
      <c r="RCM379" s="509"/>
      <c r="RCN379" s="503"/>
      <c r="RCO379" s="501"/>
      <c r="RCP379" s="495"/>
      <c r="RCQ379" s="503"/>
      <c r="RCR379" s="500"/>
      <c r="RCS379" s="500"/>
      <c r="RCT379" s="18"/>
      <c r="RCU379" s="508"/>
      <c r="RCV379" s="507"/>
      <c r="RCW379" s="507"/>
      <c r="RCX379" s="506"/>
      <c r="RCY379" s="505"/>
      <c r="RCZ379" s="504"/>
      <c r="RDB379" s="512"/>
      <c r="RDC379" s="511"/>
      <c r="RDD379" s="510"/>
      <c r="RDE379" s="510"/>
      <c r="RDF379" s="497"/>
      <c r="RDG379" s="496"/>
      <c r="RDH379" s="509"/>
      <c r="RDI379" s="503"/>
      <c r="RDJ379" s="501"/>
      <c r="RDK379" s="495"/>
      <c r="RDL379" s="503"/>
      <c r="RDM379" s="500"/>
      <c r="RDN379" s="500"/>
      <c r="RDO379" s="18"/>
      <c r="RDP379" s="508"/>
      <c r="RDQ379" s="507"/>
      <c r="RDR379" s="507"/>
      <c r="RDS379" s="506"/>
      <c r="RDT379" s="505"/>
      <c r="RDU379" s="504"/>
      <c r="RDW379" s="512"/>
      <c r="RDX379" s="511"/>
      <c r="RDY379" s="510"/>
      <c r="RDZ379" s="510"/>
      <c r="REA379" s="497"/>
      <c r="REB379" s="496"/>
      <c r="REC379" s="509"/>
      <c r="RED379" s="503"/>
      <c r="REE379" s="501"/>
      <c r="REF379" s="495"/>
      <c r="REG379" s="503"/>
      <c r="REH379" s="500"/>
      <c r="REI379" s="500"/>
      <c r="REJ379" s="18"/>
      <c r="REK379" s="508"/>
      <c r="REL379" s="507"/>
      <c r="REM379" s="507"/>
      <c r="REN379" s="506"/>
      <c r="REO379" s="505"/>
      <c r="REP379" s="504"/>
      <c r="RER379" s="512"/>
      <c r="RES379" s="511"/>
      <c r="RET379" s="510"/>
      <c r="REU379" s="510"/>
      <c r="REV379" s="497"/>
      <c r="REW379" s="496"/>
      <c r="REX379" s="509"/>
      <c r="REY379" s="503"/>
      <c r="REZ379" s="501"/>
      <c r="RFA379" s="495"/>
      <c r="RFB379" s="503"/>
      <c r="RFC379" s="500"/>
      <c r="RFD379" s="500"/>
      <c r="RFE379" s="18"/>
      <c r="RFF379" s="508"/>
      <c r="RFG379" s="507"/>
      <c r="RFH379" s="507"/>
      <c r="RFI379" s="506"/>
      <c r="RFJ379" s="505"/>
      <c r="RFK379" s="504"/>
      <c r="RFM379" s="512"/>
      <c r="RFN379" s="511"/>
      <c r="RFO379" s="510"/>
      <c r="RFP379" s="510"/>
      <c r="RFQ379" s="497"/>
      <c r="RFR379" s="496"/>
      <c r="RFS379" s="509"/>
      <c r="RFT379" s="503"/>
      <c r="RFU379" s="501"/>
      <c r="RFV379" s="495"/>
      <c r="RFW379" s="503"/>
      <c r="RFX379" s="500"/>
      <c r="RFY379" s="500"/>
      <c r="RFZ379" s="18"/>
      <c r="RGA379" s="508"/>
      <c r="RGB379" s="507"/>
      <c r="RGC379" s="507"/>
      <c r="RGD379" s="506"/>
      <c r="RGE379" s="505"/>
      <c r="RGF379" s="504"/>
      <c r="RGH379" s="512"/>
      <c r="RGI379" s="511"/>
      <c r="RGJ379" s="510"/>
      <c r="RGK379" s="510"/>
      <c r="RGL379" s="497"/>
      <c r="RGM379" s="496"/>
      <c r="RGN379" s="509"/>
      <c r="RGO379" s="503"/>
      <c r="RGP379" s="501"/>
      <c r="RGQ379" s="495"/>
      <c r="RGR379" s="503"/>
      <c r="RGS379" s="500"/>
      <c r="RGT379" s="500"/>
      <c r="RGU379" s="18"/>
      <c r="RGV379" s="508"/>
      <c r="RGW379" s="507"/>
      <c r="RGX379" s="507"/>
      <c r="RGY379" s="506"/>
      <c r="RGZ379" s="505"/>
      <c r="RHA379" s="504"/>
      <c r="RHC379" s="512"/>
      <c r="RHD379" s="511"/>
      <c r="RHE379" s="510"/>
      <c r="RHF379" s="510"/>
      <c r="RHG379" s="497"/>
      <c r="RHH379" s="496"/>
      <c r="RHI379" s="509"/>
      <c r="RHJ379" s="503"/>
      <c r="RHK379" s="501"/>
      <c r="RHL379" s="495"/>
      <c r="RHM379" s="503"/>
      <c r="RHN379" s="500"/>
      <c r="RHO379" s="500"/>
      <c r="RHP379" s="18"/>
      <c r="RHQ379" s="508"/>
      <c r="RHR379" s="507"/>
      <c r="RHS379" s="507"/>
      <c r="RHT379" s="506"/>
      <c r="RHU379" s="505"/>
      <c r="RHV379" s="504"/>
      <c r="RHX379" s="512"/>
      <c r="RHY379" s="511"/>
      <c r="RHZ379" s="510"/>
      <c r="RIA379" s="510"/>
      <c r="RIB379" s="497"/>
      <c r="RIC379" s="496"/>
      <c r="RID379" s="509"/>
      <c r="RIE379" s="503"/>
      <c r="RIF379" s="501"/>
      <c r="RIG379" s="495"/>
      <c r="RIH379" s="503"/>
      <c r="RII379" s="500"/>
      <c r="RIJ379" s="500"/>
      <c r="RIK379" s="18"/>
      <c r="RIL379" s="508"/>
      <c r="RIM379" s="507"/>
      <c r="RIN379" s="507"/>
      <c r="RIO379" s="506"/>
      <c r="RIP379" s="505"/>
      <c r="RIQ379" s="504"/>
      <c r="RIS379" s="512"/>
      <c r="RIT379" s="511"/>
      <c r="RIU379" s="510"/>
      <c r="RIV379" s="510"/>
      <c r="RIW379" s="497"/>
      <c r="RIX379" s="496"/>
      <c r="RIY379" s="509"/>
      <c r="RIZ379" s="503"/>
      <c r="RJA379" s="501"/>
      <c r="RJB379" s="495"/>
      <c r="RJC379" s="503"/>
      <c r="RJD379" s="500"/>
      <c r="RJE379" s="500"/>
      <c r="RJF379" s="18"/>
      <c r="RJG379" s="508"/>
      <c r="RJH379" s="507"/>
      <c r="RJI379" s="507"/>
      <c r="RJJ379" s="506"/>
      <c r="RJK379" s="505"/>
      <c r="RJL379" s="504"/>
      <c r="RJN379" s="512"/>
      <c r="RJO379" s="511"/>
      <c r="RJP379" s="510"/>
      <c r="RJQ379" s="510"/>
      <c r="RJR379" s="497"/>
      <c r="RJS379" s="496"/>
      <c r="RJT379" s="509"/>
      <c r="RJU379" s="503"/>
      <c r="RJV379" s="501"/>
      <c r="RJW379" s="495"/>
      <c r="RJX379" s="503"/>
      <c r="RJY379" s="500"/>
      <c r="RJZ379" s="500"/>
      <c r="RKA379" s="18"/>
      <c r="RKB379" s="508"/>
      <c r="RKC379" s="507"/>
      <c r="RKD379" s="507"/>
      <c r="RKE379" s="506"/>
      <c r="RKF379" s="505"/>
      <c r="RKG379" s="504"/>
      <c r="RKI379" s="512"/>
      <c r="RKJ379" s="511"/>
      <c r="RKK379" s="510"/>
      <c r="RKL379" s="510"/>
      <c r="RKM379" s="497"/>
      <c r="RKN379" s="496"/>
      <c r="RKO379" s="509"/>
      <c r="RKP379" s="503"/>
      <c r="RKQ379" s="501"/>
      <c r="RKR379" s="495"/>
      <c r="RKS379" s="503"/>
      <c r="RKT379" s="500"/>
      <c r="RKU379" s="500"/>
      <c r="RKV379" s="18"/>
      <c r="RKW379" s="508"/>
      <c r="RKX379" s="507"/>
      <c r="RKY379" s="507"/>
      <c r="RKZ379" s="506"/>
      <c r="RLA379" s="505"/>
      <c r="RLB379" s="504"/>
      <c r="RLD379" s="512"/>
      <c r="RLE379" s="511"/>
      <c r="RLF379" s="510"/>
      <c r="RLG379" s="510"/>
      <c r="RLH379" s="497"/>
      <c r="RLI379" s="496"/>
      <c r="RLJ379" s="509"/>
      <c r="RLK379" s="503"/>
      <c r="RLL379" s="501"/>
      <c r="RLM379" s="495"/>
      <c r="RLN379" s="503"/>
      <c r="RLO379" s="500"/>
      <c r="RLP379" s="500"/>
      <c r="RLQ379" s="18"/>
      <c r="RLR379" s="508"/>
      <c r="RLS379" s="507"/>
      <c r="RLT379" s="507"/>
      <c r="RLU379" s="506"/>
      <c r="RLV379" s="505"/>
      <c r="RLW379" s="504"/>
      <c r="RLY379" s="512"/>
      <c r="RLZ379" s="511"/>
      <c r="RMA379" s="510"/>
      <c r="RMB379" s="510"/>
      <c r="RMC379" s="497"/>
      <c r="RMD379" s="496"/>
      <c r="RME379" s="509"/>
      <c r="RMF379" s="503"/>
      <c r="RMG379" s="501"/>
      <c r="RMH379" s="495"/>
      <c r="RMI379" s="503"/>
      <c r="RMJ379" s="500"/>
      <c r="RMK379" s="500"/>
      <c r="RML379" s="18"/>
      <c r="RMM379" s="508"/>
      <c r="RMN379" s="507"/>
      <c r="RMO379" s="507"/>
      <c r="RMP379" s="506"/>
      <c r="RMQ379" s="505"/>
      <c r="RMR379" s="504"/>
      <c r="RMT379" s="512"/>
      <c r="RMU379" s="511"/>
      <c r="RMV379" s="510"/>
      <c r="RMW379" s="510"/>
      <c r="RMX379" s="497"/>
      <c r="RMY379" s="496"/>
      <c r="RMZ379" s="509"/>
      <c r="RNA379" s="503"/>
      <c r="RNB379" s="501"/>
      <c r="RNC379" s="495"/>
      <c r="RND379" s="503"/>
      <c r="RNE379" s="500"/>
      <c r="RNF379" s="500"/>
      <c r="RNG379" s="18"/>
      <c r="RNH379" s="508"/>
      <c r="RNI379" s="507"/>
      <c r="RNJ379" s="507"/>
      <c r="RNK379" s="506"/>
      <c r="RNL379" s="505"/>
      <c r="RNM379" s="504"/>
      <c r="RNO379" s="512"/>
      <c r="RNP379" s="511"/>
      <c r="RNQ379" s="510"/>
      <c r="RNR379" s="510"/>
      <c r="RNS379" s="497"/>
      <c r="RNT379" s="496"/>
      <c r="RNU379" s="509"/>
      <c r="RNV379" s="503"/>
      <c r="RNW379" s="501"/>
      <c r="RNX379" s="495"/>
      <c r="RNY379" s="503"/>
      <c r="RNZ379" s="500"/>
      <c r="ROA379" s="500"/>
      <c r="ROB379" s="18"/>
      <c r="ROC379" s="508"/>
      <c r="ROD379" s="507"/>
      <c r="ROE379" s="507"/>
      <c r="ROF379" s="506"/>
      <c r="ROG379" s="505"/>
      <c r="ROH379" s="504"/>
      <c r="ROJ379" s="512"/>
      <c r="ROK379" s="511"/>
      <c r="ROL379" s="510"/>
      <c r="ROM379" s="510"/>
      <c r="RON379" s="497"/>
      <c r="ROO379" s="496"/>
      <c r="ROP379" s="509"/>
      <c r="ROQ379" s="503"/>
      <c r="ROR379" s="501"/>
      <c r="ROS379" s="495"/>
      <c r="ROT379" s="503"/>
      <c r="ROU379" s="500"/>
      <c r="ROV379" s="500"/>
      <c r="ROW379" s="18"/>
      <c r="ROX379" s="508"/>
      <c r="ROY379" s="507"/>
      <c r="ROZ379" s="507"/>
      <c r="RPA379" s="506"/>
      <c r="RPB379" s="505"/>
      <c r="RPC379" s="504"/>
      <c r="RPE379" s="512"/>
      <c r="RPF379" s="511"/>
      <c r="RPG379" s="510"/>
      <c r="RPH379" s="510"/>
      <c r="RPI379" s="497"/>
      <c r="RPJ379" s="496"/>
      <c r="RPK379" s="509"/>
      <c r="RPL379" s="503"/>
      <c r="RPM379" s="501"/>
      <c r="RPN379" s="495"/>
      <c r="RPO379" s="503"/>
      <c r="RPP379" s="500"/>
      <c r="RPQ379" s="500"/>
      <c r="RPR379" s="18"/>
      <c r="RPS379" s="508"/>
      <c r="RPT379" s="507"/>
      <c r="RPU379" s="507"/>
      <c r="RPV379" s="506"/>
      <c r="RPW379" s="505"/>
      <c r="RPX379" s="504"/>
      <c r="RPZ379" s="512"/>
      <c r="RQA379" s="511"/>
      <c r="RQB379" s="510"/>
      <c r="RQC379" s="510"/>
      <c r="RQD379" s="497"/>
      <c r="RQE379" s="496"/>
      <c r="RQF379" s="509"/>
      <c r="RQG379" s="503"/>
      <c r="RQH379" s="501"/>
      <c r="RQI379" s="495"/>
      <c r="RQJ379" s="503"/>
      <c r="RQK379" s="500"/>
      <c r="RQL379" s="500"/>
      <c r="RQM379" s="18"/>
      <c r="RQN379" s="508"/>
      <c r="RQO379" s="507"/>
      <c r="RQP379" s="507"/>
      <c r="RQQ379" s="506"/>
      <c r="RQR379" s="505"/>
      <c r="RQS379" s="504"/>
      <c r="RQU379" s="512"/>
      <c r="RQV379" s="511"/>
      <c r="RQW379" s="510"/>
      <c r="RQX379" s="510"/>
      <c r="RQY379" s="497"/>
      <c r="RQZ379" s="496"/>
      <c r="RRA379" s="509"/>
      <c r="RRB379" s="503"/>
      <c r="RRC379" s="501"/>
      <c r="RRD379" s="495"/>
      <c r="RRE379" s="503"/>
      <c r="RRF379" s="500"/>
      <c r="RRG379" s="500"/>
      <c r="RRH379" s="18"/>
      <c r="RRI379" s="508"/>
      <c r="RRJ379" s="507"/>
      <c r="RRK379" s="507"/>
      <c r="RRL379" s="506"/>
      <c r="RRM379" s="505"/>
      <c r="RRN379" s="504"/>
      <c r="RRP379" s="512"/>
      <c r="RRQ379" s="511"/>
      <c r="RRR379" s="510"/>
      <c r="RRS379" s="510"/>
      <c r="RRT379" s="497"/>
      <c r="RRU379" s="496"/>
      <c r="RRV379" s="509"/>
      <c r="RRW379" s="503"/>
      <c r="RRX379" s="501"/>
      <c r="RRY379" s="495"/>
      <c r="RRZ379" s="503"/>
      <c r="RSA379" s="500"/>
      <c r="RSB379" s="500"/>
      <c r="RSC379" s="18"/>
      <c r="RSD379" s="508"/>
      <c r="RSE379" s="507"/>
      <c r="RSF379" s="507"/>
      <c r="RSG379" s="506"/>
      <c r="RSH379" s="505"/>
      <c r="RSI379" s="504"/>
      <c r="RSK379" s="512"/>
      <c r="RSL379" s="511"/>
      <c r="RSM379" s="510"/>
      <c r="RSN379" s="510"/>
      <c r="RSO379" s="497"/>
      <c r="RSP379" s="496"/>
      <c r="RSQ379" s="509"/>
      <c r="RSR379" s="503"/>
      <c r="RSS379" s="501"/>
      <c r="RST379" s="495"/>
      <c r="RSU379" s="503"/>
      <c r="RSV379" s="500"/>
      <c r="RSW379" s="500"/>
      <c r="RSX379" s="18"/>
      <c r="RSY379" s="508"/>
      <c r="RSZ379" s="507"/>
      <c r="RTA379" s="507"/>
      <c r="RTB379" s="506"/>
      <c r="RTC379" s="505"/>
      <c r="RTD379" s="504"/>
      <c r="RTF379" s="512"/>
      <c r="RTG379" s="511"/>
      <c r="RTH379" s="510"/>
      <c r="RTI379" s="510"/>
      <c r="RTJ379" s="497"/>
      <c r="RTK379" s="496"/>
      <c r="RTL379" s="509"/>
      <c r="RTM379" s="503"/>
      <c r="RTN379" s="501"/>
      <c r="RTO379" s="495"/>
      <c r="RTP379" s="503"/>
      <c r="RTQ379" s="500"/>
      <c r="RTR379" s="500"/>
      <c r="RTS379" s="18"/>
      <c r="RTT379" s="508"/>
      <c r="RTU379" s="507"/>
      <c r="RTV379" s="507"/>
      <c r="RTW379" s="506"/>
      <c r="RTX379" s="505"/>
      <c r="RTY379" s="504"/>
      <c r="RUA379" s="512"/>
      <c r="RUB379" s="511"/>
      <c r="RUC379" s="510"/>
      <c r="RUD379" s="510"/>
      <c r="RUE379" s="497"/>
      <c r="RUF379" s="496"/>
      <c r="RUG379" s="509"/>
      <c r="RUH379" s="503"/>
      <c r="RUI379" s="501"/>
      <c r="RUJ379" s="495"/>
      <c r="RUK379" s="503"/>
      <c r="RUL379" s="500"/>
      <c r="RUM379" s="500"/>
      <c r="RUN379" s="18"/>
      <c r="RUO379" s="508"/>
      <c r="RUP379" s="507"/>
      <c r="RUQ379" s="507"/>
      <c r="RUR379" s="506"/>
      <c r="RUS379" s="505"/>
      <c r="RUT379" s="504"/>
      <c r="RUV379" s="512"/>
      <c r="RUW379" s="511"/>
      <c r="RUX379" s="510"/>
      <c r="RUY379" s="510"/>
      <c r="RUZ379" s="497"/>
      <c r="RVA379" s="496"/>
      <c r="RVB379" s="509"/>
      <c r="RVC379" s="503"/>
      <c r="RVD379" s="501"/>
      <c r="RVE379" s="495"/>
      <c r="RVF379" s="503"/>
      <c r="RVG379" s="500"/>
      <c r="RVH379" s="500"/>
      <c r="RVI379" s="18"/>
      <c r="RVJ379" s="508"/>
      <c r="RVK379" s="507"/>
      <c r="RVL379" s="507"/>
      <c r="RVM379" s="506"/>
      <c r="RVN379" s="505"/>
      <c r="RVO379" s="504"/>
      <c r="RVQ379" s="512"/>
      <c r="RVR379" s="511"/>
      <c r="RVS379" s="510"/>
      <c r="RVT379" s="510"/>
      <c r="RVU379" s="497"/>
      <c r="RVV379" s="496"/>
      <c r="RVW379" s="509"/>
      <c r="RVX379" s="503"/>
      <c r="RVY379" s="501"/>
      <c r="RVZ379" s="495"/>
      <c r="RWA379" s="503"/>
      <c r="RWB379" s="500"/>
      <c r="RWC379" s="500"/>
      <c r="RWD379" s="18"/>
      <c r="RWE379" s="508"/>
      <c r="RWF379" s="507"/>
      <c r="RWG379" s="507"/>
      <c r="RWH379" s="506"/>
      <c r="RWI379" s="505"/>
      <c r="RWJ379" s="504"/>
      <c r="RWL379" s="512"/>
      <c r="RWM379" s="511"/>
      <c r="RWN379" s="510"/>
      <c r="RWO379" s="510"/>
      <c r="RWP379" s="497"/>
      <c r="RWQ379" s="496"/>
      <c r="RWR379" s="509"/>
      <c r="RWS379" s="503"/>
      <c r="RWT379" s="501"/>
      <c r="RWU379" s="495"/>
      <c r="RWV379" s="503"/>
      <c r="RWW379" s="500"/>
      <c r="RWX379" s="500"/>
      <c r="RWY379" s="18"/>
      <c r="RWZ379" s="508"/>
      <c r="RXA379" s="507"/>
      <c r="RXB379" s="507"/>
      <c r="RXC379" s="506"/>
      <c r="RXD379" s="505"/>
      <c r="RXE379" s="504"/>
      <c r="RXG379" s="512"/>
      <c r="RXH379" s="511"/>
      <c r="RXI379" s="510"/>
      <c r="RXJ379" s="510"/>
      <c r="RXK379" s="497"/>
      <c r="RXL379" s="496"/>
      <c r="RXM379" s="509"/>
      <c r="RXN379" s="503"/>
      <c r="RXO379" s="501"/>
      <c r="RXP379" s="495"/>
      <c r="RXQ379" s="503"/>
      <c r="RXR379" s="500"/>
      <c r="RXS379" s="500"/>
      <c r="RXT379" s="18"/>
      <c r="RXU379" s="508"/>
      <c r="RXV379" s="507"/>
      <c r="RXW379" s="507"/>
      <c r="RXX379" s="506"/>
      <c r="RXY379" s="505"/>
      <c r="RXZ379" s="504"/>
      <c r="RYB379" s="512"/>
      <c r="RYC379" s="511"/>
      <c r="RYD379" s="510"/>
      <c r="RYE379" s="510"/>
      <c r="RYF379" s="497"/>
      <c r="RYG379" s="496"/>
      <c r="RYH379" s="509"/>
      <c r="RYI379" s="503"/>
      <c r="RYJ379" s="501"/>
      <c r="RYK379" s="495"/>
      <c r="RYL379" s="503"/>
      <c r="RYM379" s="500"/>
      <c r="RYN379" s="500"/>
      <c r="RYO379" s="18"/>
      <c r="RYP379" s="508"/>
      <c r="RYQ379" s="507"/>
      <c r="RYR379" s="507"/>
      <c r="RYS379" s="506"/>
      <c r="RYT379" s="505"/>
      <c r="RYU379" s="504"/>
      <c r="RYW379" s="512"/>
      <c r="RYX379" s="511"/>
      <c r="RYY379" s="510"/>
      <c r="RYZ379" s="510"/>
      <c r="RZA379" s="497"/>
      <c r="RZB379" s="496"/>
      <c r="RZC379" s="509"/>
      <c r="RZD379" s="503"/>
      <c r="RZE379" s="501"/>
      <c r="RZF379" s="495"/>
      <c r="RZG379" s="503"/>
      <c r="RZH379" s="500"/>
      <c r="RZI379" s="500"/>
      <c r="RZJ379" s="18"/>
      <c r="RZK379" s="508"/>
      <c r="RZL379" s="507"/>
      <c r="RZM379" s="507"/>
      <c r="RZN379" s="506"/>
      <c r="RZO379" s="505"/>
      <c r="RZP379" s="504"/>
      <c r="RZR379" s="512"/>
      <c r="RZS379" s="511"/>
      <c r="RZT379" s="510"/>
      <c r="RZU379" s="510"/>
      <c r="RZV379" s="497"/>
      <c r="RZW379" s="496"/>
      <c r="RZX379" s="509"/>
      <c r="RZY379" s="503"/>
      <c r="RZZ379" s="501"/>
      <c r="SAA379" s="495"/>
      <c r="SAB379" s="503"/>
      <c r="SAC379" s="500"/>
      <c r="SAD379" s="500"/>
      <c r="SAE379" s="18"/>
      <c r="SAF379" s="508"/>
      <c r="SAG379" s="507"/>
      <c r="SAH379" s="507"/>
      <c r="SAI379" s="506"/>
      <c r="SAJ379" s="505"/>
      <c r="SAK379" s="504"/>
      <c r="SAM379" s="512"/>
      <c r="SAN379" s="511"/>
      <c r="SAO379" s="510"/>
      <c r="SAP379" s="510"/>
      <c r="SAQ379" s="497"/>
      <c r="SAR379" s="496"/>
      <c r="SAS379" s="509"/>
      <c r="SAT379" s="503"/>
      <c r="SAU379" s="501"/>
      <c r="SAV379" s="495"/>
      <c r="SAW379" s="503"/>
      <c r="SAX379" s="500"/>
      <c r="SAY379" s="500"/>
      <c r="SAZ379" s="18"/>
      <c r="SBA379" s="508"/>
      <c r="SBB379" s="507"/>
      <c r="SBC379" s="507"/>
      <c r="SBD379" s="506"/>
      <c r="SBE379" s="505"/>
      <c r="SBF379" s="504"/>
      <c r="SBH379" s="512"/>
      <c r="SBI379" s="511"/>
      <c r="SBJ379" s="510"/>
      <c r="SBK379" s="510"/>
      <c r="SBL379" s="497"/>
      <c r="SBM379" s="496"/>
      <c r="SBN379" s="509"/>
      <c r="SBO379" s="503"/>
      <c r="SBP379" s="501"/>
      <c r="SBQ379" s="495"/>
      <c r="SBR379" s="503"/>
      <c r="SBS379" s="500"/>
      <c r="SBT379" s="500"/>
      <c r="SBU379" s="18"/>
      <c r="SBV379" s="508"/>
      <c r="SBW379" s="507"/>
      <c r="SBX379" s="507"/>
      <c r="SBY379" s="506"/>
      <c r="SBZ379" s="505"/>
      <c r="SCA379" s="504"/>
      <c r="SCC379" s="512"/>
      <c r="SCD379" s="511"/>
      <c r="SCE379" s="510"/>
      <c r="SCF379" s="510"/>
      <c r="SCG379" s="497"/>
      <c r="SCH379" s="496"/>
      <c r="SCI379" s="509"/>
      <c r="SCJ379" s="503"/>
      <c r="SCK379" s="501"/>
      <c r="SCL379" s="495"/>
      <c r="SCM379" s="503"/>
      <c r="SCN379" s="500"/>
      <c r="SCO379" s="500"/>
      <c r="SCP379" s="18"/>
      <c r="SCQ379" s="508"/>
      <c r="SCR379" s="507"/>
      <c r="SCS379" s="507"/>
      <c r="SCT379" s="506"/>
      <c r="SCU379" s="505"/>
      <c r="SCV379" s="504"/>
      <c r="SCX379" s="512"/>
      <c r="SCY379" s="511"/>
      <c r="SCZ379" s="510"/>
      <c r="SDA379" s="510"/>
      <c r="SDB379" s="497"/>
      <c r="SDC379" s="496"/>
      <c r="SDD379" s="509"/>
      <c r="SDE379" s="503"/>
      <c r="SDF379" s="501"/>
      <c r="SDG379" s="495"/>
      <c r="SDH379" s="503"/>
      <c r="SDI379" s="500"/>
      <c r="SDJ379" s="500"/>
      <c r="SDK379" s="18"/>
      <c r="SDL379" s="508"/>
      <c r="SDM379" s="507"/>
      <c r="SDN379" s="507"/>
      <c r="SDO379" s="506"/>
      <c r="SDP379" s="505"/>
      <c r="SDQ379" s="504"/>
      <c r="SDS379" s="512"/>
      <c r="SDT379" s="511"/>
      <c r="SDU379" s="510"/>
      <c r="SDV379" s="510"/>
      <c r="SDW379" s="497"/>
      <c r="SDX379" s="496"/>
      <c r="SDY379" s="509"/>
      <c r="SDZ379" s="503"/>
      <c r="SEA379" s="501"/>
      <c r="SEB379" s="495"/>
      <c r="SEC379" s="503"/>
      <c r="SED379" s="500"/>
      <c r="SEE379" s="500"/>
      <c r="SEF379" s="18"/>
      <c r="SEG379" s="508"/>
      <c r="SEH379" s="507"/>
      <c r="SEI379" s="507"/>
      <c r="SEJ379" s="506"/>
      <c r="SEK379" s="505"/>
      <c r="SEL379" s="504"/>
      <c r="SEN379" s="512"/>
      <c r="SEO379" s="511"/>
      <c r="SEP379" s="510"/>
      <c r="SEQ379" s="510"/>
      <c r="SER379" s="497"/>
      <c r="SES379" s="496"/>
      <c r="SET379" s="509"/>
      <c r="SEU379" s="503"/>
      <c r="SEV379" s="501"/>
      <c r="SEW379" s="495"/>
      <c r="SEX379" s="503"/>
      <c r="SEY379" s="500"/>
      <c r="SEZ379" s="500"/>
      <c r="SFA379" s="18"/>
      <c r="SFB379" s="508"/>
      <c r="SFC379" s="507"/>
      <c r="SFD379" s="507"/>
      <c r="SFE379" s="506"/>
      <c r="SFF379" s="505"/>
      <c r="SFG379" s="504"/>
      <c r="SFI379" s="512"/>
      <c r="SFJ379" s="511"/>
      <c r="SFK379" s="510"/>
      <c r="SFL379" s="510"/>
      <c r="SFM379" s="497"/>
      <c r="SFN379" s="496"/>
      <c r="SFO379" s="509"/>
      <c r="SFP379" s="503"/>
      <c r="SFQ379" s="501"/>
      <c r="SFR379" s="495"/>
      <c r="SFS379" s="503"/>
      <c r="SFT379" s="500"/>
      <c r="SFU379" s="500"/>
      <c r="SFV379" s="18"/>
      <c r="SFW379" s="508"/>
      <c r="SFX379" s="507"/>
      <c r="SFY379" s="507"/>
      <c r="SFZ379" s="506"/>
      <c r="SGA379" s="505"/>
      <c r="SGB379" s="504"/>
      <c r="SGD379" s="512"/>
      <c r="SGE379" s="511"/>
      <c r="SGF379" s="510"/>
      <c r="SGG379" s="510"/>
      <c r="SGH379" s="497"/>
      <c r="SGI379" s="496"/>
      <c r="SGJ379" s="509"/>
      <c r="SGK379" s="503"/>
      <c r="SGL379" s="501"/>
      <c r="SGM379" s="495"/>
      <c r="SGN379" s="503"/>
      <c r="SGO379" s="500"/>
      <c r="SGP379" s="500"/>
      <c r="SGQ379" s="18"/>
      <c r="SGR379" s="508"/>
      <c r="SGS379" s="507"/>
      <c r="SGT379" s="507"/>
      <c r="SGU379" s="506"/>
      <c r="SGV379" s="505"/>
      <c r="SGW379" s="504"/>
      <c r="SGY379" s="512"/>
      <c r="SGZ379" s="511"/>
      <c r="SHA379" s="510"/>
      <c r="SHB379" s="510"/>
      <c r="SHC379" s="497"/>
      <c r="SHD379" s="496"/>
      <c r="SHE379" s="509"/>
      <c r="SHF379" s="503"/>
      <c r="SHG379" s="501"/>
      <c r="SHH379" s="495"/>
      <c r="SHI379" s="503"/>
      <c r="SHJ379" s="500"/>
      <c r="SHK379" s="500"/>
      <c r="SHL379" s="18"/>
      <c r="SHM379" s="508"/>
      <c r="SHN379" s="507"/>
      <c r="SHO379" s="507"/>
      <c r="SHP379" s="506"/>
      <c r="SHQ379" s="505"/>
      <c r="SHR379" s="504"/>
      <c r="SHT379" s="512"/>
      <c r="SHU379" s="511"/>
      <c r="SHV379" s="510"/>
      <c r="SHW379" s="510"/>
      <c r="SHX379" s="497"/>
      <c r="SHY379" s="496"/>
      <c r="SHZ379" s="509"/>
      <c r="SIA379" s="503"/>
      <c r="SIB379" s="501"/>
      <c r="SIC379" s="495"/>
      <c r="SID379" s="503"/>
      <c r="SIE379" s="500"/>
      <c r="SIF379" s="500"/>
      <c r="SIG379" s="18"/>
      <c r="SIH379" s="508"/>
      <c r="SII379" s="507"/>
      <c r="SIJ379" s="507"/>
      <c r="SIK379" s="506"/>
      <c r="SIL379" s="505"/>
      <c r="SIM379" s="504"/>
      <c r="SIO379" s="512"/>
      <c r="SIP379" s="511"/>
      <c r="SIQ379" s="510"/>
      <c r="SIR379" s="510"/>
      <c r="SIS379" s="497"/>
      <c r="SIT379" s="496"/>
      <c r="SIU379" s="509"/>
      <c r="SIV379" s="503"/>
      <c r="SIW379" s="501"/>
      <c r="SIX379" s="495"/>
      <c r="SIY379" s="503"/>
      <c r="SIZ379" s="500"/>
      <c r="SJA379" s="500"/>
      <c r="SJB379" s="18"/>
      <c r="SJC379" s="508"/>
      <c r="SJD379" s="507"/>
      <c r="SJE379" s="507"/>
      <c r="SJF379" s="506"/>
      <c r="SJG379" s="505"/>
      <c r="SJH379" s="504"/>
      <c r="SJJ379" s="512"/>
      <c r="SJK379" s="511"/>
      <c r="SJL379" s="510"/>
      <c r="SJM379" s="510"/>
      <c r="SJN379" s="497"/>
      <c r="SJO379" s="496"/>
      <c r="SJP379" s="509"/>
      <c r="SJQ379" s="503"/>
      <c r="SJR379" s="501"/>
      <c r="SJS379" s="495"/>
      <c r="SJT379" s="503"/>
      <c r="SJU379" s="500"/>
      <c r="SJV379" s="500"/>
      <c r="SJW379" s="18"/>
      <c r="SJX379" s="508"/>
      <c r="SJY379" s="507"/>
      <c r="SJZ379" s="507"/>
      <c r="SKA379" s="506"/>
      <c r="SKB379" s="505"/>
      <c r="SKC379" s="504"/>
      <c r="SKE379" s="512"/>
      <c r="SKF379" s="511"/>
      <c r="SKG379" s="510"/>
      <c r="SKH379" s="510"/>
      <c r="SKI379" s="497"/>
      <c r="SKJ379" s="496"/>
      <c r="SKK379" s="509"/>
      <c r="SKL379" s="503"/>
      <c r="SKM379" s="501"/>
      <c r="SKN379" s="495"/>
      <c r="SKO379" s="503"/>
      <c r="SKP379" s="500"/>
      <c r="SKQ379" s="500"/>
      <c r="SKR379" s="18"/>
      <c r="SKS379" s="508"/>
      <c r="SKT379" s="507"/>
      <c r="SKU379" s="507"/>
      <c r="SKV379" s="506"/>
      <c r="SKW379" s="505"/>
      <c r="SKX379" s="504"/>
      <c r="SKZ379" s="512"/>
      <c r="SLA379" s="511"/>
      <c r="SLB379" s="510"/>
      <c r="SLC379" s="510"/>
      <c r="SLD379" s="497"/>
      <c r="SLE379" s="496"/>
      <c r="SLF379" s="509"/>
      <c r="SLG379" s="503"/>
      <c r="SLH379" s="501"/>
      <c r="SLI379" s="495"/>
      <c r="SLJ379" s="503"/>
      <c r="SLK379" s="500"/>
      <c r="SLL379" s="500"/>
      <c r="SLM379" s="18"/>
      <c r="SLN379" s="508"/>
      <c r="SLO379" s="507"/>
      <c r="SLP379" s="507"/>
      <c r="SLQ379" s="506"/>
      <c r="SLR379" s="505"/>
      <c r="SLS379" s="504"/>
      <c r="SLU379" s="512"/>
      <c r="SLV379" s="511"/>
      <c r="SLW379" s="510"/>
      <c r="SLX379" s="510"/>
      <c r="SLY379" s="497"/>
      <c r="SLZ379" s="496"/>
      <c r="SMA379" s="509"/>
      <c r="SMB379" s="503"/>
      <c r="SMC379" s="501"/>
      <c r="SMD379" s="495"/>
      <c r="SME379" s="503"/>
      <c r="SMF379" s="500"/>
      <c r="SMG379" s="500"/>
      <c r="SMH379" s="18"/>
      <c r="SMI379" s="508"/>
      <c r="SMJ379" s="507"/>
      <c r="SMK379" s="507"/>
      <c r="SML379" s="506"/>
      <c r="SMM379" s="505"/>
      <c r="SMN379" s="504"/>
      <c r="SMP379" s="512"/>
      <c r="SMQ379" s="511"/>
      <c r="SMR379" s="510"/>
      <c r="SMS379" s="510"/>
      <c r="SMT379" s="497"/>
      <c r="SMU379" s="496"/>
      <c r="SMV379" s="509"/>
      <c r="SMW379" s="503"/>
      <c r="SMX379" s="501"/>
      <c r="SMY379" s="495"/>
      <c r="SMZ379" s="503"/>
      <c r="SNA379" s="500"/>
      <c r="SNB379" s="500"/>
      <c r="SNC379" s="18"/>
      <c r="SND379" s="508"/>
      <c r="SNE379" s="507"/>
      <c r="SNF379" s="507"/>
      <c r="SNG379" s="506"/>
      <c r="SNH379" s="505"/>
      <c r="SNI379" s="504"/>
      <c r="SNK379" s="512"/>
      <c r="SNL379" s="511"/>
      <c r="SNM379" s="510"/>
      <c r="SNN379" s="510"/>
      <c r="SNO379" s="497"/>
      <c r="SNP379" s="496"/>
      <c r="SNQ379" s="509"/>
      <c r="SNR379" s="503"/>
      <c r="SNS379" s="501"/>
      <c r="SNT379" s="495"/>
      <c r="SNU379" s="503"/>
      <c r="SNV379" s="500"/>
      <c r="SNW379" s="500"/>
      <c r="SNX379" s="18"/>
      <c r="SNY379" s="508"/>
      <c r="SNZ379" s="507"/>
      <c r="SOA379" s="507"/>
      <c r="SOB379" s="506"/>
      <c r="SOC379" s="505"/>
      <c r="SOD379" s="504"/>
      <c r="SOF379" s="512"/>
      <c r="SOG379" s="511"/>
      <c r="SOH379" s="510"/>
      <c r="SOI379" s="510"/>
      <c r="SOJ379" s="497"/>
      <c r="SOK379" s="496"/>
      <c r="SOL379" s="509"/>
      <c r="SOM379" s="503"/>
      <c r="SON379" s="501"/>
      <c r="SOO379" s="495"/>
      <c r="SOP379" s="503"/>
      <c r="SOQ379" s="500"/>
      <c r="SOR379" s="500"/>
      <c r="SOS379" s="18"/>
      <c r="SOT379" s="508"/>
      <c r="SOU379" s="507"/>
      <c r="SOV379" s="507"/>
      <c r="SOW379" s="506"/>
      <c r="SOX379" s="505"/>
      <c r="SOY379" s="504"/>
      <c r="SPA379" s="512"/>
      <c r="SPB379" s="511"/>
      <c r="SPC379" s="510"/>
      <c r="SPD379" s="510"/>
      <c r="SPE379" s="497"/>
      <c r="SPF379" s="496"/>
      <c r="SPG379" s="509"/>
      <c r="SPH379" s="503"/>
      <c r="SPI379" s="501"/>
      <c r="SPJ379" s="495"/>
      <c r="SPK379" s="503"/>
      <c r="SPL379" s="500"/>
      <c r="SPM379" s="500"/>
      <c r="SPN379" s="18"/>
      <c r="SPO379" s="508"/>
      <c r="SPP379" s="507"/>
      <c r="SPQ379" s="507"/>
      <c r="SPR379" s="506"/>
      <c r="SPS379" s="505"/>
      <c r="SPT379" s="504"/>
      <c r="SPV379" s="512"/>
      <c r="SPW379" s="511"/>
      <c r="SPX379" s="510"/>
      <c r="SPY379" s="510"/>
      <c r="SPZ379" s="497"/>
      <c r="SQA379" s="496"/>
      <c r="SQB379" s="509"/>
      <c r="SQC379" s="503"/>
      <c r="SQD379" s="501"/>
      <c r="SQE379" s="495"/>
      <c r="SQF379" s="503"/>
      <c r="SQG379" s="500"/>
      <c r="SQH379" s="500"/>
      <c r="SQI379" s="18"/>
      <c r="SQJ379" s="508"/>
      <c r="SQK379" s="507"/>
      <c r="SQL379" s="507"/>
      <c r="SQM379" s="506"/>
      <c r="SQN379" s="505"/>
      <c r="SQO379" s="504"/>
      <c r="SQQ379" s="512"/>
      <c r="SQR379" s="511"/>
      <c r="SQS379" s="510"/>
      <c r="SQT379" s="510"/>
      <c r="SQU379" s="497"/>
      <c r="SQV379" s="496"/>
      <c r="SQW379" s="509"/>
      <c r="SQX379" s="503"/>
      <c r="SQY379" s="501"/>
      <c r="SQZ379" s="495"/>
      <c r="SRA379" s="503"/>
      <c r="SRB379" s="500"/>
      <c r="SRC379" s="500"/>
      <c r="SRD379" s="18"/>
      <c r="SRE379" s="508"/>
      <c r="SRF379" s="507"/>
      <c r="SRG379" s="507"/>
      <c r="SRH379" s="506"/>
      <c r="SRI379" s="505"/>
      <c r="SRJ379" s="504"/>
      <c r="SRL379" s="512"/>
      <c r="SRM379" s="511"/>
      <c r="SRN379" s="510"/>
      <c r="SRO379" s="510"/>
      <c r="SRP379" s="497"/>
      <c r="SRQ379" s="496"/>
      <c r="SRR379" s="509"/>
      <c r="SRS379" s="503"/>
      <c r="SRT379" s="501"/>
      <c r="SRU379" s="495"/>
      <c r="SRV379" s="503"/>
      <c r="SRW379" s="500"/>
      <c r="SRX379" s="500"/>
      <c r="SRY379" s="18"/>
      <c r="SRZ379" s="508"/>
      <c r="SSA379" s="507"/>
      <c r="SSB379" s="507"/>
      <c r="SSC379" s="506"/>
      <c r="SSD379" s="505"/>
      <c r="SSE379" s="504"/>
      <c r="SSG379" s="512"/>
      <c r="SSH379" s="511"/>
      <c r="SSI379" s="510"/>
      <c r="SSJ379" s="510"/>
      <c r="SSK379" s="497"/>
      <c r="SSL379" s="496"/>
      <c r="SSM379" s="509"/>
      <c r="SSN379" s="503"/>
      <c r="SSO379" s="501"/>
      <c r="SSP379" s="495"/>
      <c r="SSQ379" s="503"/>
      <c r="SSR379" s="500"/>
      <c r="SSS379" s="500"/>
      <c r="SST379" s="18"/>
      <c r="SSU379" s="508"/>
      <c r="SSV379" s="507"/>
      <c r="SSW379" s="507"/>
      <c r="SSX379" s="506"/>
      <c r="SSY379" s="505"/>
      <c r="SSZ379" s="504"/>
      <c r="STB379" s="512"/>
      <c r="STC379" s="511"/>
      <c r="STD379" s="510"/>
      <c r="STE379" s="510"/>
      <c r="STF379" s="497"/>
      <c r="STG379" s="496"/>
      <c r="STH379" s="509"/>
      <c r="STI379" s="503"/>
      <c r="STJ379" s="501"/>
      <c r="STK379" s="495"/>
      <c r="STL379" s="503"/>
      <c r="STM379" s="500"/>
      <c r="STN379" s="500"/>
      <c r="STO379" s="18"/>
      <c r="STP379" s="508"/>
      <c r="STQ379" s="507"/>
      <c r="STR379" s="507"/>
      <c r="STS379" s="506"/>
      <c r="STT379" s="505"/>
      <c r="STU379" s="504"/>
      <c r="STW379" s="512"/>
      <c r="STX379" s="511"/>
      <c r="STY379" s="510"/>
      <c r="STZ379" s="510"/>
      <c r="SUA379" s="497"/>
      <c r="SUB379" s="496"/>
      <c r="SUC379" s="509"/>
      <c r="SUD379" s="503"/>
      <c r="SUE379" s="501"/>
      <c r="SUF379" s="495"/>
      <c r="SUG379" s="503"/>
      <c r="SUH379" s="500"/>
      <c r="SUI379" s="500"/>
      <c r="SUJ379" s="18"/>
      <c r="SUK379" s="508"/>
      <c r="SUL379" s="507"/>
      <c r="SUM379" s="507"/>
      <c r="SUN379" s="506"/>
      <c r="SUO379" s="505"/>
      <c r="SUP379" s="504"/>
      <c r="SUR379" s="512"/>
      <c r="SUS379" s="511"/>
      <c r="SUT379" s="510"/>
      <c r="SUU379" s="510"/>
      <c r="SUV379" s="497"/>
      <c r="SUW379" s="496"/>
      <c r="SUX379" s="509"/>
      <c r="SUY379" s="503"/>
      <c r="SUZ379" s="501"/>
      <c r="SVA379" s="495"/>
      <c r="SVB379" s="503"/>
      <c r="SVC379" s="500"/>
      <c r="SVD379" s="500"/>
      <c r="SVE379" s="18"/>
      <c r="SVF379" s="508"/>
      <c r="SVG379" s="507"/>
      <c r="SVH379" s="507"/>
      <c r="SVI379" s="506"/>
      <c r="SVJ379" s="505"/>
      <c r="SVK379" s="504"/>
      <c r="SVM379" s="512"/>
      <c r="SVN379" s="511"/>
      <c r="SVO379" s="510"/>
      <c r="SVP379" s="510"/>
      <c r="SVQ379" s="497"/>
      <c r="SVR379" s="496"/>
      <c r="SVS379" s="509"/>
      <c r="SVT379" s="503"/>
      <c r="SVU379" s="501"/>
      <c r="SVV379" s="495"/>
      <c r="SVW379" s="503"/>
      <c r="SVX379" s="500"/>
      <c r="SVY379" s="500"/>
      <c r="SVZ379" s="18"/>
      <c r="SWA379" s="508"/>
      <c r="SWB379" s="507"/>
      <c r="SWC379" s="507"/>
      <c r="SWD379" s="506"/>
      <c r="SWE379" s="505"/>
      <c r="SWF379" s="504"/>
      <c r="SWH379" s="512"/>
      <c r="SWI379" s="511"/>
      <c r="SWJ379" s="510"/>
      <c r="SWK379" s="510"/>
      <c r="SWL379" s="497"/>
      <c r="SWM379" s="496"/>
      <c r="SWN379" s="509"/>
      <c r="SWO379" s="503"/>
      <c r="SWP379" s="501"/>
      <c r="SWQ379" s="495"/>
      <c r="SWR379" s="503"/>
      <c r="SWS379" s="500"/>
      <c r="SWT379" s="500"/>
      <c r="SWU379" s="18"/>
      <c r="SWV379" s="508"/>
      <c r="SWW379" s="507"/>
      <c r="SWX379" s="507"/>
      <c r="SWY379" s="506"/>
      <c r="SWZ379" s="505"/>
      <c r="SXA379" s="504"/>
      <c r="SXC379" s="512"/>
      <c r="SXD379" s="511"/>
      <c r="SXE379" s="510"/>
      <c r="SXF379" s="510"/>
      <c r="SXG379" s="497"/>
      <c r="SXH379" s="496"/>
      <c r="SXI379" s="509"/>
      <c r="SXJ379" s="503"/>
      <c r="SXK379" s="501"/>
      <c r="SXL379" s="495"/>
      <c r="SXM379" s="503"/>
      <c r="SXN379" s="500"/>
      <c r="SXO379" s="500"/>
      <c r="SXP379" s="18"/>
      <c r="SXQ379" s="508"/>
      <c r="SXR379" s="507"/>
      <c r="SXS379" s="507"/>
      <c r="SXT379" s="506"/>
      <c r="SXU379" s="505"/>
      <c r="SXV379" s="504"/>
      <c r="SXX379" s="512"/>
      <c r="SXY379" s="511"/>
      <c r="SXZ379" s="510"/>
      <c r="SYA379" s="510"/>
      <c r="SYB379" s="497"/>
      <c r="SYC379" s="496"/>
      <c r="SYD379" s="509"/>
      <c r="SYE379" s="503"/>
      <c r="SYF379" s="501"/>
      <c r="SYG379" s="495"/>
      <c r="SYH379" s="503"/>
      <c r="SYI379" s="500"/>
      <c r="SYJ379" s="500"/>
      <c r="SYK379" s="18"/>
      <c r="SYL379" s="508"/>
      <c r="SYM379" s="507"/>
      <c r="SYN379" s="507"/>
      <c r="SYO379" s="506"/>
      <c r="SYP379" s="505"/>
      <c r="SYQ379" s="504"/>
      <c r="SYS379" s="512"/>
      <c r="SYT379" s="511"/>
      <c r="SYU379" s="510"/>
      <c r="SYV379" s="510"/>
      <c r="SYW379" s="497"/>
      <c r="SYX379" s="496"/>
      <c r="SYY379" s="509"/>
      <c r="SYZ379" s="503"/>
      <c r="SZA379" s="501"/>
      <c r="SZB379" s="495"/>
      <c r="SZC379" s="503"/>
      <c r="SZD379" s="500"/>
      <c r="SZE379" s="500"/>
      <c r="SZF379" s="18"/>
      <c r="SZG379" s="508"/>
      <c r="SZH379" s="507"/>
      <c r="SZI379" s="507"/>
      <c r="SZJ379" s="506"/>
      <c r="SZK379" s="505"/>
      <c r="SZL379" s="504"/>
      <c r="SZN379" s="512"/>
      <c r="SZO379" s="511"/>
      <c r="SZP379" s="510"/>
      <c r="SZQ379" s="510"/>
      <c r="SZR379" s="497"/>
      <c r="SZS379" s="496"/>
      <c r="SZT379" s="509"/>
      <c r="SZU379" s="503"/>
      <c r="SZV379" s="501"/>
      <c r="SZW379" s="495"/>
      <c r="SZX379" s="503"/>
      <c r="SZY379" s="500"/>
      <c r="SZZ379" s="500"/>
      <c r="TAA379" s="18"/>
      <c r="TAB379" s="508"/>
      <c r="TAC379" s="507"/>
      <c r="TAD379" s="507"/>
      <c r="TAE379" s="506"/>
      <c r="TAF379" s="505"/>
      <c r="TAG379" s="504"/>
      <c r="TAI379" s="512"/>
      <c r="TAJ379" s="511"/>
      <c r="TAK379" s="510"/>
      <c r="TAL379" s="510"/>
      <c r="TAM379" s="497"/>
      <c r="TAN379" s="496"/>
      <c r="TAO379" s="509"/>
      <c r="TAP379" s="503"/>
      <c r="TAQ379" s="501"/>
      <c r="TAR379" s="495"/>
      <c r="TAS379" s="503"/>
      <c r="TAT379" s="500"/>
      <c r="TAU379" s="500"/>
      <c r="TAV379" s="18"/>
      <c r="TAW379" s="508"/>
      <c r="TAX379" s="507"/>
      <c r="TAY379" s="507"/>
      <c r="TAZ379" s="506"/>
      <c r="TBA379" s="505"/>
      <c r="TBB379" s="504"/>
      <c r="TBD379" s="512"/>
      <c r="TBE379" s="511"/>
      <c r="TBF379" s="510"/>
      <c r="TBG379" s="510"/>
      <c r="TBH379" s="497"/>
      <c r="TBI379" s="496"/>
      <c r="TBJ379" s="509"/>
      <c r="TBK379" s="503"/>
      <c r="TBL379" s="501"/>
      <c r="TBM379" s="495"/>
      <c r="TBN379" s="503"/>
      <c r="TBO379" s="500"/>
      <c r="TBP379" s="500"/>
      <c r="TBQ379" s="18"/>
      <c r="TBR379" s="508"/>
      <c r="TBS379" s="507"/>
      <c r="TBT379" s="507"/>
      <c r="TBU379" s="506"/>
      <c r="TBV379" s="505"/>
      <c r="TBW379" s="504"/>
      <c r="TBY379" s="512"/>
      <c r="TBZ379" s="511"/>
      <c r="TCA379" s="510"/>
      <c r="TCB379" s="510"/>
      <c r="TCC379" s="497"/>
      <c r="TCD379" s="496"/>
      <c r="TCE379" s="509"/>
      <c r="TCF379" s="503"/>
      <c r="TCG379" s="501"/>
      <c r="TCH379" s="495"/>
      <c r="TCI379" s="503"/>
      <c r="TCJ379" s="500"/>
      <c r="TCK379" s="500"/>
      <c r="TCL379" s="18"/>
      <c r="TCM379" s="508"/>
      <c r="TCN379" s="507"/>
      <c r="TCO379" s="507"/>
      <c r="TCP379" s="506"/>
      <c r="TCQ379" s="505"/>
      <c r="TCR379" s="504"/>
      <c r="TCT379" s="512"/>
      <c r="TCU379" s="511"/>
      <c r="TCV379" s="510"/>
      <c r="TCW379" s="510"/>
      <c r="TCX379" s="497"/>
      <c r="TCY379" s="496"/>
      <c r="TCZ379" s="509"/>
      <c r="TDA379" s="503"/>
      <c r="TDB379" s="501"/>
      <c r="TDC379" s="495"/>
      <c r="TDD379" s="503"/>
      <c r="TDE379" s="500"/>
      <c r="TDF379" s="500"/>
      <c r="TDG379" s="18"/>
      <c r="TDH379" s="508"/>
      <c r="TDI379" s="507"/>
      <c r="TDJ379" s="507"/>
      <c r="TDK379" s="506"/>
      <c r="TDL379" s="505"/>
      <c r="TDM379" s="504"/>
      <c r="TDO379" s="512"/>
      <c r="TDP379" s="511"/>
      <c r="TDQ379" s="510"/>
      <c r="TDR379" s="510"/>
      <c r="TDS379" s="497"/>
      <c r="TDT379" s="496"/>
      <c r="TDU379" s="509"/>
      <c r="TDV379" s="503"/>
      <c r="TDW379" s="501"/>
      <c r="TDX379" s="495"/>
      <c r="TDY379" s="503"/>
      <c r="TDZ379" s="500"/>
      <c r="TEA379" s="500"/>
      <c r="TEB379" s="18"/>
      <c r="TEC379" s="508"/>
      <c r="TED379" s="507"/>
      <c r="TEE379" s="507"/>
      <c r="TEF379" s="506"/>
      <c r="TEG379" s="505"/>
      <c r="TEH379" s="504"/>
      <c r="TEJ379" s="512"/>
      <c r="TEK379" s="511"/>
      <c r="TEL379" s="510"/>
      <c r="TEM379" s="510"/>
      <c r="TEN379" s="497"/>
      <c r="TEO379" s="496"/>
      <c r="TEP379" s="509"/>
      <c r="TEQ379" s="503"/>
      <c r="TER379" s="501"/>
      <c r="TES379" s="495"/>
      <c r="TET379" s="503"/>
      <c r="TEU379" s="500"/>
      <c r="TEV379" s="500"/>
      <c r="TEW379" s="18"/>
      <c r="TEX379" s="508"/>
      <c r="TEY379" s="507"/>
      <c r="TEZ379" s="507"/>
      <c r="TFA379" s="506"/>
      <c r="TFB379" s="505"/>
      <c r="TFC379" s="504"/>
      <c r="TFE379" s="512"/>
      <c r="TFF379" s="511"/>
      <c r="TFG379" s="510"/>
      <c r="TFH379" s="510"/>
      <c r="TFI379" s="497"/>
      <c r="TFJ379" s="496"/>
      <c r="TFK379" s="509"/>
      <c r="TFL379" s="503"/>
      <c r="TFM379" s="501"/>
      <c r="TFN379" s="495"/>
      <c r="TFO379" s="503"/>
      <c r="TFP379" s="500"/>
      <c r="TFQ379" s="500"/>
      <c r="TFR379" s="18"/>
      <c r="TFS379" s="508"/>
      <c r="TFT379" s="507"/>
      <c r="TFU379" s="507"/>
      <c r="TFV379" s="506"/>
      <c r="TFW379" s="505"/>
      <c r="TFX379" s="504"/>
      <c r="TFZ379" s="512"/>
      <c r="TGA379" s="511"/>
      <c r="TGB379" s="510"/>
      <c r="TGC379" s="510"/>
      <c r="TGD379" s="497"/>
      <c r="TGE379" s="496"/>
      <c r="TGF379" s="509"/>
      <c r="TGG379" s="503"/>
      <c r="TGH379" s="501"/>
      <c r="TGI379" s="495"/>
      <c r="TGJ379" s="503"/>
      <c r="TGK379" s="500"/>
      <c r="TGL379" s="500"/>
      <c r="TGM379" s="18"/>
      <c r="TGN379" s="508"/>
      <c r="TGO379" s="507"/>
      <c r="TGP379" s="507"/>
      <c r="TGQ379" s="506"/>
      <c r="TGR379" s="505"/>
      <c r="TGS379" s="504"/>
      <c r="TGU379" s="512"/>
      <c r="TGV379" s="511"/>
      <c r="TGW379" s="510"/>
      <c r="TGX379" s="510"/>
      <c r="TGY379" s="497"/>
      <c r="TGZ379" s="496"/>
      <c r="THA379" s="509"/>
      <c r="THB379" s="503"/>
      <c r="THC379" s="501"/>
      <c r="THD379" s="495"/>
      <c r="THE379" s="503"/>
      <c r="THF379" s="500"/>
      <c r="THG379" s="500"/>
      <c r="THH379" s="18"/>
      <c r="THI379" s="508"/>
      <c r="THJ379" s="507"/>
      <c r="THK379" s="507"/>
      <c r="THL379" s="506"/>
      <c r="THM379" s="505"/>
      <c r="THN379" s="504"/>
      <c r="THP379" s="512"/>
      <c r="THQ379" s="511"/>
      <c r="THR379" s="510"/>
      <c r="THS379" s="510"/>
      <c r="THT379" s="497"/>
      <c r="THU379" s="496"/>
      <c r="THV379" s="509"/>
      <c r="THW379" s="503"/>
      <c r="THX379" s="501"/>
      <c r="THY379" s="495"/>
      <c r="THZ379" s="503"/>
      <c r="TIA379" s="500"/>
      <c r="TIB379" s="500"/>
      <c r="TIC379" s="18"/>
      <c r="TID379" s="508"/>
      <c r="TIE379" s="507"/>
      <c r="TIF379" s="507"/>
      <c r="TIG379" s="506"/>
      <c r="TIH379" s="505"/>
      <c r="TII379" s="504"/>
      <c r="TIK379" s="512"/>
      <c r="TIL379" s="511"/>
      <c r="TIM379" s="510"/>
      <c r="TIN379" s="510"/>
      <c r="TIO379" s="497"/>
      <c r="TIP379" s="496"/>
      <c r="TIQ379" s="509"/>
      <c r="TIR379" s="503"/>
      <c r="TIS379" s="501"/>
      <c r="TIT379" s="495"/>
      <c r="TIU379" s="503"/>
      <c r="TIV379" s="500"/>
      <c r="TIW379" s="500"/>
      <c r="TIX379" s="18"/>
      <c r="TIY379" s="508"/>
      <c r="TIZ379" s="507"/>
      <c r="TJA379" s="507"/>
      <c r="TJB379" s="506"/>
      <c r="TJC379" s="505"/>
      <c r="TJD379" s="504"/>
      <c r="TJF379" s="512"/>
      <c r="TJG379" s="511"/>
      <c r="TJH379" s="510"/>
      <c r="TJI379" s="510"/>
      <c r="TJJ379" s="497"/>
      <c r="TJK379" s="496"/>
      <c r="TJL379" s="509"/>
      <c r="TJM379" s="503"/>
      <c r="TJN379" s="501"/>
      <c r="TJO379" s="495"/>
      <c r="TJP379" s="503"/>
      <c r="TJQ379" s="500"/>
      <c r="TJR379" s="500"/>
      <c r="TJS379" s="18"/>
      <c r="TJT379" s="508"/>
      <c r="TJU379" s="507"/>
      <c r="TJV379" s="507"/>
      <c r="TJW379" s="506"/>
      <c r="TJX379" s="505"/>
      <c r="TJY379" s="504"/>
      <c r="TKA379" s="512"/>
      <c r="TKB379" s="511"/>
      <c r="TKC379" s="510"/>
      <c r="TKD379" s="510"/>
      <c r="TKE379" s="497"/>
      <c r="TKF379" s="496"/>
      <c r="TKG379" s="509"/>
      <c r="TKH379" s="503"/>
      <c r="TKI379" s="501"/>
      <c r="TKJ379" s="495"/>
      <c r="TKK379" s="503"/>
      <c r="TKL379" s="500"/>
      <c r="TKM379" s="500"/>
      <c r="TKN379" s="18"/>
      <c r="TKO379" s="508"/>
      <c r="TKP379" s="507"/>
      <c r="TKQ379" s="507"/>
      <c r="TKR379" s="506"/>
      <c r="TKS379" s="505"/>
      <c r="TKT379" s="504"/>
      <c r="TKV379" s="512"/>
      <c r="TKW379" s="511"/>
      <c r="TKX379" s="510"/>
      <c r="TKY379" s="510"/>
      <c r="TKZ379" s="497"/>
      <c r="TLA379" s="496"/>
      <c r="TLB379" s="509"/>
      <c r="TLC379" s="503"/>
      <c r="TLD379" s="501"/>
      <c r="TLE379" s="495"/>
      <c r="TLF379" s="503"/>
      <c r="TLG379" s="500"/>
      <c r="TLH379" s="500"/>
      <c r="TLI379" s="18"/>
      <c r="TLJ379" s="508"/>
      <c r="TLK379" s="507"/>
      <c r="TLL379" s="507"/>
      <c r="TLM379" s="506"/>
      <c r="TLN379" s="505"/>
      <c r="TLO379" s="504"/>
      <c r="TLQ379" s="512"/>
      <c r="TLR379" s="511"/>
      <c r="TLS379" s="510"/>
      <c r="TLT379" s="510"/>
      <c r="TLU379" s="497"/>
      <c r="TLV379" s="496"/>
      <c r="TLW379" s="509"/>
      <c r="TLX379" s="503"/>
      <c r="TLY379" s="501"/>
      <c r="TLZ379" s="495"/>
      <c r="TMA379" s="503"/>
      <c r="TMB379" s="500"/>
      <c r="TMC379" s="500"/>
      <c r="TMD379" s="18"/>
      <c r="TME379" s="508"/>
      <c r="TMF379" s="507"/>
      <c r="TMG379" s="507"/>
      <c r="TMH379" s="506"/>
      <c r="TMI379" s="505"/>
      <c r="TMJ379" s="504"/>
      <c r="TML379" s="512"/>
      <c r="TMM379" s="511"/>
      <c r="TMN379" s="510"/>
      <c r="TMO379" s="510"/>
      <c r="TMP379" s="497"/>
      <c r="TMQ379" s="496"/>
      <c r="TMR379" s="509"/>
      <c r="TMS379" s="503"/>
      <c r="TMT379" s="501"/>
      <c r="TMU379" s="495"/>
      <c r="TMV379" s="503"/>
      <c r="TMW379" s="500"/>
      <c r="TMX379" s="500"/>
      <c r="TMY379" s="18"/>
      <c r="TMZ379" s="508"/>
      <c r="TNA379" s="507"/>
      <c r="TNB379" s="507"/>
      <c r="TNC379" s="506"/>
      <c r="TND379" s="505"/>
      <c r="TNE379" s="504"/>
      <c r="TNG379" s="512"/>
      <c r="TNH379" s="511"/>
      <c r="TNI379" s="510"/>
      <c r="TNJ379" s="510"/>
      <c r="TNK379" s="497"/>
      <c r="TNL379" s="496"/>
      <c r="TNM379" s="509"/>
      <c r="TNN379" s="503"/>
      <c r="TNO379" s="501"/>
      <c r="TNP379" s="495"/>
      <c r="TNQ379" s="503"/>
      <c r="TNR379" s="500"/>
      <c r="TNS379" s="500"/>
      <c r="TNT379" s="18"/>
      <c r="TNU379" s="508"/>
      <c r="TNV379" s="507"/>
      <c r="TNW379" s="507"/>
      <c r="TNX379" s="506"/>
      <c r="TNY379" s="505"/>
      <c r="TNZ379" s="504"/>
      <c r="TOB379" s="512"/>
      <c r="TOC379" s="511"/>
      <c r="TOD379" s="510"/>
      <c r="TOE379" s="510"/>
      <c r="TOF379" s="497"/>
      <c r="TOG379" s="496"/>
      <c r="TOH379" s="509"/>
      <c r="TOI379" s="503"/>
      <c r="TOJ379" s="501"/>
      <c r="TOK379" s="495"/>
      <c r="TOL379" s="503"/>
      <c r="TOM379" s="500"/>
      <c r="TON379" s="500"/>
      <c r="TOO379" s="18"/>
      <c r="TOP379" s="508"/>
      <c r="TOQ379" s="507"/>
      <c r="TOR379" s="507"/>
      <c r="TOS379" s="506"/>
      <c r="TOT379" s="505"/>
      <c r="TOU379" s="504"/>
      <c r="TOW379" s="512"/>
      <c r="TOX379" s="511"/>
      <c r="TOY379" s="510"/>
      <c r="TOZ379" s="510"/>
      <c r="TPA379" s="497"/>
      <c r="TPB379" s="496"/>
      <c r="TPC379" s="509"/>
      <c r="TPD379" s="503"/>
      <c r="TPE379" s="501"/>
      <c r="TPF379" s="495"/>
      <c r="TPG379" s="503"/>
      <c r="TPH379" s="500"/>
      <c r="TPI379" s="500"/>
      <c r="TPJ379" s="18"/>
      <c r="TPK379" s="508"/>
      <c r="TPL379" s="507"/>
      <c r="TPM379" s="507"/>
      <c r="TPN379" s="506"/>
      <c r="TPO379" s="505"/>
      <c r="TPP379" s="504"/>
      <c r="TPR379" s="512"/>
      <c r="TPS379" s="511"/>
      <c r="TPT379" s="510"/>
      <c r="TPU379" s="510"/>
      <c r="TPV379" s="497"/>
      <c r="TPW379" s="496"/>
      <c r="TPX379" s="509"/>
      <c r="TPY379" s="503"/>
      <c r="TPZ379" s="501"/>
      <c r="TQA379" s="495"/>
      <c r="TQB379" s="503"/>
      <c r="TQC379" s="500"/>
      <c r="TQD379" s="500"/>
      <c r="TQE379" s="18"/>
      <c r="TQF379" s="508"/>
      <c r="TQG379" s="507"/>
      <c r="TQH379" s="507"/>
      <c r="TQI379" s="506"/>
      <c r="TQJ379" s="505"/>
      <c r="TQK379" s="504"/>
      <c r="TQM379" s="512"/>
      <c r="TQN379" s="511"/>
      <c r="TQO379" s="510"/>
      <c r="TQP379" s="510"/>
      <c r="TQQ379" s="497"/>
      <c r="TQR379" s="496"/>
      <c r="TQS379" s="509"/>
      <c r="TQT379" s="503"/>
      <c r="TQU379" s="501"/>
      <c r="TQV379" s="495"/>
      <c r="TQW379" s="503"/>
      <c r="TQX379" s="500"/>
      <c r="TQY379" s="500"/>
      <c r="TQZ379" s="18"/>
      <c r="TRA379" s="508"/>
      <c r="TRB379" s="507"/>
      <c r="TRC379" s="507"/>
      <c r="TRD379" s="506"/>
      <c r="TRE379" s="505"/>
      <c r="TRF379" s="504"/>
      <c r="TRH379" s="512"/>
      <c r="TRI379" s="511"/>
      <c r="TRJ379" s="510"/>
      <c r="TRK379" s="510"/>
      <c r="TRL379" s="497"/>
      <c r="TRM379" s="496"/>
      <c r="TRN379" s="509"/>
      <c r="TRO379" s="503"/>
      <c r="TRP379" s="501"/>
      <c r="TRQ379" s="495"/>
      <c r="TRR379" s="503"/>
      <c r="TRS379" s="500"/>
      <c r="TRT379" s="500"/>
      <c r="TRU379" s="18"/>
      <c r="TRV379" s="508"/>
      <c r="TRW379" s="507"/>
      <c r="TRX379" s="507"/>
      <c r="TRY379" s="506"/>
      <c r="TRZ379" s="505"/>
      <c r="TSA379" s="504"/>
      <c r="TSC379" s="512"/>
      <c r="TSD379" s="511"/>
      <c r="TSE379" s="510"/>
      <c r="TSF379" s="510"/>
      <c r="TSG379" s="497"/>
      <c r="TSH379" s="496"/>
      <c r="TSI379" s="509"/>
      <c r="TSJ379" s="503"/>
      <c r="TSK379" s="501"/>
      <c r="TSL379" s="495"/>
      <c r="TSM379" s="503"/>
      <c r="TSN379" s="500"/>
      <c r="TSO379" s="500"/>
      <c r="TSP379" s="18"/>
      <c r="TSQ379" s="508"/>
      <c r="TSR379" s="507"/>
      <c r="TSS379" s="507"/>
      <c r="TST379" s="506"/>
      <c r="TSU379" s="505"/>
      <c r="TSV379" s="504"/>
      <c r="TSX379" s="512"/>
      <c r="TSY379" s="511"/>
      <c r="TSZ379" s="510"/>
      <c r="TTA379" s="510"/>
      <c r="TTB379" s="497"/>
      <c r="TTC379" s="496"/>
      <c r="TTD379" s="509"/>
      <c r="TTE379" s="503"/>
      <c r="TTF379" s="501"/>
      <c r="TTG379" s="495"/>
      <c r="TTH379" s="503"/>
      <c r="TTI379" s="500"/>
      <c r="TTJ379" s="500"/>
      <c r="TTK379" s="18"/>
      <c r="TTL379" s="508"/>
      <c r="TTM379" s="507"/>
      <c r="TTN379" s="507"/>
      <c r="TTO379" s="506"/>
      <c r="TTP379" s="505"/>
      <c r="TTQ379" s="504"/>
      <c r="TTS379" s="512"/>
      <c r="TTT379" s="511"/>
      <c r="TTU379" s="510"/>
      <c r="TTV379" s="510"/>
      <c r="TTW379" s="497"/>
      <c r="TTX379" s="496"/>
      <c r="TTY379" s="509"/>
      <c r="TTZ379" s="503"/>
      <c r="TUA379" s="501"/>
      <c r="TUB379" s="495"/>
      <c r="TUC379" s="503"/>
      <c r="TUD379" s="500"/>
      <c r="TUE379" s="500"/>
      <c r="TUF379" s="18"/>
      <c r="TUG379" s="508"/>
      <c r="TUH379" s="507"/>
      <c r="TUI379" s="507"/>
      <c r="TUJ379" s="506"/>
      <c r="TUK379" s="505"/>
      <c r="TUL379" s="504"/>
      <c r="TUN379" s="512"/>
      <c r="TUO379" s="511"/>
      <c r="TUP379" s="510"/>
      <c r="TUQ379" s="510"/>
      <c r="TUR379" s="497"/>
      <c r="TUS379" s="496"/>
      <c r="TUT379" s="509"/>
      <c r="TUU379" s="503"/>
      <c r="TUV379" s="501"/>
      <c r="TUW379" s="495"/>
      <c r="TUX379" s="503"/>
      <c r="TUY379" s="500"/>
      <c r="TUZ379" s="500"/>
      <c r="TVA379" s="18"/>
      <c r="TVB379" s="508"/>
      <c r="TVC379" s="507"/>
      <c r="TVD379" s="507"/>
      <c r="TVE379" s="506"/>
      <c r="TVF379" s="505"/>
      <c r="TVG379" s="504"/>
      <c r="TVI379" s="512"/>
      <c r="TVJ379" s="511"/>
      <c r="TVK379" s="510"/>
      <c r="TVL379" s="510"/>
      <c r="TVM379" s="497"/>
      <c r="TVN379" s="496"/>
      <c r="TVO379" s="509"/>
      <c r="TVP379" s="503"/>
      <c r="TVQ379" s="501"/>
      <c r="TVR379" s="495"/>
      <c r="TVS379" s="503"/>
      <c r="TVT379" s="500"/>
      <c r="TVU379" s="500"/>
      <c r="TVV379" s="18"/>
      <c r="TVW379" s="508"/>
      <c r="TVX379" s="507"/>
      <c r="TVY379" s="507"/>
      <c r="TVZ379" s="506"/>
      <c r="TWA379" s="505"/>
      <c r="TWB379" s="504"/>
      <c r="TWD379" s="512"/>
      <c r="TWE379" s="511"/>
      <c r="TWF379" s="510"/>
      <c r="TWG379" s="510"/>
      <c r="TWH379" s="497"/>
      <c r="TWI379" s="496"/>
      <c r="TWJ379" s="509"/>
      <c r="TWK379" s="503"/>
      <c r="TWL379" s="501"/>
      <c r="TWM379" s="495"/>
      <c r="TWN379" s="503"/>
      <c r="TWO379" s="500"/>
      <c r="TWP379" s="500"/>
      <c r="TWQ379" s="18"/>
      <c r="TWR379" s="508"/>
      <c r="TWS379" s="507"/>
      <c r="TWT379" s="507"/>
      <c r="TWU379" s="506"/>
      <c r="TWV379" s="505"/>
      <c r="TWW379" s="504"/>
      <c r="TWY379" s="512"/>
      <c r="TWZ379" s="511"/>
      <c r="TXA379" s="510"/>
      <c r="TXB379" s="510"/>
      <c r="TXC379" s="497"/>
      <c r="TXD379" s="496"/>
      <c r="TXE379" s="509"/>
      <c r="TXF379" s="503"/>
      <c r="TXG379" s="501"/>
      <c r="TXH379" s="495"/>
      <c r="TXI379" s="503"/>
      <c r="TXJ379" s="500"/>
      <c r="TXK379" s="500"/>
      <c r="TXL379" s="18"/>
      <c r="TXM379" s="508"/>
      <c r="TXN379" s="507"/>
      <c r="TXO379" s="507"/>
      <c r="TXP379" s="506"/>
      <c r="TXQ379" s="505"/>
      <c r="TXR379" s="504"/>
      <c r="TXT379" s="512"/>
      <c r="TXU379" s="511"/>
      <c r="TXV379" s="510"/>
      <c r="TXW379" s="510"/>
      <c r="TXX379" s="497"/>
      <c r="TXY379" s="496"/>
      <c r="TXZ379" s="509"/>
      <c r="TYA379" s="503"/>
      <c r="TYB379" s="501"/>
      <c r="TYC379" s="495"/>
      <c r="TYD379" s="503"/>
      <c r="TYE379" s="500"/>
      <c r="TYF379" s="500"/>
      <c r="TYG379" s="18"/>
      <c r="TYH379" s="508"/>
      <c r="TYI379" s="507"/>
      <c r="TYJ379" s="507"/>
      <c r="TYK379" s="506"/>
      <c r="TYL379" s="505"/>
      <c r="TYM379" s="504"/>
      <c r="TYO379" s="512"/>
      <c r="TYP379" s="511"/>
      <c r="TYQ379" s="510"/>
      <c r="TYR379" s="510"/>
      <c r="TYS379" s="497"/>
      <c r="TYT379" s="496"/>
      <c r="TYU379" s="509"/>
      <c r="TYV379" s="503"/>
      <c r="TYW379" s="501"/>
      <c r="TYX379" s="495"/>
      <c r="TYY379" s="503"/>
      <c r="TYZ379" s="500"/>
      <c r="TZA379" s="500"/>
      <c r="TZB379" s="18"/>
      <c r="TZC379" s="508"/>
      <c r="TZD379" s="507"/>
      <c r="TZE379" s="507"/>
      <c r="TZF379" s="506"/>
      <c r="TZG379" s="505"/>
      <c r="TZH379" s="504"/>
      <c r="TZJ379" s="512"/>
      <c r="TZK379" s="511"/>
      <c r="TZL379" s="510"/>
      <c r="TZM379" s="510"/>
      <c r="TZN379" s="497"/>
      <c r="TZO379" s="496"/>
      <c r="TZP379" s="509"/>
      <c r="TZQ379" s="503"/>
      <c r="TZR379" s="501"/>
      <c r="TZS379" s="495"/>
      <c r="TZT379" s="503"/>
      <c r="TZU379" s="500"/>
      <c r="TZV379" s="500"/>
      <c r="TZW379" s="18"/>
      <c r="TZX379" s="508"/>
      <c r="TZY379" s="507"/>
      <c r="TZZ379" s="507"/>
      <c r="UAA379" s="506"/>
      <c r="UAB379" s="505"/>
      <c r="UAC379" s="504"/>
      <c r="UAE379" s="512"/>
      <c r="UAF379" s="511"/>
      <c r="UAG379" s="510"/>
      <c r="UAH379" s="510"/>
      <c r="UAI379" s="497"/>
      <c r="UAJ379" s="496"/>
      <c r="UAK379" s="509"/>
      <c r="UAL379" s="503"/>
      <c r="UAM379" s="501"/>
      <c r="UAN379" s="495"/>
      <c r="UAO379" s="503"/>
      <c r="UAP379" s="500"/>
      <c r="UAQ379" s="500"/>
      <c r="UAR379" s="18"/>
      <c r="UAS379" s="508"/>
      <c r="UAT379" s="507"/>
      <c r="UAU379" s="507"/>
      <c r="UAV379" s="506"/>
      <c r="UAW379" s="505"/>
      <c r="UAX379" s="504"/>
      <c r="UAZ379" s="512"/>
      <c r="UBA379" s="511"/>
      <c r="UBB379" s="510"/>
      <c r="UBC379" s="510"/>
      <c r="UBD379" s="497"/>
      <c r="UBE379" s="496"/>
      <c r="UBF379" s="509"/>
      <c r="UBG379" s="503"/>
      <c r="UBH379" s="501"/>
      <c r="UBI379" s="495"/>
      <c r="UBJ379" s="503"/>
      <c r="UBK379" s="500"/>
      <c r="UBL379" s="500"/>
      <c r="UBM379" s="18"/>
      <c r="UBN379" s="508"/>
      <c r="UBO379" s="507"/>
      <c r="UBP379" s="507"/>
      <c r="UBQ379" s="506"/>
      <c r="UBR379" s="505"/>
      <c r="UBS379" s="504"/>
      <c r="UBU379" s="512"/>
      <c r="UBV379" s="511"/>
      <c r="UBW379" s="510"/>
      <c r="UBX379" s="510"/>
      <c r="UBY379" s="497"/>
      <c r="UBZ379" s="496"/>
      <c r="UCA379" s="509"/>
      <c r="UCB379" s="503"/>
      <c r="UCC379" s="501"/>
      <c r="UCD379" s="495"/>
      <c r="UCE379" s="503"/>
      <c r="UCF379" s="500"/>
      <c r="UCG379" s="500"/>
      <c r="UCH379" s="18"/>
      <c r="UCI379" s="508"/>
      <c r="UCJ379" s="507"/>
      <c r="UCK379" s="507"/>
      <c r="UCL379" s="506"/>
      <c r="UCM379" s="505"/>
      <c r="UCN379" s="504"/>
      <c r="UCP379" s="512"/>
      <c r="UCQ379" s="511"/>
      <c r="UCR379" s="510"/>
      <c r="UCS379" s="510"/>
      <c r="UCT379" s="497"/>
      <c r="UCU379" s="496"/>
      <c r="UCV379" s="509"/>
      <c r="UCW379" s="503"/>
      <c r="UCX379" s="501"/>
      <c r="UCY379" s="495"/>
      <c r="UCZ379" s="503"/>
      <c r="UDA379" s="500"/>
      <c r="UDB379" s="500"/>
      <c r="UDC379" s="18"/>
      <c r="UDD379" s="508"/>
      <c r="UDE379" s="507"/>
      <c r="UDF379" s="507"/>
      <c r="UDG379" s="506"/>
      <c r="UDH379" s="505"/>
      <c r="UDI379" s="504"/>
      <c r="UDK379" s="512"/>
      <c r="UDL379" s="511"/>
      <c r="UDM379" s="510"/>
      <c r="UDN379" s="510"/>
      <c r="UDO379" s="497"/>
      <c r="UDP379" s="496"/>
      <c r="UDQ379" s="509"/>
      <c r="UDR379" s="503"/>
      <c r="UDS379" s="501"/>
      <c r="UDT379" s="495"/>
      <c r="UDU379" s="503"/>
      <c r="UDV379" s="500"/>
      <c r="UDW379" s="500"/>
      <c r="UDX379" s="18"/>
      <c r="UDY379" s="508"/>
      <c r="UDZ379" s="507"/>
      <c r="UEA379" s="507"/>
      <c r="UEB379" s="506"/>
      <c r="UEC379" s="505"/>
      <c r="UED379" s="504"/>
      <c r="UEF379" s="512"/>
      <c r="UEG379" s="511"/>
      <c r="UEH379" s="510"/>
      <c r="UEI379" s="510"/>
      <c r="UEJ379" s="497"/>
      <c r="UEK379" s="496"/>
      <c r="UEL379" s="509"/>
      <c r="UEM379" s="503"/>
      <c r="UEN379" s="501"/>
      <c r="UEO379" s="495"/>
      <c r="UEP379" s="503"/>
      <c r="UEQ379" s="500"/>
      <c r="UER379" s="500"/>
      <c r="UES379" s="18"/>
      <c r="UET379" s="508"/>
      <c r="UEU379" s="507"/>
      <c r="UEV379" s="507"/>
      <c r="UEW379" s="506"/>
      <c r="UEX379" s="505"/>
      <c r="UEY379" s="504"/>
      <c r="UFA379" s="512"/>
      <c r="UFB379" s="511"/>
      <c r="UFC379" s="510"/>
      <c r="UFD379" s="510"/>
      <c r="UFE379" s="497"/>
      <c r="UFF379" s="496"/>
      <c r="UFG379" s="509"/>
      <c r="UFH379" s="503"/>
      <c r="UFI379" s="501"/>
      <c r="UFJ379" s="495"/>
      <c r="UFK379" s="503"/>
      <c r="UFL379" s="500"/>
      <c r="UFM379" s="500"/>
      <c r="UFN379" s="18"/>
      <c r="UFO379" s="508"/>
      <c r="UFP379" s="507"/>
      <c r="UFQ379" s="507"/>
      <c r="UFR379" s="506"/>
      <c r="UFS379" s="505"/>
      <c r="UFT379" s="504"/>
      <c r="UFV379" s="512"/>
      <c r="UFW379" s="511"/>
      <c r="UFX379" s="510"/>
      <c r="UFY379" s="510"/>
      <c r="UFZ379" s="497"/>
      <c r="UGA379" s="496"/>
      <c r="UGB379" s="509"/>
      <c r="UGC379" s="503"/>
      <c r="UGD379" s="501"/>
      <c r="UGE379" s="495"/>
      <c r="UGF379" s="503"/>
      <c r="UGG379" s="500"/>
      <c r="UGH379" s="500"/>
      <c r="UGI379" s="18"/>
      <c r="UGJ379" s="508"/>
      <c r="UGK379" s="507"/>
      <c r="UGL379" s="507"/>
      <c r="UGM379" s="506"/>
      <c r="UGN379" s="505"/>
      <c r="UGO379" s="504"/>
      <c r="UGQ379" s="512"/>
      <c r="UGR379" s="511"/>
      <c r="UGS379" s="510"/>
      <c r="UGT379" s="510"/>
      <c r="UGU379" s="497"/>
      <c r="UGV379" s="496"/>
      <c r="UGW379" s="509"/>
      <c r="UGX379" s="503"/>
      <c r="UGY379" s="501"/>
      <c r="UGZ379" s="495"/>
      <c r="UHA379" s="503"/>
      <c r="UHB379" s="500"/>
      <c r="UHC379" s="500"/>
      <c r="UHD379" s="18"/>
      <c r="UHE379" s="508"/>
      <c r="UHF379" s="507"/>
      <c r="UHG379" s="507"/>
      <c r="UHH379" s="506"/>
      <c r="UHI379" s="505"/>
      <c r="UHJ379" s="504"/>
      <c r="UHL379" s="512"/>
      <c r="UHM379" s="511"/>
      <c r="UHN379" s="510"/>
      <c r="UHO379" s="510"/>
      <c r="UHP379" s="497"/>
      <c r="UHQ379" s="496"/>
      <c r="UHR379" s="509"/>
      <c r="UHS379" s="503"/>
      <c r="UHT379" s="501"/>
      <c r="UHU379" s="495"/>
      <c r="UHV379" s="503"/>
      <c r="UHW379" s="500"/>
      <c r="UHX379" s="500"/>
      <c r="UHY379" s="18"/>
      <c r="UHZ379" s="508"/>
      <c r="UIA379" s="507"/>
      <c r="UIB379" s="507"/>
      <c r="UIC379" s="506"/>
      <c r="UID379" s="505"/>
      <c r="UIE379" s="504"/>
      <c r="UIG379" s="512"/>
      <c r="UIH379" s="511"/>
      <c r="UII379" s="510"/>
      <c r="UIJ379" s="510"/>
      <c r="UIK379" s="497"/>
      <c r="UIL379" s="496"/>
      <c r="UIM379" s="509"/>
      <c r="UIN379" s="503"/>
      <c r="UIO379" s="501"/>
      <c r="UIP379" s="495"/>
      <c r="UIQ379" s="503"/>
      <c r="UIR379" s="500"/>
      <c r="UIS379" s="500"/>
      <c r="UIT379" s="18"/>
      <c r="UIU379" s="508"/>
      <c r="UIV379" s="507"/>
      <c r="UIW379" s="507"/>
      <c r="UIX379" s="506"/>
      <c r="UIY379" s="505"/>
      <c r="UIZ379" s="504"/>
      <c r="UJB379" s="512"/>
      <c r="UJC379" s="511"/>
      <c r="UJD379" s="510"/>
      <c r="UJE379" s="510"/>
      <c r="UJF379" s="497"/>
      <c r="UJG379" s="496"/>
      <c r="UJH379" s="509"/>
      <c r="UJI379" s="503"/>
      <c r="UJJ379" s="501"/>
      <c r="UJK379" s="495"/>
      <c r="UJL379" s="503"/>
      <c r="UJM379" s="500"/>
      <c r="UJN379" s="500"/>
      <c r="UJO379" s="18"/>
      <c r="UJP379" s="508"/>
      <c r="UJQ379" s="507"/>
      <c r="UJR379" s="507"/>
      <c r="UJS379" s="506"/>
      <c r="UJT379" s="505"/>
      <c r="UJU379" s="504"/>
      <c r="UJW379" s="512"/>
      <c r="UJX379" s="511"/>
      <c r="UJY379" s="510"/>
      <c r="UJZ379" s="510"/>
      <c r="UKA379" s="497"/>
      <c r="UKB379" s="496"/>
      <c r="UKC379" s="509"/>
      <c r="UKD379" s="503"/>
      <c r="UKE379" s="501"/>
      <c r="UKF379" s="495"/>
      <c r="UKG379" s="503"/>
      <c r="UKH379" s="500"/>
      <c r="UKI379" s="500"/>
      <c r="UKJ379" s="18"/>
      <c r="UKK379" s="508"/>
      <c r="UKL379" s="507"/>
      <c r="UKM379" s="507"/>
      <c r="UKN379" s="506"/>
      <c r="UKO379" s="505"/>
      <c r="UKP379" s="504"/>
      <c r="UKR379" s="512"/>
      <c r="UKS379" s="511"/>
      <c r="UKT379" s="510"/>
      <c r="UKU379" s="510"/>
      <c r="UKV379" s="497"/>
      <c r="UKW379" s="496"/>
      <c r="UKX379" s="509"/>
      <c r="UKY379" s="503"/>
      <c r="UKZ379" s="501"/>
      <c r="ULA379" s="495"/>
      <c r="ULB379" s="503"/>
      <c r="ULC379" s="500"/>
      <c r="ULD379" s="500"/>
      <c r="ULE379" s="18"/>
      <c r="ULF379" s="508"/>
      <c r="ULG379" s="507"/>
      <c r="ULH379" s="507"/>
      <c r="ULI379" s="506"/>
      <c r="ULJ379" s="505"/>
      <c r="ULK379" s="504"/>
      <c r="ULM379" s="512"/>
      <c r="ULN379" s="511"/>
      <c r="ULO379" s="510"/>
      <c r="ULP379" s="510"/>
      <c r="ULQ379" s="497"/>
      <c r="ULR379" s="496"/>
      <c r="ULS379" s="509"/>
      <c r="ULT379" s="503"/>
      <c r="ULU379" s="501"/>
      <c r="ULV379" s="495"/>
      <c r="ULW379" s="503"/>
      <c r="ULX379" s="500"/>
      <c r="ULY379" s="500"/>
      <c r="ULZ379" s="18"/>
      <c r="UMA379" s="508"/>
      <c r="UMB379" s="507"/>
      <c r="UMC379" s="507"/>
      <c r="UMD379" s="506"/>
      <c r="UME379" s="505"/>
      <c r="UMF379" s="504"/>
      <c r="UMH379" s="512"/>
      <c r="UMI379" s="511"/>
      <c r="UMJ379" s="510"/>
      <c r="UMK379" s="510"/>
      <c r="UML379" s="497"/>
      <c r="UMM379" s="496"/>
      <c r="UMN379" s="509"/>
      <c r="UMO379" s="503"/>
      <c r="UMP379" s="501"/>
      <c r="UMQ379" s="495"/>
      <c r="UMR379" s="503"/>
      <c r="UMS379" s="500"/>
      <c r="UMT379" s="500"/>
      <c r="UMU379" s="18"/>
      <c r="UMV379" s="508"/>
      <c r="UMW379" s="507"/>
      <c r="UMX379" s="507"/>
      <c r="UMY379" s="506"/>
      <c r="UMZ379" s="505"/>
      <c r="UNA379" s="504"/>
      <c r="UNC379" s="512"/>
      <c r="UND379" s="511"/>
      <c r="UNE379" s="510"/>
      <c r="UNF379" s="510"/>
      <c r="UNG379" s="497"/>
      <c r="UNH379" s="496"/>
      <c r="UNI379" s="509"/>
      <c r="UNJ379" s="503"/>
      <c r="UNK379" s="501"/>
      <c r="UNL379" s="495"/>
      <c r="UNM379" s="503"/>
      <c r="UNN379" s="500"/>
      <c r="UNO379" s="500"/>
      <c r="UNP379" s="18"/>
      <c r="UNQ379" s="508"/>
      <c r="UNR379" s="507"/>
      <c r="UNS379" s="507"/>
      <c r="UNT379" s="506"/>
      <c r="UNU379" s="505"/>
      <c r="UNV379" s="504"/>
      <c r="UNX379" s="512"/>
      <c r="UNY379" s="511"/>
      <c r="UNZ379" s="510"/>
      <c r="UOA379" s="510"/>
      <c r="UOB379" s="497"/>
      <c r="UOC379" s="496"/>
      <c r="UOD379" s="509"/>
      <c r="UOE379" s="503"/>
      <c r="UOF379" s="501"/>
      <c r="UOG379" s="495"/>
      <c r="UOH379" s="503"/>
      <c r="UOI379" s="500"/>
      <c r="UOJ379" s="500"/>
      <c r="UOK379" s="18"/>
      <c r="UOL379" s="508"/>
      <c r="UOM379" s="507"/>
      <c r="UON379" s="507"/>
      <c r="UOO379" s="506"/>
      <c r="UOP379" s="505"/>
      <c r="UOQ379" s="504"/>
      <c r="UOS379" s="512"/>
      <c r="UOT379" s="511"/>
      <c r="UOU379" s="510"/>
      <c r="UOV379" s="510"/>
      <c r="UOW379" s="497"/>
      <c r="UOX379" s="496"/>
      <c r="UOY379" s="509"/>
      <c r="UOZ379" s="503"/>
      <c r="UPA379" s="501"/>
      <c r="UPB379" s="495"/>
      <c r="UPC379" s="503"/>
      <c r="UPD379" s="500"/>
      <c r="UPE379" s="500"/>
      <c r="UPF379" s="18"/>
      <c r="UPG379" s="508"/>
      <c r="UPH379" s="507"/>
      <c r="UPI379" s="507"/>
      <c r="UPJ379" s="506"/>
      <c r="UPK379" s="505"/>
      <c r="UPL379" s="504"/>
      <c r="UPN379" s="512"/>
      <c r="UPO379" s="511"/>
      <c r="UPP379" s="510"/>
      <c r="UPQ379" s="510"/>
      <c r="UPR379" s="497"/>
      <c r="UPS379" s="496"/>
      <c r="UPT379" s="509"/>
      <c r="UPU379" s="503"/>
      <c r="UPV379" s="501"/>
      <c r="UPW379" s="495"/>
      <c r="UPX379" s="503"/>
      <c r="UPY379" s="500"/>
      <c r="UPZ379" s="500"/>
      <c r="UQA379" s="18"/>
      <c r="UQB379" s="508"/>
      <c r="UQC379" s="507"/>
      <c r="UQD379" s="507"/>
      <c r="UQE379" s="506"/>
      <c r="UQF379" s="505"/>
      <c r="UQG379" s="504"/>
      <c r="UQI379" s="512"/>
      <c r="UQJ379" s="511"/>
      <c r="UQK379" s="510"/>
      <c r="UQL379" s="510"/>
      <c r="UQM379" s="497"/>
      <c r="UQN379" s="496"/>
      <c r="UQO379" s="509"/>
      <c r="UQP379" s="503"/>
      <c r="UQQ379" s="501"/>
      <c r="UQR379" s="495"/>
      <c r="UQS379" s="503"/>
      <c r="UQT379" s="500"/>
      <c r="UQU379" s="500"/>
      <c r="UQV379" s="18"/>
      <c r="UQW379" s="508"/>
      <c r="UQX379" s="507"/>
      <c r="UQY379" s="507"/>
      <c r="UQZ379" s="506"/>
      <c r="URA379" s="505"/>
      <c r="URB379" s="504"/>
      <c r="URD379" s="512"/>
      <c r="URE379" s="511"/>
      <c r="URF379" s="510"/>
      <c r="URG379" s="510"/>
      <c r="URH379" s="497"/>
      <c r="URI379" s="496"/>
      <c r="URJ379" s="509"/>
      <c r="URK379" s="503"/>
      <c r="URL379" s="501"/>
      <c r="URM379" s="495"/>
      <c r="URN379" s="503"/>
      <c r="URO379" s="500"/>
      <c r="URP379" s="500"/>
      <c r="URQ379" s="18"/>
      <c r="URR379" s="508"/>
      <c r="URS379" s="507"/>
      <c r="URT379" s="507"/>
      <c r="URU379" s="506"/>
      <c r="URV379" s="505"/>
      <c r="URW379" s="504"/>
      <c r="URY379" s="512"/>
      <c r="URZ379" s="511"/>
      <c r="USA379" s="510"/>
      <c r="USB379" s="510"/>
      <c r="USC379" s="497"/>
      <c r="USD379" s="496"/>
      <c r="USE379" s="509"/>
      <c r="USF379" s="503"/>
      <c r="USG379" s="501"/>
      <c r="USH379" s="495"/>
      <c r="USI379" s="503"/>
      <c r="USJ379" s="500"/>
      <c r="USK379" s="500"/>
      <c r="USL379" s="18"/>
      <c r="USM379" s="508"/>
      <c r="USN379" s="507"/>
      <c r="USO379" s="507"/>
      <c r="USP379" s="506"/>
      <c r="USQ379" s="505"/>
      <c r="USR379" s="504"/>
      <c r="UST379" s="512"/>
      <c r="USU379" s="511"/>
      <c r="USV379" s="510"/>
      <c r="USW379" s="510"/>
      <c r="USX379" s="497"/>
      <c r="USY379" s="496"/>
      <c r="USZ379" s="509"/>
      <c r="UTA379" s="503"/>
      <c r="UTB379" s="501"/>
      <c r="UTC379" s="495"/>
      <c r="UTD379" s="503"/>
      <c r="UTE379" s="500"/>
      <c r="UTF379" s="500"/>
      <c r="UTG379" s="18"/>
      <c r="UTH379" s="508"/>
      <c r="UTI379" s="507"/>
      <c r="UTJ379" s="507"/>
      <c r="UTK379" s="506"/>
      <c r="UTL379" s="505"/>
      <c r="UTM379" s="504"/>
      <c r="UTO379" s="512"/>
      <c r="UTP379" s="511"/>
      <c r="UTQ379" s="510"/>
      <c r="UTR379" s="510"/>
      <c r="UTS379" s="497"/>
      <c r="UTT379" s="496"/>
      <c r="UTU379" s="509"/>
      <c r="UTV379" s="503"/>
      <c r="UTW379" s="501"/>
      <c r="UTX379" s="495"/>
      <c r="UTY379" s="503"/>
      <c r="UTZ379" s="500"/>
      <c r="UUA379" s="500"/>
      <c r="UUB379" s="18"/>
      <c r="UUC379" s="508"/>
      <c r="UUD379" s="507"/>
      <c r="UUE379" s="507"/>
      <c r="UUF379" s="506"/>
      <c r="UUG379" s="505"/>
      <c r="UUH379" s="504"/>
      <c r="UUJ379" s="512"/>
      <c r="UUK379" s="511"/>
      <c r="UUL379" s="510"/>
      <c r="UUM379" s="510"/>
      <c r="UUN379" s="497"/>
      <c r="UUO379" s="496"/>
      <c r="UUP379" s="509"/>
      <c r="UUQ379" s="503"/>
      <c r="UUR379" s="501"/>
      <c r="UUS379" s="495"/>
      <c r="UUT379" s="503"/>
      <c r="UUU379" s="500"/>
      <c r="UUV379" s="500"/>
      <c r="UUW379" s="18"/>
      <c r="UUX379" s="508"/>
      <c r="UUY379" s="507"/>
      <c r="UUZ379" s="507"/>
      <c r="UVA379" s="506"/>
      <c r="UVB379" s="505"/>
      <c r="UVC379" s="504"/>
      <c r="UVE379" s="512"/>
      <c r="UVF379" s="511"/>
      <c r="UVG379" s="510"/>
      <c r="UVH379" s="510"/>
      <c r="UVI379" s="497"/>
      <c r="UVJ379" s="496"/>
      <c r="UVK379" s="509"/>
      <c r="UVL379" s="503"/>
      <c r="UVM379" s="501"/>
      <c r="UVN379" s="495"/>
      <c r="UVO379" s="503"/>
      <c r="UVP379" s="500"/>
      <c r="UVQ379" s="500"/>
      <c r="UVR379" s="18"/>
      <c r="UVS379" s="508"/>
      <c r="UVT379" s="507"/>
      <c r="UVU379" s="507"/>
      <c r="UVV379" s="506"/>
      <c r="UVW379" s="505"/>
      <c r="UVX379" s="504"/>
      <c r="UVZ379" s="512"/>
      <c r="UWA379" s="511"/>
      <c r="UWB379" s="510"/>
      <c r="UWC379" s="510"/>
      <c r="UWD379" s="497"/>
      <c r="UWE379" s="496"/>
      <c r="UWF379" s="509"/>
      <c r="UWG379" s="503"/>
      <c r="UWH379" s="501"/>
      <c r="UWI379" s="495"/>
      <c r="UWJ379" s="503"/>
      <c r="UWK379" s="500"/>
      <c r="UWL379" s="500"/>
      <c r="UWM379" s="18"/>
      <c r="UWN379" s="508"/>
      <c r="UWO379" s="507"/>
      <c r="UWP379" s="507"/>
      <c r="UWQ379" s="506"/>
      <c r="UWR379" s="505"/>
      <c r="UWS379" s="504"/>
      <c r="UWU379" s="512"/>
      <c r="UWV379" s="511"/>
      <c r="UWW379" s="510"/>
      <c r="UWX379" s="510"/>
      <c r="UWY379" s="497"/>
      <c r="UWZ379" s="496"/>
      <c r="UXA379" s="509"/>
      <c r="UXB379" s="503"/>
      <c r="UXC379" s="501"/>
      <c r="UXD379" s="495"/>
      <c r="UXE379" s="503"/>
      <c r="UXF379" s="500"/>
      <c r="UXG379" s="500"/>
      <c r="UXH379" s="18"/>
      <c r="UXI379" s="508"/>
      <c r="UXJ379" s="507"/>
      <c r="UXK379" s="507"/>
      <c r="UXL379" s="506"/>
      <c r="UXM379" s="505"/>
      <c r="UXN379" s="504"/>
      <c r="UXP379" s="512"/>
      <c r="UXQ379" s="511"/>
      <c r="UXR379" s="510"/>
      <c r="UXS379" s="510"/>
      <c r="UXT379" s="497"/>
      <c r="UXU379" s="496"/>
      <c r="UXV379" s="509"/>
      <c r="UXW379" s="503"/>
      <c r="UXX379" s="501"/>
      <c r="UXY379" s="495"/>
      <c r="UXZ379" s="503"/>
      <c r="UYA379" s="500"/>
      <c r="UYB379" s="500"/>
      <c r="UYC379" s="18"/>
      <c r="UYD379" s="508"/>
      <c r="UYE379" s="507"/>
      <c r="UYF379" s="507"/>
      <c r="UYG379" s="506"/>
      <c r="UYH379" s="505"/>
      <c r="UYI379" s="504"/>
      <c r="UYK379" s="512"/>
      <c r="UYL379" s="511"/>
      <c r="UYM379" s="510"/>
      <c r="UYN379" s="510"/>
      <c r="UYO379" s="497"/>
      <c r="UYP379" s="496"/>
      <c r="UYQ379" s="509"/>
      <c r="UYR379" s="503"/>
      <c r="UYS379" s="501"/>
      <c r="UYT379" s="495"/>
      <c r="UYU379" s="503"/>
      <c r="UYV379" s="500"/>
      <c r="UYW379" s="500"/>
      <c r="UYX379" s="18"/>
      <c r="UYY379" s="508"/>
      <c r="UYZ379" s="507"/>
      <c r="UZA379" s="507"/>
      <c r="UZB379" s="506"/>
      <c r="UZC379" s="505"/>
      <c r="UZD379" s="504"/>
      <c r="UZF379" s="512"/>
      <c r="UZG379" s="511"/>
      <c r="UZH379" s="510"/>
      <c r="UZI379" s="510"/>
      <c r="UZJ379" s="497"/>
      <c r="UZK379" s="496"/>
      <c r="UZL379" s="509"/>
      <c r="UZM379" s="503"/>
      <c r="UZN379" s="501"/>
      <c r="UZO379" s="495"/>
      <c r="UZP379" s="503"/>
      <c r="UZQ379" s="500"/>
      <c r="UZR379" s="500"/>
      <c r="UZS379" s="18"/>
      <c r="UZT379" s="508"/>
      <c r="UZU379" s="507"/>
      <c r="UZV379" s="507"/>
      <c r="UZW379" s="506"/>
      <c r="UZX379" s="505"/>
      <c r="UZY379" s="504"/>
      <c r="VAA379" s="512"/>
      <c r="VAB379" s="511"/>
      <c r="VAC379" s="510"/>
      <c r="VAD379" s="510"/>
      <c r="VAE379" s="497"/>
      <c r="VAF379" s="496"/>
      <c r="VAG379" s="509"/>
      <c r="VAH379" s="503"/>
      <c r="VAI379" s="501"/>
      <c r="VAJ379" s="495"/>
      <c r="VAK379" s="503"/>
      <c r="VAL379" s="500"/>
      <c r="VAM379" s="500"/>
      <c r="VAN379" s="18"/>
      <c r="VAO379" s="508"/>
      <c r="VAP379" s="507"/>
      <c r="VAQ379" s="507"/>
      <c r="VAR379" s="506"/>
      <c r="VAS379" s="505"/>
      <c r="VAT379" s="504"/>
      <c r="VAV379" s="512"/>
      <c r="VAW379" s="511"/>
      <c r="VAX379" s="510"/>
      <c r="VAY379" s="510"/>
      <c r="VAZ379" s="497"/>
      <c r="VBA379" s="496"/>
      <c r="VBB379" s="509"/>
      <c r="VBC379" s="503"/>
      <c r="VBD379" s="501"/>
      <c r="VBE379" s="495"/>
      <c r="VBF379" s="503"/>
      <c r="VBG379" s="500"/>
      <c r="VBH379" s="500"/>
      <c r="VBI379" s="18"/>
      <c r="VBJ379" s="508"/>
      <c r="VBK379" s="507"/>
      <c r="VBL379" s="507"/>
      <c r="VBM379" s="506"/>
      <c r="VBN379" s="505"/>
      <c r="VBO379" s="504"/>
      <c r="VBQ379" s="512"/>
      <c r="VBR379" s="511"/>
      <c r="VBS379" s="510"/>
      <c r="VBT379" s="510"/>
      <c r="VBU379" s="497"/>
      <c r="VBV379" s="496"/>
      <c r="VBW379" s="509"/>
      <c r="VBX379" s="503"/>
      <c r="VBY379" s="501"/>
      <c r="VBZ379" s="495"/>
      <c r="VCA379" s="503"/>
      <c r="VCB379" s="500"/>
      <c r="VCC379" s="500"/>
      <c r="VCD379" s="18"/>
      <c r="VCE379" s="508"/>
      <c r="VCF379" s="507"/>
      <c r="VCG379" s="507"/>
      <c r="VCH379" s="506"/>
      <c r="VCI379" s="505"/>
      <c r="VCJ379" s="504"/>
      <c r="VCL379" s="512"/>
      <c r="VCM379" s="511"/>
      <c r="VCN379" s="510"/>
      <c r="VCO379" s="510"/>
      <c r="VCP379" s="497"/>
      <c r="VCQ379" s="496"/>
      <c r="VCR379" s="509"/>
      <c r="VCS379" s="503"/>
      <c r="VCT379" s="501"/>
      <c r="VCU379" s="495"/>
      <c r="VCV379" s="503"/>
      <c r="VCW379" s="500"/>
      <c r="VCX379" s="500"/>
      <c r="VCY379" s="18"/>
      <c r="VCZ379" s="508"/>
      <c r="VDA379" s="507"/>
      <c r="VDB379" s="507"/>
      <c r="VDC379" s="506"/>
      <c r="VDD379" s="505"/>
      <c r="VDE379" s="504"/>
      <c r="VDG379" s="512"/>
      <c r="VDH379" s="511"/>
      <c r="VDI379" s="510"/>
      <c r="VDJ379" s="510"/>
      <c r="VDK379" s="497"/>
      <c r="VDL379" s="496"/>
      <c r="VDM379" s="509"/>
      <c r="VDN379" s="503"/>
      <c r="VDO379" s="501"/>
      <c r="VDP379" s="495"/>
      <c r="VDQ379" s="503"/>
      <c r="VDR379" s="500"/>
      <c r="VDS379" s="500"/>
      <c r="VDT379" s="18"/>
      <c r="VDU379" s="508"/>
      <c r="VDV379" s="507"/>
      <c r="VDW379" s="507"/>
      <c r="VDX379" s="506"/>
      <c r="VDY379" s="505"/>
      <c r="VDZ379" s="504"/>
      <c r="VEB379" s="512"/>
      <c r="VEC379" s="511"/>
      <c r="VED379" s="510"/>
      <c r="VEE379" s="510"/>
      <c r="VEF379" s="497"/>
      <c r="VEG379" s="496"/>
      <c r="VEH379" s="509"/>
      <c r="VEI379" s="503"/>
      <c r="VEJ379" s="501"/>
      <c r="VEK379" s="495"/>
      <c r="VEL379" s="503"/>
      <c r="VEM379" s="500"/>
      <c r="VEN379" s="500"/>
      <c r="VEO379" s="18"/>
      <c r="VEP379" s="508"/>
      <c r="VEQ379" s="507"/>
      <c r="VER379" s="507"/>
      <c r="VES379" s="506"/>
      <c r="VET379" s="505"/>
      <c r="VEU379" s="504"/>
      <c r="VEW379" s="512"/>
      <c r="VEX379" s="511"/>
      <c r="VEY379" s="510"/>
      <c r="VEZ379" s="510"/>
      <c r="VFA379" s="497"/>
      <c r="VFB379" s="496"/>
      <c r="VFC379" s="509"/>
      <c r="VFD379" s="503"/>
      <c r="VFE379" s="501"/>
      <c r="VFF379" s="495"/>
      <c r="VFG379" s="503"/>
      <c r="VFH379" s="500"/>
      <c r="VFI379" s="500"/>
      <c r="VFJ379" s="18"/>
      <c r="VFK379" s="508"/>
      <c r="VFL379" s="507"/>
      <c r="VFM379" s="507"/>
      <c r="VFN379" s="506"/>
      <c r="VFO379" s="505"/>
      <c r="VFP379" s="504"/>
      <c r="VFR379" s="512"/>
      <c r="VFS379" s="511"/>
      <c r="VFT379" s="510"/>
      <c r="VFU379" s="510"/>
      <c r="VFV379" s="497"/>
      <c r="VFW379" s="496"/>
      <c r="VFX379" s="509"/>
      <c r="VFY379" s="503"/>
      <c r="VFZ379" s="501"/>
      <c r="VGA379" s="495"/>
      <c r="VGB379" s="503"/>
      <c r="VGC379" s="500"/>
      <c r="VGD379" s="500"/>
      <c r="VGE379" s="18"/>
      <c r="VGF379" s="508"/>
      <c r="VGG379" s="507"/>
      <c r="VGH379" s="507"/>
      <c r="VGI379" s="506"/>
      <c r="VGJ379" s="505"/>
      <c r="VGK379" s="504"/>
      <c r="VGM379" s="512"/>
      <c r="VGN379" s="511"/>
      <c r="VGO379" s="510"/>
      <c r="VGP379" s="510"/>
      <c r="VGQ379" s="497"/>
      <c r="VGR379" s="496"/>
      <c r="VGS379" s="509"/>
      <c r="VGT379" s="503"/>
      <c r="VGU379" s="501"/>
      <c r="VGV379" s="495"/>
      <c r="VGW379" s="503"/>
      <c r="VGX379" s="500"/>
      <c r="VGY379" s="500"/>
      <c r="VGZ379" s="18"/>
      <c r="VHA379" s="508"/>
      <c r="VHB379" s="507"/>
      <c r="VHC379" s="507"/>
      <c r="VHD379" s="506"/>
      <c r="VHE379" s="505"/>
      <c r="VHF379" s="504"/>
      <c r="VHH379" s="512"/>
      <c r="VHI379" s="511"/>
      <c r="VHJ379" s="510"/>
      <c r="VHK379" s="510"/>
      <c r="VHL379" s="497"/>
      <c r="VHM379" s="496"/>
      <c r="VHN379" s="509"/>
      <c r="VHO379" s="503"/>
      <c r="VHP379" s="501"/>
      <c r="VHQ379" s="495"/>
      <c r="VHR379" s="503"/>
      <c r="VHS379" s="500"/>
      <c r="VHT379" s="500"/>
      <c r="VHU379" s="18"/>
      <c r="VHV379" s="508"/>
      <c r="VHW379" s="507"/>
      <c r="VHX379" s="507"/>
      <c r="VHY379" s="506"/>
      <c r="VHZ379" s="505"/>
      <c r="VIA379" s="504"/>
      <c r="VIC379" s="512"/>
      <c r="VID379" s="511"/>
      <c r="VIE379" s="510"/>
      <c r="VIF379" s="510"/>
      <c r="VIG379" s="497"/>
      <c r="VIH379" s="496"/>
      <c r="VII379" s="509"/>
      <c r="VIJ379" s="503"/>
      <c r="VIK379" s="501"/>
      <c r="VIL379" s="495"/>
      <c r="VIM379" s="503"/>
      <c r="VIN379" s="500"/>
      <c r="VIO379" s="500"/>
      <c r="VIP379" s="18"/>
      <c r="VIQ379" s="508"/>
      <c r="VIR379" s="507"/>
      <c r="VIS379" s="507"/>
      <c r="VIT379" s="506"/>
      <c r="VIU379" s="505"/>
      <c r="VIV379" s="504"/>
      <c r="VIX379" s="512"/>
      <c r="VIY379" s="511"/>
      <c r="VIZ379" s="510"/>
      <c r="VJA379" s="510"/>
      <c r="VJB379" s="497"/>
      <c r="VJC379" s="496"/>
      <c r="VJD379" s="509"/>
      <c r="VJE379" s="503"/>
      <c r="VJF379" s="501"/>
      <c r="VJG379" s="495"/>
      <c r="VJH379" s="503"/>
      <c r="VJI379" s="500"/>
      <c r="VJJ379" s="500"/>
      <c r="VJK379" s="18"/>
      <c r="VJL379" s="508"/>
      <c r="VJM379" s="507"/>
      <c r="VJN379" s="507"/>
      <c r="VJO379" s="506"/>
      <c r="VJP379" s="505"/>
      <c r="VJQ379" s="504"/>
      <c r="VJS379" s="512"/>
      <c r="VJT379" s="511"/>
      <c r="VJU379" s="510"/>
      <c r="VJV379" s="510"/>
      <c r="VJW379" s="497"/>
      <c r="VJX379" s="496"/>
      <c r="VJY379" s="509"/>
      <c r="VJZ379" s="503"/>
      <c r="VKA379" s="501"/>
      <c r="VKB379" s="495"/>
      <c r="VKC379" s="503"/>
      <c r="VKD379" s="500"/>
      <c r="VKE379" s="500"/>
      <c r="VKF379" s="18"/>
      <c r="VKG379" s="508"/>
      <c r="VKH379" s="507"/>
      <c r="VKI379" s="507"/>
      <c r="VKJ379" s="506"/>
      <c r="VKK379" s="505"/>
      <c r="VKL379" s="504"/>
      <c r="VKN379" s="512"/>
      <c r="VKO379" s="511"/>
      <c r="VKP379" s="510"/>
      <c r="VKQ379" s="510"/>
      <c r="VKR379" s="497"/>
      <c r="VKS379" s="496"/>
      <c r="VKT379" s="509"/>
      <c r="VKU379" s="503"/>
      <c r="VKV379" s="501"/>
      <c r="VKW379" s="495"/>
      <c r="VKX379" s="503"/>
      <c r="VKY379" s="500"/>
      <c r="VKZ379" s="500"/>
      <c r="VLA379" s="18"/>
      <c r="VLB379" s="508"/>
      <c r="VLC379" s="507"/>
      <c r="VLD379" s="507"/>
      <c r="VLE379" s="506"/>
      <c r="VLF379" s="505"/>
      <c r="VLG379" s="504"/>
      <c r="VLI379" s="512"/>
      <c r="VLJ379" s="511"/>
      <c r="VLK379" s="510"/>
      <c r="VLL379" s="510"/>
      <c r="VLM379" s="497"/>
      <c r="VLN379" s="496"/>
      <c r="VLO379" s="509"/>
      <c r="VLP379" s="503"/>
      <c r="VLQ379" s="501"/>
      <c r="VLR379" s="495"/>
      <c r="VLS379" s="503"/>
      <c r="VLT379" s="500"/>
      <c r="VLU379" s="500"/>
      <c r="VLV379" s="18"/>
      <c r="VLW379" s="508"/>
      <c r="VLX379" s="507"/>
      <c r="VLY379" s="507"/>
      <c r="VLZ379" s="506"/>
      <c r="VMA379" s="505"/>
      <c r="VMB379" s="504"/>
      <c r="VMD379" s="512"/>
      <c r="VME379" s="511"/>
      <c r="VMF379" s="510"/>
      <c r="VMG379" s="510"/>
      <c r="VMH379" s="497"/>
      <c r="VMI379" s="496"/>
      <c r="VMJ379" s="509"/>
      <c r="VMK379" s="503"/>
      <c r="VML379" s="501"/>
      <c r="VMM379" s="495"/>
      <c r="VMN379" s="503"/>
      <c r="VMO379" s="500"/>
      <c r="VMP379" s="500"/>
      <c r="VMQ379" s="18"/>
      <c r="VMR379" s="508"/>
      <c r="VMS379" s="507"/>
      <c r="VMT379" s="507"/>
      <c r="VMU379" s="506"/>
      <c r="VMV379" s="505"/>
      <c r="VMW379" s="504"/>
      <c r="VMY379" s="512"/>
      <c r="VMZ379" s="511"/>
      <c r="VNA379" s="510"/>
      <c r="VNB379" s="510"/>
      <c r="VNC379" s="497"/>
      <c r="VND379" s="496"/>
      <c r="VNE379" s="509"/>
      <c r="VNF379" s="503"/>
      <c r="VNG379" s="501"/>
      <c r="VNH379" s="495"/>
      <c r="VNI379" s="503"/>
      <c r="VNJ379" s="500"/>
      <c r="VNK379" s="500"/>
      <c r="VNL379" s="18"/>
      <c r="VNM379" s="508"/>
      <c r="VNN379" s="507"/>
      <c r="VNO379" s="507"/>
      <c r="VNP379" s="506"/>
      <c r="VNQ379" s="505"/>
      <c r="VNR379" s="504"/>
      <c r="VNT379" s="512"/>
      <c r="VNU379" s="511"/>
      <c r="VNV379" s="510"/>
      <c r="VNW379" s="510"/>
      <c r="VNX379" s="497"/>
      <c r="VNY379" s="496"/>
      <c r="VNZ379" s="509"/>
      <c r="VOA379" s="503"/>
      <c r="VOB379" s="501"/>
      <c r="VOC379" s="495"/>
      <c r="VOD379" s="503"/>
      <c r="VOE379" s="500"/>
      <c r="VOF379" s="500"/>
      <c r="VOG379" s="18"/>
      <c r="VOH379" s="508"/>
      <c r="VOI379" s="507"/>
      <c r="VOJ379" s="507"/>
      <c r="VOK379" s="506"/>
      <c r="VOL379" s="505"/>
      <c r="VOM379" s="504"/>
      <c r="VOO379" s="512"/>
      <c r="VOP379" s="511"/>
      <c r="VOQ379" s="510"/>
      <c r="VOR379" s="510"/>
      <c r="VOS379" s="497"/>
      <c r="VOT379" s="496"/>
      <c r="VOU379" s="509"/>
      <c r="VOV379" s="503"/>
      <c r="VOW379" s="501"/>
      <c r="VOX379" s="495"/>
      <c r="VOY379" s="503"/>
      <c r="VOZ379" s="500"/>
      <c r="VPA379" s="500"/>
      <c r="VPB379" s="18"/>
      <c r="VPC379" s="508"/>
      <c r="VPD379" s="507"/>
      <c r="VPE379" s="507"/>
      <c r="VPF379" s="506"/>
      <c r="VPG379" s="505"/>
      <c r="VPH379" s="504"/>
      <c r="VPJ379" s="512"/>
      <c r="VPK379" s="511"/>
      <c r="VPL379" s="510"/>
      <c r="VPM379" s="510"/>
      <c r="VPN379" s="497"/>
      <c r="VPO379" s="496"/>
      <c r="VPP379" s="509"/>
      <c r="VPQ379" s="503"/>
      <c r="VPR379" s="501"/>
      <c r="VPS379" s="495"/>
      <c r="VPT379" s="503"/>
      <c r="VPU379" s="500"/>
      <c r="VPV379" s="500"/>
      <c r="VPW379" s="18"/>
      <c r="VPX379" s="508"/>
      <c r="VPY379" s="507"/>
      <c r="VPZ379" s="507"/>
      <c r="VQA379" s="506"/>
      <c r="VQB379" s="505"/>
      <c r="VQC379" s="504"/>
      <c r="VQE379" s="512"/>
      <c r="VQF379" s="511"/>
      <c r="VQG379" s="510"/>
      <c r="VQH379" s="510"/>
      <c r="VQI379" s="497"/>
      <c r="VQJ379" s="496"/>
      <c r="VQK379" s="509"/>
      <c r="VQL379" s="503"/>
      <c r="VQM379" s="501"/>
      <c r="VQN379" s="495"/>
      <c r="VQO379" s="503"/>
      <c r="VQP379" s="500"/>
      <c r="VQQ379" s="500"/>
      <c r="VQR379" s="18"/>
      <c r="VQS379" s="508"/>
      <c r="VQT379" s="507"/>
      <c r="VQU379" s="507"/>
      <c r="VQV379" s="506"/>
      <c r="VQW379" s="505"/>
      <c r="VQX379" s="504"/>
      <c r="VQZ379" s="512"/>
      <c r="VRA379" s="511"/>
      <c r="VRB379" s="510"/>
      <c r="VRC379" s="510"/>
      <c r="VRD379" s="497"/>
      <c r="VRE379" s="496"/>
      <c r="VRF379" s="509"/>
      <c r="VRG379" s="503"/>
      <c r="VRH379" s="501"/>
      <c r="VRI379" s="495"/>
      <c r="VRJ379" s="503"/>
      <c r="VRK379" s="500"/>
      <c r="VRL379" s="500"/>
      <c r="VRM379" s="18"/>
      <c r="VRN379" s="508"/>
      <c r="VRO379" s="507"/>
      <c r="VRP379" s="507"/>
      <c r="VRQ379" s="506"/>
      <c r="VRR379" s="505"/>
      <c r="VRS379" s="504"/>
      <c r="VRU379" s="512"/>
      <c r="VRV379" s="511"/>
      <c r="VRW379" s="510"/>
      <c r="VRX379" s="510"/>
      <c r="VRY379" s="497"/>
      <c r="VRZ379" s="496"/>
      <c r="VSA379" s="509"/>
      <c r="VSB379" s="503"/>
      <c r="VSC379" s="501"/>
      <c r="VSD379" s="495"/>
      <c r="VSE379" s="503"/>
      <c r="VSF379" s="500"/>
      <c r="VSG379" s="500"/>
      <c r="VSH379" s="18"/>
      <c r="VSI379" s="508"/>
      <c r="VSJ379" s="507"/>
      <c r="VSK379" s="507"/>
      <c r="VSL379" s="506"/>
      <c r="VSM379" s="505"/>
      <c r="VSN379" s="504"/>
      <c r="VSP379" s="512"/>
      <c r="VSQ379" s="511"/>
      <c r="VSR379" s="510"/>
      <c r="VSS379" s="510"/>
      <c r="VST379" s="497"/>
      <c r="VSU379" s="496"/>
      <c r="VSV379" s="509"/>
      <c r="VSW379" s="503"/>
      <c r="VSX379" s="501"/>
      <c r="VSY379" s="495"/>
      <c r="VSZ379" s="503"/>
      <c r="VTA379" s="500"/>
      <c r="VTB379" s="500"/>
      <c r="VTC379" s="18"/>
      <c r="VTD379" s="508"/>
      <c r="VTE379" s="507"/>
      <c r="VTF379" s="507"/>
      <c r="VTG379" s="506"/>
      <c r="VTH379" s="505"/>
      <c r="VTI379" s="504"/>
      <c r="VTK379" s="512"/>
      <c r="VTL379" s="511"/>
      <c r="VTM379" s="510"/>
      <c r="VTN379" s="510"/>
      <c r="VTO379" s="497"/>
      <c r="VTP379" s="496"/>
      <c r="VTQ379" s="509"/>
      <c r="VTR379" s="503"/>
      <c r="VTS379" s="501"/>
      <c r="VTT379" s="495"/>
      <c r="VTU379" s="503"/>
      <c r="VTV379" s="500"/>
      <c r="VTW379" s="500"/>
      <c r="VTX379" s="18"/>
      <c r="VTY379" s="508"/>
      <c r="VTZ379" s="507"/>
      <c r="VUA379" s="507"/>
      <c r="VUB379" s="506"/>
      <c r="VUC379" s="505"/>
      <c r="VUD379" s="504"/>
      <c r="VUF379" s="512"/>
      <c r="VUG379" s="511"/>
      <c r="VUH379" s="510"/>
      <c r="VUI379" s="510"/>
      <c r="VUJ379" s="497"/>
      <c r="VUK379" s="496"/>
      <c r="VUL379" s="509"/>
      <c r="VUM379" s="503"/>
      <c r="VUN379" s="501"/>
      <c r="VUO379" s="495"/>
      <c r="VUP379" s="503"/>
      <c r="VUQ379" s="500"/>
      <c r="VUR379" s="500"/>
      <c r="VUS379" s="18"/>
      <c r="VUT379" s="508"/>
      <c r="VUU379" s="507"/>
      <c r="VUV379" s="507"/>
      <c r="VUW379" s="506"/>
      <c r="VUX379" s="505"/>
      <c r="VUY379" s="504"/>
      <c r="VVA379" s="512"/>
      <c r="VVB379" s="511"/>
      <c r="VVC379" s="510"/>
      <c r="VVD379" s="510"/>
      <c r="VVE379" s="497"/>
      <c r="VVF379" s="496"/>
      <c r="VVG379" s="509"/>
      <c r="VVH379" s="503"/>
      <c r="VVI379" s="501"/>
      <c r="VVJ379" s="495"/>
      <c r="VVK379" s="503"/>
      <c r="VVL379" s="500"/>
      <c r="VVM379" s="500"/>
      <c r="VVN379" s="18"/>
      <c r="VVO379" s="508"/>
      <c r="VVP379" s="507"/>
      <c r="VVQ379" s="507"/>
      <c r="VVR379" s="506"/>
      <c r="VVS379" s="505"/>
      <c r="VVT379" s="504"/>
      <c r="VVV379" s="512"/>
      <c r="VVW379" s="511"/>
      <c r="VVX379" s="510"/>
      <c r="VVY379" s="510"/>
      <c r="VVZ379" s="497"/>
      <c r="VWA379" s="496"/>
      <c r="VWB379" s="509"/>
      <c r="VWC379" s="503"/>
      <c r="VWD379" s="501"/>
      <c r="VWE379" s="495"/>
      <c r="VWF379" s="503"/>
      <c r="VWG379" s="500"/>
      <c r="VWH379" s="500"/>
      <c r="VWI379" s="18"/>
      <c r="VWJ379" s="508"/>
      <c r="VWK379" s="507"/>
      <c r="VWL379" s="507"/>
      <c r="VWM379" s="506"/>
      <c r="VWN379" s="505"/>
      <c r="VWO379" s="504"/>
      <c r="VWQ379" s="512"/>
      <c r="VWR379" s="511"/>
      <c r="VWS379" s="510"/>
      <c r="VWT379" s="510"/>
      <c r="VWU379" s="497"/>
      <c r="VWV379" s="496"/>
      <c r="VWW379" s="509"/>
      <c r="VWX379" s="503"/>
      <c r="VWY379" s="501"/>
      <c r="VWZ379" s="495"/>
      <c r="VXA379" s="503"/>
      <c r="VXB379" s="500"/>
      <c r="VXC379" s="500"/>
      <c r="VXD379" s="18"/>
      <c r="VXE379" s="508"/>
      <c r="VXF379" s="507"/>
      <c r="VXG379" s="507"/>
      <c r="VXH379" s="506"/>
      <c r="VXI379" s="505"/>
      <c r="VXJ379" s="504"/>
      <c r="VXL379" s="512"/>
      <c r="VXM379" s="511"/>
      <c r="VXN379" s="510"/>
      <c r="VXO379" s="510"/>
      <c r="VXP379" s="497"/>
      <c r="VXQ379" s="496"/>
      <c r="VXR379" s="509"/>
      <c r="VXS379" s="503"/>
      <c r="VXT379" s="501"/>
      <c r="VXU379" s="495"/>
      <c r="VXV379" s="503"/>
      <c r="VXW379" s="500"/>
      <c r="VXX379" s="500"/>
      <c r="VXY379" s="18"/>
      <c r="VXZ379" s="508"/>
      <c r="VYA379" s="507"/>
      <c r="VYB379" s="507"/>
      <c r="VYC379" s="506"/>
      <c r="VYD379" s="505"/>
      <c r="VYE379" s="504"/>
      <c r="VYG379" s="512"/>
      <c r="VYH379" s="511"/>
      <c r="VYI379" s="510"/>
      <c r="VYJ379" s="510"/>
      <c r="VYK379" s="497"/>
      <c r="VYL379" s="496"/>
      <c r="VYM379" s="509"/>
      <c r="VYN379" s="503"/>
      <c r="VYO379" s="501"/>
      <c r="VYP379" s="495"/>
      <c r="VYQ379" s="503"/>
      <c r="VYR379" s="500"/>
      <c r="VYS379" s="500"/>
      <c r="VYT379" s="18"/>
      <c r="VYU379" s="508"/>
      <c r="VYV379" s="507"/>
      <c r="VYW379" s="507"/>
      <c r="VYX379" s="506"/>
      <c r="VYY379" s="505"/>
      <c r="VYZ379" s="504"/>
      <c r="VZB379" s="512"/>
      <c r="VZC379" s="511"/>
      <c r="VZD379" s="510"/>
      <c r="VZE379" s="510"/>
      <c r="VZF379" s="497"/>
      <c r="VZG379" s="496"/>
      <c r="VZH379" s="509"/>
      <c r="VZI379" s="503"/>
      <c r="VZJ379" s="501"/>
      <c r="VZK379" s="495"/>
      <c r="VZL379" s="503"/>
      <c r="VZM379" s="500"/>
      <c r="VZN379" s="500"/>
      <c r="VZO379" s="18"/>
      <c r="VZP379" s="508"/>
      <c r="VZQ379" s="507"/>
      <c r="VZR379" s="507"/>
      <c r="VZS379" s="506"/>
      <c r="VZT379" s="505"/>
      <c r="VZU379" s="504"/>
      <c r="VZW379" s="512"/>
      <c r="VZX379" s="511"/>
      <c r="VZY379" s="510"/>
      <c r="VZZ379" s="510"/>
      <c r="WAA379" s="497"/>
      <c r="WAB379" s="496"/>
      <c r="WAC379" s="509"/>
      <c r="WAD379" s="503"/>
      <c r="WAE379" s="501"/>
      <c r="WAF379" s="495"/>
      <c r="WAG379" s="503"/>
      <c r="WAH379" s="500"/>
      <c r="WAI379" s="500"/>
      <c r="WAJ379" s="18"/>
      <c r="WAK379" s="508"/>
      <c r="WAL379" s="507"/>
      <c r="WAM379" s="507"/>
      <c r="WAN379" s="506"/>
      <c r="WAO379" s="505"/>
      <c r="WAP379" s="504"/>
      <c r="WAR379" s="512"/>
      <c r="WAS379" s="511"/>
      <c r="WAT379" s="510"/>
      <c r="WAU379" s="510"/>
      <c r="WAV379" s="497"/>
      <c r="WAW379" s="496"/>
      <c r="WAX379" s="509"/>
      <c r="WAY379" s="503"/>
      <c r="WAZ379" s="501"/>
      <c r="WBA379" s="495"/>
      <c r="WBB379" s="503"/>
      <c r="WBC379" s="500"/>
      <c r="WBD379" s="500"/>
      <c r="WBE379" s="18"/>
      <c r="WBF379" s="508"/>
      <c r="WBG379" s="507"/>
      <c r="WBH379" s="507"/>
      <c r="WBI379" s="506"/>
      <c r="WBJ379" s="505"/>
      <c r="WBK379" s="504"/>
      <c r="WBM379" s="512"/>
      <c r="WBN379" s="511"/>
      <c r="WBO379" s="510"/>
      <c r="WBP379" s="510"/>
      <c r="WBQ379" s="497"/>
      <c r="WBR379" s="496"/>
      <c r="WBS379" s="509"/>
      <c r="WBT379" s="503"/>
      <c r="WBU379" s="501"/>
      <c r="WBV379" s="495"/>
      <c r="WBW379" s="503"/>
      <c r="WBX379" s="500"/>
      <c r="WBY379" s="500"/>
      <c r="WBZ379" s="18"/>
      <c r="WCA379" s="508"/>
      <c r="WCB379" s="507"/>
      <c r="WCC379" s="507"/>
      <c r="WCD379" s="506"/>
      <c r="WCE379" s="505"/>
      <c r="WCF379" s="504"/>
      <c r="WCH379" s="512"/>
      <c r="WCI379" s="511"/>
      <c r="WCJ379" s="510"/>
      <c r="WCK379" s="510"/>
      <c r="WCL379" s="497"/>
      <c r="WCM379" s="496"/>
      <c r="WCN379" s="509"/>
      <c r="WCO379" s="503"/>
      <c r="WCP379" s="501"/>
      <c r="WCQ379" s="495"/>
      <c r="WCR379" s="503"/>
      <c r="WCS379" s="500"/>
      <c r="WCT379" s="500"/>
      <c r="WCU379" s="18"/>
      <c r="WCV379" s="508"/>
      <c r="WCW379" s="507"/>
      <c r="WCX379" s="507"/>
      <c r="WCY379" s="506"/>
      <c r="WCZ379" s="505"/>
      <c r="WDA379" s="504"/>
      <c r="WDC379" s="512"/>
      <c r="WDD379" s="511"/>
      <c r="WDE379" s="510"/>
      <c r="WDF379" s="510"/>
      <c r="WDG379" s="497"/>
      <c r="WDH379" s="496"/>
      <c r="WDI379" s="509"/>
      <c r="WDJ379" s="503"/>
      <c r="WDK379" s="501"/>
      <c r="WDL379" s="495"/>
      <c r="WDM379" s="503"/>
      <c r="WDN379" s="500"/>
      <c r="WDO379" s="500"/>
      <c r="WDP379" s="18"/>
      <c r="WDQ379" s="508"/>
      <c r="WDR379" s="507"/>
      <c r="WDS379" s="507"/>
      <c r="WDT379" s="506"/>
      <c r="WDU379" s="505"/>
      <c r="WDV379" s="504"/>
      <c r="WDX379" s="512"/>
      <c r="WDY379" s="511"/>
      <c r="WDZ379" s="510"/>
      <c r="WEA379" s="510"/>
      <c r="WEB379" s="497"/>
      <c r="WEC379" s="496"/>
      <c r="WED379" s="509"/>
      <c r="WEE379" s="503"/>
      <c r="WEF379" s="501"/>
      <c r="WEG379" s="495"/>
      <c r="WEH379" s="503"/>
      <c r="WEI379" s="500"/>
      <c r="WEJ379" s="500"/>
      <c r="WEK379" s="18"/>
      <c r="WEL379" s="508"/>
      <c r="WEM379" s="507"/>
      <c r="WEN379" s="507"/>
      <c r="WEO379" s="506"/>
      <c r="WEP379" s="505"/>
      <c r="WEQ379" s="504"/>
      <c r="WES379" s="512"/>
      <c r="WET379" s="511"/>
      <c r="WEU379" s="510"/>
      <c r="WEV379" s="510"/>
      <c r="WEW379" s="497"/>
      <c r="WEX379" s="496"/>
      <c r="WEY379" s="509"/>
      <c r="WEZ379" s="503"/>
      <c r="WFA379" s="501"/>
      <c r="WFB379" s="495"/>
      <c r="WFC379" s="503"/>
      <c r="WFD379" s="500"/>
      <c r="WFE379" s="500"/>
      <c r="WFF379" s="18"/>
      <c r="WFG379" s="508"/>
      <c r="WFH379" s="507"/>
      <c r="WFI379" s="507"/>
      <c r="WFJ379" s="506"/>
      <c r="WFK379" s="505"/>
      <c r="WFL379" s="504"/>
      <c r="WFN379" s="512"/>
      <c r="WFO379" s="511"/>
      <c r="WFP379" s="510"/>
      <c r="WFQ379" s="510"/>
      <c r="WFR379" s="497"/>
      <c r="WFS379" s="496"/>
      <c r="WFT379" s="509"/>
      <c r="WFU379" s="503"/>
      <c r="WFV379" s="501"/>
      <c r="WFW379" s="495"/>
      <c r="WFX379" s="503"/>
      <c r="WFY379" s="500"/>
      <c r="WFZ379" s="500"/>
      <c r="WGA379" s="18"/>
      <c r="WGB379" s="508"/>
      <c r="WGC379" s="507"/>
      <c r="WGD379" s="507"/>
      <c r="WGE379" s="506"/>
      <c r="WGF379" s="505"/>
      <c r="WGG379" s="504"/>
      <c r="WGI379" s="512"/>
      <c r="WGJ379" s="511"/>
      <c r="WGK379" s="510"/>
      <c r="WGL379" s="510"/>
      <c r="WGM379" s="497"/>
      <c r="WGN379" s="496"/>
      <c r="WGO379" s="509"/>
      <c r="WGP379" s="503"/>
      <c r="WGQ379" s="501"/>
      <c r="WGR379" s="495"/>
      <c r="WGS379" s="503"/>
      <c r="WGT379" s="500"/>
      <c r="WGU379" s="500"/>
      <c r="WGV379" s="18"/>
      <c r="WGW379" s="508"/>
      <c r="WGX379" s="507"/>
      <c r="WGY379" s="507"/>
      <c r="WGZ379" s="506"/>
      <c r="WHA379" s="505"/>
      <c r="WHB379" s="504"/>
      <c r="WHD379" s="512"/>
      <c r="WHE379" s="511"/>
      <c r="WHF379" s="510"/>
      <c r="WHG379" s="510"/>
      <c r="WHH379" s="497"/>
      <c r="WHI379" s="496"/>
      <c r="WHJ379" s="509"/>
      <c r="WHK379" s="503"/>
      <c r="WHL379" s="501"/>
      <c r="WHM379" s="495"/>
      <c r="WHN379" s="503"/>
      <c r="WHO379" s="500"/>
      <c r="WHP379" s="500"/>
      <c r="WHQ379" s="18"/>
      <c r="WHR379" s="508"/>
      <c r="WHS379" s="507"/>
      <c r="WHT379" s="507"/>
      <c r="WHU379" s="506"/>
      <c r="WHV379" s="505"/>
      <c r="WHW379" s="504"/>
      <c r="WHY379" s="512"/>
      <c r="WHZ379" s="511"/>
      <c r="WIA379" s="510"/>
      <c r="WIB379" s="510"/>
      <c r="WIC379" s="497"/>
      <c r="WID379" s="496"/>
      <c r="WIE379" s="509"/>
      <c r="WIF379" s="503"/>
      <c r="WIG379" s="501"/>
      <c r="WIH379" s="495"/>
      <c r="WII379" s="503"/>
      <c r="WIJ379" s="500"/>
      <c r="WIK379" s="500"/>
      <c r="WIL379" s="18"/>
      <c r="WIM379" s="508"/>
      <c r="WIN379" s="507"/>
      <c r="WIO379" s="507"/>
      <c r="WIP379" s="506"/>
      <c r="WIQ379" s="505"/>
      <c r="WIR379" s="504"/>
      <c r="WIT379" s="512"/>
      <c r="WIU379" s="511"/>
      <c r="WIV379" s="510"/>
      <c r="WIW379" s="510"/>
      <c r="WIX379" s="497"/>
      <c r="WIY379" s="496"/>
      <c r="WIZ379" s="509"/>
      <c r="WJA379" s="503"/>
      <c r="WJB379" s="501"/>
      <c r="WJC379" s="495"/>
      <c r="WJD379" s="503"/>
      <c r="WJE379" s="500"/>
      <c r="WJF379" s="500"/>
      <c r="WJG379" s="18"/>
      <c r="WJH379" s="508"/>
      <c r="WJI379" s="507"/>
      <c r="WJJ379" s="507"/>
      <c r="WJK379" s="506"/>
      <c r="WJL379" s="505"/>
      <c r="WJM379" s="504"/>
      <c r="WJO379" s="512"/>
      <c r="WJP379" s="511"/>
      <c r="WJQ379" s="510"/>
      <c r="WJR379" s="510"/>
      <c r="WJS379" s="497"/>
      <c r="WJT379" s="496"/>
      <c r="WJU379" s="509"/>
      <c r="WJV379" s="503"/>
      <c r="WJW379" s="501"/>
      <c r="WJX379" s="495"/>
      <c r="WJY379" s="503"/>
      <c r="WJZ379" s="500"/>
      <c r="WKA379" s="500"/>
      <c r="WKB379" s="18"/>
      <c r="WKC379" s="508"/>
      <c r="WKD379" s="507"/>
      <c r="WKE379" s="507"/>
      <c r="WKF379" s="506"/>
      <c r="WKG379" s="505"/>
      <c r="WKH379" s="504"/>
      <c r="WKJ379" s="512"/>
      <c r="WKK379" s="511"/>
      <c r="WKL379" s="510"/>
      <c r="WKM379" s="510"/>
      <c r="WKN379" s="497"/>
      <c r="WKO379" s="496"/>
      <c r="WKP379" s="509"/>
      <c r="WKQ379" s="503"/>
      <c r="WKR379" s="501"/>
      <c r="WKS379" s="495"/>
      <c r="WKT379" s="503"/>
      <c r="WKU379" s="500"/>
      <c r="WKV379" s="500"/>
      <c r="WKW379" s="18"/>
      <c r="WKX379" s="508"/>
      <c r="WKY379" s="507"/>
      <c r="WKZ379" s="507"/>
      <c r="WLA379" s="506"/>
      <c r="WLB379" s="505"/>
      <c r="WLC379" s="504"/>
      <c r="WLE379" s="512"/>
      <c r="WLF379" s="511"/>
      <c r="WLG379" s="510"/>
      <c r="WLH379" s="510"/>
      <c r="WLI379" s="497"/>
      <c r="WLJ379" s="496"/>
      <c r="WLK379" s="509"/>
      <c r="WLL379" s="503"/>
      <c r="WLM379" s="501"/>
      <c r="WLN379" s="495"/>
      <c r="WLO379" s="503"/>
      <c r="WLP379" s="500"/>
      <c r="WLQ379" s="500"/>
      <c r="WLR379" s="18"/>
      <c r="WLS379" s="508"/>
      <c r="WLT379" s="507"/>
      <c r="WLU379" s="507"/>
      <c r="WLV379" s="506"/>
      <c r="WLW379" s="505"/>
      <c r="WLX379" s="504"/>
      <c r="WLZ379" s="512"/>
      <c r="WMA379" s="511"/>
      <c r="WMB379" s="510"/>
      <c r="WMC379" s="510"/>
      <c r="WMD379" s="497"/>
      <c r="WME379" s="496"/>
      <c r="WMF379" s="509"/>
      <c r="WMG379" s="503"/>
      <c r="WMH379" s="501"/>
      <c r="WMI379" s="495"/>
      <c r="WMJ379" s="503"/>
      <c r="WMK379" s="500"/>
      <c r="WML379" s="500"/>
      <c r="WMM379" s="18"/>
      <c r="WMN379" s="508"/>
      <c r="WMO379" s="507"/>
      <c r="WMP379" s="507"/>
      <c r="WMQ379" s="506"/>
      <c r="WMR379" s="505"/>
      <c r="WMS379" s="504"/>
      <c r="WMU379" s="512"/>
      <c r="WMV379" s="511"/>
      <c r="WMW379" s="510"/>
      <c r="WMX379" s="510"/>
      <c r="WMY379" s="497"/>
      <c r="WMZ379" s="496"/>
      <c r="WNA379" s="509"/>
      <c r="WNB379" s="503"/>
      <c r="WNC379" s="501"/>
      <c r="WND379" s="495"/>
      <c r="WNE379" s="503"/>
      <c r="WNF379" s="500"/>
      <c r="WNG379" s="500"/>
      <c r="WNH379" s="18"/>
      <c r="WNI379" s="508"/>
      <c r="WNJ379" s="507"/>
      <c r="WNK379" s="507"/>
      <c r="WNL379" s="506"/>
      <c r="WNM379" s="505"/>
      <c r="WNN379" s="504"/>
      <c r="WNP379" s="512"/>
      <c r="WNQ379" s="511"/>
      <c r="WNR379" s="510"/>
      <c r="WNS379" s="510"/>
      <c r="WNT379" s="497"/>
      <c r="WNU379" s="496"/>
      <c r="WNV379" s="509"/>
      <c r="WNW379" s="503"/>
      <c r="WNX379" s="501"/>
      <c r="WNY379" s="495"/>
      <c r="WNZ379" s="503"/>
      <c r="WOA379" s="500"/>
      <c r="WOB379" s="500"/>
      <c r="WOC379" s="18"/>
      <c r="WOD379" s="508"/>
      <c r="WOE379" s="507"/>
      <c r="WOF379" s="507"/>
      <c r="WOG379" s="506"/>
      <c r="WOH379" s="505"/>
      <c r="WOI379" s="504"/>
      <c r="WOK379" s="512"/>
      <c r="WOL379" s="511"/>
      <c r="WOM379" s="510"/>
      <c r="WON379" s="510"/>
      <c r="WOO379" s="497"/>
      <c r="WOP379" s="496"/>
      <c r="WOQ379" s="509"/>
      <c r="WOR379" s="503"/>
      <c r="WOS379" s="501"/>
      <c r="WOT379" s="495"/>
      <c r="WOU379" s="503"/>
      <c r="WOV379" s="500"/>
      <c r="WOW379" s="500"/>
      <c r="WOX379" s="18"/>
      <c r="WOY379" s="508"/>
      <c r="WOZ379" s="507"/>
      <c r="WPA379" s="507"/>
      <c r="WPB379" s="506"/>
      <c r="WPC379" s="505"/>
      <c r="WPD379" s="504"/>
      <c r="WPF379" s="512"/>
      <c r="WPG379" s="511"/>
      <c r="WPH379" s="510"/>
      <c r="WPI379" s="510"/>
      <c r="WPJ379" s="497"/>
      <c r="WPK379" s="496"/>
      <c r="WPL379" s="509"/>
      <c r="WPM379" s="503"/>
      <c r="WPN379" s="501"/>
      <c r="WPO379" s="495"/>
      <c r="WPP379" s="503"/>
      <c r="WPQ379" s="500"/>
      <c r="WPR379" s="500"/>
      <c r="WPS379" s="18"/>
      <c r="WPT379" s="508"/>
      <c r="WPU379" s="507"/>
      <c r="WPV379" s="507"/>
      <c r="WPW379" s="506"/>
      <c r="WPX379" s="505"/>
      <c r="WPY379" s="504"/>
      <c r="WQA379" s="512"/>
      <c r="WQB379" s="511"/>
      <c r="WQC379" s="510"/>
      <c r="WQD379" s="510"/>
      <c r="WQE379" s="497"/>
      <c r="WQF379" s="496"/>
      <c r="WQG379" s="509"/>
      <c r="WQH379" s="503"/>
      <c r="WQI379" s="501"/>
      <c r="WQJ379" s="495"/>
      <c r="WQK379" s="503"/>
      <c r="WQL379" s="500"/>
      <c r="WQM379" s="500"/>
      <c r="WQN379" s="18"/>
      <c r="WQO379" s="508"/>
      <c r="WQP379" s="507"/>
      <c r="WQQ379" s="507"/>
      <c r="WQR379" s="506"/>
      <c r="WQS379" s="505"/>
      <c r="WQT379" s="504"/>
      <c r="WQV379" s="512"/>
      <c r="WQW379" s="511"/>
      <c r="WQX379" s="510"/>
      <c r="WQY379" s="510"/>
      <c r="WQZ379" s="497"/>
      <c r="WRA379" s="496"/>
      <c r="WRB379" s="509"/>
      <c r="WRC379" s="503"/>
      <c r="WRD379" s="501"/>
      <c r="WRE379" s="495"/>
      <c r="WRF379" s="503"/>
      <c r="WRG379" s="500"/>
      <c r="WRH379" s="500"/>
      <c r="WRI379" s="18"/>
      <c r="WRJ379" s="508"/>
      <c r="WRK379" s="507"/>
      <c r="WRL379" s="507"/>
      <c r="WRM379" s="506"/>
      <c r="WRN379" s="505"/>
      <c r="WRO379" s="504"/>
      <c r="WRQ379" s="512"/>
      <c r="WRR379" s="511"/>
      <c r="WRS379" s="510"/>
      <c r="WRT379" s="510"/>
      <c r="WRU379" s="497"/>
      <c r="WRV379" s="496"/>
      <c r="WRW379" s="509"/>
      <c r="WRX379" s="503"/>
      <c r="WRY379" s="501"/>
      <c r="WRZ379" s="495"/>
      <c r="WSA379" s="503"/>
      <c r="WSB379" s="500"/>
      <c r="WSC379" s="500"/>
      <c r="WSD379" s="18"/>
      <c r="WSE379" s="508"/>
      <c r="WSF379" s="507"/>
      <c r="WSG379" s="507"/>
      <c r="WSH379" s="506"/>
      <c r="WSI379" s="505"/>
      <c r="WSJ379" s="504"/>
      <c r="WSL379" s="512"/>
      <c r="WSM379" s="511"/>
      <c r="WSN379" s="510"/>
      <c r="WSO379" s="510"/>
      <c r="WSP379" s="497"/>
      <c r="WSQ379" s="496"/>
      <c r="WSR379" s="509"/>
      <c r="WSS379" s="503"/>
      <c r="WST379" s="501"/>
      <c r="WSU379" s="495"/>
      <c r="WSV379" s="503"/>
      <c r="WSW379" s="500"/>
      <c r="WSX379" s="500"/>
      <c r="WSY379" s="18"/>
      <c r="WSZ379" s="508"/>
      <c r="WTA379" s="507"/>
      <c r="WTB379" s="507"/>
      <c r="WTC379" s="506"/>
      <c r="WTD379" s="505"/>
      <c r="WTE379" s="504"/>
      <c r="WTG379" s="512"/>
      <c r="WTH379" s="511"/>
      <c r="WTI379" s="510"/>
      <c r="WTJ379" s="510"/>
      <c r="WTK379" s="497"/>
      <c r="WTL379" s="496"/>
      <c r="WTM379" s="509"/>
      <c r="WTN379" s="503"/>
      <c r="WTO379" s="501"/>
      <c r="WTP379" s="495"/>
      <c r="WTQ379" s="503"/>
      <c r="WTR379" s="500"/>
      <c r="WTS379" s="500"/>
      <c r="WTT379" s="18"/>
      <c r="WTU379" s="508"/>
      <c r="WTV379" s="507"/>
      <c r="WTW379" s="507"/>
      <c r="WTX379" s="506"/>
      <c r="WTY379" s="505"/>
      <c r="WTZ379" s="504"/>
      <c r="WUB379" s="512"/>
      <c r="WUC379" s="511"/>
      <c r="WUD379" s="510"/>
      <c r="WUE379" s="510"/>
      <c r="WUF379" s="497"/>
      <c r="WUG379" s="496"/>
      <c r="WUH379" s="509"/>
      <c r="WUI379" s="503"/>
      <c r="WUJ379" s="501"/>
      <c r="WUK379" s="495"/>
      <c r="WUL379" s="503"/>
      <c r="WUM379" s="500"/>
      <c r="WUN379" s="500"/>
      <c r="WUO379" s="18"/>
      <c r="WUP379" s="508"/>
      <c r="WUQ379" s="507"/>
      <c r="WUR379" s="507"/>
      <c r="WUS379" s="506"/>
      <c r="WUT379" s="505"/>
      <c r="WUU379" s="504"/>
      <c r="WUW379" s="512"/>
      <c r="WUX379" s="511"/>
      <c r="WUY379" s="510"/>
      <c r="WUZ379" s="510"/>
      <c r="WVA379" s="497"/>
      <c r="WVB379" s="496"/>
      <c r="WVC379" s="509"/>
      <c r="WVD379" s="503"/>
      <c r="WVE379" s="501"/>
      <c r="WVF379" s="495"/>
      <c r="WVG379" s="503"/>
      <c r="WVH379" s="500"/>
      <c r="WVI379" s="500"/>
      <c r="WVJ379" s="18"/>
      <c r="WVK379" s="508"/>
      <c r="WVL379" s="507"/>
      <c r="WVM379" s="507"/>
      <c r="WVN379" s="506"/>
      <c r="WVO379" s="505"/>
      <c r="WVP379" s="504"/>
      <c r="WVR379" s="512"/>
      <c r="WVS379" s="511"/>
      <c r="WVT379" s="510"/>
      <c r="WVU379" s="510"/>
      <c r="WVV379" s="497"/>
      <c r="WVW379" s="496"/>
      <c r="WVX379" s="509"/>
      <c r="WVY379" s="503"/>
      <c r="WVZ379" s="501"/>
      <c r="WWA379" s="495"/>
      <c r="WWB379" s="503"/>
      <c r="WWC379" s="500"/>
      <c r="WWD379" s="500"/>
      <c r="WWE379" s="18"/>
      <c r="WWF379" s="508"/>
      <c r="WWG379" s="507"/>
      <c r="WWH379" s="507"/>
      <c r="WWI379" s="506"/>
      <c r="WWJ379" s="505"/>
      <c r="WWK379" s="504"/>
      <c r="WWM379" s="512"/>
      <c r="WWN379" s="511"/>
      <c r="WWO379" s="510"/>
      <c r="WWP379" s="510"/>
      <c r="WWQ379" s="497"/>
      <c r="WWR379" s="496"/>
      <c r="WWS379" s="509"/>
      <c r="WWT379" s="503"/>
      <c r="WWU379" s="501"/>
      <c r="WWV379" s="495"/>
      <c r="WWW379" s="503"/>
      <c r="WWX379" s="500"/>
      <c r="WWY379" s="500"/>
      <c r="WWZ379" s="18"/>
      <c r="WXA379" s="508"/>
      <c r="WXB379" s="507"/>
      <c r="WXC379" s="507"/>
      <c r="WXD379" s="506"/>
      <c r="WXE379" s="505"/>
      <c r="WXF379" s="504"/>
      <c r="WXH379" s="512"/>
      <c r="WXI379" s="511"/>
      <c r="WXJ379" s="510"/>
      <c r="WXK379" s="510"/>
      <c r="WXL379" s="497"/>
      <c r="WXM379" s="496"/>
      <c r="WXN379" s="509"/>
      <c r="WXO379" s="503"/>
      <c r="WXP379" s="501"/>
      <c r="WXQ379" s="495"/>
      <c r="WXR379" s="503"/>
      <c r="WXS379" s="500"/>
      <c r="WXT379" s="500"/>
      <c r="WXU379" s="18"/>
      <c r="WXV379" s="508"/>
      <c r="WXW379" s="507"/>
      <c r="WXX379" s="507"/>
      <c r="WXY379" s="506"/>
      <c r="WXZ379" s="505"/>
      <c r="WYA379" s="504"/>
      <c r="WYC379" s="512"/>
      <c r="WYD379" s="511"/>
      <c r="WYE379" s="510"/>
      <c r="WYF379" s="510"/>
      <c r="WYG379" s="497"/>
      <c r="WYH379" s="496"/>
      <c r="WYI379" s="509"/>
      <c r="WYJ379" s="503"/>
      <c r="WYK379" s="501"/>
      <c r="WYL379" s="495"/>
      <c r="WYM379" s="503"/>
      <c r="WYN379" s="500"/>
      <c r="WYO379" s="500"/>
      <c r="WYP379" s="18"/>
      <c r="WYQ379" s="508"/>
      <c r="WYR379" s="507"/>
      <c r="WYS379" s="507"/>
      <c r="WYT379" s="506"/>
      <c r="WYU379" s="505"/>
      <c r="WYV379" s="504"/>
      <c r="WYX379" s="512"/>
      <c r="WYY379" s="511"/>
      <c r="WYZ379" s="510"/>
      <c r="WZA379" s="510"/>
      <c r="WZB379" s="497"/>
      <c r="WZC379" s="496"/>
      <c r="WZD379" s="509"/>
      <c r="WZE379" s="503"/>
      <c r="WZF379" s="501"/>
      <c r="WZG379" s="495"/>
      <c r="WZH379" s="503"/>
      <c r="WZI379" s="500"/>
      <c r="WZJ379" s="500"/>
      <c r="WZK379" s="18"/>
      <c r="WZL379" s="508"/>
      <c r="WZM379" s="507"/>
      <c r="WZN379" s="507"/>
      <c r="WZO379" s="506"/>
      <c r="WZP379" s="505"/>
      <c r="WZQ379" s="504"/>
      <c r="WZS379" s="512"/>
      <c r="WZT379" s="511"/>
      <c r="WZU379" s="510"/>
      <c r="WZV379" s="510"/>
      <c r="WZW379" s="497"/>
      <c r="WZX379" s="496"/>
      <c r="WZY379" s="509"/>
      <c r="WZZ379" s="503"/>
      <c r="XAA379" s="501"/>
      <c r="XAB379" s="495"/>
      <c r="XAC379" s="503"/>
      <c r="XAD379" s="500"/>
      <c r="XAE379" s="500"/>
      <c r="XAF379" s="18"/>
      <c r="XAG379" s="508"/>
      <c r="XAH379" s="507"/>
      <c r="XAI379" s="507"/>
      <c r="XAJ379" s="506"/>
      <c r="XAK379" s="505"/>
      <c r="XAL379" s="504"/>
      <c r="XAN379" s="512"/>
      <c r="XAO379" s="511"/>
      <c r="XAP379" s="510"/>
      <c r="XAQ379" s="510"/>
      <c r="XAR379" s="497"/>
      <c r="XAS379" s="496"/>
      <c r="XAT379" s="509"/>
      <c r="XAU379" s="503"/>
      <c r="XAV379" s="501"/>
      <c r="XAW379" s="495"/>
      <c r="XAX379" s="503"/>
      <c r="XAY379" s="500"/>
      <c r="XAZ379" s="500"/>
      <c r="XBA379" s="18"/>
      <c r="XBB379" s="508"/>
      <c r="XBC379" s="507"/>
      <c r="XBD379" s="507"/>
      <c r="XBE379" s="506"/>
      <c r="XBF379" s="505"/>
      <c r="XBG379" s="504"/>
      <c r="XBI379" s="512"/>
      <c r="XBJ379" s="511"/>
      <c r="XBK379" s="510"/>
      <c r="XBL379" s="510"/>
      <c r="XBM379" s="497"/>
      <c r="XBN379" s="496"/>
      <c r="XBO379" s="509"/>
      <c r="XBP379" s="503"/>
      <c r="XBQ379" s="501"/>
      <c r="XBR379" s="495"/>
      <c r="XBS379" s="503"/>
      <c r="XBT379" s="500"/>
      <c r="XBU379" s="500"/>
      <c r="XBV379" s="18"/>
      <c r="XBW379" s="508"/>
      <c r="XBX379" s="507"/>
      <c r="XBY379" s="507"/>
      <c r="XBZ379" s="506"/>
      <c r="XCA379" s="505"/>
      <c r="XCB379" s="504"/>
      <c r="XCD379" s="512"/>
      <c r="XCE379" s="511"/>
      <c r="XCF379" s="510"/>
      <c r="XCG379" s="510"/>
      <c r="XCH379" s="497"/>
      <c r="XCI379" s="496"/>
      <c r="XCJ379" s="509"/>
      <c r="XCK379" s="503"/>
      <c r="XCL379" s="501"/>
      <c r="XCM379" s="495"/>
      <c r="XCN379" s="503"/>
      <c r="XCO379" s="500"/>
      <c r="XCP379" s="500"/>
      <c r="XCQ379" s="18"/>
      <c r="XCR379" s="508"/>
      <c r="XCS379" s="507"/>
      <c r="XCT379" s="507"/>
      <c r="XCU379" s="506"/>
      <c r="XCV379" s="505"/>
      <c r="XCW379" s="504"/>
      <c r="XCY379" s="512"/>
      <c r="XCZ379" s="511"/>
      <c r="XDA379" s="510"/>
      <c r="XDB379" s="510"/>
      <c r="XDC379" s="497"/>
      <c r="XDD379" s="496"/>
      <c r="XDE379" s="509"/>
      <c r="XDF379" s="503"/>
      <c r="XDG379" s="501"/>
      <c r="XDH379" s="495"/>
      <c r="XDI379" s="503"/>
      <c r="XDJ379" s="500"/>
      <c r="XDK379" s="500"/>
      <c r="XDL379" s="18"/>
      <c r="XDM379" s="508"/>
      <c r="XDN379" s="507"/>
      <c r="XDO379" s="507"/>
      <c r="XDP379" s="506"/>
      <c r="XDQ379" s="505"/>
      <c r="XDR379" s="504"/>
      <c r="XDT379" s="512"/>
      <c r="XDU379" s="511"/>
      <c r="XDV379" s="510"/>
      <c r="XDW379" s="510"/>
      <c r="XDX379" s="497"/>
      <c r="XDY379" s="496"/>
      <c r="XDZ379" s="509"/>
      <c r="XEA379" s="503"/>
      <c r="XEB379" s="501"/>
      <c r="XEC379" s="495"/>
      <c r="XED379" s="503"/>
      <c r="XEE379" s="500"/>
      <c r="XEF379" s="500"/>
      <c r="XEG379" s="18"/>
      <c r="XEH379" s="508"/>
      <c r="XEI379" s="507"/>
      <c r="XEJ379" s="507"/>
      <c r="XEK379" s="506"/>
      <c r="XEL379" s="505"/>
      <c r="XEM379" s="504"/>
    </row>
    <row r="380" spans="1:11264 11266:15359 15361:16367" ht="15" customHeight="1">
      <c r="A380" s="562"/>
      <c r="B380" s="697"/>
      <c r="C380" s="564"/>
      <c r="D380" s="564"/>
      <c r="E380" s="697"/>
      <c r="F380" s="565"/>
      <c r="G380" s="568"/>
      <c r="I380" s="712"/>
      <c r="J380" s="490"/>
      <c r="N380" s="557"/>
      <c r="O380" s="569"/>
      <c r="P380" s="570"/>
      <c r="S380" s="490"/>
      <c r="T380" s="39"/>
    </row>
    <row r="381" spans="1:11264 11266:15359 15361:16367" ht="15" customHeight="1">
      <c r="A381" s="562"/>
      <c r="B381" s="697"/>
      <c r="C381" s="564"/>
      <c r="D381" s="564"/>
      <c r="E381" s="697"/>
      <c r="F381" s="565"/>
      <c r="G381" s="568"/>
      <c r="I381" s="712"/>
      <c r="J381" s="490"/>
      <c r="N381" s="557"/>
      <c r="O381" s="569"/>
      <c r="P381" s="570"/>
      <c r="S381" s="490"/>
      <c r="T381" s="39"/>
    </row>
    <row r="382" spans="1:11264 11266:15359 15361:16367" ht="15" customHeight="1">
      <c r="A382" s="562"/>
      <c r="B382" s="697"/>
      <c r="C382" s="564"/>
      <c r="D382" s="564"/>
      <c r="E382" s="697"/>
      <c r="F382" s="565"/>
      <c r="G382" s="568"/>
      <c r="I382" s="712"/>
      <c r="J382" s="490"/>
      <c r="N382" s="557"/>
      <c r="O382" s="569"/>
      <c r="P382" s="570"/>
      <c r="S382" s="490"/>
      <c r="T382" s="39"/>
    </row>
    <row r="383" spans="1:11264 11266:15359 15361:16367" ht="15" customHeight="1">
      <c r="A383" s="562"/>
      <c r="B383" s="697"/>
      <c r="C383" s="564"/>
      <c r="D383" s="564"/>
      <c r="E383" s="697"/>
      <c r="F383" s="565"/>
      <c r="G383" s="568"/>
      <c r="I383" s="712"/>
      <c r="J383" s="490"/>
      <c r="N383" s="557"/>
      <c r="O383" s="569"/>
      <c r="P383" s="570"/>
      <c r="S383" s="490"/>
      <c r="T383" s="39"/>
    </row>
    <row r="384" spans="1:11264 11266:15359 15361:16367" ht="15" customHeight="1">
      <c r="A384" s="562"/>
      <c r="B384" s="697"/>
      <c r="C384" s="564"/>
      <c r="D384" s="564"/>
      <c r="E384" s="697"/>
      <c r="F384" s="565"/>
      <c r="G384" s="568"/>
      <c r="I384" s="712"/>
      <c r="J384" s="490"/>
      <c r="N384" s="557"/>
      <c r="O384" s="569"/>
      <c r="P384" s="570"/>
      <c r="S384" s="490"/>
      <c r="T384" s="39"/>
    </row>
    <row r="385" spans="1:126" ht="15" customHeight="1">
      <c r="A385" s="562"/>
      <c r="B385" s="697"/>
      <c r="C385" s="564"/>
      <c r="D385" s="564"/>
      <c r="E385" s="697"/>
      <c r="F385" s="565"/>
      <c r="G385" s="568"/>
      <c r="I385" s="712"/>
      <c r="J385" s="490"/>
      <c r="N385" s="557"/>
      <c r="O385" s="569"/>
      <c r="P385" s="570"/>
      <c r="S385" s="490"/>
      <c r="T385" s="39"/>
    </row>
    <row r="386" spans="1:126" ht="15" customHeight="1">
      <c r="A386" s="562"/>
      <c r="B386" s="697"/>
      <c r="C386" s="564"/>
      <c r="D386" s="564"/>
      <c r="E386" s="697"/>
      <c r="F386" s="565"/>
      <c r="G386" s="568"/>
      <c r="I386" s="712"/>
      <c r="J386" s="490"/>
      <c r="N386" s="557"/>
      <c r="O386" s="569"/>
      <c r="P386" s="570"/>
      <c r="S386" s="490"/>
      <c r="T386" s="39"/>
    </row>
    <row r="387" spans="1:126" ht="15" customHeight="1">
      <c r="A387" s="562"/>
      <c r="B387" s="697"/>
      <c r="C387" s="564"/>
      <c r="D387" s="564"/>
      <c r="E387" s="697"/>
      <c r="F387" s="565"/>
      <c r="G387" s="568"/>
      <c r="I387" s="712"/>
      <c r="J387" s="490"/>
      <c r="N387" s="557"/>
      <c r="O387" s="569"/>
      <c r="P387" s="570"/>
      <c r="S387" s="490"/>
      <c r="T387" s="39"/>
    </row>
    <row r="388" spans="1:126" ht="15" customHeight="1">
      <c r="A388" s="562"/>
      <c r="B388" s="697"/>
      <c r="C388" s="564"/>
      <c r="D388" s="564"/>
      <c r="E388" s="697"/>
      <c r="F388" s="565"/>
      <c r="G388" s="568"/>
      <c r="I388" s="712"/>
      <c r="J388" s="490"/>
      <c r="N388" s="557"/>
      <c r="O388" s="569"/>
      <c r="P388" s="570"/>
      <c r="S388" s="490"/>
      <c r="T388" s="39"/>
    </row>
    <row r="389" spans="1:126" ht="15" customHeight="1">
      <c r="A389" s="562"/>
      <c r="B389" s="697"/>
      <c r="C389" s="564"/>
      <c r="D389" s="564"/>
      <c r="E389" s="697"/>
      <c r="F389" s="565"/>
      <c r="G389" s="568"/>
      <c r="I389" s="712"/>
      <c r="J389" s="490"/>
      <c r="N389" s="557"/>
      <c r="O389" s="569"/>
      <c r="P389" s="570"/>
      <c r="S389" s="490"/>
      <c r="T389" s="39"/>
    </row>
    <row r="390" spans="1:126" ht="15" customHeight="1">
      <c r="A390" s="562"/>
      <c r="B390" s="697"/>
      <c r="C390" s="564"/>
      <c r="D390" s="564"/>
      <c r="E390" s="697"/>
      <c r="F390" s="565"/>
      <c r="G390" s="568"/>
      <c r="I390" s="712"/>
      <c r="J390" s="490"/>
      <c r="N390" s="557"/>
      <c r="O390" s="569"/>
      <c r="P390" s="570"/>
      <c r="S390" s="490"/>
      <c r="T390" s="39"/>
    </row>
    <row r="391" spans="1:126" ht="15" customHeight="1">
      <c r="A391" s="562"/>
      <c r="B391" s="697"/>
      <c r="C391" s="564"/>
      <c r="D391" s="564"/>
      <c r="E391" s="697"/>
      <c r="F391" s="565"/>
      <c r="G391" s="568"/>
      <c r="I391" s="714"/>
      <c r="J391" s="490"/>
      <c r="N391" s="557"/>
      <c r="O391" s="569"/>
      <c r="P391" s="570"/>
      <c r="S391" s="490"/>
      <c r="T391" s="39"/>
    </row>
    <row r="392" spans="1:126" ht="15" customHeight="1">
      <c r="A392" s="562"/>
      <c r="B392" s="697"/>
      <c r="C392" s="564"/>
      <c r="D392" s="564"/>
      <c r="E392" s="697"/>
      <c r="F392" s="565"/>
      <c r="G392" s="568"/>
      <c r="I392" s="712"/>
      <c r="J392" s="490"/>
      <c r="N392" s="557"/>
      <c r="O392" s="569"/>
      <c r="P392" s="570"/>
      <c r="S392" s="490"/>
      <c r="T392" s="39"/>
    </row>
    <row r="393" spans="1:126" ht="15" customHeight="1">
      <c r="A393" s="562"/>
      <c r="B393" s="697"/>
      <c r="C393" s="564"/>
      <c r="D393" s="564"/>
      <c r="E393" s="697"/>
      <c r="F393" s="565"/>
      <c r="G393" s="568"/>
      <c r="I393" s="712"/>
      <c r="J393" s="490"/>
      <c r="N393" s="557"/>
      <c r="O393" s="569"/>
      <c r="P393" s="570"/>
      <c r="S393" s="490"/>
      <c r="T393" s="39"/>
    </row>
    <row r="394" spans="1:126" ht="15" customHeight="1">
      <c r="A394" s="562"/>
      <c r="B394" s="697"/>
      <c r="C394" s="564"/>
      <c r="D394" s="564"/>
      <c r="E394" s="697"/>
      <c r="F394" s="565"/>
      <c r="G394" s="568"/>
      <c r="I394" s="712"/>
      <c r="J394" s="490"/>
      <c r="N394" s="557"/>
      <c r="O394" s="569"/>
      <c r="P394" s="570"/>
      <c r="S394" s="490"/>
      <c r="T394" s="39"/>
    </row>
    <row r="395" spans="1:126" s="203" customFormat="1" ht="15" customHeight="1">
      <c r="A395" s="562"/>
      <c r="B395" s="697"/>
      <c r="C395" s="564"/>
      <c r="D395" s="564"/>
      <c r="E395" s="697"/>
      <c r="F395" s="565"/>
      <c r="G395" s="568"/>
      <c r="I395" s="712"/>
      <c r="J395" s="490"/>
      <c r="N395" s="557"/>
      <c r="O395" s="569"/>
      <c r="P395" s="570"/>
      <c r="S395" s="490"/>
      <c r="T395" s="39"/>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row>
    <row r="396" spans="1:126" ht="15" customHeight="1">
      <c r="A396" s="562"/>
      <c r="B396" s="697"/>
      <c r="C396" s="564"/>
      <c r="D396" s="564"/>
      <c r="E396" s="697"/>
      <c r="F396" s="565"/>
      <c r="G396" s="568"/>
      <c r="I396" s="712"/>
      <c r="J396" s="490"/>
      <c r="N396" s="557"/>
      <c r="O396" s="569"/>
      <c r="P396" s="570"/>
      <c r="S396" s="490"/>
      <c r="T396" s="39"/>
    </row>
    <row r="397" spans="1:126" ht="15" customHeight="1">
      <c r="A397" s="562"/>
      <c r="B397" s="697"/>
      <c r="C397" s="564"/>
      <c r="D397" s="564"/>
      <c r="E397" s="697"/>
      <c r="F397" s="565"/>
      <c r="G397" s="568"/>
      <c r="I397" s="712"/>
      <c r="J397" s="490"/>
      <c r="N397" s="557"/>
      <c r="O397" s="569"/>
      <c r="P397" s="570"/>
      <c r="S397" s="490"/>
      <c r="T397" s="39"/>
    </row>
    <row r="398" spans="1:126" ht="15" customHeight="1">
      <c r="A398" s="562"/>
      <c r="B398" s="697"/>
      <c r="C398" s="564"/>
      <c r="D398" s="564"/>
      <c r="E398" s="697"/>
      <c r="F398" s="565"/>
      <c r="G398" s="568"/>
      <c r="I398" s="712"/>
      <c r="J398" s="490"/>
      <c r="N398" s="557"/>
      <c r="O398" s="569"/>
      <c r="P398" s="570"/>
      <c r="S398" s="490"/>
      <c r="T398" s="39"/>
    </row>
    <row r="399" spans="1:126" ht="15" customHeight="1">
      <c r="A399" s="562"/>
      <c r="B399" s="697"/>
      <c r="C399" s="564"/>
      <c r="D399" s="564"/>
      <c r="E399" s="697"/>
      <c r="F399" s="565"/>
      <c r="G399" s="568"/>
      <c r="I399" s="712"/>
      <c r="J399" s="490"/>
      <c r="N399" s="557"/>
      <c r="O399" s="569"/>
      <c r="P399" s="570"/>
      <c r="S399" s="490"/>
      <c r="T399" s="39"/>
    </row>
    <row r="400" spans="1:126" ht="15" customHeight="1">
      <c r="A400" s="562"/>
      <c r="B400" s="697"/>
      <c r="C400" s="564"/>
      <c r="D400" s="564"/>
      <c r="E400" s="697"/>
      <c r="F400" s="565"/>
      <c r="G400" s="568"/>
      <c r="I400" s="712"/>
      <c r="J400" s="490"/>
      <c r="N400" s="557"/>
      <c r="O400" s="569"/>
      <c r="P400" s="570"/>
      <c r="S400" s="490"/>
      <c r="T400" s="39"/>
    </row>
    <row r="401" spans="1:126" ht="15" customHeight="1">
      <c r="A401" s="562"/>
      <c r="B401" s="697"/>
      <c r="C401" s="564"/>
      <c r="D401" s="564"/>
      <c r="E401" s="697"/>
      <c r="F401" s="565"/>
      <c r="G401" s="568"/>
      <c r="I401" s="712"/>
      <c r="J401" s="490"/>
      <c r="N401" s="557"/>
      <c r="O401" s="569"/>
      <c r="P401" s="570"/>
      <c r="S401" s="490"/>
      <c r="T401" s="39"/>
    </row>
    <row r="402" spans="1:126" ht="15" customHeight="1">
      <c r="A402" s="562"/>
      <c r="B402" s="697"/>
      <c r="C402" s="564"/>
      <c r="D402" s="564"/>
      <c r="E402" s="697"/>
      <c r="F402" s="565"/>
      <c r="G402" s="568"/>
      <c r="I402" s="712"/>
      <c r="J402" s="490"/>
      <c r="N402" s="557"/>
      <c r="O402" s="569"/>
      <c r="P402" s="570"/>
      <c r="S402" s="490"/>
      <c r="T402" s="39"/>
    </row>
    <row r="403" spans="1:126" ht="15" customHeight="1">
      <c r="A403" s="562"/>
      <c r="B403" s="697"/>
      <c r="C403" s="564"/>
      <c r="D403" s="564"/>
      <c r="E403" s="697"/>
      <c r="F403" s="565"/>
      <c r="G403" s="568"/>
      <c r="I403" s="712"/>
      <c r="J403" s="490"/>
      <c r="N403" s="557"/>
      <c r="O403" s="569"/>
      <c r="P403" s="570"/>
      <c r="S403" s="490"/>
      <c r="T403" s="39"/>
    </row>
    <row r="404" spans="1:126" ht="15" customHeight="1">
      <c r="A404" s="562"/>
      <c r="B404" s="697"/>
      <c r="C404" s="564"/>
      <c r="D404" s="564"/>
      <c r="E404" s="697"/>
      <c r="F404" s="565"/>
      <c r="G404" s="568"/>
      <c r="I404" s="712"/>
      <c r="J404" s="490"/>
      <c r="N404" s="557"/>
      <c r="O404" s="569"/>
      <c r="P404" s="570"/>
      <c r="S404" s="490"/>
      <c r="T404" s="39"/>
    </row>
    <row r="405" spans="1:126" ht="15" customHeight="1">
      <c r="A405" s="562"/>
      <c r="B405" s="697"/>
      <c r="C405" s="564"/>
      <c r="D405" s="564"/>
      <c r="E405" s="697"/>
      <c r="F405" s="565"/>
      <c r="G405" s="568"/>
      <c r="I405" s="712"/>
      <c r="J405" s="490"/>
      <c r="N405" s="557"/>
      <c r="O405" s="569"/>
      <c r="P405" s="570"/>
      <c r="S405" s="490"/>
      <c r="T405" s="39"/>
    </row>
    <row r="406" spans="1:126" ht="15" customHeight="1">
      <c r="A406" s="562"/>
      <c r="B406" s="697"/>
      <c r="C406" s="564"/>
      <c r="D406" s="564"/>
      <c r="E406" s="697"/>
      <c r="F406" s="565"/>
      <c r="G406" s="568"/>
      <c r="I406" s="712"/>
      <c r="J406" s="490"/>
      <c r="N406" s="557"/>
      <c r="O406" s="569"/>
      <c r="P406" s="570"/>
      <c r="S406" s="490"/>
      <c r="T406" s="39"/>
    </row>
    <row r="407" spans="1:126" ht="15" customHeight="1">
      <c r="A407" s="562"/>
      <c r="B407" s="697"/>
      <c r="C407" s="564"/>
      <c r="D407" s="564"/>
      <c r="E407" s="697"/>
      <c r="F407" s="565"/>
      <c r="G407" s="568"/>
      <c r="I407" s="712"/>
      <c r="J407" s="490"/>
      <c r="N407" s="557"/>
      <c r="O407" s="569"/>
      <c r="P407" s="570"/>
      <c r="S407" s="490"/>
      <c r="T407" s="39"/>
    </row>
    <row r="408" spans="1:126" s="203" customFormat="1" ht="15" customHeight="1">
      <c r="A408" s="562"/>
      <c r="B408" s="697"/>
      <c r="C408" s="564"/>
      <c r="D408" s="564"/>
      <c r="E408" s="697"/>
      <c r="F408" s="565"/>
      <c r="G408" s="568"/>
      <c r="I408" s="712"/>
      <c r="J408" s="490"/>
      <c r="N408" s="557"/>
      <c r="O408" s="569"/>
      <c r="P408" s="570"/>
      <c r="S408" s="490"/>
      <c r="T408" s="39"/>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row>
    <row r="409" spans="1:126" ht="15" customHeight="1">
      <c r="A409" s="562"/>
      <c r="B409" s="697"/>
      <c r="C409" s="564"/>
      <c r="D409" s="564"/>
      <c r="E409" s="697"/>
      <c r="F409" s="565"/>
      <c r="G409" s="568"/>
      <c r="I409" s="712"/>
      <c r="J409" s="490"/>
      <c r="N409" s="557"/>
      <c r="O409" s="569"/>
      <c r="P409" s="570"/>
      <c r="S409" s="490"/>
      <c r="T409" s="39"/>
    </row>
    <row r="410" spans="1:126" ht="15" customHeight="1">
      <c r="A410" s="562"/>
      <c r="B410" s="697"/>
      <c r="C410" s="564"/>
      <c r="D410" s="564"/>
      <c r="E410" s="697"/>
      <c r="F410" s="565"/>
      <c r="G410" s="568"/>
      <c r="I410" s="712"/>
      <c r="J410" s="490"/>
      <c r="N410" s="557"/>
      <c r="O410" s="569"/>
      <c r="P410" s="570"/>
      <c r="S410" s="490"/>
      <c r="T410" s="39"/>
    </row>
    <row r="411" spans="1:126" ht="15" customHeight="1">
      <c r="A411" s="562"/>
      <c r="B411" s="697"/>
      <c r="C411" s="564"/>
      <c r="D411" s="564"/>
      <c r="E411" s="697"/>
      <c r="F411" s="565"/>
      <c r="G411" s="568"/>
      <c r="I411" s="712"/>
      <c r="J411" s="490"/>
      <c r="N411" s="557"/>
      <c r="O411" s="569"/>
      <c r="P411" s="570"/>
      <c r="S411" s="490"/>
      <c r="T411" s="39"/>
    </row>
    <row r="412" spans="1:126" ht="15" customHeight="1">
      <c r="A412" s="562"/>
      <c r="B412" s="697"/>
      <c r="C412" s="564"/>
      <c r="D412" s="564"/>
      <c r="E412" s="697"/>
      <c r="F412" s="565"/>
      <c r="G412" s="568"/>
      <c r="I412" s="712"/>
      <c r="J412" s="490"/>
      <c r="N412" s="557"/>
      <c r="O412" s="569"/>
      <c r="P412" s="570"/>
      <c r="S412" s="490"/>
      <c r="T412" s="39"/>
    </row>
    <row r="413" spans="1:126" ht="15" customHeight="1">
      <c r="A413" s="562"/>
      <c r="B413" s="697"/>
      <c r="C413" s="564"/>
      <c r="D413" s="564"/>
      <c r="E413" s="697"/>
      <c r="F413" s="565"/>
      <c r="G413" s="568"/>
      <c r="I413" s="712"/>
      <c r="J413" s="490"/>
      <c r="N413" s="557"/>
      <c r="O413" s="569"/>
      <c r="P413" s="570"/>
      <c r="S413" s="490"/>
      <c r="T413" s="39"/>
    </row>
    <row r="414" spans="1:126" ht="15" customHeight="1">
      <c r="A414" s="562"/>
      <c r="B414" s="697"/>
      <c r="C414" s="564"/>
      <c r="D414" s="564"/>
      <c r="E414" s="697"/>
      <c r="F414" s="565"/>
      <c r="G414" s="568"/>
      <c r="I414" s="712"/>
      <c r="J414" s="490"/>
      <c r="N414" s="557"/>
      <c r="O414" s="569"/>
      <c r="P414" s="570"/>
      <c r="S414" s="490"/>
      <c r="T414" s="39"/>
    </row>
    <row r="415" spans="1:126" ht="15" customHeight="1">
      <c r="A415" s="562"/>
      <c r="B415" s="697"/>
      <c r="C415" s="564"/>
      <c r="D415" s="564"/>
      <c r="E415" s="697"/>
      <c r="F415" s="565"/>
      <c r="G415" s="568"/>
      <c r="I415" s="712"/>
      <c r="J415" s="490"/>
      <c r="N415" s="557"/>
      <c r="O415" s="569"/>
      <c r="P415" s="570"/>
      <c r="S415" s="490"/>
      <c r="T415" s="39"/>
    </row>
    <row r="416" spans="1:126" ht="15" customHeight="1">
      <c r="A416" s="562"/>
      <c r="B416" s="697"/>
      <c r="C416" s="564"/>
      <c r="D416" s="564"/>
      <c r="E416" s="697"/>
      <c r="F416" s="565"/>
      <c r="G416" s="568"/>
      <c r="I416" s="712"/>
      <c r="J416" s="490"/>
      <c r="N416" s="557"/>
      <c r="O416" s="569"/>
      <c r="P416" s="570"/>
      <c r="S416" s="490"/>
      <c r="T416" s="39"/>
    </row>
    <row r="417" spans="1:126" ht="15" customHeight="1">
      <c r="A417" s="562"/>
      <c r="B417" s="697"/>
      <c r="C417" s="564"/>
      <c r="D417" s="564"/>
      <c r="E417" s="697"/>
      <c r="F417" s="565"/>
      <c r="G417" s="568"/>
      <c r="I417" s="712"/>
      <c r="J417" s="490"/>
      <c r="N417" s="557"/>
      <c r="O417" s="569"/>
      <c r="P417" s="570"/>
      <c r="S417" s="490"/>
      <c r="T417" s="39"/>
    </row>
    <row r="418" spans="1:126" ht="15" customHeight="1">
      <c r="A418" s="562"/>
      <c r="B418" s="697"/>
      <c r="C418" s="564"/>
      <c r="D418" s="564"/>
      <c r="E418" s="697"/>
      <c r="F418" s="565"/>
      <c r="G418" s="568"/>
      <c r="I418" s="712"/>
      <c r="J418" s="490"/>
      <c r="N418" s="557"/>
      <c r="O418" s="569"/>
      <c r="P418" s="570"/>
      <c r="S418" s="490"/>
      <c r="T418" s="39"/>
    </row>
    <row r="419" spans="1:126" ht="15" customHeight="1">
      <c r="A419" s="562"/>
      <c r="B419" s="697"/>
      <c r="C419" s="564"/>
      <c r="D419" s="564"/>
      <c r="E419" s="697"/>
      <c r="F419" s="565"/>
      <c r="G419" s="568"/>
      <c r="I419" s="712"/>
      <c r="J419" s="490"/>
      <c r="N419" s="557"/>
      <c r="O419" s="569"/>
      <c r="P419" s="570"/>
      <c r="S419" s="490"/>
      <c r="T419" s="39"/>
    </row>
    <row r="420" spans="1:126" ht="15" customHeight="1">
      <c r="A420" s="562"/>
      <c r="B420" s="697"/>
      <c r="C420" s="564"/>
      <c r="D420" s="564"/>
      <c r="E420" s="697"/>
      <c r="F420" s="565"/>
      <c r="G420" s="568"/>
      <c r="I420" s="712"/>
      <c r="J420" s="490"/>
      <c r="N420" s="557"/>
      <c r="O420" s="569"/>
      <c r="P420" s="570"/>
      <c r="S420" s="490"/>
      <c r="T420" s="39"/>
      <c r="U420" s="203"/>
      <c r="V420" s="203"/>
      <c r="W420" s="203"/>
      <c r="X420" s="203"/>
      <c r="Y420" s="203"/>
      <c r="Z420" s="203"/>
      <c r="AA420" s="203"/>
      <c r="AB420" s="203"/>
      <c r="AC420" s="203"/>
      <c r="AD420" s="203"/>
      <c r="AE420" s="203"/>
      <c r="AF420" s="203"/>
      <c r="AG420" s="203"/>
      <c r="AH420" s="203"/>
      <c r="AI420" s="203"/>
      <c r="AJ420" s="203"/>
      <c r="AK420" s="203"/>
      <c r="AL420" s="203"/>
      <c r="AM420" s="203"/>
      <c r="AN420" s="203"/>
      <c r="AO420" s="203"/>
      <c r="AP420" s="203"/>
      <c r="AQ420" s="203"/>
      <c r="AR420" s="203"/>
      <c r="AS420" s="203"/>
      <c r="AT420" s="203"/>
      <c r="AU420" s="203"/>
      <c r="AV420" s="203"/>
      <c r="AW420" s="203"/>
      <c r="AX420" s="203"/>
      <c r="AY420" s="203"/>
      <c r="AZ420" s="203"/>
      <c r="BA420" s="203"/>
      <c r="BB420" s="203"/>
      <c r="BC420" s="203"/>
      <c r="BD420" s="203"/>
      <c r="BE420" s="203"/>
      <c r="BF420" s="203"/>
      <c r="BG420" s="203"/>
      <c r="BH420" s="203"/>
      <c r="BI420" s="203"/>
      <c r="BJ420" s="203"/>
      <c r="BK420" s="203"/>
      <c r="BL420" s="203"/>
      <c r="BM420" s="203"/>
      <c r="BN420" s="203"/>
      <c r="BO420" s="203"/>
      <c r="BP420" s="203"/>
      <c r="BQ420" s="203"/>
      <c r="BR420" s="203"/>
      <c r="BS420" s="203"/>
      <c r="BT420" s="203"/>
      <c r="BU420" s="203"/>
      <c r="BV420" s="203"/>
      <c r="BW420" s="203"/>
      <c r="BX420" s="203"/>
      <c r="BY420" s="203"/>
      <c r="BZ420" s="203"/>
      <c r="CA420" s="203"/>
      <c r="CB420" s="203"/>
      <c r="CC420" s="203"/>
      <c r="CD420" s="203"/>
      <c r="CE420" s="203"/>
      <c r="CF420" s="203"/>
      <c r="CG420" s="203"/>
      <c r="CH420" s="203"/>
      <c r="CI420" s="203"/>
      <c r="CJ420" s="203"/>
      <c r="CK420" s="203"/>
      <c r="CL420" s="203"/>
      <c r="CM420" s="203"/>
      <c r="CN420" s="203"/>
      <c r="CO420" s="203"/>
      <c r="CP420" s="203"/>
      <c r="CQ420" s="203"/>
      <c r="CR420" s="203"/>
      <c r="CS420" s="203"/>
      <c r="CT420" s="203"/>
      <c r="CU420" s="203"/>
      <c r="CV420" s="203"/>
      <c r="CW420" s="203"/>
      <c r="CX420" s="203"/>
      <c r="CY420" s="203"/>
      <c r="CZ420" s="203"/>
      <c r="DA420" s="203"/>
      <c r="DB420" s="203"/>
      <c r="DC420" s="203"/>
      <c r="DD420" s="203"/>
      <c r="DE420" s="203"/>
      <c r="DF420" s="203"/>
      <c r="DG420" s="203"/>
      <c r="DH420" s="203"/>
      <c r="DI420" s="203"/>
      <c r="DJ420" s="203"/>
      <c r="DK420" s="203"/>
      <c r="DL420" s="203"/>
      <c r="DM420" s="203"/>
      <c r="DN420" s="203"/>
      <c r="DO420" s="203"/>
      <c r="DP420" s="203"/>
      <c r="DQ420" s="203"/>
      <c r="DR420" s="203"/>
      <c r="DS420" s="203"/>
      <c r="DT420" s="203"/>
      <c r="DU420" s="203"/>
      <c r="DV420" s="203"/>
    </row>
    <row r="421" spans="1:126" ht="15" customHeight="1">
      <c r="A421" s="562"/>
      <c r="B421" s="697"/>
      <c r="C421" s="564"/>
      <c r="D421" s="564"/>
      <c r="E421" s="697"/>
      <c r="F421" s="565"/>
      <c r="G421" s="568"/>
      <c r="I421" s="712"/>
      <c r="J421" s="490"/>
      <c r="N421" s="557"/>
      <c r="O421" s="569"/>
      <c r="P421" s="570"/>
      <c r="S421" s="490"/>
      <c r="T421" s="39"/>
    </row>
    <row r="422" spans="1:126" ht="15" customHeight="1">
      <c r="A422" s="562"/>
      <c r="B422" s="697"/>
      <c r="C422" s="564"/>
      <c r="D422" s="564"/>
      <c r="E422" s="697"/>
      <c r="F422" s="565"/>
      <c r="G422" s="568"/>
      <c r="I422" s="712"/>
      <c r="J422" s="490"/>
      <c r="N422" s="557"/>
      <c r="O422" s="569"/>
      <c r="P422" s="570"/>
      <c r="S422" s="490"/>
      <c r="T422" s="39"/>
    </row>
    <row r="423" spans="1:126" ht="15" customHeight="1">
      <c r="A423" s="562"/>
      <c r="B423" s="697"/>
      <c r="C423" s="564"/>
      <c r="D423" s="564"/>
      <c r="E423" s="697"/>
      <c r="F423" s="565"/>
      <c r="G423" s="568"/>
      <c r="I423" s="712"/>
      <c r="J423" s="490"/>
      <c r="N423" s="557"/>
      <c r="O423" s="569"/>
      <c r="P423" s="570"/>
      <c r="S423" s="490"/>
      <c r="T423" s="39"/>
    </row>
    <row r="424" spans="1:126" ht="15" customHeight="1">
      <c r="A424" s="562"/>
      <c r="B424" s="697"/>
      <c r="C424" s="564"/>
      <c r="D424" s="564"/>
      <c r="E424" s="697"/>
      <c r="F424" s="565"/>
      <c r="G424" s="568"/>
      <c r="I424" s="712"/>
      <c r="J424" s="490"/>
      <c r="N424" s="557"/>
      <c r="O424" s="569"/>
      <c r="P424" s="570"/>
      <c r="S424" s="490"/>
      <c r="T424" s="39"/>
    </row>
    <row r="425" spans="1:126" ht="15" customHeight="1">
      <c r="A425" s="562"/>
      <c r="B425" s="697"/>
      <c r="C425" s="564"/>
      <c r="D425" s="564"/>
      <c r="E425" s="697"/>
      <c r="F425" s="565"/>
      <c r="G425" s="568"/>
      <c r="I425" s="712"/>
      <c r="J425" s="490"/>
      <c r="N425" s="557"/>
      <c r="O425" s="569"/>
      <c r="P425" s="570"/>
      <c r="S425" s="490"/>
      <c r="T425" s="39"/>
    </row>
    <row r="426" spans="1:126" ht="15" customHeight="1">
      <c r="A426" s="562"/>
      <c r="B426" s="697"/>
      <c r="C426" s="564"/>
      <c r="D426" s="564"/>
      <c r="E426" s="697"/>
      <c r="F426" s="565"/>
      <c r="G426" s="568"/>
      <c r="I426" s="712"/>
      <c r="J426" s="490"/>
      <c r="N426" s="557"/>
      <c r="O426" s="569"/>
      <c r="P426" s="570"/>
      <c r="S426" s="490"/>
      <c r="T426" s="39"/>
    </row>
    <row r="427" spans="1:126" ht="15" customHeight="1">
      <c r="A427" s="562"/>
      <c r="B427" s="697"/>
      <c r="C427" s="564"/>
      <c r="D427" s="564"/>
      <c r="E427" s="697"/>
      <c r="F427" s="565"/>
      <c r="G427" s="568"/>
      <c r="I427" s="712"/>
      <c r="J427" s="490"/>
      <c r="N427" s="557"/>
      <c r="O427" s="569"/>
      <c r="P427" s="570"/>
      <c r="S427" s="490"/>
      <c r="T427" s="39"/>
    </row>
    <row r="428" spans="1:126" ht="15" customHeight="1">
      <c r="A428" s="562"/>
      <c r="B428" s="697"/>
      <c r="C428" s="564"/>
      <c r="D428" s="564"/>
      <c r="E428" s="697"/>
      <c r="F428" s="565"/>
      <c r="G428" s="568"/>
      <c r="I428" s="712"/>
      <c r="J428" s="490"/>
      <c r="N428" s="557"/>
      <c r="O428" s="569"/>
      <c r="P428" s="570"/>
      <c r="S428" s="490"/>
      <c r="T428" s="39"/>
      <c r="X428" s="498"/>
      <c r="Y428" s="498"/>
      <c r="Z428" s="498"/>
      <c r="AA428" s="498"/>
      <c r="AB428" s="498"/>
      <c r="AC428" s="498"/>
      <c r="AD428" s="498"/>
      <c r="AE428" s="498"/>
      <c r="AF428" s="498"/>
      <c r="AG428" s="498"/>
      <c r="AH428" s="498"/>
      <c r="AI428" s="498"/>
      <c r="AJ428" s="498"/>
      <c r="AK428" s="498"/>
      <c r="AL428" s="498"/>
      <c r="AM428" s="498"/>
      <c r="AN428" s="498"/>
      <c r="AO428" s="498"/>
      <c r="AP428" s="498"/>
      <c r="AQ428" s="498"/>
      <c r="AR428" s="498"/>
      <c r="AS428" s="498"/>
      <c r="AT428" s="498"/>
      <c r="AU428" s="498"/>
      <c r="AV428" s="498"/>
      <c r="AW428" s="498"/>
      <c r="AX428" s="498"/>
      <c r="AY428" s="498"/>
      <c r="AZ428" s="498"/>
      <c r="BA428" s="498"/>
      <c r="BB428" s="498"/>
      <c r="BC428" s="498"/>
      <c r="BD428" s="498"/>
      <c r="BE428" s="498"/>
      <c r="BF428" s="498"/>
      <c r="BG428" s="498"/>
      <c r="BH428" s="498"/>
      <c r="BI428" s="498"/>
      <c r="BJ428" s="498"/>
      <c r="BK428" s="498"/>
      <c r="BL428" s="498"/>
      <c r="BM428" s="498"/>
      <c r="BN428" s="498"/>
      <c r="BO428" s="498"/>
      <c r="BP428" s="498"/>
      <c r="BQ428" s="498"/>
      <c r="BR428" s="498"/>
      <c r="BS428" s="498"/>
      <c r="BT428" s="498"/>
      <c r="BU428" s="498"/>
      <c r="BV428" s="498"/>
      <c r="BW428" s="498"/>
      <c r="BX428" s="498"/>
      <c r="BY428" s="498"/>
      <c r="BZ428" s="498"/>
      <c r="CA428" s="498"/>
      <c r="CB428" s="498"/>
      <c r="CC428" s="498"/>
      <c r="CD428" s="498"/>
      <c r="CE428" s="498"/>
      <c r="CF428" s="498"/>
      <c r="CG428" s="498"/>
      <c r="CH428" s="498"/>
      <c r="CI428" s="498"/>
      <c r="CJ428" s="498"/>
      <c r="CK428" s="498"/>
      <c r="CL428" s="498"/>
      <c r="CM428" s="498"/>
      <c r="CN428" s="498"/>
      <c r="CO428" s="498"/>
      <c r="CP428" s="498"/>
      <c r="CQ428" s="498"/>
      <c r="CR428" s="498"/>
      <c r="CS428" s="498"/>
      <c r="CT428" s="498"/>
      <c r="CU428" s="498"/>
      <c r="CV428" s="498"/>
      <c r="CW428" s="498"/>
      <c r="CX428" s="498"/>
      <c r="CY428" s="498"/>
      <c r="CZ428" s="498"/>
      <c r="DA428" s="498"/>
      <c r="DB428" s="498"/>
      <c r="DC428" s="498"/>
      <c r="DD428" s="498"/>
      <c r="DE428" s="498"/>
      <c r="DF428" s="498"/>
      <c r="DG428" s="498"/>
      <c r="DH428" s="498"/>
      <c r="DI428" s="498"/>
      <c r="DJ428" s="498"/>
      <c r="DK428" s="498"/>
      <c r="DL428" s="498"/>
      <c r="DM428" s="498"/>
      <c r="DN428" s="498"/>
      <c r="DO428" s="498"/>
      <c r="DP428" s="498"/>
      <c r="DQ428" s="498"/>
      <c r="DR428" s="498"/>
      <c r="DS428" s="498"/>
      <c r="DT428" s="498"/>
      <c r="DU428" s="498"/>
      <c r="DV428" s="498"/>
    </row>
    <row r="429" spans="1:126" ht="15" customHeight="1">
      <c r="A429" s="562"/>
      <c r="B429" s="697"/>
      <c r="C429" s="564"/>
      <c r="D429" s="564"/>
      <c r="E429" s="697"/>
      <c r="F429" s="565"/>
      <c r="G429" s="568"/>
      <c r="I429" s="712"/>
      <c r="J429" s="490"/>
      <c r="N429" s="557"/>
      <c r="O429" s="569"/>
      <c r="P429" s="570"/>
      <c r="S429" s="490"/>
      <c r="T429" s="39"/>
      <c r="U429" s="560"/>
      <c r="V429" s="498"/>
      <c r="W429" s="498"/>
    </row>
    <row r="430" spans="1:126" ht="15" customHeight="1">
      <c r="A430" s="562"/>
      <c r="B430" s="697"/>
      <c r="C430" s="564"/>
      <c r="D430" s="564"/>
      <c r="E430" s="697"/>
      <c r="F430" s="565"/>
      <c r="G430" s="568"/>
      <c r="I430" s="712"/>
      <c r="J430" s="490"/>
      <c r="N430" s="557"/>
      <c r="O430" s="569"/>
      <c r="P430" s="570"/>
      <c r="S430" s="490"/>
      <c r="T430" s="39"/>
    </row>
    <row r="431" spans="1:126" ht="15" customHeight="1">
      <c r="A431" s="562"/>
      <c r="B431" s="697"/>
      <c r="C431" s="564"/>
      <c r="D431" s="564"/>
      <c r="E431" s="697"/>
      <c r="F431" s="565"/>
      <c r="G431" s="568"/>
      <c r="I431" s="712"/>
      <c r="J431" s="490"/>
      <c r="N431" s="557"/>
      <c r="O431" s="569"/>
      <c r="P431" s="570"/>
      <c r="S431" s="490"/>
      <c r="T431" s="39"/>
    </row>
    <row r="432" spans="1:126" ht="15" customHeight="1">
      <c r="A432" s="562"/>
      <c r="B432" s="697"/>
      <c r="C432" s="564"/>
      <c r="D432" s="564"/>
      <c r="E432" s="697"/>
      <c r="F432" s="565"/>
      <c r="G432" s="568"/>
      <c r="I432" s="712"/>
      <c r="J432" s="490"/>
      <c r="N432" s="557"/>
      <c r="O432" s="569"/>
      <c r="P432" s="570"/>
      <c r="S432" s="490"/>
      <c r="T432" s="39"/>
    </row>
    <row r="433" spans="1:20" ht="15" customHeight="1">
      <c r="A433" s="562"/>
      <c r="B433" s="697"/>
      <c r="C433" s="564"/>
      <c r="D433" s="564"/>
      <c r="E433" s="697"/>
      <c r="F433" s="565"/>
      <c r="G433" s="568"/>
      <c r="I433" s="712"/>
      <c r="J433" s="490"/>
      <c r="N433" s="557"/>
      <c r="O433" s="569"/>
      <c r="P433" s="570"/>
      <c r="S433" s="490"/>
      <c r="T433" s="39"/>
    </row>
    <row r="434" spans="1:20" ht="15" customHeight="1">
      <c r="A434" s="562"/>
      <c r="B434" s="697"/>
      <c r="C434" s="564"/>
      <c r="D434" s="564"/>
      <c r="E434" s="697"/>
      <c r="F434" s="565"/>
      <c r="G434" s="568"/>
      <c r="I434" s="712"/>
      <c r="J434" s="490"/>
      <c r="N434" s="557"/>
      <c r="O434" s="569"/>
      <c r="P434" s="570"/>
      <c r="S434" s="490"/>
      <c r="T434" s="39"/>
    </row>
    <row r="435" spans="1:20" ht="15" customHeight="1">
      <c r="A435" s="562"/>
      <c r="B435" s="697"/>
      <c r="C435" s="564"/>
      <c r="D435" s="564"/>
      <c r="E435" s="697"/>
      <c r="F435" s="565"/>
      <c r="G435" s="568"/>
      <c r="I435" s="712"/>
      <c r="J435" s="490"/>
      <c r="N435" s="557"/>
      <c r="O435" s="569"/>
      <c r="P435" s="570"/>
      <c r="S435" s="490"/>
      <c r="T435" s="39"/>
    </row>
    <row r="436" spans="1:20" ht="15" customHeight="1">
      <c r="A436" s="562"/>
      <c r="B436" s="697"/>
      <c r="C436" s="564"/>
      <c r="D436" s="564"/>
      <c r="E436" s="697"/>
      <c r="F436" s="565"/>
      <c r="G436" s="568"/>
      <c r="I436" s="712"/>
      <c r="J436" s="490"/>
      <c r="N436" s="557"/>
      <c r="O436" s="569"/>
      <c r="P436" s="570"/>
      <c r="S436" s="490"/>
      <c r="T436" s="39"/>
    </row>
    <row r="437" spans="1:20" ht="15" customHeight="1">
      <c r="A437" s="562"/>
      <c r="B437" s="697"/>
      <c r="C437" s="564"/>
      <c r="D437" s="564"/>
      <c r="E437" s="697"/>
      <c r="F437" s="565"/>
      <c r="G437" s="568"/>
      <c r="I437" s="712"/>
      <c r="J437" s="490"/>
      <c r="N437" s="557"/>
      <c r="O437" s="569"/>
      <c r="P437" s="570"/>
      <c r="S437" s="490"/>
      <c r="T437" s="39"/>
    </row>
    <row r="438" spans="1:20" ht="15" customHeight="1">
      <c r="A438" s="562"/>
      <c r="B438" s="697"/>
      <c r="C438" s="564"/>
      <c r="D438" s="564"/>
      <c r="E438" s="697"/>
      <c r="F438" s="565"/>
      <c r="G438" s="568"/>
      <c r="I438" s="712"/>
      <c r="J438" s="490"/>
      <c r="N438" s="557"/>
      <c r="O438" s="569"/>
      <c r="P438" s="570"/>
      <c r="S438" s="490"/>
      <c r="T438" s="39"/>
    </row>
    <row r="439" spans="1:20" ht="15" customHeight="1">
      <c r="A439" s="562"/>
      <c r="B439" s="697"/>
      <c r="C439" s="564"/>
      <c r="D439" s="564"/>
      <c r="E439" s="697"/>
      <c r="F439" s="565"/>
      <c r="G439" s="568"/>
      <c r="I439" s="712"/>
      <c r="J439" s="490"/>
      <c r="N439" s="557"/>
      <c r="O439" s="569"/>
      <c r="P439" s="570"/>
      <c r="S439" s="490"/>
      <c r="T439" s="39"/>
    </row>
    <row r="440" spans="1:20" ht="15" customHeight="1">
      <c r="A440" s="562"/>
      <c r="B440" s="697"/>
      <c r="C440" s="564"/>
      <c r="D440" s="564"/>
      <c r="E440" s="697"/>
      <c r="F440" s="565"/>
      <c r="G440" s="568"/>
      <c r="I440" s="712"/>
      <c r="J440" s="490"/>
      <c r="N440" s="557"/>
      <c r="O440" s="569"/>
      <c r="P440" s="570"/>
      <c r="S440" s="490"/>
      <c r="T440" s="39"/>
    </row>
    <row r="441" spans="1:20" ht="15" customHeight="1">
      <c r="A441" s="562"/>
      <c r="B441" s="697"/>
      <c r="C441" s="564"/>
      <c r="D441" s="564"/>
      <c r="E441" s="697"/>
      <c r="F441" s="565"/>
      <c r="G441" s="568"/>
      <c r="I441" s="712"/>
      <c r="J441" s="490"/>
      <c r="N441" s="557"/>
      <c r="O441" s="569"/>
      <c r="P441" s="570"/>
      <c r="S441" s="490"/>
      <c r="T441" s="39"/>
    </row>
    <row r="442" spans="1:20" ht="15" customHeight="1">
      <c r="A442" s="562"/>
      <c r="B442" s="697"/>
      <c r="C442" s="564"/>
      <c r="D442" s="564"/>
      <c r="E442" s="697"/>
      <c r="F442" s="565"/>
      <c r="G442" s="568"/>
      <c r="I442" s="712"/>
      <c r="J442" s="490"/>
      <c r="N442" s="557"/>
      <c r="O442" s="569"/>
      <c r="P442" s="570"/>
      <c r="S442" s="490"/>
      <c r="T442" s="39"/>
    </row>
    <row r="443" spans="1:20" ht="15" customHeight="1">
      <c r="A443" s="562"/>
      <c r="B443" s="697"/>
      <c r="C443" s="564"/>
      <c r="D443" s="564"/>
      <c r="E443" s="697"/>
      <c r="F443" s="565"/>
      <c r="G443" s="568"/>
      <c r="I443" s="712"/>
      <c r="J443" s="490"/>
      <c r="N443" s="557"/>
      <c r="O443" s="569"/>
      <c r="P443" s="570"/>
      <c r="S443" s="490"/>
      <c r="T443" s="39"/>
    </row>
    <row r="444" spans="1:20" ht="15" customHeight="1">
      <c r="A444" s="562"/>
      <c r="B444" s="697"/>
      <c r="C444" s="564"/>
      <c r="D444" s="564"/>
      <c r="E444" s="697"/>
      <c r="F444" s="565"/>
      <c r="G444" s="568"/>
      <c r="I444" s="712"/>
      <c r="J444" s="490"/>
      <c r="N444" s="557"/>
      <c r="O444" s="569"/>
      <c r="P444" s="570"/>
      <c r="S444" s="490"/>
      <c r="T444" s="39"/>
    </row>
    <row r="445" spans="1:20" ht="15" customHeight="1">
      <c r="A445" s="562"/>
      <c r="B445" s="697"/>
      <c r="C445" s="564"/>
      <c r="D445" s="564"/>
      <c r="E445" s="697"/>
      <c r="F445" s="565"/>
      <c r="G445" s="568"/>
      <c r="I445" s="712"/>
      <c r="J445" s="490"/>
      <c r="N445" s="557"/>
      <c r="O445" s="569"/>
      <c r="P445" s="570"/>
      <c r="S445" s="490"/>
      <c r="T445" s="39"/>
    </row>
    <row r="446" spans="1:20" ht="15" customHeight="1">
      <c r="A446" s="562"/>
      <c r="B446" s="697"/>
      <c r="C446" s="564"/>
      <c r="D446" s="564"/>
      <c r="E446" s="697"/>
      <c r="F446" s="565"/>
      <c r="G446" s="568"/>
      <c r="I446" s="712"/>
      <c r="J446" s="490"/>
      <c r="N446" s="557"/>
      <c r="O446" s="569"/>
      <c r="P446" s="570"/>
      <c r="S446" s="490"/>
      <c r="T446" s="39"/>
    </row>
    <row r="447" spans="1:20" ht="15" customHeight="1">
      <c r="A447" s="562"/>
      <c r="B447" s="697"/>
      <c r="C447" s="564"/>
      <c r="D447" s="564"/>
      <c r="E447" s="697"/>
      <c r="F447" s="565"/>
      <c r="G447" s="568"/>
      <c r="I447" s="712"/>
      <c r="J447" s="490"/>
      <c r="N447" s="557"/>
      <c r="O447" s="569"/>
      <c r="P447" s="570"/>
      <c r="S447" s="490"/>
      <c r="T447" s="39"/>
    </row>
    <row r="448" spans="1:20" ht="15" customHeight="1">
      <c r="A448" s="562"/>
      <c r="B448" s="697"/>
      <c r="C448" s="564"/>
      <c r="D448" s="564"/>
      <c r="E448" s="697"/>
      <c r="F448" s="565"/>
      <c r="G448" s="568"/>
      <c r="I448" s="712"/>
      <c r="J448" s="490"/>
      <c r="N448" s="557"/>
      <c r="O448" s="569"/>
      <c r="P448" s="570"/>
      <c r="S448" s="490"/>
      <c r="T448" s="39"/>
    </row>
    <row r="449" spans="1:126" ht="15" customHeight="1">
      <c r="A449" s="562"/>
      <c r="B449" s="697"/>
      <c r="C449" s="564"/>
      <c r="D449" s="564"/>
      <c r="E449" s="697"/>
      <c r="F449" s="565"/>
      <c r="G449" s="568"/>
      <c r="I449" s="712"/>
      <c r="J449" s="490"/>
      <c r="N449" s="557"/>
      <c r="O449" s="569"/>
      <c r="P449" s="570"/>
      <c r="S449" s="490"/>
      <c r="T449" s="39"/>
    </row>
    <row r="450" spans="1:126" s="203" customFormat="1" ht="15" customHeight="1">
      <c r="A450" s="562"/>
      <c r="B450" s="697"/>
      <c r="C450" s="564"/>
      <c r="D450" s="564"/>
      <c r="E450" s="697"/>
      <c r="F450" s="565"/>
      <c r="G450" s="568"/>
      <c r="I450" s="712"/>
      <c r="J450" s="490"/>
      <c r="N450" s="557"/>
      <c r="O450" s="569"/>
      <c r="P450" s="570"/>
      <c r="S450" s="490"/>
      <c r="T450" s="39"/>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row>
    <row r="451" spans="1:126" ht="15" customHeight="1">
      <c r="A451" s="562"/>
      <c r="B451" s="697"/>
      <c r="C451" s="564"/>
      <c r="D451" s="564"/>
      <c r="E451" s="697"/>
      <c r="F451" s="565"/>
      <c r="G451" s="568"/>
      <c r="I451" s="712"/>
      <c r="J451" s="490"/>
      <c r="N451" s="557"/>
      <c r="O451" s="569"/>
      <c r="P451" s="570"/>
      <c r="S451" s="490"/>
      <c r="T451" s="39"/>
    </row>
    <row r="452" spans="1:126" ht="15" customHeight="1">
      <c r="A452" s="562"/>
      <c r="B452" s="697"/>
      <c r="C452" s="564"/>
      <c r="D452" s="564"/>
      <c r="E452" s="697"/>
      <c r="F452" s="565"/>
      <c r="G452" s="568"/>
      <c r="I452" s="712"/>
      <c r="J452" s="490"/>
      <c r="N452" s="557"/>
      <c r="O452" s="569"/>
      <c r="P452" s="570"/>
      <c r="S452" s="490"/>
      <c r="T452" s="39"/>
    </row>
    <row r="453" spans="1:126" ht="15" customHeight="1">
      <c r="A453" s="562"/>
      <c r="B453" s="697"/>
      <c r="C453" s="564"/>
      <c r="D453" s="564"/>
      <c r="E453" s="697"/>
      <c r="F453" s="565"/>
      <c r="G453" s="568"/>
      <c r="I453" s="712"/>
      <c r="J453" s="490"/>
      <c r="N453" s="557"/>
      <c r="O453" s="569"/>
      <c r="P453" s="570"/>
      <c r="S453" s="490"/>
      <c r="T453" s="39"/>
    </row>
    <row r="454" spans="1:126" ht="15" customHeight="1">
      <c r="A454" s="562"/>
      <c r="B454" s="697"/>
      <c r="C454" s="564"/>
      <c r="D454" s="564"/>
      <c r="E454" s="697"/>
      <c r="F454" s="565"/>
      <c r="G454" s="568"/>
      <c r="I454" s="712"/>
      <c r="J454" s="490"/>
      <c r="N454" s="557"/>
      <c r="O454" s="569"/>
      <c r="P454" s="578"/>
      <c r="S454" s="490"/>
      <c r="T454" s="39"/>
    </row>
    <row r="455" spans="1:126" ht="15" customHeight="1">
      <c r="A455" s="562"/>
      <c r="B455" s="697"/>
      <c r="C455" s="564"/>
      <c r="D455" s="564"/>
      <c r="E455" s="697"/>
      <c r="F455" s="565"/>
      <c r="G455" s="568"/>
      <c r="I455" s="712"/>
      <c r="J455" s="490"/>
      <c r="N455" s="557"/>
      <c r="O455" s="569"/>
      <c r="P455" s="570"/>
      <c r="S455" s="490"/>
      <c r="T455" s="39"/>
    </row>
    <row r="456" spans="1:126" ht="15" customHeight="1">
      <c r="A456" s="562"/>
      <c r="B456" s="697"/>
      <c r="C456" s="564"/>
      <c r="D456" s="564"/>
      <c r="E456" s="697"/>
      <c r="F456" s="565"/>
      <c r="G456" s="568"/>
      <c r="I456" s="712"/>
      <c r="J456" s="490"/>
      <c r="N456" s="557"/>
      <c r="O456" s="569"/>
      <c r="P456" s="570"/>
      <c r="S456" s="490"/>
      <c r="T456" s="39"/>
    </row>
    <row r="457" spans="1:126" ht="15" customHeight="1">
      <c r="A457" s="562"/>
      <c r="B457" s="697"/>
      <c r="C457" s="564"/>
      <c r="D457" s="564"/>
      <c r="E457" s="697"/>
      <c r="F457" s="565"/>
      <c r="G457" s="567"/>
      <c r="I457" s="712"/>
      <c r="J457" s="490"/>
      <c r="O457" s="488"/>
      <c r="P457" s="570"/>
      <c r="S457" s="490"/>
      <c r="T457" s="39"/>
    </row>
    <row r="458" spans="1:126" s="498" customFormat="1" ht="15" customHeight="1">
      <c r="A458" s="562"/>
      <c r="B458" s="697"/>
      <c r="C458" s="564"/>
      <c r="D458" s="564"/>
      <c r="E458" s="697"/>
      <c r="F458" s="565"/>
      <c r="G458" s="579"/>
      <c r="I458" s="695"/>
      <c r="J458" s="490"/>
      <c r="N458" s="39"/>
      <c r="O458" s="488"/>
      <c r="P458" s="570"/>
      <c r="S458" s="490"/>
      <c r="T458" s="39"/>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row>
    <row r="459" spans="1:126" ht="15" customHeight="1">
      <c r="A459" s="562"/>
      <c r="B459" s="697"/>
      <c r="C459" s="564"/>
      <c r="D459" s="564"/>
      <c r="E459" s="697"/>
      <c r="F459" s="565"/>
      <c r="G459" s="567"/>
      <c r="I459" s="712"/>
      <c r="J459" s="490"/>
      <c r="O459" s="488"/>
      <c r="P459" s="570"/>
      <c r="S459" s="490"/>
      <c r="T459" s="39"/>
    </row>
    <row r="460" spans="1:126" ht="15" customHeight="1">
      <c r="A460" s="562"/>
      <c r="B460" s="697"/>
      <c r="C460" s="564"/>
      <c r="D460" s="564"/>
      <c r="E460" s="697"/>
      <c r="F460" s="565"/>
      <c r="G460" s="567"/>
      <c r="I460" s="712"/>
      <c r="J460" s="490"/>
      <c r="O460" s="488"/>
      <c r="P460" s="570"/>
      <c r="S460" s="490"/>
      <c r="T460" s="39"/>
      <c r="U460" s="203"/>
      <c r="V460" s="203"/>
      <c r="W460" s="203"/>
      <c r="X460" s="203"/>
      <c r="Y460" s="203"/>
      <c r="Z460" s="203"/>
      <c r="AA460" s="203"/>
      <c r="AB460" s="203"/>
      <c r="AC460" s="203"/>
      <c r="AD460" s="203"/>
      <c r="AE460" s="203"/>
      <c r="AF460" s="203"/>
      <c r="AG460" s="203"/>
      <c r="AH460" s="203"/>
      <c r="AI460" s="203"/>
      <c r="AJ460" s="203"/>
      <c r="AK460" s="203"/>
      <c r="AL460" s="203"/>
      <c r="AM460" s="203"/>
      <c r="AN460" s="203"/>
      <c r="AO460" s="203"/>
      <c r="AP460" s="203"/>
      <c r="AQ460" s="203"/>
      <c r="AR460" s="203"/>
      <c r="AS460" s="203"/>
      <c r="AT460" s="203"/>
      <c r="AU460" s="203"/>
      <c r="AV460" s="203"/>
      <c r="AW460" s="203"/>
      <c r="AX460" s="203"/>
      <c r="AY460" s="203"/>
      <c r="AZ460" s="203"/>
      <c r="BA460" s="203"/>
      <c r="BB460" s="203"/>
      <c r="BC460" s="203"/>
      <c r="BD460" s="203"/>
      <c r="BE460" s="203"/>
      <c r="BF460" s="203"/>
      <c r="BG460" s="203"/>
      <c r="BH460" s="203"/>
      <c r="BI460" s="203"/>
      <c r="BJ460" s="203"/>
      <c r="BK460" s="203"/>
      <c r="BL460" s="203"/>
      <c r="BM460" s="203"/>
      <c r="BN460" s="203"/>
      <c r="BO460" s="203"/>
      <c r="BP460" s="203"/>
      <c r="BQ460" s="203"/>
      <c r="BR460" s="203"/>
      <c r="BS460" s="203"/>
      <c r="BT460" s="203"/>
      <c r="BU460" s="203"/>
      <c r="BV460" s="203"/>
      <c r="BW460" s="203"/>
      <c r="BX460" s="203"/>
      <c r="BY460" s="203"/>
      <c r="BZ460" s="203"/>
      <c r="CA460" s="203"/>
      <c r="CB460" s="203"/>
      <c r="CC460" s="203"/>
      <c r="CD460" s="203"/>
      <c r="CE460" s="203"/>
      <c r="CF460" s="203"/>
      <c r="CG460" s="203"/>
      <c r="CH460" s="203"/>
      <c r="CI460" s="203"/>
      <c r="CJ460" s="203"/>
      <c r="CK460" s="203"/>
      <c r="CL460" s="203"/>
      <c r="CM460" s="203"/>
      <c r="CN460" s="203"/>
      <c r="CO460" s="203"/>
      <c r="CP460" s="203"/>
      <c r="CQ460" s="203"/>
      <c r="CR460" s="203"/>
      <c r="CS460" s="203"/>
      <c r="CT460" s="203"/>
      <c r="CU460" s="203"/>
      <c r="CV460" s="203"/>
      <c r="CW460" s="203"/>
      <c r="CX460" s="203"/>
      <c r="CY460" s="203"/>
      <c r="CZ460" s="203"/>
      <c r="DA460" s="203"/>
      <c r="DB460" s="203"/>
      <c r="DC460" s="203"/>
      <c r="DD460" s="203"/>
      <c r="DE460" s="203"/>
      <c r="DF460" s="203"/>
      <c r="DG460" s="203"/>
      <c r="DH460" s="203"/>
      <c r="DI460" s="203"/>
      <c r="DJ460" s="203"/>
      <c r="DK460" s="203"/>
      <c r="DL460" s="203"/>
      <c r="DM460" s="203"/>
      <c r="DN460" s="203"/>
      <c r="DO460" s="203"/>
      <c r="DP460" s="203"/>
      <c r="DQ460" s="203"/>
      <c r="DR460" s="203"/>
      <c r="DS460" s="203"/>
      <c r="DT460" s="203"/>
      <c r="DU460" s="203"/>
      <c r="DV460" s="203"/>
    </row>
    <row r="461" spans="1:126" ht="15" customHeight="1">
      <c r="A461" s="562"/>
      <c r="B461" s="697"/>
      <c r="C461" s="564"/>
      <c r="D461" s="564"/>
      <c r="E461" s="697"/>
      <c r="F461" s="565"/>
      <c r="G461" s="567"/>
      <c r="I461" s="712"/>
      <c r="J461" s="490"/>
      <c r="O461" s="488"/>
      <c r="P461" s="570"/>
      <c r="S461" s="490"/>
      <c r="T461" s="39"/>
    </row>
    <row r="462" spans="1:126" ht="15" customHeight="1">
      <c r="A462" s="562"/>
      <c r="B462" s="697"/>
      <c r="C462" s="564"/>
      <c r="D462" s="564"/>
      <c r="E462" s="697"/>
      <c r="F462" s="565"/>
      <c r="G462" s="567"/>
      <c r="I462" s="712"/>
      <c r="J462" s="490"/>
      <c r="O462" s="488"/>
      <c r="P462" s="570"/>
      <c r="S462" s="490"/>
      <c r="T462" s="39"/>
    </row>
    <row r="463" spans="1:126" ht="15" customHeight="1">
      <c r="A463" s="562"/>
      <c r="B463" s="697"/>
      <c r="C463" s="564"/>
      <c r="D463" s="564"/>
      <c r="E463" s="697"/>
      <c r="F463" s="565"/>
      <c r="G463" s="567"/>
      <c r="I463" s="712"/>
      <c r="J463" s="490"/>
      <c r="O463" s="488"/>
      <c r="P463" s="570"/>
      <c r="S463" s="490"/>
      <c r="T463" s="39"/>
    </row>
    <row r="464" spans="1:126" ht="15" customHeight="1">
      <c r="A464" s="562"/>
      <c r="B464" s="697"/>
      <c r="C464" s="564"/>
      <c r="D464" s="564"/>
      <c r="E464" s="697"/>
      <c r="F464" s="565"/>
      <c r="G464" s="567"/>
      <c r="I464" s="712"/>
      <c r="J464" s="490"/>
      <c r="O464" s="488"/>
      <c r="P464" s="570"/>
      <c r="S464" s="490"/>
      <c r="T464" s="39"/>
    </row>
    <row r="465" spans="1:20" ht="15" customHeight="1">
      <c r="A465" s="562"/>
      <c r="B465" s="697"/>
      <c r="C465" s="564"/>
      <c r="D465" s="564"/>
      <c r="E465" s="697"/>
      <c r="F465" s="565"/>
      <c r="G465" s="567"/>
      <c r="I465" s="712"/>
      <c r="J465" s="490"/>
      <c r="O465" s="488"/>
      <c r="P465" s="570"/>
      <c r="S465" s="490"/>
      <c r="T465" s="39"/>
    </row>
    <row r="466" spans="1:20" ht="15" customHeight="1">
      <c r="A466" s="541"/>
      <c r="B466" s="697"/>
      <c r="C466" s="564"/>
      <c r="D466" s="563"/>
      <c r="E466" s="697"/>
      <c r="F466" s="563"/>
      <c r="G466" s="563"/>
      <c r="I466" s="715"/>
      <c r="J466" s="563"/>
      <c r="O466" s="563"/>
      <c r="P466" s="563"/>
      <c r="S466" s="563"/>
      <c r="T466" s="39"/>
    </row>
    <row r="467" spans="1:20" ht="15" customHeight="1">
      <c r="A467" s="562"/>
      <c r="B467" s="697"/>
      <c r="C467" s="564"/>
      <c r="D467" s="564"/>
      <c r="E467" s="697"/>
      <c r="F467" s="565"/>
      <c r="G467" s="567"/>
      <c r="I467" s="712"/>
      <c r="J467" s="490"/>
      <c r="O467" s="580"/>
      <c r="P467" s="570"/>
      <c r="S467" s="490"/>
      <c r="T467" s="39"/>
    </row>
    <row r="468" spans="1:20" ht="15" customHeight="1">
      <c r="A468" s="562"/>
      <c r="B468" s="697"/>
      <c r="C468" s="564"/>
      <c r="D468" s="564"/>
      <c r="E468" s="697"/>
      <c r="F468" s="565"/>
      <c r="G468" s="567"/>
      <c r="I468" s="712"/>
      <c r="J468" s="490"/>
      <c r="O468" s="488"/>
      <c r="P468" s="570"/>
      <c r="S468" s="490"/>
      <c r="T468" s="39"/>
    </row>
    <row r="469" spans="1:20" ht="15" customHeight="1">
      <c r="A469" s="562"/>
      <c r="B469" s="697"/>
      <c r="C469" s="564"/>
      <c r="D469" s="564"/>
      <c r="E469" s="697"/>
      <c r="F469" s="565"/>
      <c r="G469" s="567"/>
      <c r="I469" s="712"/>
      <c r="J469" s="490"/>
      <c r="O469" s="488"/>
      <c r="P469" s="570"/>
      <c r="S469" s="490"/>
      <c r="T469" s="39"/>
    </row>
    <row r="470" spans="1:20" ht="15" customHeight="1">
      <c r="A470" s="562"/>
      <c r="B470" s="697"/>
      <c r="C470" s="564"/>
      <c r="D470" s="564"/>
      <c r="E470" s="697"/>
      <c r="F470" s="565"/>
      <c r="G470" s="567"/>
      <c r="I470" s="712"/>
      <c r="J470" s="490"/>
      <c r="O470" s="580"/>
      <c r="P470" s="570"/>
      <c r="S470" s="490"/>
      <c r="T470" s="39"/>
    </row>
    <row r="471" spans="1:20" ht="15" customHeight="1">
      <c r="A471" s="562"/>
      <c r="B471" s="697"/>
      <c r="C471" s="564"/>
      <c r="D471" s="564"/>
      <c r="E471" s="697"/>
      <c r="F471" s="565"/>
      <c r="G471" s="567"/>
      <c r="I471" s="712"/>
      <c r="J471" s="490"/>
      <c r="O471" s="488"/>
      <c r="P471" s="570"/>
      <c r="S471" s="490"/>
      <c r="T471" s="39"/>
    </row>
    <row r="472" spans="1:20" ht="15" customHeight="1">
      <c r="A472" s="562"/>
      <c r="B472" s="697"/>
      <c r="C472" s="564"/>
      <c r="D472" s="564"/>
      <c r="E472" s="697"/>
      <c r="F472" s="565"/>
      <c r="G472" s="567"/>
      <c r="I472" s="712"/>
      <c r="J472" s="490"/>
      <c r="O472" s="488"/>
      <c r="P472" s="570"/>
      <c r="S472" s="490"/>
      <c r="T472" s="39"/>
    </row>
    <row r="473" spans="1:20" ht="15" customHeight="1">
      <c r="A473" s="562"/>
      <c r="B473" s="697"/>
      <c r="C473" s="564"/>
      <c r="D473" s="564"/>
      <c r="E473" s="697"/>
      <c r="F473" s="565"/>
      <c r="G473" s="567"/>
      <c r="I473" s="712"/>
      <c r="J473" s="490"/>
      <c r="O473" s="488"/>
      <c r="P473" s="570"/>
      <c r="S473" s="490"/>
      <c r="T473" s="39"/>
    </row>
    <row r="474" spans="1:20" ht="15" customHeight="1">
      <c r="A474" s="562"/>
      <c r="B474" s="697"/>
      <c r="C474" s="564"/>
      <c r="D474" s="564"/>
      <c r="E474" s="697"/>
      <c r="F474" s="565"/>
      <c r="G474" s="567"/>
      <c r="I474" s="712"/>
      <c r="J474" s="490"/>
      <c r="O474" s="488"/>
      <c r="P474" s="570"/>
      <c r="S474" s="490"/>
      <c r="T474" s="39"/>
    </row>
    <row r="475" spans="1:20" ht="15" customHeight="1">
      <c r="A475" s="562"/>
      <c r="B475" s="697"/>
      <c r="C475" s="564"/>
      <c r="D475" s="564"/>
      <c r="E475" s="697"/>
      <c r="F475" s="565"/>
      <c r="G475" s="567"/>
      <c r="I475" s="712"/>
      <c r="J475" s="490"/>
      <c r="O475" s="488"/>
      <c r="P475" s="570"/>
      <c r="S475" s="490"/>
      <c r="T475" s="39"/>
    </row>
    <row r="476" spans="1:20" ht="15" customHeight="1">
      <c r="A476" s="562"/>
      <c r="B476" s="697"/>
      <c r="C476" s="564"/>
      <c r="D476" s="564"/>
      <c r="E476" s="697"/>
      <c r="F476" s="565"/>
      <c r="G476" s="567"/>
      <c r="I476" s="712"/>
      <c r="J476" s="490"/>
      <c r="O476" s="488"/>
      <c r="P476" s="570"/>
      <c r="S476" s="490"/>
      <c r="T476" s="39"/>
    </row>
    <row r="477" spans="1:20" ht="15" customHeight="1">
      <c r="A477" s="562"/>
      <c r="B477" s="697"/>
      <c r="C477" s="564"/>
      <c r="D477" s="564"/>
      <c r="E477" s="697"/>
      <c r="F477" s="565"/>
      <c r="G477" s="567"/>
      <c r="I477" s="712"/>
      <c r="J477" s="490"/>
      <c r="O477" s="488"/>
      <c r="P477" s="570"/>
      <c r="S477" s="490"/>
      <c r="T477" s="39"/>
    </row>
    <row r="478" spans="1:20" ht="15" customHeight="1">
      <c r="A478" s="581"/>
      <c r="B478" s="697"/>
      <c r="C478" s="564"/>
      <c r="D478" s="564"/>
      <c r="E478" s="697"/>
      <c r="F478" s="565"/>
      <c r="G478" s="567"/>
      <c r="I478" s="712"/>
      <c r="J478" s="490"/>
      <c r="O478" s="582"/>
      <c r="P478" s="570"/>
      <c r="S478" s="490"/>
      <c r="T478" s="39"/>
    </row>
    <row r="479" spans="1:20" ht="15" customHeight="1">
      <c r="A479" s="562"/>
      <c r="B479" s="697"/>
      <c r="C479" s="564"/>
      <c r="D479" s="564"/>
      <c r="E479" s="697"/>
      <c r="F479" s="565"/>
      <c r="G479" s="567"/>
      <c r="I479" s="712"/>
      <c r="J479" s="490"/>
      <c r="O479" s="488"/>
      <c r="P479" s="570"/>
      <c r="S479" s="490"/>
      <c r="T479" s="39"/>
    </row>
    <row r="480" spans="1:20" ht="15" customHeight="1">
      <c r="A480" s="562"/>
      <c r="B480" s="697"/>
      <c r="C480" s="564"/>
      <c r="D480" s="564"/>
      <c r="E480" s="697"/>
      <c r="F480" s="565"/>
      <c r="G480" s="567"/>
      <c r="I480" s="712"/>
      <c r="J480" s="490"/>
      <c r="O480" s="488"/>
      <c r="P480" s="570"/>
      <c r="S480" s="490"/>
      <c r="T480" s="39"/>
    </row>
    <row r="481" spans="1:126" ht="15" customHeight="1">
      <c r="A481" s="562"/>
      <c r="B481" s="697"/>
      <c r="C481" s="564"/>
      <c r="D481" s="564"/>
      <c r="E481" s="697"/>
      <c r="F481" s="565"/>
      <c r="G481" s="567"/>
      <c r="I481" s="712"/>
      <c r="J481" s="490"/>
      <c r="O481" s="488"/>
      <c r="P481" s="570"/>
      <c r="S481" s="490"/>
      <c r="T481" s="39"/>
    </row>
    <row r="482" spans="1:126" ht="15" customHeight="1">
      <c r="A482" s="562"/>
      <c r="B482" s="697"/>
      <c r="C482" s="564"/>
      <c r="D482" s="564"/>
      <c r="E482" s="697"/>
      <c r="F482" s="565"/>
      <c r="G482" s="567"/>
      <c r="I482" s="712"/>
      <c r="J482" s="490"/>
      <c r="O482" s="488"/>
      <c r="P482" s="570"/>
      <c r="S482" s="490"/>
      <c r="T482" s="39"/>
    </row>
    <row r="483" spans="1:126" ht="15" customHeight="1">
      <c r="A483" s="562"/>
      <c r="B483" s="697"/>
      <c r="C483" s="564"/>
      <c r="D483" s="564"/>
      <c r="E483" s="697"/>
      <c r="F483" s="565"/>
      <c r="G483" s="567"/>
      <c r="I483" s="712"/>
      <c r="J483" s="490"/>
      <c r="O483" s="488"/>
      <c r="P483" s="570"/>
      <c r="S483" s="490"/>
      <c r="T483" s="39"/>
    </row>
    <row r="484" spans="1:126" ht="15" customHeight="1">
      <c r="A484" s="562"/>
      <c r="B484" s="697"/>
      <c r="C484" s="564"/>
      <c r="D484" s="564"/>
      <c r="E484" s="697"/>
      <c r="F484" s="565"/>
      <c r="G484" s="567"/>
      <c r="I484" s="712"/>
      <c r="J484" s="490"/>
      <c r="O484" s="488"/>
      <c r="P484" s="570"/>
      <c r="S484" s="490"/>
      <c r="T484" s="39"/>
    </row>
    <row r="485" spans="1:126" ht="15" customHeight="1">
      <c r="A485" s="562"/>
      <c r="B485" s="697"/>
      <c r="C485" s="564"/>
      <c r="D485" s="564"/>
      <c r="E485" s="697"/>
      <c r="F485" s="565"/>
      <c r="G485" s="567"/>
      <c r="I485" s="712"/>
      <c r="J485" s="490"/>
      <c r="O485" s="488"/>
      <c r="P485" s="570"/>
      <c r="S485" s="490"/>
      <c r="T485" s="39"/>
    </row>
    <row r="486" spans="1:126" ht="15" customHeight="1">
      <c r="A486" s="562"/>
      <c r="B486" s="697"/>
      <c r="C486" s="564"/>
      <c r="D486" s="564"/>
      <c r="E486" s="697"/>
      <c r="F486" s="565"/>
      <c r="G486" s="567"/>
      <c r="I486" s="712"/>
      <c r="J486" s="490"/>
      <c r="O486" s="488"/>
      <c r="P486" s="570"/>
      <c r="S486" s="490"/>
      <c r="T486" s="39"/>
    </row>
    <row r="487" spans="1:126" ht="15" customHeight="1">
      <c r="A487" s="562"/>
      <c r="B487" s="697"/>
      <c r="C487" s="564"/>
      <c r="D487" s="564"/>
      <c r="E487" s="697"/>
      <c r="F487" s="565"/>
      <c r="G487" s="567"/>
      <c r="I487" s="712"/>
      <c r="J487" s="490"/>
      <c r="O487" s="488"/>
      <c r="P487" s="570"/>
      <c r="S487" s="490"/>
      <c r="T487" s="39"/>
    </row>
    <row r="488" spans="1:126" ht="15" customHeight="1">
      <c r="A488" s="562"/>
      <c r="B488" s="697"/>
      <c r="C488" s="564"/>
      <c r="D488" s="564"/>
      <c r="E488" s="697"/>
      <c r="F488" s="565"/>
      <c r="G488" s="567"/>
      <c r="I488" s="712"/>
      <c r="J488" s="490"/>
      <c r="O488" s="488"/>
      <c r="P488" s="570"/>
      <c r="S488" s="490"/>
      <c r="T488" s="39"/>
    </row>
    <row r="489" spans="1:126" ht="15" customHeight="1">
      <c r="A489" s="562"/>
      <c r="B489" s="697"/>
      <c r="C489" s="564"/>
      <c r="D489" s="564"/>
      <c r="E489" s="697"/>
      <c r="F489" s="565"/>
      <c r="G489" s="567"/>
      <c r="I489" s="712"/>
      <c r="J489" s="490"/>
      <c r="O489" s="488"/>
      <c r="P489" s="570"/>
      <c r="S489" s="490"/>
      <c r="T489" s="39"/>
    </row>
    <row r="490" spans="1:126" s="203" customFormat="1" ht="15" customHeight="1">
      <c r="A490" s="562"/>
      <c r="B490" s="697"/>
      <c r="C490" s="564"/>
      <c r="D490" s="564"/>
      <c r="E490" s="697"/>
      <c r="F490" s="565"/>
      <c r="G490" s="567"/>
      <c r="I490" s="712"/>
      <c r="J490" s="490"/>
      <c r="N490" s="39"/>
      <c r="O490" s="488"/>
      <c r="P490" s="570"/>
      <c r="S490" s="490"/>
      <c r="T490" s="39"/>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row>
    <row r="491" spans="1:126" ht="15" customHeight="1">
      <c r="A491" s="562"/>
      <c r="B491" s="697"/>
      <c r="C491" s="564"/>
      <c r="D491" s="564"/>
      <c r="E491" s="697"/>
      <c r="F491" s="565"/>
      <c r="G491" s="567"/>
      <c r="I491" s="712"/>
      <c r="J491" s="490"/>
      <c r="O491" s="488"/>
      <c r="P491" s="583"/>
      <c r="S491" s="490"/>
      <c r="T491" s="39"/>
    </row>
    <row r="492" spans="1:126" ht="15" customHeight="1">
      <c r="A492" s="581"/>
      <c r="B492" s="697"/>
      <c r="C492" s="564"/>
      <c r="D492" s="564"/>
      <c r="E492" s="697"/>
      <c r="F492" s="565"/>
      <c r="G492" s="567"/>
      <c r="I492" s="712"/>
      <c r="J492" s="490"/>
      <c r="O492" s="488"/>
      <c r="P492" s="570"/>
      <c r="S492" s="490"/>
      <c r="T492" s="39"/>
    </row>
    <row r="493" spans="1:126" ht="15" customHeight="1">
      <c r="A493" s="562"/>
      <c r="B493" s="697"/>
      <c r="C493" s="564"/>
      <c r="D493" s="564"/>
      <c r="E493" s="697"/>
      <c r="F493" s="565"/>
      <c r="G493" s="567"/>
      <c r="I493" s="712"/>
      <c r="J493" s="490"/>
      <c r="O493" s="488"/>
      <c r="P493" s="570"/>
      <c r="S493" s="490"/>
      <c r="T493" s="39"/>
    </row>
    <row r="494" spans="1:126" ht="15" customHeight="1">
      <c r="A494" s="562"/>
      <c r="B494" s="697"/>
      <c r="C494" s="564"/>
      <c r="D494" s="564"/>
      <c r="E494" s="697"/>
      <c r="F494" s="565"/>
      <c r="G494" s="567"/>
      <c r="I494" s="712"/>
      <c r="J494" s="490"/>
      <c r="O494" s="488"/>
      <c r="P494" s="570"/>
      <c r="S494" s="490"/>
      <c r="T494" s="39"/>
    </row>
    <row r="495" spans="1:126" ht="15" customHeight="1">
      <c r="A495" s="562"/>
      <c r="B495" s="697"/>
      <c r="C495" s="564"/>
      <c r="D495" s="564"/>
      <c r="E495" s="697"/>
      <c r="F495" s="565"/>
      <c r="G495" s="567"/>
      <c r="I495" s="712"/>
      <c r="J495" s="490"/>
      <c r="O495" s="580"/>
      <c r="P495" s="570"/>
      <c r="S495" s="490"/>
      <c r="T495" s="39"/>
    </row>
    <row r="496" spans="1:126" ht="15" customHeight="1">
      <c r="A496" s="562"/>
      <c r="B496" s="697"/>
      <c r="C496" s="564"/>
      <c r="D496" s="564"/>
      <c r="E496" s="697"/>
      <c r="F496" s="565"/>
      <c r="G496" s="567"/>
      <c r="I496" s="712"/>
      <c r="J496" s="490"/>
      <c r="O496" s="580"/>
      <c r="P496" s="570"/>
      <c r="S496" s="490"/>
      <c r="T496" s="39"/>
    </row>
    <row r="497" spans="1:20" ht="15" customHeight="1">
      <c r="A497" s="562"/>
      <c r="B497" s="697"/>
      <c r="C497" s="564"/>
      <c r="D497" s="564"/>
      <c r="E497" s="697"/>
      <c r="F497" s="565"/>
      <c r="G497" s="567"/>
      <c r="I497" s="712"/>
      <c r="J497" s="490"/>
      <c r="O497" s="488"/>
      <c r="P497" s="570"/>
      <c r="S497" s="490"/>
      <c r="T497" s="39"/>
    </row>
    <row r="498" spans="1:20" ht="15" customHeight="1">
      <c r="A498" s="562"/>
      <c r="B498" s="697"/>
      <c r="C498" s="564"/>
      <c r="D498" s="564"/>
      <c r="E498" s="697"/>
      <c r="F498" s="565"/>
      <c r="G498" s="567"/>
      <c r="J498" s="490"/>
      <c r="O498" s="488"/>
      <c r="P498" s="583"/>
      <c r="S498" s="490"/>
      <c r="T498" s="39"/>
    </row>
    <row r="499" spans="1:20" ht="15" customHeight="1">
      <c r="A499" s="562"/>
      <c r="B499" s="697"/>
      <c r="C499" s="564"/>
      <c r="D499" s="564"/>
      <c r="E499" s="697"/>
      <c r="F499" s="565"/>
      <c r="G499" s="567"/>
      <c r="I499" s="712"/>
      <c r="J499" s="490"/>
      <c r="O499" s="488"/>
      <c r="P499" s="570"/>
      <c r="S499" s="490"/>
      <c r="T499" s="39"/>
    </row>
    <row r="500" spans="1:20" ht="15" customHeight="1">
      <c r="A500" s="562"/>
      <c r="B500" s="697"/>
      <c r="C500" s="564"/>
      <c r="D500" s="564"/>
      <c r="E500" s="697"/>
      <c r="F500" s="565"/>
      <c r="G500" s="567"/>
      <c r="I500" s="712"/>
      <c r="J500" s="490"/>
      <c r="O500" s="580"/>
      <c r="P500" s="570"/>
      <c r="S500" s="490"/>
      <c r="T500" s="39"/>
    </row>
    <row r="501" spans="1:20" ht="15" customHeight="1">
      <c r="A501" s="562"/>
      <c r="B501" s="697"/>
      <c r="C501" s="564"/>
      <c r="D501" s="564"/>
      <c r="E501" s="697"/>
      <c r="F501" s="565"/>
      <c r="G501" s="567"/>
      <c r="I501" s="712"/>
      <c r="J501" s="490"/>
      <c r="O501" s="488"/>
      <c r="P501" s="570"/>
      <c r="S501" s="490"/>
      <c r="T501" s="39"/>
    </row>
    <row r="502" spans="1:20" ht="15" customHeight="1">
      <c r="A502" s="562"/>
      <c r="B502" s="697"/>
      <c r="C502" s="564"/>
      <c r="D502" s="564"/>
      <c r="E502" s="697"/>
      <c r="F502" s="565"/>
      <c r="G502" s="567"/>
      <c r="I502" s="712"/>
      <c r="J502" s="490"/>
      <c r="O502" s="580"/>
      <c r="P502" s="570"/>
      <c r="S502" s="490"/>
      <c r="T502" s="39"/>
    </row>
    <row r="503" spans="1:20" ht="15" customHeight="1">
      <c r="A503" s="562"/>
      <c r="B503" s="697"/>
      <c r="C503" s="564"/>
      <c r="D503" s="564"/>
      <c r="E503" s="697"/>
      <c r="F503" s="565"/>
      <c r="G503" s="567"/>
      <c r="I503" s="712"/>
      <c r="J503" s="490"/>
      <c r="O503" s="488"/>
      <c r="P503" s="570"/>
      <c r="S503" s="490"/>
      <c r="T503" s="39"/>
    </row>
    <row r="504" spans="1:20" ht="15" customHeight="1">
      <c r="A504" s="562"/>
      <c r="B504" s="697"/>
      <c r="C504" s="564"/>
      <c r="D504" s="564"/>
      <c r="E504" s="697"/>
      <c r="F504" s="565"/>
      <c r="G504" s="567"/>
      <c r="I504" s="712"/>
      <c r="J504" s="490"/>
      <c r="O504" s="580"/>
      <c r="P504" s="570"/>
      <c r="S504" s="490"/>
      <c r="T504" s="39"/>
    </row>
    <row r="505" spans="1:20" ht="15" customHeight="1">
      <c r="A505" s="562"/>
      <c r="B505" s="697"/>
      <c r="C505" s="564"/>
      <c r="D505" s="564"/>
      <c r="E505" s="697"/>
      <c r="F505" s="565"/>
      <c r="G505" s="567"/>
      <c r="I505" s="712"/>
      <c r="J505" s="490"/>
      <c r="O505" s="488"/>
      <c r="P505" s="570"/>
      <c r="S505" s="490"/>
      <c r="T505" s="39"/>
    </row>
    <row r="506" spans="1:20" ht="15" customHeight="1">
      <c r="A506" s="562"/>
      <c r="B506" s="697"/>
      <c r="C506" s="564"/>
      <c r="D506" s="564"/>
      <c r="E506" s="697"/>
      <c r="F506" s="565"/>
      <c r="G506" s="567"/>
      <c r="I506" s="712"/>
      <c r="J506" s="490"/>
      <c r="O506" s="488"/>
      <c r="P506" s="570"/>
      <c r="S506" s="490"/>
      <c r="T506" s="39"/>
    </row>
    <row r="507" spans="1:20" ht="15" customHeight="1">
      <c r="A507" s="562"/>
      <c r="B507" s="697"/>
      <c r="C507" s="564"/>
      <c r="D507" s="564"/>
      <c r="E507" s="697"/>
      <c r="F507" s="565"/>
      <c r="G507" s="567"/>
      <c r="I507" s="712"/>
      <c r="J507" s="490"/>
      <c r="O507" s="488"/>
      <c r="P507" s="570"/>
      <c r="S507" s="490"/>
      <c r="T507" s="39"/>
    </row>
    <row r="508" spans="1:20" ht="15" customHeight="1">
      <c r="A508" s="562"/>
      <c r="B508" s="697"/>
      <c r="C508" s="564"/>
      <c r="D508" s="564"/>
      <c r="E508" s="697"/>
      <c r="F508" s="565"/>
      <c r="G508" s="567"/>
      <c r="I508" s="712"/>
      <c r="J508" s="490"/>
      <c r="O508" s="488"/>
      <c r="P508" s="570"/>
      <c r="S508" s="490"/>
      <c r="T508" s="39"/>
    </row>
    <row r="509" spans="1:20" ht="15" customHeight="1">
      <c r="A509" s="562"/>
      <c r="B509" s="697"/>
      <c r="C509" s="564"/>
      <c r="D509" s="564"/>
      <c r="E509" s="697"/>
      <c r="F509" s="565"/>
      <c r="G509" s="567"/>
      <c r="I509" s="712"/>
      <c r="J509" s="490"/>
      <c r="O509" s="488"/>
      <c r="P509" s="570"/>
      <c r="S509" s="490"/>
      <c r="T509" s="39"/>
    </row>
    <row r="510" spans="1:20" ht="15" customHeight="1">
      <c r="A510" s="562"/>
      <c r="B510" s="697"/>
      <c r="C510" s="564"/>
      <c r="D510" s="564"/>
      <c r="E510" s="697"/>
      <c r="F510" s="565"/>
      <c r="G510" s="567"/>
      <c r="I510" s="712"/>
      <c r="J510" s="490"/>
      <c r="O510" s="488"/>
      <c r="P510" s="570"/>
      <c r="S510" s="490"/>
      <c r="T510" s="39"/>
    </row>
    <row r="511" spans="1:20" ht="15" customHeight="1">
      <c r="A511" s="562"/>
      <c r="B511" s="697"/>
      <c r="C511" s="564"/>
      <c r="D511" s="564"/>
      <c r="E511" s="697"/>
      <c r="F511" s="565"/>
      <c r="G511" s="567"/>
      <c r="I511" s="712"/>
      <c r="J511" s="490"/>
      <c r="O511" s="488"/>
      <c r="P511" s="570"/>
      <c r="S511" s="490"/>
      <c r="T511" s="39"/>
    </row>
    <row r="512" spans="1:20" ht="15" customHeight="1">
      <c r="A512" s="562"/>
      <c r="B512" s="697"/>
      <c r="C512" s="564"/>
      <c r="D512" s="564"/>
      <c r="E512" s="697"/>
      <c r="F512" s="565"/>
      <c r="G512" s="567"/>
      <c r="I512" s="712"/>
      <c r="J512" s="490"/>
      <c r="O512" s="488"/>
      <c r="P512" s="570"/>
      <c r="S512" s="490"/>
      <c r="T512" s="39"/>
    </row>
    <row r="513" spans="1:126" ht="15" customHeight="1">
      <c r="A513" s="562"/>
      <c r="B513" s="697"/>
      <c r="C513" s="564"/>
      <c r="D513" s="564"/>
      <c r="E513" s="697"/>
      <c r="F513" s="565"/>
      <c r="G513" s="567"/>
      <c r="I513" s="712"/>
      <c r="J513" s="490"/>
      <c r="O513" s="488"/>
      <c r="P513" s="570"/>
      <c r="S513" s="490"/>
      <c r="T513" s="39"/>
    </row>
    <row r="514" spans="1:126" ht="15" customHeight="1">
      <c r="A514" s="562"/>
      <c r="B514" s="697"/>
      <c r="C514" s="564"/>
      <c r="D514" s="564"/>
      <c r="E514" s="697"/>
      <c r="F514" s="565"/>
      <c r="G514" s="567"/>
      <c r="I514" s="712"/>
      <c r="J514" s="490"/>
      <c r="O514" s="488"/>
      <c r="P514" s="570"/>
      <c r="S514" s="490"/>
      <c r="T514" s="39"/>
    </row>
    <row r="515" spans="1:126" ht="15" customHeight="1">
      <c r="A515" s="562"/>
      <c r="B515" s="697"/>
      <c r="C515" s="564"/>
      <c r="D515" s="564"/>
      <c r="E515" s="697"/>
      <c r="F515" s="565"/>
      <c r="G515" s="567"/>
      <c r="I515" s="712"/>
      <c r="J515" s="490"/>
      <c r="O515" s="488"/>
      <c r="P515" s="570"/>
      <c r="S515" s="490"/>
      <c r="T515" s="39"/>
    </row>
    <row r="516" spans="1:126" ht="15" customHeight="1">
      <c r="A516" s="562"/>
      <c r="B516" s="697"/>
      <c r="C516" s="564"/>
      <c r="D516" s="564"/>
      <c r="E516" s="697"/>
      <c r="F516" s="565"/>
      <c r="G516" s="567"/>
      <c r="I516" s="716"/>
      <c r="J516" s="490"/>
      <c r="O516" s="584"/>
      <c r="P516" s="570"/>
      <c r="S516" s="490"/>
      <c r="T516" s="39"/>
    </row>
    <row r="517" spans="1:126" ht="15" customHeight="1">
      <c r="A517" s="562"/>
      <c r="B517" s="697"/>
      <c r="C517" s="564"/>
      <c r="D517" s="564"/>
      <c r="E517" s="697"/>
      <c r="F517" s="565"/>
      <c r="G517" s="567"/>
      <c r="I517" s="712"/>
      <c r="J517" s="490"/>
      <c r="O517" s="488"/>
      <c r="P517" s="570"/>
      <c r="S517" s="490"/>
      <c r="T517" s="39"/>
    </row>
    <row r="518" spans="1:126" ht="15" customHeight="1">
      <c r="A518" s="562"/>
      <c r="B518" s="697"/>
      <c r="C518" s="564"/>
      <c r="D518" s="564"/>
      <c r="E518" s="697"/>
      <c r="F518" s="565"/>
      <c r="G518" s="567"/>
      <c r="I518" s="712"/>
      <c r="J518" s="490"/>
      <c r="O518" s="488"/>
      <c r="P518" s="570"/>
      <c r="S518" s="490"/>
      <c r="T518" s="39"/>
    </row>
    <row r="519" spans="1:126" ht="15" customHeight="1">
      <c r="A519" s="562"/>
      <c r="B519" s="697"/>
      <c r="C519" s="564"/>
      <c r="D519" s="564"/>
      <c r="E519" s="697"/>
      <c r="F519" s="565"/>
      <c r="G519" s="567"/>
      <c r="I519" s="712"/>
      <c r="J519" s="490"/>
      <c r="O519" s="488"/>
      <c r="P519" s="570"/>
      <c r="S519" s="490"/>
      <c r="T519" s="39"/>
    </row>
    <row r="520" spans="1:126" ht="15" customHeight="1">
      <c r="A520" s="562"/>
      <c r="B520" s="697"/>
      <c r="C520" s="564"/>
      <c r="D520" s="564"/>
      <c r="E520" s="697"/>
      <c r="F520" s="565"/>
      <c r="G520" s="567"/>
      <c r="I520" s="712"/>
      <c r="J520" s="490"/>
      <c r="O520" s="488"/>
      <c r="P520" s="578"/>
      <c r="S520" s="490"/>
      <c r="T520" s="39"/>
    </row>
    <row r="521" spans="1:126" ht="15" customHeight="1">
      <c r="A521" s="562"/>
      <c r="B521" s="697"/>
      <c r="C521" s="564"/>
      <c r="D521" s="564"/>
      <c r="E521" s="697"/>
      <c r="F521" s="565"/>
      <c r="G521" s="567"/>
      <c r="I521" s="712"/>
      <c r="J521" s="490"/>
      <c r="O521" s="488"/>
      <c r="P521" s="570"/>
      <c r="S521" s="490"/>
      <c r="T521" s="39"/>
    </row>
    <row r="522" spans="1:126" ht="15" customHeight="1">
      <c r="A522" s="562"/>
      <c r="B522" s="697"/>
      <c r="C522" s="564"/>
      <c r="D522" s="564"/>
      <c r="E522" s="697"/>
      <c r="F522" s="565"/>
      <c r="G522" s="567"/>
      <c r="I522" s="712"/>
      <c r="J522" s="490"/>
      <c r="O522" s="488"/>
      <c r="P522" s="570"/>
      <c r="S522" s="490"/>
      <c r="T522" s="39"/>
    </row>
    <row r="523" spans="1:126" ht="15" customHeight="1">
      <c r="A523" s="562"/>
      <c r="B523" s="697"/>
      <c r="C523" s="564"/>
      <c r="D523" s="564"/>
      <c r="E523" s="697"/>
      <c r="F523" s="565"/>
      <c r="G523" s="567"/>
      <c r="I523" s="712"/>
      <c r="J523" s="490"/>
      <c r="O523" s="488"/>
      <c r="P523" s="570"/>
      <c r="S523" s="490"/>
      <c r="T523" s="39"/>
    </row>
    <row r="524" spans="1:126" ht="15" customHeight="1">
      <c r="A524" s="562"/>
      <c r="B524" s="697"/>
      <c r="C524" s="564"/>
      <c r="D524" s="564"/>
      <c r="E524" s="697"/>
      <c r="F524" s="565"/>
      <c r="G524" s="567"/>
      <c r="I524" s="712"/>
      <c r="J524" s="490"/>
      <c r="O524" s="580"/>
      <c r="P524" s="570"/>
      <c r="S524" s="490"/>
      <c r="T524" s="39"/>
    </row>
    <row r="525" spans="1:126" ht="15" customHeight="1">
      <c r="A525" s="562"/>
      <c r="B525" s="697"/>
      <c r="C525" s="564"/>
      <c r="D525" s="564"/>
      <c r="E525" s="697"/>
      <c r="F525" s="565"/>
      <c r="G525" s="567"/>
      <c r="I525" s="712"/>
      <c r="J525" s="490"/>
      <c r="O525" s="580"/>
      <c r="P525" s="570"/>
      <c r="S525" s="490"/>
      <c r="T525" s="39"/>
    </row>
    <row r="526" spans="1:126" ht="15" customHeight="1">
      <c r="A526" s="562"/>
      <c r="B526" s="697"/>
      <c r="C526" s="564"/>
      <c r="D526" s="564"/>
      <c r="E526" s="697"/>
      <c r="F526" s="565"/>
      <c r="G526" s="567"/>
      <c r="I526" s="712"/>
      <c r="J526" s="490"/>
      <c r="O526" s="488"/>
      <c r="P526" s="570"/>
      <c r="S526" s="490"/>
      <c r="T526" s="39"/>
    </row>
    <row r="527" spans="1:126" ht="15" customHeight="1">
      <c r="A527" s="562"/>
      <c r="B527" s="697"/>
      <c r="C527" s="564"/>
      <c r="D527" s="564"/>
      <c r="E527" s="697"/>
      <c r="F527" s="565"/>
      <c r="G527" s="567"/>
      <c r="I527" s="712"/>
      <c r="J527" s="490"/>
      <c r="O527" s="488"/>
      <c r="P527" s="570"/>
      <c r="S527" s="490"/>
      <c r="T527" s="39"/>
    </row>
    <row r="528" spans="1:126" ht="15" customHeight="1">
      <c r="A528" s="562"/>
      <c r="B528" s="697"/>
      <c r="C528" s="564"/>
      <c r="D528" s="564"/>
      <c r="E528" s="697"/>
      <c r="F528" s="565"/>
      <c r="G528" s="567"/>
      <c r="I528" s="712"/>
      <c r="J528" s="490"/>
      <c r="O528" s="488"/>
      <c r="P528" s="570"/>
      <c r="S528" s="490"/>
      <c r="T528" s="39"/>
      <c r="U528" s="203"/>
      <c r="V528" s="203"/>
      <c r="W528" s="203"/>
      <c r="X528" s="203"/>
      <c r="Y528" s="203"/>
      <c r="Z528" s="203"/>
      <c r="AA528" s="203"/>
      <c r="AB528" s="203"/>
      <c r="AC528" s="203"/>
      <c r="AD528" s="203"/>
      <c r="AE528" s="203"/>
      <c r="AF528" s="203"/>
      <c r="AG528" s="203"/>
      <c r="AH528" s="203"/>
      <c r="AI528" s="203"/>
      <c r="AJ528" s="203"/>
      <c r="AK528" s="203"/>
      <c r="AL528" s="203"/>
      <c r="AM528" s="203"/>
      <c r="AN528" s="203"/>
      <c r="AO528" s="203"/>
      <c r="AP528" s="203"/>
      <c r="AQ528" s="203"/>
      <c r="AR528" s="203"/>
      <c r="AS528" s="203"/>
      <c r="AT528" s="203"/>
      <c r="AU528" s="203"/>
      <c r="AV528" s="203"/>
      <c r="AW528" s="203"/>
      <c r="AX528" s="203"/>
      <c r="AY528" s="203"/>
      <c r="AZ528" s="203"/>
      <c r="BA528" s="203"/>
      <c r="BB528" s="203"/>
      <c r="BC528" s="203"/>
      <c r="BD528" s="203"/>
      <c r="BE528" s="203"/>
      <c r="BF528" s="203"/>
      <c r="BG528" s="203"/>
      <c r="BH528" s="203"/>
      <c r="BI528" s="203"/>
      <c r="BJ528" s="203"/>
      <c r="BK528" s="203"/>
      <c r="BL528" s="203"/>
      <c r="BM528" s="203"/>
      <c r="BN528" s="203"/>
      <c r="BO528" s="203"/>
      <c r="BP528" s="203"/>
      <c r="BQ528" s="203"/>
      <c r="BR528" s="203"/>
      <c r="BS528" s="203"/>
      <c r="BT528" s="203"/>
      <c r="BU528" s="203"/>
      <c r="BV528" s="203"/>
      <c r="BW528" s="203"/>
      <c r="BX528" s="203"/>
      <c r="BY528" s="203"/>
      <c r="BZ528" s="203"/>
      <c r="CA528" s="203"/>
      <c r="CB528" s="203"/>
      <c r="CC528" s="203"/>
      <c r="CD528" s="203"/>
      <c r="CE528" s="203"/>
      <c r="CF528" s="203"/>
      <c r="CG528" s="203"/>
      <c r="CH528" s="203"/>
      <c r="CI528" s="203"/>
      <c r="CJ528" s="203"/>
      <c r="CK528" s="203"/>
      <c r="CL528" s="203"/>
      <c r="CM528" s="203"/>
      <c r="CN528" s="203"/>
      <c r="CO528" s="203"/>
      <c r="CP528" s="203"/>
      <c r="CQ528" s="203"/>
      <c r="CR528" s="203"/>
      <c r="CS528" s="203"/>
      <c r="CT528" s="203"/>
      <c r="CU528" s="203"/>
      <c r="CV528" s="203"/>
      <c r="CW528" s="203"/>
      <c r="CX528" s="203"/>
      <c r="CY528" s="203"/>
      <c r="CZ528" s="203"/>
      <c r="DA528" s="203"/>
      <c r="DB528" s="203"/>
      <c r="DC528" s="203"/>
      <c r="DD528" s="203"/>
      <c r="DE528" s="203"/>
      <c r="DF528" s="203"/>
      <c r="DG528" s="203"/>
      <c r="DH528" s="203"/>
      <c r="DI528" s="203"/>
      <c r="DJ528" s="203"/>
      <c r="DK528" s="203"/>
      <c r="DL528" s="203"/>
      <c r="DM528" s="203"/>
      <c r="DN528" s="203"/>
      <c r="DO528" s="203"/>
      <c r="DP528" s="203"/>
      <c r="DQ528" s="203"/>
      <c r="DR528" s="203"/>
      <c r="DS528" s="203"/>
      <c r="DT528" s="203"/>
      <c r="DU528" s="203"/>
      <c r="DV528" s="203"/>
    </row>
    <row r="529" spans="1:126" ht="15" customHeight="1">
      <c r="A529" s="562"/>
      <c r="B529" s="697"/>
      <c r="C529" s="564"/>
      <c r="D529" s="564"/>
      <c r="E529" s="697"/>
      <c r="F529" s="565"/>
      <c r="G529" s="567"/>
      <c r="I529" s="712"/>
      <c r="J529" s="490"/>
      <c r="O529" s="488"/>
      <c r="P529" s="570"/>
      <c r="S529" s="490"/>
      <c r="T529" s="39"/>
    </row>
    <row r="530" spans="1:126" ht="15" customHeight="1">
      <c r="A530" s="562"/>
      <c r="B530" s="697"/>
      <c r="C530" s="564"/>
      <c r="D530" s="564"/>
      <c r="E530" s="697"/>
      <c r="F530" s="565"/>
      <c r="G530" s="567"/>
      <c r="I530" s="712"/>
      <c r="J530" s="490"/>
      <c r="O530" s="488"/>
      <c r="P530" s="570"/>
      <c r="S530" s="490"/>
      <c r="T530" s="39"/>
      <c r="U530" s="203"/>
      <c r="V530" s="203"/>
      <c r="W530" s="203"/>
      <c r="X530" s="203"/>
      <c r="Y530" s="203"/>
      <c r="Z530" s="203"/>
      <c r="AA530" s="203"/>
      <c r="AB530" s="203"/>
      <c r="AC530" s="203"/>
      <c r="AD530" s="203"/>
      <c r="AE530" s="203"/>
      <c r="AF530" s="203"/>
      <c r="AG530" s="203"/>
      <c r="AH530" s="203"/>
      <c r="AI530" s="203"/>
      <c r="AJ530" s="203"/>
      <c r="AK530" s="203"/>
      <c r="AL530" s="203"/>
      <c r="AM530" s="203"/>
      <c r="AN530" s="203"/>
      <c r="AO530" s="203"/>
      <c r="AP530" s="203"/>
      <c r="AQ530" s="203"/>
      <c r="AR530" s="203"/>
      <c r="AS530" s="203"/>
      <c r="AT530" s="203"/>
      <c r="AU530" s="203"/>
      <c r="AV530" s="203"/>
      <c r="AW530" s="203"/>
      <c r="AX530" s="203"/>
      <c r="AY530" s="203"/>
      <c r="AZ530" s="203"/>
      <c r="BA530" s="203"/>
      <c r="BB530" s="203"/>
      <c r="BC530" s="203"/>
      <c r="BD530" s="203"/>
      <c r="BE530" s="203"/>
      <c r="BF530" s="203"/>
      <c r="BG530" s="203"/>
      <c r="BH530" s="203"/>
      <c r="BI530" s="203"/>
      <c r="BJ530" s="203"/>
      <c r="BK530" s="203"/>
      <c r="BL530" s="203"/>
      <c r="BM530" s="203"/>
      <c r="BN530" s="203"/>
      <c r="BO530" s="203"/>
      <c r="BP530" s="203"/>
      <c r="BQ530" s="203"/>
      <c r="BR530" s="203"/>
      <c r="BS530" s="203"/>
      <c r="BT530" s="203"/>
      <c r="BU530" s="203"/>
      <c r="BV530" s="203"/>
      <c r="BW530" s="203"/>
      <c r="BX530" s="203"/>
      <c r="BY530" s="203"/>
      <c r="BZ530" s="203"/>
      <c r="CA530" s="203"/>
      <c r="CB530" s="203"/>
      <c r="CC530" s="203"/>
      <c r="CD530" s="203"/>
      <c r="CE530" s="203"/>
      <c r="CF530" s="203"/>
      <c r="CG530" s="203"/>
      <c r="CH530" s="203"/>
      <c r="CI530" s="203"/>
      <c r="CJ530" s="203"/>
      <c r="CK530" s="203"/>
      <c r="CL530" s="203"/>
      <c r="CM530" s="203"/>
      <c r="CN530" s="203"/>
      <c r="CO530" s="203"/>
      <c r="CP530" s="203"/>
      <c r="CQ530" s="203"/>
      <c r="CR530" s="203"/>
      <c r="CS530" s="203"/>
      <c r="CT530" s="203"/>
      <c r="CU530" s="203"/>
      <c r="CV530" s="203"/>
      <c r="CW530" s="203"/>
      <c r="CX530" s="203"/>
      <c r="CY530" s="203"/>
      <c r="CZ530" s="203"/>
      <c r="DA530" s="203"/>
      <c r="DB530" s="203"/>
      <c r="DC530" s="203"/>
      <c r="DD530" s="203"/>
      <c r="DE530" s="203"/>
      <c r="DF530" s="203"/>
      <c r="DG530" s="203"/>
      <c r="DH530" s="203"/>
      <c r="DI530" s="203"/>
      <c r="DJ530" s="203"/>
      <c r="DK530" s="203"/>
      <c r="DL530" s="203"/>
      <c r="DM530" s="203"/>
      <c r="DN530" s="203"/>
      <c r="DO530" s="203"/>
      <c r="DP530" s="203"/>
      <c r="DQ530" s="203"/>
      <c r="DR530" s="203"/>
      <c r="DS530" s="203"/>
      <c r="DT530" s="203"/>
      <c r="DU530" s="203"/>
      <c r="DV530" s="203"/>
    </row>
    <row r="531" spans="1:126" ht="15" customHeight="1">
      <c r="A531" s="562"/>
      <c r="B531" s="697"/>
      <c r="C531" s="564"/>
      <c r="D531" s="564"/>
      <c r="E531" s="697"/>
      <c r="F531" s="565"/>
      <c r="G531" s="567"/>
      <c r="I531" s="712"/>
      <c r="J531" s="490"/>
      <c r="O531" s="305"/>
      <c r="P531" s="570"/>
      <c r="S531" s="490"/>
      <c r="T531" s="39"/>
    </row>
    <row r="532" spans="1:126" ht="15" customHeight="1">
      <c r="A532" s="562"/>
      <c r="B532" s="697"/>
      <c r="C532" s="564"/>
      <c r="D532" s="564"/>
      <c r="E532" s="697"/>
      <c r="F532" s="565"/>
      <c r="G532" s="567"/>
      <c r="I532" s="712"/>
      <c r="J532" s="490"/>
      <c r="O532" s="582"/>
      <c r="P532" s="570"/>
      <c r="S532" s="490"/>
      <c r="T532" s="39"/>
    </row>
    <row r="533" spans="1:126" ht="15" customHeight="1">
      <c r="A533" s="562"/>
      <c r="B533" s="697"/>
      <c r="C533" s="564"/>
      <c r="D533" s="564"/>
      <c r="E533" s="697"/>
      <c r="F533" s="565"/>
      <c r="G533" s="567"/>
      <c r="I533" s="712"/>
      <c r="J533" s="490"/>
      <c r="O533" s="488"/>
      <c r="P533" s="570"/>
      <c r="S533" s="490"/>
      <c r="T533" s="39"/>
    </row>
    <row r="534" spans="1:126" ht="15" customHeight="1">
      <c r="A534" s="562"/>
      <c r="B534" s="697"/>
      <c r="C534" s="564"/>
      <c r="D534" s="564"/>
      <c r="E534" s="697"/>
      <c r="F534" s="565"/>
      <c r="G534" s="567"/>
      <c r="I534" s="712"/>
      <c r="J534" s="490"/>
      <c r="O534" s="582"/>
      <c r="P534" s="570"/>
      <c r="S534" s="490"/>
      <c r="T534" s="39"/>
    </row>
    <row r="535" spans="1:126" ht="15" customHeight="1">
      <c r="A535" s="562"/>
      <c r="B535" s="697"/>
      <c r="C535" s="564"/>
      <c r="D535" s="564"/>
      <c r="E535" s="697"/>
      <c r="F535" s="565"/>
      <c r="G535" s="567"/>
      <c r="I535" s="712"/>
      <c r="J535" s="490"/>
      <c r="O535" s="580"/>
      <c r="P535" s="570"/>
      <c r="S535" s="490"/>
      <c r="T535" s="39"/>
    </row>
    <row r="536" spans="1:126" ht="15" customHeight="1">
      <c r="A536" s="562"/>
      <c r="B536" s="697"/>
      <c r="C536" s="564"/>
      <c r="D536" s="564"/>
      <c r="E536" s="697"/>
      <c r="F536" s="565"/>
      <c r="G536" s="567"/>
      <c r="I536" s="712"/>
      <c r="J536" s="490"/>
      <c r="O536" s="488"/>
      <c r="P536" s="570"/>
      <c r="S536" s="490"/>
      <c r="T536" s="39"/>
    </row>
    <row r="537" spans="1:126" ht="15" customHeight="1">
      <c r="A537" s="562"/>
      <c r="B537" s="697"/>
      <c r="C537" s="564"/>
      <c r="D537" s="564"/>
      <c r="E537" s="697"/>
      <c r="F537" s="565"/>
      <c r="G537" s="567"/>
      <c r="I537" s="712"/>
      <c r="J537" s="490"/>
      <c r="O537" s="488"/>
      <c r="P537" s="570"/>
      <c r="S537" s="490"/>
      <c r="T537" s="39"/>
    </row>
    <row r="538" spans="1:126" ht="15" customHeight="1">
      <c r="A538" s="562"/>
      <c r="B538" s="697"/>
      <c r="C538" s="564"/>
      <c r="D538" s="564"/>
      <c r="E538" s="697"/>
      <c r="F538" s="565"/>
      <c r="G538" s="567"/>
      <c r="I538" s="712"/>
      <c r="J538" s="490"/>
      <c r="O538" s="488"/>
      <c r="P538" s="570"/>
      <c r="S538" s="490"/>
      <c r="T538" s="39"/>
    </row>
    <row r="539" spans="1:126" ht="15" customHeight="1">
      <c r="A539" s="562"/>
      <c r="B539" s="697"/>
      <c r="C539" s="564"/>
      <c r="D539" s="564"/>
      <c r="E539" s="697"/>
      <c r="F539" s="565"/>
      <c r="G539" s="567"/>
      <c r="I539" s="712"/>
      <c r="J539" s="490"/>
      <c r="O539" s="488"/>
      <c r="P539" s="570"/>
      <c r="S539" s="490"/>
      <c r="T539" s="39"/>
    </row>
    <row r="540" spans="1:126" ht="15" customHeight="1">
      <c r="A540" s="562"/>
      <c r="B540" s="697"/>
      <c r="C540" s="564"/>
      <c r="D540" s="564"/>
      <c r="E540" s="697"/>
      <c r="F540" s="565"/>
      <c r="G540" s="567"/>
      <c r="I540" s="712"/>
      <c r="J540" s="490"/>
      <c r="O540" s="488"/>
      <c r="P540" s="570"/>
      <c r="S540" s="490"/>
      <c r="T540" s="39"/>
    </row>
    <row r="541" spans="1:126" ht="15" customHeight="1">
      <c r="A541" s="562"/>
      <c r="B541" s="697"/>
      <c r="C541" s="564"/>
      <c r="D541" s="564"/>
      <c r="E541" s="697"/>
      <c r="F541" s="565"/>
      <c r="G541" s="567"/>
      <c r="I541" s="712"/>
      <c r="J541" s="490"/>
      <c r="O541" s="488"/>
      <c r="P541" s="570"/>
      <c r="S541" s="490"/>
      <c r="T541" s="39"/>
    </row>
    <row r="542" spans="1:126" ht="15" customHeight="1">
      <c r="A542" s="562"/>
      <c r="B542" s="697"/>
      <c r="C542" s="564"/>
      <c r="D542" s="564"/>
      <c r="E542" s="697"/>
      <c r="F542" s="565"/>
      <c r="G542" s="567"/>
      <c r="I542" s="712"/>
      <c r="J542" s="490"/>
      <c r="O542" s="582"/>
      <c r="P542" s="570"/>
      <c r="S542" s="490"/>
      <c r="T542" s="39"/>
      <c r="V542" t="s">
        <v>401</v>
      </c>
    </row>
    <row r="543" spans="1:126" ht="15" customHeight="1">
      <c r="A543" s="562"/>
      <c r="B543" s="697"/>
      <c r="C543" s="564"/>
      <c r="D543" s="564"/>
      <c r="E543" s="697"/>
      <c r="F543" s="565"/>
      <c r="G543" s="567"/>
      <c r="I543" s="712"/>
      <c r="J543" s="490"/>
      <c r="O543" s="488"/>
      <c r="P543" s="570"/>
      <c r="S543" s="490"/>
      <c r="T543" s="39"/>
      <c r="U543" s="490"/>
      <c r="V543" s="494" t="s">
        <v>402</v>
      </c>
      <c r="W543" s="502">
        <f>COUNTIF(G10:G581,"site gagné")</f>
        <v>0</v>
      </c>
    </row>
    <row r="544" spans="1:126" ht="15" customHeight="1">
      <c r="A544" s="562"/>
      <c r="B544" s="697"/>
      <c r="C544" s="564"/>
      <c r="D544" s="564"/>
      <c r="E544" s="697"/>
      <c r="F544" s="565"/>
      <c r="G544" s="567"/>
      <c r="I544" s="712"/>
      <c r="J544" s="490"/>
      <c r="O544" s="488"/>
      <c r="P544" s="570"/>
      <c r="S544" s="490"/>
      <c r="T544" s="39"/>
      <c r="U544" s="561"/>
      <c r="V544" s="499" t="s">
        <v>403</v>
      </c>
      <c r="W544" s="499">
        <f>COUNTIF(G13:G581,"site perdu")</f>
        <v>0</v>
      </c>
      <c r="X544" s="499"/>
      <c r="Y544" s="499"/>
      <c r="Z544" s="499"/>
      <c r="AA544" s="499"/>
      <c r="AB544" s="499"/>
      <c r="AC544" s="499"/>
      <c r="AD544" s="499"/>
      <c r="AE544" s="499"/>
      <c r="AF544" s="499"/>
      <c r="AG544" s="499"/>
      <c r="AH544" s="499"/>
      <c r="AI544" s="499"/>
      <c r="AJ544" s="499"/>
      <c r="AK544" s="499"/>
      <c r="AL544" s="499"/>
      <c r="AM544" s="499"/>
      <c r="AN544" s="499"/>
      <c r="AO544" s="499"/>
      <c r="AP544" s="499"/>
      <c r="AQ544" s="499"/>
      <c r="AR544" s="499"/>
      <c r="AS544" s="499"/>
      <c r="AT544" s="499"/>
      <c r="AU544" s="499"/>
      <c r="AV544" s="499"/>
      <c r="AW544" s="499"/>
      <c r="AX544" s="499"/>
      <c r="AY544" s="499"/>
      <c r="AZ544" s="499"/>
      <c r="BA544" s="499"/>
      <c r="BB544" s="499"/>
      <c r="BC544" s="499"/>
      <c r="BD544" s="499"/>
      <c r="BE544" s="499"/>
      <c r="BF544" s="499"/>
      <c r="BG544" s="499"/>
      <c r="BH544" s="499"/>
      <c r="BI544" s="499"/>
      <c r="BJ544" s="499"/>
      <c r="BK544" s="499"/>
      <c r="BL544" s="499"/>
      <c r="BM544" s="499"/>
      <c r="BN544" s="499"/>
      <c r="BO544" s="499"/>
      <c r="BP544" s="499"/>
      <c r="BQ544" s="499"/>
      <c r="BR544" s="499"/>
      <c r="BS544" s="499"/>
      <c r="BT544" s="499"/>
      <c r="BU544" s="499"/>
      <c r="BV544" s="499"/>
      <c r="BW544" s="499"/>
      <c r="BX544" s="499"/>
      <c r="BY544" s="499"/>
      <c r="BZ544" s="499"/>
      <c r="CA544" s="499"/>
      <c r="CB544" s="499"/>
      <c r="CC544" s="499"/>
      <c r="CD544" s="499"/>
      <c r="CE544" s="499"/>
      <c r="CF544" s="499"/>
      <c r="CG544" s="499"/>
      <c r="CH544" s="499"/>
      <c r="CI544" s="499"/>
      <c r="CJ544" s="499"/>
      <c r="CK544" s="499"/>
      <c r="CL544" s="499"/>
      <c r="CM544" s="499"/>
      <c r="CN544" s="499"/>
      <c r="CO544" s="499"/>
      <c r="CP544" s="499"/>
      <c r="CQ544" s="499"/>
      <c r="CR544" s="499"/>
      <c r="CS544" s="499"/>
      <c r="CT544" s="499"/>
      <c r="CU544" s="499"/>
      <c r="CV544" s="499"/>
      <c r="CW544" s="499"/>
      <c r="CX544" s="499"/>
      <c r="CY544" s="499"/>
      <c r="CZ544" s="499"/>
      <c r="DA544" s="499"/>
      <c r="DB544" s="499"/>
      <c r="DC544" s="499"/>
      <c r="DD544" s="499"/>
      <c r="DE544" s="499"/>
      <c r="DF544" s="499"/>
      <c r="DG544" s="499"/>
      <c r="DH544" s="499"/>
      <c r="DI544" s="499"/>
      <c r="DJ544" s="499"/>
      <c r="DK544" s="499"/>
      <c r="DL544" s="499"/>
      <c r="DM544" s="499"/>
      <c r="DN544" s="499"/>
      <c r="DO544" s="499"/>
      <c r="DP544" s="499"/>
      <c r="DQ544" s="499"/>
      <c r="DR544" s="499"/>
      <c r="DS544" s="499"/>
      <c r="DT544" s="499"/>
      <c r="DU544" s="499"/>
      <c r="DV544" s="499"/>
    </row>
    <row r="545" spans="1:126" ht="15" customHeight="1">
      <c r="A545" s="562"/>
      <c r="B545" s="697"/>
      <c r="C545" s="564"/>
      <c r="D545" s="564"/>
      <c r="E545" s="697"/>
      <c r="F545" s="565"/>
      <c r="G545" s="567"/>
      <c r="I545" s="712"/>
      <c r="J545" s="490"/>
      <c r="O545" s="488"/>
      <c r="P545" s="570"/>
      <c r="S545" s="490"/>
      <c r="T545" s="39"/>
      <c r="U545" s="561"/>
      <c r="V545" s="499"/>
      <c r="W545" s="499"/>
      <c r="X545" s="499"/>
      <c r="Y545" s="499"/>
      <c r="Z545" s="499"/>
      <c r="AA545" s="499"/>
      <c r="AB545" s="499"/>
      <c r="AC545" s="499"/>
      <c r="AD545" s="499"/>
      <c r="AE545" s="499"/>
      <c r="AF545" s="499"/>
      <c r="AG545" s="499"/>
      <c r="AH545" s="499"/>
      <c r="AI545" s="499"/>
      <c r="AJ545" s="499"/>
      <c r="AK545" s="499"/>
      <c r="AL545" s="499"/>
      <c r="AM545" s="499"/>
      <c r="AN545" s="499"/>
      <c r="AO545" s="499"/>
      <c r="AP545" s="499"/>
      <c r="AQ545" s="499"/>
      <c r="AR545" s="499"/>
      <c r="AS545" s="499"/>
      <c r="AT545" s="499"/>
      <c r="AU545" s="499"/>
      <c r="AV545" s="499"/>
      <c r="AW545" s="499"/>
      <c r="AX545" s="499"/>
      <c r="AY545" s="499"/>
      <c r="AZ545" s="499"/>
      <c r="BA545" s="499"/>
      <c r="BB545" s="499"/>
      <c r="BC545" s="499"/>
      <c r="BD545" s="499"/>
      <c r="BE545" s="499"/>
      <c r="BF545" s="499"/>
      <c r="BG545" s="499"/>
      <c r="BH545" s="499"/>
      <c r="BI545" s="499"/>
      <c r="BJ545" s="499"/>
      <c r="BK545" s="499"/>
      <c r="BL545" s="499"/>
      <c r="BM545" s="499"/>
      <c r="BN545" s="499"/>
      <c r="BO545" s="499"/>
      <c r="BP545" s="499"/>
      <c r="BQ545" s="499"/>
      <c r="BR545" s="499"/>
      <c r="BS545" s="499"/>
      <c r="BT545" s="499"/>
      <c r="BU545" s="499"/>
      <c r="BV545" s="499"/>
      <c r="BW545" s="499"/>
      <c r="BX545" s="499"/>
      <c r="BY545" s="499"/>
      <c r="BZ545" s="499"/>
      <c r="CA545" s="499"/>
      <c r="CB545" s="499"/>
      <c r="CC545" s="499"/>
      <c r="CD545" s="499"/>
      <c r="CE545" s="499"/>
      <c r="CF545" s="499"/>
      <c r="CG545" s="499"/>
      <c r="CH545" s="499"/>
      <c r="CI545" s="499"/>
      <c r="CJ545" s="499"/>
      <c r="CK545" s="499"/>
      <c r="CL545" s="499"/>
      <c r="CM545" s="499"/>
      <c r="CN545" s="499"/>
      <c r="CO545" s="499"/>
      <c r="CP545" s="499"/>
      <c r="CQ545" s="499"/>
      <c r="CR545" s="499"/>
      <c r="CS545" s="499"/>
      <c r="CT545" s="499"/>
      <c r="CU545" s="499"/>
      <c r="CV545" s="499"/>
      <c r="CW545" s="499"/>
      <c r="CX545" s="499"/>
      <c r="CY545" s="499"/>
      <c r="CZ545" s="499"/>
      <c r="DA545" s="499"/>
      <c r="DB545" s="499"/>
      <c r="DC545" s="499"/>
      <c r="DD545" s="499"/>
      <c r="DE545" s="499"/>
      <c r="DF545" s="499"/>
      <c r="DG545" s="499"/>
      <c r="DH545" s="499"/>
      <c r="DI545" s="499"/>
      <c r="DJ545" s="499"/>
      <c r="DK545" s="499"/>
      <c r="DL545" s="499"/>
      <c r="DM545" s="499"/>
      <c r="DN545" s="499"/>
      <c r="DO545" s="499"/>
      <c r="DP545" s="499"/>
      <c r="DQ545" s="499"/>
      <c r="DR545" s="499"/>
      <c r="DS545" s="499"/>
      <c r="DT545" s="499"/>
      <c r="DU545" s="499"/>
      <c r="DV545" s="499"/>
    </row>
    <row r="546" spans="1:126" ht="15" customHeight="1">
      <c r="A546" s="562"/>
      <c r="B546" s="697"/>
      <c r="C546" s="564"/>
      <c r="D546" s="564"/>
      <c r="E546" s="697"/>
      <c r="F546" s="565"/>
      <c r="G546" s="567"/>
      <c r="I546" s="712"/>
      <c r="J546" s="490"/>
      <c r="O546" s="488"/>
      <c r="P546" s="570"/>
      <c r="S546" s="490"/>
      <c r="T546" s="39"/>
      <c r="U546" s="561"/>
      <c r="V546" s="499"/>
      <c r="W546" s="499"/>
      <c r="X546" s="499"/>
      <c r="Y546" s="499"/>
      <c r="Z546" s="499"/>
      <c r="AA546" s="499"/>
      <c r="AB546" s="499"/>
      <c r="AC546" s="499"/>
      <c r="AD546" s="499"/>
      <c r="AE546" s="499"/>
      <c r="AF546" s="499"/>
      <c r="AG546" s="499"/>
      <c r="AH546" s="499"/>
      <c r="AI546" s="499"/>
      <c r="AJ546" s="499"/>
      <c r="AK546" s="499"/>
      <c r="AL546" s="499"/>
      <c r="AM546" s="499"/>
      <c r="AN546" s="499"/>
      <c r="AO546" s="499"/>
      <c r="AP546" s="499"/>
      <c r="AQ546" s="499"/>
      <c r="AR546" s="499"/>
      <c r="AS546" s="499"/>
      <c r="AT546" s="499"/>
      <c r="AU546" s="499"/>
      <c r="AV546" s="499"/>
      <c r="AW546" s="499"/>
      <c r="AX546" s="499"/>
      <c r="AY546" s="499"/>
      <c r="AZ546" s="499"/>
      <c r="BA546" s="499"/>
      <c r="BB546" s="499"/>
      <c r="BC546" s="499"/>
      <c r="BD546" s="499"/>
      <c r="BE546" s="499"/>
      <c r="BF546" s="499"/>
      <c r="BG546" s="499"/>
      <c r="BH546" s="499"/>
      <c r="BI546" s="499"/>
      <c r="BJ546" s="499"/>
      <c r="BK546" s="499"/>
      <c r="BL546" s="499"/>
      <c r="BM546" s="499"/>
      <c r="BN546" s="499"/>
      <c r="BO546" s="499"/>
      <c r="BP546" s="499"/>
      <c r="BQ546" s="499"/>
      <c r="BR546" s="499"/>
      <c r="BS546" s="499"/>
      <c r="BT546" s="499"/>
      <c r="BU546" s="499"/>
      <c r="BV546" s="499"/>
      <c r="BW546" s="499"/>
      <c r="BX546" s="499"/>
      <c r="BY546" s="499"/>
      <c r="BZ546" s="499"/>
      <c r="CA546" s="499"/>
      <c r="CB546" s="499"/>
      <c r="CC546" s="499"/>
      <c r="CD546" s="499"/>
      <c r="CE546" s="499"/>
      <c r="CF546" s="499"/>
      <c r="CG546" s="499"/>
      <c r="CH546" s="499"/>
      <c r="CI546" s="499"/>
      <c r="CJ546" s="499"/>
      <c r="CK546" s="499"/>
      <c r="CL546" s="499"/>
      <c r="CM546" s="499"/>
      <c r="CN546" s="499"/>
      <c r="CO546" s="499"/>
      <c r="CP546" s="499"/>
      <c r="CQ546" s="499"/>
      <c r="CR546" s="499"/>
      <c r="CS546" s="499"/>
      <c r="CT546" s="499"/>
      <c r="CU546" s="499"/>
      <c r="CV546" s="499"/>
      <c r="CW546" s="499"/>
      <c r="CX546" s="499"/>
      <c r="CY546" s="499"/>
      <c r="CZ546" s="499"/>
      <c r="DA546" s="499"/>
      <c r="DB546" s="499"/>
      <c r="DC546" s="499"/>
      <c r="DD546" s="499"/>
      <c r="DE546" s="499"/>
      <c r="DF546" s="499"/>
      <c r="DG546" s="499"/>
      <c r="DH546" s="499"/>
      <c r="DI546" s="499"/>
      <c r="DJ546" s="499"/>
      <c r="DK546" s="499"/>
      <c r="DL546" s="499"/>
      <c r="DM546" s="499"/>
      <c r="DN546" s="499"/>
      <c r="DO546" s="499"/>
      <c r="DP546" s="499"/>
      <c r="DQ546" s="499"/>
      <c r="DR546" s="499"/>
      <c r="DS546" s="499"/>
      <c r="DT546" s="499"/>
      <c r="DU546" s="499"/>
      <c r="DV546" s="499"/>
    </row>
    <row r="547" spans="1:126" ht="15" customHeight="1">
      <c r="A547" s="562"/>
      <c r="B547" s="697"/>
      <c r="C547" s="564"/>
      <c r="D547" s="564"/>
      <c r="E547" s="697"/>
      <c r="F547" s="565"/>
      <c r="G547" s="567"/>
      <c r="I547" s="712"/>
      <c r="J547" s="490"/>
      <c r="O547" s="488"/>
      <c r="P547" s="570"/>
      <c r="S547" s="490"/>
      <c r="T547" s="39"/>
      <c r="U547" s="561"/>
      <c r="V547" s="499"/>
      <c r="W547" s="499"/>
      <c r="X547" s="499"/>
      <c r="Y547" s="499"/>
      <c r="Z547" s="499"/>
      <c r="AA547" s="499"/>
      <c r="AB547" s="499"/>
      <c r="AC547" s="499"/>
      <c r="AD547" s="499"/>
      <c r="AE547" s="499"/>
      <c r="AF547" s="499"/>
      <c r="AG547" s="499"/>
      <c r="AH547" s="499"/>
      <c r="AI547" s="499"/>
      <c r="AJ547" s="499"/>
      <c r="AK547" s="499"/>
      <c r="AL547" s="499"/>
      <c r="AM547" s="499"/>
      <c r="AN547" s="499"/>
      <c r="AO547" s="499"/>
      <c r="AP547" s="499"/>
      <c r="AQ547" s="499"/>
      <c r="AR547" s="499"/>
      <c r="AS547" s="499"/>
      <c r="AT547" s="499"/>
      <c r="AU547" s="499"/>
      <c r="AV547" s="499"/>
      <c r="AW547" s="499"/>
      <c r="AX547" s="499"/>
      <c r="AY547" s="499"/>
      <c r="AZ547" s="499"/>
      <c r="BA547" s="499"/>
      <c r="BB547" s="499"/>
      <c r="BC547" s="499"/>
      <c r="BD547" s="499"/>
      <c r="BE547" s="499"/>
      <c r="BF547" s="499"/>
      <c r="BG547" s="499"/>
      <c r="BH547" s="499"/>
      <c r="BI547" s="499"/>
      <c r="BJ547" s="499"/>
      <c r="BK547" s="499"/>
      <c r="BL547" s="499"/>
      <c r="BM547" s="499"/>
      <c r="BN547" s="499"/>
      <c r="BO547" s="499"/>
      <c r="BP547" s="499"/>
      <c r="BQ547" s="499"/>
      <c r="BR547" s="499"/>
      <c r="BS547" s="499"/>
      <c r="BT547" s="499"/>
      <c r="BU547" s="499"/>
      <c r="BV547" s="499"/>
      <c r="BW547" s="499"/>
      <c r="BX547" s="499"/>
      <c r="BY547" s="499"/>
      <c r="BZ547" s="499"/>
      <c r="CA547" s="499"/>
      <c r="CB547" s="499"/>
      <c r="CC547" s="499"/>
      <c r="CD547" s="499"/>
      <c r="CE547" s="499"/>
      <c r="CF547" s="499"/>
      <c r="CG547" s="499"/>
      <c r="CH547" s="499"/>
      <c r="CI547" s="499"/>
      <c r="CJ547" s="499"/>
      <c r="CK547" s="499"/>
      <c r="CL547" s="499"/>
      <c r="CM547" s="499"/>
      <c r="CN547" s="499"/>
      <c r="CO547" s="499"/>
      <c r="CP547" s="499"/>
      <c r="CQ547" s="499"/>
      <c r="CR547" s="499"/>
      <c r="CS547" s="499"/>
      <c r="CT547" s="499"/>
      <c r="CU547" s="499"/>
      <c r="CV547" s="499"/>
      <c r="CW547" s="499"/>
      <c r="CX547" s="499"/>
      <c r="CY547" s="499"/>
      <c r="CZ547" s="499"/>
      <c r="DA547" s="499"/>
      <c r="DB547" s="499"/>
      <c r="DC547" s="499"/>
      <c r="DD547" s="499"/>
      <c r="DE547" s="499"/>
      <c r="DF547" s="499"/>
      <c r="DG547" s="499"/>
      <c r="DH547" s="499"/>
      <c r="DI547" s="499"/>
      <c r="DJ547" s="499"/>
      <c r="DK547" s="499"/>
      <c r="DL547" s="499"/>
      <c r="DM547" s="499"/>
      <c r="DN547" s="499"/>
      <c r="DO547" s="499"/>
      <c r="DP547" s="499"/>
      <c r="DQ547" s="499"/>
      <c r="DR547" s="499"/>
      <c r="DS547" s="499"/>
      <c r="DT547" s="499"/>
      <c r="DU547" s="499"/>
      <c r="DV547" s="499"/>
    </row>
    <row r="548" spans="1:126" ht="15" customHeight="1">
      <c r="A548" s="562"/>
      <c r="B548" s="697"/>
      <c r="C548" s="564"/>
      <c r="D548" s="564"/>
      <c r="E548" s="697"/>
      <c r="F548" s="565"/>
      <c r="G548" s="567"/>
      <c r="I548" s="712"/>
      <c r="J548" s="490"/>
      <c r="O548" s="488"/>
      <c r="P548" s="570"/>
      <c r="S548" s="490"/>
      <c r="T548" s="39"/>
      <c r="U548" s="561"/>
      <c r="V548" s="499"/>
      <c r="W548" s="499"/>
      <c r="X548" s="499"/>
      <c r="Y548" s="499"/>
      <c r="Z548" s="499"/>
      <c r="AA548" s="499"/>
      <c r="AB548" s="499"/>
      <c r="AC548" s="499"/>
      <c r="AD548" s="499"/>
      <c r="AE548" s="499"/>
      <c r="AF548" s="499"/>
      <c r="AG548" s="499"/>
      <c r="AH548" s="499"/>
      <c r="AI548" s="499"/>
      <c r="AJ548" s="499"/>
      <c r="AK548" s="499"/>
      <c r="AL548" s="499"/>
      <c r="AM548" s="499"/>
      <c r="AN548" s="499"/>
      <c r="AO548" s="499"/>
      <c r="AP548" s="499"/>
      <c r="AQ548" s="499"/>
      <c r="AR548" s="499"/>
      <c r="AS548" s="499"/>
      <c r="AT548" s="499"/>
      <c r="AU548" s="499"/>
      <c r="AV548" s="499"/>
      <c r="AW548" s="499"/>
      <c r="AX548" s="499"/>
      <c r="AY548" s="499"/>
      <c r="AZ548" s="499"/>
      <c r="BA548" s="499"/>
      <c r="BB548" s="499"/>
      <c r="BC548" s="499"/>
      <c r="BD548" s="499"/>
      <c r="BE548" s="499"/>
      <c r="BF548" s="499"/>
      <c r="BG548" s="499"/>
      <c r="BH548" s="499"/>
      <c r="BI548" s="499"/>
      <c r="BJ548" s="499"/>
      <c r="BK548" s="499"/>
      <c r="BL548" s="499"/>
      <c r="BM548" s="499"/>
      <c r="BN548" s="499"/>
      <c r="BO548" s="499"/>
      <c r="BP548" s="499"/>
      <c r="BQ548" s="499"/>
      <c r="BR548" s="499"/>
      <c r="BS548" s="499"/>
      <c r="BT548" s="499"/>
      <c r="BU548" s="499"/>
      <c r="BV548" s="499"/>
      <c r="BW548" s="499"/>
      <c r="BX548" s="499"/>
      <c r="BY548" s="499"/>
      <c r="BZ548" s="499"/>
      <c r="CA548" s="499"/>
      <c r="CB548" s="499"/>
      <c r="CC548" s="499"/>
      <c r="CD548" s="499"/>
      <c r="CE548" s="499"/>
      <c r="CF548" s="499"/>
      <c r="CG548" s="499"/>
      <c r="CH548" s="499"/>
      <c r="CI548" s="499"/>
      <c r="CJ548" s="499"/>
      <c r="CK548" s="499"/>
      <c r="CL548" s="499"/>
      <c r="CM548" s="499"/>
      <c r="CN548" s="499"/>
      <c r="CO548" s="499"/>
      <c r="CP548" s="499"/>
      <c r="CQ548" s="499"/>
      <c r="CR548" s="499"/>
      <c r="CS548" s="499"/>
      <c r="CT548" s="499"/>
      <c r="CU548" s="499"/>
      <c r="CV548" s="499"/>
      <c r="CW548" s="499"/>
      <c r="CX548" s="499"/>
      <c r="CY548" s="499"/>
      <c r="CZ548" s="499"/>
      <c r="DA548" s="499"/>
      <c r="DB548" s="499"/>
      <c r="DC548" s="499"/>
      <c r="DD548" s="499"/>
      <c r="DE548" s="499"/>
      <c r="DF548" s="499"/>
      <c r="DG548" s="499"/>
      <c r="DH548" s="499"/>
      <c r="DI548" s="499"/>
      <c r="DJ548" s="499"/>
      <c r="DK548" s="499"/>
      <c r="DL548" s="499"/>
      <c r="DM548" s="499"/>
      <c r="DN548" s="499"/>
      <c r="DO548" s="499"/>
      <c r="DP548" s="499"/>
      <c r="DQ548" s="499"/>
      <c r="DR548" s="499"/>
      <c r="DS548" s="499"/>
      <c r="DT548" s="499"/>
      <c r="DU548" s="499"/>
      <c r="DV548" s="499"/>
    </row>
    <row r="549" spans="1:126" ht="15" customHeight="1">
      <c r="A549" s="562"/>
      <c r="B549" s="697"/>
      <c r="C549" s="564"/>
      <c r="D549" s="564"/>
      <c r="E549" s="697"/>
      <c r="F549" s="565"/>
      <c r="G549" s="567"/>
      <c r="I549" s="712"/>
      <c r="J549" s="490"/>
      <c r="O549" s="488"/>
      <c r="P549" s="570"/>
      <c r="S549" s="490"/>
      <c r="T549" s="39"/>
      <c r="U549" s="561"/>
      <c r="V549" s="499"/>
      <c r="W549" s="499"/>
      <c r="X549" s="499"/>
      <c r="Y549" s="499"/>
      <c r="Z549" s="499"/>
      <c r="AA549" s="499"/>
      <c r="AB549" s="499"/>
      <c r="AC549" s="499"/>
      <c r="AD549" s="499"/>
      <c r="AE549" s="499"/>
      <c r="AF549" s="499"/>
      <c r="AG549" s="499"/>
      <c r="AH549" s="499"/>
      <c r="AI549" s="499"/>
      <c r="AJ549" s="499"/>
      <c r="AK549" s="499"/>
      <c r="AL549" s="499"/>
      <c r="AM549" s="499"/>
      <c r="AN549" s="499"/>
      <c r="AO549" s="499"/>
      <c r="AP549" s="499"/>
      <c r="AQ549" s="499"/>
      <c r="AR549" s="499"/>
      <c r="AS549" s="499"/>
      <c r="AT549" s="499"/>
      <c r="AU549" s="499"/>
      <c r="AV549" s="499"/>
      <c r="AW549" s="499"/>
      <c r="AX549" s="499"/>
      <c r="AY549" s="499"/>
      <c r="AZ549" s="499"/>
      <c r="BA549" s="499"/>
      <c r="BB549" s="499"/>
      <c r="BC549" s="499"/>
      <c r="BD549" s="499"/>
      <c r="BE549" s="499"/>
      <c r="BF549" s="499"/>
      <c r="BG549" s="499"/>
      <c r="BH549" s="499"/>
      <c r="BI549" s="499"/>
      <c r="BJ549" s="499"/>
      <c r="BK549" s="499"/>
      <c r="BL549" s="499"/>
      <c r="BM549" s="499"/>
      <c r="BN549" s="499"/>
      <c r="BO549" s="499"/>
      <c r="BP549" s="499"/>
      <c r="BQ549" s="499"/>
      <c r="BR549" s="499"/>
      <c r="BS549" s="499"/>
      <c r="BT549" s="499"/>
      <c r="BU549" s="499"/>
      <c r="BV549" s="499"/>
      <c r="BW549" s="499"/>
      <c r="BX549" s="499"/>
      <c r="BY549" s="499"/>
      <c r="BZ549" s="499"/>
      <c r="CA549" s="499"/>
      <c r="CB549" s="499"/>
      <c r="CC549" s="499"/>
      <c r="CD549" s="499"/>
      <c r="CE549" s="499"/>
      <c r="CF549" s="499"/>
      <c r="CG549" s="499"/>
      <c r="CH549" s="499"/>
      <c r="CI549" s="499"/>
      <c r="CJ549" s="499"/>
      <c r="CK549" s="499"/>
      <c r="CL549" s="499"/>
      <c r="CM549" s="499"/>
      <c r="CN549" s="499"/>
      <c r="CO549" s="499"/>
      <c r="CP549" s="499"/>
      <c r="CQ549" s="499"/>
      <c r="CR549" s="499"/>
      <c r="CS549" s="499"/>
      <c r="CT549" s="499"/>
      <c r="CU549" s="499"/>
      <c r="CV549" s="499"/>
      <c r="CW549" s="499"/>
      <c r="CX549" s="499"/>
      <c r="CY549" s="499"/>
      <c r="CZ549" s="499"/>
      <c r="DA549" s="499"/>
      <c r="DB549" s="499"/>
      <c r="DC549" s="499"/>
      <c r="DD549" s="499"/>
      <c r="DE549" s="499"/>
      <c r="DF549" s="499"/>
      <c r="DG549" s="499"/>
      <c r="DH549" s="499"/>
      <c r="DI549" s="499"/>
      <c r="DJ549" s="499"/>
      <c r="DK549" s="499"/>
      <c r="DL549" s="499"/>
      <c r="DM549" s="499"/>
      <c r="DN549" s="499"/>
      <c r="DO549" s="499"/>
      <c r="DP549" s="499"/>
      <c r="DQ549" s="499"/>
      <c r="DR549" s="499"/>
      <c r="DS549" s="499"/>
      <c r="DT549" s="499"/>
      <c r="DU549" s="499"/>
      <c r="DV549" s="499"/>
    </row>
    <row r="550" spans="1:126" ht="15" customHeight="1">
      <c r="A550" s="562"/>
      <c r="B550" s="697"/>
      <c r="C550" s="564"/>
      <c r="D550" s="564"/>
      <c r="E550" s="697"/>
      <c r="F550" s="565"/>
      <c r="G550" s="567"/>
      <c r="I550" s="712"/>
      <c r="J550" s="490"/>
      <c r="O550" s="488"/>
      <c r="P550" s="570"/>
      <c r="S550" s="490"/>
      <c r="T550" s="39"/>
      <c r="U550" s="561"/>
      <c r="V550" s="499"/>
      <c r="W550" s="499"/>
      <c r="X550" s="499"/>
      <c r="Y550" s="499"/>
      <c r="Z550" s="499"/>
      <c r="AA550" s="499"/>
      <c r="AB550" s="499"/>
      <c r="AC550" s="499"/>
      <c r="AD550" s="499"/>
      <c r="AE550" s="499"/>
      <c r="AF550" s="499"/>
      <c r="AG550" s="499"/>
      <c r="AH550" s="499"/>
      <c r="AI550" s="499"/>
      <c r="AJ550" s="499"/>
      <c r="AK550" s="499"/>
      <c r="AL550" s="499"/>
      <c r="AM550" s="499"/>
      <c r="AN550" s="499"/>
      <c r="AO550" s="499"/>
      <c r="AP550" s="499"/>
      <c r="AQ550" s="499"/>
      <c r="AR550" s="499"/>
      <c r="AS550" s="499"/>
      <c r="AT550" s="499"/>
      <c r="AU550" s="499"/>
      <c r="AV550" s="499"/>
      <c r="AW550" s="499"/>
      <c r="AX550" s="499"/>
      <c r="AY550" s="499"/>
      <c r="AZ550" s="499"/>
      <c r="BA550" s="499"/>
      <c r="BB550" s="499"/>
      <c r="BC550" s="499"/>
      <c r="BD550" s="499"/>
      <c r="BE550" s="499"/>
      <c r="BF550" s="499"/>
      <c r="BG550" s="499"/>
      <c r="BH550" s="499"/>
      <c r="BI550" s="499"/>
      <c r="BJ550" s="499"/>
      <c r="BK550" s="499"/>
      <c r="BL550" s="499"/>
      <c r="BM550" s="499"/>
      <c r="BN550" s="499"/>
      <c r="BO550" s="499"/>
      <c r="BP550" s="499"/>
      <c r="BQ550" s="499"/>
      <c r="BR550" s="499"/>
      <c r="BS550" s="499"/>
      <c r="BT550" s="499"/>
      <c r="BU550" s="499"/>
      <c r="BV550" s="499"/>
      <c r="BW550" s="499"/>
      <c r="BX550" s="499"/>
      <c r="BY550" s="499"/>
      <c r="BZ550" s="499"/>
      <c r="CA550" s="499"/>
      <c r="CB550" s="499"/>
      <c r="CC550" s="499"/>
      <c r="CD550" s="499"/>
      <c r="CE550" s="499"/>
      <c r="CF550" s="499"/>
      <c r="CG550" s="499"/>
      <c r="CH550" s="499"/>
      <c r="CI550" s="499"/>
      <c r="CJ550" s="499"/>
      <c r="CK550" s="499"/>
      <c r="CL550" s="499"/>
      <c r="CM550" s="499"/>
      <c r="CN550" s="499"/>
      <c r="CO550" s="499"/>
      <c r="CP550" s="499"/>
      <c r="CQ550" s="499"/>
      <c r="CR550" s="499"/>
      <c r="CS550" s="499"/>
      <c r="CT550" s="499"/>
      <c r="CU550" s="499"/>
      <c r="CV550" s="499"/>
      <c r="CW550" s="499"/>
      <c r="CX550" s="499"/>
      <c r="CY550" s="499"/>
      <c r="CZ550" s="499"/>
      <c r="DA550" s="499"/>
      <c r="DB550" s="499"/>
      <c r="DC550" s="499"/>
      <c r="DD550" s="499"/>
      <c r="DE550" s="499"/>
      <c r="DF550" s="499"/>
      <c r="DG550" s="499"/>
      <c r="DH550" s="499"/>
      <c r="DI550" s="499"/>
      <c r="DJ550" s="499"/>
      <c r="DK550" s="499"/>
      <c r="DL550" s="499"/>
      <c r="DM550" s="499"/>
      <c r="DN550" s="499"/>
      <c r="DO550" s="499"/>
      <c r="DP550" s="499"/>
      <c r="DQ550" s="499"/>
      <c r="DR550" s="499"/>
      <c r="DS550" s="499"/>
      <c r="DT550" s="499"/>
      <c r="DU550" s="499"/>
      <c r="DV550" s="499"/>
    </row>
    <row r="551" spans="1:126" ht="15" customHeight="1">
      <c r="A551" s="562"/>
      <c r="B551" s="697"/>
      <c r="C551" s="564"/>
      <c r="D551" s="564"/>
      <c r="E551" s="697"/>
      <c r="F551" s="565"/>
      <c r="G551" s="567"/>
      <c r="I551" s="712"/>
      <c r="J551" s="490"/>
      <c r="O551" s="488"/>
      <c r="P551" s="570"/>
      <c r="S551" s="490"/>
      <c r="T551" s="39"/>
      <c r="U551" s="561"/>
      <c r="V551" s="499"/>
      <c r="W551" s="499"/>
      <c r="X551" s="499"/>
      <c r="Y551" s="499"/>
      <c r="Z551" s="499"/>
      <c r="AA551" s="499"/>
      <c r="AB551" s="499"/>
      <c r="AC551" s="499"/>
      <c r="AD551" s="499"/>
      <c r="AE551" s="499"/>
      <c r="AF551" s="499"/>
      <c r="AG551" s="499"/>
      <c r="AH551" s="499"/>
      <c r="AI551" s="499"/>
      <c r="AJ551" s="499"/>
      <c r="AK551" s="499"/>
      <c r="AL551" s="499"/>
      <c r="AM551" s="499"/>
      <c r="AN551" s="499"/>
      <c r="AO551" s="499"/>
      <c r="AP551" s="499"/>
      <c r="AQ551" s="499"/>
      <c r="AR551" s="499"/>
      <c r="AS551" s="499"/>
      <c r="AT551" s="499"/>
      <c r="AU551" s="499"/>
      <c r="AV551" s="499"/>
      <c r="AW551" s="499"/>
      <c r="AX551" s="499"/>
      <c r="AY551" s="499"/>
      <c r="AZ551" s="499"/>
      <c r="BA551" s="499"/>
      <c r="BB551" s="499"/>
      <c r="BC551" s="499"/>
      <c r="BD551" s="499"/>
      <c r="BE551" s="499"/>
      <c r="BF551" s="499"/>
      <c r="BG551" s="499"/>
      <c r="BH551" s="499"/>
      <c r="BI551" s="499"/>
      <c r="BJ551" s="499"/>
      <c r="BK551" s="499"/>
      <c r="BL551" s="499"/>
      <c r="BM551" s="499"/>
      <c r="BN551" s="499"/>
      <c r="BO551" s="499"/>
      <c r="BP551" s="499"/>
      <c r="BQ551" s="499"/>
      <c r="BR551" s="499"/>
      <c r="BS551" s="499"/>
      <c r="BT551" s="499"/>
      <c r="BU551" s="499"/>
      <c r="BV551" s="499"/>
      <c r="BW551" s="499"/>
      <c r="BX551" s="499"/>
      <c r="BY551" s="499"/>
      <c r="BZ551" s="499"/>
      <c r="CA551" s="499"/>
      <c r="CB551" s="499"/>
      <c r="CC551" s="499"/>
      <c r="CD551" s="499"/>
      <c r="CE551" s="499"/>
      <c r="CF551" s="499"/>
      <c r="CG551" s="499"/>
      <c r="CH551" s="499"/>
      <c r="CI551" s="499"/>
      <c r="CJ551" s="499"/>
      <c r="CK551" s="499"/>
      <c r="CL551" s="499"/>
      <c r="CM551" s="499"/>
      <c r="CN551" s="499"/>
      <c r="CO551" s="499"/>
      <c r="CP551" s="499"/>
      <c r="CQ551" s="499"/>
      <c r="CR551" s="499"/>
      <c r="CS551" s="499"/>
      <c r="CT551" s="499"/>
      <c r="CU551" s="499"/>
      <c r="CV551" s="499"/>
      <c r="CW551" s="499"/>
      <c r="CX551" s="499"/>
      <c r="CY551" s="499"/>
      <c r="CZ551" s="499"/>
      <c r="DA551" s="499"/>
      <c r="DB551" s="499"/>
      <c r="DC551" s="499"/>
      <c r="DD551" s="499"/>
      <c r="DE551" s="499"/>
      <c r="DF551" s="499"/>
      <c r="DG551" s="499"/>
      <c r="DH551" s="499"/>
      <c r="DI551" s="499"/>
      <c r="DJ551" s="499"/>
      <c r="DK551" s="499"/>
      <c r="DL551" s="499"/>
      <c r="DM551" s="499"/>
      <c r="DN551" s="499"/>
      <c r="DO551" s="499"/>
      <c r="DP551" s="499"/>
      <c r="DQ551" s="499"/>
      <c r="DR551" s="499"/>
      <c r="DS551" s="499"/>
      <c r="DT551" s="499"/>
      <c r="DU551" s="499"/>
      <c r="DV551" s="499"/>
    </row>
    <row r="552" spans="1:126" ht="15" customHeight="1">
      <c r="A552" s="562"/>
      <c r="B552" s="697"/>
      <c r="C552" s="564"/>
      <c r="D552" s="564"/>
      <c r="E552" s="697"/>
      <c r="F552" s="565"/>
      <c r="G552" s="567"/>
      <c r="I552" s="712"/>
      <c r="J552" s="490"/>
      <c r="O552" s="488"/>
      <c r="P552" s="570"/>
      <c r="S552" s="490"/>
      <c r="T552" s="39"/>
      <c r="U552" s="561"/>
      <c r="V552" s="499"/>
      <c r="W552" s="499"/>
      <c r="X552" s="499"/>
      <c r="Y552" s="499"/>
      <c r="Z552" s="499"/>
      <c r="AA552" s="499"/>
      <c r="AB552" s="499"/>
      <c r="AC552" s="499"/>
      <c r="AD552" s="499"/>
      <c r="AE552" s="499"/>
      <c r="AF552" s="499"/>
      <c r="AG552" s="499"/>
      <c r="AH552" s="499"/>
      <c r="AI552" s="499"/>
      <c r="AJ552" s="499"/>
      <c r="AK552" s="499"/>
      <c r="AL552" s="499"/>
      <c r="AM552" s="499"/>
      <c r="AN552" s="499"/>
      <c r="AO552" s="499"/>
      <c r="AP552" s="499"/>
      <c r="AQ552" s="499"/>
      <c r="AR552" s="499"/>
      <c r="AS552" s="499"/>
      <c r="AT552" s="499"/>
      <c r="AU552" s="499"/>
      <c r="AV552" s="499"/>
      <c r="AW552" s="499"/>
      <c r="AX552" s="499"/>
      <c r="AY552" s="499"/>
      <c r="AZ552" s="499"/>
      <c r="BA552" s="499"/>
      <c r="BB552" s="499"/>
      <c r="BC552" s="499"/>
      <c r="BD552" s="499"/>
      <c r="BE552" s="499"/>
      <c r="BF552" s="499"/>
      <c r="BG552" s="499"/>
      <c r="BH552" s="499"/>
      <c r="BI552" s="499"/>
      <c r="BJ552" s="499"/>
      <c r="BK552" s="499"/>
      <c r="BL552" s="499"/>
      <c r="BM552" s="499"/>
      <c r="BN552" s="499"/>
      <c r="BO552" s="499"/>
      <c r="BP552" s="499"/>
      <c r="BQ552" s="499"/>
      <c r="BR552" s="499"/>
      <c r="BS552" s="499"/>
      <c r="BT552" s="499"/>
      <c r="BU552" s="499"/>
      <c r="BV552" s="499"/>
      <c r="BW552" s="499"/>
      <c r="BX552" s="499"/>
      <c r="BY552" s="499"/>
      <c r="BZ552" s="499"/>
      <c r="CA552" s="499"/>
      <c r="CB552" s="499"/>
      <c r="CC552" s="499"/>
      <c r="CD552" s="499"/>
      <c r="CE552" s="499"/>
      <c r="CF552" s="499"/>
      <c r="CG552" s="499"/>
      <c r="CH552" s="499"/>
      <c r="CI552" s="499"/>
      <c r="CJ552" s="499"/>
      <c r="CK552" s="499"/>
      <c r="CL552" s="499"/>
      <c r="CM552" s="499"/>
      <c r="CN552" s="499"/>
      <c r="CO552" s="499"/>
      <c r="CP552" s="499"/>
      <c r="CQ552" s="499"/>
      <c r="CR552" s="499"/>
      <c r="CS552" s="499"/>
      <c r="CT552" s="499"/>
      <c r="CU552" s="499"/>
      <c r="CV552" s="499"/>
      <c r="CW552" s="499"/>
      <c r="CX552" s="499"/>
      <c r="CY552" s="499"/>
      <c r="CZ552" s="499"/>
      <c r="DA552" s="499"/>
      <c r="DB552" s="499"/>
      <c r="DC552" s="499"/>
      <c r="DD552" s="499"/>
      <c r="DE552" s="499"/>
      <c r="DF552" s="499"/>
      <c r="DG552" s="499"/>
      <c r="DH552" s="499"/>
      <c r="DI552" s="499"/>
      <c r="DJ552" s="499"/>
      <c r="DK552" s="499"/>
      <c r="DL552" s="499"/>
      <c r="DM552" s="499"/>
      <c r="DN552" s="499"/>
      <c r="DO552" s="499"/>
      <c r="DP552" s="499"/>
      <c r="DQ552" s="499"/>
      <c r="DR552" s="499"/>
      <c r="DS552" s="499"/>
      <c r="DT552" s="499"/>
      <c r="DU552" s="499"/>
      <c r="DV552" s="499"/>
    </row>
    <row r="553" spans="1:126" ht="15" customHeight="1">
      <c r="A553" s="562"/>
      <c r="B553" s="697"/>
      <c r="C553" s="564"/>
      <c r="D553" s="564"/>
      <c r="E553" s="697"/>
      <c r="F553" s="565"/>
      <c r="G553" s="567"/>
      <c r="I553" s="712"/>
      <c r="J553" s="490"/>
      <c r="O553" s="488"/>
      <c r="P553" s="570"/>
      <c r="S553" s="490"/>
      <c r="T553" s="39"/>
      <c r="U553" s="561"/>
      <c r="V553" s="499"/>
      <c r="W553" s="499"/>
      <c r="X553" s="499"/>
      <c r="Y553" s="499"/>
      <c r="Z553" s="499"/>
      <c r="AA553" s="499"/>
      <c r="AB553" s="499"/>
      <c r="AC553" s="499"/>
      <c r="AD553" s="499"/>
      <c r="AE553" s="499"/>
      <c r="AF553" s="499"/>
      <c r="AG553" s="499"/>
      <c r="AH553" s="499"/>
      <c r="AI553" s="499"/>
      <c r="AJ553" s="499"/>
      <c r="AK553" s="499"/>
      <c r="AL553" s="499"/>
      <c r="AM553" s="499"/>
      <c r="AN553" s="499"/>
      <c r="AO553" s="499"/>
      <c r="AP553" s="499"/>
      <c r="AQ553" s="499"/>
      <c r="AR553" s="499"/>
      <c r="AS553" s="499"/>
      <c r="AT553" s="499"/>
      <c r="AU553" s="499"/>
      <c r="AV553" s="499"/>
      <c r="AW553" s="499"/>
      <c r="AX553" s="499"/>
      <c r="AY553" s="499"/>
      <c r="AZ553" s="499"/>
      <c r="BA553" s="499"/>
      <c r="BB553" s="499"/>
      <c r="BC553" s="499"/>
      <c r="BD553" s="499"/>
      <c r="BE553" s="499"/>
      <c r="BF553" s="499"/>
      <c r="BG553" s="499"/>
      <c r="BH553" s="499"/>
      <c r="BI553" s="499"/>
      <c r="BJ553" s="499"/>
      <c r="BK553" s="499"/>
      <c r="BL553" s="499"/>
      <c r="BM553" s="499"/>
      <c r="BN553" s="499"/>
      <c r="BO553" s="499"/>
      <c r="BP553" s="499"/>
      <c r="BQ553" s="499"/>
      <c r="BR553" s="499"/>
      <c r="BS553" s="499"/>
      <c r="BT553" s="499"/>
      <c r="BU553" s="499"/>
      <c r="BV553" s="499"/>
      <c r="BW553" s="499"/>
      <c r="BX553" s="499"/>
      <c r="BY553" s="499"/>
      <c r="BZ553" s="499"/>
      <c r="CA553" s="499"/>
      <c r="CB553" s="499"/>
      <c r="CC553" s="499"/>
      <c r="CD553" s="499"/>
      <c r="CE553" s="499"/>
      <c r="CF553" s="499"/>
      <c r="CG553" s="499"/>
      <c r="CH553" s="499"/>
      <c r="CI553" s="499"/>
      <c r="CJ553" s="499"/>
      <c r="CK553" s="499"/>
      <c r="CL553" s="499"/>
      <c r="CM553" s="499"/>
      <c r="CN553" s="499"/>
      <c r="CO553" s="499"/>
      <c r="CP553" s="499"/>
      <c r="CQ553" s="499"/>
      <c r="CR553" s="499"/>
      <c r="CS553" s="499"/>
      <c r="CT553" s="499"/>
      <c r="CU553" s="499"/>
      <c r="CV553" s="499"/>
      <c r="CW553" s="499"/>
      <c r="CX553" s="499"/>
      <c r="CY553" s="499"/>
      <c r="CZ553" s="499"/>
      <c r="DA553" s="499"/>
      <c r="DB553" s="499"/>
      <c r="DC553" s="499"/>
      <c r="DD553" s="499"/>
      <c r="DE553" s="499"/>
      <c r="DF553" s="499"/>
      <c r="DG553" s="499"/>
      <c r="DH553" s="499"/>
      <c r="DI553" s="499"/>
      <c r="DJ553" s="499"/>
      <c r="DK553" s="499"/>
      <c r="DL553" s="499"/>
      <c r="DM553" s="499"/>
      <c r="DN553" s="499"/>
      <c r="DO553" s="499"/>
      <c r="DP553" s="499"/>
      <c r="DQ553" s="499"/>
      <c r="DR553" s="499"/>
      <c r="DS553" s="499"/>
      <c r="DT553" s="499"/>
      <c r="DU553" s="499"/>
      <c r="DV553" s="499"/>
    </row>
    <row r="554" spans="1:126" ht="15" customHeight="1">
      <c r="A554" s="562"/>
      <c r="B554" s="697"/>
      <c r="C554" s="564"/>
      <c r="D554" s="564"/>
      <c r="E554" s="697"/>
      <c r="F554" s="565"/>
      <c r="G554" s="567"/>
      <c r="I554" s="712"/>
      <c r="J554" s="490"/>
      <c r="O554" s="488"/>
      <c r="P554" s="570"/>
      <c r="S554" s="490"/>
      <c r="T554" s="39"/>
      <c r="U554" s="561"/>
      <c r="V554" s="499"/>
      <c r="W554" s="499"/>
      <c r="X554" s="499"/>
      <c r="Y554" s="499"/>
      <c r="Z554" s="499"/>
      <c r="AA554" s="499"/>
      <c r="AB554" s="499"/>
      <c r="AC554" s="499"/>
      <c r="AD554" s="499"/>
      <c r="AE554" s="499"/>
      <c r="AF554" s="499"/>
      <c r="AG554" s="499"/>
      <c r="AH554" s="499"/>
      <c r="AI554" s="499"/>
      <c r="AJ554" s="499"/>
      <c r="AK554" s="499"/>
      <c r="AL554" s="499"/>
      <c r="AM554" s="499"/>
      <c r="AN554" s="499"/>
      <c r="AO554" s="499"/>
      <c r="AP554" s="499"/>
      <c r="AQ554" s="499"/>
      <c r="AR554" s="499"/>
      <c r="AS554" s="499"/>
      <c r="AT554" s="499"/>
      <c r="AU554" s="499"/>
      <c r="AV554" s="499"/>
      <c r="AW554" s="499"/>
      <c r="AX554" s="499"/>
      <c r="AY554" s="499"/>
      <c r="AZ554" s="499"/>
      <c r="BA554" s="499"/>
      <c r="BB554" s="499"/>
      <c r="BC554" s="499"/>
      <c r="BD554" s="499"/>
      <c r="BE554" s="499"/>
      <c r="BF554" s="499"/>
      <c r="BG554" s="499"/>
      <c r="BH554" s="499"/>
      <c r="BI554" s="499"/>
      <c r="BJ554" s="499"/>
      <c r="BK554" s="499"/>
      <c r="BL554" s="499"/>
      <c r="BM554" s="499"/>
      <c r="BN554" s="499"/>
      <c r="BO554" s="499"/>
      <c r="BP554" s="499"/>
      <c r="BQ554" s="499"/>
      <c r="BR554" s="499"/>
      <c r="BS554" s="499"/>
      <c r="BT554" s="499"/>
      <c r="BU554" s="499"/>
      <c r="BV554" s="499"/>
      <c r="BW554" s="499"/>
      <c r="BX554" s="499"/>
      <c r="BY554" s="499"/>
      <c r="BZ554" s="499"/>
      <c r="CA554" s="499"/>
      <c r="CB554" s="499"/>
      <c r="CC554" s="499"/>
      <c r="CD554" s="499"/>
      <c r="CE554" s="499"/>
      <c r="CF554" s="499"/>
      <c r="CG554" s="499"/>
      <c r="CH554" s="499"/>
      <c r="CI554" s="499"/>
      <c r="CJ554" s="499"/>
      <c r="CK554" s="499"/>
      <c r="CL554" s="499"/>
      <c r="CM554" s="499"/>
      <c r="CN554" s="499"/>
      <c r="CO554" s="499"/>
      <c r="CP554" s="499"/>
      <c r="CQ554" s="499"/>
      <c r="CR554" s="499"/>
      <c r="CS554" s="499"/>
      <c r="CT554" s="499"/>
      <c r="CU554" s="499"/>
      <c r="CV554" s="499"/>
      <c r="CW554" s="499"/>
      <c r="CX554" s="499"/>
      <c r="CY554" s="499"/>
      <c r="CZ554" s="499"/>
      <c r="DA554" s="499"/>
      <c r="DB554" s="499"/>
      <c r="DC554" s="499"/>
      <c r="DD554" s="499"/>
      <c r="DE554" s="499"/>
      <c r="DF554" s="499"/>
      <c r="DG554" s="499"/>
      <c r="DH554" s="499"/>
      <c r="DI554" s="499"/>
      <c r="DJ554" s="499"/>
      <c r="DK554" s="499"/>
      <c r="DL554" s="499"/>
      <c r="DM554" s="499"/>
      <c r="DN554" s="499"/>
      <c r="DO554" s="499"/>
      <c r="DP554" s="499"/>
      <c r="DQ554" s="499"/>
      <c r="DR554" s="499"/>
      <c r="DS554" s="499"/>
      <c r="DT554" s="499"/>
      <c r="DU554" s="499"/>
      <c r="DV554" s="499"/>
    </row>
    <row r="555" spans="1:126" ht="15" customHeight="1">
      <c r="A555" s="562"/>
      <c r="B555" s="697"/>
      <c r="C555" s="564"/>
      <c r="D555" s="564"/>
      <c r="E555" s="697"/>
      <c r="F555" s="565"/>
      <c r="G555" s="567"/>
      <c r="I555" s="712"/>
      <c r="J555" s="490"/>
      <c r="O555" s="488"/>
      <c r="P555" s="570"/>
      <c r="S555" s="490"/>
      <c r="T555" s="39"/>
      <c r="U555" s="561"/>
      <c r="V555" s="499"/>
      <c r="W555" s="499"/>
      <c r="X555" s="499"/>
      <c r="Y555" s="499"/>
      <c r="Z555" s="499"/>
      <c r="AA555" s="499"/>
      <c r="AB555" s="499"/>
      <c r="AC555" s="499"/>
      <c r="AD555" s="499"/>
      <c r="AE555" s="499"/>
      <c r="AF555" s="499"/>
      <c r="AG555" s="499"/>
      <c r="AH555" s="499"/>
      <c r="AI555" s="499"/>
      <c r="AJ555" s="499"/>
      <c r="AK555" s="499"/>
      <c r="AL555" s="499"/>
      <c r="AM555" s="499"/>
      <c r="AN555" s="499"/>
      <c r="AO555" s="499"/>
      <c r="AP555" s="499"/>
      <c r="AQ555" s="499"/>
      <c r="AR555" s="499"/>
      <c r="AS555" s="499"/>
      <c r="AT555" s="499"/>
      <c r="AU555" s="499"/>
      <c r="AV555" s="499"/>
      <c r="AW555" s="499"/>
      <c r="AX555" s="499"/>
      <c r="AY555" s="499"/>
      <c r="AZ555" s="499"/>
      <c r="BA555" s="499"/>
      <c r="BB555" s="499"/>
      <c r="BC555" s="499"/>
      <c r="BD555" s="499"/>
      <c r="BE555" s="499"/>
      <c r="BF555" s="499"/>
      <c r="BG555" s="499"/>
      <c r="BH555" s="499"/>
      <c r="BI555" s="499"/>
      <c r="BJ555" s="499"/>
      <c r="BK555" s="499"/>
      <c r="BL555" s="499"/>
      <c r="BM555" s="499"/>
      <c r="BN555" s="499"/>
      <c r="BO555" s="499"/>
      <c r="BP555" s="499"/>
      <c r="BQ555" s="499"/>
      <c r="BR555" s="499"/>
      <c r="BS555" s="499"/>
      <c r="BT555" s="499"/>
      <c r="BU555" s="499"/>
      <c r="BV555" s="499"/>
      <c r="BW555" s="499"/>
      <c r="BX555" s="499"/>
      <c r="BY555" s="499"/>
      <c r="BZ555" s="499"/>
      <c r="CA555" s="499"/>
      <c r="CB555" s="499"/>
      <c r="CC555" s="499"/>
      <c r="CD555" s="499"/>
      <c r="CE555" s="499"/>
      <c r="CF555" s="499"/>
      <c r="CG555" s="499"/>
      <c r="CH555" s="499"/>
      <c r="CI555" s="499"/>
      <c r="CJ555" s="499"/>
      <c r="CK555" s="499"/>
      <c r="CL555" s="499"/>
      <c r="CM555" s="499"/>
      <c r="CN555" s="499"/>
      <c r="CO555" s="499"/>
      <c r="CP555" s="499"/>
      <c r="CQ555" s="499"/>
      <c r="CR555" s="499"/>
      <c r="CS555" s="499"/>
      <c r="CT555" s="499"/>
      <c r="CU555" s="499"/>
      <c r="CV555" s="499"/>
      <c r="CW555" s="499"/>
      <c r="CX555" s="499"/>
      <c r="CY555" s="499"/>
      <c r="CZ555" s="499"/>
      <c r="DA555" s="499"/>
      <c r="DB555" s="499"/>
      <c r="DC555" s="499"/>
      <c r="DD555" s="499"/>
      <c r="DE555" s="499"/>
      <c r="DF555" s="499"/>
      <c r="DG555" s="499"/>
      <c r="DH555" s="499"/>
      <c r="DI555" s="499"/>
      <c r="DJ555" s="499"/>
      <c r="DK555" s="499"/>
      <c r="DL555" s="499"/>
      <c r="DM555" s="499"/>
      <c r="DN555" s="499"/>
      <c r="DO555" s="499"/>
      <c r="DP555" s="499"/>
      <c r="DQ555" s="499"/>
      <c r="DR555" s="499"/>
      <c r="DS555" s="499"/>
      <c r="DT555" s="499"/>
      <c r="DU555" s="499"/>
      <c r="DV555" s="499"/>
    </row>
    <row r="556" spans="1:126" ht="15" customHeight="1">
      <c r="A556" s="562"/>
      <c r="B556" s="697"/>
      <c r="C556" s="564"/>
      <c r="D556" s="564"/>
      <c r="E556" s="697"/>
      <c r="F556" s="565"/>
      <c r="G556" s="567"/>
      <c r="I556" s="712"/>
      <c r="J556" s="490"/>
      <c r="O556" s="580"/>
      <c r="P556" s="570"/>
      <c r="S556" s="490"/>
      <c r="T556" s="39"/>
      <c r="U556" s="561"/>
      <c r="V556" s="499"/>
      <c r="W556" s="499"/>
      <c r="X556" s="499"/>
      <c r="Y556" s="499"/>
      <c r="Z556" s="499"/>
      <c r="AA556" s="499"/>
      <c r="AB556" s="499"/>
      <c r="AC556" s="499"/>
      <c r="AD556" s="499"/>
      <c r="AE556" s="499"/>
      <c r="AF556" s="499"/>
      <c r="AG556" s="499"/>
      <c r="AH556" s="499"/>
      <c r="AI556" s="499"/>
      <c r="AJ556" s="499"/>
      <c r="AK556" s="499"/>
      <c r="AL556" s="499"/>
      <c r="AM556" s="499"/>
      <c r="AN556" s="499"/>
      <c r="AO556" s="499"/>
      <c r="AP556" s="499"/>
      <c r="AQ556" s="499"/>
      <c r="AR556" s="499"/>
      <c r="AS556" s="499"/>
      <c r="AT556" s="499"/>
      <c r="AU556" s="499"/>
      <c r="AV556" s="499"/>
      <c r="AW556" s="499"/>
      <c r="AX556" s="499"/>
      <c r="AY556" s="499"/>
      <c r="AZ556" s="499"/>
      <c r="BA556" s="499"/>
      <c r="BB556" s="499"/>
      <c r="BC556" s="499"/>
      <c r="BD556" s="499"/>
      <c r="BE556" s="499"/>
      <c r="BF556" s="499"/>
      <c r="BG556" s="499"/>
      <c r="BH556" s="499"/>
      <c r="BI556" s="499"/>
      <c r="BJ556" s="499"/>
      <c r="BK556" s="499"/>
      <c r="BL556" s="499"/>
      <c r="BM556" s="499"/>
      <c r="BN556" s="499"/>
      <c r="BO556" s="499"/>
      <c r="BP556" s="499"/>
      <c r="BQ556" s="499"/>
      <c r="BR556" s="499"/>
      <c r="BS556" s="499"/>
      <c r="BT556" s="499"/>
      <c r="BU556" s="499"/>
      <c r="BV556" s="499"/>
      <c r="BW556" s="499"/>
      <c r="BX556" s="499"/>
      <c r="BY556" s="499"/>
      <c r="BZ556" s="499"/>
      <c r="CA556" s="499"/>
      <c r="CB556" s="499"/>
      <c r="CC556" s="499"/>
      <c r="CD556" s="499"/>
      <c r="CE556" s="499"/>
      <c r="CF556" s="499"/>
      <c r="CG556" s="499"/>
      <c r="CH556" s="499"/>
      <c r="CI556" s="499"/>
      <c r="CJ556" s="499"/>
      <c r="CK556" s="499"/>
      <c r="CL556" s="499"/>
      <c r="CM556" s="499"/>
      <c r="CN556" s="499"/>
      <c r="CO556" s="499"/>
      <c r="CP556" s="499"/>
      <c r="CQ556" s="499"/>
      <c r="CR556" s="499"/>
      <c r="CS556" s="499"/>
      <c r="CT556" s="499"/>
      <c r="CU556" s="499"/>
      <c r="CV556" s="499"/>
      <c r="CW556" s="499"/>
      <c r="CX556" s="499"/>
      <c r="CY556" s="499"/>
      <c r="CZ556" s="499"/>
      <c r="DA556" s="499"/>
      <c r="DB556" s="499"/>
      <c r="DC556" s="499"/>
      <c r="DD556" s="499"/>
      <c r="DE556" s="499"/>
      <c r="DF556" s="499"/>
      <c r="DG556" s="499"/>
      <c r="DH556" s="499"/>
      <c r="DI556" s="499"/>
      <c r="DJ556" s="499"/>
      <c r="DK556" s="499"/>
      <c r="DL556" s="499"/>
      <c r="DM556" s="499"/>
      <c r="DN556" s="499"/>
      <c r="DO556" s="499"/>
      <c r="DP556" s="499"/>
      <c r="DQ556" s="499"/>
      <c r="DR556" s="499"/>
      <c r="DS556" s="499"/>
      <c r="DT556" s="499"/>
      <c r="DU556" s="499"/>
      <c r="DV556" s="499"/>
    </row>
    <row r="557" spans="1:126" ht="15" customHeight="1">
      <c r="A557" s="562"/>
      <c r="B557" s="697"/>
      <c r="C557" s="564"/>
      <c r="D557" s="564"/>
      <c r="E557" s="697"/>
      <c r="F557" s="565"/>
      <c r="G557" s="567"/>
      <c r="I557" s="712"/>
      <c r="J557" s="490"/>
      <c r="O557" s="580"/>
      <c r="P557" s="570"/>
      <c r="S557" s="490"/>
      <c r="T557" s="39"/>
      <c r="U557" s="561"/>
      <c r="V557" s="499"/>
      <c r="W557" s="499"/>
      <c r="X557" s="499"/>
      <c r="Y557" s="499"/>
      <c r="Z557" s="499"/>
      <c r="AA557" s="499"/>
      <c r="AB557" s="499"/>
      <c r="AC557" s="499"/>
      <c r="AD557" s="499"/>
      <c r="AE557" s="499"/>
      <c r="AF557" s="499"/>
      <c r="AG557" s="499"/>
      <c r="AH557" s="499"/>
      <c r="AI557" s="499"/>
      <c r="AJ557" s="499"/>
      <c r="AK557" s="499"/>
      <c r="AL557" s="499"/>
      <c r="AM557" s="499"/>
      <c r="AN557" s="499"/>
      <c r="AO557" s="499"/>
      <c r="AP557" s="499"/>
      <c r="AQ557" s="499"/>
      <c r="AR557" s="499"/>
      <c r="AS557" s="499"/>
      <c r="AT557" s="499"/>
      <c r="AU557" s="499"/>
      <c r="AV557" s="499"/>
      <c r="AW557" s="499"/>
      <c r="AX557" s="499"/>
      <c r="AY557" s="499"/>
      <c r="AZ557" s="499"/>
      <c r="BA557" s="499"/>
      <c r="BB557" s="499"/>
      <c r="BC557" s="499"/>
      <c r="BD557" s="499"/>
      <c r="BE557" s="499"/>
      <c r="BF557" s="499"/>
      <c r="BG557" s="499"/>
      <c r="BH557" s="499"/>
      <c r="BI557" s="499"/>
      <c r="BJ557" s="499"/>
      <c r="BK557" s="499"/>
      <c r="BL557" s="499"/>
      <c r="BM557" s="499"/>
      <c r="BN557" s="499"/>
      <c r="BO557" s="499"/>
      <c r="BP557" s="499"/>
      <c r="BQ557" s="499"/>
      <c r="BR557" s="499"/>
      <c r="BS557" s="499"/>
      <c r="BT557" s="499"/>
      <c r="BU557" s="499"/>
      <c r="BV557" s="499"/>
      <c r="BW557" s="499"/>
      <c r="BX557" s="499"/>
      <c r="BY557" s="499"/>
      <c r="BZ557" s="499"/>
      <c r="CA557" s="499"/>
      <c r="CB557" s="499"/>
      <c r="CC557" s="499"/>
      <c r="CD557" s="499"/>
      <c r="CE557" s="499"/>
      <c r="CF557" s="499"/>
      <c r="CG557" s="499"/>
      <c r="CH557" s="499"/>
      <c r="CI557" s="499"/>
      <c r="CJ557" s="499"/>
      <c r="CK557" s="499"/>
      <c r="CL557" s="499"/>
      <c r="CM557" s="499"/>
      <c r="CN557" s="499"/>
      <c r="CO557" s="499"/>
      <c r="CP557" s="499"/>
      <c r="CQ557" s="499"/>
      <c r="CR557" s="499"/>
      <c r="CS557" s="499"/>
      <c r="CT557" s="499"/>
      <c r="CU557" s="499"/>
      <c r="CV557" s="499"/>
      <c r="CW557" s="499"/>
      <c r="CX557" s="499"/>
      <c r="CY557" s="499"/>
      <c r="CZ557" s="499"/>
      <c r="DA557" s="499"/>
      <c r="DB557" s="499"/>
      <c r="DC557" s="499"/>
      <c r="DD557" s="499"/>
      <c r="DE557" s="499"/>
      <c r="DF557" s="499"/>
      <c r="DG557" s="499"/>
      <c r="DH557" s="499"/>
      <c r="DI557" s="499"/>
      <c r="DJ557" s="499"/>
      <c r="DK557" s="499"/>
      <c r="DL557" s="499"/>
      <c r="DM557" s="499"/>
      <c r="DN557" s="499"/>
      <c r="DO557" s="499"/>
      <c r="DP557" s="499"/>
      <c r="DQ557" s="499"/>
      <c r="DR557" s="499"/>
      <c r="DS557" s="499"/>
      <c r="DT557" s="499"/>
      <c r="DU557" s="499"/>
      <c r="DV557" s="499"/>
    </row>
    <row r="558" spans="1:126" s="203" customFormat="1" ht="15" customHeight="1">
      <c r="A558" s="562"/>
      <c r="B558" s="697"/>
      <c r="C558" s="564"/>
      <c r="D558" s="564"/>
      <c r="E558" s="697"/>
      <c r="F558" s="565"/>
      <c r="G558" s="567"/>
      <c r="I558" s="712"/>
      <c r="J558" s="490"/>
      <c r="N558" s="39"/>
      <c r="O558" s="488"/>
      <c r="P558" s="570"/>
      <c r="S558" s="490"/>
      <c r="T558" s="39"/>
      <c r="U558" s="561"/>
      <c r="V558" s="499"/>
      <c r="W558" s="499"/>
      <c r="X558" s="499"/>
      <c r="Y558" s="499"/>
      <c r="Z558" s="499"/>
      <c r="AA558" s="499"/>
      <c r="AB558" s="499"/>
      <c r="AC558" s="499"/>
      <c r="AD558" s="499"/>
      <c r="AE558" s="499"/>
      <c r="AF558" s="499"/>
      <c r="AG558" s="499"/>
      <c r="AH558" s="499"/>
      <c r="AI558" s="499"/>
      <c r="AJ558" s="499"/>
      <c r="AK558" s="499"/>
      <c r="AL558" s="499"/>
      <c r="AM558" s="499"/>
      <c r="AN558" s="499"/>
      <c r="AO558" s="499"/>
      <c r="AP558" s="499"/>
      <c r="AQ558" s="499"/>
      <c r="AR558" s="499"/>
      <c r="AS558" s="499"/>
      <c r="AT558" s="499"/>
      <c r="AU558" s="499"/>
      <c r="AV558" s="499"/>
      <c r="AW558" s="499"/>
      <c r="AX558" s="499"/>
      <c r="AY558" s="499"/>
      <c r="AZ558" s="499"/>
      <c r="BA558" s="499"/>
      <c r="BB558" s="499"/>
      <c r="BC558" s="499"/>
      <c r="BD558" s="499"/>
      <c r="BE558" s="499"/>
      <c r="BF558" s="499"/>
      <c r="BG558" s="499"/>
      <c r="BH558" s="499"/>
      <c r="BI558" s="499"/>
      <c r="BJ558" s="499"/>
      <c r="BK558" s="499"/>
      <c r="BL558" s="499"/>
      <c r="BM558" s="499"/>
      <c r="BN558" s="499"/>
      <c r="BO558" s="499"/>
      <c r="BP558" s="499"/>
      <c r="BQ558" s="499"/>
      <c r="BR558" s="499"/>
      <c r="BS558" s="499"/>
      <c r="BT558" s="499"/>
      <c r="BU558" s="499"/>
      <c r="BV558" s="499"/>
      <c r="BW558" s="499"/>
      <c r="BX558" s="499"/>
      <c r="BY558" s="499"/>
      <c r="BZ558" s="499"/>
      <c r="CA558" s="499"/>
      <c r="CB558" s="499"/>
      <c r="CC558" s="499"/>
      <c r="CD558" s="499"/>
      <c r="CE558" s="499"/>
      <c r="CF558" s="499"/>
      <c r="CG558" s="499"/>
      <c r="CH558" s="499"/>
      <c r="CI558" s="499"/>
      <c r="CJ558" s="499"/>
      <c r="CK558" s="499"/>
      <c r="CL558" s="499"/>
      <c r="CM558" s="499"/>
      <c r="CN558" s="499"/>
      <c r="CO558" s="499"/>
      <c r="CP558" s="499"/>
      <c r="CQ558" s="499"/>
      <c r="CR558" s="499"/>
      <c r="CS558" s="499"/>
      <c r="CT558" s="499"/>
      <c r="CU558" s="499"/>
      <c r="CV558" s="499"/>
      <c r="CW558" s="499"/>
      <c r="CX558" s="499"/>
      <c r="CY558" s="499"/>
      <c r="CZ558" s="499"/>
      <c r="DA558" s="499"/>
      <c r="DB558" s="499"/>
      <c r="DC558" s="499"/>
      <c r="DD558" s="499"/>
      <c r="DE558" s="499"/>
      <c r="DF558" s="499"/>
      <c r="DG558" s="499"/>
      <c r="DH558" s="499"/>
      <c r="DI558" s="499"/>
      <c r="DJ558" s="499"/>
      <c r="DK558" s="499"/>
      <c r="DL558" s="499"/>
      <c r="DM558" s="499"/>
      <c r="DN558" s="499"/>
      <c r="DO558" s="499"/>
      <c r="DP558" s="499"/>
      <c r="DQ558" s="499"/>
      <c r="DR558" s="499"/>
      <c r="DS558" s="499"/>
      <c r="DT558" s="499"/>
      <c r="DU558" s="499"/>
      <c r="DV558" s="499"/>
    </row>
    <row r="559" spans="1:126" ht="15" customHeight="1">
      <c r="A559" s="562"/>
      <c r="B559" s="697"/>
      <c r="C559" s="564"/>
      <c r="D559" s="564"/>
      <c r="E559" s="697"/>
      <c r="F559" s="565"/>
      <c r="G559" s="567"/>
      <c r="I559" s="712"/>
      <c r="J559" s="490"/>
      <c r="O559" s="488"/>
      <c r="P559" s="570"/>
      <c r="S559" s="490"/>
      <c r="T559" s="39"/>
      <c r="U559" s="561"/>
      <c r="V559" s="499"/>
      <c r="W559" s="499"/>
      <c r="X559" s="499"/>
      <c r="Y559" s="499"/>
      <c r="Z559" s="499"/>
      <c r="AA559" s="499"/>
      <c r="AB559" s="499"/>
      <c r="AC559" s="499"/>
      <c r="AD559" s="499"/>
      <c r="AE559" s="499"/>
      <c r="AF559" s="499"/>
      <c r="AG559" s="499"/>
      <c r="AH559" s="499"/>
      <c r="AI559" s="499"/>
      <c r="AJ559" s="499"/>
      <c r="AK559" s="499"/>
      <c r="AL559" s="499"/>
      <c r="AM559" s="499"/>
      <c r="AN559" s="499"/>
      <c r="AO559" s="499"/>
      <c r="AP559" s="499"/>
      <c r="AQ559" s="499"/>
      <c r="AR559" s="499"/>
      <c r="AS559" s="499"/>
      <c r="AT559" s="499"/>
      <c r="AU559" s="499"/>
      <c r="AV559" s="499"/>
      <c r="AW559" s="499"/>
      <c r="AX559" s="499"/>
      <c r="AY559" s="499"/>
      <c r="AZ559" s="499"/>
      <c r="BA559" s="499"/>
      <c r="BB559" s="499"/>
      <c r="BC559" s="499"/>
      <c r="BD559" s="499"/>
      <c r="BE559" s="499"/>
      <c r="BF559" s="499"/>
      <c r="BG559" s="499"/>
      <c r="BH559" s="499"/>
      <c r="BI559" s="499"/>
      <c r="BJ559" s="499"/>
      <c r="BK559" s="499"/>
      <c r="BL559" s="499"/>
      <c r="BM559" s="499"/>
      <c r="BN559" s="499"/>
      <c r="BO559" s="499"/>
      <c r="BP559" s="499"/>
      <c r="BQ559" s="499"/>
      <c r="BR559" s="499"/>
      <c r="BS559" s="499"/>
      <c r="BT559" s="499"/>
      <c r="BU559" s="499"/>
      <c r="BV559" s="499"/>
      <c r="BW559" s="499"/>
      <c r="BX559" s="499"/>
      <c r="BY559" s="499"/>
      <c r="BZ559" s="499"/>
      <c r="CA559" s="499"/>
      <c r="CB559" s="499"/>
      <c r="CC559" s="499"/>
      <c r="CD559" s="499"/>
      <c r="CE559" s="499"/>
      <c r="CF559" s="499"/>
      <c r="CG559" s="499"/>
      <c r="CH559" s="499"/>
      <c r="CI559" s="499"/>
      <c r="CJ559" s="499"/>
      <c r="CK559" s="499"/>
      <c r="CL559" s="499"/>
      <c r="CM559" s="499"/>
      <c r="CN559" s="499"/>
      <c r="CO559" s="499"/>
      <c r="CP559" s="499"/>
      <c r="CQ559" s="499"/>
      <c r="CR559" s="499"/>
      <c r="CS559" s="499"/>
      <c r="CT559" s="499"/>
      <c r="CU559" s="499"/>
      <c r="CV559" s="499"/>
      <c r="CW559" s="499"/>
      <c r="CX559" s="499"/>
      <c r="CY559" s="499"/>
      <c r="CZ559" s="499"/>
      <c r="DA559" s="499"/>
      <c r="DB559" s="499"/>
      <c r="DC559" s="499"/>
      <c r="DD559" s="499"/>
      <c r="DE559" s="499"/>
      <c r="DF559" s="499"/>
      <c r="DG559" s="499"/>
      <c r="DH559" s="499"/>
      <c r="DI559" s="499"/>
      <c r="DJ559" s="499"/>
      <c r="DK559" s="499"/>
      <c r="DL559" s="499"/>
      <c r="DM559" s="499"/>
      <c r="DN559" s="499"/>
      <c r="DO559" s="499"/>
      <c r="DP559" s="499"/>
      <c r="DQ559" s="499"/>
      <c r="DR559" s="499"/>
      <c r="DS559" s="499"/>
      <c r="DT559" s="499"/>
      <c r="DU559" s="499"/>
      <c r="DV559" s="499"/>
    </row>
    <row r="560" spans="1:126" s="203" customFormat="1" ht="15" customHeight="1">
      <c r="A560" s="562"/>
      <c r="B560" s="697"/>
      <c r="C560" s="564"/>
      <c r="D560" s="564"/>
      <c r="E560" s="697"/>
      <c r="F560" s="565"/>
      <c r="G560" s="567"/>
      <c r="I560" s="712"/>
      <c r="J560" s="490"/>
      <c r="N560" s="39"/>
      <c r="O560" s="488"/>
      <c r="P560" s="570"/>
      <c r="S560" s="490"/>
      <c r="T560" s="39"/>
      <c r="U560" s="561"/>
      <c r="V560" s="499"/>
      <c r="W560" s="499"/>
      <c r="X560" s="499"/>
      <c r="Y560" s="499"/>
      <c r="Z560" s="499"/>
      <c r="AA560" s="499"/>
      <c r="AB560" s="499"/>
      <c r="AC560" s="499"/>
      <c r="AD560" s="499"/>
      <c r="AE560" s="499"/>
      <c r="AF560" s="499"/>
      <c r="AG560" s="499"/>
      <c r="AH560" s="499"/>
      <c r="AI560" s="499"/>
      <c r="AJ560" s="499"/>
      <c r="AK560" s="499"/>
      <c r="AL560" s="499"/>
      <c r="AM560" s="499"/>
      <c r="AN560" s="499"/>
      <c r="AO560" s="499"/>
      <c r="AP560" s="499"/>
      <c r="AQ560" s="499"/>
      <c r="AR560" s="499"/>
      <c r="AS560" s="499"/>
      <c r="AT560" s="499"/>
      <c r="AU560" s="499"/>
      <c r="AV560" s="499"/>
      <c r="AW560" s="499"/>
      <c r="AX560" s="499"/>
      <c r="AY560" s="499"/>
      <c r="AZ560" s="499"/>
      <c r="BA560" s="499"/>
      <c r="BB560" s="499"/>
      <c r="BC560" s="499"/>
      <c r="BD560" s="499"/>
      <c r="BE560" s="499"/>
      <c r="BF560" s="499"/>
      <c r="BG560" s="499"/>
      <c r="BH560" s="499"/>
      <c r="BI560" s="499"/>
      <c r="BJ560" s="499"/>
      <c r="BK560" s="499"/>
      <c r="BL560" s="499"/>
      <c r="BM560" s="499"/>
      <c r="BN560" s="499"/>
      <c r="BO560" s="499"/>
      <c r="BP560" s="499"/>
      <c r="BQ560" s="499"/>
      <c r="BR560" s="499"/>
      <c r="BS560" s="499"/>
      <c r="BT560" s="499"/>
      <c r="BU560" s="499"/>
      <c r="BV560" s="499"/>
      <c r="BW560" s="499"/>
      <c r="BX560" s="499"/>
      <c r="BY560" s="499"/>
      <c r="BZ560" s="499"/>
      <c r="CA560" s="499"/>
      <c r="CB560" s="499"/>
      <c r="CC560" s="499"/>
      <c r="CD560" s="499"/>
      <c r="CE560" s="499"/>
      <c r="CF560" s="499"/>
      <c r="CG560" s="499"/>
      <c r="CH560" s="499"/>
      <c r="CI560" s="499"/>
      <c r="CJ560" s="499"/>
      <c r="CK560" s="499"/>
      <c r="CL560" s="499"/>
      <c r="CM560" s="499"/>
      <c r="CN560" s="499"/>
      <c r="CO560" s="499"/>
      <c r="CP560" s="499"/>
      <c r="CQ560" s="499"/>
      <c r="CR560" s="499"/>
      <c r="CS560" s="499"/>
      <c r="CT560" s="499"/>
      <c r="CU560" s="499"/>
      <c r="CV560" s="499"/>
      <c r="CW560" s="499"/>
      <c r="CX560" s="499"/>
      <c r="CY560" s="499"/>
      <c r="CZ560" s="499"/>
      <c r="DA560" s="499"/>
      <c r="DB560" s="499"/>
      <c r="DC560" s="499"/>
      <c r="DD560" s="499"/>
      <c r="DE560" s="499"/>
      <c r="DF560" s="499"/>
      <c r="DG560" s="499"/>
      <c r="DH560" s="499"/>
      <c r="DI560" s="499"/>
      <c r="DJ560" s="499"/>
      <c r="DK560" s="499"/>
      <c r="DL560" s="499"/>
      <c r="DM560" s="499"/>
      <c r="DN560" s="499"/>
      <c r="DO560" s="499"/>
      <c r="DP560" s="499"/>
      <c r="DQ560" s="499"/>
      <c r="DR560" s="499"/>
      <c r="DS560" s="499"/>
      <c r="DT560" s="499"/>
      <c r="DU560" s="499"/>
      <c r="DV560" s="499"/>
    </row>
    <row r="561" spans="1:126" ht="15" customHeight="1">
      <c r="A561" s="562"/>
      <c r="B561" s="697"/>
      <c r="C561" s="564"/>
      <c r="D561" s="564"/>
      <c r="E561" s="697"/>
      <c r="F561" s="565"/>
      <c r="G561" s="567"/>
      <c r="I561" s="712"/>
      <c r="J561" s="490"/>
      <c r="O561" s="488"/>
      <c r="P561" s="570"/>
      <c r="S561" s="490"/>
      <c r="T561" s="39"/>
    </row>
    <row r="562" spans="1:126" ht="15" customHeight="1">
      <c r="A562" s="562"/>
      <c r="B562" s="697"/>
      <c r="C562" s="564"/>
      <c r="D562" s="564"/>
      <c r="E562" s="697"/>
      <c r="F562" s="565"/>
      <c r="G562" s="567"/>
      <c r="I562" s="712"/>
      <c r="J562" s="490"/>
      <c r="O562" s="580"/>
      <c r="P562" s="570"/>
      <c r="S562" s="490"/>
      <c r="T562" s="39"/>
    </row>
    <row r="563" spans="1:126" ht="15" customHeight="1">
      <c r="A563" s="562"/>
      <c r="B563" s="697"/>
      <c r="C563" s="564"/>
      <c r="D563" s="564"/>
      <c r="E563" s="697"/>
      <c r="F563" s="565"/>
      <c r="G563" s="567"/>
      <c r="I563" s="712"/>
      <c r="J563" s="490"/>
      <c r="O563" s="488"/>
      <c r="P563" s="570"/>
      <c r="S563" s="490"/>
      <c r="T563" s="39"/>
    </row>
    <row r="564" spans="1:126" ht="15" customHeight="1">
      <c r="A564" s="562"/>
      <c r="B564" s="697"/>
      <c r="C564" s="564"/>
      <c r="D564" s="564"/>
      <c r="E564" s="697"/>
      <c r="F564" s="565"/>
      <c r="G564" s="567"/>
      <c r="I564" s="712"/>
      <c r="J564" s="490"/>
      <c r="O564" s="488"/>
      <c r="P564" s="570"/>
      <c r="S564" s="490"/>
      <c r="T564" s="39"/>
    </row>
    <row r="565" spans="1:126" ht="15" customHeight="1">
      <c r="A565" s="562"/>
      <c r="B565" s="697"/>
      <c r="C565" s="564"/>
      <c r="D565" s="564"/>
      <c r="E565" s="697"/>
      <c r="F565" s="565"/>
      <c r="G565" s="567"/>
      <c r="I565" s="712"/>
      <c r="J565" s="490"/>
      <c r="O565" s="488"/>
      <c r="P565" s="570"/>
      <c r="S565" s="490"/>
      <c r="T565" s="39"/>
    </row>
    <row r="566" spans="1:126" ht="15" customHeight="1">
      <c r="A566" s="562"/>
      <c r="B566" s="697"/>
      <c r="C566" s="564"/>
      <c r="D566" s="564"/>
      <c r="E566" s="697"/>
      <c r="F566" s="565"/>
      <c r="G566" s="567"/>
      <c r="J566" s="490"/>
      <c r="O566" s="488"/>
      <c r="P566" s="583"/>
      <c r="S566" s="490"/>
      <c r="T566" s="39"/>
    </row>
    <row r="567" spans="1:126" ht="15" customHeight="1">
      <c r="A567" s="562"/>
      <c r="B567" s="697"/>
      <c r="C567" s="564"/>
      <c r="D567" s="564"/>
      <c r="E567" s="697"/>
      <c r="F567" s="565"/>
      <c r="G567" s="567"/>
      <c r="I567" s="712"/>
      <c r="J567" s="490"/>
      <c r="O567" s="488"/>
      <c r="P567" s="40"/>
      <c r="S567" s="490"/>
      <c r="T567" s="39"/>
    </row>
    <row r="568" spans="1:126" ht="15" customHeight="1">
      <c r="A568" s="562"/>
      <c r="B568" s="697"/>
      <c r="C568" s="564"/>
      <c r="D568" s="564"/>
      <c r="E568" s="697"/>
      <c r="F568" s="565"/>
      <c r="G568" s="567"/>
      <c r="J568" s="490"/>
      <c r="O568" s="488"/>
      <c r="P568" s="583"/>
      <c r="S568" s="490"/>
      <c r="T568" s="39"/>
    </row>
    <row r="569" spans="1:126" ht="15" customHeight="1">
      <c r="A569" s="562"/>
      <c r="B569" s="697"/>
      <c r="C569" s="564"/>
      <c r="D569" s="564"/>
      <c r="E569" s="697"/>
      <c r="F569" s="565"/>
      <c r="G569" s="567"/>
      <c r="I569" s="712"/>
      <c r="J569" s="490"/>
      <c r="O569" s="488"/>
      <c r="P569" s="40"/>
      <c r="S569" s="490"/>
      <c r="T569" s="39"/>
    </row>
    <row r="570" spans="1:126" ht="15" customHeight="1">
      <c r="A570" s="562"/>
      <c r="B570" s="697"/>
      <c r="C570" s="564"/>
      <c r="D570" s="564"/>
      <c r="E570" s="697"/>
      <c r="F570" s="565"/>
      <c r="G570" s="567"/>
      <c r="I570" s="712"/>
      <c r="J570" s="490"/>
      <c r="O570" s="488"/>
      <c r="P570" s="40"/>
      <c r="S570" s="490"/>
      <c r="T570" s="39"/>
    </row>
    <row r="571" spans="1:126" ht="15" customHeight="1">
      <c r="A571" s="562"/>
      <c r="B571" s="697"/>
      <c r="C571" s="564"/>
      <c r="D571" s="564"/>
      <c r="E571" s="697"/>
      <c r="F571" s="565"/>
      <c r="G571" s="567"/>
      <c r="I571" s="712"/>
      <c r="J571" s="490"/>
      <c r="O571" s="488"/>
      <c r="P571" s="488"/>
      <c r="S571" s="490"/>
      <c r="T571" s="39"/>
    </row>
    <row r="572" spans="1:126" ht="15" customHeight="1">
      <c r="A572" s="562"/>
      <c r="B572" s="697"/>
      <c r="C572" s="564"/>
      <c r="D572" s="564"/>
      <c r="E572" s="697"/>
      <c r="F572" s="565"/>
      <c r="G572" s="567"/>
      <c r="I572" s="712"/>
      <c r="J572" s="490"/>
      <c r="O572" s="488"/>
      <c r="P572" s="40"/>
      <c r="S572" s="490"/>
      <c r="T572" s="39"/>
    </row>
    <row r="573" spans="1:126" ht="15" customHeight="1">
      <c r="A573" s="562"/>
      <c r="B573" s="697"/>
      <c r="C573" s="564"/>
      <c r="D573" s="564"/>
      <c r="E573" s="697"/>
      <c r="F573" s="565"/>
      <c r="G573" s="567"/>
      <c r="I573" s="712"/>
      <c r="J573" s="490"/>
      <c r="O573" s="488"/>
      <c r="P573" s="40"/>
      <c r="S573" s="490"/>
      <c r="T573" s="39"/>
    </row>
    <row r="574" spans="1:126" s="499" customFormat="1" ht="15" customHeight="1">
      <c r="A574" s="562"/>
      <c r="B574" s="697"/>
      <c r="C574" s="564"/>
      <c r="D574" s="564"/>
      <c r="E574" s="697"/>
      <c r="F574" s="565"/>
      <c r="G574" s="567"/>
      <c r="I574" s="712"/>
      <c r="J574" s="490"/>
      <c r="N574" s="39"/>
      <c r="O574" s="488"/>
      <c r="P574" s="40"/>
      <c r="S574" s="490"/>
      <c r="T574" s="39"/>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row>
    <row r="575" spans="1:126" s="499" customFormat="1" ht="15" customHeight="1">
      <c r="A575" s="562"/>
      <c r="B575" s="697"/>
      <c r="C575" s="564"/>
      <c r="D575" s="564"/>
      <c r="E575" s="697"/>
      <c r="F575" s="565"/>
      <c r="G575" s="567"/>
      <c r="I575" s="712"/>
      <c r="J575" s="490"/>
      <c r="N575" s="39"/>
      <c r="O575" s="305"/>
      <c r="P575" s="40"/>
      <c r="S575" s="490"/>
      <c r="T575" s="39"/>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row>
    <row r="576" spans="1:126" s="499" customFormat="1" ht="15" customHeight="1">
      <c r="A576" s="562"/>
      <c r="B576" s="697"/>
      <c r="C576" s="564"/>
      <c r="D576" s="564"/>
      <c r="E576" s="697"/>
      <c r="F576" s="565"/>
      <c r="G576" s="567"/>
      <c r="I576" s="712"/>
      <c r="J576" s="490"/>
      <c r="N576" s="39"/>
      <c r="O576" s="488"/>
      <c r="P576" s="40"/>
      <c r="S576" s="490"/>
      <c r="T576" s="39"/>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row>
    <row r="577" spans="1:126" s="499" customFormat="1" ht="15" customHeight="1">
      <c r="A577" s="562"/>
      <c r="B577" s="697"/>
      <c r="C577" s="564"/>
      <c r="D577" s="585"/>
      <c r="E577" s="697"/>
      <c r="F577" s="565"/>
      <c r="G577" s="567"/>
      <c r="I577" s="712"/>
      <c r="J577" s="490"/>
      <c r="N577" s="39"/>
      <c r="O577" s="582"/>
      <c r="P577" s="40"/>
      <c r="S577" s="490"/>
      <c r="T577" s="39"/>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row>
    <row r="578" spans="1:126" s="499" customFormat="1" ht="15" customHeight="1">
      <c r="A578" s="562"/>
      <c r="B578" s="697"/>
      <c r="C578" s="564"/>
      <c r="D578" s="564"/>
      <c r="E578" s="697"/>
      <c r="F578" s="565"/>
      <c r="G578" s="567"/>
      <c r="I578" s="712"/>
      <c r="J578" s="490"/>
      <c r="N578" s="39"/>
      <c r="O578" s="582"/>
      <c r="P578" s="40"/>
      <c r="S578" s="490"/>
      <c r="T578" s="39"/>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row>
    <row r="579" spans="1:126" s="499" customFormat="1" ht="15" customHeight="1">
      <c r="A579" s="581"/>
      <c r="B579" s="697"/>
      <c r="C579" s="564"/>
      <c r="D579" s="564"/>
      <c r="E579" s="697"/>
      <c r="F579" s="565"/>
      <c r="G579" s="567"/>
      <c r="I579" s="712"/>
      <c r="J579" s="490"/>
      <c r="N579" s="39"/>
      <c r="O579" s="488"/>
      <c r="P579" s="40"/>
      <c r="S579" s="490"/>
      <c r="T579" s="3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row>
    <row r="580" spans="1:126" s="499" customFormat="1" ht="15" customHeight="1">
      <c r="A580" s="562"/>
      <c r="B580" s="697"/>
      <c r="C580" s="564"/>
      <c r="D580" s="564"/>
      <c r="E580" s="697"/>
      <c r="F580" s="565"/>
      <c r="G580" s="567"/>
      <c r="I580" s="712"/>
      <c r="J580" s="490"/>
      <c r="N580" s="39"/>
      <c r="O580" s="488"/>
      <c r="P580" s="40"/>
      <c r="S580" s="490"/>
      <c r="T580" s="39"/>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row>
    <row r="581" spans="1:126" s="499" customFormat="1" ht="15" customHeight="1">
      <c r="A581" s="562"/>
      <c r="B581" s="697"/>
      <c r="C581" s="564"/>
      <c r="D581" s="564"/>
      <c r="E581" s="697"/>
      <c r="F581" s="565"/>
      <c r="G581" s="567"/>
      <c r="I581" s="712"/>
      <c r="J581" s="490"/>
      <c r="N581" s="39"/>
      <c r="O581" s="488"/>
      <c r="P581" s="40"/>
      <c r="S581" s="490"/>
      <c r="T581" s="39"/>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row>
    <row r="582" spans="1:126" s="499" customFormat="1" ht="15" customHeight="1">
      <c r="A582" s="562"/>
      <c r="B582" s="697"/>
      <c r="C582" s="564"/>
      <c r="D582" s="564"/>
      <c r="E582" s="697"/>
      <c r="F582" s="565"/>
      <c r="G582" s="568"/>
      <c r="I582" s="695"/>
      <c r="J582" s="490"/>
      <c r="N582" s="39"/>
      <c r="O582" s="489"/>
      <c r="P582" s="583"/>
      <c r="S582" s="490"/>
      <c r="T582" s="39"/>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row>
    <row r="583" spans="1:126" s="499" customFormat="1" ht="15" customHeight="1">
      <c r="A583" s="562"/>
      <c r="B583" s="697"/>
      <c r="C583" s="564"/>
      <c r="D583" s="564"/>
      <c r="E583" s="697"/>
      <c r="F583" s="565"/>
      <c r="G583" s="568"/>
      <c r="I583" s="695"/>
      <c r="J583" s="490"/>
      <c r="N583" s="39"/>
      <c r="O583" s="489"/>
      <c r="P583" s="583"/>
      <c r="S583" s="490"/>
      <c r="T583" s="39"/>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row>
    <row r="584" spans="1:126" s="499" customFormat="1" ht="15" customHeight="1">
      <c r="A584" s="562"/>
      <c r="B584" s="704"/>
      <c r="C584" s="586"/>
      <c r="D584" s="586"/>
      <c r="E584" s="704"/>
      <c r="F584" s="565"/>
      <c r="G584" s="568"/>
      <c r="I584" s="695"/>
      <c r="J584" s="490"/>
      <c r="N584" s="39"/>
      <c r="O584" s="489"/>
      <c r="P584" s="583"/>
      <c r="S584" s="490"/>
      <c r="T584" s="39"/>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row>
    <row r="585" spans="1:126" s="499" customFormat="1" ht="15" customHeight="1">
      <c r="A585" s="562"/>
      <c r="B585" s="704"/>
      <c r="C585" s="586"/>
      <c r="D585" s="586"/>
      <c r="E585" s="704"/>
      <c r="F585" s="565"/>
      <c r="G585" s="568"/>
      <c r="I585" s="695"/>
      <c r="J585" s="490"/>
      <c r="N585" s="39"/>
      <c r="O585" s="489"/>
      <c r="P585" s="583"/>
      <c r="S585" s="490"/>
      <c r="T585" s="39"/>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row>
    <row r="586" spans="1:126" s="499" customFormat="1" ht="15" customHeight="1">
      <c r="A586" s="562"/>
      <c r="B586" s="704"/>
      <c r="C586" s="586"/>
      <c r="D586" s="586"/>
      <c r="E586" s="704"/>
      <c r="F586" s="565"/>
      <c r="G586" s="568"/>
      <c r="I586" s="695"/>
      <c r="J586" s="490"/>
      <c r="N586" s="39"/>
      <c r="O586" s="489"/>
      <c r="P586" s="583"/>
      <c r="S586" s="490"/>
      <c r="T586" s="39"/>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row>
    <row r="587" spans="1:126" s="499" customFormat="1" ht="15" customHeight="1">
      <c r="A587" s="562"/>
      <c r="B587" s="704"/>
      <c r="C587" s="586"/>
      <c r="D587" s="586"/>
      <c r="E587" s="704"/>
      <c r="F587" s="565"/>
      <c r="G587" s="568"/>
      <c r="I587" s="695"/>
      <c r="J587" s="490"/>
      <c r="N587" s="39"/>
      <c r="O587" s="489"/>
      <c r="P587" s="583"/>
      <c r="S587" s="490"/>
      <c r="T587" s="39"/>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row>
    <row r="588" spans="1:126" s="499" customFormat="1" ht="15" customHeight="1">
      <c r="A588" s="562"/>
      <c r="B588" s="704"/>
      <c r="C588" s="586"/>
      <c r="D588" s="586"/>
      <c r="E588" s="704"/>
      <c r="F588" s="565"/>
      <c r="G588" s="568"/>
      <c r="I588" s="695"/>
      <c r="J588" s="490"/>
      <c r="N588" s="39"/>
      <c r="O588" s="489"/>
      <c r="P588" s="583"/>
      <c r="S588" s="490"/>
      <c r="T588" s="39"/>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row>
    <row r="589" spans="1:126" s="499" customFormat="1" ht="15" customHeight="1">
      <c r="A589" s="562"/>
      <c r="B589" s="704"/>
      <c r="C589" s="586"/>
      <c r="D589" s="586"/>
      <c r="E589" s="704"/>
      <c r="F589" s="565"/>
      <c r="G589" s="568"/>
      <c r="I589" s="695"/>
      <c r="J589" s="490"/>
      <c r="N589" s="39"/>
      <c r="O589" s="489"/>
      <c r="P589" s="583"/>
      <c r="S589" s="490"/>
      <c r="T589" s="3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row>
    <row r="590" spans="1:126" s="499" customFormat="1" ht="15" customHeight="1">
      <c r="A590" s="562"/>
      <c r="B590" s="704"/>
      <c r="C590" s="586"/>
      <c r="D590" s="586"/>
      <c r="E590" s="704"/>
      <c r="F590" s="565"/>
      <c r="G590" s="568"/>
      <c r="I590" s="695"/>
      <c r="J590" s="490"/>
      <c r="N590" s="39"/>
      <c r="O590" s="489"/>
      <c r="P590" s="583"/>
      <c r="S590" s="490"/>
      <c r="T590" s="39"/>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row>
    <row r="591" spans="1:126" ht="15" customHeight="1">
      <c r="A591" s="562"/>
      <c r="B591" s="704"/>
      <c r="C591" s="586"/>
      <c r="D591" s="586"/>
      <c r="E591" s="704"/>
      <c r="F591" s="565"/>
      <c r="G591" s="568"/>
      <c r="J591" s="490"/>
      <c r="O591" s="489"/>
      <c r="P591" s="583"/>
      <c r="S591" s="490"/>
      <c r="T591" s="39"/>
    </row>
    <row r="592" spans="1:126" ht="15" customHeight="1">
      <c r="A592" s="562"/>
      <c r="B592" s="704"/>
      <c r="C592" s="586"/>
      <c r="D592" s="586"/>
      <c r="E592" s="704"/>
      <c r="F592" s="565"/>
      <c r="G592" s="568"/>
      <c r="J592" s="490"/>
      <c r="O592" s="489"/>
      <c r="P592" s="583"/>
      <c r="S592" s="490"/>
      <c r="T592" s="39"/>
    </row>
    <row r="593" spans="1:20" ht="15" customHeight="1">
      <c r="A593" s="562"/>
      <c r="B593" s="704"/>
      <c r="C593" s="586"/>
      <c r="D593" s="586"/>
      <c r="E593" s="704"/>
      <c r="F593" s="565"/>
      <c r="G593" s="568"/>
      <c r="J593" s="490"/>
      <c r="O593" s="489"/>
      <c r="P593" s="583"/>
      <c r="S593" s="490"/>
      <c r="T593" s="39"/>
    </row>
    <row r="594" spans="1:20" ht="15" customHeight="1">
      <c r="A594" s="562"/>
      <c r="B594" s="704"/>
      <c r="C594" s="586"/>
      <c r="D594" s="586"/>
      <c r="E594" s="704"/>
      <c r="F594" s="565"/>
      <c r="G594" s="568"/>
      <c r="J594" s="490"/>
      <c r="O594" s="489"/>
      <c r="P594" s="583"/>
      <c r="S594" s="490"/>
      <c r="T594" s="39"/>
    </row>
    <row r="595" spans="1:20" ht="15" customHeight="1">
      <c r="A595" s="562"/>
      <c r="B595" s="704"/>
      <c r="C595" s="586"/>
      <c r="D595" s="586"/>
      <c r="E595" s="704"/>
      <c r="F595" s="565"/>
      <c r="G595" s="568"/>
      <c r="J595" s="490"/>
      <c r="O595" s="489"/>
      <c r="P595" s="583"/>
      <c r="S595" s="490"/>
      <c r="T595" s="39"/>
    </row>
    <row r="596" spans="1:20" ht="15" customHeight="1">
      <c r="A596" s="562"/>
      <c r="B596" s="704"/>
      <c r="C596" s="586"/>
      <c r="D596" s="586"/>
      <c r="E596" s="704"/>
      <c r="F596" s="565"/>
      <c r="G596" s="568"/>
      <c r="J596" s="490"/>
      <c r="O596" s="489"/>
      <c r="P596" s="583"/>
      <c r="S596" s="490"/>
      <c r="T596" s="39"/>
    </row>
    <row r="597" spans="1:20" ht="15" customHeight="1">
      <c r="A597" s="562"/>
      <c r="B597" s="704"/>
      <c r="C597" s="586"/>
      <c r="D597" s="586"/>
      <c r="E597" s="704"/>
      <c r="F597" s="565"/>
      <c r="G597" s="568"/>
      <c r="J597" s="490"/>
      <c r="O597" s="489"/>
      <c r="P597" s="583"/>
      <c r="S597" s="490"/>
      <c r="T597" s="39"/>
    </row>
    <row r="598" spans="1:20" ht="15" customHeight="1">
      <c r="A598" s="562"/>
      <c r="B598" s="704"/>
      <c r="C598" s="586"/>
      <c r="D598" s="586"/>
      <c r="E598" s="704"/>
      <c r="F598" s="565"/>
      <c r="G598" s="568"/>
      <c r="J598" s="490"/>
      <c r="O598" s="489"/>
      <c r="P598" s="583"/>
      <c r="S598" s="490"/>
      <c r="T598" s="39"/>
    </row>
    <row r="599" spans="1:20" ht="15" customHeight="1">
      <c r="A599" s="562"/>
      <c r="B599" s="697"/>
      <c r="C599" s="564"/>
      <c r="D599" s="564"/>
      <c r="E599" s="697"/>
      <c r="F599" s="565"/>
      <c r="G599" s="568"/>
      <c r="I599" s="712"/>
      <c r="J599" s="490"/>
      <c r="O599" s="569"/>
      <c r="P599" s="570"/>
      <c r="S599" s="490"/>
      <c r="T599" s="39"/>
    </row>
    <row r="600" spans="1:20" ht="15" customHeight="1">
      <c r="A600" s="562"/>
      <c r="B600" s="697"/>
      <c r="C600" s="564"/>
      <c r="D600" s="564"/>
      <c r="E600" s="697"/>
      <c r="F600" s="565"/>
      <c r="G600" s="568"/>
      <c r="I600" s="712"/>
      <c r="J600" s="490"/>
      <c r="O600" s="569"/>
      <c r="P600" s="570"/>
      <c r="S600" s="490"/>
      <c r="T600" s="39"/>
    </row>
    <row r="601" spans="1:20" ht="15" customHeight="1">
      <c r="A601" s="562"/>
      <c r="B601" s="697"/>
      <c r="C601" s="564"/>
      <c r="D601" s="564"/>
      <c r="E601" s="697"/>
      <c r="F601" s="565"/>
      <c r="G601" s="568"/>
      <c r="I601" s="712"/>
      <c r="J601" s="490"/>
      <c r="O601" s="569"/>
      <c r="P601" s="570"/>
      <c r="S601" s="490"/>
      <c r="T601" s="39"/>
    </row>
    <row r="602" spans="1:20" ht="15" customHeight="1">
      <c r="A602" s="562"/>
      <c r="B602" s="697"/>
      <c r="C602" s="564"/>
      <c r="D602" s="564"/>
      <c r="E602" s="697"/>
      <c r="F602" s="565"/>
      <c r="G602" s="568"/>
      <c r="I602" s="712"/>
      <c r="J602" s="490"/>
      <c r="O602" s="569"/>
      <c r="P602" s="570"/>
      <c r="S602" s="490"/>
      <c r="T602" s="39"/>
    </row>
    <row r="603" spans="1:20" ht="15" customHeight="1">
      <c r="A603" s="562"/>
      <c r="B603" s="697"/>
      <c r="C603" s="564"/>
      <c r="D603" s="564"/>
      <c r="E603" s="697"/>
      <c r="F603" s="565"/>
      <c r="G603" s="568"/>
      <c r="I603" s="712"/>
      <c r="J603" s="490"/>
      <c r="O603" s="569"/>
      <c r="P603" s="570"/>
      <c r="S603" s="490"/>
      <c r="T603" s="39"/>
    </row>
    <row r="604" spans="1:20" ht="15" customHeight="1">
      <c r="A604" s="562"/>
      <c r="B604" s="697"/>
      <c r="C604" s="564"/>
      <c r="D604" s="564"/>
      <c r="E604" s="697"/>
      <c r="F604" s="565"/>
      <c r="G604" s="568"/>
      <c r="I604" s="712"/>
      <c r="J604" s="490"/>
      <c r="O604" s="569"/>
      <c r="P604" s="570"/>
      <c r="S604" s="490"/>
      <c r="T604" s="39"/>
    </row>
    <row r="605" spans="1:20" ht="15" customHeight="1">
      <c r="A605" s="562"/>
      <c r="B605" s="697"/>
      <c r="C605" s="564"/>
      <c r="D605" s="564"/>
      <c r="E605" s="697"/>
      <c r="F605" s="565"/>
      <c r="G605" s="568"/>
      <c r="I605" s="712"/>
      <c r="J605" s="490"/>
      <c r="O605" s="569"/>
      <c r="P605" s="570"/>
      <c r="S605" s="490"/>
      <c r="T605" s="39"/>
    </row>
    <row r="606" spans="1:20" ht="15" customHeight="1">
      <c r="A606" s="562"/>
      <c r="B606" s="697"/>
      <c r="C606" s="564"/>
      <c r="D606" s="564"/>
      <c r="E606" s="697"/>
      <c r="F606" s="565"/>
      <c r="G606" s="568"/>
      <c r="I606" s="712"/>
      <c r="J606" s="490"/>
      <c r="O606" s="569"/>
      <c r="P606" s="570"/>
      <c r="S606" s="490"/>
      <c r="T606" s="39"/>
    </row>
    <row r="607" spans="1:20" ht="15" customHeight="1">
      <c r="A607" s="562"/>
      <c r="B607" s="697"/>
      <c r="C607" s="564"/>
      <c r="D607" s="564"/>
      <c r="E607" s="697"/>
      <c r="F607" s="565"/>
      <c r="G607" s="568"/>
      <c r="I607" s="712"/>
      <c r="J607" s="490"/>
      <c r="O607" s="569"/>
      <c r="P607" s="570"/>
      <c r="S607" s="490"/>
      <c r="T607" s="39"/>
    </row>
    <row r="608" spans="1:20" ht="15" customHeight="1">
      <c r="A608" s="562"/>
      <c r="B608" s="697"/>
      <c r="C608" s="564"/>
      <c r="D608" s="564"/>
      <c r="E608" s="697"/>
      <c r="F608" s="565"/>
      <c r="G608" s="568"/>
      <c r="I608" s="712"/>
      <c r="J608" s="490"/>
      <c r="O608" s="569"/>
      <c r="P608" s="570"/>
      <c r="S608" s="490"/>
      <c r="T608" s="39"/>
    </row>
    <row r="609" spans="1:20" ht="15" customHeight="1">
      <c r="A609" s="562"/>
      <c r="B609" s="697"/>
      <c r="C609" s="564"/>
      <c r="D609" s="564"/>
      <c r="E609" s="697"/>
      <c r="F609" s="565"/>
      <c r="G609" s="568"/>
      <c r="I609" s="712"/>
      <c r="J609" s="490"/>
      <c r="O609" s="569"/>
      <c r="P609" s="570"/>
      <c r="S609" s="490"/>
      <c r="T609" s="39"/>
    </row>
    <row r="610" spans="1:20" ht="15" customHeight="1">
      <c r="A610" s="562"/>
      <c r="B610" s="697"/>
      <c r="C610" s="564"/>
      <c r="D610" s="564"/>
      <c r="E610" s="697"/>
      <c r="F610" s="565"/>
      <c r="G610" s="568"/>
      <c r="I610" s="712"/>
      <c r="J610" s="490"/>
      <c r="O610" s="569"/>
      <c r="P610" s="570"/>
      <c r="S610" s="490"/>
      <c r="T610" s="39"/>
    </row>
    <row r="611" spans="1:20" ht="15" customHeight="1">
      <c r="A611" s="562"/>
      <c r="B611" s="697"/>
      <c r="C611" s="564"/>
      <c r="D611" s="564"/>
      <c r="E611" s="697"/>
      <c r="F611" s="565"/>
      <c r="G611" s="568"/>
      <c r="I611" s="712"/>
      <c r="J611" s="490"/>
      <c r="O611" s="569"/>
      <c r="P611" s="570"/>
      <c r="S611" s="490"/>
      <c r="T611" s="39"/>
    </row>
    <row r="612" spans="1:20" ht="15" customHeight="1">
      <c r="A612" s="562"/>
      <c r="B612" s="697"/>
      <c r="C612" s="564"/>
      <c r="D612" s="564"/>
      <c r="E612" s="697"/>
      <c r="F612" s="565"/>
      <c r="G612" s="568"/>
      <c r="I612" s="712"/>
      <c r="J612" s="490"/>
      <c r="O612" s="569"/>
      <c r="P612" s="570"/>
      <c r="S612" s="490"/>
      <c r="T612" s="39"/>
    </row>
    <row r="613" spans="1:20" ht="15" customHeight="1">
      <c r="A613" s="562"/>
      <c r="B613" s="697"/>
      <c r="C613" s="564"/>
      <c r="D613" s="564"/>
      <c r="E613" s="697"/>
      <c r="F613" s="565"/>
      <c r="G613" s="568"/>
      <c r="I613" s="712"/>
      <c r="J613" s="490"/>
      <c r="O613" s="569"/>
      <c r="P613" s="570"/>
      <c r="S613" s="490"/>
      <c r="T613" s="39"/>
    </row>
    <row r="614" spans="1:20" ht="15" customHeight="1">
      <c r="A614" s="562"/>
      <c r="B614" s="697"/>
      <c r="C614" s="564"/>
      <c r="D614" s="564"/>
      <c r="E614" s="697"/>
      <c r="F614" s="565"/>
      <c r="G614" s="568"/>
      <c r="I614" s="712"/>
      <c r="J614" s="490"/>
      <c r="O614" s="569"/>
      <c r="P614" s="570"/>
      <c r="S614" s="490"/>
      <c r="T614" s="39"/>
    </row>
    <row r="615" spans="1:20" ht="15" customHeight="1">
      <c r="A615" s="562"/>
      <c r="B615" s="697"/>
      <c r="C615" s="564"/>
      <c r="D615" s="564"/>
      <c r="E615" s="697"/>
      <c r="F615" s="565"/>
      <c r="G615" s="568"/>
      <c r="I615" s="712"/>
      <c r="J615" s="490"/>
      <c r="O615" s="569"/>
      <c r="P615" s="570"/>
      <c r="S615" s="490"/>
      <c r="T615" s="39"/>
    </row>
    <row r="616" spans="1:20" ht="15" customHeight="1">
      <c r="A616" s="562"/>
      <c r="B616" s="697"/>
      <c r="C616" s="564"/>
      <c r="D616" s="564"/>
      <c r="E616" s="697"/>
      <c r="F616" s="565"/>
      <c r="G616" s="568"/>
      <c r="I616" s="712"/>
      <c r="J616" s="490"/>
      <c r="O616" s="569"/>
      <c r="P616" s="570"/>
      <c r="S616" s="490"/>
      <c r="T616" s="39"/>
    </row>
    <row r="617" spans="1:20" ht="15" customHeight="1">
      <c r="A617" s="562"/>
      <c r="B617" s="697"/>
      <c r="C617" s="564"/>
      <c r="D617" s="564"/>
      <c r="E617" s="697"/>
      <c r="F617" s="565"/>
      <c r="G617" s="568"/>
      <c r="I617" s="712"/>
      <c r="J617" s="490"/>
      <c r="O617" s="569"/>
      <c r="P617" s="570"/>
      <c r="S617" s="490"/>
      <c r="T617" s="39"/>
    </row>
    <row r="618" spans="1:20" ht="15" customHeight="1">
      <c r="A618" s="562"/>
      <c r="B618" s="697"/>
      <c r="C618" s="564"/>
      <c r="D618" s="564"/>
      <c r="E618" s="697"/>
      <c r="F618" s="565"/>
      <c r="G618" s="568"/>
      <c r="I618" s="712"/>
      <c r="J618" s="490"/>
      <c r="O618" s="569"/>
      <c r="P618" s="570"/>
      <c r="S618" s="490"/>
      <c r="T618" s="39"/>
    </row>
    <row r="619" spans="1:20" ht="15" customHeight="1">
      <c r="A619" s="562"/>
      <c r="B619" s="697"/>
      <c r="C619" s="564"/>
      <c r="D619" s="564"/>
      <c r="E619" s="697"/>
      <c r="F619" s="565"/>
      <c r="G619" s="568"/>
      <c r="I619" s="712"/>
      <c r="J619" s="490"/>
      <c r="O619" s="569"/>
      <c r="P619" s="570"/>
      <c r="S619" s="490"/>
      <c r="T619" s="39"/>
    </row>
    <row r="620" spans="1:20" ht="15" customHeight="1">
      <c r="A620" s="562"/>
      <c r="B620" s="697"/>
      <c r="C620" s="564"/>
      <c r="D620" s="564"/>
      <c r="E620" s="697"/>
      <c r="F620" s="565"/>
      <c r="G620" s="568"/>
      <c r="I620" s="712"/>
      <c r="J620" s="490"/>
      <c r="O620" s="569"/>
      <c r="P620" s="570"/>
      <c r="S620" s="490"/>
      <c r="T620" s="39"/>
    </row>
    <row r="621" spans="1:20" ht="15" customHeight="1">
      <c r="A621" s="562"/>
      <c r="B621" s="697"/>
      <c r="C621" s="564"/>
      <c r="D621" s="564"/>
      <c r="E621" s="697"/>
      <c r="F621" s="565"/>
      <c r="G621" s="568"/>
      <c r="I621" s="712"/>
      <c r="J621" s="490"/>
      <c r="O621" s="569"/>
      <c r="P621" s="570"/>
      <c r="S621" s="490"/>
      <c r="T621" s="39"/>
    </row>
    <row r="622" spans="1:20" ht="15" customHeight="1">
      <c r="A622" s="562"/>
      <c r="B622" s="697"/>
      <c r="C622" s="564"/>
      <c r="D622" s="564"/>
      <c r="E622" s="697"/>
      <c r="F622" s="565"/>
      <c r="G622" s="568"/>
      <c r="I622" s="712"/>
      <c r="J622" s="490"/>
      <c r="O622" s="569"/>
      <c r="P622" s="570"/>
      <c r="S622" s="490"/>
      <c r="T622" s="39"/>
    </row>
    <row r="623" spans="1:20" ht="15" customHeight="1">
      <c r="A623" s="562"/>
      <c r="B623" s="697"/>
      <c r="C623" s="564"/>
      <c r="D623" s="564"/>
      <c r="E623" s="697"/>
      <c r="F623" s="565"/>
      <c r="G623" s="568"/>
      <c r="I623" s="712"/>
      <c r="J623" s="490"/>
      <c r="O623" s="569"/>
      <c r="P623" s="570"/>
      <c r="S623" s="490"/>
      <c r="T623" s="39"/>
    </row>
    <row r="624" spans="1:20" ht="15" customHeight="1">
      <c r="A624" s="562"/>
      <c r="B624" s="697"/>
      <c r="C624" s="564"/>
      <c r="D624" s="564"/>
      <c r="E624" s="697"/>
      <c r="F624" s="565"/>
      <c r="G624" s="568"/>
      <c r="I624" s="712"/>
      <c r="J624" s="490"/>
      <c r="O624" s="569"/>
      <c r="P624" s="570"/>
      <c r="S624" s="490"/>
      <c r="T624" s="39"/>
    </row>
    <row r="625" spans="1:20" ht="15" customHeight="1">
      <c r="A625" s="562"/>
      <c r="B625" s="697"/>
      <c r="C625" s="564"/>
      <c r="D625" s="564"/>
      <c r="E625" s="697"/>
      <c r="F625" s="565"/>
      <c r="G625" s="568"/>
      <c r="I625" s="712"/>
      <c r="J625" s="490"/>
      <c r="O625" s="569"/>
      <c r="P625" s="570"/>
      <c r="S625" s="490"/>
      <c r="T625" s="39"/>
    </row>
    <row r="626" spans="1:20" ht="15" customHeight="1">
      <c r="A626" s="562"/>
      <c r="B626" s="697"/>
      <c r="C626" s="564"/>
      <c r="D626" s="564"/>
      <c r="E626" s="697"/>
      <c r="F626" s="565"/>
      <c r="G626" s="568"/>
      <c r="I626" s="712"/>
      <c r="J626" s="490"/>
      <c r="O626" s="569"/>
      <c r="P626" s="570"/>
      <c r="S626" s="490"/>
      <c r="T626" s="39"/>
    </row>
    <row r="627" spans="1:20" ht="15" customHeight="1">
      <c r="A627" s="562"/>
      <c r="B627" s="697"/>
      <c r="C627" s="564"/>
      <c r="D627" s="564"/>
      <c r="E627" s="697"/>
      <c r="F627" s="565"/>
      <c r="G627" s="568"/>
      <c r="I627" s="712"/>
      <c r="J627" s="490"/>
      <c r="O627" s="569"/>
      <c r="P627" s="570"/>
      <c r="S627" s="490"/>
      <c r="T627" s="39"/>
    </row>
    <row r="628" spans="1:20" ht="15" customHeight="1">
      <c r="A628" s="562"/>
      <c r="B628" s="697"/>
      <c r="C628" s="564"/>
      <c r="D628" s="564"/>
      <c r="E628" s="697"/>
      <c r="F628" s="565"/>
      <c r="G628" s="568"/>
      <c r="I628" s="712"/>
      <c r="J628" s="490"/>
      <c r="O628" s="569"/>
      <c r="P628" s="570"/>
      <c r="S628" s="490"/>
      <c r="T628" s="39"/>
    </row>
    <row r="629" spans="1:20" ht="15" customHeight="1">
      <c r="A629" s="562"/>
      <c r="B629" s="697"/>
      <c r="C629" s="564"/>
      <c r="D629" s="564"/>
      <c r="E629" s="697"/>
      <c r="F629" s="565"/>
      <c r="G629" s="568"/>
      <c r="I629" s="712"/>
      <c r="J629" s="490"/>
      <c r="O629" s="569"/>
      <c r="P629" s="570"/>
      <c r="S629" s="490"/>
      <c r="T629" s="39"/>
    </row>
    <row r="630" spans="1:20" ht="15" customHeight="1">
      <c r="A630" s="562"/>
      <c r="B630" s="697"/>
      <c r="C630" s="564"/>
      <c r="D630" s="564"/>
      <c r="E630" s="697"/>
      <c r="F630" s="565"/>
      <c r="G630" s="568"/>
      <c r="I630" s="712"/>
      <c r="J630" s="490"/>
      <c r="O630" s="569"/>
      <c r="P630" s="570"/>
      <c r="S630" s="490"/>
      <c r="T630" s="39"/>
    </row>
    <row r="631" spans="1:20" ht="15" customHeight="1">
      <c r="A631" s="562"/>
      <c r="B631" s="697"/>
      <c r="C631" s="564"/>
      <c r="D631" s="564"/>
      <c r="E631" s="697"/>
      <c r="F631" s="565"/>
      <c r="G631" s="568"/>
      <c r="I631" s="712"/>
      <c r="J631" s="490"/>
      <c r="O631" s="569"/>
      <c r="P631" s="570"/>
      <c r="S631" s="490"/>
      <c r="T631" s="39"/>
    </row>
    <row r="632" spans="1:20" ht="15" customHeight="1">
      <c r="A632" s="562"/>
      <c r="B632" s="697"/>
      <c r="C632" s="564"/>
      <c r="D632" s="564"/>
      <c r="E632" s="697"/>
      <c r="F632" s="565"/>
      <c r="G632" s="568"/>
      <c r="I632" s="712"/>
      <c r="J632" s="490"/>
      <c r="O632" s="569"/>
      <c r="P632" s="570"/>
      <c r="S632" s="490"/>
      <c r="T632" s="39"/>
    </row>
    <row r="633" spans="1:20" ht="15" customHeight="1">
      <c r="A633" s="562"/>
      <c r="B633" s="697"/>
      <c r="C633" s="564"/>
      <c r="D633" s="564"/>
      <c r="E633" s="697"/>
      <c r="F633" s="565"/>
      <c r="G633" s="568"/>
      <c r="I633" s="712"/>
      <c r="J633" s="490"/>
      <c r="O633" s="569"/>
      <c r="P633" s="570"/>
      <c r="S633" s="490"/>
      <c r="T633" s="39"/>
    </row>
    <row r="634" spans="1:20" ht="15" customHeight="1">
      <c r="A634" s="562"/>
      <c r="B634" s="697"/>
      <c r="C634" s="564"/>
      <c r="D634" s="564"/>
      <c r="E634" s="697"/>
      <c r="F634" s="565"/>
      <c r="G634" s="568"/>
      <c r="I634" s="712"/>
      <c r="J634" s="490"/>
      <c r="O634" s="569"/>
      <c r="P634" s="570"/>
      <c r="S634" s="490"/>
      <c r="T634" s="39"/>
    </row>
    <row r="635" spans="1:20" ht="15" customHeight="1">
      <c r="A635" s="562"/>
      <c r="B635" s="697"/>
      <c r="C635" s="564"/>
      <c r="D635" s="564"/>
      <c r="E635" s="697"/>
      <c r="F635" s="565"/>
      <c r="G635" s="568"/>
      <c r="I635" s="712"/>
      <c r="J635" s="490"/>
      <c r="O635" s="569"/>
      <c r="P635" s="570"/>
      <c r="S635" s="490"/>
      <c r="T635" s="39"/>
    </row>
    <row r="636" spans="1:20" ht="15" customHeight="1">
      <c r="A636" s="562"/>
      <c r="B636" s="697"/>
      <c r="C636" s="564"/>
      <c r="D636" s="564"/>
      <c r="E636" s="697"/>
      <c r="F636" s="565"/>
      <c r="G636" s="568"/>
      <c r="I636" s="712"/>
      <c r="J636" s="490"/>
      <c r="O636" s="569"/>
      <c r="P636" s="570"/>
      <c r="S636" s="490"/>
      <c r="T636" s="39"/>
    </row>
    <row r="637" spans="1:20" ht="15" customHeight="1">
      <c r="A637" s="562"/>
      <c r="B637" s="697"/>
      <c r="C637" s="564"/>
      <c r="D637" s="564"/>
      <c r="E637" s="697"/>
      <c r="F637" s="565"/>
      <c r="G637" s="568"/>
      <c r="I637" s="712"/>
      <c r="J637" s="490"/>
      <c r="O637" s="569"/>
      <c r="P637" s="570"/>
      <c r="S637" s="490"/>
      <c r="T637" s="39"/>
    </row>
    <row r="638" spans="1:20" ht="15" customHeight="1">
      <c r="A638" s="562"/>
      <c r="B638" s="697"/>
      <c r="C638" s="564"/>
      <c r="D638" s="564"/>
      <c r="E638" s="697"/>
      <c r="F638" s="565"/>
      <c r="G638" s="568"/>
      <c r="I638" s="712"/>
      <c r="J638" s="490"/>
      <c r="O638" s="569"/>
      <c r="P638" s="570"/>
      <c r="S638" s="490"/>
      <c r="T638" s="39"/>
    </row>
    <row r="639" spans="1:20" ht="15" customHeight="1">
      <c r="A639" s="562"/>
      <c r="B639" s="697"/>
      <c r="C639" s="564"/>
      <c r="D639" s="564"/>
      <c r="E639" s="697"/>
      <c r="F639" s="565"/>
      <c r="G639" s="568"/>
      <c r="I639" s="712"/>
      <c r="J639" s="490"/>
      <c r="O639" s="569"/>
      <c r="P639" s="570"/>
      <c r="S639" s="490"/>
      <c r="T639" s="39"/>
    </row>
    <row r="640" spans="1:20" ht="15" customHeight="1">
      <c r="A640" s="562"/>
      <c r="B640" s="697"/>
      <c r="C640" s="564"/>
      <c r="D640" s="564"/>
      <c r="E640" s="697"/>
      <c r="F640" s="565"/>
      <c r="G640" s="568"/>
      <c r="I640" s="712"/>
      <c r="J640" s="490"/>
      <c r="O640" s="569"/>
      <c r="P640" s="570"/>
      <c r="S640" s="490"/>
      <c r="T640" s="39"/>
    </row>
    <row r="641" spans="1:20" ht="15" customHeight="1">
      <c r="A641" s="562"/>
      <c r="B641" s="697"/>
      <c r="C641" s="564"/>
      <c r="D641" s="564"/>
      <c r="E641" s="697"/>
      <c r="F641" s="565"/>
      <c r="G641" s="568"/>
      <c r="I641" s="712"/>
      <c r="J641" s="490"/>
      <c r="O641" s="569"/>
      <c r="P641" s="570"/>
      <c r="S641" s="490"/>
      <c r="T641" s="39"/>
    </row>
    <row r="642" spans="1:20" ht="15" customHeight="1">
      <c r="A642" s="562"/>
      <c r="B642" s="697"/>
      <c r="C642" s="564"/>
      <c r="D642" s="564"/>
      <c r="E642" s="697"/>
      <c r="F642" s="565"/>
      <c r="G642" s="568"/>
      <c r="I642" s="712"/>
      <c r="J642" s="490"/>
      <c r="O642" s="569"/>
      <c r="P642" s="570"/>
      <c r="S642" s="490"/>
      <c r="T642" s="39"/>
    </row>
    <row r="643" spans="1:20" ht="15" customHeight="1">
      <c r="A643" s="562"/>
      <c r="B643" s="697"/>
      <c r="C643" s="564"/>
      <c r="D643" s="564"/>
      <c r="E643" s="697"/>
      <c r="F643" s="565"/>
      <c r="G643" s="568"/>
      <c r="I643" s="712"/>
      <c r="J643" s="490"/>
      <c r="O643" s="569"/>
      <c r="P643" s="570"/>
      <c r="S643" s="490"/>
      <c r="T643" s="39"/>
    </row>
    <row r="644" spans="1:20" ht="15" customHeight="1">
      <c r="A644" s="562"/>
      <c r="B644" s="697"/>
      <c r="C644" s="564"/>
      <c r="D644" s="564"/>
      <c r="E644" s="697"/>
      <c r="F644" s="565"/>
      <c r="G644" s="568"/>
      <c r="I644" s="712"/>
      <c r="J644" s="490"/>
      <c r="O644" s="569"/>
      <c r="P644" s="570"/>
      <c r="S644" s="490"/>
      <c r="T644" s="39"/>
    </row>
    <row r="645" spans="1:20" ht="15" customHeight="1">
      <c r="A645" s="562"/>
      <c r="B645" s="697"/>
      <c r="C645" s="564"/>
      <c r="D645" s="564"/>
      <c r="E645" s="697"/>
      <c r="F645" s="565"/>
      <c r="G645" s="568"/>
      <c r="I645" s="712"/>
      <c r="J645" s="490"/>
      <c r="O645" s="569"/>
      <c r="P645" s="570"/>
      <c r="S645" s="490"/>
      <c r="T645" s="39"/>
    </row>
    <row r="646" spans="1:20" ht="15" customHeight="1">
      <c r="A646" s="562"/>
      <c r="B646" s="697"/>
      <c r="C646" s="564"/>
      <c r="D646" s="564"/>
      <c r="E646" s="697"/>
      <c r="F646" s="565"/>
      <c r="G646" s="568"/>
      <c r="I646" s="712"/>
      <c r="J646" s="490"/>
      <c r="O646" s="569"/>
      <c r="P646" s="570"/>
      <c r="S646" s="490"/>
      <c r="T646" s="39"/>
    </row>
    <row r="647" spans="1:20" ht="15" customHeight="1">
      <c r="A647" s="562"/>
      <c r="B647" s="697"/>
      <c r="C647" s="564"/>
      <c r="D647" s="564"/>
      <c r="E647" s="697"/>
      <c r="F647" s="565"/>
      <c r="G647" s="568"/>
      <c r="I647" s="712"/>
      <c r="J647" s="490"/>
      <c r="O647" s="569"/>
      <c r="P647" s="570"/>
      <c r="S647" s="490"/>
      <c r="T647" s="39"/>
    </row>
    <row r="648" spans="1:20" ht="15" customHeight="1">
      <c r="A648" s="562"/>
      <c r="B648" s="697"/>
      <c r="C648" s="564"/>
      <c r="D648" s="564"/>
      <c r="E648" s="697"/>
      <c r="F648" s="565"/>
      <c r="G648" s="568"/>
      <c r="I648" s="712"/>
      <c r="J648" s="490"/>
      <c r="O648" s="569"/>
      <c r="P648" s="570"/>
      <c r="S648" s="490"/>
      <c r="T648" s="39"/>
    </row>
    <row r="649" spans="1:20" ht="15" customHeight="1">
      <c r="A649" s="562"/>
      <c r="B649" s="697"/>
      <c r="C649" s="564"/>
      <c r="D649" s="564"/>
      <c r="E649" s="697"/>
      <c r="F649" s="565"/>
      <c r="G649" s="568"/>
      <c r="I649" s="712"/>
      <c r="J649" s="490"/>
      <c r="O649" s="569"/>
      <c r="P649" s="570"/>
      <c r="S649" s="490"/>
      <c r="T649" s="39"/>
    </row>
    <row r="650" spans="1:20" ht="15" customHeight="1">
      <c r="A650" s="562"/>
      <c r="B650" s="697"/>
      <c r="C650" s="564"/>
      <c r="D650" s="564"/>
      <c r="E650" s="697"/>
      <c r="F650" s="565"/>
      <c r="G650" s="568"/>
      <c r="I650" s="712"/>
      <c r="J650" s="490"/>
      <c r="O650" s="569"/>
      <c r="P650" s="570"/>
      <c r="S650" s="490"/>
      <c r="T650" s="39"/>
    </row>
    <row r="651" spans="1:20" ht="15" customHeight="1">
      <c r="A651" s="562"/>
      <c r="B651" s="697"/>
      <c r="C651" s="564"/>
      <c r="D651" s="564"/>
      <c r="E651" s="697"/>
      <c r="F651" s="565"/>
      <c r="G651" s="568"/>
      <c r="I651" s="712"/>
      <c r="J651" s="490"/>
      <c r="O651" s="569"/>
      <c r="P651" s="570"/>
      <c r="S651" s="490"/>
      <c r="T651" s="39"/>
    </row>
    <row r="652" spans="1:20" ht="15" customHeight="1">
      <c r="A652" s="562"/>
      <c r="B652" s="697"/>
      <c r="C652" s="564"/>
      <c r="D652" s="564"/>
      <c r="E652" s="697"/>
      <c r="F652" s="565"/>
      <c r="G652" s="568"/>
      <c r="I652" s="712"/>
      <c r="J652" s="490"/>
      <c r="O652" s="569"/>
      <c r="P652" s="570"/>
      <c r="S652" s="490"/>
      <c r="T652" s="39"/>
    </row>
    <row r="653" spans="1:20" ht="15" customHeight="1">
      <c r="A653" s="562"/>
      <c r="B653" s="697"/>
      <c r="C653" s="564"/>
      <c r="D653" s="564"/>
      <c r="E653" s="697"/>
      <c r="F653" s="565"/>
      <c r="G653" s="568"/>
      <c r="I653" s="712"/>
      <c r="J653" s="490"/>
      <c r="O653" s="569"/>
      <c r="P653" s="570"/>
      <c r="S653" s="490"/>
      <c r="T653" s="39"/>
    </row>
    <row r="654" spans="1:20" ht="15" customHeight="1">
      <c r="A654" s="562"/>
      <c r="B654" s="697"/>
      <c r="C654" s="564"/>
      <c r="D654" s="564"/>
      <c r="E654" s="697"/>
      <c r="F654" s="565"/>
      <c r="G654" s="568"/>
      <c r="I654" s="712"/>
      <c r="J654" s="490"/>
      <c r="O654" s="569"/>
      <c r="P654" s="570"/>
      <c r="S654" s="490"/>
      <c r="T654" s="39"/>
    </row>
    <row r="655" spans="1:20" ht="15" customHeight="1">
      <c r="A655" s="562"/>
      <c r="B655" s="697"/>
      <c r="C655" s="564"/>
      <c r="D655" s="564"/>
      <c r="E655" s="697"/>
      <c r="F655" s="565"/>
      <c r="G655" s="568"/>
      <c r="I655" s="712"/>
      <c r="J655" s="490"/>
      <c r="O655" s="569"/>
      <c r="P655" s="570"/>
      <c r="S655" s="490"/>
      <c r="T655" s="39"/>
    </row>
    <row r="656" spans="1:20" ht="15" customHeight="1">
      <c r="A656" s="562"/>
      <c r="B656" s="697"/>
      <c r="C656" s="564"/>
      <c r="D656" s="564"/>
      <c r="E656" s="697"/>
      <c r="F656" s="565"/>
      <c r="G656" s="568"/>
      <c r="I656" s="712"/>
      <c r="J656" s="490"/>
      <c r="O656" s="569"/>
      <c r="P656" s="570"/>
      <c r="S656" s="490"/>
      <c r="T656" s="39"/>
    </row>
    <row r="657" spans="1:20" ht="15" customHeight="1">
      <c r="A657" s="562"/>
      <c r="B657" s="697"/>
      <c r="C657" s="564"/>
      <c r="D657" s="564"/>
      <c r="E657" s="697"/>
      <c r="F657" s="565"/>
      <c r="G657" s="568"/>
      <c r="I657" s="712"/>
      <c r="J657" s="490"/>
      <c r="O657" s="569"/>
      <c r="P657" s="570"/>
      <c r="S657" s="490"/>
      <c r="T657" s="39"/>
    </row>
    <row r="658" spans="1:20" ht="15" customHeight="1">
      <c r="A658" s="562"/>
      <c r="B658" s="697"/>
      <c r="C658" s="564"/>
      <c r="D658" s="564"/>
      <c r="E658" s="697"/>
      <c r="F658" s="565"/>
      <c r="G658" s="568"/>
      <c r="I658" s="712"/>
      <c r="J658" s="490"/>
      <c r="O658" s="569"/>
      <c r="P658" s="570"/>
      <c r="S658" s="490"/>
      <c r="T658" s="39"/>
    </row>
    <row r="659" spans="1:20" ht="15" customHeight="1">
      <c r="A659" s="562"/>
      <c r="B659" s="697"/>
      <c r="C659" s="564"/>
      <c r="D659" s="564"/>
      <c r="E659" s="697"/>
      <c r="F659" s="565"/>
      <c r="G659" s="568"/>
      <c r="I659" s="712"/>
      <c r="J659" s="490"/>
      <c r="O659" s="569"/>
      <c r="P659" s="570"/>
      <c r="S659" s="490"/>
      <c r="T659" s="39"/>
    </row>
    <row r="660" spans="1:20" ht="15" customHeight="1">
      <c r="A660" s="562"/>
      <c r="B660" s="697"/>
      <c r="C660" s="564"/>
      <c r="D660" s="564"/>
      <c r="E660" s="697"/>
      <c r="F660" s="565"/>
      <c r="G660" s="568"/>
      <c r="I660" s="712"/>
      <c r="J660" s="490"/>
      <c r="O660" s="569"/>
      <c r="P660" s="570"/>
      <c r="S660" s="490"/>
      <c r="T660" s="39"/>
    </row>
    <row r="661" spans="1:20" ht="15" customHeight="1">
      <c r="A661" s="562"/>
      <c r="B661" s="697"/>
      <c r="C661" s="564"/>
      <c r="D661" s="564"/>
      <c r="E661" s="697"/>
      <c r="F661" s="565"/>
      <c r="G661" s="568"/>
      <c r="I661" s="712"/>
      <c r="J661" s="490"/>
      <c r="O661" s="569"/>
      <c r="P661" s="570"/>
      <c r="S661" s="490"/>
      <c r="T661" s="39"/>
    </row>
    <row r="662" spans="1:20" ht="15" customHeight="1">
      <c r="A662" s="562"/>
      <c r="B662" s="697"/>
      <c r="C662" s="564"/>
      <c r="D662" s="564"/>
      <c r="E662" s="697"/>
      <c r="F662" s="565"/>
      <c r="G662" s="568"/>
      <c r="I662" s="712"/>
      <c r="J662" s="490"/>
      <c r="O662" s="569"/>
      <c r="P662" s="570"/>
      <c r="S662" s="490"/>
      <c r="T662" s="39"/>
    </row>
    <row r="663" spans="1:20" ht="15" customHeight="1">
      <c r="A663" s="562"/>
      <c r="B663" s="697"/>
      <c r="C663" s="564"/>
      <c r="D663" s="564"/>
      <c r="E663" s="697"/>
      <c r="F663" s="565"/>
      <c r="G663" s="568"/>
      <c r="I663" s="712"/>
      <c r="J663" s="490"/>
      <c r="O663" s="569"/>
      <c r="P663" s="570"/>
      <c r="S663" s="490"/>
      <c r="T663" s="39"/>
    </row>
    <row r="664" spans="1:20" ht="15" customHeight="1">
      <c r="A664" s="562"/>
      <c r="B664" s="697"/>
      <c r="C664" s="564"/>
      <c r="D664" s="564"/>
      <c r="E664" s="697"/>
      <c r="F664" s="565"/>
      <c r="G664" s="568"/>
      <c r="I664" s="712"/>
      <c r="J664" s="490"/>
      <c r="O664" s="569"/>
      <c r="P664" s="570"/>
      <c r="S664" s="490"/>
      <c r="T664" s="39"/>
    </row>
    <row r="665" spans="1:20" ht="15" customHeight="1">
      <c r="A665" s="562"/>
      <c r="B665" s="697"/>
      <c r="C665" s="564"/>
      <c r="D665" s="564"/>
      <c r="E665" s="697"/>
      <c r="F665" s="565"/>
      <c r="G665" s="568"/>
      <c r="I665" s="712"/>
      <c r="J665" s="490"/>
      <c r="O665" s="569"/>
      <c r="P665" s="570"/>
      <c r="S665" s="490"/>
      <c r="T665" s="39"/>
    </row>
    <row r="666" spans="1:20" ht="15" customHeight="1">
      <c r="A666" s="562"/>
      <c r="B666" s="697"/>
      <c r="C666" s="564"/>
      <c r="D666" s="564"/>
      <c r="E666" s="697"/>
      <c r="F666" s="565"/>
      <c r="G666" s="568"/>
      <c r="I666" s="712"/>
      <c r="J666" s="490"/>
      <c r="O666" s="569"/>
      <c r="P666" s="570"/>
      <c r="S666" s="490"/>
      <c r="T666" s="39"/>
    </row>
    <row r="667" spans="1:20" ht="15" customHeight="1">
      <c r="A667" s="562"/>
      <c r="B667" s="697"/>
      <c r="C667" s="564"/>
      <c r="D667" s="564"/>
      <c r="E667" s="697"/>
      <c r="F667" s="565"/>
      <c r="G667" s="568"/>
      <c r="I667" s="712"/>
      <c r="J667" s="490"/>
      <c r="O667" s="569"/>
      <c r="P667" s="570"/>
      <c r="S667" s="490"/>
      <c r="T667" s="39"/>
    </row>
    <row r="668" spans="1:20" ht="15" customHeight="1">
      <c r="A668" s="562"/>
      <c r="B668" s="697"/>
      <c r="C668" s="564"/>
      <c r="D668" s="564"/>
      <c r="E668" s="697"/>
      <c r="F668" s="565"/>
      <c r="G668" s="568"/>
      <c r="I668" s="712"/>
      <c r="J668" s="490"/>
      <c r="O668" s="569"/>
      <c r="P668" s="570"/>
      <c r="S668" s="490"/>
      <c r="T668" s="39"/>
    </row>
    <row r="669" spans="1:20" ht="15" customHeight="1">
      <c r="A669" s="562"/>
      <c r="B669" s="697"/>
      <c r="C669" s="564"/>
      <c r="D669" s="564"/>
      <c r="E669" s="697"/>
      <c r="F669" s="565"/>
      <c r="G669" s="568"/>
      <c r="I669" s="712"/>
      <c r="J669" s="490"/>
      <c r="O669" s="569"/>
      <c r="P669" s="570"/>
      <c r="S669" s="490"/>
      <c r="T669" s="39"/>
    </row>
    <row r="670" spans="1:20" ht="15" customHeight="1">
      <c r="A670" s="562"/>
      <c r="B670" s="697"/>
      <c r="C670" s="564"/>
      <c r="D670" s="564"/>
      <c r="E670" s="697"/>
      <c r="F670" s="565"/>
      <c r="G670" s="568"/>
      <c r="I670" s="712"/>
      <c r="J670" s="490"/>
      <c r="O670" s="569"/>
      <c r="P670" s="570"/>
      <c r="S670" s="490"/>
      <c r="T670" s="39"/>
    </row>
    <row r="671" spans="1:20" ht="15" customHeight="1">
      <c r="A671" s="562"/>
      <c r="B671" s="697"/>
      <c r="C671" s="564"/>
      <c r="D671" s="564"/>
      <c r="E671" s="697"/>
      <c r="F671" s="565"/>
      <c r="G671" s="568"/>
      <c r="I671" s="712"/>
      <c r="J671" s="490"/>
      <c r="O671" s="569"/>
      <c r="P671" s="570"/>
      <c r="S671" s="490"/>
      <c r="T671" s="39"/>
    </row>
    <row r="672" spans="1:20" ht="15" customHeight="1">
      <c r="A672" s="562"/>
      <c r="B672" s="697"/>
      <c r="C672" s="564"/>
      <c r="D672" s="564"/>
      <c r="E672" s="697"/>
      <c r="F672" s="565"/>
      <c r="G672" s="568"/>
      <c r="I672" s="712"/>
      <c r="J672" s="490"/>
      <c r="O672" s="569"/>
      <c r="P672" s="570"/>
      <c r="S672" s="490"/>
      <c r="T672" s="39"/>
    </row>
    <row r="673" spans="1:20" ht="15" customHeight="1">
      <c r="A673" s="562"/>
      <c r="B673" s="697"/>
      <c r="C673" s="564"/>
      <c r="D673" s="564"/>
      <c r="E673" s="697"/>
      <c r="F673" s="565"/>
      <c r="G673" s="568"/>
      <c r="I673" s="712"/>
      <c r="J673" s="490"/>
      <c r="O673" s="569"/>
      <c r="P673" s="570"/>
      <c r="S673" s="490"/>
      <c r="T673" s="39"/>
    </row>
    <row r="674" spans="1:20" ht="15" customHeight="1">
      <c r="A674" s="562"/>
      <c r="B674" s="697"/>
      <c r="C674" s="564"/>
      <c r="D674" s="564"/>
      <c r="E674" s="697"/>
      <c r="F674" s="565"/>
      <c r="G674" s="568"/>
      <c r="I674" s="712"/>
      <c r="J674" s="490"/>
      <c r="O674" s="569"/>
      <c r="P674" s="570"/>
      <c r="S674" s="490"/>
      <c r="T674" s="39"/>
    </row>
    <row r="675" spans="1:20" ht="15" customHeight="1">
      <c r="A675" s="562"/>
      <c r="B675" s="697"/>
      <c r="C675" s="564"/>
      <c r="D675" s="564"/>
      <c r="E675" s="697"/>
      <c r="F675" s="565"/>
      <c r="G675" s="568"/>
      <c r="I675" s="712"/>
      <c r="J675" s="490"/>
      <c r="O675" s="569"/>
      <c r="P675" s="570"/>
      <c r="S675" s="490"/>
      <c r="T675" s="39"/>
    </row>
    <row r="676" spans="1:20" ht="15" customHeight="1">
      <c r="A676" s="562"/>
      <c r="B676" s="697"/>
      <c r="C676" s="564"/>
      <c r="D676" s="564"/>
      <c r="E676" s="697"/>
      <c r="F676" s="565"/>
      <c r="G676" s="568"/>
      <c r="I676" s="712"/>
      <c r="J676" s="490"/>
      <c r="O676" s="569"/>
      <c r="P676" s="570"/>
      <c r="S676" s="490"/>
      <c r="T676" s="39"/>
    </row>
    <row r="677" spans="1:20" ht="15" customHeight="1">
      <c r="A677" s="562"/>
      <c r="B677" s="697"/>
      <c r="C677" s="564"/>
      <c r="D677" s="564"/>
      <c r="E677" s="697"/>
      <c r="F677" s="565"/>
      <c r="G677" s="568"/>
      <c r="I677" s="712"/>
      <c r="J677" s="490"/>
      <c r="O677" s="569"/>
      <c r="P677" s="570"/>
      <c r="S677" s="490"/>
      <c r="T677" s="39"/>
    </row>
    <row r="678" spans="1:20" ht="15" customHeight="1">
      <c r="A678" s="562"/>
      <c r="B678" s="697"/>
      <c r="C678" s="564"/>
      <c r="D678" s="564"/>
      <c r="E678" s="697"/>
      <c r="F678" s="565"/>
      <c r="G678" s="568"/>
      <c r="I678" s="712"/>
      <c r="J678" s="490"/>
      <c r="O678" s="569"/>
      <c r="P678" s="570"/>
      <c r="S678" s="490"/>
      <c r="T678" s="39"/>
    </row>
    <row r="679" spans="1:20" ht="15" customHeight="1">
      <c r="A679" s="562"/>
      <c r="B679" s="697"/>
      <c r="C679" s="564"/>
      <c r="D679" s="564"/>
      <c r="E679" s="697"/>
      <c r="F679" s="565"/>
      <c r="G679" s="568"/>
      <c r="I679" s="712"/>
      <c r="J679" s="490"/>
      <c r="O679" s="569"/>
      <c r="P679" s="570"/>
      <c r="S679" s="490"/>
      <c r="T679" s="39"/>
    </row>
    <row r="680" spans="1:20" ht="15" customHeight="1">
      <c r="A680" s="562"/>
      <c r="B680" s="697"/>
      <c r="C680" s="564"/>
      <c r="D680" s="564"/>
      <c r="E680" s="697"/>
      <c r="F680" s="565"/>
      <c r="G680" s="568"/>
      <c r="I680" s="712"/>
      <c r="J680" s="490"/>
      <c r="O680" s="569"/>
      <c r="P680" s="570"/>
      <c r="S680" s="490"/>
      <c r="T680" s="39"/>
    </row>
    <row r="681" spans="1:20" ht="15" customHeight="1">
      <c r="A681" s="562"/>
      <c r="B681" s="697"/>
      <c r="C681" s="564"/>
      <c r="D681" s="564"/>
      <c r="E681" s="697"/>
      <c r="F681" s="565"/>
      <c r="G681" s="568"/>
      <c r="I681" s="712"/>
      <c r="J681" s="490"/>
      <c r="O681" s="569"/>
      <c r="P681" s="570"/>
      <c r="S681" s="490"/>
      <c r="T681" s="39"/>
    </row>
    <row r="682" spans="1:20" ht="15" customHeight="1">
      <c r="A682" s="562"/>
      <c r="B682" s="697"/>
      <c r="C682" s="564"/>
      <c r="D682" s="564"/>
      <c r="E682" s="697"/>
      <c r="F682" s="565"/>
      <c r="G682" s="568"/>
      <c r="I682" s="712"/>
      <c r="J682" s="490"/>
      <c r="O682" s="569"/>
      <c r="P682" s="570"/>
      <c r="S682" s="490"/>
      <c r="T682" s="39"/>
    </row>
    <row r="683" spans="1:20" ht="15" customHeight="1">
      <c r="A683" s="562"/>
      <c r="B683" s="697"/>
      <c r="C683" s="564"/>
      <c r="D683" s="564"/>
      <c r="E683" s="697"/>
      <c r="F683" s="565"/>
      <c r="G683" s="568"/>
      <c r="I683" s="712"/>
      <c r="J683" s="490"/>
      <c r="O683" s="569"/>
      <c r="P683" s="570"/>
      <c r="S683" s="490"/>
      <c r="T683" s="39"/>
    </row>
    <row r="684" spans="1:20" ht="15" customHeight="1">
      <c r="A684" s="562"/>
      <c r="B684" s="697"/>
      <c r="C684" s="564"/>
      <c r="D684" s="564"/>
      <c r="E684" s="697"/>
      <c r="F684" s="565"/>
      <c r="G684" s="568"/>
      <c r="I684" s="712"/>
      <c r="J684" s="490"/>
      <c r="O684" s="569"/>
      <c r="P684" s="570"/>
      <c r="S684" s="490"/>
      <c r="T684" s="39"/>
    </row>
    <row r="685" spans="1:20" ht="15" customHeight="1">
      <c r="A685" s="562"/>
      <c r="B685" s="697"/>
      <c r="C685" s="564"/>
      <c r="D685" s="564"/>
      <c r="E685" s="697"/>
      <c r="F685" s="565"/>
      <c r="G685" s="568"/>
      <c r="I685" s="712"/>
      <c r="J685" s="490"/>
      <c r="O685" s="569"/>
      <c r="P685" s="570"/>
      <c r="S685" s="490"/>
      <c r="T685" s="39"/>
    </row>
    <row r="686" spans="1:20" ht="15" customHeight="1">
      <c r="A686" s="562"/>
      <c r="B686" s="697"/>
      <c r="C686" s="564"/>
      <c r="D686" s="564"/>
      <c r="E686" s="697"/>
      <c r="F686" s="565"/>
      <c r="G686" s="568"/>
      <c r="I686" s="712"/>
      <c r="J686" s="490"/>
      <c r="O686" s="569"/>
      <c r="P686" s="570"/>
      <c r="S686" s="490"/>
      <c r="T686" s="39"/>
    </row>
    <row r="687" spans="1:20" ht="15" customHeight="1">
      <c r="A687" s="562"/>
      <c r="B687" s="697"/>
      <c r="C687" s="564"/>
      <c r="D687" s="564"/>
      <c r="E687" s="697"/>
      <c r="F687" s="565"/>
      <c r="G687" s="568"/>
      <c r="I687" s="712"/>
      <c r="J687" s="490"/>
      <c r="O687" s="569"/>
      <c r="P687" s="570"/>
      <c r="S687" s="490"/>
      <c r="T687" s="39"/>
    </row>
    <row r="688" spans="1:20" ht="15" customHeight="1">
      <c r="A688" s="562"/>
      <c r="B688" s="697"/>
      <c r="C688" s="564"/>
      <c r="D688" s="564"/>
      <c r="E688" s="697"/>
      <c r="F688" s="565"/>
      <c r="G688" s="568"/>
      <c r="I688" s="712"/>
      <c r="J688" s="490"/>
      <c r="O688" s="569"/>
      <c r="P688" s="570"/>
      <c r="S688" s="490"/>
      <c r="T688" s="39"/>
    </row>
    <row r="689" spans="1:20" ht="15" customHeight="1">
      <c r="A689" s="562"/>
      <c r="B689" s="697"/>
      <c r="C689" s="564"/>
      <c r="D689" s="564"/>
      <c r="E689" s="697"/>
      <c r="F689" s="565"/>
      <c r="G689" s="568"/>
      <c r="I689" s="712"/>
      <c r="J689" s="490"/>
      <c r="O689" s="569"/>
      <c r="P689" s="570"/>
      <c r="S689" s="490"/>
      <c r="T689" s="39"/>
    </row>
    <row r="690" spans="1:20" ht="15" customHeight="1">
      <c r="A690" s="562"/>
      <c r="B690" s="697"/>
      <c r="C690" s="564"/>
      <c r="D690" s="564"/>
      <c r="E690" s="697"/>
      <c r="F690" s="565"/>
      <c r="G690" s="568"/>
      <c r="I690" s="712"/>
      <c r="J690" s="490"/>
      <c r="O690" s="569"/>
      <c r="P690" s="570"/>
      <c r="S690" s="490"/>
      <c r="T690" s="39"/>
    </row>
    <row r="691" spans="1:20" ht="15" customHeight="1">
      <c r="A691" s="562"/>
      <c r="B691" s="697"/>
      <c r="C691" s="564"/>
      <c r="D691" s="564"/>
      <c r="E691" s="697"/>
      <c r="F691" s="565"/>
      <c r="G691" s="568"/>
      <c r="I691" s="712"/>
      <c r="J691" s="490"/>
      <c r="O691" s="569"/>
      <c r="P691" s="570"/>
      <c r="S691" s="490"/>
      <c r="T691" s="39"/>
    </row>
    <row r="692" spans="1:20" ht="15" customHeight="1">
      <c r="S692" s="488"/>
    </row>
    <row r="693" spans="1:20" ht="15" customHeight="1">
      <c r="S693" s="488"/>
    </row>
    <row r="694" spans="1:20" ht="15" customHeight="1">
      <c r="S694" s="488"/>
    </row>
    <row r="695" spans="1:20" ht="15" customHeight="1">
      <c r="S695" s="488"/>
    </row>
    <row r="696" spans="1:20" ht="15" customHeight="1">
      <c r="S696" s="488"/>
    </row>
    <row r="697" spans="1:20" ht="15" customHeight="1">
      <c r="S697" s="488"/>
    </row>
    <row r="698" spans="1:20" ht="15" customHeight="1">
      <c r="S698" s="488"/>
    </row>
    <row r="699" spans="1:20" ht="15" customHeight="1">
      <c r="S699" s="488"/>
    </row>
    <row r="700" spans="1:20" ht="15" customHeight="1">
      <c r="S700" s="488"/>
    </row>
    <row r="701" spans="1:20" ht="15" customHeight="1">
      <c r="S701" s="488"/>
    </row>
    <row r="702" spans="1:20" ht="15" customHeight="1">
      <c r="S702" s="488"/>
    </row>
    <row r="703" spans="1:20" ht="15" customHeight="1">
      <c r="S703" s="488"/>
    </row>
    <row r="704" spans="1:20" ht="15" customHeight="1">
      <c r="S704" s="488"/>
    </row>
    <row r="705" spans="19:19" ht="15" customHeight="1">
      <c r="S705" s="488"/>
    </row>
    <row r="706" spans="19:19" ht="15" customHeight="1">
      <c r="S706" s="488"/>
    </row>
    <row r="707" spans="19:19" ht="15" customHeight="1">
      <c r="S707" s="488"/>
    </row>
    <row r="708" spans="19:19" ht="15" customHeight="1">
      <c r="S708" s="488"/>
    </row>
    <row r="709" spans="19:19" ht="15" customHeight="1">
      <c r="S709" s="488"/>
    </row>
    <row r="710" spans="19:19" ht="15" customHeight="1">
      <c r="S710" s="488"/>
    </row>
    <row r="711" spans="19:19" ht="15" customHeight="1">
      <c r="S711" s="488"/>
    </row>
    <row r="712" spans="19:19" ht="15" customHeight="1">
      <c r="S712" s="488"/>
    </row>
    <row r="713" spans="19:19" ht="15" customHeight="1">
      <c r="S713" s="488"/>
    </row>
    <row r="714" spans="19:19" ht="15" customHeight="1">
      <c r="S714" s="488"/>
    </row>
    <row r="715" spans="19:19" ht="15" customHeight="1">
      <c r="S715" s="488"/>
    </row>
    <row r="716" spans="19:19" ht="15" customHeight="1">
      <c r="S716" s="488"/>
    </row>
    <row r="717" spans="19:19" ht="15" customHeight="1">
      <c r="S717" s="488"/>
    </row>
    <row r="718" spans="19:19" ht="15" customHeight="1">
      <c r="S718" s="488"/>
    </row>
    <row r="719" spans="19:19" ht="15" customHeight="1">
      <c r="S719" s="488"/>
    </row>
    <row r="720" spans="19:19" ht="15" customHeight="1">
      <c r="S720" s="488"/>
    </row>
    <row r="721" spans="19:19" ht="15" customHeight="1">
      <c r="S721" s="488"/>
    </row>
    <row r="722" spans="19:19" ht="15" customHeight="1">
      <c r="S722" s="488"/>
    </row>
    <row r="723" spans="19:19" ht="15" customHeight="1">
      <c r="S723" s="488"/>
    </row>
    <row r="724" spans="19:19" ht="15" customHeight="1">
      <c r="S724" s="488"/>
    </row>
    <row r="725" spans="19:19" ht="15" customHeight="1">
      <c r="S725" s="488"/>
    </row>
    <row r="726" spans="19:19" ht="15" customHeight="1">
      <c r="S726" s="488"/>
    </row>
    <row r="727" spans="19:19" ht="15" customHeight="1">
      <c r="S727" s="488"/>
    </row>
    <row r="728" spans="19:19" ht="15" customHeight="1">
      <c r="S728" s="488"/>
    </row>
    <row r="729" spans="19:19" ht="15" customHeight="1">
      <c r="S729" s="488"/>
    </row>
    <row r="730" spans="19:19" ht="15" customHeight="1">
      <c r="S730" s="488"/>
    </row>
    <row r="731" spans="19:19" ht="15" customHeight="1">
      <c r="S731" s="488"/>
    </row>
    <row r="732" spans="19:19" ht="15" customHeight="1">
      <c r="S732" s="488"/>
    </row>
    <row r="733" spans="19:19" ht="15" customHeight="1">
      <c r="S733" s="488"/>
    </row>
    <row r="734" spans="19:19" ht="15" customHeight="1">
      <c r="S734" s="488"/>
    </row>
    <row r="735" spans="19:19" ht="15" customHeight="1">
      <c r="S735" s="488"/>
    </row>
    <row r="736" spans="19:19" ht="15" customHeight="1">
      <c r="S736" s="488"/>
    </row>
    <row r="737" spans="19:19" ht="15" customHeight="1">
      <c r="S737" s="488"/>
    </row>
    <row r="738" spans="19:19" ht="15" customHeight="1">
      <c r="S738" s="488"/>
    </row>
    <row r="739" spans="19:19" ht="15" customHeight="1">
      <c r="S739" s="488"/>
    </row>
    <row r="740" spans="19:19" ht="15" customHeight="1">
      <c r="S740" s="488"/>
    </row>
    <row r="741" spans="19:19" ht="15" customHeight="1">
      <c r="S741" s="488"/>
    </row>
    <row r="742" spans="19:19" ht="15" customHeight="1">
      <c r="S742" s="488"/>
    </row>
    <row r="743" spans="19:19" ht="15" customHeight="1">
      <c r="S743" s="488"/>
    </row>
    <row r="744" spans="19:19" ht="15" customHeight="1">
      <c r="S744" s="488"/>
    </row>
    <row r="745" spans="19:19" ht="15" customHeight="1">
      <c r="S745" s="488"/>
    </row>
    <row r="746" spans="19:19" ht="15" customHeight="1">
      <c r="S746" s="488"/>
    </row>
    <row r="747" spans="19:19" ht="15" customHeight="1">
      <c r="S747" s="488"/>
    </row>
    <row r="748" spans="19:19" ht="15" customHeight="1">
      <c r="S748" s="488"/>
    </row>
    <row r="749" spans="19:19" ht="15" customHeight="1">
      <c r="S749" s="488"/>
    </row>
    <row r="750" spans="19:19" ht="15" customHeight="1">
      <c r="S750" s="488"/>
    </row>
    <row r="751" spans="19:19" ht="15" customHeight="1">
      <c r="S751" s="488"/>
    </row>
    <row r="752" spans="19:19" ht="15" customHeight="1">
      <c r="S752" s="488"/>
    </row>
    <row r="753" spans="19:19" ht="15" customHeight="1">
      <c r="S753" s="488"/>
    </row>
    <row r="754" spans="19:19" ht="15" customHeight="1">
      <c r="S754" s="488"/>
    </row>
    <row r="755" spans="19:19" ht="15" customHeight="1">
      <c r="S755" s="488"/>
    </row>
    <row r="756" spans="19:19" ht="15" customHeight="1">
      <c r="S756" s="488"/>
    </row>
    <row r="757" spans="19:19" ht="15" customHeight="1">
      <c r="S757" s="488"/>
    </row>
    <row r="758" spans="19:19" ht="15" customHeight="1">
      <c r="S758" s="488"/>
    </row>
    <row r="759" spans="19:19" ht="15" customHeight="1">
      <c r="S759" s="488"/>
    </row>
    <row r="760" spans="19:19" ht="15" customHeight="1">
      <c r="S760" s="488"/>
    </row>
    <row r="761" spans="19:19" ht="15" customHeight="1">
      <c r="S761" s="488"/>
    </row>
    <row r="762" spans="19:19" ht="15" customHeight="1">
      <c r="S762" s="488"/>
    </row>
    <row r="763" spans="19:19" ht="15" customHeight="1">
      <c r="S763" s="488"/>
    </row>
    <row r="764" spans="19:19" ht="15" customHeight="1">
      <c r="S764" s="488"/>
    </row>
    <row r="765" spans="19:19" ht="15" customHeight="1">
      <c r="S765" s="488"/>
    </row>
    <row r="766" spans="19:19" ht="15" customHeight="1">
      <c r="S766" s="488"/>
    </row>
    <row r="767" spans="19:19" ht="15" customHeight="1">
      <c r="S767" s="488"/>
    </row>
    <row r="768" spans="19:19" ht="15" customHeight="1">
      <c r="S768" s="488"/>
    </row>
    <row r="769" spans="19:19" ht="15" customHeight="1">
      <c r="S769" s="488"/>
    </row>
    <row r="770" spans="19:19" ht="15" customHeight="1">
      <c r="S770" s="488"/>
    </row>
    <row r="771" spans="19:19" ht="15" customHeight="1">
      <c r="S771" s="488"/>
    </row>
    <row r="772" spans="19:19" ht="15" customHeight="1">
      <c r="S772" s="488"/>
    </row>
    <row r="773" spans="19:19" ht="15" customHeight="1">
      <c r="S773" s="488"/>
    </row>
    <row r="774" spans="19:19" ht="15" customHeight="1">
      <c r="S774" s="488"/>
    </row>
    <row r="775" spans="19:19" ht="15" customHeight="1">
      <c r="S775" s="488"/>
    </row>
    <row r="776" spans="19:19" ht="15" customHeight="1">
      <c r="S776" s="488"/>
    </row>
    <row r="777" spans="19:19" ht="15" customHeight="1">
      <c r="S777" s="488"/>
    </row>
    <row r="778" spans="19:19" ht="15" customHeight="1">
      <c r="S778" s="488"/>
    </row>
    <row r="779" spans="19:19" ht="15" customHeight="1">
      <c r="S779" s="488"/>
    </row>
    <row r="780" spans="19:19" ht="15" customHeight="1">
      <c r="S780" s="488"/>
    </row>
    <row r="781" spans="19:19" ht="15" customHeight="1">
      <c r="S781" s="488"/>
    </row>
    <row r="782" spans="19:19" ht="15" customHeight="1">
      <c r="S782" s="488"/>
    </row>
    <row r="783" spans="19:19" ht="15" customHeight="1">
      <c r="S783" s="488"/>
    </row>
    <row r="784" spans="19:19" ht="15" customHeight="1">
      <c r="S784" s="488"/>
    </row>
    <row r="785" spans="19:19" ht="15" customHeight="1">
      <c r="S785" s="488"/>
    </row>
    <row r="786" spans="19:19" ht="15" customHeight="1">
      <c r="S786" s="488"/>
    </row>
    <row r="787" spans="19:19" ht="15" customHeight="1">
      <c r="S787" s="488"/>
    </row>
    <row r="788" spans="19:19" ht="15" customHeight="1">
      <c r="S788" s="488"/>
    </row>
    <row r="789" spans="19:19" ht="15" customHeight="1">
      <c r="S789" s="488"/>
    </row>
    <row r="790" spans="19:19" ht="15" customHeight="1">
      <c r="S790" s="488"/>
    </row>
    <row r="791" spans="19:19" ht="15" customHeight="1">
      <c r="S791" s="488"/>
    </row>
    <row r="792" spans="19:19" ht="15" customHeight="1">
      <c r="S792" s="488"/>
    </row>
    <row r="793" spans="19:19" ht="15" customHeight="1">
      <c r="S793" s="488"/>
    </row>
    <row r="794" spans="19:19" ht="15" customHeight="1">
      <c r="S794" s="488"/>
    </row>
    <row r="795" spans="19:19" ht="15" customHeight="1">
      <c r="S795" s="488"/>
    </row>
    <row r="796" spans="19:19" ht="15" customHeight="1">
      <c r="S796" s="488"/>
    </row>
    <row r="797" spans="19:19" ht="15" customHeight="1">
      <c r="S797" s="488"/>
    </row>
    <row r="798" spans="19:19" ht="15" customHeight="1">
      <c r="S798" s="488"/>
    </row>
    <row r="799" spans="19:19" ht="15" customHeight="1">
      <c r="S799" s="488"/>
    </row>
    <row r="800" spans="19:19" ht="15" customHeight="1">
      <c r="S800" s="488"/>
    </row>
    <row r="801" spans="19:19" ht="15" customHeight="1">
      <c r="S801" s="488"/>
    </row>
    <row r="802" spans="19:19" ht="15" customHeight="1">
      <c r="S802" s="488"/>
    </row>
    <row r="803" spans="19:19" ht="15" customHeight="1">
      <c r="S803" s="488"/>
    </row>
    <row r="804" spans="19:19" ht="15" customHeight="1">
      <c r="S804" s="488"/>
    </row>
    <row r="805" spans="19:19" ht="15" customHeight="1">
      <c r="S805" s="488"/>
    </row>
    <row r="806" spans="19:19" ht="15" customHeight="1">
      <c r="S806" s="488"/>
    </row>
    <row r="807" spans="19:19" ht="15" customHeight="1">
      <c r="S807" s="488"/>
    </row>
    <row r="808" spans="19:19" ht="15" customHeight="1">
      <c r="S808" s="488"/>
    </row>
    <row r="809" spans="19:19" ht="15" customHeight="1">
      <c r="S809" s="488"/>
    </row>
    <row r="810" spans="19:19" ht="15" customHeight="1">
      <c r="S810" s="488"/>
    </row>
    <row r="811" spans="19:19" ht="15" customHeight="1">
      <c r="S811" s="488"/>
    </row>
    <row r="812" spans="19:19" ht="15" customHeight="1">
      <c r="S812" s="488"/>
    </row>
    <row r="813" spans="19:19" ht="15" customHeight="1">
      <c r="S813" s="488"/>
    </row>
    <row r="814" spans="19:19" ht="15" customHeight="1">
      <c r="S814" s="488"/>
    </row>
    <row r="815" spans="19:19" ht="15" customHeight="1">
      <c r="S815" s="488"/>
    </row>
    <row r="816" spans="19:19" ht="15" customHeight="1">
      <c r="S816" s="488"/>
    </row>
    <row r="817" spans="19:19" ht="15" customHeight="1">
      <c r="S817" s="488"/>
    </row>
    <row r="818" spans="19:19" ht="15" customHeight="1">
      <c r="S818" s="488"/>
    </row>
    <row r="819" spans="19:19" ht="15" customHeight="1">
      <c r="S819" s="488"/>
    </row>
    <row r="820" spans="19:19" ht="15" customHeight="1">
      <c r="S820" s="488"/>
    </row>
    <row r="821" spans="19:19" ht="15" customHeight="1">
      <c r="S821" s="488"/>
    </row>
    <row r="822" spans="19:19" ht="15" customHeight="1">
      <c r="S822" s="488"/>
    </row>
    <row r="823" spans="19:19" ht="15" customHeight="1">
      <c r="S823" s="488"/>
    </row>
    <row r="824" spans="19:19" ht="15" customHeight="1">
      <c r="S824" s="488"/>
    </row>
    <row r="825" spans="19:19" ht="15" customHeight="1">
      <c r="S825" s="488"/>
    </row>
    <row r="826" spans="19:19" ht="15" customHeight="1">
      <c r="S826" s="488"/>
    </row>
    <row r="827" spans="19:19" ht="15" customHeight="1">
      <c r="S827" s="488"/>
    </row>
    <row r="828" spans="19:19" ht="15" customHeight="1">
      <c r="S828" s="488"/>
    </row>
    <row r="829" spans="19:19" ht="15" customHeight="1">
      <c r="S829" s="488"/>
    </row>
    <row r="830" spans="19:19" ht="15" customHeight="1">
      <c r="S830" s="488"/>
    </row>
    <row r="831" spans="19:19" ht="15" customHeight="1">
      <c r="S831" s="488"/>
    </row>
    <row r="832" spans="19:19" ht="15" customHeight="1">
      <c r="S832" s="488"/>
    </row>
    <row r="833" spans="19:19" ht="15" customHeight="1">
      <c r="S833" s="488"/>
    </row>
    <row r="834" spans="19:19" ht="15" customHeight="1">
      <c r="S834" s="488"/>
    </row>
    <row r="835" spans="19:19" ht="15" customHeight="1">
      <c r="S835" s="488"/>
    </row>
    <row r="836" spans="19:19" ht="15" customHeight="1">
      <c r="S836" s="488"/>
    </row>
    <row r="837" spans="19:19" ht="15" customHeight="1">
      <c r="S837" s="488"/>
    </row>
    <row r="838" spans="19:19" ht="15" customHeight="1">
      <c r="S838" s="488"/>
    </row>
    <row r="839" spans="19:19" ht="15" customHeight="1">
      <c r="S839" s="488"/>
    </row>
    <row r="840" spans="19:19" ht="15" customHeight="1">
      <c r="S840" s="488"/>
    </row>
    <row r="841" spans="19:19" ht="15" customHeight="1">
      <c r="S841" s="488"/>
    </row>
    <row r="842" spans="19:19" ht="15" customHeight="1">
      <c r="S842" s="488"/>
    </row>
    <row r="843" spans="19:19" ht="15" customHeight="1">
      <c r="S843" s="488"/>
    </row>
    <row r="844" spans="19:19" ht="15" customHeight="1">
      <c r="S844" s="488"/>
    </row>
    <row r="845" spans="19:19" ht="15" customHeight="1">
      <c r="S845" s="488"/>
    </row>
    <row r="846" spans="19:19" ht="15" customHeight="1">
      <c r="S846" s="488"/>
    </row>
    <row r="847" spans="19:19" ht="15" customHeight="1">
      <c r="S847" s="488"/>
    </row>
    <row r="848" spans="19:19" ht="15" customHeight="1">
      <c r="S848" s="488"/>
    </row>
    <row r="849" spans="19:19" ht="15" customHeight="1">
      <c r="S849" s="488"/>
    </row>
    <row r="850" spans="19:19" ht="15" customHeight="1">
      <c r="S850" s="488"/>
    </row>
    <row r="851" spans="19:19" ht="15" customHeight="1">
      <c r="S851" s="488"/>
    </row>
    <row r="852" spans="19:19" ht="15" customHeight="1">
      <c r="S852" s="488"/>
    </row>
    <row r="853" spans="19:19" ht="15" customHeight="1">
      <c r="S853" s="488"/>
    </row>
    <row r="854" spans="19:19" ht="15" customHeight="1">
      <c r="S854" s="488"/>
    </row>
    <row r="855" spans="19:19" ht="15" customHeight="1">
      <c r="S855" s="488"/>
    </row>
    <row r="856" spans="19:19" ht="15" customHeight="1">
      <c r="S856" s="488"/>
    </row>
    <row r="857" spans="19:19" ht="15" customHeight="1">
      <c r="S857" s="488"/>
    </row>
    <row r="858" spans="19:19" ht="15" customHeight="1">
      <c r="S858" s="488"/>
    </row>
    <row r="859" spans="19:19" ht="15" customHeight="1">
      <c r="S859" s="488"/>
    </row>
    <row r="860" spans="19:19" ht="15" customHeight="1">
      <c r="S860" s="488"/>
    </row>
    <row r="861" spans="19:19" ht="15" customHeight="1">
      <c r="S861" s="488"/>
    </row>
    <row r="862" spans="19:19" ht="15" customHeight="1">
      <c r="S862" s="488"/>
    </row>
    <row r="863" spans="19:19" ht="15" customHeight="1">
      <c r="S863" s="488"/>
    </row>
    <row r="864" spans="19:19" ht="15" customHeight="1">
      <c r="S864" s="488"/>
    </row>
    <row r="865" spans="19:19" ht="15" customHeight="1">
      <c r="S865" s="488"/>
    </row>
    <row r="866" spans="19:19" ht="15" customHeight="1">
      <c r="S866" s="488"/>
    </row>
    <row r="867" spans="19:19" ht="15" customHeight="1">
      <c r="S867" s="488"/>
    </row>
    <row r="868" spans="19:19" ht="15" customHeight="1">
      <c r="S868" s="488"/>
    </row>
    <row r="869" spans="19:19" ht="15" customHeight="1">
      <c r="S869" s="488"/>
    </row>
    <row r="870" spans="19:19" ht="15" customHeight="1">
      <c r="S870" s="488"/>
    </row>
    <row r="871" spans="19:19" ht="15" customHeight="1">
      <c r="S871" s="488"/>
    </row>
    <row r="872" spans="19:19" ht="15" customHeight="1">
      <c r="S872" s="488"/>
    </row>
    <row r="873" spans="19:19" ht="15" customHeight="1">
      <c r="S873" s="488"/>
    </row>
    <row r="874" spans="19:19" ht="15" customHeight="1">
      <c r="S874" s="488"/>
    </row>
    <row r="875" spans="19:19" ht="15" customHeight="1">
      <c r="S875" s="488"/>
    </row>
    <row r="876" spans="19:19" ht="15" customHeight="1">
      <c r="S876" s="488"/>
    </row>
    <row r="877" spans="19:19" ht="15" customHeight="1">
      <c r="S877" s="488"/>
    </row>
    <row r="878" spans="19:19" ht="15" customHeight="1">
      <c r="S878" s="488"/>
    </row>
    <row r="879" spans="19:19" ht="15" customHeight="1">
      <c r="S879" s="488"/>
    </row>
    <row r="880" spans="19:19" ht="15" customHeight="1">
      <c r="S880" s="488"/>
    </row>
    <row r="881" spans="19:19" ht="15" customHeight="1">
      <c r="S881" s="488"/>
    </row>
    <row r="882" spans="19:19" ht="15" customHeight="1">
      <c r="S882" s="488"/>
    </row>
    <row r="883" spans="19:19" ht="15" customHeight="1">
      <c r="S883" s="488"/>
    </row>
    <row r="884" spans="19:19" ht="15" customHeight="1">
      <c r="S884" s="488"/>
    </row>
    <row r="885" spans="19:19" ht="15" customHeight="1">
      <c r="S885" s="488"/>
    </row>
    <row r="886" spans="19:19" ht="15" customHeight="1">
      <c r="S886" s="488"/>
    </row>
    <row r="887" spans="19:19" ht="15" customHeight="1">
      <c r="S887" s="488"/>
    </row>
    <row r="888" spans="19:19" ht="15" customHeight="1">
      <c r="S888" s="488"/>
    </row>
    <row r="889" spans="19:19" ht="15" customHeight="1">
      <c r="S889" s="488"/>
    </row>
    <row r="890" spans="19:19" ht="15" customHeight="1">
      <c r="S890" s="488"/>
    </row>
    <row r="891" spans="19:19" ht="15" customHeight="1">
      <c r="S891" s="488"/>
    </row>
    <row r="892" spans="19:19" ht="15" customHeight="1">
      <c r="S892" s="488"/>
    </row>
    <row r="893" spans="19:19" ht="15" customHeight="1">
      <c r="S893" s="488"/>
    </row>
    <row r="894" spans="19:19" ht="15" customHeight="1">
      <c r="S894" s="488"/>
    </row>
    <row r="895" spans="19:19" ht="15" customHeight="1">
      <c r="S895" s="488"/>
    </row>
    <row r="896" spans="19:19" ht="15" customHeight="1">
      <c r="S896" s="488"/>
    </row>
    <row r="897" spans="19:19" ht="15" customHeight="1">
      <c r="S897" s="488"/>
    </row>
    <row r="898" spans="19:19" ht="15" customHeight="1">
      <c r="S898" s="488"/>
    </row>
    <row r="899" spans="19:19" ht="15" customHeight="1">
      <c r="S899" s="488"/>
    </row>
    <row r="900" spans="19:19" ht="15" customHeight="1">
      <c r="S900" s="488"/>
    </row>
    <row r="901" spans="19:19" ht="15" customHeight="1">
      <c r="S901" s="488"/>
    </row>
    <row r="902" spans="19:19" ht="15" customHeight="1">
      <c r="S902" s="488"/>
    </row>
    <row r="903" spans="19:19" ht="15" customHeight="1">
      <c r="S903" s="488"/>
    </row>
    <row r="904" spans="19:19" ht="15" customHeight="1">
      <c r="S904" s="488"/>
    </row>
    <row r="905" spans="19:19" ht="15" customHeight="1">
      <c r="S905" s="488"/>
    </row>
    <row r="906" spans="19:19" ht="15" customHeight="1">
      <c r="S906" s="488"/>
    </row>
    <row r="907" spans="19:19" ht="15" customHeight="1">
      <c r="S907" s="488"/>
    </row>
    <row r="908" spans="19:19" ht="15" customHeight="1">
      <c r="S908" s="488"/>
    </row>
    <row r="909" spans="19:19" ht="15" customHeight="1">
      <c r="S909" s="488"/>
    </row>
    <row r="910" spans="19:19" ht="15" customHeight="1">
      <c r="S910" s="488"/>
    </row>
    <row r="911" spans="19:19" ht="15" customHeight="1">
      <c r="S911" s="488"/>
    </row>
    <row r="912" spans="19:19" ht="15" customHeight="1">
      <c r="S912" s="488"/>
    </row>
    <row r="913" spans="19:19" ht="15" customHeight="1">
      <c r="S913" s="488"/>
    </row>
    <row r="914" spans="19:19" ht="15" customHeight="1">
      <c r="S914" s="488"/>
    </row>
    <row r="915" spans="19:19" ht="15" customHeight="1">
      <c r="S915" s="488"/>
    </row>
    <row r="916" spans="19:19" ht="15" customHeight="1">
      <c r="S916" s="488"/>
    </row>
    <row r="917" spans="19:19" ht="15" customHeight="1">
      <c r="S917" s="488"/>
    </row>
    <row r="918" spans="19:19" ht="15" customHeight="1">
      <c r="S918" s="488"/>
    </row>
    <row r="919" spans="19:19" ht="15" customHeight="1">
      <c r="S919" s="488"/>
    </row>
    <row r="920" spans="19:19" ht="15" customHeight="1">
      <c r="S920" s="488"/>
    </row>
    <row r="921" spans="19:19" ht="15" customHeight="1">
      <c r="S921" s="488"/>
    </row>
    <row r="922" spans="19:19" ht="15" customHeight="1">
      <c r="S922" s="488"/>
    </row>
    <row r="923" spans="19:19" ht="15" customHeight="1">
      <c r="S923" s="488"/>
    </row>
    <row r="924" spans="19:19" ht="15" customHeight="1">
      <c r="S924" s="488"/>
    </row>
    <row r="925" spans="19:19" ht="15" customHeight="1">
      <c r="S925" s="488"/>
    </row>
    <row r="926" spans="19:19" ht="15" customHeight="1">
      <c r="S926" s="488"/>
    </row>
    <row r="927" spans="19:19" ht="15" customHeight="1">
      <c r="S927" s="488"/>
    </row>
    <row r="928" spans="19:19" ht="15" customHeight="1">
      <c r="S928" s="488"/>
    </row>
    <row r="929" spans="19:19" ht="15" customHeight="1">
      <c r="S929" s="488"/>
    </row>
    <row r="930" spans="19:19" ht="15" customHeight="1">
      <c r="S930" s="488"/>
    </row>
    <row r="931" spans="19:19" ht="15" customHeight="1">
      <c r="S931" s="488"/>
    </row>
    <row r="932" spans="19:19" ht="15" customHeight="1">
      <c r="S932" s="488"/>
    </row>
    <row r="933" spans="19:19" ht="15" customHeight="1">
      <c r="S933" s="488"/>
    </row>
    <row r="934" spans="19:19" ht="15" customHeight="1">
      <c r="S934" s="488"/>
    </row>
    <row r="935" spans="19:19" ht="15" customHeight="1">
      <c r="S935" s="488"/>
    </row>
    <row r="936" spans="19:19" ht="15" customHeight="1">
      <c r="S936" s="488"/>
    </row>
    <row r="937" spans="19:19" ht="15" customHeight="1">
      <c r="S937" s="488"/>
    </row>
    <row r="938" spans="19:19" ht="15" customHeight="1">
      <c r="S938" s="488"/>
    </row>
    <row r="939" spans="19:19" ht="15" customHeight="1">
      <c r="S939" s="488"/>
    </row>
    <row r="940" spans="19:19" ht="15" customHeight="1">
      <c r="S940" s="488"/>
    </row>
    <row r="941" spans="19:19" ht="15" customHeight="1">
      <c r="S941" s="488"/>
    </row>
    <row r="942" spans="19:19" ht="15" customHeight="1">
      <c r="S942" s="488"/>
    </row>
    <row r="943" spans="19:19" ht="15" customHeight="1">
      <c r="S943" s="488"/>
    </row>
    <row r="944" spans="19:19" ht="15" customHeight="1">
      <c r="S944" s="488"/>
    </row>
    <row r="945" spans="19:19" ht="15" customHeight="1">
      <c r="S945" s="488"/>
    </row>
    <row r="946" spans="19:19" ht="15" customHeight="1">
      <c r="S946" s="488"/>
    </row>
    <row r="947" spans="19:19" ht="15" customHeight="1">
      <c r="S947" s="488"/>
    </row>
    <row r="948" spans="19:19" ht="15" customHeight="1">
      <c r="S948" s="488"/>
    </row>
    <row r="949" spans="19:19" ht="15" customHeight="1">
      <c r="S949" s="488"/>
    </row>
    <row r="950" spans="19:19" ht="15" customHeight="1">
      <c r="S950" s="488"/>
    </row>
    <row r="951" spans="19:19" ht="15" customHeight="1">
      <c r="S951" s="488"/>
    </row>
    <row r="952" spans="19:19" ht="15" customHeight="1">
      <c r="S952" s="488"/>
    </row>
    <row r="953" spans="19:19" ht="15" customHeight="1">
      <c r="S953" s="488"/>
    </row>
    <row r="954" spans="19:19" ht="15" customHeight="1">
      <c r="S954" s="488"/>
    </row>
    <row r="955" spans="19:19" ht="15" customHeight="1">
      <c r="S955" s="488"/>
    </row>
    <row r="956" spans="19:19" ht="15" customHeight="1">
      <c r="S956" s="488"/>
    </row>
    <row r="957" spans="19:19" ht="15" customHeight="1">
      <c r="S957" s="488"/>
    </row>
    <row r="958" spans="19:19" ht="15" customHeight="1">
      <c r="S958" s="488"/>
    </row>
    <row r="959" spans="19:19" ht="15" customHeight="1">
      <c r="S959" s="488"/>
    </row>
    <row r="960" spans="19:19" ht="15" customHeight="1">
      <c r="S960" s="488"/>
    </row>
    <row r="961" spans="19:19" ht="15" customHeight="1">
      <c r="S961" s="488"/>
    </row>
    <row r="962" spans="19:19" ht="15" customHeight="1">
      <c r="S962" s="488"/>
    </row>
    <row r="963" spans="19:19" ht="15" customHeight="1">
      <c r="S963" s="488"/>
    </row>
    <row r="964" spans="19:19" ht="15" customHeight="1">
      <c r="S964" s="488"/>
    </row>
    <row r="965" spans="19:19" ht="15" customHeight="1">
      <c r="S965" s="488"/>
    </row>
    <row r="966" spans="19:19" ht="15" customHeight="1">
      <c r="S966" s="488"/>
    </row>
    <row r="967" spans="19:19" ht="15" customHeight="1">
      <c r="S967" s="488"/>
    </row>
    <row r="968" spans="19:19" ht="15" customHeight="1">
      <c r="S968" s="488"/>
    </row>
    <row r="969" spans="19:19" ht="15" customHeight="1">
      <c r="S969" s="488"/>
    </row>
    <row r="970" spans="19:19" ht="15" customHeight="1">
      <c r="S970" s="488"/>
    </row>
    <row r="971" spans="19:19" ht="15" customHeight="1">
      <c r="S971" s="488"/>
    </row>
    <row r="972" spans="19:19" ht="15" customHeight="1">
      <c r="S972" s="488"/>
    </row>
    <row r="973" spans="19:19" ht="15" customHeight="1">
      <c r="S973" s="488"/>
    </row>
    <row r="974" spans="19:19" ht="15" customHeight="1">
      <c r="S974" s="488"/>
    </row>
    <row r="975" spans="19:19" ht="15" customHeight="1">
      <c r="S975" s="488"/>
    </row>
    <row r="976" spans="19:19" ht="15" customHeight="1">
      <c r="S976" s="488"/>
    </row>
    <row r="977" spans="19:19" ht="15" customHeight="1">
      <c r="S977" s="488"/>
    </row>
    <row r="978" spans="19:19" ht="15" customHeight="1">
      <c r="S978" s="488"/>
    </row>
    <row r="979" spans="19:19" ht="15" customHeight="1">
      <c r="S979" s="488"/>
    </row>
    <row r="980" spans="19:19" ht="15" customHeight="1">
      <c r="S980" s="488"/>
    </row>
    <row r="981" spans="19:19" ht="15" customHeight="1">
      <c r="S981" s="488"/>
    </row>
    <row r="982" spans="19:19" ht="15" customHeight="1">
      <c r="S982" s="488"/>
    </row>
    <row r="983" spans="19:19" ht="15" customHeight="1">
      <c r="S983" s="488"/>
    </row>
    <row r="984" spans="19:19" ht="15" customHeight="1">
      <c r="S984" s="488"/>
    </row>
    <row r="985" spans="19:19" ht="15" customHeight="1">
      <c r="S985" s="488"/>
    </row>
    <row r="986" spans="19:19" ht="15" customHeight="1">
      <c r="S986" s="488"/>
    </row>
    <row r="987" spans="19:19" ht="15" customHeight="1">
      <c r="S987" s="488"/>
    </row>
    <row r="988" spans="19:19" ht="15" customHeight="1">
      <c r="S988" s="488"/>
    </row>
    <row r="989" spans="19:19" ht="15" customHeight="1">
      <c r="S989" s="488"/>
    </row>
    <row r="990" spans="19:19" ht="15" customHeight="1">
      <c r="S990" s="488"/>
    </row>
    <row r="991" spans="19:19" ht="15" customHeight="1">
      <c r="S991" s="488"/>
    </row>
    <row r="992" spans="19:19" ht="15" customHeight="1">
      <c r="S992" s="488"/>
    </row>
    <row r="993" spans="19:19" ht="15" customHeight="1">
      <c r="S993" s="488"/>
    </row>
    <row r="994" spans="19:19" ht="15" customHeight="1">
      <c r="S994" s="488"/>
    </row>
    <row r="995" spans="19:19" ht="15" customHeight="1">
      <c r="S995" s="488"/>
    </row>
    <row r="996" spans="19:19" ht="15" customHeight="1">
      <c r="S996" s="488"/>
    </row>
    <row r="997" spans="19:19" ht="15" customHeight="1">
      <c r="S997" s="488"/>
    </row>
    <row r="998" spans="19:19" ht="15" customHeight="1">
      <c r="S998" s="488"/>
    </row>
    <row r="999" spans="19:19" ht="15" customHeight="1">
      <c r="S999" s="488"/>
    </row>
    <row r="1000" spans="19:19" ht="15" customHeight="1">
      <c r="S1000" s="488"/>
    </row>
    <row r="1001" spans="19:19" ht="15" customHeight="1">
      <c r="S1001" s="488"/>
    </row>
    <row r="1002" spans="19:19" ht="15" customHeight="1">
      <c r="S1002" s="488"/>
    </row>
    <row r="1003" spans="19:19" ht="15" customHeight="1">
      <c r="S1003" s="488"/>
    </row>
    <row r="1004" spans="19:19" ht="15" customHeight="1">
      <c r="S1004" s="488"/>
    </row>
    <row r="1005" spans="19:19" ht="15" customHeight="1">
      <c r="S1005" s="488"/>
    </row>
    <row r="1006" spans="19:19" ht="15" customHeight="1">
      <c r="S1006" s="488"/>
    </row>
    <row r="1007" spans="19:19" ht="15" customHeight="1">
      <c r="S1007" s="488"/>
    </row>
    <row r="1008" spans="19:19" ht="15" customHeight="1">
      <c r="S1008" s="488"/>
    </row>
    <row r="1009" spans="19:19" ht="15" customHeight="1">
      <c r="S1009" s="488"/>
    </row>
    <row r="1010" spans="19:19" ht="15" customHeight="1">
      <c r="S1010" s="488"/>
    </row>
    <row r="1011" spans="19:19" ht="15" customHeight="1">
      <c r="S1011" s="488"/>
    </row>
    <row r="1012" spans="19:19" ht="15" customHeight="1">
      <c r="S1012" s="488"/>
    </row>
    <row r="1013" spans="19:19" ht="15" customHeight="1">
      <c r="S1013" s="488"/>
    </row>
    <row r="1014" spans="19:19" ht="15" customHeight="1">
      <c r="S1014" s="488"/>
    </row>
    <row r="1015" spans="19:19" ht="15" customHeight="1">
      <c r="S1015" s="488"/>
    </row>
    <row r="1016" spans="19:19" ht="15" customHeight="1">
      <c r="S1016" s="488"/>
    </row>
    <row r="1017" spans="19:19" ht="15" customHeight="1">
      <c r="S1017" s="488"/>
    </row>
    <row r="1018" spans="19:19" ht="15" customHeight="1">
      <c r="S1018" s="488"/>
    </row>
    <row r="1019" spans="19:19" ht="15" customHeight="1">
      <c r="S1019" s="488"/>
    </row>
    <row r="1020" spans="19:19" ht="15" customHeight="1">
      <c r="S1020" s="488"/>
    </row>
    <row r="1021" spans="19:19" ht="15" customHeight="1">
      <c r="S1021" s="488"/>
    </row>
    <row r="1022" spans="19:19" ht="15" customHeight="1">
      <c r="S1022" s="488"/>
    </row>
    <row r="1023" spans="19:19" ht="15" customHeight="1">
      <c r="S1023" s="488"/>
    </row>
    <row r="1024" spans="19:19" ht="15" customHeight="1">
      <c r="S1024" s="488"/>
    </row>
    <row r="1025" spans="19:19" ht="15" customHeight="1">
      <c r="S1025" s="488"/>
    </row>
    <row r="1026" spans="19:19" ht="15" customHeight="1">
      <c r="S1026" s="488"/>
    </row>
    <row r="1027" spans="19:19" ht="15" customHeight="1">
      <c r="S1027" s="488"/>
    </row>
    <row r="1028" spans="19:19" ht="15" customHeight="1">
      <c r="S1028" s="488"/>
    </row>
    <row r="1029" spans="19:19" ht="15" customHeight="1">
      <c r="S1029" s="488"/>
    </row>
    <row r="1030" spans="19:19" ht="15" customHeight="1">
      <c r="S1030" s="488"/>
    </row>
    <row r="1031" spans="19:19" ht="15" customHeight="1">
      <c r="S1031" s="488"/>
    </row>
    <row r="1032" spans="19:19" ht="15" customHeight="1">
      <c r="S1032" s="488"/>
    </row>
    <row r="1033" spans="19:19" ht="15" customHeight="1">
      <c r="S1033" s="488"/>
    </row>
    <row r="1034" spans="19:19" ht="15" customHeight="1">
      <c r="S1034" s="488"/>
    </row>
    <row r="1035" spans="19:19" ht="15" customHeight="1">
      <c r="S1035" s="488"/>
    </row>
    <row r="1036" spans="19:19" ht="15" customHeight="1">
      <c r="S1036" s="488"/>
    </row>
    <row r="1037" spans="19:19" ht="15" customHeight="1">
      <c r="S1037" s="488"/>
    </row>
    <row r="1038" spans="19:19" ht="15" customHeight="1">
      <c r="S1038" s="488"/>
    </row>
    <row r="1039" spans="19:19" ht="15" customHeight="1">
      <c r="S1039" s="488"/>
    </row>
    <row r="1040" spans="19:19" ht="15" customHeight="1">
      <c r="S1040" s="488"/>
    </row>
    <row r="1041" spans="19:19" ht="15" customHeight="1">
      <c r="S1041" s="488"/>
    </row>
    <row r="1042" spans="19:19" ht="15" customHeight="1">
      <c r="S1042" s="488"/>
    </row>
    <row r="1043" spans="19:19" ht="15" customHeight="1">
      <c r="S1043" s="488"/>
    </row>
    <row r="1044" spans="19:19" ht="15" customHeight="1">
      <c r="S1044" s="488"/>
    </row>
    <row r="1045" spans="19:19" ht="15" customHeight="1">
      <c r="S1045" s="488"/>
    </row>
    <row r="1046" spans="19:19" ht="15" customHeight="1">
      <c r="S1046" s="488"/>
    </row>
    <row r="1047" spans="19:19" ht="15" customHeight="1">
      <c r="S1047" s="488"/>
    </row>
    <row r="1048" spans="19:19" ht="15" customHeight="1">
      <c r="S1048" s="488"/>
    </row>
    <row r="1049" spans="19:19" ht="15" customHeight="1">
      <c r="S1049" s="488"/>
    </row>
    <row r="1050" spans="19:19" ht="15" customHeight="1">
      <c r="S1050" s="488"/>
    </row>
    <row r="1051" spans="19:19" ht="15" customHeight="1">
      <c r="S1051" s="488"/>
    </row>
    <row r="1052" spans="19:19" ht="15" customHeight="1">
      <c r="S1052" s="488"/>
    </row>
    <row r="1053" spans="19:19" ht="15" customHeight="1">
      <c r="S1053" s="488"/>
    </row>
    <row r="1054" spans="19:19" ht="15" customHeight="1">
      <c r="S1054" s="488"/>
    </row>
    <row r="1055" spans="19:19" ht="15" customHeight="1">
      <c r="S1055" s="488"/>
    </row>
    <row r="1056" spans="19:19" ht="15" customHeight="1">
      <c r="S1056" s="488"/>
    </row>
    <row r="1057" spans="19:19" ht="15" customHeight="1">
      <c r="S1057" s="488"/>
    </row>
    <row r="1058" spans="19:19" ht="15" customHeight="1">
      <c r="S1058" s="488"/>
    </row>
    <row r="1059" spans="19:19" ht="15" customHeight="1">
      <c r="S1059" s="488"/>
    </row>
    <row r="1060" spans="19:19" ht="15" customHeight="1">
      <c r="S1060" s="488"/>
    </row>
    <row r="1061" spans="19:19" ht="15" customHeight="1">
      <c r="S1061" s="488"/>
    </row>
    <row r="1062" spans="19:19" ht="15" customHeight="1">
      <c r="S1062" s="488"/>
    </row>
    <row r="1063" spans="19:19" ht="15" customHeight="1">
      <c r="S1063" s="488"/>
    </row>
    <row r="1064" spans="19:19" ht="15" customHeight="1">
      <c r="S1064" s="488"/>
    </row>
    <row r="1065" spans="19:19" ht="15" customHeight="1">
      <c r="S1065" s="488"/>
    </row>
    <row r="1066" spans="19:19" ht="15" customHeight="1">
      <c r="S1066" s="488"/>
    </row>
    <row r="1067" spans="19:19" ht="15" customHeight="1">
      <c r="S1067" s="488"/>
    </row>
    <row r="1068" spans="19:19" ht="15" customHeight="1">
      <c r="S1068" s="488"/>
    </row>
    <row r="1069" spans="19:19" ht="15" customHeight="1">
      <c r="S1069" s="488"/>
    </row>
    <row r="1070" spans="19:19" ht="15" customHeight="1">
      <c r="S1070" s="488"/>
    </row>
    <row r="1071" spans="19:19" ht="15" customHeight="1">
      <c r="S1071" s="488"/>
    </row>
    <row r="1072" spans="19:19" ht="15" customHeight="1">
      <c r="S1072" s="488"/>
    </row>
    <row r="1073" spans="19:19" ht="15" customHeight="1">
      <c r="S1073" s="488"/>
    </row>
    <row r="1074" spans="19:19" ht="15" customHeight="1">
      <c r="S1074" s="488"/>
    </row>
    <row r="1075" spans="19:19" ht="15" customHeight="1">
      <c r="S1075" s="488"/>
    </row>
    <row r="1076" spans="19:19" ht="15" customHeight="1">
      <c r="S1076" s="488"/>
    </row>
    <row r="1077" spans="19:19" ht="15" customHeight="1">
      <c r="S1077" s="488"/>
    </row>
    <row r="1078" spans="19:19" ht="15" customHeight="1">
      <c r="S1078" s="488"/>
    </row>
    <row r="1079" spans="19:19" ht="15" customHeight="1">
      <c r="S1079" s="488"/>
    </row>
    <row r="1080" spans="19:19" ht="15" customHeight="1">
      <c r="S1080" s="488"/>
    </row>
    <row r="1081" spans="19:19" ht="15" customHeight="1">
      <c r="S1081" s="488"/>
    </row>
    <row r="1082" spans="19:19" ht="15" customHeight="1">
      <c r="S1082" s="488"/>
    </row>
    <row r="1083" spans="19:19" ht="15" customHeight="1">
      <c r="S1083" s="488"/>
    </row>
    <row r="1084" spans="19:19" ht="15" customHeight="1">
      <c r="S1084" s="488"/>
    </row>
    <row r="1085" spans="19:19" ht="15" customHeight="1">
      <c r="S1085" s="488"/>
    </row>
    <row r="1086" spans="19:19" ht="15" customHeight="1">
      <c r="S1086" s="488"/>
    </row>
    <row r="1087" spans="19:19" ht="15" customHeight="1">
      <c r="S1087" s="488"/>
    </row>
    <row r="1088" spans="19:19" ht="15" customHeight="1">
      <c r="S1088" s="488"/>
    </row>
    <row r="1089" spans="19:19" ht="15" customHeight="1">
      <c r="S1089" s="488"/>
    </row>
    <row r="1090" spans="19:19" ht="15" customHeight="1">
      <c r="S1090" s="488"/>
    </row>
    <row r="1091" spans="19:19" ht="15" customHeight="1">
      <c r="S1091" s="488"/>
    </row>
    <row r="1092" spans="19:19" ht="15" customHeight="1">
      <c r="S1092" s="488"/>
    </row>
    <row r="1093" spans="19:19" ht="15" customHeight="1">
      <c r="S1093" s="488"/>
    </row>
    <row r="1094" spans="19:19" ht="15" customHeight="1">
      <c r="S1094" s="488"/>
    </row>
    <row r="1095" spans="19:19" ht="15" customHeight="1">
      <c r="S1095" s="488"/>
    </row>
    <row r="1096" spans="19:19" ht="15" customHeight="1">
      <c r="S1096" s="488"/>
    </row>
    <row r="1097" spans="19:19" ht="15" customHeight="1">
      <c r="S1097" s="488"/>
    </row>
    <row r="1098" spans="19:19" ht="15" customHeight="1">
      <c r="S1098" s="488"/>
    </row>
    <row r="1099" spans="19:19" ht="15" customHeight="1">
      <c r="S1099" s="488"/>
    </row>
    <row r="1100" spans="19:19" ht="15" customHeight="1">
      <c r="S1100" s="488"/>
    </row>
    <row r="1101" spans="19:19" ht="15" customHeight="1">
      <c r="S1101" s="488"/>
    </row>
    <row r="1102" spans="19:19" ht="15" customHeight="1">
      <c r="S1102" s="488"/>
    </row>
    <row r="1103" spans="19:19" ht="15" customHeight="1">
      <c r="S1103" s="488"/>
    </row>
    <row r="1104" spans="19:19" ht="15" customHeight="1">
      <c r="S1104" s="488"/>
    </row>
    <row r="1105" spans="19:19" ht="15" customHeight="1">
      <c r="S1105" s="488"/>
    </row>
    <row r="1106" spans="19:19" ht="15" customHeight="1">
      <c r="S1106" s="488"/>
    </row>
    <row r="1107" spans="19:19" ht="15" customHeight="1">
      <c r="S1107" s="488"/>
    </row>
    <row r="1108" spans="19:19" ht="15" customHeight="1">
      <c r="S1108" s="488"/>
    </row>
    <row r="1109" spans="19:19" ht="15" customHeight="1">
      <c r="S1109" s="488"/>
    </row>
    <row r="1110" spans="19:19" ht="15" customHeight="1">
      <c r="S1110" s="488"/>
    </row>
    <row r="1111" spans="19:19" ht="15" customHeight="1">
      <c r="S1111" s="488"/>
    </row>
    <row r="1112" spans="19:19" ht="15" customHeight="1">
      <c r="S1112" s="488"/>
    </row>
    <row r="1113" spans="19:19" ht="15" customHeight="1">
      <c r="S1113" s="488"/>
    </row>
    <row r="1114" spans="19:19" ht="15" customHeight="1">
      <c r="S1114" s="488"/>
    </row>
    <row r="1115" spans="19:19" ht="15" customHeight="1">
      <c r="S1115" s="488"/>
    </row>
    <row r="1116" spans="19:19" ht="15" customHeight="1">
      <c r="S1116" s="488"/>
    </row>
    <row r="1117" spans="19:19" ht="15" customHeight="1">
      <c r="S1117" s="488"/>
    </row>
    <row r="1118" spans="19:19" ht="15" customHeight="1">
      <c r="S1118" s="488"/>
    </row>
    <row r="1119" spans="19:19" ht="15" customHeight="1">
      <c r="S1119" s="488"/>
    </row>
    <row r="1120" spans="19:19" ht="15" customHeight="1">
      <c r="S1120" s="488"/>
    </row>
    <row r="1121" spans="19:19" ht="15" customHeight="1">
      <c r="S1121" s="488"/>
    </row>
    <row r="1122" spans="19:19" ht="15" customHeight="1">
      <c r="S1122" s="488"/>
    </row>
    <row r="1123" spans="19:19" ht="15" customHeight="1">
      <c r="S1123" s="488"/>
    </row>
    <row r="1124" spans="19:19" ht="15" customHeight="1">
      <c r="S1124" s="488"/>
    </row>
    <row r="1125" spans="19:19" ht="15" customHeight="1">
      <c r="S1125" s="488"/>
    </row>
    <row r="1126" spans="19:19" ht="15" customHeight="1">
      <c r="S1126" s="488"/>
    </row>
    <row r="1127" spans="19:19" ht="15" customHeight="1">
      <c r="S1127" s="488"/>
    </row>
    <row r="1128" spans="19:19" ht="15" customHeight="1">
      <c r="S1128" s="488"/>
    </row>
    <row r="1129" spans="19:19" ht="15" customHeight="1">
      <c r="S1129" s="488"/>
    </row>
    <row r="1130" spans="19:19" ht="15" customHeight="1">
      <c r="S1130" s="488"/>
    </row>
    <row r="1131" spans="19:19" ht="15" customHeight="1">
      <c r="S1131" s="488"/>
    </row>
    <row r="1132" spans="19:19" ht="15" customHeight="1">
      <c r="S1132" s="488"/>
    </row>
    <row r="1133" spans="19:19" ht="15" customHeight="1">
      <c r="S1133" s="488"/>
    </row>
    <row r="1134" spans="19:19" ht="15" customHeight="1">
      <c r="S1134" s="488"/>
    </row>
    <row r="1135" spans="19:19" ht="15" customHeight="1">
      <c r="S1135" s="488"/>
    </row>
    <row r="1136" spans="19:19" ht="15" customHeight="1">
      <c r="S1136" s="488"/>
    </row>
    <row r="1137" spans="19:19" ht="15" customHeight="1">
      <c r="S1137" s="488"/>
    </row>
    <row r="1138" spans="19:19" ht="15" customHeight="1">
      <c r="S1138" s="488"/>
    </row>
    <row r="1139" spans="19:19" ht="15" customHeight="1">
      <c r="S1139" s="488"/>
    </row>
    <row r="1140" spans="19:19" ht="15" customHeight="1">
      <c r="S1140" s="488"/>
    </row>
    <row r="1141" spans="19:19" ht="15" customHeight="1">
      <c r="S1141" s="488"/>
    </row>
    <row r="1142" spans="19:19" ht="15" customHeight="1">
      <c r="S1142" s="488"/>
    </row>
    <row r="1143" spans="19:19" ht="15" customHeight="1">
      <c r="S1143" s="488"/>
    </row>
    <row r="1144" spans="19:19" ht="15" customHeight="1">
      <c r="S1144" s="488"/>
    </row>
    <row r="1145" spans="19:19" ht="15" customHeight="1">
      <c r="S1145" s="488"/>
    </row>
  </sheetData>
  <mergeCells count="1">
    <mergeCell ref="W1:X1"/>
  </mergeCells>
  <phoneticPr fontId="22" type="noConversion"/>
  <dataValidations count="3">
    <dataValidation type="date" allowBlank="1" showInputMessage="1" showErrorMessage="1" sqref="S692:S1145" xr:uid="{7B25B450-D71C-48BF-ADD0-8DA242D4582B}">
      <formula1>44317</formula1>
      <formula2>44469</formula2>
    </dataValidation>
    <dataValidation type="list" allowBlank="1" showInputMessage="1" showErrorMessage="1" promptTitle="Fiche de mission Reçue/Non reçue" sqref="K9:M9" xr:uid="{06E2ADF9-4B1C-4850-8771-1CA8C52F1577}">
      <formula1>#REF!</formula1>
    </dataValidation>
    <dataValidation allowBlank="1" showInputMessage="1" showErrorMessage="1" promptTitle="Fiche de mission Reçue/Non reçue" sqref="J9 L9" xr:uid="{87B7FB43-843A-42E9-8BAF-239005634A5C}"/>
  </dataValidations>
  <pageMargins left="0.7" right="0.7" top="0.75" bottom="0.75" header="0.3" footer="0.3"/>
  <pageSetup paperSize="9" scale="10" fitToHeight="0" orientation="landscape" r:id="rId1"/>
  <headerFooter>
    <oddFooter>&amp;C_x000D_&amp;1#&amp;"Calibri"&amp;10&amp;K000000 General</oddFooter>
  </headerFooter>
  <drawing r:id="rId2"/>
  <legacyDrawing r:id="rId3"/>
  <tableParts count="1">
    <tablePart r:id="rId4"/>
  </tableParts>
  <extLst>
    <ext xmlns:x14="http://schemas.microsoft.com/office/spreadsheetml/2009/9/main" uri="{CCE6A557-97BC-4b89-ADB6-D9C93CAAB3DF}">
      <x14:dataValidations xmlns:xm="http://schemas.microsoft.com/office/excel/2006/main" count="3">
        <x14:dataValidation type="list" allowBlank="1" showInputMessage="1" showErrorMessage="1" xr:uid="{2D9C7708-72BF-47F3-B15B-39FBF0B3677F}">
          <x14:formula1>
            <xm:f>'Suivi planning graphique'!$AS$18:$AS$19</xm:f>
          </x14:formula1>
          <xm:sqref>F692:F1116 G9:H9 L9 J9</xm:sqref>
        </x14:dataValidation>
        <x14:dataValidation type="list" allowBlank="1" showInputMessage="1" showErrorMessage="1" xr:uid="{15D41E33-9DBF-4F3B-A007-E97CCBBAE272}">
          <x14:formula1>
            <xm:f>'Listes déroulantes'!$A$5:$A$6</xm:f>
          </x14:formula1>
          <xm:sqref>N82:N1048576 M10:M27</xm:sqref>
        </x14:dataValidation>
        <x14:dataValidation type="list" allowBlank="1" showInputMessage="1" showErrorMessage="1" xr:uid="{69B38BFA-C4C2-4971-B46D-1D367B198CFB}">
          <x14:formula1>
            <xm:f>'Listes déroulantes'!$E$5:$E$9</xm:f>
          </x14:formula1>
          <xm:sqref>L10:L27 J10:J27</xm:sqref>
        </x14:dataValidation>
      </x14:dataValidations>
    </ex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3D9FB-62DF-4C8F-90A6-9649BADA2012}">
  <dimension ref="A1:DZ994"/>
  <sheetViews>
    <sheetView topLeftCell="E1" zoomScale="55" zoomScaleNormal="55" workbookViewId="0">
      <selection activeCell="E3" sqref="E3"/>
    </sheetView>
  </sheetViews>
  <sheetFormatPr baseColWidth="10" defaultColWidth="15.5546875" defaultRowHeight="15" customHeight="1"/>
  <cols>
    <col min="1" max="4" width="15.5546875" hidden="1" customWidth="1"/>
    <col min="6" max="6" width="25.6640625" bestFit="1" customWidth="1"/>
    <col min="7" max="7" width="25.44140625" bestFit="1" customWidth="1"/>
    <col min="8" max="8" width="9.5546875" bestFit="1" customWidth="1"/>
    <col min="9" max="9" width="10.5546875" bestFit="1" customWidth="1"/>
    <col min="10" max="10" width="4.6640625" bestFit="1" customWidth="1"/>
    <col min="11" max="11" width="7.6640625" bestFit="1" customWidth="1"/>
    <col min="12" max="12" width="6" bestFit="1" customWidth="1"/>
    <col min="13" max="13" width="14.5546875" bestFit="1" customWidth="1"/>
    <col min="14" max="14" width="15.5546875" customWidth="1"/>
    <col min="19" max="23" width="15.5546875" hidden="1" customWidth="1"/>
    <col min="26" max="26" width="25.6640625" bestFit="1" customWidth="1"/>
    <col min="27" max="27" width="48.33203125" bestFit="1" customWidth="1"/>
    <col min="28" max="28" width="10.5546875" bestFit="1" customWidth="1"/>
    <col min="29" max="29" width="4.6640625" bestFit="1" customWidth="1"/>
    <col min="30" max="30" width="6" bestFit="1" customWidth="1"/>
    <col min="31" max="31" width="9.5546875" bestFit="1" customWidth="1"/>
    <col min="32" max="32" width="7.6640625" bestFit="1" customWidth="1"/>
    <col min="33" max="33" width="14.5546875" bestFit="1" customWidth="1"/>
    <col min="34" max="34" width="15.5546875" customWidth="1"/>
    <col min="39" max="42" width="15.5546875" hidden="1" customWidth="1"/>
    <col min="43" max="43" width="15.5546875" customWidth="1"/>
    <col min="46" max="46" width="25.6640625" bestFit="1" customWidth="1"/>
    <col min="47" max="47" width="32.44140625" bestFit="1" customWidth="1"/>
    <col min="48" max="48" width="10.5546875" bestFit="1" customWidth="1"/>
    <col min="49" max="49" width="4.6640625" bestFit="1" customWidth="1"/>
    <col min="50" max="50" width="6" bestFit="1" customWidth="1"/>
    <col min="51" max="51" width="9.5546875" bestFit="1" customWidth="1"/>
    <col min="52" max="52" width="7.6640625" bestFit="1" customWidth="1"/>
    <col min="53" max="53" width="14.5546875" bestFit="1" customWidth="1"/>
    <col min="54" max="54" width="15.5546875" customWidth="1"/>
    <col min="56" max="56" width="15.5546875" customWidth="1"/>
  </cols>
  <sheetData>
    <row r="1" spans="1:103" ht="15" customHeight="1">
      <c r="A1" s="522"/>
      <c r="B1" s="522"/>
      <c r="C1" s="522"/>
      <c r="D1" s="530"/>
      <c r="E1" s="304"/>
      <c r="P1" s="550"/>
      <c r="AK1" s="550"/>
      <c r="AN1" s="529"/>
      <c r="AO1" s="528"/>
      <c r="AP1" s="34"/>
      <c r="AQ1" s="34"/>
      <c r="AR1" s="528"/>
      <c r="AS1" s="528"/>
      <c r="AT1" s="527"/>
      <c r="BD1" s="550"/>
    </row>
    <row r="2" spans="1:103" ht="15" customHeight="1">
      <c r="A2" s="522"/>
      <c r="B2" s="522"/>
      <c r="C2" s="522"/>
      <c r="D2" s="526"/>
      <c r="E2" s="304"/>
      <c r="P2" s="550"/>
      <c r="AK2" s="550"/>
      <c r="BD2" s="550"/>
      <c r="CP2" s="300"/>
    </row>
    <row r="3" spans="1:103" ht="15" customHeight="1">
      <c r="A3" s="522"/>
      <c r="B3" s="522"/>
      <c r="C3" s="522"/>
      <c r="D3" s="526"/>
      <c r="E3" s="304"/>
      <c r="P3" s="550"/>
      <c r="AK3" s="550"/>
      <c r="BD3" s="550"/>
      <c r="CP3" s="300"/>
    </row>
    <row r="4" spans="1:103" ht="15" customHeight="1">
      <c r="A4" s="522"/>
      <c r="B4" s="522"/>
      <c r="C4" s="522"/>
      <c r="D4" s="526"/>
      <c r="E4" s="304"/>
      <c r="P4" s="550"/>
      <c r="AK4" s="550"/>
      <c r="BD4" s="550"/>
    </row>
    <row r="5" spans="1:103" ht="15" customHeight="1">
      <c r="A5" s="522"/>
      <c r="B5" s="522"/>
      <c r="C5" s="522"/>
      <c r="D5" s="526"/>
      <c r="E5" s="304"/>
      <c r="P5" s="550"/>
      <c r="AK5" s="550"/>
      <c r="BD5" s="550"/>
    </row>
    <row r="6" spans="1:103" ht="15" customHeight="1">
      <c r="A6" s="522"/>
      <c r="B6" s="522"/>
      <c r="C6" s="522"/>
      <c r="E6" s="304"/>
      <c r="P6" s="550"/>
      <c r="AK6" s="550"/>
      <c r="BD6" s="550"/>
    </row>
    <row r="7" spans="1:103" ht="15" customHeight="1">
      <c r="A7" s="522"/>
      <c r="B7" s="522"/>
      <c r="C7" s="522"/>
      <c r="D7" s="304"/>
      <c r="E7" s="304"/>
      <c r="P7" s="550"/>
      <c r="AK7" s="550"/>
      <c r="BD7" s="550"/>
    </row>
    <row r="8" spans="1:103" ht="15" customHeight="1">
      <c r="A8" s="522"/>
      <c r="B8" s="522"/>
      <c r="C8" s="522"/>
      <c r="D8" s="522"/>
      <c r="E8" s="522"/>
      <c r="F8" s="533" t="s">
        <v>404</v>
      </c>
      <c r="G8" s="522" t="s">
        <v>405</v>
      </c>
      <c r="P8" s="550"/>
      <c r="AK8" s="550"/>
      <c r="BD8" s="550"/>
    </row>
    <row r="9" spans="1:103" ht="13.2">
      <c r="A9" s="522"/>
      <c r="B9" s="522"/>
      <c r="C9" s="522"/>
      <c r="D9" s="522"/>
      <c r="E9" s="522"/>
      <c r="F9" s="553" t="s">
        <v>406</v>
      </c>
      <c r="G9" s="522">
        <v>10</v>
      </c>
      <c r="P9" s="550"/>
      <c r="AK9" s="550"/>
      <c r="BD9" s="550"/>
    </row>
    <row r="10" spans="1:103" ht="13.2">
      <c r="A10" s="522"/>
      <c r="B10" s="522"/>
      <c r="C10" s="522"/>
      <c r="D10" s="522"/>
      <c r="E10" s="522"/>
      <c r="F10" s="556" t="s">
        <v>407</v>
      </c>
      <c r="G10" s="522">
        <v>7</v>
      </c>
      <c r="P10" s="550"/>
      <c r="Z10" t="s">
        <v>404</v>
      </c>
      <c r="AA10" t="s">
        <v>408</v>
      </c>
      <c r="AK10" s="550"/>
      <c r="BD10" s="550"/>
    </row>
    <row r="11" spans="1:103" ht="13.2">
      <c r="A11" s="522"/>
      <c r="B11" s="522"/>
      <c r="C11" s="522"/>
      <c r="D11" s="522"/>
      <c r="E11" s="522"/>
      <c r="F11" s="554" t="s">
        <v>409</v>
      </c>
      <c r="G11" s="522">
        <v>8</v>
      </c>
      <c r="P11" s="550"/>
      <c r="Z11" s="546" t="s">
        <v>309</v>
      </c>
      <c r="AA11">
        <v>7</v>
      </c>
      <c r="AK11" s="550"/>
      <c r="BD11" s="550"/>
    </row>
    <row r="12" spans="1:103" ht="13.2">
      <c r="A12" s="522"/>
      <c r="B12" s="522"/>
      <c r="C12" s="522"/>
      <c r="D12" s="522"/>
      <c r="E12" s="522"/>
      <c r="F12" s="555" t="s">
        <v>410</v>
      </c>
      <c r="G12" s="522">
        <v>14</v>
      </c>
      <c r="P12" s="550"/>
      <c r="Z12" s="386" t="s">
        <v>357</v>
      </c>
      <c r="AA12">
        <v>6</v>
      </c>
      <c r="AK12" s="550"/>
      <c r="AT12" s="198" t="s">
        <v>404</v>
      </c>
      <c r="AU12" t="s">
        <v>411</v>
      </c>
      <c r="AZ12" s="34"/>
      <c r="BD12" s="550"/>
      <c r="BJ12" s="34"/>
    </row>
    <row r="13" spans="1:103" ht="15" customHeight="1">
      <c r="A13" s="522"/>
      <c r="B13" s="522"/>
      <c r="C13" s="522"/>
      <c r="D13" s="522"/>
      <c r="E13" s="522"/>
      <c r="F13" s="200" t="s">
        <v>412</v>
      </c>
      <c r="G13">
        <v>39</v>
      </c>
      <c r="P13" s="550"/>
      <c r="Z13" s="548" t="s">
        <v>413</v>
      </c>
      <c r="AA13">
        <v>6</v>
      </c>
      <c r="AK13" s="550"/>
      <c r="AT13" s="547" t="s">
        <v>414</v>
      </c>
      <c r="AU13">
        <v>10</v>
      </c>
      <c r="AZ13" s="34"/>
      <c r="BD13" s="550"/>
      <c r="BJ13" s="34"/>
    </row>
    <row r="14" spans="1:103" ht="15" customHeight="1">
      <c r="A14" s="522"/>
      <c r="B14" s="522"/>
      <c r="C14" s="522"/>
      <c r="D14" s="522"/>
      <c r="E14" s="522"/>
      <c r="P14" s="550"/>
      <c r="Z14" s="545" t="s">
        <v>409</v>
      </c>
      <c r="AA14">
        <v>6</v>
      </c>
      <c r="AK14" s="550"/>
      <c r="AT14" s="386" t="s">
        <v>415</v>
      </c>
      <c r="AU14">
        <v>7</v>
      </c>
      <c r="BD14" s="550"/>
      <c r="CY14" s="34"/>
    </row>
    <row r="15" spans="1:103" ht="15" customHeight="1">
      <c r="E15" s="522"/>
      <c r="P15" s="550"/>
      <c r="Z15" s="549" t="s">
        <v>416</v>
      </c>
      <c r="AA15">
        <v>14</v>
      </c>
      <c r="AK15" s="550"/>
      <c r="AT15" s="546" t="s">
        <v>417</v>
      </c>
      <c r="AU15">
        <v>12</v>
      </c>
      <c r="BD15" s="550"/>
      <c r="CY15" s="34"/>
    </row>
    <row r="16" spans="1:103" ht="15" customHeight="1">
      <c r="E16" s="522"/>
      <c r="P16" s="550"/>
      <c r="Z16" s="200" t="s">
        <v>412</v>
      </c>
      <c r="AA16">
        <v>39</v>
      </c>
      <c r="AK16" s="550"/>
      <c r="AT16" s="545" t="s">
        <v>409</v>
      </c>
      <c r="AU16">
        <v>10</v>
      </c>
      <c r="BD16" s="550"/>
    </row>
    <row r="17" spans="1:130" ht="15" customHeight="1">
      <c r="E17" s="522"/>
      <c r="P17" s="550"/>
      <c r="AK17" s="550"/>
      <c r="AT17" s="200" t="s">
        <v>412</v>
      </c>
      <c r="AU17">
        <v>39</v>
      </c>
      <c r="BD17" s="550"/>
    </row>
    <row r="18" spans="1:130" ht="15" customHeight="1">
      <c r="E18" s="522"/>
      <c r="P18" s="550"/>
      <c r="AK18" s="550"/>
      <c r="BD18" s="550"/>
    </row>
    <row r="19" spans="1:130" ht="15" customHeight="1">
      <c r="E19" s="522"/>
      <c r="P19" s="550"/>
      <c r="AK19" s="550"/>
      <c r="BD19" s="550"/>
    </row>
    <row r="20" spans="1:130" ht="15" customHeight="1">
      <c r="E20" s="522"/>
      <c r="P20" s="550"/>
      <c r="AK20" s="550"/>
      <c r="BD20" s="550"/>
    </row>
    <row r="21" spans="1:130" ht="15" customHeight="1">
      <c r="C21" s="522"/>
      <c r="D21" s="522"/>
      <c r="E21" s="522"/>
      <c r="P21" s="550"/>
      <c r="AK21" s="550"/>
      <c r="BD21" s="550"/>
    </row>
    <row r="22" spans="1:130" ht="15" customHeight="1">
      <c r="A22" s="490"/>
      <c r="B22" s="493"/>
      <c r="C22" s="492"/>
      <c r="D22" s="522"/>
      <c r="E22" s="522"/>
      <c r="H22" s="492"/>
      <c r="I22" s="490"/>
      <c r="J22" s="490"/>
      <c r="K22" s="490"/>
      <c r="L22" s="490"/>
      <c r="M22" s="490"/>
      <c r="N22" s="490"/>
      <c r="O22" s="490"/>
      <c r="P22" s="551"/>
      <c r="Q22" s="490"/>
      <c r="R22" s="203"/>
      <c r="S22" s="489"/>
      <c r="AK22" s="550"/>
      <c r="BD22" s="550"/>
    </row>
    <row r="23" spans="1:130" ht="15" customHeight="1">
      <c r="A23" s="34"/>
      <c r="B23" s="34"/>
      <c r="C23" s="34"/>
      <c r="D23" s="522"/>
      <c r="E23" s="522"/>
      <c r="J23" s="34"/>
      <c r="K23" s="34"/>
      <c r="L23" s="34"/>
      <c r="M23" s="34"/>
      <c r="N23" s="34"/>
      <c r="O23" s="34"/>
      <c r="P23" s="552"/>
      <c r="Q23" s="34"/>
      <c r="R23" s="34"/>
      <c r="S23" s="34"/>
      <c r="T23" s="34"/>
      <c r="U23" s="34"/>
      <c r="V23" s="34"/>
      <c r="W23" s="34"/>
      <c r="X23" s="34"/>
      <c r="Y23" s="34"/>
      <c r="Z23" t="s">
        <v>408</v>
      </c>
      <c r="AA23" t="s">
        <v>418</v>
      </c>
      <c r="AK23" s="550"/>
      <c r="BD23" s="550"/>
      <c r="BK23" s="34"/>
      <c r="BL23" s="34"/>
      <c r="BM23" s="34"/>
      <c r="BN23" s="34"/>
      <c r="BO23" s="34"/>
      <c r="BP23" s="34"/>
    </row>
    <row r="24" spans="1:130" ht="15" customHeight="1">
      <c r="A24" s="490"/>
      <c r="B24" s="493"/>
      <c r="C24" s="492"/>
      <c r="D24" s="522"/>
      <c r="E24" s="522"/>
      <c r="J24" s="490"/>
      <c r="K24" s="490"/>
      <c r="L24" s="490"/>
      <c r="M24" s="490"/>
      <c r="N24" s="490"/>
      <c r="O24" s="490"/>
      <c r="P24" s="551"/>
      <c r="Q24" s="490"/>
      <c r="R24" s="203"/>
      <c r="S24" s="489"/>
      <c r="T24" s="488"/>
      <c r="U24" s="203"/>
      <c r="V24" s="203"/>
      <c r="W24" s="203"/>
      <c r="Z24" t="s">
        <v>404</v>
      </c>
      <c r="AA24" t="s">
        <v>303</v>
      </c>
      <c r="AB24" t="s">
        <v>351</v>
      </c>
      <c r="AC24" t="s">
        <v>374</v>
      </c>
      <c r="AD24" t="s">
        <v>387</v>
      </c>
      <c r="AE24" t="s">
        <v>419</v>
      </c>
      <c r="AF24" t="s">
        <v>420</v>
      </c>
      <c r="AG24" t="s">
        <v>412</v>
      </c>
      <c r="AK24" s="550"/>
      <c r="BD24" s="550"/>
    </row>
    <row r="25" spans="1:130" ht="15" customHeight="1">
      <c r="A25" s="34"/>
      <c r="B25" s="34"/>
      <c r="C25" s="34"/>
      <c r="D25" s="522"/>
      <c r="E25" s="522"/>
      <c r="F25" s="198" t="s">
        <v>405</v>
      </c>
      <c r="G25" s="198" t="s">
        <v>418</v>
      </c>
      <c r="O25" s="34"/>
      <c r="P25" s="552"/>
      <c r="Q25" s="34"/>
      <c r="R25" s="34"/>
      <c r="S25" s="34"/>
      <c r="T25" s="34"/>
      <c r="U25" s="34"/>
      <c r="V25" s="34"/>
      <c r="W25" s="34"/>
      <c r="X25" s="34"/>
      <c r="Y25" s="34"/>
      <c r="Z25" s="546" t="s">
        <v>309</v>
      </c>
      <c r="AA25">
        <v>1</v>
      </c>
      <c r="AB25">
        <v>2</v>
      </c>
      <c r="AC25">
        <v>1</v>
      </c>
      <c r="AD25">
        <v>1</v>
      </c>
      <c r="AE25">
        <v>1</v>
      </c>
      <c r="AF25">
        <v>1</v>
      </c>
      <c r="AG25">
        <v>7</v>
      </c>
      <c r="AK25" s="550"/>
      <c r="BD25" s="550"/>
      <c r="BK25" s="34"/>
      <c r="BL25" s="34"/>
      <c r="BM25" s="34"/>
      <c r="BN25" s="34"/>
      <c r="BO25" s="34"/>
      <c r="BP25" s="34"/>
    </row>
    <row r="26" spans="1:130" ht="15" customHeight="1">
      <c r="A26" s="490"/>
      <c r="B26" s="493"/>
      <c r="C26" s="492"/>
      <c r="D26" s="522"/>
      <c r="E26" s="522"/>
      <c r="F26" s="198" t="s">
        <v>404</v>
      </c>
      <c r="G26" t="s">
        <v>303</v>
      </c>
      <c r="H26" t="s">
        <v>419</v>
      </c>
      <c r="I26" t="s">
        <v>351</v>
      </c>
      <c r="J26" t="s">
        <v>374</v>
      </c>
      <c r="K26" t="s">
        <v>420</v>
      </c>
      <c r="L26" t="s">
        <v>387</v>
      </c>
      <c r="M26" t="s">
        <v>412</v>
      </c>
      <c r="O26" s="490"/>
      <c r="P26" s="551"/>
      <c r="Q26" s="490"/>
      <c r="R26" s="203"/>
      <c r="S26" s="489"/>
      <c r="T26" s="488"/>
      <c r="U26" s="203"/>
      <c r="V26" s="203"/>
      <c r="W26" s="203"/>
      <c r="Z26" s="547" t="s">
        <v>357</v>
      </c>
      <c r="AA26">
        <v>1</v>
      </c>
      <c r="AB26">
        <v>1</v>
      </c>
      <c r="AC26">
        <v>1</v>
      </c>
      <c r="AD26">
        <v>1</v>
      </c>
      <c r="AE26">
        <v>1</v>
      </c>
      <c r="AF26">
        <v>1</v>
      </c>
      <c r="AG26">
        <v>6</v>
      </c>
      <c r="AK26" s="550"/>
      <c r="BD26" s="550"/>
    </row>
    <row r="27" spans="1:130" ht="15" customHeight="1">
      <c r="A27" s="490"/>
      <c r="B27" s="493"/>
      <c r="C27" s="492"/>
      <c r="D27" s="522"/>
      <c r="E27" s="522"/>
      <c r="F27" s="546" t="s">
        <v>406</v>
      </c>
      <c r="G27">
        <v>5</v>
      </c>
      <c r="H27">
        <v>1</v>
      </c>
      <c r="I27">
        <v>1</v>
      </c>
      <c r="J27">
        <v>1</v>
      </c>
      <c r="K27">
        <v>1</v>
      </c>
      <c r="L27">
        <v>1</v>
      </c>
      <c r="M27">
        <v>10</v>
      </c>
      <c r="O27" s="490"/>
      <c r="P27" s="551"/>
      <c r="Q27" s="490"/>
      <c r="R27" s="203"/>
      <c r="S27" s="489"/>
      <c r="T27" s="488"/>
      <c r="U27" s="203"/>
      <c r="V27" s="203"/>
      <c r="W27" s="203"/>
      <c r="Z27" s="548" t="s">
        <v>413</v>
      </c>
      <c r="AA27">
        <v>1</v>
      </c>
      <c r="AB27">
        <v>1</v>
      </c>
      <c r="AC27">
        <v>1</v>
      </c>
      <c r="AD27">
        <v>1</v>
      </c>
      <c r="AE27">
        <v>1</v>
      </c>
      <c r="AF27">
        <v>1</v>
      </c>
      <c r="AG27">
        <v>6</v>
      </c>
      <c r="AK27" s="550"/>
      <c r="AS27" s="34"/>
      <c r="AT27" s="34"/>
      <c r="AU27" s="34"/>
      <c r="AV27" s="34"/>
      <c r="AW27" s="34"/>
      <c r="AX27" s="34"/>
      <c r="AY27" s="34"/>
      <c r="AZ27" s="34"/>
      <c r="BA27" s="34"/>
      <c r="BB27" s="34"/>
      <c r="BC27" s="34"/>
      <c r="BD27" s="552"/>
      <c r="BE27" s="34"/>
      <c r="BF27" s="34"/>
      <c r="BG27" s="34"/>
      <c r="BH27" s="34"/>
      <c r="BI27" s="34"/>
      <c r="BJ27" s="34"/>
    </row>
    <row r="28" spans="1:130" ht="15" customHeight="1">
      <c r="A28" s="490"/>
      <c r="B28" s="493"/>
      <c r="C28" s="492"/>
      <c r="D28" s="522"/>
      <c r="E28" s="522"/>
      <c r="F28" s="386" t="s">
        <v>407</v>
      </c>
      <c r="G28">
        <v>1</v>
      </c>
      <c r="H28">
        <v>2</v>
      </c>
      <c r="I28">
        <v>1</v>
      </c>
      <c r="J28">
        <v>1</v>
      </c>
      <c r="K28">
        <v>1</v>
      </c>
      <c r="L28">
        <v>1</v>
      </c>
      <c r="M28">
        <v>7</v>
      </c>
      <c r="O28" s="490"/>
      <c r="P28" s="551"/>
      <c r="Q28" s="490"/>
      <c r="R28" s="203"/>
      <c r="S28" s="489"/>
      <c r="T28" s="488"/>
      <c r="U28" s="203"/>
      <c r="V28" s="203"/>
      <c r="W28" s="203"/>
      <c r="Z28" s="545" t="s">
        <v>409</v>
      </c>
      <c r="AA28">
        <v>1</v>
      </c>
      <c r="AB28">
        <v>1</v>
      </c>
      <c r="AD28">
        <v>1</v>
      </c>
      <c r="AE28">
        <v>2</v>
      </c>
      <c r="AF28">
        <v>1</v>
      </c>
      <c r="AG28">
        <v>6</v>
      </c>
      <c r="AK28" s="550"/>
      <c r="AT28" s="198" t="s">
        <v>411</v>
      </c>
      <c r="AU28" s="198" t="s">
        <v>418</v>
      </c>
      <c r="BD28" s="550"/>
    </row>
    <row r="29" spans="1:130" ht="15" customHeight="1">
      <c r="A29" s="34"/>
      <c r="B29" s="34"/>
      <c r="C29" s="34"/>
      <c r="D29" s="522"/>
      <c r="E29" s="522"/>
      <c r="F29" s="545" t="s">
        <v>409</v>
      </c>
      <c r="G29">
        <v>2</v>
      </c>
      <c r="H29">
        <v>1</v>
      </c>
      <c r="I29">
        <v>1</v>
      </c>
      <c r="J29">
        <v>1</v>
      </c>
      <c r="K29">
        <v>1</v>
      </c>
      <c r="L29">
        <v>2</v>
      </c>
      <c r="M29">
        <v>8</v>
      </c>
      <c r="O29" s="34"/>
      <c r="P29" s="552"/>
      <c r="Q29" s="34"/>
      <c r="R29" s="34"/>
      <c r="S29" s="34"/>
      <c r="T29" s="34"/>
      <c r="U29" s="34"/>
      <c r="V29" s="34"/>
      <c r="W29" s="34"/>
      <c r="X29" s="34"/>
      <c r="Y29" s="34"/>
      <c r="Z29" s="549" t="s">
        <v>416</v>
      </c>
      <c r="AA29">
        <v>8</v>
      </c>
      <c r="AB29">
        <v>1</v>
      </c>
      <c r="AC29">
        <v>1</v>
      </c>
      <c r="AD29">
        <v>2</v>
      </c>
      <c r="AE29">
        <v>1</v>
      </c>
      <c r="AF29">
        <v>1</v>
      </c>
      <c r="AG29">
        <v>14</v>
      </c>
      <c r="AK29" s="550"/>
      <c r="AT29" s="198" t="s">
        <v>404</v>
      </c>
      <c r="AU29" t="s">
        <v>303</v>
      </c>
      <c r="AV29" t="s">
        <v>351</v>
      </c>
      <c r="AW29" t="s">
        <v>374</v>
      </c>
      <c r="AX29" t="s">
        <v>387</v>
      </c>
      <c r="AY29" t="s">
        <v>419</v>
      </c>
      <c r="AZ29" t="s">
        <v>420</v>
      </c>
      <c r="BA29" t="s">
        <v>412</v>
      </c>
      <c r="BD29" s="550"/>
      <c r="BK29" s="34"/>
      <c r="BL29" s="34"/>
      <c r="BM29" s="34"/>
      <c r="BN29" s="34"/>
      <c r="BT29" s="34"/>
      <c r="BU29" s="34"/>
      <c r="BV29" s="34"/>
      <c r="BW29" s="34"/>
      <c r="BX29" s="34"/>
      <c r="BY29" s="34"/>
      <c r="BZ29" s="34"/>
      <c r="CA29" s="34"/>
      <c r="CB29" s="34"/>
      <c r="CC29" s="34"/>
      <c r="CD29" s="34"/>
      <c r="CE29" s="34"/>
      <c r="CF29" s="34"/>
      <c r="CY29" s="34"/>
      <c r="DY29" s="34"/>
      <c r="DZ29" s="34"/>
    </row>
    <row r="30" spans="1:130" ht="15" customHeight="1">
      <c r="A30" s="490"/>
      <c r="B30" s="493"/>
      <c r="C30" s="492"/>
      <c r="D30" s="522"/>
      <c r="E30" s="522"/>
      <c r="F30" s="547" t="s">
        <v>410</v>
      </c>
      <c r="G30">
        <v>4</v>
      </c>
      <c r="H30">
        <v>2</v>
      </c>
      <c r="I30">
        <v>3</v>
      </c>
      <c r="J30">
        <v>1</v>
      </c>
      <c r="K30">
        <v>2</v>
      </c>
      <c r="L30">
        <v>2</v>
      </c>
      <c r="M30">
        <v>14</v>
      </c>
      <c r="P30" s="550"/>
      <c r="W30" s="203"/>
      <c r="X30" s="34"/>
      <c r="Z30" s="200" t="s">
        <v>412</v>
      </c>
      <c r="AA30">
        <v>12</v>
      </c>
      <c r="AB30">
        <v>6</v>
      </c>
      <c r="AC30">
        <v>4</v>
      </c>
      <c r="AD30">
        <v>6</v>
      </c>
      <c r="AE30">
        <v>6</v>
      </c>
      <c r="AF30">
        <v>5</v>
      </c>
      <c r="AG30">
        <v>39</v>
      </c>
      <c r="AK30" s="550"/>
      <c r="AT30" s="547" t="s">
        <v>414</v>
      </c>
      <c r="AU30">
        <v>2</v>
      </c>
      <c r="AV30">
        <v>3</v>
      </c>
      <c r="AX30">
        <v>1</v>
      </c>
      <c r="AY30">
        <v>2</v>
      </c>
      <c r="AZ30">
        <v>2</v>
      </c>
      <c r="BA30">
        <v>10</v>
      </c>
      <c r="BD30" s="550"/>
    </row>
    <row r="31" spans="1:130" ht="15" customHeight="1">
      <c r="F31" s="200" t="s">
        <v>412</v>
      </c>
      <c r="G31">
        <v>12</v>
      </c>
      <c r="H31">
        <v>6</v>
      </c>
      <c r="I31">
        <v>6</v>
      </c>
      <c r="J31">
        <v>4</v>
      </c>
      <c r="K31">
        <v>5</v>
      </c>
      <c r="L31">
        <v>6</v>
      </c>
      <c r="M31">
        <v>39</v>
      </c>
      <c r="P31" s="550"/>
      <c r="AK31" s="550"/>
      <c r="AT31" s="386" t="s">
        <v>415</v>
      </c>
      <c r="AU31">
        <v>1</v>
      </c>
      <c r="AV31">
        <v>1</v>
      </c>
      <c r="AW31">
        <v>1</v>
      </c>
      <c r="AX31">
        <v>2</v>
      </c>
      <c r="AY31">
        <v>1</v>
      </c>
      <c r="AZ31">
        <v>1</v>
      </c>
      <c r="BA31">
        <v>7</v>
      </c>
      <c r="BD31" s="550"/>
    </row>
    <row r="32" spans="1:130" ht="15" customHeight="1">
      <c r="P32" s="550"/>
      <c r="Z32" s="34"/>
      <c r="AD32" s="34"/>
      <c r="AE32" s="34"/>
      <c r="AF32" s="34"/>
      <c r="AK32" s="550"/>
      <c r="AP32" s="34"/>
      <c r="AT32" s="546" t="s">
        <v>417</v>
      </c>
      <c r="AU32">
        <v>7</v>
      </c>
      <c r="AV32">
        <v>1</v>
      </c>
      <c r="AW32">
        <v>1</v>
      </c>
      <c r="AX32">
        <v>1</v>
      </c>
      <c r="AY32">
        <v>1</v>
      </c>
      <c r="AZ32">
        <v>1</v>
      </c>
      <c r="BA32">
        <v>12</v>
      </c>
      <c r="BD32" s="550"/>
    </row>
    <row r="33" spans="2:56" ht="15" customHeight="1">
      <c r="P33" s="550"/>
      <c r="AK33" s="550"/>
      <c r="AT33" s="545" t="s">
        <v>409</v>
      </c>
      <c r="AU33">
        <v>2</v>
      </c>
      <c r="AV33">
        <v>1</v>
      </c>
      <c r="AW33">
        <v>2</v>
      </c>
      <c r="AX33">
        <v>2</v>
      </c>
      <c r="AY33">
        <v>2</v>
      </c>
      <c r="AZ33">
        <v>1</v>
      </c>
      <c r="BA33">
        <v>10</v>
      </c>
      <c r="BD33" s="550"/>
    </row>
    <row r="34" spans="2:56" ht="15" customHeight="1">
      <c r="P34" s="550"/>
      <c r="Z34" s="34"/>
      <c r="AD34" s="34"/>
      <c r="AE34" s="34"/>
      <c r="AF34" s="34"/>
      <c r="AG34" s="34"/>
      <c r="AH34" s="34"/>
      <c r="AI34" s="34"/>
      <c r="AJ34" s="34"/>
      <c r="AK34" s="552"/>
      <c r="AL34" s="34"/>
      <c r="AM34" s="34"/>
      <c r="AN34" s="34"/>
      <c r="AO34" s="34"/>
      <c r="AP34" s="34"/>
      <c r="AT34" s="200" t="s">
        <v>412</v>
      </c>
      <c r="AU34">
        <v>12</v>
      </c>
      <c r="AV34">
        <v>6</v>
      </c>
      <c r="AW34">
        <v>4</v>
      </c>
      <c r="AX34">
        <v>6</v>
      </c>
      <c r="AY34">
        <v>6</v>
      </c>
      <c r="AZ34">
        <v>5</v>
      </c>
      <c r="BA34">
        <v>39</v>
      </c>
      <c r="BD34" s="550"/>
    </row>
    <row r="35" spans="2:56" ht="15" customHeight="1">
      <c r="P35" s="550"/>
      <c r="AK35" s="550"/>
      <c r="BD35" s="550"/>
    </row>
    <row r="36" spans="2:56" ht="15" customHeight="1">
      <c r="P36" s="550"/>
      <c r="AK36" s="550"/>
      <c r="BD36" s="550"/>
    </row>
    <row r="37" spans="2:56" ht="15" customHeight="1">
      <c r="P37" s="550"/>
      <c r="AK37" s="550"/>
      <c r="BD37" s="550"/>
    </row>
    <row r="38" spans="2:56" ht="15" customHeight="1">
      <c r="P38" s="550"/>
      <c r="AK38" s="550"/>
      <c r="BD38" s="550"/>
    </row>
    <row r="39" spans="2:56" ht="15" customHeight="1">
      <c r="P39" s="550"/>
      <c r="AK39" s="550"/>
      <c r="BD39" s="550"/>
    </row>
    <row r="40" spans="2:56" ht="15" customHeight="1">
      <c r="B40" s="198" t="s">
        <v>405</v>
      </c>
      <c r="C40" s="198" t="s">
        <v>418</v>
      </c>
      <c r="P40" s="550"/>
      <c r="U40" s="198" t="s">
        <v>408</v>
      </c>
      <c r="V40" s="198" t="s">
        <v>418</v>
      </c>
      <c r="AK40" s="550"/>
      <c r="AN40" s="198" t="s">
        <v>411</v>
      </c>
      <c r="AO40" s="198" t="s">
        <v>418</v>
      </c>
      <c r="AS40" s="45"/>
      <c r="AW40" s="45"/>
      <c r="BD40" s="550"/>
    </row>
    <row r="41" spans="2:56" ht="15" customHeight="1">
      <c r="B41" s="198" t="s">
        <v>404</v>
      </c>
      <c r="C41" t="s">
        <v>303</v>
      </c>
      <c r="D41" t="s">
        <v>412</v>
      </c>
      <c r="P41" s="550"/>
      <c r="U41" s="198" t="s">
        <v>404</v>
      </c>
      <c r="V41" t="s">
        <v>303</v>
      </c>
      <c r="W41" t="s">
        <v>412</v>
      </c>
      <c r="AK41" s="550"/>
      <c r="AN41" s="198" t="s">
        <v>404</v>
      </c>
      <c r="AO41" t="s">
        <v>303</v>
      </c>
      <c r="AP41" t="s">
        <v>412</v>
      </c>
      <c r="AW41" s="45"/>
      <c r="BD41" s="550"/>
    </row>
    <row r="42" spans="2:56" ht="15" customHeight="1">
      <c r="B42" s="545" t="s">
        <v>409</v>
      </c>
      <c r="C42">
        <v>2</v>
      </c>
      <c r="D42">
        <v>2</v>
      </c>
      <c r="P42" s="550"/>
      <c r="U42" s="200" t="s">
        <v>309</v>
      </c>
      <c r="V42">
        <v>1</v>
      </c>
      <c r="W42">
        <v>1</v>
      </c>
      <c r="AK42" s="550"/>
      <c r="AN42" s="547" t="s">
        <v>414</v>
      </c>
      <c r="AO42">
        <v>2</v>
      </c>
      <c r="AP42">
        <v>2</v>
      </c>
      <c r="AS42" s="45"/>
      <c r="AW42" s="45"/>
      <c r="BD42" s="550"/>
    </row>
    <row r="43" spans="2:56" ht="15" customHeight="1">
      <c r="B43" s="546" t="s">
        <v>406</v>
      </c>
      <c r="C43">
        <v>5</v>
      </c>
      <c r="D43">
        <v>5</v>
      </c>
      <c r="P43" s="550"/>
      <c r="U43" s="200" t="s">
        <v>357</v>
      </c>
      <c r="V43">
        <v>1</v>
      </c>
      <c r="W43">
        <v>1</v>
      </c>
      <c r="AK43" s="550"/>
      <c r="AN43" s="386" t="s">
        <v>415</v>
      </c>
      <c r="AO43">
        <v>1</v>
      </c>
      <c r="AP43">
        <v>1</v>
      </c>
      <c r="BD43" s="550"/>
    </row>
    <row r="44" spans="2:56" ht="15" customHeight="1">
      <c r="B44" s="547" t="s">
        <v>410</v>
      </c>
      <c r="C44">
        <v>4</v>
      </c>
      <c r="D44">
        <v>4</v>
      </c>
      <c r="P44" s="550"/>
      <c r="U44" s="200" t="s">
        <v>413</v>
      </c>
      <c r="V44">
        <v>1</v>
      </c>
      <c r="W44">
        <v>1</v>
      </c>
      <c r="AK44" s="550"/>
      <c r="AN44" s="546" t="s">
        <v>417</v>
      </c>
      <c r="AO44">
        <v>7</v>
      </c>
      <c r="AP44">
        <v>7</v>
      </c>
      <c r="BD44" s="550"/>
    </row>
    <row r="45" spans="2:56" ht="15" customHeight="1">
      <c r="B45" s="386" t="s">
        <v>407</v>
      </c>
      <c r="C45">
        <v>1</v>
      </c>
      <c r="D45">
        <v>1</v>
      </c>
      <c r="P45" s="550"/>
      <c r="U45" s="200" t="s">
        <v>409</v>
      </c>
      <c r="V45">
        <v>1</v>
      </c>
      <c r="W45">
        <v>1</v>
      </c>
      <c r="AK45" s="550"/>
      <c r="AN45" s="545" t="s">
        <v>409</v>
      </c>
      <c r="AO45">
        <v>2</v>
      </c>
      <c r="AP45">
        <v>2</v>
      </c>
      <c r="BD45" s="550"/>
    </row>
    <row r="46" spans="2:56" ht="15" customHeight="1">
      <c r="B46" s="200" t="s">
        <v>412</v>
      </c>
      <c r="C46">
        <v>12</v>
      </c>
      <c r="D46">
        <v>12</v>
      </c>
      <c r="P46" s="550"/>
      <c r="U46" s="200" t="s">
        <v>416</v>
      </c>
      <c r="V46">
        <v>8</v>
      </c>
      <c r="W46">
        <v>8</v>
      </c>
      <c r="AK46" s="550"/>
      <c r="AN46" s="200" t="s">
        <v>412</v>
      </c>
      <c r="AO46">
        <v>12</v>
      </c>
      <c r="AP46">
        <v>12</v>
      </c>
      <c r="BD46" s="550"/>
    </row>
    <row r="47" spans="2:56" ht="15" customHeight="1">
      <c r="P47" s="550"/>
      <c r="U47" s="200" t="s">
        <v>412</v>
      </c>
      <c r="V47">
        <v>12</v>
      </c>
      <c r="W47">
        <v>12</v>
      </c>
      <c r="AK47" s="550"/>
      <c r="BD47" s="550"/>
    </row>
    <row r="48" spans="2:56" ht="15" customHeight="1">
      <c r="P48" s="550"/>
      <c r="AK48" s="550"/>
      <c r="BD48" s="550"/>
    </row>
    <row r="49" spans="16:64" ht="15" customHeight="1">
      <c r="P49" s="550"/>
      <c r="AK49" s="550"/>
      <c r="BD49" s="550"/>
    </row>
    <row r="50" spans="16:64" ht="15" customHeight="1">
      <c r="P50" s="550"/>
      <c r="AK50" s="550"/>
      <c r="BD50" s="550"/>
    </row>
    <row r="51" spans="16:64" ht="15" customHeight="1">
      <c r="P51" s="550"/>
      <c r="AK51" s="550"/>
      <c r="BD51" s="550"/>
    </row>
    <row r="52" spans="16:64" ht="15" customHeight="1">
      <c r="P52" s="550"/>
      <c r="AK52" s="550"/>
      <c r="BD52" s="550"/>
    </row>
    <row r="53" spans="16:64" ht="15" customHeight="1">
      <c r="P53" s="550"/>
      <c r="AK53" s="550"/>
      <c r="AS53" s="34"/>
      <c r="AT53" s="34"/>
      <c r="AU53" s="34"/>
      <c r="AX53" s="34"/>
      <c r="AY53" s="34"/>
      <c r="AZ53" s="34"/>
      <c r="BA53" s="34"/>
      <c r="BB53" s="34"/>
      <c r="BC53" s="34"/>
      <c r="BD53" s="552"/>
      <c r="BE53" s="34"/>
      <c r="BF53" s="34"/>
      <c r="BG53" s="34"/>
      <c r="BH53" s="34"/>
      <c r="BI53" s="34"/>
      <c r="BJ53" s="34"/>
      <c r="BK53" s="34"/>
      <c r="BL53" s="34"/>
    </row>
    <row r="54" spans="16:64" ht="15" customHeight="1">
      <c r="P54" s="550"/>
      <c r="AK54" s="550"/>
      <c r="AS54" s="34"/>
      <c r="AV54" s="45"/>
      <c r="BC54" s="34"/>
      <c r="BD54" s="552"/>
      <c r="BE54" s="34"/>
    </row>
    <row r="55" spans="16:64" ht="15" customHeight="1">
      <c r="P55" s="550"/>
      <c r="AK55" s="550"/>
      <c r="AV55" s="45"/>
      <c r="BD55" s="550"/>
    </row>
    <row r="56" spans="16:64" ht="15" customHeight="1">
      <c r="P56" s="550"/>
      <c r="AK56" s="550"/>
      <c r="AV56" s="45"/>
      <c r="BD56" s="550"/>
    </row>
    <row r="57" spans="16:64" ht="15" customHeight="1">
      <c r="P57" s="550"/>
      <c r="AK57" s="550"/>
      <c r="AV57" s="45"/>
      <c r="BD57" s="550"/>
    </row>
    <row r="58" spans="16:64" ht="15" customHeight="1">
      <c r="P58" s="550"/>
      <c r="AK58" s="550"/>
      <c r="AV58" s="45"/>
      <c r="BD58" s="550"/>
    </row>
    <row r="59" spans="16:64" ht="15" customHeight="1">
      <c r="P59" s="550"/>
      <c r="AK59" s="550"/>
      <c r="BD59" s="550"/>
    </row>
    <row r="60" spans="16:64" ht="15" customHeight="1">
      <c r="P60" s="550"/>
      <c r="AK60" s="550"/>
      <c r="BD60" s="550"/>
    </row>
    <row r="61" spans="16:64" ht="15" customHeight="1">
      <c r="P61" s="550"/>
      <c r="AK61" s="550"/>
      <c r="BD61" s="550"/>
    </row>
    <row r="62" spans="16:64" ht="15" customHeight="1">
      <c r="P62" s="550"/>
      <c r="AK62" s="550"/>
      <c r="BD62" s="550"/>
    </row>
    <row r="63" spans="16:64" ht="15" customHeight="1">
      <c r="P63" s="550"/>
      <c r="AK63" s="550"/>
      <c r="BD63" s="550"/>
    </row>
    <row r="64" spans="16:64" ht="15" customHeight="1">
      <c r="P64" s="550"/>
      <c r="AK64" s="550"/>
      <c r="BD64" s="550"/>
    </row>
    <row r="65" spans="2:64" ht="15" customHeight="1">
      <c r="B65" s="198" t="s">
        <v>405</v>
      </c>
      <c r="C65" s="198" t="s">
        <v>418</v>
      </c>
      <c r="P65" s="550"/>
      <c r="AK65" s="550"/>
      <c r="BD65" s="550"/>
    </row>
    <row r="66" spans="2:64" ht="15" customHeight="1">
      <c r="B66" s="198" t="s">
        <v>404</v>
      </c>
      <c r="C66" t="s">
        <v>419</v>
      </c>
      <c r="D66" t="s">
        <v>412</v>
      </c>
      <c r="P66" s="550"/>
      <c r="U66" s="198" t="s">
        <v>408</v>
      </c>
      <c r="V66" s="198" t="s">
        <v>418</v>
      </c>
      <c r="AK66" s="550"/>
      <c r="BD66" s="550"/>
    </row>
    <row r="67" spans="2:64" ht="15" customHeight="1">
      <c r="B67" s="545" t="s">
        <v>409</v>
      </c>
      <c r="C67">
        <v>1</v>
      </c>
      <c r="D67">
        <v>1</v>
      </c>
      <c r="P67" s="550"/>
      <c r="U67" s="198" t="s">
        <v>404</v>
      </c>
      <c r="V67" t="s">
        <v>419</v>
      </c>
      <c r="W67" t="s">
        <v>412</v>
      </c>
      <c r="AK67" s="550"/>
      <c r="BD67" s="550"/>
    </row>
    <row r="68" spans="2:64" ht="15" customHeight="1">
      <c r="B68" s="546" t="s">
        <v>406</v>
      </c>
      <c r="C68">
        <v>1</v>
      </c>
      <c r="D68">
        <v>1</v>
      </c>
      <c r="P68" s="550"/>
      <c r="U68" s="200" t="s">
        <v>309</v>
      </c>
      <c r="V68">
        <v>1</v>
      </c>
      <c r="W68">
        <v>1</v>
      </c>
      <c r="AK68" s="550"/>
      <c r="AS68" s="34"/>
      <c r="AT68" s="34"/>
      <c r="AU68" s="34"/>
      <c r="AV68" s="34"/>
      <c r="AW68" s="34"/>
      <c r="AX68" s="34"/>
      <c r="AY68" s="34"/>
      <c r="AZ68" s="34"/>
      <c r="BA68" s="34"/>
      <c r="BB68" s="34"/>
      <c r="BC68" s="34"/>
      <c r="BD68" s="552"/>
      <c r="BE68" s="34"/>
      <c r="BF68" s="34"/>
      <c r="BG68" s="34"/>
      <c r="BH68" s="34"/>
      <c r="BI68" s="34"/>
      <c r="BJ68" s="34"/>
      <c r="BK68" s="34"/>
      <c r="BL68" s="34"/>
    </row>
    <row r="69" spans="2:64" ht="15" customHeight="1">
      <c r="B69" s="547" t="s">
        <v>410</v>
      </c>
      <c r="C69">
        <v>2</v>
      </c>
      <c r="D69">
        <v>2</v>
      </c>
      <c r="P69" s="550"/>
      <c r="U69" s="200" t="s">
        <v>357</v>
      </c>
      <c r="V69">
        <v>1</v>
      </c>
      <c r="W69">
        <v>1</v>
      </c>
      <c r="AK69" s="550"/>
      <c r="AN69" s="198" t="s">
        <v>411</v>
      </c>
      <c r="AO69" s="198" t="s">
        <v>418</v>
      </c>
      <c r="BD69" s="550"/>
    </row>
    <row r="70" spans="2:64" ht="15" customHeight="1">
      <c r="B70" s="386" t="s">
        <v>407</v>
      </c>
      <c r="C70">
        <v>2</v>
      </c>
      <c r="D70">
        <v>2</v>
      </c>
      <c r="P70" s="550"/>
      <c r="U70" s="200" t="s">
        <v>413</v>
      </c>
      <c r="V70">
        <v>1</v>
      </c>
      <c r="W70">
        <v>1</v>
      </c>
      <c r="AK70" s="550"/>
      <c r="AN70" s="198" t="s">
        <v>404</v>
      </c>
      <c r="AO70" t="s">
        <v>419</v>
      </c>
      <c r="AP70" t="s">
        <v>412</v>
      </c>
      <c r="BD70" s="550"/>
    </row>
    <row r="71" spans="2:64" ht="15" customHeight="1">
      <c r="B71" s="200" t="s">
        <v>412</v>
      </c>
      <c r="C71">
        <v>6</v>
      </c>
      <c r="D71">
        <v>6</v>
      </c>
      <c r="P71" s="550"/>
      <c r="U71" s="200" t="s">
        <v>409</v>
      </c>
      <c r="V71">
        <v>2</v>
      </c>
      <c r="W71">
        <v>2</v>
      </c>
      <c r="AK71" s="550"/>
      <c r="AN71" s="547" t="s">
        <v>414</v>
      </c>
      <c r="AO71">
        <v>2</v>
      </c>
      <c r="AP71">
        <v>2</v>
      </c>
      <c r="BD71" s="550"/>
    </row>
    <row r="72" spans="2:64" ht="15" customHeight="1">
      <c r="P72" s="550"/>
      <c r="U72" s="200" t="s">
        <v>416</v>
      </c>
      <c r="V72">
        <v>1</v>
      </c>
      <c r="W72">
        <v>1</v>
      </c>
      <c r="AK72" s="550"/>
      <c r="AN72" s="386" t="s">
        <v>415</v>
      </c>
      <c r="AO72">
        <v>1</v>
      </c>
      <c r="AP72">
        <v>1</v>
      </c>
      <c r="BD72" s="550"/>
    </row>
    <row r="73" spans="2:64" ht="15" customHeight="1">
      <c r="P73" s="550"/>
      <c r="U73" s="200" t="s">
        <v>412</v>
      </c>
      <c r="V73">
        <v>6</v>
      </c>
      <c r="W73">
        <v>6</v>
      </c>
      <c r="AK73" s="550"/>
      <c r="AN73" s="546" t="s">
        <v>417</v>
      </c>
      <c r="AO73">
        <v>1</v>
      </c>
      <c r="AP73">
        <v>1</v>
      </c>
      <c r="BD73" s="550"/>
    </row>
    <row r="74" spans="2:64" ht="15" customHeight="1">
      <c r="P74" s="550"/>
      <c r="AK74" s="550"/>
      <c r="AN74" s="545" t="s">
        <v>409</v>
      </c>
      <c r="AO74">
        <v>2</v>
      </c>
      <c r="AP74">
        <v>2</v>
      </c>
      <c r="BD74" s="550"/>
    </row>
    <row r="75" spans="2:64" ht="15" customHeight="1">
      <c r="P75" s="550"/>
      <c r="AK75" s="550"/>
      <c r="AN75" s="200" t="s">
        <v>412</v>
      </c>
      <c r="AO75">
        <v>6</v>
      </c>
      <c r="AP75">
        <v>6</v>
      </c>
      <c r="BD75" s="550"/>
    </row>
    <row r="76" spans="2:64" ht="15" customHeight="1">
      <c r="P76" s="550"/>
      <c r="AK76" s="550"/>
      <c r="BD76" s="550"/>
    </row>
    <row r="77" spans="2:64" ht="15" customHeight="1">
      <c r="P77" s="550"/>
      <c r="AK77" s="550"/>
      <c r="BD77" s="550"/>
    </row>
    <row r="78" spans="2:64" ht="15" customHeight="1">
      <c r="P78" s="550"/>
      <c r="AK78" s="550"/>
      <c r="BD78" s="550"/>
    </row>
    <row r="79" spans="2:64" ht="15" customHeight="1">
      <c r="P79" s="550"/>
      <c r="AK79" s="550"/>
      <c r="BD79" s="550"/>
    </row>
    <row r="80" spans="2:64" ht="15" customHeight="1">
      <c r="P80" s="550"/>
      <c r="AK80" s="550"/>
      <c r="BD80" s="550"/>
    </row>
    <row r="81" spans="2:56" ht="15" customHeight="1">
      <c r="P81" s="550"/>
      <c r="AK81" s="550"/>
      <c r="BD81" s="550"/>
    </row>
    <row r="82" spans="2:56" ht="15" customHeight="1">
      <c r="P82" s="550"/>
      <c r="AK82" s="550"/>
      <c r="BD82" s="550"/>
    </row>
    <row r="83" spans="2:56" ht="15" customHeight="1">
      <c r="P83" s="550"/>
      <c r="AK83" s="550"/>
      <c r="BD83" s="550"/>
    </row>
    <row r="84" spans="2:56" ht="15" customHeight="1">
      <c r="P84" s="550"/>
      <c r="AK84" s="550"/>
      <c r="BD84" s="550"/>
    </row>
    <row r="85" spans="2:56" ht="15" customHeight="1">
      <c r="P85" s="550"/>
      <c r="AK85" s="550"/>
      <c r="BD85" s="550"/>
    </row>
    <row r="86" spans="2:56" ht="15" customHeight="1">
      <c r="P86" s="550"/>
      <c r="AK86" s="550"/>
      <c r="BD86" s="550"/>
    </row>
    <row r="87" spans="2:56" ht="15" customHeight="1">
      <c r="P87" s="550"/>
      <c r="AK87" s="550"/>
      <c r="BD87" s="550"/>
    </row>
    <row r="88" spans="2:56" ht="15" customHeight="1">
      <c r="P88" s="550"/>
      <c r="AK88" s="550"/>
      <c r="BD88" s="550"/>
    </row>
    <row r="89" spans="2:56" ht="15" customHeight="1">
      <c r="P89" s="550"/>
      <c r="U89" s="198" t="s">
        <v>408</v>
      </c>
      <c r="V89" s="198" t="s">
        <v>418</v>
      </c>
      <c r="AK89" s="550"/>
      <c r="BD89" s="550"/>
    </row>
    <row r="90" spans="2:56" ht="15" customHeight="1">
      <c r="P90" s="550"/>
      <c r="U90" s="198" t="s">
        <v>404</v>
      </c>
      <c r="V90" t="s">
        <v>351</v>
      </c>
      <c r="W90" t="s">
        <v>412</v>
      </c>
      <c r="AK90" s="550"/>
      <c r="BD90" s="550"/>
    </row>
    <row r="91" spans="2:56" ht="15" customHeight="1">
      <c r="B91" s="198" t="s">
        <v>405</v>
      </c>
      <c r="C91" s="198" t="s">
        <v>418</v>
      </c>
      <c r="P91" s="550"/>
      <c r="U91" s="200" t="s">
        <v>309</v>
      </c>
      <c r="V91">
        <v>2</v>
      </c>
      <c r="W91">
        <v>2</v>
      </c>
      <c r="AK91" s="550"/>
      <c r="BD91" s="550"/>
    </row>
    <row r="92" spans="2:56" ht="15" customHeight="1">
      <c r="B92" s="198" t="s">
        <v>404</v>
      </c>
      <c r="C92" t="s">
        <v>351</v>
      </c>
      <c r="D92" t="s">
        <v>412</v>
      </c>
      <c r="P92" s="550"/>
      <c r="U92" s="200" t="s">
        <v>357</v>
      </c>
      <c r="V92">
        <v>1</v>
      </c>
      <c r="W92">
        <v>1</v>
      </c>
      <c r="AK92" s="550"/>
      <c r="BD92" s="550"/>
    </row>
    <row r="93" spans="2:56" ht="15" customHeight="1">
      <c r="B93" s="545" t="s">
        <v>409</v>
      </c>
      <c r="C93">
        <v>1</v>
      </c>
      <c r="D93">
        <v>1</v>
      </c>
      <c r="P93" s="550"/>
      <c r="U93" s="200" t="s">
        <v>413</v>
      </c>
      <c r="V93">
        <v>1</v>
      </c>
      <c r="W93">
        <v>1</v>
      </c>
      <c r="AK93" s="550"/>
      <c r="BD93" s="550"/>
    </row>
    <row r="94" spans="2:56" ht="15" customHeight="1">
      <c r="B94" s="546" t="s">
        <v>406</v>
      </c>
      <c r="C94">
        <v>1</v>
      </c>
      <c r="D94">
        <v>1</v>
      </c>
      <c r="P94" s="550"/>
      <c r="U94" s="200" t="s">
        <v>409</v>
      </c>
      <c r="V94">
        <v>1</v>
      </c>
      <c r="W94">
        <v>1</v>
      </c>
      <c r="AK94" s="550"/>
      <c r="BD94" s="550"/>
    </row>
    <row r="95" spans="2:56" ht="15" customHeight="1">
      <c r="B95" s="547" t="s">
        <v>410</v>
      </c>
      <c r="C95">
        <v>3</v>
      </c>
      <c r="D95">
        <v>3</v>
      </c>
      <c r="P95" s="550"/>
      <c r="U95" s="200" t="s">
        <v>416</v>
      </c>
      <c r="V95">
        <v>1</v>
      </c>
      <c r="W95">
        <v>1</v>
      </c>
      <c r="AK95" s="550"/>
      <c r="AM95" s="45"/>
      <c r="AN95" s="198" t="s">
        <v>411</v>
      </c>
      <c r="AO95" s="198" t="s">
        <v>418</v>
      </c>
      <c r="BD95" s="550"/>
    </row>
    <row r="96" spans="2:56" ht="15" customHeight="1">
      <c r="B96" s="386" t="s">
        <v>407</v>
      </c>
      <c r="C96">
        <v>1</v>
      </c>
      <c r="D96">
        <v>1</v>
      </c>
      <c r="P96" s="550"/>
      <c r="U96" s="200" t="s">
        <v>412</v>
      </c>
      <c r="V96">
        <v>6</v>
      </c>
      <c r="W96">
        <v>6</v>
      </c>
      <c r="AK96" s="550"/>
      <c r="AM96" s="45"/>
      <c r="AN96" s="198" t="s">
        <v>404</v>
      </c>
      <c r="AO96" t="s">
        <v>351</v>
      </c>
      <c r="AP96" t="s">
        <v>412</v>
      </c>
      <c r="BD96" s="550"/>
    </row>
    <row r="97" spans="2:56" ht="15" customHeight="1">
      <c r="B97" s="200" t="s">
        <v>412</v>
      </c>
      <c r="C97">
        <v>6</v>
      </c>
      <c r="D97">
        <v>6</v>
      </c>
      <c r="P97" s="550"/>
      <c r="AK97" s="550"/>
      <c r="AM97" s="45"/>
      <c r="AN97" s="547" t="s">
        <v>414</v>
      </c>
      <c r="AO97">
        <v>3</v>
      </c>
      <c r="AP97">
        <v>3</v>
      </c>
      <c r="BD97" s="550"/>
    </row>
    <row r="98" spans="2:56" ht="15" customHeight="1">
      <c r="P98" s="550"/>
      <c r="AK98" s="550"/>
      <c r="AM98" s="45"/>
      <c r="AN98" s="386" t="s">
        <v>415</v>
      </c>
      <c r="AO98">
        <v>1</v>
      </c>
      <c r="AP98">
        <v>1</v>
      </c>
      <c r="BD98" s="550"/>
    </row>
    <row r="99" spans="2:56" ht="15" customHeight="1">
      <c r="P99" s="550"/>
      <c r="AK99" s="550"/>
      <c r="AM99" s="45"/>
      <c r="AN99" s="546" t="s">
        <v>417</v>
      </c>
      <c r="AO99">
        <v>1</v>
      </c>
      <c r="AP99">
        <v>1</v>
      </c>
      <c r="BD99" s="550"/>
    </row>
    <row r="100" spans="2:56" ht="15" customHeight="1">
      <c r="P100" s="550"/>
      <c r="AK100" s="550"/>
      <c r="AM100" s="45"/>
      <c r="AN100" s="545" t="s">
        <v>409</v>
      </c>
      <c r="AO100">
        <v>1</v>
      </c>
      <c r="AP100">
        <v>1</v>
      </c>
      <c r="BD100" s="550"/>
    </row>
    <row r="101" spans="2:56" ht="15" customHeight="1">
      <c r="P101" s="550"/>
      <c r="AK101" s="550"/>
      <c r="AN101" s="200" t="s">
        <v>412</v>
      </c>
      <c r="AO101">
        <v>6</v>
      </c>
      <c r="AP101">
        <v>6</v>
      </c>
      <c r="BD101" s="550"/>
    </row>
    <row r="102" spans="2:56" ht="15" customHeight="1">
      <c r="P102" s="550"/>
      <c r="AK102" s="550"/>
      <c r="BD102" s="550"/>
    </row>
    <row r="103" spans="2:56" ht="15" customHeight="1">
      <c r="P103" s="550"/>
      <c r="AK103" s="550"/>
      <c r="BD103" s="550"/>
    </row>
    <row r="104" spans="2:56" ht="15" customHeight="1">
      <c r="P104" s="550"/>
      <c r="AK104" s="550"/>
      <c r="BD104" s="550"/>
    </row>
    <row r="105" spans="2:56" ht="15" customHeight="1">
      <c r="P105" s="550"/>
      <c r="AK105" s="550"/>
      <c r="BD105" s="550"/>
    </row>
    <row r="106" spans="2:56" ht="15" customHeight="1">
      <c r="P106" s="550"/>
      <c r="AK106" s="550"/>
      <c r="BD106" s="550"/>
    </row>
    <row r="107" spans="2:56" ht="15" customHeight="1">
      <c r="P107" s="550"/>
      <c r="AK107" s="550"/>
      <c r="BD107" s="550"/>
    </row>
    <row r="108" spans="2:56" ht="15" customHeight="1">
      <c r="P108" s="550"/>
      <c r="AK108" s="550"/>
      <c r="BD108" s="550"/>
    </row>
    <row r="109" spans="2:56" ht="15" customHeight="1">
      <c r="P109" s="550"/>
      <c r="AK109" s="550"/>
      <c r="BD109" s="550"/>
    </row>
    <row r="110" spans="2:56" ht="15" customHeight="1">
      <c r="P110" s="550"/>
      <c r="AK110" s="550"/>
      <c r="BD110" s="550"/>
    </row>
    <row r="111" spans="2:56" ht="15" customHeight="1">
      <c r="P111" s="550"/>
      <c r="AK111" s="550"/>
      <c r="BD111" s="550"/>
    </row>
    <row r="112" spans="2:56" ht="15" customHeight="1">
      <c r="P112" s="550"/>
      <c r="AK112" s="550"/>
      <c r="BD112" s="550"/>
    </row>
    <row r="113" spans="2:56" ht="15" customHeight="1">
      <c r="P113" s="550"/>
      <c r="AK113" s="550"/>
      <c r="BD113" s="550"/>
    </row>
    <row r="114" spans="2:56" ht="15" customHeight="1">
      <c r="P114" s="550"/>
      <c r="U114" s="198" t="s">
        <v>408</v>
      </c>
      <c r="V114" s="198" t="s">
        <v>418</v>
      </c>
      <c r="AK114" s="550"/>
      <c r="BD114" s="550"/>
    </row>
    <row r="115" spans="2:56" ht="15" customHeight="1">
      <c r="B115" s="198" t="s">
        <v>405</v>
      </c>
      <c r="C115" s="198" t="s">
        <v>418</v>
      </c>
      <c r="P115" s="550"/>
      <c r="U115" s="198" t="s">
        <v>404</v>
      </c>
      <c r="V115" t="s">
        <v>374</v>
      </c>
      <c r="W115" t="s">
        <v>412</v>
      </c>
      <c r="AK115" s="550"/>
      <c r="BD115" s="550"/>
    </row>
    <row r="116" spans="2:56" ht="15" customHeight="1">
      <c r="B116" s="198" t="s">
        <v>404</v>
      </c>
      <c r="C116" t="s">
        <v>374</v>
      </c>
      <c r="D116" t="s">
        <v>412</v>
      </c>
      <c r="P116" s="550"/>
      <c r="U116" s="200" t="s">
        <v>309</v>
      </c>
      <c r="V116">
        <v>1</v>
      </c>
      <c r="W116">
        <v>1</v>
      </c>
      <c r="AK116" s="550"/>
      <c r="BD116" s="550"/>
    </row>
    <row r="117" spans="2:56" ht="15" customHeight="1">
      <c r="B117" s="545" t="s">
        <v>409</v>
      </c>
      <c r="C117">
        <v>1</v>
      </c>
      <c r="D117">
        <v>1</v>
      </c>
      <c r="P117" s="550"/>
      <c r="U117" s="200" t="s">
        <v>357</v>
      </c>
      <c r="V117">
        <v>1</v>
      </c>
      <c r="W117">
        <v>1</v>
      </c>
      <c r="AK117" s="550"/>
      <c r="BD117" s="550"/>
    </row>
    <row r="118" spans="2:56" ht="15" customHeight="1">
      <c r="B118" s="546" t="s">
        <v>406</v>
      </c>
      <c r="C118">
        <v>1</v>
      </c>
      <c r="D118">
        <v>1</v>
      </c>
      <c r="P118" s="550"/>
      <c r="U118" s="200" t="s">
        <v>413</v>
      </c>
      <c r="V118">
        <v>1</v>
      </c>
      <c r="W118">
        <v>1</v>
      </c>
      <c r="AK118" s="550"/>
      <c r="BD118" s="550"/>
    </row>
    <row r="119" spans="2:56" ht="15" customHeight="1">
      <c r="B119" s="547" t="s">
        <v>410</v>
      </c>
      <c r="C119">
        <v>1</v>
      </c>
      <c r="D119">
        <v>1</v>
      </c>
      <c r="P119" s="550"/>
      <c r="U119" s="200" t="s">
        <v>416</v>
      </c>
      <c r="V119">
        <v>1</v>
      </c>
      <c r="W119">
        <v>1</v>
      </c>
      <c r="AK119" s="550"/>
      <c r="BD119" s="550"/>
    </row>
    <row r="120" spans="2:56" ht="15" customHeight="1">
      <c r="B120" s="386" t="s">
        <v>407</v>
      </c>
      <c r="C120">
        <v>1</v>
      </c>
      <c r="D120">
        <v>1</v>
      </c>
      <c r="P120" s="550"/>
      <c r="U120" s="200" t="s">
        <v>412</v>
      </c>
      <c r="V120">
        <v>4</v>
      </c>
      <c r="W120">
        <v>4</v>
      </c>
      <c r="AK120" s="550"/>
      <c r="AN120" s="198" t="s">
        <v>411</v>
      </c>
      <c r="AO120" s="198" t="s">
        <v>418</v>
      </c>
      <c r="BD120" s="550"/>
    </row>
    <row r="121" spans="2:56" ht="15" customHeight="1">
      <c r="B121" s="200" t="s">
        <v>412</v>
      </c>
      <c r="C121">
        <v>4</v>
      </c>
      <c r="D121">
        <v>4</v>
      </c>
      <c r="P121" s="550"/>
      <c r="AK121" s="550"/>
      <c r="AN121" s="198" t="s">
        <v>404</v>
      </c>
      <c r="AO121" t="s">
        <v>374</v>
      </c>
      <c r="AP121" t="s">
        <v>412</v>
      </c>
      <c r="BD121" s="550"/>
    </row>
    <row r="122" spans="2:56" ht="15" customHeight="1">
      <c r="P122" s="550"/>
      <c r="AK122" s="550"/>
      <c r="AN122" s="547" t="s">
        <v>415</v>
      </c>
      <c r="AO122">
        <v>1</v>
      </c>
      <c r="AP122">
        <v>1</v>
      </c>
      <c r="BD122" s="550"/>
    </row>
    <row r="123" spans="2:56" ht="15" customHeight="1">
      <c r="P123" s="550"/>
      <c r="AK123" s="550"/>
      <c r="AN123" s="547" t="s">
        <v>417</v>
      </c>
      <c r="AO123">
        <v>1</v>
      </c>
      <c r="AP123">
        <v>1</v>
      </c>
      <c r="BD123" s="550"/>
    </row>
    <row r="124" spans="2:56" ht="15" customHeight="1">
      <c r="P124" s="550"/>
      <c r="AK124" s="550"/>
      <c r="AN124" s="547" t="s">
        <v>409</v>
      </c>
      <c r="AO124">
        <v>2</v>
      </c>
      <c r="AP124">
        <v>2</v>
      </c>
      <c r="BD124" s="550"/>
    </row>
    <row r="125" spans="2:56" ht="15" customHeight="1">
      <c r="P125" s="550"/>
      <c r="AK125" s="550"/>
      <c r="AN125" s="200" t="s">
        <v>412</v>
      </c>
      <c r="AO125">
        <v>4</v>
      </c>
      <c r="AP125">
        <v>4</v>
      </c>
      <c r="BD125" s="550"/>
    </row>
    <row r="126" spans="2:56" ht="15" customHeight="1">
      <c r="P126" s="550"/>
      <c r="AK126" s="550"/>
      <c r="BD126" s="550"/>
    </row>
    <row r="127" spans="2:56" ht="15" customHeight="1">
      <c r="P127" s="550"/>
      <c r="AK127" s="550"/>
      <c r="BD127" s="550"/>
    </row>
    <row r="128" spans="2:56" ht="15" customHeight="1">
      <c r="P128" s="550"/>
      <c r="AK128" s="550"/>
      <c r="BD128" s="550"/>
    </row>
    <row r="129" spans="2:56" ht="15" customHeight="1">
      <c r="P129" s="550"/>
      <c r="AK129" s="550"/>
      <c r="BD129" s="550"/>
    </row>
    <row r="130" spans="2:56" ht="15" customHeight="1">
      <c r="P130" s="550"/>
      <c r="AK130" s="550"/>
      <c r="BD130" s="550"/>
    </row>
    <row r="131" spans="2:56" ht="15" customHeight="1">
      <c r="P131" s="550"/>
      <c r="AK131" s="550"/>
      <c r="BD131" s="550"/>
    </row>
    <row r="132" spans="2:56" ht="15" customHeight="1">
      <c r="P132" s="550"/>
      <c r="AK132" s="550"/>
      <c r="BD132" s="550"/>
    </row>
    <row r="133" spans="2:56" ht="15" customHeight="1">
      <c r="P133" s="550"/>
      <c r="AK133" s="550"/>
      <c r="BD133" s="550"/>
    </row>
    <row r="134" spans="2:56" ht="15" customHeight="1">
      <c r="P134" s="550"/>
      <c r="AK134" s="550"/>
      <c r="BD134" s="550"/>
    </row>
    <row r="135" spans="2:56" ht="15" customHeight="1">
      <c r="P135" s="550"/>
      <c r="AK135" s="550"/>
      <c r="BD135" s="550"/>
    </row>
    <row r="136" spans="2:56" ht="15" customHeight="1">
      <c r="P136" s="550"/>
      <c r="AK136" s="550"/>
      <c r="BD136" s="550"/>
    </row>
    <row r="137" spans="2:56" ht="15" customHeight="1">
      <c r="P137" s="550"/>
      <c r="U137" s="198" t="s">
        <v>408</v>
      </c>
      <c r="V137" s="198" t="s">
        <v>418</v>
      </c>
      <c r="AK137" s="550"/>
      <c r="BD137" s="550"/>
    </row>
    <row r="138" spans="2:56" ht="15" customHeight="1">
      <c r="P138" s="550"/>
      <c r="U138" s="198" t="s">
        <v>404</v>
      </c>
      <c r="V138" t="s">
        <v>420</v>
      </c>
      <c r="W138" t="s">
        <v>412</v>
      </c>
      <c r="AA138" t="s">
        <v>421</v>
      </c>
      <c r="AK138" s="550"/>
      <c r="BD138" s="550"/>
    </row>
    <row r="139" spans="2:56" ht="15" customHeight="1">
      <c r="P139" s="550"/>
      <c r="U139" s="200" t="s">
        <v>309</v>
      </c>
      <c r="V139">
        <v>1</v>
      </c>
      <c r="W139">
        <v>1</v>
      </c>
      <c r="AK139" s="550"/>
      <c r="BD139" s="550"/>
    </row>
    <row r="140" spans="2:56" ht="15" customHeight="1">
      <c r="P140" s="550"/>
      <c r="U140" s="200" t="s">
        <v>357</v>
      </c>
      <c r="V140">
        <v>1</v>
      </c>
      <c r="W140">
        <v>1</v>
      </c>
      <c r="AK140" s="550"/>
      <c r="BD140" s="550"/>
    </row>
    <row r="141" spans="2:56" ht="15" customHeight="1">
      <c r="B141" t="s">
        <v>405</v>
      </c>
      <c r="C141" t="s">
        <v>418</v>
      </c>
      <c r="P141" s="550"/>
      <c r="U141" s="200" t="s">
        <v>413</v>
      </c>
      <c r="V141">
        <v>1</v>
      </c>
      <c r="W141">
        <v>1</v>
      </c>
      <c r="AK141" s="550"/>
      <c r="BD141" s="550"/>
    </row>
    <row r="142" spans="2:56" ht="15" customHeight="1">
      <c r="B142" t="s">
        <v>404</v>
      </c>
      <c r="C142" t="s">
        <v>420</v>
      </c>
      <c r="D142" t="s">
        <v>412</v>
      </c>
      <c r="P142" s="550"/>
      <c r="U142" s="200" t="s">
        <v>409</v>
      </c>
      <c r="V142">
        <v>1</v>
      </c>
      <c r="W142">
        <v>1</v>
      </c>
      <c r="AK142" s="550"/>
      <c r="BD142" s="550"/>
    </row>
    <row r="143" spans="2:56" ht="15" customHeight="1">
      <c r="B143" s="525" t="s">
        <v>409</v>
      </c>
      <c r="C143">
        <v>1</v>
      </c>
      <c r="D143">
        <v>1</v>
      </c>
      <c r="P143" s="550"/>
      <c r="U143" s="200" t="s">
        <v>416</v>
      </c>
      <c r="V143">
        <v>1</v>
      </c>
      <c r="W143">
        <v>1</v>
      </c>
      <c r="AK143" s="550"/>
      <c r="BD143" s="550"/>
    </row>
    <row r="144" spans="2:56" ht="15" customHeight="1">
      <c r="B144" s="524" t="s">
        <v>406</v>
      </c>
      <c r="C144">
        <v>1</v>
      </c>
      <c r="D144">
        <v>1</v>
      </c>
      <c r="P144" s="550"/>
      <c r="U144" s="200" t="s">
        <v>412</v>
      </c>
      <c r="V144">
        <v>5</v>
      </c>
      <c r="W144">
        <v>5</v>
      </c>
      <c r="AK144" s="550"/>
      <c r="AN144" s="198" t="s">
        <v>411</v>
      </c>
      <c r="AO144" s="198" t="s">
        <v>418</v>
      </c>
      <c r="BD144" s="550"/>
    </row>
    <row r="145" spans="2:56" ht="15" customHeight="1">
      <c r="B145" s="523" t="s">
        <v>410</v>
      </c>
      <c r="C145">
        <v>2</v>
      </c>
      <c r="D145">
        <v>2</v>
      </c>
      <c r="P145" s="550"/>
      <c r="AK145" s="550"/>
      <c r="AN145" s="198" t="s">
        <v>404</v>
      </c>
      <c r="AO145" t="s">
        <v>420</v>
      </c>
      <c r="AP145" t="s">
        <v>412</v>
      </c>
      <c r="BD145" s="550"/>
    </row>
    <row r="146" spans="2:56" ht="15" customHeight="1">
      <c r="B146" s="386" t="s">
        <v>407</v>
      </c>
      <c r="C146">
        <v>1</v>
      </c>
      <c r="D146">
        <v>1</v>
      </c>
      <c r="P146" s="550"/>
      <c r="AK146" s="550"/>
      <c r="AN146" s="547" t="s">
        <v>414</v>
      </c>
      <c r="AO146">
        <v>2</v>
      </c>
      <c r="AP146">
        <v>2</v>
      </c>
      <c r="BD146" s="550"/>
    </row>
    <row r="147" spans="2:56" ht="15" customHeight="1">
      <c r="B147" s="200" t="s">
        <v>412</v>
      </c>
      <c r="C147">
        <v>5</v>
      </c>
      <c r="D147">
        <v>5</v>
      </c>
      <c r="P147" s="550"/>
      <c r="AK147" s="550"/>
      <c r="AN147" s="547" t="s">
        <v>415</v>
      </c>
      <c r="AO147">
        <v>1</v>
      </c>
      <c r="AP147">
        <v>1</v>
      </c>
      <c r="BD147" s="550"/>
    </row>
    <row r="148" spans="2:56" ht="15" customHeight="1">
      <c r="P148" s="550"/>
      <c r="AK148" s="550"/>
      <c r="AN148" s="547" t="s">
        <v>417</v>
      </c>
      <c r="AO148">
        <v>1</v>
      </c>
      <c r="AP148">
        <v>1</v>
      </c>
      <c r="BD148" s="550"/>
    </row>
    <row r="149" spans="2:56" ht="15" customHeight="1">
      <c r="P149" s="550"/>
      <c r="AK149" s="550"/>
      <c r="AN149" s="547" t="s">
        <v>409</v>
      </c>
      <c r="AO149">
        <v>1</v>
      </c>
      <c r="AP149">
        <v>1</v>
      </c>
      <c r="BD149" s="550"/>
    </row>
    <row r="150" spans="2:56" ht="15" customHeight="1">
      <c r="P150" s="550"/>
      <c r="AK150" s="550"/>
      <c r="AN150" s="200" t="s">
        <v>412</v>
      </c>
      <c r="AO150">
        <v>5</v>
      </c>
      <c r="AP150">
        <v>5</v>
      </c>
      <c r="BD150" s="550"/>
    </row>
    <row r="151" spans="2:56" ht="15" customHeight="1">
      <c r="P151" s="550"/>
      <c r="AK151" s="550"/>
      <c r="BD151" s="550"/>
    </row>
    <row r="152" spans="2:56" ht="15" customHeight="1">
      <c r="P152" s="550"/>
      <c r="AK152" s="550"/>
      <c r="BD152" s="550"/>
    </row>
    <row r="153" spans="2:56" ht="15" customHeight="1">
      <c r="P153" s="550"/>
      <c r="AK153" s="550"/>
      <c r="BD153" s="550"/>
    </row>
    <row r="154" spans="2:56" ht="15" customHeight="1">
      <c r="P154" s="550"/>
      <c r="AK154" s="550"/>
      <c r="BD154" s="550"/>
    </row>
    <row r="155" spans="2:56" ht="15" customHeight="1">
      <c r="P155" s="550"/>
      <c r="AK155" s="550"/>
      <c r="BD155" s="550"/>
    </row>
    <row r="156" spans="2:56" ht="15" customHeight="1">
      <c r="P156" s="550"/>
      <c r="AK156" s="550"/>
      <c r="BD156" s="550"/>
    </row>
    <row r="157" spans="2:56" ht="15" customHeight="1">
      <c r="P157" s="550"/>
      <c r="AK157" s="550"/>
      <c r="BD157" s="550"/>
    </row>
    <row r="158" spans="2:56" ht="15" customHeight="1">
      <c r="P158" s="550"/>
      <c r="AK158" s="550"/>
      <c r="BD158" s="550"/>
    </row>
    <row r="159" spans="2:56" ht="15" customHeight="1">
      <c r="P159" s="550"/>
      <c r="AK159" s="550"/>
      <c r="BD159" s="550"/>
    </row>
    <row r="160" spans="2:56" ht="15" customHeight="1">
      <c r="P160" s="550"/>
      <c r="AK160" s="550"/>
      <c r="BD160" s="550"/>
    </row>
    <row r="161" spans="2:56" ht="15" customHeight="1">
      <c r="P161" s="550"/>
      <c r="AK161" s="550"/>
      <c r="BD161" s="550"/>
    </row>
    <row r="162" spans="2:56" ht="15" customHeight="1">
      <c r="P162" s="550"/>
      <c r="AK162" s="550"/>
      <c r="BD162" s="550"/>
    </row>
    <row r="163" spans="2:56" ht="15" customHeight="1">
      <c r="P163" s="550"/>
      <c r="AK163" s="550"/>
      <c r="BD163" s="550"/>
    </row>
    <row r="164" spans="2:56" ht="15" customHeight="1">
      <c r="P164" s="550"/>
      <c r="U164" s="198" t="s">
        <v>408</v>
      </c>
      <c r="V164" s="198" t="s">
        <v>418</v>
      </c>
      <c r="AK164" s="550"/>
      <c r="BD164" s="550"/>
    </row>
    <row r="165" spans="2:56" ht="15" customHeight="1">
      <c r="P165" s="550"/>
      <c r="U165" s="198" t="s">
        <v>404</v>
      </c>
      <c r="V165" t="s">
        <v>387</v>
      </c>
      <c r="W165" t="s">
        <v>412</v>
      </c>
      <c r="AK165" s="550"/>
      <c r="BD165" s="550"/>
    </row>
    <row r="166" spans="2:56" ht="15" customHeight="1">
      <c r="B166" t="s">
        <v>405</v>
      </c>
      <c r="C166" t="s">
        <v>418</v>
      </c>
      <c r="D166" s="34"/>
      <c r="P166" s="550"/>
      <c r="U166" s="200" t="s">
        <v>309</v>
      </c>
      <c r="V166">
        <v>1</v>
      </c>
      <c r="W166">
        <v>1</v>
      </c>
      <c r="AK166" s="550"/>
      <c r="BD166" s="550"/>
    </row>
    <row r="167" spans="2:56" ht="15" customHeight="1">
      <c r="B167" t="s">
        <v>404</v>
      </c>
      <c r="C167" t="s">
        <v>387</v>
      </c>
      <c r="D167" s="34" t="s">
        <v>412</v>
      </c>
      <c r="P167" s="550"/>
      <c r="U167" s="200" t="s">
        <v>357</v>
      </c>
      <c r="V167">
        <v>1</v>
      </c>
      <c r="W167">
        <v>1</v>
      </c>
      <c r="AK167" s="550"/>
      <c r="BD167" s="550"/>
    </row>
    <row r="168" spans="2:56" ht="15" customHeight="1">
      <c r="B168" s="525" t="s">
        <v>409</v>
      </c>
      <c r="C168">
        <v>2</v>
      </c>
      <c r="D168" s="34">
        <v>2</v>
      </c>
      <c r="P168" s="550"/>
      <c r="U168" s="200" t="s">
        <v>413</v>
      </c>
      <c r="V168">
        <v>1</v>
      </c>
      <c r="W168">
        <v>1</v>
      </c>
      <c r="AK168" s="550"/>
      <c r="BD168" s="550"/>
    </row>
    <row r="169" spans="2:56" ht="15" customHeight="1">
      <c r="B169" s="524" t="s">
        <v>406</v>
      </c>
      <c r="C169">
        <v>1</v>
      </c>
      <c r="D169" s="34">
        <v>1</v>
      </c>
      <c r="P169" s="550"/>
      <c r="U169" s="200" t="s">
        <v>409</v>
      </c>
      <c r="V169">
        <v>1</v>
      </c>
      <c r="W169">
        <v>1</v>
      </c>
      <c r="AK169" s="550"/>
      <c r="BD169" s="550"/>
    </row>
    <row r="170" spans="2:56" ht="15" customHeight="1">
      <c r="B170" s="523" t="s">
        <v>410</v>
      </c>
      <c r="C170">
        <v>2</v>
      </c>
      <c r="D170" s="34">
        <v>2</v>
      </c>
      <c r="P170" s="550"/>
      <c r="U170" s="200" t="s">
        <v>416</v>
      </c>
      <c r="V170">
        <v>2</v>
      </c>
      <c r="W170">
        <v>2</v>
      </c>
      <c r="AK170" s="550"/>
      <c r="AN170" s="198" t="s">
        <v>411</v>
      </c>
      <c r="AO170" s="198" t="s">
        <v>418</v>
      </c>
      <c r="BD170" s="550"/>
    </row>
    <row r="171" spans="2:56" ht="15" customHeight="1">
      <c r="B171" s="386" t="s">
        <v>407</v>
      </c>
      <c r="C171">
        <v>1</v>
      </c>
      <c r="D171" s="34">
        <v>1</v>
      </c>
      <c r="P171" s="550"/>
      <c r="U171" s="200" t="s">
        <v>412</v>
      </c>
      <c r="V171">
        <v>6</v>
      </c>
      <c r="W171">
        <v>6</v>
      </c>
      <c r="AK171" s="550"/>
      <c r="AN171" s="198" t="s">
        <v>404</v>
      </c>
      <c r="AO171" t="s">
        <v>387</v>
      </c>
      <c r="AP171" t="s">
        <v>412</v>
      </c>
      <c r="BD171" s="550"/>
    </row>
    <row r="172" spans="2:56" ht="15" customHeight="1">
      <c r="B172" s="200" t="s">
        <v>412</v>
      </c>
      <c r="C172">
        <v>6</v>
      </c>
      <c r="D172" s="34">
        <v>6</v>
      </c>
      <c r="P172" s="550"/>
      <c r="AK172" s="550"/>
      <c r="AN172" s="547" t="s">
        <v>414</v>
      </c>
      <c r="AO172">
        <v>1</v>
      </c>
      <c r="AP172">
        <v>1</v>
      </c>
      <c r="BD172" s="550"/>
    </row>
    <row r="173" spans="2:56" ht="15" customHeight="1">
      <c r="P173" s="550"/>
      <c r="AK173" s="550"/>
      <c r="AN173" s="547" t="s">
        <v>415</v>
      </c>
      <c r="AO173">
        <v>2</v>
      </c>
      <c r="AP173">
        <v>2</v>
      </c>
      <c r="BD173" s="550"/>
    </row>
    <row r="174" spans="2:56" ht="15" customHeight="1">
      <c r="P174" s="550"/>
      <c r="AK174" s="550"/>
      <c r="AN174" s="547" t="s">
        <v>417</v>
      </c>
      <c r="AO174">
        <v>1</v>
      </c>
      <c r="AP174">
        <v>1</v>
      </c>
      <c r="BD174" s="550"/>
    </row>
    <row r="175" spans="2:56" ht="15" customHeight="1">
      <c r="P175" s="550"/>
      <c r="AK175" s="550"/>
      <c r="AN175" s="547" t="s">
        <v>409</v>
      </c>
      <c r="AO175">
        <v>2</v>
      </c>
      <c r="AP175">
        <v>2</v>
      </c>
      <c r="BD175" s="550"/>
    </row>
    <row r="176" spans="2:56" ht="15" customHeight="1">
      <c r="P176" s="550"/>
      <c r="AK176" s="550"/>
      <c r="AN176" s="200" t="s">
        <v>412</v>
      </c>
      <c r="AO176">
        <v>6</v>
      </c>
      <c r="AP176">
        <v>6</v>
      </c>
      <c r="BD176" s="550"/>
    </row>
    <row r="177" spans="16:56" ht="15" customHeight="1">
      <c r="P177" s="550"/>
      <c r="AK177" s="550"/>
      <c r="BD177" s="550"/>
    </row>
    <row r="178" spans="16:56" ht="15" customHeight="1">
      <c r="P178" s="550"/>
      <c r="AK178" s="550"/>
      <c r="BD178" s="550"/>
    </row>
    <row r="179" spans="16:56" ht="15" customHeight="1">
      <c r="P179" s="550"/>
      <c r="AK179" s="550"/>
      <c r="BD179" s="550"/>
    </row>
    <row r="180" spans="16:56" ht="15" customHeight="1">
      <c r="P180" s="550"/>
      <c r="AK180" s="550"/>
      <c r="BD180" s="550"/>
    </row>
    <row r="181" spans="16:56" ht="15" customHeight="1">
      <c r="P181" s="550"/>
      <c r="AK181" s="550"/>
      <c r="BD181" s="550"/>
    </row>
    <row r="182" spans="16:56" ht="15" customHeight="1">
      <c r="P182" s="550"/>
      <c r="AK182" s="550"/>
      <c r="BD182" s="550"/>
    </row>
    <row r="183" spans="16:56" ht="15" customHeight="1">
      <c r="P183" s="550"/>
      <c r="AK183" s="550"/>
      <c r="BD183" s="550"/>
    </row>
    <row r="184" spans="16:56" ht="15" customHeight="1">
      <c r="P184" s="550"/>
      <c r="AK184" s="550"/>
      <c r="BD184" s="550"/>
    </row>
    <row r="185" spans="16:56" ht="15" customHeight="1">
      <c r="P185" s="550"/>
      <c r="AK185" s="550"/>
      <c r="BD185" s="550"/>
    </row>
    <row r="186" spans="16:56" ht="15" customHeight="1">
      <c r="P186" s="550"/>
      <c r="AK186" s="550"/>
      <c r="BD186" s="550"/>
    </row>
    <row r="187" spans="16:56" ht="15" customHeight="1">
      <c r="P187" s="550"/>
      <c r="AK187" s="550"/>
      <c r="BD187" s="550"/>
    </row>
    <row r="188" spans="16:56" ht="15" customHeight="1">
      <c r="P188" s="550"/>
      <c r="AK188" s="550"/>
      <c r="AP188" s="34"/>
      <c r="AQ188" s="34"/>
      <c r="AR188" s="34"/>
      <c r="BD188" s="550"/>
    </row>
    <row r="189" spans="16:56" ht="15" customHeight="1">
      <c r="P189" s="550"/>
      <c r="AK189" s="550"/>
      <c r="AQ189" s="34"/>
      <c r="AR189" s="34"/>
      <c r="BD189" s="550"/>
    </row>
    <row r="190" spans="16:56" ht="15" customHeight="1">
      <c r="P190" s="550"/>
      <c r="AK190" s="550"/>
      <c r="BD190" s="550"/>
    </row>
    <row r="191" spans="16:56" ht="15" customHeight="1">
      <c r="P191" s="550"/>
      <c r="AK191" s="550"/>
      <c r="BD191" s="550"/>
    </row>
    <row r="192" spans="16:56" ht="15" customHeight="1">
      <c r="P192" s="550"/>
      <c r="AK192" s="550"/>
      <c r="BD192" s="550"/>
    </row>
    <row r="193" spans="16:56" ht="15" customHeight="1">
      <c r="P193" s="550"/>
      <c r="AK193" s="550"/>
      <c r="BD193" s="550"/>
    </row>
    <row r="194" spans="16:56" ht="15" customHeight="1">
      <c r="P194" s="550"/>
      <c r="AK194" s="550"/>
      <c r="BD194" s="550"/>
    </row>
    <row r="195" spans="16:56" ht="15" customHeight="1">
      <c r="P195" s="550"/>
      <c r="AK195" s="550"/>
      <c r="BD195" s="550"/>
    </row>
    <row r="196" spans="16:56" ht="15" customHeight="1">
      <c r="P196" s="550"/>
      <c r="AK196" s="550"/>
      <c r="BD196" s="550"/>
    </row>
    <row r="197" spans="16:56" ht="15" customHeight="1">
      <c r="P197" s="550"/>
      <c r="AK197" s="550"/>
      <c r="BD197" s="550"/>
    </row>
    <row r="198" spans="16:56" ht="15" customHeight="1">
      <c r="P198" s="550"/>
      <c r="AK198" s="550"/>
      <c r="BD198" s="550"/>
    </row>
    <row r="199" spans="16:56" ht="15" customHeight="1">
      <c r="P199" s="550"/>
      <c r="AK199" s="550"/>
      <c r="BD199" s="550"/>
    </row>
    <row r="200" spans="16:56" ht="15" customHeight="1">
      <c r="P200" s="550"/>
      <c r="AK200" s="550"/>
      <c r="BD200" s="550"/>
    </row>
    <row r="201" spans="16:56" ht="15" customHeight="1">
      <c r="P201" s="550"/>
      <c r="AK201" s="550"/>
      <c r="BD201" s="550"/>
    </row>
    <row r="202" spans="16:56" ht="15" customHeight="1">
      <c r="P202" s="550"/>
      <c r="AK202" s="550"/>
      <c r="BD202" s="550"/>
    </row>
    <row r="203" spans="16:56" ht="15" customHeight="1">
      <c r="P203" s="550"/>
      <c r="AK203" s="550"/>
      <c r="AO203" s="34"/>
      <c r="AP203" s="34"/>
      <c r="AQ203" s="34"/>
      <c r="AR203" s="34"/>
      <c r="AS203" s="34"/>
      <c r="BD203" s="550"/>
    </row>
    <row r="204" spans="16:56" ht="15" customHeight="1">
      <c r="P204" s="550"/>
      <c r="AK204" s="550"/>
      <c r="BD204" s="550"/>
    </row>
    <row r="205" spans="16:56" ht="15" customHeight="1">
      <c r="P205" s="550"/>
      <c r="AK205" s="550"/>
      <c r="BD205" s="550"/>
    </row>
    <row r="206" spans="16:56" ht="15" customHeight="1">
      <c r="P206" s="550"/>
      <c r="AK206" s="550"/>
      <c r="BD206" s="550"/>
    </row>
    <row r="207" spans="16:56" ht="15" customHeight="1">
      <c r="P207" s="550"/>
      <c r="AK207" s="550"/>
      <c r="BD207" s="550"/>
    </row>
    <row r="208" spans="16:56" ht="15" customHeight="1">
      <c r="P208" s="550"/>
      <c r="AK208" s="550"/>
      <c r="BD208" s="550"/>
    </row>
    <row r="209" spans="16:56" ht="15" customHeight="1">
      <c r="P209" s="550"/>
      <c r="AK209" s="550"/>
      <c r="BD209" s="550"/>
    </row>
    <row r="210" spans="16:56" ht="15" customHeight="1">
      <c r="P210" s="550"/>
      <c r="AK210" s="550"/>
      <c r="BD210" s="550"/>
    </row>
    <row r="211" spans="16:56" ht="15" customHeight="1">
      <c r="P211" s="550"/>
      <c r="AK211" s="550"/>
      <c r="BD211" s="550"/>
    </row>
    <row r="212" spans="16:56" ht="15" customHeight="1">
      <c r="P212" s="550"/>
      <c r="AK212" s="550"/>
      <c r="BD212" s="550"/>
    </row>
    <row r="213" spans="16:56" ht="15" customHeight="1">
      <c r="P213" s="550"/>
      <c r="AK213" s="550"/>
      <c r="BD213" s="550"/>
    </row>
    <row r="214" spans="16:56" ht="15" customHeight="1">
      <c r="P214" s="550"/>
      <c r="AK214" s="550"/>
      <c r="BD214" s="550"/>
    </row>
    <row r="215" spans="16:56" ht="15" customHeight="1">
      <c r="P215" s="550"/>
      <c r="AK215" s="550"/>
      <c r="BD215" s="550"/>
    </row>
    <row r="216" spans="16:56" ht="15" customHeight="1">
      <c r="P216" s="550"/>
      <c r="AK216" s="550"/>
      <c r="BD216" s="550"/>
    </row>
    <row r="217" spans="16:56" ht="15" customHeight="1">
      <c r="P217" s="550"/>
      <c r="AK217" s="550"/>
      <c r="BD217" s="550"/>
    </row>
    <row r="218" spans="16:56" ht="15" customHeight="1">
      <c r="P218" s="550"/>
      <c r="AK218" s="550"/>
      <c r="BD218" s="550"/>
    </row>
    <row r="219" spans="16:56" ht="15" customHeight="1">
      <c r="P219" s="550"/>
      <c r="AK219" s="550"/>
      <c r="BD219" s="550"/>
    </row>
    <row r="220" spans="16:56" ht="15" customHeight="1">
      <c r="P220" s="550"/>
      <c r="AK220" s="550"/>
      <c r="BD220" s="550"/>
    </row>
    <row r="221" spans="16:56" ht="15" customHeight="1">
      <c r="P221" s="550"/>
      <c r="AK221" s="550"/>
      <c r="BD221" s="550"/>
    </row>
    <row r="222" spans="16:56" ht="15" customHeight="1">
      <c r="P222" s="550"/>
      <c r="AK222" s="550"/>
      <c r="BD222" s="550"/>
    </row>
    <row r="223" spans="16:56" ht="15" customHeight="1">
      <c r="P223" s="550"/>
      <c r="AK223" s="550"/>
      <c r="BD223" s="550"/>
    </row>
    <row r="224" spans="16:56" ht="15" customHeight="1">
      <c r="P224" s="550"/>
      <c r="AK224" s="550"/>
      <c r="BD224" s="550"/>
    </row>
    <row r="225" spans="16:56" ht="15" customHeight="1">
      <c r="P225" s="550"/>
      <c r="AK225" s="550"/>
      <c r="BD225" s="550"/>
    </row>
    <row r="226" spans="16:56" ht="15" customHeight="1">
      <c r="P226" s="550"/>
      <c r="AK226" s="550"/>
      <c r="BD226" s="550"/>
    </row>
    <row r="227" spans="16:56" ht="15" customHeight="1">
      <c r="P227" s="550"/>
      <c r="AK227" s="550"/>
      <c r="BD227" s="550"/>
    </row>
    <row r="228" spans="16:56" ht="15" customHeight="1">
      <c r="P228" s="550"/>
      <c r="AK228" s="550"/>
      <c r="BD228" s="550"/>
    </row>
    <row r="229" spans="16:56" ht="15" customHeight="1">
      <c r="P229" s="550"/>
      <c r="AK229" s="550"/>
      <c r="BD229" s="550"/>
    </row>
    <row r="230" spans="16:56" ht="15" customHeight="1">
      <c r="P230" s="550"/>
      <c r="AK230" s="550"/>
      <c r="BD230" s="550"/>
    </row>
    <row r="231" spans="16:56" ht="15" customHeight="1">
      <c r="P231" s="550"/>
      <c r="AK231" s="550"/>
      <c r="BD231" s="550"/>
    </row>
    <row r="232" spans="16:56" ht="15" customHeight="1">
      <c r="P232" s="550"/>
      <c r="AK232" s="550"/>
      <c r="BD232" s="550"/>
    </row>
    <row r="233" spans="16:56" ht="15" customHeight="1">
      <c r="P233" s="550"/>
      <c r="AK233" s="550"/>
      <c r="BD233" s="550"/>
    </row>
    <row r="234" spans="16:56" ht="15" customHeight="1">
      <c r="P234" s="550"/>
      <c r="AK234" s="550"/>
      <c r="BD234" s="550"/>
    </row>
    <row r="235" spans="16:56" ht="15" customHeight="1">
      <c r="P235" s="550"/>
      <c r="AK235" s="550"/>
      <c r="BD235" s="550"/>
    </row>
    <row r="236" spans="16:56" ht="15" customHeight="1">
      <c r="P236" s="550"/>
      <c r="AK236" s="550"/>
      <c r="BD236" s="550"/>
    </row>
    <row r="237" spans="16:56" ht="15" customHeight="1">
      <c r="P237" s="550"/>
      <c r="AK237" s="550"/>
      <c r="BD237" s="550"/>
    </row>
    <row r="238" spans="16:56" ht="15" customHeight="1">
      <c r="P238" s="550"/>
      <c r="AK238" s="550"/>
      <c r="BD238" s="550"/>
    </row>
    <row r="239" spans="16:56" ht="15" customHeight="1">
      <c r="P239" s="550"/>
      <c r="AK239" s="550"/>
      <c r="BD239" s="550"/>
    </row>
    <row r="240" spans="16:56" ht="15" customHeight="1">
      <c r="P240" s="550"/>
      <c r="AK240" s="550"/>
      <c r="BD240" s="550"/>
    </row>
    <row r="241" spans="16:56" ht="15" customHeight="1">
      <c r="P241" s="550"/>
      <c r="AK241" s="550"/>
      <c r="BD241" s="550"/>
    </row>
    <row r="242" spans="16:56" ht="15" customHeight="1">
      <c r="P242" s="550"/>
      <c r="AK242" s="550"/>
      <c r="BD242" s="550"/>
    </row>
    <row r="243" spans="16:56" ht="15" customHeight="1">
      <c r="P243" s="550"/>
      <c r="AK243" s="550"/>
      <c r="BD243" s="550"/>
    </row>
    <row r="244" spans="16:56" ht="15" customHeight="1">
      <c r="P244" s="550"/>
      <c r="AK244" s="550"/>
      <c r="BD244" s="550"/>
    </row>
    <row r="245" spans="16:56" ht="15" customHeight="1">
      <c r="P245" s="550"/>
      <c r="AK245" s="550"/>
      <c r="BD245" s="550"/>
    </row>
    <row r="246" spans="16:56" ht="15" customHeight="1">
      <c r="P246" s="550"/>
      <c r="AK246" s="550"/>
      <c r="BD246" s="550"/>
    </row>
    <row r="247" spans="16:56" ht="15" customHeight="1">
      <c r="P247" s="550"/>
      <c r="AK247" s="550"/>
      <c r="BD247" s="550"/>
    </row>
    <row r="248" spans="16:56" ht="15" customHeight="1">
      <c r="P248" s="550"/>
      <c r="AK248" s="550"/>
      <c r="BD248" s="550"/>
    </row>
    <row r="249" spans="16:56" ht="15" customHeight="1">
      <c r="P249" s="550"/>
      <c r="AK249" s="550"/>
      <c r="BD249" s="550"/>
    </row>
    <row r="250" spans="16:56" ht="15" customHeight="1">
      <c r="P250" s="550"/>
      <c r="AK250" s="550"/>
      <c r="BD250" s="550"/>
    </row>
    <row r="251" spans="16:56" ht="15" customHeight="1">
      <c r="P251" s="550"/>
      <c r="AK251" s="550"/>
      <c r="BD251" s="550"/>
    </row>
    <row r="252" spans="16:56" ht="15" customHeight="1">
      <c r="P252" s="550"/>
      <c r="AK252" s="550"/>
      <c r="BD252" s="550"/>
    </row>
    <row r="253" spans="16:56" ht="15" customHeight="1">
      <c r="P253" s="550"/>
      <c r="AK253" s="550"/>
      <c r="BD253" s="550"/>
    </row>
    <row r="254" spans="16:56" ht="15" customHeight="1">
      <c r="P254" s="550"/>
      <c r="AK254" s="550"/>
      <c r="BD254" s="550"/>
    </row>
    <row r="255" spans="16:56" ht="15" customHeight="1">
      <c r="P255" s="550"/>
      <c r="AK255" s="550"/>
      <c r="BD255" s="550"/>
    </row>
    <row r="256" spans="16:56" ht="15" customHeight="1">
      <c r="P256" s="550"/>
      <c r="AK256" s="550"/>
      <c r="BD256" s="550"/>
    </row>
    <row r="257" spans="16:56" ht="15" customHeight="1">
      <c r="P257" s="550"/>
      <c r="AK257" s="550"/>
      <c r="BD257" s="550"/>
    </row>
    <row r="258" spans="16:56" ht="15" customHeight="1">
      <c r="P258" s="550"/>
      <c r="AK258" s="550"/>
      <c r="BD258" s="550"/>
    </row>
    <row r="259" spans="16:56" ht="15" customHeight="1">
      <c r="P259" s="550"/>
      <c r="AK259" s="550"/>
      <c r="BD259" s="550"/>
    </row>
    <row r="260" spans="16:56" ht="15" customHeight="1">
      <c r="P260" s="550"/>
      <c r="AK260" s="550"/>
      <c r="BD260" s="550"/>
    </row>
    <row r="261" spans="16:56" ht="15" customHeight="1">
      <c r="P261" s="550"/>
      <c r="AK261" s="550"/>
      <c r="BD261" s="550"/>
    </row>
    <row r="262" spans="16:56" ht="15" customHeight="1">
      <c r="P262" s="550"/>
      <c r="AK262" s="550"/>
      <c r="BD262" s="550"/>
    </row>
    <row r="263" spans="16:56" ht="15" customHeight="1">
      <c r="P263" s="550"/>
      <c r="AK263" s="550"/>
      <c r="BD263" s="550"/>
    </row>
    <row r="264" spans="16:56" ht="15" customHeight="1">
      <c r="P264" s="550"/>
      <c r="AK264" s="550"/>
      <c r="BD264" s="550"/>
    </row>
    <row r="265" spans="16:56" ht="15" customHeight="1">
      <c r="P265" s="550"/>
      <c r="AK265" s="550"/>
      <c r="BD265" s="550"/>
    </row>
    <row r="266" spans="16:56" ht="15" customHeight="1">
      <c r="P266" s="550"/>
      <c r="AK266" s="550"/>
      <c r="BD266" s="550"/>
    </row>
    <row r="267" spans="16:56" ht="15" customHeight="1">
      <c r="P267" s="550"/>
      <c r="AK267" s="550"/>
      <c r="BD267" s="550"/>
    </row>
    <row r="268" spans="16:56" ht="15" customHeight="1">
      <c r="P268" s="550"/>
      <c r="AK268" s="550"/>
      <c r="BD268" s="550"/>
    </row>
    <row r="269" spans="16:56" ht="15" customHeight="1">
      <c r="P269" s="550"/>
      <c r="AK269" s="550"/>
      <c r="BD269" s="550"/>
    </row>
    <row r="270" spans="16:56" ht="15" customHeight="1">
      <c r="P270" s="550"/>
      <c r="AK270" s="550"/>
      <c r="BD270" s="550"/>
    </row>
    <row r="271" spans="16:56" ht="15" customHeight="1">
      <c r="P271" s="550"/>
      <c r="AK271" s="550"/>
      <c r="BD271" s="550"/>
    </row>
    <row r="272" spans="16:56" ht="15" customHeight="1">
      <c r="P272" s="550"/>
      <c r="AK272" s="550"/>
      <c r="BD272" s="550"/>
    </row>
    <row r="273" spans="16:56" ht="15" customHeight="1">
      <c r="P273" s="550"/>
      <c r="AK273" s="550"/>
      <c r="BD273" s="550"/>
    </row>
    <row r="274" spans="16:56" ht="15" customHeight="1">
      <c r="P274" s="550"/>
      <c r="AK274" s="550"/>
      <c r="BD274" s="550"/>
    </row>
    <row r="275" spans="16:56" ht="15" customHeight="1">
      <c r="P275" s="550"/>
      <c r="AK275" s="550"/>
      <c r="BD275" s="550"/>
    </row>
    <row r="276" spans="16:56" ht="15" customHeight="1">
      <c r="P276" s="550"/>
      <c r="AK276" s="550"/>
      <c r="BD276" s="550"/>
    </row>
    <row r="277" spans="16:56" ht="15" customHeight="1">
      <c r="P277" s="550"/>
      <c r="AK277" s="550"/>
      <c r="BD277" s="550"/>
    </row>
    <row r="278" spans="16:56" ht="15" customHeight="1">
      <c r="P278" s="550"/>
      <c r="AK278" s="550"/>
      <c r="BD278" s="550"/>
    </row>
    <row r="279" spans="16:56" ht="15" customHeight="1">
      <c r="P279" s="550"/>
      <c r="AK279" s="550"/>
      <c r="BD279" s="550"/>
    </row>
    <row r="280" spans="16:56" ht="15" customHeight="1">
      <c r="P280" s="550"/>
      <c r="AK280" s="550"/>
      <c r="BD280" s="550"/>
    </row>
    <row r="281" spans="16:56" ht="15" customHeight="1">
      <c r="P281" s="550"/>
      <c r="AK281" s="550"/>
      <c r="BD281" s="550"/>
    </row>
    <row r="282" spans="16:56" ht="15" customHeight="1">
      <c r="P282" s="550"/>
      <c r="AK282" s="550"/>
      <c r="BD282" s="550"/>
    </row>
    <row r="283" spans="16:56" ht="15" customHeight="1">
      <c r="P283" s="550"/>
      <c r="AK283" s="550"/>
      <c r="BD283" s="550"/>
    </row>
    <row r="284" spans="16:56" ht="15" customHeight="1">
      <c r="P284" s="550"/>
      <c r="AK284" s="550"/>
      <c r="BD284" s="550"/>
    </row>
    <row r="285" spans="16:56" ht="15" customHeight="1">
      <c r="P285" s="550"/>
      <c r="AK285" s="550"/>
      <c r="BD285" s="550"/>
    </row>
    <row r="286" spans="16:56" ht="15" customHeight="1">
      <c r="P286" s="550"/>
      <c r="AK286" s="550"/>
      <c r="BD286" s="550"/>
    </row>
    <row r="287" spans="16:56" ht="15" customHeight="1">
      <c r="P287" s="550"/>
      <c r="AK287" s="550"/>
      <c r="BD287" s="550"/>
    </row>
    <row r="288" spans="16:56" ht="15" customHeight="1">
      <c r="P288" s="550"/>
      <c r="AK288" s="550"/>
      <c r="BD288" s="550"/>
    </row>
    <row r="289" spans="16:56" ht="15" customHeight="1">
      <c r="P289" s="550"/>
      <c r="AK289" s="550"/>
      <c r="BD289" s="550"/>
    </row>
    <row r="290" spans="16:56" ht="15" customHeight="1">
      <c r="P290" s="550"/>
      <c r="AK290" s="550"/>
      <c r="BD290" s="550"/>
    </row>
    <row r="291" spans="16:56" ht="15" customHeight="1">
      <c r="P291" s="550"/>
      <c r="AK291" s="550"/>
      <c r="BD291" s="550"/>
    </row>
    <row r="292" spans="16:56" ht="15" customHeight="1">
      <c r="P292" s="550"/>
      <c r="AK292" s="550"/>
      <c r="BD292" s="550"/>
    </row>
    <row r="293" spans="16:56" ht="15" customHeight="1">
      <c r="P293" s="550"/>
      <c r="AK293" s="550"/>
      <c r="BD293" s="550"/>
    </row>
    <row r="294" spans="16:56" ht="15" customHeight="1">
      <c r="P294" s="550"/>
      <c r="AK294" s="550"/>
      <c r="BD294" s="550"/>
    </row>
    <row r="295" spans="16:56" ht="15" customHeight="1">
      <c r="P295" s="550"/>
      <c r="AK295" s="550"/>
      <c r="BD295" s="550"/>
    </row>
    <row r="296" spans="16:56" ht="15" customHeight="1">
      <c r="P296" s="550"/>
      <c r="AK296" s="550"/>
      <c r="BD296" s="550"/>
    </row>
    <row r="297" spans="16:56" ht="15" customHeight="1">
      <c r="P297" s="550"/>
      <c r="AK297" s="550"/>
      <c r="BD297" s="550"/>
    </row>
    <row r="298" spans="16:56" ht="15" customHeight="1">
      <c r="P298" s="550"/>
      <c r="AK298" s="550"/>
      <c r="BD298" s="550"/>
    </row>
    <row r="299" spans="16:56" ht="15" customHeight="1">
      <c r="P299" s="550"/>
      <c r="AK299" s="550"/>
      <c r="BD299" s="550"/>
    </row>
    <row r="300" spans="16:56" ht="15" customHeight="1">
      <c r="P300" s="550"/>
      <c r="AK300" s="550"/>
      <c r="BD300" s="550"/>
    </row>
    <row r="301" spans="16:56" ht="15" customHeight="1">
      <c r="P301" s="550"/>
      <c r="AK301" s="550"/>
      <c r="BD301" s="550"/>
    </row>
    <row r="302" spans="16:56" ht="15" customHeight="1">
      <c r="P302" s="550"/>
      <c r="AK302" s="550"/>
      <c r="BD302" s="550"/>
    </row>
    <row r="303" spans="16:56" ht="15" customHeight="1">
      <c r="P303" s="550"/>
      <c r="AK303" s="550"/>
      <c r="BD303" s="550"/>
    </row>
    <row r="304" spans="16:56" ht="15" customHeight="1">
      <c r="P304" s="550"/>
      <c r="AK304" s="550"/>
      <c r="BD304" s="550"/>
    </row>
    <row r="305" spans="16:56" ht="15" customHeight="1">
      <c r="P305" s="550"/>
      <c r="AK305" s="550"/>
      <c r="BD305" s="550"/>
    </row>
    <row r="306" spans="16:56" ht="15" customHeight="1">
      <c r="P306" s="550"/>
      <c r="AK306" s="550"/>
      <c r="BD306" s="550"/>
    </row>
    <row r="307" spans="16:56" ht="15" customHeight="1">
      <c r="P307" s="550"/>
      <c r="AK307" s="550"/>
      <c r="BD307" s="550"/>
    </row>
    <row r="308" spans="16:56" ht="15" customHeight="1">
      <c r="P308" s="550"/>
      <c r="AK308" s="550"/>
      <c r="BD308" s="550"/>
    </row>
    <row r="309" spans="16:56" ht="15" customHeight="1">
      <c r="P309" s="550"/>
      <c r="AK309" s="550"/>
      <c r="BD309" s="550"/>
    </row>
    <row r="310" spans="16:56" ht="15" customHeight="1">
      <c r="P310" s="550"/>
      <c r="AK310" s="550"/>
      <c r="BD310" s="550"/>
    </row>
    <row r="311" spans="16:56" ht="15" customHeight="1">
      <c r="P311" s="550"/>
      <c r="AK311" s="550"/>
      <c r="BD311" s="550"/>
    </row>
    <row r="312" spans="16:56" ht="15" customHeight="1">
      <c r="P312" s="550"/>
      <c r="AK312" s="550"/>
      <c r="BD312" s="550"/>
    </row>
    <row r="313" spans="16:56" ht="15" customHeight="1">
      <c r="P313" s="550"/>
      <c r="AK313" s="550"/>
      <c r="BD313" s="550"/>
    </row>
    <row r="314" spans="16:56" ht="15" customHeight="1">
      <c r="P314" s="550"/>
      <c r="AK314" s="550"/>
      <c r="BD314" s="550"/>
    </row>
    <row r="315" spans="16:56" ht="15" customHeight="1">
      <c r="P315" s="550"/>
      <c r="AK315" s="550"/>
      <c r="BD315" s="550"/>
    </row>
    <row r="316" spans="16:56" ht="15" customHeight="1">
      <c r="P316" s="550"/>
      <c r="AK316" s="550"/>
      <c r="BD316" s="550"/>
    </row>
    <row r="317" spans="16:56" ht="15" customHeight="1">
      <c r="P317" s="550"/>
      <c r="AK317" s="550"/>
      <c r="BD317" s="550"/>
    </row>
    <row r="318" spans="16:56" ht="15" customHeight="1">
      <c r="P318" s="550"/>
      <c r="AK318" s="550"/>
      <c r="BD318" s="550"/>
    </row>
    <row r="319" spans="16:56" ht="15" customHeight="1">
      <c r="P319" s="550"/>
      <c r="AK319" s="550"/>
      <c r="BD319" s="550"/>
    </row>
    <row r="320" spans="16:56" ht="15" customHeight="1">
      <c r="P320" s="550"/>
      <c r="AK320" s="550"/>
      <c r="BD320" s="550"/>
    </row>
    <row r="321" spans="16:56" ht="15" customHeight="1">
      <c r="P321" s="550"/>
      <c r="AK321" s="550"/>
      <c r="BD321" s="550"/>
    </row>
    <row r="322" spans="16:56" ht="15" customHeight="1">
      <c r="P322" s="550"/>
      <c r="AK322" s="550"/>
      <c r="BD322" s="550"/>
    </row>
    <row r="323" spans="16:56" ht="15" customHeight="1">
      <c r="P323" s="550"/>
      <c r="AK323" s="550"/>
      <c r="BD323" s="550"/>
    </row>
    <row r="324" spans="16:56" ht="15" customHeight="1">
      <c r="P324" s="550"/>
      <c r="AK324" s="550"/>
      <c r="BD324" s="550"/>
    </row>
    <row r="325" spans="16:56" ht="15" customHeight="1">
      <c r="P325" s="550"/>
      <c r="AK325" s="550"/>
      <c r="BD325" s="550"/>
    </row>
    <row r="326" spans="16:56" ht="15" customHeight="1">
      <c r="P326" s="550"/>
      <c r="AK326" s="550"/>
      <c r="BD326" s="550"/>
    </row>
    <row r="327" spans="16:56" ht="15" customHeight="1">
      <c r="P327" s="550"/>
      <c r="AK327" s="550"/>
      <c r="BD327" s="550"/>
    </row>
    <row r="328" spans="16:56" ht="15" customHeight="1">
      <c r="P328" s="550"/>
      <c r="AK328" s="550"/>
      <c r="BD328" s="550"/>
    </row>
    <row r="329" spans="16:56" ht="15" customHeight="1">
      <c r="P329" s="550"/>
      <c r="AK329" s="550"/>
      <c r="BD329" s="550"/>
    </row>
    <row r="330" spans="16:56" ht="15" customHeight="1">
      <c r="P330" s="550"/>
      <c r="AK330" s="550"/>
      <c r="BD330" s="550"/>
    </row>
    <row r="331" spans="16:56" ht="15" customHeight="1">
      <c r="P331" s="550"/>
      <c r="AK331" s="550"/>
      <c r="BD331" s="550"/>
    </row>
    <row r="332" spans="16:56" ht="15" customHeight="1">
      <c r="P332" s="550"/>
      <c r="AK332" s="550"/>
      <c r="BD332" s="550"/>
    </row>
    <row r="333" spans="16:56" ht="15" customHeight="1">
      <c r="P333" s="550"/>
      <c r="AK333" s="550"/>
      <c r="BD333" s="550"/>
    </row>
    <row r="334" spans="16:56" ht="15" customHeight="1">
      <c r="P334" s="550"/>
      <c r="AK334" s="550"/>
      <c r="BD334" s="550"/>
    </row>
    <row r="335" spans="16:56" ht="15" customHeight="1">
      <c r="P335" s="550"/>
      <c r="AK335" s="550"/>
      <c r="BD335" s="550"/>
    </row>
    <row r="336" spans="16:56" ht="15" customHeight="1">
      <c r="P336" s="550"/>
      <c r="AK336" s="550"/>
      <c r="BD336" s="550"/>
    </row>
    <row r="337" spans="16:56" ht="15" customHeight="1">
      <c r="P337" s="550"/>
      <c r="AK337" s="550"/>
      <c r="BD337" s="550"/>
    </row>
    <row r="338" spans="16:56" ht="15" customHeight="1">
      <c r="P338" s="550"/>
      <c r="AK338" s="550"/>
      <c r="BD338" s="550"/>
    </row>
    <row r="339" spans="16:56" ht="15" customHeight="1">
      <c r="P339" s="550"/>
      <c r="AK339" s="550"/>
      <c r="BD339" s="550"/>
    </row>
    <row r="340" spans="16:56" ht="15" customHeight="1">
      <c r="P340" s="550"/>
      <c r="AK340" s="550"/>
      <c r="BD340" s="550"/>
    </row>
    <row r="341" spans="16:56" ht="15" customHeight="1">
      <c r="P341" s="550"/>
      <c r="AK341" s="550"/>
      <c r="BD341" s="550"/>
    </row>
    <row r="342" spans="16:56" ht="15" customHeight="1">
      <c r="P342" s="550"/>
      <c r="AK342" s="550"/>
      <c r="BD342" s="550"/>
    </row>
    <row r="343" spans="16:56" ht="15" customHeight="1">
      <c r="P343" s="550"/>
      <c r="AK343" s="550"/>
      <c r="BD343" s="550"/>
    </row>
    <row r="344" spans="16:56" ht="15" customHeight="1">
      <c r="P344" s="550"/>
      <c r="AK344" s="550"/>
      <c r="BD344" s="550"/>
    </row>
    <row r="345" spans="16:56" ht="15" customHeight="1">
      <c r="P345" s="550"/>
      <c r="AK345" s="550"/>
      <c r="BD345" s="550"/>
    </row>
    <row r="346" spans="16:56" ht="15" customHeight="1">
      <c r="P346" s="550"/>
      <c r="AK346" s="550"/>
      <c r="BD346" s="550"/>
    </row>
    <row r="347" spans="16:56" ht="15" customHeight="1">
      <c r="P347" s="550"/>
      <c r="AK347" s="550"/>
      <c r="BD347" s="550"/>
    </row>
    <row r="348" spans="16:56" ht="15" customHeight="1">
      <c r="P348" s="550"/>
      <c r="AK348" s="550"/>
      <c r="BD348" s="550"/>
    </row>
    <row r="349" spans="16:56" ht="15" customHeight="1">
      <c r="P349" s="550"/>
      <c r="AK349" s="550"/>
      <c r="BD349" s="550"/>
    </row>
    <row r="350" spans="16:56" ht="15" customHeight="1">
      <c r="P350" s="550"/>
      <c r="AK350" s="550"/>
      <c r="BD350" s="550"/>
    </row>
    <row r="351" spans="16:56" ht="15" customHeight="1">
      <c r="P351" s="550"/>
      <c r="AK351" s="550"/>
      <c r="BD351" s="550"/>
    </row>
    <row r="352" spans="16:56" ht="15" customHeight="1">
      <c r="P352" s="550"/>
      <c r="AK352" s="550"/>
      <c r="BD352" s="550"/>
    </row>
    <row r="353" spans="16:56" ht="15" customHeight="1">
      <c r="P353" s="550"/>
      <c r="AK353" s="550"/>
      <c r="BD353" s="550"/>
    </row>
    <row r="354" spans="16:56" ht="15" customHeight="1">
      <c r="P354" s="550"/>
      <c r="AK354" s="550"/>
      <c r="BD354" s="550"/>
    </row>
    <row r="355" spans="16:56" ht="15" customHeight="1">
      <c r="P355" s="550"/>
      <c r="AK355" s="550"/>
      <c r="BD355" s="550"/>
    </row>
    <row r="356" spans="16:56" ht="15" customHeight="1">
      <c r="P356" s="550"/>
      <c r="AK356" s="550"/>
      <c r="BD356" s="550"/>
    </row>
    <row r="357" spans="16:56" ht="15" customHeight="1">
      <c r="P357" s="550"/>
      <c r="AK357" s="550"/>
      <c r="BD357" s="550"/>
    </row>
    <row r="358" spans="16:56" ht="15" customHeight="1">
      <c r="P358" s="550"/>
      <c r="AK358" s="550"/>
      <c r="BD358" s="550"/>
    </row>
    <row r="359" spans="16:56" ht="15" customHeight="1">
      <c r="P359" s="550"/>
      <c r="AK359" s="550"/>
      <c r="BD359" s="550"/>
    </row>
    <row r="360" spans="16:56" ht="15" customHeight="1">
      <c r="P360" s="550"/>
      <c r="AK360" s="550"/>
      <c r="BD360" s="550"/>
    </row>
    <row r="361" spans="16:56" ht="15" customHeight="1">
      <c r="P361" s="550"/>
      <c r="AK361" s="550"/>
      <c r="BD361" s="550"/>
    </row>
    <row r="362" spans="16:56" ht="15" customHeight="1">
      <c r="P362" s="550"/>
      <c r="AK362" s="550"/>
      <c r="BD362" s="550"/>
    </row>
    <row r="363" spans="16:56" ht="15" customHeight="1">
      <c r="P363" s="550"/>
      <c r="AK363" s="550"/>
      <c r="BD363" s="550"/>
    </row>
    <row r="364" spans="16:56" ht="15" customHeight="1">
      <c r="P364" s="550"/>
      <c r="AK364" s="550"/>
      <c r="BD364" s="550"/>
    </row>
    <row r="365" spans="16:56" ht="15" customHeight="1">
      <c r="P365" s="550"/>
      <c r="AK365" s="550"/>
      <c r="BD365" s="550"/>
    </row>
    <row r="366" spans="16:56" ht="15" customHeight="1">
      <c r="P366" s="550"/>
      <c r="AK366" s="550"/>
      <c r="BD366" s="550"/>
    </row>
    <row r="367" spans="16:56" ht="15" customHeight="1">
      <c r="P367" s="550"/>
      <c r="AK367" s="550"/>
      <c r="BD367" s="550"/>
    </row>
    <row r="368" spans="16:56" ht="15" customHeight="1">
      <c r="P368" s="550"/>
      <c r="AK368" s="550"/>
      <c r="BD368" s="550"/>
    </row>
    <row r="369" spans="16:56" ht="15" customHeight="1">
      <c r="P369" s="550"/>
      <c r="AK369" s="550"/>
      <c r="BD369" s="550"/>
    </row>
    <row r="370" spans="16:56" ht="15" customHeight="1">
      <c r="P370" s="550"/>
      <c r="AK370" s="550"/>
      <c r="BD370" s="550"/>
    </row>
    <row r="371" spans="16:56" ht="15" customHeight="1">
      <c r="P371" s="550"/>
      <c r="AK371" s="550"/>
      <c r="BD371" s="550"/>
    </row>
    <row r="372" spans="16:56" ht="15" customHeight="1">
      <c r="P372" s="550"/>
      <c r="AK372" s="550"/>
      <c r="BD372" s="550"/>
    </row>
    <row r="373" spans="16:56" ht="15" customHeight="1">
      <c r="P373" s="550"/>
      <c r="AK373" s="550"/>
      <c r="BD373" s="550"/>
    </row>
    <row r="374" spans="16:56" ht="15" customHeight="1">
      <c r="P374" s="550"/>
      <c r="AK374" s="550"/>
      <c r="BD374" s="550"/>
    </row>
    <row r="375" spans="16:56" ht="15" customHeight="1">
      <c r="P375" s="550"/>
      <c r="AK375" s="550"/>
      <c r="BD375" s="550"/>
    </row>
    <row r="376" spans="16:56" ht="15" customHeight="1">
      <c r="P376" s="550"/>
      <c r="AK376" s="550"/>
      <c r="BD376" s="550"/>
    </row>
    <row r="377" spans="16:56" ht="15" customHeight="1">
      <c r="P377" s="550"/>
      <c r="AK377" s="550"/>
      <c r="BD377" s="550"/>
    </row>
    <row r="378" spans="16:56" ht="15" customHeight="1">
      <c r="P378" s="550"/>
      <c r="AK378" s="550"/>
      <c r="BD378" s="550"/>
    </row>
    <row r="379" spans="16:56" ht="15" customHeight="1">
      <c r="P379" s="550"/>
      <c r="AK379" s="550"/>
      <c r="BD379" s="550"/>
    </row>
    <row r="380" spans="16:56" ht="15" customHeight="1">
      <c r="P380" s="550"/>
      <c r="AK380" s="550"/>
      <c r="BD380" s="550"/>
    </row>
    <row r="381" spans="16:56" ht="15" customHeight="1">
      <c r="P381" s="550"/>
      <c r="AK381" s="550"/>
      <c r="BD381" s="550"/>
    </row>
    <row r="382" spans="16:56" ht="15" customHeight="1">
      <c r="P382" s="550"/>
      <c r="AK382" s="550"/>
      <c r="BD382" s="550"/>
    </row>
    <row r="383" spans="16:56" ht="15" customHeight="1">
      <c r="P383" s="550"/>
      <c r="AK383" s="550"/>
      <c r="BD383" s="550"/>
    </row>
    <row r="384" spans="16:56" ht="15" customHeight="1">
      <c r="P384" s="550"/>
      <c r="AK384" s="550"/>
      <c r="BD384" s="550"/>
    </row>
    <row r="385" spans="16:56" ht="15" customHeight="1">
      <c r="P385" s="550"/>
      <c r="AK385" s="550"/>
      <c r="BD385" s="550"/>
    </row>
    <row r="386" spans="16:56" ht="15" customHeight="1">
      <c r="P386" s="550"/>
      <c r="AK386" s="550"/>
      <c r="BD386" s="550"/>
    </row>
    <row r="387" spans="16:56" ht="15" customHeight="1">
      <c r="P387" s="550"/>
      <c r="AK387" s="550"/>
      <c r="BD387" s="550"/>
    </row>
    <row r="388" spans="16:56" ht="15" customHeight="1">
      <c r="P388" s="550"/>
      <c r="AK388" s="550"/>
      <c r="BD388" s="550"/>
    </row>
    <row r="389" spans="16:56" ht="15" customHeight="1">
      <c r="P389" s="550"/>
      <c r="AK389" s="550"/>
      <c r="BD389" s="550"/>
    </row>
    <row r="390" spans="16:56" ht="15" customHeight="1">
      <c r="P390" s="550"/>
      <c r="AK390" s="550"/>
      <c r="BD390" s="550"/>
    </row>
    <row r="391" spans="16:56" ht="15" customHeight="1">
      <c r="P391" s="550"/>
      <c r="AK391" s="550"/>
      <c r="BD391" s="550"/>
    </row>
    <row r="392" spans="16:56" ht="15" customHeight="1">
      <c r="P392" s="550"/>
      <c r="AK392" s="550"/>
      <c r="BD392" s="550"/>
    </row>
    <row r="393" spans="16:56" ht="15" customHeight="1">
      <c r="P393" s="550"/>
      <c r="AK393" s="550"/>
      <c r="BD393" s="550"/>
    </row>
    <row r="394" spans="16:56" ht="15" customHeight="1">
      <c r="P394" s="550"/>
      <c r="AK394" s="550"/>
      <c r="BD394" s="550"/>
    </row>
    <row r="395" spans="16:56" ht="15" customHeight="1">
      <c r="P395" s="550"/>
      <c r="AK395" s="550"/>
      <c r="BD395" s="550"/>
    </row>
    <row r="396" spans="16:56" ht="15" customHeight="1">
      <c r="P396" s="550"/>
      <c r="AK396" s="550"/>
      <c r="BD396" s="550"/>
    </row>
    <row r="397" spans="16:56" ht="15" customHeight="1">
      <c r="P397" s="550"/>
      <c r="AK397" s="550"/>
      <c r="BD397" s="550"/>
    </row>
    <row r="398" spans="16:56" ht="15" customHeight="1">
      <c r="P398" s="550"/>
      <c r="AK398" s="550"/>
      <c r="BD398" s="550"/>
    </row>
    <row r="399" spans="16:56" ht="15" customHeight="1">
      <c r="P399" s="550"/>
      <c r="AK399" s="550"/>
      <c r="BD399" s="550"/>
    </row>
    <row r="400" spans="16:56" ht="15" customHeight="1">
      <c r="P400" s="550"/>
      <c r="AK400" s="550"/>
      <c r="BD400" s="550"/>
    </row>
    <row r="401" spans="16:56" ht="15" customHeight="1">
      <c r="P401" s="550"/>
      <c r="AK401" s="550"/>
      <c r="BD401" s="550"/>
    </row>
    <row r="402" spans="16:56" ht="15" customHeight="1">
      <c r="P402" s="550"/>
      <c r="AK402" s="550"/>
      <c r="BD402" s="550"/>
    </row>
    <row r="403" spans="16:56" ht="15" customHeight="1">
      <c r="P403" s="550"/>
      <c r="AK403" s="550"/>
      <c r="BD403" s="550"/>
    </row>
    <row r="404" spans="16:56" ht="15" customHeight="1">
      <c r="P404" s="550"/>
      <c r="AK404" s="550"/>
      <c r="BD404" s="550"/>
    </row>
    <row r="405" spans="16:56" ht="15" customHeight="1">
      <c r="P405" s="550"/>
      <c r="AK405" s="550"/>
      <c r="BD405" s="550"/>
    </row>
    <row r="406" spans="16:56" ht="15" customHeight="1">
      <c r="P406" s="550"/>
      <c r="AK406" s="550"/>
      <c r="BD406" s="550"/>
    </row>
    <row r="407" spans="16:56" ht="15" customHeight="1">
      <c r="P407" s="550"/>
      <c r="AK407" s="550"/>
      <c r="BD407" s="550"/>
    </row>
    <row r="408" spans="16:56" ht="15" customHeight="1">
      <c r="P408" s="550"/>
      <c r="AK408" s="550"/>
      <c r="BD408" s="550"/>
    </row>
    <row r="409" spans="16:56" ht="15" customHeight="1">
      <c r="P409" s="550"/>
      <c r="AK409" s="550"/>
      <c r="BD409" s="550"/>
    </row>
    <row r="410" spans="16:56" ht="15" customHeight="1">
      <c r="P410" s="550"/>
      <c r="AK410" s="550"/>
      <c r="BD410" s="550"/>
    </row>
    <row r="411" spans="16:56" ht="15" customHeight="1">
      <c r="P411" s="550"/>
      <c r="AK411" s="550"/>
      <c r="BD411" s="550"/>
    </row>
    <row r="412" spans="16:56" ht="15" customHeight="1">
      <c r="P412" s="550"/>
      <c r="AK412" s="550"/>
      <c r="BD412" s="550"/>
    </row>
    <row r="413" spans="16:56" ht="15" customHeight="1">
      <c r="P413" s="550"/>
      <c r="AK413" s="550"/>
      <c r="BD413" s="550"/>
    </row>
    <row r="414" spans="16:56" ht="15" customHeight="1">
      <c r="P414" s="550"/>
      <c r="AK414" s="550"/>
      <c r="BD414" s="550"/>
    </row>
    <row r="415" spans="16:56" ht="15" customHeight="1">
      <c r="P415" s="550"/>
      <c r="AK415" s="550"/>
      <c r="BD415" s="550"/>
    </row>
    <row r="416" spans="16:56" ht="15" customHeight="1">
      <c r="P416" s="550"/>
      <c r="AK416" s="550"/>
      <c r="BD416" s="550"/>
    </row>
    <row r="417" spans="16:56" ht="15" customHeight="1">
      <c r="P417" s="550"/>
      <c r="AK417" s="550"/>
      <c r="BD417" s="550"/>
    </row>
    <row r="418" spans="16:56" ht="15" customHeight="1">
      <c r="P418" s="550"/>
      <c r="AK418" s="550"/>
      <c r="BD418" s="550"/>
    </row>
    <row r="419" spans="16:56" ht="15" customHeight="1">
      <c r="P419" s="550"/>
      <c r="AK419" s="550"/>
      <c r="BD419" s="550"/>
    </row>
    <row r="420" spans="16:56" ht="15" customHeight="1">
      <c r="P420" s="550"/>
      <c r="AK420" s="550"/>
      <c r="BD420" s="550"/>
    </row>
    <row r="421" spans="16:56" ht="15" customHeight="1">
      <c r="P421" s="550"/>
      <c r="AK421" s="550"/>
      <c r="BD421" s="550"/>
    </row>
    <row r="422" spans="16:56" ht="15" customHeight="1">
      <c r="P422" s="550"/>
      <c r="AK422" s="550"/>
      <c r="BD422" s="550"/>
    </row>
    <row r="423" spans="16:56" ht="15" customHeight="1">
      <c r="P423" s="550"/>
      <c r="AK423" s="550"/>
      <c r="BD423" s="550"/>
    </row>
    <row r="424" spans="16:56" ht="15" customHeight="1">
      <c r="P424" s="550"/>
      <c r="AK424" s="550"/>
      <c r="BD424" s="550"/>
    </row>
    <row r="425" spans="16:56" ht="15" customHeight="1">
      <c r="P425" s="550"/>
      <c r="AK425" s="550"/>
      <c r="BD425" s="550"/>
    </row>
    <row r="426" spans="16:56" ht="15" customHeight="1">
      <c r="P426" s="550"/>
      <c r="AK426" s="550"/>
      <c r="BD426" s="550"/>
    </row>
    <row r="427" spans="16:56" ht="15" customHeight="1">
      <c r="P427" s="550"/>
      <c r="AK427" s="550"/>
      <c r="BD427" s="550"/>
    </row>
    <row r="428" spans="16:56" ht="15" customHeight="1">
      <c r="P428" s="550"/>
      <c r="AK428" s="550"/>
      <c r="BD428" s="550"/>
    </row>
    <row r="429" spans="16:56" ht="15" customHeight="1">
      <c r="P429" s="550"/>
      <c r="BD429" s="550"/>
    </row>
    <row r="430" spans="16:56" ht="15" customHeight="1">
      <c r="P430" s="550"/>
      <c r="BD430" s="550"/>
    </row>
    <row r="431" spans="16:56" ht="15" customHeight="1">
      <c r="P431" s="550"/>
      <c r="BD431" s="550"/>
    </row>
    <row r="432" spans="16:56" ht="15" customHeight="1">
      <c r="P432" s="550"/>
      <c r="BD432" s="550"/>
    </row>
    <row r="433" spans="16:56" ht="15" customHeight="1">
      <c r="P433" s="550"/>
      <c r="BD433" s="550"/>
    </row>
    <row r="434" spans="16:56" ht="15" customHeight="1">
      <c r="P434" s="550"/>
      <c r="BD434" s="550"/>
    </row>
    <row r="435" spans="16:56" ht="15" customHeight="1">
      <c r="P435" s="550"/>
      <c r="BD435" s="550"/>
    </row>
    <row r="436" spans="16:56" ht="15" customHeight="1">
      <c r="P436" s="550"/>
      <c r="BD436" s="550"/>
    </row>
    <row r="437" spans="16:56" ht="15" customHeight="1">
      <c r="P437" s="550"/>
      <c r="BD437" s="550"/>
    </row>
    <row r="438" spans="16:56" ht="15" customHeight="1">
      <c r="P438" s="550"/>
      <c r="BD438" s="550"/>
    </row>
    <row r="439" spans="16:56" ht="15" customHeight="1">
      <c r="P439" s="550"/>
      <c r="BD439" s="550"/>
    </row>
    <row r="440" spans="16:56" ht="15" customHeight="1">
      <c r="P440" s="550"/>
      <c r="BD440" s="550"/>
    </row>
    <row r="441" spans="16:56" ht="15" customHeight="1">
      <c r="P441" s="550"/>
      <c r="BD441" s="550"/>
    </row>
    <row r="442" spans="16:56" ht="15" customHeight="1">
      <c r="P442" s="550"/>
      <c r="BD442" s="550"/>
    </row>
    <row r="443" spans="16:56" ht="15" customHeight="1">
      <c r="P443" s="550"/>
      <c r="BD443" s="550"/>
    </row>
    <row r="444" spans="16:56" ht="15" customHeight="1">
      <c r="P444" s="550"/>
      <c r="BD444" s="550"/>
    </row>
    <row r="445" spans="16:56" ht="15" customHeight="1">
      <c r="P445" s="550"/>
      <c r="BD445" s="550"/>
    </row>
    <row r="446" spans="16:56" ht="15" customHeight="1">
      <c r="BD446" s="550"/>
    </row>
    <row r="447" spans="16:56" ht="15" customHeight="1">
      <c r="BD447" s="550"/>
    </row>
    <row r="448" spans="16:56" ht="15" customHeight="1">
      <c r="BD448" s="550"/>
    </row>
    <row r="449" spans="56:56" ht="15" customHeight="1">
      <c r="BD449" s="550"/>
    </row>
    <row r="450" spans="56:56" ht="15" customHeight="1">
      <c r="BD450" s="550"/>
    </row>
    <row r="451" spans="56:56" ht="15" customHeight="1">
      <c r="BD451" s="550"/>
    </row>
    <row r="452" spans="56:56" ht="15" customHeight="1">
      <c r="BD452" s="550"/>
    </row>
    <row r="453" spans="56:56" ht="15" customHeight="1">
      <c r="BD453" s="550"/>
    </row>
    <row r="454" spans="56:56" ht="15" customHeight="1">
      <c r="BD454" s="550"/>
    </row>
    <row r="455" spans="56:56" ht="15" customHeight="1">
      <c r="BD455" s="550"/>
    </row>
    <row r="456" spans="56:56" ht="15" customHeight="1">
      <c r="BD456" s="550"/>
    </row>
    <row r="457" spans="56:56" ht="15" customHeight="1">
      <c r="BD457" s="550"/>
    </row>
    <row r="458" spans="56:56" ht="15" customHeight="1">
      <c r="BD458" s="550"/>
    </row>
    <row r="459" spans="56:56" ht="15" customHeight="1">
      <c r="BD459" s="550"/>
    </row>
    <row r="460" spans="56:56" ht="15" customHeight="1">
      <c r="BD460" s="550"/>
    </row>
    <row r="461" spans="56:56" ht="15" customHeight="1">
      <c r="BD461" s="550"/>
    </row>
    <row r="462" spans="56:56" ht="15" customHeight="1">
      <c r="BD462" s="550"/>
    </row>
    <row r="463" spans="56:56" ht="15" customHeight="1">
      <c r="BD463" s="550"/>
    </row>
    <row r="464" spans="56:56" ht="15" customHeight="1">
      <c r="BD464" s="550"/>
    </row>
    <row r="465" spans="56:56" ht="15" customHeight="1">
      <c r="BD465" s="550"/>
    </row>
    <row r="466" spans="56:56" ht="15" customHeight="1">
      <c r="BD466" s="550"/>
    </row>
    <row r="467" spans="56:56" ht="15" customHeight="1">
      <c r="BD467" s="550"/>
    </row>
    <row r="468" spans="56:56" ht="15" customHeight="1">
      <c r="BD468" s="550"/>
    </row>
    <row r="469" spans="56:56" ht="15" customHeight="1">
      <c r="BD469" s="550"/>
    </row>
    <row r="470" spans="56:56" ht="15" customHeight="1">
      <c r="BD470" s="550"/>
    </row>
    <row r="471" spans="56:56" ht="15" customHeight="1">
      <c r="BD471" s="550"/>
    </row>
    <row r="472" spans="56:56" ht="15" customHeight="1">
      <c r="BD472" s="550"/>
    </row>
    <row r="473" spans="56:56" ht="15" customHeight="1">
      <c r="BD473" s="550"/>
    </row>
    <row r="474" spans="56:56" ht="15" customHeight="1">
      <c r="BD474" s="550"/>
    </row>
    <row r="475" spans="56:56" ht="15" customHeight="1">
      <c r="BD475" s="550"/>
    </row>
    <row r="476" spans="56:56" ht="15" customHeight="1">
      <c r="BD476" s="550"/>
    </row>
    <row r="477" spans="56:56" ht="15" customHeight="1">
      <c r="BD477" s="550"/>
    </row>
    <row r="478" spans="56:56" ht="15" customHeight="1">
      <c r="BD478" s="550"/>
    </row>
    <row r="479" spans="56:56" ht="15" customHeight="1">
      <c r="BD479" s="550"/>
    </row>
    <row r="480" spans="56:56" ht="15" customHeight="1">
      <c r="BD480" s="550"/>
    </row>
    <row r="481" spans="56:56" ht="15" customHeight="1">
      <c r="BD481" s="550"/>
    </row>
    <row r="482" spans="56:56" ht="15" customHeight="1">
      <c r="BD482" s="550"/>
    </row>
    <row r="483" spans="56:56" ht="15" customHeight="1">
      <c r="BD483" s="550"/>
    </row>
    <row r="484" spans="56:56" ht="15" customHeight="1">
      <c r="BD484" s="550"/>
    </row>
    <row r="485" spans="56:56" ht="15" customHeight="1">
      <c r="BD485" s="550"/>
    </row>
    <row r="486" spans="56:56" ht="15" customHeight="1">
      <c r="BD486" s="550"/>
    </row>
    <row r="487" spans="56:56" ht="15" customHeight="1">
      <c r="BD487" s="550"/>
    </row>
    <row r="488" spans="56:56" ht="15" customHeight="1">
      <c r="BD488" s="550"/>
    </row>
    <row r="489" spans="56:56" ht="15" customHeight="1">
      <c r="BD489" s="550"/>
    </row>
    <row r="490" spans="56:56" ht="15" customHeight="1">
      <c r="BD490" s="550"/>
    </row>
    <row r="491" spans="56:56" ht="15" customHeight="1">
      <c r="BD491" s="550"/>
    </row>
    <row r="492" spans="56:56" ht="15" customHeight="1">
      <c r="BD492" s="550"/>
    </row>
    <row r="493" spans="56:56" ht="15" customHeight="1">
      <c r="BD493" s="550"/>
    </row>
    <row r="494" spans="56:56" ht="15" customHeight="1">
      <c r="BD494" s="550"/>
    </row>
    <row r="495" spans="56:56" ht="15" customHeight="1">
      <c r="BD495" s="550"/>
    </row>
    <row r="496" spans="56:56" ht="15" customHeight="1">
      <c r="BD496" s="550"/>
    </row>
    <row r="497" spans="56:56" ht="15" customHeight="1">
      <c r="BD497" s="550"/>
    </row>
    <row r="498" spans="56:56" ht="15" customHeight="1">
      <c r="BD498" s="550"/>
    </row>
    <row r="499" spans="56:56" ht="15" customHeight="1">
      <c r="BD499" s="550"/>
    </row>
    <row r="500" spans="56:56" ht="15" customHeight="1">
      <c r="BD500" s="550"/>
    </row>
    <row r="501" spans="56:56" ht="15" customHeight="1">
      <c r="BD501" s="550"/>
    </row>
    <row r="502" spans="56:56" ht="15" customHeight="1">
      <c r="BD502" s="550"/>
    </row>
    <row r="503" spans="56:56" ht="15" customHeight="1">
      <c r="BD503" s="550"/>
    </row>
    <row r="504" spans="56:56" ht="15" customHeight="1">
      <c r="BD504" s="550"/>
    </row>
    <row r="505" spans="56:56" ht="15" customHeight="1">
      <c r="BD505" s="550"/>
    </row>
    <row r="506" spans="56:56" ht="15" customHeight="1">
      <c r="BD506" s="550"/>
    </row>
    <row r="507" spans="56:56" ht="15" customHeight="1">
      <c r="BD507" s="550"/>
    </row>
    <row r="508" spans="56:56" ht="15" customHeight="1">
      <c r="BD508" s="550"/>
    </row>
    <row r="509" spans="56:56" ht="15" customHeight="1">
      <c r="BD509" s="550"/>
    </row>
    <row r="510" spans="56:56" ht="15" customHeight="1">
      <c r="BD510" s="550"/>
    </row>
    <row r="511" spans="56:56" ht="15" customHeight="1">
      <c r="BD511" s="550"/>
    </row>
    <row r="512" spans="56:56" ht="15" customHeight="1">
      <c r="BD512" s="550"/>
    </row>
    <row r="513" spans="56:56" ht="15" customHeight="1">
      <c r="BD513" s="550"/>
    </row>
    <row r="514" spans="56:56" ht="15" customHeight="1">
      <c r="BD514" s="550"/>
    </row>
    <row r="515" spans="56:56" ht="15" customHeight="1">
      <c r="BD515" s="550"/>
    </row>
    <row r="516" spans="56:56" ht="15" customHeight="1">
      <c r="BD516" s="550"/>
    </row>
    <row r="517" spans="56:56" ht="15" customHeight="1">
      <c r="BD517" s="550"/>
    </row>
    <row r="518" spans="56:56" ht="15" customHeight="1">
      <c r="BD518" s="550"/>
    </row>
    <row r="519" spans="56:56" ht="15" customHeight="1">
      <c r="BD519" s="550"/>
    </row>
    <row r="520" spans="56:56" ht="15" customHeight="1">
      <c r="BD520" s="550"/>
    </row>
    <row r="521" spans="56:56" ht="15" customHeight="1">
      <c r="BD521" s="550"/>
    </row>
    <row r="522" spans="56:56" ht="15" customHeight="1">
      <c r="BD522" s="550"/>
    </row>
    <row r="523" spans="56:56" ht="15" customHeight="1">
      <c r="BD523" s="550"/>
    </row>
    <row r="524" spans="56:56" ht="15" customHeight="1">
      <c r="BD524" s="550"/>
    </row>
    <row r="525" spans="56:56" ht="15" customHeight="1">
      <c r="BD525" s="550"/>
    </row>
    <row r="526" spans="56:56" ht="15" customHeight="1">
      <c r="BD526" s="550"/>
    </row>
    <row r="527" spans="56:56" ht="15" customHeight="1">
      <c r="BD527" s="550"/>
    </row>
    <row r="528" spans="56:56" ht="15" customHeight="1">
      <c r="BD528" s="550"/>
    </row>
    <row r="529" spans="56:56" ht="15" customHeight="1">
      <c r="BD529" s="550"/>
    </row>
    <row r="530" spans="56:56" ht="15" customHeight="1">
      <c r="BD530" s="550"/>
    </row>
    <row r="531" spans="56:56" ht="15" customHeight="1">
      <c r="BD531" s="550"/>
    </row>
    <row r="532" spans="56:56" ht="15" customHeight="1">
      <c r="BD532" s="550"/>
    </row>
    <row r="533" spans="56:56" ht="15" customHeight="1">
      <c r="BD533" s="550"/>
    </row>
    <row r="534" spans="56:56" ht="15" customHeight="1">
      <c r="BD534" s="550"/>
    </row>
    <row r="535" spans="56:56" ht="15" customHeight="1">
      <c r="BD535" s="550"/>
    </row>
    <row r="536" spans="56:56" ht="15" customHeight="1">
      <c r="BD536" s="550"/>
    </row>
    <row r="537" spans="56:56" ht="15" customHeight="1">
      <c r="BD537" s="550"/>
    </row>
    <row r="538" spans="56:56" ht="15" customHeight="1">
      <c r="BD538" s="550"/>
    </row>
    <row r="539" spans="56:56" ht="15" customHeight="1">
      <c r="BD539" s="550"/>
    </row>
    <row r="540" spans="56:56" ht="15" customHeight="1">
      <c r="BD540" s="550"/>
    </row>
    <row r="541" spans="56:56" ht="15" customHeight="1">
      <c r="BD541" s="550"/>
    </row>
    <row r="542" spans="56:56" ht="15" customHeight="1">
      <c r="BD542" s="550"/>
    </row>
    <row r="543" spans="56:56" ht="15" customHeight="1">
      <c r="BD543" s="550"/>
    </row>
    <row r="544" spans="56:56" ht="15" customHeight="1">
      <c r="BD544" s="550"/>
    </row>
    <row r="545" spans="56:56" ht="15" customHeight="1">
      <c r="BD545" s="550"/>
    </row>
    <row r="546" spans="56:56" ht="15" customHeight="1">
      <c r="BD546" s="550"/>
    </row>
    <row r="547" spans="56:56" ht="15" customHeight="1">
      <c r="BD547" s="550"/>
    </row>
    <row r="548" spans="56:56" ht="15" customHeight="1">
      <c r="BD548" s="550"/>
    </row>
    <row r="549" spans="56:56" ht="15" customHeight="1">
      <c r="BD549" s="550"/>
    </row>
    <row r="550" spans="56:56" ht="15" customHeight="1">
      <c r="BD550" s="550"/>
    </row>
    <row r="551" spans="56:56" ht="15" customHeight="1">
      <c r="BD551" s="550"/>
    </row>
    <row r="552" spans="56:56" ht="15" customHeight="1">
      <c r="BD552" s="550"/>
    </row>
    <row r="553" spans="56:56" ht="15" customHeight="1">
      <c r="BD553" s="550"/>
    </row>
    <row r="554" spans="56:56" ht="15" customHeight="1">
      <c r="BD554" s="550"/>
    </row>
    <row r="555" spans="56:56" ht="15" customHeight="1">
      <c r="BD555" s="550"/>
    </row>
    <row r="556" spans="56:56" ht="15" customHeight="1">
      <c r="BD556" s="550"/>
    </row>
    <row r="557" spans="56:56" ht="15" customHeight="1">
      <c r="BD557" s="550"/>
    </row>
    <row r="558" spans="56:56" ht="15" customHeight="1">
      <c r="BD558" s="550"/>
    </row>
    <row r="559" spans="56:56" ht="15" customHeight="1">
      <c r="BD559" s="550"/>
    </row>
    <row r="560" spans="56:56" ht="15" customHeight="1">
      <c r="BD560" s="550"/>
    </row>
    <row r="561" spans="56:56" ht="15" customHeight="1">
      <c r="BD561" s="550"/>
    </row>
    <row r="562" spans="56:56" ht="15" customHeight="1">
      <c r="BD562" s="550"/>
    </row>
    <row r="563" spans="56:56" ht="15" customHeight="1">
      <c r="BD563" s="550"/>
    </row>
    <row r="564" spans="56:56" ht="15" customHeight="1">
      <c r="BD564" s="550"/>
    </row>
    <row r="565" spans="56:56" ht="15" customHeight="1">
      <c r="BD565" s="550"/>
    </row>
    <row r="566" spans="56:56" ht="15" customHeight="1">
      <c r="BD566" s="550"/>
    </row>
    <row r="567" spans="56:56" ht="15" customHeight="1">
      <c r="BD567" s="550"/>
    </row>
    <row r="568" spans="56:56" ht="15" customHeight="1">
      <c r="BD568" s="550"/>
    </row>
    <row r="569" spans="56:56" ht="15" customHeight="1">
      <c r="BD569" s="550"/>
    </row>
    <row r="570" spans="56:56" ht="15" customHeight="1">
      <c r="BD570" s="550"/>
    </row>
    <row r="571" spans="56:56" ht="15" customHeight="1">
      <c r="BD571" s="550"/>
    </row>
    <row r="572" spans="56:56" ht="15" customHeight="1">
      <c r="BD572" s="550"/>
    </row>
    <row r="573" spans="56:56" ht="15" customHeight="1">
      <c r="BD573" s="550"/>
    </row>
    <row r="574" spans="56:56" ht="15" customHeight="1">
      <c r="BD574" s="550"/>
    </row>
    <row r="575" spans="56:56" ht="15" customHeight="1">
      <c r="BD575" s="550"/>
    </row>
    <row r="576" spans="56:56" ht="15" customHeight="1">
      <c r="BD576" s="550"/>
    </row>
    <row r="577" spans="56:56" ht="15" customHeight="1">
      <c r="BD577" s="550"/>
    </row>
    <row r="578" spans="56:56" ht="15" customHeight="1">
      <c r="BD578" s="550"/>
    </row>
    <row r="579" spans="56:56" ht="15" customHeight="1">
      <c r="BD579" s="550"/>
    </row>
    <row r="580" spans="56:56" ht="15" customHeight="1">
      <c r="BD580" s="550"/>
    </row>
    <row r="581" spans="56:56" ht="15" customHeight="1">
      <c r="BD581" s="550"/>
    </row>
    <row r="582" spans="56:56" ht="15" customHeight="1">
      <c r="BD582" s="550"/>
    </row>
    <row r="583" spans="56:56" ht="15" customHeight="1">
      <c r="BD583" s="550"/>
    </row>
    <row r="584" spans="56:56" ht="15" customHeight="1">
      <c r="BD584" s="550"/>
    </row>
    <row r="585" spans="56:56" ht="15" customHeight="1">
      <c r="BD585" s="550"/>
    </row>
    <row r="586" spans="56:56" ht="15" customHeight="1">
      <c r="BD586" s="550"/>
    </row>
    <row r="587" spans="56:56" ht="15" customHeight="1">
      <c r="BD587" s="550"/>
    </row>
    <row r="588" spans="56:56" ht="15" customHeight="1">
      <c r="BD588" s="550"/>
    </row>
    <row r="589" spans="56:56" ht="15" customHeight="1">
      <c r="BD589" s="550"/>
    </row>
    <row r="590" spans="56:56" ht="15" customHeight="1">
      <c r="BD590" s="550"/>
    </row>
    <row r="591" spans="56:56" ht="15" customHeight="1">
      <c r="BD591" s="550"/>
    </row>
    <row r="592" spans="56:56" ht="15" customHeight="1">
      <c r="BD592" s="550"/>
    </row>
    <row r="593" spans="56:56" ht="15" customHeight="1">
      <c r="BD593" s="550"/>
    </row>
    <row r="594" spans="56:56" ht="15" customHeight="1">
      <c r="BD594" s="550"/>
    </row>
    <row r="595" spans="56:56" ht="15" customHeight="1">
      <c r="BD595" s="550"/>
    </row>
    <row r="596" spans="56:56" ht="15" customHeight="1">
      <c r="BD596" s="550"/>
    </row>
    <row r="597" spans="56:56" ht="15" customHeight="1">
      <c r="BD597" s="550"/>
    </row>
    <row r="598" spans="56:56" ht="15" customHeight="1">
      <c r="BD598" s="550"/>
    </row>
    <row r="599" spans="56:56" ht="15" customHeight="1">
      <c r="BD599" s="550"/>
    </row>
    <row r="600" spans="56:56" ht="15" customHeight="1">
      <c r="BD600" s="550"/>
    </row>
    <row r="601" spans="56:56" ht="15" customHeight="1">
      <c r="BD601" s="550"/>
    </row>
    <row r="602" spans="56:56" ht="15" customHeight="1">
      <c r="BD602" s="550"/>
    </row>
    <row r="603" spans="56:56" ht="15" customHeight="1">
      <c r="BD603" s="550"/>
    </row>
    <row r="604" spans="56:56" ht="15" customHeight="1">
      <c r="BD604" s="550"/>
    </row>
    <row r="605" spans="56:56" ht="15" customHeight="1">
      <c r="BD605" s="550"/>
    </row>
    <row r="606" spans="56:56" ht="15" customHeight="1">
      <c r="BD606" s="550"/>
    </row>
    <row r="607" spans="56:56" ht="15" customHeight="1">
      <c r="BD607" s="550"/>
    </row>
    <row r="608" spans="56:56" ht="15" customHeight="1">
      <c r="BD608" s="550"/>
    </row>
    <row r="609" spans="56:56" ht="15" customHeight="1">
      <c r="BD609" s="550"/>
    </row>
    <row r="610" spans="56:56" ht="15" customHeight="1">
      <c r="BD610" s="550"/>
    </row>
    <row r="611" spans="56:56" ht="15" customHeight="1">
      <c r="BD611" s="550"/>
    </row>
    <row r="612" spans="56:56" ht="15" customHeight="1">
      <c r="BD612" s="550"/>
    </row>
    <row r="613" spans="56:56" ht="15" customHeight="1">
      <c r="BD613" s="550"/>
    </row>
    <row r="614" spans="56:56" ht="15" customHeight="1">
      <c r="BD614" s="550"/>
    </row>
    <row r="615" spans="56:56" ht="15" customHeight="1">
      <c r="BD615" s="550"/>
    </row>
    <row r="616" spans="56:56" ht="15" customHeight="1">
      <c r="BD616" s="550"/>
    </row>
    <row r="617" spans="56:56" ht="15" customHeight="1">
      <c r="BD617" s="550"/>
    </row>
    <row r="618" spans="56:56" ht="15" customHeight="1">
      <c r="BD618" s="550"/>
    </row>
    <row r="619" spans="56:56" ht="15" customHeight="1">
      <c r="BD619" s="550"/>
    </row>
    <row r="620" spans="56:56" ht="15" customHeight="1">
      <c r="BD620" s="550"/>
    </row>
    <row r="621" spans="56:56" ht="15" customHeight="1">
      <c r="BD621" s="550"/>
    </row>
    <row r="622" spans="56:56" ht="15" customHeight="1">
      <c r="BD622" s="550"/>
    </row>
    <row r="623" spans="56:56" ht="15" customHeight="1">
      <c r="BD623" s="550"/>
    </row>
    <row r="624" spans="56:56" ht="15" customHeight="1">
      <c r="BD624" s="550"/>
    </row>
    <row r="625" spans="56:56" ht="15" customHeight="1">
      <c r="BD625" s="550"/>
    </row>
    <row r="626" spans="56:56" ht="15" customHeight="1">
      <c r="BD626" s="550"/>
    </row>
    <row r="627" spans="56:56" ht="15" customHeight="1">
      <c r="BD627" s="550"/>
    </row>
    <row r="628" spans="56:56" ht="15" customHeight="1">
      <c r="BD628" s="550"/>
    </row>
    <row r="629" spans="56:56" ht="15" customHeight="1">
      <c r="BD629" s="550"/>
    </row>
    <row r="630" spans="56:56" ht="15" customHeight="1">
      <c r="BD630" s="550"/>
    </row>
    <row r="631" spans="56:56" ht="15" customHeight="1">
      <c r="BD631" s="550"/>
    </row>
    <row r="632" spans="56:56" ht="15" customHeight="1">
      <c r="BD632" s="550"/>
    </row>
    <row r="633" spans="56:56" ht="15" customHeight="1">
      <c r="BD633" s="550"/>
    </row>
    <row r="634" spans="56:56" ht="15" customHeight="1">
      <c r="BD634" s="550"/>
    </row>
    <row r="635" spans="56:56" ht="15" customHeight="1">
      <c r="BD635" s="550"/>
    </row>
    <row r="636" spans="56:56" ht="15" customHeight="1">
      <c r="BD636" s="550"/>
    </row>
    <row r="637" spans="56:56" ht="15" customHeight="1">
      <c r="BD637" s="550"/>
    </row>
    <row r="638" spans="56:56" ht="15" customHeight="1">
      <c r="BD638" s="550"/>
    </row>
    <row r="639" spans="56:56" ht="15" customHeight="1">
      <c r="BD639" s="550"/>
    </row>
    <row r="640" spans="56:56" ht="15" customHeight="1">
      <c r="BD640" s="550"/>
    </row>
    <row r="641" spans="56:56" ht="15" customHeight="1">
      <c r="BD641" s="550"/>
    </row>
    <row r="642" spans="56:56" ht="15" customHeight="1">
      <c r="BD642" s="550"/>
    </row>
    <row r="643" spans="56:56" ht="15" customHeight="1">
      <c r="BD643" s="550"/>
    </row>
    <row r="644" spans="56:56" ht="15" customHeight="1">
      <c r="BD644" s="550"/>
    </row>
    <row r="645" spans="56:56" ht="15" customHeight="1">
      <c r="BD645" s="550"/>
    </row>
    <row r="646" spans="56:56" ht="15" customHeight="1">
      <c r="BD646" s="550"/>
    </row>
    <row r="647" spans="56:56" ht="15" customHeight="1">
      <c r="BD647" s="550"/>
    </row>
    <row r="648" spans="56:56" ht="15" customHeight="1">
      <c r="BD648" s="550"/>
    </row>
    <row r="649" spans="56:56" ht="15" customHeight="1">
      <c r="BD649" s="550"/>
    </row>
    <row r="650" spans="56:56" ht="15" customHeight="1">
      <c r="BD650" s="550"/>
    </row>
    <row r="651" spans="56:56" ht="15" customHeight="1">
      <c r="BD651" s="550"/>
    </row>
    <row r="652" spans="56:56" ht="15" customHeight="1">
      <c r="BD652" s="550"/>
    </row>
    <row r="653" spans="56:56" ht="15" customHeight="1">
      <c r="BD653" s="550"/>
    </row>
    <row r="654" spans="56:56" ht="15" customHeight="1">
      <c r="BD654" s="550"/>
    </row>
    <row r="655" spans="56:56" ht="15" customHeight="1">
      <c r="BD655" s="550"/>
    </row>
    <row r="656" spans="56:56" ht="15" customHeight="1">
      <c r="BD656" s="550"/>
    </row>
    <row r="657" spans="56:56" ht="15" customHeight="1">
      <c r="BD657" s="550"/>
    </row>
    <row r="658" spans="56:56" ht="15" customHeight="1">
      <c r="BD658" s="550"/>
    </row>
    <row r="659" spans="56:56" ht="15" customHeight="1">
      <c r="BD659" s="550"/>
    </row>
    <row r="660" spans="56:56" ht="15" customHeight="1">
      <c r="BD660" s="550"/>
    </row>
    <row r="661" spans="56:56" ht="15" customHeight="1">
      <c r="BD661" s="550"/>
    </row>
    <row r="662" spans="56:56" ht="15" customHeight="1">
      <c r="BD662" s="550"/>
    </row>
    <row r="663" spans="56:56" ht="15" customHeight="1">
      <c r="BD663" s="550"/>
    </row>
    <row r="664" spans="56:56" ht="15" customHeight="1">
      <c r="BD664" s="550"/>
    </row>
    <row r="665" spans="56:56" ht="15" customHeight="1">
      <c r="BD665" s="550"/>
    </row>
    <row r="666" spans="56:56" ht="15" customHeight="1">
      <c r="BD666" s="550"/>
    </row>
    <row r="667" spans="56:56" ht="15" customHeight="1">
      <c r="BD667" s="550"/>
    </row>
    <row r="668" spans="56:56" ht="15" customHeight="1">
      <c r="BD668" s="550"/>
    </row>
    <row r="669" spans="56:56" ht="15" customHeight="1">
      <c r="BD669" s="550"/>
    </row>
    <row r="670" spans="56:56" ht="15" customHeight="1">
      <c r="BD670" s="550"/>
    </row>
    <row r="671" spans="56:56" ht="15" customHeight="1">
      <c r="BD671" s="550"/>
    </row>
    <row r="672" spans="56:56" ht="15" customHeight="1">
      <c r="BD672" s="550"/>
    </row>
    <row r="673" spans="56:56" ht="15" customHeight="1">
      <c r="BD673" s="550"/>
    </row>
    <row r="674" spans="56:56" ht="15" customHeight="1">
      <c r="BD674" s="550"/>
    </row>
    <row r="675" spans="56:56" ht="15" customHeight="1">
      <c r="BD675" s="550"/>
    </row>
    <row r="676" spans="56:56" ht="15" customHeight="1">
      <c r="BD676" s="550"/>
    </row>
    <row r="677" spans="56:56" ht="15" customHeight="1">
      <c r="BD677" s="550"/>
    </row>
    <row r="678" spans="56:56" ht="15" customHeight="1">
      <c r="BD678" s="550"/>
    </row>
    <row r="679" spans="56:56" ht="15" customHeight="1">
      <c r="BD679" s="550"/>
    </row>
    <row r="680" spans="56:56" ht="15" customHeight="1">
      <c r="BD680" s="550"/>
    </row>
    <row r="681" spans="56:56" ht="15" customHeight="1">
      <c r="BD681" s="550"/>
    </row>
    <row r="682" spans="56:56" ht="15" customHeight="1">
      <c r="BD682" s="550"/>
    </row>
    <row r="683" spans="56:56" ht="15" customHeight="1">
      <c r="BD683" s="550"/>
    </row>
    <row r="684" spans="56:56" ht="15" customHeight="1">
      <c r="BD684" s="550"/>
    </row>
    <row r="685" spans="56:56" ht="15" customHeight="1">
      <c r="BD685" s="550"/>
    </row>
    <row r="686" spans="56:56" ht="15" customHeight="1">
      <c r="BD686" s="550"/>
    </row>
    <row r="687" spans="56:56" ht="15" customHeight="1">
      <c r="BD687" s="550"/>
    </row>
    <row r="688" spans="56:56" ht="15" customHeight="1">
      <c r="BD688" s="550"/>
    </row>
    <row r="689" spans="56:56" ht="15" customHeight="1">
      <c r="BD689" s="550"/>
    </row>
    <row r="690" spans="56:56" ht="15" customHeight="1">
      <c r="BD690" s="550"/>
    </row>
    <row r="691" spans="56:56" ht="15" customHeight="1">
      <c r="BD691" s="550"/>
    </row>
    <row r="692" spans="56:56" ht="15" customHeight="1">
      <c r="BD692" s="550"/>
    </row>
    <row r="693" spans="56:56" ht="15" customHeight="1">
      <c r="BD693" s="550"/>
    </row>
    <row r="694" spans="56:56" ht="15" customHeight="1">
      <c r="BD694" s="550"/>
    </row>
    <row r="695" spans="56:56" ht="15" customHeight="1">
      <c r="BD695" s="550"/>
    </row>
    <row r="696" spans="56:56" ht="15" customHeight="1">
      <c r="BD696" s="550"/>
    </row>
    <row r="697" spans="56:56" ht="15" customHeight="1">
      <c r="BD697" s="550"/>
    </row>
    <row r="698" spans="56:56" ht="15" customHeight="1">
      <c r="BD698" s="550"/>
    </row>
    <row r="699" spans="56:56" ht="15" customHeight="1">
      <c r="BD699" s="550"/>
    </row>
    <row r="700" spans="56:56" ht="15" customHeight="1">
      <c r="BD700" s="550"/>
    </row>
    <row r="701" spans="56:56" ht="15" customHeight="1">
      <c r="BD701" s="550"/>
    </row>
    <row r="702" spans="56:56" ht="15" customHeight="1">
      <c r="BD702" s="550"/>
    </row>
    <row r="703" spans="56:56" ht="15" customHeight="1">
      <c r="BD703" s="550"/>
    </row>
    <row r="704" spans="56:56" ht="15" customHeight="1">
      <c r="BD704" s="550"/>
    </row>
    <row r="705" spans="56:56" ht="15" customHeight="1">
      <c r="BD705" s="550"/>
    </row>
    <row r="706" spans="56:56" ht="15" customHeight="1">
      <c r="BD706" s="550"/>
    </row>
    <row r="707" spans="56:56" ht="15" customHeight="1">
      <c r="BD707" s="550"/>
    </row>
    <row r="708" spans="56:56" ht="15" customHeight="1">
      <c r="BD708" s="550"/>
    </row>
    <row r="709" spans="56:56" ht="15" customHeight="1">
      <c r="BD709" s="550"/>
    </row>
    <row r="710" spans="56:56" ht="15" customHeight="1">
      <c r="BD710" s="550"/>
    </row>
    <row r="711" spans="56:56" ht="15" customHeight="1">
      <c r="BD711" s="550"/>
    </row>
    <row r="712" spans="56:56" ht="15" customHeight="1">
      <c r="BD712" s="550"/>
    </row>
    <row r="713" spans="56:56" ht="15" customHeight="1">
      <c r="BD713" s="550"/>
    </row>
    <row r="714" spans="56:56" ht="15" customHeight="1">
      <c r="BD714" s="550"/>
    </row>
    <row r="715" spans="56:56" ht="15" customHeight="1">
      <c r="BD715" s="550"/>
    </row>
    <row r="716" spans="56:56" ht="15" customHeight="1">
      <c r="BD716" s="550"/>
    </row>
    <row r="717" spans="56:56" ht="15" customHeight="1">
      <c r="BD717" s="550"/>
    </row>
    <row r="718" spans="56:56" ht="15" customHeight="1">
      <c r="BD718" s="550"/>
    </row>
    <row r="719" spans="56:56" ht="15" customHeight="1">
      <c r="BD719" s="550"/>
    </row>
    <row r="720" spans="56:56" ht="15" customHeight="1">
      <c r="BD720" s="550"/>
    </row>
    <row r="721" spans="56:56" ht="15" customHeight="1">
      <c r="BD721" s="550"/>
    </row>
    <row r="722" spans="56:56" ht="15" customHeight="1">
      <c r="BD722" s="550"/>
    </row>
    <row r="723" spans="56:56" ht="15" customHeight="1">
      <c r="BD723" s="550"/>
    </row>
    <row r="724" spans="56:56" ht="15" customHeight="1">
      <c r="BD724" s="550"/>
    </row>
    <row r="725" spans="56:56" ht="15" customHeight="1">
      <c r="BD725" s="550"/>
    </row>
    <row r="726" spans="56:56" ht="15" customHeight="1">
      <c r="BD726" s="550"/>
    </row>
    <row r="727" spans="56:56" ht="15" customHeight="1">
      <c r="BD727" s="550"/>
    </row>
    <row r="728" spans="56:56" ht="15" customHeight="1">
      <c r="BD728" s="550"/>
    </row>
    <row r="729" spans="56:56" ht="15" customHeight="1">
      <c r="BD729" s="550"/>
    </row>
    <row r="730" spans="56:56" ht="15" customHeight="1">
      <c r="BD730" s="550"/>
    </row>
    <row r="731" spans="56:56" ht="15" customHeight="1">
      <c r="BD731" s="550"/>
    </row>
    <row r="732" spans="56:56" ht="15" customHeight="1">
      <c r="BD732" s="550"/>
    </row>
    <row r="733" spans="56:56" ht="15" customHeight="1">
      <c r="BD733" s="550"/>
    </row>
    <row r="734" spans="56:56" ht="15" customHeight="1">
      <c r="BD734" s="550"/>
    </row>
    <row r="735" spans="56:56" ht="15" customHeight="1">
      <c r="BD735" s="550"/>
    </row>
    <row r="736" spans="56:56" ht="15" customHeight="1">
      <c r="BD736" s="550"/>
    </row>
    <row r="737" spans="56:56" ht="15" customHeight="1">
      <c r="BD737" s="550"/>
    </row>
    <row r="738" spans="56:56" ht="15" customHeight="1">
      <c r="BD738" s="550"/>
    </row>
    <row r="739" spans="56:56" ht="15" customHeight="1">
      <c r="BD739" s="550"/>
    </row>
    <row r="740" spans="56:56" ht="15" customHeight="1">
      <c r="BD740" s="550"/>
    </row>
    <row r="741" spans="56:56" ht="15" customHeight="1">
      <c r="BD741" s="550"/>
    </row>
    <row r="742" spans="56:56" ht="15" customHeight="1">
      <c r="BD742" s="550"/>
    </row>
    <row r="743" spans="56:56" ht="15" customHeight="1">
      <c r="BD743" s="550"/>
    </row>
    <row r="744" spans="56:56" ht="15" customHeight="1">
      <c r="BD744" s="550"/>
    </row>
    <row r="745" spans="56:56" ht="15" customHeight="1">
      <c r="BD745" s="550"/>
    </row>
    <row r="746" spans="56:56" ht="15" customHeight="1">
      <c r="BD746" s="550"/>
    </row>
    <row r="747" spans="56:56" ht="15" customHeight="1">
      <c r="BD747" s="550"/>
    </row>
    <row r="748" spans="56:56" ht="15" customHeight="1">
      <c r="BD748" s="550"/>
    </row>
    <row r="749" spans="56:56" ht="15" customHeight="1">
      <c r="BD749" s="550"/>
    </row>
    <row r="750" spans="56:56" ht="15" customHeight="1">
      <c r="BD750" s="550"/>
    </row>
    <row r="751" spans="56:56" ht="15" customHeight="1">
      <c r="BD751" s="550"/>
    </row>
    <row r="752" spans="56:56" ht="15" customHeight="1">
      <c r="BD752" s="550"/>
    </row>
    <row r="753" spans="56:56" ht="15" customHeight="1">
      <c r="BD753" s="550"/>
    </row>
    <row r="754" spans="56:56" ht="15" customHeight="1">
      <c r="BD754" s="550"/>
    </row>
    <row r="755" spans="56:56" ht="15" customHeight="1">
      <c r="BD755" s="550"/>
    </row>
    <row r="756" spans="56:56" ht="15" customHeight="1">
      <c r="BD756" s="550"/>
    </row>
    <row r="757" spans="56:56" ht="15" customHeight="1">
      <c r="BD757" s="550"/>
    </row>
    <row r="758" spans="56:56" ht="15" customHeight="1">
      <c r="BD758" s="550"/>
    </row>
    <row r="759" spans="56:56" ht="15" customHeight="1">
      <c r="BD759" s="550"/>
    </row>
    <row r="760" spans="56:56" ht="15" customHeight="1">
      <c r="BD760" s="550"/>
    </row>
    <row r="761" spans="56:56" ht="15" customHeight="1">
      <c r="BD761" s="550"/>
    </row>
    <row r="762" spans="56:56" ht="15" customHeight="1">
      <c r="BD762" s="550"/>
    </row>
    <row r="763" spans="56:56" ht="15" customHeight="1">
      <c r="BD763" s="550"/>
    </row>
    <row r="764" spans="56:56" ht="15" customHeight="1">
      <c r="BD764" s="550"/>
    </row>
    <row r="765" spans="56:56" ht="15" customHeight="1">
      <c r="BD765" s="550"/>
    </row>
    <row r="766" spans="56:56" ht="15" customHeight="1">
      <c r="BD766" s="550"/>
    </row>
    <row r="767" spans="56:56" ht="15" customHeight="1">
      <c r="BD767" s="550"/>
    </row>
    <row r="768" spans="56:56" ht="15" customHeight="1">
      <c r="BD768" s="550"/>
    </row>
    <row r="769" spans="56:56" ht="15" customHeight="1">
      <c r="BD769" s="550"/>
    </row>
    <row r="770" spans="56:56" ht="15" customHeight="1">
      <c r="BD770" s="550"/>
    </row>
    <row r="771" spans="56:56" ht="15" customHeight="1">
      <c r="BD771" s="550"/>
    </row>
    <row r="772" spans="56:56" ht="15" customHeight="1">
      <c r="BD772" s="550"/>
    </row>
    <row r="773" spans="56:56" ht="15" customHeight="1">
      <c r="BD773" s="550"/>
    </row>
    <row r="774" spans="56:56" ht="15" customHeight="1">
      <c r="BD774" s="550"/>
    </row>
    <row r="775" spans="56:56" ht="15" customHeight="1">
      <c r="BD775" s="550"/>
    </row>
    <row r="776" spans="56:56" ht="15" customHeight="1">
      <c r="BD776" s="550"/>
    </row>
    <row r="777" spans="56:56" ht="15" customHeight="1">
      <c r="BD777" s="550"/>
    </row>
    <row r="778" spans="56:56" ht="15" customHeight="1">
      <c r="BD778" s="550"/>
    </row>
    <row r="779" spans="56:56" ht="15" customHeight="1">
      <c r="BD779" s="550"/>
    </row>
    <row r="780" spans="56:56" ht="15" customHeight="1">
      <c r="BD780" s="550"/>
    </row>
    <row r="781" spans="56:56" ht="15" customHeight="1">
      <c r="BD781" s="550"/>
    </row>
    <row r="782" spans="56:56" ht="15" customHeight="1">
      <c r="BD782" s="550"/>
    </row>
    <row r="783" spans="56:56" ht="15" customHeight="1">
      <c r="BD783" s="550"/>
    </row>
    <row r="784" spans="56:56" ht="15" customHeight="1">
      <c r="BD784" s="550"/>
    </row>
    <row r="785" spans="56:56" ht="15" customHeight="1">
      <c r="BD785" s="550"/>
    </row>
    <row r="786" spans="56:56" ht="15" customHeight="1">
      <c r="BD786" s="550"/>
    </row>
    <row r="787" spans="56:56" ht="15" customHeight="1">
      <c r="BD787" s="550"/>
    </row>
    <row r="788" spans="56:56" ht="15" customHeight="1">
      <c r="BD788" s="550"/>
    </row>
    <row r="789" spans="56:56" ht="15" customHeight="1">
      <c r="BD789" s="550"/>
    </row>
    <row r="790" spans="56:56" ht="15" customHeight="1">
      <c r="BD790" s="550"/>
    </row>
    <row r="791" spans="56:56" ht="15" customHeight="1">
      <c r="BD791" s="550"/>
    </row>
    <row r="792" spans="56:56" ht="15" customHeight="1">
      <c r="BD792" s="550"/>
    </row>
    <row r="793" spans="56:56" ht="15" customHeight="1">
      <c r="BD793" s="550"/>
    </row>
    <row r="794" spans="56:56" ht="15" customHeight="1">
      <c r="BD794" s="550"/>
    </row>
    <row r="795" spans="56:56" ht="15" customHeight="1">
      <c r="BD795" s="550"/>
    </row>
    <row r="796" spans="56:56" ht="15" customHeight="1">
      <c r="BD796" s="550"/>
    </row>
    <row r="797" spans="56:56" ht="15" customHeight="1">
      <c r="BD797" s="550"/>
    </row>
    <row r="798" spans="56:56" ht="15" customHeight="1">
      <c r="BD798" s="550"/>
    </row>
    <row r="799" spans="56:56" ht="15" customHeight="1">
      <c r="BD799" s="550"/>
    </row>
    <row r="800" spans="56:56" ht="15" customHeight="1">
      <c r="BD800" s="550"/>
    </row>
    <row r="801" spans="56:56" ht="15" customHeight="1">
      <c r="BD801" s="550"/>
    </row>
    <row r="802" spans="56:56" ht="15" customHeight="1">
      <c r="BD802" s="550"/>
    </row>
    <row r="803" spans="56:56" ht="15" customHeight="1">
      <c r="BD803" s="550"/>
    </row>
    <row r="804" spans="56:56" ht="15" customHeight="1">
      <c r="BD804" s="550"/>
    </row>
    <row r="805" spans="56:56" ht="15" customHeight="1">
      <c r="BD805" s="550"/>
    </row>
    <row r="806" spans="56:56" ht="15" customHeight="1">
      <c r="BD806" s="550"/>
    </row>
    <row r="807" spans="56:56" ht="15" customHeight="1">
      <c r="BD807" s="550"/>
    </row>
    <row r="808" spans="56:56" ht="15" customHeight="1">
      <c r="BD808" s="550"/>
    </row>
    <row r="809" spans="56:56" ht="15" customHeight="1">
      <c r="BD809" s="550"/>
    </row>
    <row r="810" spans="56:56" ht="15" customHeight="1">
      <c r="BD810" s="550"/>
    </row>
    <row r="811" spans="56:56" ht="15" customHeight="1">
      <c r="BD811" s="550"/>
    </row>
    <row r="812" spans="56:56" ht="15" customHeight="1">
      <c r="BD812" s="550"/>
    </row>
    <row r="813" spans="56:56" ht="15" customHeight="1">
      <c r="BD813" s="550"/>
    </row>
    <row r="814" spans="56:56" ht="15" customHeight="1">
      <c r="BD814" s="550"/>
    </row>
    <row r="815" spans="56:56" ht="15" customHeight="1">
      <c r="BD815" s="550"/>
    </row>
    <row r="816" spans="56:56" ht="15" customHeight="1">
      <c r="BD816" s="550"/>
    </row>
    <row r="817" spans="56:56" ht="15" customHeight="1">
      <c r="BD817" s="550"/>
    </row>
    <row r="818" spans="56:56" ht="15" customHeight="1">
      <c r="BD818" s="550"/>
    </row>
    <row r="819" spans="56:56" ht="15" customHeight="1">
      <c r="BD819" s="550"/>
    </row>
    <row r="820" spans="56:56" ht="15" customHeight="1">
      <c r="BD820" s="550"/>
    </row>
    <row r="821" spans="56:56" ht="15" customHeight="1">
      <c r="BD821" s="550"/>
    </row>
    <row r="822" spans="56:56" ht="15" customHeight="1">
      <c r="BD822" s="550"/>
    </row>
    <row r="823" spans="56:56" ht="15" customHeight="1">
      <c r="BD823" s="550"/>
    </row>
    <row r="824" spans="56:56" ht="15" customHeight="1">
      <c r="BD824" s="550"/>
    </row>
    <row r="825" spans="56:56" ht="15" customHeight="1">
      <c r="BD825" s="550"/>
    </row>
    <row r="826" spans="56:56" ht="15" customHeight="1">
      <c r="BD826" s="550"/>
    </row>
    <row r="827" spans="56:56" ht="15" customHeight="1">
      <c r="BD827" s="550"/>
    </row>
    <row r="828" spans="56:56" ht="15" customHeight="1">
      <c r="BD828" s="550"/>
    </row>
    <row r="829" spans="56:56" ht="15" customHeight="1">
      <c r="BD829" s="550"/>
    </row>
    <row r="830" spans="56:56" ht="15" customHeight="1">
      <c r="BD830" s="550"/>
    </row>
    <row r="831" spans="56:56" ht="15" customHeight="1">
      <c r="BD831" s="550"/>
    </row>
    <row r="832" spans="56:56" ht="15" customHeight="1">
      <c r="BD832" s="550"/>
    </row>
    <row r="833" spans="56:56" ht="15" customHeight="1">
      <c r="BD833" s="550"/>
    </row>
    <row r="834" spans="56:56" ht="15" customHeight="1">
      <c r="BD834" s="550"/>
    </row>
    <row r="835" spans="56:56" ht="15" customHeight="1">
      <c r="BD835" s="550"/>
    </row>
    <row r="836" spans="56:56" ht="15" customHeight="1">
      <c r="BD836" s="550"/>
    </row>
    <row r="837" spans="56:56" ht="15" customHeight="1">
      <c r="BD837" s="550"/>
    </row>
    <row r="838" spans="56:56" ht="15" customHeight="1">
      <c r="BD838" s="550"/>
    </row>
    <row r="839" spans="56:56" ht="15" customHeight="1">
      <c r="BD839" s="550"/>
    </row>
    <row r="840" spans="56:56" ht="15" customHeight="1">
      <c r="BD840" s="550"/>
    </row>
    <row r="841" spans="56:56" ht="15" customHeight="1">
      <c r="BD841" s="550"/>
    </row>
    <row r="842" spans="56:56" ht="15" customHeight="1">
      <c r="BD842" s="550"/>
    </row>
    <row r="843" spans="56:56" ht="15" customHeight="1">
      <c r="BD843" s="550"/>
    </row>
    <row r="844" spans="56:56" ht="15" customHeight="1">
      <c r="BD844" s="550"/>
    </row>
    <row r="845" spans="56:56" ht="15" customHeight="1">
      <c r="BD845" s="550"/>
    </row>
    <row r="846" spans="56:56" ht="15" customHeight="1">
      <c r="BD846" s="550"/>
    </row>
    <row r="847" spans="56:56" ht="15" customHeight="1">
      <c r="BD847" s="550"/>
    </row>
    <row r="848" spans="56:56" ht="15" customHeight="1">
      <c r="BD848" s="550"/>
    </row>
    <row r="849" spans="56:56" ht="15" customHeight="1">
      <c r="BD849" s="550"/>
    </row>
    <row r="850" spans="56:56" ht="15" customHeight="1">
      <c r="BD850" s="550"/>
    </row>
    <row r="851" spans="56:56" ht="15" customHeight="1">
      <c r="BD851" s="550"/>
    </row>
    <row r="852" spans="56:56" ht="15" customHeight="1">
      <c r="BD852" s="550"/>
    </row>
    <row r="853" spans="56:56" ht="15" customHeight="1">
      <c r="BD853" s="550"/>
    </row>
    <row r="854" spans="56:56" ht="15" customHeight="1">
      <c r="BD854" s="550"/>
    </row>
    <row r="855" spans="56:56" ht="15" customHeight="1">
      <c r="BD855" s="550"/>
    </row>
    <row r="856" spans="56:56" ht="15" customHeight="1">
      <c r="BD856" s="550"/>
    </row>
    <row r="857" spans="56:56" ht="15" customHeight="1">
      <c r="BD857" s="550"/>
    </row>
    <row r="858" spans="56:56" ht="15" customHeight="1">
      <c r="BD858" s="550"/>
    </row>
    <row r="859" spans="56:56" ht="15" customHeight="1">
      <c r="BD859" s="550"/>
    </row>
    <row r="860" spans="56:56" ht="15" customHeight="1">
      <c r="BD860" s="550"/>
    </row>
    <row r="861" spans="56:56" ht="15" customHeight="1">
      <c r="BD861" s="550"/>
    </row>
    <row r="862" spans="56:56" ht="15" customHeight="1">
      <c r="BD862" s="550"/>
    </row>
    <row r="863" spans="56:56" ht="15" customHeight="1">
      <c r="BD863" s="550"/>
    </row>
    <row r="864" spans="56:56" ht="15" customHeight="1">
      <c r="BD864" s="550"/>
    </row>
    <row r="865" spans="56:56" ht="15" customHeight="1">
      <c r="BD865" s="550"/>
    </row>
    <row r="866" spans="56:56" ht="15" customHeight="1">
      <c r="BD866" s="550"/>
    </row>
    <row r="867" spans="56:56" ht="15" customHeight="1">
      <c r="BD867" s="550"/>
    </row>
    <row r="868" spans="56:56" ht="15" customHeight="1">
      <c r="BD868" s="550"/>
    </row>
    <row r="869" spans="56:56" ht="15" customHeight="1">
      <c r="BD869" s="550"/>
    </row>
    <row r="870" spans="56:56" ht="15" customHeight="1">
      <c r="BD870" s="550"/>
    </row>
    <row r="871" spans="56:56" ht="15" customHeight="1">
      <c r="BD871" s="550"/>
    </row>
    <row r="872" spans="56:56" ht="15" customHeight="1">
      <c r="BD872" s="550"/>
    </row>
    <row r="873" spans="56:56" ht="15" customHeight="1">
      <c r="BD873" s="550"/>
    </row>
    <row r="874" spans="56:56" ht="15" customHeight="1">
      <c r="BD874" s="550"/>
    </row>
    <row r="875" spans="56:56" ht="15" customHeight="1">
      <c r="BD875" s="550"/>
    </row>
    <row r="876" spans="56:56" ht="15" customHeight="1">
      <c r="BD876" s="550"/>
    </row>
    <row r="877" spans="56:56" ht="15" customHeight="1">
      <c r="BD877" s="550"/>
    </row>
    <row r="878" spans="56:56" ht="15" customHeight="1">
      <c r="BD878" s="550"/>
    </row>
    <row r="879" spans="56:56" ht="15" customHeight="1">
      <c r="BD879" s="550"/>
    </row>
    <row r="880" spans="56:56" ht="15" customHeight="1">
      <c r="BD880" s="550"/>
    </row>
    <row r="881" spans="56:56" ht="15" customHeight="1">
      <c r="BD881" s="550"/>
    </row>
    <row r="882" spans="56:56" ht="15" customHeight="1">
      <c r="BD882" s="550"/>
    </row>
    <row r="883" spans="56:56" ht="15" customHeight="1">
      <c r="BD883" s="550"/>
    </row>
    <row r="884" spans="56:56" ht="15" customHeight="1">
      <c r="BD884" s="550"/>
    </row>
    <row r="885" spans="56:56" ht="15" customHeight="1">
      <c r="BD885" s="550"/>
    </row>
    <row r="886" spans="56:56" ht="15" customHeight="1">
      <c r="BD886" s="550"/>
    </row>
    <row r="887" spans="56:56" ht="15" customHeight="1">
      <c r="BD887" s="550"/>
    </row>
    <row r="888" spans="56:56" ht="15" customHeight="1">
      <c r="BD888" s="550"/>
    </row>
    <row r="889" spans="56:56" ht="15" customHeight="1">
      <c r="BD889" s="550"/>
    </row>
    <row r="890" spans="56:56" ht="15" customHeight="1">
      <c r="BD890" s="550"/>
    </row>
    <row r="891" spans="56:56" ht="15" customHeight="1">
      <c r="BD891" s="550"/>
    </row>
    <row r="892" spans="56:56" ht="15" customHeight="1">
      <c r="BD892" s="550"/>
    </row>
    <row r="893" spans="56:56" ht="15" customHeight="1">
      <c r="BD893" s="550"/>
    </row>
    <row r="894" spans="56:56" ht="15" customHeight="1">
      <c r="BD894" s="550"/>
    </row>
    <row r="895" spans="56:56" ht="15" customHeight="1">
      <c r="BD895" s="550"/>
    </row>
    <row r="896" spans="56:56" ht="15" customHeight="1">
      <c r="BD896" s="550"/>
    </row>
    <row r="897" spans="56:56" ht="15" customHeight="1">
      <c r="BD897" s="550"/>
    </row>
    <row r="898" spans="56:56" ht="15" customHeight="1">
      <c r="BD898" s="550"/>
    </row>
    <row r="899" spans="56:56" ht="15" customHeight="1">
      <c r="BD899" s="550"/>
    </row>
    <row r="900" spans="56:56" ht="15" customHeight="1">
      <c r="BD900" s="550"/>
    </row>
    <row r="901" spans="56:56" ht="15" customHeight="1">
      <c r="BD901" s="550"/>
    </row>
    <row r="902" spans="56:56" ht="15" customHeight="1">
      <c r="BD902" s="550"/>
    </row>
    <row r="903" spans="56:56" ht="15" customHeight="1">
      <c r="BD903" s="550"/>
    </row>
    <row r="904" spans="56:56" ht="15" customHeight="1">
      <c r="BD904" s="550"/>
    </row>
    <row r="905" spans="56:56" ht="15" customHeight="1">
      <c r="BD905" s="550"/>
    </row>
    <row r="906" spans="56:56" ht="15" customHeight="1">
      <c r="BD906" s="550"/>
    </row>
    <row r="907" spans="56:56" ht="15" customHeight="1">
      <c r="BD907" s="550"/>
    </row>
    <row r="908" spans="56:56" ht="15" customHeight="1">
      <c r="BD908" s="550"/>
    </row>
    <row r="909" spans="56:56" ht="15" customHeight="1">
      <c r="BD909" s="550"/>
    </row>
    <row r="910" spans="56:56" ht="15" customHeight="1">
      <c r="BD910" s="550"/>
    </row>
    <row r="911" spans="56:56" ht="15" customHeight="1">
      <c r="BD911" s="550"/>
    </row>
    <row r="912" spans="56:56" ht="15" customHeight="1">
      <c r="BD912" s="550"/>
    </row>
    <row r="913" spans="56:56" ht="15" customHeight="1">
      <c r="BD913" s="550"/>
    </row>
    <row r="914" spans="56:56" ht="15" customHeight="1">
      <c r="BD914" s="550"/>
    </row>
    <row r="915" spans="56:56" ht="15" customHeight="1">
      <c r="BD915" s="550"/>
    </row>
    <row r="916" spans="56:56" ht="15" customHeight="1">
      <c r="BD916" s="550"/>
    </row>
    <row r="917" spans="56:56" ht="15" customHeight="1">
      <c r="BD917" s="550"/>
    </row>
    <row r="918" spans="56:56" ht="15" customHeight="1">
      <c r="BD918" s="550"/>
    </row>
    <row r="919" spans="56:56" ht="15" customHeight="1">
      <c r="BD919" s="550"/>
    </row>
    <row r="920" spans="56:56" ht="15" customHeight="1">
      <c r="BD920" s="550"/>
    </row>
    <row r="921" spans="56:56" ht="15" customHeight="1">
      <c r="BD921" s="550"/>
    </row>
    <row r="922" spans="56:56" ht="15" customHeight="1">
      <c r="BD922" s="550"/>
    </row>
    <row r="923" spans="56:56" ht="15" customHeight="1">
      <c r="BD923" s="550"/>
    </row>
    <row r="924" spans="56:56" ht="15" customHeight="1">
      <c r="BD924" s="550"/>
    </row>
    <row r="925" spans="56:56" ht="15" customHeight="1">
      <c r="BD925" s="550"/>
    </row>
    <row r="926" spans="56:56" ht="15" customHeight="1">
      <c r="BD926" s="550"/>
    </row>
    <row r="927" spans="56:56" ht="15" customHeight="1">
      <c r="BD927" s="550"/>
    </row>
    <row r="928" spans="56:56" ht="15" customHeight="1">
      <c r="BD928" s="550"/>
    </row>
    <row r="929" spans="56:56" ht="15" customHeight="1">
      <c r="BD929" s="550"/>
    </row>
    <row r="930" spans="56:56" ht="15" customHeight="1">
      <c r="BD930" s="550"/>
    </row>
    <row r="931" spans="56:56" ht="15" customHeight="1">
      <c r="BD931" s="550"/>
    </row>
    <row r="932" spans="56:56" ht="15" customHeight="1">
      <c r="BD932" s="550"/>
    </row>
    <row r="933" spans="56:56" ht="15" customHeight="1">
      <c r="BD933" s="550"/>
    </row>
    <row r="934" spans="56:56" ht="15" customHeight="1">
      <c r="BD934" s="550"/>
    </row>
    <row r="935" spans="56:56" ht="15" customHeight="1">
      <c r="BD935" s="550"/>
    </row>
    <row r="936" spans="56:56" ht="15" customHeight="1">
      <c r="BD936" s="550"/>
    </row>
    <row r="937" spans="56:56" ht="15" customHeight="1">
      <c r="BD937" s="550"/>
    </row>
    <row r="938" spans="56:56" ht="15" customHeight="1">
      <c r="BD938" s="550"/>
    </row>
    <row r="939" spans="56:56" ht="15" customHeight="1">
      <c r="BD939" s="550"/>
    </row>
    <row r="940" spans="56:56" ht="15" customHeight="1">
      <c r="BD940" s="550"/>
    </row>
    <row r="941" spans="56:56" ht="15" customHeight="1">
      <c r="BD941" s="550"/>
    </row>
    <row r="942" spans="56:56" ht="15" customHeight="1">
      <c r="BD942" s="550"/>
    </row>
    <row r="943" spans="56:56" ht="15" customHeight="1">
      <c r="BD943" s="550"/>
    </row>
    <row r="944" spans="56:56" ht="15" customHeight="1">
      <c r="BD944" s="550"/>
    </row>
    <row r="945" spans="56:56" ht="15" customHeight="1">
      <c r="BD945" s="550"/>
    </row>
    <row r="946" spans="56:56" ht="15" customHeight="1">
      <c r="BD946" s="550"/>
    </row>
    <row r="947" spans="56:56" ht="15" customHeight="1">
      <c r="BD947" s="550"/>
    </row>
    <row r="948" spans="56:56" ht="15" customHeight="1">
      <c r="BD948" s="550"/>
    </row>
    <row r="949" spans="56:56" ht="15" customHeight="1">
      <c r="BD949" s="550"/>
    </row>
    <row r="950" spans="56:56" ht="15" customHeight="1">
      <c r="BD950" s="550"/>
    </row>
    <row r="951" spans="56:56" ht="15" customHeight="1">
      <c r="BD951" s="550"/>
    </row>
    <row r="952" spans="56:56" ht="15" customHeight="1">
      <c r="BD952" s="550"/>
    </row>
    <row r="953" spans="56:56" ht="15" customHeight="1">
      <c r="BD953" s="550"/>
    </row>
    <row r="954" spans="56:56" ht="15" customHeight="1">
      <c r="BD954" s="550"/>
    </row>
    <row r="955" spans="56:56" ht="15" customHeight="1">
      <c r="BD955" s="550"/>
    </row>
    <row r="956" spans="56:56" ht="15" customHeight="1">
      <c r="BD956" s="550"/>
    </row>
    <row r="957" spans="56:56" ht="15" customHeight="1">
      <c r="BD957" s="550"/>
    </row>
    <row r="958" spans="56:56" ht="15" customHeight="1">
      <c r="BD958" s="550"/>
    </row>
    <row r="959" spans="56:56" ht="15" customHeight="1">
      <c r="BD959" s="550"/>
    </row>
    <row r="960" spans="56:56" ht="15" customHeight="1">
      <c r="BD960" s="550"/>
    </row>
    <row r="961" spans="56:56" ht="15" customHeight="1">
      <c r="BD961" s="550"/>
    </row>
    <row r="962" spans="56:56" ht="15" customHeight="1">
      <c r="BD962" s="550"/>
    </row>
    <row r="963" spans="56:56" ht="15" customHeight="1">
      <c r="BD963" s="550"/>
    </row>
    <row r="964" spans="56:56" ht="15" customHeight="1">
      <c r="BD964" s="550"/>
    </row>
    <row r="965" spans="56:56" ht="15" customHeight="1">
      <c r="BD965" s="550"/>
    </row>
    <row r="966" spans="56:56" ht="15" customHeight="1">
      <c r="BD966" s="550"/>
    </row>
    <row r="967" spans="56:56" ht="15" customHeight="1">
      <c r="BD967" s="550"/>
    </row>
    <row r="968" spans="56:56" ht="15" customHeight="1">
      <c r="BD968" s="550"/>
    </row>
    <row r="969" spans="56:56" ht="15" customHeight="1">
      <c r="BD969" s="550"/>
    </row>
    <row r="970" spans="56:56" ht="15" customHeight="1">
      <c r="BD970" s="550"/>
    </row>
    <row r="971" spans="56:56" ht="15" customHeight="1">
      <c r="BD971" s="550"/>
    </row>
    <row r="972" spans="56:56" ht="15" customHeight="1">
      <c r="BD972" s="550"/>
    </row>
    <row r="973" spans="56:56" ht="15" customHeight="1">
      <c r="BD973" s="550"/>
    </row>
    <row r="974" spans="56:56" ht="15" customHeight="1">
      <c r="BD974" s="550"/>
    </row>
    <row r="975" spans="56:56" ht="15" customHeight="1">
      <c r="BD975" s="550"/>
    </row>
    <row r="976" spans="56:56" ht="15" customHeight="1">
      <c r="BD976" s="550"/>
    </row>
    <row r="977" spans="56:56" ht="15" customHeight="1">
      <c r="BD977" s="550"/>
    </row>
    <row r="978" spans="56:56" ht="15" customHeight="1">
      <c r="BD978" s="550"/>
    </row>
    <row r="979" spans="56:56" ht="15" customHeight="1">
      <c r="BD979" s="550"/>
    </row>
    <row r="980" spans="56:56" ht="15" customHeight="1">
      <c r="BD980" s="550"/>
    </row>
    <row r="981" spans="56:56" ht="15" customHeight="1">
      <c r="BD981" s="550"/>
    </row>
    <row r="982" spans="56:56" ht="15" customHeight="1">
      <c r="BD982" s="550"/>
    </row>
    <row r="983" spans="56:56" ht="15" customHeight="1">
      <c r="BD983" s="550"/>
    </row>
    <row r="984" spans="56:56" ht="15" customHeight="1">
      <c r="BD984" s="550"/>
    </row>
    <row r="985" spans="56:56" ht="15" customHeight="1">
      <c r="BD985" s="550"/>
    </row>
    <row r="986" spans="56:56" ht="15" customHeight="1">
      <c r="BD986" s="550"/>
    </row>
    <row r="987" spans="56:56" ht="15" customHeight="1">
      <c r="BD987" s="550"/>
    </row>
    <row r="988" spans="56:56" ht="15" customHeight="1">
      <c r="BD988" s="550"/>
    </row>
    <row r="989" spans="56:56" ht="15" customHeight="1">
      <c r="BD989" s="550"/>
    </row>
    <row r="990" spans="56:56" ht="15" customHeight="1">
      <c r="BD990" s="550"/>
    </row>
    <row r="991" spans="56:56" ht="15" customHeight="1">
      <c r="BD991" s="550"/>
    </row>
    <row r="992" spans="56:56" ht="15" customHeight="1">
      <c r="BD992" s="550"/>
    </row>
    <row r="993" spans="56:56" ht="15" customHeight="1">
      <c r="BD993" s="550"/>
    </row>
    <row r="994" spans="56:56" ht="15" customHeight="1">
      <c r="BD994" s="550"/>
    </row>
  </sheetData>
  <pageMargins left="0.7" right="0.7" top="0.75" bottom="0.75" header="0.3" footer="0.3"/>
  <headerFooter>
    <oddFooter>&amp;C_x000D_&amp;1#&amp;"Calibri"&amp;10&amp;K000000 General</oddFooter>
  </headerFooter>
  <drawing r:id="rId25"/>
  <extLst>
    <ext xmlns:x14="http://schemas.microsoft.com/office/spreadsheetml/2009/9/main" uri="{A8765BA9-456A-4dab-B4F3-ACF838C121DE}">
      <x14:slicerList>
        <x14:slicer r:id="rId2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09D8B-CCCA-40A9-A378-C2AAD75E53A6}">
  <dimension ref="A1:M25"/>
  <sheetViews>
    <sheetView topLeftCell="A18" workbookViewId="0">
      <selection activeCell="M5" sqref="M5"/>
    </sheetView>
  </sheetViews>
  <sheetFormatPr baseColWidth="10" defaultColWidth="11.44140625" defaultRowHeight="13.2"/>
  <sheetData>
    <row r="1" spans="1:13">
      <c r="A1" s="1" t="s">
        <v>422</v>
      </c>
    </row>
    <row r="4" spans="1:13">
      <c r="A4" s="1" t="s">
        <v>423</v>
      </c>
      <c r="C4" s="1" t="s">
        <v>424</v>
      </c>
      <c r="E4" s="1" t="s">
        <v>425</v>
      </c>
      <c r="H4" t="s">
        <v>426</v>
      </c>
      <c r="J4" t="s">
        <v>427</v>
      </c>
      <c r="M4" s="1" t="s">
        <v>428</v>
      </c>
    </row>
    <row r="5" spans="1:13">
      <c r="A5" s="1" t="s">
        <v>240</v>
      </c>
      <c r="C5" s="1" t="s">
        <v>429</v>
      </c>
      <c r="E5" t="s">
        <v>309</v>
      </c>
      <c r="H5" t="s">
        <v>430</v>
      </c>
      <c r="J5">
        <v>1</v>
      </c>
      <c r="M5" s="27" t="s">
        <v>27</v>
      </c>
    </row>
    <row r="6" spans="1:13" ht="26.4">
      <c r="A6" s="1" t="s">
        <v>380</v>
      </c>
      <c r="C6" s="1" t="s">
        <v>431</v>
      </c>
      <c r="E6" t="s">
        <v>357</v>
      </c>
      <c r="H6" t="s">
        <v>432</v>
      </c>
      <c r="J6">
        <v>2</v>
      </c>
      <c r="M6" s="27" t="s">
        <v>30</v>
      </c>
    </row>
    <row r="7" spans="1:13" ht="26.4">
      <c r="C7" s="1" t="s">
        <v>433</v>
      </c>
      <c r="E7" s="1" t="s">
        <v>413</v>
      </c>
      <c r="M7" s="27" t="s">
        <v>28</v>
      </c>
    </row>
    <row r="8" spans="1:13" ht="39.6">
      <c r="E8" t="s">
        <v>409</v>
      </c>
      <c r="M8" s="27" t="s">
        <v>434</v>
      </c>
    </row>
    <row r="9" spans="1:13">
      <c r="E9" t="s">
        <v>416</v>
      </c>
      <c r="M9" s="27" t="s">
        <v>435</v>
      </c>
    </row>
    <row r="10" spans="1:13">
      <c r="M10" s="27" t="s">
        <v>37</v>
      </c>
    </row>
    <row r="11" spans="1:13">
      <c r="M11" s="27" t="s">
        <v>38</v>
      </c>
    </row>
    <row r="12" spans="1:13" ht="39.6">
      <c r="M12" s="27" t="s">
        <v>31</v>
      </c>
    </row>
    <row r="13" spans="1:13" ht="39.6">
      <c r="M13" s="27" t="s">
        <v>436</v>
      </c>
    </row>
    <row r="14" spans="1:13" ht="39.6">
      <c r="M14" s="27" t="s">
        <v>34</v>
      </c>
    </row>
    <row r="15" spans="1:13" ht="39.6">
      <c r="M15" s="27" t="s">
        <v>42</v>
      </c>
    </row>
    <row r="16" spans="1:13" ht="39.6">
      <c r="M16" s="27" t="s">
        <v>25</v>
      </c>
    </row>
    <row r="17" spans="13:13" ht="66">
      <c r="M17" s="27" t="s">
        <v>39</v>
      </c>
    </row>
    <row r="18" spans="13:13">
      <c r="M18" s="27"/>
    </row>
    <row r="19" spans="13:13">
      <c r="M19" s="27" t="s">
        <v>32</v>
      </c>
    </row>
    <row r="20" spans="13:13">
      <c r="M20" s="27" t="s">
        <v>437</v>
      </c>
    </row>
    <row r="21" spans="13:13" ht="39.6">
      <c r="M21" s="27" t="s">
        <v>438</v>
      </c>
    </row>
    <row r="22" spans="13:13" ht="39.6">
      <c r="M22" s="27" t="s">
        <v>439</v>
      </c>
    </row>
    <row r="23" spans="13:13">
      <c r="M23" s="27" t="s">
        <v>440</v>
      </c>
    </row>
    <row r="24" spans="13:13" ht="79.2">
      <c r="M24" s="27" t="s">
        <v>441</v>
      </c>
    </row>
    <row r="25" spans="13:13" ht="52.8">
      <c r="M25" s="27" t="s">
        <v>442</v>
      </c>
    </row>
  </sheetData>
  <pageMargins left="0.7" right="0.7" top="0.75" bottom="0.75" header="0.3" footer="0.3"/>
  <headerFooter>
    <oddFooter>&amp;C_x000D_&amp;1#&amp;"Calibri"&amp;10&amp;K000000 General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654DA-76E9-4FCA-8423-299BC70207A0}">
  <dimension ref="A3:A8"/>
  <sheetViews>
    <sheetView workbookViewId="0">
      <selection activeCell="Q6" sqref="Q6"/>
    </sheetView>
  </sheetViews>
  <sheetFormatPr baseColWidth="10" defaultColWidth="11.44140625" defaultRowHeight="13.2"/>
  <cols>
    <col min="1" max="1" width="20.33203125" bestFit="1" customWidth="1"/>
  </cols>
  <sheetData>
    <row r="3" spans="1:1">
      <c r="A3" s="198" t="s">
        <v>404</v>
      </c>
    </row>
    <row r="4" spans="1:1">
      <c r="A4" s="200" t="s">
        <v>27</v>
      </c>
    </row>
    <row r="5" spans="1:1">
      <c r="A5" s="200" t="s">
        <v>30</v>
      </c>
    </row>
    <row r="6" spans="1:1">
      <c r="A6" s="200" t="s">
        <v>28</v>
      </c>
    </row>
    <row r="7" spans="1:1">
      <c r="A7" s="200" t="s">
        <v>289</v>
      </c>
    </row>
    <row r="8" spans="1:1">
      <c r="A8" s="200" t="s">
        <v>412</v>
      </c>
    </row>
  </sheetData>
  <pageMargins left="0.7" right="0.7" top="0.75" bottom="0.75" header="0.3" footer="0.3"/>
  <headerFooter>
    <oddFooter>&amp;C_x000D_&amp;1#&amp;"Calibri"&amp;10&amp;K000000 General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86790-1BD1-48A1-98A7-B1C534DF1350}">
  <sheetPr codeName="Feuil8">
    <tabColor rgb="FF002060"/>
  </sheetPr>
  <dimension ref="A1:CT87"/>
  <sheetViews>
    <sheetView showGridLines="0" tabSelected="1" zoomScale="55" zoomScaleNormal="55" workbookViewId="0">
      <selection activeCell="K101" sqref="K101"/>
    </sheetView>
  </sheetViews>
  <sheetFormatPr baseColWidth="10" defaultColWidth="11.44140625" defaultRowHeight="20.100000000000001" customHeight="1" outlineLevelCol="2"/>
  <cols>
    <col min="1" max="1" width="13" style="180" customWidth="1"/>
    <col min="2" max="2" width="11.44140625" style="197" customWidth="1"/>
    <col min="3" max="3" width="16.5546875" style="180" hidden="1" customWidth="1"/>
    <col min="4" max="4" width="21.44140625" style="208" customWidth="1"/>
    <col min="5" max="5" width="29.44140625" style="180" bestFit="1" customWidth="1"/>
    <col min="6" max="6" width="18.88671875" style="180" customWidth="1"/>
    <col min="7" max="7" width="15.6640625" style="180" customWidth="1"/>
    <col min="8" max="8" width="10.33203125" style="180" hidden="1" customWidth="1" outlineLevel="1"/>
    <col min="9" max="9" width="8.6640625" style="180" hidden="1" customWidth="1" outlineLevel="1"/>
    <col min="10" max="10" width="20.5546875" style="691" customWidth="1" collapsed="1"/>
    <col min="11" max="11" width="22.88671875" style="180" customWidth="1"/>
    <col min="12" max="12" width="13.5546875" style="180" customWidth="1"/>
    <col min="13" max="13" width="16.33203125" style="180" customWidth="1"/>
    <col min="14" max="15" width="12.5546875" style="180" customWidth="1"/>
    <col min="16" max="16" width="23.109375" style="180" bestFit="1" customWidth="1"/>
    <col min="17" max="17" width="15.44140625" style="180" customWidth="1"/>
    <col min="18" max="18" width="17.5546875" style="180" customWidth="1"/>
    <col min="19" max="19" width="14.44140625" style="180" customWidth="1"/>
    <col min="20" max="20" width="23.109375" style="182" customWidth="1"/>
    <col min="21" max="23" width="10.5546875" style="182" customWidth="1"/>
    <col min="24" max="24" width="17" style="182" customWidth="1"/>
    <col min="25" max="25" width="10.5546875" style="183" customWidth="1"/>
    <col min="26" max="26" width="20.44140625" style="183" customWidth="1"/>
    <col min="27" max="27" width="24.5546875" style="182" customWidth="1"/>
    <col min="28" max="28" width="24.44140625" style="183" customWidth="1"/>
    <col min="29" max="29" width="22.44140625" style="183" customWidth="1"/>
    <col min="30" max="30" width="24.33203125" style="183" customWidth="1"/>
    <col min="31" max="31" width="17" style="183" customWidth="1"/>
    <col min="32" max="32" width="37.44140625" style="183" customWidth="1"/>
    <col min="33" max="33" width="10.5546875" style="183" customWidth="1"/>
    <col min="34" max="34" width="38.6640625" style="183" customWidth="1"/>
    <col min="35" max="35" width="16.33203125" style="183" customWidth="1"/>
    <col min="36" max="37" width="14.33203125" style="183" customWidth="1"/>
    <col min="38" max="38" width="19.88671875" style="183" customWidth="1"/>
    <col min="39" max="39" width="13.5546875" style="183" bestFit="1" customWidth="1"/>
    <col min="40" max="40" width="11.44140625" style="368" customWidth="1"/>
    <col min="41" max="41" width="15.33203125" style="184" customWidth="1"/>
    <col min="42" max="42" width="17.33203125" style="184" customWidth="1" outlineLevel="1"/>
    <col min="43" max="43" width="11.44140625" style="182" customWidth="1"/>
    <col min="44" max="44" width="11.44140625" style="185" customWidth="1"/>
    <col min="45" max="45" width="23.44140625" style="185" customWidth="1"/>
    <col min="46" max="46" width="11.44140625" style="185" customWidth="1"/>
    <col min="47" max="47" width="21.44140625" style="185" hidden="1" customWidth="1"/>
    <col min="48" max="48" width="21.44140625" style="186" customWidth="1"/>
    <col min="49" max="49" width="18.33203125" style="187" customWidth="1"/>
    <col min="50" max="50" width="12.5546875" style="188" customWidth="1"/>
    <col min="51" max="51" width="13" style="188" customWidth="1"/>
    <col min="52" max="52" width="33" style="189" customWidth="1"/>
    <col min="53" max="53" width="11.44140625" style="190" customWidth="1"/>
    <col min="54" max="54" width="11.44140625" style="189" customWidth="1"/>
    <col min="55" max="55" width="11.44140625" style="191" customWidth="1"/>
    <col min="56" max="56" width="14.6640625" style="180" customWidth="1"/>
    <col min="57" max="57" width="15" style="189" customWidth="1"/>
    <col min="58" max="58" width="11.44140625" style="369" customWidth="1"/>
    <col min="59" max="59" width="10.6640625" style="192" customWidth="1"/>
    <col min="60" max="60" width="11.44140625" style="192" customWidth="1"/>
    <col min="61" max="61" width="20.44140625" style="193" customWidth="1"/>
    <col min="62" max="62" width="27.44140625" style="180" customWidth="1"/>
    <col min="63" max="63" width="13.5546875" style="180" customWidth="1"/>
    <col min="64" max="64" width="10.5546875" style="194" customWidth="1"/>
    <col min="65" max="65" width="10.5546875" style="195" customWidth="1"/>
    <col min="66" max="66" width="10.5546875" style="196" customWidth="1"/>
    <col min="67" max="67" width="38.6640625" style="193" customWidth="1"/>
    <col min="68" max="68" width="17.44140625" style="180" customWidth="1"/>
    <col min="69" max="69" width="19" style="180" customWidth="1"/>
    <col min="70" max="70" width="11.44140625" style="180" customWidth="1"/>
    <col min="71" max="72" width="19.44140625" style="180" customWidth="1"/>
    <col min="73" max="73" width="20.44140625" style="180" customWidth="1"/>
    <col min="74" max="74" width="21.5546875" style="180" hidden="1" customWidth="1" outlineLevel="1"/>
    <col min="75" max="75" width="15.44140625" style="180" customWidth="1" collapsed="1"/>
    <col min="76" max="76" width="31.44140625" style="180" customWidth="1"/>
    <col min="77" max="77" width="34.6640625" style="180" customWidth="1" outlineLevel="1"/>
    <col min="78" max="78" width="11.44140625" style="180" customWidth="1"/>
    <col min="79" max="79" width="44.44140625" style="180" customWidth="1"/>
    <col min="80" max="80" width="13.6640625" style="180" customWidth="1"/>
    <col min="81" max="81" width="14.44140625" style="180" customWidth="1"/>
    <col min="82" max="82" width="11.5546875" style="180" customWidth="1"/>
    <col min="83" max="83" width="10.5546875" style="180" customWidth="1" outlineLevel="1"/>
    <col min="84" max="84" width="13.5546875" style="180" customWidth="1" outlineLevel="1"/>
    <col min="85" max="85" width="12.5546875" style="180" customWidth="1" outlineLevel="1"/>
    <col min="86" max="86" width="25.5546875" style="180" customWidth="1" outlineLevel="1"/>
    <col min="87" max="87" width="21.33203125" style="180" customWidth="1" outlineLevel="1"/>
    <col min="88" max="88" width="12.5546875" style="180" hidden="1" customWidth="1" outlineLevel="1"/>
    <col min="89" max="89" width="23.33203125" style="180" hidden="1" customWidth="1" outlineLevel="1"/>
    <col min="90" max="90" width="16.6640625" style="180" hidden="1" customWidth="1" outlineLevel="1"/>
    <col min="91" max="91" width="15.44140625" style="180" hidden="1" customWidth="1" outlineLevel="1"/>
    <col min="92" max="92" width="27.5546875" style="195" customWidth="1"/>
    <col min="93" max="93" width="23" style="180" hidden="1" customWidth="1"/>
    <col min="94" max="94" width="38.6640625" style="180" hidden="1" customWidth="1" outlineLevel="1"/>
    <col min="95" max="96" width="11.44140625" style="180" hidden="1" customWidth="1" outlineLevel="2"/>
    <col min="97" max="97" width="20.6640625" style="180" customWidth="1" outlineLevel="1" collapsed="1"/>
    <col min="98" max="98" width="19.5546875" style="180" hidden="1" customWidth="1" outlineLevel="1"/>
    <col min="99" max="16384" width="11.44140625" style="180"/>
  </cols>
  <sheetData>
    <row r="1" spans="1:98" ht="20.100000000000001" customHeight="1" thickBot="1">
      <c r="A1" s="795" t="s">
        <v>107</v>
      </c>
      <c r="B1" s="795"/>
      <c r="C1" s="795"/>
      <c r="D1" s="795"/>
      <c r="E1" s="795"/>
      <c r="F1" s="795"/>
      <c r="G1" s="795"/>
      <c r="H1" s="795"/>
      <c r="I1" s="796"/>
      <c r="J1" s="788" t="s">
        <v>444</v>
      </c>
      <c r="K1" s="789"/>
      <c r="L1" s="789"/>
      <c r="M1" s="768" t="s">
        <v>445</v>
      </c>
      <c r="N1" s="768"/>
      <c r="O1" s="768"/>
      <c r="P1" s="768"/>
      <c r="Q1" s="768"/>
      <c r="R1" s="769"/>
      <c r="S1" s="790" t="s">
        <v>446</v>
      </c>
      <c r="T1" s="791"/>
      <c r="U1" s="791"/>
      <c r="V1" s="791"/>
      <c r="W1" s="791"/>
      <c r="X1" s="791"/>
      <c r="Y1" s="791"/>
      <c r="Z1" s="791"/>
      <c r="AA1" s="791"/>
      <c r="AB1" s="791"/>
      <c r="AC1" s="791"/>
      <c r="AD1" s="791"/>
      <c r="AE1" s="791"/>
      <c r="AF1" s="791"/>
      <c r="AG1" s="791"/>
      <c r="AH1" s="791"/>
      <c r="AI1" s="792" t="s">
        <v>447</v>
      </c>
      <c r="AJ1" s="793"/>
      <c r="AK1" s="793"/>
      <c r="AL1" s="793"/>
      <c r="AM1" s="793"/>
      <c r="AN1" s="794"/>
      <c r="AO1" s="771" t="s">
        <v>448</v>
      </c>
      <c r="AP1" s="771"/>
      <c r="AQ1" s="770" t="s">
        <v>449</v>
      </c>
      <c r="AR1" s="770"/>
      <c r="AS1" s="770"/>
      <c r="AT1" s="770"/>
      <c r="AU1" s="770"/>
      <c r="AV1" s="770"/>
      <c r="AW1" s="770"/>
      <c r="AX1" s="770"/>
      <c r="AY1" s="770"/>
      <c r="AZ1" s="770"/>
      <c r="BA1" s="770"/>
      <c r="BB1" s="770"/>
      <c r="BC1" s="770"/>
      <c r="BD1" s="770"/>
      <c r="BE1" s="770"/>
      <c r="BF1" s="770"/>
      <c r="BG1" s="782" t="s">
        <v>138</v>
      </c>
      <c r="BH1" s="783"/>
      <c r="BI1" s="783"/>
      <c r="BJ1" s="783"/>
      <c r="BK1" s="783"/>
      <c r="BL1" s="783"/>
      <c r="BM1" s="783"/>
      <c r="BN1" s="783"/>
      <c r="BO1" s="784"/>
      <c r="BP1" s="785" t="s">
        <v>450</v>
      </c>
      <c r="BQ1" s="786"/>
      <c r="BR1" s="786"/>
      <c r="BS1" s="786"/>
      <c r="BT1" s="786"/>
      <c r="BU1" s="787"/>
      <c r="BV1" s="640" t="s">
        <v>451</v>
      </c>
      <c r="BW1" s="774" t="s">
        <v>452</v>
      </c>
      <c r="BX1" s="775"/>
      <c r="BY1" s="775"/>
      <c r="BZ1" s="775"/>
      <c r="CA1" s="775"/>
      <c r="CB1" s="775"/>
      <c r="CC1" s="775"/>
      <c r="CD1" s="775"/>
      <c r="CE1" s="779" t="s">
        <v>453</v>
      </c>
      <c r="CF1" s="780"/>
      <c r="CG1" s="780"/>
      <c r="CH1" s="780"/>
      <c r="CI1" s="781"/>
      <c r="CJ1" s="776" t="s">
        <v>454</v>
      </c>
      <c r="CK1" s="777"/>
      <c r="CL1" s="777"/>
      <c r="CM1" s="778"/>
      <c r="CN1" s="641" t="s">
        <v>455</v>
      </c>
      <c r="CO1" s="641" t="s">
        <v>456</v>
      </c>
      <c r="CP1" s="642" t="s">
        <v>457</v>
      </c>
      <c r="CQ1" s="772" t="s">
        <v>458</v>
      </c>
      <c r="CR1" s="773"/>
      <c r="CS1" s="643" t="s">
        <v>459</v>
      </c>
    </row>
    <row r="2" spans="1:98" s="367" customFormat="1" ht="20.100000000000001" customHeight="1">
      <c r="A2" s="630" t="s">
        <v>291</v>
      </c>
      <c r="B2" s="630" t="s">
        <v>461</v>
      </c>
      <c r="C2" s="630" t="s">
        <v>95</v>
      </c>
      <c r="D2" s="630" t="s">
        <v>462</v>
      </c>
      <c r="E2" s="630" t="s">
        <v>97</v>
      </c>
      <c r="F2" s="630" t="s">
        <v>101</v>
      </c>
      <c r="G2" s="630" t="s">
        <v>463</v>
      </c>
      <c r="H2" s="630" t="s">
        <v>464</v>
      </c>
      <c r="I2" s="630" t="s">
        <v>465</v>
      </c>
      <c r="J2" s="692" t="s">
        <v>466</v>
      </c>
      <c r="K2" s="672" t="s">
        <v>467</v>
      </c>
      <c r="L2" s="672" t="s">
        <v>468</v>
      </c>
      <c r="M2" s="632" t="s">
        <v>469</v>
      </c>
      <c r="N2" s="632" t="s">
        <v>470</v>
      </c>
      <c r="O2" s="632" t="s">
        <v>471</v>
      </c>
      <c r="P2" s="632" t="s">
        <v>472</v>
      </c>
      <c r="Q2" s="632" t="s">
        <v>473</v>
      </c>
      <c r="R2" s="632" t="s">
        <v>474</v>
      </c>
      <c r="S2" s="633" t="s">
        <v>287</v>
      </c>
      <c r="T2" s="797" t="s">
        <v>288</v>
      </c>
      <c r="U2" s="633" t="s">
        <v>475</v>
      </c>
      <c r="V2" s="797" t="s">
        <v>257</v>
      </c>
      <c r="W2" s="633" t="s">
        <v>258</v>
      </c>
      <c r="X2" s="797" t="s">
        <v>259</v>
      </c>
      <c r="Y2" s="797" t="s">
        <v>261</v>
      </c>
      <c r="Z2" s="633" t="s">
        <v>262</v>
      </c>
      <c r="AA2" s="633" t="s">
        <v>476</v>
      </c>
      <c r="AB2" s="633" t="s">
        <v>477</v>
      </c>
      <c r="AC2" s="633" t="s">
        <v>478</v>
      </c>
      <c r="AD2" s="633" t="s">
        <v>479</v>
      </c>
      <c r="AE2" s="633" t="s">
        <v>278</v>
      </c>
      <c r="AF2" s="633" t="s">
        <v>480</v>
      </c>
      <c r="AG2" s="633" t="s">
        <v>481</v>
      </c>
      <c r="AH2" s="633" t="s">
        <v>120</v>
      </c>
      <c r="AI2" s="179" t="s">
        <v>285</v>
      </c>
      <c r="AJ2" s="797" t="s">
        <v>286</v>
      </c>
      <c r="AK2" s="797" t="s">
        <v>207</v>
      </c>
      <c r="AL2" s="798" t="s">
        <v>43878</v>
      </c>
      <c r="AM2" s="797" t="s">
        <v>482</v>
      </c>
      <c r="AN2" s="179" t="s">
        <v>293</v>
      </c>
      <c r="AO2" s="179" t="s">
        <v>483</v>
      </c>
      <c r="AP2" s="179" t="s">
        <v>484</v>
      </c>
      <c r="AQ2" s="634" t="s">
        <v>485</v>
      </c>
      <c r="AR2" s="797" t="s">
        <v>486</v>
      </c>
      <c r="AS2" s="634" t="s">
        <v>487</v>
      </c>
      <c r="AT2" s="634" t="s">
        <v>488</v>
      </c>
      <c r="AU2" s="634" t="s">
        <v>489</v>
      </c>
      <c r="AV2" s="797" t="s">
        <v>490</v>
      </c>
      <c r="AW2" s="797" t="s">
        <v>491</v>
      </c>
      <c r="AX2" s="634" t="s">
        <v>492</v>
      </c>
      <c r="AY2" s="634" t="s">
        <v>493</v>
      </c>
      <c r="AZ2" s="634" t="s">
        <v>494</v>
      </c>
      <c r="BA2" s="634" t="s">
        <v>126</v>
      </c>
      <c r="BB2" s="797" t="s">
        <v>495</v>
      </c>
      <c r="BC2" s="634" t="s">
        <v>496</v>
      </c>
      <c r="BD2" s="797" t="s">
        <v>497</v>
      </c>
      <c r="BE2" s="797" t="s">
        <v>498</v>
      </c>
      <c r="BF2" s="797" t="s">
        <v>499</v>
      </c>
      <c r="BG2" s="635" t="s">
        <v>500</v>
      </c>
      <c r="BH2" s="635" t="s">
        <v>501</v>
      </c>
      <c r="BI2" s="635" t="s">
        <v>502</v>
      </c>
      <c r="BJ2" s="635" t="s">
        <v>503</v>
      </c>
      <c r="BK2" s="797" t="s">
        <v>504</v>
      </c>
      <c r="BL2" s="635" t="s">
        <v>505</v>
      </c>
      <c r="BM2" s="797" t="s">
        <v>506</v>
      </c>
      <c r="BN2" s="797" t="s">
        <v>507</v>
      </c>
      <c r="BO2" s="635" t="s">
        <v>508</v>
      </c>
      <c r="BP2" s="633" t="s">
        <v>509</v>
      </c>
      <c r="BQ2" s="633" t="s">
        <v>510</v>
      </c>
      <c r="BR2" s="797" t="s">
        <v>511</v>
      </c>
      <c r="BS2" s="797" t="s">
        <v>512</v>
      </c>
      <c r="BT2" s="797" t="s">
        <v>513</v>
      </c>
      <c r="BU2" s="633" t="s">
        <v>514</v>
      </c>
      <c r="BV2" s="636" t="s">
        <v>515</v>
      </c>
      <c r="BW2" s="637" t="s">
        <v>516</v>
      </c>
      <c r="BX2" s="637" t="s">
        <v>517</v>
      </c>
      <c r="BY2" s="637" t="s">
        <v>518</v>
      </c>
      <c r="BZ2" s="637" t="s">
        <v>519</v>
      </c>
      <c r="CA2" s="637" t="s">
        <v>520</v>
      </c>
      <c r="CB2" s="637" t="s">
        <v>521</v>
      </c>
      <c r="CC2" s="637" t="s">
        <v>522</v>
      </c>
      <c r="CD2" s="637" t="s">
        <v>523</v>
      </c>
      <c r="CE2" s="681" t="s">
        <v>524</v>
      </c>
      <c r="CF2" s="681" t="s">
        <v>525</v>
      </c>
      <c r="CG2" s="681" t="s">
        <v>526</v>
      </c>
      <c r="CH2" s="681" t="s">
        <v>527</v>
      </c>
      <c r="CI2" s="681" t="s">
        <v>528</v>
      </c>
      <c r="CJ2" s="638" t="s">
        <v>529</v>
      </c>
      <c r="CK2" s="638" t="s">
        <v>530</v>
      </c>
      <c r="CL2" s="638" t="s">
        <v>531</v>
      </c>
      <c r="CM2" s="638" t="s">
        <v>532</v>
      </c>
      <c r="CN2" s="639" t="s">
        <v>533</v>
      </c>
      <c r="CO2" s="639" t="s">
        <v>534</v>
      </c>
      <c r="CP2" s="179" t="s">
        <v>535</v>
      </c>
      <c r="CQ2" s="179" t="s">
        <v>536</v>
      </c>
      <c r="CR2" s="179" t="s">
        <v>537</v>
      </c>
      <c r="CS2" s="179" t="s">
        <v>538</v>
      </c>
    </row>
    <row r="3" spans="1:98" s="631" customFormat="1" ht="20.100000000000001" customHeight="1">
      <c r="A3" s="626" t="s">
        <v>387</v>
      </c>
      <c r="B3" s="624" t="s">
        <v>540</v>
      </c>
      <c r="C3" s="647"/>
      <c r="D3" s="648">
        <f>IF('SYNTHESE DU CONTRAT'!$B$47="","",'SYNTHESE DU CONTRAT'!$B$47)</f>
        <v>45566</v>
      </c>
      <c r="E3" s="649" t="str">
        <f>IF($BA3="Flux perdu","Repliement et clôture du dossier",IF($BA3="Flux conservé","Actualisation administrative",IF($BA3="Flux gagné","Déploiement opérationnel et administratif","")))</f>
        <v>Actualisation administrative</v>
      </c>
      <c r="F3" s="646"/>
      <c r="G3" s="646"/>
      <c r="H3" s="323"/>
      <c r="I3" s="346" t="s">
        <v>380</v>
      </c>
      <c r="J3" s="693">
        <v>7848575758</v>
      </c>
      <c r="K3" s="651" t="str">
        <f>'PARAMETRAGE FACTURATION'!$B$17</f>
        <v>GCN - PATHE</v>
      </c>
      <c r="L3" s="596" t="s">
        <v>541</v>
      </c>
      <c r="M3" s="347" t="s">
        <v>542</v>
      </c>
      <c r="N3" s="347"/>
      <c r="O3" s="347" t="s">
        <v>543</v>
      </c>
      <c r="P3" s="347" t="s">
        <v>544</v>
      </c>
      <c r="Q3" s="347"/>
      <c r="R3" s="347"/>
      <c r="S3" s="652" t="e">
        <f>Tableau3[[#This Row],[444 567 127 00022]]</f>
        <v>#VALUE!</v>
      </c>
      <c r="T3" s="690" t="e">
        <f>Tableau3[[#This Row],[Gaumont Parc Millésime]]</f>
        <v>#VALUE!</v>
      </c>
      <c r="U3" s="690"/>
      <c r="V3" s="690" t="e">
        <f>Tableau3[[#This Row],[Parc Millésime]]</f>
        <v>#VALUE!</v>
      </c>
      <c r="W3" s="653"/>
      <c r="X3" s="655" t="e">
        <f>Tableau3[[#This Row],[5137018]]</f>
        <v>#VALUE!</v>
      </c>
      <c r="Y3" s="655" t="e">
        <f>Tableau3[[#This Row],[THILLOIS]]</f>
        <v>#VALUE!</v>
      </c>
      <c r="Z3" s="654" t="str">
        <f>'PARAMETRAGE FACTURATION'!$B$13</f>
        <v>facturesfournisseurs@pathe.fr</v>
      </c>
      <c r="AA3" s="654" t="str">
        <f>'PARAMETRAGE FACTURATION'!$B$14</f>
        <v>V1-Virement</v>
      </c>
      <c r="AB3" s="654" t="str">
        <f>'PARAMETRAGE FACTURATION'!$B$15</f>
        <v>4F - 45 Jours date facture</v>
      </c>
      <c r="AC3" s="655" t="str">
        <f>'PARAMETRAGE FACTURATION'!$B$19</f>
        <v>comptabilité.fournisseurs.cinemas@pathe.fr</v>
      </c>
      <c r="AD3" s="654" t="str">
        <f>'PARAMETRAGE FACTURATION'!$B$18</f>
        <v>comptabilité.fournisseurs.cinemas@pathe.fr</v>
      </c>
      <c r="AE3" s="655">
        <f>'PARAMETRAGE FACTURATION'!$B$22</f>
        <v>0</v>
      </c>
      <c r="AF3" s="655">
        <f>'PARAMETRAGE FACTURATION'!$B$23</f>
        <v>0</v>
      </c>
      <c r="AG3" s="656">
        <f>'PARAMETRAGE FACTURATION'!$B$24</f>
        <v>0</v>
      </c>
      <c r="AH3" s="655" t="str">
        <f>'PARAMETRAGE FACTURATION'!$B$25</f>
        <v>Email</v>
      </c>
      <c r="AI3" s="666" t="s">
        <v>545</v>
      </c>
      <c r="AJ3" s="596" t="s">
        <v>388</v>
      </c>
      <c r="AK3" s="596" t="s">
        <v>389</v>
      </c>
      <c r="AL3" s="322">
        <v>31670</v>
      </c>
      <c r="AM3" s="597" t="s">
        <v>390</v>
      </c>
      <c r="AN3" s="598" t="s">
        <v>391</v>
      </c>
      <c r="AO3" s="595" t="s">
        <v>546</v>
      </c>
      <c r="AP3" s="595"/>
      <c r="AQ3" s="599" t="s">
        <v>547</v>
      </c>
      <c r="AR3" s="595" t="s">
        <v>548</v>
      </c>
      <c r="AS3" s="717" t="s">
        <v>549</v>
      </c>
      <c r="AT3" s="595" t="s">
        <v>550</v>
      </c>
      <c r="AU3" s="360"/>
      <c r="AV3" s="595" t="s">
        <v>551</v>
      </c>
      <c r="AW3" s="595" t="s">
        <v>552</v>
      </c>
      <c r="AX3" s="587">
        <v>12.066896400000001</v>
      </c>
      <c r="AY3" s="587"/>
      <c r="AZ3" s="601" t="s">
        <v>553</v>
      </c>
      <c r="BA3" s="602" t="s">
        <v>127</v>
      </c>
      <c r="BB3" s="603" t="s">
        <v>554</v>
      </c>
      <c r="BC3" s="604"/>
      <c r="BD3" s="605">
        <v>4</v>
      </c>
      <c r="BE3" s="657" t="str">
        <f>IF($BB3="Location","Unité / Mois",IF($BB3="Vente","Unité",""))</f>
        <v>Unité / Mois</v>
      </c>
      <c r="BF3" s="657" t="s">
        <v>555</v>
      </c>
      <c r="BG3" s="606" t="s">
        <v>556</v>
      </c>
      <c r="BH3" s="651" t="str">
        <f>IF(OR($BG3="Ampliroll",$BG3="Ampliroll 30 m3 grue"),"BRADI",IF($BG3="TAS","TAS",IF($BG3="Porteur hayon","ADI",IF($BG3="Semi-remorque","SEMI",IF(BG3="Citerne 22 m3","alpha",IF(BG3="Hydrocureur","alpha",""))))))</f>
        <v>TAS</v>
      </c>
      <c r="BI3" s="604" t="s">
        <v>557</v>
      </c>
      <c r="BJ3" s="658" t="str">
        <f>IF(BL3="","",BL3)</f>
        <v/>
      </c>
      <c r="BK3" s="658">
        <v>80</v>
      </c>
      <c r="BL3" s="607"/>
      <c r="BM3" s="588">
        <v>19</v>
      </c>
      <c r="BN3" s="588">
        <v>3.9</v>
      </c>
      <c r="BO3" s="589">
        <v>121.00000000000001</v>
      </c>
      <c r="BP3" s="608" t="s">
        <v>558</v>
      </c>
      <c r="BQ3" s="607" t="s">
        <v>559</v>
      </c>
      <c r="BR3" s="609">
        <v>0</v>
      </c>
      <c r="BS3" s="609" t="s">
        <v>558</v>
      </c>
      <c r="BT3" s="659"/>
      <c r="BU3" s="611" t="str" cm="1">
        <f t="array" ref="BU3">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
      </c>
      <c r="BV3" s="610"/>
      <c r="BW3" s="608" t="s">
        <v>560</v>
      </c>
      <c r="BX3" s="612" t="s">
        <v>553</v>
      </c>
      <c r="BY3" s="612" t="s">
        <v>561</v>
      </c>
      <c r="BZ3" s="613"/>
      <c r="CA3" s="613" t="s">
        <v>562</v>
      </c>
      <c r="CB3" s="613" t="s">
        <v>563</v>
      </c>
      <c r="CC3" s="614">
        <v>31830</v>
      </c>
      <c r="CD3" s="615" t="s">
        <v>564</v>
      </c>
      <c r="CE3" s="673"/>
      <c r="CF3" s="674"/>
      <c r="CG3" s="674"/>
      <c r="CH3" s="675"/>
      <c r="CI3" s="676"/>
      <c r="CJ3" s="673"/>
      <c r="CK3" s="674"/>
      <c r="CL3" s="674"/>
      <c r="CM3" s="677"/>
      <c r="CN3" s="678">
        <v>1119.3599999999999</v>
      </c>
      <c r="CO3" s="679"/>
      <c r="CP3" s="680"/>
      <c r="CQ3" s="364" t="s">
        <v>565</v>
      </c>
      <c r="CR3" s="365" t="s">
        <v>566</v>
      </c>
      <c r="CS3" s="322">
        <f>IFERROR(VLOOKUP($AW3,Données!$AB$3:$AC$64,2,FALSE),"")</f>
        <v>0.77</v>
      </c>
    </row>
    <row r="4" spans="1:98" s="645" customFormat="1" ht="35.4" customHeight="1" thickBot="1">
      <c r="A4" s="591" t="s">
        <v>387</v>
      </c>
      <c r="B4" s="591" t="s">
        <v>540</v>
      </c>
      <c r="C4" s="322"/>
      <c r="D4" s="650">
        <f>IF('SYNTHESE DU CONTRAT'!$B$47="","",'SYNTHESE DU CONTRAT'!$B$47)</f>
        <v>45566</v>
      </c>
      <c r="E4" s="649" t="str">
        <f>IF($BA4="Flux perdu","Repliement et clôture du dossier",IF($BA4="Flux conservé","Actualisation administrative",IF($BA4="Flux gagné","Déploiement opérationnel et administratif","")))</f>
        <v>Déploiement opérationnel et administratif</v>
      </c>
      <c r="F4" s="593"/>
      <c r="G4" s="592"/>
      <c r="H4" s="594"/>
      <c r="I4" s="346" t="s">
        <v>380</v>
      </c>
      <c r="J4" s="693" t="s">
        <v>568</v>
      </c>
      <c r="K4" s="651" t="str">
        <f>'PARAMETRAGE FACTURATION'!$B$17</f>
        <v>GCN - PATHE</v>
      </c>
      <c r="L4" s="596" t="s">
        <v>541</v>
      </c>
      <c r="M4" s="347" t="s">
        <v>569</v>
      </c>
      <c r="N4" s="347"/>
      <c r="O4" s="347" t="s">
        <v>570</v>
      </c>
      <c r="P4" s="347" t="s">
        <v>571</v>
      </c>
      <c r="Q4" s="347"/>
      <c r="R4" s="347"/>
      <c r="S4" s="652" t="e">
        <f>Tableau3[[#This Row],[444 567 127 00022]]</f>
        <v>#VALUE!</v>
      </c>
      <c r="T4" s="690" t="e">
        <f>Tableau3[[#This Row],[Gaumont Parc Millésime]]</f>
        <v>#VALUE!</v>
      </c>
      <c r="U4" s="690"/>
      <c r="V4" s="690" t="e">
        <f>Tableau3[[#This Row],[Parc Millésime]]</f>
        <v>#VALUE!</v>
      </c>
      <c r="W4" s="653"/>
      <c r="X4" s="655" t="e">
        <f>Tableau3[[#This Row],[5137018]]</f>
        <v>#VALUE!</v>
      </c>
      <c r="Y4" s="655" t="e">
        <f>Tableau3[[#This Row],[THILLOIS]]</f>
        <v>#VALUE!</v>
      </c>
      <c r="Z4" s="654" t="str">
        <f>'PARAMETRAGE FACTURATION'!$B$13</f>
        <v>facturesfournisseurs@pathe.fr</v>
      </c>
      <c r="AA4" s="654" t="str">
        <f>'PARAMETRAGE FACTURATION'!$B$14</f>
        <v>V1-Virement</v>
      </c>
      <c r="AB4" s="654" t="str">
        <f>'PARAMETRAGE FACTURATION'!$B$15</f>
        <v>4F - 45 Jours date facture</v>
      </c>
      <c r="AC4" s="655" t="str">
        <f>'PARAMETRAGE FACTURATION'!$B$19</f>
        <v>comptabilité.fournisseurs.cinemas@pathe.fr</v>
      </c>
      <c r="AD4" s="654" t="str">
        <f>'PARAMETRAGE FACTURATION'!$B$18</f>
        <v>comptabilité.fournisseurs.cinemas@pathe.fr</v>
      </c>
      <c r="AE4" s="655">
        <f>'PARAMETRAGE FACTURATION'!$B$22</f>
        <v>0</v>
      </c>
      <c r="AF4" s="655">
        <f>'PARAMETRAGE FACTURATION'!$B$23</f>
        <v>0</v>
      </c>
      <c r="AG4" s="656">
        <f>'PARAMETRAGE FACTURATION'!$B$24</f>
        <v>0</v>
      </c>
      <c r="AH4" s="655" t="str">
        <f>'PARAMETRAGE FACTURATION'!$B$25</f>
        <v>Email</v>
      </c>
      <c r="AI4" s="666" t="s">
        <v>572</v>
      </c>
      <c r="AJ4" s="596" t="s">
        <v>393</v>
      </c>
      <c r="AK4" s="596" t="s">
        <v>394</v>
      </c>
      <c r="AL4" s="322">
        <v>34000</v>
      </c>
      <c r="AM4" s="597" t="s">
        <v>395</v>
      </c>
      <c r="AN4" s="598" t="s">
        <v>396</v>
      </c>
      <c r="AO4" s="595" t="s">
        <v>546</v>
      </c>
      <c r="AP4" s="595"/>
      <c r="AQ4" s="599" t="s">
        <v>547</v>
      </c>
      <c r="AR4" s="595" t="s">
        <v>548</v>
      </c>
      <c r="AS4" s="717" t="s">
        <v>549</v>
      </c>
      <c r="AT4" s="595" t="s">
        <v>550</v>
      </c>
      <c r="AU4" s="595"/>
      <c r="AV4" s="595" t="s">
        <v>551</v>
      </c>
      <c r="AW4" s="595" t="s">
        <v>573</v>
      </c>
      <c r="AX4" s="587">
        <v>14.586272399999999</v>
      </c>
      <c r="AY4" s="587"/>
      <c r="AZ4" s="601" t="s">
        <v>541</v>
      </c>
      <c r="BA4" s="602" t="s">
        <v>129</v>
      </c>
      <c r="BB4" s="603" t="s">
        <v>554</v>
      </c>
      <c r="BC4" s="604"/>
      <c r="BD4" s="605">
        <v>4</v>
      </c>
      <c r="BE4" s="657" t="str">
        <f>IF($BB4="Location","Unité / Mois",IF($BB4="Vente","Unité",""))</f>
        <v>Unité / Mois</v>
      </c>
      <c r="BF4" s="657">
        <f>IFERROR(VLOOKUP(AV4&amp;" "&amp;AW4,'Tarifs Location &amp; Vente'!$A$3:$C$45,2,0),"à renseigner")</f>
        <v>11.5</v>
      </c>
      <c r="BG4" s="606" t="s">
        <v>556</v>
      </c>
      <c r="BH4" s="651" t="str">
        <f>IF(OR($BG4="Ampliroll",$BG4="Ampliroll 30 m3 grue"),"BRADI",IF($BG4="TAS","TAS",IF($BG4="Porteur hayon","ADI",IF($BG4="Semi-remorque","SEMI",IF(BG4="Citerne 22 m3","alpha",IF(BG4="Hydrocureur","alpha",""))))))</f>
        <v>TAS</v>
      </c>
      <c r="BI4" s="604" t="s">
        <v>557</v>
      </c>
      <c r="BJ4" s="658" t="str">
        <f t="shared" ref="BJ4:BJ67" si="0">IF(BL4="","",BL4)</f>
        <v/>
      </c>
      <c r="BK4" s="658">
        <v>80</v>
      </c>
      <c r="BL4" s="607"/>
      <c r="BM4" s="588">
        <v>18</v>
      </c>
      <c r="BN4" s="588">
        <v>3.9</v>
      </c>
      <c r="BO4" s="589">
        <v>146</v>
      </c>
      <c r="BP4" s="608" t="s">
        <v>558</v>
      </c>
      <c r="BQ4" s="607">
        <v>0.88</v>
      </c>
      <c r="BR4" s="609">
        <v>0</v>
      </c>
      <c r="BS4" s="609" t="s">
        <v>558</v>
      </c>
      <c r="BT4" s="659" t="str" cm="1">
        <f t="array" ref="BT4">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
      </c>
      <c r="BU4" s="611" t="str" cm="1">
        <f t="array" ref="BU4">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
      </c>
      <c r="BV4" s="610"/>
      <c r="BW4" s="608" t="s">
        <v>560</v>
      </c>
      <c r="BX4" s="612" t="s">
        <v>553</v>
      </c>
      <c r="BY4" s="612" t="s">
        <v>574</v>
      </c>
      <c r="BZ4" s="613"/>
      <c r="CA4" s="613" t="s">
        <v>575</v>
      </c>
      <c r="CB4" s="613" t="s">
        <v>576</v>
      </c>
      <c r="CC4" s="614">
        <v>34740</v>
      </c>
      <c r="CD4" s="615" t="s">
        <v>577</v>
      </c>
      <c r="CE4" s="616"/>
      <c r="CF4" s="617"/>
      <c r="CG4" s="617"/>
      <c r="CH4" s="604"/>
      <c r="CI4" s="590"/>
      <c r="CJ4" s="616"/>
      <c r="CK4" s="617"/>
      <c r="CL4" s="617"/>
      <c r="CM4" s="618"/>
      <c r="CN4" s="619">
        <v>1119.3599999999999</v>
      </c>
      <c r="CO4" s="620"/>
      <c r="CP4" s="621"/>
      <c r="CQ4" s="622"/>
      <c r="CR4" s="623"/>
      <c r="CS4" s="322">
        <f>IFERROR(VLOOKUP($AW4,Données!$AB$3:$AC$64,2,FALSE),"")</f>
        <v>1</v>
      </c>
      <c r="CT4" s="644" t="s">
        <v>460</v>
      </c>
    </row>
    <row r="5" spans="1:98" s="429" customFormat="1" ht="40.5" customHeight="1">
      <c r="A5" s="591" t="s">
        <v>351</v>
      </c>
      <c r="B5" s="624" t="s">
        <v>540</v>
      </c>
      <c r="C5" s="322" t="s">
        <v>302</v>
      </c>
      <c r="D5" s="650" t="s">
        <v>43879</v>
      </c>
      <c r="E5" s="649" t="s">
        <v>1140</v>
      </c>
      <c r="F5" s="593" t="s">
        <v>43880</v>
      </c>
      <c r="G5" s="592" t="s">
        <v>43881</v>
      </c>
      <c r="H5" s="594" t="s">
        <v>43882</v>
      </c>
      <c r="I5" s="346" t="s">
        <v>380</v>
      </c>
      <c r="J5" s="694" t="s">
        <v>43883</v>
      </c>
      <c r="K5" s="651" t="s">
        <v>272</v>
      </c>
      <c r="L5" s="596" t="s">
        <v>43884</v>
      </c>
      <c r="M5" s="347" t="s">
        <v>578</v>
      </c>
      <c r="N5" s="347" t="s">
        <v>43885</v>
      </c>
      <c r="O5" s="347" t="s">
        <v>579</v>
      </c>
      <c r="P5" s="347" t="s">
        <v>580</v>
      </c>
      <c r="Q5" s="347" t="s">
        <v>43886</v>
      </c>
      <c r="R5" s="347" t="s">
        <v>43887</v>
      </c>
      <c r="S5" s="652" t="s">
        <v>43888</v>
      </c>
      <c r="T5" s="690" t="s">
        <v>43889</v>
      </c>
      <c r="U5" s="690" t="s">
        <v>43890</v>
      </c>
      <c r="V5" s="690" t="s">
        <v>43891</v>
      </c>
      <c r="W5" s="653" t="s">
        <v>43892</v>
      </c>
      <c r="X5" s="655" t="s">
        <v>43893</v>
      </c>
      <c r="Y5" s="655" t="s">
        <v>43894</v>
      </c>
      <c r="Z5" s="654" t="s">
        <v>263</v>
      </c>
      <c r="AA5" s="654" t="s">
        <v>266</v>
      </c>
      <c r="AB5" s="654" t="s">
        <v>268</v>
      </c>
      <c r="AC5" s="655" t="s">
        <v>274</v>
      </c>
      <c r="AD5" s="654" t="s">
        <v>43895</v>
      </c>
      <c r="AE5" s="655" t="s">
        <v>43896</v>
      </c>
      <c r="AF5" s="655" t="s">
        <v>43897</v>
      </c>
      <c r="AG5" s="656" t="s">
        <v>43898</v>
      </c>
      <c r="AH5" s="655" t="s">
        <v>282</v>
      </c>
      <c r="AI5" s="667" t="s">
        <v>581</v>
      </c>
      <c r="AJ5" s="596" t="s">
        <v>352</v>
      </c>
      <c r="AK5" s="596" t="s">
        <v>353</v>
      </c>
      <c r="AL5" s="322" t="s">
        <v>43899</v>
      </c>
      <c r="AM5" s="597" t="s">
        <v>354</v>
      </c>
      <c r="AN5" s="625" t="s">
        <v>355</v>
      </c>
      <c r="AO5" s="595" t="s">
        <v>582</v>
      </c>
      <c r="AP5" s="595" t="s">
        <v>43900</v>
      </c>
      <c r="AQ5" s="599" t="s">
        <v>547</v>
      </c>
      <c r="AR5" s="595" t="s">
        <v>548</v>
      </c>
      <c r="AS5" s="717" t="s">
        <v>549</v>
      </c>
      <c r="AT5" s="595" t="s">
        <v>550</v>
      </c>
      <c r="AU5" s="595" t="s">
        <v>43901</v>
      </c>
      <c r="AV5" s="595" t="s">
        <v>551</v>
      </c>
      <c r="AW5" s="595" t="s">
        <v>573</v>
      </c>
      <c r="AX5" s="587" t="s">
        <v>43902</v>
      </c>
      <c r="AY5" s="587" t="s">
        <v>43903</v>
      </c>
      <c r="AZ5" s="601" t="s">
        <v>43904</v>
      </c>
      <c r="BA5" s="689" t="s">
        <v>127</v>
      </c>
      <c r="BB5" s="603" t="s">
        <v>554</v>
      </c>
      <c r="BC5" s="604" t="s">
        <v>43905</v>
      </c>
      <c r="BD5" s="605" t="s">
        <v>43906</v>
      </c>
      <c r="BE5" s="657" t="s">
        <v>43907</v>
      </c>
      <c r="BF5" s="657" t="s">
        <v>43908</v>
      </c>
      <c r="BG5" s="606" t="s">
        <v>556</v>
      </c>
      <c r="BH5" s="651" t="s">
        <v>43909</v>
      </c>
      <c r="BI5" s="604" t="s">
        <v>557</v>
      </c>
      <c r="BJ5" s="658" t="s">
        <v>43910</v>
      </c>
      <c r="BK5" s="658" t="s">
        <v>43911</v>
      </c>
      <c r="BL5" s="607" t="s">
        <v>43912</v>
      </c>
      <c r="BM5" s="588" t="s">
        <v>43913</v>
      </c>
      <c r="BN5" s="588" t="s">
        <v>43914</v>
      </c>
      <c r="BO5" s="589" t="s">
        <v>43915</v>
      </c>
      <c r="BP5" s="608" t="s">
        <v>558</v>
      </c>
      <c r="BQ5" s="607" t="s">
        <v>43916</v>
      </c>
      <c r="BR5" s="609" t="s">
        <v>43917</v>
      </c>
      <c r="BS5" s="609" t="s">
        <v>43918</v>
      </c>
      <c r="BT5" s="659" t="s">
        <v>43919</v>
      </c>
      <c r="BU5" s="611" t="s">
        <v>43920</v>
      </c>
      <c r="BV5" s="610" t="s">
        <v>43921</v>
      </c>
      <c r="BW5" s="608" t="s">
        <v>560</v>
      </c>
      <c r="BX5" s="612" t="s">
        <v>553</v>
      </c>
      <c r="BY5" s="612" t="s">
        <v>43922</v>
      </c>
      <c r="BZ5" s="612" t="s">
        <v>43923</v>
      </c>
      <c r="CA5" s="613" t="s">
        <v>583</v>
      </c>
      <c r="CB5" s="613" t="s">
        <v>43924</v>
      </c>
      <c r="CC5" s="614" t="s">
        <v>43925</v>
      </c>
      <c r="CD5" s="615" t="s">
        <v>43926</v>
      </c>
      <c r="CE5" s="616" t="s">
        <v>43927</v>
      </c>
      <c r="CF5" s="617" t="s">
        <v>43928</v>
      </c>
      <c r="CG5" s="617" t="s">
        <v>43929</v>
      </c>
      <c r="CH5" s="604" t="s">
        <v>43930</v>
      </c>
      <c r="CI5" s="590" t="s">
        <v>43931</v>
      </c>
      <c r="CJ5" s="616" t="s">
        <v>43932</v>
      </c>
      <c r="CK5" s="617" t="s">
        <v>43933</v>
      </c>
      <c r="CL5" s="617" t="s">
        <v>43934</v>
      </c>
      <c r="CM5" s="618" t="s">
        <v>43935</v>
      </c>
      <c r="CN5" s="619" t="s">
        <v>43936</v>
      </c>
      <c r="CO5" s="620" t="s">
        <v>43937</v>
      </c>
      <c r="CP5" s="621" t="s">
        <v>43938</v>
      </c>
      <c r="CQ5" s="622" t="s">
        <v>43939</v>
      </c>
      <c r="CR5" s="623" t="s">
        <v>43940</v>
      </c>
      <c r="CS5" s="322" t="s">
        <v>43941</v>
      </c>
      <c r="CT5" s="179" t="s">
        <v>539</v>
      </c>
    </row>
    <row r="6" spans="1:98" s="181" customFormat="1" ht="24.75" customHeight="1">
      <c r="A6" s="591" t="s">
        <v>363</v>
      </c>
      <c r="B6" s="624" t="s">
        <v>540</v>
      </c>
      <c r="C6" s="322"/>
      <c r="D6" s="650">
        <f>IF('SYNTHESE DU CONTRAT'!$B$47="","",'SYNTHESE DU CONTRAT'!$B$47)</f>
        <v>45566</v>
      </c>
      <c r="E6" s="649" t="str">
        <f t="shared" ref="E6:E37" si="1">IF($BA6="Flux perdu","Repliement et clôture du dossier",IF($BA6="Flux conservé","Actualisation administrative",IF($BA6="Flux gagné","Déploiement opérationnel et administratif","")))</f>
        <v>Actualisation administrative</v>
      </c>
      <c r="F6" s="593"/>
      <c r="G6" s="592"/>
      <c r="H6" s="594"/>
      <c r="I6" s="346" t="s">
        <v>380</v>
      </c>
      <c r="J6" s="693">
        <v>7055172514</v>
      </c>
      <c r="K6" s="651" t="str">
        <f>'PARAMETRAGE FACTURATION'!$B$17</f>
        <v>GCN - PATHE</v>
      </c>
      <c r="L6" s="596" t="s">
        <v>541</v>
      </c>
      <c r="M6" s="347" t="s">
        <v>584</v>
      </c>
      <c r="N6" s="347"/>
      <c r="O6" s="347" t="s">
        <v>585</v>
      </c>
      <c r="P6" s="347" t="s">
        <v>586</v>
      </c>
      <c r="Q6" s="347"/>
      <c r="R6" s="347"/>
      <c r="S6" s="652" t="str">
        <f>Tableau3[[#This Row],[444 567 127 00022]]</f>
        <v>444 567 127 00220</v>
      </c>
      <c r="T6" s="690" t="str">
        <f>Tableau3[[#This Row],[Gaumont Parc Millésime]]</f>
        <v>Gaumont Valenciennes</v>
      </c>
      <c r="U6" s="690"/>
      <c r="V6" s="690" t="str">
        <f>Tableau3[[#This Row],[Parc Millésime]]</f>
        <v>59 Rue des Alpes</v>
      </c>
      <c r="W6" s="653"/>
      <c r="X6" s="655">
        <f>Tableau3[[#This Row],[5137018]]</f>
        <v>59300</v>
      </c>
      <c r="Y6" s="655" t="str">
        <f>Tableau3[[#This Row],[THILLOIS]]</f>
        <v>VALENCIENNES</v>
      </c>
      <c r="Z6" s="654" t="str">
        <f>'PARAMETRAGE FACTURATION'!$B$13</f>
        <v>facturesfournisseurs@pathe.fr</v>
      </c>
      <c r="AA6" s="654" t="str">
        <f>'PARAMETRAGE FACTURATION'!$B$14</f>
        <v>V1-Virement</v>
      </c>
      <c r="AB6" s="654" t="str">
        <f>'PARAMETRAGE FACTURATION'!$B$15</f>
        <v>4F - 45 Jours date facture</v>
      </c>
      <c r="AC6" s="655" t="str">
        <f>'PARAMETRAGE FACTURATION'!$B$19</f>
        <v>comptabilité.fournisseurs.cinemas@pathe.fr</v>
      </c>
      <c r="AD6" s="654" t="str">
        <f>'PARAMETRAGE FACTURATION'!$B$18</f>
        <v>comptabilité.fournisseurs.cinemas@pathe.fr</v>
      </c>
      <c r="AE6" s="655">
        <f>'PARAMETRAGE FACTURATION'!$B$22</f>
        <v>0</v>
      </c>
      <c r="AF6" s="655">
        <f>'PARAMETRAGE FACTURATION'!$B$23</f>
        <v>0</v>
      </c>
      <c r="AG6" s="656">
        <f>'PARAMETRAGE FACTURATION'!$B$24</f>
        <v>0</v>
      </c>
      <c r="AH6" s="655" t="str">
        <f>'PARAMETRAGE FACTURATION'!$B$25</f>
        <v>Email</v>
      </c>
      <c r="AI6" s="666" t="s">
        <v>587</v>
      </c>
      <c r="AJ6" s="596" t="s">
        <v>364</v>
      </c>
      <c r="AK6" s="596" t="s">
        <v>365</v>
      </c>
      <c r="AL6" s="322">
        <v>59300</v>
      </c>
      <c r="AM6" s="597" t="s">
        <v>366</v>
      </c>
      <c r="AN6" s="625" t="s">
        <v>367</v>
      </c>
      <c r="AO6" s="595" t="s">
        <v>588</v>
      </c>
      <c r="AP6" s="595"/>
      <c r="AQ6" s="599" t="s">
        <v>547</v>
      </c>
      <c r="AR6" s="595" t="s">
        <v>548</v>
      </c>
      <c r="AS6" s="717" t="s">
        <v>549</v>
      </c>
      <c r="AT6" s="595" t="s">
        <v>550</v>
      </c>
      <c r="AU6" s="595"/>
      <c r="AV6" s="595" t="s">
        <v>551</v>
      </c>
      <c r="AW6" s="595" t="s">
        <v>573</v>
      </c>
      <c r="AX6" s="587">
        <v>5.5208196000000003</v>
      </c>
      <c r="AY6" s="587"/>
      <c r="AZ6" s="601" t="s">
        <v>553</v>
      </c>
      <c r="BA6" s="602" t="s">
        <v>127</v>
      </c>
      <c r="BB6" s="603" t="s">
        <v>554</v>
      </c>
      <c r="BC6" s="604"/>
      <c r="BD6" s="605">
        <v>2</v>
      </c>
      <c r="BE6" s="657" t="str">
        <f t="shared" ref="BE6:BE37" si="2">IF($BB6="Location","Unité / Mois",IF($BB6="Vente","Unité",""))</f>
        <v>Unité / Mois</v>
      </c>
      <c r="BF6" s="657">
        <f>IFERROR(VLOOKUP(AV6&amp;" "&amp;AW6,'Tarifs Location &amp; Vente'!$A$3:$C$45,2,0),"à renseigner")</f>
        <v>11.5</v>
      </c>
      <c r="BG6" s="606" t="s">
        <v>556</v>
      </c>
      <c r="BH6" s="651" t="str">
        <f t="shared" ref="BH6:BH37" si="3">IF(OR($BG6="Ampliroll",$BG6="Ampliroll 30 m3 grue"),"BRADI",IF($BG6="TAS","TAS",IF($BG6="Porteur hayon","ADI",IF($BG6="Semi-remorque","SEMI",IF(BG6="Citerne 22 m3","alpha",IF(BG6="Hydrocureur","alpha",""))))))</f>
        <v>TAS</v>
      </c>
      <c r="BI6" s="604" t="s">
        <v>557</v>
      </c>
      <c r="BJ6" s="658" t="str">
        <f t="shared" ref="BJ6:BJ37" si="4">IF(BL6="","",BL6)</f>
        <v/>
      </c>
      <c r="BK6" s="658">
        <v>80</v>
      </c>
      <c r="BL6" s="607"/>
      <c r="BM6" s="588">
        <v>19</v>
      </c>
      <c r="BN6" s="588">
        <v>2.6</v>
      </c>
      <c r="BO6" s="589">
        <v>111</v>
      </c>
      <c r="BP6" s="608" t="s">
        <v>558</v>
      </c>
      <c r="BQ6" s="607">
        <v>0.88</v>
      </c>
      <c r="BR6" s="609">
        <v>0</v>
      </c>
      <c r="BS6" s="609" t="s">
        <v>558</v>
      </c>
      <c r="BT6" s="659" cm="1">
        <f t="array" ref="BT6">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0.88</v>
      </c>
      <c r="BU6" s="611">
        <f t="array" ref="BU6">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 s="610"/>
      <c r="BW6" s="608" t="s">
        <v>560</v>
      </c>
      <c r="BX6" s="612" t="s">
        <v>553</v>
      </c>
      <c r="BY6" s="612" t="s">
        <v>589</v>
      </c>
      <c r="BZ6" s="612"/>
      <c r="CA6" s="613" t="s">
        <v>590</v>
      </c>
      <c r="CB6" s="613" t="s">
        <v>568</v>
      </c>
      <c r="CC6" s="614" t="s">
        <v>568</v>
      </c>
      <c r="CD6" s="615" t="s">
        <v>568</v>
      </c>
      <c r="CE6" s="616"/>
      <c r="CF6" s="617"/>
      <c r="CG6" s="617"/>
      <c r="CH6" s="604"/>
      <c r="CI6" s="590"/>
      <c r="CJ6" s="616"/>
      <c r="CK6" s="617"/>
      <c r="CL6" s="617"/>
      <c r="CM6" s="618"/>
      <c r="CN6" s="619">
        <v>559.67999999999995</v>
      </c>
      <c r="CO6" s="620"/>
      <c r="CP6" s="621"/>
      <c r="CQ6" s="622"/>
      <c r="CR6" s="623"/>
      <c r="CS6" s="322">
        <f>IFERROR(VLOOKUP($AW6,Données!$AB$3:$AC$64,2,FALSE),"")</f>
        <v>1</v>
      </c>
      <c r="CT6" s="366" t="s">
        <v>567</v>
      </c>
    </row>
    <row r="7" spans="1:98" s="181" customFormat="1" ht="24.75" customHeight="1">
      <c r="A7" s="626" t="s">
        <v>330</v>
      </c>
      <c r="B7" s="624" t="s">
        <v>540</v>
      </c>
      <c r="C7" s="322"/>
      <c r="D7" s="650">
        <f>IF('SYNTHESE DU CONTRAT'!$B$47="","",'SYNTHESE DU CONTRAT'!$B$47)</f>
        <v>45566</v>
      </c>
      <c r="E7" s="649" t="str">
        <f t="shared" si="1"/>
        <v>Déploiement opérationnel et administratif</v>
      </c>
      <c r="F7" s="593"/>
      <c r="G7" s="592"/>
      <c r="H7" s="594"/>
      <c r="I7" s="346" t="s">
        <v>380</v>
      </c>
      <c r="J7" s="693" t="s">
        <v>568</v>
      </c>
      <c r="K7" s="651" t="str">
        <f>'PARAMETRAGE FACTURATION'!$B$17</f>
        <v>GCN - PATHE</v>
      </c>
      <c r="L7" s="596" t="s">
        <v>541</v>
      </c>
      <c r="M7" s="347" t="s">
        <v>591</v>
      </c>
      <c r="N7" s="347"/>
      <c r="O7" s="347" t="s">
        <v>592</v>
      </c>
      <c r="P7" s="347" t="s">
        <v>593</v>
      </c>
      <c r="Q7" s="347"/>
      <c r="R7" s="347"/>
      <c r="S7" s="652" t="str">
        <f>Tableau3[[#This Row],[444 567 127 00022]]</f>
        <v>444 567 127 00436</v>
      </c>
      <c r="T7" s="690" t="str">
        <f>Tableau3[[#This Row],[Gaumont Parc Millésime]]</f>
        <v xml:space="preserve">Multiplexe Liberté </v>
      </c>
      <c r="U7" s="690"/>
      <c r="V7" s="690" t="str">
        <f>Tableau3[[#This Row],[Parc Millésime]]</f>
        <v>Angle Avenue Georges Clémenceau et de L'Avancée de la Porte Saint-Louis</v>
      </c>
      <c r="W7" s="653"/>
      <c r="X7" s="655">
        <f>Tableau3[[#This Row],[5137018]]</f>
        <v>29200</v>
      </c>
      <c r="Y7" s="655" t="str">
        <f>Tableau3[[#This Row],[THILLOIS]]</f>
        <v>BREST</v>
      </c>
      <c r="Z7" s="654" t="str">
        <f>'PARAMETRAGE FACTURATION'!$B$13</f>
        <v>facturesfournisseurs@pathe.fr</v>
      </c>
      <c r="AA7" s="654" t="str">
        <f>'PARAMETRAGE FACTURATION'!$B$14</f>
        <v>V1-Virement</v>
      </c>
      <c r="AB7" s="654" t="str">
        <f>'PARAMETRAGE FACTURATION'!$B$15</f>
        <v>4F - 45 Jours date facture</v>
      </c>
      <c r="AC7" s="655" t="str">
        <f>'PARAMETRAGE FACTURATION'!$B$19</f>
        <v>comptabilité.fournisseurs.cinemas@pathe.fr</v>
      </c>
      <c r="AD7" s="654" t="str">
        <f>'PARAMETRAGE FACTURATION'!$B$18</f>
        <v>comptabilité.fournisseurs.cinemas@pathe.fr</v>
      </c>
      <c r="AE7" s="655">
        <f>'PARAMETRAGE FACTURATION'!$B$22</f>
        <v>0</v>
      </c>
      <c r="AF7" s="655">
        <f>'PARAMETRAGE FACTURATION'!$B$23</f>
        <v>0</v>
      </c>
      <c r="AG7" s="656">
        <f>'PARAMETRAGE FACTURATION'!$B$24</f>
        <v>0</v>
      </c>
      <c r="AH7" s="655" t="str">
        <f>'PARAMETRAGE FACTURATION'!$B$25</f>
        <v>Email</v>
      </c>
      <c r="AI7" s="666" t="s">
        <v>594</v>
      </c>
      <c r="AJ7" s="596" t="s">
        <v>331</v>
      </c>
      <c r="AK7" s="596" t="s">
        <v>332</v>
      </c>
      <c r="AL7" s="322">
        <v>29200</v>
      </c>
      <c r="AM7" s="597" t="s">
        <v>333</v>
      </c>
      <c r="AN7" s="625" t="s">
        <v>334</v>
      </c>
      <c r="AO7" s="595" t="s">
        <v>595</v>
      </c>
      <c r="AP7" s="595"/>
      <c r="AQ7" s="599" t="s">
        <v>547</v>
      </c>
      <c r="AR7" s="595" t="s">
        <v>548</v>
      </c>
      <c r="AS7" s="717" t="s">
        <v>549</v>
      </c>
      <c r="AT7" s="595" t="s">
        <v>550</v>
      </c>
      <c r="AU7" s="595"/>
      <c r="AV7" s="595" t="s">
        <v>596</v>
      </c>
      <c r="AW7" s="595" t="s">
        <v>597</v>
      </c>
      <c r="AX7" s="587">
        <v>5.2858764000000003</v>
      </c>
      <c r="AY7" s="587"/>
      <c r="AZ7" s="601" t="s">
        <v>541</v>
      </c>
      <c r="BA7" s="602" t="s">
        <v>129</v>
      </c>
      <c r="BB7" s="603" t="s">
        <v>554</v>
      </c>
      <c r="BC7" s="604"/>
      <c r="BD7" s="605">
        <v>1</v>
      </c>
      <c r="BE7" s="657" t="str">
        <f t="shared" si="2"/>
        <v>Unité / Mois</v>
      </c>
      <c r="BF7" s="657">
        <f>IFERROR(VLOOKUP(AV7&amp;" "&amp;AW7,'Tarifs Location &amp; Vente'!$A$3:$C$45,2,0),"à renseigner")</f>
        <v>60</v>
      </c>
      <c r="BG7" s="606" t="s">
        <v>556</v>
      </c>
      <c r="BH7" s="651" t="str">
        <f t="shared" si="3"/>
        <v>TAS</v>
      </c>
      <c r="BI7" s="604" t="s">
        <v>557</v>
      </c>
      <c r="BJ7" s="658" t="str">
        <f t="shared" si="4"/>
        <v/>
      </c>
      <c r="BK7" s="658">
        <v>80</v>
      </c>
      <c r="BL7" s="607"/>
      <c r="BM7" s="588">
        <v>47.79</v>
      </c>
      <c r="BN7" s="588">
        <v>40</v>
      </c>
      <c r="BO7" s="589">
        <v>12</v>
      </c>
      <c r="BP7" s="608" t="s">
        <v>558</v>
      </c>
      <c r="BQ7" s="607">
        <v>31.25</v>
      </c>
      <c r="BR7" s="609">
        <v>0</v>
      </c>
      <c r="BS7" s="609" t="s">
        <v>558</v>
      </c>
      <c r="BT7" s="659" cm="1">
        <f t="array" ref="BT7">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31.25</v>
      </c>
      <c r="BU7" s="611">
        <f t="array" ref="BU7">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 s="610"/>
      <c r="BW7" s="608" t="s">
        <v>560</v>
      </c>
      <c r="BX7" s="612" t="s">
        <v>553</v>
      </c>
      <c r="BY7" s="612" t="s">
        <v>598</v>
      </c>
      <c r="BZ7" s="612"/>
      <c r="CA7" s="613" t="s">
        <v>599</v>
      </c>
      <c r="CB7" s="613" t="s">
        <v>600</v>
      </c>
      <c r="CC7" s="614">
        <v>29200</v>
      </c>
      <c r="CD7" s="615" t="s">
        <v>333</v>
      </c>
      <c r="CE7" s="616"/>
      <c r="CF7" s="617"/>
      <c r="CG7" s="617"/>
      <c r="CH7" s="604"/>
      <c r="CI7" s="590"/>
      <c r="CJ7" s="616"/>
      <c r="CK7" s="617"/>
      <c r="CL7" s="617"/>
      <c r="CM7" s="618"/>
      <c r="CN7" s="619">
        <v>2181.6</v>
      </c>
      <c r="CO7" s="620"/>
      <c r="CP7" s="621"/>
      <c r="CQ7" s="622"/>
      <c r="CR7" s="627"/>
      <c r="CS7" s="322">
        <f>IFERROR(VLOOKUP($AW7,Données!$AB$3:$AC$64,2,FALSE),"")</f>
        <v>5</v>
      </c>
    </row>
    <row r="8" spans="1:98" s="181" customFormat="1" ht="24.75" hidden="1" customHeight="1">
      <c r="A8" s="626" t="s">
        <v>330</v>
      </c>
      <c r="B8" s="624" t="s">
        <v>540</v>
      </c>
      <c r="C8" s="322"/>
      <c r="D8" s="650">
        <f>IF('SYNTHESE DU CONTRAT'!$B$47="","",'SYNTHESE DU CONTRAT'!$B$47)</f>
        <v>45566</v>
      </c>
      <c r="E8" s="649" t="str">
        <f t="shared" si="1"/>
        <v>Déploiement opérationnel et administratif</v>
      </c>
      <c r="F8" s="593"/>
      <c r="G8" s="592"/>
      <c r="H8" s="594"/>
      <c r="I8" s="346" t="s">
        <v>380</v>
      </c>
      <c r="J8" s="693" t="s">
        <v>568</v>
      </c>
      <c r="K8" s="651" t="str">
        <f>'PARAMETRAGE FACTURATION'!$B$17</f>
        <v>GCN - PATHE</v>
      </c>
      <c r="L8" s="596" t="s">
        <v>541</v>
      </c>
      <c r="M8" s="347" t="s">
        <v>601</v>
      </c>
      <c r="N8" s="347"/>
      <c r="O8" s="347" t="s">
        <v>602</v>
      </c>
      <c r="P8" s="347" t="s">
        <v>603</v>
      </c>
      <c r="Q8" s="347"/>
      <c r="R8" s="347"/>
      <c r="S8" s="652" t="str">
        <f>Tableau3[[#This Row],[444 567 127 00022]]</f>
        <v>444 567 127 00386</v>
      </c>
      <c r="T8" s="690" t="str">
        <f>Tableau3[[#This Row],[Gaumont Parc Millésime]]</f>
        <v>Pathé Atlantis</v>
      </c>
      <c r="U8" s="690"/>
      <c r="V8" s="690" t="str">
        <f>Tableau3[[#This Row],[Parc Millésime]]</f>
        <v>Allée la Pérouse</v>
      </c>
      <c r="W8" s="653"/>
      <c r="X8" s="655">
        <f>Tableau3[[#This Row],[5137018]]</f>
        <v>44800</v>
      </c>
      <c r="Y8" s="655" t="str">
        <f>Tableau3[[#This Row],[THILLOIS]]</f>
        <v>SAINT HERBLAIN</v>
      </c>
      <c r="Z8" s="654" t="str">
        <f>'PARAMETRAGE FACTURATION'!$B$13</f>
        <v>facturesfournisseurs@pathe.fr</v>
      </c>
      <c r="AA8" s="654" t="str">
        <f>'PARAMETRAGE FACTURATION'!$B$14</f>
        <v>V1-Virement</v>
      </c>
      <c r="AB8" s="654" t="str">
        <f>'PARAMETRAGE FACTURATION'!$B$15</f>
        <v>4F - 45 Jours date facture</v>
      </c>
      <c r="AC8" s="655" t="str">
        <f>'PARAMETRAGE FACTURATION'!$B$19</f>
        <v>comptabilité.fournisseurs.cinemas@pathe.fr</v>
      </c>
      <c r="AD8" s="654" t="str">
        <f>'PARAMETRAGE FACTURATION'!$B$18</f>
        <v>comptabilité.fournisseurs.cinemas@pathe.fr</v>
      </c>
      <c r="AE8" s="655">
        <f>'PARAMETRAGE FACTURATION'!$B$22</f>
        <v>0</v>
      </c>
      <c r="AF8" s="655">
        <f>'PARAMETRAGE FACTURATION'!$B$23</f>
        <v>0</v>
      </c>
      <c r="AG8" s="656">
        <f>'PARAMETRAGE FACTURATION'!$B$24</f>
        <v>0</v>
      </c>
      <c r="AH8" s="655" t="str">
        <f>'PARAMETRAGE FACTURATION'!$B$25</f>
        <v>Email</v>
      </c>
      <c r="AI8" s="666" t="s">
        <v>604</v>
      </c>
      <c r="AJ8" s="596" t="s">
        <v>336</v>
      </c>
      <c r="AK8" s="596" t="s">
        <v>337</v>
      </c>
      <c r="AL8" s="322">
        <v>44800</v>
      </c>
      <c r="AM8" s="597" t="s">
        <v>338</v>
      </c>
      <c r="AN8" s="625" t="s">
        <v>339</v>
      </c>
      <c r="AO8" s="595" t="s">
        <v>605</v>
      </c>
      <c r="AP8" s="595"/>
      <c r="AQ8" s="599" t="s">
        <v>547</v>
      </c>
      <c r="AR8" s="595" t="s">
        <v>548</v>
      </c>
      <c r="AS8" s="717" t="s">
        <v>549</v>
      </c>
      <c r="AT8" s="595" t="s">
        <v>550</v>
      </c>
      <c r="AU8" s="595"/>
      <c r="AV8" s="595" t="s">
        <v>551</v>
      </c>
      <c r="AW8" s="595" t="s">
        <v>552</v>
      </c>
      <c r="AX8" s="587">
        <v>6.2134223999999998</v>
      </c>
      <c r="AY8" s="587"/>
      <c r="AZ8" s="601" t="s">
        <v>541</v>
      </c>
      <c r="BA8" s="602" t="s">
        <v>129</v>
      </c>
      <c r="BB8" s="603" t="s">
        <v>554</v>
      </c>
      <c r="BC8" s="604"/>
      <c r="BD8" s="605">
        <v>2</v>
      </c>
      <c r="BE8" s="657" t="str">
        <f t="shared" si="2"/>
        <v>Unité / Mois</v>
      </c>
      <c r="BF8" s="657" t="s">
        <v>555</v>
      </c>
      <c r="BG8" s="606" t="s">
        <v>556</v>
      </c>
      <c r="BH8" s="651" t="str">
        <f t="shared" si="3"/>
        <v>TAS</v>
      </c>
      <c r="BI8" s="604" t="s">
        <v>557</v>
      </c>
      <c r="BJ8" s="658" t="str">
        <f t="shared" si="4"/>
        <v/>
      </c>
      <c r="BK8" s="658">
        <v>80</v>
      </c>
      <c r="BL8" s="607"/>
      <c r="BM8" s="588">
        <v>18</v>
      </c>
      <c r="BN8" s="588">
        <v>2.5</v>
      </c>
      <c r="BO8" s="589">
        <v>125</v>
      </c>
      <c r="BP8" s="608" t="s">
        <v>558</v>
      </c>
      <c r="BQ8" s="607" t="s">
        <v>606</v>
      </c>
      <c r="BR8" s="609"/>
      <c r="BS8" s="609" t="s">
        <v>558</v>
      </c>
      <c r="BT8" s="659"/>
      <c r="BU8" s="611">
        <f t="array" ref="BU8">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8" s="610"/>
      <c r="BW8" s="608" t="s">
        <v>560</v>
      </c>
      <c r="BX8" s="612" t="s">
        <v>553</v>
      </c>
      <c r="BY8" s="612" t="s">
        <v>607</v>
      </c>
      <c r="BZ8" s="612"/>
      <c r="CA8" s="613" t="s">
        <v>608</v>
      </c>
      <c r="CB8" s="613" t="s">
        <v>609</v>
      </c>
      <c r="CC8" s="614">
        <v>44100</v>
      </c>
      <c r="CD8" s="615" t="s">
        <v>610</v>
      </c>
      <c r="CE8" s="616"/>
      <c r="CF8" s="617"/>
      <c r="CG8" s="617"/>
      <c r="CH8" s="604"/>
      <c r="CI8" s="590"/>
      <c r="CJ8" s="616"/>
      <c r="CK8" s="617"/>
      <c r="CL8" s="617"/>
      <c r="CM8" s="618"/>
      <c r="CN8" s="619">
        <v>559.67999999999995</v>
      </c>
      <c r="CO8" s="620"/>
      <c r="CP8" s="621"/>
      <c r="CQ8" s="622"/>
      <c r="CR8" s="627"/>
      <c r="CS8" s="322">
        <f>IFERROR(VLOOKUP($AW8,Données!$AB$3:$AC$64,2,FALSE),"")</f>
        <v>0.77</v>
      </c>
    </row>
    <row r="9" spans="1:98" s="181" customFormat="1" ht="24.75" hidden="1" customHeight="1">
      <c r="A9" s="626" t="s">
        <v>303</v>
      </c>
      <c r="B9" s="624" t="s">
        <v>540</v>
      </c>
      <c r="C9" s="322"/>
      <c r="D9" s="650">
        <f>IF('SYNTHESE DU CONTRAT'!$B$47="","",'SYNTHESE DU CONTRAT'!$B$47)</f>
        <v>45566</v>
      </c>
      <c r="E9" s="649" t="str">
        <f t="shared" si="1"/>
        <v>Repliement et clôture du dossier</v>
      </c>
      <c r="F9" s="593"/>
      <c r="G9" s="592"/>
      <c r="H9" s="594"/>
      <c r="I9" s="346" t="s">
        <v>380</v>
      </c>
      <c r="J9" s="693">
        <v>7248022128</v>
      </c>
      <c r="K9" s="651" t="str">
        <f>'PARAMETRAGE FACTURATION'!$B$17</f>
        <v>GCN - PATHE</v>
      </c>
      <c r="L9" s="596" t="s">
        <v>541</v>
      </c>
      <c r="M9" s="347"/>
      <c r="N9" s="347"/>
      <c r="O9" s="347"/>
      <c r="P9" s="347"/>
      <c r="Q9" s="347"/>
      <c r="R9" s="347"/>
      <c r="S9" s="652" t="str">
        <f>Tableau3[[#This Row],[444 567 127 00022]]</f>
        <v>444 567 127 00584</v>
      </c>
      <c r="T9" s="690" t="str">
        <f>Tableau3[[#This Row],[Gaumont Parc Millésime]]</f>
        <v>Pathé Bellecour</v>
      </c>
      <c r="U9" s="690"/>
      <c r="V9" s="690" t="str">
        <f>Tableau3[[#This Row],[Parc Millésime]]</f>
        <v>79 rue de la République</v>
      </c>
      <c r="W9" s="653"/>
      <c r="X9" s="655">
        <f>Tableau3[[#This Row],[5137018]]</f>
        <v>69002</v>
      </c>
      <c r="Y9" s="655" t="str">
        <f>Tableau3[[#This Row],[THILLOIS]]</f>
        <v>LYON</v>
      </c>
      <c r="Z9" s="654" t="str">
        <f>'PARAMETRAGE FACTURATION'!$B$13</f>
        <v>facturesfournisseurs@pathe.fr</v>
      </c>
      <c r="AA9" s="654" t="str">
        <f>'PARAMETRAGE FACTURATION'!$B$14</f>
        <v>V1-Virement</v>
      </c>
      <c r="AB9" s="654" t="str">
        <f>'PARAMETRAGE FACTURATION'!$B$15</f>
        <v>4F - 45 Jours date facture</v>
      </c>
      <c r="AC9" s="655" t="str">
        <f>'PARAMETRAGE FACTURATION'!$B$19</f>
        <v>comptabilité.fournisseurs.cinemas@pathe.fr</v>
      </c>
      <c r="AD9" s="654" t="str">
        <f>'PARAMETRAGE FACTURATION'!$B$18</f>
        <v>comptabilité.fournisseurs.cinemas@pathe.fr</v>
      </c>
      <c r="AE9" s="655">
        <f>'PARAMETRAGE FACTURATION'!$B$22</f>
        <v>0</v>
      </c>
      <c r="AF9" s="655">
        <f>'PARAMETRAGE FACTURATION'!$B$23</f>
        <v>0</v>
      </c>
      <c r="AG9" s="656">
        <f>'PARAMETRAGE FACTURATION'!$B$24</f>
        <v>0</v>
      </c>
      <c r="AH9" s="655" t="str">
        <f>'PARAMETRAGE FACTURATION'!$B$25</f>
        <v>Email</v>
      </c>
      <c r="AI9" s="666" t="s">
        <v>611</v>
      </c>
      <c r="AJ9" s="596" t="s">
        <v>612</v>
      </c>
      <c r="AK9" s="596" t="s">
        <v>613</v>
      </c>
      <c r="AL9" s="322">
        <v>69002</v>
      </c>
      <c r="AM9" s="597" t="s">
        <v>322</v>
      </c>
      <c r="AN9" s="625" t="s">
        <v>313</v>
      </c>
      <c r="AO9" s="595" t="s">
        <v>614</v>
      </c>
      <c r="AP9" s="595"/>
      <c r="AQ9" s="599" t="s">
        <v>547</v>
      </c>
      <c r="AR9" s="595" t="s">
        <v>548</v>
      </c>
      <c r="AS9" s="717" t="s">
        <v>549</v>
      </c>
      <c r="AT9" s="595" t="s">
        <v>550</v>
      </c>
      <c r="AU9" s="595"/>
      <c r="AV9" s="595" t="s">
        <v>551</v>
      </c>
      <c r="AW9" s="595" t="s">
        <v>573</v>
      </c>
      <c r="AX9" s="587">
        <v>5.5521228000000002</v>
      </c>
      <c r="AY9" s="587"/>
      <c r="AZ9" s="601" t="s">
        <v>553</v>
      </c>
      <c r="BA9" s="602" t="s">
        <v>128</v>
      </c>
      <c r="BB9" s="603" t="s">
        <v>554</v>
      </c>
      <c r="BC9" s="604"/>
      <c r="BD9" s="605">
        <v>2</v>
      </c>
      <c r="BE9" s="657" t="str">
        <f t="shared" si="2"/>
        <v>Unité / Mois</v>
      </c>
      <c r="BF9" s="657">
        <f>IFERROR(VLOOKUP(AV9&amp;" "&amp;AW9,'Tarifs Location &amp; Vente'!$A$3:$C$45,2,0),"à renseigner")</f>
        <v>11.5</v>
      </c>
      <c r="BG9" s="606" t="s">
        <v>556</v>
      </c>
      <c r="BH9" s="651" t="str">
        <f t="shared" si="3"/>
        <v>TAS</v>
      </c>
      <c r="BI9" s="604" t="s">
        <v>557</v>
      </c>
      <c r="BJ9" s="658" t="str">
        <f t="shared" si="4"/>
        <v/>
      </c>
      <c r="BK9" s="658">
        <v>80</v>
      </c>
      <c r="BL9" s="607"/>
      <c r="BM9" s="588">
        <v>21</v>
      </c>
      <c r="BN9" s="588">
        <v>2.27</v>
      </c>
      <c r="BO9" s="589">
        <v>112</v>
      </c>
      <c r="BP9" s="608" t="s">
        <v>558</v>
      </c>
      <c r="BQ9" s="607">
        <v>8.75</v>
      </c>
      <c r="BR9" s="609">
        <v>0</v>
      </c>
      <c r="BS9" s="609" t="s">
        <v>558</v>
      </c>
      <c r="BT9" s="659" cm="1">
        <f t="array" ref="BT9">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8.75</v>
      </c>
      <c r="BU9" s="611">
        <f t="array" ref="BU9">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9" s="610"/>
      <c r="BW9" s="608" t="s">
        <v>560</v>
      </c>
      <c r="BX9" s="612" t="s">
        <v>553</v>
      </c>
      <c r="BY9" s="612" t="s">
        <v>568</v>
      </c>
      <c r="BZ9" s="612"/>
      <c r="CA9" s="613" t="s">
        <v>615</v>
      </c>
      <c r="CB9" s="613">
        <v>0</v>
      </c>
      <c r="CC9" s="614">
        <v>0</v>
      </c>
      <c r="CD9" s="615">
        <v>0</v>
      </c>
      <c r="CE9" s="616"/>
      <c r="CF9" s="617"/>
      <c r="CG9" s="617"/>
      <c r="CH9" s="604"/>
      <c r="CI9" s="590"/>
      <c r="CJ9" s="616"/>
      <c r="CK9" s="617"/>
      <c r="CL9" s="617"/>
      <c r="CM9" s="618"/>
      <c r="CN9" s="619">
        <v>559.67999999999995</v>
      </c>
      <c r="CO9" s="620"/>
      <c r="CP9" s="621"/>
      <c r="CQ9" s="622"/>
      <c r="CR9" s="627"/>
      <c r="CS9" s="322">
        <f>IFERROR(VLOOKUP($AW9,Données!$AB$3:$AC$64,2,FALSE),"")</f>
        <v>1</v>
      </c>
    </row>
    <row r="10" spans="1:98" s="181" customFormat="1" ht="24.75" hidden="1" customHeight="1">
      <c r="A10" s="626" t="s">
        <v>351</v>
      </c>
      <c r="B10" s="624" t="s">
        <v>540</v>
      </c>
      <c r="C10" s="322"/>
      <c r="D10" s="650">
        <f>IF('SYNTHESE DU CONTRAT'!$B$47="","",'SYNTHESE DU CONTRAT'!$B$47)</f>
        <v>45566</v>
      </c>
      <c r="E10" s="649" t="str">
        <f t="shared" si="1"/>
        <v>Actualisation administrative</v>
      </c>
      <c r="F10" s="593"/>
      <c r="G10" s="592"/>
      <c r="H10" s="594"/>
      <c r="I10" s="346" t="s">
        <v>380</v>
      </c>
      <c r="J10" s="693">
        <v>7055264514</v>
      </c>
      <c r="K10" s="651" t="str">
        <f>'PARAMETRAGE FACTURATION'!$B$17</f>
        <v>GCN - PATHE</v>
      </c>
      <c r="L10" s="596" t="s">
        <v>541</v>
      </c>
      <c r="M10" s="347" t="s">
        <v>616</v>
      </c>
      <c r="N10" s="347"/>
      <c r="O10" s="347" t="s">
        <v>617</v>
      </c>
      <c r="P10" s="347" t="s">
        <v>618</v>
      </c>
      <c r="Q10" s="347"/>
      <c r="R10" s="347"/>
      <c r="S10" s="652" t="str">
        <f>Tableau3[[#This Row],[444 567 127 00022]]</f>
        <v>444 567 127 00394</v>
      </c>
      <c r="T10" s="690" t="str">
        <f>Tableau3[[#This Row],[Gaumont Parc Millésime]]</f>
        <v>Pathé Brumath</v>
      </c>
      <c r="U10" s="690"/>
      <c r="V10" s="690" t="str">
        <f>Tableau3[[#This Row],[Parc Millésime]]</f>
        <v>Rue des Frères Lumière</v>
      </c>
      <c r="W10" s="653"/>
      <c r="X10" s="655">
        <f>Tableau3[[#This Row],[5137018]]</f>
        <v>67170</v>
      </c>
      <c r="Y10" s="655" t="str">
        <f>Tableau3[[#This Row],[THILLOIS]]</f>
        <v>BRUMATH</v>
      </c>
      <c r="Z10" s="654" t="str">
        <f>'PARAMETRAGE FACTURATION'!$B$13</f>
        <v>facturesfournisseurs@pathe.fr</v>
      </c>
      <c r="AA10" s="654" t="str">
        <f>'PARAMETRAGE FACTURATION'!$B$14</f>
        <v>V1-Virement</v>
      </c>
      <c r="AB10" s="654" t="str">
        <f>'PARAMETRAGE FACTURATION'!$B$15</f>
        <v>4F - 45 Jours date facture</v>
      </c>
      <c r="AC10" s="655" t="str">
        <f>'PARAMETRAGE FACTURATION'!$B$19</f>
        <v>comptabilité.fournisseurs.cinemas@pathe.fr</v>
      </c>
      <c r="AD10" s="654" t="str">
        <f>'PARAMETRAGE FACTURATION'!$B$18</f>
        <v>comptabilité.fournisseurs.cinemas@pathe.fr</v>
      </c>
      <c r="AE10" s="655">
        <f>'PARAMETRAGE FACTURATION'!$B$22</f>
        <v>0</v>
      </c>
      <c r="AF10" s="655">
        <f>'PARAMETRAGE FACTURATION'!$B$23</f>
        <v>0</v>
      </c>
      <c r="AG10" s="656">
        <f>'PARAMETRAGE FACTURATION'!$B$24</f>
        <v>0</v>
      </c>
      <c r="AH10" s="655" t="str">
        <f>'PARAMETRAGE FACTURATION'!$B$25</f>
        <v>Email</v>
      </c>
      <c r="AI10" s="666" t="s">
        <v>619</v>
      </c>
      <c r="AJ10" s="596" t="s">
        <v>358</v>
      </c>
      <c r="AK10" s="596" t="s">
        <v>359</v>
      </c>
      <c r="AL10" s="322">
        <v>67170</v>
      </c>
      <c r="AM10" s="597" t="s">
        <v>360</v>
      </c>
      <c r="AN10" s="625" t="s">
        <v>361</v>
      </c>
      <c r="AO10" s="595" t="s">
        <v>620</v>
      </c>
      <c r="AP10" s="595"/>
      <c r="AQ10" s="599" t="s">
        <v>547</v>
      </c>
      <c r="AR10" s="595" t="s">
        <v>548</v>
      </c>
      <c r="AS10" s="717" t="s">
        <v>621</v>
      </c>
      <c r="AT10" s="595">
        <v>200399</v>
      </c>
      <c r="AU10" s="595"/>
      <c r="AV10" s="595" t="s">
        <v>622</v>
      </c>
      <c r="AW10" s="595" t="s">
        <v>623</v>
      </c>
      <c r="AX10" s="587">
        <v>5.2136255999999994</v>
      </c>
      <c r="AY10" s="587"/>
      <c r="AZ10" s="601" t="s">
        <v>553</v>
      </c>
      <c r="BA10" s="602" t="s">
        <v>127</v>
      </c>
      <c r="BB10" s="603" t="s">
        <v>624</v>
      </c>
      <c r="BC10" s="604"/>
      <c r="BD10" s="605">
        <v>3</v>
      </c>
      <c r="BE10" s="657" t="str">
        <f t="shared" si="2"/>
        <v>Unité</v>
      </c>
      <c r="BF10" s="657">
        <f>IFERROR(VLOOKUP(AV10&amp;" "&amp;AW10,'Tarifs Location &amp; Vente'!$A$3:$C$45,2,0),"à renseigner")</f>
        <v>90</v>
      </c>
      <c r="BG10" s="606" t="s">
        <v>625</v>
      </c>
      <c r="BH10" s="651" t="str">
        <f t="shared" si="3"/>
        <v>BRADI</v>
      </c>
      <c r="BI10" s="604" t="s">
        <v>626</v>
      </c>
      <c r="BJ10" s="658" t="str">
        <f t="shared" si="4"/>
        <v/>
      </c>
      <c r="BK10" s="658">
        <f t="shared" ref="BK10:BK59" si="5">IF(BL10="",BM10,BL10)</f>
        <v>0</v>
      </c>
      <c r="BL10" s="607"/>
      <c r="BM10" s="588">
        <v>0</v>
      </c>
      <c r="BN10" s="588">
        <v>0</v>
      </c>
      <c r="BO10" s="589">
        <v>0</v>
      </c>
      <c r="BP10" s="608" t="s">
        <v>627</v>
      </c>
      <c r="BQ10" s="607">
        <v>35</v>
      </c>
      <c r="BR10" s="609">
        <v>0</v>
      </c>
      <c r="BS10" s="608" t="s">
        <v>627</v>
      </c>
      <c r="BT10" s="659" cm="1">
        <f t="array" ref="BT10">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35</v>
      </c>
      <c r="BU10" s="611">
        <f t="array" ref="BU10">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0" s="610"/>
      <c r="BW10" s="608" t="s">
        <v>560</v>
      </c>
      <c r="BX10" s="612" t="s">
        <v>553</v>
      </c>
      <c r="BY10" s="612" t="s">
        <v>628</v>
      </c>
      <c r="BZ10" s="612"/>
      <c r="CA10" s="613" t="s">
        <v>629</v>
      </c>
      <c r="CB10" s="613" t="s">
        <v>568</v>
      </c>
      <c r="CC10" s="614" t="s">
        <v>568</v>
      </c>
      <c r="CD10" s="615" t="s">
        <v>568</v>
      </c>
      <c r="CE10" s="616"/>
      <c r="CF10" s="617"/>
      <c r="CG10" s="617"/>
      <c r="CH10" s="604"/>
      <c r="CI10" s="590"/>
      <c r="CJ10" s="616"/>
      <c r="CK10" s="617"/>
      <c r="CL10" s="617"/>
      <c r="CM10" s="618"/>
      <c r="CN10" s="619">
        <v>649.77</v>
      </c>
      <c r="CO10" s="620"/>
      <c r="CP10" s="621"/>
      <c r="CQ10" s="622"/>
      <c r="CR10" s="627"/>
      <c r="CS10" s="322">
        <f>IFERROR(VLOOKUP($AW10,Données!$AB$3:$AC$64,2,FALSE),"")</f>
        <v>0.4</v>
      </c>
    </row>
    <row r="11" spans="1:98" s="181" customFormat="1" ht="24.6" hidden="1" customHeight="1">
      <c r="A11" s="626" t="s">
        <v>303</v>
      </c>
      <c r="B11" s="624" t="s">
        <v>540</v>
      </c>
      <c r="C11" s="322"/>
      <c r="D11" s="650">
        <f>IF('SYNTHESE DU CONTRAT'!$B$47="","",'SYNTHESE DU CONTRAT'!$B$47)</f>
        <v>45566</v>
      </c>
      <c r="E11" s="649" t="str">
        <f t="shared" si="1"/>
        <v>Actualisation administrative</v>
      </c>
      <c r="F11" s="593"/>
      <c r="G11" s="592"/>
      <c r="H11" s="594"/>
      <c r="I11" s="346" t="s">
        <v>380</v>
      </c>
      <c r="J11" s="693">
        <v>6648604343</v>
      </c>
      <c r="K11" s="651" t="str">
        <f>'PARAMETRAGE FACTURATION'!$B$17</f>
        <v>GCN - PATHE</v>
      </c>
      <c r="L11" s="596" t="s">
        <v>541</v>
      </c>
      <c r="M11" s="347" t="s">
        <v>630</v>
      </c>
      <c r="N11" s="347"/>
      <c r="O11" s="347" t="s">
        <v>631</v>
      </c>
      <c r="P11" s="347" t="s">
        <v>632</v>
      </c>
      <c r="Q11" s="347"/>
      <c r="R11" s="347"/>
      <c r="S11" s="652" t="str">
        <f>Tableau3[[#This Row],[444 567 127 00022]]</f>
        <v>444 567 127 00501</v>
      </c>
      <c r="T11" s="690" t="str">
        <f>Tableau3[[#This Row],[Gaumont Parc Millésime]]</f>
        <v>Pathé Cap Sud</v>
      </c>
      <c r="U11" s="690"/>
      <c r="V11" s="690" t="str">
        <f>Tableau3[[#This Row],[Parc Millésime]]</f>
        <v>175, Rue Pierre Seghers</v>
      </c>
      <c r="W11" s="653"/>
      <c r="X11" s="655">
        <f>Tableau3[[#This Row],[5137018]]</f>
        <v>84085</v>
      </c>
      <c r="Y11" s="655" t="str">
        <f>Tableau3[[#This Row],[THILLOIS]]</f>
        <v>AVIGNON</v>
      </c>
      <c r="Z11" s="654" t="str">
        <f>'PARAMETRAGE FACTURATION'!$B$13</f>
        <v>facturesfournisseurs@pathe.fr</v>
      </c>
      <c r="AA11" s="654" t="str">
        <f>'PARAMETRAGE FACTURATION'!$B$14</f>
        <v>V1-Virement</v>
      </c>
      <c r="AB11" s="654" t="str">
        <f>'PARAMETRAGE FACTURATION'!$B$15</f>
        <v>4F - 45 Jours date facture</v>
      </c>
      <c r="AC11" s="655" t="str">
        <f>'PARAMETRAGE FACTURATION'!$B$19</f>
        <v>comptabilité.fournisseurs.cinemas@pathe.fr</v>
      </c>
      <c r="AD11" s="654" t="str">
        <f>'PARAMETRAGE FACTURATION'!$B$18</f>
        <v>comptabilité.fournisseurs.cinemas@pathe.fr</v>
      </c>
      <c r="AE11" s="655">
        <f>'PARAMETRAGE FACTURATION'!$B$22</f>
        <v>0</v>
      </c>
      <c r="AF11" s="655">
        <f>'PARAMETRAGE FACTURATION'!$B$23</f>
        <v>0</v>
      </c>
      <c r="AG11" s="656">
        <f>'PARAMETRAGE FACTURATION'!$B$24</f>
        <v>0</v>
      </c>
      <c r="AH11" s="655" t="str">
        <f>'PARAMETRAGE FACTURATION'!$B$25</f>
        <v>Email</v>
      </c>
      <c r="AI11" s="666" t="s">
        <v>633</v>
      </c>
      <c r="AJ11" s="596" t="s">
        <v>304</v>
      </c>
      <c r="AK11" s="596" t="s">
        <v>305</v>
      </c>
      <c r="AL11" s="322">
        <v>84085</v>
      </c>
      <c r="AM11" s="597" t="s">
        <v>306</v>
      </c>
      <c r="AN11" s="625" t="s">
        <v>307</v>
      </c>
      <c r="AO11" s="595" t="s">
        <v>634</v>
      </c>
      <c r="AP11" s="595"/>
      <c r="AQ11" s="599" t="s">
        <v>547</v>
      </c>
      <c r="AR11" s="595" t="s">
        <v>548</v>
      </c>
      <c r="AS11" s="717" t="s">
        <v>549</v>
      </c>
      <c r="AT11" s="595" t="s">
        <v>550</v>
      </c>
      <c r="AU11" s="595"/>
      <c r="AV11" s="595" t="s">
        <v>551</v>
      </c>
      <c r="AW11" s="595" t="s">
        <v>573</v>
      </c>
      <c r="AX11" s="587">
        <v>7.6451280000000015</v>
      </c>
      <c r="AY11" s="587"/>
      <c r="AZ11" s="601" t="s">
        <v>553</v>
      </c>
      <c r="BA11" s="602" t="s">
        <v>127</v>
      </c>
      <c r="BB11" s="603" t="s">
        <v>554</v>
      </c>
      <c r="BC11" s="604"/>
      <c r="BD11" s="605">
        <v>3</v>
      </c>
      <c r="BE11" s="657" t="str">
        <f t="shared" si="2"/>
        <v>Unité / Mois</v>
      </c>
      <c r="BF11" s="657">
        <f>IFERROR(VLOOKUP(AV11&amp;" "&amp;AW11,'Tarifs Location &amp; Vente'!$A$3:$C$45,2,0),"à renseigner")</f>
        <v>11.5</v>
      </c>
      <c r="BG11" s="606" t="s">
        <v>556</v>
      </c>
      <c r="BH11" s="651" t="str">
        <f t="shared" si="3"/>
        <v>TAS</v>
      </c>
      <c r="BI11" s="604" t="s">
        <v>557</v>
      </c>
      <c r="BJ11" s="658" t="str">
        <f t="shared" si="4"/>
        <v/>
      </c>
      <c r="BK11" s="658">
        <v>80</v>
      </c>
      <c r="BL11" s="607"/>
      <c r="BM11" s="588">
        <v>9</v>
      </c>
      <c r="BN11" s="588">
        <v>2.27</v>
      </c>
      <c r="BO11" s="589">
        <v>102</v>
      </c>
      <c r="BP11" s="608" t="s">
        <v>558</v>
      </c>
      <c r="BQ11" s="607">
        <v>9.5</v>
      </c>
      <c r="BR11" s="609">
        <v>0</v>
      </c>
      <c r="BS11" s="609" t="s">
        <v>558</v>
      </c>
      <c r="BT11" s="659" cm="1">
        <f t="array" ref="BT11">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9.5</v>
      </c>
      <c r="BU11" s="611">
        <f t="array" ref="BU11">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1" s="610"/>
      <c r="BW11" s="608" t="s">
        <v>560</v>
      </c>
      <c r="BX11" s="612" t="s">
        <v>553</v>
      </c>
      <c r="BY11" s="612" t="s">
        <v>568</v>
      </c>
      <c r="BZ11" s="612"/>
      <c r="CA11" s="613" t="s">
        <v>635</v>
      </c>
      <c r="CB11" s="613" t="s">
        <v>636</v>
      </c>
      <c r="CC11" s="614">
        <v>84270</v>
      </c>
      <c r="CD11" s="615" t="s">
        <v>637</v>
      </c>
      <c r="CE11" s="616"/>
      <c r="CF11" s="617"/>
      <c r="CG11" s="617"/>
      <c r="CH11" s="604"/>
      <c r="CI11" s="590"/>
      <c r="CJ11" s="616"/>
      <c r="CK11" s="617"/>
      <c r="CL11" s="617"/>
      <c r="CM11" s="618"/>
      <c r="CN11" s="619">
        <v>839.52</v>
      </c>
      <c r="CO11" s="620"/>
      <c r="CP11" s="621"/>
      <c r="CQ11" s="622"/>
      <c r="CR11" s="627"/>
      <c r="CS11" s="322">
        <f>IFERROR(VLOOKUP($AW11,Données!$AB$3:$AC$64,2,FALSE),"")</f>
        <v>1</v>
      </c>
    </row>
    <row r="12" spans="1:98" s="181" customFormat="1" ht="24.75" hidden="1" customHeight="1">
      <c r="A12" s="626" t="s">
        <v>303</v>
      </c>
      <c r="B12" s="624" t="s">
        <v>540</v>
      </c>
      <c r="C12" s="322"/>
      <c r="D12" s="650">
        <f>IF('SYNTHESE DU CONTRAT'!$B$47="","",'SYNTHESE DU CONTRAT'!$B$47)</f>
        <v>45566</v>
      </c>
      <c r="E12" s="649" t="str">
        <f t="shared" si="1"/>
        <v>Actualisation administrative</v>
      </c>
      <c r="F12" s="593"/>
      <c r="G12" s="592"/>
      <c r="H12" s="594"/>
      <c r="I12" s="346" t="s">
        <v>380</v>
      </c>
      <c r="J12" s="693">
        <v>7248224322</v>
      </c>
      <c r="K12" s="651" t="str">
        <f>'PARAMETRAGE FACTURATION'!$B$17</f>
        <v>GCN - PATHE</v>
      </c>
      <c r="L12" s="596" t="s">
        <v>541</v>
      </c>
      <c r="M12" s="347" t="s">
        <v>638</v>
      </c>
      <c r="N12" s="347"/>
      <c r="O12" s="347" t="s">
        <v>639</v>
      </c>
      <c r="P12" s="347" t="s">
        <v>640</v>
      </c>
      <c r="Q12" s="347"/>
      <c r="R12" s="347"/>
      <c r="S12" s="652" t="str">
        <f>Tableau3[[#This Row],[444 567 127 00022]]</f>
        <v>444 567 127 00139</v>
      </c>
      <c r="T12" s="690" t="str">
        <f>Tableau3[[#This Row],[Gaumont Parc Millésime]]</f>
        <v>Pathé Carré de Soie</v>
      </c>
      <c r="U12" s="690"/>
      <c r="V12" s="690" t="str">
        <f>Tableau3[[#This Row],[Parc Millésime]]</f>
        <v>2 rue Jacquard</v>
      </c>
      <c r="W12" s="653"/>
      <c r="X12" s="655">
        <f>Tableau3[[#This Row],[5137018]]</f>
        <v>69120</v>
      </c>
      <c r="Y12" s="655" t="str">
        <f>Tableau3[[#This Row],[THILLOIS]]</f>
        <v>VAULX EN VELIN</v>
      </c>
      <c r="Z12" s="654" t="str">
        <f>'PARAMETRAGE FACTURATION'!$B$13</f>
        <v>facturesfournisseurs@pathe.fr</v>
      </c>
      <c r="AA12" s="654" t="str">
        <f>'PARAMETRAGE FACTURATION'!$B$14</f>
        <v>V1-Virement</v>
      </c>
      <c r="AB12" s="654" t="str">
        <f>'PARAMETRAGE FACTURATION'!$B$15</f>
        <v>4F - 45 Jours date facture</v>
      </c>
      <c r="AC12" s="655" t="str">
        <f>'PARAMETRAGE FACTURATION'!$B$19</f>
        <v>comptabilité.fournisseurs.cinemas@pathe.fr</v>
      </c>
      <c r="AD12" s="654" t="str">
        <f>'PARAMETRAGE FACTURATION'!$B$18</f>
        <v>comptabilité.fournisseurs.cinemas@pathe.fr</v>
      </c>
      <c r="AE12" s="655">
        <f>'PARAMETRAGE FACTURATION'!$B$22</f>
        <v>0</v>
      </c>
      <c r="AF12" s="655">
        <f>'PARAMETRAGE FACTURATION'!$B$23</f>
        <v>0</v>
      </c>
      <c r="AG12" s="656">
        <f>'PARAMETRAGE FACTURATION'!$B$24</f>
        <v>0</v>
      </c>
      <c r="AH12" s="655" t="str">
        <f>'PARAMETRAGE FACTURATION'!$B$25</f>
        <v>Email</v>
      </c>
      <c r="AI12" s="666" t="s">
        <v>641</v>
      </c>
      <c r="AJ12" s="596" t="s">
        <v>310</v>
      </c>
      <c r="AK12" s="596" t="s">
        <v>311</v>
      </c>
      <c r="AL12" s="322">
        <v>69120</v>
      </c>
      <c r="AM12" s="597" t="s">
        <v>312</v>
      </c>
      <c r="AN12" s="625" t="s">
        <v>313</v>
      </c>
      <c r="AO12" s="595" t="s">
        <v>614</v>
      </c>
      <c r="AP12" s="595"/>
      <c r="AQ12" s="599" t="s">
        <v>547</v>
      </c>
      <c r="AR12" s="595" t="s">
        <v>548</v>
      </c>
      <c r="AS12" s="717" t="s">
        <v>549</v>
      </c>
      <c r="AT12" s="595" t="s">
        <v>550</v>
      </c>
      <c r="AU12" s="595"/>
      <c r="AV12" s="595" t="s">
        <v>551</v>
      </c>
      <c r="AW12" s="595" t="s">
        <v>573</v>
      </c>
      <c r="AX12" s="587">
        <v>14.951471999999999</v>
      </c>
      <c r="AY12" s="587"/>
      <c r="AZ12" s="601" t="s">
        <v>553</v>
      </c>
      <c r="BA12" s="602" t="s">
        <v>127</v>
      </c>
      <c r="BB12" s="603" t="s">
        <v>554</v>
      </c>
      <c r="BC12" s="604"/>
      <c r="BD12" s="605">
        <v>4</v>
      </c>
      <c r="BE12" s="657" t="str">
        <f t="shared" si="2"/>
        <v>Unité / Mois</v>
      </c>
      <c r="BF12" s="657">
        <f>IFERROR(VLOOKUP(AV12&amp;" "&amp;AW12,'Tarifs Location &amp; Vente'!$A$3:$C$45,2,0),"à renseigner")</f>
        <v>11.5</v>
      </c>
      <c r="BG12" s="606" t="s">
        <v>556</v>
      </c>
      <c r="BH12" s="651" t="str">
        <f t="shared" si="3"/>
        <v>TAS</v>
      </c>
      <c r="BI12" s="604" t="s">
        <v>557</v>
      </c>
      <c r="BJ12" s="658" t="str">
        <f t="shared" si="4"/>
        <v/>
      </c>
      <c r="BK12" s="658">
        <v>80</v>
      </c>
      <c r="BL12" s="607"/>
      <c r="BM12" s="588">
        <v>20</v>
      </c>
      <c r="BN12" s="588">
        <v>2.27</v>
      </c>
      <c r="BO12" s="589">
        <v>150</v>
      </c>
      <c r="BP12" s="608" t="s">
        <v>558</v>
      </c>
      <c r="BQ12" s="607">
        <v>8.75</v>
      </c>
      <c r="BR12" s="609">
        <v>0</v>
      </c>
      <c r="BS12" s="609" t="s">
        <v>558</v>
      </c>
      <c r="BT12" s="659" cm="1">
        <f t="array" ref="BT12">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8.75</v>
      </c>
      <c r="BU12" s="611">
        <f t="array" ref="BU12">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2" s="610"/>
      <c r="BW12" s="608" t="s">
        <v>560</v>
      </c>
      <c r="BX12" s="612" t="s">
        <v>553</v>
      </c>
      <c r="BY12" s="612" t="s">
        <v>568</v>
      </c>
      <c r="BZ12" s="612"/>
      <c r="CA12" s="613" t="s">
        <v>615</v>
      </c>
      <c r="CB12" s="613">
        <v>0</v>
      </c>
      <c r="CC12" s="614">
        <v>0</v>
      </c>
      <c r="CD12" s="615">
        <v>0</v>
      </c>
      <c r="CE12" s="616"/>
      <c r="CF12" s="617"/>
      <c r="CG12" s="617"/>
      <c r="CH12" s="604"/>
      <c r="CI12" s="590"/>
      <c r="CJ12" s="616"/>
      <c r="CK12" s="617"/>
      <c r="CL12" s="617"/>
      <c r="CM12" s="618"/>
      <c r="CN12" s="619">
        <v>1119.3599999999999</v>
      </c>
      <c r="CO12" s="620"/>
      <c r="CP12" s="621"/>
      <c r="CQ12" s="622"/>
      <c r="CR12" s="627"/>
      <c r="CS12" s="322">
        <f>IFERROR(VLOOKUP($AW12,Données!$AB$3:$AC$64,2,FALSE),"")</f>
        <v>1</v>
      </c>
    </row>
    <row r="13" spans="1:98" s="181" customFormat="1" ht="24.75" hidden="1" customHeight="1">
      <c r="A13" s="626" t="s">
        <v>374</v>
      </c>
      <c r="B13" s="624" t="s">
        <v>540</v>
      </c>
      <c r="C13" s="322"/>
      <c r="D13" s="650">
        <f>IF('SYNTHESE DU CONTRAT'!$B$47="","",'SYNTHESE DU CONTRAT'!$B$47)</f>
        <v>45566</v>
      </c>
      <c r="E13" s="649" t="str">
        <f t="shared" si="1"/>
        <v>Déploiement opérationnel et administratif</v>
      </c>
      <c r="F13" s="593"/>
      <c r="G13" s="592"/>
      <c r="H13" s="594"/>
      <c r="I13" s="346" t="s">
        <v>380</v>
      </c>
      <c r="J13" s="693" t="s">
        <v>568</v>
      </c>
      <c r="K13" s="651" t="str">
        <f>'PARAMETRAGE FACTURATION'!$B$17</f>
        <v>GCN - PATHE</v>
      </c>
      <c r="L13" s="596" t="s">
        <v>541</v>
      </c>
      <c r="M13" s="347" t="s">
        <v>642</v>
      </c>
      <c r="N13" s="347"/>
      <c r="O13" s="347" t="s">
        <v>643</v>
      </c>
      <c r="P13" s="347" t="s">
        <v>644</v>
      </c>
      <c r="Q13" s="347"/>
      <c r="R13" s="347"/>
      <c r="S13" s="652" t="str">
        <f>Tableau3[[#This Row],[444 567 127 00022]]</f>
        <v>444 567 127 00485</v>
      </c>
      <c r="T13" s="690" t="str">
        <f>Tableau3[[#This Row],[Gaumont Parc Millésime]]</f>
        <v>Pathé Conflans</v>
      </c>
      <c r="U13" s="690"/>
      <c r="V13" s="690" t="str">
        <f>Tableau3[[#This Row],[Parc Millésime]]</f>
        <v>9 Rue de l'Hautil - ZA Les Boutries</v>
      </c>
      <c r="W13" s="653"/>
      <c r="X13" s="655">
        <f>Tableau3[[#This Row],[5137018]]</f>
        <v>78700</v>
      </c>
      <c r="Y13" s="655" t="str">
        <f>Tableau3[[#This Row],[THILLOIS]]</f>
        <v>CONFLANS STE HONORINE</v>
      </c>
      <c r="Z13" s="654" t="str">
        <f>'PARAMETRAGE FACTURATION'!$B$13</f>
        <v>facturesfournisseurs@pathe.fr</v>
      </c>
      <c r="AA13" s="654" t="str">
        <f>'PARAMETRAGE FACTURATION'!$B$14</f>
        <v>V1-Virement</v>
      </c>
      <c r="AB13" s="654" t="str">
        <f>'PARAMETRAGE FACTURATION'!$B$15</f>
        <v>4F - 45 Jours date facture</v>
      </c>
      <c r="AC13" s="655" t="str">
        <f>'PARAMETRAGE FACTURATION'!$B$19</f>
        <v>comptabilité.fournisseurs.cinemas@pathe.fr</v>
      </c>
      <c r="AD13" s="654" t="str">
        <f>'PARAMETRAGE FACTURATION'!$B$18</f>
        <v>comptabilité.fournisseurs.cinemas@pathe.fr</v>
      </c>
      <c r="AE13" s="655">
        <f>'PARAMETRAGE FACTURATION'!$B$22</f>
        <v>0</v>
      </c>
      <c r="AF13" s="655">
        <f>'PARAMETRAGE FACTURATION'!$B$23</f>
        <v>0</v>
      </c>
      <c r="AG13" s="656">
        <f>'PARAMETRAGE FACTURATION'!$B$24</f>
        <v>0</v>
      </c>
      <c r="AH13" s="655" t="str">
        <f>'PARAMETRAGE FACTURATION'!$B$25</f>
        <v>Email</v>
      </c>
      <c r="AI13" s="666" t="s">
        <v>645</v>
      </c>
      <c r="AJ13" s="596" t="s">
        <v>375</v>
      </c>
      <c r="AK13" s="596" t="s">
        <v>376</v>
      </c>
      <c r="AL13" s="322">
        <v>78700</v>
      </c>
      <c r="AM13" s="597" t="s">
        <v>377</v>
      </c>
      <c r="AN13" s="625" t="s">
        <v>378</v>
      </c>
      <c r="AO13" s="595" t="s">
        <v>646</v>
      </c>
      <c r="AP13" s="595"/>
      <c r="AQ13" s="599" t="s">
        <v>547</v>
      </c>
      <c r="AR13" s="595" t="s">
        <v>548</v>
      </c>
      <c r="AS13" s="717" t="s">
        <v>549</v>
      </c>
      <c r="AT13" s="595" t="s">
        <v>550</v>
      </c>
      <c r="AU13" s="595"/>
      <c r="AV13" s="595" t="s">
        <v>551</v>
      </c>
      <c r="AW13" s="595" t="s">
        <v>573</v>
      </c>
      <c r="AX13" s="587">
        <v>13.284248399999997</v>
      </c>
      <c r="AY13" s="587"/>
      <c r="AZ13" s="601" t="s">
        <v>541</v>
      </c>
      <c r="BA13" s="602" t="s">
        <v>129</v>
      </c>
      <c r="BB13" s="603" t="s">
        <v>554</v>
      </c>
      <c r="BC13" s="604"/>
      <c r="BD13" s="605">
        <v>4</v>
      </c>
      <c r="BE13" s="657" t="str">
        <f t="shared" si="2"/>
        <v>Unité / Mois</v>
      </c>
      <c r="BF13" s="657">
        <f>IFERROR(VLOOKUP(AV13&amp;" "&amp;AW13,'Tarifs Location &amp; Vente'!$A$3:$C$45,2,0),"à renseigner")</f>
        <v>11.5</v>
      </c>
      <c r="BG13" s="606" t="s">
        <v>556</v>
      </c>
      <c r="BH13" s="651" t="str">
        <f t="shared" si="3"/>
        <v>TAS</v>
      </c>
      <c r="BI13" s="604" t="s">
        <v>557</v>
      </c>
      <c r="BJ13" s="658" t="str">
        <f t="shared" si="4"/>
        <v/>
      </c>
      <c r="BK13" s="658">
        <v>80</v>
      </c>
      <c r="BL13" s="607"/>
      <c r="BM13" s="588">
        <v>38</v>
      </c>
      <c r="BN13" s="588">
        <v>3</v>
      </c>
      <c r="BO13" s="589">
        <v>133</v>
      </c>
      <c r="BP13" s="608" t="s">
        <v>558</v>
      </c>
      <c r="BQ13" s="607">
        <v>4.58</v>
      </c>
      <c r="BR13" s="609">
        <v>0</v>
      </c>
      <c r="BS13" s="609" t="s">
        <v>558</v>
      </c>
      <c r="BT13" s="659" cm="1">
        <f t="array" ref="BT13">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4.58</v>
      </c>
      <c r="BU13" s="611">
        <f t="array" ref="BU13">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3" s="610"/>
      <c r="BW13" s="608" t="s">
        <v>560</v>
      </c>
      <c r="BX13" s="612" t="s">
        <v>553</v>
      </c>
      <c r="BY13" s="612" t="s">
        <v>647</v>
      </c>
      <c r="BZ13" s="612"/>
      <c r="CA13" s="613" t="s">
        <v>648</v>
      </c>
      <c r="CB13" s="613" t="s">
        <v>568</v>
      </c>
      <c r="CC13" s="614" t="s">
        <v>568</v>
      </c>
      <c r="CD13" s="615" t="s">
        <v>568</v>
      </c>
      <c r="CE13" s="616"/>
      <c r="CF13" s="617"/>
      <c r="CG13" s="617"/>
      <c r="CH13" s="604"/>
      <c r="CI13" s="590"/>
      <c r="CJ13" s="616"/>
      <c r="CK13" s="617"/>
      <c r="CL13" s="617"/>
      <c r="CM13" s="618"/>
      <c r="CN13" s="619">
        <v>1119.3599999999999</v>
      </c>
      <c r="CO13" s="620"/>
      <c r="CP13" s="621"/>
      <c r="CQ13" s="622"/>
      <c r="CR13" s="627"/>
      <c r="CS13" s="322">
        <f>IFERROR(VLOOKUP($AW13,Données!$AB$3:$AC$64,2,FALSE),"")</f>
        <v>1</v>
      </c>
    </row>
    <row r="14" spans="1:98" s="181" customFormat="1" ht="24.75" hidden="1" customHeight="1">
      <c r="A14" s="626" t="s">
        <v>303</v>
      </c>
      <c r="B14" s="624" t="s">
        <v>540</v>
      </c>
      <c r="C14" s="322"/>
      <c r="D14" s="650">
        <f>IF('SYNTHESE DU CONTRAT'!$B$47="","",'SYNTHESE DU CONTRAT'!$B$47)</f>
        <v>45566</v>
      </c>
      <c r="E14" s="649" t="str">
        <f t="shared" si="1"/>
        <v>Déploiement opérationnel et administratif</v>
      </c>
      <c r="F14" s="593"/>
      <c r="G14" s="592"/>
      <c r="H14" s="594"/>
      <c r="I14" s="346" t="s">
        <v>380</v>
      </c>
      <c r="J14" s="693" t="s">
        <v>568</v>
      </c>
      <c r="K14" s="651" t="str">
        <f>'PARAMETRAGE FACTURATION'!$B$17</f>
        <v>GCN - PATHE</v>
      </c>
      <c r="L14" s="596" t="s">
        <v>541</v>
      </c>
      <c r="M14" s="347" t="s">
        <v>649</v>
      </c>
      <c r="N14" s="347"/>
      <c r="O14" s="347" t="s">
        <v>643</v>
      </c>
      <c r="P14" s="347" t="s">
        <v>650</v>
      </c>
      <c r="Q14" s="347" t="s">
        <v>651</v>
      </c>
      <c r="R14" s="347" t="s">
        <v>652</v>
      </c>
      <c r="S14" s="652" t="str">
        <f>Tableau3[[#This Row],[444 567 127 00022]]</f>
        <v>444 567 127 00568</v>
      </c>
      <c r="T14" s="690" t="str">
        <f>Tableau3[[#This Row],[Gaumont Parc Millésime]]</f>
        <v>Pathé La Valette</v>
      </c>
      <c r="U14" s="690"/>
      <c r="V14" s="690" t="str">
        <f>Tableau3[[#This Row],[Parc Millésime]]</f>
        <v>300, Avenue de l'Université</v>
      </c>
      <c r="W14" s="653"/>
      <c r="X14" s="655">
        <f>Tableau3[[#This Row],[5137018]]</f>
        <v>83160</v>
      </c>
      <c r="Y14" s="655" t="str">
        <f>Tableau3[[#This Row],[THILLOIS]]</f>
        <v>LA VALETTE DU VAR</v>
      </c>
      <c r="Z14" s="654" t="str">
        <f>'PARAMETRAGE FACTURATION'!$B$13</f>
        <v>facturesfournisseurs@pathe.fr</v>
      </c>
      <c r="AA14" s="654" t="str">
        <f>'PARAMETRAGE FACTURATION'!$B$14</f>
        <v>V1-Virement</v>
      </c>
      <c r="AB14" s="654" t="str">
        <f>'PARAMETRAGE FACTURATION'!$B$15</f>
        <v>4F - 45 Jours date facture</v>
      </c>
      <c r="AC14" s="655" t="str">
        <f>'PARAMETRAGE FACTURATION'!$B$19</f>
        <v>comptabilité.fournisseurs.cinemas@pathe.fr</v>
      </c>
      <c r="AD14" s="654" t="str">
        <f>'PARAMETRAGE FACTURATION'!$B$18</f>
        <v>comptabilité.fournisseurs.cinemas@pathe.fr</v>
      </c>
      <c r="AE14" s="655">
        <f>'PARAMETRAGE FACTURATION'!$B$22</f>
        <v>0</v>
      </c>
      <c r="AF14" s="655">
        <f>'PARAMETRAGE FACTURATION'!$B$23</f>
        <v>0</v>
      </c>
      <c r="AG14" s="656">
        <f>'PARAMETRAGE FACTURATION'!$B$24</f>
        <v>0</v>
      </c>
      <c r="AH14" s="655" t="str">
        <f>'PARAMETRAGE FACTURATION'!$B$25</f>
        <v>Email</v>
      </c>
      <c r="AI14" s="666" t="s">
        <v>653</v>
      </c>
      <c r="AJ14" s="596" t="s">
        <v>315</v>
      </c>
      <c r="AK14" s="596" t="s">
        <v>316</v>
      </c>
      <c r="AL14" s="322">
        <v>83160</v>
      </c>
      <c r="AM14" s="597" t="s">
        <v>317</v>
      </c>
      <c r="AN14" s="625" t="s">
        <v>318</v>
      </c>
      <c r="AO14" s="595" t="s">
        <v>654</v>
      </c>
      <c r="AP14" s="595"/>
      <c r="AQ14" s="599" t="s">
        <v>547</v>
      </c>
      <c r="AR14" s="595" t="s">
        <v>548</v>
      </c>
      <c r="AS14" s="717" t="s">
        <v>549</v>
      </c>
      <c r="AT14" s="595" t="s">
        <v>550</v>
      </c>
      <c r="AU14" s="595"/>
      <c r="AV14" s="595" t="s">
        <v>551</v>
      </c>
      <c r="AW14" s="595" t="s">
        <v>573</v>
      </c>
      <c r="AX14" s="587">
        <v>14.4045828</v>
      </c>
      <c r="AY14" s="587"/>
      <c r="AZ14" s="601" t="s">
        <v>541</v>
      </c>
      <c r="BA14" s="602" t="s">
        <v>129</v>
      </c>
      <c r="BB14" s="603" t="s">
        <v>554</v>
      </c>
      <c r="BC14" s="604"/>
      <c r="BD14" s="605">
        <v>4</v>
      </c>
      <c r="BE14" s="657" t="str">
        <f t="shared" si="2"/>
        <v>Unité / Mois</v>
      </c>
      <c r="BF14" s="657">
        <f>IFERROR(VLOOKUP(AV14&amp;" "&amp;AW14,'Tarifs Location &amp; Vente'!$A$3:$C$45,2,0),"à renseigner")</f>
        <v>11.5</v>
      </c>
      <c r="BG14" s="606" t="s">
        <v>556</v>
      </c>
      <c r="BH14" s="651" t="str">
        <f t="shared" si="3"/>
        <v>TAS</v>
      </c>
      <c r="BI14" s="604" t="s">
        <v>557</v>
      </c>
      <c r="BJ14" s="658" t="str">
        <f t="shared" si="4"/>
        <v/>
      </c>
      <c r="BK14" s="658">
        <v>80</v>
      </c>
      <c r="BL14" s="607"/>
      <c r="BM14" s="588">
        <v>12</v>
      </c>
      <c r="BN14" s="588">
        <v>2.27</v>
      </c>
      <c r="BO14" s="589">
        <v>145</v>
      </c>
      <c r="BP14" s="608" t="s">
        <v>558</v>
      </c>
      <c r="BQ14" s="607">
        <v>6.11</v>
      </c>
      <c r="BR14" s="609">
        <v>0</v>
      </c>
      <c r="BS14" s="609" t="s">
        <v>558</v>
      </c>
      <c r="BT14" s="659" cm="1">
        <f t="array" ref="BT14">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6.11</v>
      </c>
      <c r="BU14" s="611">
        <f t="array" ref="BU14">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4" s="610"/>
      <c r="BW14" s="608" t="s">
        <v>655</v>
      </c>
      <c r="BX14" s="612" t="s">
        <v>553</v>
      </c>
      <c r="BY14" s="612" t="s">
        <v>568</v>
      </c>
      <c r="BZ14" s="612"/>
      <c r="CA14" s="613" t="s">
        <v>656</v>
      </c>
      <c r="CB14" s="613" t="s">
        <v>657</v>
      </c>
      <c r="CC14" s="614">
        <v>83500</v>
      </c>
      <c r="CD14" s="615" t="s">
        <v>658</v>
      </c>
      <c r="CE14" s="616"/>
      <c r="CF14" s="617"/>
      <c r="CG14" s="617"/>
      <c r="CH14" s="604"/>
      <c r="CI14" s="590"/>
      <c r="CJ14" s="616"/>
      <c r="CK14" s="617"/>
      <c r="CL14" s="617"/>
      <c r="CM14" s="618"/>
      <c r="CN14" s="619">
        <v>1119.3599999999999</v>
      </c>
      <c r="CO14" s="620"/>
      <c r="CP14" s="621"/>
      <c r="CQ14" s="622"/>
      <c r="CR14" s="627"/>
      <c r="CS14" s="322">
        <f>IFERROR(VLOOKUP($AW14,Données!$AB$3:$AC$64,2,FALSE),"")</f>
        <v>1</v>
      </c>
    </row>
    <row r="15" spans="1:98" s="181" customFormat="1" ht="24.75" hidden="1" customHeight="1">
      <c r="A15" s="626" t="s">
        <v>363</v>
      </c>
      <c r="B15" s="624" t="s">
        <v>540</v>
      </c>
      <c r="C15" s="322"/>
      <c r="D15" s="650">
        <f>IF('SYNTHESE DU CONTRAT'!$B$47="","",'SYNTHESE DU CONTRAT'!$B$47)</f>
        <v>45566</v>
      </c>
      <c r="E15" s="649" t="str">
        <f t="shared" si="1"/>
        <v>Actualisation administrative</v>
      </c>
      <c r="F15" s="593"/>
      <c r="G15" s="592"/>
      <c r="H15" s="594"/>
      <c r="I15" s="346" t="s">
        <v>380</v>
      </c>
      <c r="J15" s="693">
        <v>7055161054</v>
      </c>
      <c r="K15" s="651" t="str">
        <f>'PARAMETRAGE FACTURATION'!$B$17</f>
        <v>GCN - PATHE</v>
      </c>
      <c r="L15" s="596" t="s">
        <v>541</v>
      </c>
      <c r="M15" s="347" t="s">
        <v>659</v>
      </c>
      <c r="N15" s="347"/>
      <c r="O15" s="347" t="s">
        <v>660</v>
      </c>
      <c r="P15" s="347" t="s">
        <v>661</v>
      </c>
      <c r="Q15" s="347"/>
      <c r="R15" s="347"/>
      <c r="S15" s="652" t="str">
        <f>Tableau3[[#This Row],[444 567 127 00022]]</f>
        <v>444 567 127 00493</v>
      </c>
      <c r="T15" s="690" t="str">
        <f>Tableau3[[#This Row],[Gaumont Parc Millésime]]</f>
        <v>Pathé Liévin</v>
      </c>
      <c r="U15" s="690"/>
      <c r="V15" s="690" t="str">
        <f>Tableau3[[#This Row],[Parc Millésime]]</f>
        <v>rue François Courtin</v>
      </c>
      <c r="W15" s="653"/>
      <c r="X15" s="655">
        <f>Tableau3[[#This Row],[5137018]]</f>
        <v>62800</v>
      </c>
      <c r="Y15" s="655" t="str">
        <f>Tableau3[[#This Row],[THILLOIS]]</f>
        <v>LIEVIN</v>
      </c>
      <c r="Z15" s="654" t="str">
        <f>'PARAMETRAGE FACTURATION'!$B$13</f>
        <v>facturesfournisseurs@pathe.fr</v>
      </c>
      <c r="AA15" s="654" t="str">
        <f>'PARAMETRAGE FACTURATION'!$B$14</f>
        <v>V1-Virement</v>
      </c>
      <c r="AB15" s="654" t="str">
        <f>'PARAMETRAGE FACTURATION'!$B$15</f>
        <v>4F - 45 Jours date facture</v>
      </c>
      <c r="AC15" s="655" t="str">
        <f>'PARAMETRAGE FACTURATION'!$B$19</f>
        <v>comptabilité.fournisseurs.cinemas@pathe.fr</v>
      </c>
      <c r="AD15" s="654" t="str">
        <f>'PARAMETRAGE FACTURATION'!$B$18</f>
        <v>comptabilité.fournisseurs.cinemas@pathe.fr</v>
      </c>
      <c r="AE15" s="655">
        <f>'PARAMETRAGE FACTURATION'!$B$22</f>
        <v>0</v>
      </c>
      <c r="AF15" s="655">
        <f>'PARAMETRAGE FACTURATION'!$B$23</f>
        <v>0</v>
      </c>
      <c r="AG15" s="656">
        <f>'PARAMETRAGE FACTURATION'!$B$24</f>
        <v>0</v>
      </c>
      <c r="AH15" s="655" t="str">
        <f>'PARAMETRAGE FACTURATION'!$B$25</f>
        <v>Email</v>
      </c>
      <c r="AI15" s="666" t="s">
        <v>662</v>
      </c>
      <c r="AJ15" s="596" t="s">
        <v>369</v>
      </c>
      <c r="AK15" s="596" t="s">
        <v>370</v>
      </c>
      <c r="AL15" s="322">
        <v>62800</v>
      </c>
      <c r="AM15" s="597" t="s">
        <v>371</v>
      </c>
      <c r="AN15" s="625" t="s">
        <v>372</v>
      </c>
      <c r="AO15" s="595" t="s">
        <v>663</v>
      </c>
      <c r="AP15" s="595"/>
      <c r="AQ15" s="599" t="s">
        <v>547</v>
      </c>
      <c r="AR15" s="595" t="s">
        <v>548</v>
      </c>
      <c r="AS15" s="717" t="s">
        <v>549</v>
      </c>
      <c r="AT15" s="595" t="s">
        <v>550</v>
      </c>
      <c r="AU15" s="595"/>
      <c r="AV15" s="595" t="s">
        <v>551</v>
      </c>
      <c r="AW15" s="595" t="s">
        <v>573</v>
      </c>
      <c r="AX15" s="587">
        <v>4.949535599999999</v>
      </c>
      <c r="AY15" s="587"/>
      <c r="AZ15" s="601" t="s">
        <v>553</v>
      </c>
      <c r="BA15" s="602" t="s">
        <v>127</v>
      </c>
      <c r="BB15" s="603" t="s">
        <v>554</v>
      </c>
      <c r="BC15" s="604"/>
      <c r="BD15" s="605">
        <v>2</v>
      </c>
      <c r="BE15" s="657" t="str">
        <f t="shared" si="2"/>
        <v>Unité / Mois</v>
      </c>
      <c r="BF15" s="657">
        <f>IFERROR(VLOOKUP(AV15&amp;" "&amp;AW15,'Tarifs Location &amp; Vente'!$A$3:$C$45,2,0),"à renseigner")</f>
        <v>11.5</v>
      </c>
      <c r="BG15" s="606" t="s">
        <v>556</v>
      </c>
      <c r="BH15" s="651" t="str">
        <f t="shared" si="3"/>
        <v>TAS</v>
      </c>
      <c r="BI15" s="604" t="s">
        <v>557</v>
      </c>
      <c r="BJ15" s="658" t="str">
        <f t="shared" si="4"/>
        <v/>
      </c>
      <c r="BK15" s="658">
        <v>80</v>
      </c>
      <c r="BL15" s="607"/>
      <c r="BM15" s="588">
        <v>19</v>
      </c>
      <c r="BN15" s="588">
        <v>2.6</v>
      </c>
      <c r="BO15" s="589">
        <v>99</v>
      </c>
      <c r="BP15" s="608" t="s">
        <v>558</v>
      </c>
      <c r="BQ15" s="607">
        <v>0.88</v>
      </c>
      <c r="BR15" s="609">
        <v>0</v>
      </c>
      <c r="BS15" s="609" t="s">
        <v>558</v>
      </c>
      <c r="BT15" s="659" cm="1">
        <f t="array" ref="BT15">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0.88</v>
      </c>
      <c r="BU15" s="611">
        <f t="array" ref="BU15">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5" s="610"/>
      <c r="BW15" s="608" t="s">
        <v>560</v>
      </c>
      <c r="BX15" s="612" t="s">
        <v>553</v>
      </c>
      <c r="BY15" s="612" t="s">
        <v>664</v>
      </c>
      <c r="BZ15" s="612"/>
      <c r="CA15" s="613" t="s">
        <v>665</v>
      </c>
      <c r="CB15" s="613" t="s">
        <v>568</v>
      </c>
      <c r="CC15" s="614" t="s">
        <v>568</v>
      </c>
      <c r="CD15" s="615" t="s">
        <v>568</v>
      </c>
      <c r="CE15" s="616"/>
      <c r="CF15" s="617"/>
      <c r="CG15" s="617"/>
      <c r="CH15" s="604"/>
      <c r="CI15" s="590"/>
      <c r="CJ15" s="616"/>
      <c r="CK15" s="617"/>
      <c r="CL15" s="617"/>
      <c r="CM15" s="618"/>
      <c r="CN15" s="619">
        <v>559.67999999999995</v>
      </c>
      <c r="CO15" s="620"/>
      <c r="CP15" s="621"/>
      <c r="CQ15" s="622"/>
      <c r="CR15" s="627"/>
      <c r="CS15" s="322">
        <f>IFERROR(VLOOKUP($AW15,Données!$AB$3:$AC$64,2,FALSE),"")</f>
        <v>1</v>
      </c>
    </row>
    <row r="16" spans="1:98" s="181" customFormat="1" ht="24.75" hidden="1" customHeight="1">
      <c r="A16" s="626" t="s">
        <v>374</v>
      </c>
      <c r="B16" s="624" t="s">
        <v>540</v>
      </c>
      <c r="C16" s="322"/>
      <c r="D16" s="650">
        <f>IF('SYNTHESE DU CONTRAT'!$B$47="","",'SYNTHESE DU CONTRAT'!$B$47)</f>
        <v>45566</v>
      </c>
      <c r="E16" s="649" t="str">
        <f t="shared" si="1"/>
        <v>Déploiement opérationnel et administratif</v>
      </c>
      <c r="F16" s="593"/>
      <c r="G16" s="592"/>
      <c r="H16" s="594"/>
      <c r="I16" s="346" t="s">
        <v>380</v>
      </c>
      <c r="J16" s="693" t="s">
        <v>568</v>
      </c>
      <c r="K16" s="651" t="str">
        <f>'PARAMETRAGE FACTURATION'!$B$17</f>
        <v>GCN - PATHE</v>
      </c>
      <c r="L16" s="596" t="s">
        <v>541</v>
      </c>
      <c r="M16" s="347" t="s">
        <v>666</v>
      </c>
      <c r="N16" s="347"/>
      <c r="O16" s="347" t="s">
        <v>667</v>
      </c>
      <c r="P16" s="347" t="s">
        <v>668</v>
      </c>
      <c r="Q16" s="347"/>
      <c r="R16" s="347"/>
      <c r="S16" s="652" t="str">
        <f>Tableau3[[#This Row],[444 567 127 00022]]</f>
        <v>444 567 127 00105</v>
      </c>
      <c r="T16" s="690" t="str">
        <f>Tableau3[[#This Row],[Gaumont Parc Millésime]]</f>
        <v>Pathé Massy</v>
      </c>
      <c r="U16" s="690"/>
      <c r="V16" s="690" t="str">
        <f>Tableau3[[#This Row],[Parc Millésime]]</f>
        <v>21, Place du Grand Ouest</v>
      </c>
      <c r="W16" s="653"/>
      <c r="X16" s="655">
        <f>Tableau3[[#This Row],[5137018]]</f>
        <v>91300</v>
      </c>
      <c r="Y16" s="655" t="str">
        <f>Tableau3[[#This Row],[THILLOIS]]</f>
        <v>MASSY</v>
      </c>
      <c r="Z16" s="654" t="str">
        <f>'PARAMETRAGE FACTURATION'!$B$13</f>
        <v>facturesfournisseurs@pathe.fr</v>
      </c>
      <c r="AA16" s="654" t="str">
        <f>'PARAMETRAGE FACTURATION'!$B$14</f>
        <v>V1-Virement</v>
      </c>
      <c r="AB16" s="654" t="str">
        <f>'PARAMETRAGE FACTURATION'!$B$15</f>
        <v>4F - 45 Jours date facture</v>
      </c>
      <c r="AC16" s="655" t="str">
        <f>'PARAMETRAGE FACTURATION'!$B$19</f>
        <v>comptabilité.fournisseurs.cinemas@pathe.fr</v>
      </c>
      <c r="AD16" s="654" t="str">
        <f>'PARAMETRAGE FACTURATION'!$B$18</f>
        <v>comptabilité.fournisseurs.cinemas@pathe.fr</v>
      </c>
      <c r="AE16" s="655">
        <f>'PARAMETRAGE FACTURATION'!$B$22</f>
        <v>0</v>
      </c>
      <c r="AF16" s="655">
        <f>'PARAMETRAGE FACTURATION'!$B$23</f>
        <v>0</v>
      </c>
      <c r="AG16" s="656">
        <f>'PARAMETRAGE FACTURATION'!$B$24</f>
        <v>0</v>
      </c>
      <c r="AH16" s="655" t="str">
        <f>'PARAMETRAGE FACTURATION'!$B$25</f>
        <v>Email</v>
      </c>
      <c r="AI16" s="666" t="s">
        <v>669</v>
      </c>
      <c r="AJ16" s="596" t="s">
        <v>381</v>
      </c>
      <c r="AK16" s="596" t="s">
        <v>382</v>
      </c>
      <c r="AL16" s="322">
        <v>91300</v>
      </c>
      <c r="AM16" s="597" t="s">
        <v>383</v>
      </c>
      <c r="AN16" s="625" t="s">
        <v>384</v>
      </c>
      <c r="AO16" s="595" t="s">
        <v>670</v>
      </c>
      <c r="AP16" s="595"/>
      <c r="AQ16" s="599" t="s">
        <v>547</v>
      </c>
      <c r="AR16" s="595" t="s">
        <v>548</v>
      </c>
      <c r="AS16" s="717" t="s">
        <v>549</v>
      </c>
      <c r="AT16" s="595" t="s">
        <v>550</v>
      </c>
      <c r="AU16" s="595"/>
      <c r="AV16" s="595" t="s">
        <v>551</v>
      </c>
      <c r="AW16" s="595" t="s">
        <v>573</v>
      </c>
      <c r="AX16" s="587">
        <v>7.1719884</v>
      </c>
      <c r="AY16" s="587"/>
      <c r="AZ16" s="601" t="s">
        <v>541</v>
      </c>
      <c r="BA16" s="602" t="s">
        <v>129</v>
      </c>
      <c r="BB16" s="603" t="s">
        <v>554</v>
      </c>
      <c r="BC16" s="604"/>
      <c r="BD16" s="605">
        <v>2</v>
      </c>
      <c r="BE16" s="657" t="str">
        <f t="shared" si="2"/>
        <v>Unité / Mois</v>
      </c>
      <c r="BF16" s="657">
        <f>IFERROR(VLOOKUP(AV16&amp;" "&amp;AW16,'Tarifs Location &amp; Vente'!$A$3:$C$45,2,0),"à renseigner")</f>
        <v>11.5</v>
      </c>
      <c r="BG16" s="606" t="s">
        <v>556</v>
      </c>
      <c r="BH16" s="651" t="str">
        <f t="shared" si="3"/>
        <v>TAS</v>
      </c>
      <c r="BI16" s="604" t="s">
        <v>557</v>
      </c>
      <c r="BJ16" s="658" t="str">
        <f t="shared" si="4"/>
        <v/>
      </c>
      <c r="BK16" s="658">
        <v>80</v>
      </c>
      <c r="BL16" s="607"/>
      <c r="BM16" s="588">
        <v>38</v>
      </c>
      <c r="BN16" s="588">
        <v>3</v>
      </c>
      <c r="BO16" s="589">
        <v>144</v>
      </c>
      <c r="BP16" s="608" t="s">
        <v>558</v>
      </c>
      <c r="BQ16" s="607">
        <v>4.58</v>
      </c>
      <c r="BR16" s="609">
        <v>0</v>
      </c>
      <c r="BS16" s="609" t="s">
        <v>558</v>
      </c>
      <c r="BT16" s="659" cm="1">
        <f t="array" ref="BT16">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4.58</v>
      </c>
      <c r="BU16" s="611">
        <f t="array" ref="BU16">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6" s="610"/>
      <c r="BW16" s="608" t="s">
        <v>560</v>
      </c>
      <c r="BX16" s="612" t="s">
        <v>553</v>
      </c>
      <c r="BY16" s="612" t="s">
        <v>671</v>
      </c>
      <c r="BZ16" s="612"/>
      <c r="CA16" s="613" t="s">
        <v>672</v>
      </c>
      <c r="CB16" s="613" t="s">
        <v>568</v>
      </c>
      <c r="CC16" s="614" t="s">
        <v>568</v>
      </c>
      <c r="CD16" s="615" t="s">
        <v>568</v>
      </c>
      <c r="CE16" s="616"/>
      <c r="CF16" s="617"/>
      <c r="CG16" s="617"/>
      <c r="CH16" s="604"/>
      <c r="CI16" s="590"/>
      <c r="CJ16" s="616"/>
      <c r="CK16" s="617"/>
      <c r="CL16" s="617"/>
      <c r="CM16" s="618"/>
      <c r="CN16" s="619">
        <v>559.67999999999995</v>
      </c>
      <c r="CO16" s="620"/>
      <c r="CP16" s="621"/>
      <c r="CQ16" s="622"/>
      <c r="CR16" s="627"/>
      <c r="CS16" s="322">
        <f>IFERROR(VLOOKUP($AW16,Données!$AB$3:$AC$64,2,FALSE),"")</f>
        <v>1</v>
      </c>
    </row>
    <row r="17" spans="1:97" s="181" customFormat="1" ht="24.75" hidden="1" customHeight="1">
      <c r="A17" s="626" t="s">
        <v>303</v>
      </c>
      <c r="B17" s="624" t="s">
        <v>540</v>
      </c>
      <c r="C17" s="322"/>
      <c r="D17" s="650">
        <f>IF('SYNTHESE DU CONTRAT'!$B$47="","",'SYNTHESE DU CONTRAT'!$B$47)</f>
        <v>45566</v>
      </c>
      <c r="E17" s="649" t="str">
        <f t="shared" si="1"/>
        <v>Repliement et clôture du dossier</v>
      </c>
      <c r="F17" s="593"/>
      <c r="G17" s="592"/>
      <c r="H17" s="594"/>
      <c r="I17" s="346" t="s">
        <v>380</v>
      </c>
      <c r="J17" s="693">
        <v>6648000244</v>
      </c>
      <c r="K17" s="651" t="str">
        <f>'PARAMETRAGE FACTURATION'!$B$17</f>
        <v>GCN - PATHE</v>
      </c>
      <c r="L17" s="596" t="s">
        <v>541</v>
      </c>
      <c r="M17" s="347"/>
      <c r="N17" s="347"/>
      <c r="O17" s="347"/>
      <c r="P17" s="347"/>
      <c r="Q17" s="347"/>
      <c r="R17" s="347"/>
      <c r="S17" s="652" t="str">
        <f>Tableau3[[#This Row],[444 567 127 00022]]</f>
        <v>058 803 156 00031</v>
      </c>
      <c r="T17" s="690" t="str">
        <f>Tableau3[[#This Row],[Gaumont Parc Millésime]]</f>
        <v>Pathé Plan de Campagne</v>
      </c>
      <c r="U17" s="690"/>
      <c r="V17" s="690" t="str">
        <f>Tableau3[[#This Row],[Parc Millésime]]</f>
        <v>Chemin des Pennes aux Pins</v>
      </c>
      <c r="W17" s="653"/>
      <c r="X17" s="655">
        <f>Tableau3[[#This Row],[5137018]]</f>
        <v>13170</v>
      </c>
      <c r="Y17" s="655" t="str">
        <f>Tableau3[[#This Row],[THILLOIS]]</f>
        <v>MARSEILLE</v>
      </c>
      <c r="Z17" s="654" t="str">
        <f>'PARAMETRAGE FACTURATION'!$B$13</f>
        <v>facturesfournisseurs@pathe.fr</v>
      </c>
      <c r="AA17" s="654" t="str">
        <f>'PARAMETRAGE FACTURATION'!$B$14</f>
        <v>V1-Virement</v>
      </c>
      <c r="AB17" s="654" t="str">
        <f>'PARAMETRAGE FACTURATION'!$B$15</f>
        <v>4F - 45 Jours date facture</v>
      </c>
      <c r="AC17" s="655" t="str">
        <f>'PARAMETRAGE FACTURATION'!$B$19</f>
        <v>comptabilité.fournisseurs.cinemas@pathe.fr</v>
      </c>
      <c r="AD17" s="654" t="str">
        <f>'PARAMETRAGE FACTURATION'!$B$18</f>
        <v>comptabilité.fournisseurs.cinemas@pathe.fr</v>
      </c>
      <c r="AE17" s="655">
        <f>'PARAMETRAGE FACTURATION'!$B$22</f>
        <v>0</v>
      </c>
      <c r="AF17" s="655">
        <f>'PARAMETRAGE FACTURATION'!$B$23</f>
        <v>0</v>
      </c>
      <c r="AG17" s="656">
        <f>'PARAMETRAGE FACTURATION'!$B$24</f>
        <v>0</v>
      </c>
      <c r="AH17" s="655" t="str">
        <f>'PARAMETRAGE FACTURATION'!$B$25</f>
        <v>Email</v>
      </c>
      <c r="AI17" s="667" t="s">
        <v>673</v>
      </c>
      <c r="AJ17" s="596" t="s">
        <v>674</v>
      </c>
      <c r="AK17" s="596" t="s">
        <v>675</v>
      </c>
      <c r="AL17" s="322">
        <v>13170</v>
      </c>
      <c r="AM17" s="597" t="s">
        <v>676</v>
      </c>
      <c r="AN17" s="625" t="s">
        <v>677</v>
      </c>
      <c r="AO17" s="595" t="s">
        <v>654</v>
      </c>
      <c r="AP17" s="595"/>
      <c r="AQ17" s="599" t="s">
        <v>547</v>
      </c>
      <c r="AR17" s="595" t="s">
        <v>548</v>
      </c>
      <c r="AS17" s="717" t="s">
        <v>549</v>
      </c>
      <c r="AT17" s="595" t="s">
        <v>550</v>
      </c>
      <c r="AU17" s="595"/>
      <c r="AV17" s="595" t="s">
        <v>551</v>
      </c>
      <c r="AW17" s="595" t="s">
        <v>573</v>
      </c>
      <c r="AX17" s="587">
        <v>21.891450000000003</v>
      </c>
      <c r="AY17" s="587"/>
      <c r="AZ17" s="601" t="s">
        <v>553</v>
      </c>
      <c r="BA17" s="602" t="s">
        <v>128</v>
      </c>
      <c r="BB17" s="603" t="s">
        <v>554</v>
      </c>
      <c r="BC17" s="604"/>
      <c r="BD17" s="605">
        <v>6</v>
      </c>
      <c r="BE17" s="657" t="str">
        <f t="shared" si="2"/>
        <v>Unité / Mois</v>
      </c>
      <c r="BF17" s="657">
        <f>IFERROR(VLOOKUP(AV17&amp;" "&amp;AW17,'Tarifs Location &amp; Vente'!$A$3:$C$45,2,0),"à renseigner")</f>
        <v>11.5</v>
      </c>
      <c r="BG17" s="606" t="s">
        <v>556</v>
      </c>
      <c r="BH17" s="651" t="str">
        <f t="shared" si="3"/>
        <v>TAS</v>
      </c>
      <c r="BI17" s="604" t="s">
        <v>557</v>
      </c>
      <c r="BJ17" s="658" t="str">
        <f t="shared" si="4"/>
        <v/>
      </c>
      <c r="BK17" s="658">
        <v>80</v>
      </c>
      <c r="BL17" s="607"/>
      <c r="BM17" s="588">
        <v>20</v>
      </c>
      <c r="BN17" s="588">
        <v>2.27</v>
      </c>
      <c r="BO17" s="589">
        <v>146</v>
      </c>
      <c r="BP17" s="608" t="s">
        <v>558</v>
      </c>
      <c r="BQ17" s="607">
        <v>8</v>
      </c>
      <c r="BR17" s="609">
        <v>0</v>
      </c>
      <c r="BS17" s="609" t="s">
        <v>558</v>
      </c>
      <c r="BT17" s="659" cm="1">
        <f t="array" ref="BT17">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8</v>
      </c>
      <c r="BU17" s="611">
        <f t="array" ref="BU17">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7" s="610"/>
      <c r="BW17" s="608" t="s">
        <v>560</v>
      </c>
      <c r="BX17" s="612" t="s">
        <v>553</v>
      </c>
      <c r="BY17" s="612" t="s">
        <v>678</v>
      </c>
      <c r="BZ17" s="612"/>
      <c r="CA17" s="613" t="s">
        <v>679</v>
      </c>
      <c r="CB17" s="613" t="s">
        <v>680</v>
      </c>
      <c r="CC17" s="614">
        <v>13170</v>
      </c>
      <c r="CD17" s="615" t="s">
        <v>681</v>
      </c>
      <c r="CE17" s="616"/>
      <c r="CF17" s="617"/>
      <c r="CG17" s="617"/>
      <c r="CH17" s="604"/>
      <c r="CI17" s="590"/>
      <c r="CJ17" s="616"/>
      <c r="CK17" s="617"/>
      <c r="CL17" s="617"/>
      <c r="CM17" s="618"/>
      <c r="CN17" s="619">
        <v>1679.04</v>
      </c>
      <c r="CO17" s="620"/>
      <c r="CP17" s="621"/>
      <c r="CQ17" s="622"/>
      <c r="CR17" s="627"/>
      <c r="CS17" s="322">
        <f>IFERROR(VLOOKUP($AW17,Données!$AB$3:$AC$64,2,FALSE),"")</f>
        <v>1</v>
      </c>
    </row>
    <row r="18" spans="1:97" s="181" customFormat="1" ht="24.75" hidden="1" customHeight="1">
      <c r="A18" s="626" t="s">
        <v>330</v>
      </c>
      <c r="B18" s="624" t="s">
        <v>540</v>
      </c>
      <c r="C18" s="322"/>
      <c r="D18" s="650">
        <f>IF('SYNTHESE DU CONTRAT'!$B$47="","",'SYNTHESE DU CONTRAT'!$B$47)</f>
        <v>45566</v>
      </c>
      <c r="E18" s="649" t="str">
        <f t="shared" si="1"/>
        <v>Déploiement opérationnel et administratif</v>
      </c>
      <c r="F18" s="593"/>
      <c r="G18" s="592"/>
      <c r="H18" s="594"/>
      <c r="I18" s="346" t="s">
        <v>380</v>
      </c>
      <c r="J18" s="693" t="s">
        <v>568</v>
      </c>
      <c r="K18" s="651" t="str">
        <f>'PARAMETRAGE FACTURATION'!$B$17</f>
        <v>GCN - PATHE</v>
      </c>
      <c r="L18" s="596" t="s">
        <v>541</v>
      </c>
      <c r="M18" s="347" t="s">
        <v>682</v>
      </c>
      <c r="N18" s="347"/>
      <c r="O18" s="347" t="s">
        <v>683</v>
      </c>
      <c r="P18" s="347" t="s">
        <v>684</v>
      </c>
      <c r="Q18" s="347"/>
      <c r="R18" s="347"/>
      <c r="S18" s="652" t="str">
        <f>Tableau3[[#This Row],[444 567 127 00022]]</f>
        <v>444 567 127 00345</v>
      </c>
      <c r="T18" s="690" t="str">
        <f>Tableau3[[#This Row],[Gaumont Parc Millésime]]</f>
        <v>Pathé Rennes</v>
      </c>
      <c r="U18" s="690"/>
      <c r="V18" s="690" t="str">
        <f>Tableau3[[#This Row],[Parc Millésime]]</f>
        <v>12, rue Yvonne Jean-Haffen</v>
      </c>
      <c r="W18" s="653"/>
      <c r="X18" s="655">
        <f>Tableau3[[#This Row],[5137018]]</f>
        <v>35000</v>
      </c>
      <c r="Y18" s="655" t="str">
        <f>Tableau3[[#This Row],[THILLOIS]]</f>
        <v>RENNES</v>
      </c>
      <c r="Z18" s="654" t="str">
        <f>'PARAMETRAGE FACTURATION'!$B$13</f>
        <v>facturesfournisseurs@pathe.fr</v>
      </c>
      <c r="AA18" s="654" t="str">
        <f>'PARAMETRAGE FACTURATION'!$B$14</f>
        <v>V1-Virement</v>
      </c>
      <c r="AB18" s="654" t="str">
        <f>'PARAMETRAGE FACTURATION'!$B$15</f>
        <v>4F - 45 Jours date facture</v>
      </c>
      <c r="AC18" s="655" t="str">
        <f>'PARAMETRAGE FACTURATION'!$B$19</f>
        <v>comptabilité.fournisseurs.cinemas@pathe.fr</v>
      </c>
      <c r="AD18" s="654" t="str">
        <f>'PARAMETRAGE FACTURATION'!$B$18</f>
        <v>comptabilité.fournisseurs.cinemas@pathe.fr</v>
      </c>
      <c r="AE18" s="655">
        <f>'PARAMETRAGE FACTURATION'!$B$22</f>
        <v>0</v>
      </c>
      <c r="AF18" s="655">
        <f>'PARAMETRAGE FACTURATION'!$B$23</f>
        <v>0</v>
      </c>
      <c r="AG18" s="656">
        <f>'PARAMETRAGE FACTURATION'!$B$24</f>
        <v>0</v>
      </c>
      <c r="AH18" s="655" t="str">
        <f>'PARAMETRAGE FACTURATION'!$B$25</f>
        <v>Email</v>
      </c>
      <c r="AI18" s="666" t="s">
        <v>685</v>
      </c>
      <c r="AJ18" s="596" t="s">
        <v>341</v>
      </c>
      <c r="AK18" s="596" t="s">
        <v>342</v>
      </c>
      <c r="AL18" s="322">
        <v>35000</v>
      </c>
      <c r="AM18" s="597" t="s">
        <v>343</v>
      </c>
      <c r="AN18" s="625" t="s">
        <v>344</v>
      </c>
      <c r="AO18" s="595" t="s">
        <v>595</v>
      </c>
      <c r="AP18" s="595"/>
      <c r="AQ18" s="599" t="s">
        <v>547</v>
      </c>
      <c r="AR18" s="595" t="s">
        <v>548</v>
      </c>
      <c r="AS18" s="717" t="s">
        <v>549</v>
      </c>
      <c r="AT18" s="595" t="s">
        <v>550</v>
      </c>
      <c r="AU18" s="595"/>
      <c r="AV18" s="595" t="s">
        <v>551</v>
      </c>
      <c r="AW18" s="595" t="s">
        <v>573</v>
      </c>
      <c r="AX18" s="587">
        <v>5.6008139999999988</v>
      </c>
      <c r="AY18" s="587"/>
      <c r="AZ18" s="601" t="s">
        <v>541</v>
      </c>
      <c r="BA18" s="602" t="s">
        <v>129</v>
      </c>
      <c r="BB18" s="603" t="s">
        <v>554</v>
      </c>
      <c r="BC18" s="604"/>
      <c r="BD18" s="605">
        <v>2</v>
      </c>
      <c r="BE18" s="657" t="str">
        <f t="shared" si="2"/>
        <v>Unité / Mois</v>
      </c>
      <c r="BF18" s="657">
        <f>IFERROR(VLOOKUP(AV18&amp;" "&amp;AW18,'Tarifs Location &amp; Vente'!$A$3:$C$45,2,0),"à renseigner")</f>
        <v>11.5</v>
      </c>
      <c r="BG18" s="606" t="s">
        <v>556</v>
      </c>
      <c r="BH18" s="651" t="str">
        <f t="shared" si="3"/>
        <v>TAS</v>
      </c>
      <c r="BI18" s="604" t="s">
        <v>557</v>
      </c>
      <c r="BJ18" s="658" t="str">
        <f t="shared" si="4"/>
        <v/>
      </c>
      <c r="BK18" s="658">
        <v>80</v>
      </c>
      <c r="BL18" s="607"/>
      <c r="BM18" s="588">
        <v>18</v>
      </c>
      <c r="BN18" s="588">
        <v>2.5</v>
      </c>
      <c r="BO18" s="589">
        <v>112.99999999999999</v>
      </c>
      <c r="BP18" s="608" t="s">
        <v>558</v>
      </c>
      <c r="BQ18" s="607">
        <v>7.5</v>
      </c>
      <c r="BR18" s="609">
        <v>0</v>
      </c>
      <c r="BS18" s="609" t="s">
        <v>558</v>
      </c>
      <c r="BT18" s="659" cm="1">
        <f t="array" ref="BT18">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7.5</v>
      </c>
      <c r="BU18" s="611">
        <f t="array" ref="BU18">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8" s="610"/>
      <c r="BW18" s="608" t="s">
        <v>560</v>
      </c>
      <c r="BX18" s="612" t="s">
        <v>553</v>
      </c>
      <c r="BY18" s="612" t="s">
        <v>686</v>
      </c>
      <c r="BZ18" s="612"/>
      <c r="CA18" s="613" t="s">
        <v>687</v>
      </c>
      <c r="CB18" s="613" t="s">
        <v>688</v>
      </c>
      <c r="CC18" s="614">
        <v>35276</v>
      </c>
      <c r="CD18" s="615" t="s">
        <v>689</v>
      </c>
      <c r="CE18" s="616"/>
      <c r="CF18" s="617"/>
      <c r="CG18" s="617"/>
      <c r="CH18" s="604"/>
      <c r="CI18" s="590"/>
      <c r="CJ18" s="616"/>
      <c r="CK18" s="617"/>
      <c r="CL18" s="617"/>
      <c r="CM18" s="618"/>
      <c r="CN18" s="619">
        <v>559.67999999999995</v>
      </c>
      <c r="CO18" s="620"/>
      <c r="CP18" s="621"/>
      <c r="CQ18" s="622"/>
      <c r="CR18" s="627"/>
      <c r="CS18" s="322">
        <f>IFERROR(VLOOKUP($AW18,Données!$AB$3:$AC$64,2,FALSE),"")</f>
        <v>1</v>
      </c>
    </row>
    <row r="19" spans="1:97" s="181" customFormat="1" ht="24.75" hidden="1" customHeight="1">
      <c r="A19" s="626" t="s">
        <v>330</v>
      </c>
      <c r="B19" s="624" t="s">
        <v>540</v>
      </c>
      <c r="C19" s="322"/>
      <c r="D19" s="650">
        <f>IF('SYNTHESE DU CONTRAT'!$B$47="","",'SYNTHESE DU CONTRAT'!$B$47)</f>
        <v>45566</v>
      </c>
      <c r="E19" s="649" t="str">
        <f t="shared" si="1"/>
        <v>Actualisation administrative</v>
      </c>
      <c r="F19" s="593"/>
      <c r="G19" s="592"/>
      <c r="H19" s="594"/>
      <c r="I19" s="346" t="s">
        <v>380</v>
      </c>
      <c r="J19" s="693">
        <v>7148405410</v>
      </c>
      <c r="K19" s="651" t="str">
        <f>'PARAMETRAGE FACTURATION'!$B$17</f>
        <v>GCN - PATHE</v>
      </c>
      <c r="L19" s="596" t="s">
        <v>541</v>
      </c>
      <c r="M19" s="347" t="s">
        <v>690</v>
      </c>
      <c r="N19" s="347"/>
      <c r="O19" s="347" t="s">
        <v>691</v>
      </c>
      <c r="P19" s="347" t="s">
        <v>692</v>
      </c>
      <c r="Q19" s="347"/>
      <c r="R19" s="347"/>
      <c r="S19" s="652" t="str">
        <f>Tableau3[[#This Row],[444 567 127 00022]]</f>
        <v>444 567 127 00519</v>
      </c>
      <c r="T19" s="690" t="str">
        <f>Tableau3[[#This Row],[Gaumont Parc Millésime]]</f>
        <v>Pathé Saran</v>
      </c>
      <c r="U19" s="690"/>
      <c r="V19" s="690" t="str">
        <f>Tableau3[[#This Row],[Parc Millésime]]</f>
        <v>1010, rue Nationale</v>
      </c>
      <c r="W19" s="653"/>
      <c r="X19" s="655">
        <f>Tableau3[[#This Row],[5137018]]</f>
        <v>45770</v>
      </c>
      <c r="Y19" s="655" t="str">
        <f>Tableau3[[#This Row],[THILLOIS]]</f>
        <v>SARAN</v>
      </c>
      <c r="Z19" s="654" t="str">
        <f>'PARAMETRAGE FACTURATION'!$B$13</f>
        <v>facturesfournisseurs@pathe.fr</v>
      </c>
      <c r="AA19" s="654" t="str">
        <f>'PARAMETRAGE FACTURATION'!$B$14</f>
        <v>V1-Virement</v>
      </c>
      <c r="AB19" s="654" t="str">
        <f>'PARAMETRAGE FACTURATION'!$B$15</f>
        <v>4F - 45 Jours date facture</v>
      </c>
      <c r="AC19" s="655" t="str">
        <f>'PARAMETRAGE FACTURATION'!$B$19</f>
        <v>comptabilité.fournisseurs.cinemas@pathe.fr</v>
      </c>
      <c r="AD19" s="654" t="str">
        <f>'PARAMETRAGE FACTURATION'!$B$18</f>
        <v>comptabilité.fournisseurs.cinemas@pathe.fr</v>
      </c>
      <c r="AE19" s="655">
        <f>'PARAMETRAGE FACTURATION'!$B$22</f>
        <v>0</v>
      </c>
      <c r="AF19" s="655">
        <f>'PARAMETRAGE FACTURATION'!$B$23</f>
        <v>0</v>
      </c>
      <c r="AG19" s="656">
        <f>'PARAMETRAGE FACTURATION'!$B$24</f>
        <v>0</v>
      </c>
      <c r="AH19" s="655" t="str">
        <f>'PARAMETRAGE FACTURATION'!$B$25</f>
        <v>Email</v>
      </c>
      <c r="AI19" s="666" t="s">
        <v>693</v>
      </c>
      <c r="AJ19" s="596" t="s">
        <v>346</v>
      </c>
      <c r="AK19" s="596" t="s">
        <v>347</v>
      </c>
      <c r="AL19" s="322">
        <v>45770</v>
      </c>
      <c r="AM19" s="597" t="s">
        <v>348</v>
      </c>
      <c r="AN19" s="625" t="s">
        <v>349</v>
      </c>
      <c r="AO19" s="595" t="s">
        <v>694</v>
      </c>
      <c r="AP19" s="595"/>
      <c r="AQ19" s="599" t="s">
        <v>547</v>
      </c>
      <c r="AR19" s="595" t="s">
        <v>548</v>
      </c>
      <c r="AS19" s="717" t="s">
        <v>549</v>
      </c>
      <c r="AT19" s="595" t="s">
        <v>550</v>
      </c>
      <c r="AU19" s="595"/>
      <c r="AV19" s="595" t="s">
        <v>551</v>
      </c>
      <c r="AW19" s="595" t="s">
        <v>573</v>
      </c>
      <c r="AX19" s="587">
        <v>5.8345691999999989</v>
      </c>
      <c r="AY19" s="587"/>
      <c r="AZ19" s="601" t="s">
        <v>553</v>
      </c>
      <c r="BA19" s="602" t="s">
        <v>127</v>
      </c>
      <c r="BB19" s="603" t="s">
        <v>554</v>
      </c>
      <c r="BC19" s="604"/>
      <c r="BD19" s="605">
        <v>2</v>
      </c>
      <c r="BE19" s="657" t="str">
        <f t="shared" si="2"/>
        <v>Unité / Mois</v>
      </c>
      <c r="BF19" s="657">
        <f>IFERROR(VLOOKUP(AV19&amp;" "&amp;AW19,'Tarifs Location &amp; Vente'!$A$3:$C$45,2,0),"à renseigner")</f>
        <v>11.5</v>
      </c>
      <c r="BG19" s="606" t="s">
        <v>556</v>
      </c>
      <c r="BH19" s="651" t="str">
        <f t="shared" si="3"/>
        <v>TAS</v>
      </c>
      <c r="BI19" s="604" t="s">
        <v>557</v>
      </c>
      <c r="BJ19" s="658" t="str">
        <f t="shared" si="4"/>
        <v/>
      </c>
      <c r="BK19" s="658">
        <v>80</v>
      </c>
      <c r="BL19" s="607"/>
      <c r="BM19" s="588">
        <v>18</v>
      </c>
      <c r="BN19" s="588">
        <v>2.5</v>
      </c>
      <c r="BO19" s="589">
        <v>117</v>
      </c>
      <c r="BP19" s="608" t="s">
        <v>558</v>
      </c>
      <c r="BQ19" s="607">
        <v>7.5</v>
      </c>
      <c r="BR19" s="609">
        <v>0</v>
      </c>
      <c r="BS19" s="609" t="s">
        <v>558</v>
      </c>
      <c r="BT19" s="659" cm="1">
        <f t="array" ref="BT19">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7.5</v>
      </c>
      <c r="BU19" s="611">
        <f t="array" ref="BU19">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19" s="610"/>
      <c r="BW19" s="608" t="s">
        <v>560</v>
      </c>
      <c r="BX19" s="612" t="s">
        <v>553</v>
      </c>
      <c r="BY19" s="612" t="s">
        <v>695</v>
      </c>
      <c r="BZ19" s="612"/>
      <c r="CA19" s="613" t="s">
        <v>696</v>
      </c>
      <c r="CB19" s="613" t="s">
        <v>697</v>
      </c>
      <c r="CC19" s="614">
        <v>45400</v>
      </c>
      <c r="CD19" s="615" t="s">
        <v>698</v>
      </c>
      <c r="CE19" s="616"/>
      <c r="CF19" s="617"/>
      <c r="CG19" s="617"/>
      <c r="CH19" s="604"/>
      <c r="CI19" s="590"/>
      <c r="CJ19" s="616"/>
      <c r="CK19" s="617"/>
      <c r="CL19" s="617"/>
      <c r="CM19" s="618"/>
      <c r="CN19" s="619">
        <v>559.67999999999995</v>
      </c>
      <c r="CO19" s="620"/>
      <c r="CP19" s="621"/>
      <c r="CQ19" s="622"/>
      <c r="CR19" s="627"/>
      <c r="CS19" s="322">
        <f>IFERROR(VLOOKUP($AW19,Données!$AB$3:$AC$64,2,FALSE),"")</f>
        <v>1</v>
      </c>
    </row>
    <row r="20" spans="1:97" s="181" customFormat="1" ht="24.75" hidden="1" customHeight="1">
      <c r="A20" s="626" t="s">
        <v>303</v>
      </c>
      <c r="B20" s="624" t="s">
        <v>540</v>
      </c>
      <c r="C20" s="322"/>
      <c r="D20" s="650">
        <f>IF('SYNTHESE DU CONTRAT'!$B$47="","",'SYNTHESE DU CONTRAT'!$B$47)</f>
        <v>45566</v>
      </c>
      <c r="E20" s="649" t="str">
        <f t="shared" si="1"/>
        <v>Déploiement opérationnel et administratif</v>
      </c>
      <c r="F20" s="593"/>
      <c r="G20" s="592"/>
      <c r="H20" s="594"/>
      <c r="I20" s="346" t="s">
        <v>380</v>
      </c>
      <c r="J20" s="693" t="s">
        <v>568</v>
      </c>
      <c r="K20" s="651" t="str">
        <f>'PARAMETRAGE FACTURATION'!$B$17</f>
        <v>GCN - PATHE</v>
      </c>
      <c r="L20" s="596" t="s">
        <v>541</v>
      </c>
      <c r="M20" s="347" t="s">
        <v>699</v>
      </c>
      <c r="N20" s="347"/>
      <c r="O20" s="347" t="s">
        <v>700</v>
      </c>
      <c r="P20" s="347" t="s">
        <v>701</v>
      </c>
      <c r="Q20" s="347"/>
      <c r="R20" s="347"/>
      <c r="S20" s="652" t="str">
        <f>Tableau3[[#This Row],[444 567 127 00022]]</f>
        <v>444 567 127 00360</v>
      </c>
      <c r="T20" s="690" t="str">
        <f>Tableau3[[#This Row],[Gaumont Parc Millésime]]</f>
        <v>Pathé Vaise</v>
      </c>
      <c r="U20" s="690"/>
      <c r="V20" s="690" t="str">
        <f>Tableau3[[#This Row],[Parc Millésime]]</f>
        <v>rue des Docks</v>
      </c>
      <c r="W20" s="653"/>
      <c r="X20" s="655">
        <f>Tableau3[[#This Row],[5137018]]</f>
        <v>69009</v>
      </c>
      <c r="Y20" s="655" t="str">
        <f>Tableau3[[#This Row],[THILLOIS]]</f>
        <v>LYON</v>
      </c>
      <c r="Z20" s="654" t="str">
        <f>'PARAMETRAGE FACTURATION'!$B$13</f>
        <v>facturesfournisseurs@pathe.fr</v>
      </c>
      <c r="AA20" s="654" t="str">
        <f>'PARAMETRAGE FACTURATION'!$B$14</f>
        <v>V1-Virement</v>
      </c>
      <c r="AB20" s="654" t="str">
        <f>'PARAMETRAGE FACTURATION'!$B$15</f>
        <v>4F - 45 Jours date facture</v>
      </c>
      <c r="AC20" s="655" t="str">
        <f>'PARAMETRAGE FACTURATION'!$B$19</f>
        <v>comptabilité.fournisseurs.cinemas@pathe.fr</v>
      </c>
      <c r="AD20" s="654" t="str">
        <f>'PARAMETRAGE FACTURATION'!$B$18</f>
        <v>comptabilité.fournisseurs.cinemas@pathe.fr</v>
      </c>
      <c r="AE20" s="655">
        <f>'PARAMETRAGE FACTURATION'!$B$22</f>
        <v>0</v>
      </c>
      <c r="AF20" s="655">
        <f>'PARAMETRAGE FACTURATION'!$B$23</f>
        <v>0</v>
      </c>
      <c r="AG20" s="656">
        <f>'PARAMETRAGE FACTURATION'!$B$24</f>
        <v>0</v>
      </c>
      <c r="AH20" s="655" t="str">
        <f>'PARAMETRAGE FACTURATION'!$B$25</f>
        <v>Email</v>
      </c>
      <c r="AI20" s="666" t="s">
        <v>702</v>
      </c>
      <c r="AJ20" s="596" t="s">
        <v>320</v>
      </c>
      <c r="AK20" s="596" t="s">
        <v>321</v>
      </c>
      <c r="AL20" s="322">
        <v>69009</v>
      </c>
      <c r="AM20" s="597" t="s">
        <v>322</v>
      </c>
      <c r="AN20" s="625" t="s">
        <v>313</v>
      </c>
      <c r="AO20" s="595" t="s">
        <v>614</v>
      </c>
      <c r="AP20" s="595"/>
      <c r="AQ20" s="599" t="s">
        <v>547</v>
      </c>
      <c r="AR20" s="595" t="s">
        <v>548</v>
      </c>
      <c r="AS20" s="717" t="s">
        <v>549</v>
      </c>
      <c r="AT20" s="595" t="s">
        <v>550</v>
      </c>
      <c r="AU20" s="595"/>
      <c r="AV20" s="595" t="s">
        <v>551</v>
      </c>
      <c r="AW20" s="595" t="s">
        <v>573</v>
      </c>
      <c r="AX20" s="587">
        <v>7.543322400000001</v>
      </c>
      <c r="AY20" s="587"/>
      <c r="AZ20" s="601" t="s">
        <v>541</v>
      </c>
      <c r="BA20" s="602" t="s">
        <v>129</v>
      </c>
      <c r="BB20" s="603" t="s">
        <v>554</v>
      </c>
      <c r="BC20" s="604"/>
      <c r="BD20" s="605">
        <v>3</v>
      </c>
      <c r="BE20" s="657" t="str">
        <f t="shared" si="2"/>
        <v>Unité / Mois</v>
      </c>
      <c r="BF20" s="657">
        <f>IFERROR(VLOOKUP(AV20&amp;" "&amp;AW20,'Tarifs Location &amp; Vente'!$A$3:$C$45,2,0),"à renseigner")</f>
        <v>11.5</v>
      </c>
      <c r="BG20" s="606" t="s">
        <v>556</v>
      </c>
      <c r="BH20" s="651" t="str">
        <f t="shared" si="3"/>
        <v>TAS</v>
      </c>
      <c r="BI20" s="604" t="s">
        <v>557</v>
      </c>
      <c r="BJ20" s="658" t="str">
        <f t="shared" si="4"/>
        <v/>
      </c>
      <c r="BK20" s="658">
        <v>80</v>
      </c>
      <c r="BL20" s="607"/>
      <c r="BM20" s="588">
        <v>20</v>
      </c>
      <c r="BN20" s="588">
        <v>2.27</v>
      </c>
      <c r="BO20" s="589">
        <v>101</v>
      </c>
      <c r="BP20" s="608" t="s">
        <v>558</v>
      </c>
      <c r="BQ20" s="607">
        <v>8.75</v>
      </c>
      <c r="BR20" s="609">
        <v>0</v>
      </c>
      <c r="BS20" s="609" t="s">
        <v>558</v>
      </c>
      <c r="BT20" s="659" cm="1">
        <f t="array" ref="BT20">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8.75</v>
      </c>
      <c r="BU20" s="611">
        <f t="array" ref="BU20">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20" s="610"/>
      <c r="BW20" s="608" t="s">
        <v>560</v>
      </c>
      <c r="BX20" s="612" t="s">
        <v>553</v>
      </c>
      <c r="BY20" s="612" t="s">
        <v>568</v>
      </c>
      <c r="BZ20" s="612"/>
      <c r="CA20" s="613" t="s">
        <v>615</v>
      </c>
      <c r="CB20" s="613">
        <v>0</v>
      </c>
      <c r="CC20" s="614">
        <v>0</v>
      </c>
      <c r="CD20" s="615">
        <v>0</v>
      </c>
      <c r="CE20" s="616"/>
      <c r="CF20" s="617"/>
      <c r="CG20" s="617"/>
      <c r="CH20" s="604"/>
      <c r="CI20" s="590"/>
      <c r="CJ20" s="616"/>
      <c r="CK20" s="617"/>
      <c r="CL20" s="617"/>
      <c r="CM20" s="618"/>
      <c r="CN20" s="619">
        <v>839.52</v>
      </c>
      <c r="CO20" s="620"/>
      <c r="CP20" s="621"/>
      <c r="CQ20" s="622"/>
      <c r="CR20" s="627"/>
      <c r="CS20" s="322">
        <f>IFERROR(VLOOKUP($AW20,Données!$AB$3:$AC$64,2,FALSE),"")</f>
        <v>1</v>
      </c>
    </row>
    <row r="21" spans="1:97" s="181" customFormat="1" ht="24.75" hidden="1" customHeight="1">
      <c r="A21" s="626" t="s">
        <v>303</v>
      </c>
      <c r="B21" s="624" t="s">
        <v>540</v>
      </c>
      <c r="C21" s="322"/>
      <c r="D21" s="650">
        <f>IF('SYNTHESE DU CONTRAT'!$B$47="","",'SYNTHESE DU CONTRAT'!$B$47)</f>
        <v>45566</v>
      </c>
      <c r="E21" s="649" t="str">
        <f t="shared" si="1"/>
        <v>Actualisation administrative</v>
      </c>
      <c r="F21" s="593"/>
      <c r="G21" s="592"/>
      <c r="H21" s="594"/>
      <c r="I21" s="346" t="s">
        <v>380</v>
      </c>
      <c r="J21" s="693">
        <v>7248231580</v>
      </c>
      <c r="K21" s="651" t="str">
        <f>'PARAMETRAGE FACTURATION'!$B$17</f>
        <v>GCN - PATHE</v>
      </c>
      <c r="L21" s="596" t="s">
        <v>541</v>
      </c>
      <c r="M21" s="347" t="s">
        <v>703</v>
      </c>
      <c r="N21" s="347"/>
      <c r="O21" s="347" t="s">
        <v>704</v>
      </c>
      <c r="P21" s="347" t="s">
        <v>705</v>
      </c>
      <c r="Q21" s="347"/>
      <c r="R21" s="347"/>
      <c r="S21" s="652" t="str">
        <f>Tableau3[[#This Row],[444 567 127 00022]]</f>
        <v>444 567 127 00543</v>
      </c>
      <c r="T21" s="690" t="str">
        <f>Tableau3[[#This Row],[Gaumont Parc Millésime]]</f>
        <v>Pathé Valence</v>
      </c>
      <c r="U21" s="690"/>
      <c r="V21" s="690" t="str">
        <f>Tableau3[[#This Row],[Parc Millésime]]</f>
        <v>53, avenue de Romans</v>
      </c>
      <c r="W21" s="653"/>
      <c r="X21" s="655">
        <f>Tableau3[[#This Row],[5137018]]</f>
        <v>26000</v>
      </c>
      <c r="Y21" s="655" t="str">
        <f>Tableau3[[#This Row],[THILLOIS]]</f>
        <v>VALENCE</v>
      </c>
      <c r="Z21" s="654" t="str">
        <f>'PARAMETRAGE FACTURATION'!$B$13</f>
        <v>facturesfournisseurs@pathe.fr</v>
      </c>
      <c r="AA21" s="654" t="str">
        <f>'PARAMETRAGE FACTURATION'!$B$14</f>
        <v>V1-Virement</v>
      </c>
      <c r="AB21" s="654" t="str">
        <f>'PARAMETRAGE FACTURATION'!$B$15</f>
        <v>4F - 45 Jours date facture</v>
      </c>
      <c r="AC21" s="655" t="str">
        <f>'PARAMETRAGE FACTURATION'!$B$19</f>
        <v>comptabilité.fournisseurs.cinemas@pathe.fr</v>
      </c>
      <c r="AD21" s="654" t="str">
        <f>'PARAMETRAGE FACTURATION'!$B$18</f>
        <v>comptabilité.fournisseurs.cinemas@pathe.fr</v>
      </c>
      <c r="AE21" s="655">
        <f>'PARAMETRAGE FACTURATION'!$B$22</f>
        <v>0</v>
      </c>
      <c r="AF21" s="655">
        <f>'PARAMETRAGE FACTURATION'!$B$23</f>
        <v>0</v>
      </c>
      <c r="AG21" s="656">
        <f>'PARAMETRAGE FACTURATION'!$B$24</f>
        <v>0</v>
      </c>
      <c r="AH21" s="655" t="str">
        <f>'PARAMETRAGE FACTURATION'!$B$25</f>
        <v>Email</v>
      </c>
      <c r="AI21" s="666" t="s">
        <v>706</v>
      </c>
      <c r="AJ21" s="596" t="s">
        <v>325</v>
      </c>
      <c r="AK21" s="596" t="s">
        <v>326</v>
      </c>
      <c r="AL21" s="322">
        <v>26000</v>
      </c>
      <c r="AM21" s="597" t="s">
        <v>327</v>
      </c>
      <c r="AN21" s="625" t="s">
        <v>328</v>
      </c>
      <c r="AO21" s="595" t="s">
        <v>707</v>
      </c>
      <c r="AP21" s="595"/>
      <c r="AQ21" s="599" t="s">
        <v>547</v>
      </c>
      <c r="AR21" s="595" t="s">
        <v>548</v>
      </c>
      <c r="AS21" s="717" t="s">
        <v>549</v>
      </c>
      <c r="AT21" s="595" t="s">
        <v>550</v>
      </c>
      <c r="AU21" s="595"/>
      <c r="AV21" s="595" t="s">
        <v>708</v>
      </c>
      <c r="AW21" s="595" t="s">
        <v>709</v>
      </c>
      <c r="AX21" s="587">
        <v>6.0944376</v>
      </c>
      <c r="AY21" s="587"/>
      <c r="AZ21" s="601" t="s">
        <v>553</v>
      </c>
      <c r="BA21" s="602" t="s">
        <v>127</v>
      </c>
      <c r="BB21" s="603" t="s">
        <v>554</v>
      </c>
      <c r="BC21" s="604"/>
      <c r="BD21" s="605">
        <v>3</v>
      </c>
      <c r="BE21" s="657" t="str">
        <f t="shared" si="2"/>
        <v>Unité / Mois</v>
      </c>
      <c r="BF21" s="657">
        <f>IFERROR(VLOOKUP(AV21&amp;" "&amp;AW21,'Tarifs Location &amp; Vente'!$A$3:$C$45,2,0),"à renseigner")</f>
        <v>10</v>
      </c>
      <c r="BG21" s="606" t="s">
        <v>710</v>
      </c>
      <c r="BH21" s="651" t="str">
        <f t="shared" si="3"/>
        <v>ADI</v>
      </c>
      <c r="BI21" s="604" t="s">
        <v>557</v>
      </c>
      <c r="BJ21" s="658" t="str">
        <f t="shared" si="4"/>
        <v/>
      </c>
      <c r="BK21" s="658">
        <v>80</v>
      </c>
      <c r="BL21" s="607"/>
      <c r="BM21" s="588">
        <v>140</v>
      </c>
      <c r="BN21" s="588">
        <v>0</v>
      </c>
      <c r="BO21" s="589">
        <v>124</v>
      </c>
      <c r="BP21" s="608" t="s">
        <v>558</v>
      </c>
      <c r="BQ21" s="607">
        <v>6.27</v>
      </c>
      <c r="BR21" s="609">
        <v>0</v>
      </c>
      <c r="BS21" s="609" t="s">
        <v>558</v>
      </c>
      <c r="BT21" s="659" cm="1">
        <f t="array" ref="BT21">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6.27</v>
      </c>
      <c r="BU21" s="611">
        <f t="array" ref="BU21">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21" s="610"/>
      <c r="BW21" s="608" t="s">
        <v>560</v>
      </c>
      <c r="BX21" s="612" t="s">
        <v>553</v>
      </c>
      <c r="BY21" s="612" t="s">
        <v>711</v>
      </c>
      <c r="BZ21" s="612"/>
      <c r="CA21" s="613" t="s">
        <v>712</v>
      </c>
      <c r="CB21" s="613" t="s">
        <v>713</v>
      </c>
      <c r="CC21" s="614">
        <v>26120</v>
      </c>
      <c r="CD21" s="615" t="s">
        <v>714</v>
      </c>
      <c r="CE21" s="616"/>
      <c r="CF21" s="617"/>
      <c r="CG21" s="617"/>
      <c r="CH21" s="604"/>
      <c r="CI21" s="590"/>
      <c r="CJ21" s="616"/>
      <c r="CK21" s="617"/>
      <c r="CL21" s="617"/>
      <c r="CM21" s="618"/>
      <c r="CN21" s="619">
        <v>649.77</v>
      </c>
      <c r="CO21" s="620"/>
      <c r="CP21" s="621"/>
      <c r="CQ21" s="622"/>
      <c r="CR21" s="627"/>
      <c r="CS21" s="322">
        <f>IFERROR(VLOOKUP($AW21,Données!$AB$3:$AC$64,2,FALSE),"")</f>
        <v>0.66</v>
      </c>
    </row>
    <row r="22" spans="1:97" s="181" customFormat="1" ht="24.75" hidden="1" customHeight="1">
      <c r="A22" s="626" t="s">
        <v>387</v>
      </c>
      <c r="B22" s="624" t="s">
        <v>540</v>
      </c>
      <c r="C22" s="322"/>
      <c r="D22" s="650">
        <f>IF('SYNTHESE DU CONTRAT'!$B$47="","",'SYNTHESE DU CONTRAT'!$B$47)</f>
        <v>45566</v>
      </c>
      <c r="E22" s="649" t="str">
        <f t="shared" si="1"/>
        <v>Déploiement opérationnel et administratif</v>
      </c>
      <c r="F22" s="593"/>
      <c r="G22" s="592"/>
      <c r="H22" s="628"/>
      <c r="I22" s="346" t="s">
        <v>380</v>
      </c>
      <c r="J22" s="693" t="s">
        <v>568</v>
      </c>
      <c r="K22" s="651" t="str">
        <f>'PARAMETRAGE FACTURATION'!$B$17</f>
        <v>GCN - PATHE</v>
      </c>
      <c r="L22" s="596" t="s">
        <v>541</v>
      </c>
      <c r="M22" s="347" t="s">
        <v>715</v>
      </c>
      <c r="N22" s="347"/>
      <c r="O22" s="347" t="s">
        <v>716</v>
      </c>
      <c r="P22" s="347" t="s">
        <v>717</v>
      </c>
      <c r="Q22" s="347"/>
      <c r="R22" s="347"/>
      <c r="S22" s="652" t="str">
        <f>Tableau3[[#This Row],[444 567 127 00022]]</f>
        <v>444 567 127 00204</v>
      </c>
      <c r="T22" s="690" t="str">
        <f>Tableau3[[#This Row],[Gaumont Parc Millésime]]</f>
        <v>Pathé Wilson</v>
      </c>
      <c r="U22" s="690"/>
      <c r="V22" s="690" t="str">
        <f>Tableau3[[#This Row],[Parc Millésime]]</f>
        <v xml:space="preserve">3, place du Président Thomas Wilson </v>
      </c>
      <c r="W22" s="653"/>
      <c r="X22" s="655">
        <f>Tableau3[[#This Row],[5137018]]</f>
        <v>31000</v>
      </c>
      <c r="Y22" s="655" t="str">
        <f>Tableau3[[#This Row],[THILLOIS]]</f>
        <v>TOULOUSE</v>
      </c>
      <c r="Z22" s="654" t="str">
        <f>'PARAMETRAGE FACTURATION'!$B$13</f>
        <v>facturesfournisseurs@pathe.fr</v>
      </c>
      <c r="AA22" s="654" t="str">
        <f>'PARAMETRAGE FACTURATION'!$B$14</f>
        <v>V1-Virement</v>
      </c>
      <c r="AB22" s="654" t="str">
        <f>'PARAMETRAGE FACTURATION'!$B$15</f>
        <v>4F - 45 Jours date facture</v>
      </c>
      <c r="AC22" s="655" t="str">
        <f>'PARAMETRAGE FACTURATION'!$B$19</f>
        <v>comptabilité.fournisseurs.cinemas@pathe.fr</v>
      </c>
      <c r="AD22" s="654" t="str">
        <f>'PARAMETRAGE FACTURATION'!$B$18</f>
        <v>comptabilité.fournisseurs.cinemas@pathe.fr</v>
      </c>
      <c r="AE22" s="655">
        <f>'PARAMETRAGE FACTURATION'!$B$22</f>
        <v>0</v>
      </c>
      <c r="AF22" s="655">
        <f>'PARAMETRAGE FACTURATION'!$B$23</f>
        <v>0</v>
      </c>
      <c r="AG22" s="656">
        <f>'PARAMETRAGE FACTURATION'!$B$24</f>
        <v>0</v>
      </c>
      <c r="AH22" s="655" t="str">
        <f>'PARAMETRAGE FACTURATION'!$B$25</f>
        <v>Email</v>
      </c>
      <c r="AI22" s="666" t="s">
        <v>718</v>
      </c>
      <c r="AJ22" s="596" t="s">
        <v>398</v>
      </c>
      <c r="AK22" s="596" t="s">
        <v>399</v>
      </c>
      <c r="AL22" s="322">
        <v>31000</v>
      </c>
      <c r="AM22" s="597" t="s">
        <v>400</v>
      </c>
      <c r="AN22" s="625" t="s">
        <v>391</v>
      </c>
      <c r="AO22" s="595" t="s">
        <v>546</v>
      </c>
      <c r="AP22" s="595"/>
      <c r="AQ22" s="599" t="s">
        <v>547</v>
      </c>
      <c r="AR22" s="595" t="s">
        <v>548</v>
      </c>
      <c r="AS22" s="717" t="s">
        <v>549</v>
      </c>
      <c r="AT22" s="595" t="s">
        <v>550</v>
      </c>
      <c r="AU22" s="595"/>
      <c r="AV22" s="595" t="s">
        <v>551</v>
      </c>
      <c r="AW22" s="595" t="s">
        <v>573</v>
      </c>
      <c r="AX22" s="587">
        <v>10.933359600000001</v>
      </c>
      <c r="AY22" s="587"/>
      <c r="AZ22" s="601" t="s">
        <v>541</v>
      </c>
      <c r="BA22" s="602" t="s">
        <v>129</v>
      </c>
      <c r="BB22" s="603" t="s">
        <v>554</v>
      </c>
      <c r="BC22" s="604"/>
      <c r="BD22" s="605">
        <v>4</v>
      </c>
      <c r="BE22" s="657" t="str">
        <f t="shared" si="2"/>
        <v>Unité / Mois</v>
      </c>
      <c r="BF22" s="657">
        <f>IFERROR(VLOOKUP(AV22&amp;" "&amp;AW22,'Tarifs Location &amp; Vente'!$A$3:$C$45,2,0),"à renseigner")</f>
        <v>11.5</v>
      </c>
      <c r="BG22" s="606" t="s">
        <v>556</v>
      </c>
      <c r="BH22" s="651" t="str">
        <f t="shared" si="3"/>
        <v>TAS</v>
      </c>
      <c r="BI22" s="604" t="s">
        <v>557</v>
      </c>
      <c r="BJ22" s="658" t="str">
        <f t="shared" si="4"/>
        <v/>
      </c>
      <c r="BK22" s="658">
        <v>80</v>
      </c>
      <c r="BL22" s="607"/>
      <c r="BM22" s="588">
        <v>19</v>
      </c>
      <c r="BN22" s="588">
        <v>3.9</v>
      </c>
      <c r="BO22" s="589">
        <v>146</v>
      </c>
      <c r="BP22" s="608" t="s">
        <v>558</v>
      </c>
      <c r="BQ22" s="607">
        <v>0.88</v>
      </c>
      <c r="BR22" s="609">
        <v>0</v>
      </c>
      <c r="BS22" s="609" t="s">
        <v>558</v>
      </c>
      <c r="BT22" s="659" cm="1">
        <f t="array" ref="BT22">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0.88</v>
      </c>
      <c r="BU22" s="611">
        <f t="array" ref="BU22">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22" s="610"/>
      <c r="BW22" s="608" t="s">
        <v>560</v>
      </c>
      <c r="BX22" s="612" t="s">
        <v>553</v>
      </c>
      <c r="BY22" s="612" t="s">
        <v>561</v>
      </c>
      <c r="BZ22" s="612"/>
      <c r="CA22" s="613" t="s">
        <v>562</v>
      </c>
      <c r="CB22" s="613" t="s">
        <v>563</v>
      </c>
      <c r="CC22" s="614">
        <v>31830</v>
      </c>
      <c r="CD22" s="615" t="s">
        <v>564</v>
      </c>
      <c r="CE22" s="616"/>
      <c r="CF22" s="617"/>
      <c r="CG22" s="617"/>
      <c r="CH22" s="604"/>
      <c r="CI22" s="590"/>
      <c r="CJ22" s="616"/>
      <c r="CK22" s="617"/>
      <c r="CL22" s="617"/>
      <c r="CM22" s="618"/>
      <c r="CN22" s="619">
        <v>839.52</v>
      </c>
      <c r="CO22" s="620"/>
      <c r="CP22" s="621"/>
      <c r="CQ22" s="622"/>
      <c r="CR22" s="627"/>
      <c r="CS22" s="322">
        <f>IFERROR(VLOOKUP($AW22,Données!$AB$3:$AC$64,2,FALSE),"")</f>
        <v>1</v>
      </c>
    </row>
    <row r="23" spans="1:97" s="181" customFormat="1" ht="24.75" hidden="1" customHeight="1">
      <c r="A23" s="626" t="s">
        <v>387</v>
      </c>
      <c r="B23" s="624" t="s">
        <v>540</v>
      </c>
      <c r="C23" s="322"/>
      <c r="D23" s="650">
        <f>IF('SYNTHESE DU CONTRAT'!$B$47="","",'SYNTHESE DU CONTRAT'!$B$47)</f>
        <v>45566</v>
      </c>
      <c r="E23" s="649" t="str">
        <f t="shared" si="1"/>
        <v>Actualisation administrative</v>
      </c>
      <c r="F23" s="593"/>
      <c r="G23" s="592"/>
      <c r="H23" s="628"/>
      <c r="I23" s="346" t="s">
        <v>380</v>
      </c>
      <c r="J23" s="693">
        <v>7848575758</v>
      </c>
      <c r="K23" s="651" t="str">
        <f>'PARAMETRAGE FACTURATION'!$B$17</f>
        <v>GCN - PATHE</v>
      </c>
      <c r="L23" s="596" t="s">
        <v>541</v>
      </c>
      <c r="M23" s="347" t="s">
        <v>542</v>
      </c>
      <c r="N23" s="347"/>
      <c r="O23" s="347" t="s">
        <v>543</v>
      </c>
      <c r="P23" s="347" t="s">
        <v>544</v>
      </c>
      <c r="Q23" s="347"/>
      <c r="R23" s="347"/>
      <c r="S23" s="652" t="str">
        <f>Tableau3[[#This Row],[444 567 127 00022]]</f>
        <v>444 567 127 00261</v>
      </c>
      <c r="T23" s="690" t="str">
        <f>Tableau3[[#This Row],[Gaumont Parc Millésime]]</f>
        <v>Gaumont Labège</v>
      </c>
      <c r="U23" s="690"/>
      <c r="V23" s="690" t="str">
        <f>Tableau3[[#This Row],[Parc Millésime]]</f>
        <v>105 Av. la Méridienne</v>
      </c>
      <c r="W23" s="653"/>
      <c r="X23" s="655">
        <f>Tableau3[[#This Row],[5137018]]</f>
        <v>31670</v>
      </c>
      <c r="Y23" s="655" t="str">
        <f>Tableau3[[#This Row],[THILLOIS]]</f>
        <v>LABEGE</v>
      </c>
      <c r="Z23" s="654" t="str">
        <f>'PARAMETRAGE FACTURATION'!$B$13</f>
        <v>facturesfournisseurs@pathe.fr</v>
      </c>
      <c r="AA23" s="654" t="str">
        <f>'PARAMETRAGE FACTURATION'!$B$14</f>
        <v>V1-Virement</v>
      </c>
      <c r="AB23" s="654" t="str">
        <f>'PARAMETRAGE FACTURATION'!$B$15</f>
        <v>4F - 45 Jours date facture</v>
      </c>
      <c r="AC23" s="655" t="str">
        <f>'PARAMETRAGE FACTURATION'!$B$19</f>
        <v>comptabilité.fournisseurs.cinemas@pathe.fr</v>
      </c>
      <c r="AD23" s="654" t="str">
        <f>'PARAMETRAGE FACTURATION'!$B$18</f>
        <v>comptabilité.fournisseurs.cinemas@pathe.fr</v>
      </c>
      <c r="AE23" s="655">
        <f>'PARAMETRAGE FACTURATION'!$B$22</f>
        <v>0</v>
      </c>
      <c r="AF23" s="655">
        <f>'PARAMETRAGE FACTURATION'!$B$23</f>
        <v>0</v>
      </c>
      <c r="AG23" s="656">
        <f>'PARAMETRAGE FACTURATION'!$B$24</f>
        <v>0</v>
      </c>
      <c r="AH23" s="655" t="str">
        <f>'PARAMETRAGE FACTURATION'!$B$25</f>
        <v>Email</v>
      </c>
      <c r="AI23" s="666" t="s">
        <v>545</v>
      </c>
      <c r="AJ23" s="596" t="s">
        <v>388</v>
      </c>
      <c r="AK23" s="596" t="s">
        <v>389</v>
      </c>
      <c r="AL23" s="322">
        <v>31670</v>
      </c>
      <c r="AM23" s="597" t="s">
        <v>390</v>
      </c>
      <c r="AN23" s="625" t="s">
        <v>391</v>
      </c>
      <c r="AO23" s="595" t="s">
        <v>546</v>
      </c>
      <c r="AP23" s="595"/>
      <c r="AQ23" s="599" t="s">
        <v>26</v>
      </c>
      <c r="AR23" s="597" t="s">
        <v>27</v>
      </c>
      <c r="AS23" s="600" t="s">
        <v>719</v>
      </c>
      <c r="AT23" s="668">
        <v>200301</v>
      </c>
      <c r="AU23" s="595"/>
      <c r="AV23" s="595" t="s">
        <v>551</v>
      </c>
      <c r="AW23" s="595" t="s">
        <v>552</v>
      </c>
      <c r="AX23" s="587">
        <v>9.872915236363637</v>
      </c>
      <c r="AY23" s="587"/>
      <c r="AZ23" s="601" t="s">
        <v>553</v>
      </c>
      <c r="BA23" s="602" t="s">
        <v>127</v>
      </c>
      <c r="BB23" s="603" t="s">
        <v>554</v>
      </c>
      <c r="BC23" s="604"/>
      <c r="BD23" s="605">
        <v>2</v>
      </c>
      <c r="BE23" s="657" t="str">
        <f t="shared" si="2"/>
        <v>Unité / Mois</v>
      </c>
      <c r="BF23" s="657">
        <f>IFERROR(VLOOKUP(AV23&amp;" "&amp;AW23,'Tarifs Location &amp; Vente'!$A$3:$C$45,2,0),"à renseigner")</f>
        <v>8.4</v>
      </c>
      <c r="BG23" s="606" t="s">
        <v>556</v>
      </c>
      <c r="BH23" s="651" t="str">
        <f t="shared" si="3"/>
        <v>TAS</v>
      </c>
      <c r="BI23" s="604" t="s">
        <v>557</v>
      </c>
      <c r="BJ23" s="658" t="str">
        <f t="shared" si="4"/>
        <v/>
      </c>
      <c r="BK23" s="658">
        <v>80</v>
      </c>
      <c r="BL23" s="607"/>
      <c r="BM23" s="588">
        <v>19</v>
      </c>
      <c r="BN23" s="588">
        <v>3.9</v>
      </c>
      <c r="BO23" s="589">
        <v>81</v>
      </c>
      <c r="BP23" s="608" t="s">
        <v>558</v>
      </c>
      <c r="BQ23" s="607">
        <f>10.9-Tableau3[[#This Row],[0,00 €]]</f>
        <v>10.040000000000001</v>
      </c>
      <c r="BR23" s="609">
        <v>0.86</v>
      </c>
      <c r="BS23" s="609" t="s">
        <v>558</v>
      </c>
      <c r="BT23" s="659" cm="1">
        <f t="array" ref="BT23">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10.040000000000001</v>
      </c>
      <c r="BU23" s="611">
        <f t="array" ref="BU23">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0.86</v>
      </c>
      <c r="BV23" s="610"/>
      <c r="BW23" s="608" t="s">
        <v>720</v>
      </c>
      <c r="BX23" s="612" t="s">
        <v>553</v>
      </c>
      <c r="BY23" s="612" t="s">
        <v>561</v>
      </c>
      <c r="BZ23" s="612"/>
      <c r="CA23" s="613" t="s">
        <v>562</v>
      </c>
      <c r="CB23" s="613" t="s">
        <v>563</v>
      </c>
      <c r="CC23" s="614">
        <v>31830</v>
      </c>
      <c r="CD23" s="615" t="s">
        <v>564</v>
      </c>
      <c r="CE23" s="616"/>
      <c r="CF23" s="617"/>
      <c r="CG23" s="617"/>
      <c r="CH23" s="604"/>
      <c r="CI23" s="590"/>
      <c r="CJ23" s="616"/>
      <c r="CK23" s="617"/>
      <c r="CL23" s="617"/>
      <c r="CM23" s="618"/>
      <c r="CN23" s="619">
        <v>348.09599999999995</v>
      </c>
      <c r="CO23" s="620"/>
      <c r="CP23" s="621"/>
      <c r="CQ23" s="622"/>
      <c r="CR23" s="627"/>
      <c r="CS23" s="322">
        <f>IFERROR(VLOOKUP($AW23,Données!$AB$3:$AC$64,2,FALSE),"")</f>
        <v>0.77</v>
      </c>
    </row>
    <row r="24" spans="1:97" s="181" customFormat="1" ht="24.75" hidden="1" customHeight="1">
      <c r="A24" s="626" t="s">
        <v>387</v>
      </c>
      <c r="B24" s="624" t="s">
        <v>540</v>
      </c>
      <c r="C24" s="322"/>
      <c r="D24" s="650">
        <f>IF('SYNTHESE DU CONTRAT'!$B$47="","",'SYNTHESE DU CONTRAT'!$B$47)</f>
        <v>45566</v>
      </c>
      <c r="E24" s="649" t="str">
        <f t="shared" si="1"/>
        <v>Déploiement opérationnel et administratif</v>
      </c>
      <c r="F24" s="593"/>
      <c r="G24" s="592"/>
      <c r="H24" s="594"/>
      <c r="I24" s="346" t="s">
        <v>380</v>
      </c>
      <c r="J24" s="693" t="s">
        <v>568</v>
      </c>
      <c r="K24" s="651" t="str">
        <f>'PARAMETRAGE FACTURATION'!$B$17</f>
        <v>GCN - PATHE</v>
      </c>
      <c r="L24" s="596" t="s">
        <v>541</v>
      </c>
      <c r="M24" s="347" t="s">
        <v>569</v>
      </c>
      <c r="N24" s="347"/>
      <c r="O24" s="347" t="s">
        <v>570</v>
      </c>
      <c r="P24" s="347" t="s">
        <v>571</v>
      </c>
      <c r="Q24" s="347"/>
      <c r="R24" s="347"/>
      <c r="S24" s="652" t="str">
        <f>Tableau3[[#This Row],[444 567 127 00022]]</f>
        <v>444 567 127 00253</v>
      </c>
      <c r="T24" s="690" t="str">
        <f>Tableau3[[#This Row],[Gaumont Parc Millésime]]</f>
        <v>Gaumont Montpellier Multiplexe</v>
      </c>
      <c r="U24" s="690"/>
      <c r="V24" s="690" t="str">
        <f>Tableau3[[#This Row],[Parc Millésime]]</f>
        <v>235 Rue Georges Méliès</v>
      </c>
      <c r="W24" s="653"/>
      <c r="X24" s="655">
        <f>Tableau3[[#This Row],[5137018]]</f>
        <v>34000</v>
      </c>
      <c r="Y24" s="655" t="str">
        <f>Tableau3[[#This Row],[THILLOIS]]</f>
        <v>MONTPELLIER</v>
      </c>
      <c r="Z24" s="654" t="str">
        <f>'PARAMETRAGE FACTURATION'!$B$13</f>
        <v>facturesfournisseurs@pathe.fr</v>
      </c>
      <c r="AA24" s="654" t="str">
        <f>'PARAMETRAGE FACTURATION'!$B$14</f>
        <v>V1-Virement</v>
      </c>
      <c r="AB24" s="654" t="str">
        <f>'PARAMETRAGE FACTURATION'!$B$15</f>
        <v>4F - 45 Jours date facture</v>
      </c>
      <c r="AC24" s="655" t="str">
        <f>'PARAMETRAGE FACTURATION'!$B$19</f>
        <v>comptabilité.fournisseurs.cinemas@pathe.fr</v>
      </c>
      <c r="AD24" s="654" t="str">
        <f>'PARAMETRAGE FACTURATION'!$B$18</f>
        <v>comptabilité.fournisseurs.cinemas@pathe.fr</v>
      </c>
      <c r="AE24" s="655">
        <f>'PARAMETRAGE FACTURATION'!$B$22</f>
        <v>0</v>
      </c>
      <c r="AF24" s="655">
        <f>'PARAMETRAGE FACTURATION'!$B$23</f>
        <v>0</v>
      </c>
      <c r="AG24" s="656">
        <f>'PARAMETRAGE FACTURATION'!$B$24</f>
        <v>0</v>
      </c>
      <c r="AH24" s="655" t="str">
        <f>'PARAMETRAGE FACTURATION'!$B$25</f>
        <v>Email</v>
      </c>
      <c r="AI24" s="666" t="s">
        <v>572</v>
      </c>
      <c r="AJ24" s="596" t="s">
        <v>393</v>
      </c>
      <c r="AK24" s="596" t="s">
        <v>394</v>
      </c>
      <c r="AL24" s="322">
        <v>34000</v>
      </c>
      <c r="AM24" s="597" t="s">
        <v>395</v>
      </c>
      <c r="AN24" s="625" t="s">
        <v>396</v>
      </c>
      <c r="AO24" s="595" t="s">
        <v>546</v>
      </c>
      <c r="AP24" s="595"/>
      <c r="AQ24" s="599" t="s">
        <v>26</v>
      </c>
      <c r="AR24" s="597" t="s">
        <v>27</v>
      </c>
      <c r="AS24" s="600" t="s">
        <v>719</v>
      </c>
      <c r="AT24" s="668">
        <v>200301</v>
      </c>
      <c r="AU24" s="595"/>
      <c r="AV24" s="595" t="s">
        <v>551</v>
      </c>
      <c r="AW24" s="595" t="s">
        <v>552</v>
      </c>
      <c r="AX24" s="587">
        <v>11.93422287272727</v>
      </c>
      <c r="AY24" s="587"/>
      <c r="AZ24" s="601" t="s">
        <v>541</v>
      </c>
      <c r="BA24" s="602" t="s">
        <v>129</v>
      </c>
      <c r="BB24" s="603" t="s">
        <v>554</v>
      </c>
      <c r="BC24" s="604"/>
      <c r="BD24" s="605">
        <v>2</v>
      </c>
      <c r="BE24" s="657" t="str">
        <f t="shared" si="2"/>
        <v>Unité / Mois</v>
      </c>
      <c r="BF24" s="657">
        <f>IFERROR(VLOOKUP(AV24&amp;" "&amp;AW24,'Tarifs Location &amp; Vente'!$A$3:$C$45,2,0),"à renseigner")</f>
        <v>8.4</v>
      </c>
      <c r="BG24" s="606" t="s">
        <v>556</v>
      </c>
      <c r="BH24" s="651" t="str">
        <f t="shared" si="3"/>
        <v>TAS</v>
      </c>
      <c r="BI24" s="604" t="s">
        <v>557</v>
      </c>
      <c r="BJ24" s="658" t="str">
        <f t="shared" si="4"/>
        <v/>
      </c>
      <c r="BK24" s="658">
        <v>80</v>
      </c>
      <c r="BL24" s="607"/>
      <c r="BM24" s="588">
        <v>18</v>
      </c>
      <c r="BN24" s="588">
        <v>3.9</v>
      </c>
      <c r="BO24" s="589">
        <v>97</v>
      </c>
      <c r="BP24" s="608" t="s">
        <v>558</v>
      </c>
      <c r="BQ24" s="607">
        <f>13.3-Tableau3[[#This Row],[0,00 €]]</f>
        <v>9.6700000000000017</v>
      </c>
      <c r="BR24" s="609">
        <v>3.63</v>
      </c>
      <c r="BS24" s="609" t="s">
        <v>558</v>
      </c>
      <c r="BT24" s="659" cm="1">
        <f t="array" ref="BT24">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9.6700000000000017</v>
      </c>
      <c r="BU24" s="611">
        <f t="array" ref="BU24">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3.63</v>
      </c>
      <c r="BV24" s="610"/>
      <c r="BW24" s="608" t="s">
        <v>655</v>
      </c>
      <c r="BX24" s="612" t="s">
        <v>553</v>
      </c>
      <c r="BY24" s="612" t="s">
        <v>574</v>
      </c>
      <c r="BZ24" s="612"/>
      <c r="CA24" s="613" t="s">
        <v>575</v>
      </c>
      <c r="CB24" s="613" t="s">
        <v>576</v>
      </c>
      <c r="CC24" s="614">
        <v>34740</v>
      </c>
      <c r="CD24" s="615" t="s">
        <v>577</v>
      </c>
      <c r="CE24" s="616"/>
      <c r="CF24" s="617"/>
      <c r="CG24" s="617"/>
      <c r="CH24" s="604"/>
      <c r="CI24" s="590"/>
      <c r="CJ24" s="616"/>
      <c r="CK24" s="617"/>
      <c r="CL24" s="617"/>
      <c r="CM24" s="618"/>
      <c r="CN24" s="619">
        <v>348.09599999999995</v>
      </c>
      <c r="CO24" s="620"/>
      <c r="CP24" s="621"/>
      <c r="CQ24" s="622"/>
      <c r="CR24" s="627"/>
      <c r="CS24" s="322">
        <f>IFERROR(VLOOKUP($AW24,Données!$AB$3:$AC$64,2,FALSE),"")</f>
        <v>0.77</v>
      </c>
    </row>
    <row r="25" spans="1:97" s="181" customFormat="1" ht="24.75" customHeight="1">
      <c r="A25" s="626" t="s">
        <v>351</v>
      </c>
      <c r="B25" s="624" t="s">
        <v>540</v>
      </c>
      <c r="C25" s="322"/>
      <c r="D25" s="650">
        <f>IF('SYNTHESE DU CONTRAT'!$B$47="","",'SYNTHESE DU CONTRAT'!$B$47)</f>
        <v>45566</v>
      </c>
      <c r="E25" s="649" t="str">
        <f t="shared" si="1"/>
        <v>Actualisation administrative</v>
      </c>
      <c r="F25" s="593"/>
      <c r="G25" s="592"/>
      <c r="H25" s="594"/>
      <c r="I25" s="346" t="s">
        <v>380</v>
      </c>
      <c r="J25" s="694">
        <v>7055180381</v>
      </c>
      <c r="K25" s="651" t="str">
        <f>'PARAMETRAGE FACTURATION'!$B$17</f>
        <v>GCN - PATHE</v>
      </c>
      <c r="L25" s="596" t="s">
        <v>541</v>
      </c>
      <c r="M25" s="347" t="s">
        <v>578</v>
      </c>
      <c r="N25" s="347"/>
      <c r="O25" s="347" t="s">
        <v>579</v>
      </c>
      <c r="P25" s="347" t="s">
        <v>580</v>
      </c>
      <c r="Q25" s="347"/>
      <c r="R25" s="347"/>
      <c r="S25" s="652" t="str">
        <f>Tableau3[[#This Row],[444 567 127 00022]]</f>
        <v>444 567 127 00022</v>
      </c>
      <c r="T25" s="690" t="str">
        <f>Tableau3[[#This Row],[Gaumont Parc Millésime]]</f>
        <v>Gaumont Parc Millésime</v>
      </c>
      <c r="U25" s="690"/>
      <c r="V25" s="690" t="str">
        <f>Tableau3[[#This Row],[Parc Millésime]]</f>
        <v>Parc Millésime</v>
      </c>
      <c r="W25" s="653"/>
      <c r="X25" s="655">
        <f>Tableau3[[#This Row],[5137018]]</f>
        <v>51370</v>
      </c>
      <c r="Y25" s="655" t="str">
        <f>Tableau3[[#This Row],[THILLOIS]]</f>
        <v>THILLOIS</v>
      </c>
      <c r="Z25" s="654" t="str">
        <f>'PARAMETRAGE FACTURATION'!$B$13</f>
        <v>facturesfournisseurs@pathe.fr</v>
      </c>
      <c r="AA25" s="654" t="str">
        <f>'PARAMETRAGE FACTURATION'!$B$14</f>
        <v>V1-Virement</v>
      </c>
      <c r="AB25" s="654" t="str">
        <f>'PARAMETRAGE FACTURATION'!$B$15</f>
        <v>4F - 45 Jours date facture</v>
      </c>
      <c r="AC25" s="655" t="str">
        <f>'PARAMETRAGE FACTURATION'!$B$19</f>
        <v>comptabilité.fournisseurs.cinemas@pathe.fr</v>
      </c>
      <c r="AD25" s="654" t="str">
        <f>'PARAMETRAGE FACTURATION'!$B$18</f>
        <v>comptabilité.fournisseurs.cinemas@pathe.fr</v>
      </c>
      <c r="AE25" s="655">
        <f>'PARAMETRAGE FACTURATION'!$B$22</f>
        <v>0</v>
      </c>
      <c r="AF25" s="655">
        <f>'PARAMETRAGE FACTURATION'!$B$23</f>
        <v>0</v>
      </c>
      <c r="AG25" s="656">
        <f>'PARAMETRAGE FACTURATION'!$B$24</f>
        <v>0</v>
      </c>
      <c r="AH25" s="655" t="str">
        <f>'PARAMETRAGE FACTURATION'!$B$25</f>
        <v>Email</v>
      </c>
      <c r="AI25" s="667" t="s">
        <v>581</v>
      </c>
      <c r="AJ25" s="596" t="s">
        <v>352</v>
      </c>
      <c r="AK25" s="596" t="s">
        <v>353</v>
      </c>
      <c r="AL25" s="322">
        <v>51370</v>
      </c>
      <c r="AM25" s="597" t="s">
        <v>354</v>
      </c>
      <c r="AN25" s="625" t="s">
        <v>355</v>
      </c>
      <c r="AO25" s="595" t="s">
        <v>582</v>
      </c>
      <c r="AP25" s="595"/>
      <c r="AQ25" s="599" t="s">
        <v>26</v>
      </c>
      <c r="AR25" s="597" t="s">
        <v>27</v>
      </c>
      <c r="AS25" s="600" t="s">
        <v>719</v>
      </c>
      <c r="AT25" s="668">
        <v>200301</v>
      </c>
      <c r="AU25" s="595"/>
      <c r="AV25" s="595" t="s">
        <v>551</v>
      </c>
      <c r="AW25" s="595" t="s">
        <v>552</v>
      </c>
      <c r="AX25" s="587">
        <v>5.9560664727272714</v>
      </c>
      <c r="AY25" s="587"/>
      <c r="AZ25" s="601" t="s">
        <v>541</v>
      </c>
      <c r="BA25" s="689" t="s">
        <v>127</v>
      </c>
      <c r="BB25" s="603" t="s">
        <v>554</v>
      </c>
      <c r="BC25" s="604"/>
      <c r="BD25" s="605">
        <v>1</v>
      </c>
      <c r="BE25" s="657" t="str">
        <f t="shared" si="2"/>
        <v>Unité / Mois</v>
      </c>
      <c r="BF25" s="657">
        <f>IFERROR(VLOOKUP(AV25&amp;" "&amp;AW25,'Tarifs Location &amp; Vente'!$A$3:$C$45,2,0),"à renseigner")</f>
        <v>8.4</v>
      </c>
      <c r="BG25" s="606" t="s">
        <v>556</v>
      </c>
      <c r="BH25" s="651" t="str">
        <f t="shared" si="3"/>
        <v>TAS</v>
      </c>
      <c r="BI25" s="604" t="s">
        <v>557</v>
      </c>
      <c r="BJ25" s="658" t="str">
        <f t="shared" si="4"/>
        <v/>
      </c>
      <c r="BK25" s="658">
        <v>80</v>
      </c>
      <c r="BL25" s="607"/>
      <c r="BM25" s="588">
        <v>25</v>
      </c>
      <c r="BN25" s="588">
        <v>5</v>
      </c>
      <c r="BO25" s="589">
        <v>97</v>
      </c>
      <c r="BP25" s="608" t="s">
        <v>558</v>
      </c>
      <c r="BQ25" s="607">
        <f>12.81-Tableau3[[#This Row],[0,00 €]]</f>
        <v>9.24</v>
      </c>
      <c r="BR25" s="609">
        <v>3.57</v>
      </c>
      <c r="BS25" s="609" t="s">
        <v>558</v>
      </c>
      <c r="BT25" s="659" cm="1">
        <f t="array" ref="BT25">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9.24</v>
      </c>
      <c r="BU25" s="611">
        <f t="array" ref="BU25">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25" s="610"/>
      <c r="BW25" s="608" t="s">
        <v>655</v>
      </c>
      <c r="BX25" s="612" t="s">
        <v>553</v>
      </c>
      <c r="BY25" s="612" t="s">
        <v>568</v>
      </c>
      <c r="BZ25" s="612"/>
      <c r="CA25" s="613" t="s">
        <v>583</v>
      </c>
      <c r="CB25" s="613" t="s">
        <v>568</v>
      </c>
      <c r="CC25" s="614" t="s">
        <v>568</v>
      </c>
      <c r="CD25" s="615" t="s">
        <v>568</v>
      </c>
      <c r="CE25" s="616"/>
      <c r="CF25" s="617"/>
      <c r="CG25" s="617"/>
      <c r="CH25" s="604"/>
      <c r="CI25" s="590"/>
      <c r="CJ25" s="616"/>
      <c r="CK25" s="617"/>
      <c r="CL25" s="617"/>
      <c r="CM25" s="618"/>
      <c r="CN25" s="619">
        <v>174.04799999999997</v>
      </c>
      <c r="CO25" s="620"/>
      <c r="CP25" s="621"/>
      <c r="CQ25" s="622"/>
      <c r="CR25" s="627"/>
      <c r="CS25" s="322">
        <f>IFERROR(VLOOKUP($AW25,Données!$AB$3:$AC$64,2,FALSE),"")</f>
        <v>0.77</v>
      </c>
    </row>
    <row r="26" spans="1:97" s="181" customFormat="1" ht="24.75" customHeight="1">
      <c r="A26" s="626" t="s">
        <v>363</v>
      </c>
      <c r="B26" s="624" t="s">
        <v>540</v>
      </c>
      <c r="C26" s="322"/>
      <c r="D26" s="650">
        <f>IF('SYNTHESE DU CONTRAT'!$B$47="","",'SYNTHESE DU CONTRAT'!$B$47)</f>
        <v>45566</v>
      </c>
      <c r="E26" s="649" t="str">
        <f t="shared" si="1"/>
        <v>Actualisation administrative</v>
      </c>
      <c r="F26" s="593"/>
      <c r="G26" s="592"/>
      <c r="H26" s="594"/>
      <c r="I26" s="346" t="s">
        <v>380</v>
      </c>
      <c r="J26" s="693">
        <v>7055172514</v>
      </c>
      <c r="K26" s="651" t="str">
        <f>'PARAMETRAGE FACTURATION'!$B$17</f>
        <v>GCN - PATHE</v>
      </c>
      <c r="L26" s="596" t="s">
        <v>541</v>
      </c>
      <c r="M26" s="347" t="s">
        <v>584</v>
      </c>
      <c r="N26" s="347"/>
      <c r="O26" s="347" t="s">
        <v>585</v>
      </c>
      <c r="P26" s="347" t="s">
        <v>586</v>
      </c>
      <c r="Q26" s="347"/>
      <c r="R26" s="347"/>
      <c r="S26" s="652" t="str">
        <f>Tableau3[[#This Row],[444 567 127 00022]]</f>
        <v>444 567 127 00220</v>
      </c>
      <c r="T26" s="690" t="str">
        <f>Tableau3[[#This Row],[Gaumont Parc Millésime]]</f>
        <v>Gaumont Valenciennes</v>
      </c>
      <c r="U26" s="690"/>
      <c r="V26" s="690" t="str">
        <f>Tableau3[[#This Row],[Parc Millésime]]</f>
        <v>59 Rue des Alpes</v>
      </c>
      <c r="W26" s="653"/>
      <c r="X26" s="655">
        <f>Tableau3[[#This Row],[5137018]]</f>
        <v>59300</v>
      </c>
      <c r="Y26" s="655" t="str">
        <f>Tableau3[[#This Row],[THILLOIS]]</f>
        <v>VALENCIENNES</v>
      </c>
      <c r="Z26" s="654" t="str">
        <f>'PARAMETRAGE FACTURATION'!$B$13</f>
        <v>facturesfournisseurs@pathe.fr</v>
      </c>
      <c r="AA26" s="654" t="str">
        <f>'PARAMETRAGE FACTURATION'!$B$14</f>
        <v>V1-Virement</v>
      </c>
      <c r="AB26" s="654" t="str">
        <f>'PARAMETRAGE FACTURATION'!$B$15</f>
        <v>4F - 45 Jours date facture</v>
      </c>
      <c r="AC26" s="655" t="str">
        <f>'PARAMETRAGE FACTURATION'!$B$19</f>
        <v>comptabilité.fournisseurs.cinemas@pathe.fr</v>
      </c>
      <c r="AD26" s="654" t="str">
        <f>'PARAMETRAGE FACTURATION'!$B$18</f>
        <v>comptabilité.fournisseurs.cinemas@pathe.fr</v>
      </c>
      <c r="AE26" s="655">
        <f>'PARAMETRAGE FACTURATION'!$B$22</f>
        <v>0</v>
      </c>
      <c r="AF26" s="655">
        <f>'PARAMETRAGE FACTURATION'!$B$23</f>
        <v>0</v>
      </c>
      <c r="AG26" s="656">
        <f>'PARAMETRAGE FACTURATION'!$B$24</f>
        <v>0</v>
      </c>
      <c r="AH26" s="655" t="str">
        <f>'PARAMETRAGE FACTURATION'!$B$25</f>
        <v>Email</v>
      </c>
      <c r="AI26" s="666" t="s">
        <v>587</v>
      </c>
      <c r="AJ26" s="596" t="s">
        <v>364</v>
      </c>
      <c r="AK26" s="596" t="s">
        <v>365</v>
      </c>
      <c r="AL26" s="322">
        <v>59300</v>
      </c>
      <c r="AM26" s="597" t="s">
        <v>366</v>
      </c>
      <c r="AN26" s="625" t="s">
        <v>367</v>
      </c>
      <c r="AO26" s="595" t="s">
        <v>588</v>
      </c>
      <c r="AP26" s="595"/>
      <c r="AQ26" s="599" t="s">
        <v>26</v>
      </c>
      <c r="AR26" s="597" t="s">
        <v>27</v>
      </c>
      <c r="AS26" s="600" t="s">
        <v>719</v>
      </c>
      <c r="AT26" s="668">
        <v>200301</v>
      </c>
      <c r="AU26" s="595"/>
      <c r="AV26" s="595" t="s">
        <v>551</v>
      </c>
      <c r="AW26" s="595" t="s">
        <v>552</v>
      </c>
      <c r="AX26" s="587">
        <v>4.5170342181818182</v>
      </c>
      <c r="AY26" s="587"/>
      <c r="AZ26" s="601" t="s">
        <v>553</v>
      </c>
      <c r="BA26" s="602" t="s">
        <v>127</v>
      </c>
      <c r="BB26" s="603" t="s">
        <v>554</v>
      </c>
      <c r="BC26" s="604"/>
      <c r="BD26" s="605">
        <v>1</v>
      </c>
      <c r="BE26" s="657" t="str">
        <f t="shared" si="2"/>
        <v>Unité / Mois</v>
      </c>
      <c r="BF26" s="657">
        <f>IFERROR(VLOOKUP(AV26&amp;" "&amp;AW26,'Tarifs Location &amp; Vente'!$A$3:$C$45,2,0),"à renseigner")</f>
        <v>8.4</v>
      </c>
      <c r="BG26" s="606" t="s">
        <v>556</v>
      </c>
      <c r="BH26" s="651" t="str">
        <f t="shared" si="3"/>
        <v>TAS</v>
      </c>
      <c r="BI26" s="604" t="s">
        <v>557</v>
      </c>
      <c r="BJ26" s="658" t="str">
        <f t="shared" si="4"/>
        <v/>
      </c>
      <c r="BK26" s="658">
        <v>80</v>
      </c>
      <c r="BL26" s="607"/>
      <c r="BM26" s="588">
        <v>19</v>
      </c>
      <c r="BN26" s="588">
        <v>2.6</v>
      </c>
      <c r="BO26" s="589">
        <v>74</v>
      </c>
      <c r="BP26" s="608" t="s">
        <v>558</v>
      </c>
      <c r="BQ26" s="607">
        <f>10.6-Tableau3[[#This Row],[0,00 €]]</f>
        <v>7.0299999999999994</v>
      </c>
      <c r="BR26" s="609">
        <v>3.57</v>
      </c>
      <c r="BS26" s="609" t="s">
        <v>558</v>
      </c>
      <c r="BT26" s="659" cm="1">
        <f t="array" ref="BT26">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7.0299999999999994</v>
      </c>
      <c r="BU26" s="611">
        <f t="array" ref="BU26">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26" s="610"/>
      <c r="BW26" s="608" t="s">
        <v>655</v>
      </c>
      <c r="BX26" s="612" t="s">
        <v>553</v>
      </c>
      <c r="BY26" s="612" t="s">
        <v>589</v>
      </c>
      <c r="BZ26" s="612"/>
      <c r="CA26" s="613" t="s">
        <v>590</v>
      </c>
      <c r="CB26" s="613" t="s">
        <v>721</v>
      </c>
      <c r="CC26" s="614">
        <v>59156</v>
      </c>
      <c r="CD26" s="615" t="s">
        <v>722</v>
      </c>
      <c r="CE26" s="616"/>
      <c r="CF26" s="617"/>
      <c r="CG26" s="617"/>
      <c r="CH26" s="604"/>
      <c r="CI26" s="590"/>
      <c r="CJ26" s="616"/>
      <c r="CK26" s="617"/>
      <c r="CL26" s="617"/>
      <c r="CM26" s="618"/>
      <c r="CN26" s="619">
        <v>174.04799999999997</v>
      </c>
      <c r="CO26" s="620"/>
      <c r="CP26" s="621"/>
      <c r="CQ26" s="622"/>
      <c r="CR26" s="627"/>
      <c r="CS26" s="322">
        <f>IFERROR(VLOOKUP($AW26,Données!$AB$3:$AC$64,2,FALSE),"")</f>
        <v>0.77</v>
      </c>
    </row>
    <row r="27" spans="1:97" s="181" customFormat="1" ht="24.75" customHeight="1">
      <c r="A27" s="626" t="s">
        <v>330</v>
      </c>
      <c r="B27" s="624" t="s">
        <v>540</v>
      </c>
      <c r="C27" s="322"/>
      <c r="D27" s="650">
        <f>IF('SYNTHESE DU CONTRAT'!$B$47="","",'SYNTHESE DU CONTRAT'!$B$47)</f>
        <v>45566</v>
      </c>
      <c r="E27" s="649" t="str">
        <f t="shared" si="1"/>
        <v>Déploiement opérationnel et administratif</v>
      </c>
      <c r="F27" s="593"/>
      <c r="G27" s="592"/>
      <c r="H27" s="628"/>
      <c r="I27" s="346" t="s">
        <v>380</v>
      </c>
      <c r="J27" s="693" t="s">
        <v>568</v>
      </c>
      <c r="K27" s="651" t="str">
        <f>'PARAMETRAGE FACTURATION'!$B$17</f>
        <v>GCN - PATHE</v>
      </c>
      <c r="L27" s="596" t="s">
        <v>541</v>
      </c>
      <c r="M27" s="347" t="s">
        <v>591</v>
      </c>
      <c r="N27" s="347"/>
      <c r="O27" s="347" t="s">
        <v>592</v>
      </c>
      <c r="P27" s="347" t="s">
        <v>593</v>
      </c>
      <c r="Q27" s="347"/>
      <c r="R27" s="347"/>
      <c r="S27" s="652" t="str">
        <f>Tableau3[[#This Row],[444 567 127 00022]]</f>
        <v>444 567 127 00436</v>
      </c>
      <c r="T27" s="690" t="str">
        <f>Tableau3[[#This Row],[Gaumont Parc Millésime]]</f>
        <v xml:space="preserve">Multiplexe Liberté </v>
      </c>
      <c r="U27" s="690"/>
      <c r="V27" s="690" t="str">
        <f>Tableau3[[#This Row],[Parc Millésime]]</f>
        <v>Angle Avenue Georges Clémenceau et de L'Avancée de la Porte Saint-Louis</v>
      </c>
      <c r="W27" s="653"/>
      <c r="X27" s="655">
        <f>Tableau3[[#This Row],[5137018]]</f>
        <v>29200</v>
      </c>
      <c r="Y27" s="655" t="str">
        <f>Tableau3[[#This Row],[THILLOIS]]</f>
        <v>BREST</v>
      </c>
      <c r="Z27" s="654" t="str">
        <f>'PARAMETRAGE FACTURATION'!$B$13</f>
        <v>facturesfournisseurs@pathe.fr</v>
      </c>
      <c r="AA27" s="654" t="str">
        <f>'PARAMETRAGE FACTURATION'!$B$14</f>
        <v>V1-Virement</v>
      </c>
      <c r="AB27" s="654" t="str">
        <f>'PARAMETRAGE FACTURATION'!$B$15</f>
        <v>4F - 45 Jours date facture</v>
      </c>
      <c r="AC27" s="655" t="str">
        <f>'PARAMETRAGE FACTURATION'!$B$19</f>
        <v>comptabilité.fournisseurs.cinemas@pathe.fr</v>
      </c>
      <c r="AD27" s="654" t="str">
        <f>'PARAMETRAGE FACTURATION'!$B$18</f>
        <v>comptabilité.fournisseurs.cinemas@pathe.fr</v>
      </c>
      <c r="AE27" s="655">
        <f>'PARAMETRAGE FACTURATION'!$B$22</f>
        <v>0</v>
      </c>
      <c r="AF27" s="655">
        <f>'PARAMETRAGE FACTURATION'!$B$23</f>
        <v>0</v>
      </c>
      <c r="AG27" s="656">
        <f>'PARAMETRAGE FACTURATION'!$B$24</f>
        <v>0</v>
      </c>
      <c r="AH27" s="655" t="str">
        <f>'PARAMETRAGE FACTURATION'!$B$25</f>
        <v>Email</v>
      </c>
      <c r="AI27" s="666" t="s">
        <v>594</v>
      </c>
      <c r="AJ27" s="596" t="s">
        <v>331</v>
      </c>
      <c r="AK27" s="596" t="s">
        <v>332</v>
      </c>
      <c r="AL27" s="322">
        <v>29200</v>
      </c>
      <c r="AM27" s="597" t="s">
        <v>333</v>
      </c>
      <c r="AN27" s="625" t="s">
        <v>334</v>
      </c>
      <c r="AO27" s="595" t="s">
        <v>595</v>
      </c>
      <c r="AP27" s="595"/>
      <c r="AQ27" s="599" t="s">
        <v>26</v>
      </c>
      <c r="AR27" s="597" t="s">
        <v>27</v>
      </c>
      <c r="AS27" s="600" t="s">
        <v>719</v>
      </c>
      <c r="AT27" s="668">
        <v>200301</v>
      </c>
      <c r="AU27" s="595"/>
      <c r="AV27" s="595" t="s">
        <v>551</v>
      </c>
      <c r="AW27" s="595" t="s">
        <v>709</v>
      </c>
      <c r="AX27" s="587">
        <v>4.3248079636363634</v>
      </c>
      <c r="AY27" s="587"/>
      <c r="AZ27" s="601" t="s">
        <v>541</v>
      </c>
      <c r="BA27" s="602" t="s">
        <v>129</v>
      </c>
      <c r="BB27" s="603" t="s">
        <v>554</v>
      </c>
      <c r="BC27" s="604"/>
      <c r="BD27" s="605">
        <v>1</v>
      </c>
      <c r="BE27" s="657" t="str">
        <f t="shared" si="2"/>
        <v>Unité / Mois</v>
      </c>
      <c r="BF27" s="657">
        <v>8</v>
      </c>
      <c r="BG27" s="606" t="s">
        <v>556</v>
      </c>
      <c r="BH27" s="651" t="str">
        <f t="shared" si="3"/>
        <v>TAS</v>
      </c>
      <c r="BI27" s="604" t="s">
        <v>557</v>
      </c>
      <c r="BJ27" s="658" t="str">
        <f t="shared" si="4"/>
        <v/>
      </c>
      <c r="BK27" s="658">
        <v>80</v>
      </c>
      <c r="BL27" s="607"/>
      <c r="BM27" s="588">
        <v>18</v>
      </c>
      <c r="BN27" s="588">
        <v>2.64</v>
      </c>
      <c r="BO27" s="589">
        <v>71</v>
      </c>
      <c r="BP27" s="608" t="s">
        <v>558</v>
      </c>
      <c r="BQ27" s="720" t="s">
        <v>723</v>
      </c>
      <c r="BR27" s="608" t="s">
        <v>724</v>
      </c>
      <c r="BS27" s="609" t="s">
        <v>558</v>
      </c>
      <c r="BT27" s="659"/>
      <c r="BU27" s="611" t="str">
        <f t="array" ref="BU27">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3,06</v>
      </c>
      <c r="BV27" s="610"/>
      <c r="BW27" s="608" t="s">
        <v>655</v>
      </c>
      <c r="BX27" s="612" t="s">
        <v>553</v>
      </c>
      <c r="BY27" s="612" t="s">
        <v>598</v>
      </c>
      <c r="BZ27" s="612"/>
      <c r="CA27" s="613" t="s">
        <v>599</v>
      </c>
      <c r="CB27" s="613" t="s">
        <v>600</v>
      </c>
      <c r="CC27" s="614">
        <v>29200</v>
      </c>
      <c r="CD27" s="615" t="s">
        <v>333</v>
      </c>
      <c r="CE27" s="616"/>
      <c r="CF27" s="617"/>
      <c r="CG27" s="617"/>
      <c r="CH27" s="604"/>
      <c r="CI27" s="590"/>
      <c r="CJ27" s="616"/>
      <c r="CK27" s="617"/>
      <c r="CL27" s="617"/>
      <c r="CM27" s="618"/>
      <c r="CN27" s="619">
        <v>174.04799999999997</v>
      </c>
      <c r="CO27" s="620"/>
      <c r="CP27" s="621"/>
      <c r="CQ27" s="622"/>
      <c r="CR27" s="627"/>
      <c r="CS27" s="322">
        <f>IFERROR(VLOOKUP($AW27,Données!$AB$3:$AC$64,2,FALSE),"")</f>
        <v>0.66</v>
      </c>
    </row>
    <row r="28" spans="1:97" s="181" customFormat="1" ht="24.75" hidden="1" customHeight="1">
      <c r="A28" s="626" t="s">
        <v>330</v>
      </c>
      <c r="B28" s="624" t="s">
        <v>540</v>
      </c>
      <c r="C28" s="322"/>
      <c r="D28" s="650">
        <f>IF('SYNTHESE DU CONTRAT'!$B$47="","",'SYNTHESE DU CONTRAT'!$B$47)</f>
        <v>45566</v>
      </c>
      <c r="E28" s="649" t="str">
        <f t="shared" si="1"/>
        <v>Déploiement opérationnel et administratif</v>
      </c>
      <c r="F28" s="593"/>
      <c r="G28" s="592"/>
      <c r="H28" s="594"/>
      <c r="I28" s="346" t="s">
        <v>380</v>
      </c>
      <c r="J28" s="693" t="s">
        <v>568</v>
      </c>
      <c r="K28" s="651" t="str">
        <f>'PARAMETRAGE FACTURATION'!$B$17</f>
        <v>GCN - PATHE</v>
      </c>
      <c r="L28" s="596" t="s">
        <v>541</v>
      </c>
      <c r="M28" s="347" t="s">
        <v>601</v>
      </c>
      <c r="N28" s="347"/>
      <c r="O28" s="347" t="s">
        <v>602</v>
      </c>
      <c r="P28" s="347" t="s">
        <v>603</v>
      </c>
      <c r="Q28" s="347"/>
      <c r="R28" s="347"/>
      <c r="S28" s="652" t="str">
        <f>Tableau3[[#This Row],[444 567 127 00022]]</f>
        <v>444 567 127 00386</v>
      </c>
      <c r="T28" s="690" t="str">
        <f>Tableau3[[#This Row],[Gaumont Parc Millésime]]</f>
        <v>Pathé Atlantis</v>
      </c>
      <c r="U28" s="690"/>
      <c r="V28" s="690" t="str">
        <f>Tableau3[[#This Row],[Parc Millésime]]</f>
        <v>Allée la Pérouse</v>
      </c>
      <c r="W28" s="653"/>
      <c r="X28" s="655">
        <f>Tableau3[[#This Row],[5137018]]</f>
        <v>44800</v>
      </c>
      <c r="Y28" s="655" t="str">
        <f>Tableau3[[#This Row],[THILLOIS]]</f>
        <v>SAINT HERBLAIN</v>
      </c>
      <c r="Z28" s="654" t="str">
        <f>'PARAMETRAGE FACTURATION'!$B$13</f>
        <v>facturesfournisseurs@pathe.fr</v>
      </c>
      <c r="AA28" s="654" t="str">
        <f>'PARAMETRAGE FACTURATION'!$B$14</f>
        <v>V1-Virement</v>
      </c>
      <c r="AB28" s="654" t="str">
        <f>'PARAMETRAGE FACTURATION'!$B$15</f>
        <v>4F - 45 Jours date facture</v>
      </c>
      <c r="AC28" s="655" t="str">
        <f>'PARAMETRAGE FACTURATION'!$B$19</f>
        <v>comptabilité.fournisseurs.cinemas@pathe.fr</v>
      </c>
      <c r="AD28" s="654" t="str">
        <f>'PARAMETRAGE FACTURATION'!$B$18</f>
        <v>comptabilité.fournisseurs.cinemas@pathe.fr</v>
      </c>
      <c r="AE28" s="655">
        <f>'PARAMETRAGE FACTURATION'!$B$22</f>
        <v>0</v>
      </c>
      <c r="AF28" s="655">
        <f>'PARAMETRAGE FACTURATION'!$B$23</f>
        <v>0</v>
      </c>
      <c r="AG28" s="656">
        <f>'PARAMETRAGE FACTURATION'!$B$24</f>
        <v>0</v>
      </c>
      <c r="AH28" s="655" t="str">
        <f>'PARAMETRAGE FACTURATION'!$B$25</f>
        <v>Email</v>
      </c>
      <c r="AI28" s="666" t="s">
        <v>604</v>
      </c>
      <c r="AJ28" s="596" t="s">
        <v>336</v>
      </c>
      <c r="AK28" s="596" t="s">
        <v>337</v>
      </c>
      <c r="AL28" s="322">
        <v>44800</v>
      </c>
      <c r="AM28" s="597" t="s">
        <v>338</v>
      </c>
      <c r="AN28" s="625" t="s">
        <v>339</v>
      </c>
      <c r="AO28" s="595" t="s">
        <v>605</v>
      </c>
      <c r="AP28" s="595"/>
      <c r="AQ28" s="599" t="s">
        <v>26</v>
      </c>
      <c r="AR28" s="597" t="s">
        <v>27</v>
      </c>
      <c r="AS28" s="600" t="s">
        <v>719</v>
      </c>
      <c r="AT28" s="668">
        <v>200301</v>
      </c>
      <c r="AU28" s="595"/>
      <c r="AV28" s="595" t="s">
        <v>551</v>
      </c>
      <c r="AW28" s="595" t="s">
        <v>552</v>
      </c>
      <c r="AX28" s="587">
        <v>5.083709236363636</v>
      </c>
      <c r="AY28" s="587"/>
      <c r="AZ28" s="601" t="s">
        <v>541</v>
      </c>
      <c r="BA28" s="602" t="s">
        <v>129</v>
      </c>
      <c r="BB28" s="603" t="s">
        <v>554</v>
      </c>
      <c r="BC28" s="604"/>
      <c r="BD28" s="605">
        <v>1</v>
      </c>
      <c r="BE28" s="657" t="str">
        <f t="shared" si="2"/>
        <v>Unité / Mois</v>
      </c>
      <c r="BF28" s="657">
        <f>IFERROR(VLOOKUP(AV28&amp;" "&amp;AW28,'Tarifs Location &amp; Vente'!$A$3:$C$45,2,0),"à renseigner")</f>
        <v>8.4</v>
      </c>
      <c r="BG28" s="606" t="s">
        <v>556</v>
      </c>
      <c r="BH28" s="651" t="str">
        <f t="shared" si="3"/>
        <v>TAS</v>
      </c>
      <c r="BI28" s="604" t="s">
        <v>557</v>
      </c>
      <c r="BJ28" s="658" t="str">
        <f t="shared" si="4"/>
        <v/>
      </c>
      <c r="BK28" s="658">
        <v>80</v>
      </c>
      <c r="BL28" s="607"/>
      <c r="BM28" s="588">
        <v>18</v>
      </c>
      <c r="BN28" s="588">
        <v>2.64</v>
      </c>
      <c r="BO28" s="589">
        <v>83</v>
      </c>
      <c r="BP28" s="608" t="s">
        <v>558</v>
      </c>
      <c r="BQ28" s="607">
        <f>8.69-Tableau3[[#This Row],[0,00 €]]</f>
        <v>5.1199999999999992</v>
      </c>
      <c r="BR28" s="609">
        <v>3.57</v>
      </c>
      <c r="BS28" s="609" t="s">
        <v>558</v>
      </c>
      <c r="BT28" s="682">
        <v>8.32</v>
      </c>
      <c r="BU28" s="611">
        <f t="array" ref="BU28">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28" s="610"/>
      <c r="BW28" s="608" t="s">
        <v>655</v>
      </c>
      <c r="BX28" s="612" t="s">
        <v>553</v>
      </c>
      <c r="BY28" s="612" t="s">
        <v>607</v>
      </c>
      <c r="BZ28" s="612"/>
      <c r="CA28" s="613" t="s">
        <v>608</v>
      </c>
      <c r="CB28" s="613" t="s">
        <v>609</v>
      </c>
      <c r="CC28" s="614">
        <v>44100</v>
      </c>
      <c r="CD28" s="615" t="s">
        <v>610</v>
      </c>
      <c r="CE28" s="616"/>
      <c r="CF28" s="617"/>
      <c r="CG28" s="617"/>
      <c r="CH28" s="604"/>
      <c r="CI28" s="590"/>
      <c r="CJ28" s="616"/>
      <c r="CK28" s="617"/>
      <c r="CL28" s="617"/>
      <c r="CM28" s="618"/>
      <c r="CN28" s="619">
        <v>174.04799999999997</v>
      </c>
      <c r="CO28" s="620"/>
      <c r="CP28" s="621"/>
      <c r="CQ28" s="622"/>
      <c r="CR28" s="627"/>
      <c r="CS28" s="322">
        <f>IFERROR(VLOOKUP($AW28,Données!$AB$3:$AC$64,2,FALSE),"")</f>
        <v>0.77</v>
      </c>
    </row>
    <row r="29" spans="1:97" s="181" customFormat="1" ht="24.75" hidden="1" customHeight="1">
      <c r="A29" s="626" t="s">
        <v>303</v>
      </c>
      <c r="B29" s="624" t="s">
        <v>540</v>
      </c>
      <c r="C29" s="322"/>
      <c r="D29" s="650">
        <f>IF('SYNTHESE DU CONTRAT'!$B$47="","",'SYNTHESE DU CONTRAT'!$B$47)</f>
        <v>45566</v>
      </c>
      <c r="E29" s="649" t="str">
        <f t="shared" si="1"/>
        <v>Repliement et clôture du dossier</v>
      </c>
      <c r="F29" s="593"/>
      <c r="G29" s="592"/>
      <c r="H29" s="594"/>
      <c r="I29" s="346" t="s">
        <v>380</v>
      </c>
      <c r="J29" s="693">
        <v>7248022128</v>
      </c>
      <c r="K29" s="651" t="str">
        <f>'PARAMETRAGE FACTURATION'!$B$17</f>
        <v>GCN - PATHE</v>
      </c>
      <c r="L29" s="596" t="s">
        <v>541</v>
      </c>
      <c r="M29" s="347"/>
      <c r="N29" s="347"/>
      <c r="O29" s="347"/>
      <c r="P29" s="347"/>
      <c r="Q29" s="347"/>
      <c r="R29" s="347"/>
      <c r="S29" s="652" t="str">
        <f>Tableau3[[#This Row],[444 567 127 00022]]</f>
        <v>444 567 127 00584</v>
      </c>
      <c r="T29" s="690" t="str">
        <f>Tableau3[[#This Row],[Gaumont Parc Millésime]]</f>
        <v>Pathé Bellecour</v>
      </c>
      <c r="U29" s="690"/>
      <c r="V29" s="690" t="str">
        <f>Tableau3[[#This Row],[Parc Millésime]]</f>
        <v>79 rue de la République</v>
      </c>
      <c r="W29" s="653"/>
      <c r="X29" s="655">
        <f>Tableau3[[#This Row],[5137018]]</f>
        <v>69002</v>
      </c>
      <c r="Y29" s="655" t="str">
        <f>Tableau3[[#This Row],[THILLOIS]]</f>
        <v>LYON</v>
      </c>
      <c r="Z29" s="654" t="str">
        <f>'PARAMETRAGE FACTURATION'!$B$13</f>
        <v>facturesfournisseurs@pathe.fr</v>
      </c>
      <c r="AA29" s="654" t="str">
        <f>'PARAMETRAGE FACTURATION'!$B$14</f>
        <v>V1-Virement</v>
      </c>
      <c r="AB29" s="654" t="str">
        <f>'PARAMETRAGE FACTURATION'!$B$15</f>
        <v>4F - 45 Jours date facture</v>
      </c>
      <c r="AC29" s="655" t="str">
        <f>'PARAMETRAGE FACTURATION'!$B$19</f>
        <v>comptabilité.fournisseurs.cinemas@pathe.fr</v>
      </c>
      <c r="AD29" s="654" t="str">
        <f>'PARAMETRAGE FACTURATION'!$B$18</f>
        <v>comptabilité.fournisseurs.cinemas@pathe.fr</v>
      </c>
      <c r="AE29" s="655">
        <f>'PARAMETRAGE FACTURATION'!$B$22</f>
        <v>0</v>
      </c>
      <c r="AF29" s="655">
        <f>'PARAMETRAGE FACTURATION'!$B$23</f>
        <v>0</v>
      </c>
      <c r="AG29" s="656">
        <f>'PARAMETRAGE FACTURATION'!$B$24</f>
        <v>0</v>
      </c>
      <c r="AH29" s="655" t="str">
        <f>'PARAMETRAGE FACTURATION'!$B$25</f>
        <v>Email</v>
      </c>
      <c r="AI29" s="666" t="s">
        <v>611</v>
      </c>
      <c r="AJ29" s="596" t="s">
        <v>612</v>
      </c>
      <c r="AK29" s="596" t="s">
        <v>613</v>
      </c>
      <c r="AL29" s="322">
        <v>69002</v>
      </c>
      <c r="AM29" s="597" t="s">
        <v>322</v>
      </c>
      <c r="AN29" s="625" t="s">
        <v>313</v>
      </c>
      <c r="AO29" s="595" t="s">
        <v>614</v>
      </c>
      <c r="AP29" s="595"/>
      <c r="AQ29" s="599" t="s">
        <v>26</v>
      </c>
      <c r="AR29" s="597" t="s">
        <v>27</v>
      </c>
      <c r="AS29" s="600" t="s">
        <v>719</v>
      </c>
      <c r="AT29" s="668">
        <v>200301</v>
      </c>
      <c r="AU29" s="595"/>
      <c r="AV29" s="595" t="s">
        <v>551</v>
      </c>
      <c r="AW29" s="595" t="s">
        <v>552</v>
      </c>
      <c r="AX29" s="587">
        <v>4.5426459272727273</v>
      </c>
      <c r="AY29" s="587"/>
      <c r="AZ29" s="601" t="s">
        <v>553</v>
      </c>
      <c r="BA29" s="602" t="s">
        <v>128</v>
      </c>
      <c r="BB29" s="603" t="s">
        <v>554</v>
      </c>
      <c r="BC29" s="604"/>
      <c r="BD29" s="605">
        <v>1</v>
      </c>
      <c r="BE29" s="657" t="str">
        <f t="shared" si="2"/>
        <v>Unité / Mois</v>
      </c>
      <c r="BF29" s="657">
        <f>IFERROR(VLOOKUP(AV29&amp;" "&amp;AW29,'Tarifs Location &amp; Vente'!$A$3:$C$45,2,0),"à renseigner")</f>
        <v>8.4</v>
      </c>
      <c r="BG29" s="606" t="s">
        <v>556</v>
      </c>
      <c r="BH29" s="651" t="str">
        <f t="shared" si="3"/>
        <v>TAS</v>
      </c>
      <c r="BI29" s="604" t="s">
        <v>557</v>
      </c>
      <c r="BJ29" s="658" t="str">
        <f t="shared" si="4"/>
        <v/>
      </c>
      <c r="BK29" s="658">
        <v>80</v>
      </c>
      <c r="BL29" s="607"/>
      <c r="BM29" s="588">
        <v>22</v>
      </c>
      <c r="BN29" s="588">
        <v>2.27</v>
      </c>
      <c r="BO29" s="589">
        <v>74</v>
      </c>
      <c r="BP29" s="608" t="s">
        <v>558</v>
      </c>
      <c r="BQ29" s="607">
        <f>13.43-Tableau3[[#This Row],[0,00 €]]</f>
        <v>9.86</v>
      </c>
      <c r="BR29" s="609">
        <v>3.57</v>
      </c>
      <c r="BS29" s="609" t="s">
        <v>558</v>
      </c>
      <c r="BT29" s="659" cm="1">
        <f t="array" ref="BT29">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9.86</v>
      </c>
      <c r="BU29" s="611">
        <f t="array" ref="BU29">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29" s="610"/>
      <c r="BW29" s="608" t="s">
        <v>655</v>
      </c>
      <c r="BX29" s="612" t="s">
        <v>553</v>
      </c>
      <c r="BY29" s="612" t="s">
        <v>725</v>
      </c>
      <c r="BZ29" s="612"/>
      <c r="CA29" s="613" t="s">
        <v>726</v>
      </c>
      <c r="CB29" s="613" t="s">
        <v>727</v>
      </c>
      <c r="CC29" s="614">
        <v>69190</v>
      </c>
      <c r="CD29" s="615" t="s">
        <v>728</v>
      </c>
      <c r="CE29" s="616"/>
      <c r="CF29" s="617"/>
      <c r="CG29" s="617"/>
      <c r="CH29" s="604"/>
      <c r="CI29" s="590"/>
      <c r="CJ29" s="616"/>
      <c r="CK29" s="617"/>
      <c r="CL29" s="617"/>
      <c r="CM29" s="618"/>
      <c r="CN29" s="619">
        <v>174.04799999999997</v>
      </c>
      <c r="CO29" s="620"/>
      <c r="CP29" s="621"/>
      <c r="CQ29" s="622"/>
      <c r="CR29" s="627"/>
      <c r="CS29" s="322">
        <f>IFERROR(VLOOKUP($AW29,Données!$AB$3:$AC$64,2,FALSE),"")</f>
        <v>0.77</v>
      </c>
    </row>
    <row r="30" spans="1:97" s="181" customFormat="1" ht="24.75" hidden="1" customHeight="1">
      <c r="A30" s="626" t="s">
        <v>351</v>
      </c>
      <c r="B30" s="624" t="s">
        <v>540</v>
      </c>
      <c r="C30" s="322"/>
      <c r="D30" s="650">
        <f>IF('SYNTHESE DU CONTRAT'!$B$47="","",'SYNTHESE DU CONTRAT'!$B$47)</f>
        <v>45566</v>
      </c>
      <c r="E30" s="649" t="str">
        <f t="shared" si="1"/>
        <v>Actualisation administrative</v>
      </c>
      <c r="F30" s="593"/>
      <c r="G30" s="592"/>
      <c r="H30" s="594"/>
      <c r="I30" s="346" t="s">
        <v>380</v>
      </c>
      <c r="J30" s="693">
        <v>7055264514</v>
      </c>
      <c r="K30" s="651" t="str">
        <f>'PARAMETRAGE FACTURATION'!$B$17</f>
        <v>GCN - PATHE</v>
      </c>
      <c r="L30" s="596" t="s">
        <v>541</v>
      </c>
      <c r="M30" s="347" t="s">
        <v>616</v>
      </c>
      <c r="N30" s="347"/>
      <c r="O30" s="347" t="s">
        <v>617</v>
      </c>
      <c r="P30" s="347" t="s">
        <v>618</v>
      </c>
      <c r="Q30" s="347"/>
      <c r="R30" s="347"/>
      <c r="S30" s="652" t="str">
        <f>Tableau3[[#This Row],[444 567 127 00022]]</f>
        <v>444 567 127 00394</v>
      </c>
      <c r="T30" s="690" t="str">
        <f>Tableau3[[#This Row],[Gaumont Parc Millésime]]</f>
        <v>Pathé Brumath</v>
      </c>
      <c r="U30" s="690"/>
      <c r="V30" s="690" t="str">
        <f>Tableau3[[#This Row],[Parc Millésime]]</f>
        <v>Rue des Frères Lumière</v>
      </c>
      <c r="W30" s="653"/>
      <c r="X30" s="655">
        <f>Tableau3[[#This Row],[5137018]]</f>
        <v>67170</v>
      </c>
      <c r="Y30" s="655" t="str">
        <f>Tableau3[[#This Row],[THILLOIS]]</f>
        <v>BRUMATH</v>
      </c>
      <c r="Z30" s="654" t="str">
        <f>'PARAMETRAGE FACTURATION'!$B$13</f>
        <v>facturesfournisseurs@pathe.fr</v>
      </c>
      <c r="AA30" s="654" t="str">
        <f>'PARAMETRAGE FACTURATION'!$B$14</f>
        <v>V1-Virement</v>
      </c>
      <c r="AB30" s="654" t="str">
        <f>'PARAMETRAGE FACTURATION'!$B$15</f>
        <v>4F - 45 Jours date facture</v>
      </c>
      <c r="AC30" s="655" t="str">
        <f>'PARAMETRAGE FACTURATION'!$B$19</f>
        <v>comptabilité.fournisseurs.cinemas@pathe.fr</v>
      </c>
      <c r="AD30" s="654" t="str">
        <f>'PARAMETRAGE FACTURATION'!$B$18</f>
        <v>comptabilité.fournisseurs.cinemas@pathe.fr</v>
      </c>
      <c r="AE30" s="655">
        <f>'PARAMETRAGE FACTURATION'!$B$22</f>
        <v>0</v>
      </c>
      <c r="AF30" s="655">
        <f>'PARAMETRAGE FACTURATION'!$B$23</f>
        <v>0</v>
      </c>
      <c r="AG30" s="656">
        <f>'PARAMETRAGE FACTURATION'!$B$24</f>
        <v>0</v>
      </c>
      <c r="AH30" s="655" t="str">
        <f>'PARAMETRAGE FACTURATION'!$B$25</f>
        <v>Email</v>
      </c>
      <c r="AI30" s="666" t="s">
        <v>619</v>
      </c>
      <c r="AJ30" s="596" t="s">
        <v>358</v>
      </c>
      <c r="AK30" s="596" t="s">
        <v>359</v>
      </c>
      <c r="AL30" s="322">
        <v>67170</v>
      </c>
      <c r="AM30" s="597" t="s">
        <v>360</v>
      </c>
      <c r="AN30" s="625" t="s">
        <v>361</v>
      </c>
      <c r="AO30" s="595" t="s">
        <v>620</v>
      </c>
      <c r="AP30" s="595"/>
      <c r="AQ30" s="599" t="s">
        <v>26</v>
      </c>
      <c r="AR30" s="597" t="s">
        <v>27</v>
      </c>
      <c r="AS30" s="600" t="s">
        <v>719</v>
      </c>
      <c r="AT30" s="668">
        <v>200301</v>
      </c>
      <c r="AU30" s="595"/>
      <c r="AV30" s="595" t="s">
        <v>729</v>
      </c>
      <c r="AW30" s="595" t="s">
        <v>730</v>
      </c>
      <c r="AX30" s="587">
        <v>4.2656936727272718</v>
      </c>
      <c r="AY30" s="587"/>
      <c r="AZ30" s="601" t="s">
        <v>553</v>
      </c>
      <c r="BA30" s="602" t="s">
        <v>127</v>
      </c>
      <c r="BB30" s="603" t="s">
        <v>554</v>
      </c>
      <c r="BC30" s="604"/>
      <c r="BD30" s="605">
        <v>1</v>
      </c>
      <c r="BE30" s="657" t="str">
        <f t="shared" si="2"/>
        <v>Unité / Mois</v>
      </c>
      <c r="BF30" s="657">
        <f>IFERROR(VLOOKUP(AV30&amp;" "&amp;AW30,'Tarifs Location &amp; Vente'!$A$3:$C$45,2,0),"à renseigner")</f>
        <v>35</v>
      </c>
      <c r="BG30" s="606" t="s">
        <v>556</v>
      </c>
      <c r="BH30" s="651" t="str">
        <f t="shared" si="3"/>
        <v>TAS</v>
      </c>
      <c r="BI30" s="604" t="s">
        <v>557</v>
      </c>
      <c r="BJ30" s="658" t="str">
        <f t="shared" si="4"/>
        <v/>
      </c>
      <c r="BK30" s="658">
        <v>80</v>
      </c>
      <c r="BL30" s="607"/>
      <c r="BM30" s="588">
        <v>0</v>
      </c>
      <c r="BN30" s="588">
        <v>0</v>
      </c>
      <c r="BO30" s="589">
        <v>52</v>
      </c>
      <c r="BP30" s="608" t="s">
        <v>558</v>
      </c>
      <c r="BQ30" s="607">
        <f>126.89-Tableau3[[#This Row],[0,00 €]]</f>
        <v>123.53</v>
      </c>
      <c r="BR30" s="609">
        <v>3.36</v>
      </c>
      <c r="BS30" s="609" t="s">
        <v>558</v>
      </c>
      <c r="BT30" s="659" cm="1">
        <f t="array" ref="BT30">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123.53</v>
      </c>
      <c r="BU30" s="611">
        <f t="array" ref="BU30">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3.36</v>
      </c>
      <c r="BV30" s="610"/>
      <c r="BW30" s="608" t="s">
        <v>720</v>
      </c>
      <c r="BX30" s="612" t="s">
        <v>541</v>
      </c>
      <c r="BY30" s="612" t="s">
        <v>731</v>
      </c>
      <c r="BZ30" s="612"/>
      <c r="CA30" s="613" t="s">
        <v>732</v>
      </c>
      <c r="CB30" s="613" t="s">
        <v>733</v>
      </c>
      <c r="CC30" s="614">
        <v>67590</v>
      </c>
      <c r="CD30" s="615" t="s">
        <v>734</v>
      </c>
      <c r="CE30" s="616"/>
      <c r="CF30" s="617"/>
      <c r="CG30" s="617"/>
      <c r="CH30" s="604"/>
      <c r="CI30" s="590"/>
      <c r="CJ30" s="616"/>
      <c r="CK30" s="617"/>
      <c r="CL30" s="617"/>
      <c r="CM30" s="618"/>
      <c r="CN30" s="619">
        <v>2080.8000000000002</v>
      </c>
      <c r="CO30" s="620"/>
      <c r="CP30" s="621"/>
      <c r="CQ30" s="622"/>
      <c r="CR30" s="627"/>
      <c r="CS30" s="322">
        <f>IFERROR(VLOOKUP($AW30,Données!$AB$3:$AC$64,2,FALSE),"")</f>
        <v>3</v>
      </c>
    </row>
    <row r="31" spans="1:97" s="181" customFormat="1" ht="24.75" hidden="1" customHeight="1">
      <c r="A31" s="626" t="s">
        <v>303</v>
      </c>
      <c r="B31" s="624" t="s">
        <v>540</v>
      </c>
      <c r="C31" s="322"/>
      <c r="D31" s="650">
        <f>IF('SYNTHESE DU CONTRAT'!$B$47="","",'SYNTHESE DU CONTRAT'!$B$47)</f>
        <v>45566</v>
      </c>
      <c r="E31" s="649" t="str">
        <f t="shared" si="1"/>
        <v>Actualisation administrative</v>
      </c>
      <c r="F31" s="593"/>
      <c r="G31" s="592"/>
      <c r="H31" s="594"/>
      <c r="I31" s="346" t="s">
        <v>380</v>
      </c>
      <c r="J31" s="693">
        <v>6648604343</v>
      </c>
      <c r="K31" s="651" t="str">
        <f>'PARAMETRAGE FACTURATION'!$B$17</f>
        <v>GCN - PATHE</v>
      </c>
      <c r="L31" s="596" t="s">
        <v>541</v>
      </c>
      <c r="M31" s="347" t="s">
        <v>630</v>
      </c>
      <c r="N31" s="347"/>
      <c r="O31" s="347" t="s">
        <v>631</v>
      </c>
      <c r="P31" s="347" t="s">
        <v>632</v>
      </c>
      <c r="Q31" s="347"/>
      <c r="R31" s="347"/>
      <c r="S31" s="652" t="str">
        <f>Tableau3[[#This Row],[444 567 127 00022]]</f>
        <v>444 567 127 00501</v>
      </c>
      <c r="T31" s="690" t="str">
        <f>Tableau3[[#This Row],[Gaumont Parc Millésime]]</f>
        <v>Pathé Cap Sud</v>
      </c>
      <c r="U31" s="690"/>
      <c r="V31" s="690" t="str">
        <f>Tableau3[[#This Row],[Parc Millésime]]</f>
        <v>175, Rue Pierre Seghers</v>
      </c>
      <c r="W31" s="653"/>
      <c r="X31" s="655">
        <f>Tableau3[[#This Row],[5137018]]</f>
        <v>84085</v>
      </c>
      <c r="Y31" s="655" t="str">
        <f>Tableau3[[#This Row],[THILLOIS]]</f>
        <v>AVIGNON</v>
      </c>
      <c r="Z31" s="654" t="str">
        <f>'PARAMETRAGE FACTURATION'!$B$13</f>
        <v>facturesfournisseurs@pathe.fr</v>
      </c>
      <c r="AA31" s="654" t="str">
        <f>'PARAMETRAGE FACTURATION'!$B$14</f>
        <v>V1-Virement</v>
      </c>
      <c r="AB31" s="654" t="str">
        <f>'PARAMETRAGE FACTURATION'!$B$15</f>
        <v>4F - 45 Jours date facture</v>
      </c>
      <c r="AC31" s="655" t="str">
        <f>'PARAMETRAGE FACTURATION'!$B$19</f>
        <v>comptabilité.fournisseurs.cinemas@pathe.fr</v>
      </c>
      <c r="AD31" s="654" t="str">
        <f>'PARAMETRAGE FACTURATION'!$B$18</f>
        <v>comptabilité.fournisseurs.cinemas@pathe.fr</v>
      </c>
      <c r="AE31" s="655">
        <f>'PARAMETRAGE FACTURATION'!$B$22</f>
        <v>0</v>
      </c>
      <c r="AF31" s="655">
        <f>'PARAMETRAGE FACTURATION'!$B$23</f>
        <v>0</v>
      </c>
      <c r="AG31" s="656">
        <f>'PARAMETRAGE FACTURATION'!$B$24</f>
        <v>0</v>
      </c>
      <c r="AH31" s="655" t="str">
        <f>'PARAMETRAGE FACTURATION'!$B$25</f>
        <v>Email</v>
      </c>
      <c r="AI31" s="666" t="s">
        <v>633</v>
      </c>
      <c r="AJ31" s="596" t="s">
        <v>304</v>
      </c>
      <c r="AK31" s="596" t="s">
        <v>305</v>
      </c>
      <c r="AL31" s="322">
        <v>84085</v>
      </c>
      <c r="AM31" s="597" t="s">
        <v>306</v>
      </c>
      <c r="AN31" s="625" t="s">
        <v>307</v>
      </c>
      <c r="AO31" s="595" t="s">
        <v>568</v>
      </c>
      <c r="AP31" s="595"/>
      <c r="AQ31" s="599" t="s">
        <v>26</v>
      </c>
      <c r="AR31" s="597" t="s">
        <v>27</v>
      </c>
      <c r="AS31" s="600" t="s">
        <v>719</v>
      </c>
      <c r="AT31" s="668">
        <v>200301</v>
      </c>
      <c r="AU31" s="595"/>
      <c r="AV31" s="595" t="s">
        <v>551</v>
      </c>
      <c r="AW31" s="595" t="s">
        <v>709</v>
      </c>
      <c r="AX31" s="587">
        <v>6.2551047272727276</v>
      </c>
      <c r="AY31" s="587"/>
      <c r="AZ31" s="601" t="s">
        <v>553</v>
      </c>
      <c r="BA31" s="602" t="s">
        <v>127</v>
      </c>
      <c r="BB31" s="603" t="s">
        <v>554</v>
      </c>
      <c r="BC31" s="604"/>
      <c r="BD31" s="605">
        <v>1</v>
      </c>
      <c r="BE31" s="657" t="str">
        <f t="shared" si="2"/>
        <v>Unité / Mois</v>
      </c>
      <c r="BF31" s="657">
        <f>IFERROR(VLOOKUP(AV31&amp;" "&amp;AW31,'Tarifs Location &amp; Vente'!$A$3:$C$45,2,0),"à renseigner")</f>
        <v>8</v>
      </c>
      <c r="BG31" s="606" t="s">
        <v>556</v>
      </c>
      <c r="BH31" s="651" t="str">
        <f t="shared" si="3"/>
        <v>TAS</v>
      </c>
      <c r="BI31" s="604" t="s">
        <v>557</v>
      </c>
      <c r="BJ31" s="658" t="str">
        <f t="shared" si="4"/>
        <v/>
      </c>
      <c r="BK31" s="658">
        <v>80</v>
      </c>
      <c r="BL31" s="607"/>
      <c r="BM31" s="588">
        <v>9</v>
      </c>
      <c r="BN31" s="588">
        <v>2.27</v>
      </c>
      <c r="BO31" s="589">
        <v>119</v>
      </c>
      <c r="BP31" s="608" t="s">
        <v>558</v>
      </c>
      <c r="BQ31" s="607">
        <f>11.22-Tableau3[[#This Row],[0,00 €]]</f>
        <v>10.06</v>
      </c>
      <c r="BR31" s="609">
        <v>1.1599999999999999</v>
      </c>
      <c r="BS31" s="609" t="s">
        <v>558</v>
      </c>
      <c r="BT31" s="659" cm="1">
        <f t="array" ref="BT31">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10.06</v>
      </c>
      <c r="BU31" s="611">
        <f t="array" ref="BU31">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1.1599999999999999</v>
      </c>
      <c r="BV31" s="610"/>
      <c r="BW31" s="608" t="s">
        <v>720</v>
      </c>
      <c r="BX31" s="612" t="s">
        <v>541</v>
      </c>
      <c r="BY31" s="612" t="s">
        <v>735</v>
      </c>
      <c r="BZ31" s="612"/>
      <c r="CA31" s="613" t="s">
        <v>736</v>
      </c>
      <c r="CB31" s="613" t="s">
        <v>636</v>
      </c>
      <c r="CC31" s="614">
        <v>84270</v>
      </c>
      <c r="CD31" s="615" t="s">
        <v>637</v>
      </c>
      <c r="CE31" s="616"/>
      <c r="CF31" s="617"/>
      <c r="CG31" s="617"/>
      <c r="CH31" s="604"/>
      <c r="CI31" s="590"/>
      <c r="CJ31" s="616"/>
      <c r="CK31" s="617"/>
      <c r="CL31" s="617"/>
      <c r="CM31" s="618"/>
      <c r="CN31" s="619">
        <v>166.38000000000002</v>
      </c>
      <c r="CO31" s="620"/>
      <c r="CP31" s="621"/>
      <c r="CQ31" s="622"/>
      <c r="CR31" s="627"/>
      <c r="CS31" s="322">
        <f>IFERROR(VLOOKUP($AW31,Données!$AB$3:$AC$64,2,FALSE),"")</f>
        <v>0.66</v>
      </c>
    </row>
    <row r="32" spans="1:97" s="181" customFormat="1" ht="24.75" hidden="1" customHeight="1">
      <c r="A32" s="626" t="s">
        <v>303</v>
      </c>
      <c r="B32" s="624" t="s">
        <v>540</v>
      </c>
      <c r="C32" s="322"/>
      <c r="D32" s="650">
        <f>IF('SYNTHESE DU CONTRAT'!$B$47="","",'SYNTHESE DU CONTRAT'!$B$47)</f>
        <v>45566</v>
      </c>
      <c r="E32" s="649" t="str">
        <f t="shared" si="1"/>
        <v>Actualisation administrative</v>
      </c>
      <c r="F32" s="593"/>
      <c r="G32" s="592"/>
      <c r="H32" s="594"/>
      <c r="I32" s="346" t="s">
        <v>380</v>
      </c>
      <c r="J32" s="693">
        <v>7248224322</v>
      </c>
      <c r="K32" s="651" t="str">
        <f>'PARAMETRAGE FACTURATION'!$B$17</f>
        <v>GCN - PATHE</v>
      </c>
      <c r="L32" s="596" t="s">
        <v>541</v>
      </c>
      <c r="M32" s="347" t="s">
        <v>638</v>
      </c>
      <c r="N32" s="347"/>
      <c r="O32" s="347" t="s">
        <v>639</v>
      </c>
      <c r="P32" s="347" t="s">
        <v>640</v>
      </c>
      <c r="Q32" s="347"/>
      <c r="R32" s="347"/>
      <c r="S32" s="652" t="str">
        <f>Tableau3[[#This Row],[444 567 127 00022]]</f>
        <v>444 567 127 00139</v>
      </c>
      <c r="T32" s="690" t="str">
        <f>Tableau3[[#This Row],[Gaumont Parc Millésime]]</f>
        <v>Pathé Carré de Soie</v>
      </c>
      <c r="U32" s="690"/>
      <c r="V32" s="690" t="str">
        <f>Tableau3[[#This Row],[Parc Millésime]]</f>
        <v>2 rue Jacquard</v>
      </c>
      <c r="W32" s="653"/>
      <c r="X32" s="655">
        <f>Tableau3[[#This Row],[5137018]]</f>
        <v>69120</v>
      </c>
      <c r="Y32" s="655" t="str">
        <f>Tableau3[[#This Row],[THILLOIS]]</f>
        <v>VAULX EN VELIN</v>
      </c>
      <c r="Z32" s="654" t="str">
        <f>'PARAMETRAGE FACTURATION'!$B$13</f>
        <v>facturesfournisseurs@pathe.fr</v>
      </c>
      <c r="AA32" s="654" t="str">
        <f>'PARAMETRAGE FACTURATION'!$B$14</f>
        <v>V1-Virement</v>
      </c>
      <c r="AB32" s="654" t="str">
        <f>'PARAMETRAGE FACTURATION'!$B$15</f>
        <v>4F - 45 Jours date facture</v>
      </c>
      <c r="AC32" s="655" t="str">
        <f>'PARAMETRAGE FACTURATION'!$B$19</f>
        <v>comptabilité.fournisseurs.cinemas@pathe.fr</v>
      </c>
      <c r="AD32" s="654" t="str">
        <f>'PARAMETRAGE FACTURATION'!$B$18</f>
        <v>comptabilité.fournisseurs.cinemas@pathe.fr</v>
      </c>
      <c r="AE32" s="655">
        <f>'PARAMETRAGE FACTURATION'!$B$22</f>
        <v>0</v>
      </c>
      <c r="AF32" s="655">
        <f>'PARAMETRAGE FACTURATION'!$B$23</f>
        <v>0</v>
      </c>
      <c r="AG32" s="656">
        <f>'PARAMETRAGE FACTURATION'!$B$24</f>
        <v>0</v>
      </c>
      <c r="AH32" s="655" t="str">
        <f>'PARAMETRAGE FACTURATION'!$B$25</f>
        <v>Email</v>
      </c>
      <c r="AI32" s="666" t="s">
        <v>641</v>
      </c>
      <c r="AJ32" s="596" t="s">
        <v>310</v>
      </c>
      <c r="AK32" s="596" t="s">
        <v>311</v>
      </c>
      <c r="AL32" s="322">
        <v>69120</v>
      </c>
      <c r="AM32" s="597" t="s">
        <v>312</v>
      </c>
      <c r="AN32" s="625" t="s">
        <v>313</v>
      </c>
      <c r="AO32" s="595" t="s">
        <v>614</v>
      </c>
      <c r="AP32" s="595"/>
      <c r="AQ32" s="599" t="s">
        <v>26</v>
      </c>
      <c r="AR32" s="597" t="s">
        <v>27</v>
      </c>
      <c r="AS32" s="600" t="s">
        <v>719</v>
      </c>
      <c r="AT32" s="668">
        <v>200301</v>
      </c>
      <c r="AU32" s="595"/>
      <c r="AV32" s="595" t="s">
        <v>551</v>
      </c>
      <c r="AW32" s="595" t="s">
        <v>552</v>
      </c>
      <c r="AX32" s="587">
        <v>12.233022545454544</v>
      </c>
      <c r="AY32" s="587"/>
      <c r="AZ32" s="601" t="s">
        <v>553</v>
      </c>
      <c r="BA32" s="602" t="s">
        <v>127</v>
      </c>
      <c r="BB32" s="603" t="s">
        <v>554</v>
      </c>
      <c r="BC32" s="604"/>
      <c r="BD32" s="605">
        <v>2</v>
      </c>
      <c r="BE32" s="657" t="str">
        <f t="shared" si="2"/>
        <v>Unité / Mois</v>
      </c>
      <c r="BF32" s="657">
        <f>IFERROR(VLOOKUP(AV32&amp;" "&amp;AW32,'Tarifs Location &amp; Vente'!$A$3:$C$45,2,0),"à renseigner")</f>
        <v>8.4</v>
      </c>
      <c r="BG32" s="606" t="s">
        <v>556</v>
      </c>
      <c r="BH32" s="651" t="str">
        <f t="shared" si="3"/>
        <v>TAS</v>
      </c>
      <c r="BI32" s="604" t="s">
        <v>557</v>
      </c>
      <c r="BJ32" s="658" t="str">
        <f t="shared" si="4"/>
        <v/>
      </c>
      <c r="BK32" s="658">
        <v>80</v>
      </c>
      <c r="BL32" s="607"/>
      <c r="BM32" s="588">
        <v>20</v>
      </c>
      <c r="BN32" s="588">
        <v>2.27</v>
      </c>
      <c r="BO32" s="589">
        <v>100</v>
      </c>
      <c r="BP32" s="608" t="s">
        <v>558</v>
      </c>
      <c r="BQ32" s="607">
        <f>13.43-Tableau3[[#This Row],[0,00 €]]</f>
        <v>9.86</v>
      </c>
      <c r="BR32" s="609">
        <v>3.57</v>
      </c>
      <c r="BS32" s="609" t="s">
        <v>558</v>
      </c>
      <c r="BT32" s="659" cm="1">
        <f t="array" ref="BT32">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9.86</v>
      </c>
      <c r="BU32" s="611">
        <f t="array" ref="BU32">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32" s="610"/>
      <c r="BW32" s="608" t="s">
        <v>655</v>
      </c>
      <c r="BX32" s="612" t="s">
        <v>553</v>
      </c>
      <c r="BY32" s="612" t="s">
        <v>725</v>
      </c>
      <c r="BZ32" s="612"/>
      <c r="CA32" s="613" t="s">
        <v>726</v>
      </c>
      <c r="CB32" s="613" t="s">
        <v>727</v>
      </c>
      <c r="CC32" s="614">
        <v>69190</v>
      </c>
      <c r="CD32" s="615" t="s">
        <v>728</v>
      </c>
      <c r="CE32" s="616"/>
      <c r="CF32" s="617"/>
      <c r="CG32" s="617"/>
      <c r="CH32" s="604"/>
      <c r="CI32" s="590"/>
      <c r="CJ32" s="616"/>
      <c r="CK32" s="617"/>
      <c r="CL32" s="617"/>
      <c r="CM32" s="618"/>
      <c r="CN32" s="619">
        <v>348.09599999999995</v>
      </c>
      <c r="CO32" s="620"/>
      <c r="CP32" s="621"/>
      <c r="CQ32" s="622"/>
      <c r="CR32" s="627"/>
      <c r="CS32" s="322">
        <f>IFERROR(VLOOKUP($AW32,Données!$AB$3:$AC$64,2,FALSE),"")</f>
        <v>0.77</v>
      </c>
    </row>
    <row r="33" spans="1:97" s="181" customFormat="1" ht="24.75" hidden="1" customHeight="1">
      <c r="A33" s="626" t="s">
        <v>374</v>
      </c>
      <c r="B33" s="624" t="s">
        <v>540</v>
      </c>
      <c r="C33" s="322"/>
      <c r="D33" s="650">
        <f>IF('SYNTHESE DU CONTRAT'!$B$47="","",'SYNTHESE DU CONTRAT'!$B$47)</f>
        <v>45566</v>
      </c>
      <c r="E33" s="649" t="str">
        <f t="shared" si="1"/>
        <v>Déploiement opérationnel et administratif</v>
      </c>
      <c r="F33" s="593"/>
      <c r="G33" s="592"/>
      <c r="H33" s="594"/>
      <c r="I33" s="346" t="s">
        <v>380</v>
      </c>
      <c r="J33" s="693" t="s">
        <v>568</v>
      </c>
      <c r="K33" s="651" t="str">
        <f>'PARAMETRAGE FACTURATION'!$B$17</f>
        <v>GCN - PATHE</v>
      </c>
      <c r="L33" s="596" t="s">
        <v>541</v>
      </c>
      <c r="M33" s="347" t="s">
        <v>642</v>
      </c>
      <c r="N33" s="347"/>
      <c r="O33" s="347" t="s">
        <v>643</v>
      </c>
      <c r="P33" s="347" t="s">
        <v>644</v>
      </c>
      <c r="Q33" s="347"/>
      <c r="R33" s="347"/>
      <c r="S33" s="652" t="str">
        <f>Tableau3[[#This Row],[444 567 127 00022]]</f>
        <v>444 567 127 00485</v>
      </c>
      <c r="T33" s="690" t="str">
        <f>Tableau3[[#This Row],[Gaumont Parc Millésime]]</f>
        <v>Pathé Conflans</v>
      </c>
      <c r="U33" s="690"/>
      <c r="V33" s="690" t="str">
        <f>Tableau3[[#This Row],[Parc Millésime]]</f>
        <v>9 Rue de l'Hautil - ZA Les Boutries</v>
      </c>
      <c r="W33" s="653"/>
      <c r="X33" s="655">
        <f>Tableau3[[#This Row],[5137018]]</f>
        <v>78700</v>
      </c>
      <c r="Y33" s="655" t="str">
        <f>Tableau3[[#This Row],[THILLOIS]]</f>
        <v>CONFLANS STE HONORINE</v>
      </c>
      <c r="Z33" s="654" t="str">
        <f>'PARAMETRAGE FACTURATION'!$B$13</f>
        <v>facturesfournisseurs@pathe.fr</v>
      </c>
      <c r="AA33" s="654" t="str">
        <f>'PARAMETRAGE FACTURATION'!$B$14</f>
        <v>V1-Virement</v>
      </c>
      <c r="AB33" s="654" t="str">
        <f>'PARAMETRAGE FACTURATION'!$B$15</f>
        <v>4F - 45 Jours date facture</v>
      </c>
      <c r="AC33" s="655" t="str">
        <f>'PARAMETRAGE FACTURATION'!$B$19</f>
        <v>comptabilité.fournisseurs.cinemas@pathe.fr</v>
      </c>
      <c r="AD33" s="654" t="str">
        <f>'PARAMETRAGE FACTURATION'!$B$18</f>
        <v>comptabilité.fournisseurs.cinemas@pathe.fr</v>
      </c>
      <c r="AE33" s="655">
        <f>'PARAMETRAGE FACTURATION'!$B$22</f>
        <v>0</v>
      </c>
      <c r="AF33" s="655">
        <f>'PARAMETRAGE FACTURATION'!$B$23</f>
        <v>0</v>
      </c>
      <c r="AG33" s="656">
        <f>'PARAMETRAGE FACTURATION'!$B$24</f>
        <v>0</v>
      </c>
      <c r="AH33" s="655" t="str">
        <f>'PARAMETRAGE FACTURATION'!$B$25</f>
        <v>Email</v>
      </c>
      <c r="AI33" s="666" t="s">
        <v>645</v>
      </c>
      <c r="AJ33" s="596" t="s">
        <v>375</v>
      </c>
      <c r="AK33" s="596" t="s">
        <v>376</v>
      </c>
      <c r="AL33" s="322">
        <v>78700</v>
      </c>
      <c r="AM33" s="597" t="s">
        <v>377</v>
      </c>
      <c r="AN33" s="625" t="s">
        <v>378</v>
      </c>
      <c r="AO33" s="595" t="s">
        <v>646</v>
      </c>
      <c r="AP33" s="595"/>
      <c r="AQ33" s="599" t="s">
        <v>26</v>
      </c>
      <c r="AR33" s="597" t="s">
        <v>27</v>
      </c>
      <c r="AS33" s="600" t="s">
        <v>719</v>
      </c>
      <c r="AT33" s="668">
        <v>200301</v>
      </c>
      <c r="AU33" s="595"/>
      <c r="AV33" s="595" t="s">
        <v>551</v>
      </c>
      <c r="AW33" s="595" t="s">
        <v>552</v>
      </c>
      <c r="AX33" s="587">
        <v>10.868930509090907</v>
      </c>
      <c r="AY33" s="587"/>
      <c r="AZ33" s="601" t="s">
        <v>541</v>
      </c>
      <c r="BA33" s="602" t="s">
        <v>129</v>
      </c>
      <c r="BB33" s="603" t="s">
        <v>554</v>
      </c>
      <c r="BC33" s="604"/>
      <c r="BD33" s="605">
        <v>2</v>
      </c>
      <c r="BE33" s="657" t="str">
        <f t="shared" si="2"/>
        <v>Unité / Mois</v>
      </c>
      <c r="BF33" s="657">
        <f>IFERROR(VLOOKUP(AV33&amp;" "&amp;AW33,'Tarifs Location &amp; Vente'!$A$3:$C$45,2,0),"à renseigner")</f>
        <v>8.4</v>
      </c>
      <c r="BG33" s="606" t="s">
        <v>556</v>
      </c>
      <c r="BH33" s="651" t="str">
        <f t="shared" si="3"/>
        <v>TAS</v>
      </c>
      <c r="BI33" s="604" t="s">
        <v>557</v>
      </c>
      <c r="BJ33" s="658" t="str">
        <f t="shared" si="4"/>
        <v/>
      </c>
      <c r="BK33" s="658">
        <v>80</v>
      </c>
      <c r="BL33" s="607"/>
      <c r="BM33" s="588">
        <v>16.5</v>
      </c>
      <c r="BN33" s="588">
        <v>3</v>
      </c>
      <c r="BO33" s="589">
        <v>89</v>
      </c>
      <c r="BP33" s="608" t="s">
        <v>558</v>
      </c>
      <c r="BQ33" s="607">
        <f>9.85-Tableau3[[#This Row],[0,00 €]]</f>
        <v>8.99</v>
      </c>
      <c r="BR33" s="609">
        <v>0.86</v>
      </c>
      <c r="BS33" s="609" t="s">
        <v>558</v>
      </c>
      <c r="BT33" s="659" cm="1">
        <f t="array" ref="BT33">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8.99</v>
      </c>
      <c r="BU33" s="611">
        <f t="array" ref="BU33">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0.86</v>
      </c>
      <c r="BV33" s="610"/>
      <c r="BW33" s="608" t="s">
        <v>720</v>
      </c>
      <c r="BX33" s="612" t="s">
        <v>541</v>
      </c>
      <c r="BY33" s="612" t="s">
        <v>568</v>
      </c>
      <c r="BZ33" s="612"/>
      <c r="CA33" s="613" t="s">
        <v>737</v>
      </c>
      <c r="CB33" s="613" t="s">
        <v>568</v>
      </c>
      <c r="CC33" s="614" t="s">
        <v>568</v>
      </c>
      <c r="CD33" s="615" t="s">
        <v>568</v>
      </c>
      <c r="CE33" s="616"/>
      <c r="CF33" s="617"/>
      <c r="CG33" s="617"/>
      <c r="CH33" s="604"/>
      <c r="CI33" s="590"/>
      <c r="CJ33" s="616"/>
      <c r="CK33" s="617"/>
      <c r="CL33" s="617"/>
      <c r="CM33" s="618"/>
      <c r="CN33" s="619">
        <v>348.09599999999995</v>
      </c>
      <c r="CO33" s="620"/>
      <c r="CP33" s="621"/>
      <c r="CQ33" s="622"/>
      <c r="CR33" s="627"/>
      <c r="CS33" s="322">
        <f>IFERROR(VLOOKUP($AW33,Données!$AB$3:$AC$64,2,FALSE),"")</f>
        <v>0.77</v>
      </c>
    </row>
    <row r="34" spans="1:97" s="181" customFormat="1" ht="24.75" hidden="1" customHeight="1">
      <c r="A34" s="626" t="s">
        <v>303</v>
      </c>
      <c r="B34" s="624" t="s">
        <v>540</v>
      </c>
      <c r="C34" s="322"/>
      <c r="D34" s="650">
        <f>IF('SYNTHESE DU CONTRAT'!$B$47="","",'SYNTHESE DU CONTRAT'!$B$47)</f>
        <v>45566</v>
      </c>
      <c r="E34" s="649" t="str">
        <f t="shared" si="1"/>
        <v>Déploiement opérationnel et administratif</v>
      </c>
      <c r="F34" s="593"/>
      <c r="G34" s="592"/>
      <c r="H34" s="594"/>
      <c r="I34" s="346" t="s">
        <v>380</v>
      </c>
      <c r="J34" s="693" t="s">
        <v>568</v>
      </c>
      <c r="K34" s="651" t="str">
        <f>'PARAMETRAGE FACTURATION'!$B$17</f>
        <v>GCN - PATHE</v>
      </c>
      <c r="L34" s="596" t="s">
        <v>541</v>
      </c>
      <c r="M34" s="347" t="s">
        <v>649</v>
      </c>
      <c r="N34" s="347"/>
      <c r="O34" s="347" t="s">
        <v>643</v>
      </c>
      <c r="P34" s="347" t="s">
        <v>650</v>
      </c>
      <c r="Q34" s="347" t="s">
        <v>651</v>
      </c>
      <c r="R34" s="347" t="s">
        <v>652</v>
      </c>
      <c r="S34" s="652" t="str">
        <f>Tableau3[[#This Row],[444 567 127 00022]]</f>
        <v>444 567 127 00568</v>
      </c>
      <c r="T34" s="690" t="str">
        <f>Tableau3[[#This Row],[Gaumont Parc Millésime]]</f>
        <v>Pathé La Valette</v>
      </c>
      <c r="U34" s="690"/>
      <c r="V34" s="690" t="str">
        <f>Tableau3[[#This Row],[Parc Millésime]]</f>
        <v>300, Avenue de l'Université</v>
      </c>
      <c r="W34" s="653"/>
      <c r="X34" s="655">
        <f>Tableau3[[#This Row],[5137018]]</f>
        <v>83160</v>
      </c>
      <c r="Y34" s="655" t="str">
        <f>Tableau3[[#This Row],[THILLOIS]]</f>
        <v>LA VALETTE DU VAR</v>
      </c>
      <c r="Z34" s="654" t="str">
        <f>'PARAMETRAGE FACTURATION'!$B$13</f>
        <v>facturesfournisseurs@pathe.fr</v>
      </c>
      <c r="AA34" s="654" t="str">
        <f>'PARAMETRAGE FACTURATION'!$B$14</f>
        <v>V1-Virement</v>
      </c>
      <c r="AB34" s="654" t="str">
        <f>'PARAMETRAGE FACTURATION'!$B$15</f>
        <v>4F - 45 Jours date facture</v>
      </c>
      <c r="AC34" s="655" t="str">
        <f>'PARAMETRAGE FACTURATION'!$B$19</f>
        <v>comptabilité.fournisseurs.cinemas@pathe.fr</v>
      </c>
      <c r="AD34" s="654" t="str">
        <f>'PARAMETRAGE FACTURATION'!$B$18</f>
        <v>comptabilité.fournisseurs.cinemas@pathe.fr</v>
      </c>
      <c r="AE34" s="655">
        <f>'PARAMETRAGE FACTURATION'!$B$22</f>
        <v>0</v>
      </c>
      <c r="AF34" s="655">
        <f>'PARAMETRAGE FACTURATION'!$B$23</f>
        <v>0</v>
      </c>
      <c r="AG34" s="656">
        <f>'PARAMETRAGE FACTURATION'!$B$24</f>
        <v>0</v>
      </c>
      <c r="AH34" s="655" t="str">
        <f>'PARAMETRAGE FACTURATION'!$B$25</f>
        <v>Email</v>
      </c>
      <c r="AI34" s="666" t="s">
        <v>653</v>
      </c>
      <c r="AJ34" s="596" t="s">
        <v>315</v>
      </c>
      <c r="AK34" s="596" t="s">
        <v>316</v>
      </c>
      <c r="AL34" s="322">
        <v>83160</v>
      </c>
      <c r="AM34" s="597" t="s">
        <v>317</v>
      </c>
      <c r="AN34" s="625" t="s">
        <v>318</v>
      </c>
      <c r="AO34" s="595" t="s">
        <v>654</v>
      </c>
      <c r="AP34" s="595"/>
      <c r="AQ34" s="599" t="s">
        <v>26</v>
      </c>
      <c r="AR34" s="597" t="s">
        <v>27</v>
      </c>
      <c r="AS34" s="600" t="s">
        <v>719</v>
      </c>
      <c r="AT34" s="668">
        <v>200301</v>
      </c>
      <c r="AU34" s="595"/>
      <c r="AV34" s="595" t="s">
        <v>551</v>
      </c>
      <c r="AW34" s="595" t="s">
        <v>552</v>
      </c>
      <c r="AX34" s="587">
        <v>11.785567745454545</v>
      </c>
      <c r="AY34" s="587"/>
      <c r="AZ34" s="601" t="s">
        <v>541</v>
      </c>
      <c r="BA34" s="602" t="s">
        <v>129</v>
      </c>
      <c r="BB34" s="603" t="s">
        <v>554</v>
      </c>
      <c r="BC34" s="604"/>
      <c r="BD34" s="605">
        <v>2</v>
      </c>
      <c r="BE34" s="657" t="str">
        <f t="shared" si="2"/>
        <v>Unité / Mois</v>
      </c>
      <c r="BF34" s="657">
        <f>IFERROR(VLOOKUP(AV34&amp;" "&amp;AW34,'Tarifs Location &amp; Vente'!$A$3:$C$45,2,0),"à renseigner")</f>
        <v>8.4</v>
      </c>
      <c r="BG34" s="606" t="s">
        <v>556</v>
      </c>
      <c r="BH34" s="651" t="str">
        <f t="shared" si="3"/>
        <v>TAS</v>
      </c>
      <c r="BI34" s="604" t="s">
        <v>557</v>
      </c>
      <c r="BJ34" s="658" t="str">
        <f t="shared" si="4"/>
        <v/>
      </c>
      <c r="BK34" s="658">
        <v>80</v>
      </c>
      <c r="BL34" s="607"/>
      <c r="BM34" s="588">
        <v>14</v>
      </c>
      <c r="BN34" s="588">
        <v>2.27</v>
      </c>
      <c r="BO34" s="589">
        <v>96</v>
      </c>
      <c r="BP34" s="608" t="s">
        <v>558</v>
      </c>
      <c r="BQ34" s="607">
        <f>15.03-Tableau3[[#This Row],[0,00 €]]</f>
        <v>11.459999999999999</v>
      </c>
      <c r="BR34" s="609">
        <v>3.57</v>
      </c>
      <c r="BS34" s="609" t="s">
        <v>558</v>
      </c>
      <c r="BT34" s="659" cm="1">
        <f t="array" ref="BT34">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11.459999999999999</v>
      </c>
      <c r="BU34" s="611">
        <f t="array" ref="BU34">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34" s="610"/>
      <c r="BW34" s="608" t="s">
        <v>655</v>
      </c>
      <c r="BX34" s="612" t="s">
        <v>553</v>
      </c>
      <c r="BY34" s="612" t="s">
        <v>568</v>
      </c>
      <c r="BZ34" s="612"/>
      <c r="CA34" s="613" t="s">
        <v>656</v>
      </c>
      <c r="CB34" s="613" t="s">
        <v>657</v>
      </c>
      <c r="CC34" s="614">
        <v>83500</v>
      </c>
      <c r="CD34" s="615" t="s">
        <v>658</v>
      </c>
      <c r="CE34" s="616"/>
      <c r="CF34" s="617"/>
      <c r="CG34" s="617"/>
      <c r="CH34" s="604"/>
      <c r="CI34" s="590"/>
      <c r="CJ34" s="616"/>
      <c r="CK34" s="617"/>
      <c r="CL34" s="617"/>
      <c r="CM34" s="618"/>
      <c r="CN34" s="619">
        <v>348.09599999999995</v>
      </c>
      <c r="CO34" s="620"/>
      <c r="CP34" s="621"/>
      <c r="CQ34" s="622"/>
      <c r="CR34" s="627"/>
      <c r="CS34" s="322">
        <f>IFERROR(VLOOKUP($AW34,Données!$AB$3:$AC$64,2,FALSE),"")</f>
        <v>0.77</v>
      </c>
    </row>
    <row r="35" spans="1:97" s="181" customFormat="1" ht="24.75" hidden="1" customHeight="1">
      <c r="A35" s="626" t="s">
        <v>363</v>
      </c>
      <c r="B35" s="624" t="s">
        <v>540</v>
      </c>
      <c r="C35" s="322"/>
      <c r="D35" s="650">
        <f>IF('SYNTHESE DU CONTRAT'!$B$47="","",'SYNTHESE DU CONTRAT'!$B$47)</f>
        <v>45566</v>
      </c>
      <c r="E35" s="649" t="str">
        <f t="shared" si="1"/>
        <v>Actualisation administrative</v>
      </c>
      <c r="F35" s="593"/>
      <c r="G35" s="592"/>
      <c r="H35" s="594"/>
      <c r="I35" s="346" t="s">
        <v>380</v>
      </c>
      <c r="J35" s="693">
        <v>7055161054</v>
      </c>
      <c r="K35" s="651" t="str">
        <f>'PARAMETRAGE FACTURATION'!$B$17</f>
        <v>GCN - PATHE</v>
      </c>
      <c r="L35" s="596" t="s">
        <v>541</v>
      </c>
      <c r="M35" s="347" t="s">
        <v>659</v>
      </c>
      <c r="N35" s="347"/>
      <c r="O35" s="347" t="s">
        <v>660</v>
      </c>
      <c r="P35" s="347" t="s">
        <v>661</v>
      </c>
      <c r="Q35" s="347"/>
      <c r="R35" s="347"/>
      <c r="S35" s="652" t="str">
        <f>Tableau3[[#This Row],[444 567 127 00022]]</f>
        <v>444 567 127 00493</v>
      </c>
      <c r="T35" s="690" t="str">
        <f>Tableau3[[#This Row],[Gaumont Parc Millésime]]</f>
        <v>Pathé Liévin</v>
      </c>
      <c r="U35" s="690"/>
      <c r="V35" s="690" t="str">
        <f>Tableau3[[#This Row],[Parc Millésime]]</f>
        <v>rue François Courtin</v>
      </c>
      <c r="W35" s="653"/>
      <c r="X35" s="655">
        <f>Tableau3[[#This Row],[5137018]]</f>
        <v>62800</v>
      </c>
      <c r="Y35" s="655" t="str">
        <f>Tableau3[[#This Row],[THILLOIS]]</f>
        <v>LIEVIN</v>
      </c>
      <c r="Z35" s="654" t="str">
        <f>'PARAMETRAGE FACTURATION'!$B$13</f>
        <v>facturesfournisseurs@pathe.fr</v>
      </c>
      <c r="AA35" s="654" t="str">
        <f>'PARAMETRAGE FACTURATION'!$B$14</f>
        <v>V1-Virement</v>
      </c>
      <c r="AB35" s="654" t="str">
        <f>'PARAMETRAGE FACTURATION'!$B$15</f>
        <v>4F - 45 Jours date facture</v>
      </c>
      <c r="AC35" s="655" t="str">
        <f>'PARAMETRAGE FACTURATION'!$B$19</f>
        <v>comptabilité.fournisseurs.cinemas@pathe.fr</v>
      </c>
      <c r="AD35" s="654" t="str">
        <f>'PARAMETRAGE FACTURATION'!$B$18</f>
        <v>comptabilité.fournisseurs.cinemas@pathe.fr</v>
      </c>
      <c r="AE35" s="655">
        <f>'PARAMETRAGE FACTURATION'!$B$22</f>
        <v>0</v>
      </c>
      <c r="AF35" s="655">
        <f>'PARAMETRAGE FACTURATION'!$B$23</f>
        <v>0</v>
      </c>
      <c r="AG35" s="656">
        <f>'PARAMETRAGE FACTURATION'!$B$24</f>
        <v>0</v>
      </c>
      <c r="AH35" s="655" t="str">
        <f>'PARAMETRAGE FACTURATION'!$B$25</f>
        <v>Email</v>
      </c>
      <c r="AI35" s="666" t="s">
        <v>662</v>
      </c>
      <c r="AJ35" s="596" t="s">
        <v>369</v>
      </c>
      <c r="AK35" s="596" t="s">
        <v>370</v>
      </c>
      <c r="AL35" s="322">
        <v>62800</v>
      </c>
      <c r="AM35" s="597" t="s">
        <v>371</v>
      </c>
      <c r="AN35" s="625" t="s">
        <v>372</v>
      </c>
      <c r="AO35" s="595" t="s">
        <v>663</v>
      </c>
      <c r="AP35" s="595"/>
      <c r="AQ35" s="599" t="s">
        <v>26</v>
      </c>
      <c r="AR35" s="597" t="s">
        <v>27</v>
      </c>
      <c r="AS35" s="600" t="s">
        <v>719</v>
      </c>
      <c r="AT35" s="668">
        <v>200301</v>
      </c>
      <c r="AU35" s="595"/>
      <c r="AV35" s="595" t="s">
        <v>551</v>
      </c>
      <c r="AW35" s="595" t="s">
        <v>552</v>
      </c>
      <c r="AX35" s="587">
        <v>4.0496200363636357</v>
      </c>
      <c r="AY35" s="587"/>
      <c r="AZ35" s="601" t="s">
        <v>553</v>
      </c>
      <c r="BA35" s="602" t="s">
        <v>127</v>
      </c>
      <c r="BB35" s="603" t="s">
        <v>554</v>
      </c>
      <c r="BC35" s="604"/>
      <c r="BD35" s="605">
        <v>1</v>
      </c>
      <c r="BE35" s="657" t="str">
        <f t="shared" si="2"/>
        <v>Unité / Mois</v>
      </c>
      <c r="BF35" s="657">
        <f>IFERROR(VLOOKUP(AV35&amp;" "&amp;AW35,'Tarifs Location &amp; Vente'!$A$3:$C$45,2,0),"à renseigner")</f>
        <v>8.4</v>
      </c>
      <c r="BG35" s="606" t="s">
        <v>556</v>
      </c>
      <c r="BH35" s="651" t="str">
        <f t="shared" si="3"/>
        <v>TAS</v>
      </c>
      <c r="BI35" s="604" t="s">
        <v>557</v>
      </c>
      <c r="BJ35" s="658" t="str">
        <f t="shared" si="4"/>
        <v/>
      </c>
      <c r="BK35" s="658">
        <v>80</v>
      </c>
      <c r="BL35" s="607"/>
      <c r="BM35" s="588">
        <v>19</v>
      </c>
      <c r="BN35" s="588">
        <v>2.6</v>
      </c>
      <c r="BO35" s="589">
        <v>66</v>
      </c>
      <c r="BP35" s="608" t="s">
        <v>558</v>
      </c>
      <c r="BQ35" s="607">
        <f>10.6-Tableau3[[#This Row],[0,00 €]]</f>
        <v>7.0299999999999994</v>
      </c>
      <c r="BR35" s="609">
        <v>3.57</v>
      </c>
      <c r="BS35" s="609" t="s">
        <v>558</v>
      </c>
      <c r="BT35" s="659" cm="1">
        <f t="array" ref="BT35">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7.0299999999999994</v>
      </c>
      <c r="BU35" s="611">
        <f t="array" ref="BU35">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35" s="610"/>
      <c r="BW35" s="608" t="s">
        <v>655</v>
      </c>
      <c r="BX35" s="612" t="s">
        <v>541</v>
      </c>
      <c r="BY35" s="612" t="s">
        <v>738</v>
      </c>
      <c r="BZ35" s="612"/>
      <c r="CA35" s="613" t="s">
        <v>739</v>
      </c>
      <c r="CB35" s="613" t="s">
        <v>740</v>
      </c>
      <c r="CC35" s="614">
        <v>62530</v>
      </c>
      <c r="CD35" s="615" t="s">
        <v>741</v>
      </c>
      <c r="CE35" s="616"/>
      <c r="CF35" s="617"/>
      <c r="CG35" s="617"/>
      <c r="CH35" s="604"/>
      <c r="CI35" s="590"/>
      <c r="CJ35" s="616"/>
      <c r="CK35" s="617"/>
      <c r="CL35" s="617"/>
      <c r="CM35" s="618"/>
      <c r="CN35" s="619">
        <v>174.04799999999997</v>
      </c>
      <c r="CO35" s="620"/>
      <c r="CP35" s="621"/>
      <c r="CQ35" s="622"/>
      <c r="CR35" s="627"/>
      <c r="CS35" s="322">
        <f>IFERROR(VLOOKUP($AW35,Données!$AB$3:$AC$64,2,FALSE),"")</f>
        <v>0.77</v>
      </c>
    </row>
    <row r="36" spans="1:97" s="181" customFormat="1" ht="24.75" hidden="1" customHeight="1">
      <c r="A36" s="626" t="s">
        <v>374</v>
      </c>
      <c r="B36" s="624" t="s">
        <v>540</v>
      </c>
      <c r="C36" s="322"/>
      <c r="D36" s="650">
        <f>IF('SYNTHESE DU CONTRAT'!$B$47="","",'SYNTHESE DU CONTRAT'!$B$47)</f>
        <v>45566</v>
      </c>
      <c r="E36" s="649" t="str">
        <f t="shared" si="1"/>
        <v>Déploiement opérationnel et administratif</v>
      </c>
      <c r="F36" s="593"/>
      <c r="G36" s="592"/>
      <c r="H36" s="594"/>
      <c r="I36" s="346" t="s">
        <v>380</v>
      </c>
      <c r="J36" s="693" t="s">
        <v>568</v>
      </c>
      <c r="K36" s="651" t="str">
        <f>'PARAMETRAGE FACTURATION'!$B$17</f>
        <v>GCN - PATHE</v>
      </c>
      <c r="L36" s="596" t="s">
        <v>541</v>
      </c>
      <c r="M36" s="347" t="s">
        <v>666</v>
      </c>
      <c r="N36" s="347"/>
      <c r="O36" s="347" t="s">
        <v>667</v>
      </c>
      <c r="P36" s="347" t="s">
        <v>668</v>
      </c>
      <c r="Q36" s="347"/>
      <c r="R36" s="347"/>
      <c r="S36" s="652" t="str">
        <f>Tableau3[[#This Row],[444 567 127 00022]]</f>
        <v>444 567 127 00105</v>
      </c>
      <c r="T36" s="690" t="str">
        <f>Tableau3[[#This Row],[Gaumont Parc Millésime]]</f>
        <v>Pathé Massy</v>
      </c>
      <c r="U36" s="690"/>
      <c r="V36" s="690" t="str">
        <f>Tableau3[[#This Row],[Parc Millésime]]</f>
        <v>21, Place du Grand Ouest</v>
      </c>
      <c r="W36" s="653"/>
      <c r="X36" s="655">
        <f>Tableau3[[#This Row],[5137018]]</f>
        <v>91300</v>
      </c>
      <c r="Y36" s="655" t="str">
        <f>Tableau3[[#This Row],[THILLOIS]]</f>
        <v>MASSY</v>
      </c>
      <c r="Z36" s="654" t="str">
        <f>'PARAMETRAGE FACTURATION'!$B$13</f>
        <v>facturesfournisseurs@pathe.fr</v>
      </c>
      <c r="AA36" s="654" t="str">
        <f>'PARAMETRAGE FACTURATION'!$B$14</f>
        <v>V1-Virement</v>
      </c>
      <c r="AB36" s="654" t="str">
        <f>'PARAMETRAGE FACTURATION'!$B$15</f>
        <v>4F - 45 Jours date facture</v>
      </c>
      <c r="AC36" s="655" t="str">
        <f>'PARAMETRAGE FACTURATION'!$B$19</f>
        <v>comptabilité.fournisseurs.cinemas@pathe.fr</v>
      </c>
      <c r="AD36" s="654" t="str">
        <f>'PARAMETRAGE FACTURATION'!$B$18</f>
        <v>comptabilité.fournisseurs.cinemas@pathe.fr</v>
      </c>
      <c r="AE36" s="655">
        <f>'PARAMETRAGE FACTURATION'!$B$22</f>
        <v>0</v>
      </c>
      <c r="AF36" s="655">
        <f>'PARAMETRAGE FACTURATION'!$B$23</f>
        <v>0</v>
      </c>
      <c r="AG36" s="656">
        <f>'PARAMETRAGE FACTURATION'!$B$24</f>
        <v>0</v>
      </c>
      <c r="AH36" s="655" t="str">
        <f>'PARAMETRAGE FACTURATION'!$B$25</f>
        <v>Email</v>
      </c>
      <c r="AI36" s="666" t="s">
        <v>669</v>
      </c>
      <c r="AJ36" s="596" t="s">
        <v>381</v>
      </c>
      <c r="AK36" s="596" t="s">
        <v>382</v>
      </c>
      <c r="AL36" s="322">
        <v>91300</v>
      </c>
      <c r="AM36" s="597" t="s">
        <v>383</v>
      </c>
      <c r="AN36" s="625" t="s">
        <v>384</v>
      </c>
      <c r="AO36" s="595" t="s">
        <v>670</v>
      </c>
      <c r="AP36" s="595"/>
      <c r="AQ36" s="599" t="s">
        <v>26</v>
      </c>
      <c r="AR36" s="597" t="s">
        <v>27</v>
      </c>
      <c r="AS36" s="600" t="s">
        <v>719</v>
      </c>
      <c r="AT36" s="668">
        <v>200301</v>
      </c>
      <c r="AU36" s="595"/>
      <c r="AV36" s="595" t="s">
        <v>551</v>
      </c>
      <c r="AW36" s="595" t="s">
        <v>552</v>
      </c>
      <c r="AX36" s="587">
        <v>5.8679905090909088</v>
      </c>
      <c r="AY36" s="587"/>
      <c r="AZ36" s="601" t="s">
        <v>541</v>
      </c>
      <c r="BA36" s="602" t="s">
        <v>129</v>
      </c>
      <c r="BB36" s="603" t="s">
        <v>554</v>
      </c>
      <c r="BC36" s="604"/>
      <c r="BD36" s="605">
        <v>1</v>
      </c>
      <c r="BE36" s="657" t="str">
        <f t="shared" si="2"/>
        <v>Unité / Mois</v>
      </c>
      <c r="BF36" s="657">
        <f>IFERROR(VLOOKUP(AV36&amp;" "&amp;AW36,'Tarifs Location &amp; Vente'!$A$3:$C$45,2,0),"à renseigner")</f>
        <v>8.4</v>
      </c>
      <c r="BG36" s="606" t="s">
        <v>556</v>
      </c>
      <c r="BH36" s="651" t="str">
        <f t="shared" si="3"/>
        <v>TAS</v>
      </c>
      <c r="BI36" s="604" t="s">
        <v>557</v>
      </c>
      <c r="BJ36" s="658" t="str">
        <f t="shared" si="4"/>
        <v/>
      </c>
      <c r="BK36" s="658">
        <v>80</v>
      </c>
      <c r="BL36" s="607"/>
      <c r="BM36" s="588">
        <v>16.5</v>
      </c>
      <c r="BN36" s="588">
        <v>3</v>
      </c>
      <c r="BO36" s="589">
        <v>96</v>
      </c>
      <c r="BP36" s="608" t="s">
        <v>558</v>
      </c>
      <c r="BQ36" s="607">
        <f>9.85-Tableau3[[#This Row],[0,00 €]]</f>
        <v>8.99</v>
      </c>
      <c r="BR36" s="609">
        <v>0.86</v>
      </c>
      <c r="BS36" s="609" t="s">
        <v>558</v>
      </c>
      <c r="BT36" s="659" cm="1">
        <f t="array" ref="BT36">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8.99</v>
      </c>
      <c r="BU36" s="611">
        <f t="array" ref="BU36">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0.86</v>
      </c>
      <c r="BV36" s="610"/>
      <c r="BW36" s="608" t="s">
        <v>720</v>
      </c>
      <c r="BX36" s="612" t="s">
        <v>541</v>
      </c>
      <c r="BY36" s="612" t="s">
        <v>568</v>
      </c>
      <c r="BZ36" s="612"/>
      <c r="CA36" s="613" t="s">
        <v>742</v>
      </c>
      <c r="CB36" s="613" t="s">
        <v>568</v>
      </c>
      <c r="CC36" s="614" t="s">
        <v>568</v>
      </c>
      <c r="CD36" s="615" t="s">
        <v>568</v>
      </c>
      <c r="CE36" s="616"/>
      <c r="CF36" s="617"/>
      <c r="CG36" s="617"/>
      <c r="CH36" s="604"/>
      <c r="CI36" s="590"/>
      <c r="CJ36" s="616"/>
      <c r="CK36" s="617"/>
      <c r="CL36" s="617"/>
      <c r="CM36" s="618"/>
      <c r="CN36" s="619">
        <v>174.04799999999997</v>
      </c>
      <c r="CO36" s="620"/>
      <c r="CP36" s="621"/>
      <c r="CQ36" s="622"/>
      <c r="CR36" s="627"/>
      <c r="CS36" s="322">
        <f>IFERROR(VLOOKUP($AW36,Données!$AB$3:$AC$64,2,FALSE),"")</f>
        <v>0.77</v>
      </c>
    </row>
    <row r="37" spans="1:97" s="181" customFormat="1" ht="24.75" hidden="1" customHeight="1">
      <c r="A37" s="626" t="s">
        <v>303</v>
      </c>
      <c r="B37" s="624" t="s">
        <v>540</v>
      </c>
      <c r="C37" s="322"/>
      <c r="D37" s="650">
        <f>IF('SYNTHESE DU CONTRAT'!$B$47="","",'SYNTHESE DU CONTRAT'!$B$47)</f>
        <v>45566</v>
      </c>
      <c r="E37" s="649" t="str">
        <f t="shared" si="1"/>
        <v>Repliement et clôture du dossier</v>
      </c>
      <c r="F37" s="593"/>
      <c r="G37" s="592"/>
      <c r="H37" s="594"/>
      <c r="I37" s="346" t="s">
        <v>380</v>
      </c>
      <c r="J37" s="693">
        <v>6648000244</v>
      </c>
      <c r="K37" s="651" t="str">
        <f>'PARAMETRAGE FACTURATION'!$B$17</f>
        <v>GCN - PATHE</v>
      </c>
      <c r="L37" s="596" t="s">
        <v>541</v>
      </c>
      <c r="M37" s="347"/>
      <c r="N37" s="347"/>
      <c r="O37" s="347"/>
      <c r="P37" s="347"/>
      <c r="Q37" s="347"/>
      <c r="R37" s="347"/>
      <c r="S37" s="652" t="str">
        <f>Tableau3[[#This Row],[444 567 127 00022]]</f>
        <v>058 803 156 00031</v>
      </c>
      <c r="T37" s="690" t="str">
        <f>Tableau3[[#This Row],[Gaumont Parc Millésime]]</f>
        <v>Pathé Plan de Campagne</v>
      </c>
      <c r="U37" s="690"/>
      <c r="V37" s="690" t="str">
        <f>Tableau3[[#This Row],[Parc Millésime]]</f>
        <v>Chemin des Pennes aux Pins</v>
      </c>
      <c r="W37" s="653"/>
      <c r="X37" s="655">
        <f>Tableau3[[#This Row],[5137018]]</f>
        <v>13170</v>
      </c>
      <c r="Y37" s="655" t="str">
        <f>Tableau3[[#This Row],[THILLOIS]]</f>
        <v>MARSEILLE</v>
      </c>
      <c r="Z37" s="654" t="str">
        <f>'PARAMETRAGE FACTURATION'!$B$13</f>
        <v>facturesfournisseurs@pathe.fr</v>
      </c>
      <c r="AA37" s="654" t="str">
        <f>'PARAMETRAGE FACTURATION'!$B$14</f>
        <v>V1-Virement</v>
      </c>
      <c r="AB37" s="654" t="str">
        <f>'PARAMETRAGE FACTURATION'!$B$15</f>
        <v>4F - 45 Jours date facture</v>
      </c>
      <c r="AC37" s="655" t="str">
        <f>'PARAMETRAGE FACTURATION'!$B$19</f>
        <v>comptabilité.fournisseurs.cinemas@pathe.fr</v>
      </c>
      <c r="AD37" s="654" t="str">
        <f>'PARAMETRAGE FACTURATION'!$B$18</f>
        <v>comptabilité.fournisseurs.cinemas@pathe.fr</v>
      </c>
      <c r="AE37" s="655">
        <f>'PARAMETRAGE FACTURATION'!$B$22</f>
        <v>0</v>
      </c>
      <c r="AF37" s="655">
        <f>'PARAMETRAGE FACTURATION'!$B$23</f>
        <v>0</v>
      </c>
      <c r="AG37" s="656">
        <f>'PARAMETRAGE FACTURATION'!$B$24</f>
        <v>0</v>
      </c>
      <c r="AH37" s="655" t="str">
        <f>'PARAMETRAGE FACTURATION'!$B$25</f>
        <v>Email</v>
      </c>
      <c r="AI37" s="667" t="s">
        <v>673</v>
      </c>
      <c r="AJ37" s="596" t="s">
        <v>674</v>
      </c>
      <c r="AK37" s="596" t="s">
        <v>675</v>
      </c>
      <c r="AL37" s="322">
        <v>13170</v>
      </c>
      <c r="AM37" s="597" t="s">
        <v>676</v>
      </c>
      <c r="AN37" s="625" t="s">
        <v>677</v>
      </c>
      <c r="AO37" s="595" t="s">
        <v>654</v>
      </c>
      <c r="AP37" s="595"/>
      <c r="AQ37" s="599" t="s">
        <v>26</v>
      </c>
      <c r="AR37" s="597" t="s">
        <v>27</v>
      </c>
      <c r="AS37" s="600" t="s">
        <v>719</v>
      </c>
      <c r="AT37" s="668">
        <v>200301</v>
      </c>
      <c r="AU37" s="595"/>
      <c r="AV37" s="595" t="s">
        <v>551</v>
      </c>
      <c r="AW37" s="595" t="s">
        <v>709</v>
      </c>
      <c r="AX37" s="587">
        <v>17.911186363636364</v>
      </c>
      <c r="AY37" s="587"/>
      <c r="AZ37" s="601" t="s">
        <v>553</v>
      </c>
      <c r="BA37" s="602" t="s">
        <v>128</v>
      </c>
      <c r="BB37" s="603" t="s">
        <v>554</v>
      </c>
      <c r="BC37" s="604"/>
      <c r="BD37" s="605">
        <v>3</v>
      </c>
      <c r="BE37" s="657" t="str">
        <f t="shared" si="2"/>
        <v>Unité / Mois</v>
      </c>
      <c r="BF37" s="657">
        <f>IFERROR(VLOOKUP(AV37&amp;" "&amp;AW37,'Tarifs Location &amp; Vente'!$A$3:$C$45,2,0),"à renseigner")</f>
        <v>8</v>
      </c>
      <c r="BG37" s="606" t="s">
        <v>556</v>
      </c>
      <c r="BH37" s="651" t="str">
        <f t="shared" si="3"/>
        <v>TAS</v>
      </c>
      <c r="BI37" s="604" t="s">
        <v>557</v>
      </c>
      <c r="BJ37" s="658" t="str">
        <f t="shared" si="4"/>
        <v/>
      </c>
      <c r="BK37" s="658">
        <v>80</v>
      </c>
      <c r="BL37" s="607"/>
      <c r="BM37" s="588">
        <v>20</v>
      </c>
      <c r="BN37" s="588">
        <v>2.27</v>
      </c>
      <c r="BO37" s="589">
        <v>114.00000000000001</v>
      </c>
      <c r="BP37" s="608" t="s">
        <v>558</v>
      </c>
      <c r="BQ37" s="607">
        <f>11.94-Tableau3[[#This Row],[0,00 €]]</f>
        <v>8.82</v>
      </c>
      <c r="BR37" s="609">
        <v>3.12</v>
      </c>
      <c r="BS37" s="609" t="s">
        <v>558</v>
      </c>
      <c r="BT37" s="659" cm="1">
        <f t="array" ref="BT37">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8.82</v>
      </c>
      <c r="BU37" s="611">
        <f t="array" ref="BU37">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3.12</v>
      </c>
      <c r="BV37" s="610"/>
      <c r="BW37" s="608" t="s">
        <v>655</v>
      </c>
      <c r="BX37" s="612" t="s">
        <v>553</v>
      </c>
      <c r="BY37" s="612" t="s">
        <v>678</v>
      </c>
      <c r="BZ37" s="612"/>
      <c r="CA37" s="613" t="s">
        <v>679</v>
      </c>
      <c r="CB37" s="613" t="s">
        <v>680</v>
      </c>
      <c r="CC37" s="614">
        <v>13170</v>
      </c>
      <c r="CD37" s="615" t="s">
        <v>681</v>
      </c>
      <c r="CE37" s="616"/>
      <c r="CF37" s="617"/>
      <c r="CG37" s="617"/>
      <c r="CH37" s="604"/>
      <c r="CI37" s="590"/>
      <c r="CJ37" s="616"/>
      <c r="CK37" s="617"/>
      <c r="CL37" s="617"/>
      <c r="CM37" s="618"/>
      <c r="CN37" s="619">
        <v>499.1400000000001</v>
      </c>
      <c r="CO37" s="620"/>
      <c r="CP37" s="621"/>
      <c r="CQ37" s="622"/>
      <c r="CR37" s="627"/>
      <c r="CS37" s="322">
        <f>IFERROR(VLOOKUP($AW37,Données!$AB$3:$AC$64,2,FALSE),"")</f>
        <v>0.66</v>
      </c>
    </row>
    <row r="38" spans="1:97" s="181" customFormat="1" ht="24.75" hidden="1" customHeight="1">
      <c r="A38" s="626" t="s">
        <v>330</v>
      </c>
      <c r="B38" s="624" t="s">
        <v>540</v>
      </c>
      <c r="C38" s="322"/>
      <c r="D38" s="650">
        <f>IF('SYNTHESE DU CONTRAT'!$B$47="","",'SYNTHESE DU CONTRAT'!$B$47)</f>
        <v>45566</v>
      </c>
      <c r="E38" s="649" t="str">
        <f t="shared" ref="E38:E69" si="6">IF($BA38="Flux perdu","Repliement et clôture du dossier",IF($BA38="Flux conservé","Actualisation administrative",IF($BA38="Flux gagné","Déploiement opérationnel et administratif","")))</f>
        <v>Déploiement opérationnel et administratif</v>
      </c>
      <c r="F38" s="593"/>
      <c r="G38" s="592"/>
      <c r="H38" s="594"/>
      <c r="I38" s="346" t="s">
        <v>380</v>
      </c>
      <c r="J38" s="693" t="s">
        <v>568</v>
      </c>
      <c r="K38" s="651" t="str">
        <f>'PARAMETRAGE FACTURATION'!$B$17</f>
        <v>GCN - PATHE</v>
      </c>
      <c r="L38" s="596" t="s">
        <v>541</v>
      </c>
      <c r="M38" s="347" t="s">
        <v>682</v>
      </c>
      <c r="N38" s="347"/>
      <c r="O38" s="347" t="s">
        <v>683</v>
      </c>
      <c r="P38" s="347" t="s">
        <v>684</v>
      </c>
      <c r="Q38" s="347"/>
      <c r="R38" s="347"/>
      <c r="S38" s="652" t="str">
        <f>Tableau3[[#This Row],[444 567 127 00022]]</f>
        <v>444 567 127 00345</v>
      </c>
      <c r="T38" s="690" t="str">
        <f>Tableau3[[#This Row],[Gaumont Parc Millésime]]</f>
        <v>Pathé Rennes</v>
      </c>
      <c r="U38" s="690"/>
      <c r="V38" s="690" t="str">
        <f>Tableau3[[#This Row],[Parc Millésime]]</f>
        <v>12, rue Yvonne Jean-Haffen</v>
      </c>
      <c r="W38" s="653"/>
      <c r="X38" s="655">
        <f>Tableau3[[#This Row],[5137018]]</f>
        <v>35000</v>
      </c>
      <c r="Y38" s="655" t="str">
        <f>Tableau3[[#This Row],[THILLOIS]]</f>
        <v>RENNES</v>
      </c>
      <c r="Z38" s="654" t="str">
        <f>'PARAMETRAGE FACTURATION'!$B$13</f>
        <v>facturesfournisseurs@pathe.fr</v>
      </c>
      <c r="AA38" s="654" t="str">
        <f>'PARAMETRAGE FACTURATION'!$B$14</f>
        <v>V1-Virement</v>
      </c>
      <c r="AB38" s="654" t="str">
        <f>'PARAMETRAGE FACTURATION'!$B$15</f>
        <v>4F - 45 Jours date facture</v>
      </c>
      <c r="AC38" s="655" t="str">
        <f>'PARAMETRAGE FACTURATION'!$B$19</f>
        <v>comptabilité.fournisseurs.cinemas@pathe.fr</v>
      </c>
      <c r="AD38" s="654" t="str">
        <f>'PARAMETRAGE FACTURATION'!$B$18</f>
        <v>comptabilité.fournisseurs.cinemas@pathe.fr</v>
      </c>
      <c r="AE38" s="655">
        <f>'PARAMETRAGE FACTURATION'!$B$22</f>
        <v>0</v>
      </c>
      <c r="AF38" s="655">
        <f>'PARAMETRAGE FACTURATION'!$B$23</f>
        <v>0</v>
      </c>
      <c r="AG38" s="656">
        <f>'PARAMETRAGE FACTURATION'!$B$24</f>
        <v>0</v>
      </c>
      <c r="AH38" s="655" t="str">
        <f>'PARAMETRAGE FACTURATION'!$B$25</f>
        <v>Email</v>
      </c>
      <c r="AI38" s="666" t="s">
        <v>685</v>
      </c>
      <c r="AJ38" s="596" t="s">
        <v>341</v>
      </c>
      <c r="AK38" s="596" t="s">
        <v>342</v>
      </c>
      <c r="AL38" s="322">
        <v>35000</v>
      </c>
      <c r="AM38" s="597" t="s">
        <v>343</v>
      </c>
      <c r="AN38" s="625" t="s">
        <v>344</v>
      </c>
      <c r="AO38" s="595" t="s">
        <v>595</v>
      </c>
      <c r="AP38" s="595"/>
      <c r="AQ38" s="599" t="s">
        <v>26</v>
      </c>
      <c r="AR38" s="597" t="s">
        <v>27</v>
      </c>
      <c r="AS38" s="600" t="s">
        <v>719</v>
      </c>
      <c r="AT38" s="668">
        <v>200301</v>
      </c>
      <c r="AU38" s="595"/>
      <c r="AV38" s="595" t="s">
        <v>551</v>
      </c>
      <c r="AW38" s="595" t="s">
        <v>552</v>
      </c>
      <c r="AX38" s="587">
        <v>4.582484181818181</v>
      </c>
      <c r="AY38" s="587"/>
      <c r="AZ38" s="601" t="s">
        <v>541</v>
      </c>
      <c r="BA38" s="602" t="s">
        <v>129</v>
      </c>
      <c r="BB38" s="603" t="s">
        <v>554</v>
      </c>
      <c r="BC38" s="604"/>
      <c r="BD38" s="605">
        <v>1</v>
      </c>
      <c r="BE38" s="657" t="str">
        <f t="shared" ref="BE38:BE69" si="7">IF($BB38="Location","Unité / Mois",IF($BB38="Vente","Unité",""))</f>
        <v>Unité / Mois</v>
      </c>
      <c r="BF38" s="683">
        <f>IFERROR(VLOOKUP(AV38&amp;" "&amp;AW38,'Tarifs Location &amp; Vente'!$A$3:$C$45,2,0),"à renseigner")</f>
        <v>8.4</v>
      </c>
      <c r="BG38" s="606" t="s">
        <v>556</v>
      </c>
      <c r="BH38" s="651" t="str">
        <f t="shared" ref="BH38:BH69" si="8">IF(OR($BG38="Ampliroll",$BG38="Ampliroll 30 m3 grue"),"BRADI",IF($BG38="TAS","TAS",IF($BG38="Porteur hayon","ADI",IF($BG38="Semi-remorque","SEMI",IF(BG38="Citerne 22 m3","alpha",IF(BG38="Hydrocureur","alpha",""))))))</f>
        <v>TAS</v>
      </c>
      <c r="BI38" s="604" t="s">
        <v>557</v>
      </c>
      <c r="BJ38" s="658" t="str">
        <f t="shared" ref="BJ38:BJ69" si="9">IF(BL38="","",BL38)</f>
        <v/>
      </c>
      <c r="BK38" s="658">
        <v>80</v>
      </c>
      <c r="BL38" s="607"/>
      <c r="BM38" s="588">
        <v>18</v>
      </c>
      <c r="BN38" s="588">
        <v>2.64</v>
      </c>
      <c r="BO38" s="589">
        <v>75</v>
      </c>
      <c r="BP38" s="608" t="s">
        <v>558</v>
      </c>
      <c r="BQ38" s="607">
        <f>8.69-Tableau3[[#This Row],[0,00 €]]</f>
        <v>5.1199999999999992</v>
      </c>
      <c r="BR38" s="609">
        <v>3.57</v>
      </c>
      <c r="BS38" s="609" t="s">
        <v>558</v>
      </c>
      <c r="BT38" s="659">
        <v>8.32</v>
      </c>
      <c r="BU38" s="611">
        <f t="array" ref="BU38">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38" s="610"/>
      <c r="BW38" s="608" t="s">
        <v>655</v>
      </c>
      <c r="BX38" s="612" t="s">
        <v>553</v>
      </c>
      <c r="BY38" s="612" t="s">
        <v>686</v>
      </c>
      <c r="BZ38" s="612"/>
      <c r="CA38" s="613" t="s">
        <v>687</v>
      </c>
      <c r="CB38" s="613" t="s">
        <v>688</v>
      </c>
      <c r="CC38" s="614">
        <v>35276</v>
      </c>
      <c r="CD38" s="615" t="s">
        <v>689</v>
      </c>
      <c r="CE38" s="616"/>
      <c r="CF38" s="617"/>
      <c r="CG38" s="617"/>
      <c r="CH38" s="604"/>
      <c r="CI38" s="590"/>
      <c r="CJ38" s="616"/>
      <c r="CK38" s="617"/>
      <c r="CL38" s="617"/>
      <c r="CM38" s="618"/>
      <c r="CN38" s="619">
        <v>174.04799999999997</v>
      </c>
      <c r="CO38" s="620"/>
      <c r="CP38" s="621"/>
      <c r="CQ38" s="622"/>
      <c r="CR38" s="627"/>
      <c r="CS38" s="322">
        <f>IFERROR(VLOOKUP($AW38,Données!$AB$3:$AC$64,2,FALSE),"")</f>
        <v>0.77</v>
      </c>
    </row>
    <row r="39" spans="1:97" s="181" customFormat="1" ht="24.75" hidden="1" customHeight="1">
      <c r="A39" s="626" t="s">
        <v>330</v>
      </c>
      <c r="B39" s="624" t="s">
        <v>540</v>
      </c>
      <c r="C39" s="322"/>
      <c r="D39" s="650">
        <f>IF('SYNTHESE DU CONTRAT'!$B$47="","",'SYNTHESE DU CONTRAT'!$B$47)</f>
        <v>45566</v>
      </c>
      <c r="E39" s="649" t="str">
        <f t="shared" si="6"/>
        <v>Actualisation administrative</v>
      </c>
      <c r="F39" s="593"/>
      <c r="G39" s="592"/>
      <c r="H39" s="594"/>
      <c r="I39" s="346" t="s">
        <v>380</v>
      </c>
      <c r="J39" s="693">
        <v>7148405410</v>
      </c>
      <c r="K39" s="651" t="str">
        <f>'PARAMETRAGE FACTURATION'!$B$17</f>
        <v>GCN - PATHE</v>
      </c>
      <c r="L39" s="596" t="s">
        <v>541</v>
      </c>
      <c r="M39" s="347" t="s">
        <v>690</v>
      </c>
      <c r="N39" s="347"/>
      <c r="O39" s="347" t="s">
        <v>691</v>
      </c>
      <c r="P39" s="347" t="s">
        <v>692</v>
      </c>
      <c r="Q39" s="347"/>
      <c r="R39" s="347"/>
      <c r="S39" s="652" t="str">
        <f>Tableau3[[#This Row],[444 567 127 00022]]</f>
        <v>444 567 127 00519</v>
      </c>
      <c r="T39" s="690" t="str">
        <f>Tableau3[[#This Row],[Gaumont Parc Millésime]]</f>
        <v>Pathé Saran</v>
      </c>
      <c r="U39" s="690"/>
      <c r="V39" s="690" t="str">
        <f>Tableau3[[#This Row],[Parc Millésime]]</f>
        <v>1010, rue Nationale</v>
      </c>
      <c r="W39" s="653"/>
      <c r="X39" s="655">
        <f>Tableau3[[#This Row],[5137018]]</f>
        <v>45770</v>
      </c>
      <c r="Y39" s="655" t="str">
        <f>Tableau3[[#This Row],[THILLOIS]]</f>
        <v>SARAN</v>
      </c>
      <c r="Z39" s="654" t="str">
        <f>'PARAMETRAGE FACTURATION'!$B$13</f>
        <v>facturesfournisseurs@pathe.fr</v>
      </c>
      <c r="AA39" s="654" t="str">
        <f>'PARAMETRAGE FACTURATION'!$B$14</f>
        <v>V1-Virement</v>
      </c>
      <c r="AB39" s="654" t="str">
        <f>'PARAMETRAGE FACTURATION'!$B$15</f>
        <v>4F - 45 Jours date facture</v>
      </c>
      <c r="AC39" s="655" t="str">
        <f>'PARAMETRAGE FACTURATION'!$B$19</f>
        <v>comptabilité.fournisseurs.cinemas@pathe.fr</v>
      </c>
      <c r="AD39" s="654" t="str">
        <f>'PARAMETRAGE FACTURATION'!$B$18</f>
        <v>comptabilité.fournisseurs.cinemas@pathe.fr</v>
      </c>
      <c r="AE39" s="655">
        <f>'PARAMETRAGE FACTURATION'!$B$22</f>
        <v>0</v>
      </c>
      <c r="AF39" s="655">
        <f>'PARAMETRAGE FACTURATION'!$B$23</f>
        <v>0</v>
      </c>
      <c r="AG39" s="656">
        <f>'PARAMETRAGE FACTURATION'!$B$24</f>
        <v>0</v>
      </c>
      <c r="AH39" s="655" t="str">
        <f>'PARAMETRAGE FACTURATION'!$B$25</f>
        <v>Email</v>
      </c>
      <c r="AI39" s="666" t="s">
        <v>693</v>
      </c>
      <c r="AJ39" s="596" t="s">
        <v>346</v>
      </c>
      <c r="AK39" s="596" t="s">
        <v>347</v>
      </c>
      <c r="AL39" s="322">
        <v>45770</v>
      </c>
      <c r="AM39" s="597" t="s">
        <v>348</v>
      </c>
      <c r="AN39" s="625" t="s">
        <v>349</v>
      </c>
      <c r="AO39" s="595" t="s">
        <v>694</v>
      </c>
      <c r="AP39" s="595"/>
      <c r="AQ39" s="599" t="s">
        <v>26</v>
      </c>
      <c r="AR39" s="597" t="s">
        <v>27</v>
      </c>
      <c r="AS39" s="600" t="s">
        <v>719</v>
      </c>
      <c r="AT39" s="668">
        <v>200301</v>
      </c>
      <c r="AU39" s="595"/>
      <c r="AV39" s="595" t="s">
        <v>729</v>
      </c>
      <c r="AW39" s="595" t="s">
        <v>597</v>
      </c>
      <c r="AX39" s="587">
        <v>4.7737384363636348</v>
      </c>
      <c r="AY39" s="587"/>
      <c r="AZ39" s="601" t="s">
        <v>553</v>
      </c>
      <c r="BA39" s="602" t="s">
        <v>127</v>
      </c>
      <c r="BB39" s="603" t="s">
        <v>554</v>
      </c>
      <c r="BC39" s="604"/>
      <c r="BD39" s="605">
        <v>1</v>
      </c>
      <c r="BE39" s="657" t="str">
        <f t="shared" si="7"/>
        <v>Unité / Mois</v>
      </c>
      <c r="BF39" s="657">
        <f>IFERROR(VLOOKUP(AV39&amp;" "&amp;AW39,'Tarifs Location &amp; Vente'!$A$3:$C$45,2,0),"à renseigner")</f>
        <v>40</v>
      </c>
      <c r="BG39" s="606" t="s">
        <v>556</v>
      </c>
      <c r="BH39" s="651" t="str">
        <f t="shared" si="8"/>
        <v>TAS</v>
      </c>
      <c r="BI39" s="604" t="s">
        <v>557</v>
      </c>
      <c r="BJ39" s="658" t="str">
        <f t="shared" si="9"/>
        <v/>
      </c>
      <c r="BK39" s="658">
        <v>80</v>
      </c>
      <c r="BL39" s="607"/>
      <c r="BM39" s="588">
        <v>18</v>
      </c>
      <c r="BN39" s="588">
        <v>30</v>
      </c>
      <c r="BO39" s="589">
        <v>12</v>
      </c>
      <c r="BP39" s="608" t="s">
        <v>558</v>
      </c>
      <c r="BQ39" s="607">
        <f>115-Tableau3[[#This Row],[0,00 €]]</f>
        <v>86</v>
      </c>
      <c r="BR39" s="609">
        <v>29</v>
      </c>
      <c r="BS39" s="609" t="s">
        <v>558</v>
      </c>
      <c r="BT39" s="659" cm="1">
        <f t="array" ref="BT39">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86</v>
      </c>
      <c r="BU39" s="611">
        <f t="array" ref="BU39">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29</v>
      </c>
      <c r="BV39" s="610"/>
      <c r="BW39" s="608" t="s">
        <v>655</v>
      </c>
      <c r="BX39" s="612" t="s">
        <v>553</v>
      </c>
      <c r="BY39" s="612" t="s">
        <v>695</v>
      </c>
      <c r="BZ39" s="612"/>
      <c r="CA39" s="613" t="s">
        <v>696</v>
      </c>
      <c r="CB39" s="613" t="s">
        <v>697</v>
      </c>
      <c r="CC39" s="614">
        <v>45400</v>
      </c>
      <c r="CD39" s="615" t="s">
        <v>698</v>
      </c>
      <c r="CE39" s="616"/>
      <c r="CF39" s="617"/>
      <c r="CG39" s="617"/>
      <c r="CH39" s="604"/>
      <c r="CI39" s="590"/>
      <c r="CJ39" s="616"/>
      <c r="CK39" s="617"/>
      <c r="CL39" s="617"/>
      <c r="CM39" s="618"/>
      <c r="CN39" s="619">
        <v>2376</v>
      </c>
      <c r="CO39" s="620"/>
      <c r="CP39" s="621"/>
      <c r="CQ39" s="622"/>
      <c r="CR39" s="629"/>
      <c r="CS39" s="322">
        <f>IFERROR(VLOOKUP($AW39,Données!$AB$3:$AC$64,2,FALSE),"")</f>
        <v>5</v>
      </c>
    </row>
    <row r="40" spans="1:97" s="181" customFormat="1" ht="24.75" hidden="1" customHeight="1">
      <c r="A40" s="626" t="s">
        <v>303</v>
      </c>
      <c r="B40" s="624" t="s">
        <v>540</v>
      </c>
      <c r="C40" s="322"/>
      <c r="D40" s="650">
        <f>IF('SYNTHESE DU CONTRAT'!$B$47="","",'SYNTHESE DU CONTRAT'!$B$47)</f>
        <v>45566</v>
      </c>
      <c r="E40" s="649" t="str">
        <f t="shared" si="6"/>
        <v>Déploiement opérationnel et administratif</v>
      </c>
      <c r="F40" s="593"/>
      <c r="G40" s="592"/>
      <c r="H40" s="594"/>
      <c r="I40" s="346" t="s">
        <v>380</v>
      </c>
      <c r="J40" s="693" t="s">
        <v>568</v>
      </c>
      <c r="K40" s="651" t="str">
        <f>'PARAMETRAGE FACTURATION'!$B$17</f>
        <v>GCN - PATHE</v>
      </c>
      <c r="L40" s="596" t="s">
        <v>541</v>
      </c>
      <c r="M40" s="347" t="s">
        <v>699</v>
      </c>
      <c r="N40" s="347"/>
      <c r="O40" s="347" t="s">
        <v>700</v>
      </c>
      <c r="P40" s="347" t="s">
        <v>701</v>
      </c>
      <c r="Q40" s="347"/>
      <c r="R40" s="347"/>
      <c r="S40" s="652" t="str">
        <f>Tableau3[[#This Row],[444 567 127 00022]]</f>
        <v>444 567 127 00360</v>
      </c>
      <c r="T40" s="690" t="str">
        <f>Tableau3[[#This Row],[Gaumont Parc Millésime]]</f>
        <v>Pathé Vaise</v>
      </c>
      <c r="U40" s="690"/>
      <c r="V40" s="690" t="str">
        <f>Tableau3[[#This Row],[Parc Millésime]]</f>
        <v>rue des Docks</v>
      </c>
      <c r="W40" s="653"/>
      <c r="X40" s="655">
        <f>Tableau3[[#This Row],[5137018]]</f>
        <v>69009</v>
      </c>
      <c r="Y40" s="655" t="str">
        <f>Tableau3[[#This Row],[THILLOIS]]</f>
        <v>LYON</v>
      </c>
      <c r="Z40" s="654" t="str">
        <f>'PARAMETRAGE FACTURATION'!$B$13</f>
        <v>facturesfournisseurs@pathe.fr</v>
      </c>
      <c r="AA40" s="654" t="str">
        <f>'PARAMETRAGE FACTURATION'!$B$14</f>
        <v>V1-Virement</v>
      </c>
      <c r="AB40" s="654" t="str">
        <f>'PARAMETRAGE FACTURATION'!$B$15</f>
        <v>4F - 45 Jours date facture</v>
      </c>
      <c r="AC40" s="655" t="str">
        <f>'PARAMETRAGE FACTURATION'!$B$19</f>
        <v>comptabilité.fournisseurs.cinemas@pathe.fr</v>
      </c>
      <c r="AD40" s="654" t="str">
        <f>'PARAMETRAGE FACTURATION'!$B$18</f>
        <v>comptabilité.fournisseurs.cinemas@pathe.fr</v>
      </c>
      <c r="AE40" s="655">
        <f>'PARAMETRAGE FACTURATION'!$B$22</f>
        <v>0</v>
      </c>
      <c r="AF40" s="655">
        <f>'PARAMETRAGE FACTURATION'!$B$23</f>
        <v>0</v>
      </c>
      <c r="AG40" s="656">
        <f>'PARAMETRAGE FACTURATION'!$B$24</f>
        <v>0</v>
      </c>
      <c r="AH40" s="655" t="str">
        <f>'PARAMETRAGE FACTURATION'!$B$25</f>
        <v>Email</v>
      </c>
      <c r="AI40" s="666" t="s">
        <v>702</v>
      </c>
      <c r="AJ40" s="596" t="s">
        <v>320</v>
      </c>
      <c r="AK40" s="596" t="s">
        <v>321</v>
      </c>
      <c r="AL40" s="322">
        <v>69009</v>
      </c>
      <c r="AM40" s="597" t="s">
        <v>322</v>
      </c>
      <c r="AN40" s="625" t="s">
        <v>313</v>
      </c>
      <c r="AO40" s="595" t="s">
        <v>614</v>
      </c>
      <c r="AP40" s="595"/>
      <c r="AQ40" s="599" t="s">
        <v>26</v>
      </c>
      <c r="AR40" s="597" t="s">
        <v>27</v>
      </c>
      <c r="AS40" s="600" t="s">
        <v>719</v>
      </c>
      <c r="AT40" s="668">
        <v>200301</v>
      </c>
      <c r="AU40" s="595"/>
      <c r="AV40" s="595" t="s">
        <v>551</v>
      </c>
      <c r="AW40" s="595" t="s">
        <v>552</v>
      </c>
      <c r="AX40" s="587">
        <v>6.1718092363636368</v>
      </c>
      <c r="AY40" s="587"/>
      <c r="AZ40" s="601" t="s">
        <v>541</v>
      </c>
      <c r="BA40" s="602" t="s">
        <v>129</v>
      </c>
      <c r="BB40" s="603" t="s">
        <v>554</v>
      </c>
      <c r="BC40" s="604"/>
      <c r="BD40" s="605">
        <v>1</v>
      </c>
      <c r="BE40" s="657" t="str">
        <f t="shared" si="7"/>
        <v>Unité / Mois</v>
      </c>
      <c r="BF40" s="657">
        <f>IFERROR(VLOOKUP(AV40&amp;" "&amp;AW40,'Tarifs Location &amp; Vente'!$A$3:$C$45,2,0),"à renseigner")</f>
        <v>8.4</v>
      </c>
      <c r="BG40" s="606" t="s">
        <v>556</v>
      </c>
      <c r="BH40" s="651" t="str">
        <f t="shared" si="8"/>
        <v>TAS</v>
      </c>
      <c r="BI40" s="604" t="s">
        <v>557</v>
      </c>
      <c r="BJ40" s="658" t="str">
        <f t="shared" si="9"/>
        <v/>
      </c>
      <c r="BK40" s="658">
        <v>80</v>
      </c>
      <c r="BL40" s="607"/>
      <c r="BM40" s="588">
        <v>20</v>
      </c>
      <c r="BN40" s="588">
        <v>2.27</v>
      </c>
      <c r="BO40" s="589">
        <v>101</v>
      </c>
      <c r="BP40" s="608" t="s">
        <v>558</v>
      </c>
      <c r="BQ40" s="607">
        <f>13.43-Tableau3[[#This Row],[0,00 €]]</f>
        <v>9.86</v>
      </c>
      <c r="BR40" s="609">
        <v>3.57</v>
      </c>
      <c r="BS40" s="609" t="s">
        <v>558</v>
      </c>
      <c r="BT40" s="659" cm="1">
        <f t="array" ref="BT40">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9.86</v>
      </c>
      <c r="BU40" s="611">
        <f t="array" ref="BU40">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40" s="610"/>
      <c r="BW40" s="608" t="s">
        <v>655</v>
      </c>
      <c r="BX40" s="612" t="s">
        <v>553</v>
      </c>
      <c r="BY40" s="612" t="s">
        <v>725</v>
      </c>
      <c r="BZ40" s="612"/>
      <c r="CA40" s="613" t="s">
        <v>726</v>
      </c>
      <c r="CB40" s="613" t="s">
        <v>727</v>
      </c>
      <c r="CC40" s="614">
        <v>69190</v>
      </c>
      <c r="CD40" s="615" t="s">
        <v>728</v>
      </c>
      <c r="CE40" s="616"/>
      <c r="CF40" s="617"/>
      <c r="CG40" s="617"/>
      <c r="CH40" s="604"/>
      <c r="CI40" s="590"/>
      <c r="CJ40" s="616"/>
      <c r="CK40" s="617"/>
      <c r="CL40" s="617"/>
      <c r="CM40" s="618"/>
      <c r="CN40" s="619">
        <v>174.04799999999997</v>
      </c>
      <c r="CO40" s="620"/>
      <c r="CP40" s="621"/>
      <c r="CQ40" s="622"/>
      <c r="CR40" s="627"/>
      <c r="CS40" s="322">
        <f>IFERROR(VLOOKUP($AW40,Données!$AB$3:$AC$64,2,FALSE),"")</f>
        <v>0.77</v>
      </c>
    </row>
    <row r="41" spans="1:97" s="181" customFormat="1" ht="24.75" hidden="1" customHeight="1">
      <c r="A41" s="626" t="s">
        <v>303</v>
      </c>
      <c r="B41" s="624" t="s">
        <v>540</v>
      </c>
      <c r="C41" s="322"/>
      <c r="D41" s="650">
        <f>IF('SYNTHESE DU CONTRAT'!$B$47="","",'SYNTHESE DU CONTRAT'!$B$47)</f>
        <v>45566</v>
      </c>
      <c r="E41" s="649" t="str">
        <f t="shared" si="6"/>
        <v>Actualisation administrative</v>
      </c>
      <c r="F41" s="593"/>
      <c r="G41" s="592"/>
      <c r="H41" s="594"/>
      <c r="I41" s="346" t="s">
        <v>380</v>
      </c>
      <c r="J41" s="693">
        <v>7248231580</v>
      </c>
      <c r="K41" s="651" t="str">
        <f>'PARAMETRAGE FACTURATION'!$B$17</f>
        <v>GCN - PATHE</v>
      </c>
      <c r="L41" s="596" t="s">
        <v>541</v>
      </c>
      <c r="M41" s="347" t="s">
        <v>703</v>
      </c>
      <c r="N41" s="347"/>
      <c r="O41" s="347" t="s">
        <v>704</v>
      </c>
      <c r="P41" s="347" t="s">
        <v>705</v>
      </c>
      <c r="Q41" s="347"/>
      <c r="R41" s="347"/>
      <c r="S41" s="652" t="str">
        <f>Tableau3[[#This Row],[444 567 127 00022]]</f>
        <v>444 567 127 00543</v>
      </c>
      <c r="T41" s="690" t="str">
        <f>Tableau3[[#This Row],[Gaumont Parc Millésime]]</f>
        <v>Pathé Valence</v>
      </c>
      <c r="U41" s="690"/>
      <c r="V41" s="690" t="str">
        <f>Tableau3[[#This Row],[Parc Millésime]]</f>
        <v>53, avenue de Romans</v>
      </c>
      <c r="W41" s="653"/>
      <c r="X41" s="655">
        <f>Tableau3[[#This Row],[5137018]]</f>
        <v>26000</v>
      </c>
      <c r="Y41" s="655" t="str">
        <f>Tableau3[[#This Row],[THILLOIS]]</f>
        <v>VALENCE</v>
      </c>
      <c r="Z41" s="654" t="str">
        <f>'PARAMETRAGE FACTURATION'!$B$13</f>
        <v>facturesfournisseurs@pathe.fr</v>
      </c>
      <c r="AA41" s="654" t="str">
        <f>'PARAMETRAGE FACTURATION'!$B$14</f>
        <v>V1-Virement</v>
      </c>
      <c r="AB41" s="654" t="str">
        <f>'PARAMETRAGE FACTURATION'!$B$15</f>
        <v>4F - 45 Jours date facture</v>
      </c>
      <c r="AC41" s="655" t="str">
        <f>'PARAMETRAGE FACTURATION'!$B$19</f>
        <v>comptabilité.fournisseurs.cinemas@pathe.fr</v>
      </c>
      <c r="AD41" s="654" t="str">
        <f>'PARAMETRAGE FACTURATION'!$B$18</f>
        <v>comptabilité.fournisseurs.cinemas@pathe.fr</v>
      </c>
      <c r="AE41" s="655">
        <f>'PARAMETRAGE FACTURATION'!$B$22</f>
        <v>0</v>
      </c>
      <c r="AF41" s="655">
        <f>'PARAMETRAGE FACTURATION'!$B$23</f>
        <v>0</v>
      </c>
      <c r="AG41" s="656">
        <f>'PARAMETRAGE FACTURATION'!$B$24</f>
        <v>0</v>
      </c>
      <c r="AH41" s="655" t="str">
        <f>'PARAMETRAGE FACTURATION'!$B$25</f>
        <v>Email</v>
      </c>
      <c r="AI41" s="666" t="s">
        <v>706</v>
      </c>
      <c r="AJ41" s="596" t="s">
        <v>325</v>
      </c>
      <c r="AK41" s="596" t="s">
        <v>326</v>
      </c>
      <c r="AL41" s="322">
        <v>26000</v>
      </c>
      <c r="AM41" s="597" t="s">
        <v>327</v>
      </c>
      <c r="AN41" s="625" t="s">
        <v>328</v>
      </c>
      <c r="AO41" s="595" t="s">
        <v>707</v>
      </c>
      <c r="AP41" s="595"/>
      <c r="AQ41" s="599" t="s">
        <v>26</v>
      </c>
      <c r="AR41" s="597" t="s">
        <v>27</v>
      </c>
      <c r="AS41" s="600" t="s">
        <v>719</v>
      </c>
      <c r="AT41" s="668">
        <v>200301</v>
      </c>
      <c r="AU41" s="595"/>
      <c r="AV41" s="595" t="s">
        <v>551</v>
      </c>
      <c r="AW41" s="595" t="s">
        <v>552</v>
      </c>
      <c r="AX41" s="587">
        <v>4.9863580363636357</v>
      </c>
      <c r="AY41" s="587"/>
      <c r="AZ41" s="601" t="s">
        <v>553</v>
      </c>
      <c r="BA41" s="602" t="s">
        <v>127</v>
      </c>
      <c r="BB41" s="603" t="s">
        <v>554</v>
      </c>
      <c r="BC41" s="604"/>
      <c r="BD41" s="605">
        <v>1</v>
      </c>
      <c r="BE41" s="657" t="str">
        <f t="shared" si="7"/>
        <v>Unité / Mois</v>
      </c>
      <c r="BF41" s="657">
        <f>IFERROR(VLOOKUP(AV41&amp;" "&amp;AW41,'Tarifs Location &amp; Vente'!$A$3:$C$45,2,0),"à renseigner")</f>
        <v>8.4</v>
      </c>
      <c r="BG41" s="606" t="s">
        <v>556</v>
      </c>
      <c r="BH41" s="651" t="str">
        <f t="shared" si="8"/>
        <v>TAS</v>
      </c>
      <c r="BI41" s="604" t="s">
        <v>557</v>
      </c>
      <c r="BJ41" s="658" t="str">
        <f t="shared" si="9"/>
        <v/>
      </c>
      <c r="BK41" s="658">
        <v>80</v>
      </c>
      <c r="BL41" s="607"/>
      <c r="BM41" s="588">
        <v>20</v>
      </c>
      <c r="BN41" s="588">
        <v>2.27</v>
      </c>
      <c r="BO41" s="589">
        <v>81</v>
      </c>
      <c r="BP41" s="608" t="s">
        <v>558</v>
      </c>
      <c r="BQ41" s="607">
        <f>12.87-Tableau3[[#This Row],[0,00 €]]</f>
        <v>9.2999999999999989</v>
      </c>
      <c r="BR41" s="609">
        <v>3.57</v>
      </c>
      <c r="BS41" s="609" t="s">
        <v>558</v>
      </c>
      <c r="BT41" s="659" cm="1">
        <f t="array" ref="BT41">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9.2999999999999989</v>
      </c>
      <c r="BU41" s="611">
        <f t="array" ref="BU41">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3.57</v>
      </c>
      <c r="BV41" s="610"/>
      <c r="BW41" s="608" t="s">
        <v>655</v>
      </c>
      <c r="BX41" s="612" t="s">
        <v>553</v>
      </c>
      <c r="BY41" s="612" t="s">
        <v>711</v>
      </c>
      <c r="BZ41" s="612"/>
      <c r="CA41" s="613" t="s">
        <v>712</v>
      </c>
      <c r="CB41" s="613" t="s">
        <v>713</v>
      </c>
      <c r="CC41" s="614">
        <v>26120</v>
      </c>
      <c r="CD41" s="615" t="s">
        <v>714</v>
      </c>
      <c r="CE41" s="616"/>
      <c r="CF41" s="617"/>
      <c r="CG41" s="617"/>
      <c r="CH41" s="604"/>
      <c r="CI41" s="590"/>
      <c r="CJ41" s="616"/>
      <c r="CK41" s="617"/>
      <c r="CL41" s="617"/>
      <c r="CM41" s="618"/>
      <c r="CN41" s="619">
        <v>174.04799999999997</v>
      </c>
      <c r="CO41" s="620"/>
      <c r="CP41" s="621"/>
      <c r="CQ41" s="622"/>
      <c r="CR41" s="627"/>
      <c r="CS41" s="322">
        <f>IFERROR(VLOOKUP($AW41,Données!$AB$3:$AC$64,2,FALSE),"")</f>
        <v>0.77</v>
      </c>
    </row>
    <row r="42" spans="1:97" s="181" customFormat="1" ht="24.75" hidden="1" customHeight="1">
      <c r="A42" s="591" t="s">
        <v>387</v>
      </c>
      <c r="B42" s="624" t="s">
        <v>540</v>
      </c>
      <c r="C42" s="322"/>
      <c r="D42" s="650">
        <f>IF('SYNTHESE DU CONTRAT'!$B$47="","",'SYNTHESE DU CONTRAT'!$B$47)</f>
        <v>45566</v>
      </c>
      <c r="E42" s="649" t="str">
        <f t="shared" si="6"/>
        <v>Déploiement opérationnel et administratif</v>
      </c>
      <c r="F42" s="593"/>
      <c r="G42" s="592"/>
      <c r="H42" s="594"/>
      <c r="I42" s="346" t="s">
        <v>380</v>
      </c>
      <c r="J42" s="693" t="s">
        <v>568</v>
      </c>
      <c r="K42" s="651" t="str">
        <f>'PARAMETRAGE FACTURATION'!$B$17</f>
        <v>GCN - PATHE</v>
      </c>
      <c r="L42" s="596" t="s">
        <v>541</v>
      </c>
      <c r="M42" s="347" t="s">
        <v>715</v>
      </c>
      <c r="N42" s="347"/>
      <c r="O42" s="347" t="s">
        <v>716</v>
      </c>
      <c r="P42" s="347" t="s">
        <v>717</v>
      </c>
      <c r="Q42" s="347"/>
      <c r="R42" s="347"/>
      <c r="S42" s="652" t="str">
        <f>Tableau3[[#This Row],[444 567 127 00022]]</f>
        <v>444 567 127 00204</v>
      </c>
      <c r="T42" s="690" t="str">
        <f>Tableau3[[#This Row],[Gaumont Parc Millésime]]</f>
        <v>Pathé Wilson</v>
      </c>
      <c r="U42" s="690"/>
      <c r="V42" s="690" t="str">
        <f>Tableau3[[#This Row],[Parc Millésime]]</f>
        <v xml:space="preserve">3, place du Président Thomas Wilson </v>
      </c>
      <c r="W42" s="653"/>
      <c r="X42" s="655">
        <f>Tableau3[[#This Row],[5137018]]</f>
        <v>31000</v>
      </c>
      <c r="Y42" s="655" t="str">
        <f>Tableau3[[#This Row],[THILLOIS]]</f>
        <v>TOULOUSE</v>
      </c>
      <c r="Z42" s="654" t="str">
        <f>'PARAMETRAGE FACTURATION'!$B$13</f>
        <v>facturesfournisseurs@pathe.fr</v>
      </c>
      <c r="AA42" s="654" t="str">
        <f>'PARAMETRAGE FACTURATION'!$B$14</f>
        <v>V1-Virement</v>
      </c>
      <c r="AB42" s="654" t="str">
        <f>'PARAMETRAGE FACTURATION'!$B$15</f>
        <v>4F - 45 Jours date facture</v>
      </c>
      <c r="AC42" s="655" t="str">
        <f>'PARAMETRAGE FACTURATION'!$B$19</f>
        <v>comptabilité.fournisseurs.cinemas@pathe.fr</v>
      </c>
      <c r="AD42" s="654" t="str">
        <f>'PARAMETRAGE FACTURATION'!$B$18</f>
        <v>comptabilité.fournisseurs.cinemas@pathe.fr</v>
      </c>
      <c r="AE42" s="655">
        <f>'PARAMETRAGE FACTURATION'!$B$22</f>
        <v>0</v>
      </c>
      <c r="AF42" s="655">
        <f>'PARAMETRAGE FACTURATION'!$B$23</f>
        <v>0</v>
      </c>
      <c r="AG42" s="656">
        <f>'PARAMETRAGE FACTURATION'!$B$24</f>
        <v>0</v>
      </c>
      <c r="AH42" s="655" t="str">
        <f>'PARAMETRAGE FACTURATION'!$B$25</f>
        <v>Email</v>
      </c>
      <c r="AI42" s="666" t="s">
        <v>718</v>
      </c>
      <c r="AJ42" s="596" t="s">
        <v>398</v>
      </c>
      <c r="AK42" s="596" t="s">
        <v>399</v>
      </c>
      <c r="AL42" s="322">
        <v>31000</v>
      </c>
      <c r="AM42" s="597" t="s">
        <v>400</v>
      </c>
      <c r="AN42" s="625" t="s">
        <v>391</v>
      </c>
      <c r="AO42" s="595" t="s">
        <v>546</v>
      </c>
      <c r="AP42" s="595"/>
      <c r="AQ42" s="599" t="s">
        <v>26</v>
      </c>
      <c r="AR42" s="597" t="s">
        <v>27</v>
      </c>
      <c r="AS42" s="600" t="s">
        <v>719</v>
      </c>
      <c r="AT42" s="668">
        <v>200301</v>
      </c>
      <c r="AU42" s="595"/>
      <c r="AV42" s="595" t="s">
        <v>551</v>
      </c>
      <c r="AW42" s="595" t="s">
        <v>552</v>
      </c>
      <c r="AX42" s="587">
        <v>8.9454760363636368</v>
      </c>
      <c r="AY42" s="587"/>
      <c r="AZ42" s="601" t="s">
        <v>541</v>
      </c>
      <c r="BA42" s="602" t="s">
        <v>129</v>
      </c>
      <c r="BB42" s="603" t="s">
        <v>554</v>
      </c>
      <c r="BC42" s="604"/>
      <c r="BD42" s="605">
        <v>2</v>
      </c>
      <c r="BE42" s="657" t="str">
        <f t="shared" si="7"/>
        <v>Unité / Mois</v>
      </c>
      <c r="BF42" s="657">
        <f>IFERROR(VLOOKUP(AV42&amp;" "&amp;AW42,'Tarifs Location &amp; Vente'!$A$3:$C$45,2,0),"à renseigner")</f>
        <v>8.4</v>
      </c>
      <c r="BG42" s="606" t="s">
        <v>556</v>
      </c>
      <c r="BH42" s="651" t="str">
        <f t="shared" si="8"/>
        <v>TAS</v>
      </c>
      <c r="BI42" s="604" t="s">
        <v>557</v>
      </c>
      <c r="BJ42" s="658" t="str">
        <f t="shared" si="9"/>
        <v/>
      </c>
      <c r="BK42" s="658">
        <v>80</v>
      </c>
      <c r="BL42" s="607"/>
      <c r="BM42" s="588">
        <v>19</v>
      </c>
      <c r="BN42" s="588">
        <v>3.9</v>
      </c>
      <c r="BO42" s="589">
        <v>146</v>
      </c>
      <c r="BP42" s="608" t="s">
        <v>558</v>
      </c>
      <c r="BQ42" s="607">
        <f>10.9-Tableau3[[#This Row],[0,00 €]]</f>
        <v>10.040000000000001</v>
      </c>
      <c r="BR42" s="609">
        <v>0.86</v>
      </c>
      <c r="BS42" s="609" t="s">
        <v>558</v>
      </c>
      <c r="BT42" s="659" cm="1">
        <f t="array" ref="BT42">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10.040000000000001</v>
      </c>
      <c r="BU42" s="611">
        <f t="array" ref="BU42">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0.86</v>
      </c>
      <c r="BV42" s="610"/>
      <c r="BW42" s="608" t="s">
        <v>720</v>
      </c>
      <c r="BX42" s="612" t="s">
        <v>553</v>
      </c>
      <c r="BY42" s="612" t="s">
        <v>561</v>
      </c>
      <c r="BZ42" s="612"/>
      <c r="CA42" s="613" t="s">
        <v>562</v>
      </c>
      <c r="CB42" s="613" t="s">
        <v>563</v>
      </c>
      <c r="CC42" s="614">
        <v>31830</v>
      </c>
      <c r="CD42" s="615" t="s">
        <v>564</v>
      </c>
      <c r="CE42" s="616"/>
      <c r="CF42" s="617"/>
      <c r="CG42" s="617"/>
      <c r="CH42" s="604"/>
      <c r="CI42" s="590"/>
      <c r="CJ42" s="616"/>
      <c r="CK42" s="617"/>
      <c r="CL42" s="617"/>
      <c r="CM42" s="618"/>
      <c r="CN42" s="619">
        <v>174.04799999999997</v>
      </c>
      <c r="CO42" s="620"/>
      <c r="CP42" s="621"/>
      <c r="CQ42" s="622"/>
      <c r="CR42" s="623"/>
      <c r="CS42" s="322">
        <f>IFERROR(VLOOKUP($AW42,Données!$AB$3:$AC$64,2,FALSE),"")</f>
        <v>0.77</v>
      </c>
    </row>
    <row r="43" spans="1:97" s="181" customFormat="1" ht="24.75" hidden="1" customHeight="1">
      <c r="A43" s="626" t="s">
        <v>387</v>
      </c>
      <c r="B43" s="624" t="s">
        <v>540</v>
      </c>
      <c r="C43" s="322"/>
      <c r="D43" s="650">
        <f>IF('SYNTHESE DU CONTRAT'!$B$47="","",'SYNTHESE DU CONTRAT'!$B$47)</f>
        <v>45566</v>
      </c>
      <c r="E43" s="649" t="str">
        <f t="shared" si="6"/>
        <v>Actualisation administrative</v>
      </c>
      <c r="F43" s="593" t="s">
        <v>743</v>
      </c>
      <c r="G43" s="592"/>
      <c r="H43" s="594"/>
      <c r="I43" s="346" t="s">
        <v>380</v>
      </c>
      <c r="J43" s="693">
        <v>7848575758</v>
      </c>
      <c r="K43" s="651" t="str">
        <f>'PARAMETRAGE FACTURATION'!$B$17</f>
        <v>GCN - PATHE</v>
      </c>
      <c r="L43" s="596" t="s">
        <v>541</v>
      </c>
      <c r="M43" s="347" t="s">
        <v>542</v>
      </c>
      <c r="N43" s="347"/>
      <c r="O43" s="347" t="s">
        <v>543</v>
      </c>
      <c r="P43" s="347" t="s">
        <v>544</v>
      </c>
      <c r="Q43" s="347"/>
      <c r="R43" s="347"/>
      <c r="S43" s="652" t="str">
        <f>Tableau3[[#This Row],[444 567 127 00022]]</f>
        <v>444 567 127 00261</v>
      </c>
      <c r="T43" s="690" t="str">
        <f>Tableau3[[#This Row],[Gaumont Parc Millésime]]</f>
        <v>Gaumont Labège</v>
      </c>
      <c r="U43" s="690"/>
      <c r="V43" s="690" t="str">
        <f>Tableau3[[#This Row],[Parc Millésime]]</f>
        <v>105 Av. la Méridienne</v>
      </c>
      <c r="W43" s="653"/>
      <c r="X43" s="655">
        <f>Tableau3[[#This Row],[5137018]]</f>
        <v>31670</v>
      </c>
      <c r="Y43" s="655" t="str">
        <f>Tableau3[[#This Row],[THILLOIS]]</f>
        <v>LABEGE</v>
      </c>
      <c r="Z43" s="654" t="str">
        <f>'PARAMETRAGE FACTURATION'!$B$13</f>
        <v>facturesfournisseurs@pathe.fr</v>
      </c>
      <c r="AA43" s="654" t="str">
        <f>'PARAMETRAGE FACTURATION'!$B$14</f>
        <v>V1-Virement</v>
      </c>
      <c r="AB43" s="654" t="str">
        <f>'PARAMETRAGE FACTURATION'!$B$15</f>
        <v>4F - 45 Jours date facture</v>
      </c>
      <c r="AC43" s="655" t="str">
        <f>'PARAMETRAGE FACTURATION'!$B$19</f>
        <v>comptabilité.fournisseurs.cinemas@pathe.fr</v>
      </c>
      <c r="AD43" s="654" t="str">
        <f>'PARAMETRAGE FACTURATION'!$B$18</f>
        <v>comptabilité.fournisseurs.cinemas@pathe.fr</v>
      </c>
      <c r="AE43" s="655">
        <f>'PARAMETRAGE FACTURATION'!$B$22</f>
        <v>0</v>
      </c>
      <c r="AF43" s="655">
        <f>'PARAMETRAGE FACTURATION'!$B$23</f>
        <v>0</v>
      </c>
      <c r="AG43" s="656">
        <f>'PARAMETRAGE FACTURATION'!$B$24</f>
        <v>0</v>
      </c>
      <c r="AH43" s="655" t="str">
        <f>'PARAMETRAGE FACTURATION'!$B$25</f>
        <v>Email</v>
      </c>
      <c r="AI43" s="666" t="s">
        <v>545</v>
      </c>
      <c r="AJ43" s="596" t="s">
        <v>388</v>
      </c>
      <c r="AK43" s="596" t="s">
        <v>389</v>
      </c>
      <c r="AL43" s="322">
        <v>31670</v>
      </c>
      <c r="AM43" s="597" t="s">
        <v>390</v>
      </c>
      <c r="AN43" s="625" t="s">
        <v>391</v>
      </c>
      <c r="AO43" s="595" t="s">
        <v>546</v>
      </c>
      <c r="AP43" s="595"/>
      <c r="AQ43" s="599" t="s">
        <v>744</v>
      </c>
      <c r="AR43" s="597" t="s">
        <v>25</v>
      </c>
      <c r="AS43" s="600" t="s">
        <v>745</v>
      </c>
      <c r="AT43" s="670">
        <v>200108</v>
      </c>
      <c r="AU43" s="595"/>
      <c r="AV43" s="595" t="s">
        <v>551</v>
      </c>
      <c r="AW43" s="595" t="s">
        <v>746</v>
      </c>
      <c r="AX43" s="587"/>
      <c r="AY43" s="587"/>
      <c r="AZ43" s="601" t="s">
        <v>553</v>
      </c>
      <c r="BA43" s="602" t="s">
        <v>127</v>
      </c>
      <c r="BB43" s="603" t="s">
        <v>554</v>
      </c>
      <c r="BC43" s="604"/>
      <c r="BD43" s="605">
        <v>1</v>
      </c>
      <c r="BE43" s="657" t="str">
        <f t="shared" si="7"/>
        <v>Unité / Mois</v>
      </c>
      <c r="BF43" s="657">
        <f>IFERROR(VLOOKUP(AV43&amp;" "&amp;AW43,'Tarifs Location &amp; Vente'!$A$3:$C$45,2,0),"à renseigner")</f>
        <v>3.15</v>
      </c>
      <c r="BG43" s="606" t="s">
        <v>556</v>
      </c>
      <c r="BH43" s="651" t="str">
        <f t="shared" si="8"/>
        <v>TAS</v>
      </c>
      <c r="BI43" s="604" t="s">
        <v>557</v>
      </c>
      <c r="BJ43" s="658" t="str">
        <f t="shared" si="9"/>
        <v/>
      </c>
      <c r="BK43" s="658">
        <v>80</v>
      </c>
      <c r="BL43" s="607"/>
      <c r="BM43" s="588">
        <v>31</v>
      </c>
      <c r="BN43" s="588">
        <v>3.9</v>
      </c>
      <c r="BO43" s="589">
        <v>26</v>
      </c>
      <c r="BP43" s="608" t="s">
        <v>558</v>
      </c>
      <c r="BQ43" s="607">
        <v>3.3</v>
      </c>
      <c r="BR43" s="609">
        <v>0</v>
      </c>
      <c r="BS43" s="609" t="s">
        <v>558</v>
      </c>
      <c r="BT43" s="659" cm="1">
        <f t="array" ref="BT43">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3.3</v>
      </c>
      <c r="BU43" s="611">
        <f t="array" ref="BU43">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43" s="610"/>
      <c r="BW43" s="608" t="s">
        <v>747</v>
      </c>
      <c r="BX43" s="612" t="s">
        <v>541</v>
      </c>
      <c r="BY43" s="612" t="s">
        <v>568</v>
      </c>
      <c r="BZ43" s="612"/>
      <c r="CA43" s="613" t="s">
        <v>748</v>
      </c>
      <c r="CB43" s="613" t="s">
        <v>749</v>
      </c>
      <c r="CC43" s="614">
        <v>31540</v>
      </c>
      <c r="CD43" s="615" t="s">
        <v>750</v>
      </c>
      <c r="CE43" s="616"/>
      <c r="CF43" s="617"/>
      <c r="CG43" s="617"/>
      <c r="CH43" s="604"/>
      <c r="CI43" s="590"/>
      <c r="CJ43" s="616"/>
      <c r="CK43" s="617"/>
      <c r="CL43" s="617"/>
      <c r="CM43" s="618"/>
      <c r="CN43" s="619">
        <v>29.4</v>
      </c>
      <c r="CO43" s="620"/>
      <c r="CP43" s="621"/>
      <c r="CQ43" s="622"/>
      <c r="CR43" s="627"/>
      <c r="CS43" s="322">
        <f>IFERROR(VLOOKUP($AW43,Données!$AB$3:$AC$64,2,FALSE),"")</f>
        <v>0.12</v>
      </c>
    </row>
    <row r="44" spans="1:97" s="181" customFormat="1" ht="24.75" hidden="1" customHeight="1">
      <c r="A44" s="626" t="s">
        <v>387</v>
      </c>
      <c r="B44" s="624" t="s">
        <v>540</v>
      </c>
      <c r="C44" s="322"/>
      <c r="D44" s="650">
        <f>IF('SYNTHESE DU CONTRAT'!$B$47="","",'SYNTHESE DU CONTRAT'!$B$47)</f>
        <v>45566</v>
      </c>
      <c r="E44" s="649" t="str">
        <f t="shared" si="6"/>
        <v>Déploiement opérationnel et administratif</v>
      </c>
      <c r="F44" s="593" t="s">
        <v>743</v>
      </c>
      <c r="G44" s="592"/>
      <c r="H44" s="594"/>
      <c r="I44" s="346" t="s">
        <v>380</v>
      </c>
      <c r="J44" s="693" t="s">
        <v>568</v>
      </c>
      <c r="K44" s="651" t="str">
        <f>'PARAMETRAGE FACTURATION'!$B$17</f>
        <v>GCN - PATHE</v>
      </c>
      <c r="L44" s="596" t="s">
        <v>541</v>
      </c>
      <c r="M44" s="347" t="s">
        <v>569</v>
      </c>
      <c r="N44" s="347"/>
      <c r="O44" s="347" t="s">
        <v>570</v>
      </c>
      <c r="P44" s="347" t="s">
        <v>571</v>
      </c>
      <c r="Q44" s="347"/>
      <c r="R44" s="347"/>
      <c r="S44" s="652" t="str">
        <f>Tableau3[[#This Row],[444 567 127 00022]]</f>
        <v>444 567 127 00253</v>
      </c>
      <c r="T44" s="690" t="str">
        <f>Tableau3[[#This Row],[Gaumont Parc Millésime]]</f>
        <v>Gaumont Montpellier Multiplexe</v>
      </c>
      <c r="U44" s="690"/>
      <c r="V44" s="690" t="str">
        <f>Tableau3[[#This Row],[Parc Millésime]]</f>
        <v>235 Rue Georges Méliès</v>
      </c>
      <c r="W44" s="653"/>
      <c r="X44" s="655">
        <f>Tableau3[[#This Row],[5137018]]</f>
        <v>34000</v>
      </c>
      <c r="Y44" s="655" t="str">
        <f>Tableau3[[#This Row],[THILLOIS]]</f>
        <v>MONTPELLIER</v>
      </c>
      <c r="Z44" s="654" t="str">
        <f>'PARAMETRAGE FACTURATION'!$B$13</f>
        <v>facturesfournisseurs@pathe.fr</v>
      </c>
      <c r="AA44" s="654" t="str">
        <f>'PARAMETRAGE FACTURATION'!$B$14</f>
        <v>V1-Virement</v>
      </c>
      <c r="AB44" s="654" t="str">
        <f>'PARAMETRAGE FACTURATION'!$B$15</f>
        <v>4F - 45 Jours date facture</v>
      </c>
      <c r="AC44" s="655" t="str">
        <f>'PARAMETRAGE FACTURATION'!$B$19</f>
        <v>comptabilité.fournisseurs.cinemas@pathe.fr</v>
      </c>
      <c r="AD44" s="654" t="str">
        <f>'PARAMETRAGE FACTURATION'!$B$18</f>
        <v>comptabilité.fournisseurs.cinemas@pathe.fr</v>
      </c>
      <c r="AE44" s="655">
        <f>'PARAMETRAGE FACTURATION'!$B$22</f>
        <v>0</v>
      </c>
      <c r="AF44" s="655">
        <f>'PARAMETRAGE FACTURATION'!$B$23</f>
        <v>0</v>
      </c>
      <c r="AG44" s="656">
        <f>'PARAMETRAGE FACTURATION'!$B$24</f>
        <v>0</v>
      </c>
      <c r="AH44" s="655" t="str">
        <f>'PARAMETRAGE FACTURATION'!$B$25</f>
        <v>Email</v>
      </c>
      <c r="AI44" s="666" t="s">
        <v>572</v>
      </c>
      <c r="AJ44" s="596" t="s">
        <v>393</v>
      </c>
      <c r="AK44" s="596" t="s">
        <v>394</v>
      </c>
      <c r="AL44" s="322">
        <v>34000</v>
      </c>
      <c r="AM44" s="597" t="s">
        <v>395</v>
      </c>
      <c r="AN44" s="625" t="s">
        <v>396</v>
      </c>
      <c r="AO44" s="595" t="s">
        <v>546</v>
      </c>
      <c r="AP44" s="595"/>
      <c r="AQ44" s="599" t="s">
        <v>744</v>
      </c>
      <c r="AR44" s="597" t="s">
        <v>25</v>
      </c>
      <c r="AS44" s="600" t="s">
        <v>745</v>
      </c>
      <c r="AT44" s="670">
        <v>200108</v>
      </c>
      <c r="AU44" s="595"/>
      <c r="AV44" s="595" t="s">
        <v>551</v>
      </c>
      <c r="AW44" s="595" t="s">
        <v>746</v>
      </c>
      <c r="AX44" s="587"/>
      <c r="AY44" s="587"/>
      <c r="AZ44" s="601" t="s">
        <v>541</v>
      </c>
      <c r="BA44" s="602" t="s">
        <v>129</v>
      </c>
      <c r="BB44" s="603" t="s">
        <v>554</v>
      </c>
      <c r="BC44" s="604"/>
      <c r="BD44" s="605">
        <v>1</v>
      </c>
      <c r="BE44" s="657" t="str">
        <f t="shared" si="7"/>
        <v>Unité / Mois</v>
      </c>
      <c r="BF44" s="657">
        <f>IFERROR(VLOOKUP(AV44&amp;" "&amp;AW44,'Tarifs Location &amp; Vente'!$A$3:$C$45,2,0),"à renseigner")</f>
        <v>3.15</v>
      </c>
      <c r="BG44" s="606" t="s">
        <v>556</v>
      </c>
      <c r="BH44" s="651" t="str">
        <f t="shared" si="8"/>
        <v>TAS</v>
      </c>
      <c r="BI44" s="604" t="s">
        <v>557</v>
      </c>
      <c r="BJ44" s="658" t="str">
        <f t="shared" si="9"/>
        <v/>
      </c>
      <c r="BK44" s="658">
        <v>80</v>
      </c>
      <c r="BL44" s="607"/>
      <c r="BM44" s="588">
        <v>18</v>
      </c>
      <c r="BN44" s="588">
        <v>3.9</v>
      </c>
      <c r="BO44" s="589">
        <v>26</v>
      </c>
      <c r="BP44" s="608" t="s">
        <v>558</v>
      </c>
      <c r="BQ44" s="607">
        <v>2.4</v>
      </c>
      <c r="BR44" s="609">
        <v>0</v>
      </c>
      <c r="BS44" s="609" t="s">
        <v>558</v>
      </c>
      <c r="BT44" s="659" cm="1">
        <f t="array" ref="BT44">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2.4</v>
      </c>
      <c r="BU44" s="611">
        <f t="array" ref="BU44">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44" s="610"/>
      <c r="BW44" s="608" t="s">
        <v>747</v>
      </c>
      <c r="BX44" s="612" t="s">
        <v>541</v>
      </c>
      <c r="BY44" s="612" t="s">
        <v>751</v>
      </c>
      <c r="BZ44" s="612"/>
      <c r="CA44" s="613" t="s">
        <v>752</v>
      </c>
      <c r="CB44" s="613">
        <v>0</v>
      </c>
      <c r="CC44" s="614">
        <v>34000</v>
      </c>
      <c r="CD44" s="615" t="s">
        <v>395</v>
      </c>
      <c r="CE44" s="616"/>
      <c r="CF44" s="617"/>
      <c r="CG44" s="617"/>
      <c r="CH44" s="604"/>
      <c r="CI44" s="590"/>
      <c r="CJ44" s="616"/>
      <c r="CK44" s="617"/>
      <c r="CL44" s="617"/>
      <c r="CM44" s="618"/>
      <c r="CN44" s="619">
        <v>29.4</v>
      </c>
      <c r="CO44" s="620"/>
      <c r="CP44" s="621"/>
      <c r="CQ44" s="622"/>
      <c r="CR44" s="627"/>
      <c r="CS44" s="322">
        <f>IFERROR(VLOOKUP($AW44,Données!$AB$3:$AC$64,2,FALSE),"")</f>
        <v>0.12</v>
      </c>
    </row>
    <row r="45" spans="1:97" s="181" customFormat="1" ht="24.75" customHeight="1">
      <c r="A45" s="591" t="s">
        <v>351</v>
      </c>
      <c r="B45" s="624" t="s">
        <v>540</v>
      </c>
      <c r="C45" s="322"/>
      <c r="D45" s="650">
        <f>IF('SYNTHESE DU CONTRAT'!$B$47="","",'SYNTHESE DU CONTRAT'!$B$47)</f>
        <v>45566</v>
      </c>
      <c r="E45" s="649" t="str">
        <f t="shared" si="6"/>
        <v>Actualisation administrative</v>
      </c>
      <c r="F45" s="593" t="s">
        <v>743</v>
      </c>
      <c r="G45" s="592"/>
      <c r="H45" s="594"/>
      <c r="I45" s="346" t="s">
        <v>380</v>
      </c>
      <c r="J45" s="694">
        <v>7055180381</v>
      </c>
      <c r="K45" s="651" t="str">
        <f>'PARAMETRAGE FACTURATION'!$B$17</f>
        <v>GCN - PATHE</v>
      </c>
      <c r="L45" s="596" t="s">
        <v>541</v>
      </c>
      <c r="M45" s="347" t="s">
        <v>578</v>
      </c>
      <c r="N45" s="347"/>
      <c r="O45" s="347" t="s">
        <v>579</v>
      </c>
      <c r="P45" s="347" t="s">
        <v>580</v>
      </c>
      <c r="Q45" s="347"/>
      <c r="R45" s="347"/>
      <c r="S45" s="652" t="str">
        <f>Tableau3[[#This Row],[444 567 127 00022]]</f>
        <v>444 567 127 00022</v>
      </c>
      <c r="T45" s="690" t="str">
        <f>Tableau3[[#This Row],[Gaumont Parc Millésime]]</f>
        <v>Gaumont Parc Millésime</v>
      </c>
      <c r="U45" s="690"/>
      <c r="V45" s="690" t="str">
        <f>Tableau3[[#This Row],[Parc Millésime]]</f>
        <v>Parc Millésime</v>
      </c>
      <c r="W45" s="653"/>
      <c r="X45" s="655">
        <f>Tableau3[[#This Row],[5137018]]</f>
        <v>51370</v>
      </c>
      <c r="Y45" s="655" t="str">
        <f>Tableau3[[#This Row],[THILLOIS]]</f>
        <v>THILLOIS</v>
      </c>
      <c r="Z45" s="654" t="str">
        <f>'PARAMETRAGE FACTURATION'!$B$13</f>
        <v>facturesfournisseurs@pathe.fr</v>
      </c>
      <c r="AA45" s="654" t="str">
        <f>'PARAMETRAGE FACTURATION'!$B$14</f>
        <v>V1-Virement</v>
      </c>
      <c r="AB45" s="654" t="str">
        <f>'PARAMETRAGE FACTURATION'!$B$15</f>
        <v>4F - 45 Jours date facture</v>
      </c>
      <c r="AC45" s="655" t="str">
        <f>'PARAMETRAGE FACTURATION'!$B$19</f>
        <v>comptabilité.fournisseurs.cinemas@pathe.fr</v>
      </c>
      <c r="AD45" s="654" t="str">
        <f>'PARAMETRAGE FACTURATION'!$B$18</f>
        <v>comptabilité.fournisseurs.cinemas@pathe.fr</v>
      </c>
      <c r="AE45" s="655">
        <f>'PARAMETRAGE FACTURATION'!$B$22</f>
        <v>0</v>
      </c>
      <c r="AF45" s="655">
        <f>'PARAMETRAGE FACTURATION'!$B$23</f>
        <v>0</v>
      </c>
      <c r="AG45" s="656">
        <f>'PARAMETRAGE FACTURATION'!$B$24</f>
        <v>0</v>
      </c>
      <c r="AH45" s="655" t="str">
        <f>'PARAMETRAGE FACTURATION'!$B$25</f>
        <v>Email</v>
      </c>
      <c r="AI45" s="667" t="s">
        <v>581</v>
      </c>
      <c r="AJ45" s="596" t="s">
        <v>352</v>
      </c>
      <c r="AK45" s="596" t="s">
        <v>353</v>
      </c>
      <c r="AL45" s="322">
        <v>51370</v>
      </c>
      <c r="AM45" s="597" t="s">
        <v>354</v>
      </c>
      <c r="AN45" s="625" t="s">
        <v>355</v>
      </c>
      <c r="AO45" s="595" t="s">
        <v>582</v>
      </c>
      <c r="AP45" s="595"/>
      <c r="AQ45" s="599" t="s">
        <v>744</v>
      </c>
      <c r="AR45" s="597" t="s">
        <v>25</v>
      </c>
      <c r="AS45" s="600" t="s">
        <v>745</v>
      </c>
      <c r="AT45" s="670">
        <v>200108</v>
      </c>
      <c r="AU45" s="595"/>
      <c r="AV45" s="595" t="s">
        <v>551</v>
      </c>
      <c r="AW45" s="595" t="s">
        <v>746</v>
      </c>
      <c r="AX45" s="587"/>
      <c r="AY45" s="587"/>
      <c r="AZ45" s="601" t="s">
        <v>541</v>
      </c>
      <c r="BA45" s="689" t="s">
        <v>127</v>
      </c>
      <c r="BB45" s="603" t="s">
        <v>554</v>
      </c>
      <c r="BC45" s="604"/>
      <c r="BD45" s="605">
        <v>1</v>
      </c>
      <c r="BE45" s="657" t="str">
        <f t="shared" si="7"/>
        <v>Unité / Mois</v>
      </c>
      <c r="BF45" s="657">
        <f>IFERROR(VLOOKUP(AV45&amp;" "&amp;AW45,'Tarifs Location &amp; Vente'!$A$3:$C$45,2,0),"à renseigner")</f>
        <v>3.15</v>
      </c>
      <c r="BG45" s="606" t="s">
        <v>556</v>
      </c>
      <c r="BH45" s="651" t="str">
        <f t="shared" si="8"/>
        <v>TAS</v>
      </c>
      <c r="BI45" s="604" t="s">
        <v>557</v>
      </c>
      <c r="BJ45" s="658" t="str">
        <f t="shared" si="9"/>
        <v/>
      </c>
      <c r="BK45" s="658">
        <v>80</v>
      </c>
      <c r="BL45" s="607"/>
      <c r="BM45" s="588">
        <v>25</v>
      </c>
      <c r="BN45" s="588">
        <v>5</v>
      </c>
      <c r="BO45" s="589">
        <v>26</v>
      </c>
      <c r="BP45" s="608" t="s">
        <v>558</v>
      </c>
      <c r="BQ45" s="607">
        <v>3.45</v>
      </c>
      <c r="BR45" s="609">
        <v>0</v>
      </c>
      <c r="BS45" s="609" t="s">
        <v>558</v>
      </c>
      <c r="BT45" s="659" cm="1">
        <f t="array" ref="BT45">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3.45</v>
      </c>
      <c r="BU45" s="611">
        <f t="array" ref="BU45">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45" s="610"/>
      <c r="BW45" s="608" t="s">
        <v>747</v>
      </c>
      <c r="BX45" s="612" t="s">
        <v>553</v>
      </c>
      <c r="BY45" s="612" t="s">
        <v>568</v>
      </c>
      <c r="BZ45" s="612"/>
      <c r="CA45" s="613" t="s">
        <v>583</v>
      </c>
      <c r="CB45" s="613" t="s">
        <v>568</v>
      </c>
      <c r="CC45" s="614" t="s">
        <v>568</v>
      </c>
      <c r="CD45" s="615" t="s">
        <v>568</v>
      </c>
      <c r="CE45" s="616"/>
      <c r="CF45" s="617"/>
      <c r="CG45" s="617"/>
      <c r="CH45" s="604"/>
      <c r="CI45" s="590"/>
      <c r="CJ45" s="616"/>
      <c r="CK45" s="617"/>
      <c r="CL45" s="617"/>
      <c r="CM45" s="618"/>
      <c r="CN45" s="619">
        <v>29.4</v>
      </c>
      <c r="CO45" s="620"/>
      <c r="CP45" s="621"/>
      <c r="CQ45" s="622"/>
      <c r="CR45" s="623"/>
      <c r="CS45" s="322">
        <f>IFERROR(VLOOKUP($AW45,Données!$AB$3:$AC$64,2,FALSE),"")</f>
        <v>0.12</v>
      </c>
    </row>
    <row r="46" spans="1:97" s="181" customFormat="1" ht="24.75" customHeight="1">
      <c r="A46" s="626" t="s">
        <v>363</v>
      </c>
      <c r="B46" s="624" t="s">
        <v>540</v>
      </c>
      <c r="C46" s="322"/>
      <c r="D46" s="650">
        <f>IF('SYNTHESE DU CONTRAT'!$B$47="","",'SYNTHESE DU CONTRAT'!$B$47)</f>
        <v>45566</v>
      </c>
      <c r="E46" s="649" t="str">
        <f t="shared" si="6"/>
        <v>Actualisation administrative</v>
      </c>
      <c r="F46" s="593" t="s">
        <v>743</v>
      </c>
      <c r="G46" s="592"/>
      <c r="H46" s="594"/>
      <c r="I46" s="346" t="s">
        <v>380</v>
      </c>
      <c r="J46" s="693">
        <v>7055172514</v>
      </c>
      <c r="K46" s="651" t="str">
        <f>'PARAMETRAGE FACTURATION'!$B$17</f>
        <v>GCN - PATHE</v>
      </c>
      <c r="L46" s="596" t="s">
        <v>541</v>
      </c>
      <c r="M46" s="347" t="s">
        <v>584</v>
      </c>
      <c r="N46" s="347"/>
      <c r="O46" s="347" t="s">
        <v>585</v>
      </c>
      <c r="P46" s="347" t="s">
        <v>586</v>
      </c>
      <c r="Q46" s="347"/>
      <c r="R46" s="347"/>
      <c r="S46" s="652" t="str">
        <f>Tableau3[[#This Row],[444 567 127 00022]]</f>
        <v>444 567 127 00220</v>
      </c>
      <c r="T46" s="690" t="str">
        <f>Tableau3[[#This Row],[Gaumont Parc Millésime]]</f>
        <v>Gaumont Valenciennes</v>
      </c>
      <c r="U46" s="690"/>
      <c r="V46" s="690" t="str">
        <f>Tableau3[[#This Row],[Parc Millésime]]</f>
        <v>59 Rue des Alpes</v>
      </c>
      <c r="W46" s="653"/>
      <c r="X46" s="655">
        <f>Tableau3[[#This Row],[5137018]]</f>
        <v>59300</v>
      </c>
      <c r="Y46" s="655" t="str">
        <f>Tableau3[[#This Row],[THILLOIS]]</f>
        <v>VALENCIENNES</v>
      </c>
      <c r="Z46" s="654" t="str">
        <f>'PARAMETRAGE FACTURATION'!$B$13</f>
        <v>facturesfournisseurs@pathe.fr</v>
      </c>
      <c r="AA46" s="654" t="str">
        <f>'PARAMETRAGE FACTURATION'!$B$14</f>
        <v>V1-Virement</v>
      </c>
      <c r="AB46" s="654" t="str">
        <f>'PARAMETRAGE FACTURATION'!$B$15</f>
        <v>4F - 45 Jours date facture</v>
      </c>
      <c r="AC46" s="655" t="str">
        <f>'PARAMETRAGE FACTURATION'!$B$19</f>
        <v>comptabilité.fournisseurs.cinemas@pathe.fr</v>
      </c>
      <c r="AD46" s="654" t="str">
        <f>'PARAMETRAGE FACTURATION'!$B$18</f>
        <v>comptabilité.fournisseurs.cinemas@pathe.fr</v>
      </c>
      <c r="AE46" s="655">
        <f>'PARAMETRAGE FACTURATION'!$B$22</f>
        <v>0</v>
      </c>
      <c r="AF46" s="655">
        <f>'PARAMETRAGE FACTURATION'!$B$23</f>
        <v>0</v>
      </c>
      <c r="AG46" s="656">
        <f>'PARAMETRAGE FACTURATION'!$B$24</f>
        <v>0</v>
      </c>
      <c r="AH46" s="655" t="str">
        <f>'PARAMETRAGE FACTURATION'!$B$25</f>
        <v>Email</v>
      </c>
      <c r="AI46" s="666" t="s">
        <v>587</v>
      </c>
      <c r="AJ46" s="596" t="s">
        <v>364</v>
      </c>
      <c r="AK46" s="596" t="s">
        <v>365</v>
      </c>
      <c r="AL46" s="322">
        <v>59300</v>
      </c>
      <c r="AM46" s="597" t="s">
        <v>366</v>
      </c>
      <c r="AN46" s="625" t="s">
        <v>367</v>
      </c>
      <c r="AO46" s="595" t="s">
        <v>588</v>
      </c>
      <c r="AP46" s="595"/>
      <c r="AQ46" s="599" t="s">
        <v>744</v>
      </c>
      <c r="AR46" s="597" t="s">
        <v>25</v>
      </c>
      <c r="AS46" s="600" t="s">
        <v>745</v>
      </c>
      <c r="AT46" s="670">
        <v>200108</v>
      </c>
      <c r="AU46" s="595"/>
      <c r="AV46" s="595" t="s">
        <v>551</v>
      </c>
      <c r="AW46" s="595" t="s">
        <v>746</v>
      </c>
      <c r="AX46" s="587"/>
      <c r="AY46" s="587"/>
      <c r="AZ46" s="601" t="s">
        <v>553</v>
      </c>
      <c r="BA46" s="602" t="s">
        <v>127</v>
      </c>
      <c r="BB46" s="603" t="s">
        <v>554</v>
      </c>
      <c r="BC46" s="604"/>
      <c r="BD46" s="605">
        <v>1</v>
      </c>
      <c r="BE46" s="657" t="str">
        <f t="shared" si="7"/>
        <v>Unité / Mois</v>
      </c>
      <c r="BF46" s="657">
        <f>IFERROR(VLOOKUP(AV46&amp;" "&amp;AW46,'Tarifs Location &amp; Vente'!$A$3:$C$45,2,0),"à renseigner")</f>
        <v>3.15</v>
      </c>
      <c r="BG46" s="606" t="s">
        <v>556</v>
      </c>
      <c r="BH46" s="651" t="str">
        <f t="shared" si="8"/>
        <v>TAS</v>
      </c>
      <c r="BI46" s="604" t="s">
        <v>557</v>
      </c>
      <c r="BJ46" s="658" t="str">
        <f t="shared" si="9"/>
        <v/>
      </c>
      <c r="BK46" s="658">
        <v>80</v>
      </c>
      <c r="BL46" s="607"/>
      <c r="BM46" s="588">
        <v>19</v>
      </c>
      <c r="BN46" s="588">
        <v>2.6</v>
      </c>
      <c r="BO46" s="589">
        <v>26</v>
      </c>
      <c r="BP46" s="608" t="s">
        <v>558</v>
      </c>
      <c r="BQ46" s="607">
        <v>3.6</v>
      </c>
      <c r="BR46" s="609">
        <v>0</v>
      </c>
      <c r="BS46" s="609" t="s">
        <v>558</v>
      </c>
      <c r="BT46" s="659" cm="1">
        <f t="array" ref="BT46">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3.6</v>
      </c>
      <c r="BU46" s="611">
        <f t="array" ref="BU46">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46" s="610"/>
      <c r="BW46" s="608" t="s">
        <v>747</v>
      </c>
      <c r="BX46" s="612" t="s">
        <v>553</v>
      </c>
      <c r="BY46" s="612" t="s">
        <v>589</v>
      </c>
      <c r="BZ46" s="612"/>
      <c r="CA46" s="613" t="s">
        <v>590</v>
      </c>
      <c r="CB46" s="613" t="s">
        <v>568</v>
      </c>
      <c r="CC46" s="614" t="s">
        <v>568</v>
      </c>
      <c r="CD46" s="615" t="s">
        <v>568</v>
      </c>
      <c r="CE46" s="616"/>
      <c r="CF46" s="617"/>
      <c r="CG46" s="617"/>
      <c r="CH46" s="604"/>
      <c r="CI46" s="590"/>
      <c r="CJ46" s="616"/>
      <c r="CK46" s="617"/>
      <c r="CL46" s="617"/>
      <c r="CM46" s="618"/>
      <c r="CN46" s="619">
        <v>29.4</v>
      </c>
      <c r="CO46" s="620"/>
      <c r="CP46" s="621"/>
      <c r="CQ46" s="622"/>
      <c r="CR46" s="627"/>
      <c r="CS46" s="322">
        <f>IFERROR(VLOOKUP($AW46,Données!$AB$3:$AC$64,2,FALSE),"")</f>
        <v>0.12</v>
      </c>
    </row>
    <row r="47" spans="1:97" s="181" customFormat="1" ht="24.75" customHeight="1">
      <c r="A47" s="626" t="s">
        <v>330</v>
      </c>
      <c r="B47" s="624" t="s">
        <v>540</v>
      </c>
      <c r="C47" s="322"/>
      <c r="D47" s="650">
        <f>IF('SYNTHESE DU CONTRAT'!$B$47="","",'SYNTHESE DU CONTRAT'!$B$47)</f>
        <v>45566</v>
      </c>
      <c r="E47" s="649" t="str">
        <f t="shared" si="6"/>
        <v>Déploiement opérationnel et administratif</v>
      </c>
      <c r="F47" s="593" t="s">
        <v>743</v>
      </c>
      <c r="G47" s="592"/>
      <c r="H47" s="594"/>
      <c r="I47" s="346" t="s">
        <v>380</v>
      </c>
      <c r="J47" s="693" t="s">
        <v>568</v>
      </c>
      <c r="K47" s="651" t="str">
        <f>'PARAMETRAGE FACTURATION'!$B$17</f>
        <v>GCN - PATHE</v>
      </c>
      <c r="L47" s="596" t="s">
        <v>541</v>
      </c>
      <c r="M47" s="347" t="s">
        <v>591</v>
      </c>
      <c r="N47" s="347"/>
      <c r="O47" s="347" t="s">
        <v>592</v>
      </c>
      <c r="P47" s="347" t="s">
        <v>593</v>
      </c>
      <c r="Q47" s="347"/>
      <c r="R47" s="347"/>
      <c r="S47" s="652" t="str">
        <f>Tableau3[[#This Row],[444 567 127 00022]]</f>
        <v>444 567 127 00436</v>
      </c>
      <c r="T47" s="690" t="str">
        <f>Tableau3[[#This Row],[Gaumont Parc Millésime]]</f>
        <v xml:space="preserve">Multiplexe Liberté </v>
      </c>
      <c r="U47" s="690"/>
      <c r="V47" s="690" t="str">
        <f>Tableau3[[#This Row],[Parc Millésime]]</f>
        <v>Angle Avenue Georges Clémenceau et de L'Avancée de la Porte Saint-Louis</v>
      </c>
      <c r="W47" s="653"/>
      <c r="X47" s="655">
        <f>Tableau3[[#This Row],[5137018]]</f>
        <v>29200</v>
      </c>
      <c r="Y47" s="655" t="str">
        <f>Tableau3[[#This Row],[THILLOIS]]</f>
        <v>BREST</v>
      </c>
      <c r="Z47" s="654" t="str">
        <f>'PARAMETRAGE FACTURATION'!$B$13</f>
        <v>facturesfournisseurs@pathe.fr</v>
      </c>
      <c r="AA47" s="654" t="str">
        <f>'PARAMETRAGE FACTURATION'!$B$14</f>
        <v>V1-Virement</v>
      </c>
      <c r="AB47" s="654" t="str">
        <f>'PARAMETRAGE FACTURATION'!$B$15</f>
        <v>4F - 45 Jours date facture</v>
      </c>
      <c r="AC47" s="655" t="str">
        <f>'PARAMETRAGE FACTURATION'!$B$19</f>
        <v>comptabilité.fournisseurs.cinemas@pathe.fr</v>
      </c>
      <c r="AD47" s="654" t="str">
        <f>'PARAMETRAGE FACTURATION'!$B$18</f>
        <v>comptabilité.fournisseurs.cinemas@pathe.fr</v>
      </c>
      <c r="AE47" s="655">
        <f>'PARAMETRAGE FACTURATION'!$B$22</f>
        <v>0</v>
      </c>
      <c r="AF47" s="655">
        <f>'PARAMETRAGE FACTURATION'!$B$23</f>
        <v>0</v>
      </c>
      <c r="AG47" s="656">
        <f>'PARAMETRAGE FACTURATION'!$B$24</f>
        <v>0</v>
      </c>
      <c r="AH47" s="655" t="str">
        <f>'PARAMETRAGE FACTURATION'!$B$25</f>
        <v>Email</v>
      </c>
      <c r="AI47" s="666" t="s">
        <v>594</v>
      </c>
      <c r="AJ47" s="596" t="s">
        <v>331</v>
      </c>
      <c r="AK47" s="596" t="s">
        <v>332</v>
      </c>
      <c r="AL47" s="322">
        <v>29200</v>
      </c>
      <c r="AM47" s="597" t="s">
        <v>333</v>
      </c>
      <c r="AN47" s="625" t="s">
        <v>334</v>
      </c>
      <c r="AO47" s="595" t="s">
        <v>595</v>
      </c>
      <c r="AP47" s="595"/>
      <c r="AQ47" s="599" t="s">
        <v>744</v>
      </c>
      <c r="AR47" s="597" t="s">
        <v>25</v>
      </c>
      <c r="AS47" s="600" t="s">
        <v>745</v>
      </c>
      <c r="AT47" s="670">
        <v>200108</v>
      </c>
      <c r="AU47" s="595"/>
      <c r="AV47" s="595" t="s">
        <v>551</v>
      </c>
      <c r="AW47" s="595" t="s">
        <v>753</v>
      </c>
      <c r="AX47" s="587"/>
      <c r="AY47" s="587"/>
      <c r="AZ47" s="601" t="s">
        <v>541</v>
      </c>
      <c r="BA47" s="602" t="s">
        <v>129</v>
      </c>
      <c r="BB47" s="603" t="s">
        <v>554</v>
      </c>
      <c r="BC47" s="604"/>
      <c r="BD47" s="605">
        <v>1</v>
      </c>
      <c r="BE47" s="657" t="str">
        <f t="shared" si="7"/>
        <v>Unité / Mois</v>
      </c>
      <c r="BF47" s="657">
        <f>IFERROR(VLOOKUP(AV47&amp;" "&amp;AW47,'Tarifs Location &amp; Vente'!$A$3:$C$45,2,0),"à renseigner")</f>
        <v>3.6</v>
      </c>
      <c r="BG47" s="606" t="s">
        <v>556</v>
      </c>
      <c r="BH47" s="651" t="str">
        <f t="shared" si="8"/>
        <v>TAS</v>
      </c>
      <c r="BI47" s="604" t="s">
        <v>557</v>
      </c>
      <c r="BJ47" s="658" t="str">
        <f t="shared" si="9"/>
        <v/>
      </c>
      <c r="BK47" s="658">
        <v>80</v>
      </c>
      <c r="BL47" s="607"/>
      <c r="BM47" s="588">
        <v>30</v>
      </c>
      <c r="BN47" s="588">
        <v>2.5</v>
      </c>
      <c r="BO47" s="589">
        <v>26</v>
      </c>
      <c r="BP47" s="608" t="s">
        <v>558</v>
      </c>
      <c r="BQ47" s="607">
        <v>5.0999999999999996</v>
      </c>
      <c r="BR47" s="609">
        <v>0</v>
      </c>
      <c r="BS47" s="609" t="s">
        <v>558</v>
      </c>
      <c r="BT47" s="659" cm="1">
        <f t="array" ref="BT47">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5.0999999999999996</v>
      </c>
      <c r="BU47" s="611">
        <f t="array" ref="BU47">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47" s="610"/>
      <c r="BW47" s="608" t="s">
        <v>747</v>
      </c>
      <c r="BX47" s="612" t="s">
        <v>553</v>
      </c>
      <c r="BY47" s="612" t="s">
        <v>754</v>
      </c>
      <c r="BZ47" s="612"/>
      <c r="CA47" s="613" t="s">
        <v>755</v>
      </c>
      <c r="CB47" s="613" t="s">
        <v>568</v>
      </c>
      <c r="CC47" s="614">
        <v>29830</v>
      </c>
      <c r="CD47" s="615" t="s">
        <v>756</v>
      </c>
      <c r="CE47" s="616"/>
      <c r="CF47" s="617"/>
      <c r="CG47" s="617"/>
      <c r="CH47" s="604"/>
      <c r="CI47" s="590"/>
      <c r="CJ47" s="616"/>
      <c r="CK47" s="617"/>
      <c r="CL47" s="617"/>
      <c r="CM47" s="618"/>
      <c r="CN47" s="619">
        <v>43.188000000000002</v>
      </c>
      <c r="CO47" s="620"/>
      <c r="CP47" s="621"/>
      <c r="CQ47" s="622"/>
      <c r="CR47" s="627"/>
      <c r="CS47" s="322">
        <f>IFERROR(VLOOKUP($AW47,Données!$AB$3:$AC$64,2,FALSE),"")</f>
        <v>0.24</v>
      </c>
    </row>
    <row r="48" spans="1:97" s="181" customFormat="1" ht="24.75" hidden="1" customHeight="1">
      <c r="A48" s="626" t="s">
        <v>330</v>
      </c>
      <c r="B48" s="624" t="s">
        <v>540</v>
      </c>
      <c r="C48" s="322"/>
      <c r="D48" s="650">
        <f>IF('SYNTHESE DU CONTRAT'!$B$47="","",'SYNTHESE DU CONTRAT'!$B$47)</f>
        <v>45566</v>
      </c>
      <c r="E48" s="649" t="str">
        <f t="shared" si="6"/>
        <v>Déploiement opérationnel et administratif</v>
      </c>
      <c r="F48" s="593" t="s">
        <v>743</v>
      </c>
      <c r="G48" s="592"/>
      <c r="H48" s="594"/>
      <c r="I48" s="346" t="s">
        <v>380</v>
      </c>
      <c r="J48" s="693" t="s">
        <v>568</v>
      </c>
      <c r="K48" s="651" t="str">
        <f>'PARAMETRAGE FACTURATION'!$B$17</f>
        <v>GCN - PATHE</v>
      </c>
      <c r="L48" s="596" t="s">
        <v>541</v>
      </c>
      <c r="M48" s="347" t="s">
        <v>601</v>
      </c>
      <c r="N48" s="347"/>
      <c r="O48" s="347" t="s">
        <v>602</v>
      </c>
      <c r="P48" s="347" t="s">
        <v>603</v>
      </c>
      <c r="Q48" s="347"/>
      <c r="R48" s="347"/>
      <c r="S48" s="652" t="str">
        <f>Tableau3[[#This Row],[444 567 127 00022]]</f>
        <v>444 567 127 00386</v>
      </c>
      <c r="T48" s="690" t="str">
        <f>Tableau3[[#This Row],[Gaumont Parc Millésime]]</f>
        <v>Pathé Atlantis</v>
      </c>
      <c r="U48" s="690"/>
      <c r="V48" s="690" t="str">
        <f>Tableau3[[#This Row],[Parc Millésime]]</f>
        <v>Allée la Pérouse</v>
      </c>
      <c r="W48" s="653"/>
      <c r="X48" s="655">
        <f>Tableau3[[#This Row],[5137018]]</f>
        <v>44800</v>
      </c>
      <c r="Y48" s="655" t="str">
        <f>Tableau3[[#This Row],[THILLOIS]]</f>
        <v>SAINT HERBLAIN</v>
      </c>
      <c r="Z48" s="654" t="str">
        <f>'PARAMETRAGE FACTURATION'!$B$13</f>
        <v>facturesfournisseurs@pathe.fr</v>
      </c>
      <c r="AA48" s="654" t="str">
        <f>'PARAMETRAGE FACTURATION'!$B$14</f>
        <v>V1-Virement</v>
      </c>
      <c r="AB48" s="654" t="str">
        <f>'PARAMETRAGE FACTURATION'!$B$15</f>
        <v>4F - 45 Jours date facture</v>
      </c>
      <c r="AC48" s="655" t="str">
        <f>'PARAMETRAGE FACTURATION'!$B$19</f>
        <v>comptabilité.fournisseurs.cinemas@pathe.fr</v>
      </c>
      <c r="AD48" s="654" t="str">
        <f>'PARAMETRAGE FACTURATION'!$B$18</f>
        <v>comptabilité.fournisseurs.cinemas@pathe.fr</v>
      </c>
      <c r="AE48" s="655">
        <f>'PARAMETRAGE FACTURATION'!$B$22</f>
        <v>0</v>
      </c>
      <c r="AF48" s="655">
        <f>'PARAMETRAGE FACTURATION'!$B$23</f>
        <v>0</v>
      </c>
      <c r="AG48" s="656">
        <f>'PARAMETRAGE FACTURATION'!$B$24</f>
        <v>0</v>
      </c>
      <c r="AH48" s="655" t="str">
        <f>'PARAMETRAGE FACTURATION'!$B$25</f>
        <v>Email</v>
      </c>
      <c r="AI48" s="666" t="s">
        <v>604</v>
      </c>
      <c r="AJ48" s="596" t="s">
        <v>336</v>
      </c>
      <c r="AK48" s="596" t="s">
        <v>337</v>
      </c>
      <c r="AL48" s="322">
        <v>44800</v>
      </c>
      <c r="AM48" s="597" t="s">
        <v>338</v>
      </c>
      <c r="AN48" s="625" t="s">
        <v>339</v>
      </c>
      <c r="AO48" s="595" t="s">
        <v>605</v>
      </c>
      <c r="AP48" s="595"/>
      <c r="AQ48" s="599" t="s">
        <v>744</v>
      </c>
      <c r="AR48" s="597" t="s">
        <v>25</v>
      </c>
      <c r="AS48" s="600" t="s">
        <v>745</v>
      </c>
      <c r="AT48" s="670">
        <v>200108</v>
      </c>
      <c r="AU48" s="595"/>
      <c r="AV48" s="595" t="s">
        <v>551</v>
      </c>
      <c r="AW48" s="595" t="s">
        <v>753</v>
      </c>
      <c r="AX48" s="587"/>
      <c r="AY48" s="587"/>
      <c r="AZ48" s="601" t="s">
        <v>541</v>
      </c>
      <c r="BA48" s="602" t="s">
        <v>129</v>
      </c>
      <c r="BB48" s="603" t="s">
        <v>554</v>
      </c>
      <c r="BC48" s="604"/>
      <c r="BD48" s="605">
        <v>1</v>
      </c>
      <c r="BE48" s="657" t="str">
        <f t="shared" si="7"/>
        <v>Unité / Mois</v>
      </c>
      <c r="BF48" s="657">
        <f>IFERROR(VLOOKUP(AV48&amp;" "&amp;AW48,'Tarifs Location &amp; Vente'!$A$3:$C$45,2,0),"à renseigner")</f>
        <v>3.6</v>
      </c>
      <c r="BG48" s="606" t="s">
        <v>556</v>
      </c>
      <c r="BH48" s="651" t="str">
        <f t="shared" si="8"/>
        <v>TAS</v>
      </c>
      <c r="BI48" s="604" t="s">
        <v>557</v>
      </c>
      <c r="BJ48" s="658" t="str">
        <f t="shared" si="9"/>
        <v/>
      </c>
      <c r="BK48" s="658">
        <v>80</v>
      </c>
      <c r="BL48" s="607"/>
      <c r="BM48" s="588">
        <v>30</v>
      </c>
      <c r="BN48" s="588">
        <v>2.5</v>
      </c>
      <c r="BO48" s="589">
        <v>26</v>
      </c>
      <c r="BP48" s="608" t="s">
        <v>558</v>
      </c>
      <c r="BQ48" s="607">
        <v>5.7</v>
      </c>
      <c r="BR48" s="609">
        <v>0</v>
      </c>
      <c r="BS48" s="609" t="s">
        <v>558</v>
      </c>
      <c r="BT48" s="659" cm="1">
        <f t="array" ref="BT48">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5.7</v>
      </c>
      <c r="BU48" s="611">
        <f t="array" ref="BU48">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48" s="610"/>
      <c r="BW48" s="608" t="s">
        <v>747</v>
      </c>
      <c r="BX48" s="612" t="s">
        <v>553</v>
      </c>
      <c r="BY48" s="612" t="s">
        <v>568</v>
      </c>
      <c r="BZ48" s="612"/>
      <c r="CA48" s="613" t="s">
        <v>757</v>
      </c>
      <c r="CB48" s="613" t="s">
        <v>758</v>
      </c>
      <c r="CC48" s="614">
        <v>44400</v>
      </c>
      <c r="CD48" s="615" t="s">
        <v>759</v>
      </c>
      <c r="CE48" s="616"/>
      <c r="CF48" s="617"/>
      <c r="CG48" s="617"/>
      <c r="CH48" s="604"/>
      <c r="CI48" s="590"/>
      <c r="CJ48" s="616"/>
      <c r="CK48" s="617"/>
      <c r="CL48" s="617"/>
      <c r="CM48" s="618"/>
      <c r="CN48" s="619">
        <v>43.188000000000002</v>
      </c>
      <c r="CO48" s="620"/>
      <c r="CP48" s="621"/>
      <c r="CQ48" s="622"/>
      <c r="CR48" s="623"/>
      <c r="CS48" s="322">
        <f>IFERROR(VLOOKUP($AW48,Données!$AB$3:$AC$64,2,FALSE),"")</f>
        <v>0.24</v>
      </c>
    </row>
    <row r="49" spans="1:98" s="181" customFormat="1" ht="24.75" hidden="1" customHeight="1">
      <c r="A49" s="626" t="s">
        <v>303</v>
      </c>
      <c r="B49" s="624" t="s">
        <v>540</v>
      </c>
      <c r="C49" s="322"/>
      <c r="D49" s="650">
        <f>IF('SYNTHESE DU CONTRAT'!$B$47="","",'SYNTHESE DU CONTRAT'!$B$47)</f>
        <v>45566</v>
      </c>
      <c r="E49" s="649" t="str">
        <f t="shared" si="6"/>
        <v>Repliement et clôture du dossier</v>
      </c>
      <c r="F49" s="593"/>
      <c r="G49" s="592"/>
      <c r="H49" s="594"/>
      <c r="I49" s="346" t="s">
        <v>380</v>
      </c>
      <c r="J49" s="693">
        <v>7248022128</v>
      </c>
      <c r="K49" s="651" t="str">
        <f>'PARAMETRAGE FACTURATION'!$B$17</f>
        <v>GCN - PATHE</v>
      </c>
      <c r="L49" s="596" t="s">
        <v>541</v>
      </c>
      <c r="M49" s="347"/>
      <c r="N49" s="347"/>
      <c r="O49" s="347"/>
      <c r="P49" s="347"/>
      <c r="Q49" s="347"/>
      <c r="R49" s="347"/>
      <c r="S49" s="652" t="str">
        <f>Tableau3[[#This Row],[444 567 127 00022]]</f>
        <v>444 567 127 00584</v>
      </c>
      <c r="T49" s="690" t="str">
        <f>Tableau3[[#This Row],[Gaumont Parc Millésime]]</f>
        <v>Pathé Bellecour</v>
      </c>
      <c r="U49" s="690"/>
      <c r="V49" s="690" t="str">
        <f>Tableau3[[#This Row],[Parc Millésime]]</f>
        <v>79 rue de la République</v>
      </c>
      <c r="W49" s="653"/>
      <c r="X49" s="655">
        <f>Tableau3[[#This Row],[5137018]]</f>
        <v>69002</v>
      </c>
      <c r="Y49" s="655" t="str">
        <f>Tableau3[[#This Row],[THILLOIS]]</f>
        <v>LYON</v>
      </c>
      <c r="Z49" s="654" t="str">
        <f>'PARAMETRAGE FACTURATION'!$B$13</f>
        <v>facturesfournisseurs@pathe.fr</v>
      </c>
      <c r="AA49" s="654" t="str">
        <f>'PARAMETRAGE FACTURATION'!$B$14</f>
        <v>V1-Virement</v>
      </c>
      <c r="AB49" s="654" t="str">
        <f>'PARAMETRAGE FACTURATION'!$B$15</f>
        <v>4F - 45 Jours date facture</v>
      </c>
      <c r="AC49" s="655" t="str">
        <f>'PARAMETRAGE FACTURATION'!$B$19</f>
        <v>comptabilité.fournisseurs.cinemas@pathe.fr</v>
      </c>
      <c r="AD49" s="654" t="str">
        <f>'PARAMETRAGE FACTURATION'!$B$18</f>
        <v>comptabilité.fournisseurs.cinemas@pathe.fr</v>
      </c>
      <c r="AE49" s="655">
        <f>'PARAMETRAGE FACTURATION'!$B$22</f>
        <v>0</v>
      </c>
      <c r="AF49" s="655">
        <f>'PARAMETRAGE FACTURATION'!$B$23</f>
        <v>0</v>
      </c>
      <c r="AG49" s="656">
        <f>'PARAMETRAGE FACTURATION'!$B$24</f>
        <v>0</v>
      </c>
      <c r="AH49" s="655" t="str">
        <f>'PARAMETRAGE FACTURATION'!$B$25</f>
        <v>Email</v>
      </c>
      <c r="AI49" s="666" t="s">
        <v>611</v>
      </c>
      <c r="AJ49" s="596" t="s">
        <v>612</v>
      </c>
      <c r="AK49" s="596" t="s">
        <v>613</v>
      </c>
      <c r="AL49" s="322">
        <v>69002</v>
      </c>
      <c r="AM49" s="597" t="s">
        <v>322</v>
      </c>
      <c r="AN49" s="625" t="s">
        <v>313</v>
      </c>
      <c r="AO49" s="595" t="s">
        <v>614</v>
      </c>
      <c r="AP49" s="595"/>
      <c r="AQ49" s="599" t="s">
        <v>744</v>
      </c>
      <c r="AR49" s="597" t="s">
        <v>25</v>
      </c>
      <c r="AS49" s="600" t="s">
        <v>745</v>
      </c>
      <c r="AT49" s="670">
        <v>200108</v>
      </c>
      <c r="AU49" s="595"/>
      <c r="AV49" s="595" t="s">
        <v>551</v>
      </c>
      <c r="AW49" s="595" t="s">
        <v>753</v>
      </c>
      <c r="AX49" s="587"/>
      <c r="AY49" s="587"/>
      <c r="AZ49" s="601" t="s">
        <v>553</v>
      </c>
      <c r="BA49" s="602" t="s">
        <v>128</v>
      </c>
      <c r="BB49" s="603" t="s">
        <v>554</v>
      </c>
      <c r="BC49" s="604"/>
      <c r="BD49" s="605">
        <v>1</v>
      </c>
      <c r="BE49" s="657" t="str">
        <f t="shared" si="7"/>
        <v>Unité / Mois</v>
      </c>
      <c r="BF49" s="657">
        <f>IFERROR(VLOOKUP(AV49&amp;" "&amp;AW49,'Tarifs Location &amp; Vente'!$A$3:$C$45,2,0),"à renseigner")</f>
        <v>3.6</v>
      </c>
      <c r="BG49" s="606" t="s">
        <v>556</v>
      </c>
      <c r="BH49" s="651" t="str">
        <f t="shared" si="8"/>
        <v>TAS</v>
      </c>
      <c r="BI49" s="604" t="s">
        <v>557</v>
      </c>
      <c r="BJ49" s="658" t="str">
        <f t="shared" si="9"/>
        <v/>
      </c>
      <c r="BK49" s="658">
        <v>80</v>
      </c>
      <c r="BL49" s="607"/>
      <c r="BM49" s="588">
        <v>26</v>
      </c>
      <c r="BN49" s="588">
        <v>3.41</v>
      </c>
      <c r="BO49" s="589">
        <v>0</v>
      </c>
      <c r="BP49" s="608" t="s">
        <v>558</v>
      </c>
      <c r="BQ49" s="607">
        <v>6.78</v>
      </c>
      <c r="BR49" s="609">
        <v>0</v>
      </c>
      <c r="BS49" s="609" t="s">
        <v>558</v>
      </c>
      <c r="BT49" s="659" cm="1">
        <f t="array" ref="BT49">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6.78</v>
      </c>
      <c r="BU49" s="611">
        <f t="array" ref="BU49">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49" s="610"/>
      <c r="BW49" s="608" t="s">
        <v>747</v>
      </c>
      <c r="BX49" s="612" t="s">
        <v>553</v>
      </c>
      <c r="BY49" s="612" t="s">
        <v>760</v>
      </c>
      <c r="BZ49" s="612"/>
      <c r="CA49" s="613" t="s">
        <v>761</v>
      </c>
      <c r="CB49" s="613" t="s">
        <v>568</v>
      </c>
      <c r="CC49" s="614" t="s">
        <v>568</v>
      </c>
      <c r="CD49" s="615" t="s">
        <v>568</v>
      </c>
      <c r="CE49" s="616"/>
      <c r="CF49" s="617"/>
      <c r="CG49" s="617"/>
      <c r="CH49" s="604"/>
      <c r="CI49" s="590"/>
      <c r="CJ49" s="616"/>
      <c r="CK49" s="617"/>
      <c r="CL49" s="617"/>
      <c r="CM49" s="618"/>
      <c r="CN49" s="619">
        <v>43.188000000000002</v>
      </c>
      <c r="CO49" s="620"/>
      <c r="CP49" s="621"/>
      <c r="CQ49" s="622"/>
      <c r="CR49" s="627"/>
      <c r="CS49" s="322">
        <f>IFERROR(VLOOKUP($AW49,Données!$AB$3:$AC$64,2,FALSE),"")</f>
        <v>0.24</v>
      </c>
    </row>
    <row r="50" spans="1:98" s="181" customFormat="1" ht="24.75" hidden="1" customHeight="1">
      <c r="A50" s="626" t="s">
        <v>351</v>
      </c>
      <c r="B50" s="624" t="s">
        <v>540</v>
      </c>
      <c r="C50" s="322"/>
      <c r="D50" s="650">
        <f>IF('SYNTHESE DU CONTRAT'!$B$47="","",'SYNTHESE DU CONTRAT'!$B$47)</f>
        <v>45566</v>
      </c>
      <c r="E50" s="649" t="str">
        <f t="shared" si="6"/>
        <v>Actualisation administrative</v>
      </c>
      <c r="F50" s="593" t="s">
        <v>743</v>
      </c>
      <c r="G50" s="592"/>
      <c r="H50" s="594"/>
      <c r="I50" s="346" t="s">
        <v>380</v>
      </c>
      <c r="J50" s="693">
        <v>7055264514</v>
      </c>
      <c r="K50" s="651" t="str">
        <f>'PARAMETRAGE FACTURATION'!$B$17</f>
        <v>GCN - PATHE</v>
      </c>
      <c r="L50" s="596" t="s">
        <v>541</v>
      </c>
      <c r="M50" s="347" t="s">
        <v>616</v>
      </c>
      <c r="N50" s="347"/>
      <c r="O50" s="347" t="s">
        <v>617</v>
      </c>
      <c r="P50" s="347" t="s">
        <v>618</v>
      </c>
      <c r="Q50" s="347"/>
      <c r="R50" s="347"/>
      <c r="S50" s="652" t="str">
        <f>Tableau3[[#This Row],[444 567 127 00022]]</f>
        <v>444 567 127 00394</v>
      </c>
      <c r="T50" s="690" t="str">
        <f>Tableau3[[#This Row],[Gaumont Parc Millésime]]</f>
        <v>Pathé Brumath</v>
      </c>
      <c r="U50" s="690"/>
      <c r="V50" s="690" t="str">
        <f>Tableau3[[#This Row],[Parc Millésime]]</f>
        <v>Rue des Frères Lumière</v>
      </c>
      <c r="W50" s="653"/>
      <c r="X50" s="655">
        <f>Tableau3[[#This Row],[5137018]]</f>
        <v>67170</v>
      </c>
      <c r="Y50" s="655" t="str">
        <f>Tableau3[[#This Row],[THILLOIS]]</f>
        <v>BRUMATH</v>
      </c>
      <c r="Z50" s="654" t="str">
        <f>'PARAMETRAGE FACTURATION'!$B$13</f>
        <v>facturesfournisseurs@pathe.fr</v>
      </c>
      <c r="AA50" s="654" t="str">
        <f>'PARAMETRAGE FACTURATION'!$B$14</f>
        <v>V1-Virement</v>
      </c>
      <c r="AB50" s="654" t="str">
        <f>'PARAMETRAGE FACTURATION'!$B$15</f>
        <v>4F - 45 Jours date facture</v>
      </c>
      <c r="AC50" s="655" t="str">
        <f>'PARAMETRAGE FACTURATION'!$B$19</f>
        <v>comptabilité.fournisseurs.cinemas@pathe.fr</v>
      </c>
      <c r="AD50" s="654" t="str">
        <f>'PARAMETRAGE FACTURATION'!$B$18</f>
        <v>comptabilité.fournisseurs.cinemas@pathe.fr</v>
      </c>
      <c r="AE50" s="655">
        <f>'PARAMETRAGE FACTURATION'!$B$22</f>
        <v>0</v>
      </c>
      <c r="AF50" s="655">
        <f>'PARAMETRAGE FACTURATION'!$B$23</f>
        <v>0</v>
      </c>
      <c r="AG50" s="656">
        <f>'PARAMETRAGE FACTURATION'!$B$24</f>
        <v>0</v>
      </c>
      <c r="AH50" s="655" t="str">
        <f>'PARAMETRAGE FACTURATION'!$B$25</f>
        <v>Email</v>
      </c>
      <c r="AI50" s="666" t="s">
        <v>619</v>
      </c>
      <c r="AJ50" s="596" t="s">
        <v>358</v>
      </c>
      <c r="AK50" s="596" t="s">
        <v>359</v>
      </c>
      <c r="AL50" s="322">
        <v>67170</v>
      </c>
      <c r="AM50" s="597" t="s">
        <v>360</v>
      </c>
      <c r="AN50" s="625" t="s">
        <v>361</v>
      </c>
      <c r="AO50" s="595" t="s">
        <v>620</v>
      </c>
      <c r="AP50" s="595"/>
      <c r="AQ50" s="599" t="s">
        <v>744</v>
      </c>
      <c r="AR50" s="597" t="s">
        <v>25</v>
      </c>
      <c r="AS50" s="600" t="s">
        <v>745</v>
      </c>
      <c r="AT50" s="670">
        <v>200108</v>
      </c>
      <c r="AU50" s="595"/>
      <c r="AV50" s="595" t="s">
        <v>551</v>
      </c>
      <c r="AW50" s="595" t="s">
        <v>746</v>
      </c>
      <c r="AX50" s="587"/>
      <c r="AY50" s="587"/>
      <c r="AZ50" s="601" t="s">
        <v>553</v>
      </c>
      <c r="BA50" s="602" t="s">
        <v>127</v>
      </c>
      <c r="BB50" s="603" t="s">
        <v>554</v>
      </c>
      <c r="BC50" s="604"/>
      <c r="BD50" s="605">
        <v>1</v>
      </c>
      <c r="BE50" s="657" t="str">
        <f t="shared" si="7"/>
        <v>Unité / Mois</v>
      </c>
      <c r="BF50" s="657">
        <f>IFERROR(VLOOKUP(AV50&amp;" "&amp;AW50,'Tarifs Location &amp; Vente'!$A$3:$C$45,2,0),"à renseigner")</f>
        <v>3.15</v>
      </c>
      <c r="BG50" s="606" t="s">
        <v>556</v>
      </c>
      <c r="BH50" s="651" t="str">
        <f t="shared" si="8"/>
        <v>TAS</v>
      </c>
      <c r="BI50" s="604" t="s">
        <v>557</v>
      </c>
      <c r="BJ50" s="658" t="str">
        <f t="shared" si="9"/>
        <v/>
      </c>
      <c r="BK50" s="658">
        <v>80</v>
      </c>
      <c r="BL50" s="607"/>
      <c r="BM50" s="588">
        <v>30</v>
      </c>
      <c r="BN50" s="588">
        <v>5</v>
      </c>
      <c r="BO50" s="589">
        <v>26</v>
      </c>
      <c r="BP50" s="608" t="s">
        <v>558</v>
      </c>
      <c r="BQ50" s="607">
        <v>2.19</v>
      </c>
      <c r="BR50" s="609">
        <v>0</v>
      </c>
      <c r="BS50" s="609" t="s">
        <v>558</v>
      </c>
      <c r="BT50" s="659" cm="1">
        <f t="array" ref="BT50">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2.19</v>
      </c>
      <c r="BU50" s="611">
        <f t="array" ref="BU50">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0" s="610"/>
      <c r="BW50" s="608" t="s">
        <v>747</v>
      </c>
      <c r="BX50" s="612" t="s">
        <v>553</v>
      </c>
      <c r="BY50" s="612" t="s">
        <v>568</v>
      </c>
      <c r="BZ50" s="612"/>
      <c r="CA50" s="613" t="s">
        <v>762</v>
      </c>
      <c r="CB50" s="613" t="s">
        <v>568</v>
      </c>
      <c r="CC50" s="614" t="s">
        <v>568</v>
      </c>
      <c r="CD50" s="615" t="s">
        <v>763</v>
      </c>
      <c r="CE50" s="616"/>
      <c r="CF50" s="617"/>
      <c r="CG50" s="617"/>
      <c r="CH50" s="604"/>
      <c r="CI50" s="590"/>
      <c r="CJ50" s="616"/>
      <c r="CK50" s="617"/>
      <c r="CL50" s="617"/>
      <c r="CM50" s="618"/>
      <c r="CN50" s="619">
        <v>29.4</v>
      </c>
      <c r="CO50" s="620"/>
      <c r="CP50" s="621"/>
      <c r="CQ50" s="622"/>
      <c r="CR50" s="627"/>
      <c r="CS50" s="322">
        <f>IFERROR(VLOOKUP($AW50,Données!$AB$3:$AC$64,2,FALSE),"")</f>
        <v>0.12</v>
      </c>
    </row>
    <row r="51" spans="1:98" s="181" customFormat="1" ht="24.75" hidden="1" customHeight="1">
      <c r="A51" s="591" t="s">
        <v>303</v>
      </c>
      <c r="B51" s="624" t="s">
        <v>540</v>
      </c>
      <c r="C51" s="322"/>
      <c r="D51" s="650">
        <f>IF('SYNTHESE DU CONTRAT'!$B$47="","",'SYNTHESE DU CONTRAT'!$B$47)</f>
        <v>45566</v>
      </c>
      <c r="E51" s="649" t="str">
        <f t="shared" si="6"/>
        <v>Actualisation administrative</v>
      </c>
      <c r="F51" s="593" t="s">
        <v>743</v>
      </c>
      <c r="G51" s="592"/>
      <c r="H51" s="628"/>
      <c r="I51" s="346" t="s">
        <v>380</v>
      </c>
      <c r="J51" s="693">
        <v>6648604343</v>
      </c>
      <c r="K51" s="651" t="str">
        <f>'PARAMETRAGE FACTURATION'!$B$17</f>
        <v>GCN - PATHE</v>
      </c>
      <c r="L51" s="596" t="s">
        <v>541</v>
      </c>
      <c r="M51" s="347" t="s">
        <v>630</v>
      </c>
      <c r="N51" s="347"/>
      <c r="O51" s="347" t="s">
        <v>631</v>
      </c>
      <c r="P51" s="347" t="s">
        <v>632</v>
      </c>
      <c r="Q51" s="347"/>
      <c r="R51" s="347"/>
      <c r="S51" s="652" t="str">
        <f>Tableau3[[#This Row],[444 567 127 00022]]</f>
        <v>444 567 127 00501</v>
      </c>
      <c r="T51" s="690" t="str">
        <f>Tableau3[[#This Row],[Gaumont Parc Millésime]]</f>
        <v>Pathé Cap Sud</v>
      </c>
      <c r="U51" s="690"/>
      <c r="V51" s="690" t="str">
        <f>Tableau3[[#This Row],[Parc Millésime]]</f>
        <v>175, Rue Pierre Seghers</v>
      </c>
      <c r="W51" s="653"/>
      <c r="X51" s="655">
        <f>Tableau3[[#This Row],[5137018]]</f>
        <v>84085</v>
      </c>
      <c r="Y51" s="655" t="str">
        <f>Tableau3[[#This Row],[THILLOIS]]</f>
        <v>AVIGNON</v>
      </c>
      <c r="Z51" s="654" t="str">
        <f>'PARAMETRAGE FACTURATION'!$B$13</f>
        <v>facturesfournisseurs@pathe.fr</v>
      </c>
      <c r="AA51" s="654" t="str">
        <f>'PARAMETRAGE FACTURATION'!$B$14</f>
        <v>V1-Virement</v>
      </c>
      <c r="AB51" s="654" t="str">
        <f>'PARAMETRAGE FACTURATION'!$B$15</f>
        <v>4F - 45 Jours date facture</v>
      </c>
      <c r="AC51" s="655" t="str">
        <f>'PARAMETRAGE FACTURATION'!$B$19</f>
        <v>comptabilité.fournisseurs.cinemas@pathe.fr</v>
      </c>
      <c r="AD51" s="654" t="str">
        <f>'PARAMETRAGE FACTURATION'!$B$18</f>
        <v>comptabilité.fournisseurs.cinemas@pathe.fr</v>
      </c>
      <c r="AE51" s="655">
        <f>'PARAMETRAGE FACTURATION'!$B$22</f>
        <v>0</v>
      </c>
      <c r="AF51" s="655">
        <f>'PARAMETRAGE FACTURATION'!$B$23</f>
        <v>0</v>
      </c>
      <c r="AG51" s="656">
        <f>'PARAMETRAGE FACTURATION'!$B$24</f>
        <v>0</v>
      </c>
      <c r="AH51" s="655" t="str">
        <f>'PARAMETRAGE FACTURATION'!$B$25</f>
        <v>Email</v>
      </c>
      <c r="AI51" s="666" t="s">
        <v>633</v>
      </c>
      <c r="AJ51" s="596" t="s">
        <v>304</v>
      </c>
      <c r="AK51" s="596" t="s">
        <v>305</v>
      </c>
      <c r="AL51" s="322">
        <v>84085</v>
      </c>
      <c r="AM51" s="597" t="s">
        <v>306</v>
      </c>
      <c r="AN51" s="625" t="s">
        <v>307</v>
      </c>
      <c r="AO51" s="595" t="s">
        <v>568</v>
      </c>
      <c r="AP51" s="595"/>
      <c r="AQ51" s="599" t="s">
        <v>744</v>
      </c>
      <c r="AR51" s="597" t="s">
        <v>25</v>
      </c>
      <c r="AS51" s="600" t="s">
        <v>745</v>
      </c>
      <c r="AT51" s="670">
        <v>200108</v>
      </c>
      <c r="AU51" s="595"/>
      <c r="AV51" s="595" t="s">
        <v>551</v>
      </c>
      <c r="AW51" s="595" t="s">
        <v>746</v>
      </c>
      <c r="AX51" s="587"/>
      <c r="AY51" s="587"/>
      <c r="AZ51" s="601" t="s">
        <v>553</v>
      </c>
      <c r="BA51" s="602" t="s">
        <v>127</v>
      </c>
      <c r="BB51" s="603" t="s">
        <v>554</v>
      </c>
      <c r="BC51" s="604"/>
      <c r="BD51" s="605">
        <v>1</v>
      </c>
      <c r="BE51" s="657" t="str">
        <f t="shared" si="7"/>
        <v>Unité / Mois</v>
      </c>
      <c r="BF51" s="657">
        <f>IFERROR(VLOOKUP(AV51&amp;" "&amp;AW51,'Tarifs Location &amp; Vente'!$A$3:$C$45,2,0),"à renseigner")</f>
        <v>3.15</v>
      </c>
      <c r="BG51" s="606" t="s">
        <v>556</v>
      </c>
      <c r="BH51" s="651" t="str">
        <f t="shared" si="8"/>
        <v>TAS</v>
      </c>
      <c r="BI51" s="604" t="s">
        <v>557</v>
      </c>
      <c r="BJ51" s="658" t="str">
        <f t="shared" si="9"/>
        <v/>
      </c>
      <c r="BK51" s="658">
        <v>80</v>
      </c>
      <c r="BL51" s="607"/>
      <c r="BM51" s="588">
        <v>9</v>
      </c>
      <c r="BN51" s="588">
        <v>3.41</v>
      </c>
      <c r="BO51" s="589">
        <v>26</v>
      </c>
      <c r="BP51" s="608" t="s">
        <v>558</v>
      </c>
      <c r="BQ51" s="607">
        <v>5.48</v>
      </c>
      <c r="BR51" s="609">
        <v>0</v>
      </c>
      <c r="BS51" s="609" t="s">
        <v>558</v>
      </c>
      <c r="BT51" s="659" cm="1">
        <f t="array" ref="BT51">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5.48</v>
      </c>
      <c r="BU51" s="611">
        <f t="array" ref="BU51">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1" s="610"/>
      <c r="BW51" s="608" t="s">
        <v>747</v>
      </c>
      <c r="BX51" s="612" t="s">
        <v>553</v>
      </c>
      <c r="BY51" s="612" t="s">
        <v>568</v>
      </c>
      <c r="BZ51" s="612"/>
      <c r="CA51" s="613" t="s">
        <v>764</v>
      </c>
      <c r="CB51" s="613" t="s">
        <v>765</v>
      </c>
      <c r="CC51" s="614">
        <v>13160</v>
      </c>
      <c r="CD51" s="615" t="s">
        <v>766</v>
      </c>
      <c r="CE51" s="616"/>
      <c r="CF51" s="617"/>
      <c r="CG51" s="617"/>
      <c r="CH51" s="604"/>
      <c r="CI51" s="590"/>
      <c r="CJ51" s="616"/>
      <c r="CK51" s="617"/>
      <c r="CL51" s="617"/>
      <c r="CM51" s="618"/>
      <c r="CN51" s="619">
        <v>29.4</v>
      </c>
      <c r="CO51" s="620"/>
      <c r="CP51" s="621"/>
      <c r="CQ51" s="622"/>
      <c r="CR51" s="623"/>
      <c r="CS51" s="322">
        <f>IFERROR(VLOOKUP($AW51,Données!$AB$3:$AC$64,2,FALSE),"")</f>
        <v>0.12</v>
      </c>
    </row>
    <row r="52" spans="1:98" s="181" customFormat="1" ht="24.75" hidden="1" customHeight="1">
      <c r="A52" s="721" t="s">
        <v>303</v>
      </c>
      <c r="B52" s="722" t="s">
        <v>540</v>
      </c>
      <c r="C52" s="322"/>
      <c r="D52" s="723">
        <f>IF('SYNTHESE DU CONTRAT'!$B$47="","",'SYNTHESE DU CONTRAT'!$B$47)</f>
        <v>45566</v>
      </c>
      <c r="E52" s="724" t="str">
        <f t="shared" si="6"/>
        <v>Actualisation administrative</v>
      </c>
      <c r="F52" s="725"/>
      <c r="G52" s="724"/>
      <c r="H52" s="594"/>
      <c r="I52" s="346" t="s">
        <v>380</v>
      </c>
      <c r="J52" s="726">
        <v>7248224322</v>
      </c>
      <c r="K52" s="727" t="str">
        <f>'PARAMETRAGE FACTURATION'!$B$17</f>
        <v>GCN - PATHE</v>
      </c>
      <c r="L52" s="728" t="s">
        <v>541</v>
      </c>
      <c r="M52" s="729" t="s">
        <v>638</v>
      </c>
      <c r="N52" s="729"/>
      <c r="O52" s="729" t="s">
        <v>639</v>
      </c>
      <c r="P52" s="729" t="s">
        <v>640</v>
      </c>
      <c r="Q52" s="729"/>
      <c r="R52" s="729"/>
      <c r="S52" s="730" t="str">
        <f>Tableau3[[#This Row],[444 567 127 00022]]</f>
        <v>444 567 127 00139</v>
      </c>
      <c r="T52" s="731" t="str">
        <f>Tableau3[[#This Row],[Gaumont Parc Millésime]]</f>
        <v>Pathé Carré de Soie</v>
      </c>
      <c r="U52" s="731"/>
      <c r="V52" s="731" t="str">
        <f>Tableau3[[#This Row],[Parc Millésime]]</f>
        <v>2 rue Jacquard</v>
      </c>
      <c r="W52" s="732"/>
      <c r="X52" s="733">
        <f>Tableau3[[#This Row],[5137018]]</f>
        <v>69120</v>
      </c>
      <c r="Y52" s="733" t="str">
        <f>Tableau3[[#This Row],[THILLOIS]]</f>
        <v>VAULX EN VELIN</v>
      </c>
      <c r="Z52" s="734" t="str">
        <f>'PARAMETRAGE FACTURATION'!$B$13</f>
        <v>facturesfournisseurs@pathe.fr</v>
      </c>
      <c r="AA52" s="734" t="str">
        <f>'PARAMETRAGE FACTURATION'!$B$14</f>
        <v>V1-Virement</v>
      </c>
      <c r="AB52" s="734" t="str">
        <f>'PARAMETRAGE FACTURATION'!$B$15</f>
        <v>4F - 45 Jours date facture</v>
      </c>
      <c r="AC52" s="733" t="str">
        <f>'PARAMETRAGE FACTURATION'!$B$19</f>
        <v>comptabilité.fournisseurs.cinemas@pathe.fr</v>
      </c>
      <c r="AD52" s="734" t="str">
        <f>'PARAMETRAGE FACTURATION'!$B$18</f>
        <v>comptabilité.fournisseurs.cinemas@pathe.fr</v>
      </c>
      <c r="AE52" s="733">
        <f>'PARAMETRAGE FACTURATION'!$B$22</f>
        <v>0</v>
      </c>
      <c r="AF52" s="733">
        <f>'PARAMETRAGE FACTURATION'!$B$23</f>
        <v>0</v>
      </c>
      <c r="AG52" s="735">
        <f>'PARAMETRAGE FACTURATION'!$B$24</f>
        <v>0</v>
      </c>
      <c r="AH52" s="733" t="str">
        <f>'PARAMETRAGE FACTURATION'!$B$25</f>
        <v>Email</v>
      </c>
      <c r="AI52" s="736" t="s">
        <v>641</v>
      </c>
      <c r="AJ52" s="728" t="s">
        <v>310</v>
      </c>
      <c r="AK52" s="728" t="s">
        <v>311</v>
      </c>
      <c r="AL52" s="737">
        <v>69120</v>
      </c>
      <c r="AM52" s="738" t="s">
        <v>312</v>
      </c>
      <c r="AN52" s="739" t="s">
        <v>313</v>
      </c>
      <c r="AO52" s="733" t="s">
        <v>614</v>
      </c>
      <c r="AP52" s="733"/>
      <c r="AQ52" s="740" t="s">
        <v>744</v>
      </c>
      <c r="AR52" s="738" t="s">
        <v>25</v>
      </c>
      <c r="AS52" s="741" t="s">
        <v>745</v>
      </c>
      <c r="AT52" s="742">
        <v>200108</v>
      </c>
      <c r="AU52" s="595"/>
      <c r="AV52" s="733" t="s">
        <v>551</v>
      </c>
      <c r="AW52" s="733" t="s">
        <v>753</v>
      </c>
      <c r="AX52" s="743"/>
      <c r="AY52" s="743"/>
      <c r="AZ52" s="744" t="s">
        <v>553</v>
      </c>
      <c r="BA52" s="745" t="s">
        <v>127</v>
      </c>
      <c r="BB52" s="746" t="s">
        <v>554</v>
      </c>
      <c r="BC52" s="747"/>
      <c r="BD52" s="748">
        <v>1</v>
      </c>
      <c r="BE52" s="749" t="str">
        <f t="shared" si="7"/>
        <v>Unité / Mois</v>
      </c>
      <c r="BF52" s="749">
        <f>IFERROR(VLOOKUP(AV52&amp;" "&amp;AW52,'Tarifs Location &amp; Vente'!$A$3:$C$45,2,0),"à renseigner")</f>
        <v>3.6</v>
      </c>
      <c r="BG52" s="750" t="s">
        <v>556</v>
      </c>
      <c r="BH52" s="727" t="str">
        <f t="shared" si="8"/>
        <v>TAS</v>
      </c>
      <c r="BI52" s="747" t="s">
        <v>557</v>
      </c>
      <c r="BJ52" s="751" t="str">
        <f t="shared" si="9"/>
        <v/>
      </c>
      <c r="BK52" s="751">
        <v>80</v>
      </c>
      <c r="BL52" s="752"/>
      <c r="BM52" s="753">
        <v>26</v>
      </c>
      <c r="BN52" s="753">
        <v>3.41</v>
      </c>
      <c r="BO52" s="754">
        <v>26</v>
      </c>
      <c r="BP52" s="755" t="s">
        <v>558</v>
      </c>
      <c r="BQ52" s="752">
        <v>6.78</v>
      </c>
      <c r="BR52" s="756">
        <v>0</v>
      </c>
      <c r="BS52" s="756" t="s">
        <v>558</v>
      </c>
      <c r="BT52" s="757" cm="1">
        <f t="array" ref="BT52">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6.78</v>
      </c>
      <c r="BU52" s="758">
        <f t="array" ref="BU52">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2" s="610"/>
      <c r="BW52" s="755" t="s">
        <v>747</v>
      </c>
      <c r="BX52" s="759" t="s">
        <v>553</v>
      </c>
      <c r="BY52" s="759" t="s">
        <v>760</v>
      </c>
      <c r="BZ52" s="759"/>
      <c r="CA52" s="760" t="s">
        <v>761</v>
      </c>
      <c r="CB52" s="760" t="s">
        <v>568</v>
      </c>
      <c r="CC52" s="761" t="s">
        <v>568</v>
      </c>
      <c r="CD52" s="762" t="s">
        <v>568</v>
      </c>
      <c r="CE52" s="763"/>
      <c r="CF52" s="764"/>
      <c r="CG52" s="764"/>
      <c r="CH52" s="747"/>
      <c r="CI52" s="765"/>
      <c r="CJ52" s="616"/>
      <c r="CK52" s="617"/>
      <c r="CL52" s="617"/>
      <c r="CM52" s="618"/>
      <c r="CN52" s="766">
        <v>43.188000000000002</v>
      </c>
      <c r="CO52" s="620"/>
      <c r="CP52" s="621"/>
      <c r="CQ52" s="622"/>
      <c r="CR52" s="627"/>
      <c r="CS52" s="737">
        <f>IFERROR(VLOOKUP($AW52,Données!$AB$3:$AC$64,2,FALSE),"")</f>
        <v>0.24</v>
      </c>
    </row>
    <row r="53" spans="1:98" s="181" customFormat="1" ht="24.75" hidden="1" customHeight="1">
      <c r="A53" s="626" t="s">
        <v>374</v>
      </c>
      <c r="B53" s="624" t="s">
        <v>540</v>
      </c>
      <c r="C53" s="322"/>
      <c r="D53" s="650">
        <f>IF('SYNTHESE DU CONTRAT'!$B$47="","",'SYNTHESE DU CONTRAT'!$B$47)</f>
        <v>45566</v>
      </c>
      <c r="E53" s="649" t="str">
        <f t="shared" si="6"/>
        <v>Déploiement opérationnel et administratif</v>
      </c>
      <c r="F53" s="593" t="s">
        <v>743</v>
      </c>
      <c r="G53" s="592"/>
      <c r="H53" s="594"/>
      <c r="I53" s="346" t="s">
        <v>380</v>
      </c>
      <c r="J53" s="693" t="s">
        <v>568</v>
      </c>
      <c r="K53" s="651" t="str">
        <f>'PARAMETRAGE FACTURATION'!$B$17</f>
        <v>GCN - PATHE</v>
      </c>
      <c r="L53" s="596" t="s">
        <v>541</v>
      </c>
      <c r="M53" s="347" t="s">
        <v>642</v>
      </c>
      <c r="N53" s="347"/>
      <c r="O53" s="347" t="s">
        <v>643</v>
      </c>
      <c r="P53" s="347" t="s">
        <v>644</v>
      </c>
      <c r="Q53" s="347"/>
      <c r="R53" s="347"/>
      <c r="S53" s="652" t="str">
        <f>Tableau3[[#This Row],[444 567 127 00022]]</f>
        <v>444 567 127 00485</v>
      </c>
      <c r="T53" s="690" t="str">
        <f>Tableau3[[#This Row],[Gaumont Parc Millésime]]</f>
        <v>Pathé Conflans</v>
      </c>
      <c r="U53" s="690"/>
      <c r="V53" s="690" t="str">
        <f>Tableau3[[#This Row],[Parc Millésime]]</f>
        <v>9 Rue de l'Hautil - ZA Les Boutries</v>
      </c>
      <c r="W53" s="653"/>
      <c r="X53" s="655">
        <f>Tableau3[[#This Row],[5137018]]</f>
        <v>78700</v>
      </c>
      <c r="Y53" s="655" t="str">
        <f>Tableau3[[#This Row],[THILLOIS]]</f>
        <v>CONFLANS STE HONORINE</v>
      </c>
      <c r="Z53" s="654" t="str">
        <f>'PARAMETRAGE FACTURATION'!$B$13</f>
        <v>facturesfournisseurs@pathe.fr</v>
      </c>
      <c r="AA53" s="654" t="str">
        <f>'PARAMETRAGE FACTURATION'!$B$14</f>
        <v>V1-Virement</v>
      </c>
      <c r="AB53" s="654" t="str">
        <f>'PARAMETRAGE FACTURATION'!$B$15</f>
        <v>4F - 45 Jours date facture</v>
      </c>
      <c r="AC53" s="655" t="str">
        <f>'PARAMETRAGE FACTURATION'!$B$19</f>
        <v>comptabilité.fournisseurs.cinemas@pathe.fr</v>
      </c>
      <c r="AD53" s="654" t="str">
        <f>'PARAMETRAGE FACTURATION'!$B$18</f>
        <v>comptabilité.fournisseurs.cinemas@pathe.fr</v>
      </c>
      <c r="AE53" s="655">
        <f>'PARAMETRAGE FACTURATION'!$B$22</f>
        <v>0</v>
      </c>
      <c r="AF53" s="655">
        <f>'PARAMETRAGE FACTURATION'!$B$23</f>
        <v>0</v>
      </c>
      <c r="AG53" s="656">
        <f>'PARAMETRAGE FACTURATION'!$B$24</f>
        <v>0</v>
      </c>
      <c r="AH53" s="655" t="str">
        <f>'PARAMETRAGE FACTURATION'!$B$25</f>
        <v>Email</v>
      </c>
      <c r="AI53" s="666" t="s">
        <v>645</v>
      </c>
      <c r="AJ53" s="596" t="s">
        <v>375</v>
      </c>
      <c r="AK53" s="596" t="s">
        <v>376</v>
      </c>
      <c r="AL53" s="322">
        <v>78700</v>
      </c>
      <c r="AM53" s="597" t="s">
        <v>377</v>
      </c>
      <c r="AN53" s="625" t="s">
        <v>378</v>
      </c>
      <c r="AO53" s="595" t="s">
        <v>646</v>
      </c>
      <c r="AP53" s="595"/>
      <c r="AQ53" s="599" t="s">
        <v>744</v>
      </c>
      <c r="AR53" s="597" t="s">
        <v>25</v>
      </c>
      <c r="AS53" s="600" t="s">
        <v>745</v>
      </c>
      <c r="AT53" s="670">
        <v>200108</v>
      </c>
      <c r="AU53" s="595"/>
      <c r="AV53" s="595" t="s">
        <v>551</v>
      </c>
      <c r="AW53" s="595" t="s">
        <v>746</v>
      </c>
      <c r="AX53" s="587"/>
      <c r="AY53" s="587"/>
      <c r="AZ53" s="601" t="s">
        <v>541</v>
      </c>
      <c r="BA53" s="602" t="s">
        <v>129</v>
      </c>
      <c r="BB53" s="603" t="s">
        <v>554</v>
      </c>
      <c r="BC53" s="604"/>
      <c r="BD53" s="605">
        <v>1</v>
      </c>
      <c r="BE53" s="657" t="str">
        <f t="shared" si="7"/>
        <v>Unité / Mois</v>
      </c>
      <c r="BF53" s="657">
        <f>IFERROR(VLOOKUP(AV53&amp;" "&amp;AW53,'Tarifs Location &amp; Vente'!$A$3:$C$45,2,0),"à renseigner")</f>
        <v>3.15</v>
      </c>
      <c r="BG53" s="606" t="s">
        <v>556</v>
      </c>
      <c r="BH53" s="651" t="str">
        <f t="shared" si="8"/>
        <v>TAS</v>
      </c>
      <c r="BI53" s="604" t="s">
        <v>557</v>
      </c>
      <c r="BJ53" s="658" t="str">
        <f t="shared" si="9"/>
        <v/>
      </c>
      <c r="BK53" s="658">
        <v>80</v>
      </c>
      <c r="BL53" s="607"/>
      <c r="BM53" s="588">
        <v>21</v>
      </c>
      <c r="BN53" s="588">
        <v>3</v>
      </c>
      <c r="BO53" s="589">
        <v>26</v>
      </c>
      <c r="BP53" s="608" t="s">
        <v>558</v>
      </c>
      <c r="BQ53" s="607">
        <v>3.2</v>
      </c>
      <c r="BR53" s="609">
        <v>0</v>
      </c>
      <c r="BS53" s="609" t="s">
        <v>558</v>
      </c>
      <c r="BT53" s="659" cm="1">
        <f t="array" ref="BT53">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3.2</v>
      </c>
      <c r="BU53" s="611">
        <f t="array" ref="BU53">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3" s="610"/>
      <c r="BW53" s="608" t="s">
        <v>747</v>
      </c>
      <c r="BX53" s="612" t="s">
        <v>553</v>
      </c>
      <c r="BY53" s="612" t="s">
        <v>568</v>
      </c>
      <c r="BZ53" s="612"/>
      <c r="CA53" s="613" t="s">
        <v>767</v>
      </c>
      <c r="CB53" s="613" t="s">
        <v>568</v>
      </c>
      <c r="CC53" s="614" t="s">
        <v>568</v>
      </c>
      <c r="CD53" s="615" t="s">
        <v>568</v>
      </c>
      <c r="CE53" s="616"/>
      <c r="CF53" s="617"/>
      <c r="CG53" s="617"/>
      <c r="CH53" s="604"/>
      <c r="CI53" s="590"/>
      <c r="CJ53" s="616"/>
      <c r="CK53" s="617"/>
      <c r="CL53" s="617"/>
      <c r="CM53" s="618"/>
      <c r="CN53" s="619">
        <v>29.4</v>
      </c>
      <c r="CO53" s="620"/>
      <c r="CP53" s="621"/>
      <c r="CQ53" s="622"/>
      <c r="CR53" s="627"/>
      <c r="CS53" s="322">
        <f>IFERROR(VLOOKUP($AW53,Données!$AB$3:$AC$64,2,FALSE),"")</f>
        <v>0.12</v>
      </c>
    </row>
    <row r="54" spans="1:98" s="181" customFormat="1" ht="24.75" hidden="1" customHeight="1">
      <c r="A54" s="591" t="s">
        <v>303</v>
      </c>
      <c r="B54" s="624" t="s">
        <v>540</v>
      </c>
      <c r="C54" s="322"/>
      <c r="D54" s="650">
        <f>IF('SYNTHESE DU CONTRAT'!$B$47="","",'SYNTHESE DU CONTRAT'!$B$47)</f>
        <v>45566</v>
      </c>
      <c r="E54" s="649" t="str">
        <f t="shared" si="6"/>
        <v>Déploiement opérationnel et administratif</v>
      </c>
      <c r="F54" s="593" t="s">
        <v>743</v>
      </c>
      <c r="G54" s="592"/>
      <c r="H54" s="594"/>
      <c r="I54" s="346" t="s">
        <v>380</v>
      </c>
      <c r="J54" s="693" t="s">
        <v>568</v>
      </c>
      <c r="K54" s="651" t="str">
        <f>'PARAMETRAGE FACTURATION'!$B$17</f>
        <v>GCN - PATHE</v>
      </c>
      <c r="L54" s="596" t="s">
        <v>541</v>
      </c>
      <c r="M54" s="347" t="s">
        <v>649</v>
      </c>
      <c r="N54" s="347"/>
      <c r="O54" s="347" t="s">
        <v>643</v>
      </c>
      <c r="P54" s="347" t="s">
        <v>650</v>
      </c>
      <c r="Q54" s="347" t="s">
        <v>651</v>
      </c>
      <c r="R54" s="347" t="s">
        <v>652</v>
      </c>
      <c r="S54" s="652" t="str">
        <f>Tableau3[[#This Row],[444 567 127 00022]]</f>
        <v>444 567 127 00568</v>
      </c>
      <c r="T54" s="690" t="str">
        <f>Tableau3[[#This Row],[Gaumont Parc Millésime]]</f>
        <v>Pathé La Valette</v>
      </c>
      <c r="U54" s="690"/>
      <c r="V54" s="690" t="str">
        <f>Tableau3[[#This Row],[Parc Millésime]]</f>
        <v>300, Avenue de l'Université</v>
      </c>
      <c r="W54" s="653"/>
      <c r="X54" s="655">
        <f>Tableau3[[#This Row],[5137018]]</f>
        <v>83160</v>
      </c>
      <c r="Y54" s="655" t="str">
        <f>Tableau3[[#This Row],[THILLOIS]]</f>
        <v>LA VALETTE DU VAR</v>
      </c>
      <c r="Z54" s="654" t="str">
        <f>'PARAMETRAGE FACTURATION'!$B$13</f>
        <v>facturesfournisseurs@pathe.fr</v>
      </c>
      <c r="AA54" s="654" t="str">
        <f>'PARAMETRAGE FACTURATION'!$B$14</f>
        <v>V1-Virement</v>
      </c>
      <c r="AB54" s="654" t="str">
        <f>'PARAMETRAGE FACTURATION'!$B$15</f>
        <v>4F - 45 Jours date facture</v>
      </c>
      <c r="AC54" s="655" t="str">
        <f>'PARAMETRAGE FACTURATION'!$B$19</f>
        <v>comptabilité.fournisseurs.cinemas@pathe.fr</v>
      </c>
      <c r="AD54" s="654" t="str">
        <f>'PARAMETRAGE FACTURATION'!$B$18</f>
        <v>comptabilité.fournisseurs.cinemas@pathe.fr</v>
      </c>
      <c r="AE54" s="655">
        <f>'PARAMETRAGE FACTURATION'!$B$22</f>
        <v>0</v>
      </c>
      <c r="AF54" s="655">
        <f>'PARAMETRAGE FACTURATION'!$B$23</f>
        <v>0</v>
      </c>
      <c r="AG54" s="656">
        <f>'PARAMETRAGE FACTURATION'!$B$24</f>
        <v>0</v>
      </c>
      <c r="AH54" s="655" t="str">
        <f>'PARAMETRAGE FACTURATION'!$B$25</f>
        <v>Email</v>
      </c>
      <c r="AI54" s="666" t="s">
        <v>653</v>
      </c>
      <c r="AJ54" s="596" t="s">
        <v>315</v>
      </c>
      <c r="AK54" s="596" t="s">
        <v>316</v>
      </c>
      <c r="AL54" s="322">
        <v>83160</v>
      </c>
      <c r="AM54" s="597" t="s">
        <v>317</v>
      </c>
      <c r="AN54" s="625" t="s">
        <v>318</v>
      </c>
      <c r="AO54" s="595" t="s">
        <v>654</v>
      </c>
      <c r="AP54" s="595"/>
      <c r="AQ54" s="599" t="s">
        <v>744</v>
      </c>
      <c r="AR54" s="597" t="s">
        <v>25</v>
      </c>
      <c r="AS54" s="600" t="s">
        <v>745</v>
      </c>
      <c r="AT54" s="670">
        <v>200108</v>
      </c>
      <c r="AU54" s="595"/>
      <c r="AV54" s="595" t="s">
        <v>551</v>
      </c>
      <c r="AW54" s="595" t="s">
        <v>746</v>
      </c>
      <c r="AX54" s="587"/>
      <c r="AY54" s="587"/>
      <c r="AZ54" s="601" t="s">
        <v>541</v>
      </c>
      <c r="BA54" s="602" t="s">
        <v>129</v>
      </c>
      <c r="BB54" s="603" t="s">
        <v>554</v>
      </c>
      <c r="BC54" s="604"/>
      <c r="BD54" s="605">
        <v>1</v>
      </c>
      <c r="BE54" s="657" t="str">
        <f t="shared" si="7"/>
        <v>Unité / Mois</v>
      </c>
      <c r="BF54" s="657">
        <f>IFERROR(VLOOKUP(AV54&amp;" "&amp;AW54,'Tarifs Location &amp; Vente'!$A$3:$C$45,2,0),"à renseigner")</f>
        <v>3.15</v>
      </c>
      <c r="BG54" s="606" t="s">
        <v>556</v>
      </c>
      <c r="BH54" s="651" t="str">
        <f t="shared" si="8"/>
        <v>TAS</v>
      </c>
      <c r="BI54" s="604" t="s">
        <v>557</v>
      </c>
      <c r="BJ54" s="658" t="str">
        <f t="shared" si="9"/>
        <v/>
      </c>
      <c r="BK54" s="658">
        <v>80</v>
      </c>
      <c r="BL54" s="607"/>
      <c r="BM54" s="588">
        <v>41</v>
      </c>
      <c r="BN54" s="588">
        <v>4</v>
      </c>
      <c r="BO54" s="589">
        <v>26</v>
      </c>
      <c r="BP54" s="608" t="s">
        <v>558</v>
      </c>
      <c r="BQ54" s="607">
        <v>4.95</v>
      </c>
      <c r="BR54" s="609">
        <v>0</v>
      </c>
      <c r="BS54" s="609" t="s">
        <v>558</v>
      </c>
      <c r="BT54" s="659" cm="1">
        <f t="array" ref="BT54">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4.95</v>
      </c>
      <c r="BU54" s="611">
        <f t="array" ref="BU54">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4" s="610"/>
      <c r="BW54" s="608" t="s">
        <v>768</v>
      </c>
      <c r="BX54" s="612" t="s">
        <v>541</v>
      </c>
      <c r="BY54" s="612" t="s">
        <v>568</v>
      </c>
      <c r="BZ54" s="612"/>
      <c r="CA54" s="613" t="s">
        <v>769</v>
      </c>
      <c r="CB54" s="613" t="s">
        <v>770</v>
      </c>
      <c r="CC54" s="614">
        <v>83210</v>
      </c>
      <c r="CD54" s="615" t="s">
        <v>771</v>
      </c>
      <c r="CE54" s="616"/>
      <c r="CF54" s="617"/>
      <c r="CG54" s="617"/>
      <c r="CH54" s="604"/>
      <c r="CI54" s="590"/>
      <c r="CJ54" s="616"/>
      <c r="CK54" s="617"/>
      <c r="CL54" s="617"/>
      <c r="CM54" s="618"/>
      <c r="CN54" s="619">
        <v>29.4</v>
      </c>
      <c r="CO54" s="620"/>
      <c r="CP54" s="621"/>
      <c r="CQ54" s="622"/>
      <c r="CR54" s="623"/>
      <c r="CS54" s="322">
        <f>IFERROR(VLOOKUP($AW54,Données!$AB$3:$AC$64,2,FALSE),"")</f>
        <v>0.12</v>
      </c>
    </row>
    <row r="55" spans="1:98" s="767" customFormat="1" ht="24.75" hidden="1" customHeight="1">
      <c r="A55" s="626" t="s">
        <v>363</v>
      </c>
      <c r="B55" s="624" t="s">
        <v>540</v>
      </c>
      <c r="C55" s="322"/>
      <c r="D55" s="650">
        <f>IF('SYNTHESE DU CONTRAT'!$B$47="","",'SYNTHESE DU CONTRAT'!$B$47)</f>
        <v>45566</v>
      </c>
      <c r="E55" s="649" t="str">
        <f t="shared" si="6"/>
        <v>Actualisation administrative</v>
      </c>
      <c r="F55" s="593" t="s">
        <v>743</v>
      </c>
      <c r="G55" s="592"/>
      <c r="H55" s="594"/>
      <c r="I55" s="346" t="s">
        <v>380</v>
      </c>
      <c r="J55" s="693">
        <v>7055161054</v>
      </c>
      <c r="K55" s="651" t="str">
        <f>'PARAMETRAGE FACTURATION'!$B$17</f>
        <v>GCN - PATHE</v>
      </c>
      <c r="L55" s="596" t="s">
        <v>541</v>
      </c>
      <c r="M55" s="347" t="s">
        <v>659</v>
      </c>
      <c r="N55" s="347"/>
      <c r="O55" s="347" t="s">
        <v>660</v>
      </c>
      <c r="P55" s="347" t="s">
        <v>661</v>
      </c>
      <c r="Q55" s="347"/>
      <c r="R55" s="347"/>
      <c r="S55" s="652" t="str">
        <f>Tableau3[[#This Row],[444 567 127 00022]]</f>
        <v>444 567 127 00493</v>
      </c>
      <c r="T55" s="690" t="str">
        <f>Tableau3[[#This Row],[Gaumont Parc Millésime]]</f>
        <v>Pathé Liévin</v>
      </c>
      <c r="U55" s="690"/>
      <c r="V55" s="690" t="str">
        <f>Tableau3[[#This Row],[Parc Millésime]]</f>
        <v>rue François Courtin</v>
      </c>
      <c r="W55" s="653"/>
      <c r="X55" s="655">
        <f>Tableau3[[#This Row],[5137018]]</f>
        <v>62800</v>
      </c>
      <c r="Y55" s="655" t="str">
        <f>Tableau3[[#This Row],[THILLOIS]]</f>
        <v>LIEVIN</v>
      </c>
      <c r="Z55" s="654" t="str">
        <f>'PARAMETRAGE FACTURATION'!$B$13</f>
        <v>facturesfournisseurs@pathe.fr</v>
      </c>
      <c r="AA55" s="654" t="str">
        <f>'PARAMETRAGE FACTURATION'!$B$14</f>
        <v>V1-Virement</v>
      </c>
      <c r="AB55" s="654" t="str">
        <f>'PARAMETRAGE FACTURATION'!$B$15</f>
        <v>4F - 45 Jours date facture</v>
      </c>
      <c r="AC55" s="655" t="str">
        <f>'PARAMETRAGE FACTURATION'!$B$19</f>
        <v>comptabilité.fournisseurs.cinemas@pathe.fr</v>
      </c>
      <c r="AD55" s="654" t="str">
        <f>'PARAMETRAGE FACTURATION'!$B$18</f>
        <v>comptabilité.fournisseurs.cinemas@pathe.fr</v>
      </c>
      <c r="AE55" s="655">
        <f>'PARAMETRAGE FACTURATION'!$B$22</f>
        <v>0</v>
      </c>
      <c r="AF55" s="655">
        <f>'PARAMETRAGE FACTURATION'!$B$23</f>
        <v>0</v>
      </c>
      <c r="AG55" s="656">
        <f>'PARAMETRAGE FACTURATION'!$B$24</f>
        <v>0</v>
      </c>
      <c r="AH55" s="655" t="str">
        <f>'PARAMETRAGE FACTURATION'!$B$25</f>
        <v>Email</v>
      </c>
      <c r="AI55" s="666" t="s">
        <v>662</v>
      </c>
      <c r="AJ55" s="596" t="s">
        <v>369</v>
      </c>
      <c r="AK55" s="596" t="s">
        <v>370</v>
      </c>
      <c r="AL55" s="322">
        <v>62800</v>
      </c>
      <c r="AM55" s="597" t="s">
        <v>371</v>
      </c>
      <c r="AN55" s="625" t="s">
        <v>372</v>
      </c>
      <c r="AO55" s="595" t="s">
        <v>663</v>
      </c>
      <c r="AP55" s="595"/>
      <c r="AQ55" s="599" t="s">
        <v>744</v>
      </c>
      <c r="AR55" s="597" t="s">
        <v>25</v>
      </c>
      <c r="AS55" s="600" t="s">
        <v>745</v>
      </c>
      <c r="AT55" s="670">
        <v>200108</v>
      </c>
      <c r="AU55" s="595"/>
      <c r="AV55" s="595" t="s">
        <v>551</v>
      </c>
      <c r="AW55" s="595" t="s">
        <v>746</v>
      </c>
      <c r="AX55" s="587"/>
      <c r="AY55" s="587"/>
      <c r="AZ55" s="601" t="s">
        <v>553</v>
      </c>
      <c r="BA55" s="602" t="s">
        <v>127</v>
      </c>
      <c r="BB55" s="603" t="s">
        <v>554</v>
      </c>
      <c r="BC55" s="604"/>
      <c r="BD55" s="605">
        <v>1</v>
      </c>
      <c r="BE55" s="657" t="str">
        <f t="shared" si="7"/>
        <v>Unité / Mois</v>
      </c>
      <c r="BF55" s="657">
        <f>IFERROR(VLOOKUP(AV55&amp;" "&amp;AW55,'Tarifs Location &amp; Vente'!$A$3:$C$45,2,0),"à renseigner")</f>
        <v>3.15</v>
      </c>
      <c r="BG55" s="606" t="s">
        <v>556</v>
      </c>
      <c r="BH55" s="651" t="str">
        <f t="shared" si="8"/>
        <v>TAS</v>
      </c>
      <c r="BI55" s="604" t="s">
        <v>557</v>
      </c>
      <c r="BJ55" s="658" t="str">
        <f t="shared" si="9"/>
        <v/>
      </c>
      <c r="BK55" s="658">
        <v>80</v>
      </c>
      <c r="BL55" s="607"/>
      <c r="BM55" s="588">
        <v>19</v>
      </c>
      <c r="BN55" s="588">
        <v>2.6</v>
      </c>
      <c r="BO55" s="589">
        <v>26</v>
      </c>
      <c r="BP55" s="608" t="s">
        <v>558</v>
      </c>
      <c r="BQ55" s="607">
        <v>2.25</v>
      </c>
      <c r="BR55" s="609">
        <v>0</v>
      </c>
      <c r="BS55" s="609" t="s">
        <v>558</v>
      </c>
      <c r="BT55" s="659" cm="1">
        <f t="array" ref="BT55">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2.25</v>
      </c>
      <c r="BU55" s="611">
        <f t="array" ref="BU55">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5" s="610"/>
      <c r="BW55" s="608" t="s">
        <v>747</v>
      </c>
      <c r="BX55" s="612" t="s">
        <v>553</v>
      </c>
      <c r="BY55" s="612" t="s">
        <v>568</v>
      </c>
      <c r="BZ55" s="612"/>
      <c r="CA55" s="613" t="s">
        <v>772</v>
      </c>
      <c r="CB55" s="613" t="s">
        <v>773</v>
      </c>
      <c r="CC55" s="614">
        <v>62138</v>
      </c>
      <c r="CD55" s="615" t="s">
        <v>774</v>
      </c>
      <c r="CE55" s="616"/>
      <c r="CF55" s="617"/>
      <c r="CG55" s="617"/>
      <c r="CH55" s="604"/>
      <c r="CI55" s="590"/>
      <c r="CJ55" s="616"/>
      <c r="CK55" s="617"/>
      <c r="CL55" s="617"/>
      <c r="CM55" s="618"/>
      <c r="CN55" s="619">
        <v>29.4</v>
      </c>
      <c r="CO55" s="620"/>
      <c r="CP55" s="621"/>
      <c r="CQ55" s="622"/>
      <c r="CR55" s="627"/>
      <c r="CS55" s="322">
        <f>IFERROR(VLOOKUP($AW55,Données!$AB$3:$AC$64,2,FALSE),"")</f>
        <v>0.12</v>
      </c>
      <c r="CT55" s="181"/>
    </row>
    <row r="56" spans="1:98" s="181" customFormat="1" ht="24.75" hidden="1" customHeight="1">
      <c r="A56" s="626" t="s">
        <v>374</v>
      </c>
      <c r="B56" s="624" t="s">
        <v>540</v>
      </c>
      <c r="C56" s="322"/>
      <c r="D56" s="650">
        <f>IF('SYNTHESE DU CONTRAT'!$B$47="","",'SYNTHESE DU CONTRAT'!$B$47)</f>
        <v>45566</v>
      </c>
      <c r="E56" s="649" t="str">
        <f t="shared" si="6"/>
        <v>Déploiement opérationnel et administratif</v>
      </c>
      <c r="F56" s="593" t="s">
        <v>743</v>
      </c>
      <c r="G56" s="592"/>
      <c r="H56" s="594"/>
      <c r="I56" s="346" t="s">
        <v>380</v>
      </c>
      <c r="J56" s="693" t="s">
        <v>568</v>
      </c>
      <c r="K56" s="651" t="str">
        <f>'PARAMETRAGE FACTURATION'!$B$17</f>
        <v>GCN - PATHE</v>
      </c>
      <c r="L56" s="596" t="s">
        <v>541</v>
      </c>
      <c r="M56" s="347" t="s">
        <v>666</v>
      </c>
      <c r="N56" s="347"/>
      <c r="O56" s="347" t="s">
        <v>667</v>
      </c>
      <c r="P56" s="347" t="s">
        <v>668</v>
      </c>
      <c r="Q56" s="347"/>
      <c r="R56" s="347"/>
      <c r="S56" s="652" t="str">
        <f>Tableau3[[#This Row],[444 567 127 00022]]</f>
        <v>444 567 127 00105</v>
      </c>
      <c r="T56" s="690" t="str">
        <f>Tableau3[[#This Row],[Gaumont Parc Millésime]]</f>
        <v>Pathé Massy</v>
      </c>
      <c r="U56" s="690"/>
      <c r="V56" s="690" t="str">
        <f>Tableau3[[#This Row],[Parc Millésime]]</f>
        <v>21, Place du Grand Ouest</v>
      </c>
      <c r="W56" s="653"/>
      <c r="X56" s="655">
        <f>Tableau3[[#This Row],[5137018]]</f>
        <v>91300</v>
      </c>
      <c r="Y56" s="655" t="str">
        <f>Tableau3[[#This Row],[THILLOIS]]</f>
        <v>MASSY</v>
      </c>
      <c r="Z56" s="654" t="str">
        <f>'PARAMETRAGE FACTURATION'!$B$13</f>
        <v>facturesfournisseurs@pathe.fr</v>
      </c>
      <c r="AA56" s="654" t="str">
        <f>'PARAMETRAGE FACTURATION'!$B$14</f>
        <v>V1-Virement</v>
      </c>
      <c r="AB56" s="654" t="str">
        <f>'PARAMETRAGE FACTURATION'!$B$15</f>
        <v>4F - 45 Jours date facture</v>
      </c>
      <c r="AC56" s="655" t="str">
        <f>'PARAMETRAGE FACTURATION'!$B$19</f>
        <v>comptabilité.fournisseurs.cinemas@pathe.fr</v>
      </c>
      <c r="AD56" s="654" t="str">
        <f>'PARAMETRAGE FACTURATION'!$B$18</f>
        <v>comptabilité.fournisseurs.cinemas@pathe.fr</v>
      </c>
      <c r="AE56" s="655">
        <f>'PARAMETRAGE FACTURATION'!$B$22</f>
        <v>0</v>
      </c>
      <c r="AF56" s="655">
        <f>'PARAMETRAGE FACTURATION'!$B$23</f>
        <v>0</v>
      </c>
      <c r="AG56" s="656">
        <f>'PARAMETRAGE FACTURATION'!$B$24</f>
        <v>0</v>
      </c>
      <c r="AH56" s="655" t="str">
        <f>'PARAMETRAGE FACTURATION'!$B$25</f>
        <v>Email</v>
      </c>
      <c r="AI56" s="666" t="s">
        <v>669</v>
      </c>
      <c r="AJ56" s="596" t="s">
        <v>381</v>
      </c>
      <c r="AK56" s="596" t="s">
        <v>382</v>
      </c>
      <c r="AL56" s="322">
        <v>91300</v>
      </c>
      <c r="AM56" s="597" t="s">
        <v>383</v>
      </c>
      <c r="AN56" s="625" t="s">
        <v>384</v>
      </c>
      <c r="AO56" s="595" t="s">
        <v>670</v>
      </c>
      <c r="AP56" s="595"/>
      <c r="AQ56" s="599" t="s">
        <v>744</v>
      </c>
      <c r="AR56" s="597" t="s">
        <v>25</v>
      </c>
      <c r="AS56" s="600" t="s">
        <v>745</v>
      </c>
      <c r="AT56" s="670">
        <v>200108</v>
      </c>
      <c r="AU56" s="595"/>
      <c r="AV56" s="595" t="s">
        <v>551</v>
      </c>
      <c r="AW56" s="595" t="s">
        <v>746</v>
      </c>
      <c r="AX56" s="587"/>
      <c r="AY56" s="587"/>
      <c r="AZ56" s="601" t="s">
        <v>541</v>
      </c>
      <c r="BA56" s="602" t="s">
        <v>129</v>
      </c>
      <c r="BB56" s="603" t="s">
        <v>554</v>
      </c>
      <c r="BC56" s="604"/>
      <c r="BD56" s="605">
        <v>1</v>
      </c>
      <c r="BE56" s="657" t="str">
        <f t="shared" si="7"/>
        <v>Unité / Mois</v>
      </c>
      <c r="BF56" s="657">
        <f>IFERROR(VLOOKUP(AV56&amp;" "&amp;AW56,'Tarifs Location &amp; Vente'!$A$3:$C$45,2,0),"à renseigner")</f>
        <v>3.15</v>
      </c>
      <c r="BG56" s="606" t="s">
        <v>556</v>
      </c>
      <c r="BH56" s="651" t="str">
        <f t="shared" si="8"/>
        <v>TAS</v>
      </c>
      <c r="BI56" s="604" t="s">
        <v>557</v>
      </c>
      <c r="BJ56" s="658" t="str">
        <f t="shared" si="9"/>
        <v/>
      </c>
      <c r="BK56" s="658">
        <v>80</v>
      </c>
      <c r="BL56" s="607"/>
      <c r="BM56" s="588">
        <v>21</v>
      </c>
      <c r="BN56" s="588">
        <v>3</v>
      </c>
      <c r="BO56" s="589">
        <v>26</v>
      </c>
      <c r="BP56" s="608" t="s">
        <v>558</v>
      </c>
      <c r="BQ56" s="607">
        <v>3.2</v>
      </c>
      <c r="BR56" s="609">
        <v>0</v>
      </c>
      <c r="BS56" s="609" t="s">
        <v>558</v>
      </c>
      <c r="BT56" s="659" cm="1">
        <f t="array" ref="BT56">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3.2</v>
      </c>
      <c r="BU56" s="611">
        <f t="array" ref="BU56">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6" s="610"/>
      <c r="BW56" s="608" t="s">
        <v>747</v>
      </c>
      <c r="BX56" s="612" t="s">
        <v>553</v>
      </c>
      <c r="BY56" s="612" t="s">
        <v>568</v>
      </c>
      <c r="BZ56" s="612"/>
      <c r="CA56" s="613" t="s">
        <v>775</v>
      </c>
      <c r="CB56" s="613" t="s">
        <v>568</v>
      </c>
      <c r="CC56" s="614" t="s">
        <v>568</v>
      </c>
      <c r="CD56" s="615" t="s">
        <v>568</v>
      </c>
      <c r="CE56" s="616"/>
      <c r="CF56" s="617"/>
      <c r="CG56" s="617"/>
      <c r="CH56" s="604"/>
      <c r="CI56" s="590"/>
      <c r="CJ56" s="616"/>
      <c r="CK56" s="617"/>
      <c r="CL56" s="617"/>
      <c r="CM56" s="618"/>
      <c r="CN56" s="619">
        <v>29.4</v>
      </c>
      <c r="CO56" s="620"/>
      <c r="CP56" s="621"/>
      <c r="CQ56" s="622"/>
      <c r="CR56" s="627"/>
      <c r="CS56" s="322">
        <f>IFERROR(VLOOKUP($AW56,Données!$AB$3:$AC$64,2,FALSE),"")</f>
        <v>0.12</v>
      </c>
    </row>
    <row r="57" spans="1:98" s="181" customFormat="1" ht="24.75" hidden="1" customHeight="1">
      <c r="A57" s="591" t="s">
        <v>303</v>
      </c>
      <c r="B57" s="624" t="s">
        <v>540</v>
      </c>
      <c r="C57" s="322"/>
      <c r="D57" s="650">
        <f>IF('SYNTHESE DU CONTRAT'!$B$47="","",'SYNTHESE DU CONTRAT'!$B$47)</f>
        <v>45566</v>
      </c>
      <c r="E57" s="649" t="str">
        <f t="shared" si="6"/>
        <v>Repliement et clôture du dossier</v>
      </c>
      <c r="F57" s="593"/>
      <c r="G57" s="592"/>
      <c r="H57" s="594"/>
      <c r="I57" s="346" t="s">
        <v>380</v>
      </c>
      <c r="J57" s="693">
        <v>6648000244</v>
      </c>
      <c r="K57" s="651" t="str">
        <f>'PARAMETRAGE FACTURATION'!$B$17</f>
        <v>GCN - PATHE</v>
      </c>
      <c r="L57" s="596" t="s">
        <v>541</v>
      </c>
      <c r="M57" s="347"/>
      <c r="N57" s="347"/>
      <c r="O57" s="347"/>
      <c r="P57" s="347"/>
      <c r="Q57" s="347"/>
      <c r="R57" s="347"/>
      <c r="S57" s="652" t="str">
        <f>Tableau3[[#This Row],[444 567 127 00022]]</f>
        <v>058 803 156 00031</v>
      </c>
      <c r="T57" s="690" t="str">
        <f>Tableau3[[#This Row],[Gaumont Parc Millésime]]</f>
        <v>Pathé Plan de Campagne</v>
      </c>
      <c r="U57" s="690"/>
      <c r="V57" s="690" t="str">
        <f>Tableau3[[#This Row],[Parc Millésime]]</f>
        <v>Chemin des Pennes aux Pins</v>
      </c>
      <c r="W57" s="653"/>
      <c r="X57" s="655">
        <f>Tableau3[[#This Row],[5137018]]</f>
        <v>13170</v>
      </c>
      <c r="Y57" s="655" t="str">
        <f>Tableau3[[#This Row],[THILLOIS]]</f>
        <v>MARSEILLE</v>
      </c>
      <c r="Z57" s="654" t="str">
        <f>'PARAMETRAGE FACTURATION'!$B$13</f>
        <v>facturesfournisseurs@pathe.fr</v>
      </c>
      <c r="AA57" s="654" t="str">
        <f>'PARAMETRAGE FACTURATION'!$B$14</f>
        <v>V1-Virement</v>
      </c>
      <c r="AB57" s="654" t="str">
        <f>'PARAMETRAGE FACTURATION'!$B$15</f>
        <v>4F - 45 Jours date facture</v>
      </c>
      <c r="AC57" s="655" t="str">
        <f>'PARAMETRAGE FACTURATION'!$B$19</f>
        <v>comptabilité.fournisseurs.cinemas@pathe.fr</v>
      </c>
      <c r="AD57" s="654" t="str">
        <f>'PARAMETRAGE FACTURATION'!$B$18</f>
        <v>comptabilité.fournisseurs.cinemas@pathe.fr</v>
      </c>
      <c r="AE57" s="655">
        <f>'PARAMETRAGE FACTURATION'!$B$22</f>
        <v>0</v>
      </c>
      <c r="AF57" s="655">
        <f>'PARAMETRAGE FACTURATION'!$B$23</f>
        <v>0</v>
      </c>
      <c r="AG57" s="656">
        <f>'PARAMETRAGE FACTURATION'!$B$24</f>
        <v>0</v>
      </c>
      <c r="AH57" s="655" t="str">
        <f>'PARAMETRAGE FACTURATION'!$B$25</f>
        <v>Email</v>
      </c>
      <c r="AI57" s="667" t="s">
        <v>673</v>
      </c>
      <c r="AJ57" s="596" t="s">
        <v>674</v>
      </c>
      <c r="AK57" s="596" t="s">
        <v>675</v>
      </c>
      <c r="AL57" s="322">
        <v>13170</v>
      </c>
      <c r="AM57" s="597" t="s">
        <v>676</v>
      </c>
      <c r="AN57" s="625" t="s">
        <v>677</v>
      </c>
      <c r="AO57" s="595" t="s">
        <v>654</v>
      </c>
      <c r="AP57" s="595"/>
      <c r="AQ57" s="599" t="s">
        <v>744</v>
      </c>
      <c r="AR57" s="597" t="s">
        <v>25</v>
      </c>
      <c r="AS57" s="600" t="s">
        <v>745</v>
      </c>
      <c r="AT57" s="670">
        <v>200108</v>
      </c>
      <c r="AU57" s="595"/>
      <c r="AV57" s="595" t="s">
        <v>551</v>
      </c>
      <c r="AW57" s="595" t="s">
        <v>746</v>
      </c>
      <c r="AX57" s="587"/>
      <c r="AY57" s="587"/>
      <c r="AZ57" s="601" t="s">
        <v>553</v>
      </c>
      <c r="BA57" s="602" t="s">
        <v>128</v>
      </c>
      <c r="BB57" s="603" t="s">
        <v>554</v>
      </c>
      <c r="BC57" s="604"/>
      <c r="BD57" s="605">
        <v>1</v>
      </c>
      <c r="BE57" s="657" t="str">
        <f t="shared" si="7"/>
        <v>Unité / Mois</v>
      </c>
      <c r="BF57" s="657">
        <f>IFERROR(VLOOKUP(AV57&amp;" "&amp;AW57,'Tarifs Location &amp; Vente'!$A$3:$C$45,2,0),"à renseigner")</f>
        <v>3.15</v>
      </c>
      <c r="BG57" s="606" t="s">
        <v>556</v>
      </c>
      <c r="BH57" s="651" t="str">
        <f t="shared" si="8"/>
        <v>TAS</v>
      </c>
      <c r="BI57" s="604" t="s">
        <v>557</v>
      </c>
      <c r="BJ57" s="658" t="str">
        <f t="shared" si="9"/>
        <v/>
      </c>
      <c r="BK57" s="658">
        <v>80</v>
      </c>
      <c r="BL57" s="607"/>
      <c r="BM57" s="588">
        <v>41</v>
      </c>
      <c r="BN57" s="588">
        <v>4</v>
      </c>
      <c r="BO57" s="589">
        <v>26</v>
      </c>
      <c r="BP57" s="608" t="s">
        <v>558</v>
      </c>
      <c r="BQ57" s="607">
        <v>4.95</v>
      </c>
      <c r="BR57" s="609">
        <v>0</v>
      </c>
      <c r="BS57" s="609" t="s">
        <v>558</v>
      </c>
      <c r="BT57" s="659" cm="1">
        <f t="array" ref="BT57">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4.95</v>
      </c>
      <c r="BU57" s="611">
        <f t="array" ref="BU57">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7" s="610"/>
      <c r="BW57" s="608" t="s">
        <v>747</v>
      </c>
      <c r="BX57" s="612" t="s">
        <v>553</v>
      </c>
      <c r="BY57" s="612" t="s">
        <v>568</v>
      </c>
      <c r="BZ57" s="612"/>
      <c r="CA57" s="613" t="s">
        <v>769</v>
      </c>
      <c r="CB57" s="613" t="s">
        <v>776</v>
      </c>
      <c r="CC57" s="614">
        <v>13007</v>
      </c>
      <c r="CD57" s="615" t="s">
        <v>676</v>
      </c>
      <c r="CE57" s="616"/>
      <c r="CF57" s="617"/>
      <c r="CG57" s="617"/>
      <c r="CH57" s="604"/>
      <c r="CI57" s="590"/>
      <c r="CJ57" s="616"/>
      <c r="CK57" s="617"/>
      <c r="CL57" s="617"/>
      <c r="CM57" s="618"/>
      <c r="CN57" s="619">
        <v>29.4</v>
      </c>
      <c r="CO57" s="620"/>
      <c r="CP57" s="621"/>
      <c r="CQ57" s="622"/>
      <c r="CR57" s="623"/>
      <c r="CS57" s="322">
        <f>IFERROR(VLOOKUP($AW57,Données!$AB$3:$AC$64,2,FALSE),"")</f>
        <v>0.12</v>
      </c>
    </row>
    <row r="58" spans="1:98" s="181" customFormat="1" ht="24.75" hidden="1" customHeight="1">
      <c r="A58" s="626" t="s">
        <v>330</v>
      </c>
      <c r="B58" s="624" t="s">
        <v>540</v>
      </c>
      <c r="C58" s="322"/>
      <c r="D58" s="650">
        <f>IF('SYNTHESE DU CONTRAT'!$B$47="","",'SYNTHESE DU CONTRAT'!$B$47)</f>
        <v>45566</v>
      </c>
      <c r="E58" s="649" t="str">
        <f t="shared" si="6"/>
        <v>Déploiement opérationnel et administratif</v>
      </c>
      <c r="F58" s="593" t="s">
        <v>743</v>
      </c>
      <c r="G58" s="592"/>
      <c r="H58" s="628"/>
      <c r="I58" s="346" t="s">
        <v>380</v>
      </c>
      <c r="J58" s="693" t="s">
        <v>568</v>
      </c>
      <c r="K58" s="651" t="str">
        <f>'PARAMETRAGE FACTURATION'!$B$17</f>
        <v>GCN - PATHE</v>
      </c>
      <c r="L58" s="596" t="s">
        <v>541</v>
      </c>
      <c r="M58" s="347" t="s">
        <v>682</v>
      </c>
      <c r="N58" s="347"/>
      <c r="O58" s="347" t="s">
        <v>683</v>
      </c>
      <c r="P58" s="347" t="s">
        <v>684</v>
      </c>
      <c r="Q58" s="347"/>
      <c r="R58" s="347"/>
      <c r="S58" s="652" t="str">
        <f>Tableau3[[#This Row],[444 567 127 00022]]</f>
        <v>444 567 127 00345</v>
      </c>
      <c r="T58" s="690" t="str">
        <f>Tableau3[[#This Row],[Gaumont Parc Millésime]]</f>
        <v>Pathé Rennes</v>
      </c>
      <c r="U58" s="690"/>
      <c r="V58" s="690" t="str">
        <f>Tableau3[[#This Row],[Parc Millésime]]</f>
        <v>12, rue Yvonne Jean-Haffen</v>
      </c>
      <c r="W58" s="653"/>
      <c r="X58" s="655">
        <f>Tableau3[[#This Row],[5137018]]</f>
        <v>35000</v>
      </c>
      <c r="Y58" s="655" t="str">
        <f>Tableau3[[#This Row],[THILLOIS]]</f>
        <v>RENNES</v>
      </c>
      <c r="Z58" s="654" t="str">
        <f>'PARAMETRAGE FACTURATION'!$B$13</f>
        <v>facturesfournisseurs@pathe.fr</v>
      </c>
      <c r="AA58" s="654" t="str">
        <f>'PARAMETRAGE FACTURATION'!$B$14</f>
        <v>V1-Virement</v>
      </c>
      <c r="AB58" s="654" t="str">
        <f>'PARAMETRAGE FACTURATION'!$B$15</f>
        <v>4F - 45 Jours date facture</v>
      </c>
      <c r="AC58" s="655" t="str">
        <f>'PARAMETRAGE FACTURATION'!$B$19</f>
        <v>comptabilité.fournisseurs.cinemas@pathe.fr</v>
      </c>
      <c r="AD58" s="654" t="str">
        <f>'PARAMETRAGE FACTURATION'!$B$18</f>
        <v>comptabilité.fournisseurs.cinemas@pathe.fr</v>
      </c>
      <c r="AE58" s="655">
        <f>'PARAMETRAGE FACTURATION'!$B$22</f>
        <v>0</v>
      </c>
      <c r="AF58" s="655">
        <f>'PARAMETRAGE FACTURATION'!$B$23</f>
        <v>0</v>
      </c>
      <c r="AG58" s="656">
        <f>'PARAMETRAGE FACTURATION'!$B$24</f>
        <v>0</v>
      </c>
      <c r="AH58" s="655" t="str">
        <f>'PARAMETRAGE FACTURATION'!$B$25</f>
        <v>Email</v>
      </c>
      <c r="AI58" s="666" t="s">
        <v>685</v>
      </c>
      <c r="AJ58" s="596" t="s">
        <v>341</v>
      </c>
      <c r="AK58" s="596" t="s">
        <v>342</v>
      </c>
      <c r="AL58" s="322">
        <v>35000</v>
      </c>
      <c r="AM58" s="597" t="s">
        <v>343</v>
      </c>
      <c r="AN58" s="625" t="s">
        <v>344</v>
      </c>
      <c r="AO58" s="595" t="s">
        <v>595</v>
      </c>
      <c r="AP58" s="595"/>
      <c r="AQ58" s="599" t="s">
        <v>744</v>
      </c>
      <c r="AR58" s="597" t="s">
        <v>25</v>
      </c>
      <c r="AS58" s="600" t="s">
        <v>745</v>
      </c>
      <c r="AT58" s="670">
        <v>200108</v>
      </c>
      <c r="AU58" s="595"/>
      <c r="AV58" s="595" t="s">
        <v>551</v>
      </c>
      <c r="AW58" s="595" t="s">
        <v>753</v>
      </c>
      <c r="AX58" s="587"/>
      <c r="AY58" s="587"/>
      <c r="AZ58" s="601" t="s">
        <v>541</v>
      </c>
      <c r="BA58" s="602" t="s">
        <v>129</v>
      </c>
      <c r="BB58" s="603" t="s">
        <v>554</v>
      </c>
      <c r="BC58" s="604"/>
      <c r="BD58" s="605">
        <v>1</v>
      </c>
      <c r="BE58" s="657" t="str">
        <f t="shared" si="7"/>
        <v>Unité / Mois</v>
      </c>
      <c r="BF58" s="657">
        <f>IFERROR(VLOOKUP(AV58&amp;" "&amp;AW58,'Tarifs Location &amp; Vente'!$A$3:$C$45,2,0),"à renseigner")</f>
        <v>3.6</v>
      </c>
      <c r="BG58" s="606" t="s">
        <v>556</v>
      </c>
      <c r="BH58" s="651" t="str">
        <f t="shared" si="8"/>
        <v>TAS</v>
      </c>
      <c r="BI58" s="604" t="s">
        <v>557</v>
      </c>
      <c r="BJ58" s="658" t="str">
        <f t="shared" si="9"/>
        <v/>
      </c>
      <c r="BK58" s="658">
        <v>80</v>
      </c>
      <c r="BL58" s="607"/>
      <c r="BM58" s="588">
        <v>18</v>
      </c>
      <c r="BN58" s="588">
        <v>2.64</v>
      </c>
      <c r="BO58" s="589">
        <v>26</v>
      </c>
      <c r="BP58" s="608" t="s">
        <v>558</v>
      </c>
      <c r="BQ58" s="607">
        <v>4.5</v>
      </c>
      <c r="BR58" s="609">
        <v>0</v>
      </c>
      <c r="BS58" s="609" t="s">
        <v>558</v>
      </c>
      <c r="BT58" s="659" cm="1">
        <f t="array" ref="BT58">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4.5</v>
      </c>
      <c r="BU58" s="611">
        <f t="array" ref="BU58">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8" s="610"/>
      <c r="BW58" s="608" t="s">
        <v>747</v>
      </c>
      <c r="BX58" s="612" t="s">
        <v>553</v>
      </c>
      <c r="BY58" s="612" t="s">
        <v>686</v>
      </c>
      <c r="BZ58" s="612"/>
      <c r="CA58" s="613" t="s">
        <v>687</v>
      </c>
      <c r="CB58" s="613" t="s">
        <v>688</v>
      </c>
      <c r="CC58" s="614">
        <v>35276</v>
      </c>
      <c r="CD58" s="615" t="s">
        <v>689</v>
      </c>
      <c r="CE58" s="616"/>
      <c r="CF58" s="617"/>
      <c r="CG58" s="617"/>
      <c r="CH58" s="604"/>
      <c r="CI58" s="590"/>
      <c r="CJ58" s="616"/>
      <c r="CK58" s="617"/>
      <c r="CL58" s="617"/>
      <c r="CM58" s="618"/>
      <c r="CN58" s="619">
        <v>43.188000000000002</v>
      </c>
      <c r="CO58" s="620"/>
      <c r="CP58" s="621"/>
      <c r="CQ58" s="622"/>
      <c r="CR58" s="627"/>
      <c r="CS58" s="322">
        <f>IFERROR(VLOOKUP($AW58,Données!$AB$3:$AC$64,2,FALSE),"")</f>
        <v>0.24</v>
      </c>
    </row>
    <row r="59" spans="1:98" s="181" customFormat="1" ht="24.75" hidden="1" customHeight="1">
      <c r="A59" s="626" t="s">
        <v>330</v>
      </c>
      <c r="B59" s="624" t="s">
        <v>540</v>
      </c>
      <c r="C59" s="322"/>
      <c r="D59" s="650">
        <f>IF('SYNTHESE DU CONTRAT'!$B$47="","",'SYNTHESE DU CONTRAT'!$B$47)</f>
        <v>45566</v>
      </c>
      <c r="E59" s="649" t="str">
        <f t="shared" si="6"/>
        <v>Actualisation administrative</v>
      </c>
      <c r="F59" s="593" t="s">
        <v>743</v>
      </c>
      <c r="G59" s="592"/>
      <c r="H59" s="628"/>
      <c r="I59" s="346" t="s">
        <v>380</v>
      </c>
      <c r="J59" s="693">
        <v>7148405410</v>
      </c>
      <c r="K59" s="651" t="str">
        <f>'PARAMETRAGE FACTURATION'!$B$17</f>
        <v>GCN - PATHE</v>
      </c>
      <c r="L59" s="596" t="s">
        <v>541</v>
      </c>
      <c r="M59" s="347" t="s">
        <v>690</v>
      </c>
      <c r="N59" s="347"/>
      <c r="O59" s="347" t="s">
        <v>691</v>
      </c>
      <c r="P59" s="347" t="s">
        <v>692</v>
      </c>
      <c r="Q59" s="347"/>
      <c r="R59" s="347"/>
      <c r="S59" s="652" t="str">
        <f>Tableau3[[#This Row],[444 567 127 00022]]</f>
        <v>444 567 127 00519</v>
      </c>
      <c r="T59" s="690" t="str">
        <f>Tableau3[[#This Row],[Gaumont Parc Millésime]]</f>
        <v>Pathé Saran</v>
      </c>
      <c r="U59" s="690"/>
      <c r="V59" s="690" t="str">
        <f>Tableau3[[#This Row],[Parc Millésime]]</f>
        <v>1010, rue Nationale</v>
      </c>
      <c r="W59" s="653"/>
      <c r="X59" s="655">
        <f>Tableau3[[#This Row],[5137018]]</f>
        <v>45770</v>
      </c>
      <c r="Y59" s="655" t="str">
        <f>Tableau3[[#This Row],[THILLOIS]]</f>
        <v>SARAN</v>
      </c>
      <c r="Z59" s="654" t="str">
        <f>'PARAMETRAGE FACTURATION'!$B$13</f>
        <v>facturesfournisseurs@pathe.fr</v>
      </c>
      <c r="AA59" s="654" t="str">
        <f>'PARAMETRAGE FACTURATION'!$B$14</f>
        <v>V1-Virement</v>
      </c>
      <c r="AB59" s="654" t="str">
        <f>'PARAMETRAGE FACTURATION'!$B$15</f>
        <v>4F - 45 Jours date facture</v>
      </c>
      <c r="AC59" s="655" t="str">
        <f>'PARAMETRAGE FACTURATION'!$B$19</f>
        <v>comptabilité.fournisseurs.cinemas@pathe.fr</v>
      </c>
      <c r="AD59" s="654" t="str">
        <f>'PARAMETRAGE FACTURATION'!$B$18</f>
        <v>comptabilité.fournisseurs.cinemas@pathe.fr</v>
      </c>
      <c r="AE59" s="655">
        <f>'PARAMETRAGE FACTURATION'!$B$22</f>
        <v>0</v>
      </c>
      <c r="AF59" s="655">
        <f>'PARAMETRAGE FACTURATION'!$B$23</f>
        <v>0</v>
      </c>
      <c r="AG59" s="656">
        <f>'PARAMETRAGE FACTURATION'!$B$24</f>
        <v>0</v>
      </c>
      <c r="AH59" s="655" t="str">
        <f>'PARAMETRAGE FACTURATION'!$B$25</f>
        <v>Email</v>
      </c>
      <c r="AI59" s="666" t="s">
        <v>693</v>
      </c>
      <c r="AJ59" s="596" t="s">
        <v>346</v>
      </c>
      <c r="AK59" s="596" t="s">
        <v>347</v>
      </c>
      <c r="AL59" s="322">
        <v>45770</v>
      </c>
      <c r="AM59" s="597" t="s">
        <v>348</v>
      </c>
      <c r="AN59" s="625" t="s">
        <v>349</v>
      </c>
      <c r="AO59" s="595" t="s">
        <v>694</v>
      </c>
      <c r="AP59" s="595"/>
      <c r="AQ59" s="599" t="s">
        <v>744</v>
      </c>
      <c r="AR59" s="597" t="s">
        <v>25</v>
      </c>
      <c r="AS59" s="600" t="s">
        <v>745</v>
      </c>
      <c r="AT59" s="670">
        <v>200108</v>
      </c>
      <c r="AU59" s="595"/>
      <c r="AV59" s="595" t="s">
        <v>708</v>
      </c>
      <c r="AW59" s="595" t="s">
        <v>777</v>
      </c>
      <c r="AX59" s="587"/>
      <c r="AY59" s="587"/>
      <c r="AZ59" s="601" t="s">
        <v>553</v>
      </c>
      <c r="BA59" s="602" t="s">
        <v>127</v>
      </c>
      <c r="BB59" s="603" t="s">
        <v>554</v>
      </c>
      <c r="BC59" s="604"/>
      <c r="BD59" s="605">
        <v>1</v>
      </c>
      <c r="BE59" s="657" t="str">
        <f t="shared" si="7"/>
        <v>Unité / Mois</v>
      </c>
      <c r="BF59" s="657">
        <f>IFERROR(VLOOKUP(AV59&amp;" "&amp;AW59,'Tarifs Location &amp; Vente'!$A$3:$C$45,2,0),"à renseigner")</f>
        <v>9</v>
      </c>
      <c r="BG59" s="606" t="s">
        <v>710</v>
      </c>
      <c r="BH59" s="651" t="str">
        <f t="shared" si="8"/>
        <v>ADI</v>
      </c>
      <c r="BI59" s="604" t="s">
        <v>557</v>
      </c>
      <c r="BJ59" s="658" t="str">
        <f t="shared" si="9"/>
        <v/>
      </c>
      <c r="BK59" s="658">
        <f t="shared" si="5"/>
        <v>0</v>
      </c>
      <c r="BL59" s="607"/>
      <c r="BM59" s="588">
        <v>0</v>
      </c>
      <c r="BN59" s="588">
        <v>35</v>
      </c>
      <c r="BO59" s="589">
        <v>26</v>
      </c>
      <c r="BP59" s="608" t="s">
        <v>558</v>
      </c>
      <c r="BQ59" s="607">
        <v>13.1</v>
      </c>
      <c r="BR59" s="609">
        <v>0</v>
      </c>
      <c r="BS59" s="609" t="s">
        <v>558</v>
      </c>
      <c r="BT59" s="659" cm="1">
        <f t="array" ref="BT59">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13.1</v>
      </c>
      <c r="BU59" s="611">
        <f t="array" ref="BU59">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59" s="610"/>
      <c r="BW59" s="608" t="s">
        <v>747</v>
      </c>
      <c r="BX59" s="612" t="s">
        <v>553</v>
      </c>
      <c r="BY59" s="612" t="s">
        <v>778</v>
      </c>
      <c r="BZ59" s="612"/>
      <c r="CA59" s="613" t="s">
        <v>779</v>
      </c>
      <c r="CB59" s="613" t="s">
        <v>780</v>
      </c>
      <c r="CC59" s="614">
        <v>91150</v>
      </c>
      <c r="CD59" s="615" t="s">
        <v>781</v>
      </c>
      <c r="CE59" s="616"/>
      <c r="CF59" s="617"/>
      <c r="CG59" s="617"/>
      <c r="CH59" s="604"/>
      <c r="CI59" s="590"/>
      <c r="CJ59" s="616"/>
      <c r="CK59" s="617"/>
      <c r="CL59" s="617"/>
      <c r="CM59" s="618"/>
      <c r="CN59" s="619">
        <v>280.24700000000001</v>
      </c>
      <c r="CO59" s="620"/>
      <c r="CP59" s="621"/>
      <c r="CQ59" s="622"/>
      <c r="CR59" s="627"/>
      <c r="CS59" s="322" t="str">
        <f>IFERROR(VLOOKUP($AW59,Données!$AB$3:$AC$64,2,FALSE),"")</f>
        <v/>
      </c>
    </row>
    <row r="60" spans="1:98" s="181" customFormat="1" ht="24.75" hidden="1" customHeight="1">
      <c r="A60" s="591" t="s">
        <v>303</v>
      </c>
      <c r="B60" s="624" t="s">
        <v>540</v>
      </c>
      <c r="C60" s="322"/>
      <c r="D60" s="650">
        <f>IF('SYNTHESE DU CONTRAT'!$B$47="","",'SYNTHESE DU CONTRAT'!$B$47)</f>
        <v>45566</v>
      </c>
      <c r="E60" s="649" t="str">
        <f t="shared" si="6"/>
        <v>Déploiement opérationnel et administratif</v>
      </c>
      <c r="F60" s="593" t="s">
        <v>743</v>
      </c>
      <c r="G60" s="592"/>
      <c r="H60" s="594"/>
      <c r="I60" s="346" t="s">
        <v>380</v>
      </c>
      <c r="J60" s="693" t="s">
        <v>568</v>
      </c>
      <c r="K60" s="651" t="str">
        <f>'PARAMETRAGE FACTURATION'!$B$17</f>
        <v>GCN - PATHE</v>
      </c>
      <c r="L60" s="596" t="s">
        <v>541</v>
      </c>
      <c r="M60" s="347" t="s">
        <v>699</v>
      </c>
      <c r="N60" s="347"/>
      <c r="O60" s="347" t="s">
        <v>700</v>
      </c>
      <c r="P60" s="347" t="s">
        <v>701</v>
      </c>
      <c r="Q60" s="347"/>
      <c r="R60" s="347"/>
      <c r="S60" s="652" t="str">
        <f>Tableau3[[#This Row],[444 567 127 00022]]</f>
        <v>444 567 127 00360</v>
      </c>
      <c r="T60" s="690" t="str">
        <f>Tableau3[[#This Row],[Gaumont Parc Millésime]]</f>
        <v>Pathé Vaise</v>
      </c>
      <c r="U60" s="690"/>
      <c r="V60" s="690" t="str">
        <f>Tableau3[[#This Row],[Parc Millésime]]</f>
        <v>rue des Docks</v>
      </c>
      <c r="W60" s="653"/>
      <c r="X60" s="655">
        <f>Tableau3[[#This Row],[5137018]]</f>
        <v>69009</v>
      </c>
      <c r="Y60" s="655" t="str">
        <f>Tableau3[[#This Row],[THILLOIS]]</f>
        <v>LYON</v>
      </c>
      <c r="Z60" s="654" t="str">
        <f>'PARAMETRAGE FACTURATION'!$B$13</f>
        <v>facturesfournisseurs@pathe.fr</v>
      </c>
      <c r="AA60" s="654" t="str">
        <f>'PARAMETRAGE FACTURATION'!$B$14</f>
        <v>V1-Virement</v>
      </c>
      <c r="AB60" s="654" t="str">
        <f>'PARAMETRAGE FACTURATION'!$B$15</f>
        <v>4F - 45 Jours date facture</v>
      </c>
      <c r="AC60" s="655" t="str">
        <f>'PARAMETRAGE FACTURATION'!$B$19</f>
        <v>comptabilité.fournisseurs.cinemas@pathe.fr</v>
      </c>
      <c r="AD60" s="654" t="str">
        <f>'PARAMETRAGE FACTURATION'!$B$18</f>
        <v>comptabilité.fournisseurs.cinemas@pathe.fr</v>
      </c>
      <c r="AE60" s="655">
        <f>'PARAMETRAGE FACTURATION'!$B$22</f>
        <v>0</v>
      </c>
      <c r="AF60" s="655">
        <f>'PARAMETRAGE FACTURATION'!$B$23</f>
        <v>0</v>
      </c>
      <c r="AG60" s="656">
        <f>'PARAMETRAGE FACTURATION'!$B$24</f>
        <v>0</v>
      </c>
      <c r="AH60" s="655" t="str">
        <f>'PARAMETRAGE FACTURATION'!$B$25</f>
        <v>Email</v>
      </c>
      <c r="AI60" s="666" t="s">
        <v>702</v>
      </c>
      <c r="AJ60" s="596" t="s">
        <v>320</v>
      </c>
      <c r="AK60" s="596" t="s">
        <v>321</v>
      </c>
      <c r="AL60" s="322">
        <v>69009</v>
      </c>
      <c r="AM60" s="597" t="s">
        <v>322</v>
      </c>
      <c r="AN60" s="625" t="s">
        <v>313</v>
      </c>
      <c r="AO60" s="595" t="s">
        <v>614</v>
      </c>
      <c r="AP60" s="595"/>
      <c r="AQ60" s="599" t="s">
        <v>744</v>
      </c>
      <c r="AR60" s="597" t="s">
        <v>25</v>
      </c>
      <c r="AS60" s="600" t="s">
        <v>745</v>
      </c>
      <c r="AT60" s="670">
        <v>200108</v>
      </c>
      <c r="AU60" s="595"/>
      <c r="AV60" s="595" t="s">
        <v>551</v>
      </c>
      <c r="AW60" s="595" t="s">
        <v>746</v>
      </c>
      <c r="AX60" s="587"/>
      <c r="AY60" s="587"/>
      <c r="AZ60" s="601" t="s">
        <v>541</v>
      </c>
      <c r="BA60" s="602" t="s">
        <v>129</v>
      </c>
      <c r="BB60" s="603" t="s">
        <v>554</v>
      </c>
      <c r="BC60" s="604"/>
      <c r="BD60" s="605">
        <v>1</v>
      </c>
      <c r="BE60" s="657" t="str">
        <f t="shared" si="7"/>
        <v>Unité / Mois</v>
      </c>
      <c r="BF60" s="657">
        <f>IFERROR(VLOOKUP(AV60&amp;" "&amp;AW60,'Tarifs Location &amp; Vente'!$A$3:$C$45,2,0),"à renseigner")</f>
        <v>3.15</v>
      </c>
      <c r="BG60" s="606" t="s">
        <v>556</v>
      </c>
      <c r="BH60" s="651" t="str">
        <f t="shared" si="8"/>
        <v>TAS</v>
      </c>
      <c r="BI60" s="604" t="s">
        <v>557</v>
      </c>
      <c r="BJ60" s="658" t="str">
        <f t="shared" si="9"/>
        <v/>
      </c>
      <c r="BK60" s="658">
        <v>80</v>
      </c>
      <c r="BL60" s="607"/>
      <c r="BM60" s="588">
        <v>26</v>
      </c>
      <c r="BN60" s="588">
        <v>3.41</v>
      </c>
      <c r="BO60" s="589">
        <v>26</v>
      </c>
      <c r="BP60" s="608" t="s">
        <v>558</v>
      </c>
      <c r="BQ60" s="607">
        <v>3.39</v>
      </c>
      <c r="BR60" s="609">
        <v>0</v>
      </c>
      <c r="BS60" s="609" t="s">
        <v>558</v>
      </c>
      <c r="BT60" s="659" cm="1">
        <f t="array" ref="BT60">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3.39</v>
      </c>
      <c r="BU60" s="611">
        <f t="array" ref="BU60">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0" s="610"/>
      <c r="BW60" s="608" t="s">
        <v>747</v>
      </c>
      <c r="BX60" s="612" t="s">
        <v>553</v>
      </c>
      <c r="BY60" s="612" t="s">
        <v>760</v>
      </c>
      <c r="BZ60" s="612"/>
      <c r="CA60" s="613" t="s">
        <v>761</v>
      </c>
      <c r="CB60" s="613" t="s">
        <v>568</v>
      </c>
      <c r="CC60" s="614" t="s">
        <v>568</v>
      </c>
      <c r="CD60" s="615" t="s">
        <v>568</v>
      </c>
      <c r="CE60" s="616"/>
      <c r="CF60" s="617"/>
      <c r="CG60" s="617"/>
      <c r="CH60" s="604"/>
      <c r="CI60" s="590"/>
      <c r="CJ60" s="616"/>
      <c r="CK60" s="617"/>
      <c r="CL60" s="617"/>
      <c r="CM60" s="618"/>
      <c r="CN60" s="619">
        <v>29.4</v>
      </c>
      <c r="CO60" s="620"/>
      <c r="CP60" s="621"/>
      <c r="CQ60" s="622"/>
      <c r="CR60" s="623"/>
      <c r="CS60" s="322">
        <f>IFERROR(VLOOKUP($AW60,Données!$AB$3:$AC$64,2,FALSE),"")</f>
        <v>0.12</v>
      </c>
    </row>
    <row r="61" spans="1:98" s="181" customFormat="1" ht="24.75" hidden="1" customHeight="1">
      <c r="A61" s="626" t="s">
        <v>303</v>
      </c>
      <c r="B61" s="624" t="s">
        <v>540</v>
      </c>
      <c r="C61" s="322"/>
      <c r="D61" s="650">
        <f>IF('SYNTHESE DU CONTRAT'!$B$47="","",'SYNTHESE DU CONTRAT'!$B$47)</f>
        <v>45566</v>
      </c>
      <c r="E61" s="649" t="str">
        <f t="shared" si="6"/>
        <v>Actualisation administrative</v>
      </c>
      <c r="F61" s="593" t="s">
        <v>743</v>
      </c>
      <c r="G61" s="592"/>
      <c r="H61" s="594"/>
      <c r="I61" s="346" t="s">
        <v>380</v>
      </c>
      <c r="J61" s="693">
        <v>7248231580</v>
      </c>
      <c r="K61" s="651" t="str">
        <f>'PARAMETRAGE FACTURATION'!$B$17</f>
        <v>GCN - PATHE</v>
      </c>
      <c r="L61" s="596" t="s">
        <v>541</v>
      </c>
      <c r="M61" s="347" t="s">
        <v>703</v>
      </c>
      <c r="N61" s="347"/>
      <c r="O61" s="347" t="s">
        <v>704</v>
      </c>
      <c r="P61" s="347" t="s">
        <v>705</v>
      </c>
      <c r="Q61" s="347"/>
      <c r="R61" s="347"/>
      <c r="S61" s="652" t="str">
        <f>Tableau3[[#This Row],[444 567 127 00022]]</f>
        <v>444 567 127 00543</v>
      </c>
      <c r="T61" s="690" t="str">
        <f>Tableau3[[#This Row],[Gaumont Parc Millésime]]</f>
        <v>Pathé Valence</v>
      </c>
      <c r="U61" s="690"/>
      <c r="V61" s="690" t="str">
        <f>Tableau3[[#This Row],[Parc Millésime]]</f>
        <v>53, avenue de Romans</v>
      </c>
      <c r="W61" s="653"/>
      <c r="X61" s="655">
        <f>Tableau3[[#This Row],[5137018]]</f>
        <v>26000</v>
      </c>
      <c r="Y61" s="655" t="str">
        <f>Tableau3[[#This Row],[THILLOIS]]</f>
        <v>VALENCE</v>
      </c>
      <c r="Z61" s="654" t="str">
        <f>'PARAMETRAGE FACTURATION'!$B$13</f>
        <v>facturesfournisseurs@pathe.fr</v>
      </c>
      <c r="AA61" s="654" t="str">
        <f>'PARAMETRAGE FACTURATION'!$B$14</f>
        <v>V1-Virement</v>
      </c>
      <c r="AB61" s="654" t="str">
        <f>'PARAMETRAGE FACTURATION'!$B$15</f>
        <v>4F - 45 Jours date facture</v>
      </c>
      <c r="AC61" s="655" t="str">
        <f>'PARAMETRAGE FACTURATION'!$B$19</f>
        <v>comptabilité.fournisseurs.cinemas@pathe.fr</v>
      </c>
      <c r="AD61" s="654" t="str">
        <f>'PARAMETRAGE FACTURATION'!$B$18</f>
        <v>comptabilité.fournisseurs.cinemas@pathe.fr</v>
      </c>
      <c r="AE61" s="655">
        <f>'PARAMETRAGE FACTURATION'!$B$22</f>
        <v>0</v>
      </c>
      <c r="AF61" s="655">
        <f>'PARAMETRAGE FACTURATION'!$B$23</f>
        <v>0</v>
      </c>
      <c r="AG61" s="656">
        <f>'PARAMETRAGE FACTURATION'!$B$24</f>
        <v>0</v>
      </c>
      <c r="AH61" s="655" t="str">
        <f>'PARAMETRAGE FACTURATION'!$B$25</f>
        <v>Email</v>
      </c>
      <c r="AI61" s="666" t="s">
        <v>706</v>
      </c>
      <c r="AJ61" s="596" t="s">
        <v>325</v>
      </c>
      <c r="AK61" s="596" t="s">
        <v>326</v>
      </c>
      <c r="AL61" s="322">
        <v>26000</v>
      </c>
      <c r="AM61" s="597" t="s">
        <v>327</v>
      </c>
      <c r="AN61" s="625" t="s">
        <v>328</v>
      </c>
      <c r="AO61" s="595" t="s">
        <v>707</v>
      </c>
      <c r="AP61" s="595"/>
      <c r="AQ61" s="599" t="s">
        <v>744</v>
      </c>
      <c r="AR61" s="597" t="s">
        <v>25</v>
      </c>
      <c r="AS61" s="600" t="s">
        <v>745</v>
      </c>
      <c r="AT61" s="670">
        <v>200108</v>
      </c>
      <c r="AU61" s="595"/>
      <c r="AV61" s="595" t="s">
        <v>551</v>
      </c>
      <c r="AW61" s="595" t="s">
        <v>746</v>
      </c>
      <c r="AX61" s="587"/>
      <c r="AY61" s="587"/>
      <c r="AZ61" s="601" t="s">
        <v>553</v>
      </c>
      <c r="BA61" s="602" t="s">
        <v>127</v>
      </c>
      <c r="BB61" s="603" t="s">
        <v>554</v>
      </c>
      <c r="BC61" s="604"/>
      <c r="BD61" s="605">
        <v>1</v>
      </c>
      <c r="BE61" s="657" t="str">
        <f t="shared" si="7"/>
        <v>Unité / Mois</v>
      </c>
      <c r="BF61" s="657">
        <f>IFERROR(VLOOKUP(AV61&amp;" "&amp;AW61,'Tarifs Location &amp; Vente'!$A$3:$C$45,2,0),"à renseigner")</f>
        <v>3.15</v>
      </c>
      <c r="BG61" s="606" t="s">
        <v>556</v>
      </c>
      <c r="BH61" s="651" t="str">
        <f t="shared" si="8"/>
        <v>TAS</v>
      </c>
      <c r="BI61" s="604" t="s">
        <v>557</v>
      </c>
      <c r="BJ61" s="658" t="str">
        <f t="shared" si="9"/>
        <v/>
      </c>
      <c r="BK61" s="658">
        <v>80</v>
      </c>
      <c r="BL61" s="607"/>
      <c r="BM61" s="588">
        <v>28</v>
      </c>
      <c r="BN61" s="588">
        <v>3.41</v>
      </c>
      <c r="BO61" s="589">
        <v>26</v>
      </c>
      <c r="BP61" s="608" t="s">
        <v>558</v>
      </c>
      <c r="BQ61" s="607">
        <v>4.41</v>
      </c>
      <c r="BR61" s="609">
        <v>0</v>
      </c>
      <c r="BS61" s="609" t="s">
        <v>558</v>
      </c>
      <c r="BT61" s="659" cm="1">
        <f t="array" ref="BT61">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4.41</v>
      </c>
      <c r="BU61" s="611">
        <f t="array" ref="BU61">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1" s="610"/>
      <c r="BW61" s="608" t="s">
        <v>782</v>
      </c>
      <c r="BX61" s="612" t="s">
        <v>541</v>
      </c>
      <c r="BY61" s="612" t="s">
        <v>568</v>
      </c>
      <c r="BZ61" s="612"/>
      <c r="CA61" s="613" t="s">
        <v>783</v>
      </c>
      <c r="CB61" s="613" t="s">
        <v>784</v>
      </c>
      <c r="CC61" s="614">
        <v>26800</v>
      </c>
      <c r="CD61" s="615" t="s">
        <v>785</v>
      </c>
      <c r="CE61" s="616"/>
      <c r="CF61" s="617"/>
      <c r="CG61" s="617"/>
      <c r="CH61" s="604"/>
      <c r="CI61" s="590"/>
      <c r="CJ61" s="616"/>
      <c r="CK61" s="617"/>
      <c r="CL61" s="617"/>
      <c r="CM61" s="618"/>
      <c r="CN61" s="619">
        <v>29.4</v>
      </c>
      <c r="CO61" s="620"/>
      <c r="CP61" s="621"/>
      <c r="CQ61" s="622"/>
      <c r="CR61" s="627"/>
      <c r="CS61" s="322">
        <f>IFERROR(VLOOKUP($AW61,Données!$AB$3:$AC$64,2,FALSE),"")</f>
        <v>0.12</v>
      </c>
    </row>
    <row r="62" spans="1:98" s="181" customFormat="1" ht="24.75" hidden="1" customHeight="1">
      <c r="A62" s="626" t="s">
        <v>387</v>
      </c>
      <c r="B62" s="624" t="s">
        <v>540</v>
      </c>
      <c r="C62" s="322"/>
      <c r="D62" s="650">
        <f>IF('SYNTHESE DU CONTRAT'!$B$47="","",'SYNTHESE DU CONTRAT'!$B$47)</f>
        <v>45566</v>
      </c>
      <c r="E62" s="649" t="str">
        <f t="shared" si="6"/>
        <v>Déploiement opérationnel et administratif</v>
      </c>
      <c r="F62" s="593" t="s">
        <v>743</v>
      </c>
      <c r="G62" s="592"/>
      <c r="H62" s="594"/>
      <c r="I62" s="346" t="s">
        <v>380</v>
      </c>
      <c r="J62" s="693" t="s">
        <v>568</v>
      </c>
      <c r="K62" s="651" t="str">
        <f>'PARAMETRAGE FACTURATION'!$B$17</f>
        <v>GCN - PATHE</v>
      </c>
      <c r="L62" s="596" t="s">
        <v>541</v>
      </c>
      <c r="M62" s="347" t="s">
        <v>715</v>
      </c>
      <c r="N62" s="347"/>
      <c r="O62" s="347" t="s">
        <v>716</v>
      </c>
      <c r="P62" s="347" t="s">
        <v>717</v>
      </c>
      <c r="Q62" s="347"/>
      <c r="R62" s="347"/>
      <c r="S62" s="652" t="str">
        <f>Tableau3[[#This Row],[444 567 127 00022]]</f>
        <v>444 567 127 00204</v>
      </c>
      <c r="T62" s="690" t="str">
        <f>Tableau3[[#This Row],[Gaumont Parc Millésime]]</f>
        <v>Pathé Wilson</v>
      </c>
      <c r="U62" s="690"/>
      <c r="V62" s="690" t="str">
        <f>Tableau3[[#This Row],[Parc Millésime]]</f>
        <v xml:space="preserve">3, place du Président Thomas Wilson </v>
      </c>
      <c r="W62" s="653"/>
      <c r="X62" s="655">
        <f>Tableau3[[#This Row],[5137018]]</f>
        <v>31000</v>
      </c>
      <c r="Y62" s="655" t="str">
        <f>Tableau3[[#This Row],[THILLOIS]]</f>
        <v>TOULOUSE</v>
      </c>
      <c r="Z62" s="654" t="str">
        <f>'PARAMETRAGE FACTURATION'!$B$13</f>
        <v>facturesfournisseurs@pathe.fr</v>
      </c>
      <c r="AA62" s="654" t="str">
        <f>'PARAMETRAGE FACTURATION'!$B$14</f>
        <v>V1-Virement</v>
      </c>
      <c r="AB62" s="654" t="str">
        <f>'PARAMETRAGE FACTURATION'!$B$15</f>
        <v>4F - 45 Jours date facture</v>
      </c>
      <c r="AC62" s="655" t="str">
        <f>'PARAMETRAGE FACTURATION'!$B$19</f>
        <v>comptabilité.fournisseurs.cinemas@pathe.fr</v>
      </c>
      <c r="AD62" s="654" t="str">
        <f>'PARAMETRAGE FACTURATION'!$B$18</f>
        <v>comptabilité.fournisseurs.cinemas@pathe.fr</v>
      </c>
      <c r="AE62" s="655">
        <f>'PARAMETRAGE FACTURATION'!$B$22</f>
        <v>0</v>
      </c>
      <c r="AF62" s="655">
        <f>'PARAMETRAGE FACTURATION'!$B$23</f>
        <v>0</v>
      </c>
      <c r="AG62" s="656">
        <f>'PARAMETRAGE FACTURATION'!$B$24</f>
        <v>0</v>
      </c>
      <c r="AH62" s="655" t="str">
        <f>'PARAMETRAGE FACTURATION'!$B$25</f>
        <v>Email</v>
      </c>
      <c r="AI62" s="666" t="s">
        <v>718</v>
      </c>
      <c r="AJ62" s="596" t="s">
        <v>398</v>
      </c>
      <c r="AK62" s="596" t="s">
        <v>399</v>
      </c>
      <c r="AL62" s="322">
        <v>31000</v>
      </c>
      <c r="AM62" s="597" t="s">
        <v>400</v>
      </c>
      <c r="AN62" s="625" t="s">
        <v>391</v>
      </c>
      <c r="AO62" s="595" t="s">
        <v>546</v>
      </c>
      <c r="AP62" s="595"/>
      <c r="AQ62" s="599" t="s">
        <v>744</v>
      </c>
      <c r="AR62" s="597" t="s">
        <v>25</v>
      </c>
      <c r="AS62" s="600" t="s">
        <v>745</v>
      </c>
      <c r="AT62" s="670">
        <v>200108</v>
      </c>
      <c r="AU62" s="595"/>
      <c r="AV62" s="595" t="s">
        <v>551</v>
      </c>
      <c r="AW62" s="595" t="s">
        <v>746</v>
      </c>
      <c r="AX62" s="587"/>
      <c r="AY62" s="587"/>
      <c r="AZ62" s="601" t="s">
        <v>541</v>
      </c>
      <c r="BA62" s="602" t="s">
        <v>129</v>
      </c>
      <c r="BB62" s="603" t="s">
        <v>554</v>
      </c>
      <c r="BC62" s="604"/>
      <c r="BD62" s="605">
        <v>1</v>
      </c>
      <c r="BE62" s="657" t="str">
        <f t="shared" si="7"/>
        <v>Unité / Mois</v>
      </c>
      <c r="BF62" s="657">
        <f>IFERROR(VLOOKUP(AV62&amp;" "&amp;AW62,'Tarifs Location &amp; Vente'!$A$3:$C$45,2,0),"à renseigner")</f>
        <v>3.15</v>
      </c>
      <c r="BG62" s="606" t="s">
        <v>556</v>
      </c>
      <c r="BH62" s="651" t="str">
        <f t="shared" si="8"/>
        <v>TAS</v>
      </c>
      <c r="BI62" s="604" t="s">
        <v>557</v>
      </c>
      <c r="BJ62" s="658" t="str">
        <f t="shared" si="9"/>
        <v/>
      </c>
      <c r="BK62" s="658">
        <v>80</v>
      </c>
      <c r="BL62" s="607"/>
      <c r="BM62" s="588">
        <v>20.2</v>
      </c>
      <c r="BN62" s="588">
        <v>3.9</v>
      </c>
      <c r="BO62" s="589">
        <v>26</v>
      </c>
      <c r="BP62" s="608" t="s">
        <v>558</v>
      </c>
      <c r="BQ62" s="607">
        <v>3.3</v>
      </c>
      <c r="BR62" s="609">
        <v>0</v>
      </c>
      <c r="BS62" s="609" t="s">
        <v>558</v>
      </c>
      <c r="BT62" s="659" cm="1">
        <f t="array" ref="BT62">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3.3</v>
      </c>
      <c r="BU62" s="611">
        <f t="array" ref="BU62">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2" s="610"/>
      <c r="BW62" s="608" t="s">
        <v>747</v>
      </c>
      <c r="BX62" s="612" t="s">
        <v>541</v>
      </c>
      <c r="BY62" s="612" t="s">
        <v>568</v>
      </c>
      <c r="BZ62" s="612"/>
      <c r="CA62" s="613" t="s">
        <v>748</v>
      </c>
      <c r="CB62" s="613" t="s">
        <v>749</v>
      </c>
      <c r="CC62" s="614">
        <v>31540</v>
      </c>
      <c r="CD62" s="615" t="s">
        <v>750</v>
      </c>
      <c r="CE62" s="616"/>
      <c r="CF62" s="617"/>
      <c r="CG62" s="617"/>
      <c r="CH62" s="604"/>
      <c r="CI62" s="590"/>
      <c r="CJ62" s="616"/>
      <c r="CK62" s="617"/>
      <c r="CL62" s="617"/>
      <c r="CM62" s="618"/>
      <c r="CN62" s="619">
        <v>29.4</v>
      </c>
      <c r="CO62" s="620"/>
      <c r="CP62" s="621"/>
      <c r="CQ62" s="622"/>
      <c r="CR62" s="627"/>
      <c r="CS62" s="322">
        <f>IFERROR(VLOOKUP($AW62,Données!$AB$3:$AC$64,2,FALSE),"")</f>
        <v>0.12</v>
      </c>
    </row>
    <row r="63" spans="1:98" s="181" customFormat="1" ht="24.75" hidden="1" customHeight="1">
      <c r="A63" s="591" t="s">
        <v>387</v>
      </c>
      <c r="B63" s="624" t="s">
        <v>540</v>
      </c>
      <c r="C63" s="322"/>
      <c r="D63" s="650">
        <f>IF('SYNTHESE DU CONTRAT'!$B$47="","",'SYNTHESE DU CONTRAT'!$B$47)</f>
        <v>45566</v>
      </c>
      <c r="E63" s="649" t="str">
        <f t="shared" si="6"/>
        <v>Actualisation administrative</v>
      </c>
      <c r="F63" s="593"/>
      <c r="G63" s="592"/>
      <c r="H63" s="594"/>
      <c r="I63" s="346" t="s">
        <v>380</v>
      </c>
      <c r="J63" s="693">
        <v>7848575758</v>
      </c>
      <c r="K63" s="651" t="str">
        <f>'PARAMETRAGE FACTURATION'!$B$17</f>
        <v>GCN - PATHE</v>
      </c>
      <c r="L63" s="596" t="s">
        <v>541</v>
      </c>
      <c r="M63" s="347" t="s">
        <v>542</v>
      </c>
      <c r="N63" s="347"/>
      <c r="O63" s="347" t="s">
        <v>543</v>
      </c>
      <c r="P63" s="347" t="s">
        <v>544</v>
      </c>
      <c r="Q63" s="347"/>
      <c r="R63" s="347"/>
      <c r="S63" s="652" t="str">
        <f>Tableau3[[#This Row],[444 567 127 00022]]</f>
        <v>444 567 127 00261</v>
      </c>
      <c r="T63" s="690" t="str">
        <f>Tableau3[[#This Row],[Gaumont Parc Millésime]]</f>
        <v>Gaumont Labège</v>
      </c>
      <c r="U63" s="690"/>
      <c r="V63" s="690" t="str">
        <f>Tableau3[[#This Row],[Parc Millésime]]</f>
        <v>105 Av. la Méridienne</v>
      </c>
      <c r="W63" s="653"/>
      <c r="X63" s="655">
        <f>Tableau3[[#This Row],[5137018]]</f>
        <v>31670</v>
      </c>
      <c r="Y63" s="655" t="str">
        <f>Tableau3[[#This Row],[THILLOIS]]</f>
        <v>LABEGE</v>
      </c>
      <c r="Z63" s="654" t="str">
        <f>'PARAMETRAGE FACTURATION'!$B$13</f>
        <v>facturesfournisseurs@pathe.fr</v>
      </c>
      <c r="AA63" s="654" t="str">
        <f>'PARAMETRAGE FACTURATION'!$B$14</f>
        <v>V1-Virement</v>
      </c>
      <c r="AB63" s="654" t="str">
        <f>'PARAMETRAGE FACTURATION'!$B$15</f>
        <v>4F - 45 Jours date facture</v>
      </c>
      <c r="AC63" s="655" t="str">
        <f>'PARAMETRAGE FACTURATION'!$B$19</f>
        <v>comptabilité.fournisseurs.cinemas@pathe.fr</v>
      </c>
      <c r="AD63" s="654" t="str">
        <f>'PARAMETRAGE FACTURATION'!$B$18</f>
        <v>comptabilité.fournisseurs.cinemas@pathe.fr</v>
      </c>
      <c r="AE63" s="655">
        <f>'PARAMETRAGE FACTURATION'!$B$22</f>
        <v>0</v>
      </c>
      <c r="AF63" s="655">
        <f>'PARAMETRAGE FACTURATION'!$B$23</f>
        <v>0</v>
      </c>
      <c r="AG63" s="656">
        <f>'PARAMETRAGE FACTURATION'!$B$24</f>
        <v>0</v>
      </c>
      <c r="AH63" s="655" t="str">
        <f>'PARAMETRAGE FACTURATION'!$B$25</f>
        <v>Email</v>
      </c>
      <c r="AI63" s="666" t="s">
        <v>545</v>
      </c>
      <c r="AJ63" s="596" t="s">
        <v>388</v>
      </c>
      <c r="AK63" s="596" t="s">
        <v>389</v>
      </c>
      <c r="AL63" s="322">
        <v>31670</v>
      </c>
      <c r="AM63" s="597" t="s">
        <v>390</v>
      </c>
      <c r="AN63" s="625" t="s">
        <v>391</v>
      </c>
      <c r="AO63" s="595" t="s">
        <v>546</v>
      </c>
      <c r="AP63" s="595"/>
      <c r="AQ63" s="599" t="s">
        <v>786</v>
      </c>
      <c r="AR63" s="597" t="s">
        <v>30</v>
      </c>
      <c r="AS63" s="600" t="s">
        <v>787</v>
      </c>
      <c r="AT63" s="669">
        <v>150101</v>
      </c>
      <c r="AU63" s="595"/>
      <c r="AV63" s="595" t="s">
        <v>551</v>
      </c>
      <c r="AW63" s="595" t="s">
        <v>552</v>
      </c>
      <c r="AX63" s="587"/>
      <c r="AY63" s="587"/>
      <c r="AZ63" s="601" t="s">
        <v>553</v>
      </c>
      <c r="BA63" s="602" t="s">
        <v>127</v>
      </c>
      <c r="BB63" s="603" t="s">
        <v>554</v>
      </c>
      <c r="BC63" s="604"/>
      <c r="BD63" s="605">
        <v>4</v>
      </c>
      <c r="BE63" s="657" t="str">
        <f t="shared" si="7"/>
        <v>Unité / Mois</v>
      </c>
      <c r="BF63" s="657">
        <f>IFERROR(VLOOKUP(AV63&amp;" "&amp;AW63,'Tarifs Location &amp; Vente'!$A$3:$C$45,2,0),"à renseigner")</f>
        <v>8.4</v>
      </c>
      <c r="BG63" s="606" t="s">
        <v>556</v>
      </c>
      <c r="BH63" s="651" t="str">
        <f t="shared" si="8"/>
        <v>TAS</v>
      </c>
      <c r="BI63" s="604" t="s">
        <v>557</v>
      </c>
      <c r="BJ63" s="658" t="str">
        <f t="shared" si="9"/>
        <v/>
      </c>
      <c r="BK63" s="658">
        <v>80</v>
      </c>
      <c r="BL63" s="607"/>
      <c r="BM63" s="588">
        <v>19</v>
      </c>
      <c r="BN63" s="588">
        <v>3.9</v>
      </c>
      <c r="BO63" s="589">
        <v>52</v>
      </c>
      <c r="BP63" s="608" t="s">
        <v>558</v>
      </c>
      <c r="BQ63" s="607">
        <v>1.08</v>
      </c>
      <c r="BR63" s="609">
        <v>0</v>
      </c>
      <c r="BS63" s="609" t="s">
        <v>558</v>
      </c>
      <c r="BT63" s="659" cm="1">
        <f t="array" ref="BT63">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1.08</v>
      </c>
      <c r="BU63" s="611">
        <f t="array" ref="BU63">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3" s="610"/>
      <c r="BW63" s="608" t="s">
        <v>560</v>
      </c>
      <c r="BX63" s="612" t="s">
        <v>553</v>
      </c>
      <c r="BY63" s="612" t="s">
        <v>561</v>
      </c>
      <c r="BZ63" s="612"/>
      <c r="CA63" s="613" t="s">
        <v>562</v>
      </c>
      <c r="CB63" s="613" t="s">
        <v>563</v>
      </c>
      <c r="CC63" s="614">
        <v>31830</v>
      </c>
      <c r="CD63" s="615" t="s">
        <v>564</v>
      </c>
      <c r="CE63" s="616"/>
      <c r="CF63" s="617"/>
      <c r="CG63" s="617"/>
      <c r="CH63" s="604"/>
      <c r="CI63" s="590"/>
      <c r="CJ63" s="616"/>
      <c r="CK63" s="617"/>
      <c r="CL63" s="617"/>
      <c r="CM63" s="618"/>
      <c r="CN63" s="619">
        <v>174.04799999999997</v>
      </c>
      <c r="CO63" s="620"/>
      <c r="CP63" s="621"/>
      <c r="CQ63" s="622"/>
      <c r="CR63" s="623"/>
      <c r="CS63" s="322">
        <f>IFERROR(VLOOKUP($AW63,Données!$AB$3:$AC$64,2,FALSE),"")</f>
        <v>0.77</v>
      </c>
    </row>
    <row r="64" spans="1:98" s="181" customFormat="1" ht="24.75" hidden="1" customHeight="1">
      <c r="A64" s="626" t="s">
        <v>387</v>
      </c>
      <c r="B64" s="624" t="s">
        <v>540</v>
      </c>
      <c r="C64" s="322"/>
      <c r="D64" s="650">
        <f>IF('SYNTHESE DU CONTRAT'!$B$47="","",'SYNTHESE DU CONTRAT'!$B$47)</f>
        <v>45566</v>
      </c>
      <c r="E64" s="649" t="str">
        <f t="shared" si="6"/>
        <v>Déploiement opérationnel et administratif</v>
      </c>
      <c r="F64" s="593"/>
      <c r="G64" s="592"/>
      <c r="H64" s="594"/>
      <c r="I64" s="346" t="s">
        <v>380</v>
      </c>
      <c r="J64" s="693" t="s">
        <v>568</v>
      </c>
      <c r="K64" s="651" t="str">
        <f>'PARAMETRAGE FACTURATION'!$B$17</f>
        <v>GCN - PATHE</v>
      </c>
      <c r="L64" s="596" t="s">
        <v>541</v>
      </c>
      <c r="M64" s="347" t="s">
        <v>569</v>
      </c>
      <c r="N64" s="347"/>
      <c r="O64" s="347" t="s">
        <v>570</v>
      </c>
      <c r="P64" s="347" t="s">
        <v>571</v>
      </c>
      <c r="Q64" s="347"/>
      <c r="R64" s="347"/>
      <c r="S64" s="652" t="str">
        <f>Tableau3[[#This Row],[444 567 127 00022]]</f>
        <v>444 567 127 00253</v>
      </c>
      <c r="T64" s="690" t="str">
        <f>Tableau3[[#This Row],[Gaumont Parc Millésime]]</f>
        <v>Gaumont Montpellier Multiplexe</v>
      </c>
      <c r="U64" s="690"/>
      <c r="V64" s="690" t="str">
        <f>Tableau3[[#This Row],[Parc Millésime]]</f>
        <v>235 Rue Georges Méliès</v>
      </c>
      <c r="W64" s="653"/>
      <c r="X64" s="655">
        <f>Tableau3[[#This Row],[5137018]]</f>
        <v>34000</v>
      </c>
      <c r="Y64" s="655" t="str">
        <f>Tableau3[[#This Row],[THILLOIS]]</f>
        <v>MONTPELLIER</v>
      </c>
      <c r="Z64" s="654" t="str">
        <f>'PARAMETRAGE FACTURATION'!$B$13</f>
        <v>facturesfournisseurs@pathe.fr</v>
      </c>
      <c r="AA64" s="654" t="str">
        <f>'PARAMETRAGE FACTURATION'!$B$14</f>
        <v>V1-Virement</v>
      </c>
      <c r="AB64" s="654" t="str">
        <f>'PARAMETRAGE FACTURATION'!$B$15</f>
        <v>4F - 45 Jours date facture</v>
      </c>
      <c r="AC64" s="655" t="str">
        <f>'PARAMETRAGE FACTURATION'!$B$19</f>
        <v>comptabilité.fournisseurs.cinemas@pathe.fr</v>
      </c>
      <c r="AD64" s="654" t="str">
        <f>'PARAMETRAGE FACTURATION'!$B$18</f>
        <v>comptabilité.fournisseurs.cinemas@pathe.fr</v>
      </c>
      <c r="AE64" s="655">
        <f>'PARAMETRAGE FACTURATION'!$B$22</f>
        <v>0</v>
      </c>
      <c r="AF64" s="655">
        <f>'PARAMETRAGE FACTURATION'!$B$23</f>
        <v>0</v>
      </c>
      <c r="AG64" s="656">
        <f>'PARAMETRAGE FACTURATION'!$B$24</f>
        <v>0</v>
      </c>
      <c r="AH64" s="655" t="str">
        <f>'PARAMETRAGE FACTURATION'!$B$25</f>
        <v>Email</v>
      </c>
      <c r="AI64" s="666" t="s">
        <v>572</v>
      </c>
      <c r="AJ64" s="596" t="s">
        <v>393</v>
      </c>
      <c r="AK64" s="596" t="s">
        <v>394</v>
      </c>
      <c r="AL64" s="322">
        <v>34000</v>
      </c>
      <c r="AM64" s="597" t="s">
        <v>395</v>
      </c>
      <c r="AN64" s="625" t="s">
        <v>396</v>
      </c>
      <c r="AO64" s="595" t="s">
        <v>546</v>
      </c>
      <c r="AP64" s="595"/>
      <c r="AQ64" s="599" t="s">
        <v>786</v>
      </c>
      <c r="AR64" s="597" t="s">
        <v>30</v>
      </c>
      <c r="AS64" s="600" t="s">
        <v>787</v>
      </c>
      <c r="AT64" s="669">
        <v>150101</v>
      </c>
      <c r="AU64" s="595"/>
      <c r="AV64" s="595" t="s">
        <v>551</v>
      </c>
      <c r="AW64" s="595" t="s">
        <v>573</v>
      </c>
      <c r="AX64" s="587"/>
      <c r="AY64" s="587"/>
      <c r="AZ64" s="601" t="s">
        <v>541</v>
      </c>
      <c r="BA64" s="602" t="s">
        <v>129</v>
      </c>
      <c r="BB64" s="603" t="s">
        <v>554</v>
      </c>
      <c r="BC64" s="604"/>
      <c r="BD64" s="605">
        <v>1</v>
      </c>
      <c r="BE64" s="657" t="str">
        <f t="shared" si="7"/>
        <v>Unité / Mois</v>
      </c>
      <c r="BF64" s="657">
        <f>IFERROR(VLOOKUP(AV64&amp;" "&amp;AW64,'Tarifs Location &amp; Vente'!$A$3:$C$45,2,0),"à renseigner")</f>
        <v>11.5</v>
      </c>
      <c r="BG64" s="606" t="s">
        <v>556</v>
      </c>
      <c r="BH64" s="651" t="str">
        <f t="shared" si="8"/>
        <v>TAS</v>
      </c>
      <c r="BI64" s="604" t="s">
        <v>557</v>
      </c>
      <c r="BJ64" s="658" t="str">
        <f t="shared" si="9"/>
        <v/>
      </c>
      <c r="BK64" s="658">
        <v>80</v>
      </c>
      <c r="BL64" s="607"/>
      <c r="BM64" s="588">
        <v>18</v>
      </c>
      <c r="BN64" s="588">
        <v>3.9</v>
      </c>
      <c r="BO64" s="589">
        <v>52</v>
      </c>
      <c r="BP64" s="608" t="s">
        <v>558</v>
      </c>
      <c r="BQ64" s="607">
        <v>1.4</v>
      </c>
      <c r="BR64" s="609">
        <v>0</v>
      </c>
      <c r="BS64" s="609" t="s">
        <v>558</v>
      </c>
      <c r="BT64" s="659" cm="1">
        <f t="array" ref="BT64">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64" s="611">
        <f t="array" ref="BU64">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4" s="610"/>
      <c r="BW64" s="608" t="s">
        <v>560</v>
      </c>
      <c r="BX64" s="612" t="s">
        <v>553</v>
      </c>
      <c r="BY64" s="612" t="s">
        <v>574</v>
      </c>
      <c r="BZ64" s="612"/>
      <c r="CA64" s="613" t="s">
        <v>575</v>
      </c>
      <c r="CB64" s="613" t="s">
        <v>576</v>
      </c>
      <c r="CC64" s="614">
        <v>34740</v>
      </c>
      <c r="CD64" s="615" t="s">
        <v>577</v>
      </c>
      <c r="CE64" s="616"/>
      <c r="CF64" s="617"/>
      <c r="CG64" s="617"/>
      <c r="CH64" s="604"/>
      <c r="CI64" s="590"/>
      <c r="CJ64" s="616"/>
      <c r="CK64" s="617"/>
      <c r="CL64" s="617"/>
      <c r="CM64" s="618"/>
      <c r="CN64" s="619">
        <v>279.83999999999997</v>
      </c>
      <c r="CO64" s="620"/>
      <c r="CP64" s="621"/>
      <c r="CQ64" s="622"/>
      <c r="CR64" s="627"/>
      <c r="CS64" s="322">
        <f>IFERROR(VLOOKUP($AW64,Données!$AB$3:$AC$64,2,FALSE),"")</f>
        <v>1</v>
      </c>
    </row>
    <row r="65" spans="1:97" s="181" customFormat="1" ht="24.75" customHeight="1">
      <c r="A65" s="626" t="s">
        <v>351</v>
      </c>
      <c r="B65" s="624" t="s">
        <v>540</v>
      </c>
      <c r="C65" s="322"/>
      <c r="D65" s="650">
        <f>IF('SYNTHESE DU CONTRAT'!$B$47="","",'SYNTHESE DU CONTRAT'!$B$47)</f>
        <v>45566</v>
      </c>
      <c r="E65" s="649" t="str">
        <f t="shared" si="6"/>
        <v>Actualisation administrative</v>
      </c>
      <c r="F65" s="593"/>
      <c r="G65" s="592"/>
      <c r="H65" s="594"/>
      <c r="I65" s="346" t="s">
        <v>380</v>
      </c>
      <c r="J65" s="694">
        <v>7055180381</v>
      </c>
      <c r="K65" s="651" t="str">
        <f>'PARAMETRAGE FACTURATION'!$B$17</f>
        <v>GCN - PATHE</v>
      </c>
      <c r="L65" s="596" t="s">
        <v>541</v>
      </c>
      <c r="M65" s="347" t="s">
        <v>578</v>
      </c>
      <c r="N65" s="347"/>
      <c r="O65" s="347" t="s">
        <v>579</v>
      </c>
      <c r="P65" s="347" t="s">
        <v>580</v>
      </c>
      <c r="Q65" s="347"/>
      <c r="R65" s="347"/>
      <c r="S65" s="652" t="str">
        <f>Tableau3[[#This Row],[444 567 127 00022]]</f>
        <v>444 567 127 00022</v>
      </c>
      <c r="T65" s="690" t="str">
        <f>Tableau3[[#This Row],[Gaumont Parc Millésime]]</f>
        <v>Gaumont Parc Millésime</v>
      </c>
      <c r="U65" s="690"/>
      <c r="V65" s="690" t="str">
        <f>Tableau3[[#This Row],[Parc Millésime]]</f>
        <v>Parc Millésime</v>
      </c>
      <c r="W65" s="653"/>
      <c r="X65" s="655">
        <f>Tableau3[[#This Row],[5137018]]</f>
        <v>51370</v>
      </c>
      <c r="Y65" s="655" t="str">
        <f>Tableau3[[#This Row],[THILLOIS]]</f>
        <v>THILLOIS</v>
      </c>
      <c r="Z65" s="654" t="str">
        <f>'PARAMETRAGE FACTURATION'!$B$13</f>
        <v>facturesfournisseurs@pathe.fr</v>
      </c>
      <c r="AA65" s="654" t="str">
        <f>'PARAMETRAGE FACTURATION'!$B$14</f>
        <v>V1-Virement</v>
      </c>
      <c r="AB65" s="654" t="str">
        <f>'PARAMETRAGE FACTURATION'!$B$15</f>
        <v>4F - 45 Jours date facture</v>
      </c>
      <c r="AC65" s="655" t="str">
        <f>'PARAMETRAGE FACTURATION'!$B$19</f>
        <v>comptabilité.fournisseurs.cinemas@pathe.fr</v>
      </c>
      <c r="AD65" s="654" t="str">
        <f>'PARAMETRAGE FACTURATION'!$B$18</f>
        <v>comptabilité.fournisseurs.cinemas@pathe.fr</v>
      </c>
      <c r="AE65" s="655">
        <f>'PARAMETRAGE FACTURATION'!$B$22</f>
        <v>0</v>
      </c>
      <c r="AF65" s="655">
        <f>'PARAMETRAGE FACTURATION'!$B$23</f>
        <v>0</v>
      </c>
      <c r="AG65" s="656">
        <f>'PARAMETRAGE FACTURATION'!$B$24</f>
        <v>0</v>
      </c>
      <c r="AH65" s="655" t="str">
        <f>'PARAMETRAGE FACTURATION'!$B$25</f>
        <v>Email</v>
      </c>
      <c r="AI65" s="667" t="s">
        <v>581</v>
      </c>
      <c r="AJ65" s="596" t="s">
        <v>352</v>
      </c>
      <c r="AK65" s="596" t="s">
        <v>353</v>
      </c>
      <c r="AL65" s="322">
        <v>51370</v>
      </c>
      <c r="AM65" s="597" t="s">
        <v>354</v>
      </c>
      <c r="AN65" s="625" t="s">
        <v>355</v>
      </c>
      <c r="AO65" s="595" t="s">
        <v>582</v>
      </c>
      <c r="AP65" s="595"/>
      <c r="AQ65" s="599" t="s">
        <v>786</v>
      </c>
      <c r="AR65" s="597" t="s">
        <v>30</v>
      </c>
      <c r="AS65" s="600" t="s">
        <v>787</v>
      </c>
      <c r="AT65" s="669">
        <v>150101</v>
      </c>
      <c r="AU65" s="595"/>
      <c r="AV65" s="595" t="s">
        <v>551</v>
      </c>
      <c r="AW65" s="595" t="s">
        <v>573</v>
      </c>
      <c r="AX65" s="587"/>
      <c r="AY65" s="587"/>
      <c r="AZ65" s="601" t="s">
        <v>541</v>
      </c>
      <c r="BA65" s="689" t="s">
        <v>127</v>
      </c>
      <c r="BB65" s="603" t="s">
        <v>554</v>
      </c>
      <c r="BC65" s="604"/>
      <c r="BD65" s="605">
        <v>1</v>
      </c>
      <c r="BE65" s="657" t="str">
        <f t="shared" si="7"/>
        <v>Unité / Mois</v>
      </c>
      <c r="BF65" s="657">
        <f>IFERROR(VLOOKUP(AV65&amp;" "&amp;AW65,'Tarifs Location &amp; Vente'!$A$3:$C$45,2,0),"à renseigner")</f>
        <v>11.5</v>
      </c>
      <c r="BG65" s="606" t="s">
        <v>556</v>
      </c>
      <c r="BH65" s="651" t="str">
        <f t="shared" si="8"/>
        <v>TAS</v>
      </c>
      <c r="BI65" s="604" t="s">
        <v>557</v>
      </c>
      <c r="BJ65" s="658" t="str">
        <f t="shared" si="9"/>
        <v/>
      </c>
      <c r="BK65" s="658">
        <v>80</v>
      </c>
      <c r="BL65" s="607"/>
      <c r="BM65" s="588">
        <v>25</v>
      </c>
      <c r="BN65" s="588">
        <v>5</v>
      </c>
      <c r="BO65" s="589">
        <v>52</v>
      </c>
      <c r="BP65" s="608" t="s">
        <v>558</v>
      </c>
      <c r="BQ65" s="607">
        <v>1.4</v>
      </c>
      <c r="BR65" s="609">
        <v>0</v>
      </c>
      <c r="BS65" s="609" t="s">
        <v>558</v>
      </c>
      <c r="BT65" s="659" cm="1">
        <f t="array" ref="BT65">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65" s="611">
        <f t="array" ref="BU65">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5" s="610"/>
      <c r="BW65" s="608" t="s">
        <v>560</v>
      </c>
      <c r="BX65" s="612" t="s">
        <v>553</v>
      </c>
      <c r="BY65" s="612" t="s">
        <v>568</v>
      </c>
      <c r="BZ65" s="612"/>
      <c r="CA65" s="613" t="s">
        <v>583</v>
      </c>
      <c r="CB65" s="613" t="s">
        <v>568</v>
      </c>
      <c r="CC65" s="614" t="s">
        <v>568</v>
      </c>
      <c r="CD65" s="615" t="s">
        <v>568</v>
      </c>
      <c r="CE65" s="616"/>
      <c r="CF65" s="617"/>
      <c r="CG65" s="617"/>
      <c r="CH65" s="604"/>
      <c r="CI65" s="590"/>
      <c r="CJ65" s="616"/>
      <c r="CK65" s="617"/>
      <c r="CL65" s="617"/>
      <c r="CM65" s="618"/>
      <c r="CN65" s="619">
        <v>279.83999999999997</v>
      </c>
      <c r="CO65" s="620"/>
      <c r="CP65" s="621"/>
      <c r="CQ65" s="622"/>
      <c r="CR65" s="627"/>
      <c r="CS65" s="322">
        <f>IFERROR(VLOOKUP($AW65,Données!$AB$3:$AC$64,2,FALSE),"")</f>
        <v>1</v>
      </c>
    </row>
    <row r="66" spans="1:97" s="181" customFormat="1" ht="24.75" customHeight="1">
      <c r="A66" s="591" t="s">
        <v>363</v>
      </c>
      <c r="B66" s="624" t="s">
        <v>540</v>
      </c>
      <c r="C66" s="322"/>
      <c r="D66" s="650">
        <f>IF('SYNTHESE DU CONTRAT'!$B$47="","",'SYNTHESE DU CONTRAT'!$B$47)</f>
        <v>45566</v>
      </c>
      <c r="E66" s="649" t="str">
        <f t="shared" si="6"/>
        <v>Actualisation administrative</v>
      </c>
      <c r="F66" s="593"/>
      <c r="G66" s="592"/>
      <c r="H66" s="594"/>
      <c r="I66" s="346" t="s">
        <v>380</v>
      </c>
      <c r="J66" s="693">
        <v>7055172514</v>
      </c>
      <c r="K66" s="651" t="str">
        <f>'PARAMETRAGE FACTURATION'!$B$17</f>
        <v>GCN - PATHE</v>
      </c>
      <c r="L66" s="596" t="s">
        <v>541</v>
      </c>
      <c r="M66" s="347" t="s">
        <v>584</v>
      </c>
      <c r="N66" s="347"/>
      <c r="O66" s="347" t="s">
        <v>585</v>
      </c>
      <c r="P66" s="347" t="s">
        <v>586</v>
      </c>
      <c r="Q66" s="347"/>
      <c r="R66" s="347"/>
      <c r="S66" s="652" t="str">
        <f>Tableau3[[#This Row],[444 567 127 00022]]</f>
        <v>444 567 127 00220</v>
      </c>
      <c r="T66" s="690" t="str">
        <f>Tableau3[[#This Row],[Gaumont Parc Millésime]]</f>
        <v>Gaumont Valenciennes</v>
      </c>
      <c r="U66" s="690"/>
      <c r="V66" s="690" t="str">
        <f>Tableau3[[#This Row],[Parc Millésime]]</f>
        <v>59 Rue des Alpes</v>
      </c>
      <c r="W66" s="653"/>
      <c r="X66" s="655">
        <f>Tableau3[[#This Row],[5137018]]</f>
        <v>59300</v>
      </c>
      <c r="Y66" s="655" t="str">
        <f>Tableau3[[#This Row],[THILLOIS]]</f>
        <v>VALENCIENNES</v>
      </c>
      <c r="Z66" s="654" t="str">
        <f>'PARAMETRAGE FACTURATION'!$B$13</f>
        <v>facturesfournisseurs@pathe.fr</v>
      </c>
      <c r="AA66" s="654" t="str">
        <f>'PARAMETRAGE FACTURATION'!$B$14</f>
        <v>V1-Virement</v>
      </c>
      <c r="AB66" s="654" t="str">
        <f>'PARAMETRAGE FACTURATION'!$B$15</f>
        <v>4F - 45 Jours date facture</v>
      </c>
      <c r="AC66" s="655" t="str">
        <f>'PARAMETRAGE FACTURATION'!$B$19</f>
        <v>comptabilité.fournisseurs.cinemas@pathe.fr</v>
      </c>
      <c r="AD66" s="654" t="str">
        <f>'PARAMETRAGE FACTURATION'!$B$18</f>
        <v>comptabilité.fournisseurs.cinemas@pathe.fr</v>
      </c>
      <c r="AE66" s="655">
        <f>'PARAMETRAGE FACTURATION'!$B$22</f>
        <v>0</v>
      </c>
      <c r="AF66" s="655">
        <f>'PARAMETRAGE FACTURATION'!$B$23</f>
        <v>0</v>
      </c>
      <c r="AG66" s="656">
        <f>'PARAMETRAGE FACTURATION'!$B$24</f>
        <v>0</v>
      </c>
      <c r="AH66" s="655" t="str">
        <f>'PARAMETRAGE FACTURATION'!$B$25</f>
        <v>Email</v>
      </c>
      <c r="AI66" s="666" t="s">
        <v>587</v>
      </c>
      <c r="AJ66" s="596" t="s">
        <v>364</v>
      </c>
      <c r="AK66" s="596" t="s">
        <v>365</v>
      </c>
      <c r="AL66" s="322">
        <v>59300</v>
      </c>
      <c r="AM66" s="597" t="s">
        <v>366</v>
      </c>
      <c r="AN66" s="625" t="s">
        <v>367</v>
      </c>
      <c r="AO66" s="595" t="s">
        <v>588</v>
      </c>
      <c r="AP66" s="595"/>
      <c r="AQ66" s="599" t="s">
        <v>786</v>
      </c>
      <c r="AR66" s="597" t="s">
        <v>30</v>
      </c>
      <c r="AS66" s="600" t="s">
        <v>787</v>
      </c>
      <c r="AT66" s="669">
        <v>150101</v>
      </c>
      <c r="AU66" s="595"/>
      <c r="AV66" s="595" t="s">
        <v>551</v>
      </c>
      <c r="AW66" s="595" t="s">
        <v>552</v>
      </c>
      <c r="AX66" s="587"/>
      <c r="AY66" s="587"/>
      <c r="AZ66" s="601" t="s">
        <v>553</v>
      </c>
      <c r="BA66" s="602" t="s">
        <v>127</v>
      </c>
      <c r="BB66" s="603" t="s">
        <v>554</v>
      </c>
      <c r="BC66" s="604"/>
      <c r="BD66" s="605">
        <v>1</v>
      </c>
      <c r="BE66" s="657" t="str">
        <f t="shared" si="7"/>
        <v>Unité / Mois</v>
      </c>
      <c r="BF66" s="657">
        <f>IFERROR(VLOOKUP(AV66&amp;" "&amp;AW66,'Tarifs Location &amp; Vente'!$A$3:$C$45,2,0),"à renseigner")</f>
        <v>8.4</v>
      </c>
      <c r="BG66" s="606" t="s">
        <v>556</v>
      </c>
      <c r="BH66" s="651" t="str">
        <f t="shared" si="8"/>
        <v>TAS</v>
      </c>
      <c r="BI66" s="604" t="s">
        <v>557</v>
      </c>
      <c r="BJ66" s="658" t="str">
        <f t="shared" si="9"/>
        <v/>
      </c>
      <c r="BK66" s="658">
        <v>80</v>
      </c>
      <c r="BL66" s="607"/>
      <c r="BM66" s="588">
        <v>19</v>
      </c>
      <c r="BN66" s="588">
        <v>2.6</v>
      </c>
      <c r="BO66" s="589">
        <v>52</v>
      </c>
      <c r="BP66" s="608" t="s">
        <v>558</v>
      </c>
      <c r="BQ66" s="607">
        <v>1.08</v>
      </c>
      <c r="BR66" s="609">
        <v>0</v>
      </c>
      <c r="BS66" s="609" t="s">
        <v>558</v>
      </c>
      <c r="BT66" s="659" cm="1">
        <f t="array" ref="BT66">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1.08</v>
      </c>
      <c r="BU66" s="611">
        <f t="array" ref="BU66">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6" s="610"/>
      <c r="BW66" s="608" t="s">
        <v>560</v>
      </c>
      <c r="BX66" s="612" t="s">
        <v>553</v>
      </c>
      <c r="BY66" s="612" t="s">
        <v>589</v>
      </c>
      <c r="BZ66" s="612"/>
      <c r="CA66" s="613" t="s">
        <v>590</v>
      </c>
      <c r="CB66" s="613" t="s">
        <v>721</v>
      </c>
      <c r="CC66" s="614">
        <v>59156</v>
      </c>
      <c r="CD66" s="615" t="s">
        <v>722</v>
      </c>
      <c r="CE66" s="616"/>
      <c r="CF66" s="617"/>
      <c r="CG66" s="617"/>
      <c r="CH66" s="604"/>
      <c r="CI66" s="590"/>
      <c r="CJ66" s="616"/>
      <c r="CK66" s="617"/>
      <c r="CL66" s="617"/>
      <c r="CM66" s="618"/>
      <c r="CN66" s="619">
        <v>174.04799999999997</v>
      </c>
      <c r="CO66" s="620"/>
      <c r="CP66" s="621"/>
      <c r="CQ66" s="622"/>
      <c r="CR66" s="623"/>
      <c r="CS66" s="322">
        <f>IFERROR(VLOOKUP($AW66,Données!$AB$3:$AC$64,2,FALSE),"")</f>
        <v>0.77</v>
      </c>
    </row>
    <row r="67" spans="1:97" s="181" customFormat="1" ht="24.75" customHeight="1">
      <c r="A67" s="626" t="s">
        <v>330</v>
      </c>
      <c r="B67" s="624" t="s">
        <v>540</v>
      </c>
      <c r="C67" s="322"/>
      <c r="D67" s="650">
        <f>IF('SYNTHESE DU CONTRAT'!$B$47="","",'SYNTHESE DU CONTRAT'!$B$47)</f>
        <v>45566</v>
      </c>
      <c r="E67" s="649" t="str">
        <f t="shared" si="6"/>
        <v>Déploiement opérationnel et administratif</v>
      </c>
      <c r="F67" s="593"/>
      <c r="G67" s="592"/>
      <c r="H67" s="594"/>
      <c r="I67" s="346" t="s">
        <v>380</v>
      </c>
      <c r="J67" s="693" t="s">
        <v>568</v>
      </c>
      <c r="K67" s="651" t="str">
        <f>'PARAMETRAGE FACTURATION'!$B$17</f>
        <v>GCN - PATHE</v>
      </c>
      <c r="L67" s="596" t="s">
        <v>541</v>
      </c>
      <c r="M67" s="347" t="s">
        <v>591</v>
      </c>
      <c r="N67" s="347"/>
      <c r="O67" s="347" t="s">
        <v>592</v>
      </c>
      <c r="P67" s="347" t="s">
        <v>593</v>
      </c>
      <c r="Q67" s="347"/>
      <c r="R67" s="347"/>
      <c r="S67" s="652" t="str">
        <f>Tableau3[[#This Row],[444 567 127 00022]]</f>
        <v>444 567 127 00436</v>
      </c>
      <c r="T67" s="690" t="str">
        <f>Tableau3[[#This Row],[Gaumont Parc Millésime]]</f>
        <v xml:space="preserve">Multiplexe Liberté </v>
      </c>
      <c r="U67" s="690"/>
      <c r="V67" s="690" t="str">
        <f>Tableau3[[#This Row],[Parc Millésime]]</f>
        <v>Angle Avenue Georges Clémenceau et de L'Avancée de la Porte Saint-Louis</v>
      </c>
      <c r="W67" s="653"/>
      <c r="X67" s="655">
        <f>Tableau3[[#This Row],[5137018]]</f>
        <v>29200</v>
      </c>
      <c r="Y67" s="655" t="str">
        <f>Tableau3[[#This Row],[THILLOIS]]</f>
        <v>BREST</v>
      </c>
      <c r="Z67" s="654" t="str">
        <f>'PARAMETRAGE FACTURATION'!$B$13</f>
        <v>facturesfournisseurs@pathe.fr</v>
      </c>
      <c r="AA67" s="654" t="str">
        <f>'PARAMETRAGE FACTURATION'!$B$14</f>
        <v>V1-Virement</v>
      </c>
      <c r="AB67" s="654" t="str">
        <f>'PARAMETRAGE FACTURATION'!$B$15</f>
        <v>4F - 45 Jours date facture</v>
      </c>
      <c r="AC67" s="655" t="str">
        <f>'PARAMETRAGE FACTURATION'!$B$19</f>
        <v>comptabilité.fournisseurs.cinemas@pathe.fr</v>
      </c>
      <c r="AD67" s="654" t="str">
        <f>'PARAMETRAGE FACTURATION'!$B$18</f>
        <v>comptabilité.fournisseurs.cinemas@pathe.fr</v>
      </c>
      <c r="AE67" s="655">
        <f>'PARAMETRAGE FACTURATION'!$B$22</f>
        <v>0</v>
      </c>
      <c r="AF67" s="655">
        <f>'PARAMETRAGE FACTURATION'!$B$23</f>
        <v>0</v>
      </c>
      <c r="AG67" s="656">
        <f>'PARAMETRAGE FACTURATION'!$B$24</f>
        <v>0</v>
      </c>
      <c r="AH67" s="655" t="str">
        <f>'PARAMETRAGE FACTURATION'!$B$25</f>
        <v>Email</v>
      </c>
      <c r="AI67" s="666" t="s">
        <v>594</v>
      </c>
      <c r="AJ67" s="596" t="s">
        <v>331</v>
      </c>
      <c r="AK67" s="596" t="s">
        <v>332</v>
      </c>
      <c r="AL67" s="322">
        <v>29200</v>
      </c>
      <c r="AM67" s="597" t="s">
        <v>333</v>
      </c>
      <c r="AN67" s="625" t="s">
        <v>334</v>
      </c>
      <c r="AO67" s="595" t="s">
        <v>595</v>
      </c>
      <c r="AP67" s="595"/>
      <c r="AQ67" s="599" t="s">
        <v>786</v>
      </c>
      <c r="AR67" s="597" t="s">
        <v>30</v>
      </c>
      <c r="AS67" s="600" t="s">
        <v>787</v>
      </c>
      <c r="AT67" s="669">
        <v>150101</v>
      </c>
      <c r="AU67" s="595"/>
      <c r="AV67" s="595" t="s">
        <v>551</v>
      </c>
      <c r="AW67" s="595" t="s">
        <v>573</v>
      </c>
      <c r="AX67" s="587"/>
      <c r="AY67" s="587"/>
      <c r="AZ67" s="601" t="s">
        <v>541</v>
      </c>
      <c r="BA67" s="602" t="s">
        <v>129</v>
      </c>
      <c r="BB67" s="603" t="s">
        <v>554</v>
      </c>
      <c r="BC67" s="604"/>
      <c r="BD67" s="605">
        <v>1</v>
      </c>
      <c r="BE67" s="657" t="str">
        <f t="shared" si="7"/>
        <v>Unité / Mois</v>
      </c>
      <c r="BF67" s="657">
        <f>IFERROR(VLOOKUP(AV67&amp;" "&amp;AW67,'Tarifs Location &amp; Vente'!$A$3:$C$45,2,0),"à renseigner")</f>
        <v>11.5</v>
      </c>
      <c r="BG67" s="606" t="s">
        <v>556</v>
      </c>
      <c r="BH67" s="651" t="str">
        <f t="shared" si="8"/>
        <v>TAS</v>
      </c>
      <c r="BI67" s="604" t="s">
        <v>557</v>
      </c>
      <c r="BJ67" s="658" t="str">
        <f t="shared" si="9"/>
        <v/>
      </c>
      <c r="BK67" s="658">
        <v>80</v>
      </c>
      <c r="BL67" s="607"/>
      <c r="BM67" s="588">
        <v>18</v>
      </c>
      <c r="BN67" s="588">
        <v>2.5</v>
      </c>
      <c r="BO67" s="589">
        <v>52</v>
      </c>
      <c r="BP67" s="608" t="s">
        <v>558</v>
      </c>
      <c r="BQ67" s="607">
        <v>1.4</v>
      </c>
      <c r="BR67" s="609">
        <v>0</v>
      </c>
      <c r="BS67" s="609" t="s">
        <v>558</v>
      </c>
      <c r="BT67" s="659" cm="1">
        <f t="array" ref="BT67">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67" s="611">
        <f t="array" ref="BU67">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7" s="610"/>
      <c r="BW67" s="608" t="s">
        <v>560</v>
      </c>
      <c r="BX67" s="612" t="s">
        <v>553</v>
      </c>
      <c r="BY67" s="612" t="s">
        <v>598</v>
      </c>
      <c r="BZ67" s="612"/>
      <c r="CA67" s="613" t="s">
        <v>599</v>
      </c>
      <c r="CB67" s="613" t="s">
        <v>600</v>
      </c>
      <c r="CC67" s="614">
        <v>29200</v>
      </c>
      <c r="CD67" s="615" t="s">
        <v>333</v>
      </c>
      <c r="CE67" s="616"/>
      <c r="CF67" s="617"/>
      <c r="CG67" s="617"/>
      <c r="CH67" s="604"/>
      <c r="CI67" s="590"/>
      <c r="CJ67" s="616"/>
      <c r="CK67" s="617"/>
      <c r="CL67" s="617"/>
      <c r="CM67" s="618"/>
      <c r="CN67" s="619">
        <v>279.83999999999997</v>
      </c>
      <c r="CO67" s="620"/>
      <c r="CP67" s="621"/>
      <c r="CQ67" s="622"/>
      <c r="CR67" s="627"/>
      <c r="CS67" s="322">
        <f>IFERROR(VLOOKUP($AW67,Données!$AB$3:$AC$64,2,FALSE),"")</f>
        <v>1</v>
      </c>
    </row>
    <row r="68" spans="1:97" s="181" customFormat="1" ht="24.75" hidden="1" customHeight="1">
      <c r="A68" s="626" t="s">
        <v>330</v>
      </c>
      <c r="B68" s="624" t="s">
        <v>540</v>
      </c>
      <c r="C68" s="322"/>
      <c r="D68" s="650">
        <f>IF('SYNTHESE DU CONTRAT'!$B$47="","",'SYNTHESE DU CONTRAT'!$B$47)</f>
        <v>45566</v>
      </c>
      <c r="E68" s="649" t="str">
        <f t="shared" si="6"/>
        <v>Déploiement opérationnel et administratif</v>
      </c>
      <c r="F68" s="593"/>
      <c r="G68" s="592"/>
      <c r="H68" s="594"/>
      <c r="I68" s="346" t="s">
        <v>380</v>
      </c>
      <c r="J68" s="693" t="s">
        <v>568</v>
      </c>
      <c r="K68" s="651" t="str">
        <f>'PARAMETRAGE FACTURATION'!$B$17</f>
        <v>GCN - PATHE</v>
      </c>
      <c r="L68" s="596" t="s">
        <v>541</v>
      </c>
      <c r="M68" s="347" t="s">
        <v>601</v>
      </c>
      <c r="N68" s="347"/>
      <c r="O68" s="347" t="s">
        <v>602</v>
      </c>
      <c r="P68" s="347" t="s">
        <v>603</v>
      </c>
      <c r="Q68" s="347"/>
      <c r="R68" s="347"/>
      <c r="S68" s="652" t="str">
        <f>Tableau3[[#This Row],[444 567 127 00022]]</f>
        <v>444 567 127 00386</v>
      </c>
      <c r="T68" s="690" t="str">
        <f>Tableau3[[#This Row],[Gaumont Parc Millésime]]</f>
        <v>Pathé Atlantis</v>
      </c>
      <c r="U68" s="690"/>
      <c r="V68" s="690" t="str">
        <f>Tableau3[[#This Row],[Parc Millésime]]</f>
        <v>Allée la Pérouse</v>
      </c>
      <c r="W68" s="653"/>
      <c r="X68" s="655">
        <f>Tableau3[[#This Row],[5137018]]</f>
        <v>44800</v>
      </c>
      <c r="Y68" s="655" t="str">
        <f>Tableau3[[#This Row],[THILLOIS]]</f>
        <v>SAINT HERBLAIN</v>
      </c>
      <c r="Z68" s="654" t="str">
        <f>'PARAMETRAGE FACTURATION'!$B$13</f>
        <v>facturesfournisseurs@pathe.fr</v>
      </c>
      <c r="AA68" s="654" t="str">
        <f>'PARAMETRAGE FACTURATION'!$B$14</f>
        <v>V1-Virement</v>
      </c>
      <c r="AB68" s="654" t="str">
        <f>'PARAMETRAGE FACTURATION'!$B$15</f>
        <v>4F - 45 Jours date facture</v>
      </c>
      <c r="AC68" s="655" t="str">
        <f>'PARAMETRAGE FACTURATION'!$B$19</f>
        <v>comptabilité.fournisseurs.cinemas@pathe.fr</v>
      </c>
      <c r="AD68" s="654" t="str">
        <f>'PARAMETRAGE FACTURATION'!$B$18</f>
        <v>comptabilité.fournisseurs.cinemas@pathe.fr</v>
      </c>
      <c r="AE68" s="655">
        <f>'PARAMETRAGE FACTURATION'!$B$22</f>
        <v>0</v>
      </c>
      <c r="AF68" s="655">
        <f>'PARAMETRAGE FACTURATION'!$B$23</f>
        <v>0</v>
      </c>
      <c r="AG68" s="656">
        <f>'PARAMETRAGE FACTURATION'!$B$24</f>
        <v>0</v>
      </c>
      <c r="AH68" s="655" t="str">
        <f>'PARAMETRAGE FACTURATION'!$B$25</f>
        <v>Email</v>
      </c>
      <c r="AI68" s="666" t="s">
        <v>604</v>
      </c>
      <c r="AJ68" s="596" t="s">
        <v>336</v>
      </c>
      <c r="AK68" s="596" t="s">
        <v>337</v>
      </c>
      <c r="AL68" s="322">
        <v>44800</v>
      </c>
      <c r="AM68" s="597" t="s">
        <v>338</v>
      </c>
      <c r="AN68" s="625" t="s">
        <v>339</v>
      </c>
      <c r="AO68" s="595" t="s">
        <v>605</v>
      </c>
      <c r="AP68" s="595"/>
      <c r="AQ68" s="599" t="s">
        <v>786</v>
      </c>
      <c r="AR68" s="597" t="s">
        <v>30</v>
      </c>
      <c r="AS68" s="600" t="s">
        <v>787</v>
      </c>
      <c r="AT68" s="669">
        <v>150101</v>
      </c>
      <c r="AU68" s="595"/>
      <c r="AV68" s="595" t="s">
        <v>551</v>
      </c>
      <c r="AW68" s="595" t="s">
        <v>552</v>
      </c>
      <c r="AX68" s="587"/>
      <c r="AY68" s="587"/>
      <c r="AZ68" s="601" t="s">
        <v>541</v>
      </c>
      <c r="BA68" s="602" t="s">
        <v>129</v>
      </c>
      <c r="BB68" s="603" t="s">
        <v>554</v>
      </c>
      <c r="BC68" s="604"/>
      <c r="BD68" s="605">
        <v>3</v>
      </c>
      <c r="BE68" s="657" t="str">
        <f t="shared" si="7"/>
        <v>Unité / Mois</v>
      </c>
      <c r="BF68" s="657" t="s">
        <v>555</v>
      </c>
      <c r="BG68" s="606" t="s">
        <v>556</v>
      </c>
      <c r="BH68" s="651" t="str">
        <f t="shared" si="8"/>
        <v>TAS</v>
      </c>
      <c r="BI68" s="604" t="s">
        <v>557</v>
      </c>
      <c r="BJ68" s="658" t="str">
        <f t="shared" si="9"/>
        <v/>
      </c>
      <c r="BK68" s="658">
        <v>80</v>
      </c>
      <c r="BL68" s="607"/>
      <c r="BM68" s="588">
        <v>18</v>
      </c>
      <c r="BN68" s="588">
        <v>2.5</v>
      </c>
      <c r="BO68" s="589">
        <v>52</v>
      </c>
      <c r="BP68" s="608" t="s">
        <v>558</v>
      </c>
      <c r="BQ68" s="607" t="s">
        <v>788</v>
      </c>
      <c r="BR68" s="609">
        <v>0</v>
      </c>
      <c r="BS68" s="609" t="s">
        <v>558</v>
      </c>
      <c r="BT68" s="659" t="str" cm="1">
        <f t="array" ref="BT68">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1,08</v>
      </c>
      <c r="BU68" s="611">
        <f t="array" ref="BU68">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8" s="610"/>
      <c r="BW68" s="608" t="s">
        <v>560</v>
      </c>
      <c r="BX68" s="612" t="s">
        <v>553</v>
      </c>
      <c r="BY68" s="612" t="s">
        <v>607</v>
      </c>
      <c r="BZ68" s="612"/>
      <c r="CA68" s="613" t="s">
        <v>608</v>
      </c>
      <c r="CB68" s="613" t="s">
        <v>609</v>
      </c>
      <c r="CC68" s="614">
        <v>44100</v>
      </c>
      <c r="CD68" s="615" t="s">
        <v>610</v>
      </c>
      <c r="CE68" s="616"/>
      <c r="CF68" s="617"/>
      <c r="CG68" s="617"/>
      <c r="CH68" s="604"/>
      <c r="CI68" s="590"/>
      <c r="CJ68" s="616"/>
      <c r="CK68" s="617"/>
      <c r="CL68" s="617"/>
      <c r="CM68" s="618"/>
      <c r="CN68" s="619">
        <v>279.83999999999997</v>
      </c>
      <c r="CO68" s="620"/>
      <c r="CP68" s="621"/>
      <c r="CQ68" s="622"/>
      <c r="CR68" s="627"/>
      <c r="CS68" s="322">
        <f>IFERROR(VLOOKUP($AW68,Données!$AB$3:$AC$64,2,FALSE),"")</f>
        <v>0.77</v>
      </c>
    </row>
    <row r="69" spans="1:97" s="181" customFormat="1" ht="24.75" hidden="1" customHeight="1">
      <c r="A69" s="591" t="s">
        <v>303</v>
      </c>
      <c r="B69" s="624" t="s">
        <v>540</v>
      </c>
      <c r="C69" s="322"/>
      <c r="D69" s="650">
        <f>IF('SYNTHESE DU CONTRAT'!$B$47="","",'SYNTHESE DU CONTRAT'!$B$47)</f>
        <v>45566</v>
      </c>
      <c r="E69" s="649" t="str">
        <f t="shared" si="6"/>
        <v>Repliement et clôture du dossier</v>
      </c>
      <c r="F69" s="593"/>
      <c r="G69" s="592"/>
      <c r="H69" s="594"/>
      <c r="I69" s="346" t="s">
        <v>380</v>
      </c>
      <c r="J69" s="693">
        <v>7248022128</v>
      </c>
      <c r="K69" s="651" t="str">
        <f>'PARAMETRAGE FACTURATION'!$B$17</f>
        <v>GCN - PATHE</v>
      </c>
      <c r="L69" s="596" t="s">
        <v>541</v>
      </c>
      <c r="M69" s="347"/>
      <c r="N69" s="347"/>
      <c r="O69" s="347"/>
      <c r="P69" s="347"/>
      <c r="Q69" s="347"/>
      <c r="R69" s="347"/>
      <c r="S69" s="652" t="str">
        <f>Tableau3[[#This Row],[444 567 127 00022]]</f>
        <v>444 567 127 00584</v>
      </c>
      <c r="T69" s="690" t="str">
        <f>Tableau3[[#This Row],[Gaumont Parc Millésime]]</f>
        <v>Pathé Bellecour</v>
      </c>
      <c r="U69" s="690"/>
      <c r="V69" s="690" t="str">
        <f>Tableau3[[#This Row],[Parc Millésime]]</f>
        <v>79 rue de la République</v>
      </c>
      <c r="W69" s="653"/>
      <c r="X69" s="655">
        <f>Tableau3[[#This Row],[5137018]]</f>
        <v>69002</v>
      </c>
      <c r="Y69" s="655" t="str">
        <f>Tableau3[[#This Row],[THILLOIS]]</f>
        <v>LYON</v>
      </c>
      <c r="Z69" s="654" t="str">
        <f>'PARAMETRAGE FACTURATION'!$B$13</f>
        <v>facturesfournisseurs@pathe.fr</v>
      </c>
      <c r="AA69" s="654" t="str">
        <f>'PARAMETRAGE FACTURATION'!$B$14</f>
        <v>V1-Virement</v>
      </c>
      <c r="AB69" s="654" t="str">
        <f>'PARAMETRAGE FACTURATION'!$B$15</f>
        <v>4F - 45 Jours date facture</v>
      </c>
      <c r="AC69" s="655" t="str">
        <f>'PARAMETRAGE FACTURATION'!$B$19</f>
        <v>comptabilité.fournisseurs.cinemas@pathe.fr</v>
      </c>
      <c r="AD69" s="654" t="str">
        <f>'PARAMETRAGE FACTURATION'!$B$18</f>
        <v>comptabilité.fournisseurs.cinemas@pathe.fr</v>
      </c>
      <c r="AE69" s="655">
        <f>'PARAMETRAGE FACTURATION'!$B$22</f>
        <v>0</v>
      </c>
      <c r="AF69" s="655">
        <f>'PARAMETRAGE FACTURATION'!$B$23</f>
        <v>0</v>
      </c>
      <c r="AG69" s="656">
        <f>'PARAMETRAGE FACTURATION'!$B$24</f>
        <v>0</v>
      </c>
      <c r="AH69" s="655" t="str">
        <f>'PARAMETRAGE FACTURATION'!$B$25</f>
        <v>Email</v>
      </c>
      <c r="AI69" s="666" t="s">
        <v>611</v>
      </c>
      <c r="AJ69" s="596" t="s">
        <v>612</v>
      </c>
      <c r="AK69" s="596" t="s">
        <v>613</v>
      </c>
      <c r="AL69" s="322">
        <v>69002</v>
      </c>
      <c r="AM69" s="597" t="s">
        <v>322</v>
      </c>
      <c r="AN69" s="625" t="s">
        <v>313</v>
      </c>
      <c r="AO69" s="595" t="s">
        <v>614</v>
      </c>
      <c r="AP69" s="595"/>
      <c r="AQ69" s="599" t="s">
        <v>786</v>
      </c>
      <c r="AR69" s="597" t="s">
        <v>30</v>
      </c>
      <c r="AS69" s="600" t="s">
        <v>787</v>
      </c>
      <c r="AT69" s="669">
        <v>150101</v>
      </c>
      <c r="AU69" s="595"/>
      <c r="AV69" s="595" t="s">
        <v>551</v>
      </c>
      <c r="AW69" s="595" t="s">
        <v>573</v>
      </c>
      <c r="AX69" s="587"/>
      <c r="AY69" s="587"/>
      <c r="AZ69" s="601" t="s">
        <v>553</v>
      </c>
      <c r="BA69" s="602" t="s">
        <v>128</v>
      </c>
      <c r="BB69" s="603" t="s">
        <v>554</v>
      </c>
      <c r="BC69" s="604"/>
      <c r="BD69" s="605">
        <v>1</v>
      </c>
      <c r="BE69" s="657" t="str">
        <f t="shared" si="7"/>
        <v>Unité / Mois</v>
      </c>
      <c r="BF69" s="657">
        <f>IFERROR(VLOOKUP(AV69&amp;" "&amp;AW69,'Tarifs Location &amp; Vente'!$A$3:$C$45,2,0),"à renseigner")</f>
        <v>11.5</v>
      </c>
      <c r="BG69" s="606" t="s">
        <v>556</v>
      </c>
      <c r="BH69" s="651" t="str">
        <f t="shared" si="8"/>
        <v>TAS</v>
      </c>
      <c r="BI69" s="604" t="s">
        <v>557</v>
      </c>
      <c r="BJ69" s="658" t="str">
        <f t="shared" si="9"/>
        <v/>
      </c>
      <c r="BK69" s="658">
        <v>80</v>
      </c>
      <c r="BL69" s="607"/>
      <c r="BM69" s="588">
        <v>21</v>
      </c>
      <c r="BN69" s="588">
        <v>2.27</v>
      </c>
      <c r="BO69" s="589">
        <v>0</v>
      </c>
      <c r="BP69" s="608" t="s">
        <v>558</v>
      </c>
      <c r="BQ69" s="607">
        <v>1.4</v>
      </c>
      <c r="BR69" s="609">
        <v>0</v>
      </c>
      <c r="BS69" s="609" t="s">
        <v>558</v>
      </c>
      <c r="BT69" s="659" cm="1">
        <f t="array" ref="BT69">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69" s="611">
        <f t="array" ref="BU69">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69" s="610"/>
      <c r="BW69" s="608" t="s">
        <v>560</v>
      </c>
      <c r="BX69" s="612" t="s">
        <v>553</v>
      </c>
      <c r="BY69" s="612" t="s">
        <v>568</v>
      </c>
      <c r="BZ69" s="612"/>
      <c r="CA69" s="613" t="s">
        <v>789</v>
      </c>
      <c r="CB69" s="613" t="s">
        <v>790</v>
      </c>
      <c r="CC69" s="614">
        <v>69200</v>
      </c>
      <c r="CD69" s="615" t="s">
        <v>791</v>
      </c>
      <c r="CE69" s="616"/>
      <c r="CF69" s="617"/>
      <c r="CG69" s="617"/>
      <c r="CH69" s="604"/>
      <c r="CI69" s="590"/>
      <c r="CJ69" s="616"/>
      <c r="CK69" s="617"/>
      <c r="CL69" s="617"/>
      <c r="CM69" s="618"/>
      <c r="CN69" s="619">
        <v>279.83999999999997</v>
      </c>
      <c r="CO69" s="620"/>
      <c r="CP69" s="621"/>
      <c r="CQ69" s="622"/>
      <c r="CR69" s="623"/>
      <c r="CS69" s="322">
        <f>IFERROR(VLOOKUP($AW69,Données!$AB$3:$AC$64,2,FALSE),"")</f>
        <v>1</v>
      </c>
    </row>
    <row r="70" spans="1:97" s="181" customFormat="1" ht="24.75" hidden="1" customHeight="1">
      <c r="A70" s="626" t="s">
        <v>351</v>
      </c>
      <c r="B70" s="624" t="s">
        <v>540</v>
      </c>
      <c r="C70" s="322"/>
      <c r="D70" s="650">
        <f>IF('SYNTHESE DU CONTRAT'!$B$47="","",'SYNTHESE DU CONTRAT'!$B$47)</f>
        <v>45566</v>
      </c>
      <c r="E70" s="649" t="str">
        <f t="shared" ref="E70:E85" si="10">IF($BA70="Flux perdu","Repliement et clôture du dossier",IF($BA70="Flux conservé","Actualisation administrative",IF($BA70="Flux gagné","Déploiement opérationnel et administratif","")))</f>
        <v>Actualisation administrative</v>
      </c>
      <c r="F70" s="593"/>
      <c r="G70" s="592"/>
      <c r="H70" s="594"/>
      <c r="I70" s="346" t="s">
        <v>380</v>
      </c>
      <c r="J70" s="693">
        <v>7055264514</v>
      </c>
      <c r="K70" s="651" t="str">
        <f>'PARAMETRAGE FACTURATION'!$B$17</f>
        <v>GCN - PATHE</v>
      </c>
      <c r="L70" s="596" t="s">
        <v>541</v>
      </c>
      <c r="M70" s="347" t="s">
        <v>616</v>
      </c>
      <c r="N70" s="347"/>
      <c r="O70" s="347" t="s">
        <v>617</v>
      </c>
      <c r="P70" s="347" t="s">
        <v>618</v>
      </c>
      <c r="Q70" s="347"/>
      <c r="R70" s="347"/>
      <c r="S70" s="652" t="str">
        <f>Tableau3[[#This Row],[444 567 127 00022]]</f>
        <v>444 567 127 00394</v>
      </c>
      <c r="T70" s="690" t="str">
        <f>Tableau3[[#This Row],[Gaumont Parc Millésime]]</f>
        <v>Pathé Brumath</v>
      </c>
      <c r="U70" s="690"/>
      <c r="V70" s="690" t="str">
        <f>Tableau3[[#This Row],[Parc Millésime]]</f>
        <v>Rue des Frères Lumière</v>
      </c>
      <c r="W70" s="653"/>
      <c r="X70" s="655">
        <f>Tableau3[[#This Row],[5137018]]</f>
        <v>67170</v>
      </c>
      <c r="Y70" s="655" t="str">
        <f>Tableau3[[#This Row],[THILLOIS]]</f>
        <v>BRUMATH</v>
      </c>
      <c r="Z70" s="654" t="str">
        <f>'PARAMETRAGE FACTURATION'!$B$13</f>
        <v>facturesfournisseurs@pathe.fr</v>
      </c>
      <c r="AA70" s="654" t="str">
        <f>'PARAMETRAGE FACTURATION'!$B$14</f>
        <v>V1-Virement</v>
      </c>
      <c r="AB70" s="654" t="str">
        <f>'PARAMETRAGE FACTURATION'!$B$15</f>
        <v>4F - 45 Jours date facture</v>
      </c>
      <c r="AC70" s="655" t="str">
        <f>'PARAMETRAGE FACTURATION'!$B$19</f>
        <v>comptabilité.fournisseurs.cinemas@pathe.fr</v>
      </c>
      <c r="AD70" s="654" t="str">
        <f>'PARAMETRAGE FACTURATION'!$B$18</f>
        <v>comptabilité.fournisseurs.cinemas@pathe.fr</v>
      </c>
      <c r="AE70" s="655">
        <f>'PARAMETRAGE FACTURATION'!$B$22</f>
        <v>0</v>
      </c>
      <c r="AF70" s="655">
        <f>'PARAMETRAGE FACTURATION'!$B$23</f>
        <v>0</v>
      </c>
      <c r="AG70" s="656">
        <f>'PARAMETRAGE FACTURATION'!$B$24</f>
        <v>0</v>
      </c>
      <c r="AH70" s="655" t="str">
        <f>'PARAMETRAGE FACTURATION'!$B$25</f>
        <v>Email</v>
      </c>
      <c r="AI70" s="666" t="s">
        <v>619</v>
      </c>
      <c r="AJ70" s="596" t="s">
        <v>358</v>
      </c>
      <c r="AK70" s="596" t="s">
        <v>359</v>
      </c>
      <c r="AL70" s="322">
        <v>67170</v>
      </c>
      <c r="AM70" s="597" t="s">
        <v>360</v>
      </c>
      <c r="AN70" s="625" t="s">
        <v>361</v>
      </c>
      <c r="AO70" s="595" t="s">
        <v>620</v>
      </c>
      <c r="AP70" s="595"/>
      <c r="AQ70" s="599" t="s">
        <v>786</v>
      </c>
      <c r="AR70" s="597" t="s">
        <v>30</v>
      </c>
      <c r="AS70" s="600" t="s">
        <v>787</v>
      </c>
      <c r="AT70" s="669">
        <v>150101</v>
      </c>
      <c r="AU70" s="595"/>
      <c r="AV70" s="595" t="s">
        <v>792</v>
      </c>
      <c r="AW70" s="595" t="s">
        <v>793</v>
      </c>
      <c r="AX70" s="587"/>
      <c r="AY70" s="587"/>
      <c r="AZ70" s="601" t="s">
        <v>553</v>
      </c>
      <c r="BA70" s="602" t="s">
        <v>127</v>
      </c>
      <c r="BB70" s="603" t="s">
        <v>554</v>
      </c>
      <c r="BC70" s="604"/>
      <c r="BD70" s="605">
        <v>1</v>
      </c>
      <c r="BE70" s="657" t="str">
        <f t="shared" ref="BE70:BE85" si="11">IF($BB70="Location","Unité / Mois",IF($BB70="Vente","Unité",""))</f>
        <v>Unité / Mois</v>
      </c>
      <c r="BF70" s="657">
        <v>77.06</v>
      </c>
      <c r="BG70" s="606" t="s">
        <v>625</v>
      </c>
      <c r="BH70" s="651" t="str">
        <f t="shared" ref="BH70:BH101" si="12">IF(OR($BG70="Ampliroll",$BG70="Ampliroll 30 m3 grue"),"BRADI",IF($BG70="TAS","TAS",IF($BG70="Porteur hayon","ADI",IF($BG70="Semi-remorque","SEMI",IF(BG70="Citerne 22 m3","alpha",IF(BG70="Hydrocureur","alpha",""))))))</f>
        <v>BRADI</v>
      </c>
      <c r="BI70" s="604" t="s">
        <v>794</v>
      </c>
      <c r="BJ70" s="658">
        <f t="shared" ref="BJ70:BJ85" si="13">IF(BL70="","",BL70)</f>
        <v>99.02</v>
      </c>
      <c r="BK70" s="658">
        <f t="shared" ref="BK70" si="14">IF(BL70="",BM70,BL70)</f>
        <v>99.02</v>
      </c>
      <c r="BL70" s="607">
        <v>99.02</v>
      </c>
      <c r="BM70" s="588"/>
      <c r="BN70" s="588"/>
      <c r="BO70" s="589">
        <v>12</v>
      </c>
      <c r="BP70" s="608" t="s">
        <v>627</v>
      </c>
      <c r="BQ70" s="607">
        <v>35</v>
      </c>
      <c r="BR70" s="609">
        <v>0</v>
      </c>
      <c r="BS70" s="608" t="s">
        <v>627</v>
      </c>
      <c r="BT70" s="659" cm="1">
        <f t="array" ref="BT70">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35</v>
      </c>
      <c r="BU70" s="611">
        <f t="array" ref="BU70">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0" s="610"/>
      <c r="BW70" s="608" t="s">
        <v>560</v>
      </c>
      <c r="BX70" s="612" t="s">
        <v>553</v>
      </c>
      <c r="BY70" s="612" t="s">
        <v>628</v>
      </c>
      <c r="BZ70" s="612"/>
      <c r="CA70" s="613" t="s">
        <v>629</v>
      </c>
      <c r="CB70" s="613" t="s">
        <v>795</v>
      </c>
      <c r="CC70" s="614">
        <v>67270</v>
      </c>
      <c r="CD70" s="615" t="s">
        <v>796</v>
      </c>
      <c r="CE70" s="616" t="s">
        <v>797</v>
      </c>
      <c r="CF70" s="617" t="s">
        <v>798</v>
      </c>
      <c r="CG70" s="617" t="s">
        <v>799</v>
      </c>
      <c r="CH70" s="604" t="s">
        <v>627</v>
      </c>
      <c r="CI70" s="590">
        <v>110</v>
      </c>
      <c r="CJ70" s="616"/>
      <c r="CK70" s="617"/>
      <c r="CL70" s="617"/>
      <c r="CM70" s="618"/>
      <c r="CN70" s="619">
        <v>6053.5229166666668</v>
      </c>
      <c r="CO70" s="620"/>
      <c r="CP70" s="621"/>
      <c r="CQ70" s="622"/>
      <c r="CR70" s="627"/>
      <c r="CS70" s="322">
        <f>IFERROR(VLOOKUP($AW70,Données!$AB$3:$AC$64,2,FALSE),"")</f>
        <v>15</v>
      </c>
    </row>
    <row r="71" spans="1:97" s="181" customFormat="1" ht="24.75" hidden="1" customHeight="1">
      <c r="A71" s="626" t="s">
        <v>303</v>
      </c>
      <c r="B71" s="624" t="s">
        <v>540</v>
      </c>
      <c r="C71" s="322"/>
      <c r="D71" s="650">
        <f>IF('SYNTHESE DU CONTRAT'!$B$47="","",'SYNTHESE DU CONTRAT'!$B$47)</f>
        <v>45566</v>
      </c>
      <c r="E71" s="649" t="str">
        <f t="shared" si="10"/>
        <v>Actualisation administrative</v>
      </c>
      <c r="F71" s="593"/>
      <c r="G71" s="592"/>
      <c r="H71" s="594"/>
      <c r="I71" s="346" t="s">
        <v>380</v>
      </c>
      <c r="J71" s="693">
        <v>6648604343</v>
      </c>
      <c r="K71" s="651" t="str">
        <f>'PARAMETRAGE FACTURATION'!$B$17</f>
        <v>GCN - PATHE</v>
      </c>
      <c r="L71" s="596" t="s">
        <v>541</v>
      </c>
      <c r="M71" s="347" t="s">
        <v>630</v>
      </c>
      <c r="N71" s="347"/>
      <c r="O71" s="347" t="s">
        <v>631</v>
      </c>
      <c r="P71" s="347" t="s">
        <v>632</v>
      </c>
      <c r="Q71" s="347"/>
      <c r="R71" s="347"/>
      <c r="S71" s="652" t="str">
        <f>Tableau3[[#This Row],[444 567 127 00022]]</f>
        <v>444 567 127 00501</v>
      </c>
      <c r="T71" s="690" t="str">
        <f>Tableau3[[#This Row],[Gaumont Parc Millésime]]</f>
        <v>Pathé Cap Sud</v>
      </c>
      <c r="U71" s="690"/>
      <c r="V71" s="690" t="str">
        <f>Tableau3[[#This Row],[Parc Millésime]]</f>
        <v>175, Rue Pierre Seghers</v>
      </c>
      <c r="W71" s="653"/>
      <c r="X71" s="655">
        <f>Tableau3[[#This Row],[5137018]]</f>
        <v>84085</v>
      </c>
      <c r="Y71" s="655" t="str">
        <f>Tableau3[[#This Row],[THILLOIS]]</f>
        <v>AVIGNON</v>
      </c>
      <c r="Z71" s="654" t="str">
        <f>'PARAMETRAGE FACTURATION'!$B$13</f>
        <v>facturesfournisseurs@pathe.fr</v>
      </c>
      <c r="AA71" s="654" t="str">
        <f>'PARAMETRAGE FACTURATION'!$B$14</f>
        <v>V1-Virement</v>
      </c>
      <c r="AB71" s="654" t="str">
        <f>'PARAMETRAGE FACTURATION'!$B$15</f>
        <v>4F - 45 Jours date facture</v>
      </c>
      <c r="AC71" s="655" t="str">
        <f>'PARAMETRAGE FACTURATION'!$B$19</f>
        <v>comptabilité.fournisseurs.cinemas@pathe.fr</v>
      </c>
      <c r="AD71" s="654" t="str">
        <f>'PARAMETRAGE FACTURATION'!$B$18</f>
        <v>comptabilité.fournisseurs.cinemas@pathe.fr</v>
      </c>
      <c r="AE71" s="655">
        <f>'PARAMETRAGE FACTURATION'!$B$22</f>
        <v>0</v>
      </c>
      <c r="AF71" s="655">
        <f>'PARAMETRAGE FACTURATION'!$B$23</f>
        <v>0</v>
      </c>
      <c r="AG71" s="656">
        <f>'PARAMETRAGE FACTURATION'!$B$24</f>
        <v>0</v>
      </c>
      <c r="AH71" s="655" t="str">
        <f>'PARAMETRAGE FACTURATION'!$B$25</f>
        <v>Email</v>
      </c>
      <c r="AI71" s="666" t="s">
        <v>633</v>
      </c>
      <c r="AJ71" s="596" t="s">
        <v>304</v>
      </c>
      <c r="AK71" s="596" t="s">
        <v>305</v>
      </c>
      <c r="AL71" s="322">
        <v>84085</v>
      </c>
      <c r="AM71" s="597" t="s">
        <v>306</v>
      </c>
      <c r="AN71" s="625" t="s">
        <v>307</v>
      </c>
      <c r="AO71" s="595" t="s">
        <v>568</v>
      </c>
      <c r="AP71" s="595"/>
      <c r="AQ71" s="599" t="s">
        <v>786</v>
      </c>
      <c r="AR71" s="597" t="s">
        <v>30</v>
      </c>
      <c r="AS71" s="600" t="s">
        <v>787</v>
      </c>
      <c r="AT71" s="669">
        <v>150101</v>
      </c>
      <c r="AU71" s="595"/>
      <c r="AV71" s="595" t="s">
        <v>551</v>
      </c>
      <c r="AW71" s="595" t="s">
        <v>552</v>
      </c>
      <c r="AX71" s="587"/>
      <c r="AY71" s="587"/>
      <c r="AZ71" s="601" t="s">
        <v>553</v>
      </c>
      <c r="BA71" s="602" t="s">
        <v>127</v>
      </c>
      <c r="BB71" s="603" t="s">
        <v>554</v>
      </c>
      <c r="BC71" s="604"/>
      <c r="BD71" s="605">
        <v>1</v>
      </c>
      <c r="BE71" s="657" t="str">
        <f t="shared" si="11"/>
        <v>Unité / Mois</v>
      </c>
      <c r="BF71" s="657">
        <f>IFERROR(VLOOKUP(AV71&amp;" "&amp;AW71,'Tarifs Location &amp; Vente'!$A$3:$C$45,2,0),"à renseigner")</f>
        <v>8.4</v>
      </c>
      <c r="BG71" s="606" t="s">
        <v>556</v>
      </c>
      <c r="BH71" s="651" t="str">
        <f t="shared" si="12"/>
        <v>TAS</v>
      </c>
      <c r="BI71" s="604" t="s">
        <v>557</v>
      </c>
      <c r="BJ71" s="658" t="str">
        <f t="shared" si="13"/>
        <v/>
      </c>
      <c r="BK71" s="658">
        <v>80</v>
      </c>
      <c r="BL71" s="607"/>
      <c r="BM71" s="588">
        <v>6</v>
      </c>
      <c r="BN71" s="588">
        <v>2.27</v>
      </c>
      <c r="BO71" s="589">
        <v>52</v>
      </c>
      <c r="BP71" s="608" t="s">
        <v>558</v>
      </c>
      <c r="BQ71" s="607">
        <v>1.08</v>
      </c>
      <c r="BR71" s="609">
        <v>0</v>
      </c>
      <c r="BS71" s="609" t="s">
        <v>558</v>
      </c>
      <c r="BT71" s="659" cm="1">
        <f t="array" ref="BT71">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1.08</v>
      </c>
      <c r="BU71" s="611">
        <f t="array" ref="BU71">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1" s="610"/>
      <c r="BW71" s="608" t="s">
        <v>560</v>
      </c>
      <c r="BX71" s="612" t="s">
        <v>553</v>
      </c>
      <c r="BY71" s="612" t="s">
        <v>568</v>
      </c>
      <c r="BZ71" s="612"/>
      <c r="CA71" s="613" t="s">
        <v>800</v>
      </c>
      <c r="CB71" s="613" t="s">
        <v>801</v>
      </c>
      <c r="CC71" s="614">
        <v>84320</v>
      </c>
      <c r="CD71" s="615" t="s">
        <v>802</v>
      </c>
      <c r="CE71" s="616"/>
      <c r="CF71" s="617"/>
      <c r="CG71" s="617"/>
      <c r="CH71" s="604"/>
      <c r="CI71" s="590"/>
      <c r="CJ71" s="616"/>
      <c r="CK71" s="617"/>
      <c r="CL71" s="617"/>
      <c r="CM71" s="618"/>
      <c r="CN71" s="619">
        <v>174.04799999999997</v>
      </c>
      <c r="CO71" s="620"/>
      <c r="CP71" s="621"/>
      <c r="CQ71" s="622"/>
      <c r="CR71" s="627"/>
      <c r="CS71" s="322">
        <f>IFERROR(VLOOKUP($AW71,Données!$AB$3:$AC$64,2,FALSE),"")</f>
        <v>0.77</v>
      </c>
    </row>
    <row r="72" spans="1:97" s="181" customFormat="1" ht="24.75" hidden="1" customHeight="1">
      <c r="A72" s="591" t="s">
        <v>303</v>
      </c>
      <c r="B72" s="624" t="s">
        <v>540</v>
      </c>
      <c r="C72" s="322"/>
      <c r="D72" s="650">
        <f>IF('SYNTHESE DU CONTRAT'!$B$47="","",'SYNTHESE DU CONTRAT'!$B$47)</f>
        <v>45566</v>
      </c>
      <c r="E72" s="649" t="str">
        <f t="shared" si="10"/>
        <v>Actualisation administrative</v>
      </c>
      <c r="F72" s="593"/>
      <c r="G72" s="592"/>
      <c r="H72" s="594"/>
      <c r="I72" s="346" t="s">
        <v>380</v>
      </c>
      <c r="J72" s="693">
        <v>7248224322</v>
      </c>
      <c r="K72" s="651" t="str">
        <f>'PARAMETRAGE FACTURATION'!$B$17</f>
        <v>GCN - PATHE</v>
      </c>
      <c r="L72" s="596" t="s">
        <v>541</v>
      </c>
      <c r="M72" s="347" t="s">
        <v>638</v>
      </c>
      <c r="N72" s="347"/>
      <c r="O72" s="347" t="s">
        <v>639</v>
      </c>
      <c r="P72" s="347" t="s">
        <v>640</v>
      </c>
      <c r="Q72" s="347"/>
      <c r="R72" s="347"/>
      <c r="S72" s="652" t="str">
        <f>Tableau3[[#This Row],[444 567 127 00022]]</f>
        <v>444 567 127 00139</v>
      </c>
      <c r="T72" s="690" t="str">
        <f>Tableau3[[#This Row],[Gaumont Parc Millésime]]</f>
        <v>Pathé Carré de Soie</v>
      </c>
      <c r="U72" s="690"/>
      <c r="V72" s="690" t="str">
        <f>Tableau3[[#This Row],[Parc Millésime]]</f>
        <v>2 rue Jacquard</v>
      </c>
      <c r="W72" s="653"/>
      <c r="X72" s="655">
        <f>Tableau3[[#This Row],[5137018]]</f>
        <v>69120</v>
      </c>
      <c r="Y72" s="655" t="str">
        <f>Tableau3[[#This Row],[THILLOIS]]</f>
        <v>VAULX EN VELIN</v>
      </c>
      <c r="Z72" s="654" t="str">
        <f>'PARAMETRAGE FACTURATION'!$B$13</f>
        <v>facturesfournisseurs@pathe.fr</v>
      </c>
      <c r="AA72" s="654" t="str">
        <f>'PARAMETRAGE FACTURATION'!$B$14</f>
        <v>V1-Virement</v>
      </c>
      <c r="AB72" s="654" t="str">
        <f>'PARAMETRAGE FACTURATION'!$B$15</f>
        <v>4F - 45 Jours date facture</v>
      </c>
      <c r="AC72" s="655" t="str">
        <f>'PARAMETRAGE FACTURATION'!$B$19</f>
        <v>comptabilité.fournisseurs.cinemas@pathe.fr</v>
      </c>
      <c r="AD72" s="654" t="str">
        <f>'PARAMETRAGE FACTURATION'!$B$18</f>
        <v>comptabilité.fournisseurs.cinemas@pathe.fr</v>
      </c>
      <c r="AE72" s="655">
        <f>'PARAMETRAGE FACTURATION'!$B$22</f>
        <v>0</v>
      </c>
      <c r="AF72" s="655">
        <f>'PARAMETRAGE FACTURATION'!$B$23</f>
        <v>0</v>
      </c>
      <c r="AG72" s="656">
        <f>'PARAMETRAGE FACTURATION'!$B$24</f>
        <v>0</v>
      </c>
      <c r="AH72" s="655" t="str">
        <f>'PARAMETRAGE FACTURATION'!$B$25</f>
        <v>Email</v>
      </c>
      <c r="AI72" s="666" t="s">
        <v>641</v>
      </c>
      <c r="AJ72" s="596" t="s">
        <v>310</v>
      </c>
      <c r="AK72" s="596" t="s">
        <v>311</v>
      </c>
      <c r="AL72" s="322">
        <v>69120</v>
      </c>
      <c r="AM72" s="597" t="s">
        <v>312</v>
      </c>
      <c r="AN72" s="625" t="s">
        <v>313</v>
      </c>
      <c r="AO72" s="595" t="s">
        <v>614</v>
      </c>
      <c r="AP72" s="595"/>
      <c r="AQ72" s="599" t="s">
        <v>786</v>
      </c>
      <c r="AR72" s="597" t="s">
        <v>30</v>
      </c>
      <c r="AS72" s="600" t="s">
        <v>787</v>
      </c>
      <c r="AT72" s="669">
        <v>150101</v>
      </c>
      <c r="AU72" s="595"/>
      <c r="AV72" s="595" t="s">
        <v>551</v>
      </c>
      <c r="AW72" s="595" t="s">
        <v>573</v>
      </c>
      <c r="AX72" s="587"/>
      <c r="AY72" s="587"/>
      <c r="AZ72" s="601" t="s">
        <v>553</v>
      </c>
      <c r="BA72" s="602" t="s">
        <v>127</v>
      </c>
      <c r="BB72" s="603" t="s">
        <v>554</v>
      </c>
      <c r="BC72" s="604"/>
      <c r="BD72" s="605">
        <v>3</v>
      </c>
      <c r="BE72" s="657" t="str">
        <f t="shared" si="11"/>
        <v>Unité / Mois</v>
      </c>
      <c r="BF72" s="657">
        <f>IFERROR(VLOOKUP(AV72&amp;" "&amp;AW72,'Tarifs Location &amp; Vente'!$A$3:$C$45,2,0),"à renseigner")</f>
        <v>11.5</v>
      </c>
      <c r="BG72" s="606" t="s">
        <v>556</v>
      </c>
      <c r="BH72" s="651" t="str">
        <f t="shared" si="12"/>
        <v>TAS</v>
      </c>
      <c r="BI72" s="604" t="s">
        <v>557</v>
      </c>
      <c r="BJ72" s="658" t="str">
        <f t="shared" si="13"/>
        <v/>
      </c>
      <c r="BK72" s="658">
        <v>80</v>
      </c>
      <c r="BL72" s="607"/>
      <c r="BM72" s="588">
        <v>20</v>
      </c>
      <c r="BN72" s="588">
        <v>2.27</v>
      </c>
      <c r="BO72" s="589">
        <v>52</v>
      </c>
      <c r="BP72" s="608" t="s">
        <v>558</v>
      </c>
      <c r="BQ72" s="607">
        <v>1.4</v>
      </c>
      <c r="BR72" s="609">
        <v>0</v>
      </c>
      <c r="BS72" s="609" t="s">
        <v>558</v>
      </c>
      <c r="BT72" s="659" cm="1">
        <f t="array" ref="BT72">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72" s="611">
        <f t="array" ref="BU72">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2" s="610"/>
      <c r="BW72" s="608" t="s">
        <v>560</v>
      </c>
      <c r="BX72" s="612" t="s">
        <v>553</v>
      </c>
      <c r="BY72" s="612" t="s">
        <v>568</v>
      </c>
      <c r="BZ72" s="612"/>
      <c r="CA72" s="613" t="s">
        <v>789</v>
      </c>
      <c r="CB72" s="613" t="s">
        <v>790</v>
      </c>
      <c r="CC72" s="614">
        <v>69200</v>
      </c>
      <c r="CD72" s="615" t="s">
        <v>791</v>
      </c>
      <c r="CE72" s="616"/>
      <c r="CF72" s="617"/>
      <c r="CG72" s="617"/>
      <c r="CH72" s="604"/>
      <c r="CI72" s="590"/>
      <c r="CJ72" s="616"/>
      <c r="CK72" s="617"/>
      <c r="CL72" s="617"/>
      <c r="CM72" s="618"/>
      <c r="CN72" s="619">
        <v>279.83999999999997</v>
      </c>
      <c r="CO72" s="620"/>
      <c r="CP72" s="621"/>
      <c r="CQ72" s="622"/>
      <c r="CR72" s="623"/>
      <c r="CS72" s="322">
        <f>IFERROR(VLOOKUP($AW72,Données!$AB$3:$AC$64,2,FALSE),"")</f>
        <v>1</v>
      </c>
    </row>
    <row r="73" spans="1:97" s="181" customFormat="1" ht="24.75" hidden="1" customHeight="1">
      <c r="A73" s="626" t="s">
        <v>374</v>
      </c>
      <c r="B73" s="624" t="s">
        <v>540</v>
      </c>
      <c r="C73" s="322"/>
      <c r="D73" s="650">
        <f>IF('SYNTHESE DU CONTRAT'!$B$47="","",'SYNTHESE DU CONTRAT'!$B$47)</f>
        <v>45566</v>
      </c>
      <c r="E73" s="649" t="str">
        <f t="shared" si="10"/>
        <v>Déploiement opérationnel et administratif</v>
      </c>
      <c r="F73" s="593"/>
      <c r="G73" s="592"/>
      <c r="H73" s="594"/>
      <c r="I73" s="346" t="s">
        <v>380</v>
      </c>
      <c r="J73" s="693" t="s">
        <v>568</v>
      </c>
      <c r="K73" s="651" t="str">
        <f>'PARAMETRAGE FACTURATION'!$B$17</f>
        <v>GCN - PATHE</v>
      </c>
      <c r="L73" s="596" t="s">
        <v>541</v>
      </c>
      <c r="M73" s="347" t="s">
        <v>642</v>
      </c>
      <c r="N73" s="347"/>
      <c r="O73" s="347" t="s">
        <v>643</v>
      </c>
      <c r="P73" s="347" t="s">
        <v>644</v>
      </c>
      <c r="Q73" s="347"/>
      <c r="R73" s="347"/>
      <c r="S73" s="652" t="str">
        <f>Tableau3[[#This Row],[444 567 127 00022]]</f>
        <v>444 567 127 00485</v>
      </c>
      <c r="T73" s="690" t="str">
        <f>Tableau3[[#This Row],[Gaumont Parc Millésime]]</f>
        <v>Pathé Conflans</v>
      </c>
      <c r="U73" s="690"/>
      <c r="V73" s="690" t="str">
        <f>Tableau3[[#This Row],[Parc Millésime]]</f>
        <v>9 Rue de l'Hautil - ZA Les Boutries</v>
      </c>
      <c r="W73" s="653"/>
      <c r="X73" s="655">
        <f>Tableau3[[#This Row],[5137018]]</f>
        <v>78700</v>
      </c>
      <c r="Y73" s="655" t="str">
        <f>Tableau3[[#This Row],[THILLOIS]]</f>
        <v>CONFLANS STE HONORINE</v>
      </c>
      <c r="Z73" s="654" t="str">
        <f>'PARAMETRAGE FACTURATION'!$B$13</f>
        <v>facturesfournisseurs@pathe.fr</v>
      </c>
      <c r="AA73" s="654" t="str">
        <f>'PARAMETRAGE FACTURATION'!$B$14</f>
        <v>V1-Virement</v>
      </c>
      <c r="AB73" s="654" t="str">
        <f>'PARAMETRAGE FACTURATION'!$B$15</f>
        <v>4F - 45 Jours date facture</v>
      </c>
      <c r="AC73" s="655" t="str">
        <f>'PARAMETRAGE FACTURATION'!$B$19</f>
        <v>comptabilité.fournisseurs.cinemas@pathe.fr</v>
      </c>
      <c r="AD73" s="654" t="str">
        <f>'PARAMETRAGE FACTURATION'!$B$18</f>
        <v>comptabilité.fournisseurs.cinemas@pathe.fr</v>
      </c>
      <c r="AE73" s="655">
        <f>'PARAMETRAGE FACTURATION'!$B$22</f>
        <v>0</v>
      </c>
      <c r="AF73" s="655">
        <f>'PARAMETRAGE FACTURATION'!$B$23</f>
        <v>0</v>
      </c>
      <c r="AG73" s="656">
        <f>'PARAMETRAGE FACTURATION'!$B$24</f>
        <v>0</v>
      </c>
      <c r="AH73" s="655" t="str">
        <f>'PARAMETRAGE FACTURATION'!$B$25</f>
        <v>Email</v>
      </c>
      <c r="AI73" s="666" t="s">
        <v>645</v>
      </c>
      <c r="AJ73" s="596" t="s">
        <v>375</v>
      </c>
      <c r="AK73" s="596" t="s">
        <v>376</v>
      </c>
      <c r="AL73" s="322">
        <v>78700</v>
      </c>
      <c r="AM73" s="597" t="s">
        <v>377</v>
      </c>
      <c r="AN73" s="625" t="s">
        <v>378</v>
      </c>
      <c r="AO73" s="595" t="s">
        <v>646</v>
      </c>
      <c r="AP73" s="595"/>
      <c r="AQ73" s="599" t="s">
        <v>786</v>
      </c>
      <c r="AR73" s="597" t="s">
        <v>30</v>
      </c>
      <c r="AS73" s="600" t="s">
        <v>787</v>
      </c>
      <c r="AT73" s="669">
        <v>150101</v>
      </c>
      <c r="AU73" s="595"/>
      <c r="AV73" s="595" t="s">
        <v>551</v>
      </c>
      <c r="AW73" s="595" t="s">
        <v>573</v>
      </c>
      <c r="AX73" s="587"/>
      <c r="AY73" s="587"/>
      <c r="AZ73" s="601" t="s">
        <v>541</v>
      </c>
      <c r="BA73" s="602" t="s">
        <v>129</v>
      </c>
      <c r="BB73" s="603" t="s">
        <v>554</v>
      </c>
      <c r="BC73" s="604"/>
      <c r="BD73" s="605">
        <v>1</v>
      </c>
      <c r="BE73" s="657" t="str">
        <f t="shared" si="11"/>
        <v>Unité / Mois</v>
      </c>
      <c r="BF73" s="657">
        <f>IFERROR(VLOOKUP(AV73&amp;" "&amp;AW73,'Tarifs Location &amp; Vente'!$A$3:$C$45,2,0),"à renseigner")</f>
        <v>11.5</v>
      </c>
      <c r="BG73" s="606" t="s">
        <v>556</v>
      </c>
      <c r="BH73" s="651" t="str">
        <f t="shared" si="12"/>
        <v>TAS</v>
      </c>
      <c r="BI73" s="604" t="s">
        <v>557</v>
      </c>
      <c r="BJ73" s="658" t="str">
        <f t="shared" si="13"/>
        <v/>
      </c>
      <c r="BK73" s="658">
        <v>80</v>
      </c>
      <c r="BL73" s="607"/>
      <c r="BM73" s="588">
        <v>16.5</v>
      </c>
      <c r="BN73" s="588">
        <v>3</v>
      </c>
      <c r="BO73" s="589">
        <v>52</v>
      </c>
      <c r="BP73" s="608" t="s">
        <v>558</v>
      </c>
      <c r="BQ73" s="607">
        <v>1.4</v>
      </c>
      <c r="BR73" s="609">
        <v>0</v>
      </c>
      <c r="BS73" s="609" t="s">
        <v>558</v>
      </c>
      <c r="BT73" s="659" cm="1">
        <f t="array" ref="BT73">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73" s="611">
        <f t="array" ref="BU73">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3" s="610"/>
      <c r="BW73" s="608" t="s">
        <v>560</v>
      </c>
      <c r="BX73" s="612" t="s">
        <v>553</v>
      </c>
      <c r="BY73" s="612" t="s">
        <v>647</v>
      </c>
      <c r="BZ73" s="612"/>
      <c r="CA73" s="613" t="s">
        <v>648</v>
      </c>
      <c r="CB73" s="613" t="s">
        <v>568</v>
      </c>
      <c r="CC73" s="614" t="s">
        <v>568</v>
      </c>
      <c r="CD73" s="615" t="s">
        <v>568</v>
      </c>
      <c r="CE73" s="616"/>
      <c r="CF73" s="617"/>
      <c r="CG73" s="617"/>
      <c r="CH73" s="604"/>
      <c r="CI73" s="590"/>
      <c r="CJ73" s="616"/>
      <c r="CK73" s="617"/>
      <c r="CL73" s="617"/>
      <c r="CM73" s="618"/>
      <c r="CN73" s="619">
        <v>279.83999999999997</v>
      </c>
      <c r="CO73" s="620"/>
      <c r="CP73" s="621"/>
      <c r="CQ73" s="622"/>
      <c r="CR73" s="627"/>
      <c r="CS73" s="322">
        <f>IFERROR(VLOOKUP($AW73,Données!$AB$3:$AC$64,2,FALSE),"")</f>
        <v>1</v>
      </c>
    </row>
    <row r="74" spans="1:97" s="181" customFormat="1" ht="24.75" hidden="1" customHeight="1">
      <c r="A74" s="626" t="s">
        <v>303</v>
      </c>
      <c r="B74" s="624" t="s">
        <v>540</v>
      </c>
      <c r="C74" s="322"/>
      <c r="D74" s="650">
        <f>IF('SYNTHESE DU CONTRAT'!$B$47="","",'SYNTHESE DU CONTRAT'!$B$47)</f>
        <v>45566</v>
      </c>
      <c r="E74" s="649" t="str">
        <f t="shared" si="10"/>
        <v>Déploiement opérationnel et administratif</v>
      </c>
      <c r="F74" s="593"/>
      <c r="G74" s="592"/>
      <c r="H74" s="594"/>
      <c r="I74" s="346" t="s">
        <v>380</v>
      </c>
      <c r="J74" s="693" t="s">
        <v>568</v>
      </c>
      <c r="K74" s="651" t="str">
        <f>'PARAMETRAGE FACTURATION'!$B$17</f>
        <v>GCN - PATHE</v>
      </c>
      <c r="L74" s="596" t="s">
        <v>541</v>
      </c>
      <c r="M74" s="347" t="s">
        <v>649</v>
      </c>
      <c r="N74" s="347"/>
      <c r="O74" s="347" t="s">
        <v>643</v>
      </c>
      <c r="P74" s="347" t="s">
        <v>650</v>
      </c>
      <c r="Q74" s="347" t="s">
        <v>651</v>
      </c>
      <c r="R74" s="347" t="s">
        <v>652</v>
      </c>
      <c r="S74" s="652" t="str">
        <f>Tableau3[[#This Row],[444 567 127 00022]]</f>
        <v>444 567 127 00568</v>
      </c>
      <c r="T74" s="690" t="str">
        <f>Tableau3[[#This Row],[Gaumont Parc Millésime]]</f>
        <v>Pathé La Valette</v>
      </c>
      <c r="U74" s="690"/>
      <c r="V74" s="690" t="str">
        <f>Tableau3[[#This Row],[Parc Millésime]]</f>
        <v>300, Avenue de l'Université</v>
      </c>
      <c r="W74" s="653"/>
      <c r="X74" s="655">
        <f>Tableau3[[#This Row],[5137018]]</f>
        <v>83160</v>
      </c>
      <c r="Y74" s="655" t="str">
        <f>Tableau3[[#This Row],[THILLOIS]]</f>
        <v>LA VALETTE DU VAR</v>
      </c>
      <c r="Z74" s="654" t="str">
        <f>'PARAMETRAGE FACTURATION'!$B$13</f>
        <v>facturesfournisseurs@pathe.fr</v>
      </c>
      <c r="AA74" s="654" t="str">
        <f>'PARAMETRAGE FACTURATION'!$B$14</f>
        <v>V1-Virement</v>
      </c>
      <c r="AB74" s="654" t="str">
        <f>'PARAMETRAGE FACTURATION'!$B$15</f>
        <v>4F - 45 Jours date facture</v>
      </c>
      <c r="AC74" s="655" t="str">
        <f>'PARAMETRAGE FACTURATION'!$B$19</f>
        <v>comptabilité.fournisseurs.cinemas@pathe.fr</v>
      </c>
      <c r="AD74" s="654" t="str">
        <f>'PARAMETRAGE FACTURATION'!$B$18</f>
        <v>comptabilité.fournisseurs.cinemas@pathe.fr</v>
      </c>
      <c r="AE74" s="655">
        <f>'PARAMETRAGE FACTURATION'!$B$22</f>
        <v>0</v>
      </c>
      <c r="AF74" s="655">
        <f>'PARAMETRAGE FACTURATION'!$B$23</f>
        <v>0</v>
      </c>
      <c r="AG74" s="656">
        <f>'PARAMETRAGE FACTURATION'!$B$24</f>
        <v>0</v>
      </c>
      <c r="AH74" s="655" t="str">
        <f>'PARAMETRAGE FACTURATION'!$B$25</f>
        <v>Email</v>
      </c>
      <c r="AI74" s="666" t="s">
        <v>653</v>
      </c>
      <c r="AJ74" s="596" t="s">
        <v>315</v>
      </c>
      <c r="AK74" s="596" t="s">
        <v>316</v>
      </c>
      <c r="AL74" s="322">
        <v>83160</v>
      </c>
      <c r="AM74" s="597" t="s">
        <v>317</v>
      </c>
      <c r="AN74" s="625" t="s">
        <v>318</v>
      </c>
      <c r="AO74" s="595" t="s">
        <v>654</v>
      </c>
      <c r="AP74" s="595"/>
      <c r="AQ74" s="599" t="s">
        <v>786</v>
      </c>
      <c r="AR74" s="597" t="s">
        <v>30</v>
      </c>
      <c r="AS74" s="600" t="s">
        <v>787</v>
      </c>
      <c r="AT74" s="669">
        <v>150101</v>
      </c>
      <c r="AU74" s="595"/>
      <c r="AV74" s="595" t="s">
        <v>551</v>
      </c>
      <c r="AW74" s="595" t="s">
        <v>573</v>
      </c>
      <c r="AX74" s="587"/>
      <c r="AY74" s="587"/>
      <c r="AZ74" s="601" t="s">
        <v>541</v>
      </c>
      <c r="BA74" s="602" t="s">
        <v>129</v>
      </c>
      <c r="BB74" s="603" t="s">
        <v>554</v>
      </c>
      <c r="BC74" s="604"/>
      <c r="BD74" s="605">
        <v>1</v>
      </c>
      <c r="BE74" s="657" t="str">
        <f t="shared" si="11"/>
        <v>Unité / Mois</v>
      </c>
      <c r="BF74" s="657">
        <f>IFERROR(VLOOKUP(AV74&amp;" "&amp;AW74,'Tarifs Location &amp; Vente'!$A$3:$C$45,2,0),"à renseigner")</f>
        <v>11.5</v>
      </c>
      <c r="BG74" s="606" t="s">
        <v>556</v>
      </c>
      <c r="BH74" s="651" t="str">
        <f t="shared" si="12"/>
        <v>TAS</v>
      </c>
      <c r="BI74" s="604" t="s">
        <v>557</v>
      </c>
      <c r="BJ74" s="658" t="str">
        <f t="shared" si="13"/>
        <v/>
      </c>
      <c r="BK74" s="658">
        <v>80</v>
      </c>
      <c r="BL74" s="607"/>
      <c r="BM74" s="588">
        <v>12</v>
      </c>
      <c r="BN74" s="588">
        <v>2.27</v>
      </c>
      <c r="BO74" s="589">
        <v>52</v>
      </c>
      <c r="BP74" s="608" t="s">
        <v>558</v>
      </c>
      <c r="BQ74" s="607">
        <v>1.4</v>
      </c>
      <c r="BR74" s="609">
        <v>0</v>
      </c>
      <c r="BS74" s="609" t="s">
        <v>558</v>
      </c>
      <c r="BT74" s="659" cm="1">
        <f t="array" ref="BT74">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74" s="611">
        <f t="array" ref="BU74">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4" s="610"/>
      <c r="BW74" s="608" t="s">
        <v>560</v>
      </c>
      <c r="BX74" s="612" t="s">
        <v>553</v>
      </c>
      <c r="BY74" s="612" t="s">
        <v>568</v>
      </c>
      <c r="BZ74" s="612"/>
      <c r="CA74" s="613" t="s">
        <v>803</v>
      </c>
      <c r="CB74" s="613" t="s">
        <v>804</v>
      </c>
      <c r="CC74" s="614">
        <v>83130</v>
      </c>
      <c r="CD74" s="615" t="s">
        <v>805</v>
      </c>
      <c r="CE74" s="616"/>
      <c r="CF74" s="617"/>
      <c r="CG74" s="617"/>
      <c r="CH74" s="604"/>
      <c r="CI74" s="590"/>
      <c r="CJ74" s="616"/>
      <c r="CK74" s="617"/>
      <c r="CL74" s="617"/>
      <c r="CM74" s="618"/>
      <c r="CN74" s="619">
        <v>279.83999999999997</v>
      </c>
      <c r="CO74" s="620"/>
      <c r="CP74" s="621"/>
      <c r="CQ74" s="622"/>
      <c r="CR74" s="627"/>
      <c r="CS74" s="322">
        <f>IFERROR(VLOOKUP($AW74,Données!$AB$3:$AC$64,2,FALSE),"")</f>
        <v>1</v>
      </c>
    </row>
    <row r="75" spans="1:97" s="181" customFormat="1" ht="24.75" hidden="1" customHeight="1">
      <c r="A75" s="591" t="s">
        <v>363</v>
      </c>
      <c r="B75" s="624" t="s">
        <v>540</v>
      </c>
      <c r="C75" s="322"/>
      <c r="D75" s="650">
        <f>IF('SYNTHESE DU CONTRAT'!$B$47="","",'SYNTHESE DU CONTRAT'!$B$47)</f>
        <v>45566</v>
      </c>
      <c r="E75" s="649" t="str">
        <f t="shared" si="10"/>
        <v>Actualisation administrative</v>
      </c>
      <c r="F75" s="593"/>
      <c r="G75" s="592"/>
      <c r="H75" s="594"/>
      <c r="I75" s="346" t="s">
        <v>380</v>
      </c>
      <c r="J75" s="693">
        <v>7055161054</v>
      </c>
      <c r="K75" s="651" t="str">
        <f>'PARAMETRAGE FACTURATION'!$B$17</f>
        <v>GCN - PATHE</v>
      </c>
      <c r="L75" s="596" t="s">
        <v>541</v>
      </c>
      <c r="M75" s="347" t="s">
        <v>659</v>
      </c>
      <c r="N75" s="347"/>
      <c r="O75" s="347" t="s">
        <v>660</v>
      </c>
      <c r="P75" s="347" t="s">
        <v>661</v>
      </c>
      <c r="Q75" s="347"/>
      <c r="R75" s="347"/>
      <c r="S75" s="652" t="str">
        <f>Tableau3[[#This Row],[444 567 127 00022]]</f>
        <v>444 567 127 00493</v>
      </c>
      <c r="T75" s="690" t="str">
        <f>Tableau3[[#This Row],[Gaumont Parc Millésime]]</f>
        <v>Pathé Liévin</v>
      </c>
      <c r="U75" s="690"/>
      <c r="V75" s="690" t="str">
        <f>Tableau3[[#This Row],[Parc Millésime]]</f>
        <v>rue François Courtin</v>
      </c>
      <c r="W75" s="653"/>
      <c r="X75" s="655">
        <f>Tableau3[[#This Row],[5137018]]</f>
        <v>62800</v>
      </c>
      <c r="Y75" s="655" t="str">
        <f>Tableau3[[#This Row],[THILLOIS]]</f>
        <v>LIEVIN</v>
      </c>
      <c r="Z75" s="654" t="str">
        <f>'PARAMETRAGE FACTURATION'!$B$13</f>
        <v>facturesfournisseurs@pathe.fr</v>
      </c>
      <c r="AA75" s="654" t="str">
        <f>'PARAMETRAGE FACTURATION'!$B$14</f>
        <v>V1-Virement</v>
      </c>
      <c r="AB75" s="654" t="str">
        <f>'PARAMETRAGE FACTURATION'!$B$15</f>
        <v>4F - 45 Jours date facture</v>
      </c>
      <c r="AC75" s="655" t="str">
        <f>'PARAMETRAGE FACTURATION'!$B$19</f>
        <v>comptabilité.fournisseurs.cinemas@pathe.fr</v>
      </c>
      <c r="AD75" s="654" t="str">
        <f>'PARAMETRAGE FACTURATION'!$B$18</f>
        <v>comptabilité.fournisseurs.cinemas@pathe.fr</v>
      </c>
      <c r="AE75" s="655">
        <f>'PARAMETRAGE FACTURATION'!$B$22</f>
        <v>0</v>
      </c>
      <c r="AF75" s="655">
        <f>'PARAMETRAGE FACTURATION'!$B$23</f>
        <v>0</v>
      </c>
      <c r="AG75" s="656">
        <f>'PARAMETRAGE FACTURATION'!$B$24</f>
        <v>0</v>
      </c>
      <c r="AH75" s="655" t="str">
        <f>'PARAMETRAGE FACTURATION'!$B$25</f>
        <v>Email</v>
      </c>
      <c r="AI75" s="666" t="s">
        <v>662</v>
      </c>
      <c r="AJ75" s="596" t="s">
        <v>369</v>
      </c>
      <c r="AK75" s="596" t="s">
        <v>370</v>
      </c>
      <c r="AL75" s="322">
        <v>62800</v>
      </c>
      <c r="AM75" s="597" t="s">
        <v>371</v>
      </c>
      <c r="AN75" s="625" t="s">
        <v>372</v>
      </c>
      <c r="AO75" s="595" t="s">
        <v>663</v>
      </c>
      <c r="AP75" s="595"/>
      <c r="AQ75" s="599" t="s">
        <v>786</v>
      </c>
      <c r="AR75" s="597" t="s">
        <v>30</v>
      </c>
      <c r="AS75" s="600" t="s">
        <v>787</v>
      </c>
      <c r="AT75" s="669">
        <v>150101</v>
      </c>
      <c r="AU75" s="595"/>
      <c r="AV75" s="595" t="s">
        <v>551</v>
      </c>
      <c r="AW75" s="595" t="s">
        <v>573</v>
      </c>
      <c r="AX75" s="587"/>
      <c r="AY75" s="587"/>
      <c r="AZ75" s="601" t="s">
        <v>553</v>
      </c>
      <c r="BA75" s="602" t="s">
        <v>127</v>
      </c>
      <c r="BB75" s="603" t="s">
        <v>554</v>
      </c>
      <c r="BC75" s="604"/>
      <c r="BD75" s="605">
        <v>1</v>
      </c>
      <c r="BE75" s="657" t="str">
        <f t="shared" si="11"/>
        <v>Unité / Mois</v>
      </c>
      <c r="BF75" s="657">
        <f>IFERROR(VLOOKUP(AV75&amp;" "&amp;AW75,'Tarifs Location &amp; Vente'!$A$3:$C$45,2,0),"à renseigner")</f>
        <v>11.5</v>
      </c>
      <c r="BG75" s="606" t="s">
        <v>556</v>
      </c>
      <c r="BH75" s="651" t="str">
        <f t="shared" si="12"/>
        <v>TAS</v>
      </c>
      <c r="BI75" s="604" t="s">
        <v>557</v>
      </c>
      <c r="BJ75" s="658" t="str">
        <f t="shared" si="13"/>
        <v/>
      </c>
      <c r="BK75" s="658">
        <v>80</v>
      </c>
      <c r="BL75" s="607"/>
      <c r="BM75" s="588">
        <v>19</v>
      </c>
      <c r="BN75" s="588">
        <v>2.6</v>
      </c>
      <c r="BO75" s="589">
        <v>52</v>
      </c>
      <c r="BP75" s="608" t="s">
        <v>558</v>
      </c>
      <c r="BQ75" s="607">
        <v>1.4</v>
      </c>
      <c r="BR75" s="609">
        <v>0</v>
      </c>
      <c r="BS75" s="609" t="s">
        <v>558</v>
      </c>
      <c r="BT75" s="659" cm="1">
        <f t="array" ref="BT75">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75" s="611">
        <f t="array" ref="BU75">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5" s="610"/>
      <c r="BW75" s="608" t="s">
        <v>560</v>
      </c>
      <c r="BX75" s="612" t="s">
        <v>553</v>
      </c>
      <c r="BY75" s="612" t="s">
        <v>664</v>
      </c>
      <c r="BZ75" s="612"/>
      <c r="CA75" s="613" t="s">
        <v>665</v>
      </c>
      <c r="CB75" s="613" t="s">
        <v>568</v>
      </c>
      <c r="CC75" s="614" t="s">
        <v>568</v>
      </c>
      <c r="CD75" s="615" t="s">
        <v>568</v>
      </c>
      <c r="CE75" s="616"/>
      <c r="CF75" s="617"/>
      <c r="CG75" s="617"/>
      <c r="CH75" s="604"/>
      <c r="CI75" s="590"/>
      <c r="CJ75" s="616"/>
      <c r="CK75" s="617"/>
      <c r="CL75" s="617"/>
      <c r="CM75" s="618"/>
      <c r="CN75" s="619">
        <v>279.83999999999997</v>
      </c>
      <c r="CO75" s="620"/>
      <c r="CP75" s="621"/>
      <c r="CQ75" s="622"/>
      <c r="CR75" s="623"/>
      <c r="CS75" s="322">
        <f>IFERROR(VLOOKUP($AW75,Données!$AB$3:$AC$64,2,FALSE),"")</f>
        <v>1</v>
      </c>
    </row>
    <row r="76" spans="1:97" s="181" customFormat="1" ht="24.75" hidden="1" customHeight="1">
      <c r="A76" s="626" t="s">
        <v>374</v>
      </c>
      <c r="B76" s="624" t="s">
        <v>540</v>
      </c>
      <c r="C76" s="322"/>
      <c r="D76" s="650">
        <f>IF('SYNTHESE DU CONTRAT'!$B$47="","",'SYNTHESE DU CONTRAT'!$B$47)</f>
        <v>45566</v>
      </c>
      <c r="E76" s="649" t="str">
        <f t="shared" si="10"/>
        <v>Déploiement opérationnel et administratif</v>
      </c>
      <c r="F76" s="593"/>
      <c r="G76" s="592"/>
      <c r="H76" s="594"/>
      <c r="I76" s="346" t="s">
        <v>380</v>
      </c>
      <c r="J76" s="693" t="s">
        <v>568</v>
      </c>
      <c r="K76" s="651" t="str">
        <f>'PARAMETRAGE FACTURATION'!$B$17</f>
        <v>GCN - PATHE</v>
      </c>
      <c r="L76" s="596" t="s">
        <v>541</v>
      </c>
      <c r="M76" s="347" t="s">
        <v>666</v>
      </c>
      <c r="N76" s="347"/>
      <c r="O76" s="347" t="s">
        <v>667</v>
      </c>
      <c r="P76" s="347" t="s">
        <v>668</v>
      </c>
      <c r="Q76" s="347"/>
      <c r="R76" s="347"/>
      <c r="S76" s="652" t="str">
        <f>Tableau3[[#This Row],[444 567 127 00022]]</f>
        <v>444 567 127 00105</v>
      </c>
      <c r="T76" s="690" t="str">
        <f>Tableau3[[#This Row],[Gaumont Parc Millésime]]</f>
        <v>Pathé Massy</v>
      </c>
      <c r="U76" s="690"/>
      <c r="V76" s="690" t="str">
        <f>Tableau3[[#This Row],[Parc Millésime]]</f>
        <v>21, Place du Grand Ouest</v>
      </c>
      <c r="W76" s="653"/>
      <c r="X76" s="655">
        <f>Tableau3[[#This Row],[5137018]]</f>
        <v>91300</v>
      </c>
      <c r="Y76" s="655" t="str">
        <f>Tableau3[[#This Row],[THILLOIS]]</f>
        <v>MASSY</v>
      </c>
      <c r="Z76" s="654" t="str">
        <f>'PARAMETRAGE FACTURATION'!$B$13</f>
        <v>facturesfournisseurs@pathe.fr</v>
      </c>
      <c r="AA76" s="654" t="str">
        <f>'PARAMETRAGE FACTURATION'!$B$14</f>
        <v>V1-Virement</v>
      </c>
      <c r="AB76" s="654" t="str">
        <f>'PARAMETRAGE FACTURATION'!$B$15</f>
        <v>4F - 45 Jours date facture</v>
      </c>
      <c r="AC76" s="655" t="str">
        <f>'PARAMETRAGE FACTURATION'!$B$19</f>
        <v>comptabilité.fournisseurs.cinemas@pathe.fr</v>
      </c>
      <c r="AD76" s="654" t="str">
        <f>'PARAMETRAGE FACTURATION'!$B$18</f>
        <v>comptabilité.fournisseurs.cinemas@pathe.fr</v>
      </c>
      <c r="AE76" s="655">
        <f>'PARAMETRAGE FACTURATION'!$B$22</f>
        <v>0</v>
      </c>
      <c r="AF76" s="655">
        <f>'PARAMETRAGE FACTURATION'!$B$23</f>
        <v>0</v>
      </c>
      <c r="AG76" s="656">
        <f>'PARAMETRAGE FACTURATION'!$B$24</f>
        <v>0</v>
      </c>
      <c r="AH76" s="655" t="str">
        <f>'PARAMETRAGE FACTURATION'!$B$25</f>
        <v>Email</v>
      </c>
      <c r="AI76" s="666" t="s">
        <v>669</v>
      </c>
      <c r="AJ76" s="596" t="s">
        <v>381</v>
      </c>
      <c r="AK76" s="596" t="s">
        <v>382</v>
      </c>
      <c r="AL76" s="322">
        <v>91300</v>
      </c>
      <c r="AM76" s="597" t="s">
        <v>383</v>
      </c>
      <c r="AN76" s="625" t="s">
        <v>384</v>
      </c>
      <c r="AO76" s="595" t="s">
        <v>670</v>
      </c>
      <c r="AP76" s="595"/>
      <c r="AQ76" s="599" t="s">
        <v>786</v>
      </c>
      <c r="AR76" s="597" t="s">
        <v>30</v>
      </c>
      <c r="AS76" s="600" t="s">
        <v>787</v>
      </c>
      <c r="AT76" s="669">
        <v>150101</v>
      </c>
      <c r="AU76" s="595"/>
      <c r="AV76" s="595" t="s">
        <v>551</v>
      </c>
      <c r="AW76" s="595" t="s">
        <v>573</v>
      </c>
      <c r="AX76" s="587"/>
      <c r="AY76" s="587"/>
      <c r="AZ76" s="601" t="s">
        <v>541</v>
      </c>
      <c r="BA76" s="602" t="s">
        <v>129</v>
      </c>
      <c r="BB76" s="603" t="s">
        <v>554</v>
      </c>
      <c r="BC76" s="604"/>
      <c r="BD76" s="605">
        <v>1</v>
      </c>
      <c r="BE76" s="657" t="str">
        <f t="shared" si="11"/>
        <v>Unité / Mois</v>
      </c>
      <c r="BF76" s="657">
        <f>IFERROR(VLOOKUP(AV76&amp;" "&amp;AW76,'Tarifs Location &amp; Vente'!$A$3:$C$45,2,0),"à renseigner")</f>
        <v>11.5</v>
      </c>
      <c r="BG76" s="606" t="s">
        <v>556</v>
      </c>
      <c r="BH76" s="651" t="str">
        <f t="shared" si="12"/>
        <v>TAS</v>
      </c>
      <c r="BI76" s="604" t="s">
        <v>557</v>
      </c>
      <c r="BJ76" s="658" t="str">
        <f t="shared" si="13"/>
        <v/>
      </c>
      <c r="BK76" s="658">
        <v>80</v>
      </c>
      <c r="BL76" s="607"/>
      <c r="BM76" s="588">
        <v>16.5</v>
      </c>
      <c r="BN76" s="588">
        <v>3</v>
      </c>
      <c r="BO76" s="589">
        <v>52</v>
      </c>
      <c r="BP76" s="608" t="s">
        <v>558</v>
      </c>
      <c r="BQ76" s="607">
        <v>1.4</v>
      </c>
      <c r="BR76" s="609">
        <v>0</v>
      </c>
      <c r="BS76" s="609" t="s">
        <v>558</v>
      </c>
      <c r="BT76" s="659" cm="1">
        <f t="array" ref="BT76">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76" s="611">
        <f t="array" ref="BU76">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6" s="610"/>
      <c r="BW76" s="608" t="s">
        <v>560</v>
      </c>
      <c r="BX76" s="612" t="s">
        <v>553</v>
      </c>
      <c r="BY76" s="612" t="s">
        <v>671</v>
      </c>
      <c r="BZ76" s="612"/>
      <c r="CA76" s="613" t="s">
        <v>672</v>
      </c>
      <c r="CB76" s="613" t="s">
        <v>568</v>
      </c>
      <c r="CC76" s="614" t="s">
        <v>568</v>
      </c>
      <c r="CD76" s="615" t="s">
        <v>568</v>
      </c>
      <c r="CE76" s="616"/>
      <c r="CF76" s="617"/>
      <c r="CG76" s="617"/>
      <c r="CH76" s="604"/>
      <c r="CI76" s="590"/>
      <c r="CJ76" s="616"/>
      <c r="CK76" s="617"/>
      <c r="CL76" s="617"/>
      <c r="CM76" s="618"/>
      <c r="CN76" s="619">
        <v>279.83999999999997</v>
      </c>
      <c r="CO76" s="620"/>
      <c r="CP76" s="621"/>
      <c r="CQ76" s="622"/>
      <c r="CR76" s="627"/>
      <c r="CS76" s="322">
        <f>IFERROR(VLOOKUP($AW76,Données!$AB$3:$AC$64,2,FALSE),"")</f>
        <v>1</v>
      </c>
    </row>
    <row r="77" spans="1:97" s="181" customFormat="1" ht="24.75" hidden="1" customHeight="1">
      <c r="A77" s="626" t="s">
        <v>303</v>
      </c>
      <c r="B77" s="624" t="s">
        <v>540</v>
      </c>
      <c r="C77" s="322"/>
      <c r="D77" s="650">
        <f>IF('SYNTHESE DU CONTRAT'!$B$47="","",'SYNTHESE DU CONTRAT'!$B$47)</f>
        <v>45566</v>
      </c>
      <c r="E77" s="649" t="str">
        <f t="shared" si="10"/>
        <v>Repliement et clôture du dossier</v>
      </c>
      <c r="F77" s="593"/>
      <c r="G77" s="592"/>
      <c r="H77" s="594"/>
      <c r="I77" s="346" t="s">
        <v>380</v>
      </c>
      <c r="J77" s="693">
        <v>6648000244</v>
      </c>
      <c r="K77" s="651" t="str">
        <f>'PARAMETRAGE FACTURATION'!$B$17</f>
        <v>GCN - PATHE</v>
      </c>
      <c r="L77" s="596" t="s">
        <v>541</v>
      </c>
      <c r="M77" s="347"/>
      <c r="N77" s="347"/>
      <c r="O77" s="347"/>
      <c r="P77" s="347"/>
      <c r="Q77" s="347"/>
      <c r="R77" s="347"/>
      <c r="S77" s="652" t="str">
        <f>Tableau3[[#This Row],[444 567 127 00022]]</f>
        <v>058 803 156 00031</v>
      </c>
      <c r="T77" s="690" t="str">
        <f>Tableau3[[#This Row],[Gaumont Parc Millésime]]</f>
        <v>Pathé Plan de Campagne</v>
      </c>
      <c r="U77" s="690"/>
      <c r="V77" s="690" t="str">
        <f>Tableau3[[#This Row],[Parc Millésime]]</f>
        <v>Chemin des Pennes aux Pins</v>
      </c>
      <c r="W77" s="653"/>
      <c r="X77" s="655">
        <f>Tableau3[[#This Row],[5137018]]</f>
        <v>13170</v>
      </c>
      <c r="Y77" s="655" t="str">
        <f>Tableau3[[#This Row],[THILLOIS]]</f>
        <v>MARSEILLE</v>
      </c>
      <c r="Z77" s="654" t="str">
        <f>'PARAMETRAGE FACTURATION'!$B$13</f>
        <v>facturesfournisseurs@pathe.fr</v>
      </c>
      <c r="AA77" s="654" t="str">
        <f>'PARAMETRAGE FACTURATION'!$B$14</f>
        <v>V1-Virement</v>
      </c>
      <c r="AB77" s="654" t="str">
        <f>'PARAMETRAGE FACTURATION'!$B$15</f>
        <v>4F - 45 Jours date facture</v>
      </c>
      <c r="AC77" s="655" t="str">
        <f>'PARAMETRAGE FACTURATION'!$B$19</f>
        <v>comptabilité.fournisseurs.cinemas@pathe.fr</v>
      </c>
      <c r="AD77" s="654" t="str">
        <f>'PARAMETRAGE FACTURATION'!$B$18</f>
        <v>comptabilité.fournisseurs.cinemas@pathe.fr</v>
      </c>
      <c r="AE77" s="655">
        <f>'PARAMETRAGE FACTURATION'!$B$22</f>
        <v>0</v>
      </c>
      <c r="AF77" s="655">
        <f>'PARAMETRAGE FACTURATION'!$B$23</f>
        <v>0</v>
      </c>
      <c r="AG77" s="656">
        <f>'PARAMETRAGE FACTURATION'!$B$24</f>
        <v>0</v>
      </c>
      <c r="AH77" s="655" t="str">
        <f>'PARAMETRAGE FACTURATION'!$B$25</f>
        <v>Email</v>
      </c>
      <c r="AI77" s="667" t="s">
        <v>673</v>
      </c>
      <c r="AJ77" s="596" t="s">
        <v>674</v>
      </c>
      <c r="AK77" s="596" t="s">
        <v>675</v>
      </c>
      <c r="AL77" s="322">
        <v>13170</v>
      </c>
      <c r="AM77" s="597" t="s">
        <v>676</v>
      </c>
      <c r="AN77" s="625" t="s">
        <v>677</v>
      </c>
      <c r="AO77" s="595" t="s">
        <v>654</v>
      </c>
      <c r="AP77" s="595"/>
      <c r="AQ77" s="599" t="s">
        <v>786</v>
      </c>
      <c r="AR77" s="597" t="s">
        <v>30</v>
      </c>
      <c r="AS77" s="600" t="s">
        <v>787</v>
      </c>
      <c r="AT77" s="669">
        <v>150101</v>
      </c>
      <c r="AU77" s="595"/>
      <c r="AV77" s="595" t="s">
        <v>551</v>
      </c>
      <c r="AW77" s="595" t="s">
        <v>709</v>
      </c>
      <c r="AX77" s="587"/>
      <c r="AY77" s="587"/>
      <c r="AZ77" s="601" t="s">
        <v>553</v>
      </c>
      <c r="BA77" s="602" t="s">
        <v>128</v>
      </c>
      <c r="BB77" s="603" t="s">
        <v>554</v>
      </c>
      <c r="BC77" s="604"/>
      <c r="BD77" s="605">
        <v>1</v>
      </c>
      <c r="BE77" s="657" t="str">
        <f t="shared" si="11"/>
        <v>Unité / Mois</v>
      </c>
      <c r="BF77" s="657">
        <f>IFERROR(VLOOKUP(AV77&amp;" "&amp;AW77,'Tarifs Location &amp; Vente'!$A$3:$C$45,2,0),"à renseigner")</f>
        <v>8</v>
      </c>
      <c r="BG77" s="606" t="s">
        <v>556</v>
      </c>
      <c r="BH77" s="651" t="str">
        <f t="shared" si="12"/>
        <v>TAS</v>
      </c>
      <c r="BI77" s="604" t="s">
        <v>557</v>
      </c>
      <c r="BJ77" s="658" t="str">
        <f t="shared" si="13"/>
        <v/>
      </c>
      <c r="BK77" s="658">
        <v>80</v>
      </c>
      <c r="BL77" s="607"/>
      <c r="BM77" s="588">
        <v>20</v>
      </c>
      <c r="BN77" s="588">
        <v>2.27</v>
      </c>
      <c r="BO77" s="589">
        <v>52</v>
      </c>
      <c r="BP77" s="608" t="s">
        <v>558</v>
      </c>
      <c r="BQ77" s="607">
        <v>0.92</v>
      </c>
      <c r="BR77" s="609">
        <v>0</v>
      </c>
      <c r="BS77" s="609" t="s">
        <v>558</v>
      </c>
      <c r="BT77" s="659" cm="1">
        <f t="array" ref="BT77">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0.92</v>
      </c>
      <c r="BU77" s="611">
        <f t="array" ref="BU77">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7" s="610"/>
      <c r="BW77" s="608" t="s">
        <v>560</v>
      </c>
      <c r="BX77" s="612" t="s">
        <v>553</v>
      </c>
      <c r="BY77" s="612" t="s">
        <v>678</v>
      </c>
      <c r="BZ77" s="612"/>
      <c r="CA77" s="613" t="s">
        <v>679</v>
      </c>
      <c r="CB77" s="613" t="s">
        <v>680</v>
      </c>
      <c r="CC77" s="614">
        <v>13170</v>
      </c>
      <c r="CD77" s="615" t="s">
        <v>681</v>
      </c>
      <c r="CE77" s="616"/>
      <c r="CF77" s="617"/>
      <c r="CG77" s="617"/>
      <c r="CH77" s="604"/>
      <c r="CI77" s="590"/>
      <c r="CJ77" s="616"/>
      <c r="CK77" s="617"/>
      <c r="CL77" s="617"/>
      <c r="CM77" s="618"/>
      <c r="CN77" s="619">
        <v>166.38000000000002</v>
      </c>
      <c r="CO77" s="620"/>
      <c r="CP77" s="621"/>
      <c r="CQ77" s="622"/>
      <c r="CR77" s="627"/>
      <c r="CS77" s="322">
        <f>IFERROR(VLOOKUP($AW77,Données!$AB$3:$AC$64,2,FALSE),"")</f>
        <v>0.66</v>
      </c>
    </row>
    <row r="78" spans="1:97" s="181" customFormat="1" ht="24.75" hidden="1" customHeight="1">
      <c r="A78" s="626" t="s">
        <v>330</v>
      </c>
      <c r="B78" s="624" t="s">
        <v>540</v>
      </c>
      <c r="C78" s="322"/>
      <c r="D78" s="650">
        <f>IF('SYNTHESE DU CONTRAT'!$B$47="","",'SYNTHESE DU CONTRAT'!$B$47)</f>
        <v>45566</v>
      </c>
      <c r="E78" s="649" t="str">
        <f t="shared" si="10"/>
        <v>Déploiement opérationnel et administratif</v>
      </c>
      <c r="F78" s="593"/>
      <c r="G78" s="592"/>
      <c r="H78" s="594"/>
      <c r="I78" s="346" t="s">
        <v>380</v>
      </c>
      <c r="J78" s="693" t="s">
        <v>568</v>
      </c>
      <c r="K78" s="651" t="str">
        <f>'PARAMETRAGE FACTURATION'!$B$17</f>
        <v>GCN - PATHE</v>
      </c>
      <c r="L78" s="596" t="s">
        <v>541</v>
      </c>
      <c r="M78" s="347" t="s">
        <v>682</v>
      </c>
      <c r="N78" s="347"/>
      <c r="O78" s="347" t="s">
        <v>683</v>
      </c>
      <c r="P78" s="347" t="s">
        <v>684</v>
      </c>
      <c r="Q78" s="347"/>
      <c r="R78" s="347"/>
      <c r="S78" s="652" t="str">
        <f>Tableau3[[#This Row],[444 567 127 00022]]</f>
        <v>444 567 127 00345</v>
      </c>
      <c r="T78" s="690" t="str">
        <f>Tableau3[[#This Row],[Gaumont Parc Millésime]]</f>
        <v>Pathé Rennes</v>
      </c>
      <c r="U78" s="690"/>
      <c r="V78" s="690" t="str">
        <f>Tableau3[[#This Row],[Parc Millésime]]</f>
        <v>12, rue Yvonne Jean-Haffen</v>
      </c>
      <c r="W78" s="653"/>
      <c r="X78" s="655">
        <f>Tableau3[[#This Row],[5137018]]</f>
        <v>35000</v>
      </c>
      <c r="Y78" s="655" t="str">
        <f>Tableau3[[#This Row],[THILLOIS]]</f>
        <v>RENNES</v>
      </c>
      <c r="Z78" s="654" t="str">
        <f>'PARAMETRAGE FACTURATION'!$B$13</f>
        <v>facturesfournisseurs@pathe.fr</v>
      </c>
      <c r="AA78" s="654" t="str">
        <f>'PARAMETRAGE FACTURATION'!$B$14</f>
        <v>V1-Virement</v>
      </c>
      <c r="AB78" s="654" t="str">
        <f>'PARAMETRAGE FACTURATION'!$B$15</f>
        <v>4F - 45 Jours date facture</v>
      </c>
      <c r="AC78" s="655" t="str">
        <f>'PARAMETRAGE FACTURATION'!$B$19</f>
        <v>comptabilité.fournisseurs.cinemas@pathe.fr</v>
      </c>
      <c r="AD78" s="654" t="str">
        <f>'PARAMETRAGE FACTURATION'!$B$18</f>
        <v>comptabilité.fournisseurs.cinemas@pathe.fr</v>
      </c>
      <c r="AE78" s="655">
        <f>'PARAMETRAGE FACTURATION'!$B$22</f>
        <v>0</v>
      </c>
      <c r="AF78" s="655">
        <f>'PARAMETRAGE FACTURATION'!$B$23</f>
        <v>0</v>
      </c>
      <c r="AG78" s="656">
        <f>'PARAMETRAGE FACTURATION'!$B$24</f>
        <v>0</v>
      </c>
      <c r="AH78" s="655" t="str">
        <f>'PARAMETRAGE FACTURATION'!$B$25</f>
        <v>Email</v>
      </c>
      <c r="AI78" s="666" t="s">
        <v>685</v>
      </c>
      <c r="AJ78" s="596" t="s">
        <v>341</v>
      </c>
      <c r="AK78" s="596" t="s">
        <v>342</v>
      </c>
      <c r="AL78" s="322">
        <v>35000</v>
      </c>
      <c r="AM78" s="597" t="s">
        <v>343</v>
      </c>
      <c r="AN78" s="625" t="s">
        <v>344</v>
      </c>
      <c r="AO78" s="595" t="s">
        <v>595</v>
      </c>
      <c r="AP78" s="595"/>
      <c r="AQ78" s="599" t="s">
        <v>786</v>
      </c>
      <c r="AR78" s="597" t="s">
        <v>30</v>
      </c>
      <c r="AS78" s="600" t="s">
        <v>787</v>
      </c>
      <c r="AT78" s="669">
        <v>150101</v>
      </c>
      <c r="AU78" s="595"/>
      <c r="AV78" s="595" t="s">
        <v>551</v>
      </c>
      <c r="AW78" s="595" t="s">
        <v>573</v>
      </c>
      <c r="AX78" s="587"/>
      <c r="AY78" s="587"/>
      <c r="AZ78" s="601" t="s">
        <v>541</v>
      </c>
      <c r="BA78" s="602" t="s">
        <v>129</v>
      </c>
      <c r="BB78" s="603" t="s">
        <v>554</v>
      </c>
      <c r="BC78" s="604"/>
      <c r="BD78" s="605">
        <v>1</v>
      </c>
      <c r="BE78" s="657" t="str">
        <f t="shared" si="11"/>
        <v>Unité / Mois</v>
      </c>
      <c r="BF78" s="657">
        <f>IFERROR(VLOOKUP(AV78&amp;" "&amp;AW78,'Tarifs Location &amp; Vente'!$A$3:$C$45,2,0),"à renseigner")</f>
        <v>11.5</v>
      </c>
      <c r="BG78" s="606" t="s">
        <v>556</v>
      </c>
      <c r="BH78" s="651" t="str">
        <f t="shared" si="12"/>
        <v>TAS</v>
      </c>
      <c r="BI78" s="604" t="s">
        <v>557</v>
      </c>
      <c r="BJ78" s="658" t="str">
        <f t="shared" si="13"/>
        <v/>
      </c>
      <c r="BK78" s="658">
        <v>80</v>
      </c>
      <c r="BL78" s="607"/>
      <c r="BM78" s="588">
        <v>18</v>
      </c>
      <c r="BN78" s="588">
        <v>2.5</v>
      </c>
      <c r="BO78" s="589">
        <v>52</v>
      </c>
      <c r="BP78" s="608" t="s">
        <v>558</v>
      </c>
      <c r="BQ78" s="607">
        <v>1.4</v>
      </c>
      <c r="BR78" s="609">
        <v>0</v>
      </c>
      <c r="BS78" s="609" t="s">
        <v>558</v>
      </c>
      <c r="BT78" s="659" cm="1">
        <f t="array" ref="BT78">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78" s="611">
        <f t="array" ref="BU78">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8" s="610"/>
      <c r="BW78" s="608" t="s">
        <v>560</v>
      </c>
      <c r="BX78" s="612" t="s">
        <v>553</v>
      </c>
      <c r="BY78" s="612" t="s">
        <v>686</v>
      </c>
      <c r="BZ78" s="612"/>
      <c r="CA78" s="613" t="s">
        <v>687</v>
      </c>
      <c r="CB78" s="613" t="s">
        <v>688</v>
      </c>
      <c r="CC78" s="614">
        <v>35276</v>
      </c>
      <c r="CD78" s="615" t="s">
        <v>689</v>
      </c>
      <c r="CE78" s="616"/>
      <c r="CF78" s="617"/>
      <c r="CG78" s="617"/>
      <c r="CH78" s="604"/>
      <c r="CI78" s="590"/>
      <c r="CJ78" s="616"/>
      <c r="CK78" s="617"/>
      <c r="CL78" s="617"/>
      <c r="CM78" s="618"/>
      <c r="CN78" s="619">
        <v>279.83999999999997</v>
      </c>
      <c r="CO78" s="620"/>
      <c r="CP78" s="621"/>
      <c r="CQ78" s="622"/>
      <c r="CR78" s="623"/>
      <c r="CS78" s="322">
        <f>IFERROR(VLOOKUP($AW78,Données!$AB$3:$AC$64,2,FALSE),"")</f>
        <v>1</v>
      </c>
    </row>
    <row r="79" spans="1:97" s="181" customFormat="1" ht="24.75" hidden="1" customHeight="1">
      <c r="A79" s="626" t="s">
        <v>330</v>
      </c>
      <c r="B79" s="624" t="s">
        <v>540</v>
      </c>
      <c r="C79" s="322"/>
      <c r="D79" s="650">
        <f>IF('SYNTHESE DU CONTRAT'!$B$47="","",'SYNTHESE DU CONTRAT'!$B$47)</f>
        <v>45566</v>
      </c>
      <c r="E79" s="649" t="str">
        <f t="shared" si="10"/>
        <v>Actualisation administrative</v>
      </c>
      <c r="F79" s="593"/>
      <c r="G79" s="592"/>
      <c r="H79" s="594"/>
      <c r="I79" s="346" t="s">
        <v>380</v>
      </c>
      <c r="J79" s="693">
        <v>7148405410</v>
      </c>
      <c r="K79" s="651" t="str">
        <f>'PARAMETRAGE FACTURATION'!$B$17</f>
        <v>GCN - PATHE</v>
      </c>
      <c r="L79" s="596" t="s">
        <v>541</v>
      </c>
      <c r="M79" s="347" t="s">
        <v>690</v>
      </c>
      <c r="N79" s="347"/>
      <c r="O79" s="347" t="s">
        <v>691</v>
      </c>
      <c r="P79" s="347" t="s">
        <v>692</v>
      </c>
      <c r="Q79" s="347"/>
      <c r="R79" s="347"/>
      <c r="S79" s="652" t="str">
        <f>Tableau3[[#This Row],[444 567 127 00022]]</f>
        <v>444 567 127 00519</v>
      </c>
      <c r="T79" s="690" t="str">
        <f>Tableau3[[#This Row],[Gaumont Parc Millésime]]</f>
        <v>Pathé Saran</v>
      </c>
      <c r="U79" s="690"/>
      <c r="V79" s="690" t="str">
        <f>Tableau3[[#This Row],[Parc Millésime]]</f>
        <v>1010, rue Nationale</v>
      </c>
      <c r="W79" s="653"/>
      <c r="X79" s="655">
        <f>Tableau3[[#This Row],[5137018]]</f>
        <v>45770</v>
      </c>
      <c r="Y79" s="655" t="str">
        <f>Tableau3[[#This Row],[THILLOIS]]</f>
        <v>SARAN</v>
      </c>
      <c r="Z79" s="654" t="str">
        <f>'PARAMETRAGE FACTURATION'!$B$13</f>
        <v>facturesfournisseurs@pathe.fr</v>
      </c>
      <c r="AA79" s="654" t="str">
        <f>'PARAMETRAGE FACTURATION'!$B$14</f>
        <v>V1-Virement</v>
      </c>
      <c r="AB79" s="654" t="str">
        <f>'PARAMETRAGE FACTURATION'!$B$15</f>
        <v>4F - 45 Jours date facture</v>
      </c>
      <c r="AC79" s="655" t="str">
        <f>'PARAMETRAGE FACTURATION'!$B$19</f>
        <v>comptabilité.fournisseurs.cinemas@pathe.fr</v>
      </c>
      <c r="AD79" s="654" t="str">
        <f>'PARAMETRAGE FACTURATION'!$B$18</f>
        <v>comptabilité.fournisseurs.cinemas@pathe.fr</v>
      </c>
      <c r="AE79" s="655">
        <f>'PARAMETRAGE FACTURATION'!$B$22</f>
        <v>0</v>
      </c>
      <c r="AF79" s="655">
        <f>'PARAMETRAGE FACTURATION'!$B$23</f>
        <v>0</v>
      </c>
      <c r="AG79" s="656">
        <f>'PARAMETRAGE FACTURATION'!$B$24</f>
        <v>0</v>
      </c>
      <c r="AH79" s="655" t="str">
        <f>'PARAMETRAGE FACTURATION'!$B$25</f>
        <v>Email</v>
      </c>
      <c r="AI79" s="666" t="s">
        <v>693</v>
      </c>
      <c r="AJ79" s="596" t="s">
        <v>346</v>
      </c>
      <c r="AK79" s="596" t="s">
        <v>347</v>
      </c>
      <c r="AL79" s="322">
        <v>45770</v>
      </c>
      <c r="AM79" s="597" t="s">
        <v>348</v>
      </c>
      <c r="AN79" s="625" t="s">
        <v>349</v>
      </c>
      <c r="AO79" s="595" t="s">
        <v>694</v>
      </c>
      <c r="AP79" s="595"/>
      <c r="AQ79" s="599" t="s">
        <v>786</v>
      </c>
      <c r="AR79" s="597" t="s">
        <v>30</v>
      </c>
      <c r="AS79" s="600" t="s">
        <v>787</v>
      </c>
      <c r="AT79" s="669">
        <v>150101</v>
      </c>
      <c r="AU79" s="595"/>
      <c r="AV79" s="595" t="s">
        <v>729</v>
      </c>
      <c r="AW79" s="595" t="s">
        <v>730</v>
      </c>
      <c r="AX79" s="587"/>
      <c r="AY79" s="587"/>
      <c r="AZ79" s="601" t="s">
        <v>553</v>
      </c>
      <c r="BA79" s="602" t="s">
        <v>127</v>
      </c>
      <c r="BB79" s="603" t="s">
        <v>554</v>
      </c>
      <c r="BC79" s="604"/>
      <c r="BD79" s="605">
        <v>1</v>
      </c>
      <c r="BE79" s="657" t="str">
        <f t="shared" si="11"/>
        <v>Unité / Mois</v>
      </c>
      <c r="BF79" s="657">
        <f>IFERROR(VLOOKUP(AV79&amp;" "&amp;AW79,'Tarifs Location &amp; Vente'!$A$3:$C$45,2,0),"à renseigner")</f>
        <v>35</v>
      </c>
      <c r="BG79" s="606" t="s">
        <v>556</v>
      </c>
      <c r="BH79" s="651" t="str">
        <f t="shared" si="12"/>
        <v>TAS</v>
      </c>
      <c r="BI79" s="604" t="s">
        <v>557</v>
      </c>
      <c r="BJ79" s="658" t="str">
        <f t="shared" si="13"/>
        <v/>
      </c>
      <c r="BK79" s="658">
        <v>80</v>
      </c>
      <c r="BL79" s="607"/>
      <c r="BM79" s="588">
        <v>18</v>
      </c>
      <c r="BN79" s="588">
        <v>12</v>
      </c>
      <c r="BO79" s="589">
        <v>12</v>
      </c>
      <c r="BP79" s="608" t="s">
        <v>558</v>
      </c>
      <c r="BQ79" s="607">
        <v>5.25</v>
      </c>
      <c r="BR79" s="609">
        <v>0</v>
      </c>
      <c r="BS79" s="609" t="s">
        <v>558</v>
      </c>
      <c r="BT79" s="659" cm="1">
        <f t="array" ref="BT79">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5.25</v>
      </c>
      <c r="BU79" s="611">
        <f t="array" ref="BU79">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79" s="610"/>
      <c r="BW79" s="608" t="s">
        <v>560</v>
      </c>
      <c r="BX79" s="612" t="s">
        <v>553</v>
      </c>
      <c r="BY79" s="612" t="s">
        <v>695</v>
      </c>
      <c r="BZ79" s="612"/>
      <c r="CA79" s="613" t="s">
        <v>696</v>
      </c>
      <c r="CB79" s="613" t="s">
        <v>697</v>
      </c>
      <c r="CC79" s="614">
        <v>45400</v>
      </c>
      <c r="CD79" s="615" t="s">
        <v>698</v>
      </c>
      <c r="CE79" s="616"/>
      <c r="CF79" s="617"/>
      <c r="CG79" s="617"/>
      <c r="CH79" s="604"/>
      <c r="CI79" s="590"/>
      <c r="CJ79" s="616"/>
      <c r="CK79" s="617"/>
      <c r="CL79" s="617"/>
      <c r="CM79" s="618"/>
      <c r="CN79" s="619">
        <v>2080.8000000000002</v>
      </c>
      <c r="CO79" s="620"/>
      <c r="CP79" s="621"/>
      <c r="CQ79" s="622"/>
      <c r="CR79" s="627"/>
      <c r="CS79" s="322">
        <f>IFERROR(VLOOKUP($AW79,Données!$AB$3:$AC$64,2,FALSE),"")</f>
        <v>3</v>
      </c>
    </row>
    <row r="80" spans="1:97" s="181" customFormat="1" ht="24.75" hidden="1" customHeight="1">
      <c r="A80" s="591" t="s">
        <v>303</v>
      </c>
      <c r="B80" s="624" t="s">
        <v>540</v>
      </c>
      <c r="C80" s="322"/>
      <c r="D80" s="650">
        <f>IF('SYNTHESE DU CONTRAT'!$B$47="","",'SYNTHESE DU CONTRAT'!$B$47)</f>
        <v>45566</v>
      </c>
      <c r="E80" s="649" t="str">
        <f t="shared" si="10"/>
        <v>Déploiement opérationnel et administratif</v>
      </c>
      <c r="F80" s="593"/>
      <c r="G80" s="592"/>
      <c r="H80" s="594"/>
      <c r="I80" s="346" t="s">
        <v>380</v>
      </c>
      <c r="J80" s="693" t="s">
        <v>568</v>
      </c>
      <c r="K80" s="651" t="str">
        <f>'PARAMETRAGE FACTURATION'!$B$17</f>
        <v>GCN - PATHE</v>
      </c>
      <c r="L80" s="596" t="s">
        <v>541</v>
      </c>
      <c r="M80" s="347" t="s">
        <v>699</v>
      </c>
      <c r="N80" s="347"/>
      <c r="O80" s="347" t="s">
        <v>700</v>
      </c>
      <c r="P80" s="347" t="s">
        <v>701</v>
      </c>
      <c r="Q80" s="347"/>
      <c r="R80" s="347"/>
      <c r="S80" s="652" t="str">
        <f>Tableau3[[#This Row],[444 567 127 00022]]</f>
        <v>444 567 127 00360</v>
      </c>
      <c r="T80" s="690" t="str">
        <f>Tableau3[[#This Row],[Gaumont Parc Millésime]]</f>
        <v>Pathé Vaise</v>
      </c>
      <c r="U80" s="690"/>
      <c r="V80" s="690" t="str">
        <f>Tableau3[[#This Row],[Parc Millésime]]</f>
        <v>rue des Docks</v>
      </c>
      <c r="W80" s="653"/>
      <c r="X80" s="655">
        <f>Tableau3[[#This Row],[5137018]]</f>
        <v>69009</v>
      </c>
      <c r="Y80" s="655" t="str">
        <f>Tableau3[[#This Row],[THILLOIS]]</f>
        <v>LYON</v>
      </c>
      <c r="Z80" s="654" t="str">
        <f>'PARAMETRAGE FACTURATION'!$B$13</f>
        <v>facturesfournisseurs@pathe.fr</v>
      </c>
      <c r="AA80" s="654" t="str">
        <f>'PARAMETRAGE FACTURATION'!$B$14</f>
        <v>V1-Virement</v>
      </c>
      <c r="AB80" s="654" t="str">
        <f>'PARAMETRAGE FACTURATION'!$B$15</f>
        <v>4F - 45 Jours date facture</v>
      </c>
      <c r="AC80" s="655" t="str">
        <f>'PARAMETRAGE FACTURATION'!$B$19</f>
        <v>comptabilité.fournisseurs.cinemas@pathe.fr</v>
      </c>
      <c r="AD80" s="654" t="str">
        <f>'PARAMETRAGE FACTURATION'!$B$18</f>
        <v>comptabilité.fournisseurs.cinemas@pathe.fr</v>
      </c>
      <c r="AE80" s="655">
        <f>'PARAMETRAGE FACTURATION'!$B$22</f>
        <v>0</v>
      </c>
      <c r="AF80" s="655">
        <f>'PARAMETRAGE FACTURATION'!$B$23</f>
        <v>0</v>
      </c>
      <c r="AG80" s="656">
        <f>'PARAMETRAGE FACTURATION'!$B$24</f>
        <v>0</v>
      </c>
      <c r="AH80" s="655" t="str">
        <f>'PARAMETRAGE FACTURATION'!$B$25</f>
        <v>Email</v>
      </c>
      <c r="AI80" s="666" t="s">
        <v>702</v>
      </c>
      <c r="AJ80" s="596" t="s">
        <v>320</v>
      </c>
      <c r="AK80" s="596" t="s">
        <v>321</v>
      </c>
      <c r="AL80" s="322">
        <v>69009</v>
      </c>
      <c r="AM80" s="597" t="s">
        <v>322</v>
      </c>
      <c r="AN80" s="625" t="s">
        <v>313</v>
      </c>
      <c r="AO80" s="595" t="s">
        <v>614</v>
      </c>
      <c r="AP80" s="595"/>
      <c r="AQ80" s="599" t="s">
        <v>786</v>
      </c>
      <c r="AR80" s="597" t="s">
        <v>30</v>
      </c>
      <c r="AS80" s="600" t="s">
        <v>787</v>
      </c>
      <c r="AT80" s="669">
        <v>150101</v>
      </c>
      <c r="AU80" s="595"/>
      <c r="AV80" s="595" t="s">
        <v>551</v>
      </c>
      <c r="AW80" s="595" t="s">
        <v>573</v>
      </c>
      <c r="AX80" s="587"/>
      <c r="AY80" s="587"/>
      <c r="AZ80" s="601" t="s">
        <v>541</v>
      </c>
      <c r="BA80" s="602" t="s">
        <v>129</v>
      </c>
      <c r="BB80" s="603" t="s">
        <v>554</v>
      </c>
      <c r="BC80" s="604"/>
      <c r="BD80" s="605">
        <v>1</v>
      </c>
      <c r="BE80" s="657" t="str">
        <f t="shared" si="11"/>
        <v>Unité / Mois</v>
      </c>
      <c r="BF80" s="657">
        <f>IFERROR(VLOOKUP(AV80&amp;" "&amp;AW80,'Tarifs Location &amp; Vente'!$A$3:$C$45,2,0),"à renseigner")</f>
        <v>11.5</v>
      </c>
      <c r="BG80" s="606" t="s">
        <v>556</v>
      </c>
      <c r="BH80" s="651" t="str">
        <f t="shared" si="12"/>
        <v>TAS</v>
      </c>
      <c r="BI80" s="604" t="s">
        <v>557</v>
      </c>
      <c r="BJ80" s="658" t="str">
        <f t="shared" si="13"/>
        <v/>
      </c>
      <c r="BK80" s="658">
        <v>80</v>
      </c>
      <c r="BL80" s="607"/>
      <c r="BM80" s="588">
        <v>20</v>
      </c>
      <c r="BN80" s="588">
        <v>2.27</v>
      </c>
      <c r="BO80" s="589">
        <v>52</v>
      </c>
      <c r="BP80" s="608" t="s">
        <v>558</v>
      </c>
      <c r="BQ80" s="607">
        <v>1.4</v>
      </c>
      <c r="BR80" s="609">
        <v>0</v>
      </c>
      <c r="BS80" s="609" t="s">
        <v>558</v>
      </c>
      <c r="BT80" s="659" cm="1">
        <f t="array" ref="BT80">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80" s="611">
        <f t="array" ref="BU80">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80" s="610"/>
      <c r="BW80" s="608" t="s">
        <v>560</v>
      </c>
      <c r="BX80" s="612" t="s">
        <v>553</v>
      </c>
      <c r="BY80" s="612" t="s">
        <v>568</v>
      </c>
      <c r="BZ80" s="612"/>
      <c r="CA80" s="613" t="s">
        <v>789</v>
      </c>
      <c r="CB80" s="613" t="s">
        <v>790</v>
      </c>
      <c r="CC80" s="614">
        <v>69200</v>
      </c>
      <c r="CD80" s="615" t="s">
        <v>791</v>
      </c>
      <c r="CE80" s="616"/>
      <c r="CF80" s="617"/>
      <c r="CG80" s="617"/>
      <c r="CH80" s="604"/>
      <c r="CI80" s="590"/>
      <c r="CJ80" s="616"/>
      <c r="CK80" s="617"/>
      <c r="CL80" s="617"/>
      <c r="CM80" s="618"/>
      <c r="CN80" s="619">
        <v>279.83999999999997</v>
      </c>
      <c r="CO80" s="620"/>
      <c r="CP80" s="621"/>
      <c r="CQ80" s="622"/>
      <c r="CR80" s="629"/>
      <c r="CS80" s="322">
        <f>IFERROR(VLOOKUP($AW80,Données!$AB$3:$AC$64,2,FALSE),"")</f>
        <v>1</v>
      </c>
    </row>
    <row r="81" spans="1:97" s="181" customFormat="1" ht="24.75" hidden="1" customHeight="1">
      <c r="A81" s="591" t="s">
        <v>303</v>
      </c>
      <c r="B81" s="624" t="s">
        <v>540</v>
      </c>
      <c r="C81" s="322"/>
      <c r="D81" s="650">
        <f>IF('SYNTHESE DU CONTRAT'!$B$47="","",'SYNTHESE DU CONTRAT'!$B$47)</f>
        <v>45566</v>
      </c>
      <c r="E81" s="649" t="str">
        <f t="shared" si="10"/>
        <v>Actualisation administrative</v>
      </c>
      <c r="F81" s="593"/>
      <c r="G81" s="592"/>
      <c r="H81" s="628"/>
      <c r="I81" s="346" t="s">
        <v>380</v>
      </c>
      <c r="J81" s="693">
        <v>7248231580</v>
      </c>
      <c r="K81" s="651" t="str">
        <f>'PARAMETRAGE FACTURATION'!$B$17</f>
        <v>GCN - PATHE</v>
      </c>
      <c r="L81" s="596" t="s">
        <v>541</v>
      </c>
      <c r="M81" s="347" t="s">
        <v>703</v>
      </c>
      <c r="N81" s="347"/>
      <c r="O81" s="347" t="s">
        <v>704</v>
      </c>
      <c r="P81" s="347" t="s">
        <v>705</v>
      </c>
      <c r="Q81" s="347"/>
      <c r="R81" s="347"/>
      <c r="S81" s="652" t="str">
        <f>Tableau3[[#This Row],[444 567 127 00022]]</f>
        <v>444 567 127 00543</v>
      </c>
      <c r="T81" s="690" t="str">
        <f>Tableau3[[#This Row],[Gaumont Parc Millésime]]</f>
        <v>Pathé Valence</v>
      </c>
      <c r="U81" s="690"/>
      <c r="V81" s="690" t="str">
        <f>Tableau3[[#This Row],[Parc Millésime]]</f>
        <v>53, avenue de Romans</v>
      </c>
      <c r="W81" s="653"/>
      <c r="X81" s="655">
        <f>Tableau3[[#This Row],[5137018]]</f>
        <v>26000</v>
      </c>
      <c r="Y81" s="655" t="str">
        <f>Tableau3[[#This Row],[THILLOIS]]</f>
        <v>VALENCE</v>
      </c>
      <c r="Z81" s="654" t="str">
        <f>'PARAMETRAGE FACTURATION'!$B$13</f>
        <v>facturesfournisseurs@pathe.fr</v>
      </c>
      <c r="AA81" s="654" t="str">
        <f>'PARAMETRAGE FACTURATION'!$B$14</f>
        <v>V1-Virement</v>
      </c>
      <c r="AB81" s="654" t="str">
        <f>'PARAMETRAGE FACTURATION'!$B$15</f>
        <v>4F - 45 Jours date facture</v>
      </c>
      <c r="AC81" s="655" t="str">
        <f>'PARAMETRAGE FACTURATION'!$B$19</f>
        <v>comptabilité.fournisseurs.cinemas@pathe.fr</v>
      </c>
      <c r="AD81" s="654" t="str">
        <f>'PARAMETRAGE FACTURATION'!$B$18</f>
        <v>comptabilité.fournisseurs.cinemas@pathe.fr</v>
      </c>
      <c r="AE81" s="655">
        <f>'PARAMETRAGE FACTURATION'!$B$22</f>
        <v>0</v>
      </c>
      <c r="AF81" s="655">
        <f>'PARAMETRAGE FACTURATION'!$B$23</f>
        <v>0</v>
      </c>
      <c r="AG81" s="656">
        <f>'PARAMETRAGE FACTURATION'!$B$24</f>
        <v>0</v>
      </c>
      <c r="AH81" s="655" t="str">
        <f>'PARAMETRAGE FACTURATION'!$B$25</f>
        <v>Email</v>
      </c>
      <c r="AI81" s="666" t="s">
        <v>706</v>
      </c>
      <c r="AJ81" s="596" t="s">
        <v>325</v>
      </c>
      <c r="AK81" s="596" t="s">
        <v>326</v>
      </c>
      <c r="AL81" s="322">
        <v>26000</v>
      </c>
      <c r="AM81" s="597" t="s">
        <v>327</v>
      </c>
      <c r="AN81" s="625" t="s">
        <v>328</v>
      </c>
      <c r="AO81" s="595" t="s">
        <v>707</v>
      </c>
      <c r="AP81" s="595"/>
      <c r="AQ81" s="599" t="s">
        <v>786</v>
      </c>
      <c r="AR81" s="597" t="s">
        <v>30</v>
      </c>
      <c r="AS81" s="600" t="s">
        <v>787</v>
      </c>
      <c r="AT81" s="669">
        <v>150101</v>
      </c>
      <c r="AU81" s="595"/>
      <c r="AV81" s="595" t="s">
        <v>551</v>
      </c>
      <c r="AW81" s="595" t="s">
        <v>573</v>
      </c>
      <c r="AX81" s="587"/>
      <c r="AY81" s="587"/>
      <c r="AZ81" s="601" t="s">
        <v>553</v>
      </c>
      <c r="BA81" s="602" t="s">
        <v>127</v>
      </c>
      <c r="BB81" s="603" t="s">
        <v>554</v>
      </c>
      <c r="BC81" s="604"/>
      <c r="BD81" s="605">
        <v>1</v>
      </c>
      <c r="BE81" s="657" t="str">
        <f t="shared" si="11"/>
        <v>Unité / Mois</v>
      </c>
      <c r="BF81" s="657">
        <f>IFERROR(VLOOKUP(AV81&amp;" "&amp;AW81,'Tarifs Location &amp; Vente'!$A$3:$C$45,2,0),"à renseigner")</f>
        <v>11.5</v>
      </c>
      <c r="BG81" s="606" t="s">
        <v>556</v>
      </c>
      <c r="BH81" s="651" t="str">
        <f t="shared" si="12"/>
        <v>TAS</v>
      </c>
      <c r="BI81" s="604" t="s">
        <v>557</v>
      </c>
      <c r="BJ81" s="658" t="str">
        <f t="shared" si="13"/>
        <v/>
      </c>
      <c r="BK81" s="658">
        <v>80</v>
      </c>
      <c r="BL81" s="607"/>
      <c r="BM81" s="588">
        <v>20</v>
      </c>
      <c r="BN81" s="588">
        <v>2.27</v>
      </c>
      <c r="BO81" s="589">
        <v>52</v>
      </c>
      <c r="BP81" s="608" t="s">
        <v>558</v>
      </c>
      <c r="BQ81" s="607">
        <v>1.4</v>
      </c>
      <c r="BR81" s="609">
        <v>0</v>
      </c>
      <c r="BS81" s="609" t="s">
        <v>558</v>
      </c>
      <c r="BT81" s="659" cm="1">
        <f t="array" ref="BT81">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81" s="611">
        <f t="array" ref="BU81">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81" s="610"/>
      <c r="BW81" s="608" t="s">
        <v>560</v>
      </c>
      <c r="BX81" s="612" t="s">
        <v>553</v>
      </c>
      <c r="BY81" s="612" t="s">
        <v>711</v>
      </c>
      <c r="BZ81" s="612"/>
      <c r="CA81" s="613" t="s">
        <v>712</v>
      </c>
      <c r="CB81" s="613" t="s">
        <v>713</v>
      </c>
      <c r="CC81" s="614">
        <v>26120</v>
      </c>
      <c r="CD81" s="615" t="s">
        <v>714</v>
      </c>
      <c r="CE81" s="616"/>
      <c r="CF81" s="617"/>
      <c r="CG81" s="617"/>
      <c r="CH81" s="604"/>
      <c r="CI81" s="590"/>
      <c r="CJ81" s="616"/>
      <c r="CK81" s="617"/>
      <c r="CL81" s="617"/>
      <c r="CM81" s="618"/>
      <c r="CN81" s="619">
        <v>279.83999999999997</v>
      </c>
      <c r="CO81" s="620"/>
      <c r="CP81" s="621"/>
      <c r="CQ81" s="622"/>
      <c r="CR81" s="623"/>
      <c r="CS81" s="322">
        <f>IFERROR(VLOOKUP($AW81,Données!$AB$3:$AC$64,2,FALSE),"")</f>
        <v>1</v>
      </c>
    </row>
    <row r="82" spans="1:97" s="181" customFormat="1" ht="24.75" hidden="1" customHeight="1">
      <c r="A82" s="591" t="s">
        <v>387</v>
      </c>
      <c r="B82" s="624" t="s">
        <v>540</v>
      </c>
      <c r="C82" s="322"/>
      <c r="D82" s="650">
        <f>IF('SYNTHESE DU CONTRAT'!$B$47="","",'SYNTHESE DU CONTRAT'!$B$47)</f>
        <v>45566</v>
      </c>
      <c r="E82" s="649" t="str">
        <f t="shared" si="10"/>
        <v>Déploiement opérationnel et administratif</v>
      </c>
      <c r="F82" s="593"/>
      <c r="G82" s="592"/>
      <c r="H82" s="594"/>
      <c r="I82" s="346" t="s">
        <v>380</v>
      </c>
      <c r="J82" s="693" t="s">
        <v>568</v>
      </c>
      <c r="K82" s="651" t="str">
        <f>'PARAMETRAGE FACTURATION'!$B$17</f>
        <v>GCN - PATHE</v>
      </c>
      <c r="L82" s="596" t="s">
        <v>541</v>
      </c>
      <c r="M82" s="347" t="s">
        <v>715</v>
      </c>
      <c r="N82" s="347"/>
      <c r="O82" s="347" t="s">
        <v>716</v>
      </c>
      <c r="P82" s="347" t="s">
        <v>717</v>
      </c>
      <c r="Q82" s="347"/>
      <c r="R82" s="347"/>
      <c r="S82" s="652" t="str">
        <f>Tableau3[[#This Row],[444 567 127 00022]]</f>
        <v>444 567 127 00204</v>
      </c>
      <c r="T82" s="690" t="str">
        <f>Tableau3[[#This Row],[Gaumont Parc Millésime]]</f>
        <v>Pathé Wilson</v>
      </c>
      <c r="U82" s="690"/>
      <c r="V82" s="690" t="str">
        <f>Tableau3[[#This Row],[Parc Millésime]]</f>
        <v xml:space="preserve">3, place du Président Thomas Wilson </v>
      </c>
      <c r="W82" s="653"/>
      <c r="X82" s="655">
        <f>Tableau3[[#This Row],[5137018]]</f>
        <v>31000</v>
      </c>
      <c r="Y82" s="655" t="str">
        <f>Tableau3[[#This Row],[THILLOIS]]</f>
        <v>TOULOUSE</v>
      </c>
      <c r="Z82" s="654" t="str">
        <f>'PARAMETRAGE FACTURATION'!$B$13</f>
        <v>facturesfournisseurs@pathe.fr</v>
      </c>
      <c r="AA82" s="654" t="str">
        <f>'PARAMETRAGE FACTURATION'!$B$14</f>
        <v>V1-Virement</v>
      </c>
      <c r="AB82" s="654" t="str">
        <f>'PARAMETRAGE FACTURATION'!$B$15</f>
        <v>4F - 45 Jours date facture</v>
      </c>
      <c r="AC82" s="655" t="str">
        <f>'PARAMETRAGE FACTURATION'!$B$19</f>
        <v>comptabilité.fournisseurs.cinemas@pathe.fr</v>
      </c>
      <c r="AD82" s="654" t="str">
        <f>'PARAMETRAGE FACTURATION'!$B$18</f>
        <v>comptabilité.fournisseurs.cinemas@pathe.fr</v>
      </c>
      <c r="AE82" s="655">
        <f>'PARAMETRAGE FACTURATION'!$B$22</f>
        <v>0</v>
      </c>
      <c r="AF82" s="655">
        <f>'PARAMETRAGE FACTURATION'!$B$23</f>
        <v>0</v>
      </c>
      <c r="AG82" s="656">
        <f>'PARAMETRAGE FACTURATION'!$B$24</f>
        <v>0</v>
      </c>
      <c r="AH82" s="655" t="str">
        <f>'PARAMETRAGE FACTURATION'!$B$25</f>
        <v>Email</v>
      </c>
      <c r="AI82" s="666" t="s">
        <v>718</v>
      </c>
      <c r="AJ82" s="596" t="s">
        <v>398</v>
      </c>
      <c r="AK82" s="596" t="s">
        <v>399</v>
      </c>
      <c r="AL82" s="322">
        <v>31000</v>
      </c>
      <c r="AM82" s="597" t="s">
        <v>400</v>
      </c>
      <c r="AN82" s="625" t="s">
        <v>391</v>
      </c>
      <c r="AO82" s="595" t="s">
        <v>546</v>
      </c>
      <c r="AP82" s="595"/>
      <c r="AQ82" s="599" t="s">
        <v>786</v>
      </c>
      <c r="AR82" s="597" t="s">
        <v>30</v>
      </c>
      <c r="AS82" s="600" t="s">
        <v>787</v>
      </c>
      <c r="AT82" s="669">
        <v>150101</v>
      </c>
      <c r="AU82" s="595"/>
      <c r="AV82" s="595" t="s">
        <v>551</v>
      </c>
      <c r="AW82" s="595" t="s">
        <v>573</v>
      </c>
      <c r="AX82" s="587"/>
      <c r="AY82" s="587"/>
      <c r="AZ82" s="601" t="s">
        <v>541</v>
      </c>
      <c r="BA82" s="602" t="s">
        <v>129</v>
      </c>
      <c r="BB82" s="603" t="s">
        <v>554</v>
      </c>
      <c r="BC82" s="604"/>
      <c r="BD82" s="605">
        <v>2</v>
      </c>
      <c r="BE82" s="657" t="str">
        <f t="shared" si="11"/>
        <v>Unité / Mois</v>
      </c>
      <c r="BF82" s="657">
        <f>IFERROR(VLOOKUP(AV82&amp;" "&amp;AW82,'Tarifs Location &amp; Vente'!$A$3:$C$45,2,0),"à renseigner")</f>
        <v>11.5</v>
      </c>
      <c r="BG82" s="606" t="s">
        <v>556</v>
      </c>
      <c r="BH82" s="651" t="str">
        <f t="shared" si="12"/>
        <v>TAS</v>
      </c>
      <c r="BI82" s="604" t="s">
        <v>557</v>
      </c>
      <c r="BJ82" s="658" t="str">
        <f t="shared" si="13"/>
        <v/>
      </c>
      <c r="BK82" s="658">
        <v>80</v>
      </c>
      <c r="BL82" s="607"/>
      <c r="BM82" s="588">
        <v>18</v>
      </c>
      <c r="BN82" s="588">
        <v>3.9</v>
      </c>
      <c r="BO82" s="589">
        <v>52</v>
      </c>
      <c r="BP82" s="608" t="s">
        <v>558</v>
      </c>
      <c r="BQ82" s="607">
        <v>1.4</v>
      </c>
      <c r="BR82" s="609">
        <v>0</v>
      </c>
      <c r="BS82" s="609" t="s">
        <v>558</v>
      </c>
      <c r="BT82" s="659" cm="1">
        <f t="array" ref="BT82">IFERROR(_xlfn.IFS(AND(Tableau3[[#This Row],[Unité]]="Tonne",Tableau3[[#This Row],[Unité27]]="Tonne"),Tableau3[[#This Row],[5,18 €]],AND(Tableau3[[#This Row],[Unité]]="Unité",Tableau3[[#This Row],[Unité27]]="Unité"),Tableau3[[#This Row],[5,18 €]],AND(Tableau3[[#This Row],[Unité]]="Tonne",Tableau3[[#This Row],[Unité27]]="Unité"),ROUND(Tableau3[[#This Row],[5,18 €]]*(HLOOKUP(Tableau3[[#This Row],[TRI SELECTIF]],'Densité Matière'!$D$2:$W$14,13,FALSE)*Tableau3[[#This Row],[1]]),2)),"")</f>
        <v>1.4</v>
      </c>
      <c r="BU82" s="611">
        <f t="array" ref="BU82">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0</v>
      </c>
      <c r="BV82" s="610"/>
      <c r="BW82" s="608" t="s">
        <v>560</v>
      </c>
      <c r="BX82" s="612" t="s">
        <v>553</v>
      </c>
      <c r="BY82" s="612" t="s">
        <v>561</v>
      </c>
      <c r="BZ82" s="612"/>
      <c r="CA82" s="613" t="s">
        <v>562</v>
      </c>
      <c r="CB82" s="613" t="s">
        <v>563</v>
      </c>
      <c r="CC82" s="614">
        <v>31830</v>
      </c>
      <c r="CD82" s="615" t="s">
        <v>564</v>
      </c>
      <c r="CE82" s="616"/>
      <c r="CF82" s="617"/>
      <c r="CG82" s="617"/>
      <c r="CH82" s="604"/>
      <c r="CI82" s="590"/>
      <c r="CJ82" s="616"/>
      <c r="CK82" s="617"/>
      <c r="CL82" s="617"/>
      <c r="CM82" s="618"/>
      <c r="CN82" s="619">
        <v>279.83999999999997</v>
      </c>
      <c r="CO82" s="620"/>
      <c r="CP82" s="621"/>
      <c r="CQ82" s="622"/>
      <c r="CR82" s="629"/>
      <c r="CS82" s="322">
        <f>IFERROR(VLOOKUP($AW82,Données!$AB$3:$AC$64,2,FALSE),"")</f>
        <v>1</v>
      </c>
    </row>
    <row r="83" spans="1:97" s="181" customFormat="1" ht="24.75" hidden="1" customHeight="1">
      <c r="D83" s="870">
        <f>IF('SYNTHESE DU CONTRAT'!$B$47="","",'SYNTHESE DU CONTRAT'!$B$47)</f>
        <v>45566</v>
      </c>
      <c r="E83" s="181" t="str">
        <f t="shared" si="10"/>
        <v/>
      </c>
      <c r="K83" s="181" t="str">
        <f>'PARAMETRAGE FACTURATION'!$B$17</f>
        <v>GCN - PATHE</v>
      </c>
      <c r="S83" s="871">
        <f>Tableau3[[#This Row],[444 567 127 00022]]</f>
        <v>0</v>
      </c>
      <c r="T83" s="181">
        <f>Tableau3[[#This Row],[Gaumont Parc Millésime]]</f>
        <v>0</v>
      </c>
      <c r="V83" s="181">
        <f>Tableau3[[#This Row],[Parc Millésime]]</f>
        <v>0</v>
      </c>
      <c r="X83" s="181">
        <f>Tableau3[[#This Row],[5137018]]</f>
        <v>0</v>
      </c>
      <c r="Y83" s="181">
        <f>Tableau3[[#This Row],[THILLOIS]]</f>
        <v>0</v>
      </c>
      <c r="Z83" s="872" t="str">
        <f>'PARAMETRAGE FACTURATION'!$B$13</f>
        <v>facturesfournisseurs@pathe.fr</v>
      </c>
      <c r="AA83" s="872" t="str">
        <f>'PARAMETRAGE FACTURATION'!$B$14</f>
        <v>V1-Virement</v>
      </c>
      <c r="AB83" s="872" t="str">
        <f>'PARAMETRAGE FACTURATION'!$B$15</f>
        <v>4F - 45 Jours date facture</v>
      </c>
      <c r="AC83" s="181" t="str">
        <f>'PARAMETRAGE FACTURATION'!$B$19</f>
        <v>comptabilité.fournisseurs.cinemas@pathe.fr</v>
      </c>
      <c r="AD83" s="872" t="str">
        <f>'PARAMETRAGE FACTURATION'!$B$18</f>
        <v>comptabilité.fournisseurs.cinemas@pathe.fr</v>
      </c>
      <c r="AE83" s="181">
        <f>'PARAMETRAGE FACTURATION'!$B$22</f>
        <v>0</v>
      </c>
      <c r="AF83" s="181">
        <f>'PARAMETRAGE FACTURATION'!$B$23</f>
        <v>0</v>
      </c>
      <c r="AG83" s="181">
        <f>'PARAMETRAGE FACTURATION'!$B$24</f>
        <v>0</v>
      </c>
      <c r="AH83" s="181" t="str">
        <f>'PARAMETRAGE FACTURATION'!$B$25</f>
        <v>Email</v>
      </c>
      <c r="BE83" s="873" t="str">
        <f t="shared" si="11"/>
        <v/>
      </c>
      <c r="BH83" s="181" t="str">
        <f t="shared" si="12"/>
        <v/>
      </c>
      <c r="BJ83" s="874" t="str">
        <f t="shared" si="13"/>
        <v/>
      </c>
      <c r="BU83" s="874" t="str">
        <f t="array" ref="BU83">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
      </c>
      <c r="CS83" s="181" t="str">
        <f>IFERROR(VLOOKUP($AW83,Données!$AB$3:$AC$64,2,FALSE),"")</f>
        <v/>
      </c>
    </row>
    <row r="84" spans="1:97" s="181" customFormat="1" ht="24.75" hidden="1" customHeight="1">
      <c r="D84" s="870">
        <f>IF('SYNTHESE DU CONTRAT'!$B$47="","",'SYNTHESE DU CONTRAT'!$B$47)</f>
        <v>45566</v>
      </c>
      <c r="E84" s="181" t="str">
        <f t="shared" si="10"/>
        <v/>
      </c>
      <c r="K84" s="181" t="str">
        <f>'PARAMETRAGE FACTURATION'!$B$17</f>
        <v>GCN - PATHE</v>
      </c>
      <c r="S84" s="871">
        <f>Tableau3[[#This Row],[444 567 127 00022]]</f>
        <v>0</v>
      </c>
      <c r="T84" s="181">
        <f>Tableau3[[#This Row],[Gaumont Parc Millésime]]</f>
        <v>0</v>
      </c>
      <c r="V84" s="181">
        <f>Tableau3[[#This Row],[Parc Millésime]]</f>
        <v>0</v>
      </c>
      <c r="X84" s="181">
        <f>Tableau3[[#This Row],[5137018]]</f>
        <v>0</v>
      </c>
      <c r="Y84" s="181">
        <f>Tableau3[[#This Row],[THILLOIS]]</f>
        <v>0</v>
      </c>
      <c r="Z84" s="872" t="str">
        <f>'PARAMETRAGE FACTURATION'!$B$13</f>
        <v>facturesfournisseurs@pathe.fr</v>
      </c>
      <c r="AA84" s="872" t="str">
        <f>'PARAMETRAGE FACTURATION'!$B$14</f>
        <v>V1-Virement</v>
      </c>
      <c r="AB84" s="872" t="str">
        <f>'PARAMETRAGE FACTURATION'!$B$15</f>
        <v>4F - 45 Jours date facture</v>
      </c>
      <c r="AC84" s="181" t="str">
        <f>'PARAMETRAGE FACTURATION'!$B$19</f>
        <v>comptabilité.fournisseurs.cinemas@pathe.fr</v>
      </c>
      <c r="AD84" s="872" t="str">
        <f>'PARAMETRAGE FACTURATION'!$B$18</f>
        <v>comptabilité.fournisseurs.cinemas@pathe.fr</v>
      </c>
      <c r="AE84" s="181">
        <f>'PARAMETRAGE FACTURATION'!$B$22</f>
        <v>0</v>
      </c>
      <c r="AF84" s="181">
        <f>'PARAMETRAGE FACTURATION'!$B$23</f>
        <v>0</v>
      </c>
      <c r="AG84" s="181">
        <f>'PARAMETRAGE FACTURATION'!$B$24</f>
        <v>0</v>
      </c>
      <c r="AH84" s="181" t="str">
        <f>'PARAMETRAGE FACTURATION'!$B$25</f>
        <v>Email</v>
      </c>
      <c r="BE84" s="873" t="str">
        <f t="shared" si="11"/>
        <v/>
      </c>
      <c r="BH84" s="181" t="str">
        <f t="shared" si="12"/>
        <v/>
      </c>
      <c r="BJ84" s="874" t="str">
        <f t="shared" si="13"/>
        <v/>
      </c>
      <c r="BU84" s="874" t="str">
        <f t="array" ref="BU84">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
      </c>
      <c r="CS84" s="181" t="str">
        <f>IFERROR(VLOOKUP($AW84,Données!$AB$3:$AC$64,2,FALSE),"")</f>
        <v/>
      </c>
    </row>
    <row r="85" spans="1:97" s="181" customFormat="1" ht="24.75" customHeight="1">
      <c r="D85" s="870">
        <f>IF('SYNTHESE DU CONTRAT'!$B$47="","",'SYNTHESE DU CONTRAT'!$B$47)</f>
        <v>45566</v>
      </c>
      <c r="E85" s="181" t="str">
        <f t="shared" si="10"/>
        <v/>
      </c>
      <c r="K85" s="181" t="str">
        <f>'PARAMETRAGE FACTURATION'!$B$17</f>
        <v>GCN - PATHE</v>
      </c>
      <c r="S85" s="871">
        <f>Tableau3[[#This Row],[444 567 127 00022]]</f>
        <v>0</v>
      </c>
      <c r="T85" s="181">
        <f>Tableau3[[#This Row],[Gaumont Parc Millésime]]</f>
        <v>0</v>
      </c>
      <c r="V85" s="181">
        <f>Tableau3[[#This Row],[Parc Millésime]]</f>
        <v>0</v>
      </c>
      <c r="X85" s="181">
        <f>Tableau3[[#This Row],[5137018]]</f>
        <v>0</v>
      </c>
      <c r="Y85" s="181">
        <f>Tableau3[[#This Row],[THILLOIS]]</f>
        <v>0</v>
      </c>
      <c r="Z85" s="872" t="str">
        <f>'PARAMETRAGE FACTURATION'!$B$13</f>
        <v>facturesfournisseurs@pathe.fr</v>
      </c>
      <c r="AA85" s="872" t="str">
        <f>'PARAMETRAGE FACTURATION'!$B$14</f>
        <v>V1-Virement</v>
      </c>
      <c r="AB85" s="872" t="str">
        <f>'PARAMETRAGE FACTURATION'!$B$15</f>
        <v>4F - 45 Jours date facture</v>
      </c>
      <c r="AC85" s="181" t="str">
        <f>'PARAMETRAGE FACTURATION'!$B$19</f>
        <v>comptabilité.fournisseurs.cinemas@pathe.fr</v>
      </c>
      <c r="AD85" s="872" t="str">
        <f>'PARAMETRAGE FACTURATION'!$B$18</f>
        <v>comptabilité.fournisseurs.cinemas@pathe.fr</v>
      </c>
      <c r="AE85" s="181">
        <f>'PARAMETRAGE FACTURATION'!$B$22</f>
        <v>0</v>
      </c>
      <c r="AF85" s="181">
        <f>'PARAMETRAGE FACTURATION'!$B$23</f>
        <v>0</v>
      </c>
      <c r="AG85" s="181">
        <f>'PARAMETRAGE FACTURATION'!$B$24</f>
        <v>0</v>
      </c>
      <c r="AH85" s="181" t="str">
        <f>'PARAMETRAGE FACTURATION'!$B$25</f>
        <v>Email</v>
      </c>
      <c r="BE85" s="873" t="str">
        <f t="shared" si="11"/>
        <v/>
      </c>
      <c r="BH85" s="181" t="str">
        <f t="shared" si="12"/>
        <v/>
      </c>
      <c r="BJ85" s="874" t="str">
        <f t="shared" si="13"/>
        <v/>
      </c>
      <c r="BU85" s="874" t="str">
        <f t="array" ref="BU85">IFERROR(_xlfn.IFS(AND(Tableau3[[#This Row],[Unité]]="Tonne",Tableau3[[#This Row],[Unité27]]="Tonne"),Tableau3[[#This Row],[0,00 €]],AND(Tableau3[[#This Row],[Unité]]="Unité",Tableau3[[#This Row],[Unité27]]="Unité"),Tableau3[[#This Row],[0,00 €]],AND(Tableau3[[#This Row],[Unité]]="Tonne",Tableau3[[#This Row],[Unité27]]="Unité"),ROUND(Tableau3[[#This Row],[0,00 €]]*(HLOOKUP(Tableau3[[#This Row],[TRI SELECTIF]],'Densité Matière'!$D$2:$W$14,13,FALSE)*Tableau3[[#This Row],[1]]),2)),"")</f>
        <v/>
      </c>
      <c r="CS85" s="181" t="str">
        <f>IFERROR(VLOOKUP($AW85,Données!$AB$3:$AC$64,2,FALSE),"")</f>
        <v/>
      </c>
    </row>
    <row r="87" spans="1:97" ht="20.100000000000001" customHeight="1">
      <c r="BX87" s="329"/>
    </row>
  </sheetData>
  <sheetProtection insertRows="0" deleteRows="0" autoFilter="0"/>
  <dataConsolidate/>
  <phoneticPr fontId="22" type="noConversion"/>
  <conditionalFormatting sqref="BL3:BL82">
    <cfRule type="expression" dxfId="3" priority="38">
      <formula>OR($BI3="Bac / CP / palette",$BI3="Mutualisé avec autres déchets",$BI3="Collecte interne")</formula>
    </cfRule>
  </conditionalFormatting>
  <conditionalFormatting sqref="BM3:BN82">
    <cfRule type="expression" dxfId="2" priority="37">
      <formula>$BI3&lt;&gt;"Bac / CP / Palette"</formula>
    </cfRule>
  </conditionalFormatting>
  <dataValidations count="12">
    <dataValidation allowBlank="1" showInputMessage="1" sqref="CA3:CD82 BC3:BC82 Y3:Y82" xr:uid="{672CB3A6-0D67-4A90-9476-BFC048E7C4E4}"/>
    <dataValidation type="whole" operator="greaterThanOrEqual" allowBlank="1" showErrorMessage="1" error="Nombre Seulement" sqref="BD3:BD82" xr:uid="{6A0C051D-BC8F-4AFC-B1D2-0460D0D6DE60}">
      <formula1>0</formula1>
    </dataValidation>
    <dataValidation type="decimal" allowBlank="1" showInputMessage="1" showErrorMessage="1" error="Nombre Seulement" sqref="BM3:BN82 BT4:BV82" xr:uid="{DD9EDE9C-EAB5-4066-9F38-66DA151A580C}">
      <formula1>0</formula1>
      <formula2>999999</formula2>
    </dataValidation>
    <dataValidation type="decimal" allowBlank="1" showInputMessage="1" showErrorMessage="1" sqref="BL3:BL82" xr:uid="{0BAB0C53-A98B-4627-9ECE-D3E21CDB6A4C}">
      <formula1>0</formula1>
      <formula2>1000000</formula2>
    </dataValidation>
    <dataValidation allowBlank="1" showInputMessage="1" showErrorMessage="1" promptTitle="Format" prompt="Le code CED est composé de 6 chiffres" sqref="AT2:AU2" xr:uid="{62784FC8-5E71-4B69-AE76-5F143E95FF35}"/>
    <dataValidation allowBlank="1" showInputMessage="1" showErrorMessage="1" error="Nombre Seulement" sqref="BT3:BV3" xr:uid="{05559CE7-FB24-44E0-908A-5733CD559ED2}"/>
    <dataValidation allowBlank="1" showInputMessage="1" showErrorMessage="1" promptTitle="Format" sqref="AT3:AT23 AU3:AU82 AT63:AT82 AT86:AU1048576" xr:uid="{DE7772ED-106E-4056-9293-D6AEC37450C1}"/>
    <dataValidation type="date" allowBlank="1" showInputMessage="1" showErrorMessage="1" sqref="G3:G82" xr:uid="{DF199E97-E6D6-43ED-8EF3-D6EF623A9F6D}">
      <formula1>44927</formula1>
      <formula2>47848</formula2>
    </dataValidation>
    <dataValidation type="list" allowBlank="1" showInputMessage="1" showErrorMessage="1" sqref="AS24:AS62" xr:uid="{A22E3F32-983E-460B-BCC4-564763FFD012}">
      <formula1>INDIRECT(SUBSTITUTE(SUBSTITUTE(SUBSTITUTE(SUBSTITUTE(SUBSTITUTE($AR24," - ","_")," ","_"),"'","_"),"(","_"),")","_"))</formula1>
    </dataValidation>
    <dataValidation type="list" allowBlank="1" showInputMessage="1" showErrorMessage="1" sqref="AS23 AS63:AS82" xr:uid="{BF197430-49EC-43D3-9122-81A7A1F3F725}">
      <formula1>INDIRECT(SUBSTITUTE(SUBSTITUTE(SUBSTITUTE(SUBSTITUTE(SUBSTITUTE($AT23," - ","_")," ","_"),"'","_"),"(","_"),")","_"))</formula1>
    </dataValidation>
    <dataValidation type="list" allowBlank="1" showInputMessage="1" showErrorMessage="1" sqref="AW3:AW82" xr:uid="{9CCC5F82-1607-414E-B194-FB806148A250}">
      <formula1>INDIRECT(SUBSTITUTE($AV3," ","_"))</formula1>
    </dataValidation>
    <dataValidation errorStyle="information" allowBlank="1" showInputMessage="1" showErrorMessage="1" sqref="BR86:BR1048576 BR3:BR82" xr:uid="{9A7B7EB5-34C2-4FC1-801A-0E676B7394DD}"/>
  </dataValidations>
  <hyperlinks>
    <hyperlink ref="AI11" r:id="rId1" xr:uid="{3A19186C-70EC-4E42-BBAE-BD3C4F19829F}"/>
    <hyperlink ref="AI31" r:id="rId2" xr:uid="{38F18117-266C-4088-9D35-0AFC4002C104}"/>
    <hyperlink ref="AI51" r:id="rId3" xr:uid="{E6AC5329-29E5-4658-A72D-FBF493EF6C5C}"/>
    <hyperlink ref="AI71" r:id="rId4" xr:uid="{5474147C-3F62-4018-A776-465FE9DC51C2}"/>
    <hyperlink ref="AI7" r:id="rId5" xr:uid="{176740E4-8566-441E-8EE9-FCA08AD32025}"/>
    <hyperlink ref="AI27" r:id="rId6" xr:uid="{68AB316D-B1C6-4312-AA53-B573E00B9409}"/>
    <hyperlink ref="AI47" r:id="rId7" xr:uid="{E5B760BB-1C52-4412-8273-A8D9D9F981B0}"/>
    <hyperlink ref="AI67" r:id="rId8" xr:uid="{A1740554-06A6-438C-BD73-FF9329810712}"/>
    <hyperlink ref="AI10" r:id="rId9" xr:uid="{F01BF314-CC78-4E6D-838D-E7BF70C2412A}"/>
    <hyperlink ref="AI30" r:id="rId10" xr:uid="{72E329F2-504A-4E4B-8D87-1853335715A7}"/>
    <hyperlink ref="AI50" r:id="rId11" xr:uid="{4363D9F0-32F9-4C67-9D0F-DD4F18BB4A8B}"/>
    <hyperlink ref="AI70" r:id="rId12" xr:uid="{26848EC8-59DD-4C8D-9BE8-CA125C0B4900}"/>
    <hyperlink ref="AI13" r:id="rId13" xr:uid="{0FB32BA8-6A57-4077-84AF-F781DE5DDD88}"/>
    <hyperlink ref="AI33" r:id="rId14" xr:uid="{88555CBF-123B-4C87-A996-2AF8351B3659}"/>
    <hyperlink ref="AI53" r:id="rId15" xr:uid="{A8F2C463-8920-4018-95EC-4CA0404768FC}"/>
    <hyperlink ref="AI73" r:id="rId16" xr:uid="{D3F4E117-63A7-4999-BE3C-CE070FF0F6E1}"/>
    <hyperlink ref="AI14" r:id="rId17" xr:uid="{36F4306D-DB59-4683-BF7E-7D19C547A8E7}"/>
    <hyperlink ref="AI34" r:id="rId18" xr:uid="{9C47CDCD-FEA9-499A-97B2-04941BDD0847}"/>
    <hyperlink ref="AI54" r:id="rId19" xr:uid="{16093993-4F82-431D-B9BD-35611BFE76B0}"/>
    <hyperlink ref="AI74" r:id="rId20" xr:uid="{AAC3E57D-750B-4308-813D-7B18C2373891}"/>
    <hyperlink ref="AI3" r:id="rId21" xr:uid="{0436079D-D286-4F84-8C2D-68751136A82B}"/>
    <hyperlink ref="AI23" r:id="rId22" xr:uid="{0E56B22D-F07F-455B-8332-B4C88E2C9829}"/>
    <hyperlink ref="AI43" r:id="rId23" xr:uid="{25EC5B49-8BA1-4290-A70A-EEAFECE1D3C8}"/>
    <hyperlink ref="AI63" r:id="rId24" xr:uid="{69DC3223-710C-4145-9D8A-807944BD6FC7}"/>
    <hyperlink ref="AI15" r:id="rId25" xr:uid="{38125661-26B4-4DB2-B762-CD07602B4CBC}"/>
    <hyperlink ref="AI35" r:id="rId26" xr:uid="{61B1F8E8-5343-4B23-9EFB-9C8DC83D509E}"/>
    <hyperlink ref="AI55" r:id="rId27" xr:uid="{72541177-CA43-4B9F-82CE-1FF005C4419F}"/>
    <hyperlink ref="AI75" r:id="rId28" xr:uid="{BF6E23AB-0A22-4BF3-BF90-AA88E8445855}"/>
    <hyperlink ref="AI20" r:id="rId29" xr:uid="{569E933F-2423-48CE-BFB3-BA7680F5C3EA}"/>
    <hyperlink ref="AI40" r:id="rId30" xr:uid="{3E480BE2-FC12-4127-A975-A0CAECCA6CBC}"/>
    <hyperlink ref="AI60" r:id="rId31" xr:uid="{1544A7DB-5A48-496E-9143-7999A604D84D}"/>
    <hyperlink ref="AI80" r:id="rId32" xr:uid="{DC096979-5389-498F-9C8A-372865ECB3E1}"/>
    <hyperlink ref="AI9" r:id="rId33" xr:uid="{B7CFB844-FE25-4518-92CB-90100513467F}"/>
    <hyperlink ref="AI29" r:id="rId34" xr:uid="{82D6A884-EADD-4324-8C20-DF426620C7DA}"/>
    <hyperlink ref="AI49" r:id="rId35" xr:uid="{FAF5C9A7-AB12-4B5C-A7A4-854E165AF16E}"/>
    <hyperlink ref="AI69" r:id="rId36" xr:uid="{7C58CF23-84C3-4E12-9596-8350FAABCA06}"/>
    <hyperlink ref="AI16" r:id="rId37" xr:uid="{101D7F87-85D3-4951-AE6C-69D6EC0BFC9F}"/>
    <hyperlink ref="AI36" r:id="rId38" xr:uid="{F6BD46C9-FA90-4644-97F0-9B284D400FE4}"/>
    <hyperlink ref="AI56" r:id="rId39" xr:uid="{520A2684-38E2-49DF-B884-E30914D6507B}"/>
    <hyperlink ref="AI76" r:id="rId40" xr:uid="{CFF87AC2-805B-42D7-890B-F99D2904494E}"/>
    <hyperlink ref="AI4" r:id="rId41" xr:uid="{3C97813E-7216-48BE-B251-DA818E070037}"/>
    <hyperlink ref="AI24" r:id="rId42" xr:uid="{C41915E1-B67E-4098-A5EF-255A0E4FB480}"/>
    <hyperlink ref="AI44" r:id="rId43" xr:uid="{8137CAD3-9629-411B-939E-59A9BFB627A6}"/>
    <hyperlink ref="AI64" r:id="rId44" xr:uid="{9A72F082-E94E-4704-829A-AAB8619744BB}"/>
    <hyperlink ref="AI18" r:id="rId45" xr:uid="{1DA59479-4791-4C18-9B4E-C506C7DB026F}"/>
    <hyperlink ref="AI38" r:id="rId46" xr:uid="{78461836-B768-4E72-82A2-0A39D8688EBF}"/>
    <hyperlink ref="AI58" r:id="rId47" xr:uid="{511F8BAD-553B-4AFF-8775-DBAB339394DF}"/>
    <hyperlink ref="AI78" r:id="rId48" xr:uid="{469AC737-5F12-46AD-8567-89BB5CBA3EF9}"/>
    <hyperlink ref="AI8" r:id="rId49" xr:uid="{FFA0EB96-E56A-41EE-B954-162D588DBC69}"/>
    <hyperlink ref="AI28" r:id="rId50" xr:uid="{BC7AF9C2-2720-4947-BD91-F8F9FBCF4EE0}"/>
    <hyperlink ref="AI48" r:id="rId51" xr:uid="{B508A446-DF8A-43EA-95D2-731A6227E0D7}"/>
    <hyperlink ref="AI68" r:id="rId52" xr:uid="{ED9E26DD-50BE-4A6D-B8CC-BA954B77584A}"/>
    <hyperlink ref="AI19" r:id="rId53" xr:uid="{0CE2AEA9-B7F9-44C3-969F-5DC6ADF2C831}"/>
    <hyperlink ref="AI39" r:id="rId54" xr:uid="{5B400A9E-6EF8-4A20-B56F-783E69AAF8D3}"/>
    <hyperlink ref="AI59" r:id="rId55" xr:uid="{EEBDBB9C-6E1F-4652-ACBB-D99F0416BAB8}"/>
    <hyperlink ref="AI79" r:id="rId56" xr:uid="{F042108A-DDF5-4677-8D25-9ED319D7B661}"/>
    <hyperlink ref="AI22" r:id="rId57" xr:uid="{3BFD4DD6-3D54-4988-926A-14B28BDEA221}"/>
    <hyperlink ref="AI42" r:id="rId58" xr:uid="{6A7CF6EA-1C1C-470A-8E24-4D3D7665331B}"/>
    <hyperlink ref="AI62" r:id="rId59" xr:uid="{A2614262-B462-47CD-9AD7-E951F42F02A2}"/>
    <hyperlink ref="AI82" r:id="rId60" xr:uid="{0988F87A-A5A4-45B0-9AD7-5B9227B9FE77}"/>
    <hyperlink ref="AI21" r:id="rId61" xr:uid="{FDD876FA-1893-4825-85C8-836AC3F1312B}"/>
    <hyperlink ref="AI41" r:id="rId62" xr:uid="{7A4E888F-B3F7-4F90-A94A-527A32A0FDCE}"/>
    <hyperlink ref="AI61" r:id="rId63" xr:uid="{283E3722-B239-4B15-95D4-CEC2B98304B3}"/>
    <hyperlink ref="AI81" r:id="rId64" xr:uid="{F178BF96-29E8-4215-A0E4-B058F49296AD}"/>
    <hyperlink ref="AI6" r:id="rId65" xr:uid="{0D26C9FA-FA48-4C60-A297-D3157D0115D1}"/>
    <hyperlink ref="AI26" r:id="rId66" xr:uid="{FFBDDB2B-5BFF-41DB-A48F-ABF2428528C0}"/>
    <hyperlink ref="AI46" r:id="rId67" xr:uid="{B4C55C1D-BC95-4C0C-B57D-656D53A66805}"/>
    <hyperlink ref="AI66" r:id="rId68" xr:uid="{AC7AA6FF-47ED-4F22-936E-34AF4247FDC6}"/>
    <hyperlink ref="AI12" r:id="rId69" xr:uid="{6827A70A-95B3-46AA-9287-30B34C1FF4B6}"/>
    <hyperlink ref="AI32" r:id="rId70" xr:uid="{5F70CA11-F884-46E9-B7D9-30201F4716AD}"/>
    <hyperlink ref="AI52" r:id="rId71" xr:uid="{1AA37157-2DB3-4750-BA1B-9BC737FCADCB}"/>
    <hyperlink ref="AI72" r:id="rId72" xr:uid="{18DE7211-99D3-4C99-B5D2-2016AAAFB487}"/>
  </hyperlinks>
  <pageMargins left="0.7" right="0.7" top="0.75" bottom="0.75" header="0.3" footer="0.3"/>
  <pageSetup paperSize="9" orientation="portrait" r:id="rId73"/>
  <headerFooter>
    <oddFooter>&amp;C_x000D_&amp;1#&amp;"Calibri"&amp;10&amp;K000000 General</oddFooter>
  </headerFooter>
  <tableParts count="1">
    <tablePart r:id="rId74"/>
  </tableParts>
  <extLst>
    <ext xmlns:x14="http://schemas.microsoft.com/office/spreadsheetml/2009/9/main" uri="{CCE6A557-97BC-4b89-ADB6-D9C93CAAB3DF}">
      <x14:dataValidations xmlns:xm="http://schemas.microsoft.com/office/excel/2006/main" count="20">
        <x14:dataValidation type="list" allowBlank="1" showInputMessage="1" showErrorMessage="1" xr:uid="{993E0ACF-A4EE-453C-9C3C-5FA91EDD2328}">
          <x14:formula1>
            <xm:f>Données!$Z$3:$Z$4</xm:f>
          </x14:formula1>
          <xm:sqref>BX3:BX82 H3 AZ3:AZ82 L3:L82</xm:sqref>
        </x14:dataValidation>
        <x14:dataValidation type="list" allowBlank="1" showInputMessage="1" showErrorMessage="1" xr:uid="{7E4423B9-2CD1-4638-AC81-6B4ED5391FB0}">
          <x14:formula1>
            <xm:f>Données!$D$3:$D$7</xm:f>
          </x14:formula1>
          <xm:sqref>BI3:BI82</xm:sqref>
        </x14:dataValidation>
        <x14:dataValidation type="list" allowBlank="1" showInputMessage="1" showErrorMessage="1" xr:uid="{2D70A37B-62B0-4BE4-822D-BA846D29594D}">
          <x14:formula1>
            <xm:f>Données!$AK$3:$AK$14</xm:f>
          </x14:formula1>
          <xm:sqref>H3:H82</xm:sqref>
        </x14:dataValidation>
        <x14:dataValidation type="list" allowBlank="1" showInputMessage="1" showErrorMessage="1" xr:uid="{1C595BE5-E7D5-4BD9-AF43-594B24527BE2}">
          <x14:formula1>
            <xm:f>Données!$F$3:$F$12</xm:f>
          </x14:formula1>
          <xm:sqref>BW3:BX82</xm:sqref>
        </x14:dataValidation>
        <x14:dataValidation type="list" allowBlank="1" showInputMessage="1" showErrorMessage="1" xr:uid="{D1E4AB7B-C64D-42B8-B96A-CE1DE5645DE6}">
          <x14:formula1>
            <xm:f>Données!$C$3:$C$10</xm:f>
          </x14:formula1>
          <xm:sqref>BG3:BG82</xm:sqref>
        </x14:dataValidation>
        <x14:dataValidation type="list" allowBlank="1" showInputMessage="1" showErrorMessage="1" xr:uid="{FD86C59E-861B-4FAC-8530-B431886B95D0}">
          <x14:formula1>
            <xm:f>Données!$A$3:$A$23</xm:f>
          </x14:formula1>
          <xm:sqref>AR3:AR82</xm:sqref>
        </x14:dataValidation>
        <x14:dataValidation type="list" allowBlank="1" showInputMessage="1" showErrorMessage="1" xr:uid="{FD11BE8D-1547-4D25-BBFE-F8FCD13AE119}">
          <x14:formula1>
            <xm:f>Données!$BC$3:$BC$8</xm:f>
          </x14:formula1>
          <xm:sqref>A3:A82</xm:sqref>
        </x14:dataValidation>
        <x14:dataValidation type="list" allowBlank="1" showInputMessage="1" showErrorMessage="1" xr:uid="{51DA9753-A1AC-4479-9CEC-BD3304696C56}">
          <x14:formula1>
            <xm:f>Données!$G$2:$G$18</xm:f>
          </x14:formula1>
          <xm:sqref>AV3:AV82</xm:sqref>
        </x14:dataValidation>
        <x14:dataValidation type="list" allowBlank="1" showInputMessage="1" showErrorMessage="1" xr:uid="{BE685383-BFC8-4DDE-AE6D-586D0743858A}">
          <x14:formula1>
            <xm:f>Données!$BK$2:$BK$3</xm:f>
          </x14:formula1>
          <xm:sqref>I3:I82</xm:sqref>
        </x14:dataValidation>
        <x14:dataValidation type="list" allowBlank="1" showInputMessage="1" showErrorMessage="1" xr:uid="{2EDFA9F6-7C63-4C7E-AC72-25F1A61A12DE}">
          <x14:formula1>
            <xm:f>Données!$AI$3:$AI$11</xm:f>
          </x14:formula1>
          <xm:sqref>C3:C82</xm:sqref>
        </x14:dataValidation>
        <x14:dataValidation type="list" allowBlank="1" showInputMessage="1" showErrorMessage="1" xr:uid="{6EE4DF75-EBF8-4BA3-83CD-43CF0F9130CD}">
          <x14:formula1>
            <xm:f>Données!$AG$3:$AG$7</xm:f>
          </x14:formula1>
          <xm:sqref>B3:B82</xm:sqref>
        </x14:dataValidation>
        <x14:dataValidation type="list" allowBlank="1" showInputMessage="1" showErrorMessage="1" xr:uid="{335E43A3-6BCC-473B-AC21-923B64B9AA6D}">
          <x14:formula1>
            <xm:f>Données!$X$3:$X$7</xm:f>
          </x14:formula1>
          <xm:sqref>BA3:BA82</xm:sqref>
        </x14:dataValidation>
        <x14:dataValidation type="list" allowBlank="1" showInputMessage="1" showErrorMessage="1" xr:uid="{24003EF0-A6C7-4FF3-BE0E-5DF9261C0DB4}">
          <x14:formula1>
            <xm:f>Données!$BP$2:$BP$5</xm:f>
          </x14:formula1>
          <xm:sqref>AF4:AF82</xm:sqref>
        </x14:dataValidation>
        <x14:dataValidation type="list" allowBlank="1" showInputMessage="1" showErrorMessage="1" xr:uid="{E2E192B1-9B92-44FC-8DEC-DCE9E27AEEF9}">
          <x14:formula1>
            <xm:f>Données!$BQ$2:$BQ$5</xm:f>
          </x14:formula1>
          <xm:sqref>AH3:AH82</xm:sqref>
        </x14:dataValidation>
        <x14:dataValidation type="list" allowBlank="1" showInputMessage="1" showErrorMessage="1" xr:uid="{A84BFD49-D404-4243-A165-A5F1620469FC}">
          <x14:formula1>
            <xm:f>Données!$BR$2:$BR$3</xm:f>
          </x14:formula1>
          <xm:sqref>BP3:BP82 BS10 BS70</xm:sqref>
        </x14:dataValidation>
        <x14:dataValidation type="list" allowBlank="1" showInputMessage="1" showErrorMessage="1" error="Nombre Seulement" xr:uid="{6304F73A-C757-4F7E-A441-0A3FC3C50F56}">
          <x14:formula1>
            <xm:f>Données!$BR$2:$BR$3</xm:f>
          </x14:formula1>
          <xm:sqref>BS3:BS9 BS11:BS69 BS71:BS82</xm:sqref>
        </x14:dataValidation>
        <x14:dataValidation type="list" allowBlank="1" showInputMessage="1" showErrorMessage="1" xr:uid="{4239CC71-6A7F-4B92-ADEC-F83E7703C3A1}">
          <x14:formula1>
            <xm:f>Données!$BU$2:$BU$16</xm:f>
          </x14:formula1>
          <xm:sqref>AA3:AA82</xm:sqref>
        </x14:dataValidation>
        <x14:dataValidation type="list" errorStyle="information" allowBlank="1" showInputMessage="1" xr:uid="{042208D6-C9D2-4E00-B5F6-077EEBC8EC5F}">
          <x14:formula1>
            <xm:f>Données!$BZ$2:$BZ$29</xm:f>
          </x14:formula1>
          <xm:sqref>AB3:AB82</xm:sqref>
        </x14:dataValidation>
        <x14:dataValidation type="list" allowBlank="1" showInputMessage="1" showErrorMessage="1" xr:uid="{3211E7E4-19BB-4999-85F6-130E7C270581}">
          <x14:formula1>
            <xm:f>Données!$B$3:$B$7</xm:f>
          </x14:formula1>
          <xm:sqref>BB3:BB82</xm:sqref>
        </x14:dataValidation>
        <x14:dataValidation type="list" allowBlank="1" showInputMessage="1" showErrorMessage="1" xr:uid="{F82F4B4D-C24F-4CC0-AC23-0224D0CEB421}">
          <x14:formula1>
            <xm:f>OFFSET('Code orga'!$E$2,MATCH($AN3,'Code orga'!$D$2:$D$119,0)-1,0,COUNTIF('Code orga'!$D$2:$D$119,$AN3))</xm:f>
          </x14:formula1>
          <xm:sqref>AP3:AP82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5BEEB-3735-46AA-B170-4F904F57D395}">
  <dimension ref="A1:I119"/>
  <sheetViews>
    <sheetView zoomScale="75" zoomScaleNormal="130" workbookViewId="0">
      <selection activeCell="G24" sqref="G24"/>
    </sheetView>
  </sheetViews>
  <sheetFormatPr baseColWidth="10" defaultColWidth="11.44140625" defaultRowHeight="13.2"/>
  <cols>
    <col min="2" max="2" width="14.44140625" customWidth="1"/>
    <col min="5" max="5" width="20.44140625" customWidth="1"/>
  </cols>
  <sheetData>
    <row r="1" spans="1:9" s="34" customFormat="1" ht="20.100000000000001" customHeight="1">
      <c r="A1" s="376" t="s">
        <v>806</v>
      </c>
      <c r="B1" s="24" t="s">
        <v>807</v>
      </c>
      <c r="D1" s="385" t="s">
        <v>806</v>
      </c>
      <c r="E1" s="385" t="s">
        <v>807</v>
      </c>
    </row>
    <row r="2" spans="1:9">
      <c r="A2" t="s">
        <v>808</v>
      </c>
      <c r="B2" t="s">
        <v>809</v>
      </c>
      <c r="D2" s="382">
        <v>75</v>
      </c>
      <c r="E2" s="301" t="s">
        <v>810</v>
      </c>
    </row>
    <row r="3" spans="1:9">
      <c r="A3" t="s">
        <v>808</v>
      </c>
      <c r="B3" t="s">
        <v>811</v>
      </c>
      <c r="D3" s="382">
        <v>75</v>
      </c>
      <c r="E3" s="301" t="s">
        <v>812</v>
      </c>
    </row>
    <row r="4" spans="1:9">
      <c r="A4" t="s">
        <v>808</v>
      </c>
      <c r="B4" t="s">
        <v>813</v>
      </c>
      <c r="D4" s="383">
        <v>75</v>
      </c>
      <c r="E4" s="301" t="s">
        <v>814</v>
      </c>
    </row>
    <row r="5" spans="1:9">
      <c r="A5" t="s">
        <v>808</v>
      </c>
      <c r="B5" t="s">
        <v>815</v>
      </c>
      <c r="D5" s="382">
        <v>1</v>
      </c>
      <c r="E5" s="301" t="s">
        <v>816</v>
      </c>
    </row>
    <row r="6" spans="1:9">
      <c r="A6" t="s">
        <v>808</v>
      </c>
      <c r="B6" t="s">
        <v>817</v>
      </c>
      <c r="D6" s="382">
        <v>1</v>
      </c>
      <c r="E6" s="301" t="s">
        <v>818</v>
      </c>
    </row>
    <row r="7" spans="1:9">
      <c r="A7" t="s">
        <v>819</v>
      </c>
      <c r="B7" t="s">
        <v>820</v>
      </c>
      <c r="D7" s="382">
        <v>2</v>
      </c>
      <c r="E7" s="386" t="s">
        <v>809</v>
      </c>
    </row>
    <row r="8" spans="1:9">
      <c r="A8" t="s">
        <v>819</v>
      </c>
      <c r="B8" t="s">
        <v>821</v>
      </c>
      <c r="D8" s="382">
        <v>2</v>
      </c>
      <c r="E8" s="301" t="s">
        <v>811</v>
      </c>
    </row>
    <row r="9" spans="1:9">
      <c r="A9" t="s">
        <v>367</v>
      </c>
      <c r="B9" t="s">
        <v>811</v>
      </c>
      <c r="D9" s="382">
        <v>2</v>
      </c>
      <c r="E9" s="301" t="s">
        <v>813</v>
      </c>
      <c r="H9" s="304"/>
      <c r="I9" s="388"/>
    </row>
    <row r="10" spans="1:9">
      <c r="A10" t="s">
        <v>367</v>
      </c>
      <c r="B10" t="s">
        <v>813</v>
      </c>
      <c r="D10" s="382">
        <v>2</v>
      </c>
      <c r="E10" s="301" t="s">
        <v>815</v>
      </c>
      <c r="H10" s="1"/>
      <c r="I10" s="1"/>
    </row>
    <row r="11" spans="1:9">
      <c r="A11" t="s">
        <v>367</v>
      </c>
      <c r="B11" t="s">
        <v>815</v>
      </c>
      <c r="D11" s="382">
        <v>2</v>
      </c>
      <c r="E11" s="301" t="s">
        <v>817</v>
      </c>
      <c r="H11" s="1"/>
      <c r="I11" s="1"/>
    </row>
    <row r="12" spans="1:9">
      <c r="A12" t="s">
        <v>367</v>
      </c>
      <c r="B12" t="s">
        <v>822</v>
      </c>
      <c r="D12" s="384">
        <v>3</v>
      </c>
      <c r="E12" t="s">
        <v>823</v>
      </c>
      <c r="H12" s="1"/>
    </row>
    <row r="13" spans="1:9">
      <c r="A13" t="s">
        <v>367</v>
      </c>
      <c r="B13" t="s">
        <v>824</v>
      </c>
      <c r="D13" s="384">
        <v>6</v>
      </c>
      <c r="E13" t="s">
        <v>825</v>
      </c>
    </row>
    <row r="14" spans="1:9">
      <c r="A14" t="s">
        <v>367</v>
      </c>
      <c r="B14" t="s">
        <v>826</v>
      </c>
      <c r="D14" s="384">
        <v>8</v>
      </c>
      <c r="E14" t="s">
        <v>827</v>
      </c>
    </row>
    <row r="15" spans="1:9">
      <c r="A15" t="s">
        <v>367</v>
      </c>
      <c r="B15" t="s">
        <v>828</v>
      </c>
      <c r="D15" s="384">
        <v>10</v>
      </c>
      <c r="E15" t="s">
        <v>829</v>
      </c>
    </row>
    <row r="16" spans="1:9">
      <c r="A16" t="s">
        <v>367</v>
      </c>
      <c r="B16" t="s">
        <v>830</v>
      </c>
      <c r="D16" s="384">
        <v>11</v>
      </c>
      <c r="E16" t="s">
        <v>831</v>
      </c>
    </row>
    <row r="17" spans="1:5">
      <c r="A17" t="s">
        <v>367</v>
      </c>
      <c r="B17" t="s">
        <v>832</v>
      </c>
      <c r="D17" s="384">
        <v>13</v>
      </c>
      <c r="E17" t="s">
        <v>833</v>
      </c>
    </row>
    <row r="18" spans="1:5">
      <c r="A18" t="s">
        <v>372</v>
      </c>
      <c r="B18" t="s">
        <v>822</v>
      </c>
      <c r="D18" s="384">
        <v>14</v>
      </c>
      <c r="E18" t="s">
        <v>834</v>
      </c>
    </row>
    <row r="19" spans="1:5">
      <c r="A19" t="s">
        <v>835</v>
      </c>
      <c r="B19" t="s">
        <v>812</v>
      </c>
      <c r="D19" s="382">
        <v>16</v>
      </c>
      <c r="E19" s="301" t="s">
        <v>820</v>
      </c>
    </row>
    <row r="20" spans="1:5">
      <c r="A20" t="s">
        <v>378</v>
      </c>
      <c r="B20" t="s">
        <v>836</v>
      </c>
      <c r="D20" s="382">
        <v>16</v>
      </c>
      <c r="E20" s="301" t="s">
        <v>821</v>
      </c>
    </row>
    <row r="21" spans="1:5">
      <c r="A21" t="s">
        <v>384</v>
      </c>
      <c r="B21" t="s">
        <v>837</v>
      </c>
      <c r="D21" s="384">
        <v>17</v>
      </c>
      <c r="E21" t="s">
        <v>838</v>
      </c>
    </row>
    <row r="22" spans="1:5">
      <c r="A22" t="s">
        <v>384</v>
      </c>
      <c r="B22" t="s">
        <v>839</v>
      </c>
      <c r="D22" s="384">
        <v>18</v>
      </c>
      <c r="E22" t="s">
        <v>840</v>
      </c>
    </row>
    <row r="23" spans="1:5">
      <c r="A23" t="s">
        <v>841</v>
      </c>
      <c r="B23" t="s">
        <v>814</v>
      </c>
      <c r="D23" s="384">
        <v>19</v>
      </c>
      <c r="E23" t="s">
        <v>842</v>
      </c>
    </row>
    <row r="24" spans="1:5">
      <c r="A24" t="s">
        <v>843</v>
      </c>
      <c r="B24" t="s">
        <v>812</v>
      </c>
      <c r="D24" s="384">
        <v>21</v>
      </c>
      <c r="E24" t="s">
        <v>844</v>
      </c>
    </row>
    <row r="25" spans="1:5">
      <c r="A25" t="s">
        <v>845</v>
      </c>
      <c r="B25" t="s">
        <v>810</v>
      </c>
      <c r="D25" s="382">
        <v>22</v>
      </c>
      <c r="E25" s="301" t="s">
        <v>846</v>
      </c>
    </row>
    <row r="26" spans="1:5">
      <c r="A26" t="s">
        <v>847</v>
      </c>
      <c r="B26" t="s">
        <v>848</v>
      </c>
      <c r="D26" s="382">
        <v>22</v>
      </c>
      <c r="E26" s="301" t="s">
        <v>849</v>
      </c>
    </row>
    <row r="27" spans="1:5">
      <c r="A27" t="s">
        <v>850</v>
      </c>
      <c r="B27" t="s">
        <v>851</v>
      </c>
      <c r="D27" s="384">
        <v>23</v>
      </c>
      <c r="E27" t="s">
        <v>852</v>
      </c>
    </row>
    <row r="28" spans="1:5">
      <c r="A28" t="s">
        <v>853</v>
      </c>
      <c r="B28" t="s">
        <v>854</v>
      </c>
      <c r="D28" s="384">
        <v>24</v>
      </c>
      <c r="E28" t="s">
        <v>855</v>
      </c>
    </row>
    <row r="29" spans="1:5">
      <c r="A29" t="s">
        <v>856</v>
      </c>
      <c r="B29" t="s">
        <v>816</v>
      </c>
      <c r="D29" s="384">
        <v>25</v>
      </c>
      <c r="E29" t="s">
        <v>844</v>
      </c>
    </row>
    <row r="30" spans="1:5">
      <c r="A30" t="s">
        <v>856</v>
      </c>
      <c r="B30" t="s">
        <v>818</v>
      </c>
      <c r="D30" s="384">
        <v>26</v>
      </c>
      <c r="E30" t="s">
        <v>857</v>
      </c>
    </row>
    <row r="31" spans="1:5">
      <c r="A31" t="s">
        <v>858</v>
      </c>
      <c r="B31" t="s">
        <v>816</v>
      </c>
      <c r="D31" s="384">
        <v>27</v>
      </c>
      <c r="E31" t="s">
        <v>859</v>
      </c>
    </row>
    <row r="32" spans="1:5">
      <c r="A32" t="s">
        <v>858</v>
      </c>
      <c r="B32" t="s">
        <v>860</v>
      </c>
      <c r="D32" s="384">
        <v>28</v>
      </c>
      <c r="E32" t="s">
        <v>861</v>
      </c>
    </row>
    <row r="33" spans="1:5">
      <c r="A33" t="s">
        <v>307</v>
      </c>
      <c r="B33" t="s">
        <v>862</v>
      </c>
      <c r="D33" s="384">
        <v>30</v>
      </c>
      <c r="E33" t="s">
        <v>863</v>
      </c>
    </row>
    <row r="34" spans="1:5">
      <c r="A34" t="s">
        <v>328</v>
      </c>
      <c r="B34" t="s">
        <v>857</v>
      </c>
      <c r="D34" s="384">
        <v>31</v>
      </c>
      <c r="E34" t="s">
        <v>864</v>
      </c>
    </row>
    <row r="35" spans="1:5">
      <c r="A35" t="s">
        <v>865</v>
      </c>
      <c r="B35" t="s">
        <v>866</v>
      </c>
      <c r="D35" s="382">
        <v>33</v>
      </c>
      <c r="E35" s="301" t="s">
        <v>867</v>
      </c>
    </row>
    <row r="36" spans="1:5">
      <c r="A36" t="s">
        <v>865</v>
      </c>
      <c r="B36" t="s">
        <v>868</v>
      </c>
      <c r="D36" s="382">
        <v>33</v>
      </c>
      <c r="E36" s="301" t="s">
        <v>869</v>
      </c>
    </row>
    <row r="37" spans="1:5">
      <c r="A37" t="s">
        <v>865</v>
      </c>
      <c r="B37" t="s">
        <v>870</v>
      </c>
      <c r="D37" s="382">
        <v>33</v>
      </c>
      <c r="E37" s="301" t="s">
        <v>871</v>
      </c>
    </row>
    <row r="38" spans="1:5">
      <c r="A38" t="s">
        <v>865</v>
      </c>
      <c r="B38" t="s">
        <v>872</v>
      </c>
      <c r="D38" s="384">
        <v>34</v>
      </c>
      <c r="E38" t="s">
        <v>863</v>
      </c>
    </row>
    <row r="39" spans="1:5">
      <c r="A39" t="s">
        <v>873</v>
      </c>
      <c r="B39" t="s">
        <v>823</v>
      </c>
      <c r="D39" s="384">
        <v>35</v>
      </c>
      <c r="E39" t="s">
        <v>849</v>
      </c>
    </row>
    <row r="40" spans="1:5">
      <c r="A40" t="s">
        <v>874</v>
      </c>
      <c r="B40" t="s">
        <v>823</v>
      </c>
      <c r="D40" s="384">
        <v>36</v>
      </c>
      <c r="E40" t="s">
        <v>875</v>
      </c>
    </row>
    <row r="41" spans="1:5">
      <c r="A41" t="s">
        <v>677</v>
      </c>
      <c r="B41" t="s">
        <v>833</v>
      </c>
      <c r="D41" s="384">
        <v>37</v>
      </c>
      <c r="E41" t="s">
        <v>876</v>
      </c>
    </row>
    <row r="42" spans="1:5">
      <c r="A42" t="s">
        <v>877</v>
      </c>
      <c r="B42" t="s">
        <v>825</v>
      </c>
      <c r="D42" s="382">
        <v>38</v>
      </c>
      <c r="E42" s="301" t="s">
        <v>816</v>
      </c>
    </row>
    <row r="43" spans="1:5">
      <c r="A43" t="s">
        <v>318</v>
      </c>
      <c r="B43" t="s">
        <v>825</v>
      </c>
      <c r="D43" s="382">
        <v>38</v>
      </c>
      <c r="E43" s="301" t="s">
        <v>860</v>
      </c>
    </row>
    <row r="44" spans="1:5">
      <c r="A44" t="s">
        <v>313</v>
      </c>
      <c r="B44" t="s">
        <v>816</v>
      </c>
      <c r="D44" s="384">
        <v>39</v>
      </c>
      <c r="E44" t="s">
        <v>844</v>
      </c>
    </row>
    <row r="45" spans="1:5">
      <c r="A45" t="s">
        <v>878</v>
      </c>
      <c r="B45" t="s">
        <v>846</v>
      </c>
      <c r="D45" s="384">
        <v>40</v>
      </c>
      <c r="E45" t="s">
        <v>879</v>
      </c>
    </row>
    <row r="46" spans="1:5">
      <c r="A46" t="s">
        <v>880</v>
      </c>
      <c r="B46" t="s">
        <v>846</v>
      </c>
      <c r="D46" s="384">
        <v>41</v>
      </c>
      <c r="E46" t="s">
        <v>881</v>
      </c>
    </row>
    <row r="47" spans="1:5">
      <c r="A47" t="s">
        <v>880</v>
      </c>
      <c r="B47" t="s">
        <v>849</v>
      </c>
      <c r="D47" s="382">
        <v>42</v>
      </c>
      <c r="E47" s="301" t="s">
        <v>866</v>
      </c>
    </row>
    <row r="48" spans="1:5">
      <c r="A48" t="s">
        <v>344</v>
      </c>
      <c r="B48" t="s">
        <v>849</v>
      </c>
      <c r="D48" s="382">
        <v>42</v>
      </c>
      <c r="E48" s="301" t="s">
        <v>868</v>
      </c>
    </row>
    <row r="49" spans="1:5">
      <c r="A49" t="s">
        <v>882</v>
      </c>
      <c r="B49" t="s">
        <v>861</v>
      </c>
      <c r="D49" s="382">
        <v>42</v>
      </c>
      <c r="E49" s="301" t="s">
        <v>870</v>
      </c>
    </row>
    <row r="50" spans="1:5">
      <c r="A50" t="s">
        <v>349</v>
      </c>
      <c r="B50" t="s">
        <v>883</v>
      </c>
      <c r="D50" s="382">
        <v>42</v>
      </c>
      <c r="E50" s="301" t="s">
        <v>872</v>
      </c>
    </row>
    <row r="51" spans="1:5">
      <c r="A51" t="s">
        <v>884</v>
      </c>
      <c r="B51" t="s">
        <v>840</v>
      </c>
      <c r="D51" s="384">
        <v>44</v>
      </c>
      <c r="E51" t="s">
        <v>885</v>
      </c>
    </row>
    <row r="52" spans="1:5">
      <c r="A52" t="s">
        <v>886</v>
      </c>
      <c r="B52" t="s">
        <v>876</v>
      </c>
      <c r="D52" s="384">
        <v>45</v>
      </c>
      <c r="E52" t="s">
        <v>883</v>
      </c>
    </row>
    <row r="53" spans="1:5">
      <c r="A53" t="s">
        <v>887</v>
      </c>
      <c r="B53" t="s">
        <v>881</v>
      </c>
      <c r="D53" s="382">
        <v>47</v>
      </c>
      <c r="E53" s="301" t="s">
        <v>888</v>
      </c>
    </row>
    <row r="54" spans="1:5">
      <c r="A54" t="s">
        <v>889</v>
      </c>
      <c r="B54" t="s">
        <v>875</v>
      </c>
      <c r="D54" s="382">
        <v>47</v>
      </c>
      <c r="E54" s="301" t="s">
        <v>869</v>
      </c>
    </row>
    <row r="55" spans="1:5">
      <c r="A55" t="s">
        <v>339</v>
      </c>
      <c r="B55" t="s">
        <v>885</v>
      </c>
      <c r="D55" s="384">
        <v>49</v>
      </c>
      <c r="E55" t="s">
        <v>890</v>
      </c>
    </row>
    <row r="56" spans="1:5">
      <c r="A56" t="s">
        <v>891</v>
      </c>
      <c r="B56" t="s">
        <v>890</v>
      </c>
      <c r="D56" s="384">
        <v>50</v>
      </c>
      <c r="E56" t="s">
        <v>892</v>
      </c>
    </row>
    <row r="57" spans="1:5">
      <c r="A57" t="s">
        <v>893</v>
      </c>
      <c r="B57" t="s">
        <v>894</v>
      </c>
      <c r="D57" s="382">
        <v>51</v>
      </c>
      <c r="E57" s="301" t="s">
        <v>827</v>
      </c>
    </row>
    <row r="58" spans="1:5">
      <c r="A58" t="s">
        <v>895</v>
      </c>
      <c r="B58" t="s">
        <v>896</v>
      </c>
      <c r="D58" s="382">
        <v>51</v>
      </c>
      <c r="E58" s="301" t="s">
        <v>897</v>
      </c>
    </row>
    <row r="59" spans="1:5">
      <c r="A59" t="s">
        <v>895</v>
      </c>
      <c r="B59" t="s">
        <v>898</v>
      </c>
      <c r="D59" s="384">
        <v>52</v>
      </c>
      <c r="E59" t="s">
        <v>829</v>
      </c>
    </row>
    <row r="60" spans="1:5">
      <c r="A60" t="s">
        <v>361</v>
      </c>
      <c r="B60" t="s">
        <v>899</v>
      </c>
      <c r="D60" s="384">
        <v>53</v>
      </c>
      <c r="E60" t="s">
        <v>892</v>
      </c>
    </row>
    <row r="61" spans="1:5">
      <c r="A61" t="s">
        <v>361</v>
      </c>
      <c r="B61" t="s">
        <v>900</v>
      </c>
      <c r="D61" s="384">
        <v>54</v>
      </c>
      <c r="E61" t="s">
        <v>901</v>
      </c>
    </row>
    <row r="62" spans="1:5">
      <c r="A62" t="s">
        <v>902</v>
      </c>
      <c r="B62" t="s">
        <v>903</v>
      </c>
      <c r="D62" s="382">
        <v>55</v>
      </c>
      <c r="E62" s="301" t="s">
        <v>904</v>
      </c>
    </row>
    <row r="63" spans="1:5">
      <c r="A63" t="s">
        <v>902</v>
      </c>
      <c r="B63" t="s">
        <v>900</v>
      </c>
      <c r="D63" s="382">
        <v>55</v>
      </c>
      <c r="E63" s="301" t="s">
        <v>905</v>
      </c>
    </row>
    <row r="64" spans="1:5">
      <c r="A64" t="s">
        <v>906</v>
      </c>
      <c r="B64" t="s">
        <v>907</v>
      </c>
      <c r="D64" s="384">
        <v>56</v>
      </c>
      <c r="E64" t="s">
        <v>846</v>
      </c>
    </row>
    <row r="65" spans="1:5">
      <c r="A65" t="s">
        <v>906</v>
      </c>
      <c r="B65" t="s">
        <v>908</v>
      </c>
      <c r="D65" s="382">
        <v>57</v>
      </c>
      <c r="E65" s="301" t="s">
        <v>904</v>
      </c>
    </row>
    <row r="66" spans="1:5">
      <c r="A66" t="s">
        <v>906</v>
      </c>
      <c r="B66" t="s">
        <v>909</v>
      </c>
      <c r="D66" s="382">
        <v>57</v>
      </c>
      <c r="E66" s="301" t="s">
        <v>905</v>
      </c>
    </row>
    <row r="67" spans="1:5">
      <c r="A67" t="s">
        <v>906</v>
      </c>
      <c r="B67" t="s">
        <v>910</v>
      </c>
      <c r="D67" s="384">
        <v>58</v>
      </c>
      <c r="E67" t="s">
        <v>911</v>
      </c>
    </row>
    <row r="68" spans="1:5">
      <c r="A68" t="s">
        <v>912</v>
      </c>
      <c r="B68" t="s">
        <v>913</v>
      </c>
      <c r="D68" s="382">
        <v>59</v>
      </c>
      <c r="E68" s="301" t="s">
        <v>811</v>
      </c>
    </row>
    <row r="69" spans="1:5">
      <c r="A69" t="s">
        <v>914</v>
      </c>
      <c r="B69" t="s">
        <v>844</v>
      </c>
      <c r="D69" s="382">
        <v>59</v>
      </c>
      <c r="E69" s="301" t="s">
        <v>813</v>
      </c>
    </row>
    <row r="70" spans="1:5">
      <c r="A70" t="s">
        <v>915</v>
      </c>
      <c r="B70" t="s">
        <v>844</v>
      </c>
      <c r="D70" s="382">
        <v>59</v>
      </c>
      <c r="E70" s="301" t="s">
        <v>815</v>
      </c>
    </row>
    <row r="71" spans="1:5">
      <c r="A71" t="s">
        <v>916</v>
      </c>
      <c r="B71" t="s">
        <v>844</v>
      </c>
      <c r="D71" s="382">
        <v>59</v>
      </c>
      <c r="E71" s="301" t="s">
        <v>822</v>
      </c>
    </row>
    <row r="72" spans="1:5">
      <c r="A72" t="s">
        <v>917</v>
      </c>
      <c r="B72" t="s">
        <v>844</v>
      </c>
      <c r="D72" s="382">
        <v>59</v>
      </c>
      <c r="E72" s="301" t="s">
        <v>824</v>
      </c>
    </row>
    <row r="73" spans="1:5">
      <c r="A73" t="s">
        <v>918</v>
      </c>
      <c r="B73" t="s">
        <v>911</v>
      </c>
      <c r="D73" s="382">
        <v>59</v>
      </c>
      <c r="E73" s="301" t="s">
        <v>826</v>
      </c>
    </row>
    <row r="74" spans="1:5">
      <c r="A74" t="s">
        <v>355</v>
      </c>
      <c r="B74" t="s">
        <v>827</v>
      </c>
      <c r="D74" s="382">
        <v>59</v>
      </c>
      <c r="E74" s="301" t="s">
        <v>828</v>
      </c>
    </row>
    <row r="75" spans="1:5">
      <c r="A75" t="s">
        <v>355</v>
      </c>
      <c r="B75" t="s">
        <v>897</v>
      </c>
      <c r="D75" s="382">
        <v>59</v>
      </c>
      <c r="E75" s="301" t="s">
        <v>830</v>
      </c>
    </row>
    <row r="76" spans="1:5">
      <c r="A76" t="s">
        <v>919</v>
      </c>
      <c r="B76" t="s">
        <v>827</v>
      </c>
      <c r="D76" s="382">
        <v>59</v>
      </c>
      <c r="E76" s="301" t="s">
        <v>832</v>
      </c>
    </row>
    <row r="77" spans="1:5">
      <c r="A77" t="s">
        <v>920</v>
      </c>
      <c r="B77" t="s">
        <v>829</v>
      </c>
      <c r="D77" s="382">
        <v>60</v>
      </c>
      <c r="E77" s="301" t="s">
        <v>921</v>
      </c>
    </row>
    <row r="78" spans="1:5">
      <c r="A78" t="s">
        <v>922</v>
      </c>
      <c r="B78" t="s">
        <v>829</v>
      </c>
      <c r="D78" s="382">
        <v>60</v>
      </c>
      <c r="E78" s="301" t="s">
        <v>923</v>
      </c>
    </row>
    <row r="79" spans="1:5">
      <c r="A79" t="s">
        <v>924</v>
      </c>
      <c r="B79" t="s">
        <v>904</v>
      </c>
      <c r="D79" s="384">
        <v>61</v>
      </c>
      <c r="E79" t="s">
        <v>896</v>
      </c>
    </row>
    <row r="80" spans="1:5">
      <c r="A80" t="s">
        <v>924</v>
      </c>
      <c r="B80" t="s">
        <v>905</v>
      </c>
      <c r="D80" s="384">
        <v>62</v>
      </c>
      <c r="E80" t="s">
        <v>822</v>
      </c>
    </row>
    <row r="81" spans="1:5">
      <c r="A81" t="s">
        <v>925</v>
      </c>
      <c r="B81" t="s">
        <v>904</v>
      </c>
      <c r="D81" s="384">
        <v>63</v>
      </c>
      <c r="E81" t="s">
        <v>823</v>
      </c>
    </row>
    <row r="82" spans="1:5">
      <c r="A82" t="s">
        <v>925</v>
      </c>
      <c r="B82" t="s">
        <v>905</v>
      </c>
      <c r="D82" s="382">
        <v>64</v>
      </c>
      <c r="E82" s="301" t="s">
        <v>879</v>
      </c>
    </row>
    <row r="83" spans="1:5">
      <c r="A83" t="s">
        <v>926</v>
      </c>
      <c r="B83" t="s">
        <v>901</v>
      </c>
      <c r="D83" s="382">
        <v>64</v>
      </c>
      <c r="E83" s="301" t="s">
        <v>927</v>
      </c>
    </row>
    <row r="84" spans="1:5">
      <c r="A84" t="s">
        <v>928</v>
      </c>
      <c r="B84" t="s">
        <v>901</v>
      </c>
      <c r="D84" s="384">
        <v>65</v>
      </c>
      <c r="E84" t="s">
        <v>929</v>
      </c>
    </row>
    <row r="85" spans="1:5">
      <c r="A85" t="s">
        <v>930</v>
      </c>
      <c r="B85" t="s">
        <v>896</v>
      </c>
      <c r="D85" s="384">
        <v>66</v>
      </c>
      <c r="E85" t="s">
        <v>931</v>
      </c>
    </row>
    <row r="86" spans="1:5">
      <c r="A86" t="s">
        <v>932</v>
      </c>
      <c r="B86" t="s">
        <v>834</v>
      </c>
      <c r="D86" s="382">
        <v>67</v>
      </c>
      <c r="E86" s="301" t="s">
        <v>899</v>
      </c>
    </row>
    <row r="87" spans="1:5">
      <c r="A87" t="s">
        <v>933</v>
      </c>
      <c r="B87" t="s">
        <v>892</v>
      </c>
      <c r="D87" s="382">
        <v>67</v>
      </c>
      <c r="E87" s="301" t="s">
        <v>900</v>
      </c>
    </row>
    <row r="88" spans="1:5">
      <c r="A88" t="s">
        <v>934</v>
      </c>
      <c r="B88" t="s">
        <v>892</v>
      </c>
      <c r="D88" s="382">
        <v>68</v>
      </c>
      <c r="E88" s="301" t="s">
        <v>903</v>
      </c>
    </row>
    <row r="89" spans="1:5">
      <c r="A89" t="s">
        <v>935</v>
      </c>
      <c r="B89" t="s">
        <v>859</v>
      </c>
      <c r="D89" s="382">
        <v>68</v>
      </c>
      <c r="E89" s="301" t="s">
        <v>900</v>
      </c>
    </row>
    <row r="90" spans="1:5">
      <c r="A90" t="s">
        <v>935</v>
      </c>
      <c r="B90" t="s">
        <v>936</v>
      </c>
      <c r="D90" s="384">
        <v>69</v>
      </c>
      <c r="E90" t="s">
        <v>816</v>
      </c>
    </row>
    <row r="91" spans="1:5">
      <c r="A91" t="s">
        <v>937</v>
      </c>
      <c r="B91" t="s">
        <v>859</v>
      </c>
      <c r="D91" s="384">
        <v>70</v>
      </c>
      <c r="E91" t="s">
        <v>844</v>
      </c>
    </row>
    <row r="92" spans="1:5">
      <c r="A92" t="s">
        <v>938</v>
      </c>
      <c r="B92" t="s">
        <v>921</v>
      </c>
      <c r="D92" s="384">
        <v>71</v>
      </c>
      <c r="E92" t="s">
        <v>913</v>
      </c>
    </row>
    <row r="93" spans="1:5">
      <c r="A93" t="s">
        <v>938</v>
      </c>
      <c r="B93" t="s">
        <v>923</v>
      </c>
      <c r="D93" s="382">
        <v>72</v>
      </c>
      <c r="E93" s="301" t="s">
        <v>896</v>
      </c>
    </row>
    <row r="94" spans="1:5">
      <c r="A94" t="s">
        <v>939</v>
      </c>
      <c r="B94" t="s">
        <v>822</v>
      </c>
      <c r="D94" s="382">
        <v>72</v>
      </c>
      <c r="E94" s="301" t="s">
        <v>898</v>
      </c>
    </row>
    <row r="95" spans="1:5">
      <c r="A95" t="s">
        <v>940</v>
      </c>
      <c r="B95" t="s">
        <v>867</v>
      </c>
      <c r="D95" s="384">
        <v>73</v>
      </c>
      <c r="E95" t="s">
        <v>851</v>
      </c>
    </row>
    <row r="96" spans="1:5">
      <c r="A96" t="s">
        <v>940</v>
      </c>
      <c r="B96" t="s">
        <v>869</v>
      </c>
      <c r="D96" s="384">
        <v>74</v>
      </c>
      <c r="E96" t="s">
        <v>854</v>
      </c>
    </row>
    <row r="97" spans="1:5">
      <c r="A97" t="s">
        <v>940</v>
      </c>
      <c r="B97" t="s">
        <v>871</v>
      </c>
      <c r="D97" s="382">
        <v>76</v>
      </c>
      <c r="E97" s="301" t="s">
        <v>859</v>
      </c>
    </row>
    <row r="98" spans="1:5">
      <c r="A98" t="s">
        <v>941</v>
      </c>
      <c r="B98" t="s">
        <v>888</v>
      </c>
      <c r="D98" s="382">
        <v>76</v>
      </c>
      <c r="E98" s="301" t="s">
        <v>936</v>
      </c>
    </row>
    <row r="99" spans="1:5">
      <c r="A99" t="s">
        <v>941</v>
      </c>
      <c r="B99" t="s">
        <v>869</v>
      </c>
      <c r="D99" s="384">
        <v>77</v>
      </c>
      <c r="E99" t="s">
        <v>812</v>
      </c>
    </row>
    <row r="100" spans="1:5">
      <c r="A100" t="s">
        <v>942</v>
      </c>
      <c r="B100" t="s">
        <v>879</v>
      </c>
      <c r="D100" s="384">
        <v>78</v>
      </c>
      <c r="E100" t="s">
        <v>836</v>
      </c>
    </row>
    <row r="101" spans="1:5">
      <c r="A101" t="s">
        <v>943</v>
      </c>
      <c r="B101" t="s">
        <v>879</v>
      </c>
      <c r="D101" s="384">
        <v>79</v>
      </c>
      <c r="E101" t="s">
        <v>944</v>
      </c>
    </row>
    <row r="102" spans="1:5">
      <c r="A102" t="s">
        <v>943</v>
      </c>
      <c r="B102" t="s">
        <v>927</v>
      </c>
      <c r="D102" s="384">
        <v>80</v>
      </c>
      <c r="E102" t="s">
        <v>822</v>
      </c>
    </row>
    <row r="103" spans="1:5">
      <c r="A103" t="s">
        <v>945</v>
      </c>
      <c r="B103" t="s">
        <v>929</v>
      </c>
      <c r="D103" s="384">
        <v>81</v>
      </c>
      <c r="E103" t="s">
        <v>864</v>
      </c>
    </row>
    <row r="104" spans="1:5">
      <c r="A104" t="s">
        <v>946</v>
      </c>
      <c r="B104" t="s">
        <v>931</v>
      </c>
      <c r="D104" s="384">
        <v>83</v>
      </c>
      <c r="E104" t="s">
        <v>825</v>
      </c>
    </row>
    <row r="105" spans="1:5">
      <c r="A105" t="s">
        <v>947</v>
      </c>
      <c r="B105" t="s">
        <v>831</v>
      </c>
      <c r="D105" s="384">
        <v>84</v>
      </c>
      <c r="E105" t="s">
        <v>862</v>
      </c>
    </row>
    <row r="106" spans="1:5">
      <c r="A106" t="s">
        <v>396</v>
      </c>
      <c r="B106" t="s">
        <v>863</v>
      </c>
      <c r="D106" s="384">
        <v>85</v>
      </c>
      <c r="E106" t="s">
        <v>894</v>
      </c>
    </row>
    <row r="107" spans="1:5">
      <c r="A107" t="s">
        <v>948</v>
      </c>
      <c r="B107" t="s">
        <v>863</v>
      </c>
      <c r="D107" s="384">
        <v>86</v>
      </c>
      <c r="E107" t="s">
        <v>949</v>
      </c>
    </row>
    <row r="108" spans="1:5">
      <c r="A108" t="s">
        <v>391</v>
      </c>
      <c r="B108" t="s">
        <v>864</v>
      </c>
      <c r="D108" s="384">
        <v>87</v>
      </c>
      <c r="E108" t="s">
        <v>950</v>
      </c>
    </row>
    <row r="109" spans="1:5">
      <c r="A109" t="s">
        <v>951</v>
      </c>
      <c r="B109" t="s">
        <v>864</v>
      </c>
      <c r="D109" s="384">
        <v>88</v>
      </c>
      <c r="E109" t="s">
        <v>901</v>
      </c>
    </row>
    <row r="110" spans="1:5">
      <c r="A110" t="s">
        <v>952</v>
      </c>
      <c r="B110" t="s">
        <v>842</v>
      </c>
      <c r="D110" s="382">
        <v>89</v>
      </c>
      <c r="E110" s="301" t="s">
        <v>907</v>
      </c>
    </row>
    <row r="111" spans="1:5">
      <c r="A111" t="s">
        <v>953</v>
      </c>
      <c r="B111" t="s">
        <v>855</v>
      </c>
      <c r="D111" s="382">
        <v>89</v>
      </c>
      <c r="E111" s="301" t="s">
        <v>908</v>
      </c>
    </row>
    <row r="112" spans="1:5">
      <c r="A112" t="s">
        <v>954</v>
      </c>
      <c r="B112" t="s">
        <v>852</v>
      </c>
      <c r="D112" s="382">
        <v>89</v>
      </c>
      <c r="E112" s="301" t="s">
        <v>909</v>
      </c>
    </row>
    <row r="113" spans="1:5">
      <c r="A113" t="s">
        <v>955</v>
      </c>
      <c r="B113" t="s">
        <v>950</v>
      </c>
      <c r="D113" s="382">
        <v>89</v>
      </c>
      <c r="E113" s="301" t="s">
        <v>910</v>
      </c>
    </row>
    <row r="114" spans="1:5">
      <c r="A114" t="s">
        <v>956</v>
      </c>
      <c r="B114" t="s">
        <v>838</v>
      </c>
      <c r="D114" s="382">
        <v>91</v>
      </c>
      <c r="E114" s="301" t="s">
        <v>837</v>
      </c>
    </row>
    <row r="115" spans="1:5">
      <c r="A115" t="s">
        <v>957</v>
      </c>
      <c r="B115" t="s">
        <v>949</v>
      </c>
      <c r="D115" s="382">
        <v>91</v>
      </c>
      <c r="E115" s="301" t="s">
        <v>839</v>
      </c>
    </row>
    <row r="116" spans="1:5">
      <c r="A116" t="s">
        <v>958</v>
      </c>
      <c r="B116" t="s">
        <v>944</v>
      </c>
      <c r="D116" s="384">
        <v>92</v>
      </c>
      <c r="E116" t="s">
        <v>814</v>
      </c>
    </row>
    <row r="117" spans="1:5">
      <c r="A117">
        <v>75</v>
      </c>
      <c r="B117" t="s">
        <v>810</v>
      </c>
      <c r="D117" s="384">
        <v>93</v>
      </c>
      <c r="E117" t="s">
        <v>812</v>
      </c>
    </row>
    <row r="118" spans="1:5">
      <c r="A118">
        <v>75</v>
      </c>
      <c r="B118" t="s">
        <v>812</v>
      </c>
      <c r="D118" s="384">
        <v>94</v>
      </c>
      <c r="E118" t="s">
        <v>810</v>
      </c>
    </row>
    <row r="119" spans="1:5">
      <c r="A119">
        <v>75</v>
      </c>
      <c r="B119" t="s">
        <v>814</v>
      </c>
      <c r="D119" s="384">
        <v>95</v>
      </c>
      <c r="E119" t="s">
        <v>848</v>
      </c>
    </row>
  </sheetData>
  <autoFilter ref="D1:E119" xr:uid="{31D5BEEB-3735-46AA-B170-4F904F57D395}"/>
  <phoneticPr fontId="129" type="noConversion"/>
  <pageMargins left="0.7" right="0.7" top="0.75" bottom="0.75" header="0.3" footer="0.3"/>
  <pageSetup paperSize="9" orientation="portrait" r:id="rId1"/>
  <headerFooter>
    <oddFooter>&amp;C_x000D_&amp;1#&amp;"Calibri"&amp;10&amp;K000000 General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69D78-66E2-4D13-B82D-2A3A29C8ADB9}">
  <sheetPr>
    <tabColor rgb="FFC00000"/>
  </sheetPr>
  <dimension ref="A1:L1233"/>
  <sheetViews>
    <sheetView showGridLines="0" zoomScale="70" zoomScaleNormal="70" workbookViewId="0">
      <selection sqref="A1:G32"/>
    </sheetView>
  </sheetViews>
  <sheetFormatPr baseColWidth="10" defaultColWidth="11.44140625" defaultRowHeight="13.2"/>
  <cols>
    <col min="1" max="1" width="28.44140625" customWidth="1"/>
    <col min="2" max="2" width="18.5546875" customWidth="1"/>
    <col min="3" max="3" width="18.5546875" style="21" customWidth="1"/>
    <col min="4" max="4" width="29.33203125" style="21" customWidth="1"/>
    <col min="5" max="5" width="105.44140625" customWidth="1"/>
    <col min="6" max="6" width="21.33203125" customWidth="1"/>
    <col min="7" max="7" width="94.6640625" customWidth="1"/>
    <col min="8" max="8" width="19.5546875" customWidth="1"/>
    <col min="9" max="9" width="18.33203125" customWidth="1"/>
    <col min="10" max="10" width="15.44140625" customWidth="1"/>
    <col min="11" max="11" width="14.5546875" hidden="1" customWidth="1"/>
    <col min="12" max="12" width="0" hidden="1" customWidth="1"/>
  </cols>
  <sheetData>
    <row r="1" spans="1:12">
      <c r="A1" s="299" t="s">
        <v>959</v>
      </c>
      <c r="B1" s="299" t="s">
        <v>960</v>
      </c>
      <c r="C1" s="299" t="s">
        <v>961</v>
      </c>
      <c r="D1" s="299" t="s">
        <v>962</v>
      </c>
      <c r="E1" s="299" t="s">
        <v>963</v>
      </c>
      <c r="F1" s="299" t="s">
        <v>964</v>
      </c>
      <c r="G1" s="299" t="s">
        <v>965</v>
      </c>
    </row>
    <row r="2" spans="1:12" ht="26.4">
      <c r="A2" s="21" t="s">
        <v>969</v>
      </c>
      <c r="B2" s="21" t="s">
        <v>360</v>
      </c>
      <c r="D2" s="21" t="s">
        <v>970</v>
      </c>
      <c r="E2" s="21" t="s">
        <v>971</v>
      </c>
      <c r="F2" s="22">
        <v>45499</v>
      </c>
      <c r="G2" s="351" t="s">
        <v>972</v>
      </c>
    </row>
    <row r="3" spans="1:12" ht="26.4">
      <c r="A3" s="20" t="s">
        <v>975</v>
      </c>
      <c r="B3" s="20"/>
      <c r="E3" s="352" t="s">
        <v>976</v>
      </c>
      <c r="F3" s="22" t="s">
        <v>977</v>
      </c>
      <c r="G3" s="21" t="s">
        <v>978</v>
      </c>
    </row>
    <row r="4" spans="1:12" ht="26.4">
      <c r="A4" s="20" t="s">
        <v>975</v>
      </c>
      <c r="B4" s="20"/>
      <c r="E4" s="352" t="s">
        <v>979</v>
      </c>
      <c r="F4" s="22" t="s">
        <v>977</v>
      </c>
      <c r="G4" s="352" t="s">
        <v>980</v>
      </c>
    </row>
    <row r="5" spans="1:12" ht="52.8">
      <c r="A5" s="20" t="s">
        <v>981</v>
      </c>
      <c r="B5" s="20" t="s">
        <v>395</v>
      </c>
      <c r="C5" s="21" t="s">
        <v>982</v>
      </c>
      <c r="D5" s="21" t="s">
        <v>970</v>
      </c>
      <c r="E5" s="352" t="s">
        <v>983</v>
      </c>
      <c r="F5" s="22">
        <v>45531</v>
      </c>
      <c r="G5" s="203" t="s">
        <v>984</v>
      </c>
    </row>
    <row r="6" spans="1:12" ht="52.8">
      <c r="A6" s="20" t="s">
        <v>969</v>
      </c>
      <c r="B6" s="20" t="s">
        <v>360</v>
      </c>
      <c r="D6" s="21" t="s">
        <v>970</v>
      </c>
      <c r="E6" s="352" t="s">
        <v>986</v>
      </c>
      <c r="F6" s="22" t="s">
        <v>987</v>
      </c>
      <c r="G6" s="20" t="s">
        <v>988</v>
      </c>
    </row>
    <row r="7" spans="1:12">
      <c r="A7" s="20" t="s">
        <v>969</v>
      </c>
      <c r="B7" s="20" t="s">
        <v>360</v>
      </c>
      <c r="D7" s="21" t="s">
        <v>970</v>
      </c>
      <c r="E7" s="352" t="s">
        <v>991</v>
      </c>
      <c r="F7" s="22" t="s">
        <v>987</v>
      </c>
      <c r="G7" t="s">
        <v>240</v>
      </c>
    </row>
    <row r="8" spans="1:12">
      <c r="A8" s="20" t="s">
        <v>993</v>
      </c>
      <c r="B8" s="20"/>
      <c r="D8" s="21" t="s">
        <v>990</v>
      </c>
      <c r="E8" t="s">
        <v>994</v>
      </c>
      <c r="F8" s="22" t="s">
        <v>987</v>
      </c>
      <c r="G8" s="20" t="s">
        <v>995</v>
      </c>
    </row>
    <row r="9" spans="1:12" ht="26.4">
      <c r="A9" s="20" t="s">
        <v>993</v>
      </c>
      <c r="B9" s="20"/>
      <c r="D9" s="21" t="s">
        <v>970</v>
      </c>
      <c r="E9" s="352" t="s">
        <v>997</v>
      </c>
      <c r="F9" s="22">
        <v>45331</v>
      </c>
      <c r="G9" s="20" t="s">
        <v>998</v>
      </c>
    </row>
    <row r="10" spans="1:12">
      <c r="A10" s="20" t="s">
        <v>969</v>
      </c>
      <c r="B10" s="20" t="s">
        <v>354</v>
      </c>
      <c r="D10" s="21" t="s">
        <v>970</v>
      </c>
      <c r="E10" s="20" t="s">
        <v>1001</v>
      </c>
      <c r="F10" s="22">
        <v>45540</v>
      </c>
      <c r="G10" s="352" t="s">
        <v>980</v>
      </c>
    </row>
    <row r="11" spans="1:12" ht="26.4">
      <c r="A11" s="20" t="s">
        <v>993</v>
      </c>
      <c r="B11" s="20" t="s">
        <v>327</v>
      </c>
      <c r="D11" s="21" t="s">
        <v>1004</v>
      </c>
      <c r="E11" s="352" t="s">
        <v>1005</v>
      </c>
      <c r="F11" s="22">
        <v>45452</v>
      </c>
      <c r="G11" s="20" t="s">
        <v>1006</v>
      </c>
    </row>
    <row r="12" spans="1:12">
      <c r="A12" s="20" t="s">
        <v>993</v>
      </c>
      <c r="B12" s="20" t="s">
        <v>306</v>
      </c>
      <c r="D12" s="21" t="s">
        <v>1004</v>
      </c>
      <c r="E12" s="352" t="s">
        <v>1009</v>
      </c>
      <c r="F12" s="22">
        <v>45452</v>
      </c>
      <c r="G12" s="203" t="s">
        <v>1006</v>
      </c>
    </row>
    <row r="13" spans="1:12">
      <c r="A13" s="20" t="s">
        <v>993</v>
      </c>
      <c r="B13" s="20" t="s">
        <v>312</v>
      </c>
      <c r="D13" s="21" t="s">
        <v>1004</v>
      </c>
      <c r="E13" s="20" t="s">
        <v>1010</v>
      </c>
      <c r="F13" s="22">
        <v>45452</v>
      </c>
      <c r="G13" s="352" t="s">
        <v>1011</v>
      </c>
    </row>
    <row r="14" spans="1:12" s="300" customFormat="1" ht="47.25" customHeight="1">
      <c r="A14" s="20" t="s">
        <v>993</v>
      </c>
      <c r="B14" s="20" t="s">
        <v>322</v>
      </c>
      <c r="C14" s="21"/>
      <c r="D14" s="21" t="s">
        <v>1004</v>
      </c>
      <c r="E14" s="352" t="s">
        <v>1012</v>
      </c>
      <c r="F14" s="22">
        <v>45452</v>
      </c>
      <c r="G14" s="20" t="s">
        <v>1006</v>
      </c>
      <c r="H14" s="299" t="s">
        <v>966</v>
      </c>
      <c r="I14" s="299" t="s">
        <v>967</v>
      </c>
      <c r="J14" s="299" t="s">
        <v>968</v>
      </c>
      <c r="K14" s="299" t="s">
        <v>959</v>
      </c>
      <c r="L14" s="299" t="s">
        <v>962</v>
      </c>
    </row>
    <row r="15" spans="1:12" ht="27" customHeight="1">
      <c r="A15" s="20" t="s">
        <v>993</v>
      </c>
      <c r="B15" s="20" t="s">
        <v>317</v>
      </c>
      <c r="D15" s="21" t="s">
        <v>1004</v>
      </c>
      <c r="E15" s="352" t="s">
        <v>1014</v>
      </c>
      <c r="F15" s="22">
        <v>45452</v>
      </c>
      <c r="G15" s="20" t="s">
        <v>1006</v>
      </c>
      <c r="H15" s="21"/>
      <c r="I15" s="21"/>
      <c r="J15" s="22"/>
      <c r="K15" s="20" t="s">
        <v>973</v>
      </c>
      <c r="L15" s="21" t="s">
        <v>974</v>
      </c>
    </row>
    <row r="16" spans="1:12" ht="66">
      <c r="A16" s="20" t="s">
        <v>230</v>
      </c>
      <c r="B16" s="20"/>
      <c r="D16" s="21" t="s">
        <v>1004</v>
      </c>
      <c r="E16" s="352" t="s">
        <v>1015</v>
      </c>
      <c r="F16" s="718">
        <v>45544</v>
      </c>
      <c r="G16" s="21" t="s">
        <v>1016</v>
      </c>
      <c r="H16" s="20"/>
      <c r="I16" s="20"/>
      <c r="J16" s="22"/>
      <c r="K16" s="314" t="s">
        <v>969</v>
      </c>
      <c r="L16" s="315" t="s">
        <v>974</v>
      </c>
    </row>
    <row r="17" spans="1:12">
      <c r="A17" s="20" t="s">
        <v>975</v>
      </c>
      <c r="B17" s="20" t="s">
        <v>338</v>
      </c>
      <c r="D17" s="21" t="s">
        <v>974</v>
      </c>
      <c r="E17" s="203" t="s">
        <v>1018</v>
      </c>
      <c r="F17" s="22">
        <v>45605</v>
      </c>
      <c r="G17" s="20" t="s">
        <v>1019</v>
      </c>
      <c r="H17" s="20"/>
      <c r="I17" s="20"/>
      <c r="J17" s="22"/>
      <c r="K17" s="314" t="s">
        <v>969</v>
      </c>
      <c r="L17" s="315" t="s">
        <v>974</v>
      </c>
    </row>
    <row r="18" spans="1:12">
      <c r="A18" t="s">
        <v>1020</v>
      </c>
      <c r="B18" s="20" t="s">
        <v>366</v>
      </c>
      <c r="D18" s="21" t="s">
        <v>970</v>
      </c>
      <c r="E18" s="20" t="s">
        <v>1021</v>
      </c>
      <c r="F18" s="20" t="s">
        <v>1022</v>
      </c>
      <c r="G18" s="20" t="s">
        <v>1023</v>
      </c>
      <c r="H18" s="20"/>
      <c r="I18" s="20"/>
      <c r="J18" s="22"/>
      <c r="K18" s="314" t="s">
        <v>985</v>
      </c>
      <c r="L18" s="315" t="s">
        <v>974</v>
      </c>
    </row>
    <row r="19" spans="1:12" ht="80.25" customHeight="1">
      <c r="A19" s="20" t="s">
        <v>975</v>
      </c>
      <c r="B19" s="20" t="s">
        <v>338</v>
      </c>
      <c r="D19" s="21" t="s">
        <v>974</v>
      </c>
      <c r="E19" t="s">
        <v>1024</v>
      </c>
      <c r="F19" s="20" t="s">
        <v>1025</v>
      </c>
      <c r="G19" s="20" t="s">
        <v>1026</v>
      </c>
      <c r="H19" s="20"/>
      <c r="I19" s="20"/>
      <c r="J19" s="20"/>
      <c r="K19" s="20" t="s">
        <v>989</v>
      </c>
      <c r="L19" s="21" t="s">
        <v>990</v>
      </c>
    </row>
    <row r="20" spans="1:12" ht="30" customHeight="1">
      <c r="A20" s="20" t="s">
        <v>981</v>
      </c>
      <c r="B20" s="20" t="s">
        <v>390</v>
      </c>
      <c r="C20" s="21" t="s">
        <v>30</v>
      </c>
      <c r="D20" s="21" t="s">
        <v>974</v>
      </c>
      <c r="E20" s="20" t="s">
        <v>1027</v>
      </c>
      <c r="F20" s="22">
        <v>45555</v>
      </c>
      <c r="G20" s="20" t="s">
        <v>1028</v>
      </c>
      <c r="H20" s="20"/>
      <c r="I20" s="20"/>
      <c r="J20" s="20"/>
      <c r="K20" s="20" t="s">
        <v>992</v>
      </c>
      <c r="L20" s="21" t="s">
        <v>990</v>
      </c>
    </row>
    <row r="21" spans="1:12" ht="52.8">
      <c r="A21" s="20" t="s">
        <v>981</v>
      </c>
      <c r="B21" s="20" t="s">
        <v>390</v>
      </c>
      <c r="D21" s="21" t="s">
        <v>974</v>
      </c>
      <c r="E21" s="352" t="s">
        <v>1029</v>
      </c>
      <c r="F21" s="22">
        <v>45555</v>
      </c>
      <c r="G21" s="203" t="s">
        <v>1030</v>
      </c>
      <c r="H21" s="20"/>
      <c r="I21" s="20"/>
      <c r="J21" s="20"/>
      <c r="K21" s="314" t="s">
        <v>996</v>
      </c>
      <c r="L21" s="314" t="s">
        <v>990</v>
      </c>
    </row>
    <row r="22" spans="1:12" ht="26.4">
      <c r="A22" s="20" t="s">
        <v>975</v>
      </c>
      <c r="B22" s="20" t="s">
        <v>333</v>
      </c>
      <c r="C22" s="21" t="s">
        <v>27</v>
      </c>
      <c r="D22" s="21" t="s">
        <v>974</v>
      </c>
      <c r="E22" s="20" t="s">
        <v>1031</v>
      </c>
      <c r="F22" s="20" t="s">
        <v>1032</v>
      </c>
      <c r="G22" s="352" t="s">
        <v>1033</v>
      </c>
      <c r="H22" s="20"/>
      <c r="I22" s="20"/>
      <c r="J22" s="20"/>
      <c r="K22" s="20" t="s">
        <v>999</v>
      </c>
      <c r="L22" s="21" t="s">
        <v>1000</v>
      </c>
    </row>
    <row r="23" spans="1:12">
      <c r="A23" s="20" t="s">
        <v>975</v>
      </c>
      <c r="B23" s="20" t="s">
        <v>333</v>
      </c>
      <c r="C23" s="21" t="s">
        <v>30</v>
      </c>
      <c r="D23" s="21" t="s">
        <v>970</v>
      </c>
      <c r="E23" s="20" t="s">
        <v>1034</v>
      </c>
      <c r="F23" s="20" t="s">
        <v>1032</v>
      </c>
      <c r="G23" s="20" t="s">
        <v>1035</v>
      </c>
      <c r="H23" s="20"/>
      <c r="I23" s="20"/>
      <c r="J23" s="20"/>
      <c r="K23" s="20" t="s">
        <v>1002</v>
      </c>
      <c r="L23" s="21" t="s">
        <v>1003</v>
      </c>
    </row>
    <row r="24" spans="1:12" ht="52.5" customHeight="1">
      <c r="A24" s="20" t="s">
        <v>975</v>
      </c>
      <c r="B24" s="20" t="s">
        <v>333</v>
      </c>
      <c r="C24" s="21" t="s">
        <v>31</v>
      </c>
      <c r="D24" s="21" t="s">
        <v>970</v>
      </c>
      <c r="E24" s="20" t="s">
        <v>1037</v>
      </c>
      <c r="F24" s="20" t="s">
        <v>1032</v>
      </c>
      <c r="G24" s="20" t="s">
        <v>1038</v>
      </c>
      <c r="H24" s="20"/>
      <c r="I24" s="20"/>
      <c r="J24" s="22"/>
      <c r="K24" s="340" t="s">
        <v>1007</v>
      </c>
      <c r="L24" s="341" t="s">
        <v>1008</v>
      </c>
    </row>
    <row r="25" spans="1:12">
      <c r="A25" s="20" t="s">
        <v>981</v>
      </c>
      <c r="B25" s="20" t="s">
        <v>400</v>
      </c>
      <c r="C25" s="21" t="s">
        <v>27</v>
      </c>
      <c r="D25" s="21" t="s">
        <v>974</v>
      </c>
      <c r="E25" s="20" t="s">
        <v>1040</v>
      </c>
      <c r="F25" s="22">
        <v>45561</v>
      </c>
      <c r="G25" s="20" t="s">
        <v>1041</v>
      </c>
      <c r="H25" s="20"/>
      <c r="J25" s="22"/>
      <c r="K25" s="332" t="s">
        <v>996</v>
      </c>
      <c r="L25" s="333" t="s">
        <v>1000</v>
      </c>
    </row>
    <row r="26" spans="1:12">
      <c r="A26" s="20" t="s">
        <v>1042</v>
      </c>
      <c r="B26" s="20" t="s">
        <v>400</v>
      </c>
      <c r="D26" s="21" t="s">
        <v>974</v>
      </c>
      <c r="E26" s="20" t="s">
        <v>1043</v>
      </c>
      <c r="F26" s="22">
        <v>45561</v>
      </c>
      <c r="G26" s="20" t="s">
        <v>1041</v>
      </c>
      <c r="H26" s="20"/>
      <c r="I26" s="20"/>
      <c r="J26" s="22"/>
      <c r="K26" s="20" t="s">
        <v>973</v>
      </c>
      <c r="L26" s="21" t="s">
        <v>1000</v>
      </c>
    </row>
    <row r="27" spans="1:12">
      <c r="A27" s="20" t="s">
        <v>981</v>
      </c>
      <c r="B27" s="20" t="s">
        <v>400</v>
      </c>
      <c r="C27" s="21" t="s">
        <v>30</v>
      </c>
      <c r="D27" s="21" t="s">
        <v>974</v>
      </c>
      <c r="E27" s="20" t="s">
        <v>1040</v>
      </c>
      <c r="F27" s="22">
        <v>45561</v>
      </c>
      <c r="G27" s="20" t="s">
        <v>1041</v>
      </c>
      <c r="H27" s="20"/>
      <c r="I27" s="20"/>
      <c r="J27" s="22"/>
      <c r="K27" s="314" t="s">
        <v>969</v>
      </c>
      <c r="L27" s="315" t="s">
        <v>1013</v>
      </c>
    </row>
    <row r="28" spans="1:12" ht="26.4">
      <c r="A28" s="20" t="s">
        <v>993</v>
      </c>
      <c r="B28" s="20" t="s">
        <v>676</v>
      </c>
      <c r="D28" s="21" t="s">
        <v>970</v>
      </c>
      <c r="E28" s="352" t="s">
        <v>1044</v>
      </c>
      <c r="F28" s="20" t="s">
        <v>1045</v>
      </c>
      <c r="G28" s="20" t="s">
        <v>1046</v>
      </c>
      <c r="H28" s="20"/>
      <c r="I28" s="20"/>
      <c r="J28" s="20"/>
      <c r="K28" s="314" t="s">
        <v>969</v>
      </c>
      <c r="L28" s="315" t="s">
        <v>1013</v>
      </c>
    </row>
    <row r="29" spans="1:12">
      <c r="A29" s="20" t="s">
        <v>975</v>
      </c>
      <c r="B29" s="20" t="s">
        <v>338</v>
      </c>
      <c r="C29" s="21" t="s">
        <v>30</v>
      </c>
      <c r="D29" s="21" t="s">
        <v>974</v>
      </c>
      <c r="E29" s="20" t="s">
        <v>1048</v>
      </c>
      <c r="F29" s="22">
        <v>45361</v>
      </c>
      <c r="G29" s="20" t="s">
        <v>1049</v>
      </c>
      <c r="H29" s="21" t="s">
        <v>1017</v>
      </c>
      <c r="I29" s="20"/>
      <c r="J29" s="20"/>
      <c r="K29" s="314" t="s">
        <v>969</v>
      </c>
      <c r="L29" s="315" t="s">
        <v>974</v>
      </c>
    </row>
    <row r="30" spans="1:12" ht="32.25" customHeight="1">
      <c r="A30" s="20" t="s">
        <v>975</v>
      </c>
      <c r="B30" s="20" t="s">
        <v>338</v>
      </c>
      <c r="D30" s="21" t="s">
        <v>974</v>
      </c>
      <c r="E30" s="20" t="s">
        <v>1050</v>
      </c>
      <c r="F30" s="22">
        <v>45392</v>
      </c>
      <c r="G30" s="20" t="s">
        <v>1049</v>
      </c>
      <c r="H30" s="20"/>
      <c r="I30" s="20"/>
      <c r="J30" s="20"/>
      <c r="K30" s="20" t="s">
        <v>969</v>
      </c>
      <c r="L30" s="21" t="s">
        <v>1000</v>
      </c>
    </row>
    <row r="31" spans="1:12">
      <c r="A31" s="20" t="s">
        <v>1052</v>
      </c>
      <c r="B31" s="20" t="s">
        <v>360</v>
      </c>
      <c r="C31" s="21" t="s">
        <v>982</v>
      </c>
      <c r="D31" s="21" t="s">
        <v>974</v>
      </c>
      <c r="E31" s="21" t="s">
        <v>1053</v>
      </c>
      <c r="F31" s="22"/>
      <c r="G31" s="20" t="s">
        <v>1049</v>
      </c>
      <c r="H31" s="20"/>
      <c r="J31" s="20"/>
      <c r="K31" t="s">
        <v>996</v>
      </c>
      <c r="L31" s="21" t="s">
        <v>1000</v>
      </c>
    </row>
    <row r="32" spans="1:12" ht="13.8">
      <c r="A32" s="21"/>
      <c r="B32" s="21"/>
      <c r="E32" s="351"/>
      <c r="F32" s="22"/>
      <c r="G32" s="486"/>
      <c r="H32" s="20"/>
      <c r="I32" s="20"/>
      <c r="J32" s="20"/>
      <c r="K32" t="s">
        <v>996</v>
      </c>
      <c r="L32" s="21" t="s">
        <v>1000</v>
      </c>
    </row>
    <row r="33" spans="1:12">
      <c r="C33"/>
      <c r="D33"/>
      <c r="H33" s="20"/>
      <c r="I33" s="20"/>
      <c r="J33" s="20"/>
      <c r="K33" s="20"/>
      <c r="L33" s="21"/>
    </row>
    <row r="34" spans="1:12">
      <c r="C34"/>
      <c r="D34"/>
      <c r="I34" s="20"/>
      <c r="J34" s="22"/>
      <c r="K34" s="21" t="s">
        <v>996</v>
      </c>
      <c r="L34" s="21" t="s">
        <v>1003</v>
      </c>
    </row>
    <row r="35" spans="1:12" s="342" customFormat="1">
      <c r="H35" s="20"/>
      <c r="I35" s="20"/>
      <c r="J35" s="22"/>
      <c r="K35" s="20" t="s">
        <v>992</v>
      </c>
      <c r="L35" s="21" t="s">
        <v>990</v>
      </c>
    </row>
    <row r="36" spans="1:12">
      <c r="C36"/>
      <c r="D36"/>
      <c r="H36" s="20"/>
      <c r="I36" s="20"/>
      <c r="J36" s="20"/>
      <c r="K36" s="334" t="s">
        <v>1036</v>
      </c>
      <c r="L36" s="334" t="s">
        <v>1000</v>
      </c>
    </row>
    <row r="37" spans="1:12">
      <c r="C37"/>
      <c r="D37"/>
      <c r="H37" s="20"/>
      <c r="I37" s="20"/>
      <c r="J37" s="22"/>
      <c r="K37" s="316" t="s">
        <v>1036</v>
      </c>
      <c r="L37" s="317" t="s">
        <v>1039</v>
      </c>
    </row>
    <row r="38" spans="1:12">
      <c r="C38"/>
      <c r="D38"/>
      <c r="H38" s="20"/>
      <c r="I38" s="20"/>
      <c r="J38" s="22"/>
      <c r="K38" s="316" t="s">
        <v>230</v>
      </c>
      <c r="L38" s="317" t="s">
        <v>974</v>
      </c>
    </row>
    <row r="39" spans="1:12">
      <c r="C39"/>
      <c r="D39"/>
      <c r="H39" s="20"/>
      <c r="I39" s="20"/>
      <c r="J39" s="20"/>
      <c r="K39" s="343" t="s">
        <v>230</v>
      </c>
      <c r="L39" s="337" t="s">
        <v>974</v>
      </c>
    </row>
    <row r="40" spans="1:12">
      <c r="C40"/>
      <c r="D40"/>
      <c r="H40" s="20"/>
      <c r="I40" s="20"/>
      <c r="J40" s="20"/>
      <c r="K40" s="20" t="s">
        <v>230</v>
      </c>
      <c r="L40" s="21" t="s">
        <v>1000</v>
      </c>
    </row>
    <row r="41" spans="1:12">
      <c r="C41"/>
      <c r="D41"/>
      <c r="H41" s="20"/>
      <c r="I41" s="20"/>
      <c r="J41" s="22"/>
      <c r="K41" s="20" t="s">
        <v>1047</v>
      </c>
      <c r="L41" s="21" t="s">
        <v>1000</v>
      </c>
    </row>
    <row r="42" spans="1:12">
      <c r="C42"/>
      <c r="D42"/>
      <c r="H42" s="20"/>
      <c r="I42" s="20"/>
      <c r="J42" s="20"/>
      <c r="K42" s="340" t="s">
        <v>1036</v>
      </c>
      <c r="L42" s="341" t="s">
        <v>1000</v>
      </c>
    </row>
    <row r="43" spans="1:12">
      <c r="C43"/>
      <c r="D43"/>
      <c r="H43" s="20"/>
      <c r="I43" s="20"/>
      <c r="J43" s="22"/>
      <c r="K43" s="20" t="s">
        <v>996</v>
      </c>
      <c r="L43" s="21" t="s">
        <v>1051</v>
      </c>
    </row>
    <row r="44" spans="1:12">
      <c r="C44"/>
      <c r="D44"/>
      <c r="H44" s="20"/>
      <c r="I44" s="20"/>
      <c r="J44" s="22"/>
      <c r="K44" s="20" t="s">
        <v>985</v>
      </c>
      <c r="L44" s="21" t="s">
        <v>974</v>
      </c>
    </row>
    <row r="45" spans="1:12" ht="13.8">
      <c r="C45"/>
      <c r="D45"/>
      <c r="H45" s="486"/>
      <c r="I45" s="22"/>
      <c r="J45" s="22"/>
      <c r="K45" s="20" t="s">
        <v>1047</v>
      </c>
      <c r="L45" s="21" t="s">
        <v>1000</v>
      </c>
    </row>
    <row r="46" spans="1:12">
      <c r="A46" s="20"/>
      <c r="B46" s="20"/>
      <c r="E46" s="20"/>
      <c r="F46" s="22"/>
      <c r="G46" s="20"/>
      <c r="H46" s="20"/>
      <c r="I46" s="20"/>
      <c r="J46" s="22"/>
      <c r="K46" s="20" t="s">
        <v>1036</v>
      </c>
      <c r="L46" s="21" t="s">
        <v>1000</v>
      </c>
    </row>
    <row r="47" spans="1:12" ht="14.4">
      <c r="A47" s="20"/>
      <c r="B47" s="20"/>
      <c r="E47" s="353"/>
      <c r="F47" s="22"/>
      <c r="G47" s="354"/>
      <c r="H47" s="21"/>
      <c r="I47" s="21"/>
      <c r="J47" s="22"/>
      <c r="K47" s="314" t="s">
        <v>992</v>
      </c>
      <c r="L47" s="315" t="s">
        <v>1000</v>
      </c>
    </row>
    <row r="48" spans="1:12" ht="12.6" customHeight="1">
      <c r="A48" s="20"/>
      <c r="B48" s="20"/>
      <c r="E48" s="203"/>
      <c r="F48" s="22"/>
      <c r="G48" s="203"/>
      <c r="J48" s="22"/>
      <c r="K48" s="20" t="s">
        <v>992</v>
      </c>
      <c r="L48" s="21" t="s">
        <v>1000</v>
      </c>
    </row>
    <row r="49" spans="1:12">
      <c r="A49" s="20"/>
      <c r="B49" s="20"/>
      <c r="E49" s="352"/>
      <c r="F49" s="22"/>
      <c r="G49" s="352"/>
      <c r="H49" s="20"/>
      <c r="I49" s="20"/>
      <c r="J49" s="22"/>
      <c r="K49" s="20" t="s">
        <v>969</v>
      </c>
      <c r="L49" s="21" t="s">
        <v>974</v>
      </c>
    </row>
    <row r="50" spans="1:12">
      <c r="A50" s="20"/>
      <c r="B50" s="20"/>
      <c r="E50" s="20"/>
      <c r="F50" s="22"/>
      <c r="G50" s="20"/>
      <c r="H50" s="20"/>
      <c r="I50" s="20"/>
      <c r="J50" s="22"/>
      <c r="K50" s="20" t="s">
        <v>985</v>
      </c>
      <c r="L50" s="21" t="s">
        <v>1000</v>
      </c>
    </row>
    <row r="51" spans="1:12">
      <c r="A51" s="20"/>
      <c r="B51" s="20"/>
      <c r="E51" s="352"/>
      <c r="F51" s="20"/>
      <c r="G51" s="20"/>
      <c r="H51" s="20"/>
      <c r="I51" s="20"/>
      <c r="J51" s="20"/>
      <c r="K51" s="20" t="s">
        <v>985</v>
      </c>
      <c r="L51" s="21" t="s">
        <v>1000</v>
      </c>
    </row>
    <row r="52" spans="1:12" ht="62.7" customHeight="1">
      <c r="A52" s="20"/>
      <c r="B52" s="20"/>
      <c r="E52" s="352"/>
      <c r="F52" s="20"/>
      <c r="G52" s="20"/>
      <c r="H52" s="20"/>
      <c r="I52" s="20"/>
      <c r="J52" s="20"/>
      <c r="K52" s="20"/>
      <c r="L52" s="21"/>
    </row>
    <row r="53" spans="1:12">
      <c r="A53" s="20"/>
      <c r="B53" s="20"/>
      <c r="E53" s="352"/>
      <c r="F53" s="20"/>
      <c r="G53" s="20"/>
      <c r="H53" s="20"/>
      <c r="I53" s="20"/>
      <c r="J53" s="20"/>
      <c r="K53" s="314" t="s">
        <v>996</v>
      </c>
      <c r="L53" s="315" t="s">
        <v>974</v>
      </c>
    </row>
    <row r="54" spans="1:12">
      <c r="A54" s="20"/>
      <c r="B54" s="20"/>
      <c r="E54" s="352"/>
      <c r="F54" s="20"/>
      <c r="G54" s="20"/>
      <c r="H54" s="20"/>
      <c r="J54" s="20"/>
      <c r="K54" s="20" t="s">
        <v>996</v>
      </c>
      <c r="L54" s="21" t="s">
        <v>1054</v>
      </c>
    </row>
    <row r="55" spans="1:12">
      <c r="A55" s="20"/>
      <c r="B55" s="20"/>
      <c r="E55" s="352"/>
      <c r="F55" s="20"/>
      <c r="G55" s="20"/>
      <c r="H55" s="20"/>
      <c r="I55" s="20"/>
      <c r="J55" s="20"/>
      <c r="K55" s="20" t="s">
        <v>1020</v>
      </c>
      <c r="L55" s="20" t="s">
        <v>1054</v>
      </c>
    </row>
    <row r="56" spans="1:12">
      <c r="A56" s="20"/>
      <c r="B56" s="20"/>
      <c r="E56" s="20"/>
      <c r="F56" s="20"/>
      <c r="G56" s="352"/>
      <c r="H56" s="20"/>
      <c r="I56" s="20"/>
      <c r="J56" s="22"/>
      <c r="K56" s="20" t="s">
        <v>1020</v>
      </c>
      <c r="L56" s="20" t="s">
        <v>1055</v>
      </c>
    </row>
    <row r="57" spans="1:12">
      <c r="A57" s="20"/>
      <c r="B57" s="20"/>
      <c r="E57" s="20"/>
      <c r="F57" s="20"/>
      <c r="G57" s="20"/>
      <c r="J57" s="20"/>
      <c r="K57" s="20" t="s">
        <v>1020</v>
      </c>
      <c r="L57" s="20" t="s">
        <v>1054</v>
      </c>
    </row>
    <row r="58" spans="1:12">
      <c r="A58" s="20"/>
      <c r="B58" s="20"/>
      <c r="E58" s="352"/>
      <c r="F58" s="20"/>
      <c r="G58" s="352"/>
      <c r="H58" s="20"/>
      <c r="I58" s="20"/>
      <c r="J58" s="20"/>
      <c r="K58" s="20" t="s">
        <v>1020</v>
      </c>
      <c r="L58" s="20" t="s">
        <v>1054</v>
      </c>
    </row>
    <row r="59" spans="1:12">
      <c r="A59" s="20"/>
      <c r="B59" s="20"/>
      <c r="E59" s="352"/>
      <c r="F59" s="20"/>
      <c r="H59" s="20"/>
      <c r="I59" s="20"/>
      <c r="J59" s="20"/>
      <c r="K59" s="20" t="s">
        <v>1020</v>
      </c>
      <c r="L59" s="20" t="s">
        <v>1054</v>
      </c>
    </row>
    <row r="60" spans="1:12" s="342" customFormat="1">
      <c r="A60" s="20"/>
      <c r="B60" s="20"/>
      <c r="C60" s="21"/>
      <c r="D60" s="21"/>
      <c r="E60" s="352"/>
      <c r="F60" s="20"/>
      <c r="G60" s="20"/>
      <c r="H60" s="20"/>
      <c r="I60" s="20"/>
      <c r="J60" s="20"/>
      <c r="K60" s="20" t="s">
        <v>1056</v>
      </c>
      <c r="L60" s="20" t="s">
        <v>1057</v>
      </c>
    </row>
    <row r="61" spans="1:12">
      <c r="A61" s="20"/>
      <c r="B61" s="20"/>
      <c r="E61" s="352"/>
      <c r="F61" s="20"/>
      <c r="G61" s="20"/>
      <c r="H61" s="20"/>
      <c r="I61" s="20"/>
      <c r="J61" s="20"/>
      <c r="K61" s="20" t="s">
        <v>992</v>
      </c>
      <c r="L61" s="21" t="s">
        <v>1013</v>
      </c>
    </row>
    <row r="62" spans="1:12">
      <c r="A62" s="20"/>
      <c r="B62" s="20"/>
      <c r="E62" s="352"/>
      <c r="F62" s="20"/>
      <c r="G62" s="20"/>
      <c r="H62" s="20"/>
      <c r="I62" s="20"/>
      <c r="J62" s="20"/>
      <c r="K62" s="20" t="s">
        <v>230</v>
      </c>
      <c r="L62" s="21" t="s">
        <v>1000</v>
      </c>
    </row>
    <row r="63" spans="1:12">
      <c r="A63" s="20"/>
      <c r="B63" s="20"/>
      <c r="E63" s="352"/>
      <c r="F63" s="20"/>
      <c r="G63" s="20"/>
      <c r="H63" s="20"/>
      <c r="I63" s="20"/>
      <c r="J63" s="20"/>
      <c r="K63" s="316" t="s">
        <v>230</v>
      </c>
      <c r="L63" s="317" t="s">
        <v>974</v>
      </c>
    </row>
    <row r="64" spans="1:12">
      <c r="A64" s="20"/>
      <c r="B64" s="20"/>
      <c r="E64" s="352"/>
      <c r="F64" s="20"/>
      <c r="G64" s="20"/>
      <c r="H64" s="20"/>
      <c r="I64" s="20"/>
      <c r="J64" s="20"/>
      <c r="K64" s="20" t="s">
        <v>985</v>
      </c>
      <c r="L64" s="21" t="s">
        <v>974</v>
      </c>
    </row>
    <row r="65" spans="1:12">
      <c r="A65" s="20"/>
      <c r="B65" s="20"/>
      <c r="E65" s="20"/>
      <c r="F65" s="20"/>
      <c r="G65" s="20"/>
      <c r="H65" s="20"/>
      <c r="I65" s="20"/>
      <c r="J65" s="20"/>
      <c r="K65" s="314" t="s">
        <v>973</v>
      </c>
      <c r="L65" s="315" t="s">
        <v>990</v>
      </c>
    </row>
    <row r="66" spans="1:12">
      <c r="A66" s="20"/>
      <c r="B66" s="20"/>
      <c r="E66" s="20"/>
      <c r="F66" s="20"/>
      <c r="G66" s="20"/>
      <c r="H66" s="20"/>
      <c r="I66" s="20"/>
      <c r="J66" s="20"/>
      <c r="K66" s="314" t="s">
        <v>973</v>
      </c>
      <c r="L66" s="315" t="s">
        <v>974</v>
      </c>
    </row>
    <row r="67" spans="1:12">
      <c r="A67" s="20"/>
      <c r="B67" s="20"/>
      <c r="E67" s="20"/>
      <c r="F67" s="20"/>
      <c r="G67" s="20"/>
      <c r="H67" s="20"/>
      <c r="I67" s="20"/>
      <c r="J67" s="20"/>
      <c r="K67" s="20" t="s">
        <v>985</v>
      </c>
      <c r="L67" s="21" t="s">
        <v>974</v>
      </c>
    </row>
    <row r="68" spans="1:12">
      <c r="A68" s="20"/>
      <c r="B68" s="20"/>
      <c r="E68" s="20"/>
      <c r="F68" s="20"/>
      <c r="G68" s="20"/>
      <c r="H68" s="20"/>
      <c r="I68" s="20"/>
      <c r="J68" s="20"/>
      <c r="K68" s="314" t="s">
        <v>992</v>
      </c>
      <c r="L68" s="315" t="s">
        <v>974</v>
      </c>
    </row>
    <row r="69" spans="1:12">
      <c r="A69" s="20"/>
      <c r="B69" s="20"/>
      <c r="E69" s="20"/>
      <c r="F69" s="20"/>
      <c r="G69" s="20"/>
      <c r="H69" s="20"/>
      <c r="I69" s="20"/>
      <c r="J69" s="22"/>
      <c r="K69" s="314" t="s">
        <v>992</v>
      </c>
      <c r="L69" s="315" t="s">
        <v>974</v>
      </c>
    </row>
    <row r="70" spans="1:12">
      <c r="A70" s="20"/>
      <c r="B70" s="20"/>
      <c r="E70" s="352"/>
      <c r="F70" s="20"/>
      <c r="G70" s="20"/>
      <c r="H70" s="20"/>
      <c r="I70" s="20"/>
      <c r="J70" s="22"/>
      <c r="K70" s="316" t="s">
        <v>992</v>
      </c>
      <c r="L70" s="317" t="s">
        <v>1000</v>
      </c>
    </row>
    <row r="71" spans="1:12">
      <c r="A71" s="20"/>
      <c r="B71" s="20"/>
      <c r="E71" s="20"/>
      <c r="F71" s="20"/>
      <c r="G71" s="20"/>
      <c r="H71" s="20"/>
      <c r="I71" s="20"/>
      <c r="J71" s="22"/>
      <c r="K71" s="314" t="s">
        <v>992</v>
      </c>
      <c r="L71" s="315" t="s">
        <v>974</v>
      </c>
    </row>
    <row r="72" spans="1:12">
      <c r="A72" s="20"/>
      <c r="B72" s="20"/>
      <c r="E72" s="20"/>
      <c r="F72" s="20"/>
      <c r="G72" s="352"/>
      <c r="H72" s="20"/>
      <c r="I72" s="20"/>
      <c r="J72" s="22"/>
      <c r="K72" s="314" t="s">
        <v>992</v>
      </c>
      <c r="L72" s="315" t="s">
        <v>974</v>
      </c>
    </row>
    <row r="73" spans="1:12">
      <c r="A73" s="20"/>
      <c r="B73" s="20"/>
      <c r="E73" s="20"/>
      <c r="F73" s="20"/>
      <c r="G73" s="20"/>
      <c r="H73" s="20"/>
      <c r="I73" s="20"/>
      <c r="J73" s="22"/>
      <c r="K73" s="20" t="s">
        <v>992</v>
      </c>
      <c r="L73" s="21" t="s">
        <v>990</v>
      </c>
    </row>
    <row r="74" spans="1:12">
      <c r="A74" s="20"/>
      <c r="B74" s="20"/>
      <c r="E74" s="20"/>
      <c r="F74" s="20"/>
      <c r="G74" s="20"/>
      <c r="H74" s="20"/>
      <c r="I74" s="20"/>
      <c r="J74" s="20"/>
      <c r="K74" s="20" t="s">
        <v>985</v>
      </c>
      <c r="L74" s="21" t="s">
        <v>990</v>
      </c>
    </row>
    <row r="75" spans="1:12">
      <c r="A75" s="20"/>
      <c r="B75" s="20"/>
      <c r="E75" s="352"/>
      <c r="F75" s="20"/>
      <c r="G75" s="355"/>
      <c r="H75" s="20"/>
      <c r="I75" s="20"/>
      <c r="J75" s="20"/>
      <c r="K75" s="20" t="s">
        <v>969</v>
      </c>
      <c r="L75" s="21" t="s">
        <v>974</v>
      </c>
    </row>
    <row r="76" spans="1:12">
      <c r="A76" s="20"/>
      <c r="B76" s="20"/>
      <c r="E76" s="20"/>
      <c r="F76" s="22"/>
      <c r="G76" s="21"/>
      <c r="H76" s="20"/>
      <c r="I76" s="20"/>
      <c r="J76" s="22"/>
      <c r="K76" s="316" t="s">
        <v>992</v>
      </c>
      <c r="L76" s="317" t="s">
        <v>1039</v>
      </c>
    </row>
    <row r="77" spans="1:12">
      <c r="A77" s="20"/>
      <c r="B77" s="20"/>
      <c r="E77" s="352"/>
      <c r="F77" s="356"/>
      <c r="G77" s="20"/>
      <c r="H77" s="20"/>
      <c r="I77" s="20"/>
      <c r="J77" s="22"/>
      <c r="K77" s="20" t="s">
        <v>992</v>
      </c>
      <c r="L77" s="21" t="s">
        <v>974</v>
      </c>
    </row>
    <row r="78" spans="1:12">
      <c r="A78" s="357"/>
      <c r="B78" s="20"/>
      <c r="E78" s="352"/>
      <c r="F78" s="356"/>
      <c r="G78" s="20"/>
      <c r="H78" s="20"/>
      <c r="I78" s="20"/>
      <c r="J78" s="22"/>
      <c r="K78" s="20" t="s">
        <v>992</v>
      </c>
      <c r="L78" s="21" t="s">
        <v>974</v>
      </c>
    </row>
    <row r="79" spans="1:12">
      <c r="A79" s="20"/>
      <c r="B79" s="20"/>
      <c r="E79" s="352"/>
      <c r="F79" s="22"/>
      <c r="G79" s="352"/>
      <c r="H79" s="20"/>
      <c r="I79" s="20"/>
      <c r="J79" s="20"/>
      <c r="K79" s="20" t="s">
        <v>992</v>
      </c>
      <c r="L79" s="21" t="s">
        <v>974</v>
      </c>
    </row>
    <row r="80" spans="1:12">
      <c r="A80" s="20"/>
      <c r="B80" s="20"/>
      <c r="E80" s="20"/>
      <c r="F80" s="356"/>
      <c r="G80" s="20"/>
      <c r="H80" s="20"/>
      <c r="I80" s="20"/>
      <c r="J80" s="20"/>
      <c r="K80" s="314" t="s">
        <v>992</v>
      </c>
      <c r="L80" s="315" t="s">
        <v>974</v>
      </c>
    </row>
    <row r="81" spans="1:12">
      <c r="A81" s="20"/>
      <c r="B81" s="20"/>
      <c r="E81" s="352"/>
      <c r="F81" s="22"/>
      <c r="G81" s="352"/>
      <c r="H81" s="20"/>
      <c r="I81" s="20"/>
      <c r="J81" s="22"/>
      <c r="K81" s="314" t="s">
        <v>992</v>
      </c>
      <c r="L81" s="315" t="s">
        <v>974</v>
      </c>
    </row>
    <row r="82" spans="1:12">
      <c r="A82" s="20"/>
      <c r="B82" s="20"/>
      <c r="E82" s="20"/>
      <c r="F82" s="22"/>
      <c r="G82" s="20"/>
      <c r="H82" s="20"/>
      <c r="I82" s="20"/>
      <c r="J82" s="22"/>
      <c r="K82" s="314" t="s">
        <v>996</v>
      </c>
      <c r="L82" s="315" t="s">
        <v>1013</v>
      </c>
    </row>
    <row r="83" spans="1:12">
      <c r="A83" s="20"/>
      <c r="B83" s="20"/>
      <c r="E83" s="20"/>
      <c r="F83" s="22"/>
      <c r="G83" s="20"/>
      <c r="H83" s="20"/>
      <c r="I83" s="20"/>
      <c r="J83" s="22"/>
      <c r="K83" s="314" t="s">
        <v>996</v>
      </c>
      <c r="L83" s="315" t="s">
        <v>1013</v>
      </c>
    </row>
    <row r="84" spans="1:12">
      <c r="A84" s="20"/>
      <c r="B84" s="20"/>
      <c r="E84" s="355"/>
      <c r="F84" s="22"/>
      <c r="G84" s="21"/>
      <c r="H84" s="20"/>
      <c r="I84" s="21"/>
      <c r="J84" s="22"/>
      <c r="K84" s="314" t="s">
        <v>996</v>
      </c>
      <c r="L84" s="315" t="s">
        <v>1013</v>
      </c>
    </row>
    <row r="85" spans="1:12">
      <c r="A85" s="20"/>
      <c r="B85" s="20"/>
      <c r="E85" s="355"/>
      <c r="F85" s="22"/>
      <c r="G85" s="355"/>
      <c r="H85" s="20"/>
      <c r="I85" s="20"/>
      <c r="J85" s="22"/>
      <c r="K85" s="330" t="s">
        <v>996</v>
      </c>
      <c r="L85" s="331" t="s">
        <v>1000</v>
      </c>
    </row>
    <row r="86" spans="1:12">
      <c r="A86" s="21"/>
      <c r="B86" s="21"/>
      <c r="E86" s="21"/>
      <c r="F86" s="22"/>
      <c r="G86" s="351"/>
      <c r="H86" s="20"/>
      <c r="I86" s="21"/>
      <c r="J86" s="22"/>
      <c r="K86" s="314" t="s">
        <v>996</v>
      </c>
      <c r="L86" s="315" t="s">
        <v>974</v>
      </c>
    </row>
    <row r="87" spans="1:12">
      <c r="A87" s="20"/>
      <c r="B87" s="20"/>
      <c r="E87" s="352"/>
      <c r="F87" s="22"/>
      <c r="G87" s="351"/>
      <c r="H87" s="20"/>
      <c r="I87" s="21"/>
      <c r="J87" s="22"/>
      <c r="K87" s="20" t="s">
        <v>985</v>
      </c>
      <c r="L87" s="21" t="s">
        <v>1000</v>
      </c>
    </row>
    <row r="88" spans="1:12">
      <c r="A88" s="20"/>
      <c r="B88" s="20"/>
      <c r="E88" s="352"/>
      <c r="F88" s="22"/>
      <c r="G88" s="352"/>
      <c r="H88" s="20"/>
      <c r="I88" s="20"/>
      <c r="J88" s="22"/>
      <c r="K88" s="20" t="s">
        <v>969</v>
      </c>
      <c r="L88" s="21" t="s">
        <v>1000</v>
      </c>
    </row>
    <row r="89" spans="1:12">
      <c r="A89" s="20"/>
      <c r="B89" s="20"/>
      <c r="E89" s="352"/>
      <c r="F89" s="22"/>
      <c r="G89" s="352"/>
      <c r="H89" s="20"/>
      <c r="I89" s="20"/>
      <c r="J89" s="20"/>
      <c r="K89" s="314" t="s">
        <v>969</v>
      </c>
      <c r="L89" s="315" t="s">
        <v>974</v>
      </c>
    </row>
    <row r="90" spans="1:12">
      <c r="A90" s="20"/>
      <c r="B90" s="20"/>
      <c r="E90" s="20"/>
      <c r="F90" s="20"/>
      <c r="G90" s="20"/>
      <c r="H90" s="20"/>
      <c r="I90" s="20"/>
      <c r="J90" s="20"/>
      <c r="K90" s="314" t="s">
        <v>969</v>
      </c>
      <c r="L90" s="315" t="s">
        <v>974</v>
      </c>
    </row>
    <row r="91" spans="1:12">
      <c r="A91" s="20"/>
      <c r="B91" s="20"/>
      <c r="E91" s="20"/>
      <c r="F91" s="20"/>
      <c r="G91" s="20"/>
      <c r="H91" s="20"/>
      <c r="I91" s="20"/>
      <c r="J91" s="20"/>
      <c r="K91" s="314" t="s">
        <v>992</v>
      </c>
      <c r="L91" s="315" t="s">
        <v>974</v>
      </c>
    </row>
    <row r="92" spans="1:12">
      <c r="A92" s="20"/>
      <c r="B92" s="20"/>
      <c r="E92" s="20"/>
      <c r="F92" s="20"/>
      <c r="G92" s="20"/>
      <c r="H92" s="20"/>
      <c r="I92" s="20"/>
      <c r="J92" s="20"/>
      <c r="K92" s="340" t="s">
        <v>996</v>
      </c>
      <c r="L92" s="341" t="s">
        <v>1013</v>
      </c>
    </row>
    <row r="93" spans="1:12">
      <c r="A93" s="20"/>
      <c r="B93" s="20"/>
      <c r="E93" s="20"/>
      <c r="F93" s="20"/>
      <c r="G93" s="20"/>
      <c r="H93" s="20"/>
      <c r="I93" s="20"/>
      <c r="J93" s="22"/>
      <c r="K93" s="314" t="s">
        <v>996</v>
      </c>
      <c r="L93" s="315" t="s">
        <v>974</v>
      </c>
    </row>
    <row r="94" spans="1:12">
      <c r="A94" s="20"/>
      <c r="B94" s="20"/>
      <c r="E94" s="20"/>
      <c r="F94" s="20"/>
      <c r="G94" s="20"/>
      <c r="H94" s="20"/>
      <c r="I94" s="20"/>
      <c r="J94" s="20"/>
      <c r="K94" s="314" t="s">
        <v>992</v>
      </c>
      <c r="L94" s="315" t="s">
        <v>974</v>
      </c>
    </row>
    <row r="95" spans="1:12">
      <c r="A95" s="20"/>
      <c r="B95" s="20"/>
      <c r="E95" s="20"/>
      <c r="F95" s="20"/>
      <c r="G95" s="21"/>
      <c r="H95" s="20"/>
      <c r="I95" s="20"/>
      <c r="J95" s="20"/>
      <c r="K95" s="314" t="s">
        <v>992</v>
      </c>
      <c r="L95" s="315" t="s">
        <v>974</v>
      </c>
    </row>
    <row r="96" spans="1:12">
      <c r="A96" s="20"/>
      <c r="B96" s="20"/>
      <c r="E96" s="20"/>
      <c r="F96" s="20"/>
      <c r="G96" s="20"/>
      <c r="H96" s="20"/>
      <c r="I96" s="20"/>
      <c r="J96" s="20"/>
      <c r="K96" s="314" t="s">
        <v>992</v>
      </c>
      <c r="L96" s="315" t="s">
        <v>974</v>
      </c>
    </row>
    <row r="97" spans="1:12" ht="78.75" customHeight="1">
      <c r="A97" s="20"/>
      <c r="B97" s="20"/>
      <c r="E97" s="355"/>
      <c r="F97" s="20"/>
      <c r="H97" s="20"/>
      <c r="I97" s="20"/>
      <c r="J97" s="22"/>
      <c r="K97" s="314" t="s">
        <v>992</v>
      </c>
      <c r="L97" s="315" t="s">
        <v>1000</v>
      </c>
    </row>
    <row r="98" spans="1:12">
      <c r="A98" s="20"/>
      <c r="B98" s="20"/>
      <c r="E98" s="20"/>
      <c r="F98" s="20"/>
      <c r="G98" s="352"/>
      <c r="H98" s="20"/>
      <c r="I98" s="20"/>
      <c r="J98" s="22"/>
      <c r="K98" s="314" t="s">
        <v>992</v>
      </c>
      <c r="L98" s="315" t="s">
        <v>1000</v>
      </c>
    </row>
    <row r="99" spans="1:12">
      <c r="B99" s="20"/>
      <c r="E99" s="20"/>
      <c r="F99" s="20"/>
      <c r="G99" s="20"/>
      <c r="H99" s="20"/>
      <c r="I99" s="20"/>
      <c r="J99" s="22"/>
      <c r="K99" s="344" t="s">
        <v>996</v>
      </c>
      <c r="L99" s="315" t="s">
        <v>974</v>
      </c>
    </row>
    <row r="100" spans="1:12">
      <c r="B100" s="20"/>
      <c r="E100" s="20"/>
      <c r="F100" s="20"/>
      <c r="G100" s="20"/>
      <c r="H100" s="20"/>
      <c r="I100" s="20"/>
      <c r="J100" s="22"/>
      <c r="K100" t="s">
        <v>996</v>
      </c>
      <c r="L100" s="21" t="s">
        <v>1000</v>
      </c>
    </row>
    <row r="101" spans="1:12">
      <c r="B101" s="20"/>
      <c r="E101" s="20"/>
      <c r="F101" s="20"/>
      <c r="G101" s="20"/>
      <c r="H101" s="20"/>
      <c r="I101" s="20"/>
      <c r="J101" s="20"/>
      <c r="K101" t="s">
        <v>996</v>
      </c>
      <c r="L101" s="21" t="s">
        <v>974</v>
      </c>
    </row>
    <row r="102" spans="1:12">
      <c r="B102" s="20"/>
      <c r="E102" s="20"/>
      <c r="F102" s="20"/>
      <c r="G102" s="20"/>
      <c r="H102" s="20"/>
      <c r="I102" s="20"/>
      <c r="J102" s="22"/>
      <c r="K102" t="s">
        <v>996</v>
      </c>
      <c r="L102" s="21" t="s">
        <v>974</v>
      </c>
    </row>
    <row r="103" spans="1:12">
      <c r="A103" s="20"/>
      <c r="B103" s="20"/>
      <c r="E103" s="20"/>
      <c r="F103" s="20"/>
      <c r="G103" s="20"/>
      <c r="H103" s="20"/>
      <c r="I103" s="20"/>
      <c r="J103" s="20"/>
      <c r="K103" s="316" t="s">
        <v>996</v>
      </c>
      <c r="L103" s="317" t="s">
        <v>974</v>
      </c>
    </row>
    <row r="104" spans="1:12">
      <c r="B104" s="20"/>
      <c r="E104" s="20"/>
      <c r="F104" s="20"/>
      <c r="G104" s="20"/>
      <c r="H104" s="20"/>
      <c r="I104" s="20"/>
      <c r="J104" s="20"/>
      <c r="K104" t="s">
        <v>992</v>
      </c>
      <c r="L104" s="21" t="s">
        <v>974</v>
      </c>
    </row>
    <row r="105" spans="1:12">
      <c r="B105" s="20"/>
      <c r="E105" s="20"/>
      <c r="F105" s="20"/>
      <c r="G105" s="20"/>
      <c r="H105" s="20"/>
      <c r="I105" s="20"/>
      <c r="J105" s="22"/>
      <c r="K105" t="s">
        <v>992</v>
      </c>
      <c r="L105" s="21" t="s">
        <v>990</v>
      </c>
    </row>
    <row r="106" spans="1:12">
      <c r="B106" s="20"/>
      <c r="E106" s="20"/>
      <c r="F106" s="20"/>
      <c r="G106" s="20"/>
      <c r="H106" s="20"/>
      <c r="I106" s="20"/>
      <c r="J106" s="20"/>
      <c r="K106" t="s">
        <v>996</v>
      </c>
      <c r="L106" s="21" t="s">
        <v>1013</v>
      </c>
    </row>
    <row r="107" spans="1:12">
      <c r="B107" s="20"/>
      <c r="E107" s="20"/>
      <c r="F107" s="20"/>
      <c r="G107" s="20"/>
      <c r="H107" s="20"/>
      <c r="I107" s="20"/>
      <c r="J107" s="20"/>
      <c r="K107" s="345" t="s">
        <v>996</v>
      </c>
      <c r="L107" s="317" t="s">
        <v>974</v>
      </c>
    </row>
    <row r="108" spans="1:12" s="338" customFormat="1">
      <c r="A108"/>
      <c r="B108" s="20"/>
      <c r="C108" s="21"/>
      <c r="D108" s="21"/>
      <c r="E108" s="20"/>
      <c r="F108" s="20"/>
      <c r="G108" s="20"/>
      <c r="H108" s="20"/>
      <c r="I108" s="20"/>
      <c r="J108" s="20"/>
      <c r="K108" t="s">
        <v>996</v>
      </c>
      <c r="L108" s="21" t="s">
        <v>1000</v>
      </c>
    </row>
    <row r="109" spans="1:12" ht="12.6" customHeight="1">
      <c r="B109" s="20"/>
      <c r="E109" s="20"/>
      <c r="F109" s="20"/>
      <c r="G109" s="21"/>
      <c r="H109" s="21"/>
      <c r="I109" s="21"/>
      <c r="J109" s="22"/>
      <c r="K109" t="s">
        <v>996</v>
      </c>
      <c r="L109" s="21" t="s">
        <v>1013</v>
      </c>
    </row>
    <row r="110" spans="1:12">
      <c r="B110" s="20"/>
      <c r="E110" s="20"/>
      <c r="F110" s="20"/>
      <c r="G110" s="20"/>
      <c r="H110" s="20"/>
      <c r="I110" s="20"/>
      <c r="J110" s="20"/>
      <c r="K110" t="s">
        <v>996</v>
      </c>
      <c r="L110" s="317" t="s">
        <v>974</v>
      </c>
    </row>
    <row r="111" spans="1:12">
      <c r="B111" s="20"/>
      <c r="E111" s="352"/>
      <c r="F111" s="20"/>
      <c r="G111" s="20"/>
      <c r="H111" s="20"/>
      <c r="I111" s="20"/>
      <c r="J111" s="22"/>
      <c r="K111" s="1" t="s">
        <v>989</v>
      </c>
      <c r="L111" s="21" t="s">
        <v>1000</v>
      </c>
    </row>
    <row r="112" spans="1:12">
      <c r="B112" s="20"/>
      <c r="E112" s="352"/>
      <c r="F112" s="22"/>
      <c r="G112" s="352"/>
      <c r="H112" s="20"/>
      <c r="I112" s="20"/>
      <c r="J112" s="22"/>
      <c r="K112" s="345" t="s">
        <v>985</v>
      </c>
      <c r="L112" s="317" t="s">
        <v>974</v>
      </c>
    </row>
    <row r="113" spans="1:12">
      <c r="B113" s="20"/>
      <c r="E113" s="352"/>
      <c r="F113" s="22"/>
      <c r="G113" s="20"/>
      <c r="H113" s="20"/>
      <c r="I113" s="20"/>
      <c r="J113" s="20"/>
      <c r="K113" s="345" t="s">
        <v>969</v>
      </c>
      <c r="L113" s="317" t="s">
        <v>974</v>
      </c>
    </row>
    <row r="114" spans="1:12">
      <c r="B114" s="20"/>
      <c r="E114" s="20"/>
      <c r="F114" s="22"/>
      <c r="G114" s="355"/>
      <c r="H114" s="20"/>
      <c r="I114" s="20"/>
      <c r="J114" s="22"/>
      <c r="K114" s="345" t="s">
        <v>969</v>
      </c>
      <c r="L114" s="317" t="s">
        <v>974</v>
      </c>
    </row>
    <row r="115" spans="1:12">
      <c r="B115" s="20"/>
      <c r="E115" s="20"/>
      <c r="F115" s="20"/>
      <c r="G115" s="20"/>
      <c r="H115" s="20"/>
      <c r="I115" s="20"/>
      <c r="J115" s="22"/>
      <c r="K115" t="s">
        <v>985</v>
      </c>
      <c r="L115" s="21" t="s">
        <v>990</v>
      </c>
    </row>
    <row r="116" spans="1:12">
      <c r="B116" s="20"/>
      <c r="E116" s="352"/>
      <c r="F116" s="20"/>
      <c r="G116" s="20"/>
      <c r="H116" s="20"/>
      <c r="I116" s="20"/>
      <c r="J116" s="22"/>
      <c r="K116" t="s">
        <v>985</v>
      </c>
      <c r="L116" s="21" t="s">
        <v>1008</v>
      </c>
    </row>
    <row r="117" spans="1:12">
      <c r="B117" s="20"/>
      <c r="E117" s="352"/>
      <c r="F117" s="20"/>
      <c r="G117" s="355"/>
      <c r="H117" s="20"/>
      <c r="I117" s="20"/>
      <c r="J117" s="22"/>
      <c r="K117" t="s">
        <v>985</v>
      </c>
      <c r="L117" s="21" t="s">
        <v>1008</v>
      </c>
    </row>
    <row r="118" spans="1:12">
      <c r="B118" s="20"/>
      <c r="E118" s="352"/>
      <c r="F118" s="22"/>
      <c r="G118" s="21"/>
      <c r="H118" s="20"/>
      <c r="I118" s="20"/>
      <c r="J118" s="20"/>
      <c r="K118" s="345" t="s">
        <v>996</v>
      </c>
      <c r="L118" s="317" t="s">
        <v>1000</v>
      </c>
    </row>
    <row r="119" spans="1:12">
      <c r="A119" s="20"/>
      <c r="B119" s="20"/>
      <c r="E119" s="352"/>
      <c r="F119" s="22"/>
      <c r="G119" s="352"/>
      <c r="H119" s="20"/>
      <c r="I119" s="20"/>
      <c r="J119" s="20"/>
      <c r="K119" s="316" t="s">
        <v>1058</v>
      </c>
      <c r="L119" s="317" t="s">
        <v>974</v>
      </c>
    </row>
    <row r="120" spans="1:12">
      <c r="A120" s="20"/>
      <c r="B120" s="20"/>
      <c r="E120" s="352"/>
      <c r="F120" s="22"/>
      <c r="G120" s="351"/>
      <c r="H120" s="20"/>
      <c r="I120" s="21"/>
      <c r="J120" s="22"/>
      <c r="K120" s="312" t="s">
        <v>996</v>
      </c>
      <c r="L120" s="313" t="s">
        <v>1013</v>
      </c>
    </row>
    <row r="121" spans="1:12" ht="14.4">
      <c r="A121" s="20"/>
      <c r="B121" s="20"/>
      <c r="E121" s="358"/>
      <c r="F121" s="22"/>
      <c r="G121" s="352"/>
      <c r="H121" s="20"/>
      <c r="I121" s="20"/>
      <c r="J121" s="20"/>
      <c r="K121" s="20" t="s">
        <v>996</v>
      </c>
      <c r="L121" s="21" t="s">
        <v>1008</v>
      </c>
    </row>
    <row r="122" spans="1:12">
      <c r="A122" s="20"/>
      <c r="B122" s="20"/>
      <c r="E122" s="352"/>
      <c r="F122" s="22"/>
      <c r="G122" s="352"/>
      <c r="H122" s="20"/>
      <c r="I122" s="20"/>
      <c r="J122" s="20"/>
      <c r="K122" s="316" t="s">
        <v>969</v>
      </c>
      <c r="L122" s="317" t="s">
        <v>974</v>
      </c>
    </row>
    <row r="123" spans="1:12" ht="25.2" customHeight="1">
      <c r="A123" s="20"/>
      <c r="B123" s="20"/>
      <c r="E123" s="352"/>
      <c r="F123" s="20"/>
      <c r="G123" s="352"/>
      <c r="H123" s="20"/>
      <c r="I123" s="20"/>
      <c r="J123" s="20"/>
      <c r="K123" s="316" t="s">
        <v>969</v>
      </c>
      <c r="L123" s="317" t="s">
        <v>974</v>
      </c>
    </row>
    <row r="124" spans="1:12">
      <c r="A124" s="20"/>
      <c r="B124" s="20"/>
      <c r="E124" s="20"/>
      <c r="F124" s="20"/>
      <c r="G124" s="20"/>
      <c r="H124" s="20"/>
      <c r="I124" s="20"/>
      <c r="J124" s="22"/>
      <c r="K124" s="20" t="s">
        <v>969</v>
      </c>
      <c r="L124" s="21" t="s">
        <v>974</v>
      </c>
    </row>
    <row r="125" spans="1:12">
      <c r="A125" s="20"/>
      <c r="B125" s="20"/>
      <c r="E125" s="20"/>
      <c r="F125" s="20"/>
      <c r="G125" s="20"/>
      <c r="H125" s="20"/>
      <c r="I125" s="20"/>
      <c r="J125" s="22"/>
      <c r="K125" s="20" t="s">
        <v>969</v>
      </c>
      <c r="L125" s="21" t="s">
        <v>1000</v>
      </c>
    </row>
    <row r="126" spans="1:12">
      <c r="A126" s="20"/>
      <c r="B126" s="20"/>
      <c r="E126" s="20"/>
      <c r="F126" s="20"/>
      <c r="G126" s="20"/>
      <c r="H126" s="20"/>
      <c r="I126" s="20"/>
      <c r="J126" s="20"/>
      <c r="K126" s="316" t="s">
        <v>969</v>
      </c>
      <c r="L126" s="317" t="s">
        <v>974</v>
      </c>
    </row>
    <row r="127" spans="1:12">
      <c r="A127" s="20"/>
      <c r="B127" s="20"/>
      <c r="E127" s="352"/>
      <c r="F127" s="20"/>
      <c r="G127" s="20"/>
      <c r="H127" s="20"/>
      <c r="I127" s="20"/>
      <c r="J127" s="22"/>
      <c r="K127" s="20" t="s">
        <v>969</v>
      </c>
      <c r="L127" s="21" t="s">
        <v>1000</v>
      </c>
    </row>
    <row r="128" spans="1:12" ht="14.4">
      <c r="A128" s="20"/>
      <c r="B128" s="20"/>
      <c r="E128" s="352"/>
      <c r="F128" s="20"/>
      <c r="G128" s="353"/>
      <c r="H128" s="20"/>
      <c r="I128" s="20"/>
      <c r="J128" s="20"/>
      <c r="K128" s="20" t="s">
        <v>969</v>
      </c>
      <c r="L128" s="21" t="s">
        <v>1000</v>
      </c>
    </row>
    <row r="129" spans="1:12" ht="14.4">
      <c r="A129" s="20"/>
      <c r="B129" s="20"/>
      <c r="E129" s="352"/>
      <c r="F129" s="20"/>
      <c r="G129" s="353"/>
      <c r="H129" s="20"/>
      <c r="I129" s="20"/>
      <c r="J129" s="20"/>
      <c r="K129" s="316" t="s">
        <v>969</v>
      </c>
      <c r="L129" s="317" t="s">
        <v>974</v>
      </c>
    </row>
    <row r="130" spans="1:12" ht="62.7" customHeight="1">
      <c r="A130" s="20"/>
      <c r="B130" s="20"/>
      <c r="E130" s="20"/>
      <c r="F130" s="20"/>
      <c r="G130" s="20"/>
      <c r="H130" s="20"/>
      <c r="I130" s="20"/>
      <c r="J130" s="22"/>
      <c r="K130" s="316" t="s">
        <v>969</v>
      </c>
      <c r="L130" s="317" t="s">
        <v>974</v>
      </c>
    </row>
    <row r="131" spans="1:12">
      <c r="A131" s="20"/>
      <c r="B131" s="20"/>
      <c r="E131" s="20"/>
      <c r="F131" s="20"/>
      <c r="G131" s="20"/>
      <c r="H131" s="20"/>
      <c r="I131" s="20"/>
      <c r="J131" s="20"/>
      <c r="K131" s="20" t="s">
        <v>969</v>
      </c>
      <c r="L131" s="21" t="s">
        <v>974</v>
      </c>
    </row>
    <row r="132" spans="1:12">
      <c r="A132" s="20"/>
      <c r="B132" s="20"/>
      <c r="E132" s="20"/>
      <c r="F132" s="22"/>
      <c r="G132" s="355"/>
      <c r="H132" s="20"/>
      <c r="I132" s="20"/>
      <c r="J132" s="22"/>
      <c r="K132" s="316" t="s">
        <v>969</v>
      </c>
      <c r="L132" s="317" t="s">
        <v>974</v>
      </c>
    </row>
    <row r="133" spans="1:12" ht="14.7" customHeight="1">
      <c r="A133" s="20"/>
      <c r="B133" s="20"/>
      <c r="F133" s="22"/>
      <c r="G133" s="20"/>
      <c r="H133" s="20"/>
      <c r="I133" s="20"/>
      <c r="J133" s="22"/>
      <c r="K133" s="20" t="s">
        <v>969</v>
      </c>
      <c r="L133" s="21" t="s">
        <v>974</v>
      </c>
    </row>
    <row r="134" spans="1:12" ht="12.6" customHeight="1">
      <c r="A134" s="20"/>
      <c r="B134" s="20"/>
      <c r="E134" s="352"/>
      <c r="F134" s="22"/>
      <c r="G134" s="20"/>
      <c r="H134" s="20"/>
      <c r="I134" s="20"/>
      <c r="J134" s="20"/>
      <c r="K134" s="335" t="s">
        <v>985</v>
      </c>
      <c r="L134" s="339" t="s">
        <v>974</v>
      </c>
    </row>
    <row r="135" spans="1:12">
      <c r="A135" s="20"/>
      <c r="B135" s="20"/>
      <c r="E135" s="20"/>
      <c r="F135" s="22"/>
      <c r="G135" s="20"/>
      <c r="H135" s="20"/>
      <c r="I135" s="20"/>
      <c r="J135" s="20"/>
      <c r="K135" s="20" t="s">
        <v>985</v>
      </c>
      <c r="L135" s="21" t="s">
        <v>1000</v>
      </c>
    </row>
    <row r="136" spans="1:12">
      <c r="A136" s="20"/>
      <c r="B136" s="20"/>
      <c r="E136" s="20"/>
      <c r="F136" s="22"/>
      <c r="G136" s="20"/>
      <c r="H136" s="20"/>
      <c r="I136" s="20"/>
      <c r="J136" s="22"/>
      <c r="K136" s="20" t="s">
        <v>992</v>
      </c>
      <c r="L136" s="21" t="s">
        <v>1000</v>
      </c>
    </row>
    <row r="137" spans="1:12">
      <c r="A137" s="20"/>
      <c r="B137" s="20"/>
      <c r="E137" s="20"/>
      <c r="F137" s="22"/>
      <c r="G137" s="20"/>
      <c r="H137" s="20"/>
      <c r="I137" s="20"/>
      <c r="J137" s="20"/>
      <c r="K137" s="20" t="s">
        <v>992</v>
      </c>
      <c r="L137" s="21" t="s">
        <v>1000</v>
      </c>
    </row>
    <row r="138" spans="1:12">
      <c r="A138" s="20"/>
      <c r="B138" s="20"/>
      <c r="E138" s="20"/>
      <c r="F138" s="22"/>
      <c r="G138" s="20"/>
      <c r="H138" s="21"/>
      <c r="I138" s="21"/>
      <c r="J138" s="22"/>
      <c r="K138" s="20" t="s">
        <v>992</v>
      </c>
      <c r="L138" s="21" t="s">
        <v>1000</v>
      </c>
    </row>
    <row r="139" spans="1:12">
      <c r="A139" s="20"/>
      <c r="B139" s="20"/>
      <c r="E139" s="352"/>
      <c r="F139" s="22"/>
      <c r="G139" s="352"/>
      <c r="H139" s="20"/>
      <c r="I139" s="20"/>
      <c r="J139" s="22"/>
      <c r="K139" s="314" t="s">
        <v>992</v>
      </c>
      <c r="L139" s="314" t="s">
        <v>1000</v>
      </c>
    </row>
    <row r="140" spans="1:12">
      <c r="A140" s="20"/>
      <c r="B140" s="20"/>
      <c r="E140" s="352"/>
      <c r="F140" s="22"/>
      <c r="G140" s="352"/>
      <c r="H140" s="20"/>
      <c r="I140" s="20"/>
      <c r="J140" s="20"/>
      <c r="K140" s="20" t="s">
        <v>992</v>
      </c>
      <c r="L140" s="21" t="s">
        <v>1000</v>
      </c>
    </row>
    <row r="141" spans="1:12">
      <c r="A141" s="20"/>
      <c r="B141" s="20"/>
      <c r="E141" s="20"/>
      <c r="F141" s="22"/>
      <c r="G141" s="20"/>
      <c r="H141" s="20"/>
      <c r="I141" s="20"/>
      <c r="J141" s="22"/>
      <c r="K141" s="20" t="s">
        <v>996</v>
      </c>
      <c r="L141" s="21" t="s">
        <v>990</v>
      </c>
    </row>
    <row r="142" spans="1:12">
      <c r="A142" s="20"/>
      <c r="B142" s="20"/>
      <c r="E142" s="352"/>
      <c r="F142" s="22"/>
      <c r="G142" s="351"/>
      <c r="H142" s="20"/>
      <c r="I142" s="21"/>
      <c r="J142" s="22"/>
      <c r="K142" s="20" t="s">
        <v>973</v>
      </c>
      <c r="L142" s="21" t="s">
        <v>974</v>
      </c>
    </row>
    <row r="143" spans="1:12">
      <c r="A143" s="20"/>
      <c r="B143" s="20"/>
      <c r="E143" s="352"/>
      <c r="F143" s="20"/>
      <c r="G143" s="352"/>
      <c r="H143" s="20"/>
      <c r="I143" s="20"/>
      <c r="J143" s="20"/>
      <c r="K143" s="20"/>
      <c r="L143" s="21"/>
    </row>
    <row r="144" spans="1:12">
      <c r="A144" s="20"/>
      <c r="B144" s="20"/>
      <c r="E144" s="352"/>
      <c r="F144" s="22"/>
      <c r="G144" s="352"/>
      <c r="H144" s="20"/>
      <c r="I144" s="20"/>
      <c r="J144" s="20"/>
      <c r="K144" s="22" t="str">
        <f t="shared" ref="K144:K207" si="0">IF(I144&lt;&gt;"","Traité","A traiter")</f>
        <v>A traiter</v>
      </c>
      <c r="L144" t="b">
        <f t="shared" ref="L144:L207" si="1">D144="Modification ou ajout de prestations "</f>
        <v>0</v>
      </c>
    </row>
    <row r="145" spans="1:12">
      <c r="A145" s="20"/>
      <c r="B145" s="20"/>
      <c r="E145" s="352"/>
      <c r="F145" s="20"/>
      <c r="G145" s="352"/>
      <c r="H145" s="20"/>
      <c r="I145" s="20"/>
      <c r="J145" s="20"/>
      <c r="K145" s="22" t="str">
        <f t="shared" si="0"/>
        <v>A traiter</v>
      </c>
      <c r="L145" t="b">
        <f t="shared" si="1"/>
        <v>0</v>
      </c>
    </row>
    <row r="146" spans="1:12">
      <c r="A146" s="20"/>
      <c r="B146" s="20"/>
      <c r="E146" s="352"/>
      <c r="F146" s="20"/>
      <c r="G146" s="352"/>
      <c r="H146" s="20"/>
      <c r="I146" s="20"/>
      <c r="J146" s="20"/>
      <c r="K146" s="22" t="str">
        <f t="shared" si="0"/>
        <v>A traiter</v>
      </c>
      <c r="L146" t="b">
        <f t="shared" si="1"/>
        <v>0</v>
      </c>
    </row>
    <row r="147" spans="1:12">
      <c r="A147" s="20"/>
      <c r="B147" s="20"/>
      <c r="E147" s="352"/>
      <c r="F147" s="20"/>
      <c r="G147" s="352"/>
      <c r="H147" s="20"/>
      <c r="I147" s="20"/>
      <c r="J147" s="20"/>
      <c r="K147" s="22" t="str">
        <f t="shared" si="0"/>
        <v>A traiter</v>
      </c>
      <c r="L147" t="b">
        <f t="shared" si="1"/>
        <v>0</v>
      </c>
    </row>
    <row r="148" spans="1:12">
      <c r="A148" s="20"/>
      <c r="B148" s="20"/>
      <c r="E148" s="352"/>
      <c r="F148" s="20"/>
      <c r="G148" s="352"/>
      <c r="H148" s="20"/>
      <c r="I148" s="20"/>
      <c r="J148" s="20"/>
      <c r="K148" s="22" t="str">
        <f t="shared" si="0"/>
        <v>A traiter</v>
      </c>
      <c r="L148" t="b">
        <f t="shared" si="1"/>
        <v>0</v>
      </c>
    </row>
    <row r="149" spans="1:12">
      <c r="A149" s="20"/>
      <c r="B149" s="20"/>
      <c r="E149" s="352"/>
      <c r="F149" s="20"/>
      <c r="G149" s="352"/>
      <c r="H149" s="20"/>
      <c r="I149" s="20"/>
      <c r="J149" s="20"/>
      <c r="K149" s="22" t="str">
        <f t="shared" si="0"/>
        <v>A traiter</v>
      </c>
      <c r="L149" t="b">
        <f t="shared" si="1"/>
        <v>0</v>
      </c>
    </row>
    <row r="150" spans="1:12">
      <c r="A150" s="20"/>
      <c r="B150" s="20"/>
      <c r="E150" s="352"/>
      <c r="F150" s="20"/>
      <c r="G150" s="352"/>
      <c r="H150" s="20"/>
      <c r="I150" s="20"/>
      <c r="J150" s="20"/>
      <c r="K150" s="22" t="str">
        <f t="shared" si="0"/>
        <v>A traiter</v>
      </c>
      <c r="L150" t="b">
        <f t="shared" si="1"/>
        <v>0</v>
      </c>
    </row>
    <row r="151" spans="1:12">
      <c r="A151" s="20"/>
      <c r="B151" s="20"/>
      <c r="E151" s="352"/>
      <c r="F151" s="20"/>
      <c r="G151" s="352"/>
      <c r="H151" s="20"/>
      <c r="I151" s="20"/>
      <c r="J151" s="20"/>
      <c r="K151" s="22" t="str">
        <f t="shared" si="0"/>
        <v>A traiter</v>
      </c>
      <c r="L151" t="b">
        <f t="shared" si="1"/>
        <v>0</v>
      </c>
    </row>
    <row r="152" spans="1:12">
      <c r="A152" s="20"/>
      <c r="B152" s="20"/>
      <c r="E152" s="352"/>
      <c r="F152" s="20"/>
      <c r="G152" s="352"/>
      <c r="H152" s="20"/>
      <c r="I152" s="20"/>
      <c r="J152" s="20"/>
      <c r="K152" s="22" t="str">
        <f t="shared" si="0"/>
        <v>A traiter</v>
      </c>
      <c r="L152" t="b">
        <f t="shared" si="1"/>
        <v>0</v>
      </c>
    </row>
    <row r="153" spans="1:12">
      <c r="A153" s="20"/>
      <c r="B153" s="20"/>
      <c r="E153" s="352"/>
      <c r="F153" s="20"/>
      <c r="G153" s="352"/>
      <c r="H153" s="20"/>
      <c r="I153" s="20"/>
      <c r="J153" s="20"/>
      <c r="K153" s="22" t="str">
        <f t="shared" si="0"/>
        <v>A traiter</v>
      </c>
      <c r="L153" t="b">
        <f t="shared" si="1"/>
        <v>0</v>
      </c>
    </row>
    <row r="154" spans="1:12">
      <c r="A154" s="20"/>
      <c r="B154" s="20"/>
      <c r="E154" s="352"/>
      <c r="F154" s="20"/>
      <c r="G154" s="352"/>
      <c r="H154" s="20"/>
      <c r="I154" s="20"/>
      <c r="J154" s="20"/>
      <c r="K154" s="22" t="str">
        <f t="shared" si="0"/>
        <v>A traiter</v>
      </c>
      <c r="L154" t="b">
        <f t="shared" si="1"/>
        <v>0</v>
      </c>
    </row>
    <row r="155" spans="1:12">
      <c r="A155" s="20"/>
      <c r="B155" s="20"/>
      <c r="E155" s="352"/>
      <c r="F155" s="20"/>
      <c r="G155" s="352"/>
      <c r="H155" s="20"/>
      <c r="I155" s="20"/>
      <c r="J155" s="20"/>
      <c r="K155" s="22" t="str">
        <f t="shared" si="0"/>
        <v>A traiter</v>
      </c>
      <c r="L155" t="b">
        <f t="shared" si="1"/>
        <v>0</v>
      </c>
    </row>
    <row r="156" spans="1:12">
      <c r="A156" s="20"/>
      <c r="B156" s="20"/>
      <c r="E156" s="352"/>
      <c r="F156" s="20"/>
      <c r="G156" s="352"/>
      <c r="H156" s="20"/>
      <c r="I156" s="20"/>
      <c r="J156" s="20"/>
      <c r="K156" s="22" t="str">
        <f t="shared" si="0"/>
        <v>A traiter</v>
      </c>
      <c r="L156" t="b">
        <f t="shared" si="1"/>
        <v>0</v>
      </c>
    </row>
    <row r="157" spans="1:12">
      <c r="B157" s="20"/>
      <c r="E157" s="203"/>
      <c r="G157" s="203"/>
      <c r="K157" s="22" t="str">
        <f t="shared" si="0"/>
        <v>A traiter</v>
      </c>
      <c r="L157" t="b">
        <f t="shared" si="1"/>
        <v>0</v>
      </c>
    </row>
    <row r="158" spans="1:12">
      <c r="B158" s="20"/>
      <c r="E158" s="203"/>
      <c r="G158" s="203"/>
      <c r="K158" s="22" t="str">
        <f t="shared" si="0"/>
        <v>A traiter</v>
      </c>
      <c r="L158" t="b">
        <f t="shared" si="1"/>
        <v>0</v>
      </c>
    </row>
    <row r="159" spans="1:12">
      <c r="B159" s="20"/>
      <c r="E159" s="203"/>
      <c r="G159" s="203"/>
      <c r="K159" s="22" t="str">
        <f t="shared" si="0"/>
        <v>A traiter</v>
      </c>
      <c r="L159" t="b">
        <f t="shared" si="1"/>
        <v>0</v>
      </c>
    </row>
    <row r="160" spans="1:12">
      <c r="B160" s="20"/>
      <c r="E160" s="203"/>
      <c r="G160" s="203"/>
      <c r="K160" s="22" t="str">
        <f t="shared" si="0"/>
        <v>A traiter</v>
      </c>
      <c r="L160" t="b">
        <f t="shared" si="1"/>
        <v>0</v>
      </c>
    </row>
    <row r="161" spans="2:12">
      <c r="B161" s="20"/>
      <c r="E161" s="203"/>
      <c r="G161" s="203"/>
      <c r="K161" s="22" t="str">
        <f t="shared" si="0"/>
        <v>A traiter</v>
      </c>
      <c r="L161" t="b">
        <f t="shared" si="1"/>
        <v>0</v>
      </c>
    </row>
    <row r="162" spans="2:12">
      <c r="B162" s="20"/>
      <c r="E162" s="203"/>
      <c r="G162" s="203"/>
      <c r="K162" s="22" t="str">
        <f t="shared" si="0"/>
        <v>A traiter</v>
      </c>
      <c r="L162" t="b">
        <f t="shared" si="1"/>
        <v>0</v>
      </c>
    </row>
    <row r="163" spans="2:12">
      <c r="B163" s="20"/>
      <c r="K163" s="22" t="str">
        <f t="shared" si="0"/>
        <v>A traiter</v>
      </c>
      <c r="L163" t="b">
        <f t="shared" si="1"/>
        <v>0</v>
      </c>
    </row>
    <row r="164" spans="2:12">
      <c r="B164" s="20"/>
      <c r="K164" s="22" t="str">
        <f t="shared" si="0"/>
        <v>A traiter</v>
      </c>
      <c r="L164" t="b">
        <f t="shared" si="1"/>
        <v>0</v>
      </c>
    </row>
    <row r="165" spans="2:12">
      <c r="B165" s="20"/>
      <c r="K165" s="22" t="str">
        <f t="shared" si="0"/>
        <v>A traiter</v>
      </c>
      <c r="L165" t="b">
        <f t="shared" si="1"/>
        <v>0</v>
      </c>
    </row>
    <row r="166" spans="2:12">
      <c r="B166" s="20"/>
      <c r="K166" s="22" t="str">
        <f t="shared" si="0"/>
        <v>A traiter</v>
      </c>
      <c r="L166" t="b">
        <f t="shared" si="1"/>
        <v>0</v>
      </c>
    </row>
    <row r="167" spans="2:12">
      <c r="B167" s="20"/>
      <c r="K167" s="22" t="str">
        <f t="shared" si="0"/>
        <v>A traiter</v>
      </c>
      <c r="L167" t="b">
        <f t="shared" si="1"/>
        <v>0</v>
      </c>
    </row>
    <row r="168" spans="2:12">
      <c r="B168" s="20"/>
      <c r="K168" s="22" t="str">
        <f t="shared" si="0"/>
        <v>A traiter</v>
      </c>
      <c r="L168" t="b">
        <f t="shared" si="1"/>
        <v>0</v>
      </c>
    </row>
    <row r="169" spans="2:12">
      <c r="B169" s="20"/>
      <c r="K169" s="22" t="str">
        <f t="shared" si="0"/>
        <v>A traiter</v>
      </c>
      <c r="L169" t="b">
        <f t="shared" si="1"/>
        <v>0</v>
      </c>
    </row>
    <row r="170" spans="2:12">
      <c r="B170" s="20"/>
      <c r="K170" s="22" t="str">
        <f t="shared" si="0"/>
        <v>A traiter</v>
      </c>
      <c r="L170" t="b">
        <f t="shared" si="1"/>
        <v>0</v>
      </c>
    </row>
    <row r="171" spans="2:12">
      <c r="B171" s="20"/>
      <c r="K171" s="22" t="str">
        <f t="shared" si="0"/>
        <v>A traiter</v>
      </c>
      <c r="L171" t="b">
        <f t="shared" si="1"/>
        <v>0</v>
      </c>
    </row>
    <row r="172" spans="2:12">
      <c r="B172" s="20"/>
      <c r="K172" s="22" t="str">
        <f t="shared" si="0"/>
        <v>A traiter</v>
      </c>
      <c r="L172" t="b">
        <f t="shared" si="1"/>
        <v>0</v>
      </c>
    </row>
    <row r="173" spans="2:12">
      <c r="B173" s="20"/>
      <c r="K173" s="22" t="str">
        <f t="shared" si="0"/>
        <v>A traiter</v>
      </c>
      <c r="L173" t="b">
        <f t="shared" si="1"/>
        <v>0</v>
      </c>
    </row>
    <row r="174" spans="2:12">
      <c r="B174" s="20"/>
      <c r="K174" s="22" t="str">
        <f t="shared" si="0"/>
        <v>A traiter</v>
      </c>
      <c r="L174" t="b">
        <f t="shared" si="1"/>
        <v>0</v>
      </c>
    </row>
    <row r="175" spans="2:12">
      <c r="B175" s="20"/>
      <c r="K175" s="22" t="str">
        <f t="shared" si="0"/>
        <v>A traiter</v>
      </c>
      <c r="L175" t="b">
        <f t="shared" si="1"/>
        <v>0</v>
      </c>
    </row>
    <row r="176" spans="2:12">
      <c r="B176" s="20"/>
      <c r="K176" s="22" t="str">
        <f t="shared" si="0"/>
        <v>A traiter</v>
      </c>
      <c r="L176" t="b">
        <f t="shared" si="1"/>
        <v>0</v>
      </c>
    </row>
    <row r="177" spans="2:12">
      <c r="B177" s="20"/>
      <c r="K177" s="22" t="str">
        <f t="shared" si="0"/>
        <v>A traiter</v>
      </c>
      <c r="L177" t="b">
        <f t="shared" si="1"/>
        <v>0</v>
      </c>
    </row>
    <row r="178" spans="2:12">
      <c r="B178" s="20"/>
      <c r="K178" s="22" t="str">
        <f t="shared" si="0"/>
        <v>A traiter</v>
      </c>
      <c r="L178" t="b">
        <f t="shared" si="1"/>
        <v>0</v>
      </c>
    </row>
    <row r="179" spans="2:12">
      <c r="B179" s="20"/>
      <c r="K179" s="22" t="str">
        <f t="shared" si="0"/>
        <v>A traiter</v>
      </c>
      <c r="L179" t="b">
        <f t="shared" si="1"/>
        <v>0</v>
      </c>
    </row>
    <row r="180" spans="2:12">
      <c r="B180" s="20"/>
      <c r="K180" s="22" t="str">
        <f t="shared" si="0"/>
        <v>A traiter</v>
      </c>
      <c r="L180" t="b">
        <f t="shared" si="1"/>
        <v>0</v>
      </c>
    </row>
    <row r="181" spans="2:12">
      <c r="B181" s="20"/>
      <c r="K181" s="22" t="str">
        <f t="shared" si="0"/>
        <v>A traiter</v>
      </c>
      <c r="L181" t="b">
        <f t="shared" si="1"/>
        <v>0</v>
      </c>
    </row>
    <row r="182" spans="2:12">
      <c r="B182" s="20"/>
      <c r="K182" s="22" t="str">
        <f t="shared" si="0"/>
        <v>A traiter</v>
      </c>
      <c r="L182" t="b">
        <f t="shared" si="1"/>
        <v>0</v>
      </c>
    </row>
    <row r="183" spans="2:12">
      <c r="B183" s="20"/>
      <c r="K183" s="22" t="str">
        <f t="shared" si="0"/>
        <v>A traiter</v>
      </c>
      <c r="L183" t="b">
        <f t="shared" si="1"/>
        <v>0</v>
      </c>
    </row>
    <row r="184" spans="2:12">
      <c r="B184" s="20"/>
      <c r="K184" s="22" t="str">
        <f t="shared" si="0"/>
        <v>A traiter</v>
      </c>
      <c r="L184" t="b">
        <f t="shared" si="1"/>
        <v>0</v>
      </c>
    </row>
    <row r="185" spans="2:12">
      <c r="B185" s="20"/>
      <c r="K185" s="22" t="str">
        <f t="shared" si="0"/>
        <v>A traiter</v>
      </c>
      <c r="L185" t="b">
        <f t="shared" si="1"/>
        <v>0</v>
      </c>
    </row>
    <row r="186" spans="2:12">
      <c r="B186" s="20"/>
      <c r="K186" s="22" t="str">
        <f t="shared" si="0"/>
        <v>A traiter</v>
      </c>
      <c r="L186" t="b">
        <f t="shared" si="1"/>
        <v>0</v>
      </c>
    </row>
    <row r="187" spans="2:12">
      <c r="B187" s="20"/>
      <c r="K187" s="22" t="str">
        <f t="shared" si="0"/>
        <v>A traiter</v>
      </c>
      <c r="L187" t="b">
        <f t="shared" si="1"/>
        <v>0</v>
      </c>
    </row>
    <row r="188" spans="2:12">
      <c r="B188" s="20"/>
      <c r="K188" s="22" t="str">
        <f t="shared" si="0"/>
        <v>A traiter</v>
      </c>
      <c r="L188" t="b">
        <f t="shared" si="1"/>
        <v>0</v>
      </c>
    </row>
    <row r="189" spans="2:12">
      <c r="B189" s="20"/>
      <c r="K189" s="22" t="str">
        <f t="shared" si="0"/>
        <v>A traiter</v>
      </c>
      <c r="L189" t="b">
        <f t="shared" si="1"/>
        <v>0</v>
      </c>
    </row>
    <row r="190" spans="2:12">
      <c r="B190" s="20"/>
      <c r="K190" s="22" t="str">
        <f t="shared" si="0"/>
        <v>A traiter</v>
      </c>
      <c r="L190" t="b">
        <f t="shared" si="1"/>
        <v>0</v>
      </c>
    </row>
    <row r="191" spans="2:12">
      <c r="B191" s="20"/>
      <c r="K191" s="22" t="str">
        <f t="shared" si="0"/>
        <v>A traiter</v>
      </c>
      <c r="L191" t="b">
        <f t="shared" si="1"/>
        <v>0</v>
      </c>
    </row>
    <row r="192" spans="2:12">
      <c r="B192" s="20"/>
      <c r="K192" s="22" t="str">
        <f t="shared" si="0"/>
        <v>A traiter</v>
      </c>
      <c r="L192" t="b">
        <f t="shared" si="1"/>
        <v>0</v>
      </c>
    </row>
    <row r="193" spans="2:12">
      <c r="B193" s="20"/>
      <c r="K193" s="22" t="str">
        <f t="shared" si="0"/>
        <v>A traiter</v>
      </c>
      <c r="L193" t="b">
        <f t="shared" si="1"/>
        <v>0</v>
      </c>
    </row>
    <row r="194" spans="2:12">
      <c r="B194" s="20"/>
      <c r="K194" s="22" t="str">
        <f t="shared" si="0"/>
        <v>A traiter</v>
      </c>
      <c r="L194" t="b">
        <f t="shared" si="1"/>
        <v>0</v>
      </c>
    </row>
    <row r="195" spans="2:12">
      <c r="B195" s="20"/>
      <c r="K195" s="22" t="str">
        <f t="shared" si="0"/>
        <v>A traiter</v>
      </c>
      <c r="L195" t="b">
        <f t="shared" si="1"/>
        <v>0</v>
      </c>
    </row>
    <row r="196" spans="2:12">
      <c r="B196" s="20"/>
      <c r="K196" s="22" t="str">
        <f t="shared" si="0"/>
        <v>A traiter</v>
      </c>
      <c r="L196" t="b">
        <f t="shared" si="1"/>
        <v>0</v>
      </c>
    </row>
    <row r="197" spans="2:12">
      <c r="B197" s="20"/>
      <c r="K197" s="22" t="str">
        <f t="shared" si="0"/>
        <v>A traiter</v>
      </c>
      <c r="L197" t="b">
        <f t="shared" si="1"/>
        <v>0</v>
      </c>
    </row>
    <row r="198" spans="2:12">
      <c r="B198" s="20"/>
      <c r="K198" s="22" t="str">
        <f t="shared" si="0"/>
        <v>A traiter</v>
      </c>
      <c r="L198" t="b">
        <f t="shared" si="1"/>
        <v>0</v>
      </c>
    </row>
    <row r="199" spans="2:12">
      <c r="B199" s="20"/>
      <c r="K199" s="22" t="str">
        <f t="shared" si="0"/>
        <v>A traiter</v>
      </c>
      <c r="L199" t="b">
        <f t="shared" si="1"/>
        <v>0</v>
      </c>
    </row>
    <row r="200" spans="2:12">
      <c r="B200" s="20"/>
      <c r="K200" s="22" t="str">
        <f t="shared" si="0"/>
        <v>A traiter</v>
      </c>
      <c r="L200" t="b">
        <f t="shared" si="1"/>
        <v>0</v>
      </c>
    </row>
    <row r="201" spans="2:12">
      <c r="B201" s="20"/>
      <c r="K201" s="22" t="str">
        <f t="shared" si="0"/>
        <v>A traiter</v>
      </c>
      <c r="L201" t="b">
        <f t="shared" si="1"/>
        <v>0</v>
      </c>
    </row>
    <row r="202" spans="2:12">
      <c r="B202" s="20"/>
      <c r="K202" s="22" t="str">
        <f t="shared" si="0"/>
        <v>A traiter</v>
      </c>
      <c r="L202" t="b">
        <f t="shared" si="1"/>
        <v>0</v>
      </c>
    </row>
    <row r="203" spans="2:12">
      <c r="B203" s="20"/>
      <c r="K203" s="22" t="str">
        <f t="shared" si="0"/>
        <v>A traiter</v>
      </c>
      <c r="L203" t="b">
        <f t="shared" si="1"/>
        <v>0</v>
      </c>
    </row>
    <row r="204" spans="2:12">
      <c r="B204" s="20"/>
      <c r="K204" s="22" t="str">
        <f t="shared" si="0"/>
        <v>A traiter</v>
      </c>
      <c r="L204" t="b">
        <f t="shared" si="1"/>
        <v>0</v>
      </c>
    </row>
    <row r="205" spans="2:12">
      <c r="B205" s="20"/>
      <c r="K205" s="22" t="str">
        <f t="shared" si="0"/>
        <v>A traiter</v>
      </c>
      <c r="L205" t="b">
        <f t="shared" si="1"/>
        <v>0</v>
      </c>
    </row>
    <row r="206" spans="2:12">
      <c r="B206" s="20"/>
      <c r="K206" s="22" t="str">
        <f t="shared" si="0"/>
        <v>A traiter</v>
      </c>
      <c r="L206" t="b">
        <f t="shared" si="1"/>
        <v>0</v>
      </c>
    </row>
    <row r="207" spans="2:12">
      <c r="B207" s="20"/>
      <c r="K207" s="22" t="str">
        <f t="shared" si="0"/>
        <v>A traiter</v>
      </c>
      <c r="L207" t="b">
        <f t="shared" si="1"/>
        <v>0</v>
      </c>
    </row>
    <row r="208" spans="2:12">
      <c r="B208" s="20"/>
      <c r="K208" s="22" t="str">
        <f t="shared" ref="K208:K271" si="2">IF(I208&lt;&gt;"","Traité","A traiter")</f>
        <v>A traiter</v>
      </c>
      <c r="L208" t="b">
        <f t="shared" ref="L208:L271" si="3">D208="Modification ou ajout de prestations "</f>
        <v>0</v>
      </c>
    </row>
    <row r="209" spans="2:12">
      <c r="B209" s="20"/>
      <c r="K209" s="22" t="str">
        <f t="shared" si="2"/>
        <v>A traiter</v>
      </c>
      <c r="L209" t="b">
        <f t="shared" si="3"/>
        <v>0</v>
      </c>
    </row>
    <row r="210" spans="2:12">
      <c r="B210" s="20"/>
      <c r="K210" s="22" t="str">
        <f t="shared" si="2"/>
        <v>A traiter</v>
      </c>
      <c r="L210" t="b">
        <f t="shared" si="3"/>
        <v>0</v>
      </c>
    </row>
    <row r="211" spans="2:12">
      <c r="B211" s="20"/>
      <c r="K211" s="22" t="str">
        <f t="shared" si="2"/>
        <v>A traiter</v>
      </c>
      <c r="L211" t="b">
        <f t="shared" si="3"/>
        <v>0</v>
      </c>
    </row>
    <row r="212" spans="2:12">
      <c r="B212" s="20"/>
      <c r="K212" s="22" t="str">
        <f t="shared" si="2"/>
        <v>A traiter</v>
      </c>
      <c r="L212" t="b">
        <f t="shared" si="3"/>
        <v>0</v>
      </c>
    </row>
    <row r="213" spans="2:12">
      <c r="B213" s="20"/>
      <c r="K213" s="22" t="str">
        <f t="shared" si="2"/>
        <v>A traiter</v>
      </c>
      <c r="L213" t="b">
        <f t="shared" si="3"/>
        <v>0</v>
      </c>
    </row>
    <row r="214" spans="2:12">
      <c r="B214" s="20"/>
      <c r="K214" s="22" t="str">
        <f t="shared" si="2"/>
        <v>A traiter</v>
      </c>
      <c r="L214" t="b">
        <f t="shared" si="3"/>
        <v>0</v>
      </c>
    </row>
    <row r="215" spans="2:12">
      <c r="B215" s="20"/>
      <c r="K215" s="22" t="str">
        <f t="shared" si="2"/>
        <v>A traiter</v>
      </c>
      <c r="L215" t="b">
        <f t="shared" si="3"/>
        <v>0</v>
      </c>
    </row>
    <row r="216" spans="2:12">
      <c r="B216" s="20"/>
      <c r="K216" s="22" t="str">
        <f t="shared" si="2"/>
        <v>A traiter</v>
      </c>
      <c r="L216" t="b">
        <f t="shared" si="3"/>
        <v>0</v>
      </c>
    </row>
    <row r="217" spans="2:12">
      <c r="B217" s="20"/>
      <c r="K217" s="22" t="str">
        <f t="shared" si="2"/>
        <v>A traiter</v>
      </c>
      <c r="L217" t="b">
        <f t="shared" si="3"/>
        <v>0</v>
      </c>
    </row>
    <row r="218" spans="2:12">
      <c r="B218" s="20"/>
      <c r="K218" s="22" t="str">
        <f t="shared" si="2"/>
        <v>A traiter</v>
      </c>
      <c r="L218" t="b">
        <f t="shared" si="3"/>
        <v>0</v>
      </c>
    </row>
    <row r="219" spans="2:12">
      <c r="B219" s="20"/>
      <c r="K219" s="22" t="str">
        <f t="shared" si="2"/>
        <v>A traiter</v>
      </c>
      <c r="L219" t="b">
        <f t="shared" si="3"/>
        <v>0</v>
      </c>
    </row>
    <row r="220" spans="2:12">
      <c r="B220" s="20"/>
      <c r="K220" s="22" t="str">
        <f t="shared" si="2"/>
        <v>A traiter</v>
      </c>
      <c r="L220" t="b">
        <f t="shared" si="3"/>
        <v>0</v>
      </c>
    </row>
    <row r="221" spans="2:12">
      <c r="B221" s="20"/>
      <c r="K221" s="22" t="str">
        <f t="shared" si="2"/>
        <v>A traiter</v>
      </c>
      <c r="L221" t="b">
        <f t="shared" si="3"/>
        <v>0</v>
      </c>
    </row>
    <row r="222" spans="2:12">
      <c r="B222" s="20"/>
      <c r="K222" s="22" t="str">
        <f t="shared" si="2"/>
        <v>A traiter</v>
      </c>
      <c r="L222" t="b">
        <f t="shared" si="3"/>
        <v>0</v>
      </c>
    </row>
    <row r="223" spans="2:12">
      <c r="B223" s="20"/>
      <c r="K223" s="22" t="str">
        <f t="shared" si="2"/>
        <v>A traiter</v>
      </c>
      <c r="L223" t="b">
        <f t="shared" si="3"/>
        <v>0</v>
      </c>
    </row>
    <row r="224" spans="2:12">
      <c r="B224" s="20"/>
      <c r="K224" s="22" t="str">
        <f t="shared" si="2"/>
        <v>A traiter</v>
      </c>
      <c r="L224" t="b">
        <f t="shared" si="3"/>
        <v>0</v>
      </c>
    </row>
    <row r="225" spans="2:12">
      <c r="B225" s="20"/>
      <c r="K225" s="22" t="str">
        <f t="shared" si="2"/>
        <v>A traiter</v>
      </c>
      <c r="L225" t="b">
        <f t="shared" si="3"/>
        <v>0</v>
      </c>
    </row>
    <row r="226" spans="2:12">
      <c r="B226" s="20"/>
      <c r="K226" s="22" t="str">
        <f t="shared" si="2"/>
        <v>A traiter</v>
      </c>
      <c r="L226" t="b">
        <f t="shared" si="3"/>
        <v>0</v>
      </c>
    </row>
    <row r="227" spans="2:12">
      <c r="B227" s="20"/>
      <c r="K227" s="22" t="str">
        <f t="shared" si="2"/>
        <v>A traiter</v>
      </c>
      <c r="L227" t="b">
        <f t="shared" si="3"/>
        <v>0</v>
      </c>
    </row>
    <row r="228" spans="2:12">
      <c r="B228" s="20"/>
      <c r="K228" s="22" t="str">
        <f t="shared" si="2"/>
        <v>A traiter</v>
      </c>
      <c r="L228" t="b">
        <f t="shared" si="3"/>
        <v>0</v>
      </c>
    </row>
    <row r="229" spans="2:12">
      <c r="B229" s="20"/>
      <c r="K229" s="22" t="str">
        <f t="shared" si="2"/>
        <v>A traiter</v>
      </c>
      <c r="L229" t="b">
        <f t="shared" si="3"/>
        <v>0</v>
      </c>
    </row>
    <row r="230" spans="2:12">
      <c r="B230" s="20"/>
      <c r="K230" s="22" t="str">
        <f t="shared" si="2"/>
        <v>A traiter</v>
      </c>
      <c r="L230" t="b">
        <f t="shared" si="3"/>
        <v>0</v>
      </c>
    </row>
    <row r="231" spans="2:12">
      <c r="B231" s="20"/>
      <c r="K231" s="22" t="str">
        <f t="shared" si="2"/>
        <v>A traiter</v>
      </c>
      <c r="L231" t="b">
        <f t="shared" si="3"/>
        <v>0</v>
      </c>
    </row>
    <row r="232" spans="2:12">
      <c r="B232" s="20"/>
      <c r="K232" s="22" t="str">
        <f t="shared" si="2"/>
        <v>A traiter</v>
      </c>
      <c r="L232" t="b">
        <f t="shared" si="3"/>
        <v>0</v>
      </c>
    </row>
    <row r="233" spans="2:12">
      <c r="B233" s="20"/>
      <c r="K233" s="22" t="str">
        <f t="shared" si="2"/>
        <v>A traiter</v>
      </c>
      <c r="L233" t="b">
        <f t="shared" si="3"/>
        <v>0</v>
      </c>
    </row>
    <row r="234" spans="2:12">
      <c r="B234" s="20"/>
      <c r="K234" s="22" t="str">
        <f t="shared" si="2"/>
        <v>A traiter</v>
      </c>
      <c r="L234" t="b">
        <f t="shared" si="3"/>
        <v>0</v>
      </c>
    </row>
    <row r="235" spans="2:12">
      <c r="B235" s="20"/>
      <c r="K235" s="22" t="str">
        <f t="shared" si="2"/>
        <v>A traiter</v>
      </c>
      <c r="L235" t="b">
        <f t="shared" si="3"/>
        <v>0</v>
      </c>
    </row>
    <row r="236" spans="2:12">
      <c r="B236" s="20"/>
      <c r="K236" s="22" t="str">
        <f t="shared" si="2"/>
        <v>A traiter</v>
      </c>
      <c r="L236" t="b">
        <f t="shared" si="3"/>
        <v>0</v>
      </c>
    </row>
    <row r="237" spans="2:12">
      <c r="B237" s="20"/>
      <c r="K237" s="22" t="str">
        <f t="shared" si="2"/>
        <v>A traiter</v>
      </c>
      <c r="L237" t="b">
        <f t="shared" si="3"/>
        <v>0</v>
      </c>
    </row>
    <row r="238" spans="2:12">
      <c r="B238" s="20"/>
      <c r="K238" s="22" t="str">
        <f t="shared" si="2"/>
        <v>A traiter</v>
      </c>
      <c r="L238" t="b">
        <f t="shared" si="3"/>
        <v>0</v>
      </c>
    </row>
    <row r="239" spans="2:12">
      <c r="B239" s="20"/>
      <c r="K239" s="22" t="str">
        <f t="shared" si="2"/>
        <v>A traiter</v>
      </c>
      <c r="L239" t="b">
        <f t="shared" si="3"/>
        <v>0</v>
      </c>
    </row>
    <row r="240" spans="2:12">
      <c r="B240" s="20"/>
      <c r="K240" s="22" t="str">
        <f t="shared" si="2"/>
        <v>A traiter</v>
      </c>
      <c r="L240" t="b">
        <f t="shared" si="3"/>
        <v>0</v>
      </c>
    </row>
    <row r="241" spans="2:12">
      <c r="B241" s="20"/>
      <c r="K241" s="22" t="str">
        <f t="shared" si="2"/>
        <v>A traiter</v>
      </c>
      <c r="L241" t="b">
        <f t="shared" si="3"/>
        <v>0</v>
      </c>
    </row>
    <row r="242" spans="2:12">
      <c r="B242" s="20"/>
      <c r="K242" s="22" t="str">
        <f t="shared" si="2"/>
        <v>A traiter</v>
      </c>
      <c r="L242" t="b">
        <f t="shared" si="3"/>
        <v>0</v>
      </c>
    </row>
    <row r="243" spans="2:12">
      <c r="B243" s="20"/>
      <c r="K243" s="22" t="str">
        <f t="shared" si="2"/>
        <v>A traiter</v>
      </c>
      <c r="L243" t="b">
        <f t="shared" si="3"/>
        <v>0</v>
      </c>
    </row>
    <row r="244" spans="2:12">
      <c r="B244" s="20"/>
      <c r="K244" s="22" t="str">
        <f t="shared" si="2"/>
        <v>A traiter</v>
      </c>
      <c r="L244" t="b">
        <f t="shared" si="3"/>
        <v>0</v>
      </c>
    </row>
    <row r="245" spans="2:12">
      <c r="B245" s="20"/>
      <c r="K245" s="22" t="str">
        <f t="shared" si="2"/>
        <v>A traiter</v>
      </c>
      <c r="L245" t="b">
        <f t="shared" si="3"/>
        <v>0</v>
      </c>
    </row>
    <row r="246" spans="2:12">
      <c r="B246" s="20"/>
      <c r="K246" s="22" t="str">
        <f t="shared" si="2"/>
        <v>A traiter</v>
      </c>
      <c r="L246" t="b">
        <f t="shared" si="3"/>
        <v>0</v>
      </c>
    </row>
    <row r="247" spans="2:12">
      <c r="B247" s="20"/>
      <c r="K247" s="22" t="str">
        <f t="shared" si="2"/>
        <v>A traiter</v>
      </c>
      <c r="L247" t="b">
        <f t="shared" si="3"/>
        <v>0</v>
      </c>
    </row>
    <row r="248" spans="2:12">
      <c r="B248" s="20"/>
      <c r="K248" s="22" t="str">
        <f t="shared" si="2"/>
        <v>A traiter</v>
      </c>
      <c r="L248" t="b">
        <f t="shared" si="3"/>
        <v>0</v>
      </c>
    </row>
    <row r="249" spans="2:12">
      <c r="B249" s="20"/>
      <c r="K249" s="22" t="str">
        <f t="shared" si="2"/>
        <v>A traiter</v>
      </c>
      <c r="L249" t="b">
        <f t="shared" si="3"/>
        <v>0</v>
      </c>
    </row>
    <row r="250" spans="2:12">
      <c r="B250" s="20"/>
      <c r="K250" s="22" t="str">
        <f t="shared" si="2"/>
        <v>A traiter</v>
      </c>
      <c r="L250" t="b">
        <f t="shared" si="3"/>
        <v>0</v>
      </c>
    </row>
    <row r="251" spans="2:12">
      <c r="B251" s="20"/>
      <c r="K251" s="22" t="str">
        <f t="shared" si="2"/>
        <v>A traiter</v>
      </c>
      <c r="L251" t="b">
        <f t="shared" si="3"/>
        <v>0</v>
      </c>
    </row>
    <row r="252" spans="2:12">
      <c r="B252" s="20"/>
      <c r="K252" s="22" t="str">
        <f t="shared" si="2"/>
        <v>A traiter</v>
      </c>
      <c r="L252" t="b">
        <f t="shared" si="3"/>
        <v>0</v>
      </c>
    </row>
    <row r="253" spans="2:12">
      <c r="B253" s="20"/>
      <c r="K253" s="22" t="str">
        <f t="shared" si="2"/>
        <v>A traiter</v>
      </c>
      <c r="L253" t="b">
        <f t="shared" si="3"/>
        <v>0</v>
      </c>
    </row>
    <row r="254" spans="2:12">
      <c r="B254" s="20"/>
      <c r="K254" s="22" t="str">
        <f t="shared" si="2"/>
        <v>A traiter</v>
      </c>
      <c r="L254" t="b">
        <f t="shared" si="3"/>
        <v>0</v>
      </c>
    </row>
    <row r="255" spans="2:12">
      <c r="B255" s="20"/>
      <c r="K255" s="22" t="str">
        <f t="shared" si="2"/>
        <v>A traiter</v>
      </c>
      <c r="L255" t="b">
        <f t="shared" si="3"/>
        <v>0</v>
      </c>
    </row>
    <row r="256" spans="2:12">
      <c r="B256" s="20"/>
      <c r="K256" s="22" t="str">
        <f t="shared" si="2"/>
        <v>A traiter</v>
      </c>
      <c r="L256" t="b">
        <f t="shared" si="3"/>
        <v>0</v>
      </c>
    </row>
    <row r="257" spans="2:12">
      <c r="B257" s="20"/>
      <c r="K257" s="22" t="str">
        <f t="shared" si="2"/>
        <v>A traiter</v>
      </c>
      <c r="L257" t="b">
        <f t="shared" si="3"/>
        <v>0</v>
      </c>
    </row>
    <row r="258" spans="2:12">
      <c r="B258" s="20"/>
      <c r="K258" s="22" t="str">
        <f t="shared" si="2"/>
        <v>A traiter</v>
      </c>
      <c r="L258" t="b">
        <f t="shared" si="3"/>
        <v>0</v>
      </c>
    </row>
    <row r="259" spans="2:12">
      <c r="B259" s="20"/>
      <c r="K259" s="22" t="str">
        <f t="shared" si="2"/>
        <v>A traiter</v>
      </c>
      <c r="L259" t="b">
        <f t="shared" si="3"/>
        <v>0</v>
      </c>
    </row>
    <row r="260" spans="2:12">
      <c r="B260" s="20"/>
      <c r="K260" s="22" t="str">
        <f t="shared" si="2"/>
        <v>A traiter</v>
      </c>
      <c r="L260" t="b">
        <f t="shared" si="3"/>
        <v>0</v>
      </c>
    </row>
    <row r="261" spans="2:12">
      <c r="B261" s="20"/>
      <c r="K261" s="22" t="str">
        <f t="shared" si="2"/>
        <v>A traiter</v>
      </c>
      <c r="L261" t="b">
        <f t="shared" si="3"/>
        <v>0</v>
      </c>
    </row>
    <row r="262" spans="2:12">
      <c r="B262" s="20"/>
      <c r="K262" s="22" t="str">
        <f t="shared" si="2"/>
        <v>A traiter</v>
      </c>
      <c r="L262" t="b">
        <f t="shared" si="3"/>
        <v>0</v>
      </c>
    </row>
    <row r="263" spans="2:12">
      <c r="B263" s="20"/>
      <c r="K263" s="22" t="str">
        <f t="shared" si="2"/>
        <v>A traiter</v>
      </c>
      <c r="L263" t="b">
        <f t="shared" si="3"/>
        <v>0</v>
      </c>
    </row>
    <row r="264" spans="2:12">
      <c r="B264" s="20"/>
      <c r="K264" s="22" t="str">
        <f t="shared" si="2"/>
        <v>A traiter</v>
      </c>
      <c r="L264" t="b">
        <f t="shared" si="3"/>
        <v>0</v>
      </c>
    </row>
    <row r="265" spans="2:12">
      <c r="B265" s="20"/>
      <c r="K265" s="22" t="str">
        <f t="shared" si="2"/>
        <v>A traiter</v>
      </c>
      <c r="L265" t="b">
        <f t="shared" si="3"/>
        <v>0</v>
      </c>
    </row>
    <row r="266" spans="2:12">
      <c r="B266" s="20"/>
      <c r="K266" s="22" t="str">
        <f t="shared" si="2"/>
        <v>A traiter</v>
      </c>
      <c r="L266" t="b">
        <f t="shared" si="3"/>
        <v>0</v>
      </c>
    </row>
    <row r="267" spans="2:12">
      <c r="B267" s="20"/>
      <c r="K267" s="22" t="str">
        <f t="shared" si="2"/>
        <v>A traiter</v>
      </c>
      <c r="L267" t="b">
        <f t="shared" si="3"/>
        <v>0</v>
      </c>
    </row>
    <row r="268" spans="2:12">
      <c r="B268" s="20"/>
      <c r="K268" s="22" t="str">
        <f t="shared" si="2"/>
        <v>A traiter</v>
      </c>
      <c r="L268" t="b">
        <f t="shared" si="3"/>
        <v>0</v>
      </c>
    </row>
    <row r="269" spans="2:12">
      <c r="B269" s="20"/>
      <c r="K269" s="22" t="str">
        <f t="shared" si="2"/>
        <v>A traiter</v>
      </c>
      <c r="L269" t="b">
        <f t="shared" si="3"/>
        <v>0</v>
      </c>
    </row>
    <row r="270" spans="2:12">
      <c r="B270" s="20"/>
      <c r="K270" s="22" t="str">
        <f t="shared" si="2"/>
        <v>A traiter</v>
      </c>
      <c r="L270" t="b">
        <f t="shared" si="3"/>
        <v>0</v>
      </c>
    </row>
    <row r="271" spans="2:12">
      <c r="B271" s="20"/>
      <c r="K271" s="22" t="str">
        <f t="shared" si="2"/>
        <v>A traiter</v>
      </c>
      <c r="L271" t="b">
        <f t="shared" si="3"/>
        <v>0</v>
      </c>
    </row>
    <row r="272" spans="2:12">
      <c r="B272" s="20"/>
      <c r="K272" s="22" t="str">
        <f t="shared" ref="K272:K335" si="4">IF(I272&lt;&gt;"","Traité","A traiter")</f>
        <v>A traiter</v>
      </c>
      <c r="L272" t="b">
        <f t="shared" ref="L272:L335" si="5">D272="Modification ou ajout de prestations "</f>
        <v>0</v>
      </c>
    </row>
    <row r="273" spans="2:12">
      <c r="B273" s="20"/>
      <c r="K273" s="22" t="str">
        <f t="shared" si="4"/>
        <v>A traiter</v>
      </c>
      <c r="L273" t="b">
        <f t="shared" si="5"/>
        <v>0</v>
      </c>
    </row>
    <row r="274" spans="2:12">
      <c r="K274" s="22" t="str">
        <f t="shared" si="4"/>
        <v>A traiter</v>
      </c>
      <c r="L274" t="b">
        <f t="shared" si="5"/>
        <v>0</v>
      </c>
    </row>
    <row r="275" spans="2:12">
      <c r="K275" s="22" t="str">
        <f t="shared" si="4"/>
        <v>A traiter</v>
      </c>
      <c r="L275" t="b">
        <f t="shared" si="5"/>
        <v>0</v>
      </c>
    </row>
    <row r="276" spans="2:12">
      <c r="K276" s="22" t="str">
        <f t="shared" si="4"/>
        <v>A traiter</v>
      </c>
      <c r="L276" t="b">
        <f t="shared" si="5"/>
        <v>0</v>
      </c>
    </row>
    <row r="277" spans="2:12">
      <c r="K277" s="22" t="str">
        <f t="shared" si="4"/>
        <v>A traiter</v>
      </c>
      <c r="L277" t="b">
        <f t="shared" si="5"/>
        <v>0</v>
      </c>
    </row>
    <row r="278" spans="2:12">
      <c r="K278" s="22" t="str">
        <f t="shared" si="4"/>
        <v>A traiter</v>
      </c>
      <c r="L278" t="b">
        <f t="shared" si="5"/>
        <v>0</v>
      </c>
    </row>
    <row r="279" spans="2:12">
      <c r="K279" s="22" t="str">
        <f t="shared" si="4"/>
        <v>A traiter</v>
      </c>
      <c r="L279" t="b">
        <f t="shared" si="5"/>
        <v>0</v>
      </c>
    </row>
    <row r="280" spans="2:12">
      <c r="K280" s="22" t="str">
        <f t="shared" si="4"/>
        <v>A traiter</v>
      </c>
      <c r="L280" t="b">
        <f t="shared" si="5"/>
        <v>0</v>
      </c>
    </row>
    <row r="281" spans="2:12">
      <c r="K281" s="22" t="str">
        <f t="shared" si="4"/>
        <v>A traiter</v>
      </c>
      <c r="L281" t="b">
        <f t="shared" si="5"/>
        <v>0</v>
      </c>
    </row>
    <row r="282" spans="2:12">
      <c r="K282" s="22" t="str">
        <f t="shared" si="4"/>
        <v>A traiter</v>
      </c>
      <c r="L282" t="b">
        <f t="shared" si="5"/>
        <v>0</v>
      </c>
    </row>
    <row r="283" spans="2:12">
      <c r="K283" s="22" t="str">
        <f t="shared" si="4"/>
        <v>A traiter</v>
      </c>
      <c r="L283" t="b">
        <f t="shared" si="5"/>
        <v>0</v>
      </c>
    </row>
    <row r="284" spans="2:12">
      <c r="K284" s="22" t="str">
        <f t="shared" si="4"/>
        <v>A traiter</v>
      </c>
      <c r="L284" t="b">
        <f t="shared" si="5"/>
        <v>0</v>
      </c>
    </row>
    <row r="285" spans="2:12">
      <c r="K285" s="22" t="str">
        <f t="shared" si="4"/>
        <v>A traiter</v>
      </c>
      <c r="L285" t="b">
        <f t="shared" si="5"/>
        <v>0</v>
      </c>
    </row>
    <row r="286" spans="2:12">
      <c r="K286" s="22" t="str">
        <f t="shared" si="4"/>
        <v>A traiter</v>
      </c>
      <c r="L286" t="b">
        <f t="shared" si="5"/>
        <v>0</v>
      </c>
    </row>
    <row r="287" spans="2:12">
      <c r="K287" s="22" t="str">
        <f t="shared" si="4"/>
        <v>A traiter</v>
      </c>
      <c r="L287" t="b">
        <f t="shared" si="5"/>
        <v>0</v>
      </c>
    </row>
    <row r="288" spans="2:12">
      <c r="K288" s="22" t="str">
        <f t="shared" si="4"/>
        <v>A traiter</v>
      </c>
      <c r="L288" t="b">
        <f t="shared" si="5"/>
        <v>0</v>
      </c>
    </row>
    <row r="289" spans="11:12">
      <c r="K289" s="22" t="str">
        <f t="shared" si="4"/>
        <v>A traiter</v>
      </c>
      <c r="L289" t="b">
        <f t="shared" si="5"/>
        <v>0</v>
      </c>
    </row>
    <row r="290" spans="11:12">
      <c r="K290" s="22" t="str">
        <f t="shared" si="4"/>
        <v>A traiter</v>
      </c>
      <c r="L290" t="b">
        <f t="shared" si="5"/>
        <v>0</v>
      </c>
    </row>
    <row r="291" spans="11:12">
      <c r="K291" s="22" t="str">
        <f t="shared" si="4"/>
        <v>A traiter</v>
      </c>
      <c r="L291" t="b">
        <f t="shared" si="5"/>
        <v>0</v>
      </c>
    </row>
    <row r="292" spans="11:12">
      <c r="K292" s="22" t="str">
        <f t="shared" si="4"/>
        <v>A traiter</v>
      </c>
      <c r="L292" t="b">
        <f t="shared" si="5"/>
        <v>0</v>
      </c>
    </row>
    <row r="293" spans="11:12">
      <c r="K293" s="22" t="str">
        <f t="shared" si="4"/>
        <v>A traiter</v>
      </c>
      <c r="L293" t="b">
        <f t="shared" si="5"/>
        <v>0</v>
      </c>
    </row>
    <row r="294" spans="11:12">
      <c r="K294" s="22" t="str">
        <f t="shared" si="4"/>
        <v>A traiter</v>
      </c>
      <c r="L294" t="b">
        <f t="shared" si="5"/>
        <v>0</v>
      </c>
    </row>
    <row r="295" spans="11:12">
      <c r="K295" s="22" t="str">
        <f t="shared" si="4"/>
        <v>A traiter</v>
      </c>
      <c r="L295" t="b">
        <f t="shared" si="5"/>
        <v>0</v>
      </c>
    </row>
    <row r="296" spans="11:12">
      <c r="K296" s="22" t="str">
        <f t="shared" si="4"/>
        <v>A traiter</v>
      </c>
      <c r="L296" t="b">
        <f t="shared" si="5"/>
        <v>0</v>
      </c>
    </row>
    <row r="297" spans="11:12">
      <c r="K297" s="22" t="str">
        <f t="shared" si="4"/>
        <v>A traiter</v>
      </c>
      <c r="L297" t="b">
        <f t="shared" si="5"/>
        <v>0</v>
      </c>
    </row>
    <row r="298" spans="11:12">
      <c r="K298" s="22" t="str">
        <f t="shared" si="4"/>
        <v>A traiter</v>
      </c>
      <c r="L298" t="b">
        <f t="shared" si="5"/>
        <v>0</v>
      </c>
    </row>
    <row r="299" spans="11:12">
      <c r="K299" s="22" t="str">
        <f t="shared" si="4"/>
        <v>A traiter</v>
      </c>
      <c r="L299" t="b">
        <f t="shared" si="5"/>
        <v>0</v>
      </c>
    </row>
    <row r="300" spans="11:12">
      <c r="K300" s="22" t="str">
        <f t="shared" si="4"/>
        <v>A traiter</v>
      </c>
      <c r="L300" t="b">
        <f t="shared" si="5"/>
        <v>0</v>
      </c>
    </row>
    <row r="301" spans="11:12">
      <c r="K301" s="22" t="str">
        <f t="shared" si="4"/>
        <v>A traiter</v>
      </c>
      <c r="L301" t="b">
        <f t="shared" si="5"/>
        <v>0</v>
      </c>
    </row>
    <row r="302" spans="11:12">
      <c r="K302" s="22" t="str">
        <f t="shared" si="4"/>
        <v>A traiter</v>
      </c>
      <c r="L302" t="b">
        <f t="shared" si="5"/>
        <v>0</v>
      </c>
    </row>
    <row r="303" spans="11:12">
      <c r="K303" s="22" t="str">
        <f t="shared" si="4"/>
        <v>A traiter</v>
      </c>
      <c r="L303" t="b">
        <f t="shared" si="5"/>
        <v>0</v>
      </c>
    </row>
    <row r="304" spans="11:12">
      <c r="K304" s="22" t="str">
        <f t="shared" si="4"/>
        <v>A traiter</v>
      </c>
      <c r="L304" t="b">
        <f t="shared" si="5"/>
        <v>0</v>
      </c>
    </row>
    <row r="305" spans="11:12">
      <c r="K305" s="22" t="str">
        <f t="shared" si="4"/>
        <v>A traiter</v>
      </c>
      <c r="L305" t="b">
        <f t="shared" si="5"/>
        <v>0</v>
      </c>
    </row>
    <row r="306" spans="11:12">
      <c r="K306" s="22" t="str">
        <f t="shared" si="4"/>
        <v>A traiter</v>
      </c>
      <c r="L306" t="b">
        <f t="shared" si="5"/>
        <v>0</v>
      </c>
    </row>
    <row r="307" spans="11:12">
      <c r="K307" s="22" t="str">
        <f t="shared" si="4"/>
        <v>A traiter</v>
      </c>
      <c r="L307" t="b">
        <f t="shared" si="5"/>
        <v>0</v>
      </c>
    </row>
    <row r="308" spans="11:12">
      <c r="K308" s="22" t="str">
        <f t="shared" si="4"/>
        <v>A traiter</v>
      </c>
      <c r="L308" t="b">
        <f t="shared" si="5"/>
        <v>0</v>
      </c>
    </row>
    <row r="309" spans="11:12">
      <c r="K309" s="22" t="str">
        <f t="shared" si="4"/>
        <v>A traiter</v>
      </c>
      <c r="L309" t="b">
        <f t="shared" si="5"/>
        <v>0</v>
      </c>
    </row>
    <row r="310" spans="11:12">
      <c r="K310" s="22" t="str">
        <f t="shared" si="4"/>
        <v>A traiter</v>
      </c>
      <c r="L310" t="b">
        <f t="shared" si="5"/>
        <v>0</v>
      </c>
    </row>
    <row r="311" spans="11:12">
      <c r="K311" s="22" t="str">
        <f t="shared" si="4"/>
        <v>A traiter</v>
      </c>
      <c r="L311" t="b">
        <f t="shared" si="5"/>
        <v>0</v>
      </c>
    </row>
    <row r="312" spans="11:12">
      <c r="K312" s="22" t="str">
        <f t="shared" si="4"/>
        <v>A traiter</v>
      </c>
      <c r="L312" t="b">
        <f t="shared" si="5"/>
        <v>0</v>
      </c>
    </row>
    <row r="313" spans="11:12">
      <c r="K313" s="22" t="str">
        <f t="shared" si="4"/>
        <v>A traiter</v>
      </c>
      <c r="L313" t="b">
        <f t="shared" si="5"/>
        <v>0</v>
      </c>
    </row>
    <row r="314" spans="11:12">
      <c r="K314" s="22" t="str">
        <f t="shared" si="4"/>
        <v>A traiter</v>
      </c>
      <c r="L314" t="b">
        <f t="shared" si="5"/>
        <v>0</v>
      </c>
    </row>
    <row r="315" spans="11:12">
      <c r="K315" s="22" t="str">
        <f t="shared" si="4"/>
        <v>A traiter</v>
      </c>
      <c r="L315" t="b">
        <f t="shared" si="5"/>
        <v>0</v>
      </c>
    </row>
    <row r="316" spans="11:12">
      <c r="K316" s="22" t="str">
        <f t="shared" si="4"/>
        <v>A traiter</v>
      </c>
      <c r="L316" t="b">
        <f t="shared" si="5"/>
        <v>0</v>
      </c>
    </row>
    <row r="317" spans="11:12">
      <c r="K317" s="22" t="str">
        <f t="shared" si="4"/>
        <v>A traiter</v>
      </c>
      <c r="L317" t="b">
        <f t="shared" si="5"/>
        <v>0</v>
      </c>
    </row>
    <row r="318" spans="11:12">
      <c r="K318" s="22" t="str">
        <f t="shared" si="4"/>
        <v>A traiter</v>
      </c>
      <c r="L318" t="b">
        <f t="shared" si="5"/>
        <v>0</v>
      </c>
    </row>
    <row r="319" spans="11:12">
      <c r="K319" s="22" t="str">
        <f t="shared" si="4"/>
        <v>A traiter</v>
      </c>
      <c r="L319" t="b">
        <f t="shared" si="5"/>
        <v>0</v>
      </c>
    </row>
    <row r="320" spans="11:12">
      <c r="K320" s="22" t="str">
        <f t="shared" si="4"/>
        <v>A traiter</v>
      </c>
      <c r="L320" t="b">
        <f t="shared" si="5"/>
        <v>0</v>
      </c>
    </row>
    <row r="321" spans="11:12">
      <c r="K321" s="22" t="str">
        <f t="shared" si="4"/>
        <v>A traiter</v>
      </c>
      <c r="L321" t="b">
        <f t="shared" si="5"/>
        <v>0</v>
      </c>
    </row>
    <row r="322" spans="11:12">
      <c r="K322" s="22" t="str">
        <f t="shared" si="4"/>
        <v>A traiter</v>
      </c>
      <c r="L322" t="b">
        <f t="shared" si="5"/>
        <v>0</v>
      </c>
    </row>
    <row r="323" spans="11:12">
      <c r="K323" s="22" t="str">
        <f t="shared" si="4"/>
        <v>A traiter</v>
      </c>
      <c r="L323" t="b">
        <f t="shared" si="5"/>
        <v>0</v>
      </c>
    </row>
    <row r="324" spans="11:12">
      <c r="K324" s="22" t="str">
        <f t="shared" si="4"/>
        <v>A traiter</v>
      </c>
      <c r="L324" t="b">
        <f t="shared" si="5"/>
        <v>0</v>
      </c>
    </row>
    <row r="325" spans="11:12">
      <c r="K325" s="22" t="str">
        <f t="shared" si="4"/>
        <v>A traiter</v>
      </c>
      <c r="L325" t="b">
        <f t="shared" si="5"/>
        <v>0</v>
      </c>
    </row>
    <row r="326" spans="11:12">
      <c r="K326" s="22" t="str">
        <f t="shared" si="4"/>
        <v>A traiter</v>
      </c>
      <c r="L326" t="b">
        <f t="shared" si="5"/>
        <v>0</v>
      </c>
    </row>
    <row r="327" spans="11:12">
      <c r="K327" s="22" t="str">
        <f t="shared" si="4"/>
        <v>A traiter</v>
      </c>
      <c r="L327" t="b">
        <f t="shared" si="5"/>
        <v>0</v>
      </c>
    </row>
    <row r="328" spans="11:12">
      <c r="K328" s="22" t="str">
        <f t="shared" si="4"/>
        <v>A traiter</v>
      </c>
      <c r="L328" t="b">
        <f t="shared" si="5"/>
        <v>0</v>
      </c>
    </row>
    <row r="329" spans="11:12">
      <c r="K329" s="22" t="str">
        <f t="shared" si="4"/>
        <v>A traiter</v>
      </c>
      <c r="L329" t="b">
        <f t="shared" si="5"/>
        <v>0</v>
      </c>
    </row>
    <row r="330" spans="11:12">
      <c r="K330" s="22" t="str">
        <f t="shared" si="4"/>
        <v>A traiter</v>
      </c>
      <c r="L330" t="b">
        <f t="shared" si="5"/>
        <v>0</v>
      </c>
    </row>
    <row r="331" spans="11:12">
      <c r="K331" s="22" t="str">
        <f t="shared" si="4"/>
        <v>A traiter</v>
      </c>
      <c r="L331" t="b">
        <f t="shared" si="5"/>
        <v>0</v>
      </c>
    </row>
    <row r="332" spans="11:12">
      <c r="K332" s="22" t="str">
        <f t="shared" si="4"/>
        <v>A traiter</v>
      </c>
      <c r="L332" t="b">
        <f t="shared" si="5"/>
        <v>0</v>
      </c>
    </row>
    <row r="333" spans="11:12">
      <c r="K333" s="22" t="str">
        <f t="shared" si="4"/>
        <v>A traiter</v>
      </c>
      <c r="L333" t="b">
        <f t="shared" si="5"/>
        <v>0</v>
      </c>
    </row>
    <row r="334" spans="11:12">
      <c r="K334" s="22" t="str">
        <f t="shared" si="4"/>
        <v>A traiter</v>
      </c>
      <c r="L334" t="b">
        <f t="shared" si="5"/>
        <v>0</v>
      </c>
    </row>
    <row r="335" spans="11:12">
      <c r="K335" s="22" t="str">
        <f t="shared" si="4"/>
        <v>A traiter</v>
      </c>
      <c r="L335" t="b">
        <f t="shared" si="5"/>
        <v>0</v>
      </c>
    </row>
    <row r="336" spans="11:12">
      <c r="K336" s="22" t="str">
        <f t="shared" ref="K336:K399" si="6">IF(I336&lt;&gt;"","Traité","A traiter")</f>
        <v>A traiter</v>
      </c>
      <c r="L336" t="b">
        <f t="shared" ref="L336:L399" si="7">D336="Modification ou ajout de prestations "</f>
        <v>0</v>
      </c>
    </row>
    <row r="337" spans="11:12">
      <c r="K337" s="22" t="str">
        <f t="shared" si="6"/>
        <v>A traiter</v>
      </c>
      <c r="L337" t="b">
        <f t="shared" si="7"/>
        <v>0</v>
      </c>
    </row>
    <row r="338" spans="11:12">
      <c r="K338" s="22" t="str">
        <f t="shared" si="6"/>
        <v>A traiter</v>
      </c>
      <c r="L338" t="b">
        <f t="shared" si="7"/>
        <v>0</v>
      </c>
    </row>
    <row r="339" spans="11:12">
      <c r="K339" s="22" t="str">
        <f t="shared" si="6"/>
        <v>A traiter</v>
      </c>
      <c r="L339" t="b">
        <f t="shared" si="7"/>
        <v>0</v>
      </c>
    </row>
    <row r="340" spans="11:12">
      <c r="K340" s="22" t="str">
        <f t="shared" si="6"/>
        <v>A traiter</v>
      </c>
      <c r="L340" t="b">
        <f t="shared" si="7"/>
        <v>0</v>
      </c>
    </row>
    <row r="341" spans="11:12">
      <c r="K341" s="22" t="str">
        <f t="shared" si="6"/>
        <v>A traiter</v>
      </c>
      <c r="L341" t="b">
        <f t="shared" si="7"/>
        <v>0</v>
      </c>
    </row>
    <row r="342" spans="11:12">
      <c r="K342" s="22" t="str">
        <f t="shared" si="6"/>
        <v>A traiter</v>
      </c>
      <c r="L342" t="b">
        <f t="shared" si="7"/>
        <v>0</v>
      </c>
    </row>
    <row r="343" spans="11:12">
      <c r="K343" s="22" t="str">
        <f t="shared" si="6"/>
        <v>A traiter</v>
      </c>
      <c r="L343" t="b">
        <f t="shared" si="7"/>
        <v>0</v>
      </c>
    </row>
    <row r="344" spans="11:12">
      <c r="K344" s="22" t="str">
        <f t="shared" si="6"/>
        <v>A traiter</v>
      </c>
      <c r="L344" t="b">
        <f t="shared" si="7"/>
        <v>0</v>
      </c>
    </row>
    <row r="345" spans="11:12">
      <c r="K345" s="22" t="str">
        <f t="shared" si="6"/>
        <v>A traiter</v>
      </c>
      <c r="L345" t="b">
        <f t="shared" si="7"/>
        <v>0</v>
      </c>
    </row>
    <row r="346" spans="11:12">
      <c r="K346" s="22" t="str">
        <f t="shared" si="6"/>
        <v>A traiter</v>
      </c>
      <c r="L346" t="b">
        <f t="shared" si="7"/>
        <v>0</v>
      </c>
    </row>
    <row r="347" spans="11:12">
      <c r="K347" s="22" t="str">
        <f t="shared" si="6"/>
        <v>A traiter</v>
      </c>
      <c r="L347" t="b">
        <f t="shared" si="7"/>
        <v>0</v>
      </c>
    </row>
    <row r="348" spans="11:12">
      <c r="K348" s="22" t="str">
        <f t="shared" si="6"/>
        <v>A traiter</v>
      </c>
      <c r="L348" t="b">
        <f t="shared" si="7"/>
        <v>0</v>
      </c>
    </row>
    <row r="349" spans="11:12">
      <c r="K349" s="22" t="str">
        <f t="shared" si="6"/>
        <v>A traiter</v>
      </c>
      <c r="L349" t="b">
        <f t="shared" si="7"/>
        <v>0</v>
      </c>
    </row>
    <row r="350" spans="11:12">
      <c r="K350" s="22" t="str">
        <f t="shared" si="6"/>
        <v>A traiter</v>
      </c>
      <c r="L350" t="b">
        <f t="shared" si="7"/>
        <v>0</v>
      </c>
    </row>
    <row r="351" spans="11:12">
      <c r="K351" s="22" t="str">
        <f t="shared" si="6"/>
        <v>A traiter</v>
      </c>
      <c r="L351" t="b">
        <f t="shared" si="7"/>
        <v>0</v>
      </c>
    </row>
    <row r="352" spans="11:12">
      <c r="K352" s="22" t="str">
        <f t="shared" si="6"/>
        <v>A traiter</v>
      </c>
      <c r="L352" t="b">
        <f t="shared" si="7"/>
        <v>0</v>
      </c>
    </row>
    <row r="353" spans="11:12">
      <c r="K353" s="22" t="str">
        <f t="shared" si="6"/>
        <v>A traiter</v>
      </c>
      <c r="L353" t="b">
        <f t="shared" si="7"/>
        <v>0</v>
      </c>
    </row>
    <row r="354" spans="11:12">
      <c r="K354" s="22" t="str">
        <f t="shared" si="6"/>
        <v>A traiter</v>
      </c>
      <c r="L354" t="b">
        <f t="shared" si="7"/>
        <v>0</v>
      </c>
    </row>
    <row r="355" spans="11:12">
      <c r="K355" s="22" t="str">
        <f t="shared" si="6"/>
        <v>A traiter</v>
      </c>
      <c r="L355" t="b">
        <f t="shared" si="7"/>
        <v>0</v>
      </c>
    </row>
    <row r="356" spans="11:12">
      <c r="K356" s="22" t="str">
        <f t="shared" si="6"/>
        <v>A traiter</v>
      </c>
      <c r="L356" t="b">
        <f t="shared" si="7"/>
        <v>0</v>
      </c>
    </row>
    <row r="357" spans="11:12">
      <c r="K357" s="22" t="str">
        <f t="shared" si="6"/>
        <v>A traiter</v>
      </c>
      <c r="L357" t="b">
        <f t="shared" si="7"/>
        <v>0</v>
      </c>
    </row>
    <row r="358" spans="11:12">
      <c r="K358" s="22" t="str">
        <f t="shared" si="6"/>
        <v>A traiter</v>
      </c>
      <c r="L358" t="b">
        <f t="shared" si="7"/>
        <v>0</v>
      </c>
    </row>
    <row r="359" spans="11:12">
      <c r="K359" s="22" t="str">
        <f t="shared" si="6"/>
        <v>A traiter</v>
      </c>
      <c r="L359" t="b">
        <f t="shared" si="7"/>
        <v>0</v>
      </c>
    </row>
    <row r="360" spans="11:12">
      <c r="K360" s="22" t="str">
        <f t="shared" si="6"/>
        <v>A traiter</v>
      </c>
      <c r="L360" t="b">
        <f t="shared" si="7"/>
        <v>0</v>
      </c>
    </row>
    <row r="361" spans="11:12">
      <c r="K361" s="22" t="str">
        <f t="shared" si="6"/>
        <v>A traiter</v>
      </c>
      <c r="L361" t="b">
        <f t="shared" si="7"/>
        <v>0</v>
      </c>
    </row>
    <row r="362" spans="11:12">
      <c r="K362" s="22" t="str">
        <f t="shared" si="6"/>
        <v>A traiter</v>
      </c>
      <c r="L362" t="b">
        <f t="shared" si="7"/>
        <v>0</v>
      </c>
    </row>
    <row r="363" spans="11:12">
      <c r="K363" s="22" t="str">
        <f t="shared" si="6"/>
        <v>A traiter</v>
      </c>
      <c r="L363" t="b">
        <f t="shared" si="7"/>
        <v>0</v>
      </c>
    </row>
    <row r="364" spans="11:12">
      <c r="K364" s="22" t="str">
        <f t="shared" si="6"/>
        <v>A traiter</v>
      </c>
      <c r="L364" t="b">
        <f t="shared" si="7"/>
        <v>0</v>
      </c>
    </row>
    <row r="365" spans="11:12">
      <c r="K365" s="22" t="str">
        <f t="shared" si="6"/>
        <v>A traiter</v>
      </c>
      <c r="L365" t="b">
        <f t="shared" si="7"/>
        <v>0</v>
      </c>
    </row>
    <row r="366" spans="11:12">
      <c r="K366" s="22" t="str">
        <f t="shared" si="6"/>
        <v>A traiter</v>
      </c>
      <c r="L366" t="b">
        <f t="shared" si="7"/>
        <v>0</v>
      </c>
    </row>
    <row r="367" spans="11:12">
      <c r="K367" s="22" t="str">
        <f t="shared" si="6"/>
        <v>A traiter</v>
      </c>
      <c r="L367" t="b">
        <f t="shared" si="7"/>
        <v>0</v>
      </c>
    </row>
    <row r="368" spans="11:12">
      <c r="K368" s="22" t="str">
        <f t="shared" si="6"/>
        <v>A traiter</v>
      </c>
      <c r="L368" t="b">
        <f t="shared" si="7"/>
        <v>0</v>
      </c>
    </row>
    <row r="369" spans="11:12">
      <c r="K369" s="22" t="str">
        <f t="shared" si="6"/>
        <v>A traiter</v>
      </c>
      <c r="L369" t="b">
        <f t="shared" si="7"/>
        <v>0</v>
      </c>
    </row>
    <row r="370" spans="11:12">
      <c r="K370" s="22" t="str">
        <f t="shared" si="6"/>
        <v>A traiter</v>
      </c>
      <c r="L370" t="b">
        <f t="shared" si="7"/>
        <v>0</v>
      </c>
    </row>
    <row r="371" spans="11:12">
      <c r="K371" s="22" t="str">
        <f t="shared" si="6"/>
        <v>A traiter</v>
      </c>
      <c r="L371" t="b">
        <f t="shared" si="7"/>
        <v>0</v>
      </c>
    </row>
    <row r="372" spans="11:12">
      <c r="K372" s="22" t="str">
        <f t="shared" si="6"/>
        <v>A traiter</v>
      </c>
      <c r="L372" t="b">
        <f t="shared" si="7"/>
        <v>0</v>
      </c>
    </row>
    <row r="373" spans="11:12">
      <c r="K373" s="22" t="str">
        <f t="shared" si="6"/>
        <v>A traiter</v>
      </c>
      <c r="L373" t="b">
        <f t="shared" si="7"/>
        <v>0</v>
      </c>
    </row>
    <row r="374" spans="11:12">
      <c r="K374" s="22" t="str">
        <f t="shared" si="6"/>
        <v>A traiter</v>
      </c>
      <c r="L374" t="b">
        <f t="shared" si="7"/>
        <v>0</v>
      </c>
    </row>
    <row r="375" spans="11:12">
      <c r="K375" s="22" t="str">
        <f t="shared" si="6"/>
        <v>A traiter</v>
      </c>
      <c r="L375" t="b">
        <f t="shared" si="7"/>
        <v>0</v>
      </c>
    </row>
    <row r="376" spans="11:12">
      <c r="K376" s="22" t="str">
        <f t="shared" si="6"/>
        <v>A traiter</v>
      </c>
      <c r="L376" t="b">
        <f t="shared" si="7"/>
        <v>0</v>
      </c>
    </row>
    <row r="377" spans="11:12">
      <c r="K377" s="22" t="str">
        <f t="shared" si="6"/>
        <v>A traiter</v>
      </c>
      <c r="L377" t="b">
        <f t="shared" si="7"/>
        <v>0</v>
      </c>
    </row>
    <row r="378" spans="11:12">
      <c r="K378" s="22" t="str">
        <f t="shared" si="6"/>
        <v>A traiter</v>
      </c>
      <c r="L378" t="b">
        <f t="shared" si="7"/>
        <v>0</v>
      </c>
    </row>
    <row r="379" spans="11:12">
      <c r="K379" s="22" t="str">
        <f t="shared" si="6"/>
        <v>A traiter</v>
      </c>
      <c r="L379" t="b">
        <f t="shared" si="7"/>
        <v>0</v>
      </c>
    </row>
    <row r="380" spans="11:12">
      <c r="K380" s="22" t="str">
        <f t="shared" si="6"/>
        <v>A traiter</v>
      </c>
      <c r="L380" t="b">
        <f t="shared" si="7"/>
        <v>0</v>
      </c>
    </row>
    <row r="381" spans="11:12">
      <c r="K381" s="22" t="str">
        <f t="shared" si="6"/>
        <v>A traiter</v>
      </c>
      <c r="L381" t="b">
        <f t="shared" si="7"/>
        <v>0</v>
      </c>
    </row>
    <row r="382" spans="11:12">
      <c r="K382" s="22" t="str">
        <f t="shared" si="6"/>
        <v>A traiter</v>
      </c>
      <c r="L382" t="b">
        <f t="shared" si="7"/>
        <v>0</v>
      </c>
    </row>
    <row r="383" spans="11:12">
      <c r="K383" s="22" t="str">
        <f t="shared" si="6"/>
        <v>A traiter</v>
      </c>
      <c r="L383" t="b">
        <f t="shared" si="7"/>
        <v>0</v>
      </c>
    </row>
    <row r="384" spans="11:12">
      <c r="K384" s="22" t="str">
        <f t="shared" si="6"/>
        <v>A traiter</v>
      </c>
      <c r="L384" t="b">
        <f t="shared" si="7"/>
        <v>0</v>
      </c>
    </row>
    <row r="385" spans="11:12">
      <c r="K385" s="22" t="str">
        <f t="shared" si="6"/>
        <v>A traiter</v>
      </c>
      <c r="L385" t="b">
        <f t="shared" si="7"/>
        <v>0</v>
      </c>
    </row>
    <row r="386" spans="11:12">
      <c r="K386" s="22" t="str">
        <f t="shared" si="6"/>
        <v>A traiter</v>
      </c>
      <c r="L386" t="b">
        <f t="shared" si="7"/>
        <v>0</v>
      </c>
    </row>
    <row r="387" spans="11:12">
      <c r="K387" s="22" t="str">
        <f t="shared" si="6"/>
        <v>A traiter</v>
      </c>
      <c r="L387" t="b">
        <f t="shared" si="7"/>
        <v>0</v>
      </c>
    </row>
    <row r="388" spans="11:12">
      <c r="K388" s="22" t="str">
        <f t="shared" si="6"/>
        <v>A traiter</v>
      </c>
      <c r="L388" t="b">
        <f t="shared" si="7"/>
        <v>0</v>
      </c>
    </row>
    <row r="389" spans="11:12">
      <c r="K389" s="22" t="str">
        <f t="shared" si="6"/>
        <v>A traiter</v>
      </c>
      <c r="L389" t="b">
        <f t="shared" si="7"/>
        <v>0</v>
      </c>
    </row>
    <row r="390" spans="11:12">
      <c r="K390" s="22" t="str">
        <f t="shared" si="6"/>
        <v>A traiter</v>
      </c>
      <c r="L390" t="b">
        <f t="shared" si="7"/>
        <v>0</v>
      </c>
    </row>
    <row r="391" spans="11:12">
      <c r="K391" s="22" t="str">
        <f t="shared" si="6"/>
        <v>A traiter</v>
      </c>
      <c r="L391" t="b">
        <f t="shared" si="7"/>
        <v>0</v>
      </c>
    </row>
    <row r="392" spans="11:12">
      <c r="K392" s="22" t="str">
        <f t="shared" si="6"/>
        <v>A traiter</v>
      </c>
      <c r="L392" t="b">
        <f t="shared" si="7"/>
        <v>0</v>
      </c>
    </row>
    <row r="393" spans="11:12">
      <c r="K393" s="22" t="str">
        <f t="shared" si="6"/>
        <v>A traiter</v>
      </c>
      <c r="L393" t="b">
        <f t="shared" si="7"/>
        <v>0</v>
      </c>
    </row>
    <row r="394" spans="11:12">
      <c r="K394" s="22" t="str">
        <f t="shared" si="6"/>
        <v>A traiter</v>
      </c>
      <c r="L394" t="b">
        <f t="shared" si="7"/>
        <v>0</v>
      </c>
    </row>
    <row r="395" spans="11:12">
      <c r="K395" s="22" t="str">
        <f t="shared" si="6"/>
        <v>A traiter</v>
      </c>
      <c r="L395" t="b">
        <f t="shared" si="7"/>
        <v>0</v>
      </c>
    </row>
    <row r="396" spans="11:12">
      <c r="K396" s="22" t="str">
        <f t="shared" si="6"/>
        <v>A traiter</v>
      </c>
      <c r="L396" t="b">
        <f t="shared" si="7"/>
        <v>0</v>
      </c>
    </row>
    <row r="397" spans="11:12">
      <c r="K397" s="22" t="str">
        <f t="shared" si="6"/>
        <v>A traiter</v>
      </c>
      <c r="L397" t="b">
        <f t="shared" si="7"/>
        <v>0</v>
      </c>
    </row>
    <row r="398" spans="11:12">
      <c r="K398" s="22" t="str">
        <f t="shared" si="6"/>
        <v>A traiter</v>
      </c>
      <c r="L398" t="b">
        <f t="shared" si="7"/>
        <v>0</v>
      </c>
    </row>
    <row r="399" spans="11:12">
      <c r="K399" s="22" t="str">
        <f t="shared" si="6"/>
        <v>A traiter</v>
      </c>
      <c r="L399" t="b">
        <f t="shared" si="7"/>
        <v>0</v>
      </c>
    </row>
    <row r="400" spans="11:12">
      <c r="K400" s="22" t="str">
        <f t="shared" ref="K400:K463" si="8">IF(I400&lt;&gt;"","Traité","A traiter")</f>
        <v>A traiter</v>
      </c>
      <c r="L400" t="b">
        <f t="shared" ref="L400:L463" si="9">D400="Modification ou ajout de prestations "</f>
        <v>0</v>
      </c>
    </row>
    <row r="401" spans="11:12">
      <c r="K401" s="22" t="str">
        <f t="shared" si="8"/>
        <v>A traiter</v>
      </c>
      <c r="L401" t="b">
        <f t="shared" si="9"/>
        <v>0</v>
      </c>
    </row>
    <row r="402" spans="11:12">
      <c r="K402" s="22" t="str">
        <f t="shared" si="8"/>
        <v>A traiter</v>
      </c>
      <c r="L402" t="b">
        <f t="shared" si="9"/>
        <v>0</v>
      </c>
    </row>
    <row r="403" spans="11:12">
      <c r="K403" s="22" t="str">
        <f t="shared" si="8"/>
        <v>A traiter</v>
      </c>
      <c r="L403" t="b">
        <f t="shared" si="9"/>
        <v>0</v>
      </c>
    </row>
    <row r="404" spans="11:12">
      <c r="K404" s="22" t="str">
        <f t="shared" si="8"/>
        <v>A traiter</v>
      </c>
      <c r="L404" t="b">
        <f t="shared" si="9"/>
        <v>0</v>
      </c>
    </row>
    <row r="405" spans="11:12">
      <c r="K405" s="22" t="str">
        <f t="shared" si="8"/>
        <v>A traiter</v>
      </c>
      <c r="L405" t="b">
        <f t="shared" si="9"/>
        <v>0</v>
      </c>
    </row>
    <row r="406" spans="11:12">
      <c r="K406" s="22" t="str">
        <f t="shared" si="8"/>
        <v>A traiter</v>
      </c>
      <c r="L406" t="b">
        <f t="shared" si="9"/>
        <v>0</v>
      </c>
    </row>
    <row r="407" spans="11:12">
      <c r="K407" s="22" t="str">
        <f t="shared" si="8"/>
        <v>A traiter</v>
      </c>
      <c r="L407" t="b">
        <f t="shared" si="9"/>
        <v>0</v>
      </c>
    </row>
    <row r="408" spans="11:12">
      <c r="K408" s="22" t="str">
        <f t="shared" si="8"/>
        <v>A traiter</v>
      </c>
      <c r="L408" t="b">
        <f t="shared" si="9"/>
        <v>0</v>
      </c>
    </row>
    <row r="409" spans="11:12">
      <c r="K409" s="22" t="str">
        <f t="shared" si="8"/>
        <v>A traiter</v>
      </c>
      <c r="L409" t="b">
        <f t="shared" si="9"/>
        <v>0</v>
      </c>
    </row>
    <row r="410" spans="11:12">
      <c r="K410" s="22" t="str">
        <f t="shared" si="8"/>
        <v>A traiter</v>
      </c>
      <c r="L410" t="b">
        <f t="shared" si="9"/>
        <v>0</v>
      </c>
    </row>
    <row r="411" spans="11:12">
      <c r="K411" s="22" t="str">
        <f t="shared" si="8"/>
        <v>A traiter</v>
      </c>
      <c r="L411" t="b">
        <f t="shared" si="9"/>
        <v>0</v>
      </c>
    </row>
    <row r="412" spans="11:12">
      <c r="K412" s="22" t="str">
        <f t="shared" si="8"/>
        <v>A traiter</v>
      </c>
      <c r="L412" t="b">
        <f t="shared" si="9"/>
        <v>0</v>
      </c>
    </row>
    <row r="413" spans="11:12">
      <c r="K413" s="22" t="str">
        <f t="shared" si="8"/>
        <v>A traiter</v>
      </c>
      <c r="L413" t="b">
        <f t="shared" si="9"/>
        <v>0</v>
      </c>
    </row>
    <row r="414" spans="11:12">
      <c r="K414" s="22" t="str">
        <f t="shared" si="8"/>
        <v>A traiter</v>
      </c>
      <c r="L414" t="b">
        <f t="shared" si="9"/>
        <v>0</v>
      </c>
    </row>
    <row r="415" spans="11:12">
      <c r="K415" s="22" t="str">
        <f t="shared" si="8"/>
        <v>A traiter</v>
      </c>
      <c r="L415" t="b">
        <f t="shared" si="9"/>
        <v>0</v>
      </c>
    </row>
    <row r="416" spans="11:12">
      <c r="K416" s="22" t="str">
        <f t="shared" si="8"/>
        <v>A traiter</v>
      </c>
      <c r="L416" t="b">
        <f t="shared" si="9"/>
        <v>0</v>
      </c>
    </row>
    <row r="417" spans="11:12">
      <c r="K417" s="22" t="str">
        <f t="shared" si="8"/>
        <v>A traiter</v>
      </c>
      <c r="L417" t="b">
        <f t="shared" si="9"/>
        <v>0</v>
      </c>
    </row>
    <row r="418" spans="11:12">
      <c r="K418" s="22" t="str">
        <f t="shared" si="8"/>
        <v>A traiter</v>
      </c>
      <c r="L418" t="b">
        <f t="shared" si="9"/>
        <v>0</v>
      </c>
    </row>
    <row r="419" spans="11:12">
      <c r="K419" s="22" t="str">
        <f t="shared" si="8"/>
        <v>A traiter</v>
      </c>
      <c r="L419" t="b">
        <f t="shared" si="9"/>
        <v>0</v>
      </c>
    </row>
    <row r="420" spans="11:12">
      <c r="K420" s="22" t="str">
        <f t="shared" si="8"/>
        <v>A traiter</v>
      </c>
      <c r="L420" t="b">
        <f t="shared" si="9"/>
        <v>0</v>
      </c>
    </row>
    <row r="421" spans="11:12">
      <c r="K421" s="22" t="str">
        <f t="shared" si="8"/>
        <v>A traiter</v>
      </c>
      <c r="L421" t="b">
        <f t="shared" si="9"/>
        <v>0</v>
      </c>
    </row>
    <row r="422" spans="11:12">
      <c r="K422" s="22" t="str">
        <f t="shared" si="8"/>
        <v>A traiter</v>
      </c>
      <c r="L422" t="b">
        <f t="shared" si="9"/>
        <v>0</v>
      </c>
    </row>
    <row r="423" spans="11:12">
      <c r="K423" s="22" t="str">
        <f t="shared" si="8"/>
        <v>A traiter</v>
      </c>
      <c r="L423" t="b">
        <f t="shared" si="9"/>
        <v>0</v>
      </c>
    </row>
    <row r="424" spans="11:12">
      <c r="K424" s="22" t="str">
        <f t="shared" si="8"/>
        <v>A traiter</v>
      </c>
      <c r="L424" t="b">
        <f t="shared" si="9"/>
        <v>0</v>
      </c>
    </row>
    <row r="425" spans="11:12">
      <c r="K425" s="22" t="str">
        <f t="shared" si="8"/>
        <v>A traiter</v>
      </c>
      <c r="L425" t="b">
        <f t="shared" si="9"/>
        <v>0</v>
      </c>
    </row>
    <row r="426" spans="11:12">
      <c r="K426" s="22" t="str">
        <f t="shared" si="8"/>
        <v>A traiter</v>
      </c>
      <c r="L426" t="b">
        <f t="shared" si="9"/>
        <v>0</v>
      </c>
    </row>
    <row r="427" spans="11:12">
      <c r="K427" s="22" t="str">
        <f t="shared" si="8"/>
        <v>A traiter</v>
      </c>
      <c r="L427" t="b">
        <f t="shared" si="9"/>
        <v>0</v>
      </c>
    </row>
    <row r="428" spans="11:12">
      <c r="K428" s="22" t="str">
        <f t="shared" si="8"/>
        <v>A traiter</v>
      </c>
      <c r="L428" t="b">
        <f t="shared" si="9"/>
        <v>0</v>
      </c>
    </row>
    <row r="429" spans="11:12">
      <c r="K429" s="22" t="str">
        <f t="shared" si="8"/>
        <v>A traiter</v>
      </c>
      <c r="L429" t="b">
        <f t="shared" si="9"/>
        <v>0</v>
      </c>
    </row>
    <row r="430" spans="11:12">
      <c r="K430" s="22" t="str">
        <f t="shared" si="8"/>
        <v>A traiter</v>
      </c>
      <c r="L430" t="b">
        <f t="shared" si="9"/>
        <v>0</v>
      </c>
    </row>
    <row r="431" spans="11:12">
      <c r="K431" s="22" t="str">
        <f t="shared" si="8"/>
        <v>A traiter</v>
      </c>
      <c r="L431" t="b">
        <f t="shared" si="9"/>
        <v>0</v>
      </c>
    </row>
    <row r="432" spans="11:12">
      <c r="K432" s="22" t="str">
        <f t="shared" si="8"/>
        <v>A traiter</v>
      </c>
      <c r="L432" t="b">
        <f t="shared" si="9"/>
        <v>0</v>
      </c>
    </row>
    <row r="433" spans="11:12">
      <c r="K433" s="22" t="str">
        <f t="shared" si="8"/>
        <v>A traiter</v>
      </c>
      <c r="L433" t="b">
        <f t="shared" si="9"/>
        <v>0</v>
      </c>
    </row>
    <row r="434" spans="11:12">
      <c r="K434" s="22" t="str">
        <f t="shared" si="8"/>
        <v>A traiter</v>
      </c>
      <c r="L434" t="b">
        <f t="shared" si="9"/>
        <v>0</v>
      </c>
    </row>
    <row r="435" spans="11:12">
      <c r="K435" s="22" t="str">
        <f t="shared" si="8"/>
        <v>A traiter</v>
      </c>
      <c r="L435" t="b">
        <f t="shared" si="9"/>
        <v>0</v>
      </c>
    </row>
    <row r="436" spans="11:12">
      <c r="K436" s="22" t="str">
        <f t="shared" si="8"/>
        <v>A traiter</v>
      </c>
      <c r="L436" t="b">
        <f t="shared" si="9"/>
        <v>0</v>
      </c>
    </row>
    <row r="437" spans="11:12">
      <c r="K437" s="22" t="str">
        <f t="shared" si="8"/>
        <v>A traiter</v>
      </c>
      <c r="L437" t="b">
        <f t="shared" si="9"/>
        <v>0</v>
      </c>
    </row>
    <row r="438" spans="11:12">
      <c r="K438" s="22" t="str">
        <f t="shared" si="8"/>
        <v>A traiter</v>
      </c>
      <c r="L438" t="b">
        <f t="shared" si="9"/>
        <v>0</v>
      </c>
    </row>
    <row r="439" spans="11:12">
      <c r="K439" s="22" t="str">
        <f t="shared" si="8"/>
        <v>A traiter</v>
      </c>
      <c r="L439" t="b">
        <f t="shared" si="9"/>
        <v>0</v>
      </c>
    </row>
    <row r="440" spans="11:12">
      <c r="K440" s="22" t="str">
        <f t="shared" si="8"/>
        <v>A traiter</v>
      </c>
      <c r="L440" t="b">
        <f t="shared" si="9"/>
        <v>0</v>
      </c>
    </row>
    <row r="441" spans="11:12">
      <c r="K441" s="22" t="str">
        <f t="shared" si="8"/>
        <v>A traiter</v>
      </c>
      <c r="L441" t="b">
        <f t="shared" si="9"/>
        <v>0</v>
      </c>
    </row>
    <row r="442" spans="11:12">
      <c r="K442" s="22" t="str">
        <f t="shared" si="8"/>
        <v>A traiter</v>
      </c>
      <c r="L442" t="b">
        <f t="shared" si="9"/>
        <v>0</v>
      </c>
    </row>
    <row r="443" spans="11:12">
      <c r="K443" s="22" t="str">
        <f t="shared" si="8"/>
        <v>A traiter</v>
      </c>
      <c r="L443" t="b">
        <f t="shared" si="9"/>
        <v>0</v>
      </c>
    </row>
    <row r="444" spans="11:12">
      <c r="K444" s="22" t="str">
        <f t="shared" si="8"/>
        <v>A traiter</v>
      </c>
      <c r="L444" t="b">
        <f t="shared" si="9"/>
        <v>0</v>
      </c>
    </row>
    <row r="445" spans="11:12">
      <c r="K445" s="22" t="str">
        <f t="shared" si="8"/>
        <v>A traiter</v>
      </c>
      <c r="L445" t="b">
        <f t="shared" si="9"/>
        <v>0</v>
      </c>
    </row>
    <row r="446" spans="11:12">
      <c r="K446" s="22" t="str">
        <f t="shared" si="8"/>
        <v>A traiter</v>
      </c>
      <c r="L446" t="b">
        <f t="shared" si="9"/>
        <v>0</v>
      </c>
    </row>
    <row r="447" spans="11:12">
      <c r="K447" s="22" t="str">
        <f t="shared" si="8"/>
        <v>A traiter</v>
      </c>
      <c r="L447" t="b">
        <f t="shared" si="9"/>
        <v>0</v>
      </c>
    </row>
    <row r="448" spans="11:12">
      <c r="K448" s="22" t="str">
        <f t="shared" si="8"/>
        <v>A traiter</v>
      </c>
      <c r="L448" t="b">
        <f t="shared" si="9"/>
        <v>0</v>
      </c>
    </row>
    <row r="449" spans="11:12">
      <c r="K449" s="22" t="str">
        <f t="shared" si="8"/>
        <v>A traiter</v>
      </c>
      <c r="L449" t="b">
        <f t="shared" si="9"/>
        <v>0</v>
      </c>
    </row>
    <row r="450" spans="11:12">
      <c r="K450" s="22" t="str">
        <f t="shared" si="8"/>
        <v>A traiter</v>
      </c>
      <c r="L450" t="b">
        <f t="shared" si="9"/>
        <v>0</v>
      </c>
    </row>
    <row r="451" spans="11:12">
      <c r="K451" s="22" t="str">
        <f t="shared" si="8"/>
        <v>A traiter</v>
      </c>
      <c r="L451" t="b">
        <f t="shared" si="9"/>
        <v>0</v>
      </c>
    </row>
    <row r="452" spans="11:12">
      <c r="K452" s="22" t="str">
        <f t="shared" si="8"/>
        <v>A traiter</v>
      </c>
      <c r="L452" t="b">
        <f t="shared" si="9"/>
        <v>0</v>
      </c>
    </row>
    <row r="453" spans="11:12">
      <c r="K453" s="22" t="str">
        <f t="shared" si="8"/>
        <v>A traiter</v>
      </c>
      <c r="L453" t="b">
        <f t="shared" si="9"/>
        <v>0</v>
      </c>
    </row>
    <row r="454" spans="11:12">
      <c r="K454" s="22" t="str">
        <f t="shared" si="8"/>
        <v>A traiter</v>
      </c>
      <c r="L454" t="b">
        <f t="shared" si="9"/>
        <v>0</v>
      </c>
    </row>
    <row r="455" spans="11:12">
      <c r="K455" s="22" t="str">
        <f t="shared" si="8"/>
        <v>A traiter</v>
      </c>
      <c r="L455" t="b">
        <f t="shared" si="9"/>
        <v>0</v>
      </c>
    </row>
    <row r="456" spans="11:12">
      <c r="K456" s="22" t="str">
        <f t="shared" si="8"/>
        <v>A traiter</v>
      </c>
      <c r="L456" t="b">
        <f t="shared" si="9"/>
        <v>0</v>
      </c>
    </row>
    <row r="457" spans="11:12">
      <c r="K457" s="22" t="str">
        <f t="shared" si="8"/>
        <v>A traiter</v>
      </c>
      <c r="L457" t="b">
        <f t="shared" si="9"/>
        <v>0</v>
      </c>
    </row>
    <row r="458" spans="11:12">
      <c r="K458" s="22" t="str">
        <f t="shared" si="8"/>
        <v>A traiter</v>
      </c>
      <c r="L458" t="b">
        <f t="shared" si="9"/>
        <v>0</v>
      </c>
    </row>
    <row r="459" spans="11:12">
      <c r="K459" s="22" t="str">
        <f t="shared" si="8"/>
        <v>A traiter</v>
      </c>
      <c r="L459" t="b">
        <f t="shared" si="9"/>
        <v>0</v>
      </c>
    </row>
    <row r="460" spans="11:12">
      <c r="K460" s="22" t="str">
        <f t="shared" si="8"/>
        <v>A traiter</v>
      </c>
      <c r="L460" t="b">
        <f t="shared" si="9"/>
        <v>0</v>
      </c>
    </row>
    <row r="461" spans="11:12">
      <c r="K461" s="22" t="str">
        <f t="shared" si="8"/>
        <v>A traiter</v>
      </c>
      <c r="L461" t="b">
        <f t="shared" si="9"/>
        <v>0</v>
      </c>
    </row>
    <row r="462" spans="11:12">
      <c r="K462" s="22" t="str">
        <f t="shared" si="8"/>
        <v>A traiter</v>
      </c>
      <c r="L462" t="b">
        <f t="shared" si="9"/>
        <v>0</v>
      </c>
    </row>
    <row r="463" spans="11:12">
      <c r="K463" s="22" t="str">
        <f t="shared" si="8"/>
        <v>A traiter</v>
      </c>
      <c r="L463" t="b">
        <f t="shared" si="9"/>
        <v>0</v>
      </c>
    </row>
    <row r="464" spans="11:12">
      <c r="K464" s="22" t="str">
        <f t="shared" ref="K464:K527" si="10">IF(I464&lt;&gt;"","Traité","A traiter")</f>
        <v>A traiter</v>
      </c>
      <c r="L464" t="b">
        <f t="shared" ref="L464:L527" si="11">D464="Modification ou ajout de prestations "</f>
        <v>0</v>
      </c>
    </row>
    <row r="465" spans="11:12">
      <c r="K465" s="22" t="str">
        <f t="shared" si="10"/>
        <v>A traiter</v>
      </c>
      <c r="L465" t="b">
        <f t="shared" si="11"/>
        <v>0</v>
      </c>
    </row>
    <row r="466" spans="11:12">
      <c r="K466" s="22" t="str">
        <f t="shared" si="10"/>
        <v>A traiter</v>
      </c>
      <c r="L466" t="b">
        <f t="shared" si="11"/>
        <v>0</v>
      </c>
    </row>
    <row r="467" spans="11:12">
      <c r="K467" s="22" t="str">
        <f t="shared" si="10"/>
        <v>A traiter</v>
      </c>
      <c r="L467" t="b">
        <f t="shared" si="11"/>
        <v>0</v>
      </c>
    </row>
    <row r="468" spans="11:12">
      <c r="K468" s="22" t="str">
        <f t="shared" si="10"/>
        <v>A traiter</v>
      </c>
      <c r="L468" t="b">
        <f t="shared" si="11"/>
        <v>0</v>
      </c>
    </row>
    <row r="469" spans="11:12">
      <c r="K469" s="22" t="str">
        <f t="shared" si="10"/>
        <v>A traiter</v>
      </c>
      <c r="L469" t="b">
        <f t="shared" si="11"/>
        <v>0</v>
      </c>
    </row>
    <row r="470" spans="11:12">
      <c r="K470" s="22" t="str">
        <f t="shared" si="10"/>
        <v>A traiter</v>
      </c>
      <c r="L470" t="b">
        <f t="shared" si="11"/>
        <v>0</v>
      </c>
    </row>
    <row r="471" spans="11:12">
      <c r="K471" s="22" t="str">
        <f t="shared" si="10"/>
        <v>A traiter</v>
      </c>
      <c r="L471" t="b">
        <f t="shared" si="11"/>
        <v>0</v>
      </c>
    </row>
    <row r="472" spans="11:12">
      <c r="K472" s="22" t="str">
        <f t="shared" si="10"/>
        <v>A traiter</v>
      </c>
      <c r="L472" t="b">
        <f t="shared" si="11"/>
        <v>0</v>
      </c>
    </row>
    <row r="473" spans="11:12">
      <c r="K473" s="22" t="str">
        <f t="shared" si="10"/>
        <v>A traiter</v>
      </c>
      <c r="L473" t="b">
        <f t="shared" si="11"/>
        <v>0</v>
      </c>
    </row>
    <row r="474" spans="11:12">
      <c r="K474" s="22" t="str">
        <f t="shared" si="10"/>
        <v>A traiter</v>
      </c>
      <c r="L474" t="b">
        <f t="shared" si="11"/>
        <v>0</v>
      </c>
    </row>
    <row r="475" spans="11:12">
      <c r="K475" s="22" t="str">
        <f t="shared" si="10"/>
        <v>A traiter</v>
      </c>
      <c r="L475" t="b">
        <f t="shared" si="11"/>
        <v>0</v>
      </c>
    </row>
    <row r="476" spans="11:12">
      <c r="K476" s="22" t="str">
        <f t="shared" si="10"/>
        <v>A traiter</v>
      </c>
      <c r="L476" t="b">
        <f t="shared" si="11"/>
        <v>0</v>
      </c>
    </row>
    <row r="477" spans="11:12">
      <c r="K477" s="22" t="str">
        <f t="shared" si="10"/>
        <v>A traiter</v>
      </c>
      <c r="L477" t="b">
        <f t="shared" si="11"/>
        <v>0</v>
      </c>
    </row>
    <row r="478" spans="11:12">
      <c r="K478" s="22" t="str">
        <f t="shared" si="10"/>
        <v>A traiter</v>
      </c>
      <c r="L478" t="b">
        <f t="shared" si="11"/>
        <v>0</v>
      </c>
    </row>
    <row r="479" spans="11:12">
      <c r="K479" s="22" t="str">
        <f t="shared" si="10"/>
        <v>A traiter</v>
      </c>
      <c r="L479" t="b">
        <f t="shared" si="11"/>
        <v>0</v>
      </c>
    </row>
    <row r="480" spans="11:12">
      <c r="K480" s="22" t="str">
        <f t="shared" si="10"/>
        <v>A traiter</v>
      </c>
      <c r="L480" t="b">
        <f t="shared" si="11"/>
        <v>0</v>
      </c>
    </row>
    <row r="481" spans="11:12">
      <c r="K481" s="22" t="str">
        <f t="shared" si="10"/>
        <v>A traiter</v>
      </c>
      <c r="L481" t="b">
        <f t="shared" si="11"/>
        <v>0</v>
      </c>
    </row>
    <row r="482" spans="11:12">
      <c r="K482" s="22" t="str">
        <f t="shared" si="10"/>
        <v>A traiter</v>
      </c>
      <c r="L482" t="b">
        <f t="shared" si="11"/>
        <v>0</v>
      </c>
    </row>
    <row r="483" spans="11:12">
      <c r="K483" s="22" t="str">
        <f t="shared" si="10"/>
        <v>A traiter</v>
      </c>
      <c r="L483" t="b">
        <f t="shared" si="11"/>
        <v>0</v>
      </c>
    </row>
    <row r="484" spans="11:12">
      <c r="K484" s="22" t="str">
        <f t="shared" si="10"/>
        <v>A traiter</v>
      </c>
      <c r="L484" t="b">
        <f t="shared" si="11"/>
        <v>0</v>
      </c>
    </row>
    <row r="485" spans="11:12">
      <c r="K485" s="22" t="str">
        <f t="shared" si="10"/>
        <v>A traiter</v>
      </c>
      <c r="L485" t="b">
        <f t="shared" si="11"/>
        <v>0</v>
      </c>
    </row>
    <row r="486" spans="11:12">
      <c r="K486" s="22" t="str">
        <f t="shared" si="10"/>
        <v>A traiter</v>
      </c>
      <c r="L486" t="b">
        <f t="shared" si="11"/>
        <v>0</v>
      </c>
    </row>
    <row r="487" spans="11:12">
      <c r="K487" s="22" t="str">
        <f t="shared" si="10"/>
        <v>A traiter</v>
      </c>
      <c r="L487" t="b">
        <f t="shared" si="11"/>
        <v>0</v>
      </c>
    </row>
    <row r="488" spans="11:12">
      <c r="K488" s="22" t="str">
        <f t="shared" si="10"/>
        <v>A traiter</v>
      </c>
      <c r="L488" t="b">
        <f t="shared" si="11"/>
        <v>0</v>
      </c>
    </row>
    <row r="489" spans="11:12">
      <c r="K489" s="22" t="str">
        <f t="shared" si="10"/>
        <v>A traiter</v>
      </c>
      <c r="L489" t="b">
        <f t="shared" si="11"/>
        <v>0</v>
      </c>
    </row>
    <row r="490" spans="11:12">
      <c r="K490" s="22" t="str">
        <f t="shared" si="10"/>
        <v>A traiter</v>
      </c>
      <c r="L490" t="b">
        <f t="shared" si="11"/>
        <v>0</v>
      </c>
    </row>
    <row r="491" spans="11:12">
      <c r="K491" s="22" t="str">
        <f t="shared" si="10"/>
        <v>A traiter</v>
      </c>
      <c r="L491" t="b">
        <f t="shared" si="11"/>
        <v>0</v>
      </c>
    </row>
    <row r="492" spans="11:12">
      <c r="K492" s="22" t="str">
        <f t="shared" si="10"/>
        <v>A traiter</v>
      </c>
      <c r="L492" t="b">
        <f t="shared" si="11"/>
        <v>0</v>
      </c>
    </row>
    <row r="493" spans="11:12">
      <c r="K493" s="22" t="str">
        <f t="shared" si="10"/>
        <v>A traiter</v>
      </c>
      <c r="L493" t="b">
        <f t="shared" si="11"/>
        <v>0</v>
      </c>
    </row>
    <row r="494" spans="11:12">
      <c r="K494" s="22" t="str">
        <f t="shared" si="10"/>
        <v>A traiter</v>
      </c>
      <c r="L494" t="b">
        <f t="shared" si="11"/>
        <v>0</v>
      </c>
    </row>
    <row r="495" spans="11:12">
      <c r="K495" s="22" t="str">
        <f t="shared" si="10"/>
        <v>A traiter</v>
      </c>
      <c r="L495" t="b">
        <f t="shared" si="11"/>
        <v>0</v>
      </c>
    </row>
    <row r="496" spans="11:12">
      <c r="K496" s="22" t="str">
        <f t="shared" si="10"/>
        <v>A traiter</v>
      </c>
      <c r="L496" t="b">
        <f t="shared" si="11"/>
        <v>0</v>
      </c>
    </row>
    <row r="497" spans="11:12">
      <c r="K497" s="22" t="str">
        <f t="shared" si="10"/>
        <v>A traiter</v>
      </c>
      <c r="L497" t="b">
        <f t="shared" si="11"/>
        <v>0</v>
      </c>
    </row>
    <row r="498" spans="11:12">
      <c r="K498" s="22" t="str">
        <f t="shared" si="10"/>
        <v>A traiter</v>
      </c>
      <c r="L498" t="b">
        <f t="shared" si="11"/>
        <v>0</v>
      </c>
    </row>
    <row r="499" spans="11:12">
      <c r="K499" s="22" t="str">
        <f t="shared" si="10"/>
        <v>A traiter</v>
      </c>
      <c r="L499" t="b">
        <f t="shared" si="11"/>
        <v>0</v>
      </c>
    </row>
    <row r="500" spans="11:12">
      <c r="K500" s="22" t="str">
        <f t="shared" si="10"/>
        <v>A traiter</v>
      </c>
      <c r="L500" t="b">
        <f t="shared" si="11"/>
        <v>0</v>
      </c>
    </row>
    <row r="501" spans="11:12">
      <c r="K501" s="22" t="str">
        <f t="shared" si="10"/>
        <v>A traiter</v>
      </c>
      <c r="L501" t="b">
        <f t="shared" si="11"/>
        <v>0</v>
      </c>
    </row>
    <row r="502" spans="11:12">
      <c r="K502" s="22" t="str">
        <f t="shared" si="10"/>
        <v>A traiter</v>
      </c>
      <c r="L502" t="b">
        <f t="shared" si="11"/>
        <v>0</v>
      </c>
    </row>
    <row r="503" spans="11:12">
      <c r="K503" s="22" t="str">
        <f t="shared" si="10"/>
        <v>A traiter</v>
      </c>
      <c r="L503" t="b">
        <f t="shared" si="11"/>
        <v>0</v>
      </c>
    </row>
    <row r="504" spans="11:12">
      <c r="K504" s="22" t="str">
        <f t="shared" si="10"/>
        <v>A traiter</v>
      </c>
      <c r="L504" t="b">
        <f t="shared" si="11"/>
        <v>0</v>
      </c>
    </row>
    <row r="505" spans="11:12">
      <c r="K505" s="22" t="str">
        <f t="shared" si="10"/>
        <v>A traiter</v>
      </c>
      <c r="L505" t="b">
        <f t="shared" si="11"/>
        <v>0</v>
      </c>
    </row>
    <row r="506" spans="11:12">
      <c r="K506" s="22" t="str">
        <f t="shared" si="10"/>
        <v>A traiter</v>
      </c>
      <c r="L506" t="b">
        <f t="shared" si="11"/>
        <v>0</v>
      </c>
    </row>
    <row r="507" spans="11:12">
      <c r="K507" s="22" t="str">
        <f t="shared" si="10"/>
        <v>A traiter</v>
      </c>
      <c r="L507" t="b">
        <f t="shared" si="11"/>
        <v>0</v>
      </c>
    </row>
    <row r="508" spans="11:12">
      <c r="K508" s="22" t="str">
        <f t="shared" si="10"/>
        <v>A traiter</v>
      </c>
      <c r="L508" t="b">
        <f t="shared" si="11"/>
        <v>0</v>
      </c>
    </row>
    <row r="509" spans="11:12">
      <c r="K509" s="22" t="str">
        <f t="shared" si="10"/>
        <v>A traiter</v>
      </c>
      <c r="L509" t="b">
        <f t="shared" si="11"/>
        <v>0</v>
      </c>
    </row>
    <row r="510" spans="11:12">
      <c r="K510" s="22" t="str">
        <f t="shared" si="10"/>
        <v>A traiter</v>
      </c>
      <c r="L510" t="b">
        <f t="shared" si="11"/>
        <v>0</v>
      </c>
    </row>
    <row r="511" spans="11:12">
      <c r="K511" s="22" t="str">
        <f t="shared" si="10"/>
        <v>A traiter</v>
      </c>
      <c r="L511" t="b">
        <f t="shared" si="11"/>
        <v>0</v>
      </c>
    </row>
    <row r="512" spans="11:12">
      <c r="K512" s="22" t="str">
        <f t="shared" si="10"/>
        <v>A traiter</v>
      </c>
      <c r="L512" t="b">
        <f t="shared" si="11"/>
        <v>0</v>
      </c>
    </row>
    <row r="513" spans="11:12">
      <c r="K513" s="22" t="str">
        <f t="shared" si="10"/>
        <v>A traiter</v>
      </c>
      <c r="L513" t="b">
        <f t="shared" si="11"/>
        <v>0</v>
      </c>
    </row>
    <row r="514" spans="11:12">
      <c r="K514" s="22" t="str">
        <f t="shared" si="10"/>
        <v>A traiter</v>
      </c>
      <c r="L514" t="b">
        <f t="shared" si="11"/>
        <v>0</v>
      </c>
    </row>
    <row r="515" spans="11:12">
      <c r="K515" s="22" t="str">
        <f t="shared" si="10"/>
        <v>A traiter</v>
      </c>
      <c r="L515" t="b">
        <f t="shared" si="11"/>
        <v>0</v>
      </c>
    </row>
    <row r="516" spans="11:12">
      <c r="K516" s="22" t="str">
        <f t="shared" si="10"/>
        <v>A traiter</v>
      </c>
      <c r="L516" t="b">
        <f t="shared" si="11"/>
        <v>0</v>
      </c>
    </row>
    <row r="517" spans="11:12">
      <c r="K517" s="22" t="str">
        <f t="shared" si="10"/>
        <v>A traiter</v>
      </c>
      <c r="L517" t="b">
        <f t="shared" si="11"/>
        <v>0</v>
      </c>
    </row>
    <row r="518" spans="11:12">
      <c r="K518" s="22" t="str">
        <f t="shared" si="10"/>
        <v>A traiter</v>
      </c>
      <c r="L518" t="b">
        <f t="shared" si="11"/>
        <v>0</v>
      </c>
    </row>
    <row r="519" spans="11:12">
      <c r="K519" s="22" t="str">
        <f t="shared" si="10"/>
        <v>A traiter</v>
      </c>
      <c r="L519" t="b">
        <f t="shared" si="11"/>
        <v>0</v>
      </c>
    </row>
    <row r="520" spans="11:12">
      <c r="K520" s="22" t="str">
        <f t="shared" si="10"/>
        <v>A traiter</v>
      </c>
      <c r="L520" t="b">
        <f t="shared" si="11"/>
        <v>0</v>
      </c>
    </row>
    <row r="521" spans="11:12">
      <c r="K521" s="22" t="str">
        <f t="shared" si="10"/>
        <v>A traiter</v>
      </c>
      <c r="L521" t="b">
        <f t="shared" si="11"/>
        <v>0</v>
      </c>
    </row>
    <row r="522" spans="11:12">
      <c r="K522" s="22" t="str">
        <f t="shared" si="10"/>
        <v>A traiter</v>
      </c>
      <c r="L522" t="b">
        <f t="shared" si="11"/>
        <v>0</v>
      </c>
    </row>
    <row r="523" spans="11:12">
      <c r="K523" s="22" t="str">
        <f t="shared" si="10"/>
        <v>A traiter</v>
      </c>
      <c r="L523" t="b">
        <f t="shared" si="11"/>
        <v>0</v>
      </c>
    </row>
    <row r="524" spans="11:12">
      <c r="K524" s="22" t="str">
        <f t="shared" si="10"/>
        <v>A traiter</v>
      </c>
      <c r="L524" t="b">
        <f t="shared" si="11"/>
        <v>0</v>
      </c>
    </row>
    <row r="525" spans="11:12">
      <c r="K525" s="22" t="str">
        <f t="shared" si="10"/>
        <v>A traiter</v>
      </c>
      <c r="L525" t="b">
        <f t="shared" si="11"/>
        <v>0</v>
      </c>
    </row>
    <row r="526" spans="11:12">
      <c r="K526" s="22" t="str">
        <f t="shared" si="10"/>
        <v>A traiter</v>
      </c>
      <c r="L526" t="b">
        <f t="shared" si="11"/>
        <v>0</v>
      </c>
    </row>
    <row r="527" spans="11:12">
      <c r="K527" s="22" t="str">
        <f t="shared" si="10"/>
        <v>A traiter</v>
      </c>
      <c r="L527" t="b">
        <f t="shared" si="11"/>
        <v>0</v>
      </c>
    </row>
    <row r="528" spans="11:12">
      <c r="K528" s="22" t="str">
        <f t="shared" ref="K528:K591" si="12">IF(I528&lt;&gt;"","Traité","A traiter")</f>
        <v>A traiter</v>
      </c>
      <c r="L528" t="b">
        <f t="shared" ref="L528:L591" si="13">D528="Modification ou ajout de prestations "</f>
        <v>0</v>
      </c>
    </row>
    <row r="529" spans="11:12">
      <c r="K529" s="22" t="str">
        <f t="shared" si="12"/>
        <v>A traiter</v>
      </c>
      <c r="L529" t="b">
        <f t="shared" si="13"/>
        <v>0</v>
      </c>
    </row>
    <row r="530" spans="11:12">
      <c r="K530" s="22" t="str">
        <f t="shared" si="12"/>
        <v>A traiter</v>
      </c>
      <c r="L530" t="b">
        <f t="shared" si="13"/>
        <v>0</v>
      </c>
    </row>
    <row r="531" spans="11:12">
      <c r="K531" s="22" t="str">
        <f t="shared" si="12"/>
        <v>A traiter</v>
      </c>
      <c r="L531" t="b">
        <f t="shared" si="13"/>
        <v>0</v>
      </c>
    </row>
    <row r="532" spans="11:12">
      <c r="K532" s="22" t="str">
        <f t="shared" si="12"/>
        <v>A traiter</v>
      </c>
      <c r="L532" t="b">
        <f t="shared" si="13"/>
        <v>0</v>
      </c>
    </row>
    <row r="533" spans="11:12">
      <c r="K533" s="22" t="str">
        <f t="shared" si="12"/>
        <v>A traiter</v>
      </c>
      <c r="L533" t="b">
        <f t="shared" si="13"/>
        <v>0</v>
      </c>
    </row>
    <row r="534" spans="11:12">
      <c r="K534" s="22" t="str">
        <f t="shared" si="12"/>
        <v>A traiter</v>
      </c>
      <c r="L534" t="b">
        <f t="shared" si="13"/>
        <v>0</v>
      </c>
    </row>
    <row r="535" spans="11:12">
      <c r="K535" s="22" t="str">
        <f t="shared" si="12"/>
        <v>A traiter</v>
      </c>
      <c r="L535" t="b">
        <f t="shared" si="13"/>
        <v>0</v>
      </c>
    </row>
    <row r="536" spans="11:12">
      <c r="K536" s="22" t="str">
        <f t="shared" si="12"/>
        <v>A traiter</v>
      </c>
      <c r="L536" t="b">
        <f t="shared" si="13"/>
        <v>0</v>
      </c>
    </row>
    <row r="537" spans="11:12">
      <c r="K537" s="22" t="str">
        <f t="shared" si="12"/>
        <v>A traiter</v>
      </c>
      <c r="L537" t="b">
        <f t="shared" si="13"/>
        <v>0</v>
      </c>
    </row>
    <row r="538" spans="11:12">
      <c r="K538" s="22" t="str">
        <f t="shared" si="12"/>
        <v>A traiter</v>
      </c>
      <c r="L538" t="b">
        <f t="shared" si="13"/>
        <v>0</v>
      </c>
    </row>
    <row r="539" spans="11:12">
      <c r="K539" s="22" t="str">
        <f t="shared" si="12"/>
        <v>A traiter</v>
      </c>
      <c r="L539" t="b">
        <f t="shared" si="13"/>
        <v>0</v>
      </c>
    </row>
    <row r="540" spans="11:12">
      <c r="K540" s="22" t="str">
        <f t="shared" si="12"/>
        <v>A traiter</v>
      </c>
      <c r="L540" t="b">
        <f t="shared" si="13"/>
        <v>0</v>
      </c>
    </row>
    <row r="541" spans="11:12">
      <c r="K541" s="22" t="str">
        <f t="shared" si="12"/>
        <v>A traiter</v>
      </c>
      <c r="L541" t="b">
        <f t="shared" si="13"/>
        <v>0</v>
      </c>
    </row>
    <row r="542" spans="11:12">
      <c r="K542" s="22" t="str">
        <f t="shared" si="12"/>
        <v>A traiter</v>
      </c>
      <c r="L542" t="b">
        <f t="shared" si="13"/>
        <v>0</v>
      </c>
    </row>
    <row r="543" spans="11:12">
      <c r="K543" s="22" t="str">
        <f t="shared" si="12"/>
        <v>A traiter</v>
      </c>
      <c r="L543" t="b">
        <f t="shared" si="13"/>
        <v>0</v>
      </c>
    </row>
    <row r="544" spans="11:12">
      <c r="K544" s="22" t="str">
        <f t="shared" si="12"/>
        <v>A traiter</v>
      </c>
      <c r="L544" t="b">
        <f t="shared" si="13"/>
        <v>0</v>
      </c>
    </row>
    <row r="545" spans="11:12">
      <c r="K545" s="22" t="str">
        <f t="shared" si="12"/>
        <v>A traiter</v>
      </c>
      <c r="L545" t="b">
        <f t="shared" si="13"/>
        <v>0</v>
      </c>
    </row>
    <row r="546" spans="11:12">
      <c r="K546" s="22" t="str">
        <f t="shared" si="12"/>
        <v>A traiter</v>
      </c>
      <c r="L546" t="b">
        <f t="shared" si="13"/>
        <v>0</v>
      </c>
    </row>
    <row r="547" spans="11:12">
      <c r="K547" s="22" t="str">
        <f t="shared" si="12"/>
        <v>A traiter</v>
      </c>
      <c r="L547" t="b">
        <f t="shared" si="13"/>
        <v>0</v>
      </c>
    </row>
    <row r="548" spans="11:12">
      <c r="K548" s="22" t="str">
        <f t="shared" si="12"/>
        <v>A traiter</v>
      </c>
      <c r="L548" t="b">
        <f t="shared" si="13"/>
        <v>0</v>
      </c>
    </row>
    <row r="549" spans="11:12">
      <c r="K549" s="22" t="str">
        <f t="shared" si="12"/>
        <v>A traiter</v>
      </c>
      <c r="L549" t="b">
        <f t="shared" si="13"/>
        <v>0</v>
      </c>
    </row>
    <row r="550" spans="11:12">
      <c r="K550" s="22" t="str">
        <f t="shared" si="12"/>
        <v>A traiter</v>
      </c>
      <c r="L550" t="b">
        <f t="shared" si="13"/>
        <v>0</v>
      </c>
    </row>
    <row r="551" spans="11:12">
      <c r="K551" s="22" t="str">
        <f t="shared" si="12"/>
        <v>A traiter</v>
      </c>
      <c r="L551" t="b">
        <f t="shared" si="13"/>
        <v>0</v>
      </c>
    </row>
    <row r="552" spans="11:12">
      <c r="K552" s="22" t="str">
        <f t="shared" si="12"/>
        <v>A traiter</v>
      </c>
      <c r="L552" t="b">
        <f t="shared" si="13"/>
        <v>0</v>
      </c>
    </row>
    <row r="553" spans="11:12">
      <c r="K553" s="22" t="str">
        <f t="shared" si="12"/>
        <v>A traiter</v>
      </c>
      <c r="L553" t="b">
        <f t="shared" si="13"/>
        <v>0</v>
      </c>
    </row>
    <row r="554" spans="11:12">
      <c r="K554" s="22" t="str">
        <f t="shared" si="12"/>
        <v>A traiter</v>
      </c>
      <c r="L554" t="b">
        <f t="shared" si="13"/>
        <v>0</v>
      </c>
    </row>
    <row r="555" spans="11:12">
      <c r="K555" s="22" t="str">
        <f t="shared" si="12"/>
        <v>A traiter</v>
      </c>
      <c r="L555" t="b">
        <f t="shared" si="13"/>
        <v>0</v>
      </c>
    </row>
    <row r="556" spans="11:12">
      <c r="K556" s="22" t="str">
        <f t="shared" si="12"/>
        <v>A traiter</v>
      </c>
      <c r="L556" t="b">
        <f t="shared" si="13"/>
        <v>0</v>
      </c>
    </row>
    <row r="557" spans="11:12">
      <c r="K557" s="22" t="str">
        <f t="shared" si="12"/>
        <v>A traiter</v>
      </c>
      <c r="L557" t="b">
        <f t="shared" si="13"/>
        <v>0</v>
      </c>
    </row>
    <row r="558" spans="11:12">
      <c r="K558" s="22" t="str">
        <f t="shared" si="12"/>
        <v>A traiter</v>
      </c>
      <c r="L558" t="b">
        <f t="shared" si="13"/>
        <v>0</v>
      </c>
    </row>
    <row r="559" spans="11:12">
      <c r="K559" s="22" t="str">
        <f t="shared" si="12"/>
        <v>A traiter</v>
      </c>
      <c r="L559" t="b">
        <f t="shared" si="13"/>
        <v>0</v>
      </c>
    </row>
    <row r="560" spans="11:12">
      <c r="K560" s="22" t="str">
        <f t="shared" si="12"/>
        <v>A traiter</v>
      </c>
      <c r="L560" t="b">
        <f t="shared" si="13"/>
        <v>0</v>
      </c>
    </row>
    <row r="561" spans="11:12">
      <c r="K561" s="22" t="str">
        <f t="shared" si="12"/>
        <v>A traiter</v>
      </c>
      <c r="L561" t="b">
        <f t="shared" si="13"/>
        <v>0</v>
      </c>
    </row>
    <row r="562" spans="11:12">
      <c r="K562" s="22" t="str">
        <f t="shared" si="12"/>
        <v>A traiter</v>
      </c>
      <c r="L562" t="b">
        <f t="shared" si="13"/>
        <v>0</v>
      </c>
    </row>
    <row r="563" spans="11:12">
      <c r="K563" s="22" t="str">
        <f t="shared" si="12"/>
        <v>A traiter</v>
      </c>
      <c r="L563" t="b">
        <f t="shared" si="13"/>
        <v>0</v>
      </c>
    </row>
    <row r="564" spans="11:12">
      <c r="K564" s="22" t="str">
        <f t="shared" si="12"/>
        <v>A traiter</v>
      </c>
      <c r="L564" t="b">
        <f t="shared" si="13"/>
        <v>0</v>
      </c>
    </row>
    <row r="565" spans="11:12">
      <c r="K565" s="22" t="str">
        <f t="shared" si="12"/>
        <v>A traiter</v>
      </c>
      <c r="L565" t="b">
        <f t="shared" si="13"/>
        <v>0</v>
      </c>
    </row>
    <row r="566" spans="11:12">
      <c r="K566" s="22" t="str">
        <f t="shared" si="12"/>
        <v>A traiter</v>
      </c>
      <c r="L566" t="b">
        <f t="shared" si="13"/>
        <v>0</v>
      </c>
    </row>
    <row r="567" spans="11:12">
      <c r="K567" s="22" t="str">
        <f t="shared" si="12"/>
        <v>A traiter</v>
      </c>
      <c r="L567" t="b">
        <f t="shared" si="13"/>
        <v>0</v>
      </c>
    </row>
    <row r="568" spans="11:12">
      <c r="K568" s="22" t="str">
        <f t="shared" si="12"/>
        <v>A traiter</v>
      </c>
      <c r="L568" t="b">
        <f t="shared" si="13"/>
        <v>0</v>
      </c>
    </row>
    <row r="569" spans="11:12">
      <c r="K569" s="22" t="str">
        <f t="shared" si="12"/>
        <v>A traiter</v>
      </c>
      <c r="L569" t="b">
        <f t="shared" si="13"/>
        <v>0</v>
      </c>
    </row>
    <row r="570" spans="11:12">
      <c r="K570" s="22" t="str">
        <f t="shared" si="12"/>
        <v>A traiter</v>
      </c>
      <c r="L570" t="b">
        <f t="shared" si="13"/>
        <v>0</v>
      </c>
    </row>
    <row r="571" spans="11:12">
      <c r="K571" s="22" t="str">
        <f t="shared" si="12"/>
        <v>A traiter</v>
      </c>
      <c r="L571" t="b">
        <f t="shared" si="13"/>
        <v>0</v>
      </c>
    </row>
    <row r="572" spans="11:12">
      <c r="K572" s="22" t="str">
        <f t="shared" si="12"/>
        <v>A traiter</v>
      </c>
      <c r="L572" t="b">
        <f t="shared" si="13"/>
        <v>0</v>
      </c>
    </row>
    <row r="573" spans="11:12">
      <c r="K573" s="22" t="str">
        <f t="shared" si="12"/>
        <v>A traiter</v>
      </c>
      <c r="L573" t="b">
        <f t="shared" si="13"/>
        <v>0</v>
      </c>
    </row>
    <row r="574" spans="11:12">
      <c r="K574" s="22" t="str">
        <f t="shared" si="12"/>
        <v>A traiter</v>
      </c>
      <c r="L574" t="b">
        <f t="shared" si="13"/>
        <v>0</v>
      </c>
    </row>
    <row r="575" spans="11:12">
      <c r="K575" s="22" t="str">
        <f t="shared" si="12"/>
        <v>A traiter</v>
      </c>
      <c r="L575" t="b">
        <f t="shared" si="13"/>
        <v>0</v>
      </c>
    </row>
    <row r="576" spans="11:12">
      <c r="K576" s="22" t="str">
        <f t="shared" si="12"/>
        <v>A traiter</v>
      </c>
      <c r="L576" t="b">
        <f t="shared" si="13"/>
        <v>0</v>
      </c>
    </row>
    <row r="577" spans="11:12">
      <c r="K577" s="22" t="str">
        <f t="shared" si="12"/>
        <v>A traiter</v>
      </c>
      <c r="L577" t="b">
        <f t="shared" si="13"/>
        <v>0</v>
      </c>
    </row>
    <row r="578" spans="11:12">
      <c r="K578" s="22" t="str">
        <f t="shared" si="12"/>
        <v>A traiter</v>
      </c>
      <c r="L578" t="b">
        <f t="shared" si="13"/>
        <v>0</v>
      </c>
    </row>
    <row r="579" spans="11:12">
      <c r="K579" s="22" t="str">
        <f t="shared" si="12"/>
        <v>A traiter</v>
      </c>
      <c r="L579" t="b">
        <f t="shared" si="13"/>
        <v>0</v>
      </c>
    </row>
    <row r="580" spans="11:12">
      <c r="K580" s="22" t="str">
        <f t="shared" si="12"/>
        <v>A traiter</v>
      </c>
      <c r="L580" t="b">
        <f t="shared" si="13"/>
        <v>0</v>
      </c>
    </row>
    <row r="581" spans="11:12">
      <c r="K581" s="22" t="str">
        <f t="shared" si="12"/>
        <v>A traiter</v>
      </c>
      <c r="L581" t="b">
        <f t="shared" si="13"/>
        <v>0</v>
      </c>
    </row>
    <row r="582" spans="11:12">
      <c r="K582" s="22" t="str">
        <f t="shared" si="12"/>
        <v>A traiter</v>
      </c>
      <c r="L582" t="b">
        <f t="shared" si="13"/>
        <v>0</v>
      </c>
    </row>
    <row r="583" spans="11:12">
      <c r="K583" s="22" t="str">
        <f t="shared" si="12"/>
        <v>A traiter</v>
      </c>
      <c r="L583" t="b">
        <f t="shared" si="13"/>
        <v>0</v>
      </c>
    </row>
    <row r="584" spans="11:12">
      <c r="K584" s="22" t="str">
        <f t="shared" si="12"/>
        <v>A traiter</v>
      </c>
      <c r="L584" t="b">
        <f t="shared" si="13"/>
        <v>0</v>
      </c>
    </row>
    <row r="585" spans="11:12">
      <c r="K585" s="22" t="str">
        <f t="shared" si="12"/>
        <v>A traiter</v>
      </c>
      <c r="L585" t="b">
        <f t="shared" si="13"/>
        <v>0</v>
      </c>
    </row>
    <row r="586" spans="11:12">
      <c r="K586" s="22" t="str">
        <f t="shared" si="12"/>
        <v>A traiter</v>
      </c>
      <c r="L586" t="b">
        <f t="shared" si="13"/>
        <v>0</v>
      </c>
    </row>
    <row r="587" spans="11:12">
      <c r="K587" s="22" t="str">
        <f t="shared" si="12"/>
        <v>A traiter</v>
      </c>
      <c r="L587" t="b">
        <f t="shared" si="13"/>
        <v>0</v>
      </c>
    </row>
    <row r="588" spans="11:12">
      <c r="K588" s="22" t="str">
        <f t="shared" si="12"/>
        <v>A traiter</v>
      </c>
      <c r="L588" t="b">
        <f t="shared" si="13"/>
        <v>0</v>
      </c>
    </row>
    <row r="589" spans="11:12">
      <c r="K589" s="22" t="str">
        <f t="shared" si="12"/>
        <v>A traiter</v>
      </c>
      <c r="L589" t="b">
        <f t="shared" si="13"/>
        <v>0</v>
      </c>
    </row>
    <row r="590" spans="11:12">
      <c r="K590" s="22" t="str">
        <f t="shared" si="12"/>
        <v>A traiter</v>
      </c>
      <c r="L590" t="b">
        <f t="shared" si="13"/>
        <v>0</v>
      </c>
    </row>
    <row r="591" spans="11:12">
      <c r="K591" s="22" t="str">
        <f t="shared" si="12"/>
        <v>A traiter</v>
      </c>
      <c r="L591" t="b">
        <f t="shared" si="13"/>
        <v>0</v>
      </c>
    </row>
    <row r="592" spans="11:12">
      <c r="K592" s="22" t="str">
        <f t="shared" ref="K592:K655" si="14">IF(I592&lt;&gt;"","Traité","A traiter")</f>
        <v>A traiter</v>
      </c>
      <c r="L592" t="b">
        <f t="shared" ref="L592:L655" si="15">D592="Modification ou ajout de prestations "</f>
        <v>0</v>
      </c>
    </row>
    <row r="593" spans="11:12">
      <c r="K593" s="22" t="str">
        <f t="shared" si="14"/>
        <v>A traiter</v>
      </c>
      <c r="L593" t="b">
        <f t="shared" si="15"/>
        <v>0</v>
      </c>
    </row>
    <row r="594" spans="11:12">
      <c r="K594" s="22" t="str">
        <f t="shared" si="14"/>
        <v>A traiter</v>
      </c>
      <c r="L594" t="b">
        <f t="shared" si="15"/>
        <v>0</v>
      </c>
    </row>
    <row r="595" spans="11:12">
      <c r="K595" s="22" t="str">
        <f t="shared" si="14"/>
        <v>A traiter</v>
      </c>
      <c r="L595" t="b">
        <f t="shared" si="15"/>
        <v>0</v>
      </c>
    </row>
    <row r="596" spans="11:12">
      <c r="K596" s="22" t="str">
        <f t="shared" si="14"/>
        <v>A traiter</v>
      </c>
      <c r="L596" t="b">
        <f t="shared" si="15"/>
        <v>0</v>
      </c>
    </row>
    <row r="597" spans="11:12">
      <c r="K597" s="22" t="str">
        <f t="shared" si="14"/>
        <v>A traiter</v>
      </c>
      <c r="L597" t="b">
        <f t="shared" si="15"/>
        <v>0</v>
      </c>
    </row>
    <row r="598" spans="11:12">
      <c r="K598" s="22" t="str">
        <f t="shared" si="14"/>
        <v>A traiter</v>
      </c>
      <c r="L598" t="b">
        <f t="shared" si="15"/>
        <v>0</v>
      </c>
    </row>
    <row r="599" spans="11:12">
      <c r="K599" s="22" t="str">
        <f t="shared" si="14"/>
        <v>A traiter</v>
      </c>
      <c r="L599" t="b">
        <f t="shared" si="15"/>
        <v>0</v>
      </c>
    </row>
    <row r="600" spans="11:12">
      <c r="K600" s="22" t="str">
        <f t="shared" si="14"/>
        <v>A traiter</v>
      </c>
      <c r="L600" t="b">
        <f t="shared" si="15"/>
        <v>0</v>
      </c>
    </row>
    <row r="601" spans="11:12">
      <c r="K601" s="22" t="str">
        <f t="shared" si="14"/>
        <v>A traiter</v>
      </c>
      <c r="L601" t="b">
        <f t="shared" si="15"/>
        <v>0</v>
      </c>
    </row>
    <row r="602" spans="11:12">
      <c r="K602" s="22" t="str">
        <f t="shared" si="14"/>
        <v>A traiter</v>
      </c>
      <c r="L602" t="b">
        <f t="shared" si="15"/>
        <v>0</v>
      </c>
    </row>
    <row r="603" spans="11:12">
      <c r="K603" s="22" t="str">
        <f t="shared" si="14"/>
        <v>A traiter</v>
      </c>
      <c r="L603" t="b">
        <f t="shared" si="15"/>
        <v>0</v>
      </c>
    </row>
    <row r="604" spans="11:12">
      <c r="K604" s="22" t="str">
        <f t="shared" si="14"/>
        <v>A traiter</v>
      </c>
      <c r="L604" t="b">
        <f t="shared" si="15"/>
        <v>0</v>
      </c>
    </row>
    <row r="605" spans="11:12">
      <c r="K605" s="22" t="str">
        <f t="shared" si="14"/>
        <v>A traiter</v>
      </c>
      <c r="L605" t="b">
        <f t="shared" si="15"/>
        <v>0</v>
      </c>
    </row>
    <row r="606" spans="11:12">
      <c r="K606" s="22" t="str">
        <f t="shared" si="14"/>
        <v>A traiter</v>
      </c>
      <c r="L606" t="b">
        <f t="shared" si="15"/>
        <v>0</v>
      </c>
    </row>
    <row r="607" spans="11:12">
      <c r="K607" s="22" t="str">
        <f t="shared" si="14"/>
        <v>A traiter</v>
      </c>
      <c r="L607" t="b">
        <f t="shared" si="15"/>
        <v>0</v>
      </c>
    </row>
    <row r="608" spans="11:12">
      <c r="K608" s="22" t="str">
        <f t="shared" si="14"/>
        <v>A traiter</v>
      </c>
      <c r="L608" t="b">
        <f t="shared" si="15"/>
        <v>0</v>
      </c>
    </row>
    <row r="609" spans="11:12">
      <c r="K609" s="22" t="str">
        <f t="shared" si="14"/>
        <v>A traiter</v>
      </c>
      <c r="L609" t="b">
        <f t="shared" si="15"/>
        <v>0</v>
      </c>
    </row>
    <row r="610" spans="11:12">
      <c r="K610" s="22" t="str">
        <f t="shared" si="14"/>
        <v>A traiter</v>
      </c>
      <c r="L610" t="b">
        <f t="shared" si="15"/>
        <v>0</v>
      </c>
    </row>
    <row r="611" spans="11:12">
      <c r="K611" s="22" t="str">
        <f t="shared" si="14"/>
        <v>A traiter</v>
      </c>
      <c r="L611" t="b">
        <f t="shared" si="15"/>
        <v>0</v>
      </c>
    </row>
    <row r="612" spans="11:12">
      <c r="K612" s="22" t="str">
        <f t="shared" si="14"/>
        <v>A traiter</v>
      </c>
      <c r="L612" t="b">
        <f t="shared" si="15"/>
        <v>0</v>
      </c>
    </row>
    <row r="613" spans="11:12">
      <c r="K613" s="22" t="str">
        <f t="shared" si="14"/>
        <v>A traiter</v>
      </c>
      <c r="L613" t="b">
        <f t="shared" si="15"/>
        <v>0</v>
      </c>
    </row>
    <row r="614" spans="11:12">
      <c r="K614" s="22" t="str">
        <f t="shared" si="14"/>
        <v>A traiter</v>
      </c>
      <c r="L614" t="b">
        <f t="shared" si="15"/>
        <v>0</v>
      </c>
    </row>
    <row r="615" spans="11:12">
      <c r="K615" s="22" t="str">
        <f t="shared" si="14"/>
        <v>A traiter</v>
      </c>
      <c r="L615" t="b">
        <f t="shared" si="15"/>
        <v>0</v>
      </c>
    </row>
    <row r="616" spans="11:12">
      <c r="K616" s="22" t="str">
        <f t="shared" si="14"/>
        <v>A traiter</v>
      </c>
      <c r="L616" t="b">
        <f t="shared" si="15"/>
        <v>0</v>
      </c>
    </row>
    <row r="617" spans="11:12">
      <c r="K617" s="22" t="str">
        <f t="shared" si="14"/>
        <v>A traiter</v>
      </c>
      <c r="L617" t="b">
        <f t="shared" si="15"/>
        <v>0</v>
      </c>
    </row>
    <row r="618" spans="11:12">
      <c r="K618" s="22" t="str">
        <f t="shared" si="14"/>
        <v>A traiter</v>
      </c>
      <c r="L618" t="b">
        <f t="shared" si="15"/>
        <v>0</v>
      </c>
    </row>
    <row r="619" spans="11:12">
      <c r="K619" s="22" t="str">
        <f t="shared" si="14"/>
        <v>A traiter</v>
      </c>
      <c r="L619" t="b">
        <f t="shared" si="15"/>
        <v>0</v>
      </c>
    </row>
    <row r="620" spans="11:12">
      <c r="K620" s="22" t="str">
        <f t="shared" si="14"/>
        <v>A traiter</v>
      </c>
      <c r="L620" t="b">
        <f t="shared" si="15"/>
        <v>0</v>
      </c>
    </row>
    <row r="621" spans="11:12">
      <c r="K621" s="22" t="str">
        <f t="shared" si="14"/>
        <v>A traiter</v>
      </c>
      <c r="L621" t="b">
        <f t="shared" si="15"/>
        <v>0</v>
      </c>
    </row>
    <row r="622" spans="11:12">
      <c r="K622" s="22" t="str">
        <f t="shared" si="14"/>
        <v>A traiter</v>
      </c>
      <c r="L622" t="b">
        <f t="shared" si="15"/>
        <v>0</v>
      </c>
    </row>
    <row r="623" spans="11:12">
      <c r="K623" s="22" t="str">
        <f t="shared" si="14"/>
        <v>A traiter</v>
      </c>
      <c r="L623" t="b">
        <f t="shared" si="15"/>
        <v>0</v>
      </c>
    </row>
    <row r="624" spans="11:12">
      <c r="K624" s="22" t="str">
        <f t="shared" si="14"/>
        <v>A traiter</v>
      </c>
      <c r="L624" t="b">
        <f t="shared" si="15"/>
        <v>0</v>
      </c>
    </row>
    <row r="625" spans="11:12">
      <c r="K625" s="22" t="str">
        <f t="shared" si="14"/>
        <v>A traiter</v>
      </c>
      <c r="L625" t="b">
        <f t="shared" si="15"/>
        <v>0</v>
      </c>
    </row>
    <row r="626" spans="11:12">
      <c r="K626" s="22" t="str">
        <f t="shared" si="14"/>
        <v>A traiter</v>
      </c>
      <c r="L626" t="b">
        <f t="shared" si="15"/>
        <v>0</v>
      </c>
    </row>
    <row r="627" spans="11:12">
      <c r="K627" s="22" t="str">
        <f t="shared" si="14"/>
        <v>A traiter</v>
      </c>
      <c r="L627" t="b">
        <f t="shared" si="15"/>
        <v>0</v>
      </c>
    </row>
    <row r="628" spans="11:12">
      <c r="K628" s="22" t="str">
        <f t="shared" si="14"/>
        <v>A traiter</v>
      </c>
      <c r="L628" t="b">
        <f t="shared" si="15"/>
        <v>0</v>
      </c>
    </row>
    <row r="629" spans="11:12">
      <c r="K629" s="22" t="str">
        <f t="shared" si="14"/>
        <v>A traiter</v>
      </c>
      <c r="L629" t="b">
        <f t="shared" si="15"/>
        <v>0</v>
      </c>
    </row>
    <row r="630" spans="11:12">
      <c r="K630" s="22" t="str">
        <f t="shared" si="14"/>
        <v>A traiter</v>
      </c>
      <c r="L630" t="b">
        <f t="shared" si="15"/>
        <v>0</v>
      </c>
    </row>
    <row r="631" spans="11:12">
      <c r="K631" s="22" t="str">
        <f t="shared" si="14"/>
        <v>A traiter</v>
      </c>
      <c r="L631" t="b">
        <f t="shared" si="15"/>
        <v>0</v>
      </c>
    </row>
    <row r="632" spans="11:12">
      <c r="K632" s="22" t="str">
        <f t="shared" si="14"/>
        <v>A traiter</v>
      </c>
      <c r="L632" t="b">
        <f t="shared" si="15"/>
        <v>0</v>
      </c>
    </row>
    <row r="633" spans="11:12">
      <c r="K633" s="22" t="str">
        <f t="shared" si="14"/>
        <v>A traiter</v>
      </c>
      <c r="L633" t="b">
        <f t="shared" si="15"/>
        <v>0</v>
      </c>
    </row>
    <row r="634" spans="11:12">
      <c r="K634" s="22" t="str">
        <f t="shared" si="14"/>
        <v>A traiter</v>
      </c>
      <c r="L634" t="b">
        <f t="shared" si="15"/>
        <v>0</v>
      </c>
    </row>
    <row r="635" spans="11:12">
      <c r="K635" s="22" t="str">
        <f t="shared" si="14"/>
        <v>A traiter</v>
      </c>
      <c r="L635" t="b">
        <f t="shared" si="15"/>
        <v>0</v>
      </c>
    </row>
    <row r="636" spans="11:12">
      <c r="K636" s="22" t="str">
        <f t="shared" si="14"/>
        <v>A traiter</v>
      </c>
      <c r="L636" t="b">
        <f t="shared" si="15"/>
        <v>0</v>
      </c>
    </row>
    <row r="637" spans="11:12">
      <c r="K637" s="22" t="str">
        <f t="shared" si="14"/>
        <v>A traiter</v>
      </c>
      <c r="L637" t="b">
        <f t="shared" si="15"/>
        <v>0</v>
      </c>
    </row>
    <row r="638" spans="11:12">
      <c r="K638" s="22" t="str">
        <f t="shared" si="14"/>
        <v>A traiter</v>
      </c>
      <c r="L638" t="b">
        <f t="shared" si="15"/>
        <v>0</v>
      </c>
    </row>
    <row r="639" spans="11:12">
      <c r="K639" s="22" t="str">
        <f t="shared" si="14"/>
        <v>A traiter</v>
      </c>
      <c r="L639" t="b">
        <f t="shared" si="15"/>
        <v>0</v>
      </c>
    </row>
    <row r="640" spans="11:12">
      <c r="K640" s="22" t="str">
        <f t="shared" si="14"/>
        <v>A traiter</v>
      </c>
      <c r="L640" t="b">
        <f t="shared" si="15"/>
        <v>0</v>
      </c>
    </row>
    <row r="641" spans="11:12">
      <c r="K641" s="22" t="str">
        <f t="shared" si="14"/>
        <v>A traiter</v>
      </c>
      <c r="L641" t="b">
        <f t="shared" si="15"/>
        <v>0</v>
      </c>
    </row>
    <row r="642" spans="11:12">
      <c r="K642" s="22" t="str">
        <f t="shared" si="14"/>
        <v>A traiter</v>
      </c>
      <c r="L642" t="b">
        <f t="shared" si="15"/>
        <v>0</v>
      </c>
    </row>
    <row r="643" spans="11:12">
      <c r="K643" s="22" t="str">
        <f t="shared" si="14"/>
        <v>A traiter</v>
      </c>
      <c r="L643" t="b">
        <f t="shared" si="15"/>
        <v>0</v>
      </c>
    </row>
    <row r="644" spans="11:12">
      <c r="K644" s="22" t="str">
        <f t="shared" si="14"/>
        <v>A traiter</v>
      </c>
      <c r="L644" t="b">
        <f t="shared" si="15"/>
        <v>0</v>
      </c>
    </row>
    <row r="645" spans="11:12">
      <c r="K645" s="22" t="str">
        <f t="shared" si="14"/>
        <v>A traiter</v>
      </c>
      <c r="L645" t="b">
        <f t="shared" si="15"/>
        <v>0</v>
      </c>
    </row>
    <row r="646" spans="11:12">
      <c r="K646" s="22" t="str">
        <f t="shared" si="14"/>
        <v>A traiter</v>
      </c>
      <c r="L646" t="b">
        <f t="shared" si="15"/>
        <v>0</v>
      </c>
    </row>
    <row r="647" spans="11:12">
      <c r="K647" s="22" t="str">
        <f t="shared" si="14"/>
        <v>A traiter</v>
      </c>
      <c r="L647" t="b">
        <f t="shared" si="15"/>
        <v>0</v>
      </c>
    </row>
    <row r="648" spans="11:12">
      <c r="K648" s="22" t="str">
        <f t="shared" si="14"/>
        <v>A traiter</v>
      </c>
      <c r="L648" t="b">
        <f t="shared" si="15"/>
        <v>0</v>
      </c>
    </row>
    <row r="649" spans="11:12">
      <c r="K649" s="22" t="str">
        <f t="shared" si="14"/>
        <v>A traiter</v>
      </c>
      <c r="L649" t="b">
        <f t="shared" si="15"/>
        <v>0</v>
      </c>
    </row>
    <row r="650" spans="11:12">
      <c r="K650" s="22" t="str">
        <f t="shared" si="14"/>
        <v>A traiter</v>
      </c>
      <c r="L650" t="b">
        <f t="shared" si="15"/>
        <v>0</v>
      </c>
    </row>
    <row r="651" spans="11:12">
      <c r="K651" s="22" t="str">
        <f t="shared" si="14"/>
        <v>A traiter</v>
      </c>
      <c r="L651" t="b">
        <f t="shared" si="15"/>
        <v>0</v>
      </c>
    </row>
    <row r="652" spans="11:12">
      <c r="K652" s="22" t="str">
        <f t="shared" si="14"/>
        <v>A traiter</v>
      </c>
      <c r="L652" t="b">
        <f t="shared" si="15"/>
        <v>0</v>
      </c>
    </row>
    <row r="653" spans="11:12">
      <c r="K653" s="22" t="str">
        <f t="shared" si="14"/>
        <v>A traiter</v>
      </c>
      <c r="L653" t="b">
        <f t="shared" si="15"/>
        <v>0</v>
      </c>
    </row>
    <row r="654" spans="11:12">
      <c r="K654" s="22" t="str">
        <f t="shared" si="14"/>
        <v>A traiter</v>
      </c>
      <c r="L654" t="b">
        <f t="shared" si="15"/>
        <v>0</v>
      </c>
    </row>
    <row r="655" spans="11:12">
      <c r="K655" s="22" t="str">
        <f t="shared" si="14"/>
        <v>A traiter</v>
      </c>
      <c r="L655" t="b">
        <f t="shared" si="15"/>
        <v>0</v>
      </c>
    </row>
    <row r="656" spans="11:12">
      <c r="K656" s="22" t="str">
        <f t="shared" ref="K656:K719" si="16">IF(I656&lt;&gt;"","Traité","A traiter")</f>
        <v>A traiter</v>
      </c>
      <c r="L656" t="b">
        <f t="shared" ref="L656:L719" si="17">D656="Modification ou ajout de prestations "</f>
        <v>0</v>
      </c>
    </row>
    <row r="657" spans="11:12">
      <c r="K657" s="22" t="str">
        <f t="shared" si="16"/>
        <v>A traiter</v>
      </c>
      <c r="L657" t="b">
        <f t="shared" si="17"/>
        <v>0</v>
      </c>
    </row>
    <row r="658" spans="11:12">
      <c r="K658" s="22" t="str">
        <f t="shared" si="16"/>
        <v>A traiter</v>
      </c>
      <c r="L658" t="b">
        <f t="shared" si="17"/>
        <v>0</v>
      </c>
    </row>
    <row r="659" spans="11:12">
      <c r="K659" s="22" t="str">
        <f t="shared" si="16"/>
        <v>A traiter</v>
      </c>
      <c r="L659" t="b">
        <f t="shared" si="17"/>
        <v>0</v>
      </c>
    </row>
    <row r="660" spans="11:12">
      <c r="K660" s="22" t="str">
        <f t="shared" si="16"/>
        <v>A traiter</v>
      </c>
      <c r="L660" t="b">
        <f t="shared" si="17"/>
        <v>0</v>
      </c>
    </row>
    <row r="661" spans="11:12">
      <c r="K661" s="22" t="str">
        <f t="shared" si="16"/>
        <v>A traiter</v>
      </c>
      <c r="L661" t="b">
        <f t="shared" si="17"/>
        <v>0</v>
      </c>
    </row>
    <row r="662" spans="11:12">
      <c r="K662" s="22" t="str">
        <f t="shared" si="16"/>
        <v>A traiter</v>
      </c>
      <c r="L662" t="b">
        <f t="shared" si="17"/>
        <v>0</v>
      </c>
    </row>
    <row r="663" spans="11:12">
      <c r="K663" s="22" t="str">
        <f t="shared" si="16"/>
        <v>A traiter</v>
      </c>
      <c r="L663" t="b">
        <f t="shared" si="17"/>
        <v>0</v>
      </c>
    </row>
    <row r="664" spans="11:12">
      <c r="K664" s="22" t="str">
        <f t="shared" si="16"/>
        <v>A traiter</v>
      </c>
      <c r="L664" t="b">
        <f t="shared" si="17"/>
        <v>0</v>
      </c>
    </row>
    <row r="665" spans="11:12">
      <c r="K665" s="22" t="str">
        <f t="shared" si="16"/>
        <v>A traiter</v>
      </c>
      <c r="L665" t="b">
        <f t="shared" si="17"/>
        <v>0</v>
      </c>
    </row>
    <row r="666" spans="11:12">
      <c r="K666" s="22" t="str">
        <f t="shared" si="16"/>
        <v>A traiter</v>
      </c>
      <c r="L666" t="b">
        <f t="shared" si="17"/>
        <v>0</v>
      </c>
    </row>
    <row r="667" spans="11:12">
      <c r="K667" s="22" t="str">
        <f t="shared" si="16"/>
        <v>A traiter</v>
      </c>
      <c r="L667" t="b">
        <f t="shared" si="17"/>
        <v>0</v>
      </c>
    </row>
    <row r="668" spans="11:12">
      <c r="K668" s="22" t="str">
        <f t="shared" si="16"/>
        <v>A traiter</v>
      </c>
      <c r="L668" t="b">
        <f t="shared" si="17"/>
        <v>0</v>
      </c>
    </row>
    <row r="669" spans="11:12">
      <c r="K669" s="22" t="str">
        <f t="shared" si="16"/>
        <v>A traiter</v>
      </c>
      <c r="L669" t="b">
        <f t="shared" si="17"/>
        <v>0</v>
      </c>
    </row>
    <row r="670" spans="11:12">
      <c r="K670" s="22" t="str">
        <f t="shared" si="16"/>
        <v>A traiter</v>
      </c>
      <c r="L670" t="b">
        <f t="shared" si="17"/>
        <v>0</v>
      </c>
    </row>
    <row r="671" spans="11:12">
      <c r="K671" s="22" t="str">
        <f t="shared" si="16"/>
        <v>A traiter</v>
      </c>
      <c r="L671" t="b">
        <f t="shared" si="17"/>
        <v>0</v>
      </c>
    </row>
    <row r="672" spans="11:12">
      <c r="K672" s="22" t="str">
        <f t="shared" si="16"/>
        <v>A traiter</v>
      </c>
      <c r="L672" t="b">
        <f t="shared" si="17"/>
        <v>0</v>
      </c>
    </row>
    <row r="673" spans="11:12">
      <c r="K673" s="22" t="str">
        <f t="shared" si="16"/>
        <v>A traiter</v>
      </c>
      <c r="L673" t="b">
        <f t="shared" si="17"/>
        <v>0</v>
      </c>
    </row>
    <row r="674" spans="11:12">
      <c r="K674" s="22" t="str">
        <f t="shared" si="16"/>
        <v>A traiter</v>
      </c>
      <c r="L674" t="b">
        <f t="shared" si="17"/>
        <v>0</v>
      </c>
    </row>
    <row r="675" spans="11:12">
      <c r="K675" s="22" t="str">
        <f t="shared" si="16"/>
        <v>A traiter</v>
      </c>
      <c r="L675" t="b">
        <f t="shared" si="17"/>
        <v>0</v>
      </c>
    </row>
    <row r="676" spans="11:12">
      <c r="K676" s="22" t="str">
        <f t="shared" si="16"/>
        <v>A traiter</v>
      </c>
      <c r="L676" t="b">
        <f t="shared" si="17"/>
        <v>0</v>
      </c>
    </row>
    <row r="677" spans="11:12">
      <c r="K677" s="22" t="str">
        <f t="shared" si="16"/>
        <v>A traiter</v>
      </c>
      <c r="L677" t="b">
        <f t="shared" si="17"/>
        <v>0</v>
      </c>
    </row>
    <row r="678" spans="11:12">
      <c r="K678" s="22" t="str">
        <f t="shared" si="16"/>
        <v>A traiter</v>
      </c>
      <c r="L678" t="b">
        <f t="shared" si="17"/>
        <v>0</v>
      </c>
    </row>
    <row r="679" spans="11:12">
      <c r="K679" s="22" t="str">
        <f t="shared" si="16"/>
        <v>A traiter</v>
      </c>
      <c r="L679" t="b">
        <f t="shared" si="17"/>
        <v>0</v>
      </c>
    </row>
    <row r="680" spans="11:12">
      <c r="K680" s="22" t="str">
        <f t="shared" si="16"/>
        <v>A traiter</v>
      </c>
      <c r="L680" t="b">
        <f t="shared" si="17"/>
        <v>0</v>
      </c>
    </row>
    <row r="681" spans="11:12">
      <c r="K681" s="22" t="str">
        <f t="shared" si="16"/>
        <v>A traiter</v>
      </c>
      <c r="L681" t="b">
        <f t="shared" si="17"/>
        <v>0</v>
      </c>
    </row>
    <row r="682" spans="11:12">
      <c r="K682" s="22" t="str">
        <f t="shared" si="16"/>
        <v>A traiter</v>
      </c>
      <c r="L682" t="b">
        <f t="shared" si="17"/>
        <v>0</v>
      </c>
    </row>
    <row r="683" spans="11:12">
      <c r="K683" s="22" t="str">
        <f t="shared" si="16"/>
        <v>A traiter</v>
      </c>
      <c r="L683" t="b">
        <f t="shared" si="17"/>
        <v>0</v>
      </c>
    </row>
    <row r="684" spans="11:12">
      <c r="K684" s="22" t="str">
        <f t="shared" si="16"/>
        <v>A traiter</v>
      </c>
      <c r="L684" t="b">
        <f t="shared" si="17"/>
        <v>0</v>
      </c>
    </row>
    <row r="685" spans="11:12">
      <c r="K685" s="22" t="str">
        <f t="shared" si="16"/>
        <v>A traiter</v>
      </c>
      <c r="L685" t="b">
        <f t="shared" si="17"/>
        <v>0</v>
      </c>
    </row>
    <row r="686" spans="11:12">
      <c r="K686" s="22" t="str">
        <f t="shared" si="16"/>
        <v>A traiter</v>
      </c>
      <c r="L686" t="b">
        <f t="shared" si="17"/>
        <v>0</v>
      </c>
    </row>
    <row r="687" spans="11:12">
      <c r="K687" s="22" t="str">
        <f t="shared" si="16"/>
        <v>A traiter</v>
      </c>
      <c r="L687" t="b">
        <f t="shared" si="17"/>
        <v>0</v>
      </c>
    </row>
    <row r="688" spans="11:12">
      <c r="K688" s="22" t="str">
        <f t="shared" si="16"/>
        <v>A traiter</v>
      </c>
      <c r="L688" t="b">
        <f t="shared" si="17"/>
        <v>0</v>
      </c>
    </row>
    <row r="689" spans="11:12">
      <c r="K689" s="22" t="str">
        <f t="shared" si="16"/>
        <v>A traiter</v>
      </c>
      <c r="L689" t="b">
        <f t="shared" si="17"/>
        <v>0</v>
      </c>
    </row>
    <row r="690" spans="11:12">
      <c r="K690" s="22" t="str">
        <f t="shared" si="16"/>
        <v>A traiter</v>
      </c>
      <c r="L690" t="b">
        <f t="shared" si="17"/>
        <v>0</v>
      </c>
    </row>
    <row r="691" spans="11:12">
      <c r="K691" s="22" t="str">
        <f t="shared" si="16"/>
        <v>A traiter</v>
      </c>
      <c r="L691" t="b">
        <f t="shared" si="17"/>
        <v>0</v>
      </c>
    </row>
    <row r="692" spans="11:12">
      <c r="K692" s="22" t="str">
        <f t="shared" si="16"/>
        <v>A traiter</v>
      </c>
      <c r="L692" t="b">
        <f t="shared" si="17"/>
        <v>0</v>
      </c>
    </row>
    <row r="693" spans="11:12">
      <c r="K693" s="22" t="str">
        <f t="shared" si="16"/>
        <v>A traiter</v>
      </c>
      <c r="L693" t="b">
        <f t="shared" si="17"/>
        <v>0</v>
      </c>
    </row>
    <row r="694" spans="11:12">
      <c r="K694" s="22" t="str">
        <f t="shared" si="16"/>
        <v>A traiter</v>
      </c>
      <c r="L694" t="b">
        <f t="shared" si="17"/>
        <v>0</v>
      </c>
    </row>
    <row r="695" spans="11:12">
      <c r="K695" s="22" t="str">
        <f t="shared" si="16"/>
        <v>A traiter</v>
      </c>
      <c r="L695" t="b">
        <f t="shared" si="17"/>
        <v>0</v>
      </c>
    </row>
    <row r="696" spans="11:12">
      <c r="K696" s="22" t="str">
        <f t="shared" si="16"/>
        <v>A traiter</v>
      </c>
      <c r="L696" t="b">
        <f t="shared" si="17"/>
        <v>0</v>
      </c>
    </row>
    <row r="697" spans="11:12">
      <c r="K697" s="22" t="str">
        <f t="shared" si="16"/>
        <v>A traiter</v>
      </c>
      <c r="L697" t="b">
        <f t="shared" si="17"/>
        <v>0</v>
      </c>
    </row>
    <row r="698" spans="11:12">
      <c r="K698" s="22" t="str">
        <f t="shared" si="16"/>
        <v>A traiter</v>
      </c>
      <c r="L698" t="b">
        <f t="shared" si="17"/>
        <v>0</v>
      </c>
    </row>
    <row r="699" spans="11:12">
      <c r="K699" s="22" t="str">
        <f t="shared" si="16"/>
        <v>A traiter</v>
      </c>
      <c r="L699" t="b">
        <f t="shared" si="17"/>
        <v>0</v>
      </c>
    </row>
    <row r="700" spans="11:12">
      <c r="K700" s="22" t="str">
        <f t="shared" si="16"/>
        <v>A traiter</v>
      </c>
      <c r="L700" t="b">
        <f t="shared" si="17"/>
        <v>0</v>
      </c>
    </row>
    <row r="701" spans="11:12">
      <c r="K701" s="22" t="str">
        <f t="shared" si="16"/>
        <v>A traiter</v>
      </c>
      <c r="L701" t="b">
        <f t="shared" si="17"/>
        <v>0</v>
      </c>
    </row>
    <row r="702" spans="11:12">
      <c r="K702" s="22" t="str">
        <f t="shared" si="16"/>
        <v>A traiter</v>
      </c>
      <c r="L702" t="b">
        <f t="shared" si="17"/>
        <v>0</v>
      </c>
    </row>
    <row r="703" spans="11:12">
      <c r="K703" s="22" t="str">
        <f t="shared" si="16"/>
        <v>A traiter</v>
      </c>
      <c r="L703" t="b">
        <f t="shared" si="17"/>
        <v>0</v>
      </c>
    </row>
    <row r="704" spans="11:12">
      <c r="K704" s="22" t="str">
        <f t="shared" si="16"/>
        <v>A traiter</v>
      </c>
      <c r="L704" t="b">
        <f t="shared" si="17"/>
        <v>0</v>
      </c>
    </row>
    <row r="705" spans="11:12">
      <c r="K705" s="22" t="str">
        <f t="shared" si="16"/>
        <v>A traiter</v>
      </c>
      <c r="L705" t="b">
        <f t="shared" si="17"/>
        <v>0</v>
      </c>
    </row>
    <row r="706" spans="11:12">
      <c r="K706" s="22" t="str">
        <f t="shared" si="16"/>
        <v>A traiter</v>
      </c>
      <c r="L706" t="b">
        <f t="shared" si="17"/>
        <v>0</v>
      </c>
    </row>
    <row r="707" spans="11:12">
      <c r="K707" s="22" t="str">
        <f t="shared" si="16"/>
        <v>A traiter</v>
      </c>
      <c r="L707" t="b">
        <f t="shared" si="17"/>
        <v>0</v>
      </c>
    </row>
    <row r="708" spans="11:12">
      <c r="K708" s="22" t="str">
        <f t="shared" si="16"/>
        <v>A traiter</v>
      </c>
      <c r="L708" t="b">
        <f t="shared" si="17"/>
        <v>0</v>
      </c>
    </row>
    <row r="709" spans="11:12">
      <c r="K709" s="22" t="str">
        <f t="shared" si="16"/>
        <v>A traiter</v>
      </c>
      <c r="L709" t="b">
        <f t="shared" si="17"/>
        <v>0</v>
      </c>
    </row>
    <row r="710" spans="11:12">
      <c r="K710" s="22" t="str">
        <f t="shared" si="16"/>
        <v>A traiter</v>
      </c>
      <c r="L710" t="b">
        <f t="shared" si="17"/>
        <v>0</v>
      </c>
    </row>
    <row r="711" spans="11:12">
      <c r="K711" s="22" t="str">
        <f t="shared" si="16"/>
        <v>A traiter</v>
      </c>
      <c r="L711" t="b">
        <f t="shared" si="17"/>
        <v>0</v>
      </c>
    </row>
    <row r="712" spans="11:12">
      <c r="K712" s="22" t="str">
        <f t="shared" si="16"/>
        <v>A traiter</v>
      </c>
      <c r="L712" t="b">
        <f t="shared" si="17"/>
        <v>0</v>
      </c>
    </row>
    <row r="713" spans="11:12">
      <c r="K713" s="22" t="str">
        <f t="shared" si="16"/>
        <v>A traiter</v>
      </c>
      <c r="L713" t="b">
        <f t="shared" si="17"/>
        <v>0</v>
      </c>
    </row>
    <row r="714" spans="11:12">
      <c r="K714" s="22" t="str">
        <f t="shared" si="16"/>
        <v>A traiter</v>
      </c>
      <c r="L714" t="b">
        <f t="shared" si="17"/>
        <v>0</v>
      </c>
    </row>
    <row r="715" spans="11:12">
      <c r="K715" s="22" t="str">
        <f t="shared" si="16"/>
        <v>A traiter</v>
      </c>
      <c r="L715" t="b">
        <f t="shared" si="17"/>
        <v>0</v>
      </c>
    </row>
    <row r="716" spans="11:12">
      <c r="K716" s="22" t="str">
        <f t="shared" si="16"/>
        <v>A traiter</v>
      </c>
      <c r="L716" t="b">
        <f t="shared" si="17"/>
        <v>0</v>
      </c>
    </row>
    <row r="717" spans="11:12">
      <c r="K717" s="22" t="str">
        <f t="shared" si="16"/>
        <v>A traiter</v>
      </c>
      <c r="L717" t="b">
        <f t="shared" si="17"/>
        <v>0</v>
      </c>
    </row>
    <row r="718" spans="11:12">
      <c r="K718" s="22" t="str">
        <f t="shared" si="16"/>
        <v>A traiter</v>
      </c>
      <c r="L718" t="b">
        <f t="shared" si="17"/>
        <v>0</v>
      </c>
    </row>
    <row r="719" spans="11:12">
      <c r="K719" s="22" t="str">
        <f t="shared" si="16"/>
        <v>A traiter</v>
      </c>
      <c r="L719" t="b">
        <f t="shared" si="17"/>
        <v>0</v>
      </c>
    </row>
    <row r="720" spans="11:12">
      <c r="K720" s="22" t="str">
        <f t="shared" ref="K720:K783" si="18">IF(I720&lt;&gt;"","Traité","A traiter")</f>
        <v>A traiter</v>
      </c>
      <c r="L720" t="b">
        <f t="shared" ref="L720:L783" si="19">D720="Modification ou ajout de prestations "</f>
        <v>0</v>
      </c>
    </row>
    <row r="721" spans="11:12">
      <c r="K721" s="22" t="str">
        <f t="shared" si="18"/>
        <v>A traiter</v>
      </c>
      <c r="L721" t="b">
        <f t="shared" si="19"/>
        <v>0</v>
      </c>
    </row>
    <row r="722" spans="11:12">
      <c r="K722" s="22" t="str">
        <f t="shared" si="18"/>
        <v>A traiter</v>
      </c>
      <c r="L722" t="b">
        <f t="shared" si="19"/>
        <v>0</v>
      </c>
    </row>
    <row r="723" spans="11:12">
      <c r="K723" s="22" t="str">
        <f t="shared" si="18"/>
        <v>A traiter</v>
      </c>
      <c r="L723" t="b">
        <f t="shared" si="19"/>
        <v>0</v>
      </c>
    </row>
    <row r="724" spans="11:12">
      <c r="K724" s="22" t="str">
        <f t="shared" si="18"/>
        <v>A traiter</v>
      </c>
      <c r="L724" t="b">
        <f t="shared" si="19"/>
        <v>0</v>
      </c>
    </row>
    <row r="725" spans="11:12">
      <c r="K725" s="22" t="str">
        <f t="shared" si="18"/>
        <v>A traiter</v>
      </c>
      <c r="L725" t="b">
        <f t="shared" si="19"/>
        <v>0</v>
      </c>
    </row>
    <row r="726" spans="11:12">
      <c r="K726" s="22" t="str">
        <f t="shared" si="18"/>
        <v>A traiter</v>
      </c>
      <c r="L726" t="b">
        <f t="shared" si="19"/>
        <v>0</v>
      </c>
    </row>
    <row r="727" spans="11:12">
      <c r="K727" s="22" t="str">
        <f t="shared" si="18"/>
        <v>A traiter</v>
      </c>
      <c r="L727" t="b">
        <f t="shared" si="19"/>
        <v>0</v>
      </c>
    </row>
    <row r="728" spans="11:12">
      <c r="K728" s="22" t="str">
        <f t="shared" si="18"/>
        <v>A traiter</v>
      </c>
      <c r="L728" t="b">
        <f t="shared" si="19"/>
        <v>0</v>
      </c>
    </row>
    <row r="729" spans="11:12">
      <c r="K729" s="22" t="str">
        <f t="shared" si="18"/>
        <v>A traiter</v>
      </c>
      <c r="L729" t="b">
        <f t="shared" si="19"/>
        <v>0</v>
      </c>
    </row>
    <row r="730" spans="11:12">
      <c r="K730" s="22" t="str">
        <f t="shared" si="18"/>
        <v>A traiter</v>
      </c>
      <c r="L730" t="b">
        <f t="shared" si="19"/>
        <v>0</v>
      </c>
    </row>
    <row r="731" spans="11:12">
      <c r="K731" s="22" t="str">
        <f t="shared" si="18"/>
        <v>A traiter</v>
      </c>
      <c r="L731" t="b">
        <f t="shared" si="19"/>
        <v>0</v>
      </c>
    </row>
    <row r="732" spans="11:12">
      <c r="K732" s="22" t="str">
        <f t="shared" si="18"/>
        <v>A traiter</v>
      </c>
      <c r="L732" t="b">
        <f t="shared" si="19"/>
        <v>0</v>
      </c>
    </row>
    <row r="733" spans="11:12">
      <c r="K733" s="22" t="str">
        <f t="shared" si="18"/>
        <v>A traiter</v>
      </c>
      <c r="L733" t="b">
        <f t="shared" si="19"/>
        <v>0</v>
      </c>
    </row>
    <row r="734" spans="11:12">
      <c r="K734" s="22" t="str">
        <f t="shared" si="18"/>
        <v>A traiter</v>
      </c>
      <c r="L734" t="b">
        <f t="shared" si="19"/>
        <v>0</v>
      </c>
    </row>
    <row r="735" spans="11:12">
      <c r="K735" s="22" t="str">
        <f t="shared" si="18"/>
        <v>A traiter</v>
      </c>
      <c r="L735" t="b">
        <f t="shared" si="19"/>
        <v>0</v>
      </c>
    </row>
    <row r="736" spans="11:12">
      <c r="K736" s="22" t="str">
        <f t="shared" si="18"/>
        <v>A traiter</v>
      </c>
      <c r="L736" t="b">
        <f t="shared" si="19"/>
        <v>0</v>
      </c>
    </row>
    <row r="737" spans="11:12">
      <c r="K737" s="22" t="str">
        <f t="shared" si="18"/>
        <v>A traiter</v>
      </c>
      <c r="L737" t="b">
        <f t="shared" si="19"/>
        <v>0</v>
      </c>
    </row>
    <row r="738" spans="11:12">
      <c r="K738" s="22" t="str">
        <f t="shared" si="18"/>
        <v>A traiter</v>
      </c>
      <c r="L738" t="b">
        <f t="shared" si="19"/>
        <v>0</v>
      </c>
    </row>
    <row r="739" spans="11:12">
      <c r="K739" s="22" t="str">
        <f t="shared" si="18"/>
        <v>A traiter</v>
      </c>
      <c r="L739" t="b">
        <f t="shared" si="19"/>
        <v>0</v>
      </c>
    </row>
    <row r="740" spans="11:12">
      <c r="K740" s="22" t="str">
        <f t="shared" si="18"/>
        <v>A traiter</v>
      </c>
      <c r="L740" t="b">
        <f t="shared" si="19"/>
        <v>0</v>
      </c>
    </row>
    <row r="741" spans="11:12">
      <c r="K741" s="22" t="str">
        <f t="shared" si="18"/>
        <v>A traiter</v>
      </c>
      <c r="L741" t="b">
        <f t="shared" si="19"/>
        <v>0</v>
      </c>
    </row>
    <row r="742" spans="11:12">
      <c r="K742" s="22" t="str">
        <f t="shared" si="18"/>
        <v>A traiter</v>
      </c>
      <c r="L742" t="b">
        <f t="shared" si="19"/>
        <v>0</v>
      </c>
    </row>
    <row r="743" spans="11:12">
      <c r="K743" s="22" t="str">
        <f t="shared" si="18"/>
        <v>A traiter</v>
      </c>
      <c r="L743" t="b">
        <f t="shared" si="19"/>
        <v>0</v>
      </c>
    </row>
    <row r="744" spans="11:12">
      <c r="K744" s="22" t="str">
        <f t="shared" si="18"/>
        <v>A traiter</v>
      </c>
      <c r="L744" t="b">
        <f t="shared" si="19"/>
        <v>0</v>
      </c>
    </row>
    <row r="745" spans="11:12">
      <c r="K745" s="22" t="str">
        <f t="shared" si="18"/>
        <v>A traiter</v>
      </c>
      <c r="L745" t="b">
        <f t="shared" si="19"/>
        <v>0</v>
      </c>
    </row>
    <row r="746" spans="11:12">
      <c r="K746" s="22" t="str">
        <f t="shared" si="18"/>
        <v>A traiter</v>
      </c>
      <c r="L746" t="b">
        <f t="shared" si="19"/>
        <v>0</v>
      </c>
    </row>
    <row r="747" spans="11:12">
      <c r="K747" s="22" t="str">
        <f t="shared" si="18"/>
        <v>A traiter</v>
      </c>
      <c r="L747" t="b">
        <f t="shared" si="19"/>
        <v>0</v>
      </c>
    </row>
    <row r="748" spans="11:12">
      <c r="K748" s="22" t="str">
        <f t="shared" si="18"/>
        <v>A traiter</v>
      </c>
      <c r="L748" t="b">
        <f t="shared" si="19"/>
        <v>0</v>
      </c>
    </row>
    <row r="749" spans="11:12">
      <c r="K749" s="22" t="str">
        <f t="shared" si="18"/>
        <v>A traiter</v>
      </c>
      <c r="L749" t="b">
        <f t="shared" si="19"/>
        <v>0</v>
      </c>
    </row>
    <row r="750" spans="11:12">
      <c r="K750" s="22" t="str">
        <f t="shared" si="18"/>
        <v>A traiter</v>
      </c>
      <c r="L750" t="b">
        <f t="shared" si="19"/>
        <v>0</v>
      </c>
    </row>
    <row r="751" spans="11:12">
      <c r="K751" s="22" t="str">
        <f t="shared" si="18"/>
        <v>A traiter</v>
      </c>
      <c r="L751" t="b">
        <f t="shared" si="19"/>
        <v>0</v>
      </c>
    </row>
    <row r="752" spans="11:12">
      <c r="K752" s="22" t="str">
        <f t="shared" si="18"/>
        <v>A traiter</v>
      </c>
      <c r="L752" t="b">
        <f t="shared" si="19"/>
        <v>0</v>
      </c>
    </row>
    <row r="753" spans="11:12">
      <c r="K753" s="22" t="str">
        <f t="shared" si="18"/>
        <v>A traiter</v>
      </c>
      <c r="L753" t="b">
        <f t="shared" si="19"/>
        <v>0</v>
      </c>
    </row>
    <row r="754" spans="11:12">
      <c r="K754" s="22" t="str">
        <f t="shared" si="18"/>
        <v>A traiter</v>
      </c>
      <c r="L754" t="b">
        <f t="shared" si="19"/>
        <v>0</v>
      </c>
    </row>
    <row r="755" spans="11:12">
      <c r="K755" s="22" t="str">
        <f t="shared" si="18"/>
        <v>A traiter</v>
      </c>
      <c r="L755" t="b">
        <f t="shared" si="19"/>
        <v>0</v>
      </c>
    </row>
    <row r="756" spans="11:12">
      <c r="K756" s="22" t="str">
        <f t="shared" si="18"/>
        <v>A traiter</v>
      </c>
      <c r="L756" t="b">
        <f t="shared" si="19"/>
        <v>0</v>
      </c>
    </row>
    <row r="757" spans="11:12">
      <c r="K757" s="22" t="str">
        <f t="shared" si="18"/>
        <v>A traiter</v>
      </c>
      <c r="L757" t="b">
        <f t="shared" si="19"/>
        <v>0</v>
      </c>
    </row>
    <row r="758" spans="11:12">
      <c r="K758" s="22" t="str">
        <f t="shared" si="18"/>
        <v>A traiter</v>
      </c>
      <c r="L758" t="b">
        <f t="shared" si="19"/>
        <v>0</v>
      </c>
    </row>
    <row r="759" spans="11:12">
      <c r="K759" s="22" t="str">
        <f t="shared" si="18"/>
        <v>A traiter</v>
      </c>
      <c r="L759" t="b">
        <f t="shared" si="19"/>
        <v>0</v>
      </c>
    </row>
    <row r="760" spans="11:12">
      <c r="K760" s="22" t="str">
        <f t="shared" si="18"/>
        <v>A traiter</v>
      </c>
      <c r="L760" t="b">
        <f t="shared" si="19"/>
        <v>0</v>
      </c>
    </row>
    <row r="761" spans="11:12">
      <c r="K761" s="22" t="str">
        <f t="shared" si="18"/>
        <v>A traiter</v>
      </c>
      <c r="L761" t="b">
        <f t="shared" si="19"/>
        <v>0</v>
      </c>
    </row>
    <row r="762" spans="11:12">
      <c r="K762" s="22" t="str">
        <f t="shared" si="18"/>
        <v>A traiter</v>
      </c>
      <c r="L762" t="b">
        <f t="shared" si="19"/>
        <v>0</v>
      </c>
    </row>
    <row r="763" spans="11:12">
      <c r="K763" s="22" t="str">
        <f t="shared" si="18"/>
        <v>A traiter</v>
      </c>
      <c r="L763" t="b">
        <f t="shared" si="19"/>
        <v>0</v>
      </c>
    </row>
    <row r="764" spans="11:12">
      <c r="K764" s="22" t="str">
        <f t="shared" si="18"/>
        <v>A traiter</v>
      </c>
      <c r="L764" t="b">
        <f t="shared" si="19"/>
        <v>0</v>
      </c>
    </row>
    <row r="765" spans="11:12">
      <c r="K765" s="22" t="str">
        <f t="shared" si="18"/>
        <v>A traiter</v>
      </c>
      <c r="L765" t="b">
        <f t="shared" si="19"/>
        <v>0</v>
      </c>
    </row>
    <row r="766" spans="11:12">
      <c r="K766" s="22" t="str">
        <f t="shared" si="18"/>
        <v>A traiter</v>
      </c>
      <c r="L766" t="b">
        <f t="shared" si="19"/>
        <v>0</v>
      </c>
    </row>
    <row r="767" spans="11:12">
      <c r="K767" s="22" t="str">
        <f t="shared" si="18"/>
        <v>A traiter</v>
      </c>
      <c r="L767" t="b">
        <f t="shared" si="19"/>
        <v>0</v>
      </c>
    </row>
    <row r="768" spans="11:12">
      <c r="K768" s="22" t="str">
        <f t="shared" si="18"/>
        <v>A traiter</v>
      </c>
      <c r="L768" t="b">
        <f t="shared" si="19"/>
        <v>0</v>
      </c>
    </row>
    <row r="769" spans="11:12">
      <c r="K769" s="22" t="str">
        <f t="shared" si="18"/>
        <v>A traiter</v>
      </c>
      <c r="L769" t="b">
        <f t="shared" si="19"/>
        <v>0</v>
      </c>
    </row>
    <row r="770" spans="11:12">
      <c r="K770" s="22" t="str">
        <f t="shared" si="18"/>
        <v>A traiter</v>
      </c>
      <c r="L770" t="b">
        <f t="shared" si="19"/>
        <v>0</v>
      </c>
    </row>
    <row r="771" spans="11:12">
      <c r="K771" s="22" t="str">
        <f t="shared" si="18"/>
        <v>A traiter</v>
      </c>
      <c r="L771" t="b">
        <f t="shared" si="19"/>
        <v>0</v>
      </c>
    </row>
    <row r="772" spans="11:12">
      <c r="K772" s="22" t="str">
        <f t="shared" si="18"/>
        <v>A traiter</v>
      </c>
      <c r="L772" t="b">
        <f t="shared" si="19"/>
        <v>0</v>
      </c>
    </row>
    <row r="773" spans="11:12">
      <c r="K773" s="22" t="str">
        <f t="shared" si="18"/>
        <v>A traiter</v>
      </c>
      <c r="L773" t="b">
        <f t="shared" si="19"/>
        <v>0</v>
      </c>
    </row>
    <row r="774" spans="11:12">
      <c r="K774" s="22" t="str">
        <f t="shared" si="18"/>
        <v>A traiter</v>
      </c>
      <c r="L774" t="b">
        <f t="shared" si="19"/>
        <v>0</v>
      </c>
    </row>
    <row r="775" spans="11:12">
      <c r="K775" s="22" t="str">
        <f t="shared" si="18"/>
        <v>A traiter</v>
      </c>
      <c r="L775" t="b">
        <f t="shared" si="19"/>
        <v>0</v>
      </c>
    </row>
    <row r="776" spans="11:12">
      <c r="K776" s="22" t="str">
        <f t="shared" si="18"/>
        <v>A traiter</v>
      </c>
      <c r="L776" t="b">
        <f t="shared" si="19"/>
        <v>0</v>
      </c>
    </row>
    <row r="777" spans="11:12">
      <c r="K777" s="22" t="str">
        <f t="shared" si="18"/>
        <v>A traiter</v>
      </c>
      <c r="L777" t="b">
        <f t="shared" si="19"/>
        <v>0</v>
      </c>
    </row>
    <row r="778" spans="11:12">
      <c r="K778" s="22" t="str">
        <f t="shared" si="18"/>
        <v>A traiter</v>
      </c>
      <c r="L778" t="b">
        <f t="shared" si="19"/>
        <v>0</v>
      </c>
    </row>
    <row r="779" spans="11:12">
      <c r="K779" s="22" t="str">
        <f t="shared" si="18"/>
        <v>A traiter</v>
      </c>
      <c r="L779" t="b">
        <f t="shared" si="19"/>
        <v>0</v>
      </c>
    </row>
    <row r="780" spans="11:12">
      <c r="K780" s="22" t="str">
        <f t="shared" si="18"/>
        <v>A traiter</v>
      </c>
      <c r="L780" t="b">
        <f t="shared" si="19"/>
        <v>0</v>
      </c>
    </row>
    <row r="781" spans="11:12">
      <c r="K781" s="22" t="str">
        <f t="shared" si="18"/>
        <v>A traiter</v>
      </c>
      <c r="L781" t="b">
        <f t="shared" si="19"/>
        <v>0</v>
      </c>
    </row>
    <row r="782" spans="11:12">
      <c r="K782" s="22" t="str">
        <f t="shared" si="18"/>
        <v>A traiter</v>
      </c>
      <c r="L782" t="b">
        <f t="shared" si="19"/>
        <v>0</v>
      </c>
    </row>
    <row r="783" spans="11:12">
      <c r="K783" s="22" t="str">
        <f t="shared" si="18"/>
        <v>A traiter</v>
      </c>
      <c r="L783" t="b">
        <f t="shared" si="19"/>
        <v>0</v>
      </c>
    </row>
    <row r="784" spans="11:12">
      <c r="K784" s="22" t="str">
        <f t="shared" ref="K784:K847" si="20">IF(I784&lt;&gt;"","Traité","A traiter")</f>
        <v>A traiter</v>
      </c>
      <c r="L784" t="b">
        <f t="shared" ref="L784:L847" si="21">D784="Modification ou ajout de prestations "</f>
        <v>0</v>
      </c>
    </row>
    <row r="785" spans="11:12">
      <c r="K785" s="22" t="str">
        <f t="shared" si="20"/>
        <v>A traiter</v>
      </c>
      <c r="L785" t="b">
        <f t="shared" si="21"/>
        <v>0</v>
      </c>
    </row>
    <row r="786" spans="11:12">
      <c r="K786" s="22" t="str">
        <f t="shared" si="20"/>
        <v>A traiter</v>
      </c>
      <c r="L786" t="b">
        <f t="shared" si="21"/>
        <v>0</v>
      </c>
    </row>
    <row r="787" spans="11:12">
      <c r="K787" s="22" t="str">
        <f t="shared" si="20"/>
        <v>A traiter</v>
      </c>
      <c r="L787" t="b">
        <f t="shared" si="21"/>
        <v>0</v>
      </c>
    </row>
    <row r="788" spans="11:12">
      <c r="K788" s="22" t="str">
        <f t="shared" si="20"/>
        <v>A traiter</v>
      </c>
      <c r="L788" t="b">
        <f t="shared" si="21"/>
        <v>0</v>
      </c>
    </row>
    <row r="789" spans="11:12">
      <c r="K789" s="22" t="str">
        <f t="shared" si="20"/>
        <v>A traiter</v>
      </c>
      <c r="L789" t="b">
        <f t="shared" si="21"/>
        <v>0</v>
      </c>
    </row>
    <row r="790" spans="11:12">
      <c r="K790" s="22" t="str">
        <f t="shared" si="20"/>
        <v>A traiter</v>
      </c>
      <c r="L790" t="b">
        <f t="shared" si="21"/>
        <v>0</v>
      </c>
    </row>
    <row r="791" spans="11:12">
      <c r="K791" s="22" t="str">
        <f t="shared" si="20"/>
        <v>A traiter</v>
      </c>
      <c r="L791" t="b">
        <f t="shared" si="21"/>
        <v>0</v>
      </c>
    </row>
    <row r="792" spans="11:12">
      <c r="K792" s="22" t="str">
        <f t="shared" si="20"/>
        <v>A traiter</v>
      </c>
      <c r="L792" t="b">
        <f t="shared" si="21"/>
        <v>0</v>
      </c>
    </row>
    <row r="793" spans="11:12">
      <c r="K793" s="22" t="str">
        <f t="shared" si="20"/>
        <v>A traiter</v>
      </c>
      <c r="L793" t="b">
        <f t="shared" si="21"/>
        <v>0</v>
      </c>
    </row>
    <row r="794" spans="11:12">
      <c r="K794" s="22" t="str">
        <f t="shared" si="20"/>
        <v>A traiter</v>
      </c>
      <c r="L794" t="b">
        <f t="shared" si="21"/>
        <v>0</v>
      </c>
    </row>
    <row r="795" spans="11:12">
      <c r="K795" s="22" t="str">
        <f t="shared" si="20"/>
        <v>A traiter</v>
      </c>
      <c r="L795" t="b">
        <f t="shared" si="21"/>
        <v>0</v>
      </c>
    </row>
    <row r="796" spans="11:12">
      <c r="K796" s="22" t="str">
        <f t="shared" si="20"/>
        <v>A traiter</v>
      </c>
      <c r="L796" t="b">
        <f t="shared" si="21"/>
        <v>0</v>
      </c>
    </row>
    <row r="797" spans="11:12">
      <c r="K797" s="22" t="str">
        <f t="shared" si="20"/>
        <v>A traiter</v>
      </c>
      <c r="L797" t="b">
        <f t="shared" si="21"/>
        <v>0</v>
      </c>
    </row>
    <row r="798" spans="11:12">
      <c r="K798" s="22" t="str">
        <f t="shared" si="20"/>
        <v>A traiter</v>
      </c>
      <c r="L798" t="b">
        <f t="shared" si="21"/>
        <v>0</v>
      </c>
    </row>
    <row r="799" spans="11:12">
      <c r="K799" s="22" t="str">
        <f t="shared" si="20"/>
        <v>A traiter</v>
      </c>
      <c r="L799" t="b">
        <f t="shared" si="21"/>
        <v>0</v>
      </c>
    </row>
    <row r="800" spans="11:12">
      <c r="K800" s="22" t="str">
        <f t="shared" si="20"/>
        <v>A traiter</v>
      </c>
      <c r="L800" t="b">
        <f t="shared" si="21"/>
        <v>0</v>
      </c>
    </row>
    <row r="801" spans="11:12">
      <c r="K801" s="22" t="str">
        <f t="shared" si="20"/>
        <v>A traiter</v>
      </c>
      <c r="L801" t="b">
        <f t="shared" si="21"/>
        <v>0</v>
      </c>
    </row>
    <row r="802" spans="11:12">
      <c r="K802" s="22" t="str">
        <f t="shared" si="20"/>
        <v>A traiter</v>
      </c>
      <c r="L802" t="b">
        <f t="shared" si="21"/>
        <v>0</v>
      </c>
    </row>
    <row r="803" spans="11:12">
      <c r="K803" s="22" t="str">
        <f t="shared" si="20"/>
        <v>A traiter</v>
      </c>
      <c r="L803" t="b">
        <f t="shared" si="21"/>
        <v>0</v>
      </c>
    </row>
    <row r="804" spans="11:12">
      <c r="K804" s="22" t="str">
        <f t="shared" si="20"/>
        <v>A traiter</v>
      </c>
      <c r="L804" t="b">
        <f t="shared" si="21"/>
        <v>0</v>
      </c>
    </row>
    <row r="805" spans="11:12">
      <c r="K805" s="22" t="str">
        <f t="shared" si="20"/>
        <v>A traiter</v>
      </c>
      <c r="L805" t="b">
        <f t="shared" si="21"/>
        <v>0</v>
      </c>
    </row>
    <row r="806" spans="11:12">
      <c r="K806" s="22" t="str">
        <f t="shared" si="20"/>
        <v>A traiter</v>
      </c>
      <c r="L806" t="b">
        <f t="shared" si="21"/>
        <v>0</v>
      </c>
    </row>
    <row r="807" spans="11:12">
      <c r="K807" s="22" t="str">
        <f t="shared" si="20"/>
        <v>A traiter</v>
      </c>
      <c r="L807" t="b">
        <f t="shared" si="21"/>
        <v>0</v>
      </c>
    </row>
    <row r="808" spans="11:12">
      <c r="K808" s="22" t="str">
        <f t="shared" si="20"/>
        <v>A traiter</v>
      </c>
      <c r="L808" t="b">
        <f t="shared" si="21"/>
        <v>0</v>
      </c>
    </row>
    <row r="809" spans="11:12">
      <c r="K809" s="22" t="str">
        <f t="shared" si="20"/>
        <v>A traiter</v>
      </c>
      <c r="L809" t="b">
        <f t="shared" si="21"/>
        <v>0</v>
      </c>
    </row>
    <row r="810" spans="11:12">
      <c r="K810" s="22" t="str">
        <f t="shared" si="20"/>
        <v>A traiter</v>
      </c>
      <c r="L810" t="b">
        <f t="shared" si="21"/>
        <v>0</v>
      </c>
    </row>
    <row r="811" spans="11:12">
      <c r="K811" s="22" t="str">
        <f t="shared" si="20"/>
        <v>A traiter</v>
      </c>
      <c r="L811" t="b">
        <f t="shared" si="21"/>
        <v>0</v>
      </c>
    </row>
    <row r="812" spans="11:12">
      <c r="K812" s="22" t="str">
        <f t="shared" si="20"/>
        <v>A traiter</v>
      </c>
      <c r="L812" t="b">
        <f t="shared" si="21"/>
        <v>0</v>
      </c>
    </row>
    <row r="813" spans="11:12">
      <c r="K813" s="22" t="str">
        <f t="shared" si="20"/>
        <v>A traiter</v>
      </c>
      <c r="L813" t="b">
        <f t="shared" si="21"/>
        <v>0</v>
      </c>
    </row>
    <row r="814" spans="11:12">
      <c r="K814" s="22" t="str">
        <f t="shared" si="20"/>
        <v>A traiter</v>
      </c>
      <c r="L814" t="b">
        <f t="shared" si="21"/>
        <v>0</v>
      </c>
    </row>
    <row r="815" spans="11:12">
      <c r="K815" s="22" t="str">
        <f t="shared" si="20"/>
        <v>A traiter</v>
      </c>
      <c r="L815" t="b">
        <f t="shared" si="21"/>
        <v>0</v>
      </c>
    </row>
    <row r="816" spans="11:12">
      <c r="K816" s="22" t="str">
        <f t="shared" si="20"/>
        <v>A traiter</v>
      </c>
      <c r="L816" t="b">
        <f t="shared" si="21"/>
        <v>0</v>
      </c>
    </row>
    <row r="817" spans="11:12">
      <c r="K817" s="22" t="str">
        <f t="shared" si="20"/>
        <v>A traiter</v>
      </c>
      <c r="L817" t="b">
        <f t="shared" si="21"/>
        <v>0</v>
      </c>
    </row>
    <row r="818" spans="11:12">
      <c r="K818" s="22" t="str">
        <f t="shared" si="20"/>
        <v>A traiter</v>
      </c>
      <c r="L818" t="b">
        <f t="shared" si="21"/>
        <v>0</v>
      </c>
    </row>
    <row r="819" spans="11:12">
      <c r="K819" s="22" t="str">
        <f t="shared" si="20"/>
        <v>A traiter</v>
      </c>
      <c r="L819" t="b">
        <f t="shared" si="21"/>
        <v>0</v>
      </c>
    </row>
    <row r="820" spans="11:12">
      <c r="K820" s="22" t="str">
        <f t="shared" si="20"/>
        <v>A traiter</v>
      </c>
      <c r="L820" t="b">
        <f t="shared" si="21"/>
        <v>0</v>
      </c>
    </row>
    <row r="821" spans="11:12">
      <c r="K821" s="22" t="str">
        <f t="shared" si="20"/>
        <v>A traiter</v>
      </c>
      <c r="L821" t="b">
        <f t="shared" si="21"/>
        <v>0</v>
      </c>
    </row>
    <row r="822" spans="11:12">
      <c r="K822" s="22" t="str">
        <f t="shared" si="20"/>
        <v>A traiter</v>
      </c>
      <c r="L822" t="b">
        <f t="shared" si="21"/>
        <v>0</v>
      </c>
    </row>
    <row r="823" spans="11:12">
      <c r="K823" s="22" t="str">
        <f t="shared" si="20"/>
        <v>A traiter</v>
      </c>
      <c r="L823" t="b">
        <f t="shared" si="21"/>
        <v>0</v>
      </c>
    </row>
    <row r="824" spans="11:12">
      <c r="K824" s="22" t="str">
        <f t="shared" si="20"/>
        <v>A traiter</v>
      </c>
      <c r="L824" t="b">
        <f t="shared" si="21"/>
        <v>0</v>
      </c>
    </row>
    <row r="825" spans="11:12">
      <c r="K825" s="22" t="str">
        <f t="shared" si="20"/>
        <v>A traiter</v>
      </c>
      <c r="L825" t="b">
        <f t="shared" si="21"/>
        <v>0</v>
      </c>
    </row>
    <row r="826" spans="11:12">
      <c r="K826" s="22" t="str">
        <f t="shared" si="20"/>
        <v>A traiter</v>
      </c>
      <c r="L826" t="b">
        <f t="shared" si="21"/>
        <v>0</v>
      </c>
    </row>
    <row r="827" spans="11:12">
      <c r="K827" s="22" t="str">
        <f t="shared" si="20"/>
        <v>A traiter</v>
      </c>
      <c r="L827" t="b">
        <f t="shared" si="21"/>
        <v>0</v>
      </c>
    </row>
    <row r="828" spans="11:12">
      <c r="K828" s="22" t="str">
        <f t="shared" si="20"/>
        <v>A traiter</v>
      </c>
      <c r="L828" t="b">
        <f t="shared" si="21"/>
        <v>0</v>
      </c>
    </row>
    <row r="829" spans="11:12">
      <c r="K829" s="22" t="str">
        <f t="shared" si="20"/>
        <v>A traiter</v>
      </c>
      <c r="L829" t="b">
        <f t="shared" si="21"/>
        <v>0</v>
      </c>
    </row>
    <row r="830" spans="11:12">
      <c r="K830" s="22" t="str">
        <f t="shared" si="20"/>
        <v>A traiter</v>
      </c>
      <c r="L830" t="b">
        <f t="shared" si="21"/>
        <v>0</v>
      </c>
    </row>
    <row r="831" spans="11:12">
      <c r="K831" s="22" t="str">
        <f t="shared" si="20"/>
        <v>A traiter</v>
      </c>
      <c r="L831" t="b">
        <f t="shared" si="21"/>
        <v>0</v>
      </c>
    </row>
    <row r="832" spans="11:12">
      <c r="K832" s="22" t="str">
        <f t="shared" si="20"/>
        <v>A traiter</v>
      </c>
      <c r="L832" t="b">
        <f t="shared" si="21"/>
        <v>0</v>
      </c>
    </row>
    <row r="833" spans="11:12">
      <c r="K833" s="22" t="str">
        <f t="shared" si="20"/>
        <v>A traiter</v>
      </c>
      <c r="L833" t="b">
        <f t="shared" si="21"/>
        <v>0</v>
      </c>
    </row>
    <row r="834" spans="11:12">
      <c r="K834" s="22" t="str">
        <f t="shared" si="20"/>
        <v>A traiter</v>
      </c>
      <c r="L834" t="b">
        <f t="shared" si="21"/>
        <v>0</v>
      </c>
    </row>
    <row r="835" spans="11:12">
      <c r="K835" s="22" t="str">
        <f t="shared" si="20"/>
        <v>A traiter</v>
      </c>
      <c r="L835" t="b">
        <f t="shared" si="21"/>
        <v>0</v>
      </c>
    </row>
    <row r="836" spans="11:12">
      <c r="K836" s="22" t="str">
        <f t="shared" si="20"/>
        <v>A traiter</v>
      </c>
      <c r="L836" t="b">
        <f t="shared" si="21"/>
        <v>0</v>
      </c>
    </row>
    <row r="837" spans="11:12">
      <c r="K837" s="22" t="str">
        <f t="shared" si="20"/>
        <v>A traiter</v>
      </c>
      <c r="L837" t="b">
        <f t="shared" si="21"/>
        <v>0</v>
      </c>
    </row>
    <row r="838" spans="11:12">
      <c r="K838" s="22" t="str">
        <f t="shared" si="20"/>
        <v>A traiter</v>
      </c>
      <c r="L838" t="b">
        <f t="shared" si="21"/>
        <v>0</v>
      </c>
    </row>
    <row r="839" spans="11:12">
      <c r="K839" s="22" t="str">
        <f t="shared" si="20"/>
        <v>A traiter</v>
      </c>
      <c r="L839" t="b">
        <f t="shared" si="21"/>
        <v>0</v>
      </c>
    </row>
    <row r="840" spans="11:12">
      <c r="K840" s="22" t="str">
        <f t="shared" si="20"/>
        <v>A traiter</v>
      </c>
      <c r="L840" t="b">
        <f t="shared" si="21"/>
        <v>0</v>
      </c>
    </row>
    <row r="841" spans="11:12">
      <c r="K841" s="22" t="str">
        <f t="shared" si="20"/>
        <v>A traiter</v>
      </c>
      <c r="L841" t="b">
        <f t="shared" si="21"/>
        <v>0</v>
      </c>
    </row>
    <row r="842" spans="11:12">
      <c r="K842" s="22" t="str">
        <f t="shared" si="20"/>
        <v>A traiter</v>
      </c>
      <c r="L842" t="b">
        <f t="shared" si="21"/>
        <v>0</v>
      </c>
    </row>
    <row r="843" spans="11:12">
      <c r="K843" s="22" t="str">
        <f t="shared" si="20"/>
        <v>A traiter</v>
      </c>
      <c r="L843" t="b">
        <f t="shared" si="21"/>
        <v>0</v>
      </c>
    </row>
    <row r="844" spans="11:12">
      <c r="K844" s="22" t="str">
        <f t="shared" si="20"/>
        <v>A traiter</v>
      </c>
      <c r="L844" t="b">
        <f t="shared" si="21"/>
        <v>0</v>
      </c>
    </row>
    <row r="845" spans="11:12">
      <c r="K845" s="22" t="str">
        <f t="shared" si="20"/>
        <v>A traiter</v>
      </c>
      <c r="L845" t="b">
        <f t="shared" si="21"/>
        <v>0</v>
      </c>
    </row>
    <row r="846" spans="11:12">
      <c r="K846" s="22" t="str">
        <f t="shared" si="20"/>
        <v>A traiter</v>
      </c>
      <c r="L846" t="b">
        <f t="shared" si="21"/>
        <v>0</v>
      </c>
    </row>
    <row r="847" spans="11:12">
      <c r="K847" s="22" t="str">
        <f t="shared" si="20"/>
        <v>A traiter</v>
      </c>
      <c r="L847" t="b">
        <f t="shared" si="21"/>
        <v>0</v>
      </c>
    </row>
    <row r="848" spans="11:12">
      <c r="K848" s="22" t="str">
        <f t="shared" ref="K848:K911" si="22">IF(I848&lt;&gt;"","Traité","A traiter")</f>
        <v>A traiter</v>
      </c>
      <c r="L848" t="b">
        <f t="shared" ref="L848:L911" si="23">D848="Modification ou ajout de prestations "</f>
        <v>0</v>
      </c>
    </row>
    <row r="849" spans="11:12">
      <c r="K849" s="22" t="str">
        <f t="shared" si="22"/>
        <v>A traiter</v>
      </c>
      <c r="L849" t="b">
        <f t="shared" si="23"/>
        <v>0</v>
      </c>
    </row>
    <row r="850" spans="11:12">
      <c r="K850" s="22" t="str">
        <f t="shared" si="22"/>
        <v>A traiter</v>
      </c>
      <c r="L850" t="b">
        <f t="shared" si="23"/>
        <v>0</v>
      </c>
    </row>
    <row r="851" spans="11:12">
      <c r="K851" s="22" t="str">
        <f t="shared" si="22"/>
        <v>A traiter</v>
      </c>
      <c r="L851" t="b">
        <f t="shared" si="23"/>
        <v>0</v>
      </c>
    </row>
    <row r="852" spans="11:12">
      <c r="K852" s="22" t="str">
        <f t="shared" si="22"/>
        <v>A traiter</v>
      </c>
      <c r="L852" t="b">
        <f t="shared" si="23"/>
        <v>0</v>
      </c>
    </row>
    <row r="853" spans="11:12">
      <c r="K853" s="22" t="str">
        <f t="shared" si="22"/>
        <v>A traiter</v>
      </c>
      <c r="L853" t="b">
        <f t="shared" si="23"/>
        <v>0</v>
      </c>
    </row>
    <row r="854" spans="11:12">
      <c r="K854" s="22" t="str">
        <f t="shared" si="22"/>
        <v>A traiter</v>
      </c>
      <c r="L854" t="b">
        <f t="shared" si="23"/>
        <v>0</v>
      </c>
    </row>
    <row r="855" spans="11:12">
      <c r="K855" s="22" t="str">
        <f t="shared" si="22"/>
        <v>A traiter</v>
      </c>
      <c r="L855" t="b">
        <f t="shared" si="23"/>
        <v>0</v>
      </c>
    </row>
    <row r="856" spans="11:12">
      <c r="K856" s="22" t="str">
        <f t="shared" si="22"/>
        <v>A traiter</v>
      </c>
      <c r="L856" t="b">
        <f t="shared" si="23"/>
        <v>0</v>
      </c>
    </row>
    <row r="857" spans="11:12">
      <c r="K857" s="22" t="str">
        <f t="shared" si="22"/>
        <v>A traiter</v>
      </c>
      <c r="L857" t="b">
        <f t="shared" si="23"/>
        <v>0</v>
      </c>
    </row>
    <row r="858" spans="11:12">
      <c r="K858" s="22" t="str">
        <f t="shared" si="22"/>
        <v>A traiter</v>
      </c>
      <c r="L858" t="b">
        <f t="shared" si="23"/>
        <v>0</v>
      </c>
    </row>
    <row r="859" spans="11:12">
      <c r="K859" s="22" t="str">
        <f t="shared" si="22"/>
        <v>A traiter</v>
      </c>
      <c r="L859" t="b">
        <f t="shared" si="23"/>
        <v>0</v>
      </c>
    </row>
    <row r="860" spans="11:12">
      <c r="K860" s="22" t="str">
        <f t="shared" si="22"/>
        <v>A traiter</v>
      </c>
      <c r="L860" t="b">
        <f t="shared" si="23"/>
        <v>0</v>
      </c>
    </row>
    <row r="861" spans="11:12">
      <c r="K861" s="22" t="str">
        <f t="shared" si="22"/>
        <v>A traiter</v>
      </c>
      <c r="L861" t="b">
        <f t="shared" si="23"/>
        <v>0</v>
      </c>
    </row>
    <row r="862" spans="11:12">
      <c r="K862" s="22" t="str">
        <f t="shared" si="22"/>
        <v>A traiter</v>
      </c>
      <c r="L862" t="b">
        <f t="shared" si="23"/>
        <v>0</v>
      </c>
    </row>
    <row r="863" spans="11:12">
      <c r="K863" s="22" t="str">
        <f t="shared" si="22"/>
        <v>A traiter</v>
      </c>
      <c r="L863" t="b">
        <f t="shared" si="23"/>
        <v>0</v>
      </c>
    </row>
    <row r="864" spans="11:12">
      <c r="K864" s="22" t="str">
        <f t="shared" si="22"/>
        <v>A traiter</v>
      </c>
      <c r="L864" t="b">
        <f t="shared" si="23"/>
        <v>0</v>
      </c>
    </row>
    <row r="865" spans="11:12">
      <c r="K865" s="22" t="str">
        <f t="shared" si="22"/>
        <v>A traiter</v>
      </c>
      <c r="L865" t="b">
        <f t="shared" si="23"/>
        <v>0</v>
      </c>
    </row>
    <row r="866" spans="11:12">
      <c r="K866" s="22" t="str">
        <f t="shared" si="22"/>
        <v>A traiter</v>
      </c>
      <c r="L866" t="b">
        <f t="shared" si="23"/>
        <v>0</v>
      </c>
    </row>
    <row r="867" spans="11:12">
      <c r="K867" s="22" t="str">
        <f t="shared" si="22"/>
        <v>A traiter</v>
      </c>
      <c r="L867" t="b">
        <f t="shared" si="23"/>
        <v>0</v>
      </c>
    </row>
    <row r="868" spans="11:12">
      <c r="K868" s="22" t="str">
        <f t="shared" si="22"/>
        <v>A traiter</v>
      </c>
      <c r="L868" t="b">
        <f t="shared" si="23"/>
        <v>0</v>
      </c>
    </row>
    <row r="869" spans="11:12">
      <c r="K869" s="22" t="str">
        <f t="shared" si="22"/>
        <v>A traiter</v>
      </c>
      <c r="L869" t="b">
        <f t="shared" si="23"/>
        <v>0</v>
      </c>
    </row>
    <row r="870" spans="11:12">
      <c r="K870" s="22" t="str">
        <f t="shared" si="22"/>
        <v>A traiter</v>
      </c>
      <c r="L870" t="b">
        <f t="shared" si="23"/>
        <v>0</v>
      </c>
    </row>
    <row r="871" spans="11:12">
      <c r="K871" s="22" t="str">
        <f t="shared" si="22"/>
        <v>A traiter</v>
      </c>
      <c r="L871" t="b">
        <f t="shared" si="23"/>
        <v>0</v>
      </c>
    </row>
    <row r="872" spans="11:12">
      <c r="K872" s="22" t="str">
        <f t="shared" si="22"/>
        <v>A traiter</v>
      </c>
      <c r="L872" t="b">
        <f t="shared" si="23"/>
        <v>0</v>
      </c>
    </row>
    <row r="873" spans="11:12">
      <c r="K873" s="22" t="str">
        <f t="shared" si="22"/>
        <v>A traiter</v>
      </c>
      <c r="L873" t="b">
        <f t="shared" si="23"/>
        <v>0</v>
      </c>
    </row>
    <row r="874" spans="11:12">
      <c r="K874" s="22" t="str">
        <f t="shared" si="22"/>
        <v>A traiter</v>
      </c>
      <c r="L874" t="b">
        <f t="shared" si="23"/>
        <v>0</v>
      </c>
    </row>
    <row r="875" spans="11:12">
      <c r="K875" s="22" t="str">
        <f t="shared" si="22"/>
        <v>A traiter</v>
      </c>
      <c r="L875" t="b">
        <f t="shared" si="23"/>
        <v>0</v>
      </c>
    </row>
    <row r="876" spans="11:12">
      <c r="K876" s="22" t="str">
        <f t="shared" si="22"/>
        <v>A traiter</v>
      </c>
      <c r="L876" t="b">
        <f t="shared" si="23"/>
        <v>0</v>
      </c>
    </row>
    <row r="877" spans="11:12">
      <c r="K877" s="22" t="str">
        <f t="shared" si="22"/>
        <v>A traiter</v>
      </c>
      <c r="L877" t="b">
        <f t="shared" si="23"/>
        <v>0</v>
      </c>
    </row>
    <row r="878" spans="11:12">
      <c r="K878" s="22" t="str">
        <f t="shared" si="22"/>
        <v>A traiter</v>
      </c>
      <c r="L878" t="b">
        <f t="shared" si="23"/>
        <v>0</v>
      </c>
    </row>
    <row r="879" spans="11:12">
      <c r="K879" s="22" t="str">
        <f t="shared" si="22"/>
        <v>A traiter</v>
      </c>
      <c r="L879" t="b">
        <f t="shared" si="23"/>
        <v>0</v>
      </c>
    </row>
    <row r="880" spans="11:12">
      <c r="K880" s="22" t="str">
        <f t="shared" si="22"/>
        <v>A traiter</v>
      </c>
      <c r="L880" t="b">
        <f t="shared" si="23"/>
        <v>0</v>
      </c>
    </row>
    <row r="881" spans="11:12">
      <c r="K881" s="22" t="str">
        <f t="shared" si="22"/>
        <v>A traiter</v>
      </c>
      <c r="L881" t="b">
        <f t="shared" si="23"/>
        <v>0</v>
      </c>
    </row>
    <row r="882" spans="11:12">
      <c r="K882" s="22" t="str">
        <f t="shared" si="22"/>
        <v>A traiter</v>
      </c>
      <c r="L882" t="b">
        <f t="shared" si="23"/>
        <v>0</v>
      </c>
    </row>
    <row r="883" spans="11:12">
      <c r="K883" s="22" t="str">
        <f t="shared" si="22"/>
        <v>A traiter</v>
      </c>
      <c r="L883" t="b">
        <f t="shared" si="23"/>
        <v>0</v>
      </c>
    </row>
    <row r="884" spans="11:12">
      <c r="K884" s="22" t="str">
        <f t="shared" si="22"/>
        <v>A traiter</v>
      </c>
      <c r="L884" t="b">
        <f t="shared" si="23"/>
        <v>0</v>
      </c>
    </row>
    <row r="885" spans="11:12">
      <c r="K885" s="22" t="str">
        <f t="shared" si="22"/>
        <v>A traiter</v>
      </c>
      <c r="L885" t="b">
        <f t="shared" si="23"/>
        <v>0</v>
      </c>
    </row>
    <row r="886" spans="11:12">
      <c r="K886" s="22" t="str">
        <f t="shared" si="22"/>
        <v>A traiter</v>
      </c>
      <c r="L886" t="b">
        <f t="shared" si="23"/>
        <v>0</v>
      </c>
    </row>
    <row r="887" spans="11:12">
      <c r="K887" s="22" t="str">
        <f t="shared" si="22"/>
        <v>A traiter</v>
      </c>
      <c r="L887" t="b">
        <f t="shared" si="23"/>
        <v>0</v>
      </c>
    </row>
    <row r="888" spans="11:12">
      <c r="K888" s="22" t="str">
        <f t="shared" si="22"/>
        <v>A traiter</v>
      </c>
      <c r="L888" t="b">
        <f t="shared" si="23"/>
        <v>0</v>
      </c>
    </row>
    <row r="889" spans="11:12">
      <c r="K889" s="22" t="str">
        <f t="shared" si="22"/>
        <v>A traiter</v>
      </c>
      <c r="L889" t="b">
        <f t="shared" si="23"/>
        <v>0</v>
      </c>
    </row>
    <row r="890" spans="11:12">
      <c r="K890" s="22" t="str">
        <f t="shared" si="22"/>
        <v>A traiter</v>
      </c>
      <c r="L890" t="b">
        <f t="shared" si="23"/>
        <v>0</v>
      </c>
    </row>
    <row r="891" spans="11:12">
      <c r="K891" s="22" t="str">
        <f t="shared" si="22"/>
        <v>A traiter</v>
      </c>
      <c r="L891" t="b">
        <f t="shared" si="23"/>
        <v>0</v>
      </c>
    </row>
    <row r="892" spans="11:12">
      <c r="K892" s="22" t="str">
        <f t="shared" si="22"/>
        <v>A traiter</v>
      </c>
      <c r="L892" t="b">
        <f t="shared" si="23"/>
        <v>0</v>
      </c>
    </row>
    <row r="893" spans="11:12">
      <c r="K893" s="22" t="str">
        <f t="shared" si="22"/>
        <v>A traiter</v>
      </c>
      <c r="L893" t="b">
        <f t="shared" si="23"/>
        <v>0</v>
      </c>
    </row>
    <row r="894" spans="11:12">
      <c r="K894" s="22" t="str">
        <f t="shared" si="22"/>
        <v>A traiter</v>
      </c>
      <c r="L894" t="b">
        <f t="shared" si="23"/>
        <v>0</v>
      </c>
    </row>
    <row r="895" spans="11:12">
      <c r="K895" s="22" t="str">
        <f t="shared" si="22"/>
        <v>A traiter</v>
      </c>
      <c r="L895" t="b">
        <f t="shared" si="23"/>
        <v>0</v>
      </c>
    </row>
    <row r="896" spans="11:12">
      <c r="K896" s="22" t="str">
        <f t="shared" si="22"/>
        <v>A traiter</v>
      </c>
      <c r="L896" t="b">
        <f t="shared" si="23"/>
        <v>0</v>
      </c>
    </row>
    <row r="897" spans="11:12">
      <c r="K897" s="22" t="str">
        <f t="shared" si="22"/>
        <v>A traiter</v>
      </c>
      <c r="L897" t="b">
        <f t="shared" si="23"/>
        <v>0</v>
      </c>
    </row>
    <row r="898" spans="11:12">
      <c r="K898" s="22" t="str">
        <f t="shared" si="22"/>
        <v>A traiter</v>
      </c>
      <c r="L898" t="b">
        <f t="shared" si="23"/>
        <v>0</v>
      </c>
    </row>
    <row r="899" spans="11:12">
      <c r="K899" s="22" t="str">
        <f t="shared" si="22"/>
        <v>A traiter</v>
      </c>
      <c r="L899" t="b">
        <f t="shared" si="23"/>
        <v>0</v>
      </c>
    </row>
    <row r="900" spans="11:12">
      <c r="K900" s="22" t="str">
        <f t="shared" si="22"/>
        <v>A traiter</v>
      </c>
      <c r="L900" t="b">
        <f t="shared" si="23"/>
        <v>0</v>
      </c>
    </row>
    <row r="901" spans="11:12">
      <c r="K901" s="22" t="str">
        <f t="shared" si="22"/>
        <v>A traiter</v>
      </c>
      <c r="L901" t="b">
        <f t="shared" si="23"/>
        <v>0</v>
      </c>
    </row>
    <row r="902" spans="11:12">
      <c r="K902" s="22" t="str">
        <f t="shared" si="22"/>
        <v>A traiter</v>
      </c>
      <c r="L902" t="b">
        <f t="shared" si="23"/>
        <v>0</v>
      </c>
    </row>
    <row r="903" spans="11:12">
      <c r="K903" s="22" t="str">
        <f t="shared" si="22"/>
        <v>A traiter</v>
      </c>
      <c r="L903" t="b">
        <f t="shared" si="23"/>
        <v>0</v>
      </c>
    </row>
    <row r="904" spans="11:12">
      <c r="K904" s="22" t="str">
        <f t="shared" si="22"/>
        <v>A traiter</v>
      </c>
      <c r="L904" t="b">
        <f t="shared" si="23"/>
        <v>0</v>
      </c>
    </row>
    <row r="905" spans="11:12">
      <c r="K905" s="22" t="str">
        <f t="shared" si="22"/>
        <v>A traiter</v>
      </c>
      <c r="L905" t="b">
        <f t="shared" si="23"/>
        <v>0</v>
      </c>
    </row>
    <row r="906" spans="11:12">
      <c r="K906" s="22" t="str">
        <f t="shared" si="22"/>
        <v>A traiter</v>
      </c>
      <c r="L906" t="b">
        <f t="shared" si="23"/>
        <v>0</v>
      </c>
    </row>
    <row r="907" spans="11:12">
      <c r="K907" s="22" t="str">
        <f t="shared" si="22"/>
        <v>A traiter</v>
      </c>
      <c r="L907" t="b">
        <f t="shared" si="23"/>
        <v>0</v>
      </c>
    </row>
    <row r="908" spans="11:12">
      <c r="K908" s="22" t="str">
        <f t="shared" si="22"/>
        <v>A traiter</v>
      </c>
      <c r="L908" t="b">
        <f t="shared" si="23"/>
        <v>0</v>
      </c>
    </row>
    <row r="909" spans="11:12">
      <c r="K909" s="22" t="str">
        <f t="shared" si="22"/>
        <v>A traiter</v>
      </c>
      <c r="L909" t="b">
        <f t="shared" si="23"/>
        <v>0</v>
      </c>
    </row>
    <row r="910" spans="11:12">
      <c r="K910" s="22" t="str">
        <f t="shared" si="22"/>
        <v>A traiter</v>
      </c>
      <c r="L910" t="b">
        <f t="shared" si="23"/>
        <v>0</v>
      </c>
    </row>
    <row r="911" spans="11:12">
      <c r="K911" s="22" t="str">
        <f t="shared" si="22"/>
        <v>A traiter</v>
      </c>
      <c r="L911" t="b">
        <f t="shared" si="23"/>
        <v>0</v>
      </c>
    </row>
    <row r="912" spans="11:12">
      <c r="K912" s="22" t="str">
        <f t="shared" ref="K912:K975" si="24">IF(I912&lt;&gt;"","Traité","A traiter")</f>
        <v>A traiter</v>
      </c>
      <c r="L912" t="b">
        <f t="shared" ref="L912:L975" si="25">D912="Modification ou ajout de prestations "</f>
        <v>0</v>
      </c>
    </row>
    <row r="913" spans="11:12">
      <c r="K913" s="22" t="str">
        <f t="shared" si="24"/>
        <v>A traiter</v>
      </c>
      <c r="L913" t="b">
        <f t="shared" si="25"/>
        <v>0</v>
      </c>
    </row>
    <row r="914" spans="11:12">
      <c r="K914" s="22" t="str">
        <f t="shared" si="24"/>
        <v>A traiter</v>
      </c>
      <c r="L914" t="b">
        <f t="shared" si="25"/>
        <v>0</v>
      </c>
    </row>
    <row r="915" spans="11:12">
      <c r="K915" s="22" t="str">
        <f t="shared" si="24"/>
        <v>A traiter</v>
      </c>
      <c r="L915" t="b">
        <f t="shared" si="25"/>
        <v>0</v>
      </c>
    </row>
    <row r="916" spans="11:12">
      <c r="K916" s="22" t="str">
        <f t="shared" si="24"/>
        <v>A traiter</v>
      </c>
      <c r="L916" t="b">
        <f t="shared" si="25"/>
        <v>0</v>
      </c>
    </row>
    <row r="917" spans="11:12">
      <c r="K917" s="22" t="str">
        <f t="shared" si="24"/>
        <v>A traiter</v>
      </c>
      <c r="L917" t="b">
        <f t="shared" si="25"/>
        <v>0</v>
      </c>
    </row>
    <row r="918" spans="11:12">
      <c r="K918" s="22" t="str">
        <f t="shared" si="24"/>
        <v>A traiter</v>
      </c>
      <c r="L918" t="b">
        <f t="shared" si="25"/>
        <v>0</v>
      </c>
    </row>
    <row r="919" spans="11:12">
      <c r="K919" s="22" t="str">
        <f t="shared" si="24"/>
        <v>A traiter</v>
      </c>
      <c r="L919" t="b">
        <f t="shared" si="25"/>
        <v>0</v>
      </c>
    </row>
    <row r="920" spans="11:12">
      <c r="K920" s="22" t="str">
        <f t="shared" si="24"/>
        <v>A traiter</v>
      </c>
      <c r="L920" t="b">
        <f t="shared" si="25"/>
        <v>0</v>
      </c>
    </row>
    <row r="921" spans="11:12">
      <c r="K921" s="22" t="str">
        <f t="shared" si="24"/>
        <v>A traiter</v>
      </c>
      <c r="L921" t="b">
        <f t="shared" si="25"/>
        <v>0</v>
      </c>
    </row>
    <row r="922" spans="11:12">
      <c r="K922" s="22" t="str">
        <f t="shared" si="24"/>
        <v>A traiter</v>
      </c>
      <c r="L922" t="b">
        <f t="shared" si="25"/>
        <v>0</v>
      </c>
    </row>
    <row r="923" spans="11:12">
      <c r="K923" s="22" t="str">
        <f t="shared" si="24"/>
        <v>A traiter</v>
      </c>
      <c r="L923" t="b">
        <f t="shared" si="25"/>
        <v>0</v>
      </c>
    </row>
    <row r="924" spans="11:12">
      <c r="K924" s="22" t="str">
        <f t="shared" si="24"/>
        <v>A traiter</v>
      </c>
      <c r="L924" t="b">
        <f t="shared" si="25"/>
        <v>0</v>
      </c>
    </row>
    <row r="925" spans="11:12">
      <c r="K925" s="22" t="str">
        <f t="shared" si="24"/>
        <v>A traiter</v>
      </c>
      <c r="L925" t="b">
        <f t="shared" si="25"/>
        <v>0</v>
      </c>
    </row>
    <row r="926" spans="11:12">
      <c r="K926" s="22" t="str">
        <f t="shared" si="24"/>
        <v>A traiter</v>
      </c>
      <c r="L926" t="b">
        <f t="shared" si="25"/>
        <v>0</v>
      </c>
    </row>
    <row r="927" spans="11:12">
      <c r="K927" s="22" t="str">
        <f t="shared" si="24"/>
        <v>A traiter</v>
      </c>
      <c r="L927" t="b">
        <f t="shared" si="25"/>
        <v>0</v>
      </c>
    </row>
    <row r="928" spans="11:12">
      <c r="K928" s="22" t="str">
        <f t="shared" si="24"/>
        <v>A traiter</v>
      </c>
      <c r="L928" t="b">
        <f t="shared" si="25"/>
        <v>0</v>
      </c>
    </row>
    <row r="929" spans="11:12">
      <c r="K929" s="22" t="str">
        <f t="shared" si="24"/>
        <v>A traiter</v>
      </c>
      <c r="L929" t="b">
        <f t="shared" si="25"/>
        <v>0</v>
      </c>
    </row>
    <row r="930" spans="11:12">
      <c r="K930" s="22" t="str">
        <f t="shared" si="24"/>
        <v>A traiter</v>
      </c>
      <c r="L930" t="b">
        <f t="shared" si="25"/>
        <v>0</v>
      </c>
    </row>
    <row r="931" spans="11:12">
      <c r="K931" s="22" t="str">
        <f t="shared" si="24"/>
        <v>A traiter</v>
      </c>
      <c r="L931" t="b">
        <f t="shared" si="25"/>
        <v>0</v>
      </c>
    </row>
    <row r="932" spans="11:12">
      <c r="K932" s="22" t="str">
        <f t="shared" si="24"/>
        <v>A traiter</v>
      </c>
      <c r="L932" t="b">
        <f t="shared" si="25"/>
        <v>0</v>
      </c>
    </row>
    <row r="933" spans="11:12">
      <c r="K933" s="22" t="str">
        <f t="shared" si="24"/>
        <v>A traiter</v>
      </c>
      <c r="L933" t="b">
        <f t="shared" si="25"/>
        <v>0</v>
      </c>
    </row>
    <row r="934" spans="11:12">
      <c r="K934" s="22" t="str">
        <f t="shared" si="24"/>
        <v>A traiter</v>
      </c>
      <c r="L934" t="b">
        <f t="shared" si="25"/>
        <v>0</v>
      </c>
    </row>
    <row r="935" spans="11:12">
      <c r="K935" s="22" t="str">
        <f t="shared" si="24"/>
        <v>A traiter</v>
      </c>
      <c r="L935" t="b">
        <f t="shared" si="25"/>
        <v>0</v>
      </c>
    </row>
    <row r="936" spans="11:12">
      <c r="K936" s="22" t="str">
        <f t="shared" si="24"/>
        <v>A traiter</v>
      </c>
      <c r="L936" t="b">
        <f t="shared" si="25"/>
        <v>0</v>
      </c>
    </row>
    <row r="937" spans="11:12">
      <c r="K937" s="22" t="str">
        <f t="shared" si="24"/>
        <v>A traiter</v>
      </c>
      <c r="L937" t="b">
        <f t="shared" si="25"/>
        <v>0</v>
      </c>
    </row>
    <row r="938" spans="11:12">
      <c r="K938" s="22" t="str">
        <f t="shared" si="24"/>
        <v>A traiter</v>
      </c>
      <c r="L938" t="b">
        <f t="shared" si="25"/>
        <v>0</v>
      </c>
    </row>
    <row r="939" spans="11:12">
      <c r="K939" s="22" t="str">
        <f t="shared" si="24"/>
        <v>A traiter</v>
      </c>
      <c r="L939" t="b">
        <f t="shared" si="25"/>
        <v>0</v>
      </c>
    </row>
    <row r="940" spans="11:12">
      <c r="K940" s="22" t="str">
        <f t="shared" si="24"/>
        <v>A traiter</v>
      </c>
      <c r="L940" t="b">
        <f t="shared" si="25"/>
        <v>0</v>
      </c>
    </row>
    <row r="941" spans="11:12">
      <c r="K941" s="22" t="str">
        <f t="shared" si="24"/>
        <v>A traiter</v>
      </c>
      <c r="L941" t="b">
        <f t="shared" si="25"/>
        <v>0</v>
      </c>
    </row>
    <row r="942" spans="11:12">
      <c r="K942" s="22" t="str">
        <f t="shared" si="24"/>
        <v>A traiter</v>
      </c>
      <c r="L942" t="b">
        <f t="shared" si="25"/>
        <v>0</v>
      </c>
    </row>
    <row r="943" spans="11:12">
      <c r="K943" s="22" t="str">
        <f t="shared" si="24"/>
        <v>A traiter</v>
      </c>
      <c r="L943" t="b">
        <f t="shared" si="25"/>
        <v>0</v>
      </c>
    </row>
    <row r="944" spans="11:12">
      <c r="K944" s="22" t="str">
        <f t="shared" si="24"/>
        <v>A traiter</v>
      </c>
      <c r="L944" t="b">
        <f t="shared" si="25"/>
        <v>0</v>
      </c>
    </row>
    <row r="945" spans="11:12">
      <c r="K945" s="22" t="str">
        <f t="shared" si="24"/>
        <v>A traiter</v>
      </c>
      <c r="L945" t="b">
        <f t="shared" si="25"/>
        <v>0</v>
      </c>
    </row>
    <row r="946" spans="11:12">
      <c r="K946" s="22" t="str">
        <f t="shared" si="24"/>
        <v>A traiter</v>
      </c>
      <c r="L946" t="b">
        <f t="shared" si="25"/>
        <v>0</v>
      </c>
    </row>
    <row r="947" spans="11:12">
      <c r="K947" s="22" t="str">
        <f t="shared" si="24"/>
        <v>A traiter</v>
      </c>
      <c r="L947" t="b">
        <f t="shared" si="25"/>
        <v>0</v>
      </c>
    </row>
    <row r="948" spans="11:12">
      <c r="K948" s="22" t="str">
        <f t="shared" si="24"/>
        <v>A traiter</v>
      </c>
      <c r="L948" t="b">
        <f t="shared" si="25"/>
        <v>0</v>
      </c>
    </row>
    <row r="949" spans="11:12">
      <c r="K949" s="22" t="str">
        <f t="shared" si="24"/>
        <v>A traiter</v>
      </c>
      <c r="L949" t="b">
        <f t="shared" si="25"/>
        <v>0</v>
      </c>
    </row>
    <row r="950" spans="11:12">
      <c r="K950" s="22" t="str">
        <f t="shared" si="24"/>
        <v>A traiter</v>
      </c>
      <c r="L950" t="b">
        <f t="shared" si="25"/>
        <v>0</v>
      </c>
    </row>
    <row r="951" spans="11:12">
      <c r="K951" s="22" t="str">
        <f t="shared" si="24"/>
        <v>A traiter</v>
      </c>
      <c r="L951" t="b">
        <f t="shared" si="25"/>
        <v>0</v>
      </c>
    </row>
    <row r="952" spans="11:12">
      <c r="K952" s="22" t="str">
        <f t="shared" si="24"/>
        <v>A traiter</v>
      </c>
      <c r="L952" t="b">
        <f t="shared" si="25"/>
        <v>0</v>
      </c>
    </row>
    <row r="953" spans="11:12">
      <c r="K953" s="22" t="str">
        <f t="shared" si="24"/>
        <v>A traiter</v>
      </c>
      <c r="L953" t="b">
        <f t="shared" si="25"/>
        <v>0</v>
      </c>
    </row>
    <row r="954" spans="11:12">
      <c r="K954" s="22" t="str">
        <f t="shared" si="24"/>
        <v>A traiter</v>
      </c>
      <c r="L954" t="b">
        <f t="shared" si="25"/>
        <v>0</v>
      </c>
    </row>
    <row r="955" spans="11:12">
      <c r="K955" s="22" t="str">
        <f t="shared" si="24"/>
        <v>A traiter</v>
      </c>
      <c r="L955" t="b">
        <f t="shared" si="25"/>
        <v>0</v>
      </c>
    </row>
    <row r="956" spans="11:12">
      <c r="K956" s="22" t="str">
        <f t="shared" si="24"/>
        <v>A traiter</v>
      </c>
      <c r="L956" t="b">
        <f t="shared" si="25"/>
        <v>0</v>
      </c>
    </row>
    <row r="957" spans="11:12">
      <c r="K957" s="22" t="str">
        <f t="shared" si="24"/>
        <v>A traiter</v>
      </c>
      <c r="L957" t="b">
        <f t="shared" si="25"/>
        <v>0</v>
      </c>
    </row>
    <row r="958" spans="11:12">
      <c r="K958" s="22" t="str">
        <f t="shared" si="24"/>
        <v>A traiter</v>
      </c>
      <c r="L958" t="b">
        <f t="shared" si="25"/>
        <v>0</v>
      </c>
    </row>
    <row r="959" spans="11:12">
      <c r="K959" s="22" t="str">
        <f t="shared" si="24"/>
        <v>A traiter</v>
      </c>
      <c r="L959" t="b">
        <f t="shared" si="25"/>
        <v>0</v>
      </c>
    </row>
    <row r="960" spans="11:12">
      <c r="K960" s="22" t="str">
        <f t="shared" si="24"/>
        <v>A traiter</v>
      </c>
      <c r="L960" t="b">
        <f t="shared" si="25"/>
        <v>0</v>
      </c>
    </row>
    <row r="961" spans="11:12">
      <c r="K961" s="22" t="str">
        <f t="shared" si="24"/>
        <v>A traiter</v>
      </c>
      <c r="L961" t="b">
        <f t="shared" si="25"/>
        <v>0</v>
      </c>
    </row>
    <row r="962" spans="11:12">
      <c r="K962" s="22" t="str">
        <f t="shared" si="24"/>
        <v>A traiter</v>
      </c>
      <c r="L962" t="b">
        <f t="shared" si="25"/>
        <v>0</v>
      </c>
    </row>
    <row r="963" spans="11:12">
      <c r="K963" s="22" t="str">
        <f t="shared" si="24"/>
        <v>A traiter</v>
      </c>
      <c r="L963" t="b">
        <f t="shared" si="25"/>
        <v>0</v>
      </c>
    </row>
    <row r="964" spans="11:12">
      <c r="K964" s="22" t="str">
        <f t="shared" si="24"/>
        <v>A traiter</v>
      </c>
      <c r="L964" t="b">
        <f t="shared" si="25"/>
        <v>0</v>
      </c>
    </row>
    <row r="965" spans="11:12">
      <c r="K965" s="22" t="str">
        <f t="shared" si="24"/>
        <v>A traiter</v>
      </c>
      <c r="L965" t="b">
        <f t="shared" si="25"/>
        <v>0</v>
      </c>
    </row>
    <row r="966" spans="11:12">
      <c r="K966" s="22" t="str">
        <f t="shared" si="24"/>
        <v>A traiter</v>
      </c>
      <c r="L966" t="b">
        <f t="shared" si="25"/>
        <v>0</v>
      </c>
    </row>
    <row r="967" spans="11:12">
      <c r="K967" s="22" t="str">
        <f t="shared" si="24"/>
        <v>A traiter</v>
      </c>
      <c r="L967" t="b">
        <f t="shared" si="25"/>
        <v>0</v>
      </c>
    </row>
    <row r="968" spans="11:12">
      <c r="K968" s="22" t="str">
        <f t="shared" si="24"/>
        <v>A traiter</v>
      </c>
      <c r="L968" t="b">
        <f t="shared" si="25"/>
        <v>0</v>
      </c>
    </row>
    <row r="969" spans="11:12">
      <c r="K969" s="22" t="str">
        <f t="shared" si="24"/>
        <v>A traiter</v>
      </c>
      <c r="L969" t="b">
        <f t="shared" si="25"/>
        <v>0</v>
      </c>
    </row>
    <row r="970" spans="11:12">
      <c r="K970" s="22" t="str">
        <f t="shared" si="24"/>
        <v>A traiter</v>
      </c>
      <c r="L970" t="b">
        <f t="shared" si="25"/>
        <v>0</v>
      </c>
    </row>
    <row r="971" spans="11:12">
      <c r="K971" s="22" t="str">
        <f t="shared" si="24"/>
        <v>A traiter</v>
      </c>
      <c r="L971" t="b">
        <f t="shared" si="25"/>
        <v>0</v>
      </c>
    </row>
    <row r="972" spans="11:12">
      <c r="K972" s="22" t="str">
        <f t="shared" si="24"/>
        <v>A traiter</v>
      </c>
      <c r="L972" t="b">
        <f t="shared" si="25"/>
        <v>0</v>
      </c>
    </row>
    <row r="973" spans="11:12">
      <c r="K973" s="22" t="str">
        <f t="shared" si="24"/>
        <v>A traiter</v>
      </c>
      <c r="L973" t="b">
        <f t="shared" si="25"/>
        <v>0</v>
      </c>
    </row>
    <row r="974" spans="11:12">
      <c r="K974" s="22" t="str">
        <f t="shared" si="24"/>
        <v>A traiter</v>
      </c>
      <c r="L974" t="b">
        <f t="shared" si="25"/>
        <v>0</v>
      </c>
    </row>
    <row r="975" spans="11:12">
      <c r="K975" s="22" t="str">
        <f t="shared" si="24"/>
        <v>A traiter</v>
      </c>
      <c r="L975" t="b">
        <f t="shared" si="25"/>
        <v>0</v>
      </c>
    </row>
    <row r="976" spans="11:12">
      <c r="K976" s="22" t="str">
        <f t="shared" ref="K976:K1039" si="26">IF(I976&lt;&gt;"","Traité","A traiter")</f>
        <v>A traiter</v>
      </c>
      <c r="L976" t="b">
        <f t="shared" ref="L976:L1039" si="27">D976="Modification ou ajout de prestations "</f>
        <v>0</v>
      </c>
    </row>
    <row r="977" spans="11:12">
      <c r="K977" s="22" t="str">
        <f t="shared" si="26"/>
        <v>A traiter</v>
      </c>
      <c r="L977" t="b">
        <f t="shared" si="27"/>
        <v>0</v>
      </c>
    </row>
    <row r="978" spans="11:12">
      <c r="K978" s="22" t="str">
        <f t="shared" si="26"/>
        <v>A traiter</v>
      </c>
      <c r="L978" t="b">
        <f t="shared" si="27"/>
        <v>0</v>
      </c>
    </row>
    <row r="979" spans="11:12">
      <c r="K979" s="22" t="str">
        <f t="shared" si="26"/>
        <v>A traiter</v>
      </c>
      <c r="L979" t="b">
        <f t="shared" si="27"/>
        <v>0</v>
      </c>
    </row>
    <row r="980" spans="11:12">
      <c r="K980" s="22" t="str">
        <f t="shared" si="26"/>
        <v>A traiter</v>
      </c>
      <c r="L980" t="b">
        <f t="shared" si="27"/>
        <v>0</v>
      </c>
    </row>
    <row r="981" spans="11:12">
      <c r="K981" s="22" t="str">
        <f t="shared" si="26"/>
        <v>A traiter</v>
      </c>
      <c r="L981" t="b">
        <f t="shared" si="27"/>
        <v>0</v>
      </c>
    </row>
    <row r="982" spans="11:12">
      <c r="K982" s="22" t="str">
        <f t="shared" si="26"/>
        <v>A traiter</v>
      </c>
      <c r="L982" t="b">
        <f t="shared" si="27"/>
        <v>0</v>
      </c>
    </row>
    <row r="983" spans="11:12">
      <c r="K983" s="22" t="str">
        <f t="shared" si="26"/>
        <v>A traiter</v>
      </c>
      <c r="L983" t="b">
        <f t="shared" si="27"/>
        <v>0</v>
      </c>
    </row>
    <row r="984" spans="11:12">
      <c r="K984" s="22" t="str">
        <f t="shared" si="26"/>
        <v>A traiter</v>
      </c>
      <c r="L984" t="b">
        <f t="shared" si="27"/>
        <v>0</v>
      </c>
    </row>
    <row r="985" spans="11:12">
      <c r="K985" s="22" t="str">
        <f t="shared" si="26"/>
        <v>A traiter</v>
      </c>
      <c r="L985" t="b">
        <f t="shared" si="27"/>
        <v>0</v>
      </c>
    </row>
    <row r="986" spans="11:12">
      <c r="K986" s="22" t="str">
        <f t="shared" si="26"/>
        <v>A traiter</v>
      </c>
      <c r="L986" t="b">
        <f t="shared" si="27"/>
        <v>0</v>
      </c>
    </row>
    <row r="987" spans="11:12">
      <c r="K987" s="22" t="str">
        <f t="shared" si="26"/>
        <v>A traiter</v>
      </c>
      <c r="L987" t="b">
        <f t="shared" si="27"/>
        <v>0</v>
      </c>
    </row>
    <row r="988" spans="11:12">
      <c r="K988" s="22" t="str">
        <f t="shared" si="26"/>
        <v>A traiter</v>
      </c>
      <c r="L988" t="b">
        <f t="shared" si="27"/>
        <v>0</v>
      </c>
    </row>
    <row r="989" spans="11:12">
      <c r="K989" s="22" t="str">
        <f t="shared" si="26"/>
        <v>A traiter</v>
      </c>
      <c r="L989" t="b">
        <f t="shared" si="27"/>
        <v>0</v>
      </c>
    </row>
    <row r="990" spans="11:12">
      <c r="K990" s="22" t="str">
        <f t="shared" si="26"/>
        <v>A traiter</v>
      </c>
      <c r="L990" t="b">
        <f t="shared" si="27"/>
        <v>0</v>
      </c>
    </row>
    <row r="991" spans="11:12">
      <c r="K991" s="22" t="str">
        <f t="shared" si="26"/>
        <v>A traiter</v>
      </c>
      <c r="L991" t="b">
        <f t="shared" si="27"/>
        <v>0</v>
      </c>
    </row>
    <row r="992" spans="11:12">
      <c r="K992" s="22" t="str">
        <f t="shared" si="26"/>
        <v>A traiter</v>
      </c>
      <c r="L992" t="b">
        <f t="shared" si="27"/>
        <v>0</v>
      </c>
    </row>
    <row r="993" spans="11:12">
      <c r="K993" s="22" t="str">
        <f t="shared" si="26"/>
        <v>A traiter</v>
      </c>
      <c r="L993" t="b">
        <f t="shared" si="27"/>
        <v>0</v>
      </c>
    </row>
    <row r="994" spans="11:12">
      <c r="K994" s="22" t="str">
        <f t="shared" si="26"/>
        <v>A traiter</v>
      </c>
      <c r="L994" t="b">
        <f t="shared" si="27"/>
        <v>0</v>
      </c>
    </row>
    <row r="995" spans="11:12">
      <c r="K995" s="22" t="str">
        <f t="shared" si="26"/>
        <v>A traiter</v>
      </c>
      <c r="L995" t="b">
        <f t="shared" si="27"/>
        <v>0</v>
      </c>
    </row>
    <row r="996" spans="11:12">
      <c r="K996" s="22" t="str">
        <f t="shared" si="26"/>
        <v>A traiter</v>
      </c>
      <c r="L996" t="b">
        <f t="shared" si="27"/>
        <v>0</v>
      </c>
    </row>
    <row r="997" spans="11:12">
      <c r="K997" s="22" t="str">
        <f t="shared" si="26"/>
        <v>A traiter</v>
      </c>
      <c r="L997" t="b">
        <f t="shared" si="27"/>
        <v>0</v>
      </c>
    </row>
    <row r="998" spans="11:12">
      <c r="K998" s="22" t="str">
        <f t="shared" si="26"/>
        <v>A traiter</v>
      </c>
      <c r="L998" t="b">
        <f t="shared" si="27"/>
        <v>0</v>
      </c>
    </row>
    <row r="999" spans="11:12">
      <c r="K999" s="22" t="str">
        <f t="shared" si="26"/>
        <v>A traiter</v>
      </c>
      <c r="L999" t="b">
        <f t="shared" si="27"/>
        <v>0</v>
      </c>
    </row>
    <row r="1000" spans="11:12">
      <c r="K1000" s="22" t="str">
        <f t="shared" si="26"/>
        <v>A traiter</v>
      </c>
      <c r="L1000" t="b">
        <f t="shared" si="27"/>
        <v>0</v>
      </c>
    </row>
    <row r="1001" spans="11:12">
      <c r="K1001" s="22" t="str">
        <f t="shared" si="26"/>
        <v>A traiter</v>
      </c>
      <c r="L1001" t="b">
        <f t="shared" si="27"/>
        <v>0</v>
      </c>
    </row>
    <row r="1002" spans="11:12">
      <c r="K1002" s="22" t="str">
        <f t="shared" si="26"/>
        <v>A traiter</v>
      </c>
      <c r="L1002" t="b">
        <f t="shared" si="27"/>
        <v>0</v>
      </c>
    </row>
    <row r="1003" spans="11:12">
      <c r="K1003" s="22" t="str">
        <f t="shared" si="26"/>
        <v>A traiter</v>
      </c>
      <c r="L1003" t="b">
        <f t="shared" si="27"/>
        <v>0</v>
      </c>
    </row>
    <row r="1004" spans="11:12">
      <c r="K1004" s="22" t="str">
        <f t="shared" si="26"/>
        <v>A traiter</v>
      </c>
      <c r="L1004" t="b">
        <f t="shared" si="27"/>
        <v>0</v>
      </c>
    </row>
    <row r="1005" spans="11:12">
      <c r="K1005" s="22" t="str">
        <f t="shared" si="26"/>
        <v>A traiter</v>
      </c>
      <c r="L1005" t="b">
        <f t="shared" si="27"/>
        <v>0</v>
      </c>
    </row>
    <row r="1006" spans="11:12">
      <c r="K1006" s="22" t="str">
        <f t="shared" si="26"/>
        <v>A traiter</v>
      </c>
      <c r="L1006" t="b">
        <f t="shared" si="27"/>
        <v>0</v>
      </c>
    </row>
    <row r="1007" spans="11:12">
      <c r="K1007" s="22" t="str">
        <f t="shared" si="26"/>
        <v>A traiter</v>
      </c>
      <c r="L1007" t="b">
        <f t="shared" si="27"/>
        <v>0</v>
      </c>
    </row>
    <row r="1008" spans="11:12">
      <c r="K1008" s="22" t="str">
        <f t="shared" si="26"/>
        <v>A traiter</v>
      </c>
      <c r="L1008" t="b">
        <f t="shared" si="27"/>
        <v>0</v>
      </c>
    </row>
    <row r="1009" spans="11:12">
      <c r="K1009" s="22" t="str">
        <f t="shared" si="26"/>
        <v>A traiter</v>
      </c>
      <c r="L1009" t="b">
        <f t="shared" si="27"/>
        <v>0</v>
      </c>
    </row>
    <row r="1010" spans="11:12">
      <c r="K1010" s="22" t="str">
        <f t="shared" si="26"/>
        <v>A traiter</v>
      </c>
      <c r="L1010" t="b">
        <f t="shared" si="27"/>
        <v>0</v>
      </c>
    </row>
    <row r="1011" spans="11:12">
      <c r="K1011" s="22" t="str">
        <f t="shared" si="26"/>
        <v>A traiter</v>
      </c>
      <c r="L1011" t="b">
        <f t="shared" si="27"/>
        <v>0</v>
      </c>
    </row>
    <row r="1012" spans="11:12">
      <c r="K1012" s="22" t="str">
        <f t="shared" si="26"/>
        <v>A traiter</v>
      </c>
      <c r="L1012" t="b">
        <f t="shared" si="27"/>
        <v>0</v>
      </c>
    </row>
    <row r="1013" spans="11:12">
      <c r="K1013" s="22" t="str">
        <f t="shared" si="26"/>
        <v>A traiter</v>
      </c>
      <c r="L1013" t="b">
        <f t="shared" si="27"/>
        <v>0</v>
      </c>
    </row>
    <row r="1014" spans="11:12">
      <c r="K1014" s="22" t="str">
        <f t="shared" si="26"/>
        <v>A traiter</v>
      </c>
      <c r="L1014" t="b">
        <f t="shared" si="27"/>
        <v>0</v>
      </c>
    </row>
    <row r="1015" spans="11:12">
      <c r="K1015" s="22" t="str">
        <f t="shared" si="26"/>
        <v>A traiter</v>
      </c>
      <c r="L1015" t="b">
        <f t="shared" si="27"/>
        <v>0</v>
      </c>
    </row>
    <row r="1016" spans="11:12">
      <c r="K1016" s="22" t="str">
        <f t="shared" si="26"/>
        <v>A traiter</v>
      </c>
      <c r="L1016" t="b">
        <f t="shared" si="27"/>
        <v>0</v>
      </c>
    </row>
    <row r="1017" spans="11:12">
      <c r="K1017" s="22" t="str">
        <f t="shared" si="26"/>
        <v>A traiter</v>
      </c>
      <c r="L1017" t="b">
        <f t="shared" si="27"/>
        <v>0</v>
      </c>
    </row>
    <row r="1018" spans="11:12">
      <c r="K1018" s="22" t="str">
        <f t="shared" si="26"/>
        <v>A traiter</v>
      </c>
      <c r="L1018" t="b">
        <f t="shared" si="27"/>
        <v>0</v>
      </c>
    </row>
    <row r="1019" spans="11:12">
      <c r="K1019" s="22" t="str">
        <f t="shared" si="26"/>
        <v>A traiter</v>
      </c>
      <c r="L1019" t="b">
        <f t="shared" si="27"/>
        <v>0</v>
      </c>
    </row>
    <row r="1020" spans="11:12">
      <c r="K1020" s="22" t="str">
        <f t="shared" si="26"/>
        <v>A traiter</v>
      </c>
      <c r="L1020" t="b">
        <f t="shared" si="27"/>
        <v>0</v>
      </c>
    </row>
    <row r="1021" spans="11:12">
      <c r="K1021" s="22" t="str">
        <f t="shared" si="26"/>
        <v>A traiter</v>
      </c>
      <c r="L1021" t="b">
        <f t="shared" si="27"/>
        <v>0</v>
      </c>
    </row>
    <row r="1022" spans="11:12">
      <c r="K1022" s="22" t="str">
        <f t="shared" si="26"/>
        <v>A traiter</v>
      </c>
      <c r="L1022" t="b">
        <f t="shared" si="27"/>
        <v>0</v>
      </c>
    </row>
    <row r="1023" spans="11:12">
      <c r="K1023" s="22" t="str">
        <f t="shared" si="26"/>
        <v>A traiter</v>
      </c>
      <c r="L1023" t="b">
        <f t="shared" si="27"/>
        <v>0</v>
      </c>
    </row>
    <row r="1024" spans="11:12">
      <c r="K1024" s="22" t="str">
        <f t="shared" si="26"/>
        <v>A traiter</v>
      </c>
      <c r="L1024" t="b">
        <f t="shared" si="27"/>
        <v>0</v>
      </c>
    </row>
    <row r="1025" spans="11:12">
      <c r="K1025" s="22" t="str">
        <f t="shared" si="26"/>
        <v>A traiter</v>
      </c>
      <c r="L1025" t="b">
        <f t="shared" si="27"/>
        <v>0</v>
      </c>
    </row>
    <row r="1026" spans="11:12">
      <c r="K1026" s="22" t="str">
        <f t="shared" si="26"/>
        <v>A traiter</v>
      </c>
      <c r="L1026" t="b">
        <f t="shared" si="27"/>
        <v>0</v>
      </c>
    </row>
    <row r="1027" spans="11:12">
      <c r="K1027" s="22" t="str">
        <f t="shared" si="26"/>
        <v>A traiter</v>
      </c>
      <c r="L1027" t="b">
        <f t="shared" si="27"/>
        <v>0</v>
      </c>
    </row>
    <row r="1028" spans="11:12">
      <c r="K1028" s="22" t="str">
        <f t="shared" si="26"/>
        <v>A traiter</v>
      </c>
      <c r="L1028" t="b">
        <f t="shared" si="27"/>
        <v>0</v>
      </c>
    </row>
    <row r="1029" spans="11:12">
      <c r="K1029" s="22" t="str">
        <f t="shared" si="26"/>
        <v>A traiter</v>
      </c>
      <c r="L1029" t="b">
        <f t="shared" si="27"/>
        <v>0</v>
      </c>
    </row>
    <row r="1030" spans="11:12">
      <c r="K1030" s="22" t="str">
        <f t="shared" si="26"/>
        <v>A traiter</v>
      </c>
      <c r="L1030" t="b">
        <f t="shared" si="27"/>
        <v>0</v>
      </c>
    </row>
    <row r="1031" spans="11:12">
      <c r="K1031" s="22" t="str">
        <f t="shared" si="26"/>
        <v>A traiter</v>
      </c>
      <c r="L1031" t="b">
        <f t="shared" si="27"/>
        <v>0</v>
      </c>
    </row>
    <row r="1032" spans="11:12">
      <c r="K1032" s="22" t="str">
        <f t="shared" si="26"/>
        <v>A traiter</v>
      </c>
      <c r="L1032" t="b">
        <f t="shared" si="27"/>
        <v>0</v>
      </c>
    </row>
    <row r="1033" spans="11:12">
      <c r="K1033" s="22" t="str">
        <f t="shared" si="26"/>
        <v>A traiter</v>
      </c>
      <c r="L1033" t="b">
        <f t="shared" si="27"/>
        <v>0</v>
      </c>
    </row>
    <row r="1034" spans="11:12">
      <c r="K1034" s="22" t="str">
        <f t="shared" si="26"/>
        <v>A traiter</v>
      </c>
      <c r="L1034" t="b">
        <f t="shared" si="27"/>
        <v>0</v>
      </c>
    </row>
    <row r="1035" spans="11:12">
      <c r="K1035" s="22" t="str">
        <f t="shared" si="26"/>
        <v>A traiter</v>
      </c>
      <c r="L1035" t="b">
        <f t="shared" si="27"/>
        <v>0</v>
      </c>
    </row>
    <row r="1036" spans="11:12">
      <c r="K1036" s="22" t="str">
        <f t="shared" si="26"/>
        <v>A traiter</v>
      </c>
      <c r="L1036" t="b">
        <f t="shared" si="27"/>
        <v>0</v>
      </c>
    </row>
    <row r="1037" spans="11:12">
      <c r="K1037" s="22" t="str">
        <f t="shared" si="26"/>
        <v>A traiter</v>
      </c>
      <c r="L1037" t="b">
        <f t="shared" si="27"/>
        <v>0</v>
      </c>
    </row>
    <row r="1038" spans="11:12">
      <c r="K1038" s="22" t="str">
        <f t="shared" si="26"/>
        <v>A traiter</v>
      </c>
      <c r="L1038" t="b">
        <f t="shared" si="27"/>
        <v>0</v>
      </c>
    </row>
    <row r="1039" spans="11:12">
      <c r="K1039" s="22" t="str">
        <f t="shared" si="26"/>
        <v>A traiter</v>
      </c>
      <c r="L1039" t="b">
        <f t="shared" si="27"/>
        <v>0</v>
      </c>
    </row>
    <row r="1040" spans="11:12">
      <c r="K1040" s="22" t="str">
        <f t="shared" ref="K1040:K1103" si="28">IF(I1040&lt;&gt;"","Traité","A traiter")</f>
        <v>A traiter</v>
      </c>
      <c r="L1040" t="b">
        <f t="shared" ref="L1040:L1103" si="29">D1040="Modification ou ajout de prestations "</f>
        <v>0</v>
      </c>
    </row>
    <row r="1041" spans="11:12">
      <c r="K1041" s="22" t="str">
        <f t="shared" si="28"/>
        <v>A traiter</v>
      </c>
      <c r="L1041" t="b">
        <f t="shared" si="29"/>
        <v>0</v>
      </c>
    </row>
    <row r="1042" spans="11:12">
      <c r="K1042" s="22" t="str">
        <f t="shared" si="28"/>
        <v>A traiter</v>
      </c>
      <c r="L1042" t="b">
        <f t="shared" si="29"/>
        <v>0</v>
      </c>
    </row>
    <row r="1043" spans="11:12">
      <c r="K1043" s="22" t="str">
        <f t="shared" si="28"/>
        <v>A traiter</v>
      </c>
      <c r="L1043" t="b">
        <f t="shared" si="29"/>
        <v>0</v>
      </c>
    </row>
    <row r="1044" spans="11:12">
      <c r="K1044" s="22" t="str">
        <f t="shared" si="28"/>
        <v>A traiter</v>
      </c>
      <c r="L1044" t="b">
        <f t="shared" si="29"/>
        <v>0</v>
      </c>
    </row>
    <row r="1045" spans="11:12">
      <c r="K1045" s="22" t="str">
        <f t="shared" si="28"/>
        <v>A traiter</v>
      </c>
      <c r="L1045" t="b">
        <f t="shared" si="29"/>
        <v>0</v>
      </c>
    </row>
    <row r="1046" spans="11:12">
      <c r="K1046" s="22" t="str">
        <f t="shared" si="28"/>
        <v>A traiter</v>
      </c>
      <c r="L1046" t="b">
        <f t="shared" si="29"/>
        <v>0</v>
      </c>
    </row>
    <row r="1047" spans="11:12">
      <c r="K1047" s="22" t="str">
        <f t="shared" si="28"/>
        <v>A traiter</v>
      </c>
      <c r="L1047" t="b">
        <f t="shared" si="29"/>
        <v>0</v>
      </c>
    </row>
    <row r="1048" spans="11:12">
      <c r="K1048" s="22" t="str">
        <f t="shared" si="28"/>
        <v>A traiter</v>
      </c>
      <c r="L1048" t="b">
        <f t="shared" si="29"/>
        <v>0</v>
      </c>
    </row>
    <row r="1049" spans="11:12">
      <c r="K1049" s="22" t="str">
        <f t="shared" si="28"/>
        <v>A traiter</v>
      </c>
      <c r="L1049" t="b">
        <f t="shared" si="29"/>
        <v>0</v>
      </c>
    </row>
    <row r="1050" spans="11:12">
      <c r="K1050" s="22" t="str">
        <f t="shared" si="28"/>
        <v>A traiter</v>
      </c>
      <c r="L1050" t="b">
        <f t="shared" si="29"/>
        <v>0</v>
      </c>
    </row>
    <row r="1051" spans="11:12">
      <c r="K1051" s="22" t="str">
        <f t="shared" si="28"/>
        <v>A traiter</v>
      </c>
      <c r="L1051" t="b">
        <f t="shared" si="29"/>
        <v>0</v>
      </c>
    </row>
    <row r="1052" spans="11:12">
      <c r="K1052" s="22" t="str">
        <f t="shared" si="28"/>
        <v>A traiter</v>
      </c>
      <c r="L1052" t="b">
        <f t="shared" si="29"/>
        <v>0</v>
      </c>
    </row>
    <row r="1053" spans="11:12">
      <c r="K1053" s="22" t="str">
        <f t="shared" si="28"/>
        <v>A traiter</v>
      </c>
      <c r="L1053" t="b">
        <f t="shared" si="29"/>
        <v>0</v>
      </c>
    </row>
    <row r="1054" spans="11:12">
      <c r="K1054" s="22" t="str">
        <f t="shared" si="28"/>
        <v>A traiter</v>
      </c>
      <c r="L1054" t="b">
        <f t="shared" si="29"/>
        <v>0</v>
      </c>
    </row>
    <row r="1055" spans="11:12">
      <c r="K1055" s="22" t="str">
        <f t="shared" si="28"/>
        <v>A traiter</v>
      </c>
      <c r="L1055" t="b">
        <f t="shared" si="29"/>
        <v>0</v>
      </c>
    </row>
    <row r="1056" spans="11:12">
      <c r="K1056" s="22" t="str">
        <f t="shared" si="28"/>
        <v>A traiter</v>
      </c>
      <c r="L1056" t="b">
        <f t="shared" si="29"/>
        <v>0</v>
      </c>
    </row>
    <row r="1057" spans="11:12">
      <c r="K1057" s="22" t="str">
        <f t="shared" si="28"/>
        <v>A traiter</v>
      </c>
      <c r="L1057" t="b">
        <f t="shared" si="29"/>
        <v>0</v>
      </c>
    </row>
    <row r="1058" spans="11:12">
      <c r="K1058" s="22" t="str">
        <f t="shared" si="28"/>
        <v>A traiter</v>
      </c>
      <c r="L1058" t="b">
        <f t="shared" si="29"/>
        <v>0</v>
      </c>
    </row>
    <row r="1059" spans="11:12">
      <c r="K1059" s="22" t="str">
        <f t="shared" si="28"/>
        <v>A traiter</v>
      </c>
      <c r="L1059" t="b">
        <f t="shared" si="29"/>
        <v>0</v>
      </c>
    </row>
    <row r="1060" spans="11:12">
      <c r="K1060" s="22" t="str">
        <f t="shared" si="28"/>
        <v>A traiter</v>
      </c>
      <c r="L1060" t="b">
        <f t="shared" si="29"/>
        <v>0</v>
      </c>
    </row>
    <row r="1061" spans="11:12">
      <c r="K1061" s="22" t="str">
        <f t="shared" si="28"/>
        <v>A traiter</v>
      </c>
      <c r="L1061" t="b">
        <f t="shared" si="29"/>
        <v>0</v>
      </c>
    </row>
    <row r="1062" spans="11:12">
      <c r="K1062" s="22" t="str">
        <f t="shared" si="28"/>
        <v>A traiter</v>
      </c>
      <c r="L1062" t="b">
        <f t="shared" si="29"/>
        <v>0</v>
      </c>
    </row>
    <row r="1063" spans="11:12">
      <c r="K1063" s="22" t="str">
        <f t="shared" si="28"/>
        <v>A traiter</v>
      </c>
      <c r="L1063" t="b">
        <f t="shared" si="29"/>
        <v>0</v>
      </c>
    </row>
    <row r="1064" spans="11:12">
      <c r="K1064" s="22" t="str">
        <f t="shared" si="28"/>
        <v>A traiter</v>
      </c>
      <c r="L1064" t="b">
        <f t="shared" si="29"/>
        <v>0</v>
      </c>
    </row>
    <row r="1065" spans="11:12">
      <c r="K1065" s="22" t="str">
        <f t="shared" si="28"/>
        <v>A traiter</v>
      </c>
      <c r="L1065" t="b">
        <f t="shared" si="29"/>
        <v>0</v>
      </c>
    </row>
    <row r="1066" spans="11:12">
      <c r="K1066" s="22" t="str">
        <f t="shared" si="28"/>
        <v>A traiter</v>
      </c>
      <c r="L1066" t="b">
        <f t="shared" si="29"/>
        <v>0</v>
      </c>
    </row>
    <row r="1067" spans="11:12">
      <c r="K1067" s="22" t="str">
        <f t="shared" si="28"/>
        <v>A traiter</v>
      </c>
      <c r="L1067" t="b">
        <f t="shared" si="29"/>
        <v>0</v>
      </c>
    </row>
    <row r="1068" spans="11:12">
      <c r="K1068" s="22" t="str">
        <f t="shared" si="28"/>
        <v>A traiter</v>
      </c>
      <c r="L1068" t="b">
        <f t="shared" si="29"/>
        <v>0</v>
      </c>
    </row>
    <row r="1069" spans="11:12">
      <c r="K1069" s="22" t="str">
        <f t="shared" si="28"/>
        <v>A traiter</v>
      </c>
      <c r="L1069" t="b">
        <f t="shared" si="29"/>
        <v>0</v>
      </c>
    </row>
    <row r="1070" spans="11:12">
      <c r="K1070" s="22" t="str">
        <f t="shared" si="28"/>
        <v>A traiter</v>
      </c>
      <c r="L1070" t="b">
        <f t="shared" si="29"/>
        <v>0</v>
      </c>
    </row>
    <row r="1071" spans="11:12">
      <c r="K1071" s="22" t="str">
        <f t="shared" si="28"/>
        <v>A traiter</v>
      </c>
      <c r="L1071" t="b">
        <f t="shared" si="29"/>
        <v>0</v>
      </c>
    </row>
    <row r="1072" spans="11:12">
      <c r="K1072" s="22" t="str">
        <f t="shared" si="28"/>
        <v>A traiter</v>
      </c>
      <c r="L1072" t="b">
        <f t="shared" si="29"/>
        <v>0</v>
      </c>
    </row>
    <row r="1073" spans="11:12">
      <c r="K1073" s="22" t="str">
        <f t="shared" si="28"/>
        <v>A traiter</v>
      </c>
      <c r="L1073" t="b">
        <f t="shared" si="29"/>
        <v>0</v>
      </c>
    </row>
    <row r="1074" spans="11:12">
      <c r="K1074" s="22" t="str">
        <f t="shared" si="28"/>
        <v>A traiter</v>
      </c>
      <c r="L1074" t="b">
        <f t="shared" si="29"/>
        <v>0</v>
      </c>
    </row>
    <row r="1075" spans="11:12">
      <c r="K1075" s="22" t="str">
        <f t="shared" si="28"/>
        <v>A traiter</v>
      </c>
      <c r="L1075" t="b">
        <f t="shared" si="29"/>
        <v>0</v>
      </c>
    </row>
    <row r="1076" spans="11:12">
      <c r="K1076" s="22" t="str">
        <f t="shared" si="28"/>
        <v>A traiter</v>
      </c>
      <c r="L1076" t="b">
        <f t="shared" si="29"/>
        <v>0</v>
      </c>
    </row>
    <row r="1077" spans="11:12">
      <c r="K1077" s="22" t="str">
        <f t="shared" si="28"/>
        <v>A traiter</v>
      </c>
      <c r="L1077" t="b">
        <f t="shared" si="29"/>
        <v>0</v>
      </c>
    </row>
    <row r="1078" spans="11:12">
      <c r="K1078" s="22" t="str">
        <f t="shared" si="28"/>
        <v>A traiter</v>
      </c>
      <c r="L1078" t="b">
        <f t="shared" si="29"/>
        <v>0</v>
      </c>
    </row>
    <row r="1079" spans="11:12">
      <c r="K1079" s="22" t="str">
        <f t="shared" si="28"/>
        <v>A traiter</v>
      </c>
      <c r="L1079" t="b">
        <f t="shared" si="29"/>
        <v>0</v>
      </c>
    </row>
    <row r="1080" spans="11:12">
      <c r="K1080" s="22" t="str">
        <f t="shared" si="28"/>
        <v>A traiter</v>
      </c>
      <c r="L1080" t="b">
        <f t="shared" si="29"/>
        <v>0</v>
      </c>
    </row>
    <row r="1081" spans="11:12">
      <c r="K1081" s="22" t="str">
        <f t="shared" si="28"/>
        <v>A traiter</v>
      </c>
      <c r="L1081" t="b">
        <f t="shared" si="29"/>
        <v>0</v>
      </c>
    </row>
    <row r="1082" spans="11:12">
      <c r="K1082" s="22" t="str">
        <f t="shared" si="28"/>
        <v>A traiter</v>
      </c>
      <c r="L1082" t="b">
        <f t="shared" si="29"/>
        <v>0</v>
      </c>
    </row>
    <row r="1083" spans="11:12">
      <c r="K1083" s="22" t="str">
        <f t="shared" si="28"/>
        <v>A traiter</v>
      </c>
      <c r="L1083" t="b">
        <f t="shared" si="29"/>
        <v>0</v>
      </c>
    </row>
    <row r="1084" spans="11:12">
      <c r="K1084" s="22" t="str">
        <f t="shared" si="28"/>
        <v>A traiter</v>
      </c>
      <c r="L1084" t="b">
        <f t="shared" si="29"/>
        <v>0</v>
      </c>
    </row>
    <row r="1085" spans="11:12">
      <c r="K1085" s="22" t="str">
        <f t="shared" si="28"/>
        <v>A traiter</v>
      </c>
      <c r="L1085" t="b">
        <f t="shared" si="29"/>
        <v>0</v>
      </c>
    </row>
    <row r="1086" spans="11:12">
      <c r="K1086" s="22" t="str">
        <f t="shared" si="28"/>
        <v>A traiter</v>
      </c>
      <c r="L1086" t="b">
        <f t="shared" si="29"/>
        <v>0</v>
      </c>
    </row>
    <row r="1087" spans="11:12">
      <c r="K1087" s="22" t="str">
        <f t="shared" si="28"/>
        <v>A traiter</v>
      </c>
      <c r="L1087" t="b">
        <f t="shared" si="29"/>
        <v>0</v>
      </c>
    </row>
    <row r="1088" spans="11:12">
      <c r="K1088" s="22" t="str">
        <f t="shared" si="28"/>
        <v>A traiter</v>
      </c>
      <c r="L1088" t="b">
        <f t="shared" si="29"/>
        <v>0</v>
      </c>
    </row>
    <row r="1089" spans="11:12">
      <c r="K1089" s="22" t="str">
        <f t="shared" si="28"/>
        <v>A traiter</v>
      </c>
      <c r="L1089" t="b">
        <f t="shared" si="29"/>
        <v>0</v>
      </c>
    </row>
    <row r="1090" spans="11:12">
      <c r="K1090" s="22" t="str">
        <f t="shared" si="28"/>
        <v>A traiter</v>
      </c>
      <c r="L1090" t="b">
        <f t="shared" si="29"/>
        <v>0</v>
      </c>
    </row>
    <row r="1091" spans="11:12">
      <c r="K1091" s="22" t="str">
        <f t="shared" si="28"/>
        <v>A traiter</v>
      </c>
      <c r="L1091" t="b">
        <f t="shared" si="29"/>
        <v>0</v>
      </c>
    </row>
    <row r="1092" spans="11:12">
      <c r="K1092" s="22" t="str">
        <f t="shared" si="28"/>
        <v>A traiter</v>
      </c>
      <c r="L1092" t="b">
        <f t="shared" si="29"/>
        <v>0</v>
      </c>
    </row>
    <row r="1093" spans="11:12">
      <c r="K1093" s="22" t="str">
        <f t="shared" si="28"/>
        <v>A traiter</v>
      </c>
      <c r="L1093" t="b">
        <f t="shared" si="29"/>
        <v>0</v>
      </c>
    </row>
    <row r="1094" spans="11:12">
      <c r="K1094" s="22" t="str">
        <f t="shared" si="28"/>
        <v>A traiter</v>
      </c>
      <c r="L1094" t="b">
        <f t="shared" si="29"/>
        <v>0</v>
      </c>
    </row>
    <row r="1095" spans="11:12">
      <c r="K1095" s="22" t="str">
        <f t="shared" si="28"/>
        <v>A traiter</v>
      </c>
      <c r="L1095" t="b">
        <f t="shared" si="29"/>
        <v>0</v>
      </c>
    </row>
    <row r="1096" spans="11:12">
      <c r="K1096" s="22" t="str">
        <f t="shared" si="28"/>
        <v>A traiter</v>
      </c>
      <c r="L1096" t="b">
        <f t="shared" si="29"/>
        <v>0</v>
      </c>
    </row>
    <row r="1097" spans="11:12">
      <c r="K1097" s="22" t="str">
        <f t="shared" si="28"/>
        <v>A traiter</v>
      </c>
      <c r="L1097" t="b">
        <f t="shared" si="29"/>
        <v>0</v>
      </c>
    </row>
    <row r="1098" spans="11:12">
      <c r="K1098" s="22" t="str">
        <f t="shared" si="28"/>
        <v>A traiter</v>
      </c>
      <c r="L1098" t="b">
        <f t="shared" si="29"/>
        <v>0</v>
      </c>
    </row>
    <row r="1099" spans="11:12">
      <c r="K1099" s="22" t="str">
        <f t="shared" si="28"/>
        <v>A traiter</v>
      </c>
      <c r="L1099" t="b">
        <f t="shared" si="29"/>
        <v>0</v>
      </c>
    </row>
    <row r="1100" spans="11:12">
      <c r="K1100" s="22" t="str">
        <f t="shared" si="28"/>
        <v>A traiter</v>
      </c>
      <c r="L1100" t="b">
        <f t="shared" si="29"/>
        <v>0</v>
      </c>
    </row>
    <row r="1101" spans="11:12">
      <c r="K1101" s="22" t="str">
        <f t="shared" si="28"/>
        <v>A traiter</v>
      </c>
      <c r="L1101" t="b">
        <f t="shared" si="29"/>
        <v>0</v>
      </c>
    </row>
    <row r="1102" spans="11:12">
      <c r="K1102" s="22" t="str">
        <f t="shared" si="28"/>
        <v>A traiter</v>
      </c>
      <c r="L1102" t="b">
        <f t="shared" si="29"/>
        <v>0</v>
      </c>
    </row>
    <row r="1103" spans="11:12">
      <c r="K1103" s="22" t="str">
        <f t="shared" si="28"/>
        <v>A traiter</v>
      </c>
      <c r="L1103" t="b">
        <f t="shared" si="29"/>
        <v>0</v>
      </c>
    </row>
    <row r="1104" spans="11:12">
      <c r="K1104" s="22" t="str">
        <f t="shared" ref="K1104:K1167" si="30">IF(I1104&lt;&gt;"","Traité","A traiter")</f>
        <v>A traiter</v>
      </c>
      <c r="L1104" t="b">
        <f t="shared" ref="L1104:L1167" si="31">D1104="Modification ou ajout de prestations "</f>
        <v>0</v>
      </c>
    </row>
    <row r="1105" spans="11:12">
      <c r="K1105" s="22" t="str">
        <f t="shared" si="30"/>
        <v>A traiter</v>
      </c>
      <c r="L1105" t="b">
        <f t="shared" si="31"/>
        <v>0</v>
      </c>
    </row>
    <row r="1106" spans="11:12">
      <c r="K1106" s="22" t="str">
        <f t="shared" si="30"/>
        <v>A traiter</v>
      </c>
      <c r="L1106" t="b">
        <f t="shared" si="31"/>
        <v>0</v>
      </c>
    </row>
    <row r="1107" spans="11:12">
      <c r="K1107" s="22" t="str">
        <f t="shared" si="30"/>
        <v>A traiter</v>
      </c>
      <c r="L1107" t="b">
        <f t="shared" si="31"/>
        <v>0</v>
      </c>
    </row>
    <row r="1108" spans="11:12">
      <c r="K1108" s="22" t="str">
        <f t="shared" si="30"/>
        <v>A traiter</v>
      </c>
      <c r="L1108" t="b">
        <f t="shared" si="31"/>
        <v>0</v>
      </c>
    </row>
    <row r="1109" spans="11:12">
      <c r="K1109" s="22" t="str">
        <f t="shared" si="30"/>
        <v>A traiter</v>
      </c>
      <c r="L1109" t="b">
        <f t="shared" si="31"/>
        <v>0</v>
      </c>
    </row>
    <row r="1110" spans="11:12">
      <c r="K1110" s="22" t="str">
        <f t="shared" si="30"/>
        <v>A traiter</v>
      </c>
      <c r="L1110" t="b">
        <f t="shared" si="31"/>
        <v>0</v>
      </c>
    </row>
    <row r="1111" spans="11:12">
      <c r="K1111" s="22" t="str">
        <f t="shared" si="30"/>
        <v>A traiter</v>
      </c>
      <c r="L1111" t="b">
        <f t="shared" si="31"/>
        <v>0</v>
      </c>
    </row>
    <row r="1112" spans="11:12">
      <c r="K1112" s="22" t="str">
        <f t="shared" si="30"/>
        <v>A traiter</v>
      </c>
      <c r="L1112" t="b">
        <f t="shared" si="31"/>
        <v>0</v>
      </c>
    </row>
    <row r="1113" spans="11:12">
      <c r="K1113" s="22" t="str">
        <f t="shared" si="30"/>
        <v>A traiter</v>
      </c>
      <c r="L1113" t="b">
        <f t="shared" si="31"/>
        <v>0</v>
      </c>
    </row>
    <row r="1114" spans="11:12">
      <c r="K1114" s="22" t="str">
        <f t="shared" si="30"/>
        <v>A traiter</v>
      </c>
      <c r="L1114" t="b">
        <f t="shared" si="31"/>
        <v>0</v>
      </c>
    </row>
    <row r="1115" spans="11:12">
      <c r="K1115" s="22" t="str">
        <f t="shared" si="30"/>
        <v>A traiter</v>
      </c>
      <c r="L1115" t="b">
        <f t="shared" si="31"/>
        <v>0</v>
      </c>
    </row>
    <row r="1116" spans="11:12">
      <c r="K1116" s="22" t="str">
        <f t="shared" si="30"/>
        <v>A traiter</v>
      </c>
      <c r="L1116" t="b">
        <f t="shared" si="31"/>
        <v>0</v>
      </c>
    </row>
    <row r="1117" spans="11:12">
      <c r="K1117" s="22" t="str">
        <f t="shared" si="30"/>
        <v>A traiter</v>
      </c>
      <c r="L1117" t="b">
        <f t="shared" si="31"/>
        <v>0</v>
      </c>
    </row>
    <row r="1118" spans="11:12">
      <c r="K1118" s="22" t="str">
        <f t="shared" si="30"/>
        <v>A traiter</v>
      </c>
      <c r="L1118" t="b">
        <f t="shared" si="31"/>
        <v>0</v>
      </c>
    </row>
    <row r="1119" spans="11:12">
      <c r="K1119" s="22" t="str">
        <f t="shared" si="30"/>
        <v>A traiter</v>
      </c>
      <c r="L1119" t="b">
        <f t="shared" si="31"/>
        <v>0</v>
      </c>
    </row>
    <row r="1120" spans="11:12">
      <c r="K1120" s="22" t="str">
        <f t="shared" si="30"/>
        <v>A traiter</v>
      </c>
      <c r="L1120" t="b">
        <f t="shared" si="31"/>
        <v>0</v>
      </c>
    </row>
    <row r="1121" spans="11:12">
      <c r="K1121" s="22" t="str">
        <f t="shared" si="30"/>
        <v>A traiter</v>
      </c>
      <c r="L1121" t="b">
        <f t="shared" si="31"/>
        <v>0</v>
      </c>
    </row>
    <row r="1122" spans="11:12">
      <c r="K1122" s="22" t="str">
        <f t="shared" si="30"/>
        <v>A traiter</v>
      </c>
      <c r="L1122" t="b">
        <f t="shared" si="31"/>
        <v>0</v>
      </c>
    </row>
    <row r="1123" spans="11:12">
      <c r="K1123" s="22" t="str">
        <f t="shared" si="30"/>
        <v>A traiter</v>
      </c>
      <c r="L1123" t="b">
        <f t="shared" si="31"/>
        <v>0</v>
      </c>
    </row>
    <row r="1124" spans="11:12">
      <c r="K1124" s="22" t="str">
        <f t="shared" si="30"/>
        <v>A traiter</v>
      </c>
      <c r="L1124" t="b">
        <f t="shared" si="31"/>
        <v>0</v>
      </c>
    </row>
    <row r="1125" spans="11:12">
      <c r="K1125" s="22" t="str">
        <f t="shared" si="30"/>
        <v>A traiter</v>
      </c>
      <c r="L1125" t="b">
        <f t="shared" si="31"/>
        <v>0</v>
      </c>
    </row>
    <row r="1126" spans="11:12">
      <c r="K1126" s="22" t="str">
        <f t="shared" si="30"/>
        <v>A traiter</v>
      </c>
      <c r="L1126" t="b">
        <f t="shared" si="31"/>
        <v>0</v>
      </c>
    </row>
    <row r="1127" spans="11:12">
      <c r="K1127" s="22" t="str">
        <f t="shared" si="30"/>
        <v>A traiter</v>
      </c>
      <c r="L1127" t="b">
        <f t="shared" si="31"/>
        <v>0</v>
      </c>
    </row>
    <row r="1128" spans="11:12">
      <c r="K1128" s="22" t="str">
        <f t="shared" si="30"/>
        <v>A traiter</v>
      </c>
      <c r="L1128" t="b">
        <f t="shared" si="31"/>
        <v>0</v>
      </c>
    </row>
    <row r="1129" spans="11:12">
      <c r="K1129" s="22" t="str">
        <f t="shared" si="30"/>
        <v>A traiter</v>
      </c>
      <c r="L1129" t="b">
        <f t="shared" si="31"/>
        <v>0</v>
      </c>
    </row>
    <row r="1130" spans="11:12">
      <c r="K1130" s="22" t="str">
        <f t="shared" si="30"/>
        <v>A traiter</v>
      </c>
      <c r="L1130" t="b">
        <f t="shared" si="31"/>
        <v>0</v>
      </c>
    </row>
    <row r="1131" spans="11:12">
      <c r="K1131" s="22" t="str">
        <f t="shared" si="30"/>
        <v>A traiter</v>
      </c>
      <c r="L1131" t="b">
        <f t="shared" si="31"/>
        <v>0</v>
      </c>
    </row>
    <row r="1132" spans="11:12">
      <c r="K1132" s="22" t="str">
        <f t="shared" si="30"/>
        <v>A traiter</v>
      </c>
      <c r="L1132" t="b">
        <f t="shared" si="31"/>
        <v>0</v>
      </c>
    </row>
    <row r="1133" spans="11:12">
      <c r="K1133" s="22" t="str">
        <f t="shared" si="30"/>
        <v>A traiter</v>
      </c>
      <c r="L1133" t="b">
        <f t="shared" si="31"/>
        <v>0</v>
      </c>
    </row>
    <row r="1134" spans="11:12">
      <c r="K1134" s="22" t="str">
        <f t="shared" si="30"/>
        <v>A traiter</v>
      </c>
      <c r="L1134" t="b">
        <f t="shared" si="31"/>
        <v>0</v>
      </c>
    </row>
    <row r="1135" spans="11:12">
      <c r="K1135" s="22" t="str">
        <f t="shared" si="30"/>
        <v>A traiter</v>
      </c>
      <c r="L1135" t="b">
        <f t="shared" si="31"/>
        <v>0</v>
      </c>
    </row>
    <row r="1136" spans="11:12">
      <c r="K1136" s="22" t="str">
        <f t="shared" si="30"/>
        <v>A traiter</v>
      </c>
      <c r="L1136" t="b">
        <f t="shared" si="31"/>
        <v>0</v>
      </c>
    </row>
    <row r="1137" spans="11:12">
      <c r="K1137" s="22" t="str">
        <f t="shared" si="30"/>
        <v>A traiter</v>
      </c>
      <c r="L1137" t="b">
        <f t="shared" si="31"/>
        <v>0</v>
      </c>
    </row>
    <row r="1138" spans="11:12">
      <c r="K1138" s="22" t="str">
        <f t="shared" si="30"/>
        <v>A traiter</v>
      </c>
      <c r="L1138" t="b">
        <f t="shared" si="31"/>
        <v>0</v>
      </c>
    </row>
    <row r="1139" spans="11:12">
      <c r="K1139" s="22" t="str">
        <f t="shared" si="30"/>
        <v>A traiter</v>
      </c>
      <c r="L1139" t="b">
        <f t="shared" si="31"/>
        <v>0</v>
      </c>
    </row>
    <row r="1140" spans="11:12">
      <c r="K1140" s="22" t="str">
        <f t="shared" si="30"/>
        <v>A traiter</v>
      </c>
      <c r="L1140" t="b">
        <f t="shared" si="31"/>
        <v>0</v>
      </c>
    </row>
    <row r="1141" spans="11:12">
      <c r="K1141" s="22" t="str">
        <f t="shared" si="30"/>
        <v>A traiter</v>
      </c>
      <c r="L1141" t="b">
        <f t="shared" si="31"/>
        <v>0</v>
      </c>
    </row>
    <row r="1142" spans="11:12">
      <c r="K1142" s="22" t="str">
        <f t="shared" si="30"/>
        <v>A traiter</v>
      </c>
      <c r="L1142" t="b">
        <f t="shared" si="31"/>
        <v>0</v>
      </c>
    </row>
    <row r="1143" spans="11:12">
      <c r="K1143" s="22" t="str">
        <f t="shared" si="30"/>
        <v>A traiter</v>
      </c>
      <c r="L1143" t="b">
        <f t="shared" si="31"/>
        <v>0</v>
      </c>
    </row>
    <row r="1144" spans="11:12">
      <c r="K1144" s="22" t="str">
        <f t="shared" si="30"/>
        <v>A traiter</v>
      </c>
      <c r="L1144" t="b">
        <f t="shared" si="31"/>
        <v>0</v>
      </c>
    </row>
    <row r="1145" spans="11:12">
      <c r="K1145" s="22" t="str">
        <f t="shared" si="30"/>
        <v>A traiter</v>
      </c>
      <c r="L1145" t="b">
        <f t="shared" si="31"/>
        <v>0</v>
      </c>
    </row>
    <row r="1146" spans="11:12">
      <c r="K1146" s="22" t="str">
        <f t="shared" si="30"/>
        <v>A traiter</v>
      </c>
      <c r="L1146" t="b">
        <f t="shared" si="31"/>
        <v>0</v>
      </c>
    </row>
    <row r="1147" spans="11:12">
      <c r="K1147" s="22" t="str">
        <f t="shared" si="30"/>
        <v>A traiter</v>
      </c>
      <c r="L1147" t="b">
        <f t="shared" si="31"/>
        <v>0</v>
      </c>
    </row>
    <row r="1148" spans="11:12">
      <c r="K1148" s="22" t="str">
        <f t="shared" si="30"/>
        <v>A traiter</v>
      </c>
      <c r="L1148" t="b">
        <f t="shared" si="31"/>
        <v>0</v>
      </c>
    </row>
    <row r="1149" spans="11:12">
      <c r="K1149" s="22" t="str">
        <f t="shared" si="30"/>
        <v>A traiter</v>
      </c>
      <c r="L1149" t="b">
        <f t="shared" si="31"/>
        <v>0</v>
      </c>
    </row>
    <row r="1150" spans="11:12">
      <c r="K1150" s="22" t="str">
        <f t="shared" si="30"/>
        <v>A traiter</v>
      </c>
      <c r="L1150" t="b">
        <f t="shared" si="31"/>
        <v>0</v>
      </c>
    </row>
    <row r="1151" spans="11:12">
      <c r="K1151" s="22" t="str">
        <f t="shared" si="30"/>
        <v>A traiter</v>
      </c>
      <c r="L1151" t="b">
        <f t="shared" si="31"/>
        <v>0</v>
      </c>
    </row>
    <row r="1152" spans="11:12">
      <c r="K1152" s="22" t="str">
        <f t="shared" si="30"/>
        <v>A traiter</v>
      </c>
      <c r="L1152" t="b">
        <f t="shared" si="31"/>
        <v>0</v>
      </c>
    </row>
    <row r="1153" spans="11:12">
      <c r="K1153" s="22" t="str">
        <f t="shared" si="30"/>
        <v>A traiter</v>
      </c>
      <c r="L1153" t="b">
        <f t="shared" si="31"/>
        <v>0</v>
      </c>
    </row>
    <row r="1154" spans="11:12">
      <c r="K1154" s="22" t="str">
        <f t="shared" si="30"/>
        <v>A traiter</v>
      </c>
      <c r="L1154" t="b">
        <f t="shared" si="31"/>
        <v>0</v>
      </c>
    </row>
    <row r="1155" spans="11:12">
      <c r="K1155" s="22" t="str">
        <f t="shared" si="30"/>
        <v>A traiter</v>
      </c>
      <c r="L1155" t="b">
        <f t="shared" si="31"/>
        <v>0</v>
      </c>
    </row>
    <row r="1156" spans="11:12">
      <c r="K1156" s="22" t="str">
        <f t="shared" si="30"/>
        <v>A traiter</v>
      </c>
      <c r="L1156" t="b">
        <f t="shared" si="31"/>
        <v>0</v>
      </c>
    </row>
    <row r="1157" spans="11:12">
      <c r="K1157" s="22" t="str">
        <f t="shared" si="30"/>
        <v>A traiter</v>
      </c>
      <c r="L1157" t="b">
        <f t="shared" si="31"/>
        <v>0</v>
      </c>
    </row>
    <row r="1158" spans="11:12">
      <c r="K1158" s="22" t="str">
        <f t="shared" si="30"/>
        <v>A traiter</v>
      </c>
      <c r="L1158" t="b">
        <f t="shared" si="31"/>
        <v>0</v>
      </c>
    </row>
    <row r="1159" spans="11:12">
      <c r="K1159" s="22" t="str">
        <f t="shared" si="30"/>
        <v>A traiter</v>
      </c>
      <c r="L1159" t="b">
        <f t="shared" si="31"/>
        <v>0</v>
      </c>
    </row>
    <row r="1160" spans="11:12">
      <c r="K1160" s="22" t="str">
        <f t="shared" si="30"/>
        <v>A traiter</v>
      </c>
      <c r="L1160" t="b">
        <f t="shared" si="31"/>
        <v>0</v>
      </c>
    </row>
    <row r="1161" spans="11:12">
      <c r="K1161" s="22" t="str">
        <f t="shared" si="30"/>
        <v>A traiter</v>
      </c>
      <c r="L1161" t="b">
        <f t="shared" si="31"/>
        <v>0</v>
      </c>
    </row>
    <row r="1162" spans="11:12">
      <c r="K1162" s="22" t="str">
        <f t="shared" si="30"/>
        <v>A traiter</v>
      </c>
      <c r="L1162" t="b">
        <f t="shared" si="31"/>
        <v>0</v>
      </c>
    </row>
    <row r="1163" spans="11:12">
      <c r="K1163" s="22" t="str">
        <f t="shared" si="30"/>
        <v>A traiter</v>
      </c>
      <c r="L1163" t="b">
        <f t="shared" si="31"/>
        <v>0</v>
      </c>
    </row>
    <row r="1164" spans="11:12">
      <c r="K1164" s="22" t="str">
        <f t="shared" si="30"/>
        <v>A traiter</v>
      </c>
      <c r="L1164" t="b">
        <f t="shared" si="31"/>
        <v>0</v>
      </c>
    </row>
    <row r="1165" spans="11:12">
      <c r="K1165" s="22" t="str">
        <f t="shared" si="30"/>
        <v>A traiter</v>
      </c>
      <c r="L1165" t="b">
        <f t="shared" si="31"/>
        <v>0</v>
      </c>
    </row>
    <row r="1166" spans="11:12">
      <c r="K1166" s="22" t="str">
        <f t="shared" si="30"/>
        <v>A traiter</v>
      </c>
      <c r="L1166" t="b">
        <f t="shared" si="31"/>
        <v>0</v>
      </c>
    </row>
    <row r="1167" spans="11:12">
      <c r="K1167" s="22" t="str">
        <f t="shared" si="30"/>
        <v>A traiter</v>
      </c>
      <c r="L1167" t="b">
        <f t="shared" si="31"/>
        <v>0</v>
      </c>
    </row>
    <row r="1168" spans="11:12">
      <c r="K1168" s="22" t="str">
        <f t="shared" ref="K1168:K1225" si="32">IF(I1168&lt;&gt;"","Traité","A traiter")</f>
        <v>A traiter</v>
      </c>
      <c r="L1168" t="b">
        <f t="shared" ref="L1168:L1225" si="33">D1168="Modification ou ajout de prestations "</f>
        <v>0</v>
      </c>
    </row>
    <row r="1169" spans="11:12">
      <c r="K1169" s="22" t="str">
        <f t="shared" si="32"/>
        <v>A traiter</v>
      </c>
      <c r="L1169" t="b">
        <f t="shared" si="33"/>
        <v>0</v>
      </c>
    </row>
    <row r="1170" spans="11:12">
      <c r="K1170" s="22" t="str">
        <f t="shared" si="32"/>
        <v>A traiter</v>
      </c>
      <c r="L1170" t="b">
        <f t="shared" si="33"/>
        <v>0</v>
      </c>
    </row>
    <row r="1171" spans="11:12">
      <c r="K1171" s="22" t="str">
        <f t="shared" si="32"/>
        <v>A traiter</v>
      </c>
      <c r="L1171" t="b">
        <f t="shared" si="33"/>
        <v>0</v>
      </c>
    </row>
    <row r="1172" spans="11:12">
      <c r="K1172" s="22" t="str">
        <f t="shared" si="32"/>
        <v>A traiter</v>
      </c>
      <c r="L1172" t="b">
        <f t="shared" si="33"/>
        <v>0</v>
      </c>
    </row>
    <row r="1173" spans="11:12">
      <c r="K1173" s="22" t="str">
        <f t="shared" si="32"/>
        <v>A traiter</v>
      </c>
      <c r="L1173" t="b">
        <f t="shared" si="33"/>
        <v>0</v>
      </c>
    </row>
    <row r="1174" spans="11:12">
      <c r="K1174" s="22" t="str">
        <f t="shared" si="32"/>
        <v>A traiter</v>
      </c>
      <c r="L1174" t="b">
        <f t="shared" si="33"/>
        <v>0</v>
      </c>
    </row>
    <row r="1175" spans="11:12">
      <c r="K1175" s="22" t="str">
        <f t="shared" si="32"/>
        <v>A traiter</v>
      </c>
      <c r="L1175" t="b">
        <f t="shared" si="33"/>
        <v>0</v>
      </c>
    </row>
    <row r="1176" spans="11:12">
      <c r="K1176" s="22" t="str">
        <f t="shared" si="32"/>
        <v>A traiter</v>
      </c>
      <c r="L1176" t="b">
        <f t="shared" si="33"/>
        <v>0</v>
      </c>
    </row>
    <row r="1177" spans="11:12">
      <c r="K1177" s="22" t="str">
        <f t="shared" si="32"/>
        <v>A traiter</v>
      </c>
      <c r="L1177" t="b">
        <f t="shared" si="33"/>
        <v>0</v>
      </c>
    </row>
    <row r="1178" spans="11:12">
      <c r="K1178" s="22" t="str">
        <f t="shared" si="32"/>
        <v>A traiter</v>
      </c>
      <c r="L1178" t="b">
        <f t="shared" si="33"/>
        <v>0</v>
      </c>
    </row>
    <row r="1179" spans="11:12">
      <c r="K1179" s="22" t="str">
        <f t="shared" si="32"/>
        <v>A traiter</v>
      </c>
      <c r="L1179" t="b">
        <f t="shared" si="33"/>
        <v>0</v>
      </c>
    </row>
    <row r="1180" spans="11:12">
      <c r="K1180" s="22" t="str">
        <f t="shared" si="32"/>
        <v>A traiter</v>
      </c>
      <c r="L1180" t="b">
        <f t="shared" si="33"/>
        <v>0</v>
      </c>
    </row>
    <row r="1181" spans="11:12">
      <c r="K1181" s="22" t="str">
        <f t="shared" si="32"/>
        <v>A traiter</v>
      </c>
      <c r="L1181" t="b">
        <f t="shared" si="33"/>
        <v>0</v>
      </c>
    </row>
    <row r="1182" spans="11:12">
      <c r="K1182" s="22" t="str">
        <f t="shared" si="32"/>
        <v>A traiter</v>
      </c>
      <c r="L1182" t="b">
        <f t="shared" si="33"/>
        <v>0</v>
      </c>
    </row>
    <row r="1183" spans="11:12">
      <c r="K1183" s="22" t="str">
        <f t="shared" si="32"/>
        <v>A traiter</v>
      </c>
      <c r="L1183" t="b">
        <f t="shared" si="33"/>
        <v>0</v>
      </c>
    </row>
    <row r="1184" spans="11:12">
      <c r="K1184" s="22" t="str">
        <f t="shared" si="32"/>
        <v>A traiter</v>
      </c>
      <c r="L1184" t="b">
        <f t="shared" si="33"/>
        <v>0</v>
      </c>
    </row>
    <row r="1185" spans="11:12">
      <c r="K1185" s="22" t="str">
        <f t="shared" si="32"/>
        <v>A traiter</v>
      </c>
      <c r="L1185" t="b">
        <f t="shared" si="33"/>
        <v>0</v>
      </c>
    </row>
    <row r="1186" spans="11:12">
      <c r="K1186" s="22" t="str">
        <f t="shared" si="32"/>
        <v>A traiter</v>
      </c>
      <c r="L1186" t="b">
        <f t="shared" si="33"/>
        <v>0</v>
      </c>
    </row>
    <row r="1187" spans="11:12">
      <c r="K1187" s="22" t="str">
        <f t="shared" si="32"/>
        <v>A traiter</v>
      </c>
      <c r="L1187" t="b">
        <f t="shared" si="33"/>
        <v>0</v>
      </c>
    </row>
    <row r="1188" spans="11:12">
      <c r="K1188" s="22" t="str">
        <f t="shared" si="32"/>
        <v>A traiter</v>
      </c>
      <c r="L1188" t="b">
        <f t="shared" si="33"/>
        <v>0</v>
      </c>
    </row>
    <row r="1189" spans="11:12">
      <c r="K1189" s="22" t="str">
        <f t="shared" si="32"/>
        <v>A traiter</v>
      </c>
      <c r="L1189" t="b">
        <f t="shared" si="33"/>
        <v>0</v>
      </c>
    </row>
    <row r="1190" spans="11:12">
      <c r="K1190" s="22" t="str">
        <f t="shared" si="32"/>
        <v>A traiter</v>
      </c>
      <c r="L1190" t="b">
        <f t="shared" si="33"/>
        <v>0</v>
      </c>
    </row>
    <row r="1191" spans="11:12">
      <c r="K1191" s="22" t="str">
        <f t="shared" si="32"/>
        <v>A traiter</v>
      </c>
      <c r="L1191" t="b">
        <f t="shared" si="33"/>
        <v>0</v>
      </c>
    </row>
    <row r="1192" spans="11:12">
      <c r="K1192" s="22" t="str">
        <f t="shared" si="32"/>
        <v>A traiter</v>
      </c>
      <c r="L1192" t="b">
        <f t="shared" si="33"/>
        <v>0</v>
      </c>
    </row>
    <row r="1193" spans="11:12">
      <c r="K1193" s="22" t="str">
        <f t="shared" si="32"/>
        <v>A traiter</v>
      </c>
      <c r="L1193" t="b">
        <f t="shared" si="33"/>
        <v>0</v>
      </c>
    </row>
    <row r="1194" spans="11:12">
      <c r="K1194" s="22" t="str">
        <f t="shared" si="32"/>
        <v>A traiter</v>
      </c>
      <c r="L1194" t="b">
        <f t="shared" si="33"/>
        <v>0</v>
      </c>
    </row>
    <row r="1195" spans="11:12">
      <c r="K1195" s="22" t="str">
        <f t="shared" si="32"/>
        <v>A traiter</v>
      </c>
      <c r="L1195" t="b">
        <f t="shared" si="33"/>
        <v>0</v>
      </c>
    </row>
    <row r="1196" spans="11:12">
      <c r="K1196" s="22" t="str">
        <f t="shared" si="32"/>
        <v>A traiter</v>
      </c>
      <c r="L1196" t="b">
        <f t="shared" si="33"/>
        <v>0</v>
      </c>
    </row>
    <row r="1197" spans="11:12">
      <c r="K1197" s="22" t="str">
        <f t="shared" si="32"/>
        <v>A traiter</v>
      </c>
      <c r="L1197" t="b">
        <f t="shared" si="33"/>
        <v>0</v>
      </c>
    </row>
    <row r="1198" spans="11:12">
      <c r="K1198" s="22" t="str">
        <f t="shared" si="32"/>
        <v>A traiter</v>
      </c>
      <c r="L1198" t="b">
        <f t="shared" si="33"/>
        <v>0</v>
      </c>
    </row>
    <row r="1199" spans="11:12">
      <c r="K1199" s="22" t="str">
        <f t="shared" si="32"/>
        <v>A traiter</v>
      </c>
      <c r="L1199" t="b">
        <f t="shared" si="33"/>
        <v>0</v>
      </c>
    </row>
    <row r="1200" spans="11:12">
      <c r="K1200" s="22" t="str">
        <f t="shared" si="32"/>
        <v>A traiter</v>
      </c>
      <c r="L1200" t="b">
        <f t="shared" si="33"/>
        <v>0</v>
      </c>
    </row>
    <row r="1201" spans="11:12">
      <c r="K1201" s="22" t="str">
        <f t="shared" si="32"/>
        <v>A traiter</v>
      </c>
      <c r="L1201" t="b">
        <f t="shared" si="33"/>
        <v>0</v>
      </c>
    </row>
    <row r="1202" spans="11:12">
      <c r="K1202" s="22" t="str">
        <f t="shared" si="32"/>
        <v>A traiter</v>
      </c>
      <c r="L1202" t="b">
        <f t="shared" si="33"/>
        <v>0</v>
      </c>
    </row>
    <row r="1203" spans="11:12">
      <c r="K1203" s="22" t="str">
        <f t="shared" si="32"/>
        <v>A traiter</v>
      </c>
      <c r="L1203" t="b">
        <f t="shared" si="33"/>
        <v>0</v>
      </c>
    </row>
    <row r="1204" spans="11:12">
      <c r="K1204" s="22" t="str">
        <f t="shared" si="32"/>
        <v>A traiter</v>
      </c>
      <c r="L1204" t="b">
        <f t="shared" si="33"/>
        <v>0</v>
      </c>
    </row>
    <row r="1205" spans="11:12">
      <c r="K1205" s="22" t="str">
        <f t="shared" si="32"/>
        <v>A traiter</v>
      </c>
      <c r="L1205" t="b">
        <f t="shared" si="33"/>
        <v>0</v>
      </c>
    </row>
    <row r="1206" spans="11:12">
      <c r="K1206" s="22" t="str">
        <f t="shared" si="32"/>
        <v>A traiter</v>
      </c>
      <c r="L1206" t="b">
        <f t="shared" si="33"/>
        <v>0</v>
      </c>
    </row>
    <row r="1207" spans="11:12">
      <c r="K1207" s="22" t="str">
        <f t="shared" si="32"/>
        <v>A traiter</v>
      </c>
      <c r="L1207" t="b">
        <f t="shared" si="33"/>
        <v>0</v>
      </c>
    </row>
    <row r="1208" spans="11:12">
      <c r="K1208" s="22" t="str">
        <f t="shared" si="32"/>
        <v>A traiter</v>
      </c>
      <c r="L1208" t="b">
        <f t="shared" si="33"/>
        <v>0</v>
      </c>
    </row>
    <row r="1209" spans="11:12">
      <c r="K1209" s="22" t="str">
        <f t="shared" si="32"/>
        <v>A traiter</v>
      </c>
      <c r="L1209" t="b">
        <f t="shared" si="33"/>
        <v>0</v>
      </c>
    </row>
    <row r="1210" spans="11:12">
      <c r="K1210" s="22" t="str">
        <f t="shared" si="32"/>
        <v>A traiter</v>
      </c>
      <c r="L1210" t="b">
        <f t="shared" si="33"/>
        <v>0</v>
      </c>
    </row>
    <row r="1211" spans="11:12">
      <c r="K1211" s="22" t="str">
        <f t="shared" si="32"/>
        <v>A traiter</v>
      </c>
      <c r="L1211" t="b">
        <f t="shared" si="33"/>
        <v>0</v>
      </c>
    </row>
    <row r="1212" spans="11:12">
      <c r="K1212" s="22" t="str">
        <f t="shared" si="32"/>
        <v>A traiter</v>
      </c>
      <c r="L1212" t="b">
        <f t="shared" si="33"/>
        <v>0</v>
      </c>
    </row>
    <row r="1213" spans="11:12">
      <c r="K1213" s="22" t="str">
        <f t="shared" si="32"/>
        <v>A traiter</v>
      </c>
      <c r="L1213" t="b">
        <f t="shared" si="33"/>
        <v>0</v>
      </c>
    </row>
    <row r="1214" spans="11:12">
      <c r="K1214" s="22" t="str">
        <f t="shared" si="32"/>
        <v>A traiter</v>
      </c>
      <c r="L1214" t="b">
        <f t="shared" si="33"/>
        <v>0</v>
      </c>
    </row>
    <row r="1215" spans="11:12">
      <c r="K1215" s="22" t="str">
        <f t="shared" si="32"/>
        <v>A traiter</v>
      </c>
      <c r="L1215" t="b">
        <f t="shared" si="33"/>
        <v>0</v>
      </c>
    </row>
    <row r="1216" spans="11:12">
      <c r="K1216" s="22" t="str">
        <f t="shared" si="32"/>
        <v>A traiter</v>
      </c>
      <c r="L1216" t="b">
        <f t="shared" si="33"/>
        <v>0</v>
      </c>
    </row>
    <row r="1217" spans="4:12">
      <c r="K1217" s="22" t="str">
        <f t="shared" si="32"/>
        <v>A traiter</v>
      </c>
      <c r="L1217" t="b">
        <f t="shared" si="33"/>
        <v>0</v>
      </c>
    </row>
    <row r="1218" spans="4:12">
      <c r="K1218" s="22" t="str">
        <f t="shared" si="32"/>
        <v>A traiter</v>
      </c>
      <c r="L1218" t="b">
        <f t="shared" si="33"/>
        <v>0</v>
      </c>
    </row>
    <row r="1219" spans="4:12">
      <c r="K1219" s="22" t="str">
        <f t="shared" si="32"/>
        <v>A traiter</v>
      </c>
      <c r="L1219" t="b">
        <f t="shared" si="33"/>
        <v>0</v>
      </c>
    </row>
    <row r="1220" spans="4:12">
      <c r="K1220" s="305" t="str">
        <f t="shared" si="32"/>
        <v>A traiter</v>
      </c>
      <c r="L1220" t="b">
        <f t="shared" si="33"/>
        <v>0</v>
      </c>
    </row>
    <row r="1221" spans="4:12">
      <c r="K1221" s="305" t="str">
        <f t="shared" si="32"/>
        <v>A traiter</v>
      </c>
      <c r="L1221" t="b">
        <f t="shared" si="33"/>
        <v>0</v>
      </c>
    </row>
    <row r="1222" spans="4:12">
      <c r="K1222" s="305" t="str">
        <f t="shared" si="32"/>
        <v>A traiter</v>
      </c>
      <c r="L1222" t="b">
        <f t="shared" si="33"/>
        <v>0</v>
      </c>
    </row>
    <row r="1223" spans="4:12">
      <c r="K1223" s="305" t="str">
        <f t="shared" si="32"/>
        <v>A traiter</v>
      </c>
      <c r="L1223" t="b">
        <f t="shared" si="33"/>
        <v>0</v>
      </c>
    </row>
    <row r="1224" spans="4:12">
      <c r="K1224" s="305" t="str">
        <f t="shared" si="32"/>
        <v>A traiter</v>
      </c>
      <c r="L1224" t="b">
        <f t="shared" si="33"/>
        <v>0</v>
      </c>
    </row>
    <row r="1225" spans="4:12">
      <c r="K1225" s="305" t="str">
        <f t="shared" si="32"/>
        <v>A traiter</v>
      </c>
      <c r="L1225" t="b">
        <f t="shared" si="33"/>
        <v>0</v>
      </c>
    </row>
    <row r="1226" spans="4:12">
      <c r="D1226" s="20"/>
    </row>
    <row r="1227" spans="4:12">
      <c r="D1227" s="20"/>
    </row>
    <row r="1228" spans="4:12">
      <c r="D1228" s="20"/>
    </row>
    <row r="1229" spans="4:12">
      <c r="D1229" s="20"/>
    </row>
    <row r="1230" spans="4:12">
      <c r="D1230" s="20"/>
    </row>
    <row r="1231" spans="4:12">
      <c r="D1231" s="20"/>
    </row>
    <row r="1232" spans="4:12">
      <c r="D1232" s="20"/>
    </row>
    <row r="1233" spans="4:4">
      <c r="D1233" s="20"/>
    </row>
  </sheetData>
  <autoFilter ref="A14:K1225" xr:uid="{66CA9536-0B35-4C8B-9266-4745104C638F}"/>
  <sortState xmlns:xlrd2="http://schemas.microsoft.com/office/spreadsheetml/2017/richdata2" ref="A15:J142">
    <sortCondition ref="A14:A142"/>
  </sortState>
  <conditionalFormatting sqref="L15:L21 D46:D1048576 D2:D32 L23:L27 L29:L143">
    <cfRule type="expression" dxfId="0" priority="39">
      <formula>$D$2:$D$4="Modification ou ajout de prestations"</formula>
    </cfRule>
  </conditionalFormatting>
  <pageMargins left="0.7" right="0.7" top="0.75" bottom="0.75" header="0.3" footer="0.3"/>
  <pageSetup paperSize="9" orientation="portrait" r:id="rId1"/>
  <headerFooter>
    <oddFooter>&amp;C_x000D_&amp;1#&amp;"Calibri"&amp;10&amp;K000000 General</oddFooter>
  </headerFooter>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6B4D41B4-089D-4246-9B62-E25F8E1F72A5}">
          <x14:formula1>
            <xm:f>'Scope FAQ'!$A$3:$A$13</xm:f>
          </x14:formula1>
          <xm:sqref>L16:L17 L24:L28 L21</xm:sqref>
        </x14:dataValidation>
        <x14:dataValidation type="list" allowBlank="1" showInputMessage="1" showErrorMessage="1" xr:uid="{B7BDB8BB-EC35-4CDD-B8FD-1CF59612003C}">
          <x14:formula1>
            <xm:f>'Listes déroulantes'!$M$5:$M$25</xm:f>
          </x14:formula1>
          <xm:sqref>C179:C1048576</xm:sqref>
        </x14:dataValidation>
        <x14:dataValidation type="list" allowBlank="1" showInputMessage="1" showErrorMessage="1" xr:uid="{2626462B-602C-41EF-B053-66F65D4380DB}">
          <x14:formula1>
            <xm:f>'Scope FAQ'!$A$2:$A$13</xm:f>
          </x14:formula1>
          <xm:sqref>L15 L29:L143 L22:L23 L18:L20</xm:sqref>
        </x14:dataValidation>
        <x14:dataValidation type="list" allowBlank="1" showInputMessage="1" showErrorMessage="1" xr:uid="{CAC53DFA-56CA-44F4-AD9C-5A65DA3ADA8D}">
          <x14:formula1>
            <xm:f>'Scope FAQ'!$A$3:$A$19</xm:f>
          </x14:formula1>
          <xm:sqref>D46:D1048576 D2:D32</xm:sqref>
        </x14:dataValidation>
        <x14:dataValidation type="list" allowBlank="1" showInputMessage="1" showErrorMessage="1" xr:uid="{AC2B4966-81A9-4BD7-9A67-4F9DE17A969D}">
          <x14:formula1>
            <xm:f>'Scope FAQ'!$N$1:$N$19</xm:f>
          </x14:formula1>
          <xm:sqref>B46:B273 B2:B32</xm:sqref>
        </x14:dataValidation>
        <x14:dataValidation type="list" allowBlank="1" showInputMessage="1" showErrorMessage="1" xr:uid="{6916FD9F-E577-4C0F-90AE-90D8EB41FC92}">
          <x14:formula1>
            <xm:f>'Scope FAQ'!$H$3:$H$23</xm:f>
          </x14:formula1>
          <xm:sqref>C46:C178 C2:C32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F2262-2730-4B89-8317-2F9B5A243A91}">
  <sheetPr codeName="Feuil13">
    <tabColor rgb="FFFFC000"/>
  </sheetPr>
  <dimension ref="A1:E93"/>
  <sheetViews>
    <sheetView showGridLines="0" zoomScale="80" zoomScaleNormal="80" zoomScaleSheetLayoutView="50" workbookViewId="0">
      <selection activeCell="A4" sqref="A4:B4"/>
    </sheetView>
  </sheetViews>
  <sheetFormatPr baseColWidth="10" defaultColWidth="11.44140625" defaultRowHeight="13.2"/>
  <cols>
    <col min="1" max="1" width="45" style="34" customWidth="1"/>
    <col min="2" max="2" width="15.33203125" style="34" customWidth="1"/>
    <col min="3" max="3" width="50.33203125" style="34" customWidth="1"/>
    <col min="4" max="16384" width="11.44140625" style="34"/>
  </cols>
  <sheetData>
    <row r="1" spans="1:5" ht="13.8" thickBot="1">
      <c r="A1" s="362" t="s">
        <v>1059</v>
      </c>
      <c r="B1" s="361"/>
      <c r="C1" s="361"/>
    </row>
    <row r="2" spans="1:5" ht="36" customHeight="1">
      <c r="A2" s="41" t="s">
        <v>1060</v>
      </c>
      <c r="B2" s="41" t="s">
        <v>1061</v>
      </c>
      <c r="C2" s="41" t="s">
        <v>456</v>
      </c>
    </row>
    <row r="3" spans="1:5" ht="13.8">
      <c r="A3" s="348" t="s">
        <v>1062</v>
      </c>
      <c r="B3" s="487">
        <v>11.5</v>
      </c>
      <c r="C3" s="348" t="s">
        <v>1063</v>
      </c>
    </row>
    <row r="4" spans="1:5" ht="13.8">
      <c r="A4" s="348" t="s">
        <v>1064</v>
      </c>
      <c r="B4" s="349">
        <v>8.4</v>
      </c>
      <c r="C4" s="348"/>
    </row>
    <row r="5" spans="1:5" ht="13.8">
      <c r="A5" s="348" t="s">
        <v>1065</v>
      </c>
      <c r="B5" s="349">
        <v>8</v>
      </c>
      <c r="C5" s="348"/>
    </row>
    <row r="6" spans="1:5" ht="13.8">
      <c r="A6" s="348" t="s">
        <v>1066</v>
      </c>
      <c r="B6" s="349">
        <v>3.6</v>
      </c>
      <c r="C6" s="348"/>
      <c r="E6" s="336"/>
    </row>
    <row r="7" spans="1:5" ht="13.8">
      <c r="A7" s="348" t="s">
        <v>1067</v>
      </c>
      <c r="B7" s="349">
        <v>3.15</v>
      </c>
      <c r="C7" s="348"/>
      <c r="E7" s="336"/>
    </row>
    <row r="8" spans="1:5" ht="13.8">
      <c r="A8" s="348" t="s">
        <v>1068</v>
      </c>
      <c r="B8" s="349">
        <v>60</v>
      </c>
      <c r="C8" s="348"/>
    </row>
    <row r="9" spans="1:5" ht="13.8">
      <c r="A9" s="348" t="s">
        <v>1069</v>
      </c>
      <c r="B9" s="349">
        <v>35</v>
      </c>
      <c r="C9" s="348"/>
      <c r="E9" s="336"/>
    </row>
    <row r="10" spans="1:5" ht="13.8">
      <c r="A10" s="348" t="s">
        <v>1070</v>
      </c>
      <c r="B10" s="349">
        <v>40</v>
      </c>
      <c r="C10" s="348"/>
    </row>
    <row r="11" spans="1:5" ht="13.8">
      <c r="A11" s="348" t="s">
        <v>1071</v>
      </c>
      <c r="B11" s="349">
        <v>10</v>
      </c>
      <c r="C11" s="348"/>
    </row>
    <row r="12" spans="1:5" ht="13.8">
      <c r="A12" s="348" t="s">
        <v>1072</v>
      </c>
      <c r="B12" s="349">
        <v>9</v>
      </c>
      <c r="C12" s="348"/>
    </row>
    <row r="13" spans="1:5" ht="41.4">
      <c r="A13" s="348" t="s">
        <v>1073</v>
      </c>
      <c r="B13" s="349">
        <v>90</v>
      </c>
      <c r="C13" s="348" t="s">
        <v>1074</v>
      </c>
    </row>
    <row r="14" spans="1:5" ht="13.8">
      <c r="A14" s="350"/>
      <c r="B14" s="349"/>
      <c r="C14" s="350"/>
    </row>
    <row r="15" spans="1:5" ht="18.600000000000001" customHeight="1">
      <c r="A15" s="350"/>
      <c r="B15" s="349"/>
      <c r="C15" s="350"/>
    </row>
    <row r="16" spans="1:5" ht="13.8">
      <c r="A16" s="350"/>
      <c r="B16" s="349"/>
      <c r="C16" s="350"/>
    </row>
    <row r="17" spans="1:3" ht="13.8">
      <c r="A17" s="348"/>
      <c r="B17" s="349"/>
      <c r="C17" s="348"/>
    </row>
    <row r="18" spans="1:3" ht="13.8">
      <c r="A18" s="348"/>
      <c r="B18" s="349"/>
      <c r="C18" s="348"/>
    </row>
    <row r="19" spans="1:3" ht="13.8">
      <c r="A19" s="348"/>
      <c r="B19" s="349"/>
      <c r="C19" s="348"/>
    </row>
    <row r="20" spans="1:3" ht="13.8">
      <c r="A20" s="348"/>
      <c r="B20" s="349"/>
      <c r="C20" s="348"/>
    </row>
    <row r="21" spans="1:3" ht="13.8">
      <c r="A21" s="348"/>
      <c r="B21" s="349"/>
      <c r="C21" s="348"/>
    </row>
    <row r="22" spans="1:3" ht="13.8">
      <c r="A22" s="348"/>
      <c r="B22" s="349"/>
      <c r="C22" s="348"/>
    </row>
    <row r="23" spans="1:3" ht="13.8">
      <c r="A23" s="348"/>
      <c r="B23" s="349"/>
      <c r="C23" s="348"/>
    </row>
    <row r="24" spans="1:3" ht="13.8">
      <c r="A24" s="348"/>
      <c r="B24" s="349"/>
      <c r="C24" s="348"/>
    </row>
    <row r="25" spans="1:3" ht="13.8">
      <c r="A25" s="348"/>
      <c r="B25" s="349"/>
      <c r="C25" s="348"/>
    </row>
    <row r="26" spans="1:3" ht="13.8">
      <c r="A26" s="348"/>
      <c r="B26" s="349"/>
      <c r="C26" s="348"/>
    </row>
    <row r="27" spans="1:3" ht="13.8">
      <c r="A27" s="348"/>
      <c r="B27" s="349"/>
      <c r="C27" s="348"/>
    </row>
    <row r="28" spans="1:3" ht="13.8">
      <c r="A28" s="348"/>
      <c r="B28" s="349"/>
      <c r="C28" s="348"/>
    </row>
    <row r="29" spans="1:3" ht="13.8">
      <c r="A29" s="348"/>
      <c r="B29" s="349"/>
      <c r="C29" s="348"/>
    </row>
    <row r="30" spans="1:3" ht="13.8">
      <c r="A30" s="348"/>
      <c r="B30" s="349"/>
      <c r="C30" s="348"/>
    </row>
    <row r="31" spans="1:3" ht="13.8">
      <c r="A31" s="348"/>
      <c r="B31" s="349"/>
      <c r="C31" s="348"/>
    </row>
    <row r="32" spans="1:3" ht="13.8">
      <c r="A32" s="348"/>
      <c r="B32" s="349"/>
      <c r="C32" s="348"/>
    </row>
    <row r="33" spans="1:3" ht="13.8">
      <c r="A33" s="348"/>
      <c r="B33" s="349"/>
      <c r="C33" s="348"/>
    </row>
    <row r="34" spans="1:3" ht="39.6" customHeight="1">
      <c r="A34" s="348"/>
      <c r="B34" s="349"/>
      <c r="C34" s="348"/>
    </row>
    <row r="35" spans="1:3" ht="13.8">
      <c r="A35" s="348"/>
      <c r="B35" s="349"/>
      <c r="C35" s="348"/>
    </row>
    <row r="36" spans="1:3" ht="13.8">
      <c r="A36" s="348"/>
      <c r="B36" s="349"/>
      <c r="C36" s="348"/>
    </row>
    <row r="37" spans="1:3" ht="43.2" customHeight="1">
      <c r="A37" s="348"/>
      <c r="B37" s="349"/>
      <c r="C37" s="348"/>
    </row>
    <row r="38" spans="1:3" ht="68.7" customHeight="1">
      <c r="A38" s="348"/>
      <c r="B38" s="349"/>
      <c r="C38" s="348"/>
    </row>
    <row r="39" spans="1:3" ht="86.1" customHeight="1">
      <c r="A39" s="348"/>
      <c r="B39" s="349"/>
      <c r="C39" s="348"/>
    </row>
    <row r="40" spans="1:3" ht="13.8">
      <c r="A40" s="348"/>
      <c r="B40" s="349"/>
      <c r="C40" s="348"/>
    </row>
    <row r="41" spans="1:3" ht="13.8">
      <c r="A41" s="348"/>
      <c r="B41" s="349"/>
      <c r="C41" s="348"/>
    </row>
    <row r="42" spans="1:3" ht="13.8">
      <c r="A42" s="348"/>
      <c r="B42" s="349"/>
      <c r="C42" s="348"/>
    </row>
    <row r="43" spans="1:3" ht="13.8">
      <c r="A43" s="350"/>
      <c r="B43" s="349"/>
      <c r="C43" s="350"/>
    </row>
    <row r="44" spans="1:3" ht="13.8">
      <c r="A44" s="348"/>
      <c r="B44" s="349"/>
      <c r="C44" s="348"/>
    </row>
    <row r="45" spans="1:3" ht="13.8">
      <c r="A45" s="348"/>
      <c r="B45" s="349"/>
      <c r="C45" s="348"/>
    </row>
    <row r="46" spans="1:3" ht="13.8">
      <c r="A46" s="348"/>
      <c r="B46" s="349"/>
      <c r="C46" s="348"/>
    </row>
    <row r="47" spans="1:3" ht="13.8">
      <c r="A47" s="348"/>
      <c r="B47" s="349"/>
      <c r="C47" s="348"/>
    </row>
    <row r="48" spans="1:3" ht="13.8">
      <c r="A48" s="348"/>
      <c r="B48" s="349"/>
      <c r="C48" s="348"/>
    </row>
    <row r="49" spans="1:3" ht="13.8">
      <c r="A49" s="42"/>
      <c r="B49" s="308"/>
      <c r="C49" s="42"/>
    </row>
    <row r="50" spans="1:3" ht="13.8">
      <c r="A50" s="42"/>
      <c r="B50" s="308"/>
      <c r="C50" s="42"/>
    </row>
    <row r="51" spans="1:3" ht="13.8">
      <c r="A51" s="42"/>
      <c r="B51" s="308"/>
      <c r="C51" s="42"/>
    </row>
    <row r="52" spans="1:3" ht="13.8">
      <c r="A52" s="42"/>
      <c r="B52" s="308"/>
      <c r="C52" s="42"/>
    </row>
    <row r="53" spans="1:3" ht="13.8">
      <c r="A53" s="42"/>
      <c r="B53" s="308"/>
      <c r="C53" s="42"/>
    </row>
    <row r="54" spans="1:3" ht="13.8">
      <c r="A54" s="43"/>
      <c r="B54" s="308"/>
      <c r="C54" s="43"/>
    </row>
    <row r="55" spans="1:3" ht="13.8">
      <c r="A55" s="42"/>
      <c r="B55" s="308"/>
      <c r="C55" s="42"/>
    </row>
    <row r="56" spans="1:3" ht="13.8">
      <c r="A56" s="42"/>
      <c r="B56" s="308"/>
      <c r="C56" s="42"/>
    </row>
    <row r="57" spans="1:3" ht="13.8">
      <c r="A57" s="42"/>
      <c r="B57" s="308"/>
      <c r="C57" s="42"/>
    </row>
    <row r="58" spans="1:3" ht="13.8">
      <c r="A58" s="42"/>
      <c r="B58" s="308"/>
      <c r="C58" s="42"/>
    </row>
    <row r="59" spans="1:3" ht="13.8">
      <c r="A59" s="42"/>
      <c r="B59" s="308"/>
      <c r="C59" s="42"/>
    </row>
    <row r="60" spans="1:3" ht="13.8">
      <c r="A60" s="43"/>
      <c r="B60" s="308"/>
      <c r="C60" s="43"/>
    </row>
    <row r="61" spans="1:3" ht="13.8">
      <c r="A61" s="43"/>
      <c r="B61" s="308"/>
      <c r="C61" s="43"/>
    </row>
    <row r="62" spans="1:3" ht="13.8">
      <c r="A62" s="43"/>
      <c r="B62" s="308"/>
      <c r="C62" s="43"/>
    </row>
    <row r="63" spans="1:3" ht="13.8">
      <c r="A63" s="43"/>
      <c r="B63" s="308"/>
      <c r="C63" s="43"/>
    </row>
    <row r="64" spans="1:3" ht="13.8">
      <c r="A64" s="43"/>
      <c r="B64" s="308"/>
      <c r="C64" s="43"/>
    </row>
    <row r="65" spans="1:3" ht="13.8">
      <c r="A65" s="42"/>
      <c r="B65" s="308"/>
      <c r="C65" s="42"/>
    </row>
    <row r="66" spans="1:3" ht="13.8">
      <c r="A66" s="42"/>
      <c r="B66" s="308"/>
      <c r="C66" s="42"/>
    </row>
    <row r="67" spans="1:3" ht="13.8">
      <c r="A67" s="42"/>
      <c r="B67" s="308"/>
      <c r="C67" s="42"/>
    </row>
    <row r="68" spans="1:3" ht="13.8">
      <c r="A68" s="42"/>
      <c r="B68" s="308"/>
      <c r="C68" s="42"/>
    </row>
    <row r="69" spans="1:3" ht="13.8">
      <c r="A69" s="42"/>
      <c r="B69" s="308"/>
      <c r="C69" s="42"/>
    </row>
    <row r="70" spans="1:3" ht="13.8">
      <c r="A70" s="42"/>
      <c r="B70" s="308"/>
      <c r="C70" s="42"/>
    </row>
    <row r="71" spans="1:3" ht="13.8">
      <c r="A71" s="42"/>
      <c r="B71" s="308"/>
      <c r="C71" s="42"/>
    </row>
    <row r="72" spans="1:3" ht="13.8">
      <c r="A72" s="42"/>
      <c r="B72" s="308"/>
      <c r="C72" s="42"/>
    </row>
    <row r="73" spans="1:3" ht="13.8">
      <c r="A73" s="42"/>
      <c r="B73" s="308"/>
      <c r="C73" s="42"/>
    </row>
    <row r="74" spans="1:3" ht="13.8">
      <c r="A74" s="42"/>
      <c r="B74" s="308"/>
      <c r="C74" s="42"/>
    </row>
    <row r="75" spans="1:3" ht="13.8">
      <c r="A75" s="42"/>
      <c r="B75" s="308"/>
      <c r="C75" s="42"/>
    </row>
    <row r="76" spans="1:3" ht="13.8">
      <c r="A76" s="42"/>
      <c r="B76" s="308"/>
      <c r="C76" s="42"/>
    </row>
    <row r="77" spans="1:3" ht="13.8">
      <c r="A77" s="42"/>
      <c r="B77" s="308"/>
      <c r="C77" s="42"/>
    </row>
    <row r="78" spans="1:3" ht="13.8">
      <c r="A78" s="42"/>
      <c r="B78" s="308"/>
      <c r="C78" s="42"/>
    </row>
    <row r="79" spans="1:3" ht="13.8">
      <c r="A79" s="42"/>
      <c r="B79" s="308"/>
      <c r="C79" s="42"/>
    </row>
    <row r="80" spans="1:3" ht="13.8">
      <c r="A80" s="42"/>
      <c r="B80" s="308"/>
      <c r="C80" s="42"/>
    </row>
    <row r="81" spans="1:3" ht="13.8">
      <c r="A81" s="42"/>
      <c r="B81" s="308"/>
      <c r="C81" s="42"/>
    </row>
    <row r="82" spans="1:3" ht="13.8">
      <c r="A82" s="42"/>
      <c r="B82" s="308"/>
      <c r="C82" s="42"/>
    </row>
    <row r="83" spans="1:3" ht="13.8">
      <c r="A83" s="42"/>
      <c r="B83" s="308"/>
      <c r="C83" s="42"/>
    </row>
    <row r="84" spans="1:3" ht="13.8">
      <c r="A84" s="42"/>
      <c r="B84" s="308"/>
      <c r="C84" s="42"/>
    </row>
    <row r="85" spans="1:3" ht="13.8">
      <c r="A85" s="42"/>
      <c r="B85" s="308"/>
      <c r="C85" s="42"/>
    </row>
    <row r="86" spans="1:3" ht="13.8">
      <c r="A86" s="42"/>
      <c r="B86" s="308"/>
      <c r="C86" s="42"/>
    </row>
    <row r="87" spans="1:3" ht="13.8">
      <c r="A87" s="42"/>
      <c r="B87" s="308"/>
      <c r="C87" s="42"/>
    </row>
    <row r="88" spans="1:3" ht="13.8">
      <c r="A88" s="42"/>
      <c r="B88" s="308"/>
      <c r="C88" s="42"/>
    </row>
    <row r="89" spans="1:3" ht="13.8">
      <c r="A89" s="42"/>
      <c r="B89" s="308"/>
      <c r="C89" s="42"/>
    </row>
    <row r="90" spans="1:3" ht="13.8">
      <c r="A90" s="42"/>
      <c r="B90" s="308"/>
      <c r="C90" s="42"/>
    </row>
    <row r="91" spans="1:3" ht="13.8">
      <c r="A91" s="42"/>
      <c r="B91" s="308"/>
      <c r="C91" s="42"/>
    </row>
    <row r="92" spans="1:3" ht="14.4" thickBot="1">
      <c r="A92" s="44"/>
      <c r="B92" s="308"/>
      <c r="C92" s="44"/>
    </row>
    <row r="93" spans="1:3">
      <c r="C93" s="309"/>
    </row>
  </sheetData>
  <autoFilter ref="A2:C48" xr:uid="{715E0FD3-8CFF-4203-BA3C-00174248AA06}"/>
  <dataValidations count="3">
    <dataValidation type="whole" operator="greaterThanOrEqual" allowBlank="1" showErrorMessage="1" error="Nombre Seulement" sqref="R241:R328" xr:uid="{8010A831-D210-4047-A300-ABF559A1BF0F}">
      <formula1>0</formula1>
    </dataValidation>
    <dataValidation type="list" allowBlank="1" showInputMessage="1" showErrorMessage="1" sqref="K296:K320 K241:K291 K293:K294" xr:uid="{525EE910-7465-486F-9C1B-D0B0667F1C8B}">
      <formula1>INDIRECT(SUBSTITUTE($L241," ","_"))</formula1>
    </dataValidation>
    <dataValidation type="textLength" allowBlank="1" showInputMessage="1" showErrorMessage="1" sqref="E241:E328" xr:uid="{F135A046-5796-4D8A-A305-91151805D5D2}">
      <formula1>2</formula1>
      <formula2>100</formula2>
    </dataValidation>
  </dataValidations>
  <pageMargins left="0.7" right="0.7" top="0.75" bottom="0.75" header="0.3" footer="0.3"/>
  <pageSetup paperSize="9" scale="62" orientation="portrait" r:id="rId1"/>
  <headerFooter>
    <oddFooter>&amp;C_x000D_&amp;1#&amp;"Calibri"&amp;10&amp;K000000 General</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F5A21D71-4908-4794-9885-114F333F6CCF}">
          <x14:formula1>
            <xm:f>'H:\DDME\3_ Clients\1_ Clients GC\1_ Dossiers Clients GC\RENAULT RETAIL GROUP\2 - AO\2020 - DID + DIND\3 - DRAFT\2 - RFQ_Tech\3 - BPU\[BPU_RRG_2020-08-31.xlsx]Données'!#REF!</xm:f>
          </x14:formula1>
          <xm:sqref>J241:J291 J293:J328 H241:H328 G241:G320 N241:N320 P241:P320 O241:O328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417D1-A98C-4583-8CD5-7134FB2312F7}">
  <sheetPr>
    <tabColor rgb="FF002060"/>
    <pageSetUpPr fitToPage="1"/>
  </sheetPr>
  <dimension ref="B1:M48"/>
  <sheetViews>
    <sheetView showGridLines="0" topLeftCell="A16" zoomScale="90" zoomScaleNormal="90" workbookViewId="0">
      <selection activeCell="B4" sqref="B4:I13"/>
    </sheetView>
  </sheetViews>
  <sheetFormatPr baseColWidth="10" defaultColWidth="11.44140625" defaultRowHeight="13.8"/>
  <cols>
    <col min="1" max="1" width="2.44140625" style="389" customWidth="1"/>
    <col min="2" max="2" width="19" style="389" customWidth="1"/>
    <col min="3" max="3" width="20" style="389" customWidth="1"/>
    <col min="4" max="4" width="8.6640625" style="389" customWidth="1"/>
    <col min="5" max="5" width="7.6640625" style="389" customWidth="1"/>
    <col min="6" max="6" width="33.44140625" style="389" customWidth="1"/>
    <col min="7" max="7" width="34.6640625" style="389" customWidth="1"/>
    <col min="8" max="8" width="43.6640625" style="389" customWidth="1"/>
    <col min="9" max="9" width="42.6640625" style="389" customWidth="1"/>
    <col min="10" max="10" width="25" style="389" customWidth="1"/>
    <col min="11" max="11" width="24" style="389" customWidth="1"/>
    <col min="12" max="12" width="13.33203125" style="389" customWidth="1"/>
    <col min="13" max="16384" width="11.44140625" style="389"/>
  </cols>
  <sheetData>
    <row r="1" spans="2:13" ht="14.4" thickBot="1"/>
    <row r="2" spans="2:13" ht="27" customHeight="1" thickBot="1">
      <c r="B2" s="390"/>
      <c r="C2" s="390"/>
      <c r="D2" s="848"/>
      <c r="E2" s="849"/>
      <c r="F2" s="849"/>
      <c r="G2" s="849"/>
      <c r="H2" s="849"/>
      <c r="I2" s="850"/>
      <c r="J2" s="390"/>
      <c r="M2" s="391"/>
    </row>
    <row r="3" spans="2:13" ht="27" customHeight="1" thickBot="1">
      <c r="M3" s="391"/>
    </row>
    <row r="4" spans="2:13" s="395" customFormat="1" ht="36.6" customHeight="1" thickBot="1">
      <c r="B4" s="392">
        <f ca="1">+D2+B1:I4+B4:H15</f>
        <v>0</v>
      </c>
      <c r="C4" s="393" t="s">
        <v>1075</v>
      </c>
      <c r="D4" s="393" t="s">
        <v>1076</v>
      </c>
      <c r="E4" s="393" t="s">
        <v>488</v>
      </c>
      <c r="F4" s="393" t="s">
        <v>1077</v>
      </c>
      <c r="G4" s="393" t="s">
        <v>1078</v>
      </c>
      <c r="H4" s="393" t="s">
        <v>1079</v>
      </c>
      <c r="I4" s="394" t="s">
        <v>1080</v>
      </c>
      <c r="K4" s="389"/>
      <c r="L4" s="389"/>
    </row>
    <row r="5" spans="2:13" s="400" customFormat="1" ht="25.5" customHeight="1">
      <c r="B5" s="851" t="s">
        <v>786</v>
      </c>
      <c r="C5" s="853" t="s">
        <v>1081</v>
      </c>
      <c r="D5" s="855" t="s">
        <v>1082</v>
      </c>
      <c r="E5" s="855" t="s">
        <v>1083</v>
      </c>
      <c r="F5" s="857" t="s">
        <v>1084</v>
      </c>
      <c r="G5" s="858" t="s">
        <v>1085</v>
      </c>
      <c r="H5" s="398" t="s">
        <v>1086</v>
      </c>
      <c r="I5" s="399" t="s">
        <v>1087</v>
      </c>
      <c r="K5" s="389"/>
      <c r="L5" s="389"/>
    </row>
    <row r="6" spans="2:13" s="400" customFormat="1" ht="79.5" customHeight="1">
      <c r="B6" s="852"/>
      <c r="C6" s="854"/>
      <c r="D6" s="856"/>
      <c r="E6" s="856"/>
      <c r="F6" s="854"/>
      <c r="G6" s="859"/>
      <c r="H6" s="405" t="s">
        <v>1088</v>
      </c>
      <c r="I6" s="406" t="s">
        <v>1089</v>
      </c>
      <c r="K6" s="389"/>
      <c r="L6" s="389"/>
    </row>
    <row r="7" spans="2:13" s="400" customFormat="1" ht="65.099999999999994" customHeight="1">
      <c r="B7" s="852"/>
      <c r="C7" s="854"/>
      <c r="D7" s="856"/>
      <c r="E7" s="856"/>
      <c r="F7" s="854"/>
      <c r="G7" s="859"/>
      <c r="H7" s="405" t="s">
        <v>1090</v>
      </c>
      <c r="I7" s="406" t="s">
        <v>1091</v>
      </c>
      <c r="K7" s="407"/>
    </row>
    <row r="8" spans="2:13" s="400" customFormat="1" ht="28.5" customHeight="1">
      <c r="B8" s="852" t="s">
        <v>1092</v>
      </c>
      <c r="C8" s="859" t="s">
        <v>1093</v>
      </c>
      <c r="D8" s="856" t="s">
        <v>1094</v>
      </c>
      <c r="E8" s="860" t="s">
        <v>1095</v>
      </c>
      <c r="F8" s="859" t="s">
        <v>1096</v>
      </c>
      <c r="G8" s="859" t="s">
        <v>1097</v>
      </c>
      <c r="H8" s="409" t="s">
        <v>1098</v>
      </c>
      <c r="I8" s="406" t="s">
        <v>1099</v>
      </c>
    </row>
    <row r="9" spans="2:13" s="400" customFormat="1" ht="79.5" customHeight="1">
      <c r="B9" s="852"/>
      <c r="C9" s="859"/>
      <c r="D9" s="856"/>
      <c r="E9" s="860"/>
      <c r="F9" s="859"/>
      <c r="G9" s="859"/>
      <c r="H9" s="405" t="s">
        <v>1100</v>
      </c>
      <c r="I9" s="406" t="s">
        <v>1089</v>
      </c>
    </row>
    <row r="10" spans="2:13" s="400" customFormat="1" ht="55.5" customHeight="1">
      <c r="B10" s="852"/>
      <c r="C10" s="859"/>
      <c r="D10" s="856"/>
      <c r="E10" s="860"/>
      <c r="F10" s="859"/>
      <c r="G10" s="859"/>
      <c r="H10" s="405" t="s">
        <v>1090</v>
      </c>
      <c r="I10" s="406" t="s">
        <v>1091</v>
      </c>
    </row>
    <row r="11" spans="2:13" s="400" customFormat="1" ht="65.099999999999994" customHeight="1">
      <c r="B11" s="401" t="s">
        <v>1101</v>
      </c>
      <c r="C11" s="404"/>
      <c r="D11" s="403" t="s">
        <v>1082</v>
      </c>
      <c r="E11" s="408"/>
      <c r="F11" s="404"/>
      <c r="G11" s="404" t="s">
        <v>1102</v>
      </c>
      <c r="H11" s="405" t="s">
        <v>1103</v>
      </c>
      <c r="I11" s="406" t="s">
        <v>1104</v>
      </c>
    </row>
    <row r="12" spans="2:13" s="400" customFormat="1" ht="88.5" customHeight="1">
      <c r="B12" s="852" t="s">
        <v>1105</v>
      </c>
      <c r="C12" s="854" t="s">
        <v>1106</v>
      </c>
      <c r="D12" s="861" t="s">
        <v>1107</v>
      </c>
      <c r="E12" s="856" t="s">
        <v>1108</v>
      </c>
      <c r="F12" s="854" t="s">
        <v>1109</v>
      </c>
      <c r="G12" s="854" t="s">
        <v>1110</v>
      </c>
      <c r="H12" s="405" t="s">
        <v>1100</v>
      </c>
      <c r="I12" s="406" t="s">
        <v>1111</v>
      </c>
    </row>
    <row r="13" spans="2:13" ht="68.25" customHeight="1">
      <c r="B13" s="852"/>
      <c r="C13" s="854"/>
      <c r="D13" s="855"/>
      <c r="E13" s="856"/>
      <c r="F13" s="854"/>
      <c r="G13" s="854"/>
      <c r="H13" s="405" t="s">
        <v>1090</v>
      </c>
      <c r="I13" s="406" t="s">
        <v>1091</v>
      </c>
    </row>
    <row r="14" spans="2:13" s="400" customFormat="1" ht="78.75" customHeight="1">
      <c r="B14" s="852" t="s">
        <v>1112</v>
      </c>
      <c r="C14" s="859" t="s">
        <v>1106</v>
      </c>
      <c r="D14" s="856" t="s">
        <v>1113</v>
      </c>
      <c r="E14" s="862" t="s">
        <v>1108</v>
      </c>
      <c r="F14" s="859" t="s">
        <v>1114</v>
      </c>
      <c r="G14" s="854" t="s">
        <v>1115</v>
      </c>
      <c r="H14" s="405" t="s">
        <v>1100</v>
      </c>
      <c r="I14" s="406" t="s">
        <v>1111</v>
      </c>
    </row>
    <row r="15" spans="2:13" ht="50.7" customHeight="1">
      <c r="B15" s="852"/>
      <c r="C15" s="859"/>
      <c r="D15" s="856"/>
      <c r="E15" s="862"/>
      <c r="F15" s="859"/>
      <c r="G15" s="854"/>
      <c r="H15" s="405" t="s">
        <v>1090</v>
      </c>
      <c r="I15" s="406" t="s">
        <v>1091</v>
      </c>
    </row>
    <row r="16" spans="2:13" s="400" customFormat="1" ht="78.75" customHeight="1">
      <c r="B16" s="852" t="s">
        <v>1112</v>
      </c>
      <c r="C16" s="859" t="s">
        <v>1106</v>
      </c>
      <c r="D16" s="856" t="s">
        <v>1113</v>
      </c>
      <c r="E16" s="862" t="s">
        <v>1108</v>
      </c>
      <c r="F16" s="859" t="s">
        <v>1116</v>
      </c>
      <c r="G16" s="854" t="s">
        <v>1115</v>
      </c>
      <c r="H16" s="405" t="s">
        <v>1100</v>
      </c>
      <c r="I16" s="406" t="s">
        <v>1111</v>
      </c>
    </row>
    <row r="17" spans="2:9" ht="53.1" customHeight="1">
      <c r="B17" s="852"/>
      <c r="C17" s="859"/>
      <c r="D17" s="856"/>
      <c r="E17" s="862"/>
      <c r="F17" s="859"/>
      <c r="G17" s="854"/>
      <c r="H17" s="405" t="s">
        <v>1090</v>
      </c>
      <c r="I17" s="406" t="s">
        <v>1091</v>
      </c>
    </row>
    <row r="18" spans="2:9" ht="68.25" customHeight="1">
      <c r="B18" s="863" t="s">
        <v>1117</v>
      </c>
      <c r="C18" s="861"/>
      <c r="D18" s="861"/>
      <c r="E18" s="861"/>
      <c r="F18" s="861"/>
      <c r="G18" s="854" t="s">
        <v>1118</v>
      </c>
      <c r="H18" s="405" t="s">
        <v>1100</v>
      </c>
      <c r="I18" s="406" t="s">
        <v>1119</v>
      </c>
    </row>
    <row r="19" spans="2:9" ht="53.7" customHeight="1">
      <c r="B19" s="851"/>
      <c r="C19" s="855"/>
      <c r="D19" s="855"/>
      <c r="E19" s="855"/>
      <c r="F19" s="855"/>
      <c r="G19" s="854"/>
      <c r="H19" s="405" t="s">
        <v>1090</v>
      </c>
      <c r="I19" s="406" t="s">
        <v>1091</v>
      </c>
    </row>
    <row r="20" spans="2:9" ht="68.25" customHeight="1">
      <c r="B20" s="863" t="s">
        <v>1120</v>
      </c>
      <c r="C20" s="861"/>
      <c r="D20" s="861"/>
      <c r="E20" s="861"/>
      <c r="F20" s="861"/>
      <c r="G20" s="854" t="s">
        <v>1121</v>
      </c>
      <c r="H20" s="405" t="s">
        <v>1100</v>
      </c>
      <c r="I20" s="406" t="s">
        <v>1122</v>
      </c>
    </row>
    <row r="21" spans="2:9" ht="45" customHeight="1">
      <c r="B21" s="851"/>
      <c r="C21" s="855"/>
      <c r="D21" s="855"/>
      <c r="E21" s="855"/>
      <c r="F21" s="855"/>
      <c r="G21" s="854"/>
      <c r="H21" s="405" t="s">
        <v>1090</v>
      </c>
      <c r="I21" s="406" t="s">
        <v>1091</v>
      </c>
    </row>
    <row r="22" spans="2:9" ht="68.25" customHeight="1">
      <c r="B22" s="863" t="s">
        <v>1123</v>
      </c>
      <c r="C22" s="861"/>
      <c r="D22" s="861"/>
      <c r="E22" s="861"/>
      <c r="F22" s="861"/>
      <c r="G22" s="854" t="s">
        <v>1124</v>
      </c>
      <c r="H22" s="405" t="s">
        <v>1100</v>
      </c>
      <c r="I22" s="406" t="s">
        <v>1122</v>
      </c>
    </row>
    <row r="23" spans="2:9" ht="52.5" customHeight="1">
      <c r="B23" s="851"/>
      <c r="C23" s="855"/>
      <c r="D23" s="855"/>
      <c r="E23" s="855"/>
      <c r="F23" s="855"/>
      <c r="G23" s="854"/>
      <c r="H23" s="405" t="s">
        <v>1090</v>
      </c>
      <c r="I23" s="406" t="s">
        <v>1091</v>
      </c>
    </row>
    <row r="24" spans="2:9" ht="33.75" customHeight="1">
      <c r="B24" s="401" t="s">
        <v>1125</v>
      </c>
      <c r="C24" s="403" t="s">
        <v>1126</v>
      </c>
      <c r="D24" s="403" t="s">
        <v>1127</v>
      </c>
      <c r="E24" s="408" t="s">
        <v>1128</v>
      </c>
      <c r="F24" s="404" t="s">
        <v>1129</v>
      </c>
      <c r="G24" s="404" t="s">
        <v>1130</v>
      </c>
      <c r="H24" s="403" t="s">
        <v>1131</v>
      </c>
      <c r="I24" s="411" t="s">
        <v>1132</v>
      </c>
    </row>
    <row r="25" spans="2:9" ht="22.2" customHeight="1">
      <c r="B25" s="864" t="s">
        <v>1102</v>
      </c>
      <c r="C25" s="865"/>
      <c r="D25" s="865"/>
      <c r="E25" s="865"/>
      <c r="F25" s="865"/>
      <c r="G25" s="865"/>
      <c r="H25" s="865"/>
      <c r="I25" s="865"/>
    </row>
    <row r="26" spans="2:9" ht="22.2" customHeight="1">
      <c r="B26" s="412"/>
    </row>
    <row r="27" spans="2:9">
      <c r="B27" s="412"/>
    </row>
    <row r="28" spans="2:9">
      <c r="B28" s="412"/>
    </row>
    <row r="29" spans="2:9">
      <c r="B29" s="412"/>
    </row>
    <row r="30" spans="2:9">
      <c r="B30" s="412"/>
    </row>
    <row r="31" spans="2:9">
      <c r="B31" s="412"/>
    </row>
    <row r="32" spans="2:9">
      <c r="B32" s="412"/>
    </row>
    <row r="33" spans="2:2">
      <c r="B33" s="412"/>
    </row>
    <row r="34" spans="2:2">
      <c r="B34" s="412"/>
    </row>
    <row r="35" spans="2:2">
      <c r="B35" s="412"/>
    </row>
    <row r="36" spans="2:2">
      <c r="B36" s="412"/>
    </row>
    <row r="37" spans="2:2">
      <c r="B37" s="412"/>
    </row>
    <row r="38" spans="2:2">
      <c r="B38" s="412"/>
    </row>
    <row r="39" spans="2:2">
      <c r="B39" s="412"/>
    </row>
    <row r="40" spans="2:2">
      <c r="B40" s="412"/>
    </row>
    <row r="41" spans="2:2">
      <c r="B41" s="412"/>
    </row>
    <row r="42" spans="2:2">
      <c r="B42" s="412"/>
    </row>
    <row r="43" spans="2:2">
      <c r="B43" s="412"/>
    </row>
    <row r="44" spans="2:2">
      <c r="B44" s="412"/>
    </row>
    <row r="45" spans="2:2">
      <c r="B45" s="412"/>
    </row>
    <row r="46" spans="2:2">
      <c r="B46" s="412"/>
    </row>
    <row r="47" spans="2:2">
      <c r="B47" s="412"/>
    </row>
    <row r="48" spans="2:2">
      <c r="B48" s="412"/>
    </row>
  </sheetData>
  <mergeCells count="50">
    <mergeCell ref="B25:I25"/>
    <mergeCell ref="B22:B23"/>
    <mergeCell ref="C22:C23"/>
    <mergeCell ref="D22:D23"/>
    <mergeCell ref="E22:E23"/>
    <mergeCell ref="F22:F23"/>
    <mergeCell ref="G22:G23"/>
    <mergeCell ref="G20:G21"/>
    <mergeCell ref="B18:B19"/>
    <mergeCell ref="C18:C19"/>
    <mergeCell ref="D18:D19"/>
    <mergeCell ref="E18:E19"/>
    <mergeCell ref="F18:F19"/>
    <mergeCell ref="G18:G19"/>
    <mergeCell ref="B20:B21"/>
    <mergeCell ref="C20:C21"/>
    <mergeCell ref="D20:D21"/>
    <mergeCell ref="E20:E21"/>
    <mergeCell ref="F20:F21"/>
    <mergeCell ref="G16:G17"/>
    <mergeCell ref="B14:B15"/>
    <mergeCell ref="C14:C15"/>
    <mergeCell ref="D14:D15"/>
    <mergeCell ref="E14:E15"/>
    <mergeCell ref="F14:F15"/>
    <mergeCell ref="G14:G15"/>
    <mergeCell ref="B16:B17"/>
    <mergeCell ref="C16:C17"/>
    <mergeCell ref="D16:D17"/>
    <mergeCell ref="E16:E17"/>
    <mergeCell ref="F16:F17"/>
    <mergeCell ref="G12:G13"/>
    <mergeCell ref="B8:B10"/>
    <mergeCell ref="C8:C10"/>
    <mergeCell ref="D8:D10"/>
    <mergeCell ref="E8:E10"/>
    <mergeCell ref="F8:F10"/>
    <mergeCell ref="G8:G10"/>
    <mergeCell ref="B12:B13"/>
    <mergeCell ref="C12:C13"/>
    <mergeCell ref="D12:D13"/>
    <mergeCell ref="E12:E13"/>
    <mergeCell ref="F12:F13"/>
    <mergeCell ref="D2:I2"/>
    <mergeCell ref="B5:B7"/>
    <mergeCell ref="C5:C7"/>
    <mergeCell ref="D5:D7"/>
    <mergeCell ref="E5:E7"/>
    <mergeCell ref="F5:F7"/>
    <mergeCell ref="G5:G7"/>
  </mergeCells>
  <pageMargins left="0.19685039370078741" right="0.19685039370078741" top="0.19685039370078741" bottom="0.19685039370078741" header="0.31496062992125984" footer="0.31496062992125984"/>
  <pageSetup paperSize="8" scale="90" orientation="landscape" verticalDpi="598" r:id="rId1"/>
  <headerFooter>
    <oddFooter>&amp;C_x000D_&amp;1#&amp;"Calibri"&amp;10&amp;K000000 General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410C5-7536-49EF-AABA-94A9997875D6}">
  <sheetPr codeName="Feuil6">
    <tabColor rgb="FF002060"/>
  </sheetPr>
  <dimension ref="A1:DJ298"/>
  <sheetViews>
    <sheetView showGridLines="0" topLeftCell="A5" zoomScale="70" zoomScaleNormal="70" workbookViewId="0">
      <selection activeCell="C16" sqref="C16"/>
    </sheetView>
  </sheetViews>
  <sheetFormatPr baseColWidth="10" defaultColWidth="10.6640625" defaultRowHeight="13.2"/>
  <cols>
    <col min="1" max="1" width="34.5546875" style="200" bestFit="1" customWidth="1"/>
    <col min="2" max="2" width="23.44140625" style="200" bestFit="1" customWidth="1"/>
    <col min="3" max="3" width="95.109375" style="200" bestFit="1" customWidth="1"/>
    <col min="4" max="4" width="19.5546875" style="200" bestFit="1" customWidth="1"/>
    <col min="5" max="5" width="28.109375" style="200" bestFit="1" customWidth="1"/>
    <col min="6" max="6" width="28.88671875" style="200" bestFit="1" customWidth="1"/>
    <col min="7" max="7" width="20" style="200" bestFit="1" customWidth="1"/>
    <col min="8" max="8" width="54.88671875" style="200" bestFit="1" customWidth="1"/>
    <col min="9" max="9" width="20.109375" style="200" bestFit="1" customWidth="1"/>
    <col min="10" max="10" width="37.109375" style="200" bestFit="1" customWidth="1"/>
    <col min="11" max="11" width="27.33203125" style="200" bestFit="1" customWidth="1"/>
    <col min="12" max="12" width="26.6640625" style="200" bestFit="1" customWidth="1"/>
    <col min="13" max="13" width="35.44140625" style="200" bestFit="1" customWidth="1"/>
    <col min="14" max="14" width="15.44140625" bestFit="1" customWidth="1"/>
    <col min="15" max="15" width="6.33203125" bestFit="1" customWidth="1"/>
    <col min="16" max="16" width="12.5546875" bestFit="1" customWidth="1"/>
    <col min="17" max="17" width="27.33203125" bestFit="1" customWidth="1"/>
    <col min="18" max="18" width="24.5546875" bestFit="1" customWidth="1"/>
    <col min="19" max="19" width="15.5546875" bestFit="1" customWidth="1"/>
    <col min="20" max="20" width="12" bestFit="1" customWidth="1"/>
    <col min="21" max="22" width="21.5546875" customWidth="1"/>
    <col min="23" max="23" width="16.33203125" bestFit="1" customWidth="1"/>
    <col min="24" max="24" width="35.44140625" bestFit="1" customWidth="1"/>
    <col min="25" max="25" width="35.33203125" bestFit="1" customWidth="1"/>
    <col min="26" max="26" width="42" bestFit="1" customWidth="1"/>
    <col min="27" max="27" width="41.6640625" bestFit="1" customWidth="1"/>
    <col min="28" max="29" width="23" bestFit="1" customWidth="1"/>
    <col min="30" max="30" width="13.44140625" bestFit="1" customWidth="1"/>
  </cols>
  <sheetData>
    <row r="1" spans="1:114">
      <c r="A1" s="304" t="s">
        <v>1133</v>
      </c>
    </row>
    <row r="3" spans="1:114" s="199" customFormat="1" ht="12.75" customHeight="1">
      <c r="A3" s="684" t="s">
        <v>1134</v>
      </c>
      <c r="B3" s="684" t="s">
        <v>291</v>
      </c>
      <c r="C3" s="684" t="s">
        <v>207</v>
      </c>
      <c r="D3" s="684" t="s">
        <v>259</v>
      </c>
      <c r="E3" s="684" t="s">
        <v>1135</v>
      </c>
      <c r="F3" s="684" t="s">
        <v>1136</v>
      </c>
      <c r="G3" s="684" t="s">
        <v>126</v>
      </c>
      <c r="H3" s="684" t="s">
        <v>97</v>
      </c>
      <c r="I3" s="684" t="s">
        <v>101</v>
      </c>
      <c r="J3" s="684" t="s">
        <v>491</v>
      </c>
      <c r="K3" s="685" t="s">
        <v>1137</v>
      </c>
      <c r="L3"/>
      <c r="M3"/>
      <c r="N3"/>
      <c r="AC3"/>
      <c r="AD3"/>
    </row>
    <row r="4" spans="1:114" s="199" customFormat="1" ht="20.100000000000001" customHeight="1">
      <c r="A4" s="684" t="s">
        <v>289</v>
      </c>
      <c r="B4" s="686" t="s">
        <v>289</v>
      </c>
      <c r="C4" s="686" t="s">
        <v>289</v>
      </c>
      <c r="D4" s="686"/>
      <c r="E4" s="686"/>
      <c r="F4" s="686"/>
      <c r="G4" s="686"/>
      <c r="H4" s="686"/>
      <c r="I4" s="686"/>
      <c r="J4" s="686"/>
      <c r="K4" s="686"/>
      <c r="L4"/>
      <c r="M4"/>
      <c r="N4"/>
      <c r="AC4"/>
      <c r="AD4"/>
    </row>
    <row r="5" spans="1:114" s="199" customFormat="1" ht="20.100000000000001" customHeight="1">
      <c r="A5" s="684" t="s">
        <v>289</v>
      </c>
      <c r="B5" s="686" t="s">
        <v>289</v>
      </c>
      <c r="C5" s="687" t="s">
        <v>289</v>
      </c>
      <c r="D5" s="686" t="s">
        <v>289</v>
      </c>
      <c r="E5" s="686" t="s">
        <v>289</v>
      </c>
      <c r="F5" s="686" t="s">
        <v>289</v>
      </c>
      <c r="G5" s="686"/>
      <c r="H5" s="686"/>
      <c r="I5" s="686"/>
      <c r="J5" s="686"/>
      <c r="K5" s="686"/>
      <c r="L5"/>
      <c r="M5"/>
      <c r="N5"/>
      <c r="AC5"/>
      <c r="AD5"/>
    </row>
    <row r="6" spans="1:114" s="199" customFormat="1" ht="20.100000000000001" customHeight="1">
      <c r="A6" s="428" t="s">
        <v>289</v>
      </c>
      <c r="B6" s="686" t="s">
        <v>289</v>
      </c>
      <c r="C6" s="687" t="s">
        <v>289</v>
      </c>
      <c r="D6" s="686" t="s">
        <v>1138</v>
      </c>
      <c r="E6" s="686" t="s">
        <v>289</v>
      </c>
      <c r="F6" s="686" t="s">
        <v>289</v>
      </c>
      <c r="G6" s="686"/>
      <c r="H6" s="686"/>
      <c r="I6" s="686"/>
      <c r="J6" s="686"/>
      <c r="K6" s="686"/>
      <c r="L6"/>
      <c r="M6"/>
      <c r="N6"/>
      <c r="AC6"/>
      <c r="AD6"/>
    </row>
    <row r="7" spans="1:114" s="199" customFormat="1" ht="20.100000000000001" customHeight="1">
      <c r="A7" s="428" t="s">
        <v>289</v>
      </c>
      <c r="B7" s="686" t="s">
        <v>289</v>
      </c>
      <c r="C7" s="687" t="s">
        <v>1139</v>
      </c>
      <c r="D7" s="686"/>
      <c r="E7" s="686"/>
      <c r="F7" s="686"/>
      <c r="G7" s="686"/>
      <c r="H7" s="686"/>
      <c r="I7" s="686"/>
      <c r="J7" s="686"/>
      <c r="K7" s="686"/>
      <c r="L7"/>
      <c r="M7"/>
      <c r="N7"/>
      <c r="AC7"/>
      <c r="AD7"/>
    </row>
    <row r="8" spans="1:114" s="199" customFormat="1" ht="20.100000000000001" customHeight="1">
      <c r="A8" s="428" t="s">
        <v>289</v>
      </c>
      <c r="B8" s="688" t="s">
        <v>1139</v>
      </c>
      <c r="C8" s="688"/>
      <c r="D8" s="688"/>
      <c r="E8" s="688"/>
      <c r="F8" s="688"/>
      <c r="G8" s="688"/>
      <c r="H8" s="688"/>
      <c r="I8" s="688"/>
      <c r="J8" s="688"/>
      <c r="K8" s="688"/>
      <c r="L8"/>
      <c r="M8"/>
      <c r="N8"/>
      <c r="AC8"/>
      <c r="AD8"/>
    </row>
    <row r="9" spans="1:114" s="199" customFormat="1" ht="20.100000000000001" customHeight="1">
      <c r="A9" s="684" t="s">
        <v>289</v>
      </c>
      <c r="B9" s="686" t="s">
        <v>387</v>
      </c>
      <c r="C9" s="686" t="s">
        <v>389</v>
      </c>
      <c r="D9" s="686"/>
      <c r="E9" s="686"/>
      <c r="F9" s="686"/>
      <c r="G9" s="686"/>
      <c r="H9" s="686"/>
      <c r="I9" s="686"/>
      <c r="J9" s="686"/>
      <c r="K9" s="686">
        <v>8</v>
      </c>
      <c r="L9"/>
      <c r="M9"/>
      <c r="N9"/>
      <c r="AC9"/>
      <c r="AD9"/>
    </row>
    <row r="10" spans="1:114" s="199" customFormat="1" ht="20.100000000000001" customHeight="1">
      <c r="A10" s="684" t="s">
        <v>289</v>
      </c>
      <c r="B10" s="686" t="s">
        <v>387</v>
      </c>
      <c r="C10" s="687" t="s">
        <v>390</v>
      </c>
      <c r="D10" s="686" t="s">
        <v>1138</v>
      </c>
      <c r="E10" s="686" t="s">
        <v>554</v>
      </c>
      <c r="F10" s="686" t="s">
        <v>27</v>
      </c>
      <c r="G10" s="686" t="s">
        <v>127</v>
      </c>
      <c r="H10" s="686" t="s">
        <v>1140</v>
      </c>
      <c r="I10" s="686" t="s">
        <v>289</v>
      </c>
      <c r="J10" s="686" t="s">
        <v>552</v>
      </c>
      <c r="K10" s="686">
        <v>2</v>
      </c>
      <c r="L10"/>
      <c r="M10"/>
      <c r="N10"/>
      <c r="AC10"/>
      <c r="AD10"/>
    </row>
    <row r="11" spans="1:114" s="199" customFormat="1" ht="20.100000000000001" customHeight="1">
      <c r="A11" s="684" t="s">
        <v>289</v>
      </c>
      <c r="B11" s="686" t="s">
        <v>387</v>
      </c>
      <c r="C11" s="687" t="s">
        <v>390</v>
      </c>
      <c r="D11" s="686" t="s">
        <v>1138</v>
      </c>
      <c r="E11" s="686" t="s">
        <v>554</v>
      </c>
      <c r="F11" s="686" t="s">
        <v>30</v>
      </c>
      <c r="G11" s="686" t="s">
        <v>127</v>
      </c>
      <c r="H11" s="686" t="s">
        <v>1140</v>
      </c>
      <c r="I11" s="686" t="s">
        <v>289</v>
      </c>
      <c r="J11" s="686" t="s">
        <v>552</v>
      </c>
      <c r="K11" s="686">
        <v>1</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row>
    <row r="12" spans="1:114" s="311" customFormat="1" ht="20.100000000000001" customHeight="1">
      <c r="A12" s="428" t="s">
        <v>289</v>
      </c>
      <c r="B12" s="686" t="s">
        <v>387</v>
      </c>
      <c r="C12" s="687" t="s">
        <v>390</v>
      </c>
      <c r="D12" s="686" t="s">
        <v>1138</v>
      </c>
      <c r="E12" s="686" t="s">
        <v>554</v>
      </c>
      <c r="F12" s="686" t="s">
        <v>31</v>
      </c>
      <c r="G12" s="686" t="s">
        <v>127</v>
      </c>
      <c r="H12" s="686" t="s">
        <v>1140</v>
      </c>
      <c r="I12" s="686" t="s">
        <v>289</v>
      </c>
      <c r="J12" s="686" t="s">
        <v>573</v>
      </c>
      <c r="K12" s="686">
        <v>4</v>
      </c>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row>
    <row r="13" spans="1:114" s="311" customFormat="1" ht="20.100000000000001" customHeight="1">
      <c r="A13" s="428" t="s">
        <v>289</v>
      </c>
      <c r="B13" s="686" t="s">
        <v>387</v>
      </c>
      <c r="C13" s="687" t="s">
        <v>390</v>
      </c>
      <c r="D13" s="686" t="s">
        <v>1138</v>
      </c>
      <c r="E13" s="686" t="s">
        <v>554</v>
      </c>
      <c r="F13" s="686" t="s">
        <v>25</v>
      </c>
      <c r="G13" s="686" t="s">
        <v>127</v>
      </c>
      <c r="H13" s="686" t="s">
        <v>1140</v>
      </c>
      <c r="I13" s="686" t="s">
        <v>289</v>
      </c>
      <c r="J13" s="686" t="s">
        <v>746</v>
      </c>
      <c r="K13" s="686">
        <v>1</v>
      </c>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row>
    <row r="14" spans="1:114" s="311" customFormat="1" ht="20.100000000000001" customHeight="1">
      <c r="A14" s="428" t="s">
        <v>289</v>
      </c>
      <c r="B14" s="686" t="s">
        <v>387</v>
      </c>
      <c r="C14" s="687" t="s">
        <v>1141</v>
      </c>
      <c r="D14" s="686"/>
      <c r="E14" s="686"/>
      <c r="F14" s="686"/>
      <c r="G14" s="686"/>
      <c r="H14" s="686"/>
      <c r="I14" s="686"/>
      <c r="J14" s="686"/>
      <c r="K14" s="686">
        <v>8</v>
      </c>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199" customFormat="1" ht="20.100000000000001" customHeight="1">
      <c r="A15" s="684" t="s">
        <v>289</v>
      </c>
      <c r="B15" s="686" t="s">
        <v>387</v>
      </c>
      <c r="C15" s="686" t="s">
        <v>394</v>
      </c>
      <c r="D15" s="686"/>
      <c r="E15" s="686"/>
      <c r="F15" s="686"/>
      <c r="G15" s="686"/>
      <c r="H15" s="686"/>
      <c r="I15" s="686"/>
      <c r="J15" s="686"/>
      <c r="K15" s="686">
        <v>8</v>
      </c>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row>
    <row r="16" spans="1:114" s="199" customFormat="1" ht="20.100000000000001" customHeight="1">
      <c r="A16" s="684" t="s">
        <v>289</v>
      </c>
      <c r="B16" s="686" t="s">
        <v>387</v>
      </c>
      <c r="C16" s="687" t="s">
        <v>395</v>
      </c>
      <c r="D16" s="686" t="s">
        <v>1138</v>
      </c>
      <c r="E16" s="686" t="s">
        <v>554</v>
      </c>
      <c r="F16" s="686" t="s">
        <v>27</v>
      </c>
      <c r="G16" s="686" t="s">
        <v>129</v>
      </c>
      <c r="H16" s="686" t="s">
        <v>1142</v>
      </c>
      <c r="I16" s="686" t="s">
        <v>289</v>
      </c>
      <c r="J16" s="686" t="s">
        <v>552</v>
      </c>
      <c r="K16" s="686">
        <v>2</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row>
    <row r="17" spans="1:30" s="199" customFormat="1" ht="20.100000000000001" customHeight="1">
      <c r="A17" s="684" t="s">
        <v>289</v>
      </c>
      <c r="B17" s="686" t="s">
        <v>387</v>
      </c>
      <c r="C17" s="687" t="s">
        <v>395</v>
      </c>
      <c r="D17" s="686" t="s">
        <v>1138</v>
      </c>
      <c r="E17" s="686" t="s">
        <v>554</v>
      </c>
      <c r="F17" s="686" t="s">
        <v>30</v>
      </c>
      <c r="G17" s="686" t="s">
        <v>129</v>
      </c>
      <c r="H17" s="686" t="s">
        <v>1142</v>
      </c>
      <c r="I17" s="686" t="s">
        <v>289</v>
      </c>
      <c r="J17" s="686" t="s">
        <v>573</v>
      </c>
      <c r="K17" s="686">
        <v>1</v>
      </c>
      <c r="L17"/>
      <c r="M17"/>
      <c r="N17"/>
      <c r="AC17"/>
      <c r="AD17"/>
    </row>
    <row r="18" spans="1:30" s="199" customFormat="1" ht="20.100000000000001" customHeight="1">
      <c r="A18" s="684" t="s">
        <v>289</v>
      </c>
      <c r="B18" s="686" t="s">
        <v>387</v>
      </c>
      <c r="C18" s="687" t="s">
        <v>395</v>
      </c>
      <c r="D18" s="686" t="s">
        <v>1138</v>
      </c>
      <c r="E18" s="686" t="s">
        <v>554</v>
      </c>
      <c r="F18" s="686" t="s">
        <v>31</v>
      </c>
      <c r="G18" s="686" t="s">
        <v>129</v>
      </c>
      <c r="H18" s="686" t="s">
        <v>1142</v>
      </c>
      <c r="I18" s="686" t="s">
        <v>289</v>
      </c>
      <c r="J18" s="686" t="s">
        <v>573</v>
      </c>
      <c r="K18" s="686">
        <v>4</v>
      </c>
      <c r="L18"/>
      <c r="M18"/>
      <c r="N18"/>
      <c r="AC18"/>
      <c r="AD18"/>
    </row>
    <row r="19" spans="1:30" s="199" customFormat="1" ht="20.100000000000001" customHeight="1">
      <c r="A19" s="684" t="s">
        <v>289</v>
      </c>
      <c r="B19" s="686" t="s">
        <v>387</v>
      </c>
      <c r="C19" s="687" t="s">
        <v>395</v>
      </c>
      <c r="D19" s="686" t="s">
        <v>1138</v>
      </c>
      <c r="E19" s="686" t="s">
        <v>554</v>
      </c>
      <c r="F19" s="686" t="s">
        <v>25</v>
      </c>
      <c r="G19" s="686" t="s">
        <v>129</v>
      </c>
      <c r="H19" s="686" t="s">
        <v>1142</v>
      </c>
      <c r="I19" s="686" t="s">
        <v>289</v>
      </c>
      <c r="J19" s="686" t="s">
        <v>746</v>
      </c>
      <c r="K19" s="686">
        <v>1</v>
      </c>
      <c r="L19"/>
      <c r="M19"/>
      <c r="N19"/>
      <c r="AC19"/>
      <c r="AD19"/>
    </row>
    <row r="20" spans="1:30" s="199" customFormat="1" ht="20.100000000000001" customHeight="1">
      <c r="A20" s="684" t="s">
        <v>289</v>
      </c>
      <c r="B20" s="686" t="s">
        <v>387</v>
      </c>
      <c r="C20" s="687" t="s">
        <v>1143</v>
      </c>
      <c r="D20" s="686"/>
      <c r="E20" s="686"/>
      <c r="F20" s="686"/>
      <c r="G20" s="686"/>
      <c r="H20" s="686"/>
      <c r="I20" s="686"/>
      <c r="J20" s="686"/>
      <c r="K20" s="686">
        <v>8</v>
      </c>
      <c r="L20"/>
      <c r="M20"/>
      <c r="N20"/>
      <c r="AC20"/>
      <c r="AD20"/>
    </row>
    <row r="21" spans="1:30" s="199" customFormat="1" ht="20.100000000000001" customHeight="1">
      <c r="A21" s="684" t="s">
        <v>289</v>
      </c>
      <c r="B21" s="686" t="s">
        <v>387</v>
      </c>
      <c r="C21" s="686" t="s">
        <v>399</v>
      </c>
      <c r="D21" s="686"/>
      <c r="E21" s="686"/>
      <c r="F21" s="686"/>
      <c r="G21" s="686"/>
      <c r="H21" s="686"/>
      <c r="I21" s="686"/>
      <c r="J21" s="686"/>
      <c r="K21" s="686">
        <v>6</v>
      </c>
      <c r="L21"/>
      <c r="M21"/>
      <c r="N21"/>
      <c r="AC21"/>
      <c r="AD21"/>
    </row>
    <row r="22" spans="1:30" s="199" customFormat="1" ht="20.100000000000001" customHeight="1">
      <c r="A22" s="684" t="s">
        <v>289</v>
      </c>
      <c r="B22" s="686" t="s">
        <v>387</v>
      </c>
      <c r="C22" s="687" t="s">
        <v>400</v>
      </c>
      <c r="D22" s="686" t="s">
        <v>1138</v>
      </c>
      <c r="E22" s="686" t="s">
        <v>554</v>
      </c>
      <c r="F22" s="686" t="s">
        <v>27</v>
      </c>
      <c r="G22" s="686" t="s">
        <v>129</v>
      </c>
      <c r="H22" s="686" t="s">
        <v>1142</v>
      </c>
      <c r="I22" s="686" t="s">
        <v>289</v>
      </c>
      <c r="J22" s="686" t="s">
        <v>552</v>
      </c>
      <c r="K22" s="686">
        <v>1</v>
      </c>
      <c r="L22"/>
      <c r="M22"/>
      <c r="N22"/>
      <c r="AC22"/>
      <c r="AD22"/>
    </row>
    <row r="23" spans="1:30" s="199" customFormat="1" ht="20.100000000000001" customHeight="1">
      <c r="A23" s="684" t="s">
        <v>289</v>
      </c>
      <c r="B23" s="686" t="s">
        <v>387</v>
      </c>
      <c r="C23" s="687" t="s">
        <v>400</v>
      </c>
      <c r="D23" s="686" t="s">
        <v>1138</v>
      </c>
      <c r="E23" s="686" t="s">
        <v>554</v>
      </c>
      <c r="F23" s="686" t="s">
        <v>30</v>
      </c>
      <c r="G23" s="686" t="s">
        <v>129</v>
      </c>
      <c r="H23" s="686" t="s">
        <v>1142</v>
      </c>
      <c r="I23" s="686" t="s">
        <v>289</v>
      </c>
      <c r="J23" s="686" t="s">
        <v>573</v>
      </c>
      <c r="K23" s="686">
        <v>1</v>
      </c>
      <c r="L23"/>
      <c r="M23"/>
      <c r="N23"/>
      <c r="AC23"/>
      <c r="AD23"/>
    </row>
    <row r="24" spans="1:30" s="199" customFormat="1" ht="20.100000000000001" customHeight="1">
      <c r="A24" s="684" t="s">
        <v>289</v>
      </c>
      <c r="B24" s="686" t="s">
        <v>387</v>
      </c>
      <c r="C24" s="687" t="s">
        <v>400</v>
      </c>
      <c r="D24" s="686" t="s">
        <v>1138</v>
      </c>
      <c r="E24" s="686" t="s">
        <v>554</v>
      </c>
      <c r="F24" s="686" t="s">
        <v>31</v>
      </c>
      <c r="G24" s="686" t="s">
        <v>129</v>
      </c>
      <c r="H24" s="686" t="s">
        <v>1142</v>
      </c>
      <c r="I24" s="686" t="s">
        <v>289</v>
      </c>
      <c r="J24" s="686" t="s">
        <v>573</v>
      </c>
      <c r="K24" s="686">
        <v>3</v>
      </c>
      <c r="L24"/>
      <c r="M24"/>
      <c r="N24"/>
      <c r="AC24"/>
      <c r="AD24"/>
    </row>
    <row r="25" spans="1:30" s="199" customFormat="1" ht="20.100000000000001" customHeight="1">
      <c r="A25" s="684" t="s">
        <v>289</v>
      </c>
      <c r="B25" s="686" t="s">
        <v>387</v>
      </c>
      <c r="C25" s="687" t="s">
        <v>400</v>
      </c>
      <c r="D25" s="686" t="s">
        <v>1138</v>
      </c>
      <c r="E25" s="686" t="s">
        <v>554</v>
      </c>
      <c r="F25" s="686" t="s">
        <v>25</v>
      </c>
      <c r="G25" s="686" t="s">
        <v>129</v>
      </c>
      <c r="H25" s="686" t="s">
        <v>1142</v>
      </c>
      <c r="I25" s="686" t="s">
        <v>289</v>
      </c>
      <c r="J25" s="686" t="s">
        <v>746</v>
      </c>
      <c r="K25" s="686">
        <v>1</v>
      </c>
      <c r="L25"/>
      <c r="M25"/>
      <c r="N25"/>
      <c r="AC25" s="198"/>
      <c r="AD25" s="198"/>
    </row>
    <row r="26" spans="1:30" s="199" customFormat="1" ht="20.100000000000001" customHeight="1">
      <c r="A26" s="684" t="s">
        <v>289</v>
      </c>
      <c r="B26" s="686" t="s">
        <v>387</v>
      </c>
      <c r="C26" s="687" t="s">
        <v>1144</v>
      </c>
      <c r="D26" s="686"/>
      <c r="E26" s="686"/>
      <c r="F26" s="686"/>
      <c r="G26" s="686"/>
      <c r="H26" s="686"/>
      <c r="I26" s="686"/>
      <c r="J26" s="686"/>
      <c r="K26" s="686">
        <v>6</v>
      </c>
      <c r="L26"/>
      <c r="M26"/>
      <c r="N26"/>
      <c r="AC26"/>
      <c r="AD26"/>
    </row>
    <row r="27" spans="1:30" s="199" customFormat="1" ht="20.100000000000001" customHeight="1">
      <c r="A27" s="684" t="s">
        <v>289</v>
      </c>
      <c r="B27" s="688" t="s">
        <v>1145</v>
      </c>
      <c r="C27" s="688"/>
      <c r="D27" s="688"/>
      <c r="E27" s="688"/>
      <c r="F27" s="688"/>
      <c r="G27" s="688"/>
      <c r="H27" s="688"/>
      <c r="I27" s="688"/>
      <c r="J27" s="688"/>
      <c r="K27" s="688">
        <v>22</v>
      </c>
      <c r="L27"/>
      <c r="M27"/>
      <c r="N27"/>
      <c r="AC27"/>
      <c r="AD27"/>
    </row>
    <row r="28" spans="1:30" s="199" customFormat="1" ht="20.100000000000001" customHeight="1">
      <c r="A28" s="684" t="s">
        <v>289</v>
      </c>
      <c r="B28" s="686" t="s">
        <v>351</v>
      </c>
      <c r="C28" s="686" t="s">
        <v>353</v>
      </c>
      <c r="D28" s="686"/>
      <c r="E28" s="686"/>
      <c r="F28" s="686"/>
      <c r="G28" s="686"/>
      <c r="H28" s="686"/>
      <c r="I28" s="686"/>
      <c r="J28" s="686"/>
      <c r="K28" s="686">
        <v>5</v>
      </c>
      <c r="L28"/>
      <c r="M28"/>
      <c r="N28"/>
      <c r="AC28"/>
      <c r="AD28"/>
    </row>
    <row r="29" spans="1:30" s="199" customFormat="1" ht="20.100000000000001" customHeight="1">
      <c r="A29" s="684" t="s">
        <v>289</v>
      </c>
      <c r="B29" s="686" t="s">
        <v>351</v>
      </c>
      <c r="C29" s="687" t="s">
        <v>354</v>
      </c>
      <c r="D29" s="686" t="s">
        <v>1138</v>
      </c>
      <c r="E29" s="686" t="s">
        <v>554</v>
      </c>
      <c r="F29" s="686" t="s">
        <v>27</v>
      </c>
      <c r="G29" s="686" t="s">
        <v>129</v>
      </c>
      <c r="H29" s="686" t="s">
        <v>1142</v>
      </c>
      <c r="I29" s="686" t="s">
        <v>289</v>
      </c>
      <c r="J29" s="686" t="s">
        <v>552</v>
      </c>
      <c r="K29" s="686">
        <v>1</v>
      </c>
      <c r="L29"/>
      <c r="M29"/>
      <c r="N29"/>
      <c r="AC29"/>
      <c r="AD29"/>
    </row>
    <row r="30" spans="1:30" s="199" customFormat="1" ht="20.100000000000001" customHeight="1">
      <c r="A30" s="684" t="s">
        <v>289</v>
      </c>
      <c r="B30" s="686" t="s">
        <v>351</v>
      </c>
      <c r="C30" s="687" t="s">
        <v>354</v>
      </c>
      <c r="D30" s="686" t="s">
        <v>1138</v>
      </c>
      <c r="E30" s="686" t="s">
        <v>554</v>
      </c>
      <c r="F30" s="686" t="s">
        <v>30</v>
      </c>
      <c r="G30" s="686" t="s">
        <v>129</v>
      </c>
      <c r="H30" s="686" t="s">
        <v>1142</v>
      </c>
      <c r="I30" s="686" t="s">
        <v>289</v>
      </c>
      <c r="J30" s="686" t="s">
        <v>573</v>
      </c>
      <c r="K30" s="686">
        <v>1</v>
      </c>
      <c r="L30"/>
      <c r="M30"/>
      <c r="N30"/>
      <c r="AC30"/>
      <c r="AD30"/>
    </row>
    <row r="31" spans="1:30" s="199" customFormat="1" ht="20.100000000000001" customHeight="1">
      <c r="A31" s="684" t="s">
        <v>289</v>
      </c>
      <c r="B31" s="686" t="s">
        <v>351</v>
      </c>
      <c r="C31" s="687" t="s">
        <v>354</v>
      </c>
      <c r="D31" s="686" t="s">
        <v>1138</v>
      </c>
      <c r="E31" s="686" t="s">
        <v>554</v>
      </c>
      <c r="F31" s="686" t="s">
        <v>31</v>
      </c>
      <c r="G31" s="686" t="s">
        <v>129</v>
      </c>
      <c r="H31" s="686" t="s">
        <v>1142</v>
      </c>
      <c r="I31" s="686" t="s">
        <v>289</v>
      </c>
      <c r="J31" s="686" t="s">
        <v>573</v>
      </c>
      <c r="K31" s="686">
        <v>2</v>
      </c>
      <c r="L31"/>
      <c r="M31"/>
      <c r="N31"/>
      <c r="AC31"/>
      <c r="AD31"/>
    </row>
    <row r="32" spans="1:30" s="199" customFormat="1" ht="20.100000000000001" customHeight="1">
      <c r="A32" s="684" t="s">
        <v>289</v>
      </c>
      <c r="B32" s="686" t="s">
        <v>351</v>
      </c>
      <c r="C32" s="687" t="s">
        <v>354</v>
      </c>
      <c r="D32" s="686" t="s">
        <v>1138</v>
      </c>
      <c r="E32" s="686" t="s">
        <v>554</v>
      </c>
      <c r="F32" s="686" t="s">
        <v>25</v>
      </c>
      <c r="G32" s="686" t="s">
        <v>129</v>
      </c>
      <c r="H32" s="686" t="s">
        <v>1142</v>
      </c>
      <c r="I32" s="686" t="s">
        <v>289</v>
      </c>
      <c r="J32" s="686" t="s">
        <v>746</v>
      </c>
      <c r="K32" s="686">
        <v>1</v>
      </c>
      <c r="L32"/>
      <c r="M32"/>
      <c r="N32"/>
      <c r="AC32"/>
      <c r="AD32"/>
    </row>
    <row r="33" spans="1:30" s="199" customFormat="1" ht="20.100000000000001" customHeight="1">
      <c r="A33" s="684" t="s">
        <v>289</v>
      </c>
      <c r="B33" s="686" t="s">
        <v>351</v>
      </c>
      <c r="C33" s="687" t="s">
        <v>1146</v>
      </c>
      <c r="D33" s="686"/>
      <c r="E33" s="686"/>
      <c r="F33" s="686"/>
      <c r="G33" s="686"/>
      <c r="H33" s="686"/>
      <c r="I33" s="686"/>
      <c r="J33" s="686"/>
      <c r="K33" s="686">
        <v>5</v>
      </c>
      <c r="L33"/>
      <c r="M33"/>
      <c r="N33"/>
      <c r="AC33"/>
      <c r="AD33"/>
    </row>
    <row r="34" spans="1:30" s="199" customFormat="1" ht="20.100000000000001" customHeight="1">
      <c r="A34" s="684" t="s">
        <v>289</v>
      </c>
      <c r="B34" s="686" t="s">
        <v>351</v>
      </c>
      <c r="C34" s="686" t="s">
        <v>359</v>
      </c>
      <c r="D34" s="686"/>
      <c r="E34" s="686"/>
      <c r="F34" s="686"/>
      <c r="G34" s="686"/>
      <c r="H34" s="686"/>
      <c r="I34" s="686"/>
      <c r="J34" s="686"/>
      <c r="K34" s="686">
        <v>6</v>
      </c>
      <c r="L34"/>
      <c r="M34"/>
      <c r="N34"/>
      <c r="AC34"/>
      <c r="AD34"/>
    </row>
    <row r="35" spans="1:30" s="199" customFormat="1" ht="20.100000000000001" customHeight="1">
      <c r="A35" s="684" t="s">
        <v>289</v>
      </c>
      <c r="B35" s="686" t="s">
        <v>351</v>
      </c>
      <c r="C35" s="687" t="s">
        <v>360</v>
      </c>
      <c r="D35" s="686" t="s">
        <v>1138</v>
      </c>
      <c r="E35" s="686" t="s">
        <v>554</v>
      </c>
      <c r="F35" s="686" t="s">
        <v>27</v>
      </c>
      <c r="G35" s="686" t="s">
        <v>127</v>
      </c>
      <c r="H35" s="686" t="s">
        <v>1140</v>
      </c>
      <c r="I35" s="686" t="s">
        <v>289</v>
      </c>
      <c r="J35" s="686" t="s">
        <v>730</v>
      </c>
      <c r="K35" s="686">
        <v>1</v>
      </c>
      <c r="L35"/>
      <c r="M35"/>
      <c r="N35"/>
      <c r="AC35"/>
      <c r="AD35"/>
    </row>
    <row r="36" spans="1:30" s="199" customFormat="1" ht="20.100000000000001" customHeight="1">
      <c r="A36" s="684" t="s">
        <v>289</v>
      </c>
      <c r="B36" s="686" t="s">
        <v>351</v>
      </c>
      <c r="C36" s="687" t="s">
        <v>360</v>
      </c>
      <c r="D36" s="686" t="s">
        <v>1138</v>
      </c>
      <c r="E36" s="686" t="s">
        <v>554</v>
      </c>
      <c r="F36" s="686" t="s">
        <v>30</v>
      </c>
      <c r="G36" s="686" t="s">
        <v>127</v>
      </c>
      <c r="H36" s="686" t="s">
        <v>1140</v>
      </c>
      <c r="I36" s="686" t="s">
        <v>289</v>
      </c>
      <c r="J36" s="686" t="s">
        <v>793</v>
      </c>
      <c r="K36" s="686">
        <v>1</v>
      </c>
      <c r="L36"/>
      <c r="M36"/>
      <c r="N36"/>
      <c r="AC36"/>
      <c r="AD36"/>
    </row>
    <row r="37" spans="1:30" s="199" customFormat="1" ht="20.100000000000001" customHeight="1">
      <c r="A37" s="684" t="s">
        <v>289</v>
      </c>
      <c r="B37" s="686" t="s">
        <v>351</v>
      </c>
      <c r="C37" s="687" t="s">
        <v>360</v>
      </c>
      <c r="D37" s="686" t="s">
        <v>1138</v>
      </c>
      <c r="E37" s="686" t="s">
        <v>554</v>
      </c>
      <c r="F37" s="686" t="s">
        <v>25</v>
      </c>
      <c r="G37" s="686" t="s">
        <v>127</v>
      </c>
      <c r="H37" s="686" t="s">
        <v>1140</v>
      </c>
      <c r="I37" s="686" t="s">
        <v>289</v>
      </c>
      <c r="J37" s="686" t="s">
        <v>746</v>
      </c>
      <c r="K37" s="686">
        <v>1</v>
      </c>
      <c r="L37"/>
      <c r="M37"/>
      <c r="N37"/>
      <c r="AC37"/>
      <c r="AD37"/>
    </row>
    <row r="38" spans="1:30" s="199" customFormat="1" ht="20.100000000000001" customHeight="1">
      <c r="A38" s="684" t="s">
        <v>289</v>
      </c>
      <c r="B38" s="686" t="s">
        <v>351</v>
      </c>
      <c r="C38" s="687" t="s">
        <v>360</v>
      </c>
      <c r="D38" s="686" t="s">
        <v>1138</v>
      </c>
      <c r="E38" s="686" t="s">
        <v>624</v>
      </c>
      <c r="F38" s="686" t="s">
        <v>31</v>
      </c>
      <c r="G38" s="686" t="s">
        <v>127</v>
      </c>
      <c r="H38" s="686" t="s">
        <v>1140</v>
      </c>
      <c r="I38" s="686" t="s">
        <v>289</v>
      </c>
      <c r="J38" s="686" t="s">
        <v>623</v>
      </c>
      <c r="K38" s="686">
        <v>3</v>
      </c>
      <c r="L38"/>
      <c r="M38"/>
      <c r="N38"/>
      <c r="AC38"/>
      <c r="AD38"/>
    </row>
    <row r="39" spans="1:30" s="199" customFormat="1" ht="20.100000000000001" customHeight="1">
      <c r="A39" s="684" t="s">
        <v>289</v>
      </c>
      <c r="B39" s="686" t="s">
        <v>351</v>
      </c>
      <c r="C39" s="687" t="s">
        <v>1147</v>
      </c>
      <c r="D39" s="686"/>
      <c r="E39" s="686"/>
      <c r="F39" s="686"/>
      <c r="G39" s="686"/>
      <c r="H39" s="686"/>
      <c r="I39" s="686"/>
      <c r="J39" s="686"/>
      <c r="K39" s="686">
        <v>6</v>
      </c>
      <c r="L39"/>
      <c r="M39"/>
      <c r="N39"/>
      <c r="AC39"/>
      <c r="AD39"/>
    </row>
    <row r="40" spans="1:30" s="199" customFormat="1" ht="20.100000000000001" customHeight="1">
      <c r="A40" s="684" t="s">
        <v>289</v>
      </c>
      <c r="B40" s="688" t="s">
        <v>1148</v>
      </c>
      <c r="C40" s="688"/>
      <c r="D40" s="688"/>
      <c r="E40" s="688"/>
      <c r="F40" s="688"/>
      <c r="G40" s="688"/>
      <c r="H40" s="688"/>
      <c r="I40" s="688"/>
      <c r="J40" s="688"/>
      <c r="K40" s="688">
        <v>11</v>
      </c>
      <c r="L40"/>
      <c r="M40"/>
      <c r="N40"/>
      <c r="AC40"/>
      <c r="AD40"/>
    </row>
    <row r="41" spans="1:30" s="199" customFormat="1" ht="20.100000000000001" customHeight="1">
      <c r="A41" s="684" t="s">
        <v>289</v>
      </c>
      <c r="B41" s="686" t="s">
        <v>363</v>
      </c>
      <c r="C41" s="686" t="s">
        <v>365</v>
      </c>
      <c r="D41" s="686"/>
      <c r="E41" s="686"/>
      <c r="F41" s="686"/>
      <c r="G41" s="686"/>
      <c r="H41" s="686"/>
      <c r="I41" s="686"/>
      <c r="J41" s="686"/>
      <c r="K41" s="686">
        <v>5</v>
      </c>
      <c r="L41"/>
      <c r="M41"/>
      <c r="N41"/>
      <c r="AC41"/>
      <c r="AD41"/>
    </row>
    <row r="42" spans="1:30" s="311" customFormat="1" ht="20.100000000000001" customHeight="1">
      <c r="A42" s="428" t="s">
        <v>289</v>
      </c>
      <c r="B42" s="686" t="s">
        <v>363</v>
      </c>
      <c r="C42" s="687" t="s">
        <v>366</v>
      </c>
      <c r="D42" s="686" t="s">
        <v>1138</v>
      </c>
      <c r="E42" s="686" t="s">
        <v>554</v>
      </c>
      <c r="F42" s="686" t="s">
        <v>27</v>
      </c>
      <c r="G42" s="686" t="s">
        <v>127</v>
      </c>
      <c r="H42" s="686" t="s">
        <v>1140</v>
      </c>
      <c r="I42" s="686" t="s">
        <v>289</v>
      </c>
      <c r="J42" s="686" t="s">
        <v>552</v>
      </c>
      <c r="K42" s="686">
        <v>1</v>
      </c>
      <c r="L42"/>
      <c r="M42"/>
      <c r="N42"/>
      <c r="AC42" s="301"/>
      <c r="AD42" s="301"/>
    </row>
    <row r="43" spans="1:30" s="311" customFormat="1" ht="20.100000000000001" customHeight="1">
      <c r="A43" s="428" t="s">
        <v>289</v>
      </c>
      <c r="B43" s="686" t="s">
        <v>363</v>
      </c>
      <c r="C43" s="687" t="s">
        <v>366</v>
      </c>
      <c r="D43" s="686" t="s">
        <v>1138</v>
      </c>
      <c r="E43" s="686" t="s">
        <v>554</v>
      </c>
      <c r="F43" s="686" t="s">
        <v>30</v>
      </c>
      <c r="G43" s="686" t="s">
        <v>127</v>
      </c>
      <c r="H43" s="686" t="s">
        <v>1140</v>
      </c>
      <c r="I43" s="686" t="s">
        <v>289</v>
      </c>
      <c r="J43" s="686" t="s">
        <v>552</v>
      </c>
      <c r="K43" s="686">
        <v>1</v>
      </c>
      <c r="L43"/>
      <c r="M43"/>
      <c r="N43"/>
      <c r="AC43" s="301"/>
      <c r="AD43" s="301"/>
    </row>
    <row r="44" spans="1:30" s="311" customFormat="1" ht="20.100000000000001" customHeight="1">
      <c r="A44" s="428" t="s">
        <v>289</v>
      </c>
      <c r="B44" s="686" t="s">
        <v>363</v>
      </c>
      <c r="C44" s="687" t="s">
        <v>366</v>
      </c>
      <c r="D44" s="686" t="s">
        <v>1138</v>
      </c>
      <c r="E44" s="686" t="s">
        <v>554</v>
      </c>
      <c r="F44" s="686" t="s">
        <v>31</v>
      </c>
      <c r="G44" s="686" t="s">
        <v>127</v>
      </c>
      <c r="H44" s="686" t="s">
        <v>1140</v>
      </c>
      <c r="I44" s="686" t="s">
        <v>289</v>
      </c>
      <c r="J44" s="686" t="s">
        <v>573</v>
      </c>
      <c r="K44" s="686">
        <v>2</v>
      </c>
      <c r="L44"/>
      <c r="M44"/>
      <c r="N44"/>
      <c r="AC44" s="301"/>
      <c r="AD44" s="301"/>
    </row>
    <row r="45" spans="1:30" s="199" customFormat="1" ht="20.100000000000001" customHeight="1">
      <c r="A45" s="684" t="s">
        <v>289</v>
      </c>
      <c r="B45" s="686" t="s">
        <v>363</v>
      </c>
      <c r="C45" s="687" t="s">
        <v>366</v>
      </c>
      <c r="D45" s="686" t="s">
        <v>1138</v>
      </c>
      <c r="E45" s="686" t="s">
        <v>554</v>
      </c>
      <c r="F45" s="686" t="s">
        <v>25</v>
      </c>
      <c r="G45" s="686" t="s">
        <v>127</v>
      </c>
      <c r="H45" s="686" t="s">
        <v>1140</v>
      </c>
      <c r="I45" s="686" t="s">
        <v>289</v>
      </c>
      <c r="J45" s="686" t="s">
        <v>746</v>
      </c>
      <c r="K45" s="686">
        <v>1</v>
      </c>
      <c r="L45"/>
      <c r="M45"/>
      <c r="N45"/>
      <c r="AC45"/>
      <c r="AD45"/>
    </row>
    <row r="46" spans="1:30" s="199" customFormat="1" ht="20.100000000000001" customHeight="1">
      <c r="A46" s="684" t="s">
        <v>289</v>
      </c>
      <c r="B46" s="686" t="s">
        <v>363</v>
      </c>
      <c r="C46" s="687" t="s">
        <v>1149</v>
      </c>
      <c r="D46" s="686"/>
      <c r="E46" s="686"/>
      <c r="F46" s="686"/>
      <c r="G46" s="686"/>
      <c r="H46" s="686"/>
      <c r="I46" s="686"/>
      <c r="J46" s="686"/>
      <c r="K46" s="686">
        <v>5</v>
      </c>
      <c r="L46"/>
      <c r="M46"/>
      <c r="N46"/>
      <c r="AC46"/>
      <c r="AD46"/>
    </row>
    <row r="47" spans="1:30" s="199" customFormat="1" ht="20.100000000000001" customHeight="1">
      <c r="A47" s="684" t="s">
        <v>289</v>
      </c>
      <c r="B47" s="686" t="s">
        <v>363</v>
      </c>
      <c r="C47" s="686" t="s">
        <v>370</v>
      </c>
      <c r="D47" s="686"/>
      <c r="E47" s="686"/>
      <c r="F47" s="686"/>
      <c r="G47" s="686"/>
      <c r="H47" s="686"/>
      <c r="I47" s="686"/>
      <c r="J47" s="686"/>
      <c r="K47" s="686">
        <v>5</v>
      </c>
      <c r="L47"/>
      <c r="M47"/>
      <c r="N47"/>
      <c r="AC47"/>
      <c r="AD47"/>
    </row>
    <row r="48" spans="1:30" s="199" customFormat="1" ht="20.100000000000001" customHeight="1">
      <c r="A48" s="684" t="s">
        <v>289</v>
      </c>
      <c r="B48" s="686" t="s">
        <v>363</v>
      </c>
      <c r="C48" s="687" t="s">
        <v>371</v>
      </c>
      <c r="D48" s="686" t="s">
        <v>1138</v>
      </c>
      <c r="E48" s="686" t="s">
        <v>554</v>
      </c>
      <c r="F48" s="686" t="s">
        <v>27</v>
      </c>
      <c r="G48" s="686" t="s">
        <v>127</v>
      </c>
      <c r="H48" s="686" t="s">
        <v>1140</v>
      </c>
      <c r="I48" s="686" t="s">
        <v>289</v>
      </c>
      <c r="J48" s="686" t="s">
        <v>552</v>
      </c>
      <c r="K48" s="686">
        <v>1</v>
      </c>
      <c r="L48"/>
      <c r="M48"/>
      <c r="N48"/>
      <c r="AC48"/>
      <c r="AD48"/>
    </row>
    <row r="49" spans="1:30" s="199" customFormat="1" ht="20.100000000000001" customHeight="1">
      <c r="A49" s="684" t="s">
        <v>289</v>
      </c>
      <c r="B49" s="686" t="s">
        <v>363</v>
      </c>
      <c r="C49" s="687" t="s">
        <v>371</v>
      </c>
      <c r="D49" s="686" t="s">
        <v>1138</v>
      </c>
      <c r="E49" s="686" t="s">
        <v>554</v>
      </c>
      <c r="F49" s="686" t="s">
        <v>30</v>
      </c>
      <c r="G49" s="686" t="s">
        <v>127</v>
      </c>
      <c r="H49" s="686" t="s">
        <v>1140</v>
      </c>
      <c r="I49" s="686" t="s">
        <v>289</v>
      </c>
      <c r="J49" s="686" t="s">
        <v>573</v>
      </c>
      <c r="K49" s="686">
        <v>1</v>
      </c>
      <c r="L49"/>
      <c r="M49"/>
      <c r="N49"/>
      <c r="AC49"/>
      <c r="AD49"/>
    </row>
    <row r="50" spans="1:30" s="199" customFormat="1" ht="20.100000000000001" customHeight="1">
      <c r="A50" s="684" t="s">
        <v>289</v>
      </c>
      <c r="B50" s="686" t="s">
        <v>363</v>
      </c>
      <c r="C50" s="687" t="s">
        <v>371</v>
      </c>
      <c r="D50" s="686" t="s">
        <v>1138</v>
      </c>
      <c r="E50" s="686" t="s">
        <v>554</v>
      </c>
      <c r="F50" s="686" t="s">
        <v>31</v>
      </c>
      <c r="G50" s="686" t="s">
        <v>127</v>
      </c>
      <c r="H50" s="686" t="s">
        <v>1140</v>
      </c>
      <c r="I50" s="686" t="s">
        <v>289</v>
      </c>
      <c r="J50" s="686" t="s">
        <v>573</v>
      </c>
      <c r="K50" s="686">
        <v>2</v>
      </c>
      <c r="L50"/>
      <c r="M50"/>
      <c r="N50"/>
      <c r="AC50"/>
      <c r="AD50"/>
    </row>
    <row r="51" spans="1:30" s="199" customFormat="1" ht="20.100000000000001" customHeight="1">
      <c r="A51" s="684" t="s">
        <v>289</v>
      </c>
      <c r="B51" s="686" t="s">
        <v>363</v>
      </c>
      <c r="C51" s="687" t="s">
        <v>371</v>
      </c>
      <c r="D51" s="686" t="s">
        <v>1138</v>
      </c>
      <c r="E51" s="686" t="s">
        <v>554</v>
      </c>
      <c r="F51" s="686" t="s">
        <v>25</v>
      </c>
      <c r="G51" s="686" t="s">
        <v>127</v>
      </c>
      <c r="H51" s="686" t="s">
        <v>1140</v>
      </c>
      <c r="I51" s="686" t="s">
        <v>289</v>
      </c>
      <c r="J51" s="686" t="s">
        <v>746</v>
      </c>
      <c r="K51" s="686">
        <v>1</v>
      </c>
      <c r="L51"/>
      <c r="M51"/>
      <c r="N51"/>
      <c r="AC51"/>
      <c r="AD51"/>
    </row>
    <row r="52" spans="1:30" s="199" customFormat="1" ht="20.100000000000001" customHeight="1">
      <c r="A52" s="684" t="s">
        <v>289</v>
      </c>
      <c r="B52" s="686" t="s">
        <v>363</v>
      </c>
      <c r="C52" s="687" t="s">
        <v>1150</v>
      </c>
      <c r="D52" s="686"/>
      <c r="E52" s="686"/>
      <c r="F52" s="686"/>
      <c r="G52" s="686"/>
      <c r="H52" s="686"/>
      <c r="I52" s="686"/>
      <c r="J52" s="686"/>
      <c r="K52" s="686">
        <v>5</v>
      </c>
      <c r="L52"/>
      <c r="M52"/>
      <c r="N52"/>
      <c r="AC52"/>
      <c r="AD52"/>
    </row>
    <row r="53" spans="1:30" s="199" customFormat="1" ht="20.100000000000001" customHeight="1">
      <c r="A53" s="684" t="s">
        <v>289</v>
      </c>
      <c r="B53" s="688" t="s">
        <v>1151</v>
      </c>
      <c r="C53" s="688"/>
      <c r="D53" s="688"/>
      <c r="E53" s="688"/>
      <c r="F53" s="688"/>
      <c r="G53" s="688"/>
      <c r="H53" s="688"/>
      <c r="I53" s="688"/>
      <c r="J53" s="688"/>
      <c r="K53" s="688">
        <v>10</v>
      </c>
      <c r="L53"/>
      <c r="M53"/>
      <c r="N53"/>
      <c r="AC53"/>
      <c r="AD53"/>
    </row>
    <row r="54" spans="1:30" s="199" customFormat="1" ht="20.100000000000001" customHeight="1">
      <c r="A54" s="684" t="s">
        <v>289</v>
      </c>
      <c r="B54" s="686" t="s">
        <v>1152</v>
      </c>
      <c r="C54" s="686" t="s">
        <v>332</v>
      </c>
      <c r="D54" s="686"/>
      <c r="E54" s="686"/>
      <c r="F54" s="686"/>
      <c r="G54" s="686"/>
      <c r="H54" s="686"/>
      <c r="I54" s="686"/>
      <c r="J54" s="686"/>
      <c r="K54" s="686">
        <v>4</v>
      </c>
      <c r="L54"/>
      <c r="M54"/>
      <c r="N54"/>
      <c r="AC54"/>
      <c r="AD54"/>
    </row>
    <row r="55" spans="1:30" s="199" customFormat="1" ht="20.100000000000001" customHeight="1">
      <c r="A55" s="684" t="s">
        <v>289</v>
      </c>
      <c r="B55" s="686" t="s">
        <v>1152</v>
      </c>
      <c r="C55" s="687" t="s">
        <v>333</v>
      </c>
      <c r="D55" s="686" t="s">
        <v>1138</v>
      </c>
      <c r="E55" s="686" t="s">
        <v>554</v>
      </c>
      <c r="F55" s="686" t="s">
        <v>27</v>
      </c>
      <c r="G55" s="686" t="s">
        <v>129</v>
      </c>
      <c r="H55" s="686" t="s">
        <v>1142</v>
      </c>
      <c r="I55" s="686" t="s">
        <v>289</v>
      </c>
      <c r="J55" s="686" t="s">
        <v>552</v>
      </c>
      <c r="K55" s="686">
        <v>1</v>
      </c>
      <c r="L55"/>
      <c r="M55"/>
      <c r="N55"/>
      <c r="AC55"/>
      <c r="AD55"/>
    </row>
    <row r="56" spans="1:30" s="199" customFormat="1" ht="20.100000000000001" customHeight="1">
      <c r="A56" s="684" t="s">
        <v>289</v>
      </c>
      <c r="B56" s="686" t="s">
        <v>1152</v>
      </c>
      <c r="C56" s="687" t="s">
        <v>333</v>
      </c>
      <c r="D56" s="686" t="s">
        <v>1138</v>
      </c>
      <c r="E56" s="686" t="s">
        <v>554</v>
      </c>
      <c r="F56" s="686" t="s">
        <v>30</v>
      </c>
      <c r="G56" s="686" t="s">
        <v>129</v>
      </c>
      <c r="H56" s="686" t="s">
        <v>1142</v>
      </c>
      <c r="I56" s="686" t="s">
        <v>289</v>
      </c>
      <c r="J56" s="686" t="s">
        <v>573</v>
      </c>
      <c r="K56" s="686">
        <v>1</v>
      </c>
      <c r="L56"/>
      <c r="M56"/>
      <c r="N56"/>
      <c r="AC56"/>
      <c r="AD56"/>
    </row>
    <row r="57" spans="1:30" s="199" customFormat="1" ht="20.100000000000001" customHeight="1">
      <c r="A57" s="684" t="s">
        <v>289</v>
      </c>
      <c r="B57" s="686" t="s">
        <v>1152</v>
      </c>
      <c r="C57" s="687" t="s">
        <v>333</v>
      </c>
      <c r="D57" s="686" t="s">
        <v>1138</v>
      </c>
      <c r="E57" s="686" t="s">
        <v>554</v>
      </c>
      <c r="F57" s="686" t="s">
        <v>31</v>
      </c>
      <c r="G57" s="686" t="s">
        <v>129</v>
      </c>
      <c r="H57" s="686" t="s">
        <v>1142</v>
      </c>
      <c r="I57" s="686" t="s">
        <v>289</v>
      </c>
      <c r="J57" s="686" t="s">
        <v>597</v>
      </c>
      <c r="K57" s="686">
        <v>1</v>
      </c>
      <c r="L57"/>
      <c r="M57"/>
      <c r="N57"/>
      <c r="AC57"/>
      <c r="AD57"/>
    </row>
    <row r="58" spans="1:30" s="199" customFormat="1" ht="20.100000000000001" customHeight="1">
      <c r="A58" s="684" t="s">
        <v>289</v>
      </c>
      <c r="B58" s="686" t="s">
        <v>1152</v>
      </c>
      <c r="C58" s="687" t="s">
        <v>333</v>
      </c>
      <c r="D58" s="686" t="s">
        <v>1138</v>
      </c>
      <c r="E58" s="686" t="s">
        <v>554</v>
      </c>
      <c r="F58" s="686" t="s">
        <v>25</v>
      </c>
      <c r="G58" s="686" t="s">
        <v>129</v>
      </c>
      <c r="H58" s="686" t="s">
        <v>1142</v>
      </c>
      <c r="I58" s="686" t="s">
        <v>289</v>
      </c>
      <c r="J58" s="686" t="s">
        <v>753</v>
      </c>
      <c r="K58" s="686">
        <v>1</v>
      </c>
      <c r="L58"/>
      <c r="M58"/>
      <c r="N58"/>
      <c r="AC58"/>
      <c r="AD58"/>
    </row>
    <row r="59" spans="1:30" s="311" customFormat="1" ht="20.100000000000001" customHeight="1">
      <c r="A59" s="428" t="s">
        <v>289</v>
      </c>
      <c r="B59" s="686" t="s">
        <v>1152</v>
      </c>
      <c r="C59" s="687" t="s">
        <v>1153</v>
      </c>
      <c r="D59" s="686"/>
      <c r="E59" s="686"/>
      <c r="F59" s="686"/>
      <c r="G59" s="686"/>
      <c r="H59" s="686"/>
      <c r="I59" s="686"/>
      <c r="J59" s="686"/>
      <c r="K59" s="686">
        <v>4</v>
      </c>
      <c r="L59"/>
      <c r="M59"/>
      <c r="N59"/>
      <c r="AC59" s="301"/>
      <c r="AD59" s="301"/>
    </row>
    <row r="60" spans="1:30" s="311" customFormat="1" ht="20.100000000000001" customHeight="1">
      <c r="A60" s="428" t="s">
        <v>289</v>
      </c>
      <c r="B60" s="686" t="s">
        <v>1152</v>
      </c>
      <c r="C60" s="686" t="s">
        <v>337</v>
      </c>
      <c r="D60" s="686"/>
      <c r="E60" s="686"/>
      <c r="F60" s="686"/>
      <c r="G60" s="686"/>
      <c r="H60" s="686"/>
      <c r="I60" s="686"/>
      <c r="J60" s="686"/>
      <c r="K60" s="686">
        <v>5</v>
      </c>
      <c r="L60"/>
      <c r="M60"/>
      <c r="N60"/>
      <c r="AC60" s="301"/>
      <c r="AD60" s="301"/>
    </row>
    <row r="61" spans="1:30" s="311" customFormat="1" ht="20.100000000000001" customHeight="1">
      <c r="A61" s="428" t="s">
        <v>289</v>
      </c>
      <c r="B61" s="686" t="s">
        <v>1152</v>
      </c>
      <c r="C61" s="687" t="s">
        <v>338</v>
      </c>
      <c r="D61" s="686" t="s">
        <v>1138</v>
      </c>
      <c r="E61" s="686" t="s">
        <v>554</v>
      </c>
      <c r="F61" s="686" t="s">
        <v>27</v>
      </c>
      <c r="G61" s="686" t="s">
        <v>129</v>
      </c>
      <c r="H61" s="686" t="s">
        <v>1142</v>
      </c>
      <c r="I61" s="686" t="s">
        <v>289</v>
      </c>
      <c r="J61" s="686" t="s">
        <v>552</v>
      </c>
      <c r="K61" s="686">
        <v>1</v>
      </c>
      <c r="L61"/>
      <c r="M61"/>
      <c r="N61"/>
      <c r="AC61" s="301"/>
      <c r="AD61" s="301"/>
    </row>
    <row r="62" spans="1:30" s="199" customFormat="1" ht="20.100000000000001" customHeight="1">
      <c r="A62" s="684" t="s">
        <v>289</v>
      </c>
      <c r="B62" s="686" t="s">
        <v>1152</v>
      </c>
      <c r="C62" s="687" t="s">
        <v>338</v>
      </c>
      <c r="D62" s="686" t="s">
        <v>1138</v>
      </c>
      <c r="E62" s="686" t="s">
        <v>554</v>
      </c>
      <c r="F62" s="686" t="s">
        <v>30</v>
      </c>
      <c r="G62" s="686" t="s">
        <v>129</v>
      </c>
      <c r="H62" s="686" t="s">
        <v>1142</v>
      </c>
      <c r="I62" s="686" t="s">
        <v>289</v>
      </c>
      <c r="J62" s="686" t="s">
        <v>573</v>
      </c>
      <c r="K62" s="686">
        <v>1</v>
      </c>
      <c r="L62"/>
      <c r="M62"/>
      <c r="N62"/>
      <c r="AC62"/>
      <c r="AD62"/>
    </row>
    <row r="63" spans="1:30" s="311" customFormat="1" ht="20.100000000000001" customHeight="1">
      <c r="A63" s="428" t="s">
        <v>289</v>
      </c>
      <c r="B63" s="686" t="s">
        <v>1152</v>
      </c>
      <c r="C63" s="687" t="s">
        <v>338</v>
      </c>
      <c r="D63" s="686" t="s">
        <v>1138</v>
      </c>
      <c r="E63" s="686" t="s">
        <v>554</v>
      </c>
      <c r="F63" s="686" t="s">
        <v>31</v>
      </c>
      <c r="G63" s="686" t="s">
        <v>129</v>
      </c>
      <c r="H63" s="686" t="s">
        <v>1142</v>
      </c>
      <c r="I63" s="686" t="s">
        <v>289</v>
      </c>
      <c r="J63" s="686" t="s">
        <v>573</v>
      </c>
      <c r="K63" s="686">
        <v>2</v>
      </c>
      <c r="L63"/>
      <c r="M63"/>
      <c r="N63"/>
      <c r="AC63" s="301"/>
      <c r="AD63" s="301"/>
    </row>
    <row r="64" spans="1:30" s="311" customFormat="1" ht="20.100000000000001" customHeight="1">
      <c r="A64" s="428" t="s">
        <v>289</v>
      </c>
      <c r="B64" s="686" t="s">
        <v>1152</v>
      </c>
      <c r="C64" s="687" t="s">
        <v>338</v>
      </c>
      <c r="D64" s="686" t="s">
        <v>1138</v>
      </c>
      <c r="E64" s="686" t="s">
        <v>554</v>
      </c>
      <c r="F64" s="686" t="s">
        <v>25</v>
      </c>
      <c r="G64" s="686" t="s">
        <v>129</v>
      </c>
      <c r="H64" s="686" t="s">
        <v>1142</v>
      </c>
      <c r="I64" s="686" t="s">
        <v>289</v>
      </c>
      <c r="J64" s="686" t="s">
        <v>753</v>
      </c>
      <c r="K64" s="686">
        <v>1</v>
      </c>
      <c r="L64"/>
      <c r="M64"/>
      <c r="N64"/>
      <c r="AC64" s="301"/>
      <c r="AD64" s="301"/>
    </row>
    <row r="65" spans="1:30" s="311" customFormat="1" ht="20.100000000000001" customHeight="1">
      <c r="A65" s="428" t="s">
        <v>289</v>
      </c>
      <c r="B65" s="686" t="s">
        <v>1152</v>
      </c>
      <c r="C65" s="687" t="s">
        <v>1154</v>
      </c>
      <c r="D65" s="686"/>
      <c r="E65" s="686"/>
      <c r="F65" s="686"/>
      <c r="G65" s="686"/>
      <c r="H65" s="686"/>
      <c r="I65" s="686"/>
      <c r="J65" s="686"/>
      <c r="K65" s="686">
        <v>5</v>
      </c>
      <c r="L65"/>
      <c r="M65"/>
      <c r="N65"/>
      <c r="AC65" s="301"/>
      <c r="AD65" s="301"/>
    </row>
    <row r="66" spans="1:30" s="199" customFormat="1" ht="20.100000000000001" customHeight="1">
      <c r="A66" s="684" t="s">
        <v>289</v>
      </c>
      <c r="B66" s="686" t="s">
        <v>1152</v>
      </c>
      <c r="C66" s="686" t="s">
        <v>342</v>
      </c>
      <c r="D66" s="686"/>
      <c r="E66" s="686"/>
      <c r="F66" s="686"/>
      <c r="G66" s="686"/>
      <c r="H66" s="686"/>
      <c r="I66" s="686"/>
      <c r="J66" s="686"/>
      <c r="K66" s="686">
        <v>5</v>
      </c>
      <c r="L66"/>
      <c r="M66"/>
      <c r="N66"/>
      <c r="AC66"/>
      <c r="AD66"/>
    </row>
    <row r="67" spans="1:30" s="199" customFormat="1" ht="20.100000000000001" customHeight="1">
      <c r="A67" s="684" t="s">
        <v>289</v>
      </c>
      <c r="B67" s="686" t="s">
        <v>1152</v>
      </c>
      <c r="C67" s="687" t="s">
        <v>343</v>
      </c>
      <c r="D67" s="686" t="s">
        <v>1138</v>
      </c>
      <c r="E67" s="686" t="s">
        <v>554</v>
      </c>
      <c r="F67" s="686" t="s">
        <v>27</v>
      </c>
      <c r="G67" s="686" t="s">
        <v>129</v>
      </c>
      <c r="H67" s="686" t="s">
        <v>1142</v>
      </c>
      <c r="I67" s="686" t="s">
        <v>289</v>
      </c>
      <c r="J67" s="686" t="s">
        <v>552</v>
      </c>
      <c r="K67" s="686">
        <v>1</v>
      </c>
      <c r="L67"/>
      <c r="M67"/>
      <c r="N67"/>
      <c r="AC67"/>
      <c r="AD67"/>
    </row>
    <row r="68" spans="1:30" s="199" customFormat="1" ht="20.100000000000001" customHeight="1">
      <c r="A68" s="684" t="s">
        <v>289</v>
      </c>
      <c r="B68" s="686" t="s">
        <v>1152</v>
      </c>
      <c r="C68" s="687" t="s">
        <v>343</v>
      </c>
      <c r="D68" s="686" t="s">
        <v>1138</v>
      </c>
      <c r="E68" s="686" t="s">
        <v>554</v>
      </c>
      <c r="F68" s="686" t="s">
        <v>30</v>
      </c>
      <c r="G68" s="686" t="s">
        <v>129</v>
      </c>
      <c r="H68" s="686" t="s">
        <v>1142</v>
      </c>
      <c r="I68" s="686" t="s">
        <v>289</v>
      </c>
      <c r="J68" s="686" t="s">
        <v>573</v>
      </c>
      <c r="K68" s="686">
        <v>1</v>
      </c>
      <c r="L68"/>
      <c r="M68"/>
      <c r="N68"/>
      <c r="AC68"/>
      <c r="AD68"/>
    </row>
    <row r="69" spans="1:30" s="199" customFormat="1" ht="20.100000000000001" customHeight="1">
      <c r="A69" s="684" t="s">
        <v>289</v>
      </c>
      <c r="B69" s="686" t="s">
        <v>1152</v>
      </c>
      <c r="C69" s="687" t="s">
        <v>343</v>
      </c>
      <c r="D69" s="686" t="s">
        <v>1138</v>
      </c>
      <c r="E69" s="686" t="s">
        <v>554</v>
      </c>
      <c r="F69" s="686" t="s">
        <v>31</v>
      </c>
      <c r="G69" s="686" t="s">
        <v>129</v>
      </c>
      <c r="H69" s="686" t="s">
        <v>1142</v>
      </c>
      <c r="I69" s="686" t="s">
        <v>289</v>
      </c>
      <c r="J69" s="686" t="s">
        <v>573</v>
      </c>
      <c r="K69" s="686">
        <v>2</v>
      </c>
      <c r="L69"/>
      <c r="M69"/>
      <c r="N69"/>
      <c r="AC69"/>
      <c r="AD69"/>
    </row>
    <row r="70" spans="1:30" s="199" customFormat="1" ht="20.100000000000001" customHeight="1">
      <c r="A70" s="684" t="s">
        <v>289</v>
      </c>
      <c r="B70" s="686" t="s">
        <v>1152</v>
      </c>
      <c r="C70" s="687" t="s">
        <v>343</v>
      </c>
      <c r="D70" s="686" t="s">
        <v>1138</v>
      </c>
      <c r="E70" s="686" t="s">
        <v>554</v>
      </c>
      <c r="F70" s="686" t="s">
        <v>25</v>
      </c>
      <c r="G70" s="686" t="s">
        <v>129</v>
      </c>
      <c r="H70" s="686" t="s">
        <v>1142</v>
      </c>
      <c r="I70" s="686" t="s">
        <v>289</v>
      </c>
      <c r="J70" s="686" t="s">
        <v>753</v>
      </c>
      <c r="K70" s="686">
        <v>1</v>
      </c>
      <c r="L70"/>
      <c r="M70"/>
      <c r="N70"/>
      <c r="AC70"/>
      <c r="AD70"/>
    </row>
    <row r="71" spans="1:30" s="199" customFormat="1" ht="20.100000000000001" customHeight="1">
      <c r="A71" s="684" t="s">
        <v>289</v>
      </c>
      <c r="B71" s="686" t="s">
        <v>1152</v>
      </c>
      <c r="C71" s="687" t="s">
        <v>1155</v>
      </c>
      <c r="D71" s="686"/>
      <c r="E71" s="686"/>
      <c r="F71" s="686"/>
      <c r="G71" s="686"/>
      <c r="H71" s="686"/>
      <c r="I71" s="686"/>
      <c r="J71" s="686"/>
      <c r="K71" s="686">
        <v>5</v>
      </c>
      <c r="L71"/>
      <c r="M71"/>
      <c r="N71"/>
      <c r="AC71"/>
      <c r="AD71"/>
    </row>
    <row r="72" spans="1:30" s="199" customFormat="1" ht="20.100000000000001" customHeight="1">
      <c r="A72" s="684" t="s">
        <v>289</v>
      </c>
      <c r="B72" s="686" t="s">
        <v>1152</v>
      </c>
      <c r="C72" s="686" t="s">
        <v>347</v>
      </c>
      <c r="D72" s="686"/>
      <c r="E72" s="686"/>
      <c r="F72" s="686"/>
      <c r="G72" s="686"/>
      <c r="H72" s="686"/>
      <c r="I72" s="686"/>
      <c r="J72" s="686"/>
      <c r="K72" s="686">
        <v>5</v>
      </c>
      <c r="L72"/>
      <c r="M72"/>
      <c r="N72"/>
      <c r="AC72"/>
      <c r="AD72"/>
    </row>
    <row r="73" spans="1:30" s="199" customFormat="1" ht="20.100000000000001" customHeight="1">
      <c r="A73" s="684" t="s">
        <v>289</v>
      </c>
      <c r="B73" s="686" t="s">
        <v>1152</v>
      </c>
      <c r="C73" s="687" t="s">
        <v>348</v>
      </c>
      <c r="D73" s="686" t="s">
        <v>1138</v>
      </c>
      <c r="E73" s="686" t="s">
        <v>554</v>
      </c>
      <c r="F73" s="686" t="s">
        <v>27</v>
      </c>
      <c r="G73" s="686" t="s">
        <v>127</v>
      </c>
      <c r="H73" s="686" t="s">
        <v>1140</v>
      </c>
      <c r="I73" s="686" t="s">
        <v>289</v>
      </c>
      <c r="J73" s="686" t="s">
        <v>597</v>
      </c>
      <c r="K73" s="686">
        <v>1</v>
      </c>
      <c r="L73"/>
      <c r="M73"/>
      <c r="N73"/>
      <c r="AC73"/>
      <c r="AD73"/>
    </row>
    <row r="74" spans="1:30" s="199" customFormat="1" ht="20.100000000000001" customHeight="1">
      <c r="A74" s="684" t="s">
        <v>289</v>
      </c>
      <c r="B74" s="686" t="s">
        <v>1152</v>
      </c>
      <c r="C74" s="687" t="s">
        <v>348</v>
      </c>
      <c r="D74" s="686" t="s">
        <v>1138</v>
      </c>
      <c r="E74" s="686" t="s">
        <v>554</v>
      </c>
      <c r="F74" s="686" t="s">
        <v>30</v>
      </c>
      <c r="G74" s="686" t="s">
        <v>127</v>
      </c>
      <c r="H74" s="686" t="s">
        <v>1140</v>
      </c>
      <c r="I74" s="686" t="s">
        <v>289</v>
      </c>
      <c r="J74" s="686" t="s">
        <v>730</v>
      </c>
      <c r="K74" s="686">
        <v>1</v>
      </c>
      <c r="L74"/>
      <c r="M74"/>
      <c r="N74"/>
      <c r="AC74"/>
      <c r="AD74"/>
    </row>
    <row r="75" spans="1:30" s="199" customFormat="1" ht="20.100000000000001" customHeight="1">
      <c r="A75" s="684" t="s">
        <v>289</v>
      </c>
      <c r="B75" s="686" t="s">
        <v>1152</v>
      </c>
      <c r="C75" s="687" t="s">
        <v>348</v>
      </c>
      <c r="D75" s="686" t="s">
        <v>1138</v>
      </c>
      <c r="E75" s="686" t="s">
        <v>554</v>
      </c>
      <c r="F75" s="686" t="s">
        <v>31</v>
      </c>
      <c r="G75" s="686" t="s">
        <v>127</v>
      </c>
      <c r="H75" s="686" t="s">
        <v>1140</v>
      </c>
      <c r="I75" s="686" t="s">
        <v>289</v>
      </c>
      <c r="J75" s="686" t="s">
        <v>573</v>
      </c>
      <c r="K75" s="686">
        <v>2</v>
      </c>
      <c r="L75"/>
      <c r="M75"/>
      <c r="N75"/>
      <c r="AC75"/>
      <c r="AD75"/>
    </row>
    <row r="76" spans="1:30" s="199" customFormat="1" ht="20.100000000000001" customHeight="1">
      <c r="A76" s="684" t="s">
        <v>289</v>
      </c>
      <c r="B76" s="686" t="s">
        <v>1152</v>
      </c>
      <c r="C76" s="687" t="s">
        <v>348</v>
      </c>
      <c r="D76" s="686" t="s">
        <v>1138</v>
      </c>
      <c r="E76" s="686" t="s">
        <v>554</v>
      </c>
      <c r="F76" s="686" t="s">
        <v>25</v>
      </c>
      <c r="G76" s="686" t="s">
        <v>127</v>
      </c>
      <c r="H76" s="686" t="s">
        <v>1140</v>
      </c>
      <c r="I76" s="686" t="s">
        <v>289</v>
      </c>
      <c r="J76" s="686" t="s">
        <v>777</v>
      </c>
      <c r="K76" s="686">
        <v>1</v>
      </c>
      <c r="L76"/>
      <c r="M76"/>
      <c r="N76"/>
      <c r="AC76"/>
      <c r="AD76"/>
    </row>
    <row r="77" spans="1:30" s="199" customFormat="1" ht="20.100000000000001" customHeight="1">
      <c r="A77" s="684" t="s">
        <v>289</v>
      </c>
      <c r="B77" s="686" t="s">
        <v>1152</v>
      </c>
      <c r="C77" s="687" t="s">
        <v>1156</v>
      </c>
      <c r="D77" s="686"/>
      <c r="E77" s="686"/>
      <c r="F77" s="686"/>
      <c r="G77" s="686"/>
      <c r="H77" s="686"/>
      <c r="I77" s="686"/>
      <c r="J77" s="686"/>
      <c r="K77" s="686">
        <v>5</v>
      </c>
      <c r="L77"/>
      <c r="M77"/>
      <c r="N77"/>
      <c r="AC77"/>
      <c r="AD77"/>
    </row>
    <row r="78" spans="1:30" s="199" customFormat="1" ht="20.100000000000001" customHeight="1">
      <c r="A78" s="684" t="s">
        <v>289</v>
      </c>
      <c r="B78" s="688" t="s">
        <v>1157</v>
      </c>
      <c r="C78" s="688"/>
      <c r="D78" s="688"/>
      <c r="E78" s="688"/>
      <c r="F78" s="688"/>
      <c r="G78" s="688"/>
      <c r="H78" s="688"/>
      <c r="I78" s="688"/>
      <c r="J78" s="688"/>
      <c r="K78" s="688">
        <v>19</v>
      </c>
      <c r="L78"/>
      <c r="M78"/>
      <c r="N78"/>
      <c r="AC78"/>
      <c r="AD78"/>
    </row>
    <row r="79" spans="1:30" s="199" customFormat="1" ht="20.100000000000001" customHeight="1">
      <c r="A79" s="684" t="s">
        <v>289</v>
      </c>
      <c r="B79" s="686" t="s">
        <v>303</v>
      </c>
      <c r="C79" s="686" t="s">
        <v>613</v>
      </c>
      <c r="D79" s="686"/>
      <c r="E79" s="686"/>
      <c r="F79" s="686"/>
      <c r="G79" s="686"/>
      <c r="H79" s="686"/>
      <c r="I79" s="686"/>
      <c r="J79" s="686"/>
      <c r="K79" s="686">
        <v>5</v>
      </c>
      <c r="L79"/>
      <c r="M79"/>
      <c r="N79"/>
      <c r="AC79"/>
      <c r="AD79"/>
    </row>
    <row r="80" spans="1:30" s="199" customFormat="1" ht="20.100000000000001" customHeight="1">
      <c r="A80" s="684" t="s">
        <v>289</v>
      </c>
      <c r="B80" s="686" t="s">
        <v>303</v>
      </c>
      <c r="C80" s="687" t="s">
        <v>322</v>
      </c>
      <c r="D80" s="686" t="s">
        <v>1138</v>
      </c>
      <c r="E80" s="686" t="s">
        <v>554</v>
      </c>
      <c r="F80" s="686" t="s">
        <v>27</v>
      </c>
      <c r="G80" s="686" t="s">
        <v>128</v>
      </c>
      <c r="H80" s="686" t="s">
        <v>1158</v>
      </c>
      <c r="I80" s="686" t="s">
        <v>289</v>
      </c>
      <c r="J80" s="686" t="s">
        <v>552</v>
      </c>
      <c r="K80" s="686">
        <v>1</v>
      </c>
      <c r="L80"/>
      <c r="M80"/>
      <c r="N80"/>
      <c r="AC80"/>
      <c r="AD80"/>
    </row>
    <row r="81" spans="1:30" s="199" customFormat="1" ht="20.100000000000001" customHeight="1">
      <c r="A81" s="684" t="s">
        <v>289</v>
      </c>
      <c r="B81" s="686" t="s">
        <v>303</v>
      </c>
      <c r="C81" s="687" t="s">
        <v>322</v>
      </c>
      <c r="D81" s="686" t="s">
        <v>1138</v>
      </c>
      <c r="E81" s="686" t="s">
        <v>554</v>
      </c>
      <c r="F81" s="686" t="s">
        <v>30</v>
      </c>
      <c r="G81" s="686" t="s">
        <v>128</v>
      </c>
      <c r="H81" s="686" t="s">
        <v>1158</v>
      </c>
      <c r="I81" s="686" t="s">
        <v>289</v>
      </c>
      <c r="J81" s="686" t="s">
        <v>573</v>
      </c>
      <c r="K81" s="686">
        <v>1</v>
      </c>
      <c r="L81"/>
      <c r="M81"/>
      <c r="N81"/>
      <c r="AC81"/>
      <c r="AD81"/>
    </row>
    <row r="82" spans="1:30" s="199" customFormat="1" ht="20.100000000000001" customHeight="1">
      <c r="A82" s="684" t="s">
        <v>289</v>
      </c>
      <c r="B82" s="686" t="s">
        <v>303</v>
      </c>
      <c r="C82" s="687" t="s">
        <v>322</v>
      </c>
      <c r="D82" s="686" t="s">
        <v>1138</v>
      </c>
      <c r="E82" s="686" t="s">
        <v>554</v>
      </c>
      <c r="F82" s="686" t="s">
        <v>31</v>
      </c>
      <c r="G82" s="686" t="s">
        <v>128</v>
      </c>
      <c r="H82" s="686" t="s">
        <v>1158</v>
      </c>
      <c r="I82" s="686" t="s">
        <v>289</v>
      </c>
      <c r="J82" s="686" t="s">
        <v>573</v>
      </c>
      <c r="K82" s="686">
        <v>2</v>
      </c>
      <c r="L82"/>
      <c r="M82"/>
      <c r="N82"/>
      <c r="AC82"/>
      <c r="AD82"/>
    </row>
    <row r="83" spans="1:30" s="199" customFormat="1" ht="20.100000000000001" customHeight="1">
      <c r="A83" s="684" t="s">
        <v>289</v>
      </c>
      <c r="B83" s="686" t="s">
        <v>303</v>
      </c>
      <c r="C83" s="687" t="s">
        <v>322</v>
      </c>
      <c r="D83" s="686" t="s">
        <v>1138</v>
      </c>
      <c r="E83" s="686" t="s">
        <v>554</v>
      </c>
      <c r="F83" s="686" t="s">
        <v>25</v>
      </c>
      <c r="G83" s="686" t="s">
        <v>128</v>
      </c>
      <c r="H83" s="686" t="s">
        <v>1158</v>
      </c>
      <c r="I83" s="686" t="s">
        <v>289</v>
      </c>
      <c r="J83" s="686" t="s">
        <v>753</v>
      </c>
      <c r="K83" s="686">
        <v>1</v>
      </c>
      <c r="L83"/>
      <c r="M83"/>
      <c r="N83"/>
      <c r="AC83"/>
      <c r="AD83"/>
    </row>
    <row r="84" spans="1:30" s="199" customFormat="1" ht="20.100000000000001" customHeight="1">
      <c r="A84" s="684" t="s">
        <v>289</v>
      </c>
      <c r="B84" s="686" t="s">
        <v>303</v>
      </c>
      <c r="C84" s="687" t="s">
        <v>1159</v>
      </c>
      <c r="D84" s="686"/>
      <c r="E84" s="686"/>
      <c r="F84" s="686"/>
      <c r="G84" s="686"/>
      <c r="H84" s="686"/>
      <c r="I84" s="686"/>
      <c r="J84" s="686"/>
      <c r="K84" s="686">
        <v>5</v>
      </c>
      <c r="L84"/>
      <c r="M84"/>
      <c r="N84"/>
      <c r="AC84"/>
      <c r="AD84"/>
    </row>
    <row r="85" spans="1:30" s="199" customFormat="1" ht="20.100000000000001" customHeight="1">
      <c r="A85" s="684" t="s">
        <v>289</v>
      </c>
      <c r="B85" s="686" t="s">
        <v>303</v>
      </c>
      <c r="C85" s="686" t="s">
        <v>305</v>
      </c>
      <c r="D85" s="686"/>
      <c r="E85" s="686"/>
      <c r="F85" s="686"/>
      <c r="G85" s="686"/>
      <c r="H85" s="686"/>
      <c r="I85" s="686"/>
      <c r="J85" s="686"/>
      <c r="K85" s="686">
        <v>6</v>
      </c>
      <c r="L85"/>
      <c r="M85"/>
      <c r="N85"/>
      <c r="AC85"/>
      <c r="AD85"/>
    </row>
    <row r="86" spans="1:30" s="199" customFormat="1" ht="20.100000000000001" customHeight="1">
      <c r="A86" s="684" t="s">
        <v>289</v>
      </c>
      <c r="B86" s="686" t="s">
        <v>303</v>
      </c>
      <c r="C86" s="687" t="s">
        <v>306</v>
      </c>
      <c r="D86" s="686" t="s">
        <v>1138</v>
      </c>
      <c r="E86" s="686" t="s">
        <v>554</v>
      </c>
      <c r="F86" s="686" t="s">
        <v>27</v>
      </c>
      <c r="G86" s="686" t="s">
        <v>127</v>
      </c>
      <c r="H86" s="686" t="s">
        <v>1140</v>
      </c>
      <c r="I86" s="686" t="s">
        <v>289</v>
      </c>
      <c r="J86" s="686" t="s">
        <v>709</v>
      </c>
      <c r="K86" s="686">
        <v>1</v>
      </c>
      <c r="L86"/>
      <c r="M86"/>
      <c r="N86"/>
      <c r="AC86"/>
      <c r="AD86"/>
    </row>
    <row r="87" spans="1:30" s="199" customFormat="1" ht="20.100000000000001" customHeight="1">
      <c r="A87" s="684" t="s">
        <v>289</v>
      </c>
      <c r="B87" s="686" t="s">
        <v>303</v>
      </c>
      <c r="C87" s="687" t="s">
        <v>306</v>
      </c>
      <c r="D87" s="686" t="s">
        <v>1138</v>
      </c>
      <c r="E87" s="686" t="s">
        <v>554</v>
      </c>
      <c r="F87" s="686" t="s">
        <v>30</v>
      </c>
      <c r="G87" s="686" t="s">
        <v>127</v>
      </c>
      <c r="H87" s="686" t="s">
        <v>1140</v>
      </c>
      <c r="I87" s="686" t="s">
        <v>289</v>
      </c>
      <c r="J87" s="686" t="s">
        <v>552</v>
      </c>
      <c r="K87" s="686">
        <v>1</v>
      </c>
      <c r="L87"/>
      <c r="M87"/>
      <c r="N87"/>
      <c r="AC87"/>
      <c r="AD87"/>
    </row>
    <row r="88" spans="1:30" s="199" customFormat="1" ht="20.100000000000001" customHeight="1">
      <c r="A88" s="684" t="s">
        <v>289</v>
      </c>
      <c r="B88" s="686" t="s">
        <v>303</v>
      </c>
      <c r="C88" s="687" t="s">
        <v>306</v>
      </c>
      <c r="D88" s="686" t="s">
        <v>1138</v>
      </c>
      <c r="E88" s="686" t="s">
        <v>554</v>
      </c>
      <c r="F88" s="686" t="s">
        <v>31</v>
      </c>
      <c r="G88" s="686" t="s">
        <v>127</v>
      </c>
      <c r="H88" s="686" t="s">
        <v>1140</v>
      </c>
      <c r="I88" s="686" t="s">
        <v>289</v>
      </c>
      <c r="J88" s="686" t="s">
        <v>573</v>
      </c>
      <c r="K88" s="686">
        <v>3</v>
      </c>
      <c r="L88"/>
      <c r="M88"/>
      <c r="N88"/>
      <c r="AC88"/>
      <c r="AD88"/>
    </row>
    <row r="89" spans="1:30" s="199" customFormat="1" ht="20.100000000000001" customHeight="1">
      <c r="A89" s="684" t="s">
        <v>289</v>
      </c>
      <c r="B89" s="686" t="s">
        <v>303</v>
      </c>
      <c r="C89" s="687" t="s">
        <v>306</v>
      </c>
      <c r="D89" s="686" t="s">
        <v>1138</v>
      </c>
      <c r="E89" s="686" t="s">
        <v>554</v>
      </c>
      <c r="F89" s="686" t="s">
        <v>25</v>
      </c>
      <c r="G89" s="686" t="s">
        <v>127</v>
      </c>
      <c r="H89" s="686" t="s">
        <v>1140</v>
      </c>
      <c r="I89" s="686" t="s">
        <v>289</v>
      </c>
      <c r="J89" s="686" t="s">
        <v>746</v>
      </c>
      <c r="K89" s="686">
        <v>1</v>
      </c>
      <c r="L89"/>
      <c r="M89"/>
      <c r="N89"/>
      <c r="AC89"/>
      <c r="AD89"/>
    </row>
    <row r="90" spans="1:30" s="199" customFormat="1" ht="20.100000000000001" customHeight="1">
      <c r="A90" s="684" t="s">
        <v>289</v>
      </c>
      <c r="B90" s="686" t="s">
        <v>303</v>
      </c>
      <c r="C90" s="687" t="s">
        <v>1160</v>
      </c>
      <c r="D90" s="686"/>
      <c r="E90" s="686"/>
      <c r="F90" s="686"/>
      <c r="G90" s="686"/>
      <c r="H90" s="686"/>
      <c r="I90" s="686"/>
      <c r="J90" s="686"/>
      <c r="K90" s="686">
        <v>6</v>
      </c>
      <c r="L90"/>
      <c r="M90"/>
      <c r="N90"/>
      <c r="AC90"/>
      <c r="AD90"/>
    </row>
    <row r="91" spans="1:30" s="311" customFormat="1" ht="20.100000000000001" customHeight="1">
      <c r="A91" s="428" t="s">
        <v>289</v>
      </c>
      <c r="B91" s="686" t="s">
        <v>303</v>
      </c>
      <c r="C91" s="686" t="s">
        <v>311</v>
      </c>
      <c r="D91" s="686"/>
      <c r="E91" s="686"/>
      <c r="F91" s="686"/>
      <c r="G91" s="686"/>
      <c r="H91" s="686"/>
      <c r="I91" s="686"/>
      <c r="J91" s="686"/>
      <c r="K91" s="686">
        <v>8</v>
      </c>
      <c r="L91"/>
      <c r="M91"/>
      <c r="N91"/>
      <c r="AC91" s="301"/>
      <c r="AD91" s="301"/>
    </row>
    <row r="92" spans="1:30" s="311" customFormat="1" ht="20.100000000000001" customHeight="1">
      <c r="A92" s="428" t="s">
        <v>289</v>
      </c>
      <c r="B92" s="686" t="s">
        <v>303</v>
      </c>
      <c r="C92" s="687" t="s">
        <v>312</v>
      </c>
      <c r="D92" s="686" t="s">
        <v>1138</v>
      </c>
      <c r="E92" s="686" t="s">
        <v>554</v>
      </c>
      <c r="F92" s="686" t="s">
        <v>27</v>
      </c>
      <c r="G92" s="686" t="s">
        <v>127</v>
      </c>
      <c r="H92" s="686" t="s">
        <v>1140</v>
      </c>
      <c r="I92" s="686" t="s">
        <v>289</v>
      </c>
      <c r="J92" s="686" t="s">
        <v>552</v>
      </c>
      <c r="K92" s="686">
        <v>2</v>
      </c>
      <c r="L92"/>
      <c r="M92"/>
      <c r="N92"/>
      <c r="AC92" s="301"/>
      <c r="AD92" s="301"/>
    </row>
    <row r="93" spans="1:30" s="199" customFormat="1" ht="20.100000000000001" customHeight="1">
      <c r="A93" s="684" t="s">
        <v>289</v>
      </c>
      <c r="B93" s="686" t="s">
        <v>303</v>
      </c>
      <c r="C93" s="687" t="s">
        <v>312</v>
      </c>
      <c r="D93" s="686" t="s">
        <v>1138</v>
      </c>
      <c r="E93" s="686" t="s">
        <v>554</v>
      </c>
      <c r="F93" s="686" t="s">
        <v>30</v>
      </c>
      <c r="G93" s="686" t="s">
        <v>127</v>
      </c>
      <c r="H93" s="686" t="s">
        <v>1140</v>
      </c>
      <c r="I93" s="686" t="s">
        <v>289</v>
      </c>
      <c r="J93" s="686" t="s">
        <v>573</v>
      </c>
      <c r="K93" s="686">
        <v>1</v>
      </c>
      <c r="L93"/>
      <c r="M93"/>
      <c r="N93"/>
      <c r="AC93"/>
      <c r="AD93"/>
    </row>
    <row r="94" spans="1:30" s="199" customFormat="1" ht="20.100000000000001" customHeight="1">
      <c r="A94" s="684" t="s">
        <v>289</v>
      </c>
      <c r="B94" s="686" t="s">
        <v>303</v>
      </c>
      <c r="C94" s="687" t="s">
        <v>312</v>
      </c>
      <c r="D94" s="686" t="s">
        <v>1138</v>
      </c>
      <c r="E94" s="686" t="s">
        <v>554</v>
      </c>
      <c r="F94" s="686" t="s">
        <v>31</v>
      </c>
      <c r="G94" s="686" t="s">
        <v>127</v>
      </c>
      <c r="H94" s="686" t="s">
        <v>1140</v>
      </c>
      <c r="I94" s="686" t="s">
        <v>289</v>
      </c>
      <c r="J94" s="686" t="s">
        <v>573</v>
      </c>
      <c r="K94" s="686">
        <v>4</v>
      </c>
      <c r="L94"/>
      <c r="M94"/>
      <c r="N94"/>
      <c r="AC94"/>
      <c r="AD94"/>
    </row>
    <row r="95" spans="1:30" s="199" customFormat="1" ht="20.100000000000001" customHeight="1">
      <c r="A95" s="684" t="s">
        <v>289</v>
      </c>
      <c r="B95" s="686" t="s">
        <v>303</v>
      </c>
      <c r="C95" s="687" t="s">
        <v>312</v>
      </c>
      <c r="D95" s="686" t="s">
        <v>1138</v>
      </c>
      <c r="E95" s="686" t="s">
        <v>554</v>
      </c>
      <c r="F95" s="686" t="s">
        <v>25</v>
      </c>
      <c r="G95" s="686" t="s">
        <v>127</v>
      </c>
      <c r="H95" s="686" t="s">
        <v>1140</v>
      </c>
      <c r="I95" s="686" t="s">
        <v>289</v>
      </c>
      <c r="J95" s="686" t="s">
        <v>753</v>
      </c>
      <c r="K95" s="686">
        <v>1</v>
      </c>
      <c r="L95"/>
      <c r="M95"/>
      <c r="N95"/>
      <c r="AC95"/>
      <c r="AD95"/>
    </row>
    <row r="96" spans="1:30" s="199" customFormat="1" ht="20.100000000000001" customHeight="1">
      <c r="A96" s="684" t="s">
        <v>289</v>
      </c>
      <c r="B96" s="686" t="s">
        <v>303</v>
      </c>
      <c r="C96" s="687" t="s">
        <v>1161</v>
      </c>
      <c r="D96" s="686"/>
      <c r="E96" s="686"/>
      <c r="F96" s="686"/>
      <c r="G96" s="686"/>
      <c r="H96" s="686"/>
      <c r="I96" s="686"/>
      <c r="J96" s="686"/>
      <c r="K96" s="686">
        <v>8</v>
      </c>
      <c r="L96"/>
      <c r="M96"/>
      <c r="N96"/>
      <c r="AC96"/>
      <c r="AD96"/>
    </row>
    <row r="97" spans="1:30" s="199" customFormat="1" ht="20.100000000000001" customHeight="1">
      <c r="A97" s="684" t="s">
        <v>289</v>
      </c>
      <c r="B97" s="686" t="s">
        <v>303</v>
      </c>
      <c r="C97" s="686" t="s">
        <v>316</v>
      </c>
      <c r="D97" s="686"/>
      <c r="E97" s="686"/>
      <c r="F97" s="686"/>
      <c r="G97" s="686"/>
      <c r="H97" s="686"/>
      <c r="I97" s="686"/>
      <c r="J97" s="686"/>
      <c r="K97" s="686">
        <v>8</v>
      </c>
      <c r="L97"/>
      <c r="M97"/>
      <c r="N97"/>
      <c r="AC97"/>
      <c r="AD97"/>
    </row>
    <row r="98" spans="1:30" s="199" customFormat="1" ht="20.100000000000001" customHeight="1">
      <c r="A98" s="684" t="s">
        <v>289</v>
      </c>
      <c r="B98" s="686" t="s">
        <v>303</v>
      </c>
      <c r="C98" s="687" t="s">
        <v>317</v>
      </c>
      <c r="D98" s="686" t="s">
        <v>1138</v>
      </c>
      <c r="E98" s="686" t="s">
        <v>554</v>
      </c>
      <c r="F98" s="686" t="s">
        <v>27</v>
      </c>
      <c r="G98" s="686" t="s">
        <v>129</v>
      </c>
      <c r="H98" s="686" t="s">
        <v>1142</v>
      </c>
      <c r="I98" s="686" t="s">
        <v>289</v>
      </c>
      <c r="J98" s="686" t="s">
        <v>552</v>
      </c>
      <c r="K98" s="686">
        <v>2</v>
      </c>
      <c r="L98"/>
      <c r="M98"/>
      <c r="N98"/>
      <c r="AC98"/>
      <c r="AD98"/>
    </row>
    <row r="99" spans="1:30" s="199" customFormat="1" ht="20.100000000000001" customHeight="1">
      <c r="A99" s="684" t="s">
        <v>289</v>
      </c>
      <c r="B99" s="686" t="s">
        <v>303</v>
      </c>
      <c r="C99" s="687" t="s">
        <v>317</v>
      </c>
      <c r="D99" s="686" t="s">
        <v>1138</v>
      </c>
      <c r="E99" s="686" t="s">
        <v>554</v>
      </c>
      <c r="F99" s="686" t="s">
        <v>30</v>
      </c>
      <c r="G99" s="686" t="s">
        <v>129</v>
      </c>
      <c r="H99" s="686" t="s">
        <v>1142</v>
      </c>
      <c r="I99" s="686" t="s">
        <v>289</v>
      </c>
      <c r="J99" s="686" t="s">
        <v>573</v>
      </c>
      <c r="K99" s="686">
        <v>1</v>
      </c>
      <c r="L99"/>
      <c r="M99"/>
      <c r="N99"/>
      <c r="AC99"/>
      <c r="AD99"/>
    </row>
    <row r="100" spans="1:30" s="199" customFormat="1" ht="20.100000000000001" customHeight="1">
      <c r="A100" s="684" t="s">
        <v>289</v>
      </c>
      <c r="B100" s="686" t="s">
        <v>303</v>
      </c>
      <c r="C100" s="687" t="s">
        <v>317</v>
      </c>
      <c r="D100" s="686" t="s">
        <v>1138</v>
      </c>
      <c r="E100" s="686" t="s">
        <v>554</v>
      </c>
      <c r="F100" s="686" t="s">
        <v>31</v>
      </c>
      <c r="G100" s="686" t="s">
        <v>129</v>
      </c>
      <c r="H100" s="686" t="s">
        <v>1142</v>
      </c>
      <c r="I100" s="686" t="s">
        <v>289</v>
      </c>
      <c r="J100" s="686" t="s">
        <v>573</v>
      </c>
      <c r="K100" s="686">
        <v>4</v>
      </c>
      <c r="L100"/>
      <c r="M100"/>
      <c r="N100"/>
      <c r="AC100"/>
      <c r="AD100"/>
    </row>
    <row r="101" spans="1:30" s="199" customFormat="1" ht="20.100000000000001" customHeight="1">
      <c r="A101" s="684" t="s">
        <v>289</v>
      </c>
      <c r="B101" s="686" t="s">
        <v>303</v>
      </c>
      <c r="C101" s="687" t="s">
        <v>317</v>
      </c>
      <c r="D101" s="686" t="s">
        <v>1138</v>
      </c>
      <c r="E101" s="686" t="s">
        <v>554</v>
      </c>
      <c r="F101" s="686" t="s">
        <v>25</v>
      </c>
      <c r="G101" s="686" t="s">
        <v>129</v>
      </c>
      <c r="H101" s="686" t="s">
        <v>1142</v>
      </c>
      <c r="I101" s="686" t="s">
        <v>289</v>
      </c>
      <c r="J101" s="686" t="s">
        <v>746</v>
      </c>
      <c r="K101" s="686">
        <v>1</v>
      </c>
      <c r="L101"/>
      <c r="M101"/>
      <c r="N101"/>
      <c r="AC101"/>
      <c r="AD101"/>
    </row>
    <row r="102" spans="1:30" s="199" customFormat="1" ht="20.100000000000001" customHeight="1">
      <c r="A102" s="684" t="s">
        <v>289</v>
      </c>
      <c r="B102" s="686" t="s">
        <v>303</v>
      </c>
      <c r="C102" s="687" t="s">
        <v>1162</v>
      </c>
      <c r="D102" s="686"/>
      <c r="E102" s="686"/>
      <c r="F102" s="686"/>
      <c r="G102" s="686"/>
      <c r="H102" s="686"/>
      <c r="I102" s="686"/>
      <c r="J102" s="686"/>
      <c r="K102" s="686">
        <v>8</v>
      </c>
      <c r="L102"/>
      <c r="M102"/>
      <c r="N102"/>
      <c r="AC102"/>
      <c r="AD102"/>
    </row>
    <row r="103" spans="1:30" s="199" customFormat="1" ht="20.100000000000001" customHeight="1">
      <c r="A103" s="684" t="s">
        <v>289</v>
      </c>
      <c r="B103" s="686" t="s">
        <v>303</v>
      </c>
      <c r="C103" s="686" t="s">
        <v>675</v>
      </c>
      <c r="D103" s="686"/>
      <c r="E103" s="686"/>
      <c r="F103" s="686"/>
      <c r="G103" s="686"/>
      <c r="H103" s="686"/>
      <c r="I103" s="686"/>
      <c r="J103" s="686"/>
      <c r="K103" s="686">
        <v>11</v>
      </c>
      <c r="L103"/>
      <c r="M103"/>
      <c r="N103"/>
      <c r="AC103"/>
      <c r="AD103"/>
    </row>
    <row r="104" spans="1:30" s="199" customFormat="1" ht="20.100000000000001" customHeight="1">
      <c r="A104" s="684" t="s">
        <v>289</v>
      </c>
      <c r="B104" s="686" t="s">
        <v>303</v>
      </c>
      <c r="C104" s="687" t="s">
        <v>676</v>
      </c>
      <c r="D104" s="686" t="s">
        <v>1138</v>
      </c>
      <c r="E104" s="686" t="s">
        <v>554</v>
      </c>
      <c r="F104" s="686" t="s">
        <v>27</v>
      </c>
      <c r="G104" s="686" t="s">
        <v>128</v>
      </c>
      <c r="H104" s="686" t="s">
        <v>1158</v>
      </c>
      <c r="I104" s="686" t="s">
        <v>289</v>
      </c>
      <c r="J104" s="686" t="s">
        <v>709</v>
      </c>
      <c r="K104" s="686">
        <v>3</v>
      </c>
      <c r="L104"/>
      <c r="M104"/>
      <c r="N104"/>
      <c r="AC104"/>
      <c r="AD104"/>
    </row>
    <row r="105" spans="1:30" s="199" customFormat="1" ht="20.100000000000001" customHeight="1">
      <c r="A105" s="684" t="s">
        <v>289</v>
      </c>
      <c r="B105" s="686" t="s">
        <v>303</v>
      </c>
      <c r="C105" s="687" t="s">
        <v>676</v>
      </c>
      <c r="D105" s="686" t="s">
        <v>1138</v>
      </c>
      <c r="E105" s="686" t="s">
        <v>554</v>
      </c>
      <c r="F105" s="686" t="s">
        <v>30</v>
      </c>
      <c r="G105" s="686" t="s">
        <v>128</v>
      </c>
      <c r="H105" s="686" t="s">
        <v>1158</v>
      </c>
      <c r="I105" s="686" t="s">
        <v>289</v>
      </c>
      <c r="J105" s="686" t="s">
        <v>709</v>
      </c>
      <c r="K105" s="686">
        <v>1</v>
      </c>
      <c r="L105"/>
      <c r="M105"/>
      <c r="N105"/>
      <c r="AC105"/>
      <c r="AD105"/>
    </row>
    <row r="106" spans="1:30" s="199" customFormat="1" ht="20.100000000000001" customHeight="1">
      <c r="A106" s="684" t="s">
        <v>289</v>
      </c>
      <c r="B106" s="686" t="s">
        <v>303</v>
      </c>
      <c r="C106" s="687" t="s">
        <v>676</v>
      </c>
      <c r="D106" s="686" t="s">
        <v>1138</v>
      </c>
      <c r="E106" s="686" t="s">
        <v>554</v>
      </c>
      <c r="F106" s="686" t="s">
        <v>31</v>
      </c>
      <c r="G106" s="686" t="s">
        <v>128</v>
      </c>
      <c r="H106" s="686" t="s">
        <v>1158</v>
      </c>
      <c r="I106" s="686" t="s">
        <v>289</v>
      </c>
      <c r="J106" s="686" t="s">
        <v>573</v>
      </c>
      <c r="K106" s="686">
        <v>6</v>
      </c>
      <c r="L106"/>
      <c r="M106"/>
      <c r="N106"/>
      <c r="AC106"/>
      <c r="AD106"/>
    </row>
    <row r="107" spans="1:30" s="199" customFormat="1" ht="20.100000000000001" customHeight="1">
      <c r="A107" s="684" t="s">
        <v>289</v>
      </c>
      <c r="B107" s="686" t="s">
        <v>303</v>
      </c>
      <c r="C107" s="687" t="s">
        <v>676</v>
      </c>
      <c r="D107" s="686" t="s">
        <v>1138</v>
      </c>
      <c r="E107" s="686" t="s">
        <v>554</v>
      </c>
      <c r="F107" s="686" t="s">
        <v>25</v>
      </c>
      <c r="G107" s="686" t="s">
        <v>128</v>
      </c>
      <c r="H107" s="686" t="s">
        <v>1158</v>
      </c>
      <c r="I107" s="686" t="s">
        <v>289</v>
      </c>
      <c r="J107" s="686" t="s">
        <v>746</v>
      </c>
      <c r="K107" s="686">
        <v>1</v>
      </c>
      <c r="L107"/>
      <c r="M107"/>
      <c r="N107"/>
      <c r="AC107"/>
      <c r="AD107"/>
    </row>
    <row r="108" spans="1:30" s="199" customFormat="1" ht="20.100000000000001" customHeight="1">
      <c r="A108" s="684" t="s">
        <v>289</v>
      </c>
      <c r="B108" s="686" t="s">
        <v>303</v>
      </c>
      <c r="C108" s="687" t="s">
        <v>1163</v>
      </c>
      <c r="D108" s="686"/>
      <c r="E108" s="686"/>
      <c r="F108" s="686"/>
      <c r="G108" s="686"/>
      <c r="H108" s="686"/>
      <c r="I108" s="686"/>
      <c r="J108" s="686"/>
      <c r="K108" s="686">
        <v>11</v>
      </c>
      <c r="L108"/>
      <c r="M108"/>
      <c r="N108"/>
      <c r="AC108"/>
      <c r="AD108"/>
    </row>
    <row r="109" spans="1:30" s="199" customFormat="1" ht="20.100000000000001" customHeight="1">
      <c r="A109" s="684" t="s">
        <v>289</v>
      </c>
      <c r="B109" s="686" t="s">
        <v>303</v>
      </c>
      <c r="C109" s="686" t="s">
        <v>321</v>
      </c>
      <c r="D109" s="686"/>
      <c r="E109" s="686"/>
      <c r="F109" s="686"/>
      <c r="G109" s="686"/>
      <c r="H109" s="686"/>
      <c r="I109" s="686"/>
      <c r="J109" s="686"/>
      <c r="K109" s="686">
        <v>6</v>
      </c>
      <c r="L109"/>
      <c r="M109"/>
      <c r="N109"/>
      <c r="AC109"/>
      <c r="AD109"/>
    </row>
    <row r="110" spans="1:30" s="199" customFormat="1" ht="20.100000000000001" customHeight="1">
      <c r="A110" s="684" t="s">
        <v>289</v>
      </c>
      <c r="B110" s="686" t="s">
        <v>303</v>
      </c>
      <c r="C110" s="687" t="s">
        <v>322</v>
      </c>
      <c r="D110" s="686" t="s">
        <v>1138</v>
      </c>
      <c r="E110" s="686" t="s">
        <v>554</v>
      </c>
      <c r="F110" s="686" t="s">
        <v>27</v>
      </c>
      <c r="G110" s="686" t="s">
        <v>129</v>
      </c>
      <c r="H110" s="686" t="s">
        <v>1142</v>
      </c>
      <c r="I110" s="686" t="s">
        <v>289</v>
      </c>
      <c r="J110" s="686" t="s">
        <v>552</v>
      </c>
      <c r="K110" s="686">
        <v>1</v>
      </c>
      <c r="L110"/>
      <c r="M110"/>
      <c r="N110"/>
      <c r="AC110"/>
      <c r="AD110"/>
    </row>
    <row r="111" spans="1:30" s="199" customFormat="1" ht="20.100000000000001" customHeight="1">
      <c r="A111" s="684" t="s">
        <v>289</v>
      </c>
      <c r="B111" s="686" t="s">
        <v>303</v>
      </c>
      <c r="C111" s="687" t="s">
        <v>322</v>
      </c>
      <c r="D111" s="686" t="s">
        <v>1138</v>
      </c>
      <c r="E111" s="686" t="s">
        <v>554</v>
      </c>
      <c r="F111" s="686" t="s">
        <v>30</v>
      </c>
      <c r="G111" s="686" t="s">
        <v>129</v>
      </c>
      <c r="H111" s="686" t="s">
        <v>1142</v>
      </c>
      <c r="I111" s="686" t="s">
        <v>289</v>
      </c>
      <c r="J111" s="686" t="s">
        <v>573</v>
      </c>
      <c r="K111" s="686">
        <v>1</v>
      </c>
      <c r="L111"/>
      <c r="M111"/>
      <c r="N111"/>
      <c r="AC111"/>
      <c r="AD111"/>
    </row>
    <row r="112" spans="1:30" s="199" customFormat="1" ht="20.100000000000001" customHeight="1">
      <c r="A112" s="684" t="s">
        <v>289</v>
      </c>
      <c r="B112" s="686" t="s">
        <v>303</v>
      </c>
      <c r="C112" s="687" t="s">
        <v>322</v>
      </c>
      <c r="D112" s="686" t="s">
        <v>1138</v>
      </c>
      <c r="E112" s="686" t="s">
        <v>554</v>
      </c>
      <c r="F112" s="686" t="s">
        <v>31</v>
      </c>
      <c r="G112" s="686" t="s">
        <v>129</v>
      </c>
      <c r="H112" s="686" t="s">
        <v>1142</v>
      </c>
      <c r="I112" s="686" t="s">
        <v>289</v>
      </c>
      <c r="J112" s="686" t="s">
        <v>573</v>
      </c>
      <c r="K112" s="686">
        <v>3</v>
      </c>
      <c r="L112"/>
      <c r="M112"/>
      <c r="N112"/>
      <c r="AC112"/>
      <c r="AD112"/>
    </row>
    <row r="113" spans="1:30" s="199" customFormat="1" ht="20.100000000000001" customHeight="1">
      <c r="A113" s="684" t="s">
        <v>289</v>
      </c>
      <c r="B113" s="686" t="s">
        <v>303</v>
      </c>
      <c r="C113" s="687" t="s">
        <v>322</v>
      </c>
      <c r="D113" s="686" t="s">
        <v>1138</v>
      </c>
      <c r="E113" s="686" t="s">
        <v>554</v>
      </c>
      <c r="F113" s="686" t="s">
        <v>25</v>
      </c>
      <c r="G113" s="686" t="s">
        <v>129</v>
      </c>
      <c r="H113" s="686" t="s">
        <v>1142</v>
      </c>
      <c r="I113" s="686" t="s">
        <v>289</v>
      </c>
      <c r="J113" s="686" t="s">
        <v>746</v>
      </c>
      <c r="K113" s="686">
        <v>1</v>
      </c>
      <c r="L113"/>
      <c r="M113"/>
      <c r="N113"/>
      <c r="AC113"/>
      <c r="AD113"/>
    </row>
    <row r="114" spans="1:30" s="199" customFormat="1" ht="20.100000000000001" customHeight="1">
      <c r="A114" s="684" t="s">
        <v>289</v>
      </c>
      <c r="B114" s="686" t="s">
        <v>303</v>
      </c>
      <c r="C114" s="687" t="s">
        <v>1159</v>
      </c>
      <c r="D114" s="686"/>
      <c r="E114" s="686"/>
      <c r="F114" s="686"/>
      <c r="G114" s="686"/>
      <c r="H114" s="686"/>
      <c r="I114" s="686"/>
      <c r="J114" s="686"/>
      <c r="K114" s="686">
        <v>6</v>
      </c>
      <c r="L114"/>
      <c r="M114"/>
      <c r="N114"/>
      <c r="AC114"/>
      <c r="AD114"/>
    </row>
    <row r="115" spans="1:30" s="199" customFormat="1" ht="20.100000000000001" customHeight="1">
      <c r="A115" s="684" t="s">
        <v>289</v>
      </c>
      <c r="B115" s="686" t="s">
        <v>303</v>
      </c>
      <c r="C115" s="686" t="s">
        <v>326</v>
      </c>
      <c r="D115" s="686"/>
      <c r="E115" s="686"/>
      <c r="F115" s="686"/>
      <c r="G115" s="686"/>
      <c r="H115" s="686"/>
      <c r="I115" s="686"/>
      <c r="J115" s="686"/>
      <c r="K115" s="686">
        <v>6</v>
      </c>
      <c r="L115"/>
      <c r="M115"/>
      <c r="N115"/>
      <c r="AC115"/>
      <c r="AD115"/>
    </row>
    <row r="116" spans="1:30" s="199" customFormat="1" ht="20.100000000000001" customHeight="1">
      <c r="A116" s="684" t="s">
        <v>289</v>
      </c>
      <c r="B116" s="686" t="s">
        <v>303</v>
      </c>
      <c r="C116" s="687" t="s">
        <v>327</v>
      </c>
      <c r="D116" s="686" t="s">
        <v>1138</v>
      </c>
      <c r="E116" s="686" t="s">
        <v>554</v>
      </c>
      <c r="F116" s="686" t="s">
        <v>27</v>
      </c>
      <c r="G116" s="686" t="s">
        <v>127</v>
      </c>
      <c r="H116" s="686" t="s">
        <v>1140</v>
      </c>
      <c r="I116" s="686" t="s">
        <v>289</v>
      </c>
      <c r="J116" s="686" t="s">
        <v>552</v>
      </c>
      <c r="K116" s="686">
        <v>1</v>
      </c>
      <c r="L116"/>
      <c r="M116"/>
      <c r="N116"/>
      <c r="AC116"/>
      <c r="AD116"/>
    </row>
    <row r="117" spans="1:30" s="199" customFormat="1" ht="20.100000000000001" customHeight="1">
      <c r="A117" s="684" t="s">
        <v>289</v>
      </c>
      <c r="B117" s="686" t="s">
        <v>303</v>
      </c>
      <c r="C117" s="687" t="s">
        <v>327</v>
      </c>
      <c r="D117" s="686" t="s">
        <v>1138</v>
      </c>
      <c r="E117" s="686" t="s">
        <v>554</v>
      </c>
      <c r="F117" s="686" t="s">
        <v>30</v>
      </c>
      <c r="G117" s="686" t="s">
        <v>127</v>
      </c>
      <c r="H117" s="686" t="s">
        <v>1140</v>
      </c>
      <c r="I117" s="686" t="s">
        <v>289</v>
      </c>
      <c r="J117" s="686" t="s">
        <v>573</v>
      </c>
      <c r="K117" s="686">
        <v>1</v>
      </c>
      <c r="L117"/>
      <c r="M117"/>
      <c r="N117"/>
      <c r="AC117"/>
      <c r="AD117"/>
    </row>
    <row r="118" spans="1:30" s="199" customFormat="1" ht="20.100000000000001" customHeight="1">
      <c r="A118" s="684" t="s">
        <v>289</v>
      </c>
      <c r="B118" s="686" t="s">
        <v>303</v>
      </c>
      <c r="C118" s="687" t="s">
        <v>327</v>
      </c>
      <c r="D118" s="686" t="s">
        <v>1138</v>
      </c>
      <c r="E118" s="686" t="s">
        <v>554</v>
      </c>
      <c r="F118" s="686" t="s">
        <v>31</v>
      </c>
      <c r="G118" s="686" t="s">
        <v>127</v>
      </c>
      <c r="H118" s="686" t="s">
        <v>1140</v>
      </c>
      <c r="I118" s="686" t="s">
        <v>289</v>
      </c>
      <c r="J118" s="686" t="s">
        <v>709</v>
      </c>
      <c r="K118" s="686">
        <v>3</v>
      </c>
      <c r="L118"/>
      <c r="M118"/>
      <c r="N118"/>
      <c r="Q118"/>
      <c r="R118"/>
      <c r="S118"/>
      <c r="T118"/>
      <c r="U118"/>
      <c r="V118"/>
      <c r="W118"/>
      <c r="X118"/>
      <c r="Y118"/>
      <c r="Z118"/>
      <c r="AA118"/>
      <c r="AB118"/>
      <c r="AC118"/>
      <c r="AD118"/>
    </row>
    <row r="119" spans="1:30" s="199" customFormat="1" ht="20.100000000000001" customHeight="1">
      <c r="A119" s="684" t="s">
        <v>289</v>
      </c>
      <c r="B119" s="686" t="s">
        <v>303</v>
      </c>
      <c r="C119" s="687" t="s">
        <v>327</v>
      </c>
      <c r="D119" s="686" t="s">
        <v>1138</v>
      </c>
      <c r="E119" s="686" t="s">
        <v>554</v>
      </c>
      <c r="F119" s="686" t="s">
        <v>25</v>
      </c>
      <c r="G119" s="686" t="s">
        <v>127</v>
      </c>
      <c r="H119" s="686" t="s">
        <v>1140</v>
      </c>
      <c r="I119" s="686" t="s">
        <v>289</v>
      </c>
      <c r="J119" s="686" t="s">
        <v>746</v>
      </c>
      <c r="K119" s="686">
        <v>1</v>
      </c>
      <c r="L119"/>
      <c r="M119"/>
      <c r="N119"/>
      <c r="Q119"/>
      <c r="R119"/>
      <c r="S119"/>
      <c r="T119"/>
      <c r="U119"/>
      <c r="V119"/>
      <c r="W119"/>
      <c r="X119"/>
      <c r="Y119"/>
      <c r="Z119"/>
      <c r="AA119"/>
      <c r="AB119"/>
      <c r="AC119"/>
      <c r="AD119"/>
    </row>
    <row r="120" spans="1:30" s="199" customFormat="1" ht="20.100000000000001" customHeight="1">
      <c r="A120" s="684" t="s">
        <v>289</v>
      </c>
      <c r="B120" s="686" t="s">
        <v>303</v>
      </c>
      <c r="C120" s="687" t="s">
        <v>1164</v>
      </c>
      <c r="D120" s="686"/>
      <c r="E120" s="686"/>
      <c r="F120" s="686"/>
      <c r="G120" s="686"/>
      <c r="H120" s="686"/>
      <c r="I120" s="686"/>
      <c r="J120" s="686"/>
      <c r="K120" s="686">
        <v>6</v>
      </c>
      <c r="L120"/>
      <c r="M120"/>
      <c r="N120"/>
      <c r="Q120"/>
      <c r="R120"/>
      <c r="S120"/>
      <c r="T120"/>
      <c r="U120"/>
      <c r="V120"/>
      <c r="W120"/>
      <c r="X120"/>
      <c r="Y120"/>
      <c r="Z120"/>
      <c r="AA120"/>
      <c r="AB120"/>
      <c r="AC120"/>
      <c r="AD120"/>
    </row>
    <row r="121" spans="1:30" s="199" customFormat="1" ht="20.100000000000001" customHeight="1">
      <c r="A121" s="684" t="s">
        <v>289</v>
      </c>
      <c r="B121" s="688" t="s">
        <v>1165</v>
      </c>
      <c r="C121" s="688"/>
      <c r="D121" s="688"/>
      <c r="E121" s="688"/>
      <c r="F121" s="688"/>
      <c r="G121" s="688"/>
      <c r="H121" s="688"/>
      <c r="I121" s="688"/>
      <c r="J121" s="688"/>
      <c r="K121" s="688">
        <v>50</v>
      </c>
      <c r="L121"/>
      <c r="M121"/>
      <c r="N121"/>
      <c r="Q121"/>
      <c r="R121"/>
      <c r="S121"/>
      <c r="T121"/>
      <c r="U121"/>
      <c r="V121"/>
      <c r="W121"/>
      <c r="X121"/>
      <c r="Y121"/>
      <c r="Z121"/>
      <c r="AA121"/>
      <c r="AB121"/>
      <c r="AC121"/>
      <c r="AD121"/>
    </row>
    <row r="122" spans="1:30" s="199" customFormat="1" ht="20.100000000000001" customHeight="1">
      <c r="A122" s="684" t="s">
        <v>289</v>
      </c>
      <c r="B122" s="686" t="s">
        <v>374</v>
      </c>
      <c r="C122" s="686" t="s">
        <v>376</v>
      </c>
      <c r="D122" s="686"/>
      <c r="E122" s="686"/>
      <c r="F122" s="686"/>
      <c r="G122" s="686"/>
      <c r="H122" s="686"/>
      <c r="I122" s="686"/>
      <c r="J122" s="686"/>
      <c r="K122" s="686">
        <v>8</v>
      </c>
      <c r="L122"/>
      <c r="M122"/>
      <c r="N122"/>
      <c r="Q122"/>
      <c r="R122"/>
      <c r="S122"/>
      <c r="T122"/>
      <c r="U122"/>
      <c r="V122"/>
      <c r="W122"/>
      <c r="X122"/>
      <c r="Y122"/>
      <c r="Z122"/>
      <c r="AA122"/>
      <c r="AB122"/>
      <c r="AC122"/>
      <c r="AD122"/>
    </row>
    <row r="123" spans="1:30" s="199" customFormat="1" ht="20.100000000000001" customHeight="1">
      <c r="A123" s="684" t="s">
        <v>289</v>
      </c>
      <c r="B123" s="686" t="s">
        <v>374</v>
      </c>
      <c r="C123" s="687" t="s">
        <v>377</v>
      </c>
      <c r="D123" s="686" t="s">
        <v>1138</v>
      </c>
      <c r="E123" s="686" t="s">
        <v>554</v>
      </c>
      <c r="F123" s="686" t="s">
        <v>27</v>
      </c>
      <c r="G123" s="686" t="s">
        <v>129</v>
      </c>
      <c r="H123" s="686" t="s">
        <v>1142</v>
      </c>
      <c r="I123" s="686" t="s">
        <v>289</v>
      </c>
      <c r="J123" s="686" t="s">
        <v>552</v>
      </c>
      <c r="K123" s="686">
        <v>2</v>
      </c>
      <c r="L123"/>
      <c r="M123"/>
      <c r="N123"/>
      <c r="Q123"/>
      <c r="R123"/>
      <c r="S123"/>
      <c r="T123"/>
      <c r="U123"/>
      <c r="V123"/>
      <c r="W123"/>
      <c r="X123"/>
      <c r="Y123"/>
      <c r="Z123"/>
      <c r="AA123"/>
      <c r="AB123"/>
      <c r="AC123"/>
      <c r="AD123"/>
    </row>
    <row r="124" spans="1:30" s="199" customFormat="1" ht="20.100000000000001" customHeight="1">
      <c r="A124" s="684" t="s">
        <v>289</v>
      </c>
      <c r="B124" s="686" t="s">
        <v>374</v>
      </c>
      <c r="C124" s="687" t="s">
        <v>377</v>
      </c>
      <c r="D124" s="686" t="s">
        <v>1138</v>
      </c>
      <c r="E124" s="686" t="s">
        <v>554</v>
      </c>
      <c r="F124" s="686" t="s">
        <v>30</v>
      </c>
      <c r="G124" s="686" t="s">
        <v>129</v>
      </c>
      <c r="H124" s="686" t="s">
        <v>1142</v>
      </c>
      <c r="I124" s="686" t="s">
        <v>289</v>
      </c>
      <c r="J124" s="686" t="s">
        <v>573</v>
      </c>
      <c r="K124" s="686">
        <v>1</v>
      </c>
      <c r="L124"/>
      <c r="M124"/>
      <c r="N124"/>
      <c r="Q124"/>
      <c r="R124"/>
      <c r="S124"/>
      <c r="T124"/>
      <c r="U124"/>
      <c r="V124"/>
      <c r="W124"/>
      <c r="X124"/>
      <c r="Y124"/>
      <c r="Z124"/>
      <c r="AA124"/>
      <c r="AB124"/>
      <c r="AC124"/>
      <c r="AD124"/>
    </row>
    <row r="125" spans="1:30" s="199" customFormat="1" ht="20.100000000000001" customHeight="1">
      <c r="A125" s="684" t="s">
        <v>289</v>
      </c>
      <c r="B125" s="686" t="s">
        <v>374</v>
      </c>
      <c r="C125" s="687" t="s">
        <v>377</v>
      </c>
      <c r="D125" s="686" t="s">
        <v>1138</v>
      </c>
      <c r="E125" s="686" t="s">
        <v>554</v>
      </c>
      <c r="F125" s="686" t="s">
        <v>31</v>
      </c>
      <c r="G125" s="686" t="s">
        <v>129</v>
      </c>
      <c r="H125" s="686" t="s">
        <v>1142</v>
      </c>
      <c r="I125" s="686" t="s">
        <v>289</v>
      </c>
      <c r="J125" s="686" t="s">
        <v>573</v>
      </c>
      <c r="K125" s="686">
        <v>4</v>
      </c>
      <c r="L125"/>
      <c r="M125"/>
      <c r="N125"/>
      <c r="Q125"/>
      <c r="R125"/>
      <c r="S125"/>
      <c r="T125"/>
      <c r="U125"/>
      <c r="V125"/>
      <c r="W125"/>
      <c r="X125"/>
      <c r="Y125"/>
      <c r="Z125"/>
      <c r="AA125"/>
      <c r="AB125"/>
      <c r="AC125"/>
      <c r="AD125"/>
    </row>
    <row r="126" spans="1:30" s="199" customFormat="1" ht="20.100000000000001" customHeight="1">
      <c r="A126" s="684" t="s">
        <v>289</v>
      </c>
      <c r="B126" s="686" t="s">
        <v>374</v>
      </c>
      <c r="C126" s="687" t="s">
        <v>377</v>
      </c>
      <c r="D126" s="686" t="s">
        <v>1138</v>
      </c>
      <c r="E126" s="686" t="s">
        <v>554</v>
      </c>
      <c r="F126" s="686" t="s">
        <v>25</v>
      </c>
      <c r="G126" s="686" t="s">
        <v>129</v>
      </c>
      <c r="H126" s="686" t="s">
        <v>1142</v>
      </c>
      <c r="I126" s="686" t="s">
        <v>289</v>
      </c>
      <c r="J126" s="686" t="s">
        <v>746</v>
      </c>
      <c r="K126" s="686">
        <v>1</v>
      </c>
      <c r="L126"/>
      <c r="M126"/>
      <c r="N126"/>
      <c r="Q126"/>
      <c r="R126"/>
      <c r="S126"/>
      <c r="T126"/>
      <c r="U126"/>
      <c r="V126"/>
      <c r="W126"/>
      <c r="X126"/>
      <c r="Y126"/>
      <c r="Z126"/>
      <c r="AA126"/>
      <c r="AB126"/>
      <c r="AC126"/>
      <c r="AD126"/>
    </row>
    <row r="127" spans="1:30" s="199" customFormat="1" ht="20.100000000000001" customHeight="1">
      <c r="A127" s="684" t="s">
        <v>289</v>
      </c>
      <c r="B127" s="686" t="s">
        <v>374</v>
      </c>
      <c r="C127" s="687" t="s">
        <v>1166</v>
      </c>
      <c r="D127" s="686"/>
      <c r="E127" s="686"/>
      <c r="F127" s="686"/>
      <c r="G127" s="686"/>
      <c r="H127" s="686"/>
      <c r="I127" s="686"/>
      <c r="J127" s="686"/>
      <c r="K127" s="686">
        <v>8</v>
      </c>
      <c r="L127"/>
      <c r="M127"/>
      <c r="N127"/>
      <c r="Q127"/>
      <c r="R127"/>
      <c r="S127"/>
      <c r="T127"/>
      <c r="U127"/>
      <c r="V127"/>
      <c r="W127"/>
      <c r="X127"/>
      <c r="Y127"/>
      <c r="Z127"/>
      <c r="AA127"/>
      <c r="AB127"/>
      <c r="AC127"/>
      <c r="AD127"/>
    </row>
    <row r="128" spans="1:30" s="199" customFormat="1" ht="20.100000000000001" customHeight="1">
      <c r="A128" s="684" t="s">
        <v>289</v>
      </c>
      <c r="B128" s="686" t="s">
        <v>374</v>
      </c>
      <c r="C128" s="686" t="s">
        <v>382</v>
      </c>
      <c r="D128" s="686"/>
      <c r="E128" s="686"/>
      <c r="F128" s="686"/>
      <c r="G128" s="686"/>
      <c r="H128" s="686"/>
      <c r="I128" s="686"/>
      <c r="J128" s="686"/>
      <c r="K128" s="686">
        <v>5</v>
      </c>
      <c r="L128"/>
      <c r="M128"/>
      <c r="N128"/>
      <c r="Q128"/>
      <c r="R128"/>
      <c r="S128"/>
      <c r="T128"/>
      <c r="U128"/>
      <c r="V128"/>
      <c r="W128"/>
      <c r="X128"/>
      <c r="Y128"/>
      <c r="Z128"/>
      <c r="AA128"/>
      <c r="AB128"/>
      <c r="AC128"/>
      <c r="AD128"/>
    </row>
    <row r="129" spans="1:30" s="199" customFormat="1" ht="20.100000000000001" customHeight="1">
      <c r="A129" s="684" t="s">
        <v>289</v>
      </c>
      <c r="B129" s="686" t="s">
        <v>374</v>
      </c>
      <c r="C129" s="687" t="s">
        <v>383</v>
      </c>
      <c r="D129" s="686" t="s">
        <v>1138</v>
      </c>
      <c r="E129" s="686" t="s">
        <v>554</v>
      </c>
      <c r="F129" s="686" t="s">
        <v>27</v>
      </c>
      <c r="G129" s="686" t="s">
        <v>129</v>
      </c>
      <c r="H129" s="686" t="s">
        <v>1142</v>
      </c>
      <c r="I129" s="686" t="s">
        <v>289</v>
      </c>
      <c r="J129" s="686" t="s">
        <v>552</v>
      </c>
      <c r="K129" s="686">
        <v>1</v>
      </c>
      <c r="L129"/>
      <c r="M129"/>
      <c r="N129"/>
      <c r="Q129"/>
      <c r="R129"/>
      <c r="S129"/>
      <c r="T129"/>
      <c r="U129"/>
      <c r="V129"/>
      <c r="W129"/>
      <c r="X129"/>
      <c r="Y129"/>
      <c r="Z129"/>
      <c r="AA129"/>
      <c r="AB129"/>
      <c r="AC129"/>
      <c r="AD129"/>
    </row>
    <row r="130" spans="1:30" s="199" customFormat="1" ht="20.100000000000001" customHeight="1">
      <c r="A130" s="684" t="s">
        <v>289</v>
      </c>
      <c r="B130" s="686" t="s">
        <v>374</v>
      </c>
      <c r="C130" s="687" t="s">
        <v>383</v>
      </c>
      <c r="D130" s="686" t="s">
        <v>1138</v>
      </c>
      <c r="E130" s="686" t="s">
        <v>554</v>
      </c>
      <c r="F130" s="686" t="s">
        <v>30</v>
      </c>
      <c r="G130" s="686" t="s">
        <v>129</v>
      </c>
      <c r="H130" s="686" t="s">
        <v>1142</v>
      </c>
      <c r="I130" s="686" t="s">
        <v>289</v>
      </c>
      <c r="J130" s="686" t="s">
        <v>573</v>
      </c>
      <c r="K130" s="686">
        <v>1</v>
      </c>
      <c r="L130"/>
      <c r="M130"/>
      <c r="N130"/>
      <c r="Q130"/>
      <c r="R130"/>
      <c r="S130"/>
      <c r="T130"/>
      <c r="U130"/>
      <c r="V130"/>
      <c r="W130"/>
      <c r="X130"/>
      <c r="Y130"/>
      <c r="Z130"/>
      <c r="AA130"/>
      <c r="AB130"/>
      <c r="AC130"/>
      <c r="AD130"/>
    </row>
    <row r="131" spans="1:30" s="199" customFormat="1" ht="20.100000000000001" customHeight="1">
      <c r="A131" s="684" t="s">
        <v>289</v>
      </c>
      <c r="B131" s="686" t="s">
        <v>374</v>
      </c>
      <c r="C131" s="687" t="s">
        <v>383</v>
      </c>
      <c r="D131" s="686" t="s">
        <v>1138</v>
      </c>
      <c r="E131" s="686" t="s">
        <v>554</v>
      </c>
      <c r="F131" s="686" t="s">
        <v>31</v>
      </c>
      <c r="G131" s="686" t="s">
        <v>129</v>
      </c>
      <c r="H131" s="686" t="s">
        <v>1142</v>
      </c>
      <c r="I131" s="686" t="s">
        <v>289</v>
      </c>
      <c r="J131" s="686" t="s">
        <v>573</v>
      </c>
      <c r="K131" s="686">
        <v>2</v>
      </c>
      <c r="L131"/>
      <c r="M131"/>
      <c r="N131"/>
      <c r="Q131"/>
      <c r="R131"/>
      <c r="S131"/>
      <c r="T131"/>
      <c r="U131"/>
      <c r="V131"/>
      <c r="W131"/>
      <c r="X131"/>
      <c r="Y131"/>
      <c r="Z131"/>
      <c r="AA131"/>
      <c r="AB131"/>
      <c r="AC131"/>
      <c r="AD131"/>
    </row>
    <row r="132" spans="1:30" s="199" customFormat="1" ht="20.100000000000001" customHeight="1">
      <c r="A132" s="684" t="s">
        <v>289</v>
      </c>
      <c r="B132" s="686" t="s">
        <v>374</v>
      </c>
      <c r="C132" s="687" t="s">
        <v>383</v>
      </c>
      <c r="D132" s="686" t="s">
        <v>1138</v>
      </c>
      <c r="E132" s="686" t="s">
        <v>554</v>
      </c>
      <c r="F132" s="686" t="s">
        <v>25</v>
      </c>
      <c r="G132" s="686" t="s">
        <v>129</v>
      </c>
      <c r="H132" s="686" t="s">
        <v>1142</v>
      </c>
      <c r="I132" s="686" t="s">
        <v>289</v>
      </c>
      <c r="J132" s="686" t="s">
        <v>746</v>
      </c>
      <c r="K132" s="686">
        <v>1</v>
      </c>
      <c r="L132"/>
      <c r="M132"/>
      <c r="N132"/>
      <c r="Q132"/>
      <c r="R132"/>
      <c r="S132"/>
      <c r="T132"/>
      <c r="U132"/>
      <c r="V132"/>
      <c r="W132"/>
      <c r="X132"/>
      <c r="Y132"/>
      <c r="Z132"/>
      <c r="AA132"/>
      <c r="AB132"/>
      <c r="AC132"/>
      <c r="AD132"/>
    </row>
    <row r="133" spans="1:30" s="199" customFormat="1" ht="20.100000000000001" customHeight="1">
      <c r="A133" s="684" t="s">
        <v>289</v>
      </c>
      <c r="B133" s="686" t="s">
        <v>374</v>
      </c>
      <c r="C133" s="687" t="s">
        <v>1167</v>
      </c>
      <c r="D133" s="686"/>
      <c r="E133" s="686"/>
      <c r="F133" s="686"/>
      <c r="G133" s="686"/>
      <c r="H133" s="686"/>
      <c r="I133" s="686"/>
      <c r="J133" s="686"/>
      <c r="K133" s="686">
        <v>5</v>
      </c>
      <c r="L133"/>
      <c r="M133"/>
      <c r="N133"/>
      <c r="Q133"/>
      <c r="R133"/>
      <c r="S133"/>
      <c r="T133"/>
      <c r="U133"/>
      <c r="V133"/>
      <c r="W133"/>
      <c r="X133"/>
      <c r="Y133"/>
      <c r="Z133"/>
      <c r="AA133"/>
      <c r="AB133"/>
      <c r="AC133"/>
      <c r="AD133"/>
    </row>
    <row r="134" spans="1:30" s="199" customFormat="1" ht="20.100000000000001" customHeight="1">
      <c r="A134" s="684" t="s">
        <v>289</v>
      </c>
      <c r="B134" s="688" t="s">
        <v>1168</v>
      </c>
      <c r="C134" s="688"/>
      <c r="D134" s="688"/>
      <c r="E134" s="688"/>
      <c r="F134" s="688"/>
      <c r="G134" s="688"/>
      <c r="H134" s="688"/>
      <c r="I134" s="688"/>
      <c r="J134" s="688"/>
      <c r="K134" s="688">
        <v>13</v>
      </c>
      <c r="L134"/>
      <c r="M134"/>
      <c r="N134"/>
      <c r="Q134"/>
      <c r="R134"/>
      <c r="S134"/>
      <c r="T134"/>
      <c r="U134"/>
      <c r="V134"/>
      <c r="W134"/>
      <c r="X134"/>
      <c r="Y134"/>
      <c r="Z134"/>
      <c r="AA134"/>
      <c r="AB134"/>
      <c r="AC134"/>
      <c r="AD134"/>
    </row>
    <row r="135" spans="1:30" s="199" customFormat="1" ht="20.100000000000001" customHeight="1">
      <c r="A135" s="684" t="s">
        <v>1169</v>
      </c>
      <c r="B135" s="686" t="s">
        <v>289</v>
      </c>
      <c r="C135" s="686" t="s">
        <v>289</v>
      </c>
      <c r="D135" s="686"/>
      <c r="E135" s="686"/>
      <c r="F135" s="686"/>
      <c r="G135" s="686"/>
      <c r="H135" s="686"/>
      <c r="I135" s="686"/>
      <c r="J135" s="686"/>
      <c r="K135" s="686"/>
      <c r="L135"/>
      <c r="M135"/>
      <c r="N135"/>
      <c r="Q135"/>
      <c r="R135"/>
      <c r="S135"/>
      <c r="T135"/>
      <c r="U135"/>
      <c r="V135"/>
      <c r="W135"/>
      <c r="X135"/>
      <c r="Y135"/>
      <c r="Z135"/>
      <c r="AA135"/>
      <c r="AB135"/>
      <c r="AC135"/>
      <c r="AD135"/>
    </row>
    <row r="136" spans="1:30" s="199" customFormat="1" ht="20.100000000000001" customHeight="1">
      <c r="A136" s="684" t="s">
        <v>1169</v>
      </c>
      <c r="B136" s="686" t="s">
        <v>289</v>
      </c>
      <c r="C136" s="687" t="s">
        <v>289</v>
      </c>
      <c r="D136" s="686" t="s">
        <v>1138</v>
      </c>
      <c r="E136" s="686" t="s">
        <v>289</v>
      </c>
      <c r="F136" s="686" t="s">
        <v>289</v>
      </c>
      <c r="G136" s="686"/>
      <c r="H136" s="686"/>
      <c r="I136" s="686"/>
      <c r="J136" s="686"/>
      <c r="K136" s="686"/>
      <c r="L136"/>
      <c r="M136"/>
      <c r="N136"/>
      <c r="Q136"/>
      <c r="R136"/>
      <c r="S136"/>
      <c r="T136"/>
      <c r="U136"/>
      <c r="V136"/>
      <c r="W136"/>
      <c r="X136"/>
      <c r="Y136"/>
      <c r="Z136"/>
      <c r="AA136"/>
      <c r="AB136"/>
      <c r="AC136"/>
      <c r="AD136"/>
    </row>
    <row r="137" spans="1:30" s="199" customFormat="1" ht="20.100000000000001" customHeight="1">
      <c r="A137" s="684" t="s">
        <v>1169</v>
      </c>
      <c r="B137" s="686" t="s">
        <v>289</v>
      </c>
      <c r="C137" s="687" t="s">
        <v>1139</v>
      </c>
      <c r="D137" s="686"/>
      <c r="E137" s="686"/>
      <c r="F137" s="686"/>
      <c r="G137" s="686"/>
      <c r="H137" s="686"/>
      <c r="I137" s="686"/>
      <c r="J137" s="686"/>
      <c r="K137" s="686"/>
      <c r="L137"/>
      <c r="M137"/>
      <c r="N137"/>
      <c r="Q137"/>
      <c r="R137"/>
      <c r="S137"/>
      <c r="T137"/>
      <c r="U137"/>
      <c r="V137"/>
      <c r="W137"/>
      <c r="X137"/>
      <c r="Y137"/>
      <c r="Z137"/>
      <c r="AA137"/>
      <c r="AB137"/>
      <c r="AC137"/>
      <c r="AD137"/>
    </row>
    <row r="138" spans="1:30" s="199" customFormat="1" ht="20.100000000000001" customHeight="1">
      <c r="A138" s="684" t="s">
        <v>1169</v>
      </c>
      <c r="B138" s="688" t="s">
        <v>1139</v>
      </c>
      <c r="C138" s="688"/>
      <c r="D138" s="688"/>
      <c r="E138" s="688"/>
      <c r="F138" s="688"/>
      <c r="G138" s="688"/>
      <c r="H138" s="688"/>
      <c r="I138" s="688"/>
      <c r="J138" s="688"/>
      <c r="K138" s="688"/>
      <c r="L138"/>
      <c r="M138"/>
      <c r="N138"/>
      <c r="Q138"/>
      <c r="R138"/>
      <c r="S138"/>
      <c r="T138"/>
      <c r="U138"/>
      <c r="V138"/>
      <c r="W138"/>
      <c r="X138"/>
      <c r="Y138"/>
      <c r="Z138"/>
      <c r="AA138"/>
      <c r="AB138"/>
      <c r="AC138"/>
      <c r="AD138"/>
    </row>
    <row r="139" spans="1:30" ht="20.100000000000001" customHeight="1">
      <c r="A139" s="684" t="s">
        <v>412</v>
      </c>
      <c r="B139" s="684"/>
      <c r="C139" s="684"/>
      <c r="D139" s="684"/>
      <c r="E139" s="684"/>
      <c r="F139" s="684"/>
      <c r="G139" s="684"/>
      <c r="H139" s="684"/>
      <c r="I139" s="684"/>
      <c r="J139" s="684"/>
      <c r="K139" s="686">
        <v>125</v>
      </c>
      <c r="L139"/>
      <c r="M139"/>
    </row>
    <row r="140" spans="1:30" ht="20.100000000000001" customHeight="1">
      <c r="A140"/>
      <c r="B140"/>
      <c r="C140"/>
      <c r="D140"/>
      <c r="E140"/>
      <c r="F140"/>
      <c r="G140"/>
      <c r="H140"/>
      <c r="I140"/>
      <c r="J140"/>
      <c r="K140"/>
      <c r="L140"/>
      <c r="M140"/>
    </row>
    <row r="141" spans="1:30" ht="20.100000000000001" customHeight="1">
      <c r="A141"/>
      <c r="B141"/>
      <c r="C141"/>
      <c r="D141"/>
      <c r="E141"/>
      <c r="F141"/>
      <c r="G141"/>
      <c r="H141"/>
      <c r="I141"/>
      <c r="J141"/>
      <c r="K141"/>
      <c r="L141"/>
      <c r="M141"/>
    </row>
    <row r="142" spans="1:30" ht="20.100000000000001" customHeight="1">
      <c r="A142"/>
      <c r="B142"/>
      <c r="C142"/>
      <c r="D142"/>
      <c r="E142"/>
      <c r="F142"/>
      <c r="G142"/>
      <c r="H142"/>
      <c r="I142"/>
      <c r="J142"/>
      <c r="K142"/>
      <c r="L142"/>
      <c r="M142"/>
    </row>
    <row r="143" spans="1:30" ht="20.100000000000001" customHeight="1">
      <c r="A143"/>
      <c r="B143"/>
      <c r="C143"/>
      <c r="D143"/>
      <c r="E143"/>
      <c r="F143"/>
      <c r="G143"/>
      <c r="H143"/>
      <c r="I143"/>
      <c r="J143"/>
      <c r="K143"/>
      <c r="L143"/>
      <c r="M143"/>
    </row>
    <row r="144" spans="1:30" ht="20.100000000000001" customHeight="1">
      <c r="A144"/>
      <c r="B144"/>
      <c r="C144"/>
      <c r="D144"/>
      <c r="E144"/>
      <c r="F144"/>
      <c r="G144"/>
      <c r="H144"/>
      <c r="I144"/>
      <c r="J144"/>
      <c r="K144"/>
      <c r="L144"/>
      <c r="M144"/>
    </row>
    <row r="145" customFormat="1" ht="20.100000000000001" customHeight="1"/>
    <row r="146" customFormat="1" ht="20.100000000000001" customHeight="1"/>
    <row r="147" customFormat="1" ht="20.100000000000001" customHeight="1"/>
    <row r="148" customFormat="1" ht="20.100000000000001" customHeight="1"/>
    <row r="149" customFormat="1" ht="20.100000000000001" customHeight="1"/>
    <row r="150" customFormat="1" ht="20.100000000000001" customHeight="1"/>
    <row r="151" customFormat="1" ht="20.100000000000001" customHeight="1"/>
    <row r="152" customFormat="1" ht="20.100000000000001" customHeight="1"/>
    <row r="153" customFormat="1" ht="20.100000000000001" customHeight="1"/>
    <row r="154" customFormat="1" ht="20.100000000000001" customHeight="1"/>
    <row r="155" customFormat="1" ht="20.100000000000001" customHeight="1"/>
    <row r="156" customFormat="1" ht="20.100000000000001" customHeight="1"/>
    <row r="157" customFormat="1" ht="20.100000000000001" customHeight="1"/>
    <row r="158" customFormat="1" ht="20.100000000000001" customHeight="1"/>
    <row r="159" customFormat="1" ht="20.100000000000001" customHeight="1"/>
    <row r="160" customFormat="1" ht="20.100000000000001" customHeight="1"/>
    <row r="161" spans="1:14" ht="20.100000000000001" customHeight="1">
      <c r="A161"/>
      <c r="B161"/>
      <c r="C161"/>
      <c r="D161"/>
      <c r="E161"/>
      <c r="F161"/>
      <c r="G161"/>
      <c r="H161"/>
      <c r="I161"/>
      <c r="J161"/>
      <c r="K161"/>
      <c r="L161"/>
      <c r="M161"/>
    </row>
    <row r="162" spans="1:14" ht="20.100000000000001" customHeight="1">
      <c r="A162"/>
      <c r="B162"/>
      <c r="C162"/>
      <c r="D162"/>
      <c r="E162"/>
      <c r="F162"/>
      <c r="G162"/>
      <c r="H162"/>
      <c r="I162"/>
      <c r="J162"/>
      <c r="K162"/>
      <c r="L162"/>
      <c r="M162"/>
    </row>
    <row r="163" spans="1:14" ht="20.100000000000001" customHeight="1">
      <c r="A163"/>
      <c r="B163"/>
      <c r="C163"/>
      <c r="D163"/>
      <c r="E163"/>
      <c r="F163"/>
      <c r="G163"/>
      <c r="H163"/>
      <c r="I163"/>
      <c r="J163"/>
      <c r="K163"/>
      <c r="L163"/>
      <c r="M163"/>
    </row>
    <row r="164" spans="1:14" ht="20.100000000000001" customHeight="1">
      <c r="A164"/>
      <c r="B164"/>
      <c r="C164"/>
      <c r="D164"/>
      <c r="E164"/>
      <c r="F164"/>
      <c r="G164"/>
      <c r="H164"/>
      <c r="I164"/>
      <c r="J164"/>
      <c r="K164"/>
      <c r="L164"/>
      <c r="M164"/>
    </row>
    <row r="165" spans="1:14" ht="20.100000000000001" customHeight="1">
      <c r="A165"/>
      <c r="B165"/>
      <c r="C165"/>
      <c r="D165"/>
      <c r="E165"/>
      <c r="F165"/>
      <c r="G165"/>
      <c r="H165"/>
      <c r="I165"/>
      <c r="J165"/>
      <c r="K165"/>
      <c r="L165"/>
      <c r="M165"/>
    </row>
    <row r="166" spans="1:14" ht="20.100000000000001" customHeight="1">
      <c r="A166"/>
      <c r="B166"/>
      <c r="C166"/>
      <c r="D166"/>
      <c r="E166"/>
      <c r="F166"/>
      <c r="G166"/>
      <c r="H166"/>
      <c r="I166"/>
      <c r="J166"/>
      <c r="K166"/>
      <c r="L166"/>
      <c r="M166"/>
    </row>
    <row r="167" spans="1:14" s="301" customFormat="1" ht="20.100000000000001" customHeight="1">
      <c r="A167"/>
      <c r="B167"/>
      <c r="C167"/>
      <c r="D167"/>
      <c r="E167"/>
      <c r="F167"/>
      <c r="G167"/>
      <c r="H167"/>
      <c r="I167"/>
      <c r="J167"/>
      <c r="K167"/>
      <c r="L167"/>
      <c r="M167"/>
      <c r="N167"/>
    </row>
    <row r="168" spans="1:14" s="301" customFormat="1" ht="20.100000000000001" customHeight="1">
      <c r="A168"/>
      <c r="B168"/>
      <c r="C168"/>
      <c r="D168"/>
      <c r="E168"/>
      <c r="F168"/>
      <c r="G168"/>
      <c r="H168"/>
      <c r="I168"/>
      <c r="J168"/>
      <c r="K168"/>
      <c r="L168"/>
      <c r="M168"/>
      <c r="N168"/>
    </row>
    <row r="169" spans="1:14" s="301" customFormat="1" ht="20.100000000000001" customHeight="1">
      <c r="A169"/>
      <c r="B169"/>
      <c r="C169"/>
      <c r="D169"/>
      <c r="E169"/>
      <c r="F169"/>
      <c r="G169"/>
      <c r="H169"/>
      <c r="I169"/>
      <c r="J169"/>
      <c r="K169"/>
      <c r="L169"/>
      <c r="M169"/>
      <c r="N169"/>
    </row>
    <row r="170" spans="1:14" ht="20.100000000000001" customHeight="1">
      <c r="A170"/>
      <c r="B170"/>
      <c r="C170"/>
      <c r="D170"/>
      <c r="E170"/>
      <c r="F170"/>
      <c r="G170"/>
      <c r="H170"/>
      <c r="I170"/>
      <c r="J170"/>
      <c r="K170"/>
      <c r="L170"/>
      <c r="M170"/>
    </row>
    <row r="171" spans="1:14" ht="20.100000000000001" customHeight="1">
      <c r="A171"/>
      <c r="B171"/>
      <c r="C171"/>
      <c r="D171"/>
      <c r="E171"/>
      <c r="F171"/>
      <c r="G171"/>
      <c r="H171"/>
      <c r="I171"/>
      <c r="J171"/>
      <c r="K171"/>
      <c r="L171"/>
      <c r="M171"/>
    </row>
    <row r="172" spans="1:14" ht="20.100000000000001" customHeight="1">
      <c r="A172"/>
      <c r="B172"/>
      <c r="C172"/>
      <c r="D172"/>
      <c r="E172"/>
      <c r="F172"/>
      <c r="G172"/>
      <c r="H172"/>
      <c r="I172"/>
      <c r="J172"/>
      <c r="K172"/>
      <c r="L172"/>
      <c r="M172"/>
    </row>
    <row r="173" spans="1:14" ht="20.100000000000001" customHeight="1">
      <c r="A173"/>
      <c r="B173"/>
      <c r="C173"/>
      <c r="D173"/>
      <c r="E173"/>
      <c r="F173"/>
      <c r="G173"/>
      <c r="H173"/>
      <c r="I173"/>
      <c r="J173"/>
      <c r="K173"/>
      <c r="L173"/>
      <c r="M173"/>
    </row>
    <row r="174" spans="1:14" ht="20.100000000000001" customHeight="1">
      <c r="A174"/>
      <c r="B174"/>
      <c r="C174"/>
      <c r="D174"/>
      <c r="E174"/>
      <c r="F174"/>
      <c r="G174"/>
      <c r="H174"/>
      <c r="I174"/>
      <c r="J174"/>
      <c r="K174"/>
      <c r="L174"/>
      <c r="M174"/>
    </row>
    <row r="175" spans="1:14" ht="20.100000000000001" customHeight="1">
      <c r="A175"/>
      <c r="B175"/>
      <c r="C175"/>
      <c r="D175"/>
      <c r="E175"/>
      <c r="F175"/>
      <c r="G175"/>
      <c r="H175"/>
      <c r="I175"/>
      <c r="J175"/>
      <c r="K175"/>
      <c r="L175"/>
      <c r="M175"/>
    </row>
    <row r="176" spans="1:14" ht="20.100000000000001" customHeight="1">
      <c r="A176"/>
      <c r="B176"/>
      <c r="C176"/>
      <c r="D176"/>
      <c r="E176"/>
      <c r="F176"/>
      <c r="G176"/>
      <c r="H176"/>
      <c r="I176"/>
      <c r="J176"/>
      <c r="K176"/>
      <c r="L176"/>
      <c r="M176"/>
    </row>
    <row r="177" spans="1:14" ht="20.100000000000001" customHeight="1">
      <c r="A177"/>
      <c r="B177"/>
      <c r="C177"/>
      <c r="D177"/>
      <c r="E177"/>
      <c r="F177"/>
      <c r="G177"/>
      <c r="H177"/>
      <c r="I177"/>
      <c r="J177"/>
      <c r="K177"/>
      <c r="L177"/>
      <c r="M177"/>
    </row>
    <row r="178" spans="1:14" ht="20.100000000000001" customHeight="1">
      <c r="A178"/>
      <c r="B178"/>
      <c r="C178"/>
      <c r="D178"/>
      <c r="E178"/>
      <c r="F178"/>
      <c r="G178"/>
      <c r="H178"/>
      <c r="I178"/>
      <c r="J178"/>
      <c r="K178"/>
      <c r="L178"/>
      <c r="M178"/>
    </row>
    <row r="179" spans="1:14" s="301" customFormat="1" ht="20.100000000000001" customHeight="1">
      <c r="A179"/>
      <c r="B179"/>
      <c r="C179"/>
      <c r="D179"/>
      <c r="E179"/>
      <c r="F179"/>
      <c r="G179"/>
      <c r="H179"/>
      <c r="I179"/>
      <c r="J179"/>
      <c r="K179"/>
      <c r="L179"/>
      <c r="M179"/>
      <c r="N179"/>
    </row>
    <row r="180" spans="1:14" s="301" customFormat="1" ht="20.100000000000001" customHeight="1">
      <c r="A180"/>
      <c r="B180"/>
      <c r="C180"/>
      <c r="D180"/>
      <c r="E180"/>
      <c r="F180"/>
      <c r="G180"/>
      <c r="H180"/>
      <c r="I180"/>
      <c r="J180"/>
      <c r="K180"/>
      <c r="L180"/>
      <c r="M180"/>
      <c r="N180"/>
    </row>
    <row r="181" spans="1:14" s="301" customFormat="1" ht="20.100000000000001" customHeight="1">
      <c r="A181"/>
      <c r="B181"/>
      <c r="C181"/>
      <c r="D181"/>
      <c r="E181"/>
      <c r="F181"/>
      <c r="G181"/>
      <c r="H181"/>
      <c r="I181"/>
      <c r="J181"/>
      <c r="K181"/>
      <c r="L181"/>
      <c r="M181"/>
      <c r="N181"/>
    </row>
    <row r="182" spans="1:14" ht="20.100000000000001" customHeight="1">
      <c r="A182"/>
      <c r="B182"/>
      <c r="C182"/>
      <c r="D182"/>
      <c r="E182"/>
      <c r="F182"/>
      <c r="G182"/>
      <c r="H182"/>
      <c r="I182"/>
      <c r="J182"/>
      <c r="K182"/>
      <c r="L182"/>
      <c r="M182"/>
    </row>
    <row r="183" spans="1:14" ht="20.100000000000001" customHeight="1">
      <c r="A183"/>
      <c r="B183"/>
      <c r="C183"/>
      <c r="D183"/>
      <c r="E183"/>
      <c r="F183"/>
      <c r="G183"/>
      <c r="H183"/>
      <c r="I183"/>
      <c r="J183"/>
      <c r="K183"/>
      <c r="L183"/>
      <c r="M183"/>
    </row>
    <row r="184" spans="1:14" ht="20.100000000000001" customHeight="1">
      <c r="A184"/>
      <c r="B184"/>
      <c r="C184"/>
      <c r="D184"/>
      <c r="E184"/>
      <c r="F184"/>
      <c r="G184"/>
      <c r="H184"/>
      <c r="I184"/>
      <c r="J184"/>
      <c r="K184"/>
      <c r="L184"/>
      <c r="M184"/>
    </row>
    <row r="185" spans="1:14" ht="20.100000000000001" customHeight="1">
      <c r="A185"/>
      <c r="B185"/>
      <c r="C185"/>
      <c r="D185"/>
      <c r="E185"/>
      <c r="F185"/>
      <c r="G185"/>
      <c r="H185"/>
      <c r="I185"/>
      <c r="J185"/>
      <c r="K185"/>
      <c r="L185"/>
      <c r="M185"/>
    </row>
    <row r="186" spans="1:14" ht="20.100000000000001" customHeight="1">
      <c r="A186"/>
      <c r="B186"/>
      <c r="C186"/>
      <c r="D186"/>
      <c r="E186"/>
      <c r="F186"/>
      <c r="G186"/>
      <c r="H186"/>
      <c r="I186"/>
      <c r="J186"/>
      <c r="K186"/>
      <c r="L186"/>
      <c r="M186"/>
    </row>
    <row r="187" spans="1:14" s="301" customFormat="1" ht="20.100000000000001" customHeight="1">
      <c r="A187"/>
      <c r="B187"/>
      <c r="C187"/>
      <c r="D187"/>
      <c r="E187"/>
      <c r="F187"/>
      <c r="G187"/>
      <c r="H187"/>
      <c r="I187"/>
      <c r="J187"/>
      <c r="K187"/>
      <c r="L187"/>
      <c r="M187"/>
      <c r="N187"/>
    </row>
    <row r="188" spans="1:14" s="301" customFormat="1" ht="20.100000000000001" customHeight="1">
      <c r="A188"/>
      <c r="B188"/>
      <c r="C188"/>
      <c r="D188"/>
      <c r="E188"/>
      <c r="F188"/>
      <c r="G188"/>
      <c r="H188"/>
      <c r="I188"/>
      <c r="J188"/>
      <c r="K188"/>
      <c r="L188"/>
      <c r="M188"/>
      <c r="N188"/>
    </row>
    <row r="189" spans="1:14" s="301" customFormat="1" ht="20.100000000000001" customHeight="1">
      <c r="A189"/>
      <c r="B189"/>
      <c r="C189"/>
      <c r="D189"/>
      <c r="E189"/>
      <c r="F189"/>
      <c r="G189"/>
      <c r="H189"/>
      <c r="I189"/>
      <c r="J189"/>
      <c r="K189"/>
      <c r="L189"/>
      <c r="M189"/>
      <c r="N189"/>
    </row>
    <row r="190" spans="1:14" ht="20.100000000000001" customHeight="1">
      <c r="A190"/>
      <c r="B190"/>
      <c r="C190"/>
      <c r="D190"/>
      <c r="E190"/>
      <c r="F190"/>
      <c r="G190"/>
      <c r="H190"/>
      <c r="I190"/>
      <c r="J190"/>
      <c r="K190"/>
      <c r="L190"/>
      <c r="M190"/>
    </row>
    <row r="191" spans="1:14" ht="20.100000000000001" customHeight="1">
      <c r="A191"/>
      <c r="B191"/>
      <c r="C191"/>
      <c r="D191"/>
      <c r="E191"/>
      <c r="F191"/>
      <c r="G191"/>
      <c r="H191"/>
      <c r="I191"/>
      <c r="J191"/>
      <c r="K191"/>
      <c r="L191"/>
      <c r="M191"/>
    </row>
    <row r="192" spans="1:14" ht="20.100000000000001" customHeight="1">
      <c r="A192"/>
      <c r="B192"/>
      <c r="C192"/>
      <c r="D192"/>
      <c r="E192"/>
      <c r="F192"/>
      <c r="G192"/>
      <c r="H192"/>
      <c r="I192"/>
      <c r="J192"/>
      <c r="K192"/>
      <c r="L192"/>
      <c r="M192"/>
    </row>
    <row r="193" spans="1:14" ht="20.100000000000001" customHeight="1">
      <c r="A193"/>
      <c r="B193"/>
      <c r="C193"/>
      <c r="D193"/>
      <c r="E193"/>
      <c r="F193"/>
      <c r="G193"/>
      <c r="H193"/>
      <c r="I193"/>
      <c r="J193"/>
      <c r="K193"/>
      <c r="L193"/>
      <c r="M193"/>
    </row>
    <row r="194" spans="1:14" ht="20.100000000000001" customHeight="1">
      <c r="A194"/>
      <c r="B194"/>
      <c r="C194"/>
      <c r="D194"/>
      <c r="E194"/>
      <c r="F194"/>
      <c r="G194"/>
      <c r="H194"/>
      <c r="I194"/>
      <c r="J194"/>
      <c r="K194"/>
      <c r="L194"/>
      <c r="M194"/>
    </row>
    <row r="195" spans="1:14" ht="20.100000000000001" customHeight="1">
      <c r="A195"/>
      <c r="B195"/>
      <c r="C195"/>
      <c r="D195"/>
      <c r="E195"/>
      <c r="F195"/>
      <c r="G195"/>
      <c r="H195"/>
      <c r="I195"/>
      <c r="J195"/>
      <c r="K195"/>
      <c r="L195"/>
      <c r="M195"/>
    </row>
    <row r="196" spans="1:14" s="301" customFormat="1" ht="20.100000000000001" customHeight="1">
      <c r="A196"/>
      <c r="B196"/>
      <c r="C196"/>
      <c r="D196"/>
      <c r="E196"/>
      <c r="F196"/>
      <c r="G196"/>
      <c r="H196"/>
      <c r="I196"/>
      <c r="J196"/>
      <c r="K196"/>
      <c r="L196"/>
      <c r="M196"/>
      <c r="N196"/>
    </row>
    <row r="197" spans="1:14" s="301" customFormat="1" ht="20.100000000000001" customHeight="1">
      <c r="A197"/>
      <c r="B197"/>
      <c r="C197"/>
      <c r="D197"/>
      <c r="E197"/>
      <c r="F197"/>
      <c r="G197"/>
      <c r="H197"/>
      <c r="I197"/>
      <c r="J197"/>
      <c r="K197"/>
      <c r="L197"/>
      <c r="M197"/>
      <c r="N197"/>
    </row>
    <row r="198" spans="1:14" s="301" customFormat="1" ht="20.100000000000001" customHeight="1">
      <c r="A198"/>
      <c r="B198"/>
      <c r="C198"/>
      <c r="D198"/>
      <c r="E198"/>
      <c r="F198"/>
      <c r="G198"/>
      <c r="H198"/>
      <c r="I198"/>
      <c r="J198"/>
      <c r="K198"/>
      <c r="L198"/>
      <c r="M198"/>
      <c r="N198"/>
    </row>
    <row r="199" spans="1:14" ht="20.100000000000001" customHeight="1">
      <c r="A199"/>
      <c r="B199"/>
      <c r="C199"/>
      <c r="D199"/>
      <c r="E199"/>
      <c r="F199"/>
      <c r="G199"/>
      <c r="H199"/>
      <c r="I199"/>
      <c r="J199"/>
      <c r="K199"/>
      <c r="L199"/>
      <c r="M199"/>
    </row>
    <row r="200" spans="1:14" ht="20.100000000000001" customHeight="1">
      <c r="A200"/>
      <c r="B200"/>
      <c r="C200"/>
      <c r="D200"/>
      <c r="E200"/>
      <c r="F200"/>
      <c r="G200"/>
      <c r="H200"/>
      <c r="I200"/>
      <c r="J200"/>
      <c r="K200"/>
      <c r="L200"/>
      <c r="M200"/>
    </row>
    <row r="201" spans="1:14" ht="20.100000000000001" customHeight="1">
      <c r="A201"/>
      <c r="B201"/>
      <c r="C201"/>
      <c r="D201"/>
      <c r="E201"/>
      <c r="F201"/>
      <c r="G201"/>
      <c r="H201"/>
      <c r="I201"/>
      <c r="J201"/>
      <c r="K201"/>
      <c r="L201"/>
      <c r="M201"/>
    </row>
    <row r="202" spans="1:14" ht="20.100000000000001" customHeight="1">
      <c r="A202"/>
      <c r="B202"/>
      <c r="C202"/>
      <c r="D202"/>
      <c r="E202"/>
      <c r="F202"/>
      <c r="G202"/>
      <c r="H202"/>
      <c r="I202"/>
      <c r="J202"/>
      <c r="K202"/>
      <c r="L202"/>
      <c r="M202"/>
    </row>
    <row r="203" spans="1:14" ht="20.100000000000001" customHeight="1">
      <c r="A203"/>
      <c r="B203"/>
      <c r="C203"/>
      <c r="D203"/>
      <c r="E203"/>
      <c r="F203"/>
      <c r="G203"/>
      <c r="H203"/>
      <c r="I203"/>
      <c r="J203"/>
      <c r="K203"/>
      <c r="L203"/>
      <c r="M203"/>
    </row>
    <row r="204" spans="1:14" s="301" customFormat="1" ht="20.100000000000001" customHeight="1">
      <c r="A204"/>
      <c r="B204"/>
      <c r="C204"/>
      <c r="D204"/>
      <c r="E204"/>
      <c r="F204"/>
      <c r="G204"/>
      <c r="H204"/>
      <c r="I204"/>
      <c r="J204"/>
      <c r="K204"/>
      <c r="L204"/>
      <c r="M204"/>
      <c r="N204"/>
    </row>
    <row r="205" spans="1:14" s="301" customFormat="1" ht="20.100000000000001" customHeight="1">
      <c r="A205"/>
      <c r="B205"/>
      <c r="C205"/>
      <c r="D205"/>
      <c r="E205"/>
      <c r="F205"/>
      <c r="G205"/>
      <c r="H205"/>
      <c r="I205"/>
      <c r="J205"/>
      <c r="K205"/>
      <c r="L205"/>
      <c r="M205"/>
      <c r="N205"/>
    </row>
    <row r="206" spans="1:14" s="301" customFormat="1" ht="20.100000000000001" customHeight="1">
      <c r="A206"/>
      <c r="B206"/>
      <c r="C206"/>
      <c r="D206"/>
      <c r="E206"/>
      <c r="F206"/>
      <c r="G206"/>
      <c r="H206"/>
      <c r="I206"/>
      <c r="J206"/>
      <c r="K206"/>
      <c r="L206"/>
      <c r="M206"/>
      <c r="N206"/>
    </row>
    <row r="207" spans="1:14" ht="20.100000000000001" customHeight="1">
      <c r="A207"/>
      <c r="B207"/>
      <c r="C207"/>
      <c r="D207"/>
      <c r="E207"/>
      <c r="F207"/>
      <c r="G207"/>
      <c r="H207"/>
      <c r="I207"/>
      <c r="J207"/>
      <c r="K207"/>
      <c r="L207"/>
      <c r="M207"/>
    </row>
    <row r="208" spans="1:14" ht="20.100000000000001" customHeight="1">
      <c r="A208"/>
      <c r="B208"/>
      <c r="C208"/>
      <c r="D208"/>
      <c r="E208"/>
      <c r="F208"/>
      <c r="G208"/>
      <c r="H208"/>
      <c r="I208"/>
      <c r="J208"/>
      <c r="K208"/>
      <c r="L208"/>
      <c r="M208"/>
    </row>
    <row r="209" spans="1:14" ht="20.100000000000001" customHeight="1">
      <c r="A209"/>
      <c r="B209"/>
      <c r="C209"/>
      <c r="D209"/>
      <c r="E209"/>
      <c r="F209"/>
      <c r="G209"/>
      <c r="H209"/>
      <c r="I209"/>
      <c r="J209"/>
      <c r="K209"/>
      <c r="L209"/>
      <c r="M209"/>
    </row>
    <row r="210" spans="1:14" ht="20.100000000000001" customHeight="1">
      <c r="A210"/>
      <c r="B210"/>
      <c r="C210"/>
      <c r="D210"/>
      <c r="E210"/>
      <c r="F210"/>
      <c r="G210"/>
      <c r="H210"/>
      <c r="I210"/>
      <c r="J210"/>
      <c r="K210"/>
      <c r="L210"/>
      <c r="M210"/>
    </row>
    <row r="211" spans="1:14" ht="20.100000000000001" customHeight="1">
      <c r="A211"/>
      <c r="B211"/>
      <c r="C211"/>
      <c r="D211"/>
      <c r="E211"/>
      <c r="F211"/>
      <c r="G211"/>
      <c r="H211"/>
      <c r="I211"/>
      <c r="J211"/>
      <c r="K211"/>
      <c r="L211"/>
      <c r="M211"/>
    </row>
    <row r="212" spans="1:14" ht="20.100000000000001" customHeight="1">
      <c r="A212"/>
      <c r="B212"/>
      <c r="C212"/>
      <c r="D212"/>
      <c r="E212"/>
      <c r="F212"/>
      <c r="G212"/>
      <c r="H212"/>
      <c r="I212"/>
      <c r="J212"/>
      <c r="K212"/>
      <c r="L212"/>
      <c r="M212"/>
    </row>
    <row r="213" spans="1:14" s="301" customFormat="1" ht="20.100000000000001" customHeight="1">
      <c r="A213"/>
      <c r="B213"/>
      <c r="C213"/>
      <c r="D213"/>
      <c r="E213"/>
      <c r="F213"/>
      <c r="G213"/>
      <c r="H213"/>
      <c r="I213"/>
      <c r="J213"/>
      <c r="K213"/>
      <c r="L213"/>
      <c r="M213"/>
      <c r="N213"/>
    </row>
    <row r="214" spans="1:14" s="301" customFormat="1" ht="20.100000000000001" customHeight="1">
      <c r="A214"/>
      <c r="B214"/>
      <c r="C214"/>
      <c r="D214"/>
      <c r="E214"/>
      <c r="F214"/>
      <c r="G214"/>
      <c r="H214"/>
      <c r="I214"/>
      <c r="J214"/>
      <c r="K214"/>
      <c r="L214"/>
      <c r="M214"/>
      <c r="N214"/>
    </row>
    <row r="215" spans="1:14" s="301" customFormat="1" ht="20.100000000000001" customHeight="1">
      <c r="A215"/>
      <c r="B215"/>
      <c r="C215"/>
      <c r="D215"/>
      <c r="E215"/>
      <c r="F215"/>
      <c r="G215"/>
      <c r="H215"/>
      <c r="I215"/>
      <c r="J215"/>
      <c r="K215"/>
      <c r="L215"/>
      <c r="M215"/>
      <c r="N215"/>
    </row>
    <row r="216" spans="1:14" ht="20.100000000000001" customHeight="1">
      <c r="A216"/>
      <c r="B216"/>
      <c r="C216"/>
      <c r="D216"/>
      <c r="E216"/>
      <c r="F216"/>
      <c r="G216"/>
      <c r="H216"/>
      <c r="I216"/>
      <c r="J216"/>
      <c r="K216"/>
      <c r="L216"/>
      <c r="M216"/>
    </row>
    <row r="217" spans="1:14" s="301" customFormat="1" ht="20.100000000000001" customHeight="1">
      <c r="A217"/>
      <c r="B217"/>
      <c r="C217"/>
      <c r="D217"/>
      <c r="E217"/>
      <c r="F217"/>
      <c r="G217"/>
      <c r="H217"/>
      <c r="I217"/>
      <c r="J217"/>
      <c r="K217"/>
      <c r="L217"/>
      <c r="M217"/>
      <c r="N217"/>
    </row>
    <row r="218" spans="1:14" s="301" customFormat="1" ht="20.100000000000001" customHeight="1">
      <c r="A218"/>
      <c r="B218"/>
      <c r="C218"/>
      <c r="D218"/>
      <c r="E218"/>
      <c r="F218"/>
      <c r="G218"/>
      <c r="H218"/>
      <c r="I218"/>
      <c r="J218"/>
      <c r="K218"/>
      <c r="L218"/>
      <c r="M218"/>
      <c r="N218"/>
    </row>
    <row r="219" spans="1:14" s="301" customFormat="1" ht="20.100000000000001" customHeight="1">
      <c r="A219"/>
      <c r="B219"/>
      <c r="C219"/>
      <c r="D219"/>
      <c r="E219"/>
      <c r="F219"/>
      <c r="G219"/>
      <c r="H219"/>
      <c r="I219"/>
      <c r="J219"/>
      <c r="K219"/>
      <c r="L219"/>
      <c r="M219"/>
      <c r="N219"/>
    </row>
    <row r="220" spans="1:14" ht="20.100000000000001" customHeight="1">
      <c r="A220"/>
      <c r="B220"/>
      <c r="C220"/>
      <c r="D220"/>
      <c r="E220"/>
      <c r="F220"/>
      <c r="G220"/>
      <c r="H220"/>
      <c r="I220"/>
      <c r="J220"/>
      <c r="K220"/>
      <c r="L220"/>
      <c r="M220"/>
    </row>
    <row r="221" spans="1:14" ht="20.100000000000001" customHeight="1">
      <c r="A221"/>
      <c r="B221"/>
      <c r="C221"/>
      <c r="D221"/>
      <c r="E221"/>
      <c r="F221"/>
      <c r="G221"/>
      <c r="H221"/>
      <c r="I221"/>
      <c r="J221"/>
      <c r="K221"/>
      <c r="L221"/>
      <c r="M221"/>
    </row>
    <row r="222" spans="1:14" ht="20.100000000000001" customHeight="1">
      <c r="A222"/>
      <c r="B222"/>
      <c r="C222"/>
      <c r="D222"/>
      <c r="E222"/>
      <c r="F222"/>
      <c r="G222"/>
      <c r="H222"/>
      <c r="I222"/>
      <c r="J222"/>
      <c r="K222"/>
      <c r="L222"/>
      <c r="M222"/>
    </row>
    <row r="223" spans="1:14" ht="20.100000000000001" customHeight="1">
      <c r="A223"/>
      <c r="B223"/>
      <c r="C223"/>
      <c r="D223"/>
      <c r="E223"/>
      <c r="F223"/>
      <c r="G223"/>
      <c r="H223"/>
      <c r="I223"/>
      <c r="J223"/>
      <c r="K223"/>
      <c r="L223"/>
      <c r="M223"/>
    </row>
    <row r="224" spans="1:14" ht="20.100000000000001" customHeight="1">
      <c r="A224"/>
      <c r="B224"/>
      <c r="C224"/>
      <c r="D224"/>
      <c r="E224"/>
      <c r="F224"/>
      <c r="G224"/>
      <c r="H224"/>
      <c r="I224"/>
      <c r="J224"/>
      <c r="K224"/>
      <c r="L224"/>
      <c r="M224"/>
    </row>
    <row r="225" spans="1:14" ht="20.100000000000001" customHeight="1">
      <c r="A225"/>
      <c r="B225"/>
      <c r="C225"/>
      <c r="D225"/>
      <c r="E225"/>
      <c r="F225"/>
      <c r="G225"/>
      <c r="H225"/>
      <c r="I225"/>
      <c r="J225"/>
      <c r="K225"/>
      <c r="L225"/>
      <c r="M225"/>
    </row>
    <row r="226" spans="1:14" ht="20.100000000000001" customHeight="1">
      <c r="A226"/>
      <c r="B226"/>
      <c r="C226"/>
      <c r="D226"/>
      <c r="E226"/>
      <c r="F226"/>
      <c r="G226"/>
      <c r="H226"/>
      <c r="I226"/>
      <c r="J226"/>
      <c r="K226"/>
      <c r="L226"/>
      <c r="M226"/>
    </row>
    <row r="227" spans="1:14" ht="20.100000000000001" customHeight="1">
      <c r="A227"/>
      <c r="B227"/>
      <c r="C227"/>
      <c r="D227"/>
      <c r="E227"/>
      <c r="F227"/>
      <c r="G227"/>
      <c r="H227"/>
      <c r="I227"/>
      <c r="J227"/>
      <c r="K227"/>
      <c r="L227"/>
      <c r="M227"/>
    </row>
    <row r="228" spans="1:14" ht="20.100000000000001" customHeight="1">
      <c r="A228"/>
      <c r="B228"/>
      <c r="C228"/>
      <c r="D228"/>
      <c r="E228"/>
      <c r="F228"/>
      <c r="G228"/>
      <c r="H228"/>
      <c r="I228"/>
      <c r="J228"/>
      <c r="K228"/>
      <c r="L228"/>
      <c r="M228"/>
    </row>
    <row r="229" spans="1:14" ht="20.100000000000001" customHeight="1">
      <c r="A229"/>
      <c r="B229"/>
      <c r="C229"/>
      <c r="D229"/>
      <c r="E229"/>
      <c r="F229"/>
      <c r="G229"/>
      <c r="H229"/>
      <c r="I229"/>
      <c r="J229"/>
      <c r="K229"/>
      <c r="L229"/>
      <c r="M229"/>
    </row>
    <row r="230" spans="1:14" ht="20.100000000000001" customHeight="1">
      <c r="A230"/>
      <c r="B230"/>
      <c r="C230"/>
      <c r="D230"/>
      <c r="E230"/>
      <c r="F230"/>
      <c r="G230"/>
      <c r="H230"/>
      <c r="I230"/>
      <c r="J230"/>
      <c r="K230"/>
      <c r="L230"/>
      <c r="M230"/>
    </row>
    <row r="231" spans="1:14" ht="20.100000000000001" customHeight="1">
      <c r="A231"/>
      <c r="B231"/>
      <c r="C231"/>
      <c r="D231"/>
      <c r="E231"/>
      <c r="F231"/>
      <c r="G231"/>
      <c r="H231"/>
      <c r="I231"/>
      <c r="J231"/>
      <c r="K231"/>
      <c r="L231"/>
      <c r="M231"/>
    </row>
    <row r="232" spans="1:14" ht="20.100000000000001" customHeight="1">
      <c r="A232"/>
      <c r="B232"/>
      <c r="C232"/>
      <c r="D232"/>
      <c r="E232"/>
      <c r="F232"/>
      <c r="G232"/>
      <c r="H232"/>
      <c r="I232"/>
      <c r="J232"/>
      <c r="K232"/>
      <c r="L232"/>
      <c r="M232"/>
    </row>
    <row r="233" spans="1:14" ht="20.100000000000001" customHeight="1">
      <c r="A233"/>
      <c r="B233"/>
      <c r="C233"/>
      <c r="D233"/>
      <c r="E233"/>
      <c r="F233"/>
      <c r="G233"/>
      <c r="H233"/>
      <c r="I233"/>
      <c r="J233"/>
      <c r="K233"/>
      <c r="L233"/>
      <c r="M233"/>
    </row>
    <row r="234" spans="1:14" ht="20.100000000000001" customHeight="1">
      <c r="A234"/>
      <c r="B234"/>
      <c r="C234"/>
      <c r="D234"/>
      <c r="E234"/>
      <c r="F234"/>
      <c r="G234"/>
      <c r="H234"/>
      <c r="I234"/>
      <c r="J234"/>
      <c r="K234"/>
      <c r="L234"/>
      <c r="M234"/>
    </row>
    <row r="235" spans="1:14" ht="20.100000000000001" customHeight="1">
      <c r="A235"/>
      <c r="B235"/>
      <c r="C235"/>
      <c r="D235"/>
      <c r="E235"/>
      <c r="F235"/>
      <c r="G235"/>
      <c r="H235"/>
      <c r="I235"/>
      <c r="J235"/>
      <c r="K235"/>
      <c r="L235"/>
      <c r="M235"/>
    </row>
    <row r="236" spans="1:14" ht="20.100000000000001" customHeight="1">
      <c r="A236"/>
      <c r="B236"/>
      <c r="C236"/>
      <c r="D236"/>
      <c r="E236"/>
      <c r="F236"/>
      <c r="G236"/>
      <c r="H236"/>
      <c r="I236"/>
      <c r="J236"/>
      <c r="K236"/>
      <c r="L236"/>
      <c r="M236"/>
    </row>
    <row r="237" spans="1:14" s="301" customFormat="1" ht="22.2" customHeight="1">
      <c r="A237"/>
      <c r="B237"/>
      <c r="C237"/>
      <c r="D237"/>
      <c r="E237"/>
      <c r="F237"/>
      <c r="G237"/>
      <c r="H237"/>
      <c r="I237"/>
      <c r="J237"/>
      <c r="K237"/>
      <c r="L237"/>
      <c r="M237"/>
      <c r="N237"/>
    </row>
    <row r="238" spans="1:14" s="301" customFormat="1" ht="20.100000000000001" customHeight="1">
      <c r="A238"/>
      <c r="B238"/>
      <c r="C238"/>
      <c r="D238"/>
      <c r="E238"/>
      <c r="F238"/>
      <c r="G238"/>
      <c r="H238"/>
      <c r="I238"/>
      <c r="J238"/>
      <c r="K238"/>
      <c r="L238"/>
      <c r="M238"/>
      <c r="N238"/>
    </row>
    <row r="239" spans="1:14" s="301" customFormat="1" ht="20.100000000000001" customHeight="1">
      <c r="A239"/>
      <c r="B239"/>
      <c r="C239"/>
      <c r="D239"/>
      <c r="E239"/>
      <c r="F239"/>
      <c r="G239"/>
      <c r="H239"/>
      <c r="I239"/>
      <c r="J239"/>
      <c r="K239"/>
      <c r="L239"/>
      <c r="M239"/>
      <c r="N239"/>
    </row>
    <row r="240" spans="1:14" ht="20.100000000000001" customHeight="1">
      <c r="A240"/>
      <c r="B240"/>
      <c r="C240"/>
      <c r="D240"/>
      <c r="E240"/>
      <c r="F240"/>
      <c r="G240"/>
      <c r="H240"/>
      <c r="I240"/>
      <c r="J240"/>
      <c r="K240"/>
      <c r="L240"/>
      <c r="M240"/>
    </row>
    <row r="241" customFormat="1" ht="20.100000000000001" customHeight="1"/>
    <row r="242" customFormat="1" ht="20.100000000000001" customHeight="1"/>
    <row r="243" customFormat="1" ht="20.100000000000001" customHeight="1"/>
    <row r="244" customFormat="1" ht="20.100000000000001" customHeight="1"/>
    <row r="245" customFormat="1" ht="20.100000000000001" customHeight="1"/>
    <row r="246" customFormat="1" ht="20.100000000000001" customHeight="1"/>
    <row r="247" customFormat="1" ht="20.100000000000001" customHeight="1"/>
    <row r="248" customFormat="1" ht="20.100000000000001" customHeight="1"/>
    <row r="249" customFormat="1" ht="20.100000000000001" customHeight="1"/>
    <row r="250" customFormat="1" ht="20.100000000000001" customHeight="1"/>
    <row r="251" customFormat="1" ht="20.100000000000001" customHeight="1"/>
    <row r="252" customFormat="1" ht="20.100000000000001" customHeight="1"/>
    <row r="253" customFormat="1" ht="20.100000000000001" customHeight="1"/>
    <row r="254" customFormat="1" ht="20.100000000000001" customHeight="1"/>
    <row r="255" customFormat="1" ht="20.100000000000001" customHeight="1"/>
    <row r="256" customFormat="1" ht="20.100000000000001" customHeight="1"/>
    <row r="257" spans="1:14" ht="20.100000000000001" customHeight="1">
      <c r="A257"/>
      <c r="B257"/>
      <c r="C257"/>
      <c r="D257"/>
      <c r="E257"/>
      <c r="F257"/>
      <c r="G257"/>
      <c r="H257"/>
      <c r="I257"/>
      <c r="J257"/>
      <c r="K257"/>
      <c r="L257"/>
      <c r="M257"/>
    </row>
    <row r="258" spans="1:14" ht="20.100000000000001" customHeight="1">
      <c r="A258"/>
      <c r="B258"/>
      <c r="C258"/>
      <c r="D258"/>
      <c r="E258"/>
      <c r="F258"/>
      <c r="G258"/>
      <c r="H258"/>
      <c r="I258"/>
      <c r="J258"/>
      <c r="K258"/>
      <c r="L258"/>
      <c r="M258"/>
    </row>
    <row r="259" spans="1:14" ht="20.100000000000001" customHeight="1">
      <c r="A259"/>
      <c r="B259"/>
      <c r="C259"/>
      <c r="D259"/>
      <c r="E259"/>
      <c r="F259"/>
      <c r="G259"/>
      <c r="H259"/>
      <c r="I259"/>
      <c r="J259"/>
      <c r="K259"/>
      <c r="L259"/>
      <c r="M259"/>
    </row>
    <row r="260" spans="1:14" ht="20.100000000000001" customHeight="1">
      <c r="A260"/>
      <c r="B260"/>
      <c r="C260"/>
      <c r="D260"/>
      <c r="E260"/>
      <c r="F260"/>
      <c r="G260"/>
      <c r="H260"/>
      <c r="I260"/>
      <c r="J260"/>
      <c r="K260"/>
      <c r="L260"/>
      <c r="M260"/>
    </row>
    <row r="261" spans="1:14" ht="20.100000000000001" customHeight="1">
      <c r="A261"/>
      <c r="B261"/>
      <c r="C261"/>
      <c r="D261"/>
      <c r="E261"/>
      <c r="F261"/>
      <c r="G261"/>
      <c r="H261"/>
      <c r="I261"/>
      <c r="J261"/>
      <c r="K261"/>
      <c r="L261"/>
      <c r="M261"/>
    </row>
    <row r="262" spans="1:14" s="301" customFormat="1" ht="20.100000000000001" customHeight="1">
      <c r="A262"/>
      <c r="B262"/>
      <c r="C262"/>
      <c r="D262"/>
      <c r="E262"/>
      <c r="F262"/>
      <c r="G262"/>
      <c r="H262"/>
      <c r="I262"/>
      <c r="J262"/>
      <c r="K262"/>
      <c r="L262"/>
      <c r="M262"/>
      <c r="N262"/>
    </row>
    <row r="263" spans="1:14" s="301" customFormat="1" ht="20.100000000000001" customHeight="1">
      <c r="A263"/>
      <c r="B263"/>
      <c r="C263"/>
      <c r="D263"/>
      <c r="E263"/>
      <c r="F263"/>
      <c r="G263"/>
      <c r="H263"/>
      <c r="I263"/>
      <c r="J263"/>
      <c r="K263"/>
      <c r="L263"/>
      <c r="M263"/>
      <c r="N263"/>
    </row>
    <row r="264" spans="1:14" s="301" customFormat="1" ht="20.100000000000001" customHeight="1">
      <c r="A264"/>
      <c r="B264"/>
      <c r="C264"/>
      <c r="D264"/>
      <c r="E264"/>
      <c r="F264"/>
      <c r="G264"/>
      <c r="H264"/>
      <c r="I264"/>
      <c r="J264"/>
      <c r="K264"/>
      <c r="L264"/>
      <c r="M264"/>
      <c r="N264"/>
    </row>
    <row r="265" spans="1:14" ht="20.100000000000001" customHeight="1">
      <c r="A265"/>
      <c r="B265"/>
      <c r="C265"/>
      <c r="D265"/>
      <c r="E265"/>
      <c r="F265"/>
      <c r="G265"/>
      <c r="H265"/>
      <c r="I265"/>
      <c r="J265"/>
      <c r="K265"/>
      <c r="L265"/>
      <c r="M265"/>
    </row>
    <row r="266" spans="1:14" ht="20.100000000000001" customHeight="1">
      <c r="A266"/>
      <c r="B266"/>
      <c r="C266"/>
      <c r="D266"/>
      <c r="E266"/>
      <c r="F266"/>
      <c r="G266"/>
      <c r="H266"/>
      <c r="I266"/>
      <c r="J266"/>
      <c r="K266"/>
      <c r="L266"/>
      <c r="M266"/>
    </row>
    <row r="267" spans="1:14" ht="20.100000000000001" customHeight="1">
      <c r="A267"/>
      <c r="B267"/>
      <c r="C267"/>
      <c r="D267"/>
      <c r="E267"/>
      <c r="F267"/>
      <c r="G267"/>
      <c r="H267"/>
      <c r="I267"/>
      <c r="J267"/>
      <c r="K267"/>
      <c r="L267"/>
      <c r="M267"/>
    </row>
    <row r="268" spans="1:14" ht="20.100000000000001" customHeight="1">
      <c r="A268"/>
      <c r="B268"/>
      <c r="C268"/>
      <c r="D268"/>
      <c r="E268"/>
      <c r="F268"/>
      <c r="G268"/>
      <c r="H268"/>
      <c r="I268"/>
      <c r="J268"/>
      <c r="K268"/>
      <c r="L268"/>
      <c r="M268"/>
    </row>
    <row r="269" spans="1:14" ht="20.100000000000001" customHeight="1">
      <c r="A269"/>
      <c r="B269"/>
      <c r="C269"/>
      <c r="D269"/>
      <c r="E269"/>
      <c r="F269"/>
      <c r="G269"/>
      <c r="H269"/>
      <c r="I269"/>
      <c r="J269"/>
      <c r="K269"/>
      <c r="L269"/>
      <c r="M269"/>
    </row>
    <row r="270" spans="1:14" ht="20.100000000000001" customHeight="1">
      <c r="A270"/>
      <c r="B270"/>
      <c r="C270"/>
      <c r="D270"/>
      <c r="E270"/>
      <c r="F270"/>
      <c r="G270"/>
      <c r="H270"/>
      <c r="I270"/>
      <c r="J270"/>
      <c r="K270"/>
      <c r="L270"/>
      <c r="M270"/>
    </row>
    <row r="271" spans="1:14" ht="20.100000000000001" customHeight="1">
      <c r="A271"/>
      <c r="B271"/>
      <c r="C271"/>
      <c r="D271"/>
      <c r="E271"/>
      <c r="F271"/>
      <c r="G271"/>
      <c r="H271"/>
      <c r="I271"/>
      <c r="J271"/>
      <c r="K271"/>
      <c r="L271"/>
      <c r="M271"/>
    </row>
    <row r="272" spans="1:14" ht="20.100000000000001" customHeight="1">
      <c r="A272"/>
      <c r="B272"/>
      <c r="C272"/>
      <c r="D272"/>
      <c r="E272"/>
      <c r="F272"/>
      <c r="G272"/>
      <c r="H272"/>
      <c r="I272"/>
      <c r="J272"/>
      <c r="K272"/>
      <c r="L272"/>
      <c r="M272"/>
    </row>
    <row r="273" customFormat="1" ht="20.100000000000001" customHeight="1"/>
    <row r="274" customFormat="1" ht="20.100000000000001" customHeight="1"/>
    <row r="275" customFormat="1" ht="20.100000000000001" customHeight="1"/>
    <row r="276" customFormat="1" ht="20.100000000000001" customHeight="1"/>
    <row r="277" customFormat="1" ht="20.100000000000001" customHeight="1"/>
    <row r="278" customFormat="1" ht="20.100000000000001" customHeight="1"/>
    <row r="279" customFormat="1" ht="20.100000000000001" customHeight="1"/>
    <row r="280" customFormat="1" ht="20.100000000000001" customHeight="1"/>
    <row r="281" customFormat="1" ht="20.100000000000001" customHeight="1"/>
    <row r="282" customFormat="1" ht="20.100000000000001" customHeight="1"/>
    <row r="283" customFormat="1" ht="20.100000000000001" customHeight="1"/>
    <row r="284" customFormat="1" ht="20.100000000000001" customHeight="1"/>
    <row r="285" customFormat="1" ht="20.100000000000001" customHeight="1"/>
    <row r="286" customFormat="1" ht="20.100000000000001" customHeight="1"/>
    <row r="287" customFormat="1" ht="20.100000000000001" customHeight="1"/>
    <row r="288" customFormat="1" ht="20.100000000000001" customHeight="1"/>
    <row r="289" customFormat="1" ht="20.100000000000001" customHeight="1"/>
    <row r="290" customFormat="1" ht="20.100000000000001" customHeight="1"/>
    <row r="291" customFormat="1" ht="20.100000000000001" customHeight="1"/>
    <row r="292" customFormat="1" ht="20.100000000000001" customHeight="1"/>
    <row r="293" customFormat="1" ht="20.100000000000001" customHeight="1"/>
    <row r="294" customFormat="1" ht="20.100000000000001" customHeight="1"/>
    <row r="295" customFormat="1" ht="20.100000000000001" customHeight="1"/>
    <row r="296" customFormat="1"/>
    <row r="297" customFormat="1"/>
    <row r="298" customFormat="1"/>
  </sheetData>
  <pageMargins left="0.7" right="0.7" top="0.75" bottom="0.75" header="0.3" footer="0.3"/>
  <headerFooter>
    <oddFooter>&amp;C_x000D_&amp;1#&amp;"Calibri"&amp;10&amp;K000000 General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C34B0-8F65-4465-8DFE-B79A4E998C5B}">
  <sheetPr>
    <tabColor rgb="FF002060"/>
  </sheetPr>
  <dimension ref="B1:J9"/>
  <sheetViews>
    <sheetView showGridLines="0" topLeftCell="D1" zoomScale="80" zoomScaleNormal="80" workbookViewId="0">
      <selection activeCell="H8" sqref="H8"/>
    </sheetView>
  </sheetViews>
  <sheetFormatPr baseColWidth="10" defaultColWidth="10.6640625" defaultRowHeight="13.8"/>
  <cols>
    <col min="1" max="1" width="1.6640625" style="389" customWidth="1"/>
    <col min="2" max="2" width="35.44140625" style="389" customWidth="1"/>
    <col min="3" max="3" width="130.33203125" style="389" customWidth="1"/>
    <col min="4" max="4" width="4.44140625" style="389" customWidth="1"/>
    <col min="5" max="5" width="2.44140625" style="389" customWidth="1"/>
    <col min="6" max="6" width="50.44140625" style="389" customWidth="1"/>
    <col min="7" max="7" width="40.33203125" style="389" customWidth="1"/>
    <col min="8" max="8" width="36" style="389" customWidth="1"/>
    <col min="9" max="16384" width="10.6640625" style="389"/>
  </cols>
  <sheetData>
    <row r="1" spans="2:10" ht="14.4" thickBot="1"/>
    <row r="2" spans="2:10" ht="25.2" thickBot="1">
      <c r="B2" s="390"/>
      <c r="C2" s="418" t="s">
        <v>1170</v>
      </c>
      <c r="D2" s="400"/>
      <c r="E2" s="400"/>
      <c r="F2" s="866" t="s">
        <v>1171</v>
      </c>
      <c r="G2" s="867"/>
      <c r="H2" s="868"/>
      <c r="I2" s="390"/>
      <c r="J2" s="390"/>
    </row>
    <row r="3" spans="2:10" ht="22.2" customHeight="1" thickBot="1">
      <c r="B3" s="419"/>
      <c r="F3" s="400"/>
      <c r="G3" s="400"/>
      <c r="H3" s="400"/>
    </row>
    <row r="4" spans="2:10" ht="27.6" customHeight="1" thickBot="1">
      <c r="B4" s="420" t="s">
        <v>1172</v>
      </c>
      <c r="C4" s="421" t="s">
        <v>1173</v>
      </c>
      <c r="F4" s="392" t="s">
        <v>1172</v>
      </c>
      <c r="G4" s="393" t="s">
        <v>1174</v>
      </c>
      <c r="H4" s="394" t="s">
        <v>1175</v>
      </c>
    </row>
    <row r="5" spans="2:10" ht="36.75" customHeight="1">
      <c r="B5" s="422" t="s">
        <v>554</v>
      </c>
      <c r="C5" s="423" t="s">
        <v>1176</v>
      </c>
      <c r="F5" s="396" t="s">
        <v>1177</v>
      </c>
      <c r="G5" s="397" t="s">
        <v>1178</v>
      </c>
      <c r="H5" s="399" t="s">
        <v>1179</v>
      </c>
    </row>
    <row r="6" spans="2:10" ht="48" customHeight="1">
      <c r="B6" s="427" t="s">
        <v>138</v>
      </c>
      <c r="C6" s="424" t="s">
        <v>1180</v>
      </c>
      <c r="F6" s="396" t="s">
        <v>1181</v>
      </c>
      <c r="G6" s="397" t="s">
        <v>1178</v>
      </c>
      <c r="H6" s="399" t="s">
        <v>1182</v>
      </c>
    </row>
    <row r="7" spans="2:10" ht="108.6" customHeight="1">
      <c r="B7" s="422"/>
      <c r="C7" s="423" t="s">
        <v>1183</v>
      </c>
      <c r="F7" s="401" t="s">
        <v>1184</v>
      </c>
      <c r="G7" s="402" t="s">
        <v>1185</v>
      </c>
      <c r="H7" s="406" t="s">
        <v>1186</v>
      </c>
    </row>
    <row r="8" spans="2:10" ht="147.6" customHeight="1" thickBot="1">
      <c r="B8" s="425" t="s">
        <v>1187</v>
      </c>
      <c r="C8" s="426" t="s">
        <v>1188</v>
      </c>
      <c r="F8" s="410" t="s">
        <v>1189</v>
      </c>
      <c r="G8" s="413" t="s">
        <v>1190</v>
      </c>
      <c r="H8" s="414" t="s">
        <v>1191</v>
      </c>
    </row>
    <row r="9" spans="2:10" ht="66.75" customHeight="1" thickBot="1">
      <c r="F9" s="415" t="s">
        <v>1192</v>
      </c>
      <c r="G9" s="416" t="s">
        <v>1193</v>
      </c>
      <c r="H9" s="417" t="s">
        <v>1194</v>
      </c>
    </row>
  </sheetData>
  <mergeCells count="1">
    <mergeCell ref="F2:H2"/>
  </mergeCells>
  <pageMargins left="0.7" right="0.7" top="0.75" bottom="0.75" header="0.3" footer="0.3"/>
  <headerFooter>
    <oddFooter>&amp;C_x000D_&amp;1#&amp;"Calibri"&amp;10&amp;K000000 General</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69D52-CAD3-4598-8321-9FFFE09361D8}">
  <sheetPr codeName="Feuil7">
    <tabColor rgb="FF002060"/>
  </sheetPr>
  <dimension ref="A1:AA94"/>
  <sheetViews>
    <sheetView showGridLines="0" topLeftCell="C1" zoomScale="85" zoomScaleNormal="85" workbookViewId="0">
      <selection activeCell="M3" sqref="M3"/>
    </sheetView>
  </sheetViews>
  <sheetFormatPr baseColWidth="10" defaultColWidth="11.44140625" defaultRowHeight="36.75" customHeight="1"/>
  <cols>
    <col min="1" max="1" width="18.5546875" style="203" bestFit="1" customWidth="1"/>
    <col min="2" max="2" width="21.44140625" style="203" bestFit="1" customWidth="1"/>
    <col min="3" max="3" width="7.44140625" style="203" bestFit="1" customWidth="1"/>
    <col min="4" max="4" width="3.6640625" style="203" bestFit="1" customWidth="1"/>
    <col min="5" max="5" width="11.33203125" style="203" bestFit="1" customWidth="1"/>
    <col min="6" max="6" width="11.44140625" style="203"/>
    <col min="7" max="7" width="23.5546875" style="203" bestFit="1" customWidth="1"/>
    <col min="8" max="8" width="23.44140625" style="203" bestFit="1" customWidth="1"/>
    <col min="9" max="9" width="20.5546875" style="203" bestFit="1" customWidth="1"/>
    <col min="10" max="10" width="21.44140625" style="203" bestFit="1" customWidth="1"/>
    <col min="11" max="11" width="13.33203125" style="203" bestFit="1" customWidth="1"/>
    <col min="12" max="12" width="11.44140625" style="203"/>
    <col min="13" max="13" width="18.44140625" style="203" bestFit="1" customWidth="1"/>
    <col min="14" max="14" width="12.6640625" style="203" bestFit="1" customWidth="1"/>
    <col min="15" max="15" width="5.44140625" style="203" bestFit="1" customWidth="1"/>
    <col min="16" max="16" width="11.44140625" style="203" bestFit="1" customWidth="1"/>
    <col min="17" max="16384" width="11.44140625" style="203"/>
  </cols>
  <sheetData>
    <row r="1" spans="1:21" ht="13.8">
      <c r="A1" s="535" t="s">
        <v>126</v>
      </c>
      <c r="B1" s="534" t="s">
        <v>284</v>
      </c>
      <c r="M1" s="535" t="s">
        <v>126</v>
      </c>
      <c r="N1" s="534" t="s">
        <v>284</v>
      </c>
    </row>
    <row r="2" spans="1:21" ht="13.8">
      <c r="A2" s="535" t="s">
        <v>103</v>
      </c>
      <c r="B2" s="534" t="s">
        <v>284</v>
      </c>
      <c r="M2" s="535" t="s">
        <v>103</v>
      </c>
      <c r="N2" s="534" t="s">
        <v>284</v>
      </c>
    </row>
    <row r="3" spans="1:21" ht="27.6">
      <c r="A3" s="535" t="s">
        <v>95</v>
      </c>
      <c r="B3" s="535" t="s">
        <v>1195</v>
      </c>
      <c r="M3" s="535" t="s">
        <v>95</v>
      </c>
      <c r="N3" s="535" t="s">
        <v>1195</v>
      </c>
    </row>
    <row r="4" spans="1:21" ht="27.6">
      <c r="A4" s="204" t="s">
        <v>1196</v>
      </c>
      <c r="M4" s="535" t="s">
        <v>97</v>
      </c>
      <c r="N4" s="534" t="s">
        <v>284</v>
      </c>
    </row>
    <row r="5" spans="1:21" ht="27.6">
      <c r="A5" s="534" t="s">
        <v>1197</v>
      </c>
      <c r="B5" s="535" t="s">
        <v>418</v>
      </c>
      <c r="C5"/>
      <c r="D5"/>
      <c r="E5"/>
      <c r="M5" s="204" t="s">
        <v>1198</v>
      </c>
    </row>
    <row r="6" spans="1:21" ht="13.8">
      <c r="A6" s="535" t="s">
        <v>1199</v>
      </c>
      <c r="B6" s="534" t="s">
        <v>412</v>
      </c>
      <c r="C6"/>
      <c r="D6"/>
      <c r="E6"/>
      <c r="M6" s="535" t="s">
        <v>1199</v>
      </c>
      <c r="N6"/>
      <c r="O6"/>
      <c r="P6"/>
    </row>
    <row r="7" spans="1:21" ht="13.8">
      <c r="A7" s="535" t="s">
        <v>412</v>
      </c>
      <c r="B7" s="534"/>
      <c r="C7"/>
      <c r="D7"/>
      <c r="E7"/>
      <c r="M7" s="535" t="s">
        <v>412</v>
      </c>
      <c r="N7"/>
      <c r="O7"/>
      <c r="P7"/>
      <c r="U7" s="205"/>
    </row>
    <row r="8" spans="1:21" ht="13.2">
      <c r="A8"/>
      <c r="B8"/>
      <c r="C8"/>
      <c r="D8"/>
      <c r="E8"/>
      <c r="M8"/>
      <c r="N8"/>
      <c r="O8"/>
      <c r="P8"/>
    </row>
    <row r="9" spans="1:21" ht="13.2">
      <c r="A9"/>
      <c r="B9"/>
      <c r="C9"/>
      <c r="D9"/>
      <c r="E9"/>
      <c r="M9"/>
      <c r="N9"/>
      <c r="O9"/>
      <c r="P9"/>
    </row>
    <row r="10" spans="1:21" ht="13.2">
      <c r="A10"/>
      <c r="B10"/>
      <c r="C10"/>
      <c r="D10"/>
      <c r="E10"/>
      <c r="M10"/>
      <c r="N10"/>
      <c r="O10"/>
      <c r="P10"/>
    </row>
    <row r="11" spans="1:21" ht="13.2">
      <c r="A11"/>
      <c r="B11"/>
      <c r="C11"/>
      <c r="D11"/>
      <c r="E11"/>
      <c r="M11"/>
      <c r="N11"/>
      <c r="O11"/>
      <c r="P11"/>
    </row>
    <row r="12" spans="1:21" ht="13.2">
      <c r="A12"/>
      <c r="B12"/>
      <c r="C12"/>
      <c r="D12"/>
      <c r="E12"/>
      <c r="M12"/>
      <c r="N12"/>
      <c r="O12"/>
      <c r="P12"/>
    </row>
    <row r="13" spans="1:21" ht="13.2">
      <c r="A13"/>
      <c r="B13"/>
      <c r="C13"/>
      <c r="D13"/>
      <c r="E13"/>
      <c r="M13"/>
      <c r="N13"/>
      <c r="O13"/>
      <c r="P13"/>
    </row>
    <row r="14" spans="1:21" ht="13.2">
      <c r="M14"/>
      <c r="N14"/>
      <c r="O14"/>
      <c r="P14"/>
    </row>
    <row r="15" spans="1:21" ht="25.2" customHeight="1"/>
    <row r="16" spans="1:21" ht="25.2" customHeight="1"/>
    <row r="17" spans="1:24" ht="25.2" customHeight="1"/>
    <row r="18" spans="1:24" ht="25.2" customHeight="1"/>
    <row r="19" spans="1:24" ht="25.2" customHeight="1"/>
    <row r="20" spans="1:24" ht="25.2" customHeight="1"/>
    <row r="21" spans="1:24" ht="13.8">
      <c r="A21" s="535" t="s">
        <v>126</v>
      </c>
      <c r="B21" s="534" t="s">
        <v>284</v>
      </c>
      <c r="M21" s="535" t="s">
        <v>126</v>
      </c>
      <c r="N21" s="534" t="s">
        <v>284</v>
      </c>
    </row>
    <row r="22" spans="1:24" ht="27.6">
      <c r="A22" s="535" t="s">
        <v>103</v>
      </c>
      <c r="B22" s="534" t="s">
        <v>284</v>
      </c>
      <c r="M22" s="535" t="s">
        <v>95</v>
      </c>
      <c r="N22" s="535" t="s">
        <v>1195</v>
      </c>
    </row>
    <row r="23" spans="1:24" ht="13.8">
      <c r="A23" s="535" t="s">
        <v>95</v>
      </c>
      <c r="B23" s="535" t="s">
        <v>1195</v>
      </c>
      <c r="M23" s="535" t="s">
        <v>97</v>
      </c>
      <c r="N23" s="534"/>
    </row>
    <row r="24" spans="1:24" ht="27.6">
      <c r="A24" s="535" t="s">
        <v>97</v>
      </c>
      <c r="B24" s="534"/>
      <c r="M24" s="204" t="s">
        <v>1200</v>
      </c>
    </row>
    <row r="25" spans="1:24" ht="55.2">
      <c r="A25" s="204" t="s">
        <v>1201</v>
      </c>
      <c r="M25" s="535" t="s">
        <v>1199</v>
      </c>
      <c r="N25" s="534" t="s">
        <v>1202</v>
      </c>
    </row>
    <row r="26" spans="1:24" ht="27.6">
      <c r="A26" s="534" t="s">
        <v>1203</v>
      </c>
      <c r="B26" s="534" t="s">
        <v>418</v>
      </c>
      <c r="C26"/>
      <c r="D26"/>
      <c r="E26"/>
      <c r="M26" s="535" t="s">
        <v>412</v>
      </c>
      <c r="N26" s="534"/>
      <c r="Q26" s="205"/>
      <c r="R26" s="205"/>
      <c r="S26" s="205"/>
      <c r="T26" s="205"/>
      <c r="U26" s="205"/>
      <c r="V26" s="205"/>
      <c r="W26" s="205"/>
      <c r="X26" s="205"/>
    </row>
    <row r="27" spans="1:24" ht="13.8">
      <c r="A27" s="535" t="s">
        <v>1199</v>
      </c>
      <c r="B27" s="534" t="s">
        <v>412</v>
      </c>
      <c r="C27"/>
      <c r="D27"/>
      <c r="E27"/>
      <c r="K27" s="205"/>
      <c r="M27"/>
      <c r="N27"/>
    </row>
    <row r="28" spans="1:24" ht="13.8">
      <c r="A28" s="535" t="s">
        <v>412</v>
      </c>
      <c r="B28" s="534"/>
      <c r="C28"/>
      <c r="D28"/>
      <c r="E28"/>
      <c r="M28"/>
      <c r="N28"/>
    </row>
    <row r="29" spans="1:24" ht="13.2">
      <c r="A29"/>
      <c r="B29"/>
      <c r="C29"/>
      <c r="D29"/>
      <c r="E29"/>
      <c r="M29"/>
      <c r="N29"/>
    </row>
    <row r="30" spans="1:24" ht="13.2">
      <c r="A30"/>
      <c r="B30"/>
      <c r="C30"/>
      <c r="D30"/>
      <c r="E30"/>
      <c r="M30"/>
      <c r="N30"/>
    </row>
    <row r="31" spans="1:24" ht="13.2">
      <c r="A31"/>
      <c r="B31"/>
      <c r="C31"/>
      <c r="D31"/>
      <c r="E31"/>
      <c r="M31"/>
      <c r="N31"/>
    </row>
    <row r="32" spans="1:24" ht="13.2">
      <c r="A32"/>
      <c r="B32"/>
      <c r="C32"/>
      <c r="D32"/>
      <c r="E32"/>
      <c r="M32"/>
      <c r="N32"/>
    </row>
    <row r="33" spans="1:27" ht="13.2">
      <c r="A33"/>
      <c r="B33"/>
      <c r="C33"/>
      <c r="D33"/>
      <c r="E33"/>
    </row>
    <row r="34" spans="1:27" ht="13.2">
      <c r="A34"/>
      <c r="B34"/>
      <c r="C34"/>
      <c r="D34"/>
      <c r="E34"/>
    </row>
    <row r="35" spans="1:27" ht="25.2" customHeight="1">
      <c r="A35" s="206"/>
      <c r="B35" s="207"/>
      <c r="C35" s="207"/>
      <c r="D35" s="207"/>
    </row>
    <row r="36" spans="1:27" ht="25.2" customHeight="1"/>
    <row r="37" spans="1:27" ht="25.2" customHeight="1"/>
    <row r="38" spans="1:27" ht="27.6">
      <c r="M38" s="535" t="s">
        <v>95</v>
      </c>
      <c r="N38" s="535" t="s">
        <v>1195</v>
      </c>
    </row>
    <row r="39" spans="1:27" ht="13.8">
      <c r="A39" s="535" t="s">
        <v>126</v>
      </c>
      <c r="B39" s="534" t="s">
        <v>284</v>
      </c>
      <c r="M39" s="535" t="s">
        <v>97</v>
      </c>
      <c r="N39" s="534"/>
    </row>
    <row r="40" spans="1:27" ht="41.4">
      <c r="A40" s="535" t="s">
        <v>95</v>
      </c>
      <c r="B40" s="535" t="s">
        <v>1195</v>
      </c>
      <c r="M40" s="204" t="s">
        <v>1204</v>
      </c>
    </row>
    <row r="41" spans="1:27" ht="27.6">
      <c r="A41" s="535" t="s">
        <v>97</v>
      </c>
      <c r="B41" s="534" t="s">
        <v>1195</v>
      </c>
      <c r="M41" s="534" t="s">
        <v>1205</v>
      </c>
      <c r="N41" s="535" t="s">
        <v>418</v>
      </c>
      <c r="O41"/>
      <c r="P41"/>
      <c r="Q41" s="205"/>
      <c r="R41" s="205"/>
      <c r="S41" s="205"/>
      <c r="T41" s="205"/>
      <c r="U41" s="205"/>
      <c r="V41" s="205"/>
      <c r="W41" s="205"/>
      <c r="X41" s="205"/>
      <c r="Y41" s="205"/>
      <c r="Z41" s="205"/>
      <c r="AA41" s="205"/>
    </row>
    <row r="42" spans="1:27" ht="41.4">
      <c r="A42" s="204" t="s">
        <v>1206</v>
      </c>
      <c r="M42" s="535" t="s">
        <v>1199</v>
      </c>
      <c r="N42" s="534" t="s">
        <v>412</v>
      </c>
      <c r="O42"/>
      <c r="P42"/>
    </row>
    <row r="43" spans="1:27" ht="27.6">
      <c r="A43" s="535" t="s">
        <v>1199</v>
      </c>
      <c r="B43" s="534" t="s">
        <v>1207</v>
      </c>
      <c r="D43" s="205"/>
      <c r="E43" s="205"/>
      <c r="F43" s="205"/>
      <c r="G43" s="205"/>
      <c r="H43" s="205"/>
      <c r="I43" s="205"/>
      <c r="J43" s="205"/>
      <c r="K43" s="205"/>
      <c r="M43" s="535" t="s">
        <v>412</v>
      </c>
      <c r="N43" s="534"/>
      <c r="O43"/>
      <c r="P43"/>
      <c r="Q43" s="205"/>
      <c r="R43" s="205"/>
      <c r="S43" s="205"/>
      <c r="T43" s="205"/>
      <c r="U43" s="205"/>
      <c r="V43" s="205"/>
      <c r="W43" s="205"/>
      <c r="X43" s="205"/>
      <c r="Y43" s="205"/>
      <c r="Z43" s="205"/>
      <c r="AA43" s="205"/>
    </row>
    <row r="44" spans="1:27" ht="13.8">
      <c r="A44" s="535" t="s">
        <v>412</v>
      </c>
      <c r="B44" s="534"/>
      <c r="M44"/>
      <c r="N44"/>
      <c r="O44"/>
      <c r="P44"/>
    </row>
    <row r="45" spans="1:27" ht="13.2">
      <c r="A45"/>
      <c r="B45"/>
      <c r="M45"/>
      <c r="N45"/>
      <c r="O45"/>
      <c r="P45"/>
      <c r="Q45" s="205"/>
      <c r="R45" s="205"/>
      <c r="S45" s="205"/>
      <c r="T45" s="205"/>
      <c r="U45" s="205"/>
      <c r="V45" s="205"/>
      <c r="W45" s="205"/>
      <c r="X45" s="205"/>
      <c r="Y45" s="205"/>
      <c r="Z45" s="205"/>
      <c r="AA45" s="205"/>
    </row>
    <row r="46" spans="1:27" ht="13.2">
      <c r="A46"/>
      <c r="B46"/>
      <c r="M46"/>
      <c r="N46"/>
      <c r="O46"/>
      <c r="P46"/>
    </row>
    <row r="47" spans="1:27" ht="13.2">
      <c r="A47"/>
      <c r="B47"/>
      <c r="M47"/>
      <c r="N47"/>
      <c r="O47"/>
      <c r="P47"/>
    </row>
    <row r="48" spans="1:27" ht="13.2">
      <c r="A48"/>
      <c r="B48"/>
      <c r="M48"/>
      <c r="N48"/>
      <c r="O48"/>
      <c r="P48"/>
    </row>
    <row r="49" spans="1:16" ht="13.2">
      <c r="A49"/>
      <c r="B49"/>
      <c r="M49"/>
      <c r="N49"/>
      <c r="O49"/>
      <c r="P49"/>
    </row>
    <row r="50" spans="1:16" ht="13.2">
      <c r="A50"/>
      <c r="B50"/>
    </row>
    <row r="51" spans="1:16" ht="25.2" customHeight="1"/>
    <row r="52" spans="1:16" ht="25.2" customHeight="1"/>
    <row r="53" spans="1:16" ht="25.2" customHeight="1"/>
    <row r="54" spans="1:16" ht="25.2" customHeight="1"/>
    <row r="55" spans="1:16" ht="25.2" customHeight="1"/>
    <row r="56" spans="1:16" ht="25.2" customHeight="1"/>
    <row r="57" spans="1:16" ht="25.2" customHeight="1"/>
    <row r="58" spans="1:16" ht="25.2" customHeight="1"/>
    <row r="59" spans="1:16" ht="25.2" customHeight="1"/>
    <row r="60" spans="1:16" ht="13.8">
      <c r="A60" s="535" t="s">
        <v>126</v>
      </c>
      <c r="B60" s="534" t="s">
        <v>284</v>
      </c>
    </row>
    <row r="61" spans="1:16" ht="13.8">
      <c r="A61" s="535" t="s">
        <v>95</v>
      </c>
      <c r="B61" s="535" t="s">
        <v>1195</v>
      </c>
    </row>
    <row r="62" spans="1:16" ht="13.8">
      <c r="A62" s="535" t="s">
        <v>97</v>
      </c>
      <c r="B62" s="534"/>
    </row>
    <row r="63" spans="1:16" ht="25.2" customHeight="1">
      <c r="A63" s="204"/>
    </row>
    <row r="64" spans="1:16" ht="13.8">
      <c r="A64" s="535" t="s">
        <v>1199</v>
      </c>
      <c r="B64" s="534" t="s">
        <v>1208</v>
      </c>
      <c r="C64"/>
      <c r="D64"/>
      <c r="E64" s="205"/>
      <c r="F64" s="205"/>
      <c r="G64" s="205"/>
      <c r="H64" s="205"/>
      <c r="I64" s="205"/>
      <c r="J64" s="205"/>
      <c r="K64" s="205"/>
      <c r="L64" s="205"/>
      <c r="M64" s="205"/>
      <c r="N64" s="205"/>
      <c r="O64" s="205"/>
      <c r="P64" s="205"/>
    </row>
    <row r="65" spans="1:4" ht="13.8">
      <c r="A65" s="535" t="s">
        <v>412</v>
      </c>
      <c r="B65" s="534" t="e">
        <v>#NAME?</v>
      </c>
      <c r="C65"/>
      <c r="D65"/>
    </row>
    <row r="66" spans="1:4" ht="13.2">
      <c r="A66"/>
      <c r="B66"/>
      <c r="C66"/>
      <c r="D66"/>
    </row>
    <row r="67" spans="1:4" ht="13.2">
      <c r="A67"/>
      <c r="B67"/>
    </row>
    <row r="68" spans="1:4" ht="13.2">
      <c r="A68"/>
      <c r="B68"/>
    </row>
    <row r="69" spans="1:4" ht="13.2">
      <c r="A69"/>
      <c r="B69"/>
    </row>
    <row r="70" spans="1:4" ht="13.2">
      <c r="A70"/>
      <c r="B70"/>
    </row>
    <row r="71" spans="1:4" ht="13.2">
      <c r="A71"/>
      <c r="B71"/>
    </row>
    <row r="72" spans="1:4" ht="25.2" customHeight="1"/>
    <row r="73" spans="1:4" ht="25.2" customHeight="1"/>
    <row r="74" spans="1:4" ht="25.2" customHeight="1"/>
    <row r="75" spans="1:4" ht="25.2" customHeight="1"/>
    <row r="76" spans="1:4" ht="25.2" customHeight="1"/>
    <row r="77" spans="1:4" ht="25.2" customHeight="1"/>
    <row r="78" spans="1:4" ht="25.2" customHeight="1"/>
    <row r="79" spans="1:4" ht="25.2" customHeight="1"/>
    <row r="80" spans="1:4" ht="25.2" customHeight="1"/>
    <row r="81" ht="25.2" customHeight="1"/>
    <row r="82" ht="25.2" customHeight="1"/>
    <row r="83" ht="25.2" customHeight="1"/>
    <row r="84" ht="25.2" customHeight="1"/>
    <row r="85" ht="25.2" customHeight="1"/>
    <row r="86" ht="25.2" customHeight="1"/>
    <row r="87" ht="25.2" customHeight="1"/>
    <row r="88" ht="25.2" customHeight="1"/>
    <row r="89" ht="25.2" customHeight="1"/>
    <row r="90" ht="25.2" customHeight="1"/>
    <row r="91" ht="25.2" customHeight="1"/>
    <row r="92" ht="25.2" customHeight="1"/>
    <row r="93" ht="25.2" customHeight="1"/>
    <row r="94" ht="25.2" customHeight="1"/>
  </sheetData>
  <pageMargins left="0.7" right="0.7" top="0.75" bottom="0.75" header="0.3" footer="0.3"/>
  <pageSetup paperSize="9" orientation="portrait" verticalDpi="598" r:id="rId8"/>
  <headerFooter>
    <oddFooter>&amp;C_x000D_&amp;1#&amp;"Calibri"&amp;10&amp;K000000 General</oddFooter>
  </headerFooter>
  <drawing r:id="rId9"/>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01AFB-51E5-4E23-99B8-5680A48E6112}">
  <dimension ref="A1:N24"/>
  <sheetViews>
    <sheetView workbookViewId="0">
      <selection activeCell="B20" sqref="B20"/>
    </sheetView>
  </sheetViews>
  <sheetFormatPr baseColWidth="10" defaultColWidth="11.44140625" defaultRowHeight="13.2"/>
  <cols>
    <col min="1" max="2" width="39" customWidth="1"/>
    <col min="3" max="3" width="30.6640625" customWidth="1"/>
    <col min="4" max="4" width="22.44140625" customWidth="1"/>
    <col min="5" max="5" width="24.6640625" customWidth="1"/>
  </cols>
  <sheetData>
    <row r="1" spans="1:14">
      <c r="A1" s="300" t="s">
        <v>1209</v>
      </c>
      <c r="B1" s="300" t="s">
        <v>1210</v>
      </c>
      <c r="C1" s="300" t="s">
        <v>1211</v>
      </c>
      <c r="D1" s="300" t="s">
        <v>1212</v>
      </c>
      <c r="H1" s="869" t="s">
        <v>1213</v>
      </c>
      <c r="N1" s="597" t="s">
        <v>306</v>
      </c>
    </row>
    <row r="2" spans="1:14">
      <c r="A2" s="1"/>
      <c r="B2" s="300"/>
      <c r="C2" s="300"/>
      <c r="D2" s="300"/>
      <c r="H2" s="869"/>
      <c r="N2" s="597" t="s">
        <v>333</v>
      </c>
    </row>
    <row r="3" spans="1:14">
      <c r="A3" s="1" t="s">
        <v>974</v>
      </c>
      <c r="B3" s="1" t="s">
        <v>1214</v>
      </c>
      <c r="C3" s="1" t="s">
        <v>1215</v>
      </c>
      <c r="D3" s="1" t="s">
        <v>1215</v>
      </c>
      <c r="E3" s="1" t="s">
        <v>1216</v>
      </c>
      <c r="H3" t="s">
        <v>982</v>
      </c>
      <c r="N3" s="597" t="s">
        <v>360</v>
      </c>
    </row>
    <row r="4" spans="1:14" ht="20.399999999999999">
      <c r="A4" s="1" t="s">
        <v>970</v>
      </c>
      <c r="B4" s="1" t="s">
        <v>1217</v>
      </c>
      <c r="C4" s="1" t="s">
        <v>1215</v>
      </c>
      <c r="D4" s="1" t="s">
        <v>1215</v>
      </c>
      <c r="E4" t="s">
        <v>1218</v>
      </c>
      <c r="H4" s="660" t="s">
        <v>27</v>
      </c>
      <c r="N4" s="597" t="s">
        <v>377</v>
      </c>
    </row>
    <row r="5" spans="1:14" ht="26.4">
      <c r="A5" t="s">
        <v>1013</v>
      </c>
      <c r="B5" s="1" t="s">
        <v>1219</v>
      </c>
      <c r="C5" s="1" t="s">
        <v>1215</v>
      </c>
      <c r="D5" s="1" t="s">
        <v>1215</v>
      </c>
      <c r="H5" s="660" t="s">
        <v>30</v>
      </c>
      <c r="N5" s="597" t="s">
        <v>317</v>
      </c>
    </row>
    <row r="6" spans="1:14" ht="26.4">
      <c r="A6" s="1" t="s">
        <v>1051</v>
      </c>
      <c r="B6" s="1" t="s">
        <v>1220</v>
      </c>
      <c r="C6" s="1" t="s">
        <v>1215</v>
      </c>
      <c r="D6" s="1" t="s">
        <v>1221</v>
      </c>
      <c r="E6" t="s">
        <v>1222</v>
      </c>
      <c r="H6" s="660" t="s">
        <v>28</v>
      </c>
      <c r="N6" s="597" t="s">
        <v>390</v>
      </c>
    </row>
    <row r="7" spans="1:14" ht="39.6">
      <c r="A7" s="307" t="s">
        <v>1223</v>
      </c>
      <c r="B7" s="1" t="s">
        <v>1224</v>
      </c>
      <c r="C7" s="1" t="s">
        <v>1215</v>
      </c>
      <c r="D7" s="1" t="s">
        <v>1215</v>
      </c>
      <c r="H7" s="660" t="s">
        <v>434</v>
      </c>
      <c r="N7" s="597" t="s">
        <v>371</v>
      </c>
    </row>
    <row r="8" spans="1:14">
      <c r="A8" s="1" t="s">
        <v>1225</v>
      </c>
      <c r="B8" s="1" t="s">
        <v>1226</v>
      </c>
      <c r="H8" s="660" t="s">
        <v>435</v>
      </c>
      <c r="N8" s="597" t="s">
        <v>322</v>
      </c>
    </row>
    <row r="9" spans="1:14">
      <c r="A9" s="1" t="s">
        <v>1227</v>
      </c>
      <c r="B9" s="1" t="s">
        <v>1228</v>
      </c>
      <c r="C9" s="1" t="s">
        <v>1215</v>
      </c>
      <c r="H9" s="660" t="s">
        <v>37</v>
      </c>
      <c r="N9" s="597" t="s">
        <v>676</v>
      </c>
    </row>
    <row r="10" spans="1:14">
      <c r="A10" s="307" t="s">
        <v>1229</v>
      </c>
      <c r="B10" s="1" t="s">
        <v>1230</v>
      </c>
      <c r="C10" s="1" t="s">
        <v>1215</v>
      </c>
      <c r="H10" s="660" t="s">
        <v>38</v>
      </c>
      <c r="N10" s="597" t="s">
        <v>383</v>
      </c>
    </row>
    <row r="11" spans="1:14" ht="39.6">
      <c r="A11" s="1" t="s">
        <v>990</v>
      </c>
      <c r="B11" s="1" t="s">
        <v>1231</v>
      </c>
      <c r="C11" s="1" t="s">
        <v>1215</v>
      </c>
      <c r="H11" s="660" t="s">
        <v>31</v>
      </c>
      <c r="N11" s="597" t="s">
        <v>395</v>
      </c>
    </row>
    <row r="12" spans="1:14" ht="39.6">
      <c r="A12" t="s">
        <v>1039</v>
      </c>
      <c r="B12" s="1" t="s">
        <v>1232</v>
      </c>
      <c r="C12" s="1" t="s">
        <v>1215</v>
      </c>
      <c r="H12" s="660" t="s">
        <v>436</v>
      </c>
      <c r="N12" s="597" t="s">
        <v>343</v>
      </c>
    </row>
    <row r="13" spans="1:14" ht="39.6">
      <c r="A13" s="1" t="s">
        <v>460</v>
      </c>
      <c r="B13" s="1"/>
      <c r="H13" s="660" t="s">
        <v>34</v>
      </c>
      <c r="N13" s="597" t="s">
        <v>338</v>
      </c>
    </row>
    <row r="14" spans="1:14" ht="39.6">
      <c r="A14" s="1" t="s">
        <v>1004</v>
      </c>
      <c r="B14" s="293"/>
      <c r="H14" s="660" t="s">
        <v>42</v>
      </c>
      <c r="N14" s="597" t="s">
        <v>348</v>
      </c>
    </row>
    <row r="15" spans="1:14" ht="39.6">
      <c r="A15" s="1" t="s">
        <v>1233</v>
      </c>
      <c r="B15" s="293"/>
      <c r="E15" s="1" t="s">
        <v>1234</v>
      </c>
      <c r="H15" s="660" t="s">
        <v>25</v>
      </c>
      <c r="N15" s="597" t="s">
        <v>354</v>
      </c>
    </row>
    <row r="16" spans="1:14" ht="66">
      <c r="A16" s="307" t="s">
        <v>1235</v>
      </c>
      <c r="B16" s="293"/>
      <c r="E16" s="1" t="s">
        <v>1236</v>
      </c>
      <c r="H16" s="660" t="s">
        <v>39</v>
      </c>
      <c r="N16" s="597" t="s">
        <v>400</v>
      </c>
    </row>
    <row r="17" spans="1:14">
      <c r="A17" s="307" t="s">
        <v>1054</v>
      </c>
      <c r="B17" s="293"/>
      <c r="E17" s="1" t="s">
        <v>1237</v>
      </c>
      <c r="H17" s="660" t="s">
        <v>32</v>
      </c>
      <c r="N17" s="597" t="s">
        <v>327</v>
      </c>
    </row>
    <row r="18" spans="1:14">
      <c r="A18" s="1" t="s">
        <v>1008</v>
      </c>
      <c r="B18" s="293"/>
      <c r="H18" s="660" t="s">
        <v>437</v>
      </c>
      <c r="N18" s="597" t="s">
        <v>366</v>
      </c>
    </row>
    <row r="19" spans="1:14" ht="39.6">
      <c r="A19" s="1" t="s">
        <v>1238</v>
      </c>
      <c r="B19" s="293"/>
      <c r="H19" s="660" t="s">
        <v>438</v>
      </c>
      <c r="N19" s="597" t="s">
        <v>312</v>
      </c>
    </row>
    <row r="20" spans="1:14" ht="39.6">
      <c r="B20" s="293"/>
      <c r="H20" s="660" t="s">
        <v>439</v>
      </c>
      <c r="N20" s="359"/>
    </row>
    <row r="21" spans="1:14">
      <c r="B21" s="293"/>
      <c r="H21" s="660" t="s">
        <v>440</v>
      </c>
    </row>
    <row r="22" spans="1:14" ht="79.2">
      <c r="B22" s="293"/>
      <c r="H22" s="660" t="s">
        <v>441</v>
      </c>
    </row>
    <row r="23" spans="1:14" ht="52.8">
      <c r="B23" s="293"/>
      <c r="H23" s="660" t="s">
        <v>442</v>
      </c>
    </row>
    <row r="24" spans="1:14">
      <c r="E24" s="1" t="s">
        <v>1239</v>
      </c>
    </row>
  </sheetData>
  <sortState xmlns:xlrd2="http://schemas.microsoft.com/office/spreadsheetml/2017/richdata2" ref="N1:N80">
    <sortCondition ref="N1:N80"/>
  </sortState>
  <mergeCells count="1">
    <mergeCell ref="H1:H2"/>
  </mergeCells>
  <pageMargins left="0.7" right="0.7" top="0.75" bottom="0.75" header="0.3" footer="0.3"/>
  <headerFooter>
    <oddFooter>&amp;C_x000D_&amp;1#&amp;"Calibri"&amp;10&amp;K000000 General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B1B27-8A8D-46E1-99EB-1EEA6DC14ED7}">
  <sheetPr codeName="Feuil3">
    <tabColor theme="4" tint="0.749992370372631"/>
  </sheetPr>
  <dimension ref="A1:CI61603"/>
  <sheetViews>
    <sheetView showGridLines="0" zoomScale="87" zoomScaleNormal="110" workbookViewId="0">
      <selection activeCell="A17" sqref="A17"/>
    </sheetView>
  </sheetViews>
  <sheetFormatPr baseColWidth="10" defaultColWidth="11.44140625" defaultRowHeight="13.2"/>
  <cols>
    <col min="1" max="1" width="64" style="34" customWidth="1"/>
    <col min="2" max="2" width="16.44140625" style="34" customWidth="1"/>
    <col min="3" max="3" width="20" style="34" customWidth="1"/>
    <col min="4" max="5" width="22.33203125" style="34" customWidth="1"/>
    <col min="6" max="6" width="28.88671875" style="34" customWidth="1"/>
    <col min="7" max="7" width="17.44140625" style="34" customWidth="1"/>
    <col min="8" max="8" width="11.5546875" style="34" customWidth="1"/>
    <col min="9" max="9" width="39" style="34" customWidth="1"/>
    <col min="10" max="10" width="10" style="34" customWidth="1"/>
    <col min="11" max="11" width="12.5546875" style="34" customWidth="1"/>
    <col min="12" max="12" width="8.5546875" style="34" customWidth="1"/>
    <col min="13" max="13" width="19.33203125" style="34" customWidth="1"/>
    <col min="14" max="14" width="12.44140625" style="34" bestFit="1" customWidth="1"/>
    <col min="15" max="15" width="13.5546875" style="34" customWidth="1"/>
    <col min="16" max="16" width="6.6640625" style="34" customWidth="1"/>
    <col min="17" max="17" width="8.33203125" style="34" customWidth="1"/>
    <col min="18" max="18" width="6.5546875" style="34" customWidth="1"/>
    <col min="19" max="19" width="7" style="34" customWidth="1"/>
    <col min="20" max="20" width="8.44140625" style="34" customWidth="1"/>
    <col min="21" max="21" width="7.5546875" style="34" customWidth="1"/>
    <col min="22" max="22" width="45.44140625" style="34" customWidth="1"/>
    <col min="23" max="23" width="15.44140625" style="34" customWidth="1"/>
    <col min="24" max="24" width="16.33203125" style="34" customWidth="1"/>
    <col min="25" max="25" width="9.44140625" style="34" customWidth="1"/>
    <col min="26" max="26" width="12.44140625" style="34" customWidth="1"/>
    <col min="27" max="27" width="8.5546875" style="34" customWidth="1"/>
    <col min="28" max="28" width="22" style="40" customWidth="1"/>
    <col min="29" max="29" width="11.44140625" style="34"/>
    <col min="30" max="30" width="26.33203125" style="34" customWidth="1"/>
    <col min="31" max="32" width="11.44140625" style="34"/>
    <col min="33" max="33" width="15.6640625" style="34" customWidth="1"/>
    <col min="34" max="35" width="11.44140625" style="34"/>
    <col min="36" max="36" width="17.5546875" style="34" customWidth="1"/>
    <col min="37" max="37" width="22.6640625" style="34" customWidth="1"/>
    <col min="38" max="39" width="11.44140625" style="34"/>
    <col min="40" max="40" width="15.44140625" style="34" customWidth="1"/>
    <col min="41" max="42" width="11.44140625" style="34"/>
    <col min="43" max="45" width="48.44140625" style="34" customWidth="1"/>
    <col min="46" max="56" width="11.44140625" style="34"/>
    <col min="57" max="58" width="25.5546875" style="34" customWidth="1"/>
    <col min="59" max="59" width="34.33203125" style="34" customWidth="1"/>
    <col min="60" max="70" width="11.44140625" style="34"/>
    <col min="71" max="71" width="16.44140625" style="34" customWidth="1"/>
    <col min="72" max="72" width="18.6640625" style="34" customWidth="1"/>
    <col min="73" max="73" width="41.33203125" style="34" customWidth="1"/>
    <col min="74" max="74" width="11.44140625" style="34"/>
    <col min="75" max="75" width="15.33203125" style="34" customWidth="1"/>
    <col min="76" max="77" width="11.44140625" style="34"/>
    <col min="78" max="78" width="31.6640625" style="34" customWidth="1"/>
    <col min="79" max="79" width="11.44140625" style="34"/>
    <col min="80" max="80" width="9.44140625" style="34" customWidth="1"/>
    <col min="81" max="83" width="11.44140625" style="34"/>
    <col min="84" max="84" width="20.6640625" style="34" customWidth="1"/>
    <col min="85" max="85" width="11.44140625" style="381"/>
    <col min="86" max="16384" width="11.44140625" style="34"/>
  </cols>
  <sheetData>
    <row r="1" spans="1:87" s="370" customFormat="1" ht="50.25" customHeight="1">
      <c r="A1" s="869" t="s">
        <v>1213</v>
      </c>
      <c r="B1" s="869" t="s">
        <v>1240</v>
      </c>
      <c r="C1" s="869" t="s">
        <v>1241</v>
      </c>
      <c r="D1" s="869" t="s">
        <v>1242</v>
      </c>
      <c r="E1" s="869" t="s">
        <v>1243</v>
      </c>
      <c r="F1" s="869" t="s">
        <v>1244</v>
      </c>
      <c r="G1" s="294" t="s">
        <v>1245</v>
      </c>
      <c r="H1" s="294" t="s">
        <v>1246</v>
      </c>
      <c r="I1" s="294"/>
      <c r="J1" s="294"/>
      <c r="K1" s="294"/>
      <c r="L1" s="294"/>
      <c r="M1" s="294"/>
      <c r="N1" s="294"/>
      <c r="O1" s="294"/>
      <c r="P1" s="294"/>
      <c r="Q1" s="294"/>
      <c r="R1" s="294"/>
      <c r="S1" s="294"/>
      <c r="T1" s="294"/>
      <c r="U1" s="294"/>
      <c r="V1" s="294"/>
      <c r="W1" s="294"/>
      <c r="X1" s="869" t="s">
        <v>1247</v>
      </c>
      <c r="Y1" s="869" t="s">
        <v>1248</v>
      </c>
      <c r="Z1" s="869" t="s">
        <v>1249</v>
      </c>
      <c r="AA1" s="294" t="s">
        <v>1250</v>
      </c>
      <c r="AB1" s="869" t="s">
        <v>1251</v>
      </c>
      <c r="AC1" s="869"/>
      <c r="AD1" s="869" t="s">
        <v>1252</v>
      </c>
      <c r="AE1" s="869" t="s">
        <v>1253</v>
      </c>
      <c r="AF1" s="869" t="s">
        <v>1254</v>
      </c>
      <c r="AG1" s="869" t="s">
        <v>461</v>
      </c>
      <c r="AH1" s="869" t="s">
        <v>1255</v>
      </c>
      <c r="AI1" s="869" t="s">
        <v>95</v>
      </c>
      <c r="AJ1" s="869" t="s">
        <v>97</v>
      </c>
      <c r="AK1" s="869" t="s">
        <v>1256</v>
      </c>
      <c r="AL1" s="869" t="s">
        <v>1257</v>
      </c>
      <c r="AM1" s="869" t="s">
        <v>1258</v>
      </c>
      <c r="AN1" s="869" t="s">
        <v>1259</v>
      </c>
      <c r="AO1" s="869" t="s">
        <v>1260</v>
      </c>
      <c r="AP1" s="869" t="s">
        <v>1261</v>
      </c>
      <c r="BC1" s="869" t="s">
        <v>1199</v>
      </c>
      <c r="BD1" s="869" t="s">
        <v>1262</v>
      </c>
      <c r="BE1" s="373" t="s">
        <v>1263</v>
      </c>
      <c r="BF1" s="374" t="s">
        <v>1264</v>
      </c>
      <c r="BG1" s="371" t="s">
        <v>239</v>
      </c>
      <c r="BH1" s="371" t="s">
        <v>237</v>
      </c>
      <c r="BI1" s="371" t="s">
        <v>1265</v>
      </c>
      <c r="BL1" s="372" t="s">
        <v>1266</v>
      </c>
      <c r="BN1" s="370" t="s">
        <v>1267</v>
      </c>
      <c r="BP1" s="370" t="s">
        <v>1268</v>
      </c>
      <c r="BQ1" s="370" t="s">
        <v>1269</v>
      </c>
      <c r="BR1" s="370" t="s">
        <v>1270</v>
      </c>
      <c r="BS1" s="375" t="s">
        <v>1271</v>
      </c>
      <c r="BT1" s="375" t="s">
        <v>1174</v>
      </c>
      <c r="BW1" s="376" t="s">
        <v>1272</v>
      </c>
      <c r="BX1" s="376" t="s">
        <v>1174</v>
      </c>
      <c r="BY1" s="376" t="s">
        <v>1273</v>
      </c>
      <c r="CB1" s="379" t="s">
        <v>807</v>
      </c>
      <c r="CD1" s="370" t="s">
        <v>1274</v>
      </c>
      <c r="CG1" s="377" t="s">
        <v>1275</v>
      </c>
      <c r="CI1" s="377" t="s">
        <v>1276</v>
      </c>
    </row>
    <row r="2" spans="1:87" s="24" customFormat="1" ht="24" customHeight="1">
      <c r="A2" s="869"/>
      <c r="B2" s="869"/>
      <c r="C2" s="869"/>
      <c r="D2" s="869"/>
      <c r="E2" s="869"/>
      <c r="F2" s="869"/>
      <c r="G2" s="25" t="s">
        <v>551</v>
      </c>
      <c r="H2" s="26" t="s">
        <v>551</v>
      </c>
      <c r="I2" s="26" t="s">
        <v>1277</v>
      </c>
      <c r="J2" s="26" t="s">
        <v>1278</v>
      </c>
      <c r="K2" s="26" t="s">
        <v>792</v>
      </c>
      <c r="L2" s="26" t="s">
        <v>1279</v>
      </c>
      <c r="M2" s="26" t="s">
        <v>708</v>
      </c>
      <c r="N2" s="26" t="s">
        <v>622</v>
      </c>
      <c r="O2" s="26" t="s">
        <v>729</v>
      </c>
      <c r="P2" s="26" t="s">
        <v>1280</v>
      </c>
      <c r="Q2" s="26" t="s">
        <v>1281</v>
      </c>
      <c r="R2" s="26" t="s">
        <v>1282</v>
      </c>
      <c r="S2" s="26" t="s">
        <v>1283</v>
      </c>
      <c r="T2" s="26" t="s">
        <v>1284</v>
      </c>
      <c r="U2" s="26" t="s">
        <v>1285</v>
      </c>
      <c r="V2" s="26" t="s">
        <v>1286</v>
      </c>
      <c r="W2" s="26" t="s">
        <v>1287</v>
      </c>
      <c r="X2" s="869"/>
      <c r="Y2" s="869"/>
      <c r="Z2" s="869"/>
      <c r="AA2" s="294"/>
      <c r="AB2" s="869"/>
      <c r="AC2" s="869"/>
      <c r="AD2" s="869"/>
      <c r="AE2" s="869"/>
      <c r="AF2" s="869"/>
      <c r="AG2" s="869"/>
      <c r="AH2" s="869"/>
      <c r="AI2" s="869"/>
      <c r="AJ2" s="869"/>
      <c r="AK2" s="869"/>
      <c r="AL2" s="869"/>
      <c r="AM2" s="869"/>
      <c r="AN2" s="869"/>
      <c r="AO2" s="869"/>
      <c r="AP2" s="869"/>
      <c r="BC2" s="869" t="s">
        <v>1199</v>
      </c>
      <c r="BD2" s="869"/>
      <c r="BE2" s="210" t="s">
        <v>303</v>
      </c>
      <c r="BF2" s="209" t="s">
        <v>614</v>
      </c>
      <c r="BG2" s="202" t="s">
        <v>240</v>
      </c>
      <c r="BH2" s="202" t="s">
        <v>1288</v>
      </c>
      <c r="BI2" s="39" t="s">
        <v>1289</v>
      </c>
      <c r="BK2" s="24" t="s">
        <v>1290</v>
      </c>
      <c r="BL2" s="34" t="s">
        <v>1291</v>
      </c>
      <c r="BN2" s="24" t="s">
        <v>1292</v>
      </c>
      <c r="BP2" s="39" t="s">
        <v>541</v>
      </c>
      <c r="BQ2" s="39" t="s">
        <v>282</v>
      </c>
      <c r="BR2" s="39" t="s">
        <v>558</v>
      </c>
      <c r="BS2" s="1" t="s">
        <v>1293</v>
      </c>
      <c r="BT2" t="s">
        <v>1294</v>
      </c>
      <c r="BU2" s="24" t="str">
        <f>BS2&amp;"-"&amp;BT2</f>
        <v>B1-Billet à Ordre</v>
      </c>
      <c r="BW2"/>
      <c r="BX2" t="s">
        <v>1295</v>
      </c>
      <c r="BY2"/>
      <c r="BZ2" s="24" t="str">
        <f>BX2</f>
        <v>COMPTANT</v>
      </c>
      <c r="CB2" s="200" t="s">
        <v>810</v>
      </c>
      <c r="CD2" s="24" t="s">
        <v>1296</v>
      </c>
      <c r="CF2" s="24" t="e" cm="1">
        <f t="array" ref="CF2:CF3" ca="1">_xlfn._xlws.FILTER($CD$2:$CD$61603,ISNUMBER(SEARCH('DC Sites et Tarifs'!Y3,Données!$CD$2:$CD$61603,1)),"")</f>
        <v>#NAME?</v>
      </c>
      <c r="CG2" s="380">
        <v>1000</v>
      </c>
      <c r="CI2" s="378">
        <v>1000</v>
      </c>
    </row>
    <row r="3" spans="1:87" ht="15" customHeight="1">
      <c r="A3" s="27" t="s">
        <v>27</v>
      </c>
      <c r="B3" s="28" t="s">
        <v>554</v>
      </c>
      <c r="C3" s="29" t="s">
        <v>625</v>
      </c>
      <c r="D3" s="30" t="s">
        <v>794</v>
      </c>
      <c r="E3" s="30" t="s">
        <v>1297</v>
      </c>
      <c r="F3" s="28" t="s">
        <v>560</v>
      </c>
      <c r="G3" s="25" t="s">
        <v>1277</v>
      </c>
      <c r="H3" s="28" t="s">
        <v>746</v>
      </c>
      <c r="I3" s="319" t="s">
        <v>1298</v>
      </c>
      <c r="J3" s="27" t="s">
        <v>1299</v>
      </c>
      <c r="K3" s="31" t="s">
        <v>1300</v>
      </c>
      <c r="L3" s="31" t="s">
        <v>1301</v>
      </c>
      <c r="M3" s="318" t="s">
        <v>709</v>
      </c>
      <c r="N3" s="28" t="s">
        <v>623</v>
      </c>
      <c r="O3" s="28" t="s">
        <v>730</v>
      </c>
      <c r="P3" s="28" t="s">
        <v>730</v>
      </c>
      <c r="Q3" s="28" t="s">
        <v>1302</v>
      </c>
      <c r="R3" s="31" t="s">
        <v>1303</v>
      </c>
      <c r="S3" s="31" t="s">
        <v>1304</v>
      </c>
      <c r="T3" s="28"/>
      <c r="U3" s="28"/>
      <c r="V3" s="31" t="s">
        <v>1305</v>
      </c>
      <c r="W3" s="28" t="s">
        <v>1306</v>
      </c>
      <c r="X3" s="321" t="s">
        <v>127</v>
      </c>
      <c r="Y3" s="28" t="s">
        <v>1307</v>
      </c>
      <c r="Z3" s="28" t="s">
        <v>553</v>
      </c>
      <c r="AA3" s="28" t="s">
        <v>1308</v>
      </c>
      <c r="AB3" s="324" t="s">
        <v>1306</v>
      </c>
      <c r="AC3" s="325">
        <v>2E-3</v>
      </c>
      <c r="AD3" s="201" t="s">
        <v>541</v>
      </c>
      <c r="AE3" s="28" t="s">
        <v>627</v>
      </c>
      <c r="AF3" s="31" t="s">
        <v>1309</v>
      </c>
      <c r="AG3" s="31" t="s">
        <v>540</v>
      </c>
      <c r="AH3" s="35" t="s">
        <v>1310</v>
      </c>
      <c r="AI3" t="s">
        <v>1169</v>
      </c>
      <c r="AJ3" s="31" t="s">
        <v>1142</v>
      </c>
      <c r="AK3" s="35" t="s">
        <v>1311</v>
      </c>
      <c r="AL3" s="35" t="s">
        <v>1312</v>
      </c>
      <c r="AM3" s="35" t="s">
        <v>290</v>
      </c>
      <c r="AN3" s="35" t="s">
        <v>1313</v>
      </c>
      <c r="AO3" s="28" t="s">
        <v>1314</v>
      </c>
      <c r="AP3" s="28" t="s">
        <v>1315</v>
      </c>
      <c r="AQ3" s="24"/>
      <c r="AR3" s="24"/>
      <c r="AS3" s="24"/>
      <c r="AV3" s="24"/>
      <c r="AW3" s="24"/>
      <c r="AX3" s="24"/>
      <c r="AY3" s="24"/>
      <c r="AZ3" s="24"/>
      <c r="BC3" s="34" t="s">
        <v>303</v>
      </c>
      <c r="BD3" s="28" t="s">
        <v>1316</v>
      </c>
      <c r="BE3" s="210" t="s">
        <v>303</v>
      </c>
      <c r="BF3" s="209" t="s">
        <v>1317</v>
      </c>
      <c r="BG3" s="202" t="s">
        <v>380</v>
      </c>
      <c r="BH3" s="202" t="s">
        <v>238</v>
      </c>
      <c r="BI3" s="39" t="s">
        <v>245</v>
      </c>
      <c r="BK3" s="35" t="s">
        <v>380</v>
      </c>
      <c r="BL3" s="34" t="s">
        <v>1318</v>
      </c>
      <c r="BN3" s="34" t="s">
        <v>1319</v>
      </c>
      <c r="BP3" s="35" t="s">
        <v>1320</v>
      </c>
      <c r="BQ3" s="35" t="s">
        <v>1321</v>
      </c>
      <c r="BR3" s="35" t="s">
        <v>627</v>
      </c>
      <c r="BS3" t="s">
        <v>1322</v>
      </c>
      <c r="BT3" t="s">
        <v>1323</v>
      </c>
      <c r="BU3" s="24" t="str">
        <f t="shared" ref="BU3:BU16" si="0">BS3&amp;"-"&amp;BT3</f>
        <v>C1-Chèque</v>
      </c>
      <c r="BW3">
        <v>5</v>
      </c>
      <c r="BX3" t="s">
        <v>1324</v>
      </c>
      <c r="BY3">
        <v>5</v>
      </c>
      <c r="BZ3" s="24" t="str">
        <f>BW3&amp;" "&amp;"-"&amp;" "&amp;BX3</f>
        <v>5 - 05 Jours date facture</v>
      </c>
      <c r="CB3" s="200" t="s">
        <v>931</v>
      </c>
      <c r="CD3" s="34" t="s">
        <v>1325</v>
      </c>
      <c r="CF3" s="34" t="e">
        <f ca="1"/>
        <v>#NAME?</v>
      </c>
      <c r="CG3" s="381">
        <v>1001</v>
      </c>
      <c r="CI3" s="378">
        <v>1000</v>
      </c>
    </row>
    <row r="4" spans="1:87" ht="14.25" customHeight="1">
      <c r="A4" s="27" t="s">
        <v>30</v>
      </c>
      <c r="B4" s="28" t="s">
        <v>1326</v>
      </c>
      <c r="C4" s="30" t="s">
        <v>556</v>
      </c>
      <c r="D4" s="30" t="s">
        <v>557</v>
      </c>
      <c r="E4" s="30" t="s">
        <v>1327</v>
      </c>
      <c r="F4" s="28" t="s">
        <v>720</v>
      </c>
      <c r="G4" s="25" t="s">
        <v>792</v>
      </c>
      <c r="H4" s="31" t="s">
        <v>753</v>
      </c>
      <c r="I4" s="319" t="s">
        <v>1328</v>
      </c>
      <c r="J4" s="27" t="s">
        <v>1329</v>
      </c>
      <c r="K4" s="31" t="s">
        <v>1330</v>
      </c>
      <c r="L4" s="31" t="s">
        <v>1300</v>
      </c>
      <c r="M4" s="318" t="s">
        <v>777</v>
      </c>
      <c r="N4" s="28" t="s">
        <v>1331</v>
      </c>
      <c r="O4" s="28" t="s">
        <v>597</v>
      </c>
      <c r="P4" s="28" t="s">
        <v>597</v>
      </c>
      <c r="Q4" s="28" t="s">
        <v>1332</v>
      </c>
      <c r="R4" s="31" t="s">
        <v>1333</v>
      </c>
      <c r="S4" s="31" t="s">
        <v>1333</v>
      </c>
      <c r="T4" s="28" t="s">
        <v>1334</v>
      </c>
      <c r="U4" s="28" t="s">
        <v>1334</v>
      </c>
      <c r="V4" s="31" t="s">
        <v>1335</v>
      </c>
      <c r="W4" s="28" t="s">
        <v>1336</v>
      </c>
      <c r="X4" s="321" t="s">
        <v>128</v>
      </c>
      <c r="Y4" s="28" t="s">
        <v>1337</v>
      </c>
      <c r="Z4" s="28" t="s">
        <v>541</v>
      </c>
      <c r="AA4" s="28" t="s">
        <v>1338</v>
      </c>
      <c r="AB4" s="324" t="s">
        <v>1336</v>
      </c>
      <c r="AC4" s="325">
        <v>5.0000000000000001E-3</v>
      </c>
      <c r="AD4" s="201" t="s">
        <v>1339</v>
      </c>
      <c r="AE4" s="28" t="s">
        <v>1340</v>
      </c>
      <c r="AF4" s="31" t="s">
        <v>1341</v>
      </c>
      <c r="AG4" s="31" t="s">
        <v>91</v>
      </c>
      <c r="AH4" s="35" t="s">
        <v>1342</v>
      </c>
      <c r="AI4" s="31" t="s">
        <v>429</v>
      </c>
      <c r="AJ4" s="31" t="s">
        <v>1140</v>
      </c>
      <c r="AK4" s="35" t="s">
        <v>1343</v>
      </c>
      <c r="AL4" s="35" t="s">
        <v>1344</v>
      </c>
      <c r="AM4" s="35" t="s">
        <v>1345</v>
      </c>
      <c r="AN4" s="35" t="s">
        <v>1346</v>
      </c>
      <c r="AO4" s="28" t="s">
        <v>1347</v>
      </c>
      <c r="AP4" s="28" t="s">
        <v>1348</v>
      </c>
      <c r="AQ4" s="63"/>
      <c r="AR4" s="64" t="s">
        <v>1349</v>
      </c>
      <c r="AS4" s="65" t="s">
        <v>1350</v>
      </c>
      <c r="AT4" s="66" t="s">
        <v>1136</v>
      </c>
      <c r="AU4" s="65" t="s">
        <v>1351</v>
      </c>
      <c r="AV4" s="65" t="s">
        <v>1352</v>
      </c>
      <c r="AW4" s="65" t="s">
        <v>1353</v>
      </c>
      <c r="AX4" s="65" t="s">
        <v>1354</v>
      </c>
      <c r="AY4" s="67" t="s">
        <v>1355</v>
      </c>
      <c r="AZ4" s="67" t="s">
        <v>1356</v>
      </c>
      <c r="BC4" s="35" t="s">
        <v>330</v>
      </c>
      <c r="BD4" s="28" t="s">
        <v>1357</v>
      </c>
      <c r="BE4" s="210" t="s">
        <v>303</v>
      </c>
      <c r="BF4" s="209" t="s">
        <v>1358</v>
      </c>
      <c r="BG4" s="202" t="s">
        <v>1359</v>
      </c>
      <c r="BH4" s="202"/>
      <c r="BI4" s="39" t="s">
        <v>1360</v>
      </c>
      <c r="BL4" s="34" t="s">
        <v>1361</v>
      </c>
      <c r="BN4" s="34" t="s">
        <v>1362</v>
      </c>
      <c r="BP4" s="35" t="s">
        <v>1363</v>
      </c>
      <c r="BQ4" s="35" t="s">
        <v>1364</v>
      </c>
      <c r="BS4" t="s">
        <v>1365</v>
      </c>
      <c r="BT4" t="s">
        <v>1366</v>
      </c>
      <c r="BU4" s="24" t="str">
        <f t="shared" si="0"/>
        <v>C2-Carte bancaire</v>
      </c>
      <c r="BW4" t="s">
        <v>1367</v>
      </c>
      <c r="BX4" t="s">
        <v>1368</v>
      </c>
      <c r="BY4">
        <v>10</v>
      </c>
      <c r="BZ4" s="24" t="str">
        <f t="shared" ref="BZ4:BZ29" si="1">BW4&amp;" "&amp;"-"&amp;" "&amp;BX4</f>
        <v>1A - 10 Jours date facture</v>
      </c>
      <c r="CB4" s="200" t="s">
        <v>831</v>
      </c>
      <c r="CD4" s="34" t="s">
        <v>1369</v>
      </c>
      <c r="CG4" s="381">
        <v>1002</v>
      </c>
      <c r="CI4" s="378">
        <v>1000</v>
      </c>
    </row>
    <row r="5" spans="1:87" ht="21.6" customHeight="1">
      <c r="A5" s="27" t="s">
        <v>28</v>
      </c>
      <c r="B5" s="28" t="s">
        <v>624</v>
      </c>
      <c r="C5" s="28" t="s">
        <v>710</v>
      </c>
      <c r="D5" s="30" t="s">
        <v>626</v>
      </c>
      <c r="E5" s="30" t="s">
        <v>1370</v>
      </c>
      <c r="F5" s="27" t="s">
        <v>655</v>
      </c>
      <c r="G5" s="25" t="s">
        <v>1279</v>
      </c>
      <c r="H5" s="31" t="s">
        <v>1371</v>
      </c>
      <c r="I5" s="319" t="s">
        <v>1372</v>
      </c>
      <c r="J5" s="28" t="s">
        <v>1286</v>
      </c>
      <c r="K5" s="31" t="s">
        <v>793</v>
      </c>
      <c r="L5" s="31" t="s">
        <v>1330</v>
      </c>
      <c r="M5" s="318" t="s">
        <v>1373</v>
      </c>
      <c r="N5" s="28" t="s">
        <v>1374</v>
      </c>
      <c r="O5" s="35"/>
      <c r="P5" s="28" t="s">
        <v>1301</v>
      </c>
      <c r="Q5" s="28" t="s">
        <v>1375</v>
      </c>
      <c r="R5" s="31" t="s">
        <v>1376</v>
      </c>
      <c r="S5" s="28" t="s">
        <v>1376</v>
      </c>
      <c r="T5" s="35"/>
      <c r="U5" s="35"/>
      <c r="V5" s="28" t="s">
        <v>1377</v>
      </c>
      <c r="W5" s="28" t="s">
        <v>1378</v>
      </c>
      <c r="X5" s="321" t="s">
        <v>129</v>
      </c>
      <c r="AB5" s="324" t="s">
        <v>1304</v>
      </c>
      <c r="AC5" s="325">
        <v>5.0000000000000001E-3</v>
      </c>
      <c r="AD5" s="201" t="s">
        <v>1379</v>
      </c>
      <c r="AE5" s="34" t="s">
        <v>1380</v>
      </c>
      <c r="AF5" s="31" t="s">
        <v>1381</v>
      </c>
      <c r="AG5" s="31" t="s">
        <v>92</v>
      </c>
      <c r="AH5" s="35" t="s">
        <v>1382</v>
      </c>
      <c r="AI5" t="s">
        <v>431</v>
      </c>
      <c r="AJ5" s="28" t="s">
        <v>1158</v>
      </c>
      <c r="AK5" s="35" t="s">
        <v>1383</v>
      </c>
      <c r="AL5" s="35" t="s">
        <v>1384</v>
      </c>
      <c r="AM5" s="35"/>
      <c r="AQ5" s="68" t="s">
        <v>27</v>
      </c>
      <c r="AR5" s="69" t="s">
        <v>1385</v>
      </c>
      <c r="AS5" s="70" t="s">
        <v>1386</v>
      </c>
      <c r="AT5" s="71" t="str">
        <f>LEFT(AR5,1)</f>
        <v>A</v>
      </c>
      <c r="AU5" s="72" t="s">
        <v>1387</v>
      </c>
      <c r="AV5" s="73" t="str">
        <f>LEFT(AR5,2)</f>
        <v>A1</v>
      </c>
      <c r="AW5" s="72" t="s">
        <v>1388</v>
      </c>
      <c r="AX5" s="70" t="str">
        <f>AW5</f>
        <v>Déchets non recyclables en mélange</v>
      </c>
      <c r="AY5" s="74"/>
      <c r="AZ5" s="75"/>
      <c r="BC5" s="34" t="s">
        <v>351</v>
      </c>
      <c r="BD5" s="28" t="s">
        <v>1389</v>
      </c>
      <c r="BE5" s="210" t="s">
        <v>303</v>
      </c>
      <c r="BF5" s="209" t="s">
        <v>1390</v>
      </c>
      <c r="BI5" s="39" t="s">
        <v>1391</v>
      </c>
      <c r="BL5" s="34" t="s">
        <v>1392</v>
      </c>
      <c r="BN5" s="34" t="s">
        <v>1393</v>
      </c>
      <c r="BP5" s="35" t="s">
        <v>1394</v>
      </c>
      <c r="BQ5" s="35" t="s">
        <v>1395</v>
      </c>
      <c r="BS5" t="s">
        <v>1396</v>
      </c>
      <c r="BT5" t="s">
        <v>1397</v>
      </c>
      <c r="BU5" s="24" t="str">
        <f t="shared" si="0"/>
        <v>CA-Règlement Caisse</v>
      </c>
      <c r="BW5" t="s">
        <v>1398</v>
      </c>
      <c r="BX5" t="s">
        <v>1399</v>
      </c>
      <c r="BY5">
        <v>15</v>
      </c>
      <c r="BZ5" s="24" t="str">
        <f t="shared" si="1"/>
        <v>1F - 15 Jours date facture</v>
      </c>
      <c r="CB5" s="200" t="s">
        <v>863</v>
      </c>
      <c r="CD5" s="34" t="s">
        <v>1400</v>
      </c>
      <c r="CG5" s="381">
        <v>1003</v>
      </c>
      <c r="CI5" s="378">
        <v>1000</v>
      </c>
    </row>
    <row r="6" spans="1:87" ht="12" customHeight="1">
      <c r="A6" s="27" t="s">
        <v>434</v>
      </c>
      <c r="B6" s="28" t="s">
        <v>1401</v>
      </c>
      <c r="C6" s="28" t="s">
        <v>1402</v>
      </c>
      <c r="D6" s="30" t="s">
        <v>1403</v>
      </c>
      <c r="E6" s="30" t="s">
        <v>1404</v>
      </c>
      <c r="F6" s="27" t="s">
        <v>747</v>
      </c>
      <c r="G6" s="25" t="s">
        <v>708</v>
      </c>
      <c r="H6" s="31" t="s">
        <v>1405</v>
      </c>
      <c r="I6" s="320" t="s">
        <v>1406</v>
      </c>
      <c r="K6" s="31" t="s">
        <v>1407</v>
      </c>
      <c r="L6" s="31" t="s">
        <v>1407</v>
      </c>
      <c r="M6" s="31" t="s">
        <v>1408</v>
      </c>
      <c r="O6" s="35"/>
      <c r="P6" s="28" t="s">
        <v>1300</v>
      </c>
      <c r="Q6" s="35"/>
      <c r="R6" s="31" t="s">
        <v>1409</v>
      </c>
      <c r="S6" s="31" t="s">
        <v>1409</v>
      </c>
      <c r="V6" s="28" t="s">
        <v>1410</v>
      </c>
      <c r="W6" s="28" t="s">
        <v>1411</v>
      </c>
      <c r="X6" s="321" t="s">
        <v>130</v>
      </c>
      <c r="AB6" s="324" t="s">
        <v>1333</v>
      </c>
      <c r="AC6" s="325">
        <v>0.01</v>
      </c>
      <c r="AD6" s="27"/>
      <c r="AE6" s="34" t="s">
        <v>1412</v>
      </c>
      <c r="AG6" s="31" t="s">
        <v>1413</v>
      </c>
      <c r="AH6" s="35" t="s">
        <v>1414</v>
      </c>
      <c r="AI6" s="31" t="s">
        <v>433</v>
      </c>
      <c r="AJ6" s="31"/>
      <c r="AK6" s="35" t="s">
        <v>1415</v>
      </c>
      <c r="AL6" s="35" t="s">
        <v>1416</v>
      </c>
      <c r="AQ6" s="68" t="s">
        <v>27</v>
      </c>
      <c r="AR6" s="69" t="s">
        <v>1417</v>
      </c>
      <c r="AS6" s="70" t="s">
        <v>1418</v>
      </c>
      <c r="AT6" s="71" t="str">
        <f t="shared" ref="AT6:AT69" si="2">LEFT(AR6,1)</f>
        <v>A</v>
      </c>
      <c r="AU6" s="72" t="s">
        <v>1387</v>
      </c>
      <c r="AV6" s="73" t="str">
        <f t="shared" ref="AV6:AV69" si="3">LEFT(AR6,2)</f>
        <v>A1</v>
      </c>
      <c r="AW6" s="72" t="s">
        <v>1388</v>
      </c>
      <c r="AX6" s="70" t="str">
        <f t="shared" ref="AX6:AX94" si="4">AW6</f>
        <v>Déchets non recyclables en mélange</v>
      </c>
      <c r="AY6" s="74"/>
      <c r="AZ6" s="75"/>
      <c r="BC6" s="34" t="s">
        <v>374</v>
      </c>
      <c r="BD6" s="27" t="s">
        <v>1419</v>
      </c>
      <c r="BE6" s="210" t="s">
        <v>303</v>
      </c>
      <c r="BF6" s="209" t="s">
        <v>707</v>
      </c>
      <c r="BI6" s="39" t="s">
        <v>1420</v>
      </c>
      <c r="BL6" s="34" t="s">
        <v>1421</v>
      </c>
      <c r="BS6" t="s">
        <v>1422</v>
      </c>
      <c r="BT6" t="s">
        <v>1423</v>
      </c>
      <c r="BU6" s="24" t="str">
        <f t="shared" si="0"/>
        <v>CF-ACH-ESPECES</v>
      </c>
      <c r="BW6" t="s">
        <v>1424</v>
      </c>
      <c r="BX6" t="s">
        <v>1425</v>
      </c>
      <c r="BY6">
        <v>20</v>
      </c>
      <c r="BZ6" s="24" t="str">
        <f t="shared" si="1"/>
        <v>2F - 20 Jours date facture</v>
      </c>
      <c r="CB6" s="200" t="s">
        <v>863</v>
      </c>
      <c r="CD6" s="34" t="s">
        <v>1426</v>
      </c>
      <c r="CG6" s="381">
        <v>1004</v>
      </c>
      <c r="CI6" s="378">
        <v>1000</v>
      </c>
    </row>
    <row r="7" spans="1:87" ht="20.100000000000001" customHeight="1">
      <c r="A7" s="27" t="s">
        <v>435</v>
      </c>
      <c r="B7" s="31" t="s">
        <v>1427</v>
      </c>
      <c r="C7" s="30" t="s">
        <v>1428</v>
      </c>
      <c r="D7" s="30" t="s">
        <v>1429</v>
      </c>
      <c r="F7" s="31" t="s">
        <v>782</v>
      </c>
      <c r="G7" s="25" t="s">
        <v>622</v>
      </c>
      <c r="H7" s="31" t="s">
        <v>623</v>
      </c>
      <c r="I7" s="320" t="s">
        <v>1430</v>
      </c>
      <c r="K7" s="31" t="s">
        <v>1431</v>
      </c>
      <c r="M7" s="36" t="s">
        <v>1432</v>
      </c>
      <c r="Q7" s="35"/>
      <c r="V7" s="27" t="s">
        <v>1433</v>
      </c>
      <c r="W7" s="28" t="s">
        <v>1434</v>
      </c>
      <c r="X7" s="321" t="s">
        <v>131</v>
      </c>
      <c r="AB7" s="324" t="s">
        <v>1376</v>
      </c>
      <c r="AC7" s="325">
        <v>0.02</v>
      </c>
      <c r="AE7" s="34" t="s">
        <v>1435</v>
      </c>
      <c r="AG7" s="31" t="s">
        <v>94</v>
      </c>
      <c r="AI7" s="31" t="s">
        <v>1436</v>
      </c>
      <c r="AJ7" s="31"/>
      <c r="AK7" s="35" t="s">
        <v>1437</v>
      </c>
      <c r="AL7" s="35" t="s">
        <v>1438</v>
      </c>
      <c r="AQ7" s="68" t="s">
        <v>27</v>
      </c>
      <c r="AR7" s="69" t="s">
        <v>719</v>
      </c>
      <c r="AS7" s="70" t="s">
        <v>1439</v>
      </c>
      <c r="AT7" s="71" t="str">
        <f t="shared" si="2"/>
        <v>A</v>
      </c>
      <c r="AU7" s="72" t="s">
        <v>1387</v>
      </c>
      <c r="AV7" s="73" t="str">
        <f t="shared" si="3"/>
        <v>A1</v>
      </c>
      <c r="AW7" s="72" t="s">
        <v>1388</v>
      </c>
      <c r="AX7" s="70" t="str">
        <f t="shared" si="4"/>
        <v>Déchets non recyclables en mélange</v>
      </c>
      <c r="AY7" s="74"/>
      <c r="AZ7" s="75"/>
      <c r="BC7" s="35" t="s">
        <v>363</v>
      </c>
      <c r="BE7" s="210" t="s">
        <v>303</v>
      </c>
      <c r="BF7" s="209" t="s">
        <v>1440</v>
      </c>
      <c r="BI7" s="35" t="s">
        <v>1441</v>
      </c>
      <c r="BL7" s="34" t="s">
        <v>1442</v>
      </c>
      <c r="BS7" t="s">
        <v>1443</v>
      </c>
      <c r="BT7" t="s">
        <v>1444</v>
      </c>
      <c r="BU7" s="24" t="str">
        <f t="shared" si="0"/>
        <v>CH-ACH-CHEQUE</v>
      </c>
      <c r="BW7" t="s">
        <v>1445</v>
      </c>
      <c r="BX7" t="s">
        <v>1446</v>
      </c>
      <c r="BY7">
        <v>35</v>
      </c>
      <c r="BZ7" s="24" t="str">
        <f t="shared" si="1"/>
        <v>3A - 35 Jours date facture</v>
      </c>
      <c r="CB7" s="200" t="s">
        <v>833</v>
      </c>
      <c r="CD7" s="34" t="s">
        <v>1447</v>
      </c>
      <c r="CG7" s="381">
        <v>1005</v>
      </c>
      <c r="CI7" s="378">
        <v>1000</v>
      </c>
    </row>
    <row r="8" spans="1:87" ht="17.100000000000001" customHeight="1">
      <c r="A8" s="27" t="s">
        <v>37</v>
      </c>
      <c r="C8" s="30" t="s">
        <v>1403</v>
      </c>
      <c r="E8" s="35"/>
      <c r="F8" s="31" t="s">
        <v>768</v>
      </c>
      <c r="G8" s="25" t="s">
        <v>729</v>
      </c>
      <c r="H8" s="31" t="s">
        <v>1373</v>
      </c>
      <c r="I8" s="319" t="s">
        <v>1448</v>
      </c>
      <c r="K8" s="31" t="s">
        <v>1449</v>
      </c>
      <c r="M8" s="28" t="s">
        <v>1450</v>
      </c>
      <c r="Q8" s="35"/>
      <c r="V8" s="28" t="s">
        <v>1451</v>
      </c>
      <c r="W8" s="28" t="s">
        <v>1452</v>
      </c>
      <c r="AB8" s="324" t="s">
        <v>1409</v>
      </c>
      <c r="AC8" s="325">
        <v>0.03</v>
      </c>
      <c r="AE8" s="34" t="s">
        <v>1453</v>
      </c>
      <c r="AI8" s="31" t="s">
        <v>1454</v>
      </c>
      <c r="AJ8" s="31"/>
      <c r="AK8" s="35" t="s">
        <v>1455</v>
      </c>
      <c r="AL8" s="35" t="s">
        <v>1456</v>
      </c>
      <c r="AQ8" s="68" t="s">
        <v>27</v>
      </c>
      <c r="AR8" s="69" t="s">
        <v>1457</v>
      </c>
      <c r="AS8" s="70" t="s">
        <v>1458</v>
      </c>
      <c r="AT8" s="71" t="str">
        <f t="shared" si="2"/>
        <v>A</v>
      </c>
      <c r="AU8" s="72" t="s">
        <v>1387</v>
      </c>
      <c r="AV8" s="73" t="str">
        <f t="shared" si="3"/>
        <v>A1</v>
      </c>
      <c r="AW8" s="72" t="s">
        <v>1388</v>
      </c>
      <c r="AX8" s="70" t="str">
        <f t="shared" si="4"/>
        <v>Déchets non recyclables en mélange</v>
      </c>
      <c r="AY8" s="74"/>
      <c r="AZ8" s="75"/>
      <c r="BC8" s="34" t="s">
        <v>387</v>
      </c>
      <c r="BE8" s="210" t="s">
        <v>1459</v>
      </c>
      <c r="BF8" s="209" t="s">
        <v>1460</v>
      </c>
      <c r="BL8" s="34" t="s">
        <v>1461</v>
      </c>
      <c r="BS8" t="s">
        <v>1462</v>
      </c>
      <c r="BT8" t="s">
        <v>1463</v>
      </c>
      <c r="BU8" s="24" t="str">
        <f t="shared" si="0"/>
        <v>LA-LCR acceptée</v>
      </c>
      <c r="BW8" t="s">
        <v>1464</v>
      </c>
      <c r="BX8" t="s">
        <v>1465</v>
      </c>
      <c r="BY8">
        <v>56</v>
      </c>
      <c r="BZ8" s="24" t="str">
        <f t="shared" si="1"/>
        <v>3C - 30 Jours FDM le 25</v>
      </c>
      <c r="CB8" s="200" t="s">
        <v>862</v>
      </c>
      <c r="CD8" s="34" t="s">
        <v>1466</v>
      </c>
      <c r="CG8" s="381">
        <v>1006</v>
      </c>
      <c r="CI8" s="378">
        <v>1001</v>
      </c>
    </row>
    <row r="9" spans="1:87" ht="14.25" customHeight="1">
      <c r="A9" s="27" t="s">
        <v>38</v>
      </c>
      <c r="C9" s="30" t="s">
        <v>1467</v>
      </c>
      <c r="D9" s="35"/>
      <c r="E9" s="35"/>
      <c r="F9" s="28" t="s">
        <v>1468</v>
      </c>
      <c r="G9" s="25" t="s">
        <v>1280</v>
      </c>
      <c r="H9" s="31" t="s">
        <v>709</v>
      </c>
      <c r="I9" s="319" t="s">
        <v>1469</v>
      </c>
      <c r="K9" s="31" t="s">
        <v>1470</v>
      </c>
      <c r="M9" s="28" t="s">
        <v>1471</v>
      </c>
      <c r="Q9" s="35"/>
      <c r="V9" s="28" t="s">
        <v>1472</v>
      </c>
      <c r="W9" s="28" t="s">
        <v>1473</v>
      </c>
      <c r="AB9" s="324" t="s">
        <v>1452</v>
      </c>
      <c r="AC9" s="325">
        <v>0.03</v>
      </c>
      <c r="AE9" s="34" t="s">
        <v>558</v>
      </c>
      <c r="AI9" s="31" t="s">
        <v>1474</v>
      </c>
      <c r="AK9" s="35" t="s">
        <v>1475</v>
      </c>
      <c r="AQ9" s="68" t="s">
        <v>27</v>
      </c>
      <c r="AR9" s="69" t="s">
        <v>1476</v>
      </c>
      <c r="AS9" s="70" t="s">
        <v>1477</v>
      </c>
      <c r="AT9" s="71" t="str">
        <f t="shared" si="2"/>
        <v>A</v>
      </c>
      <c r="AU9" s="72" t="s">
        <v>1387</v>
      </c>
      <c r="AV9" s="73" t="str">
        <f t="shared" si="3"/>
        <v>A1</v>
      </c>
      <c r="AW9" s="72" t="s">
        <v>1388</v>
      </c>
      <c r="AX9" s="70" t="str">
        <f t="shared" si="4"/>
        <v>Déchets non recyclables en mélange</v>
      </c>
      <c r="AY9" s="74"/>
      <c r="AZ9" s="75"/>
      <c r="BE9" s="210" t="s">
        <v>1459</v>
      </c>
      <c r="BF9" s="209" t="s">
        <v>595</v>
      </c>
      <c r="BL9" s="34" t="s">
        <v>1478</v>
      </c>
      <c r="BS9" t="s">
        <v>1479</v>
      </c>
      <c r="BT9" t="s">
        <v>1480</v>
      </c>
      <c r="BU9" s="24" t="str">
        <f t="shared" si="0"/>
        <v>LD-LCR directe</v>
      </c>
      <c r="BW9" t="s">
        <v>1481</v>
      </c>
      <c r="BX9" t="s">
        <v>1482</v>
      </c>
      <c r="BY9">
        <v>41</v>
      </c>
      <c r="BZ9" s="24" t="str">
        <f t="shared" si="1"/>
        <v>3D - 30 Jours FDM le 10</v>
      </c>
      <c r="CB9" s="200" t="s">
        <v>825</v>
      </c>
      <c r="CD9" s="34" t="s">
        <v>1483</v>
      </c>
      <c r="CG9" s="381">
        <v>1007</v>
      </c>
      <c r="CI9" s="378">
        <v>1002</v>
      </c>
    </row>
    <row r="10" spans="1:87" ht="14.25" customHeight="1">
      <c r="A10" s="27" t="s">
        <v>31</v>
      </c>
      <c r="C10" s="29" t="s">
        <v>1484</v>
      </c>
      <c r="D10" s="35"/>
      <c r="E10" s="35"/>
      <c r="F10" s="28" t="s">
        <v>1485</v>
      </c>
      <c r="G10" s="25" t="s">
        <v>1278</v>
      </c>
      <c r="H10" s="31" t="s">
        <v>552</v>
      </c>
      <c r="I10" s="319" t="s">
        <v>1486</v>
      </c>
      <c r="W10" s="28" t="s">
        <v>1487</v>
      </c>
      <c r="AB10" s="324" t="s">
        <v>1378</v>
      </c>
      <c r="AC10" s="325">
        <v>0.03</v>
      </c>
      <c r="AD10" s="35"/>
      <c r="AE10" s="34" t="s">
        <v>1488</v>
      </c>
      <c r="AI10" s="31" t="s">
        <v>1489</v>
      </c>
      <c r="AK10" s="35" t="s">
        <v>1490</v>
      </c>
      <c r="AQ10" s="68" t="s">
        <v>27</v>
      </c>
      <c r="AR10" s="69" t="s">
        <v>1491</v>
      </c>
      <c r="AS10" s="70" t="s">
        <v>1492</v>
      </c>
      <c r="AT10" s="71" t="str">
        <f t="shared" si="2"/>
        <v>A</v>
      </c>
      <c r="AU10" s="72" t="s">
        <v>1387</v>
      </c>
      <c r="AV10" s="73" t="str">
        <f t="shared" si="3"/>
        <v>A1</v>
      </c>
      <c r="AW10" s="72" t="s">
        <v>1388</v>
      </c>
      <c r="AX10" s="70" t="str">
        <f t="shared" si="4"/>
        <v>Déchets non recyclables en mélange</v>
      </c>
      <c r="AY10" s="74"/>
      <c r="AZ10" s="75"/>
      <c r="BC10"/>
      <c r="BE10" s="210" t="s">
        <v>1459</v>
      </c>
      <c r="BF10" s="209" t="s">
        <v>605</v>
      </c>
      <c r="BL10" s="34" t="s">
        <v>1493</v>
      </c>
      <c r="BS10" t="s">
        <v>1494</v>
      </c>
      <c r="BT10" t="s">
        <v>1495</v>
      </c>
      <c r="BU10" s="24" t="str">
        <f>BS10&amp;"-"&amp;BT10</f>
        <v>MA-Mandat Administratif</v>
      </c>
      <c r="BW10" t="s">
        <v>1496</v>
      </c>
      <c r="BX10" t="s">
        <v>1497</v>
      </c>
      <c r="BY10">
        <v>30</v>
      </c>
      <c r="BZ10" s="24" t="str">
        <f t="shared" si="1"/>
        <v>3F - 30 Jours date facture</v>
      </c>
      <c r="CB10" s="200" t="s">
        <v>825</v>
      </c>
      <c r="CD10" s="34" t="s">
        <v>1498</v>
      </c>
      <c r="CG10" s="381">
        <v>1008</v>
      </c>
      <c r="CI10" s="378">
        <v>1002</v>
      </c>
    </row>
    <row r="11" spans="1:87" ht="18.600000000000001" customHeight="1">
      <c r="A11" s="27" t="s">
        <v>436</v>
      </c>
      <c r="D11" s="35"/>
      <c r="E11" s="35"/>
      <c r="F11" s="28" t="s">
        <v>1499</v>
      </c>
      <c r="G11" s="25" t="s">
        <v>1281</v>
      </c>
      <c r="H11" s="28" t="s">
        <v>573</v>
      </c>
      <c r="I11" s="319" t="s">
        <v>1500</v>
      </c>
      <c r="W11" s="28" t="s">
        <v>1501</v>
      </c>
      <c r="AB11" s="324" t="s">
        <v>1305</v>
      </c>
      <c r="AC11" s="325">
        <v>3.3000000000000002E-2</v>
      </c>
      <c r="AE11" s="34" t="s">
        <v>1502</v>
      </c>
      <c r="AI11" s="31" t="s">
        <v>1503</v>
      </c>
      <c r="AK11" s="35" t="s">
        <v>1504</v>
      </c>
      <c r="AQ11" s="68" t="s">
        <v>27</v>
      </c>
      <c r="AR11" s="69" t="s">
        <v>1505</v>
      </c>
      <c r="AS11" s="70" t="s">
        <v>1506</v>
      </c>
      <c r="AT11" s="71" t="str">
        <f t="shared" si="2"/>
        <v>A</v>
      </c>
      <c r="AU11" s="72" t="s">
        <v>1387</v>
      </c>
      <c r="AV11" s="73" t="str">
        <f t="shared" si="3"/>
        <v>A1</v>
      </c>
      <c r="AW11" s="72" t="s">
        <v>1388</v>
      </c>
      <c r="AX11" s="70" t="str">
        <f t="shared" si="4"/>
        <v>Déchets non recyclables en mélange</v>
      </c>
      <c r="AY11" s="74"/>
      <c r="AZ11" s="75"/>
      <c r="BC11"/>
      <c r="BE11" s="211" t="s">
        <v>351</v>
      </c>
      <c r="BF11" s="209" t="s">
        <v>1507</v>
      </c>
      <c r="BL11" s="34" t="s">
        <v>1508</v>
      </c>
      <c r="BS11" t="s">
        <v>1509</v>
      </c>
      <c r="BT11" t="s">
        <v>1510</v>
      </c>
      <c r="BU11" s="24" t="str">
        <f t="shared" si="0"/>
        <v>P1-Prélèvement manuel mensuel</v>
      </c>
      <c r="BW11" t="s">
        <v>1511</v>
      </c>
      <c r="BX11" t="s">
        <v>1512</v>
      </c>
      <c r="BY11">
        <v>31</v>
      </c>
      <c r="BZ11" s="24" t="str">
        <f t="shared" si="1"/>
        <v>3M - 30 Jours FDM</v>
      </c>
      <c r="CB11" s="200" t="s">
        <v>848</v>
      </c>
      <c r="CD11" s="34" t="s">
        <v>1513</v>
      </c>
      <c r="CG11" s="381">
        <v>1009</v>
      </c>
      <c r="CI11" s="378">
        <v>1003</v>
      </c>
    </row>
    <row r="12" spans="1:87" ht="14.25" customHeight="1">
      <c r="A12" s="27" t="s">
        <v>34</v>
      </c>
      <c r="D12" s="35"/>
      <c r="E12" s="35"/>
      <c r="F12" s="28" t="s">
        <v>1514</v>
      </c>
      <c r="G12" s="25" t="s">
        <v>1282</v>
      </c>
      <c r="H12" s="31" t="s">
        <v>1515</v>
      </c>
      <c r="I12" s="319" t="s">
        <v>1516</v>
      </c>
      <c r="W12" s="35"/>
      <c r="AB12" s="324" t="s">
        <v>1411</v>
      </c>
      <c r="AC12" s="325">
        <v>0.05</v>
      </c>
      <c r="AK12" s="35" t="s">
        <v>1517</v>
      </c>
      <c r="AQ12" s="68" t="s">
        <v>27</v>
      </c>
      <c r="AR12" s="69" t="s">
        <v>1518</v>
      </c>
      <c r="AS12" s="70" t="s">
        <v>1519</v>
      </c>
      <c r="AT12" s="71" t="str">
        <f t="shared" si="2"/>
        <v>A</v>
      </c>
      <c r="AU12" s="72" t="s">
        <v>1387</v>
      </c>
      <c r="AV12" s="73" t="str">
        <f t="shared" si="3"/>
        <v>A1</v>
      </c>
      <c r="AW12" s="72" t="s">
        <v>1388</v>
      </c>
      <c r="AX12" s="70" t="str">
        <f t="shared" si="4"/>
        <v>Déchets non recyclables en mélange</v>
      </c>
      <c r="AY12" s="74"/>
      <c r="AZ12" s="75"/>
      <c r="BC12"/>
      <c r="BE12" s="210" t="s">
        <v>351</v>
      </c>
      <c r="BF12" s="209" t="s">
        <v>1520</v>
      </c>
      <c r="BL12" s="34" t="s">
        <v>1521</v>
      </c>
      <c r="BS12" t="s">
        <v>1522</v>
      </c>
      <c r="BT12" t="s">
        <v>1523</v>
      </c>
      <c r="BU12" s="24" t="str">
        <f>BS12&amp;"-"&amp;BT12</f>
        <v>P3-Prélèvement automatique Clients</v>
      </c>
      <c r="BW12" t="s">
        <v>1524</v>
      </c>
      <c r="BX12" t="s">
        <v>1525</v>
      </c>
      <c r="BY12">
        <v>46</v>
      </c>
      <c r="BZ12" s="24" t="str">
        <f t="shared" si="1"/>
        <v>3Q - 30 Jours FDM le 15</v>
      </c>
      <c r="CB12" s="200" t="s">
        <v>921</v>
      </c>
      <c r="CD12" s="34" t="s">
        <v>1526</v>
      </c>
      <c r="CG12" s="381">
        <v>1010</v>
      </c>
      <c r="CI12" s="378">
        <v>1004</v>
      </c>
    </row>
    <row r="13" spans="1:87" ht="14.25" customHeight="1">
      <c r="A13" s="27" t="s">
        <v>42</v>
      </c>
      <c r="D13" s="35"/>
      <c r="E13" s="35"/>
      <c r="G13" s="25" t="s">
        <v>1283</v>
      </c>
      <c r="H13" s="28" t="s">
        <v>1527</v>
      </c>
      <c r="I13" s="319" t="s">
        <v>1528</v>
      </c>
      <c r="W13" s="35"/>
      <c r="AB13" s="324" t="s">
        <v>1434</v>
      </c>
      <c r="AC13" s="325">
        <v>0.06</v>
      </c>
      <c r="AK13" s="35" t="s">
        <v>1529</v>
      </c>
      <c r="AQ13" s="68" t="s">
        <v>27</v>
      </c>
      <c r="AR13" s="69" t="s">
        <v>1530</v>
      </c>
      <c r="AS13" s="70" t="s">
        <v>1531</v>
      </c>
      <c r="AT13" s="71" t="str">
        <f t="shared" si="2"/>
        <v>A</v>
      </c>
      <c r="AU13" s="72" t="s">
        <v>1387</v>
      </c>
      <c r="AV13" s="73" t="str">
        <f t="shared" si="3"/>
        <v>A1</v>
      </c>
      <c r="AW13" s="72" t="s">
        <v>1388</v>
      </c>
      <c r="AX13" s="70" t="str">
        <f t="shared" si="4"/>
        <v>Déchets non recyclables en mélange</v>
      </c>
      <c r="AY13" s="74"/>
      <c r="AZ13" s="75"/>
      <c r="BC13"/>
      <c r="BE13" s="210" t="s">
        <v>351</v>
      </c>
      <c r="BF13" s="209" t="s">
        <v>1532</v>
      </c>
      <c r="BL13" s="34" t="s">
        <v>1533</v>
      </c>
      <c r="BS13" t="s">
        <v>1534</v>
      </c>
      <c r="BT13" t="s">
        <v>1535</v>
      </c>
      <c r="BU13" s="24" t="str">
        <f>BS13&amp;"-"&amp;BT13</f>
        <v>P4-Prélèvement automatique Ex-AEM</v>
      </c>
      <c r="BW13" t="s">
        <v>1536</v>
      </c>
      <c r="BX13" t="s">
        <v>1537</v>
      </c>
      <c r="BY13">
        <v>43</v>
      </c>
      <c r="BZ13" s="24" t="str">
        <f t="shared" si="1"/>
        <v>4A - 42 Jours FDM</v>
      </c>
      <c r="CB13" s="200" t="s">
        <v>896</v>
      </c>
      <c r="CD13" s="34" t="s">
        <v>1538</v>
      </c>
      <c r="CG13" s="381">
        <v>1011</v>
      </c>
      <c r="CI13" s="378">
        <v>1005</v>
      </c>
    </row>
    <row r="14" spans="1:87" ht="14.25" customHeight="1">
      <c r="A14" s="27" t="s">
        <v>25</v>
      </c>
      <c r="D14" s="35"/>
      <c r="E14" s="37"/>
      <c r="G14" s="25" t="s">
        <v>1284</v>
      </c>
      <c r="AB14" s="324" t="s">
        <v>1487</v>
      </c>
      <c r="AC14" s="325">
        <v>0.06</v>
      </c>
      <c r="AK14" s="35" t="s">
        <v>1539</v>
      </c>
      <c r="AQ14" s="68" t="s">
        <v>27</v>
      </c>
      <c r="AR14" s="69" t="s">
        <v>1540</v>
      </c>
      <c r="AS14" s="70" t="s">
        <v>1541</v>
      </c>
      <c r="AT14" s="71" t="str">
        <f t="shared" si="2"/>
        <v>A</v>
      </c>
      <c r="AU14" s="72" t="s">
        <v>1387</v>
      </c>
      <c r="AV14" s="73" t="str">
        <f t="shared" si="3"/>
        <v>A1</v>
      </c>
      <c r="AW14" s="72" t="s">
        <v>1388</v>
      </c>
      <c r="AX14" s="70" t="str">
        <f t="shared" si="4"/>
        <v>Déchets non recyclables en mélange</v>
      </c>
      <c r="AY14" s="74"/>
      <c r="AZ14" s="75"/>
      <c r="BC14"/>
      <c r="BE14" s="210" t="s">
        <v>351</v>
      </c>
      <c r="BF14" s="209" t="s">
        <v>1542</v>
      </c>
      <c r="BL14" s="34" t="s">
        <v>1543</v>
      </c>
      <c r="BS14" t="s">
        <v>429</v>
      </c>
      <c r="BT14" t="s">
        <v>1544</v>
      </c>
      <c r="BU14" s="24" t="str">
        <f t="shared" si="0"/>
        <v>V1-Virement</v>
      </c>
      <c r="BW14" t="s">
        <v>1545</v>
      </c>
      <c r="BX14" t="s">
        <v>1546</v>
      </c>
      <c r="BY14">
        <v>40</v>
      </c>
      <c r="BZ14" s="24" t="str">
        <f t="shared" si="1"/>
        <v>4B - 40 Jours date facture</v>
      </c>
      <c r="CB14" s="200" t="s">
        <v>834</v>
      </c>
      <c r="CD14" s="34" t="s">
        <v>1547</v>
      </c>
      <c r="CG14" s="381">
        <v>1012</v>
      </c>
      <c r="CI14" s="378">
        <v>1006</v>
      </c>
    </row>
    <row r="15" spans="1:87" ht="11.7" customHeight="1">
      <c r="A15" s="27" t="s">
        <v>39</v>
      </c>
      <c r="D15" s="37"/>
      <c r="E15" s="38"/>
      <c r="G15" s="25" t="s">
        <v>1285</v>
      </c>
      <c r="AB15" s="324" t="s">
        <v>1375</v>
      </c>
      <c r="AC15" s="325">
        <v>0.06</v>
      </c>
      <c r="AQ15" s="68" t="s">
        <v>27</v>
      </c>
      <c r="AR15" s="76" t="s">
        <v>1548</v>
      </c>
      <c r="AS15" s="77" t="s">
        <v>1549</v>
      </c>
      <c r="AT15" s="71" t="str">
        <f t="shared" si="2"/>
        <v>A</v>
      </c>
      <c r="AU15" s="78" t="s">
        <v>1387</v>
      </c>
      <c r="AV15" s="73" t="str">
        <f t="shared" si="3"/>
        <v>A1</v>
      </c>
      <c r="AW15" s="78" t="s">
        <v>1388</v>
      </c>
      <c r="AX15" s="77" t="str">
        <f t="shared" si="4"/>
        <v>Déchets non recyclables en mélange</v>
      </c>
      <c r="AY15" s="79"/>
      <c r="AZ15" s="80"/>
      <c r="BC15"/>
      <c r="BE15" s="210" t="s">
        <v>374</v>
      </c>
      <c r="BF15" s="209" t="s">
        <v>1550</v>
      </c>
      <c r="BL15" s="34" t="s">
        <v>1551</v>
      </c>
      <c r="BS15" t="s">
        <v>1552</v>
      </c>
      <c r="BT15" t="s">
        <v>1553</v>
      </c>
      <c r="BU15" s="24" t="str">
        <f t="shared" si="0"/>
        <v>XC-Reprise de solde</v>
      </c>
      <c r="BW15" t="s">
        <v>1554</v>
      </c>
      <c r="BX15" t="s">
        <v>1555</v>
      </c>
      <c r="BY15">
        <v>45</v>
      </c>
      <c r="BZ15" s="24" t="str">
        <f t="shared" si="1"/>
        <v>4F - 45 Jours date facture</v>
      </c>
      <c r="CB15" s="200" t="s">
        <v>892</v>
      </c>
      <c r="CD15" s="34" t="s">
        <v>1556</v>
      </c>
      <c r="CG15" s="381">
        <v>1013</v>
      </c>
      <c r="CI15" s="378">
        <v>1007</v>
      </c>
    </row>
    <row r="16" spans="1:87" ht="12" customHeight="1">
      <c r="A16" s="27" t="s">
        <v>548</v>
      </c>
      <c r="D16" s="37"/>
      <c r="E16" s="38"/>
      <c r="G16" s="25" t="s">
        <v>1557</v>
      </c>
      <c r="AB16" s="324"/>
      <c r="AC16" s="325"/>
      <c r="AQ16" s="68"/>
      <c r="AR16" s="76"/>
      <c r="AS16" s="77"/>
      <c r="AT16" s="71"/>
      <c r="AU16" s="78"/>
      <c r="AV16" s="73"/>
      <c r="AW16" s="78"/>
      <c r="AX16" s="77"/>
      <c r="AY16" s="79"/>
      <c r="AZ16" s="80"/>
      <c r="BC16"/>
      <c r="BE16" s="210"/>
      <c r="BF16" s="209"/>
      <c r="BS16" t="s">
        <v>1558</v>
      </c>
      <c r="BT16" t="s">
        <v>1559</v>
      </c>
      <c r="BU16" s="24" t="str">
        <f t="shared" si="0"/>
        <v>XXX-Valeur par défaut (à définir)</v>
      </c>
      <c r="BW16" t="s">
        <v>1560</v>
      </c>
      <c r="BX16" t="s">
        <v>1561</v>
      </c>
      <c r="BY16">
        <v>46</v>
      </c>
      <c r="BZ16" s="24" t="str">
        <f t="shared" si="1"/>
        <v>4M - 45 Jours FDM</v>
      </c>
      <c r="CB16" s="200" t="s">
        <v>892</v>
      </c>
      <c r="CD16" s="34" t="s">
        <v>1562</v>
      </c>
      <c r="CG16" s="381">
        <v>1014</v>
      </c>
      <c r="CI16" s="378">
        <v>1008</v>
      </c>
    </row>
    <row r="17" spans="1:87" ht="17.25" customHeight="1">
      <c r="A17" s="27" t="s">
        <v>32</v>
      </c>
      <c r="D17" s="38"/>
      <c r="E17" s="38"/>
      <c r="G17" s="25" t="s">
        <v>1286</v>
      </c>
      <c r="AB17" s="324" t="s">
        <v>1451</v>
      </c>
      <c r="AC17" s="325">
        <v>7.0000000000000007E-2</v>
      </c>
      <c r="AQ17" s="68" t="s">
        <v>27</v>
      </c>
      <c r="AR17" s="69" t="s">
        <v>1563</v>
      </c>
      <c r="AS17" s="70" t="s">
        <v>1564</v>
      </c>
      <c r="AT17" s="71" t="str">
        <f t="shared" si="2"/>
        <v>A</v>
      </c>
      <c r="AU17" s="72" t="s">
        <v>1387</v>
      </c>
      <c r="AV17" s="73" t="str">
        <f t="shared" si="3"/>
        <v>A1</v>
      </c>
      <c r="AW17" s="72" t="s">
        <v>1388</v>
      </c>
      <c r="AX17" s="70" t="str">
        <f t="shared" si="4"/>
        <v>Déchets non recyclables en mélange</v>
      </c>
      <c r="AY17" s="74"/>
      <c r="AZ17" s="75"/>
      <c r="BC17"/>
      <c r="BE17" s="210" t="s">
        <v>374</v>
      </c>
      <c r="BF17" s="209" t="s">
        <v>1565</v>
      </c>
      <c r="BL17" s="34" t="s">
        <v>1566</v>
      </c>
      <c r="BW17" t="s">
        <v>1567</v>
      </c>
      <c r="BX17" t="s">
        <v>1568</v>
      </c>
      <c r="BY17">
        <v>50</v>
      </c>
      <c r="BZ17" s="24" t="str">
        <f t="shared" si="1"/>
        <v>5F - 50 jours date facture</v>
      </c>
      <c r="CB17" s="200" t="s">
        <v>859</v>
      </c>
      <c r="CD17" s="34" t="s">
        <v>1569</v>
      </c>
      <c r="CG17" s="381">
        <v>1015</v>
      </c>
      <c r="CI17" s="378">
        <v>1009</v>
      </c>
    </row>
    <row r="18" spans="1:87" ht="15.75" customHeight="1">
      <c r="A18" s="27" t="s">
        <v>437</v>
      </c>
      <c r="D18" s="38"/>
      <c r="G18" s="25" t="s">
        <v>1287</v>
      </c>
      <c r="AB18" s="324" t="s">
        <v>746</v>
      </c>
      <c r="AC18" s="325">
        <v>0.12</v>
      </c>
      <c r="AQ18" s="68" t="s">
        <v>27</v>
      </c>
      <c r="AR18" s="69" t="s">
        <v>1570</v>
      </c>
      <c r="AS18" s="70" t="s">
        <v>1571</v>
      </c>
      <c r="AT18" s="71" t="str">
        <f t="shared" si="2"/>
        <v>A</v>
      </c>
      <c r="AU18" s="72" t="s">
        <v>1387</v>
      </c>
      <c r="AV18" s="73" t="str">
        <f t="shared" si="3"/>
        <v>A1</v>
      </c>
      <c r="AW18" s="72" t="s">
        <v>1388</v>
      </c>
      <c r="AX18" s="70" t="str">
        <f t="shared" si="4"/>
        <v>Déchets non recyclables en mélange</v>
      </c>
      <c r="AY18" s="74"/>
      <c r="AZ18" s="75"/>
      <c r="BC18"/>
      <c r="BE18" s="210" t="s">
        <v>374</v>
      </c>
      <c r="BF18" s="209" t="s">
        <v>1572</v>
      </c>
      <c r="BL18" s="34" t="s">
        <v>1573</v>
      </c>
      <c r="BW18" t="s">
        <v>1574</v>
      </c>
      <c r="BX18" t="s">
        <v>1575</v>
      </c>
      <c r="BY18">
        <v>86</v>
      </c>
      <c r="BZ18" s="24" t="str">
        <f t="shared" si="1"/>
        <v>6C - 60 Jours FDM le 25</v>
      </c>
      <c r="CB18" s="200" t="s">
        <v>859</v>
      </c>
      <c r="CD18" s="34" t="s">
        <v>1576</v>
      </c>
      <c r="CG18" s="381">
        <v>1016</v>
      </c>
      <c r="CI18" s="378">
        <v>1009</v>
      </c>
    </row>
    <row r="19" spans="1:87" ht="14.25" customHeight="1">
      <c r="A19" s="27" t="s">
        <v>438</v>
      </c>
      <c r="G19" s="39"/>
      <c r="AB19" s="324" t="s">
        <v>1302</v>
      </c>
      <c r="AC19" s="325">
        <v>0.2</v>
      </c>
      <c r="AQ19" s="68" t="s">
        <v>27</v>
      </c>
      <c r="AR19" s="69" t="s">
        <v>1577</v>
      </c>
      <c r="AS19" s="70" t="s">
        <v>1578</v>
      </c>
      <c r="AT19" s="71" t="str">
        <f t="shared" si="2"/>
        <v>A</v>
      </c>
      <c r="AU19" s="72" t="s">
        <v>1387</v>
      </c>
      <c r="AV19" s="73" t="str">
        <f t="shared" si="3"/>
        <v>A1</v>
      </c>
      <c r="AW19" s="72" t="s">
        <v>1388</v>
      </c>
      <c r="AX19" s="70" t="str">
        <f t="shared" si="4"/>
        <v>Déchets non recyclables en mélange</v>
      </c>
      <c r="AY19" s="74"/>
      <c r="AZ19" s="75"/>
      <c r="BC19"/>
      <c r="BE19" s="210" t="s">
        <v>374</v>
      </c>
      <c r="BF19" s="209" t="s">
        <v>1579</v>
      </c>
      <c r="BL19" s="34" t="s">
        <v>1580</v>
      </c>
      <c r="BW19" t="s">
        <v>1581</v>
      </c>
      <c r="BX19" t="s">
        <v>1582</v>
      </c>
      <c r="BY19">
        <v>71</v>
      </c>
      <c r="BZ19" s="24" t="str">
        <f t="shared" si="1"/>
        <v>6D - 60 Jours FDM le 10</v>
      </c>
      <c r="CB19" s="200" t="s">
        <v>907</v>
      </c>
      <c r="CD19" s="34" t="s">
        <v>1583</v>
      </c>
      <c r="CG19" s="381">
        <v>1017</v>
      </c>
      <c r="CI19" s="378">
        <v>1010</v>
      </c>
    </row>
    <row r="20" spans="1:87" ht="23.7" customHeight="1">
      <c r="A20" s="27" t="s">
        <v>439</v>
      </c>
      <c r="C20" s="38"/>
      <c r="G20" s="39"/>
      <c r="AB20" s="324" t="s">
        <v>1332</v>
      </c>
      <c r="AC20" s="325">
        <v>0.2</v>
      </c>
      <c r="AQ20" s="68" t="s">
        <v>27</v>
      </c>
      <c r="AR20" s="69" t="s">
        <v>1584</v>
      </c>
      <c r="AS20" s="70" t="s">
        <v>1585</v>
      </c>
      <c r="AT20" s="71" t="str">
        <f t="shared" si="2"/>
        <v>A</v>
      </c>
      <c r="AU20" s="72" t="s">
        <v>1387</v>
      </c>
      <c r="AV20" s="73" t="str">
        <f t="shared" si="3"/>
        <v>A1</v>
      </c>
      <c r="AW20" s="72" t="s">
        <v>1388</v>
      </c>
      <c r="AX20" s="70" t="str">
        <f t="shared" si="4"/>
        <v>Déchets non recyclables en mélange</v>
      </c>
      <c r="AY20" s="74"/>
      <c r="AZ20" s="75"/>
      <c r="BC20"/>
      <c r="BE20" s="210" t="s">
        <v>1586</v>
      </c>
      <c r="BF20" s="209" t="s">
        <v>1587</v>
      </c>
      <c r="BL20" s="34" t="s">
        <v>1588</v>
      </c>
      <c r="BW20" t="s">
        <v>1589</v>
      </c>
      <c r="BX20" t="s">
        <v>1590</v>
      </c>
      <c r="BY20">
        <v>60</v>
      </c>
      <c r="BZ20" s="24" t="str">
        <f t="shared" si="1"/>
        <v>6F - 60 Jours date facture</v>
      </c>
      <c r="CB20" s="200" t="s">
        <v>822</v>
      </c>
      <c r="CD20" s="34" t="s">
        <v>1591</v>
      </c>
      <c r="CG20" s="381">
        <v>1018</v>
      </c>
      <c r="CI20" s="378">
        <v>1011</v>
      </c>
    </row>
    <row r="21" spans="1:87" ht="14.25" customHeight="1">
      <c r="A21" s="27" t="s">
        <v>440</v>
      </c>
      <c r="C21" s="38"/>
      <c r="G21" s="39"/>
      <c r="AB21" s="324" t="s">
        <v>753</v>
      </c>
      <c r="AC21" s="325">
        <v>0.24</v>
      </c>
      <c r="AQ21" s="68" t="s">
        <v>27</v>
      </c>
      <c r="AR21" s="69" t="s">
        <v>1592</v>
      </c>
      <c r="AS21" s="70" t="s">
        <v>1593</v>
      </c>
      <c r="AT21" s="71" t="str">
        <f t="shared" si="2"/>
        <v>A</v>
      </c>
      <c r="AU21" s="72" t="s">
        <v>1387</v>
      </c>
      <c r="AV21" s="73" t="str">
        <f t="shared" si="3"/>
        <v>A1</v>
      </c>
      <c r="AW21" s="72" t="s">
        <v>1388</v>
      </c>
      <c r="AX21" s="70" t="str">
        <f t="shared" si="4"/>
        <v>Déchets non recyclables en mélange</v>
      </c>
      <c r="AY21" s="74"/>
      <c r="AZ21" s="75"/>
      <c r="BC21"/>
      <c r="BE21" s="211" t="s">
        <v>1586</v>
      </c>
      <c r="BF21" s="209" t="s">
        <v>1594</v>
      </c>
      <c r="BL21" s="34" t="s">
        <v>1595</v>
      </c>
      <c r="BW21" t="s">
        <v>1596</v>
      </c>
      <c r="BX21" t="s">
        <v>1597</v>
      </c>
      <c r="BY21">
        <v>61</v>
      </c>
      <c r="BZ21" s="24" t="str">
        <f t="shared" si="1"/>
        <v>6M - 60 Jours FDM</v>
      </c>
      <c r="CB21" s="200" t="s">
        <v>822</v>
      </c>
      <c r="CD21" s="34" t="s">
        <v>1598</v>
      </c>
      <c r="CG21" s="381">
        <v>1019</v>
      </c>
      <c r="CI21" s="378">
        <v>1012</v>
      </c>
    </row>
    <row r="22" spans="1:87" ht="18" customHeight="1">
      <c r="A22" s="27" t="s">
        <v>441</v>
      </c>
      <c r="AB22" s="324" t="s">
        <v>1371</v>
      </c>
      <c r="AC22" s="325">
        <v>0.34</v>
      </c>
      <c r="AQ22" s="68" t="s">
        <v>27</v>
      </c>
      <c r="AR22" s="69" t="s">
        <v>1599</v>
      </c>
      <c r="AS22" s="70" t="s">
        <v>1600</v>
      </c>
      <c r="AT22" s="71" t="str">
        <f t="shared" si="2"/>
        <v>A</v>
      </c>
      <c r="AU22" s="72" t="s">
        <v>1387</v>
      </c>
      <c r="AV22" s="73" t="str">
        <f t="shared" si="3"/>
        <v>A1</v>
      </c>
      <c r="AW22" s="72" t="s">
        <v>1388</v>
      </c>
      <c r="AX22" s="70" t="str">
        <f t="shared" si="4"/>
        <v>Déchets non recyclables en mélange</v>
      </c>
      <c r="AY22" s="74"/>
      <c r="AZ22" s="75"/>
      <c r="BC22"/>
      <c r="BE22" s="211" t="s">
        <v>1586</v>
      </c>
      <c r="BF22" s="209" t="s">
        <v>1601</v>
      </c>
      <c r="BW22" t="s">
        <v>1602</v>
      </c>
      <c r="BX22" t="s">
        <v>1603</v>
      </c>
      <c r="BY22">
        <v>76</v>
      </c>
      <c r="BZ22" s="24" t="str">
        <f t="shared" si="1"/>
        <v>6Q - 60 Jours FDM le 15</v>
      </c>
      <c r="CB22" s="200" t="s">
        <v>824</v>
      </c>
      <c r="CD22" s="34" t="s">
        <v>1604</v>
      </c>
      <c r="CG22" s="381">
        <v>1020</v>
      </c>
      <c r="CI22" s="378">
        <v>1013</v>
      </c>
    </row>
    <row r="23" spans="1:87" ht="15" customHeight="1">
      <c r="A23" s="27" t="s">
        <v>442</v>
      </c>
      <c r="AB23" s="324" t="s">
        <v>1405</v>
      </c>
      <c r="AC23" s="325">
        <v>0.36</v>
      </c>
      <c r="AQ23" s="68" t="s">
        <v>27</v>
      </c>
      <c r="AR23" s="69" t="s">
        <v>1605</v>
      </c>
      <c r="AS23" s="70" t="s">
        <v>1606</v>
      </c>
      <c r="AT23" s="71" t="str">
        <f t="shared" si="2"/>
        <v>A</v>
      </c>
      <c r="AU23" s="72" t="s">
        <v>1387</v>
      </c>
      <c r="AV23" s="73" t="str">
        <f t="shared" si="3"/>
        <v>A1</v>
      </c>
      <c r="AW23" s="72" t="s">
        <v>1388</v>
      </c>
      <c r="AX23" s="70" t="str">
        <f t="shared" si="4"/>
        <v>Déchets non recyclables en mélange</v>
      </c>
      <c r="AY23" s="74"/>
      <c r="AZ23" s="75"/>
      <c r="BC23"/>
      <c r="BE23" s="210" t="s">
        <v>387</v>
      </c>
      <c r="BF23" s="209" t="s">
        <v>1607</v>
      </c>
      <c r="BW23" t="s">
        <v>1608</v>
      </c>
      <c r="BX23" t="s">
        <v>1609</v>
      </c>
      <c r="BY23">
        <v>81</v>
      </c>
      <c r="BZ23" s="24" t="str">
        <f t="shared" si="1"/>
        <v>6V - 60 Jours FDM le 20</v>
      </c>
      <c r="CB23" s="200" t="s">
        <v>827</v>
      </c>
      <c r="CD23" s="34" t="s">
        <v>1610</v>
      </c>
      <c r="CG23" s="381">
        <v>1021</v>
      </c>
      <c r="CI23" s="378">
        <v>1014</v>
      </c>
    </row>
    <row r="24" spans="1:87" ht="15" customHeight="1">
      <c r="AB24" s="324" t="s">
        <v>623</v>
      </c>
      <c r="AC24" s="325">
        <v>0.4</v>
      </c>
      <c r="AQ24" s="68" t="s">
        <v>27</v>
      </c>
      <c r="AR24" s="69" t="s">
        <v>1611</v>
      </c>
      <c r="AS24" s="70" t="s">
        <v>1612</v>
      </c>
      <c r="AT24" s="71" t="str">
        <f t="shared" si="2"/>
        <v>A</v>
      </c>
      <c r="AU24" s="72" t="s">
        <v>1387</v>
      </c>
      <c r="AV24" s="73" t="str">
        <f t="shared" si="3"/>
        <v>A1</v>
      </c>
      <c r="AW24" s="72" t="s">
        <v>1388</v>
      </c>
      <c r="AX24" s="70" t="s">
        <v>1388</v>
      </c>
      <c r="AY24" s="74"/>
      <c r="AZ24" s="75"/>
      <c r="BC24"/>
      <c r="BE24" s="210" t="s">
        <v>387</v>
      </c>
      <c r="BF24" s="209" t="s">
        <v>1613</v>
      </c>
      <c r="BW24" t="s">
        <v>1614</v>
      </c>
      <c r="BX24" t="s">
        <v>1615</v>
      </c>
      <c r="BY24">
        <v>70</v>
      </c>
      <c r="BZ24" s="24" t="str">
        <f t="shared" si="1"/>
        <v>7F - 70 Jours date facture</v>
      </c>
      <c r="CB24" s="200" t="s">
        <v>827</v>
      </c>
      <c r="CD24" s="34" t="s">
        <v>1616</v>
      </c>
      <c r="CG24" s="381">
        <v>1022</v>
      </c>
      <c r="CI24" s="378">
        <v>1014</v>
      </c>
    </row>
    <row r="25" spans="1:87" ht="15" customHeight="1">
      <c r="AB25" s="324" t="s">
        <v>1617</v>
      </c>
      <c r="AC25" s="325">
        <v>0.47</v>
      </c>
      <c r="AQ25" s="68" t="s">
        <v>27</v>
      </c>
      <c r="AR25" s="69" t="s">
        <v>1618</v>
      </c>
      <c r="AS25" s="70" t="s">
        <v>1619</v>
      </c>
      <c r="AT25" s="71" t="str">
        <f t="shared" si="2"/>
        <v>A</v>
      </c>
      <c r="AU25" s="72" t="s">
        <v>1387</v>
      </c>
      <c r="AV25" s="73" t="str">
        <f t="shared" si="3"/>
        <v>A1</v>
      </c>
      <c r="AW25" s="72" t="s">
        <v>1388</v>
      </c>
      <c r="AX25" s="70" t="s">
        <v>1388</v>
      </c>
      <c r="AY25" s="74"/>
      <c r="AZ25" s="75"/>
      <c r="BC25"/>
      <c r="BE25" s="210" t="s">
        <v>387</v>
      </c>
      <c r="BF25" s="209" t="s">
        <v>1620</v>
      </c>
      <c r="BW25" t="s">
        <v>1621</v>
      </c>
      <c r="BX25" t="s">
        <v>1622</v>
      </c>
      <c r="BY25">
        <v>71</v>
      </c>
      <c r="BZ25" s="24" t="str">
        <f t="shared" si="1"/>
        <v>7M - 70 Jours FDM</v>
      </c>
      <c r="CB25" s="200" t="s">
        <v>829</v>
      </c>
      <c r="CD25" s="34" t="s">
        <v>1623</v>
      </c>
      <c r="CG25" s="381">
        <v>1023</v>
      </c>
      <c r="CI25" s="378">
        <v>1015</v>
      </c>
    </row>
    <row r="26" spans="1:87" ht="15" customHeight="1">
      <c r="AB26" s="324" t="s">
        <v>1373</v>
      </c>
      <c r="AC26" s="325">
        <v>0.5</v>
      </c>
      <c r="AQ26" s="68" t="s">
        <v>27</v>
      </c>
      <c r="AR26" s="69" t="s">
        <v>1624</v>
      </c>
      <c r="AS26" s="70" t="s">
        <v>1625</v>
      </c>
      <c r="AT26" s="71" t="str">
        <f t="shared" si="2"/>
        <v>A</v>
      </c>
      <c r="AU26" s="72" t="s">
        <v>1387</v>
      </c>
      <c r="AV26" s="73" t="str">
        <f t="shared" si="3"/>
        <v>A1</v>
      </c>
      <c r="AW26" s="72" t="s">
        <v>1388</v>
      </c>
      <c r="AX26" s="70" t="s">
        <v>1388</v>
      </c>
      <c r="AY26" s="74"/>
      <c r="AZ26" s="75"/>
      <c r="BC26"/>
      <c r="BE26" s="210" t="s">
        <v>387</v>
      </c>
      <c r="BF26" s="209" t="s">
        <v>1626</v>
      </c>
      <c r="BW26" t="s">
        <v>1627</v>
      </c>
      <c r="BX26" t="s">
        <v>1628</v>
      </c>
      <c r="BY26">
        <v>80</v>
      </c>
      <c r="BZ26" s="24" t="str">
        <f t="shared" si="1"/>
        <v>8F - 80 Jours date facture</v>
      </c>
      <c r="CB26" s="200" t="s">
        <v>829</v>
      </c>
      <c r="CD26" s="34" t="s">
        <v>1629</v>
      </c>
      <c r="CG26" s="381">
        <v>1024</v>
      </c>
      <c r="CI26" s="378">
        <v>1015</v>
      </c>
    </row>
    <row r="27" spans="1:87" ht="15" customHeight="1">
      <c r="AB27" s="324" t="s">
        <v>1630</v>
      </c>
      <c r="AC27" s="325">
        <v>0.5</v>
      </c>
      <c r="AQ27" s="68" t="s">
        <v>27</v>
      </c>
      <c r="AR27" s="76" t="s">
        <v>1631</v>
      </c>
      <c r="AS27" s="77" t="s">
        <v>1632</v>
      </c>
      <c r="AT27" s="71" t="str">
        <f t="shared" si="2"/>
        <v>A</v>
      </c>
      <c r="AU27" s="78" t="s">
        <v>1387</v>
      </c>
      <c r="AV27" s="73" t="str">
        <f t="shared" si="3"/>
        <v>A1</v>
      </c>
      <c r="AW27" s="78" t="s">
        <v>1388</v>
      </c>
      <c r="AX27" s="77" t="s">
        <v>1388</v>
      </c>
      <c r="AY27" s="79"/>
      <c r="AZ27" s="80"/>
      <c r="BC27"/>
      <c r="BE27" s="210" t="s">
        <v>387</v>
      </c>
      <c r="BF27" s="209" t="s">
        <v>1633</v>
      </c>
      <c r="BW27" t="s">
        <v>1634</v>
      </c>
      <c r="BX27" t="s">
        <v>1635</v>
      </c>
      <c r="BY27">
        <v>102</v>
      </c>
      <c r="BZ27" s="24" t="str">
        <f t="shared" si="1"/>
        <v>9D - 90 Jours FDM le 10</v>
      </c>
      <c r="CB27" s="200" t="s">
        <v>904</v>
      </c>
      <c r="CD27" s="34" t="s">
        <v>1636</v>
      </c>
      <c r="CG27" s="381">
        <v>1025</v>
      </c>
      <c r="CI27" s="378">
        <v>1015</v>
      </c>
    </row>
    <row r="28" spans="1:87" ht="13.5" customHeight="1">
      <c r="AB28" s="324" t="s">
        <v>1637</v>
      </c>
      <c r="AC28" s="325">
        <v>0.55000000000000004</v>
      </c>
      <c r="AQ28" s="68" t="s">
        <v>27</v>
      </c>
      <c r="AR28" s="76" t="s">
        <v>1638</v>
      </c>
      <c r="AS28" s="77" t="s">
        <v>1639</v>
      </c>
      <c r="AT28" s="71" t="str">
        <f t="shared" si="2"/>
        <v>A</v>
      </c>
      <c r="AU28" s="78" t="s">
        <v>1387</v>
      </c>
      <c r="AV28" s="73" t="str">
        <f t="shared" si="3"/>
        <v>A1</v>
      </c>
      <c r="AW28" s="78" t="s">
        <v>1388</v>
      </c>
      <c r="AX28" s="77" t="s">
        <v>1388</v>
      </c>
      <c r="AY28" s="79"/>
      <c r="AZ28" s="80"/>
      <c r="BC28"/>
      <c r="BW28" t="s">
        <v>1640</v>
      </c>
      <c r="BX28" t="s">
        <v>1641</v>
      </c>
      <c r="BY28">
        <v>90</v>
      </c>
      <c r="BZ28" s="24" t="str">
        <f t="shared" si="1"/>
        <v>9F - 90 Jours date facture</v>
      </c>
      <c r="CB28" s="200" t="s">
        <v>904</v>
      </c>
      <c r="CD28" s="34" t="s">
        <v>1642</v>
      </c>
      <c r="CG28" s="381">
        <v>1026</v>
      </c>
      <c r="CI28" s="378">
        <v>1015</v>
      </c>
    </row>
    <row r="29" spans="1:87" ht="15" customHeight="1">
      <c r="AB29" s="324" t="s">
        <v>1643</v>
      </c>
      <c r="AC29" s="325">
        <v>0.66</v>
      </c>
      <c r="AQ29" s="68" t="s">
        <v>27</v>
      </c>
      <c r="AR29" s="69" t="s">
        <v>549</v>
      </c>
      <c r="AS29" s="70" t="s">
        <v>1644</v>
      </c>
      <c r="AT29" s="71" t="str">
        <f t="shared" si="2"/>
        <v>A</v>
      </c>
      <c r="AU29" s="72" t="s">
        <v>1387</v>
      </c>
      <c r="AV29" s="73" t="str">
        <f t="shared" si="3"/>
        <v>A2</v>
      </c>
      <c r="AW29" s="72" t="s">
        <v>1644</v>
      </c>
      <c r="AX29" s="70" t="str">
        <f t="shared" si="4"/>
        <v>Déchets recyclables en mélange</v>
      </c>
      <c r="AY29" s="74"/>
      <c r="AZ29" s="75"/>
      <c r="BC29"/>
      <c r="BW29" t="s">
        <v>1645</v>
      </c>
      <c r="BX29" t="s">
        <v>1646</v>
      </c>
      <c r="BY29">
        <v>92</v>
      </c>
      <c r="BZ29" s="24" t="str">
        <f t="shared" si="1"/>
        <v>9M - 90 Jours FDM</v>
      </c>
      <c r="CB29" s="200" t="s">
        <v>901</v>
      </c>
      <c r="CD29" s="34" t="s">
        <v>1647</v>
      </c>
      <c r="CG29" s="381">
        <v>1027</v>
      </c>
      <c r="CI29" s="378">
        <v>1016</v>
      </c>
    </row>
    <row r="30" spans="1:87" ht="15" customHeight="1">
      <c r="AB30" s="324" t="s">
        <v>1408</v>
      </c>
      <c r="AC30" s="325">
        <v>0.6</v>
      </c>
      <c r="AQ30" s="68" t="s">
        <v>27</v>
      </c>
      <c r="AR30" s="69" t="s">
        <v>1648</v>
      </c>
      <c r="AS30" s="70" t="s">
        <v>1649</v>
      </c>
      <c r="AT30" s="71" t="str">
        <f t="shared" si="2"/>
        <v>A</v>
      </c>
      <c r="AU30" s="72" t="s">
        <v>1387</v>
      </c>
      <c r="AV30" s="73" t="str">
        <f t="shared" si="3"/>
        <v>A2</v>
      </c>
      <c r="AW30" s="72" t="s">
        <v>1644</v>
      </c>
      <c r="AX30" s="70" t="str">
        <f t="shared" si="4"/>
        <v>Déchets recyclables en mélange</v>
      </c>
      <c r="AY30" s="74"/>
      <c r="AZ30" s="75"/>
      <c r="BC30"/>
      <c r="CB30" s="200" t="s">
        <v>901</v>
      </c>
      <c r="CD30" s="34" t="s">
        <v>1650</v>
      </c>
      <c r="CG30" s="381">
        <v>1028</v>
      </c>
      <c r="CI30" s="378">
        <v>1016</v>
      </c>
    </row>
    <row r="31" spans="1:87" ht="15" customHeight="1">
      <c r="AB31" s="326" t="s">
        <v>1432</v>
      </c>
      <c r="AC31" s="325">
        <v>0.61</v>
      </c>
      <c r="AQ31" s="68" t="s">
        <v>27</v>
      </c>
      <c r="AR31" s="69" t="s">
        <v>1651</v>
      </c>
      <c r="AS31" s="70" t="s">
        <v>1652</v>
      </c>
      <c r="AT31" s="71" t="str">
        <f t="shared" si="2"/>
        <v>A</v>
      </c>
      <c r="AU31" s="72" t="s">
        <v>1387</v>
      </c>
      <c r="AV31" s="73" t="str">
        <f t="shared" si="3"/>
        <v>A2</v>
      </c>
      <c r="AW31" s="72" t="s">
        <v>1644</v>
      </c>
      <c r="AX31" s="70" t="str">
        <f t="shared" si="4"/>
        <v>Déchets recyclables en mélange</v>
      </c>
      <c r="AY31" s="81"/>
      <c r="AZ31" s="82"/>
      <c r="BC31"/>
      <c r="CB31" s="200" t="s">
        <v>899</v>
      </c>
      <c r="CD31" s="34" t="s">
        <v>1653</v>
      </c>
      <c r="CG31" s="381">
        <v>1029</v>
      </c>
      <c r="CI31" s="378">
        <v>1017</v>
      </c>
    </row>
    <row r="32" spans="1:87" ht="15" customHeight="1">
      <c r="AB32" s="324" t="s">
        <v>709</v>
      </c>
      <c r="AC32" s="325">
        <v>0.66</v>
      </c>
      <c r="AQ32" s="68" t="s">
        <v>27</v>
      </c>
      <c r="AR32" s="69" t="s">
        <v>1654</v>
      </c>
      <c r="AS32" s="70" t="s">
        <v>1655</v>
      </c>
      <c r="AT32" s="71" t="str">
        <f t="shared" si="2"/>
        <v>A</v>
      </c>
      <c r="AU32" s="72" t="s">
        <v>1387</v>
      </c>
      <c r="AV32" s="73" t="str">
        <f t="shared" si="3"/>
        <v>A2</v>
      </c>
      <c r="AW32" s="72" t="s">
        <v>1644</v>
      </c>
      <c r="AX32" s="70" t="str">
        <f t="shared" si="4"/>
        <v>Déchets recyclables en mélange</v>
      </c>
      <c r="AY32" s="81"/>
      <c r="AZ32" s="82"/>
      <c r="BC32"/>
      <c r="CB32" s="200" t="s">
        <v>903</v>
      </c>
      <c r="CD32" s="34" t="s">
        <v>1656</v>
      </c>
      <c r="CG32" s="381">
        <v>1030</v>
      </c>
      <c r="CI32" s="378">
        <v>1017</v>
      </c>
    </row>
    <row r="33" spans="28:87" ht="14.25" customHeight="1">
      <c r="AB33" s="324" t="s">
        <v>1501</v>
      </c>
      <c r="AC33" s="325">
        <v>0.77</v>
      </c>
      <c r="AQ33" s="68" t="s">
        <v>27</v>
      </c>
      <c r="AR33" s="69" t="s">
        <v>1657</v>
      </c>
      <c r="AS33" s="70" t="s">
        <v>1658</v>
      </c>
      <c r="AT33" s="71" t="str">
        <f t="shared" si="2"/>
        <v>A</v>
      </c>
      <c r="AU33" s="72" t="s">
        <v>1387</v>
      </c>
      <c r="AV33" s="73" t="str">
        <f t="shared" si="3"/>
        <v>A2</v>
      </c>
      <c r="AW33" s="72" t="s">
        <v>1644</v>
      </c>
      <c r="AX33" s="70" t="str">
        <f t="shared" si="4"/>
        <v>Déchets recyclables en mélange</v>
      </c>
      <c r="AY33" s="81"/>
      <c r="AZ33" s="82"/>
      <c r="BC33"/>
      <c r="CB33" s="1" t="s">
        <v>1659</v>
      </c>
      <c r="CD33" s="34" t="s">
        <v>1660</v>
      </c>
      <c r="CG33" s="381">
        <v>1032</v>
      </c>
      <c r="CI33" s="378">
        <v>1018</v>
      </c>
    </row>
    <row r="34" spans="28:87" ht="13.5" customHeight="1">
      <c r="AB34" s="324" t="s">
        <v>552</v>
      </c>
      <c r="AC34" s="325">
        <v>0.77</v>
      </c>
      <c r="AQ34" s="68" t="s">
        <v>27</v>
      </c>
      <c r="AR34" s="69" t="s">
        <v>1661</v>
      </c>
      <c r="AS34" s="70" t="s">
        <v>1662</v>
      </c>
      <c r="AT34" s="71" t="str">
        <f t="shared" si="2"/>
        <v>A</v>
      </c>
      <c r="AU34" s="72" t="s">
        <v>1387</v>
      </c>
      <c r="AV34" s="73" t="str">
        <f t="shared" si="3"/>
        <v>A2</v>
      </c>
      <c r="AW34" s="72" t="s">
        <v>1644</v>
      </c>
      <c r="AX34" s="70" t="str">
        <f t="shared" si="4"/>
        <v>Déchets recyclables en mélange</v>
      </c>
      <c r="AY34" s="81"/>
      <c r="AZ34" s="82"/>
      <c r="BC34"/>
      <c r="CB34" s="200" t="s">
        <v>861</v>
      </c>
      <c r="CD34" s="34" t="s">
        <v>1663</v>
      </c>
      <c r="CG34" s="381">
        <v>1040</v>
      </c>
      <c r="CI34" s="378">
        <v>1019</v>
      </c>
    </row>
    <row r="35" spans="28:87" ht="15" customHeight="1">
      <c r="AB35" s="324" t="s">
        <v>1450</v>
      </c>
      <c r="AC35" s="325">
        <v>0.9</v>
      </c>
      <c r="AQ35" s="68" t="s">
        <v>27</v>
      </c>
      <c r="AR35" s="69" t="s">
        <v>1664</v>
      </c>
      <c r="AS35" s="70" t="s">
        <v>1665</v>
      </c>
      <c r="AT35" s="71" t="str">
        <f t="shared" si="2"/>
        <v>A</v>
      </c>
      <c r="AU35" s="72" t="s">
        <v>1387</v>
      </c>
      <c r="AV35" s="73" t="str">
        <f t="shared" si="3"/>
        <v>A2</v>
      </c>
      <c r="AW35" s="72" t="s">
        <v>1644</v>
      </c>
      <c r="AX35" s="70" t="str">
        <f t="shared" si="4"/>
        <v>Déchets recyclables en mélange</v>
      </c>
      <c r="AY35" s="81"/>
      <c r="AZ35" s="82"/>
      <c r="BC35"/>
      <c r="CB35" s="200" t="s">
        <v>883</v>
      </c>
      <c r="CD35" s="34" t="s">
        <v>1666</v>
      </c>
      <c r="CG35" s="381">
        <v>1051</v>
      </c>
      <c r="CI35" s="378">
        <v>1020</v>
      </c>
    </row>
    <row r="36" spans="28:87" ht="15" customHeight="1">
      <c r="AB36" s="324" t="s">
        <v>1471</v>
      </c>
      <c r="AC36" s="325">
        <v>0.9</v>
      </c>
      <c r="AQ36" s="68" t="s">
        <v>27</v>
      </c>
      <c r="AR36" s="69" t="s">
        <v>1667</v>
      </c>
      <c r="AS36" s="70" t="s">
        <v>1668</v>
      </c>
      <c r="AT36" s="71" t="str">
        <f t="shared" si="2"/>
        <v>A</v>
      </c>
      <c r="AU36" s="72" t="s">
        <v>1387</v>
      </c>
      <c r="AV36" s="73" t="str">
        <f t="shared" si="3"/>
        <v>A2</v>
      </c>
      <c r="AW36" s="72" t="s">
        <v>1644</v>
      </c>
      <c r="AX36" s="70" t="str">
        <f t="shared" si="4"/>
        <v>Déchets recyclables en mélange</v>
      </c>
      <c r="AY36" s="81"/>
      <c r="AZ36" s="82"/>
      <c r="BC36"/>
      <c r="CB36" s="200" t="s">
        <v>840</v>
      </c>
      <c r="CD36" s="34" t="s">
        <v>1669</v>
      </c>
      <c r="CG36" s="381">
        <v>1052</v>
      </c>
      <c r="CI36" s="378">
        <v>1020</v>
      </c>
    </row>
    <row r="37" spans="28:87" ht="19.5" customHeight="1">
      <c r="AB37" s="324" t="s">
        <v>1433</v>
      </c>
      <c r="AC37" s="324">
        <v>1</v>
      </c>
      <c r="AQ37" s="68" t="s">
        <v>27</v>
      </c>
      <c r="AR37" s="69" t="s">
        <v>1670</v>
      </c>
      <c r="AS37" s="70" t="s">
        <v>1671</v>
      </c>
      <c r="AT37" s="71" t="str">
        <f t="shared" si="2"/>
        <v>A</v>
      </c>
      <c r="AU37" s="72" t="s">
        <v>1387</v>
      </c>
      <c r="AV37" s="73" t="str">
        <f t="shared" si="3"/>
        <v>A2</v>
      </c>
      <c r="AW37" s="72" t="s">
        <v>1644</v>
      </c>
      <c r="AX37" s="70" t="str">
        <f t="shared" si="4"/>
        <v>Déchets recyclables en mélange</v>
      </c>
      <c r="AY37" s="81"/>
      <c r="AZ37" s="82"/>
      <c r="BC37"/>
      <c r="CB37" s="200" t="s">
        <v>876</v>
      </c>
      <c r="CD37" s="34" t="s">
        <v>1672</v>
      </c>
      <c r="CG37" s="381">
        <v>1053</v>
      </c>
      <c r="CI37" s="378">
        <v>1021</v>
      </c>
    </row>
    <row r="38" spans="28:87" ht="15" customHeight="1">
      <c r="AB38" s="324" t="s">
        <v>1284</v>
      </c>
      <c r="AC38" s="325">
        <v>1</v>
      </c>
      <c r="AQ38" s="68" t="s">
        <v>27</v>
      </c>
      <c r="AR38" s="69" t="s">
        <v>1673</v>
      </c>
      <c r="AS38" s="70" t="s">
        <v>1674</v>
      </c>
      <c r="AT38" s="71" t="str">
        <f t="shared" si="2"/>
        <v>A</v>
      </c>
      <c r="AU38" s="72" t="s">
        <v>1387</v>
      </c>
      <c r="AV38" s="73" t="str">
        <f t="shared" si="3"/>
        <v>A2</v>
      </c>
      <c r="AW38" s="72" t="s">
        <v>1644</v>
      </c>
      <c r="AX38" s="70" t="str">
        <f t="shared" si="4"/>
        <v>Déchets recyclables en mélange</v>
      </c>
      <c r="AY38" s="81"/>
      <c r="AZ38" s="82"/>
      <c r="BC38"/>
      <c r="CB38" s="200" t="s">
        <v>881</v>
      </c>
      <c r="CD38" s="34" t="s">
        <v>1675</v>
      </c>
      <c r="CG38" s="381">
        <v>1054</v>
      </c>
      <c r="CI38" s="378">
        <v>1022</v>
      </c>
    </row>
    <row r="39" spans="28:87" ht="14.25" customHeight="1">
      <c r="AB39" s="324" t="s">
        <v>1676</v>
      </c>
      <c r="AC39" s="325">
        <v>1</v>
      </c>
      <c r="AQ39" s="68" t="s">
        <v>27</v>
      </c>
      <c r="AR39" s="69" t="s">
        <v>1677</v>
      </c>
      <c r="AS39" s="70" t="s">
        <v>1678</v>
      </c>
      <c r="AT39" s="71" t="str">
        <f t="shared" si="2"/>
        <v>A</v>
      </c>
      <c r="AU39" s="72" t="s">
        <v>1387</v>
      </c>
      <c r="AV39" s="73" t="str">
        <f t="shared" si="3"/>
        <v>A2</v>
      </c>
      <c r="AW39" s="72" t="s">
        <v>1644</v>
      </c>
      <c r="AX39" s="70" t="str">
        <f t="shared" si="4"/>
        <v>Déchets recyclables en mélange</v>
      </c>
      <c r="AY39" s="81"/>
      <c r="AZ39" s="82"/>
      <c r="BC39"/>
      <c r="CB39" s="200" t="s">
        <v>875</v>
      </c>
      <c r="CD39" s="34" t="s">
        <v>1679</v>
      </c>
      <c r="CG39" s="381">
        <v>1055</v>
      </c>
      <c r="CI39" s="378">
        <v>1023</v>
      </c>
    </row>
    <row r="40" spans="28:87" ht="14.25" customHeight="1">
      <c r="AB40" s="324" t="s">
        <v>573</v>
      </c>
      <c r="AC40" s="325">
        <v>1</v>
      </c>
      <c r="AQ40" s="68" t="s">
        <v>27</v>
      </c>
      <c r="AR40" s="69" t="s">
        <v>1680</v>
      </c>
      <c r="AS40" s="70" t="s">
        <v>1681</v>
      </c>
      <c r="AT40" s="71" t="str">
        <f t="shared" si="2"/>
        <v>A</v>
      </c>
      <c r="AU40" s="72" t="s">
        <v>1387</v>
      </c>
      <c r="AV40" s="73" t="str">
        <f t="shared" si="3"/>
        <v>A2</v>
      </c>
      <c r="AW40" s="72" t="s">
        <v>1644</v>
      </c>
      <c r="AX40" s="70" t="str">
        <f t="shared" si="4"/>
        <v>Déchets recyclables en mélange</v>
      </c>
      <c r="AY40" s="81"/>
      <c r="AZ40" s="82"/>
      <c r="BC40"/>
      <c r="CB40" s="200" t="s">
        <v>816</v>
      </c>
      <c r="CD40" s="34" t="s">
        <v>1682</v>
      </c>
      <c r="CG40" s="381">
        <v>1056</v>
      </c>
      <c r="CI40" s="378">
        <v>1023</v>
      </c>
    </row>
    <row r="41" spans="28:87" ht="14.25" customHeight="1">
      <c r="AB41" s="324" t="s">
        <v>1515</v>
      </c>
      <c r="AC41" s="325">
        <v>1.1000000000000001</v>
      </c>
      <c r="AQ41" s="68" t="s">
        <v>27</v>
      </c>
      <c r="AR41" s="69" t="s">
        <v>1683</v>
      </c>
      <c r="AS41" s="70" t="s">
        <v>1684</v>
      </c>
      <c r="AT41" s="71" t="str">
        <f t="shared" si="2"/>
        <v>A</v>
      </c>
      <c r="AU41" s="72" t="s">
        <v>1387</v>
      </c>
      <c r="AV41" s="73" t="str">
        <f t="shared" si="3"/>
        <v>A2</v>
      </c>
      <c r="AW41" s="72" t="s">
        <v>1644</v>
      </c>
      <c r="AX41" s="70" t="str">
        <f t="shared" si="4"/>
        <v>Déchets recyclables en mélange</v>
      </c>
      <c r="AY41" s="81"/>
      <c r="AZ41" s="82"/>
      <c r="BC41"/>
      <c r="CB41" s="200" t="s">
        <v>857</v>
      </c>
      <c r="CD41" s="34" t="s">
        <v>1685</v>
      </c>
      <c r="CG41" s="381">
        <v>1057</v>
      </c>
      <c r="CI41" s="378">
        <v>1024</v>
      </c>
    </row>
    <row r="42" spans="28:87" ht="14.25" customHeight="1">
      <c r="AB42" s="324" t="s">
        <v>1410</v>
      </c>
      <c r="AC42" s="325">
        <v>1.4</v>
      </c>
      <c r="AQ42" s="68" t="s">
        <v>27</v>
      </c>
      <c r="AR42" s="69" t="s">
        <v>1686</v>
      </c>
      <c r="AS42" s="70" t="s">
        <v>1687</v>
      </c>
      <c r="AT42" s="71" t="str">
        <f t="shared" si="2"/>
        <v>A</v>
      </c>
      <c r="AU42" s="72" t="s">
        <v>1387</v>
      </c>
      <c r="AV42" s="73" t="str">
        <f t="shared" si="3"/>
        <v>A2</v>
      </c>
      <c r="AW42" s="72" t="s">
        <v>1644</v>
      </c>
      <c r="AX42" s="70" t="str">
        <f t="shared" si="4"/>
        <v>Déchets recyclables en mélange</v>
      </c>
      <c r="AY42" s="81"/>
      <c r="AZ42" s="82"/>
      <c r="BC42"/>
      <c r="CB42" s="200" t="s">
        <v>857</v>
      </c>
      <c r="CD42" s="34" t="s">
        <v>1688</v>
      </c>
      <c r="CG42" s="381">
        <v>1058</v>
      </c>
      <c r="CI42" s="378">
        <v>1025</v>
      </c>
    </row>
    <row r="43" spans="28:87" ht="14.25" customHeight="1">
      <c r="AB43" s="324" t="s">
        <v>730</v>
      </c>
      <c r="AC43" s="325">
        <v>3</v>
      </c>
      <c r="AQ43" s="68" t="s">
        <v>27</v>
      </c>
      <c r="AR43" s="69" t="s">
        <v>1689</v>
      </c>
      <c r="AS43" s="70" t="s">
        <v>1690</v>
      </c>
      <c r="AT43" s="71" t="str">
        <f t="shared" si="2"/>
        <v>A</v>
      </c>
      <c r="AU43" s="72" t="s">
        <v>1387</v>
      </c>
      <c r="AV43" s="73" t="str">
        <f t="shared" si="3"/>
        <v>A2</v>
      </c>
      <c r="AW43" s="72" t="s">
        <v>1644</v>
      </c>
      <c r="AX43" s="70" t="str">
        <f t="shared" si="4"/>
        <v>Déchets recyclables en mélange</v>
      </c>
      <c r="AY43" s="81"/>
      <c r="AZ43" s="82"/>
      <c r="BC43"/>
      <c r="CB43" s="200" t="s">
        <v>851</v>
      </c>
      <c r="CD43" s="34" t="s">
        <v>1691</v>
      </c>
      <c r="CG43" s="381">
        <v>1059</v>
      </c>
      <c r="CI43" s="378">
        <v>1026</v>
      </c>
    </row>
    <row r="44" spans="28:87" ht="14.25" customHeight="1">
      <c r="AB44" s="324" t="s">
        <v>597</v>
      </c>
      <c r="AC44" s="325">
        <v>5</v>
      </c>
      <c r="AQ44" s="68" t="s">
        <v>27</v>
      </c>
      <c r="AR44" s="69" t="s">
        <v>1692</v>
      </c>
      <c r="AS44" s="70" t="s">
        <v>1693</v>
      </c>
      <c r="AT44" s="71" t="str">
        <f t="shared" si="2"/>
        <v>A</v>
      </c>
      <c r="AU44" s="72" t="s">
        <v>1387</v>
      </c>
      <c r="AV44" s="73" t="str">
        <f t="shared" si="3"/>
        <v>A2</v>
      </c>
      <c r="AW44" s="72" t="s">
        <v>1644</v>
      </c>
      <c r="AX44" s="70" t="str">
        <f t="shared" si="4"/>
        <v>Déchets recyclables en mélange</v>
      </c>
      <c r="AY44" s="81"/>
      <c r="AZ44" s="82"/>
      <c r="BC44"/>
      <c r="CB44" s="200" t="s">
        <v>854</v>
      </c>
      <c r="CD44" s="34" t="s">
        <v>1694</v>
      </c>
      <c r="CG44" s="381">
        <v>1060</v>
      </c>
      <c r="CI44" s="378">
        <v>1027</v>
      </c>
    </row>
    <row r="45" spans="28:87" ht="14.25" customHeight="1">
      <c r="AB45" s="324" t="s">
        <v>1301</v>
      </c>
      <c r="AC45" s="325">
        <v>7</v>
      </c>
      <c r="AQ45" s="68" t="s">
        <v>27</v>
      </c>
      <c r="AR45" s="69" t="s">
        <v>1695</v>
      </c>
      <c r="AS45" s="70" t="s">
        <v>1696</v>
      </c>
      <c r="AT45" s="71" t="str">
        <f t="shared" si="2"/>
        <v>A</v>
      </c>
      <c r="AU45" s="72" t="s">
        <v>1387</v>
      </c>
      <c r="AV45" s="73" t="str">
        <f t="shared" si="3"/>
        <v>A2</v>
      </c>
      <c r="AW45" s="72" t="s">
        <v>1644</v>
      </c>
      <c r="AX45" s="70" t="str">
        <f t="shared" si="4"/>
        <v>Déchets recyclables en mélange</v>
      </c>
      <c r="AY45" s="81"/>
      <c r="AZ45" s="82"/>
      <c r="BC45"/>
      <c r="CB45" s="200" t="s">
        <v>818</v>
      </c>
      <c r="CD45" s="34" t="s">
        <v>1697</v>
      </c>
      <c r="CG45" s="381">
        <v>1061</v>
      </c>
      <c r="CI45" s="378">
        <v>1028</v>
      </c>
    </row>
    <row r="46" spans="28:87" ht="13.5" customHeight="1">
      <c r="AB46" s="324" t="s">
        <v>1698</v>
      </c>
      <c r="AC46" s="325">
        <v>8</v>
      </c>
      <c r="AQ46" s="68" t="s">
        <v>27</v>
      </c>
      <c r="AR46" s="76" t="s">
        <v>1699</v>
      </c>
      <c r="AS46" s="77" t="s">
        <v>1700</v>
      </c>
      <c r="AT46" s="71" t="str">
        <f t="shared" si="2"/>
        <v>A</v>
      </c>
      <c r="AU46" s="78" t="s">
        <v>1387</v>
      </c>
      <c r="AV46" s="73" t="str">
        <f t="shared" si="3"/>
        <v>A2</v>
      </c>
      <c r="AW46" s="78" t="s">
        <v>1644</v>
      </c>
      <c r="AX46" s="77" t="str">
        <f t="shared" si="4"/>
        <v>Déchets recyclables en mélange</v>
      </c>
      <c r="AY46" s="83"/>
      <c r="AZ46" s="84"/>
      <c r="BC46"/>
      <c r="CB46" s="200" t="s">
        <v>860</v>
      </c>
      <c r="CD46" s="34" t="s">
        <v>1701</v>
      </c>
      <c r="CG46" s="381">
        <v>1062</v>
      </c>
      <c r="CI46" s="378">
        <v>1029</v>
      </c>
    </row>
    <row r="47" spans="28:87" ht="14.25" customHeight="1">
      <c r="AB47" s="324" t="s">
        <v>1300</v>
      </c>
      <c r="AC47" s="325">
        <v>10</v>
      </c>
      <c r="AQ47" s="68" t="s">
        <v>27</v>
      </c>
      <c r="AR47" s="76" t="s">
        <v>1702</v>
      </c>
      <c r="AS47" s="77" t="s">
        <v>1703</v>
      </c>
      <c r="AT47" s="71" t="str">
        <f t="shared" si="2"/>
        <v>A</v>
      </c>
      <c r="AU47" s="78" t="s">
        <v>1387</v>
      </c>
      <c r="AV47" s="73" t="str">
        <f t="shared" si="3"/>
        <v>A2</v>
      </c>
      <c r="AW47" s="78" t="s">
        <v>1644</v>
      </c>
      <c r="AX47" s="77" t="str">
        <f t="shared" si="4"/>
        <v>Déchets recyclables en mélange</v>
      </c>
      <c r="AY47" s="83"/>
      <c r="AZ47" s="84"/>
      <c r="BC47"/>
      <c r="CB47" s="200" t="s">
        <v>866</v>
      </c>
      <c r="CD47" s="34" t="s">
        <v>1704</v>
      </c>
      <c r="CG47" s="381">
        <v>1063</v>
      </c>
      <c r="CI47" s="378">
        <v>1030</v>
      </c>
    </row>
    <row r="48" spans="28:87" ht="43.2">
      <c r="AB48" s="324" t="s">
        <v>1705</v>
      </c>
      <c r="AC48" s="325">
        <v>10</v>
      </c>
      <c r="AQ48" s="68" t="s">
        <v>27</v>
      </c>
      <c r="AR48" s="76" t="s">
        <v>1706</v>
      </c>
      <c r="AS48" s="77" t="s">
        <v>1707</v>
      </c>
      <c r="AT48" s="71" t="str">
        <f t="shared" si="2"/>
        <v>A</v>
      </c>
      <c r="AU48" s="78" t="s">
        <v>1387</v>
      </c>
      <c r="AV48" s="73" t="str">
        <f t="shared" si="3"/>
        <v>A2</v>
      </c>
      <c r="AW48" s="78" t="s">
        <v>1644</v>
      </c>
      <c r="AX48" s="77" t="str">
        <f t="shared" si="4"/>
        <v>Déchets recyclables en mélange</v>
      </c>
      <c r="AY48" s="83"/>
      <c r="AZ48" s="84"/>
      <c r="BC48"/>
      <c r="CB48" s="200" t="s">
        <v>823</v>
      </c>
      <c r="CD48" s="34" t="s">
        <v>1708</v>
      </c>
      <c r="CG48" s="381">
        <v>1064</v>
      </c>
      <c r="CI48" s="378">
        <v>1030</v>
      </c>
    </row>
    <row r="49" spans="28:87" ht="43.2">
      <c r="AB49" s="324" t="s">
        <v>1330</v>
      </c>
      <c r="AC49" s="325">
        <v>15</v>
      </c>
      <c r="AQ49" s="68" t="s">
        <v>27</v>
      </c>
      <c r="AR49" s="76" t="s">
        <v>1709</v>
      </c>
      <c r="AS49" s="85" t="s">
        <v>1710</v>
      </c>
      <c r="AT49" s="71" t="str">
        <f t="shared" si="2"/>
        <v>A</v>
      </c>
      <c r="AU49" s="78" t="s">
        <v>1387</v>
      </c>
      <c r="AV49" s="73" t="str">
        <f t="shared" si="3"/>
        <v>A2</v>
      </c>
      <c r="AW49" s="78" t="s">
        <v>1644</v>
      </c>
      <c r="AX49" s="77" t="str">
        <f t="shared" si="4"/>
        <v>Déchets recyclables en mélange</v>
      </c>
      <c r="AY49" s="83"/>
      <c r="AZ49" s="84"/>
      <c r="BC49"/>
      <c r="CB49" s="200" t="s">
        <v>823</v>
      </c>
      <c r="CD49" s="34" t="s">
        <v>1711</v>
      </c>
      <c r="CG49" s="381">
        <v>1065</v>
      </c>
      <c r="CI49" s="378">
        <v>1032</v>
      </c>
    </row>
    <row r="50" spans="28:87" ht="43.2">
      <c r="AB50" s="324" t="s">
        <v>793</v>
      </c>
      <c r="AC50" s="325">
        <v>15</v>
      </c>
      <c r="AQ50" s="68" t="s">
        <v>27</v>
      </c>
      <c r="AR50" s="76" t="s">
        <v>1712</v>
      </c>
      <c r="AS50" s="85" t="s">
        <v>1713</v>
      </c>
      <c r="AT50" s="71" t="str">
        <f t="shared" si="2"/>
        <v>A</v>
      </c>
      <c r="AU50" s="78" t="s">
        <v>1387</v>
      </c>
      <c r="AV50" s="73" t="str">
        <f t="shared" si="3"/>
        <v>A2</v>
      </c>
      <c r="AW50" s="78" t="s">
        <v>1644</v>
      </c>
      <c r="AX50" s="77" t="str">
        <f t="shared" si="4"/>
        <v>Déchets recyclables en mélange</v>
      </c>
      <c r="AY50" s="83"/>
      <c r="AZ50" s="84"/>
      <c r="BC50"/>
      <c r="CB50" s="200" t="s">
        <v>913</v>
      </c>
      <c r="CD50" s="34" t="s">
        <v>1714</v>
      </c>
      <c r="CG50" s="381">
        <v>1066</v>
      </c>
      <c r="CI50" s="378">
        <v>1040</v>
      </c>
    </row>
    <row r="51" spans="28:87" ht="19.5" customHeight="1">
      <c r="AB51" s="324" t="s">
        <v>1407</v>
      </c>
      <c r="AC51" s="325">
        <v>20</v>
      </c>
      <c r="AQ51" s="68" t="s">
        <v>27</v>
      </c>
      <c r="AR51" s="76" t="s">
        <v>1715</v>
      </c>
      <c r="AS51" s="85" t="s">
        <v>1716</v>
      </c>
      <c r="AT51" s="71" t="str">
        <f t="shared" si="2"/>
        <v>A</v>
      </c>
      <c r="AU51" s="78" t="s">
        <v>1387</v>
      </c>
      <c r="AV51" s="73" t="str">
        <f t="shared" si="3"/>
        <v>A2</v>
      </c>
      <c r="AW51" s="78" t="s">
        <v>1644</v>
      </c>
      <c r="AX51" s="77" t="str">
        <f t="shared" si="4"/>
        <v>Déchets recyclables en mélange</v>
      </c>
      <c r="AY51" s="83"/>
      <c r="AZ51" s="84"/>
      <c r="BC51"/>
      <c r="CB51" s="200" t="s">
        <v>844</v>
      </c>
      <c r="CD51" s="34" t="s">
        <v>1717</v>
      </c>
      <c r="CG51" s="381">
        <v>1067</v>
      </c>
      <c r="CI51" s="378">
        <v>1051</v>
      </c>
    </row>
    <row r="52" spans="28:87" ht="19.5" customHeight="1">
      <c r="AB52" s="324" t="s">
        <v>1431</v>
      </c>
      <c r="AC52" s="325">
        <v>20</v>
      </c>
      <c r="AQ52" s="68" t="s">
        <v>27</v>
      </c>
      <c r="AR52" s="76" t="s">
        <v>1718</v>
      </c>
      <c r="AS52" s="85" t="s">
        <v>1719</v>
      </c>
      <c r="AT52" s="71" t="str">
        <f t="shared" si="2"/>
        <v>A</v>
      </c>
      <c r="AU52" s="78" t="s">
        <v>1387</v>
      </c>
      <c r="AV52" s="73" t="str">
        <f t="shared" si="3"/>
        <v>A2</v>
      </c>
      <c r="AW52" s="78" t="s">
        <v>1644</v>
      </c>
      <c r="AX52" s="77" t="str">
        <f t="shared" si="4"/>
        <v>Déchets recyclables en mélange</v>
      </c>
      <c r="AY52" s="83"/>
      <c r="AZ52" s="84"/>
      <c r="BC52"/>
      <c r="CB52" s="200" t="s">
        <v>844</v>
      </c>
      <c r="CD52" s="34" t="s">
        <v>1720</v>
      </c>
      <c r="CG52" s="381">
        <v>1068</v>
      </c>
      <c r="CI52" s="378">
        <v>1051</v>
      </c>
    </row>
    <row r="53" spans="28:87" ht="19.5" customHeight="1">
      <c r="AB53" s="324" t="s">
        <v>1449</v>
      </c>
      <c r="AC53" s="325">
        <v>30</v>
      </c>
      <c r="AQ53" s="68" t="s">
        <v>27</v>
      </c>
      <c r="AR53" s="76" t="s">
        <v>1721</v>
      </c>
      <c r="AS53" s="85" t="s">
        <v>1722</v>
      </c>
      <c r="AT53" s="71" t="str">
        <f t="shared" si="2"/>
        <v>A</v>
      </c>
      <c r="AU53" s="78" t="s">
        <v>1387</v>
      </c>
      <c r="AV53" s="73" t="str">
        <f t="shared" si="3"/>
        <v>A2</v>
      </c>
      <c r="AW53" s="78" t="s">
        <v>1644</v>
      </c>
      <c r="AX53" s="77" t="str">
        <f t="shared" si="4"/>
        <v>Déchets recyclables en mélange</v>
      </c>
      <c r="AY53" s="83"/>
      <c r="AZ53" s="84"/>
      <c r="BC53"/>
      <c r="CB53" s="200" t="s">
        <v>844</v>
      </c>
      <c r="CD53" s="34" t="s">
        <v>1723</v>
      </c>
      <c r="CG53" s="381">
        <v>1069</v>
      </c>
      <c r="CI53" s="378">
        <v>1052</v>
      </c>
    </row>
    <row r="54" spans="28:87" ht="14.7" customHeight="1">
      <c r="AB54" s="324" t="s">
        <v>1470</v>
      </c>
      <c r="AC54" s="325">
        <v>30</v>
      </c>
      <c r="AQ54" s="68" t="s">
        <v>27</v>
      </c>
      <c r="AR54" s="76" t="s">
        <v>1724</v>
      </c>
      <c r="AS54" s="85" t="s">
        <v>1725</v>
      </c>
      <c r="AT54" s="71" t="str">
        <f t="shared" si="2"/>
        <v>A</v>
      </c>
      <c r="AU54" s="78" t="s">
        <v>1387</v>
      </c>
      <c r="AV54" s="73" t="str">
        <f t="shared" si="3"/>
        <v>A2</v>
      </c>
      <c r="AW54" s="78" t="s">
        <v>1644</v>
      </c>
      <c r="AX54" s="77" t="str">
        <f t="shared" si="4"/>
        <v>Déchets recyclables en mélange</v>
      </c>
      <c r="AY54" s="83"/>
      <c r="AZ54" s="84"/>
      <c r="BC54"/>
      <c r="CB54" s="200" t="s">
        <v>844</v>
      </c>
      <c r="CD54" s="34" t="s">
        <v>1726</v>
      </c>
      <c r="CG54" s="381">
        <v>1080</v>
      </c>
      <c r="CI54" s="378">
        <v>1053</v>
      </c>
    </row>
    <row r="55" spans="28:87" ht="13.5" customHeight="1">
      <c r="AB55" s="324" t="s">
        <v>1727</v>
      </c>
      <c r="AC55" s="325">
        <v>15</v>
      </c>
      <c r="AQ55" s="68" t="s">
        <v>27</v>
      </c>
      <c r="AR55" s="76" t="s">
        <v>1728</v>
      </c>
      <c r="AS55" s="85" t="s">
        <v>1729</v>
      </c>
      <c r="AT55" s="71" t="str">
        <f t="shared" si="2"/>
        <v>A</v>
      </c>
      <c r="AU55" s="78" t="s">
        <v>1387</v>
      </c>
      <c r="AV55" s="73" t="str">
        <f t="shared" si="3"/>
        <v>A2</v>
      </c>
      <c r="AW55" s="78" t="s">
        <v>1644</v>
      </c>
      <c r="AX55" s="77" t="str">
        <f>AW55</f>
        <v>Déchets recyclables en mélange</v>
      </c>
      <c r="AY55" s="83"/>
      <c r="AZ55" s="84"/>
      <c r="BC55"/>
      <c r="CB55" s="200" t="s">
        <v>911</v>
      </c>
      <c r="CD55" s="34" t="s">
        <v>1730</v>
      </c>
      <c r="CG55" s="381">
        <v>1090</v>
      </c>
      <c r="CI55" s="378">
        <v>1054</v>
      </c>
    </row>
    <row r="56" spans="28:87" ht="15.6" customHeight="1">
      <c r="AB56" s="324" t="s">
        <v>1731</v>
      </c>
      <c r="AC56" s="325">
        <v>20</v>
      </c>
      <c r="AQ56" s="68" t="s">
        <v>27</v>
      </c>
      <c r="AR56" s="76" t="s">
        <v>621</v>
      </c>
      <c r="AS56" s="85" t="s">
        <v>1732</v>
      </c>
      <c r="AT56" s="71" t="str">
        <f t="shared" si="2"/>
        <v>A</v>
      </c>
      <c r="AU56" s="78" t="s">
        <v>1387</v>
      </c>
      <c r="AV56" s="73" t="str">
        <f t="shared" si="3"/>
        <v>A2</v>
      </c>
      <c r="AW56" s="78" t="s">
        <v>1644</v>
      </c>
      <c r="AX56" s="77" t="str">
        <f>AW55</f>
        <v>Déchets recyclables en mélange</v>
      </c>
      <c r="AY56" s="83"/>
      <c r="AZ56" s="84"/>
      <c r="BC56"/>
      <c r="CB56" s="200" t="s">
        <v>846</v>
      </c>
      <c r="CD56" s="34" t="s">
        <v>1733</v>
      </c>
      <c r="CG56" s="381">
        <v>1092</v>
      </c>
      <c r="CI56" s="378">
        <v>1055</v>
      </c>
    </row>
    <row r="57" spans="28:87" ht="15.6" customHeight="1">
      <c r="AB57" s="324" t="s">
        <v>1298</v>
      </c>
      <c r="AC57" s="325">
        <v>20</v>
      </c>
      <c r="AQ57" s="68" t="s">
        <v>27</v>
      </c>
      <c r="AR57" s="69" t="s">
        <v>1734</v>
      </c>
      <c r="AS57" s="70" t="s">
        <v>1735</v>
      </c>
      <c r="AT57" s="71" t="str">
        <f t="shared" si="2"/>
        <v>A</v>
      </c>
      <c r="AU57" s="72" t="s">
        <v>1387</v>
      </c>
      <c r="AV57" s="73" t="str">
        <f t="shared" si="3"/>
        <v>A3</v>
      </c>
      <c r="AW57" s="72" t="s">
        <v>1736</v>
      </c>
      <c r="AX57" s="70" t="str">
        <f t="shared" si="4"/>
        <v>Encombrants et DEA recyclables</v>
      </c>
      <c r="AY57" s="81"/>
      <c r="AZ57" s="82"/>
      <c r="BC57"/>
      <c r="CB57" s="200" t="s">
        <v>846</v>
      </c>
      <c r="CD57" s="34" t="s">
        <v>1737</v>
      </c>
      <c r="CG57" s="381">
        <v>1100</v>
      </c>
      <c r="CI57" s="378">
        <v>1056</v>
      </c>
    </row>
    <row r="58" spans="28:87" ht="20.100000000000001" customHeight="1">
      <c r="AB58" s="324" t="s">
        <v>1328</v>
      </c>
      <c r="AC58" s="325">
        <v>20</v>
      </c>
      <c r="AQ58" s="68" t="s">
        <v>27</v>
      </c>
      <c r="AR58" s="69" t="s">
        <v>1738</v>
      </c>
      <c r="AS58" s="70" t="s">
        <v>1739</v>
      </c>
      <c r="AT58" s="71" t="str">
        <f t="shared" si="2"/>
        <v>A</v>
      </c>
      <c r="AU58" s="72" t="s">
        <v>1387</v>
      </c>
      <c r="AV58" s="73" t="str">
        <f t="shared" si="3"/>
        <v>A3</v>
      </c>
      <c r="AW58" s="72" t="s">
        <v>1736</v>
      </c>
      <c r="AX58" s="70" t="str">
        <f t="shared" si="4"/>
        <v>Encombrants et DEA recyclables</v>
      </c>
      <c r="AY58" s="81"/>
      <c r="AZ58" s="82"/>
      <c r="BC58"/>
      <c r="CB58" s="200" t="s">
        <v>1740</v>
      </c>
      <c r="CD58" s="34" t="s">
        <v>1741</v>
      </c>
      <c r="CG58" s="381">
        <v>1101</v>
      </c>
      <c r="CI58" s="378">
        <v>1057</v>
      </c>
    </row>
    <row r="59" spans="28:87" ht="14.1" customHeight="1">
      <c r="AB59" s="324" t="s">
        <v>1448</v>
      </c>
      <c r="AC59" s="325">
        <v>30</v>
      </c>
      <c r="AQ59" s="68" t="s">
        <v>27</v>
      </c>
      <c r="AR59" s="69" t="s">
        <v>1742</v>
      </c>
      <c r="AS59" s="70" t="s">
        <v>1743</v>
      </c>
      <c r="AT59" s="71" t="str">
        <f t="shared" si="2"/>
        <v>A</v>
      </c>
      <c r="AU59" s="72" t="s">
        <v>1387</v>
      </c>
      <c r="AV59" s="73" t="str">
        <f t="shared" si="3"/>
        <v>A3</v>
      </c>
      <c r="AW59" s="72" t="s">
        <v>1736</v>
      </c>
      <c r="AX59" s="70" t="str">
        <f t="shared" si="4"/>
        <v>Encombrants et DEA recyclables</v>
      </c>
      <c r="AY59" s="81"/>
      <c r="AZ59" s="82"/>
      <c r="BC59"/>
      <c r="CB59" s="200" t="s">
        <v>885</v>
      </c>
      <c r="CD59" s="34" t="s">
        <v>1744</v>
      </c>
      <c r="CG59" s="381">
        <v>1102</v>
      </c>
      <c r="CI59" s="378">
        <v>1058</v>
      </c>
    </row>
    <row r="60" spans="28:87" ht="26.1" customHeight="1">
      <c r="AB60" s="324" t="s">
        <v>1372</v>
      </c>
      <c r="AC60" s="325">
        <v>30</v>
      </c>
      <c r="AQ60" s="68" t="s">
        <v>27</v>
      </c>
      <c r="AR60" s="69" t="s">
        <v>1745</v>
      </c>
      <c r="AS60" s="70" t="s">
        <v>1746</v>
      </c>
      <c r="AT60" s="71" t="str">
        <f t="shared" si="2"/>
        <v>A</v>
      </c>
      <c r="AU60" s="72" t="s">
        <v>1387</v>
      </c>
      <c r="AV60" s="73" t="str">
        <f t="shared" si="3"/>
        <v>A3</v>
      </c>
      <c r="AW60" s="72" t="s">
        <v>1736</v>
      </c>
      <c r="AX60" s="70" t="str">
        <f t="shared" si="4"/>
        <v>Encombrants et DEA recyclables</v>
      </c>
      <c r="AY60" s="81"/>
      <c r="AZ60" s="82"/>
      <c r="BC60"/>
      <c r="CB60" s="200" t="s">
        <v>890</v>
      </c>
      <c r="CD60" s="34" t="s">
        <v>1747</v>
      </c>
      <c r="CG60" s="381">
        <v>1103</v>
      </c>
      <c r="CI60" s="378">
        <v>1059</v>
      </c>
    </row>
    <row r="61" spans="28:87" ht="20.7" customHeight="1">
      <c r="AB61" s="324" t="s">
        <v>1406</v>
      </c>
      <c r="AC61" s="325">
        <v>30</v>
      </c>
      <c r="AQ61" s="68" t="s">
        <v>27</v>
      </c>
      <c r="AR61" s="69" t="s">
        <v>1748</v>
      </c>
      <c r="AS61" s="70" t="s">
        <v>1749</v>
      </c>
      <c r="AT61" s="71" t="str">
        <f t="shared" si="2"/>
        <v>A</v>
      </c>
      <c r="AU61" s="72" t="s">
        <v>1387</v>
      </c>
      <c r="AV61" s="73" t="str">
        <f t="shared" si="3"/>
        <v>A3</v>
      </c>
      <c r="AW61" s="72" t="s">
        <v>1736</v>
      </c>
      <c r="AX61" s="70" t="str">
        <f t="shared" si="4"/>
        <v>Encombrants et DEA recyclables</v>
      </c>
      <c r="AY61" s="81"/>
      <c r="AZ61" s="82"/>
      <c r="BC61"/>
      <c r="CB61" s="200" t="s">
        <v>894</v>
      </c>
      <c r="CD61" s="34" t="s">
        <v>1750</v>
      </c>
      <c r="CG61" s="381">
        <v>1104</v>
      </c>
      <c r="CI61" s="378">
        <v>1060</v>
      </c>
    </row>
    <row r="62" spans="28:87" ht="16.2" customHeight="1">
      <c r="AB62" s="324" t="s">
        <v>1430</v>
      </c>
      <c r="AC62" s="325">
        <v>30</v>
      </c>
      <c r="AQ62" s="68" t="s">
        <v>27</v>
      </c>
      <c r="AR62" s="69" t="s">
        <v>1751</v>
      </c>
      <c r="AS62" s="70" t="s">
        <v>1752</v>
      </c>
      <c r="AT62" s="71" t="str">
        <f t="shared" si="2"/>
        <v>A</v>
      </c>
      <c r="AU62" s="72" t="s">
        <v>1387</v>
      </c>
      <c r="AV62" s="73" t="str">
        <f t="shared" si="3"/>
        <v>A3</v>
      </c>
      <c r="AW62" s="72" t="s">
        <v>1736</v>
      </c>
      <c r="AX62" s="70" t="str">
        <f t="shared" si="4"/>
        <v>Encombrants et DEA recyclables</v>
      </c>
      <c r="AY62" s="81"/>
      <c r="AZ62" s="82"/>
      <c r="BC62"/>
      <c r="CB62" s="200" t="s">
        <v>849</v>
      </c>
      <c r="CD62" s="34" t="s">
        <v>1753</v>
      </c>
      <c r="CG62" s="381">
        <v>1105</v>
      </c>
      <c r="CI62" s="378">
        <v>1061</v>
      </c>
    </row>
    <row r="63" spans="28:87" ht="14.1" customHeight="1">
      <c r="AB63" s="324" t="s">
        <v>1754</v>
      </c>
      <c r="AC63" s="325">
        <v>30</v>
      </c>
      <c r="AQ63" s="68" t="s">
        <v>27</v>
      </c>
      <c r="AR63" s="69" t="s">
        <v>1755</v>
      </c>
      <c r="AS63" s="70" t="s">
        <v>1756</v>
      </c>
      <c r="AT63" s="71" t="str">
        <f t="shared" si="2"/>
        <v>A</v>
      </c>
      <c r="AU63" s="72" t="s">
        <v>1387</v>
      </c>
      <c r="AV63" s="73" t="str">
        <f t="shared" si="3"/>
        <v>A3</v>
      </c>
      <c r="AW63" s="72" t="s">
        <v>1736</v>
      </c>
      <c r="AX63" s="70" t="str">
        <f t="shared" si="4"/>
        <v>Encombrants et DEA recyclables</v>
      </c>
      <c r="AY63" s="81"/>
      <c r="AZ63" s="82"/>
      <c r="BC63"/>
      <c r="CB63" s="200" t="s">
        <v>898</v>
      </c>
      <c r="CD63" s="34" t="s">
        <v>1757</v>
      </c>
      <c r="CG63" s="381">
        <v>1106</v>
      </c>
      <c r="CI63" s="378">
        <v>1062</v>
      </c>
    </row>
    <row r="64" spans="28:87" ht="16.2" customHeight="1">
      <c r="AB64" s="327" t="s">
        <v>1758</v>
      </c>
      <c r="AC64" s="328">
        <v>35</v>
      </c>
      <c r="AQ64" s="68" t="s">
        <v>27</v>
      </c>
      <c r="AR64" s="69" t="s">
        <v>1759</v>
      </c>
      <c r="AS64" s="70" t="s">
        <v>1760</v>
      </c>
      <c r="AT64" s="71" t="str">
        <f t="shared" si="2"/>
        <v>A</v>
      </c>
      <c r="AU64" s="72" t="s">
        <v>1387</v>
      </c>
      <c r="AV64" s="73" t="str">
        <f t="shared" si="3"/>
        <v>A3</v>
      </c>
      <c r="AW64" s="72" t="s">
        <v>1736</v>
      </c>
      <c r="AX64" s="70" t="str">
        <f t="shared" si="4"/>
        <v>Encombrants et DEA recyclables</v>
      </c>
      <c r="AY64" s="81"/>
      <c r="AZ64" s="82"/>
      <c r="BC64"/>
      <c r="CB64" s="200" t="s">
        <v>812</v>
      </c>
      <c r="CD64" s="34" t="s">
        <v>1761</v>
      </c>
      <c r="CG64" s="381">
        <v>1107</v>
      </c>
      <c r="CI64" s="378">
        <v>1063</v>
      </c>
    </row>
    <row r="65" spans="28:87" ht="15" customHeight="1">
      <c r="AQ65" s="68" t="s">
        <v>27</v>
      </c>
      <c r="AR65" s="69" t="s">
        <v>1762</v>
      </c>
      <c r="AS65" s="70" t="s">
        <v>1763</v>
      </c>
      <c r="AT65" s="71" t="str">
        <f t="shared" si="2"/>
        <v>A</v>
      </c>
      <c r="AU65" s="72" t="s">
        <v>1387</v>
      </c>
      <c r="AV65" s="73" t="str">
        <f t="shared" si="3"/>
        <v>A3</v>
      </c>
      <c r="AW65" s="72" t="s">
        <v>1736</v>
      </c>
      <c r="AX65" s="70" t="str">
        <f t="shared" si="4"/>
        <v>Encombrants et DEA recyclables</v>
      </c>
      <c r="AY65" s="81"/>
      <c r="AZ65" s="82"/>
      <c r="BC65"/>
      <c r="CB65" s="200" t="s">
        <v>812</v>
      </c>
      <c r="CD65" s="34" t="s">
        <v>1764</v>
      </c>
      <c r="CG65" s="381">
        <v>1108</v>
      </c>
      <c r="CI65" s="378">
        <v>1064</v>
      </c>
    </row>
    <row r="66" spans="28:87" ht="21.6" customHeight="1">
      <c r="AQ66" s="68" t="s">
        <v>27</v>
      </c>
      <c r="AR66" s="69" t="s">
        <v>1765</v>
      </c>
      <c r="AS66" s="70" t="s">
        <v>1766</v>
      </c>
      <c r="AT66" s="71" t="str">
        <f t="shared" si="2"/>
        <v>A</v>
      </c>
      <c r="AU66" s="72" t="s">
        <v>1387</v>
      </c>
      <c r="AV66" s="73" t="str">
        <f t="shared" si="3"/>
        <v>A3</v>
      </c>
      <c r="AW66" s="72" t="s">
        <v>1736</v>
      </c>
      <c r="AX66" s="70" t="str">
        <f t="shared" si="4"/>
        <v>Encombrants et DEA recyclables</v>
      </c>
      <c r="AY66" s="81"/>
      <c r="AZ66" s="82"/>
      <c r="BC66"/>
      <c r="CB66" s="200" t="s">
        <v>814</v>
      </c>
      <c r="CD66" s="34" t="s">
        <v>1767</v>
      </c>
      <c r="CG66" s="381">
        <v>1109</v>
      </c>
      <c r="CI66" s="378">
        <v>1065</v>
      </c>
    </row>
    <row r="67" spans="28:87" ht="16.2" customHeight="1">
      <c r="AQ67" s="68" t="s">
        <v>27</v>
      </c>
      <c r="AR67" s="69" t="s">
        <v>1768</v>
      </c>
      <c r="AS67" s="70" t="s">
        <v>1769</v>
      </c>
      <c r="AT67" s="71" t="str">
        <f t="shared" si="2"/>
        <v>A</v>
      </c>
      <c r="AU67" s="72" t="s">
        <v>1387</v>
      </c>
      <c r="AV67" s="73" t="str">
        <f t="shared" si="3"/>
        <v>A3</v>
      </c>
      <c r="AW67" s="72" t="s">
        <v>1736</v>
      </c>
      <c r="AX67" s="70" t="str">
        <f t="shared" si="4"/>
        <v>Encombrants et DEA recyclables</v>
      </c>
      <c r="AY67" s="81"/>
      <c r="AZ67" s="82"/>
      <c r="BC67"/>
      <c r="CB67" s="200" t="s">
        <v>837</v>
      </c>
      <c r="CD67" s="34" t="s">
        <v>1770</v>
      </c>
      <c r="CG67" s="381">
        <v>1110</v>
      </c>
      <c r="CI67" s="378">
        <v>1066</v>
      </c>
    </row>
    <row r="68" spans="28:87" ht="14.1" customHeight="1">
      <c r="AQ68" s="68" t="s">
        <v>27</v>
      </c>
      <c r="AR68" s="69" t="s">
        <v>1771</v>
      </c>
      <c r="AS68" s="70" t="s">
        <v>1772</v>
      </c>
      <c r="AT68" s="71" t="str">
        <f t="shared" si="2"/>
        <v>A</v>
      </c>
      <c r="AU68" s="72" t="s">
        <v>1387</v>
      </c>
      <c r="AV68" s="73" t="str">
        <f t="shared" si="3"/>
        <v>A3</v>
      </c>
      <c r="AW68" s="72" t="s">
        <v>1736</v>
      </c>
      <c r="AX68" s="70" t="str">
        <f t="shared" si="4"/>
        <v>Encombrants et DEA recyclables</v>
      </c>
      <c r="AY68" s="81"/>
      <c r="AZ68" s="82"/>
      <c r="BC68"/>
      <c r="CB68" s="200" t="s">
        <v>836</v>
      </c>
      <c r="CD68" s="34" t="s">
        <v>1773</v>
      </c>
      <c r="CG68" s="381">
        <v>1111</v>
      </c>
      <c r="CI68" s="378">
        <v>1067</v>
      </c>
    </row>
    <row r="69" spans="28:87" ht="17.100000000000001" customHeight="1">
      <c r="AQ69" s="68" t="s">
        <v>27</v>
      </c>
      <c r="AR69" s="69" t="s">
        <v>1774</v>
      </c>
      <c r="AS69" s="70" t="s">
        <v>1775</v>
      </c>
      <c r="AT69" s="71" t="str">
        <f t="shared" si="2"/>
        <v>A</v>
      </c>
      <c r="AU69" s="72" t="s">
        <v>1387</v>
      </c>
      <c r="AV69" s="73" t="str">
        <f t="shared" si="3"/>
        <v>A3</v>
      </c>
      <c r="AW69" s="72" t="s">
        <v>1736</v>
      </c>
      <c r="AX69" s="70" t="str">
        <f t="shared" si="4"/>
        <v>Encombrants et DEA recyclables</v>
      </c>
      <c r="AY69" s="81"/>
      <c r="AZ69" s="82"/>
      <c r="BC69"/>
      <c r="CB69" s="200" t="s">
        <v>867</v>
      </c>
      <c r="CD69" s="34" t="s">
        <v>1776</v>
      </c>
      <c r="CG69" s="381">
        <v>1112</v>
      </c>
      <c r="CI69" s="378">
        <v>1068</v>
      </c>
    </row>
    <row r="70" spans="28:87" ht="16.2" customHeight="1">
      <c r="AQ70" s="68" t="s">
        <v>27</v>
      </c>
      <c r="AR70" s="69" t="s">
        <v>1777</v>
      </c>
      <c r="AS70" s="70" t="s">
        <v>1778</v>
      </c>
      <c r="AT70" s="71" t="str">
        <f t="shared" ref="AT70:AT76" si="5">LEFT(AR70,1)</f>
        <v>A</v>
      </c>
      <c r="AU70" s="72" t="s">
        <v>1387</v>
      </c>
      <c r="AV70" s="73" t="str">
        <f t="shared" ref="AV70:AV134" si="6">LEFT(AR70,2)</f>
        <v>A3</v>
      </c>
      <c r="AW70" s="72" t="s">
        <v>1736</v>
      </c>
      <c r="AX70" s="70" t="str">
        <f t="shared" si="4"/>
        <v>Encombrants et DEA recyclables</v>
      </c>
      <c r="AY70" s="81"/>
      <c r="AZ70" s="82"/>
      <c r="BC70"/>
      <c r="CB70" s="200" t="s">
        <v>888</v>
      </c>
      <c r="CD70" s="34" t="s">
        <v>1779</v>
      </c>
      <c r="CG70" s="381">
        <v>1113</v>
      </c>
      <c r="CI70" s="378">
        <v>1069</v>
      </c>
    </row>
    <row r="71" spans="28:87" ht="19.5" customHeight="1">
      <c r="AQ71" s="68" t="s">
        <v>27</v>
      </c>
      <c r="AR71" s="69" t="s">
        <v>1780</v>
      </c>
      <c r="AS71" s="70" t="s">
        <v>1781</v>
      </c>
      <c r="AT71" s="71" t="str">
        <f t="shared" si="5"/>
        <v>A</v>
      </c>
      <c r="AU71" s="72" t="s">
        <v>1387</v>
      </c>
      <c r="AV71" s="73" t="str">
        <f t="shared" si="6"/>
        <v>A3</v>
      </c>
      <c r="AW71" s="72" t="s">
        <v>1736</v>
      </c>
      <c r="AX71" s="70" t="str">
        <f t="shared" si="4"/>
        <v>Encombrants et DEA recyclables</v>
      </c>
      <c r="AY71" s="81"/>
      <c r="AZ71" s="82"/>
      <c r="BC71"/>
      <c r="CB71" s="200" t="s">
        <v>879</v>
      </c>
      <c r="CD71" s="34" t="s">
        <v>1782</v>
      </c>
      <c r="CG71" s="381">
        <v>1114</v>
      </c>
      <c r="CI71" s="378">
        <v>1080</v>
      </c>
    </row>
    <row r="72" spans="28:87" ht="20.100000000000001" customHeight="1">
      <c r="AQ72" s="68" t="s">
        <v>27</v>
      </c>
      <c r="AR72" s="69" t="s">
        <v>1783</v>
      </c>
      <c r="AS72" s="70" t="s">
        <v>1784</v>
      </c>
      <c r="AT72" s="71" t="str">
        <f t="shared" si="5"/>
        <v>A</v>
      </c>
      <c r="AU72" s="72" t="s">
        <v>1387</v>
      </c>
      <c r="AV72" s="73" t="str">
        <f t="shared" si="6"/>
        <v>A3</v>
      </c>
      <c r="AW72" s="72" t="s">
        <v>1736</v>
      </c>
      <c r="AX72" s="70" t="str">
        <f t="shared" si="4"/>
        <v>Encombrants et DEA recyclables</v>
      </c>
      <c r="AY72" s="81"/>
      <c r="AZ72" s="82"/>
      <c r="BC72"/>
      <c r="CB72" s="200" t="s">
        <v>879</v>
      </c>
      <c r="CD72" s="34" t="s">
        <v>1785</v>
      </c>
      <c r="CG72" s="381">
        <v>1115</v>
      </c>
      <c r="CI72" s="378">
        <v>1090</v>
      </c>
    </row>
    <row r="73" spans="28:87" ht="17.100000000000001" customHeight="1">
      <c r="AQ73" s="68" t="s">
        <v>27</v>
      </c>
      <c r="AR73" s="69" t="s">
        <v>1786</v>
      </c>
      <c r="AS73" s="70" t="s">
        <v>1787</v>
      </c>
      <c r="AT73" s="71" t="str">
        <f t="shared" si="5"/>
        <v>A</v>
      </c>
      <c r="AU73" s="72" t="s">
        <v>1387</v>
      </c>
      <c r="AV73" s="73" t="str">
        <f t="shared" si="6"/>
        <v>A4</v>
      </c>
      <c r="AW73" s="72" t="s">
        <v>1787</v>
      </c>
      <c r="AX73" s="70" t="str">
        <f t="shared" si="4"/>
        <v>Combustibles issus de préparation sur site</v>
      </c>
      <c r="AY73" s="81"/>
      <c r="AZ73" s="82"/>
      <c r="BC73"/>
      <c r="CB73" s="200" t="s">
        <v>864</v>
      </c>
      <c r="CD73" s="34" t="s">
        <v>1788</v>
      </c>
      <c r="CG73" s="381">
        <v>1116</v>
      </c>
      <c r="CI73" s="378">
        <v>1090</v>
      </c>
    </row>
    <row r="74" spans="28:87" ht="18" customHeight="1">
      <c r="AQ74" s="68" t="s">
        <v>27</v>
      </c>
      <c r="AR74" s="69" t="s">
        <v>1789</v>
      </c>
      <c r="AS74" s="70" t="s">
        <v>1790</v>
      </c>
      <c r="AT74" s="71" t="str">
        <f t="shared" si="5"/>
        <v>A</v>
      </c>
      <c r="AU74" s="72" t="s">
        <v>1387</v>
      </c>
      <c r="AV74" s="73" t="str">
        <f t="shared" si="6"/>
        <v>A4</v>
      </c>
      <c r="AW74" s="72" t="s">
        <v>1787</v>
      </c>
      <c r="AX74" s="70" t="str">
        <f t="shared" si="4"/>
        <v>Combustibles issus de préparation sur site</v>
      </c>
      <c r="AY74" s="81"/>
      <c r="AZ74" s="82"/>
      <c r="BC74"/>
      <c r="CB74" s="200" t="s">
        <v>864</v>
      </c>
      <c r="CD74" s="34" t="s">
        <v>1791</v>
      </c>
      <c r="CG74" s="381">
        <v>1117</v>
      </c>
      <c r="CI74" s="378">
        <v>1090</v>
      </c>
    </row>
    <row r="75" spans="28:87" ht="14.7" customHeight="1">
      <c r="AQ75" s="68" t="s">
        <v>27</v>
      </c>
      <c r="AR75" s="69" t="s">
        <v>1792</v>
      </c>
      <c r="AS75" s="70" t="s">
        <v>1793</v>
      </c>
      <c r="AT75" s="71" t="str">
        <f t="shared" si="5"/>
        <v>A</v>
      </c>
      <c r="AU75" s="72" t="s">
        <v>1387</v>
      </c>
      <c r="AV75" s="73" t="str">
        <f t="shared" si="6"/>
        <v>A5</v>
      </c>
      <c r="AW75" s="70" t="s">
        <v>1793</v>
      </c>
      <c r="AX75" s="70" t="str">
        <f>AW75</f>
        <v>VHU</v>
      </c>
      <c r="AY75" s="86"/>
      <c r="AZ75" s="70"/>
      <c r="BC75"/>
      <c r="CB75" s="200" t="s">
        <v>842</v>
      </c>
      <c r="CD75" s="34" t="s">
        <v>1794</v>
      </c>
      <c r="CG75" s="381">
        <v>1118</v>
      </c>
      <c r="CI75" s="378">
        <v>1090</v>
      </c>
    </row>
    <row r="76" spans="28:87" ht="16.5" customHeight="1">
      <c r="AQ76" s="68" t="s">
        <v>27</v>
      </c>
      <c r="AR76" s="76" t="s">
        <v>1795</v>
      </c>
      <c r="AS76" s="77" t="s">
        <v>1796</v>
      </c>
      <c r="AT76" s="71" t="str">
        <f t="shared" si="5"/>
        <v>A</v>
      </c>
      <c r="AU76" s="78" t="s">
        <v>1387</v>
      </c>
      <c r="AV76" s="73" t="str">
        <f t="shared" si="6"/>
        <v>A5</v>
      </c>
      <c r="AW76" s="77" t="s">
        <v>1793</v>
      </c>
      <c r="AX76" s="77" t="s">
        <v>1793</v>
      </c>
      <c r="AY76" s="87"/>
      <c r="AZ76" s="77"/>
      <c r="BC76"/>
      <c r="CB76" s="200" t="s">
        <v>855</v>
      </c>
      <c r="CD76" s="34" t="s">
        <v>1797</v>
      </c>
      <c r="CG76" s="381">
        <v>1119</v>
      </c>
      <c r="CI76" s="378">
        <v>1090</v>
      </c>
    </row>
    <row r="77" spans="28:87" ht="14.1" customHeight="1">
      <c r="AQ77" s="68" t="s">
        <v>434</v>
      </c>
      <c r="AR77" s="69" t="s">
        <v>1798</v>
      </c>
      <c r="AS77" s="70" t="s">
        <v>1799</v>
      </c>
      <c r="AT77" s="88" t="s">
        <v>1800</v>
      </c>
      <c r="AU77" s="72" t="s">
        <v>1801</v>
      </c>
      <c r="AV77" s="73" t="str">
        <f t="shared" si="6"/>
        <v>B1</v>
      </c>
      <c r="AW77" s="72" t="s">
        <v>1799</v>
      </c>
      <c r="AX77" s="70" t="str">
        <f t="shared" si="4"/>
        <v>Papiers et cartons sortes ordinaires</v>
      </c>
      <c r="AY77" s="89"/>
      <c r="AZ77" s="90"/>
      <c r="BC77"/>
      <c r="CB77" s="200" t="s">
        <v>852</v>
      </c>
      <c r="CD77" s="34" t="s">
        <v>1802</v>
      </c>
      <c r="CG77" s="381">
        <v>1120</v>
      </c>
      <c r="CI77" s="378">
        <v>1090</v>
      </c>
    </row>
    <row r="78" spans="28:87" ht="15.6" customHeight="1">
      <c r="AB78" s="32" t="s">
        <v>1676</v>
      </c>
      <c r="AC78" s="33">
        <v>1</v>
      </c>
      <c r="AQ78" s="68" t="s">
        <v>434</v>
      </c>
      <c r="AR78" s="69" t="s">
        <v>787</v>
      </c>
      <c r="AS78" s="70" t="s">
        <v>1803</v>
      </c>
      <c r="AT78" s="71" t="str">
        <f>LEFT(AR78,1)</f>
        <v>A</v>
      </c>
      <c r="AU78" s="72" t="s">
        <v>1387</v>
      </c>
      <c r="AV78" s="73" t="str">
        <f>LEFT(AR78,2)</f>
        <v>A2</v>
      </c>
      <c r="AW78" s="72" t="s">
        <v>1644</v>
      </c>
      <c r="AX78" s="70" t="str">
        <f>AW78</f>
        <v>Déchets recyclables en mélange</v>
      </c>
      <c r="AY78" s="81"/>
      <c r="AZ78" s="82"/>
      <c r="BC78"/>
      <c r="CB78" s="200" t="s">
        <v>838</v>
      </c>
      <c r="CD78" s="34" t="s">
        <v>1804</v>
      </c>
      <c r="CG78" s="381">
        <v>1121</v>
      </c>
      <c r="CI78" s="378">
        <v>2220</v>
      </c>
    </row>
    <row r="79" spans="28:87" ht="19.5" customHeight="1">
      <c r="AQ79" s="68" t="s">
        <v>434</v>
      </c>
      <c r="AR79" s="69" t="s">
        <v>1805</v>
      </c>
      <c r="AS79" s="70" t="s">
        <v>1806</v>
      </c>
      <c r="AT79" s="88" t="s">
        <v>1800</v>
      </c>
      <c r="AU79" s="72" t="s">
        <v>1801</v>
      </c>
      <c r="AV79" s="73" t="str">
        <f t="shared" si="6"/>
        <v>B1</v>
      </c>
      <c r="AW79" s="72" t="s">
        <v>1799</v>
      </c>
      <c r="AX79" s="70" t="str">
        <f t="shared" si="4"/>
        <v>Papiers et cartons sortes ordinaires</v>
      </c>
      <c r="AY79" s="89" t="s">
        <v>1807</v>
      </c>
      <c r="AZ79" s="90" t="s">
        <v>1808</v>
      </c>
      <c r="BC79"/>
      <c r="CB79" s="200" t="s">
        <v>949</v>
      </c>
      <c r="CD79" s="34" t="s">
        <v>1809</v>
      </c>
      <c r="CG79" s="381">
        <v>1122</v>
      </c>
      <c r="CI79" s="378">
        <v>2220</v>
      </c>
    </row>
    <row r="80" spans="28:87" ht="14.7" customHeight="1">
      <c r="AQ80" s="68" t="s">
        <v>434</v>
      </c>
      <c r="AR80" s="69" t="s">
        <v>1810</v>
      </c>
      <c r="AS80" s="70" t="s">
        <v>1811</v>
      </c>
      <c r="AT80" s="88" t="s">
        <v>1800</v>
      </c>
      <c r="AU80" s="72" t="s">
        <v>1801</v>
      </c>
      <c r="AV80" s="73" t="str">
        <f t="shared" si="6"/>
        <v>B1</v>
      </c>
      <c r="AW80" s="72" t="s">
        <v>1799</v>
      </c>
      <c r="AX80" s="70" t="str">
        <f t="shared" si="4"/>
        <v>Papiers et cartons sortes ordinaires</v>
      </c>
      <c r="AY80" s="89"/>
      <c r="AZ80" s="90"/>
      <c r="BC80"/>
      <c r="CB80" s="200" t="s">
        <v>944</v>
      </c>
      <c r="CD80" s="34" t="s">
        <v>1812</v>
      </c>
      <c r="CG80" s="381">
        <v>1123</v>
      </c>
      <c r="CI80" s="378">
        <v>2220</v>
      </c>
    </row>
    <row r="81" spans="43:87" ht="20.100000000000001" customHeight="1">
      <c r="AQ81" s="68" t="s">
        <v>434</v>
      </c>
      <c r="AR81" s="69" t="s">
        <v>1813</v>
      </c>
      <c r="AS81" s="70" t="s">
        <v>1814</v>
      </c>
      <c r="AT81" s="88" t="s">
        <v>1800</v>
      </c>
      <c r="AU81" s="72" t="s">
        <v>1801</v>
      </c>
      <c r="AV81" s="73" t="str">
        <f t="shared" si="6"/>
        <v>B1</v>
      </c>
      <c r="AW81" s="72" t="s">
        <v>1799</v>
      </c>
      <c r="AX81" s="70" t="str">
        <f t="shared" si="4"/>
        <v>Papiers et cartons sortes ordinaires</v>
      </c>
      <c r="AY81" s="89"/>
      <c r="AZ81" s="75"/>
      <c r="BC81"/>
      <c r="CB81" s="200" t="s">
        <v>820</v>
      </c>
      <c r="CD81" s="34" t="s">
        <v>1815</v>
      </c>
      <c r="CG81" s="381">
        <v>1124</v>
      </c>
      <c r="CI81" s="378">
        <v>2220</v>
      </c>
    </row>
    <row r="82" spans="43:87" ht="13.2" customHeight="1">
      <c r="AQ82" s="68" t="s">
        <v>434</v>
      </c>
      <c r="AR82" s="69" t="s">
        <v>1816</v>
      </c>
      <c r="AS82" s="70" t="s">
        <v>1817</v>
      </c>
      <c r="AT82" s="88" t="s">
        <v>1800</v>
      </c>
      <c r="AU82" s="72" t="s">
        <v>1801</v>
      </c>
      <c r="AV82" s="73" t="str">
        <f t="shared" si="6"/>
        <v>B1</v>
      </c>
      <c r="AW82" s="72" t="s">
        <v>1799</v>
      </c>
      <c r="AX82" s="70" t="str">
        <f t="shared" si="4"/>
        <v>Papiers et cartons sortes ordinaires</v>
      </c>
      <c r="AY82" s="91" t="s">
        <v>1818</v>
      </c>
      <c r="AZ82" s="92" t="s">
        <v>1819</v>
      </c>
      <c r="BC82"/>
      <c r="CB82" s="200" t="s">
        <v>950</v>
      </c>
      <c r="CD82" s="34" t="s">
        <v>1820</v>
      </c>
      <c r="CG82" s="381">
        <v>1125</v>
      </c>
      <c r="CI82" s="378">
        <v>2220</v>
      </c>
    </row>
    <row r="83" spans="43:87" ht="14.7" customHeight="1">
      <c r="AQ83" s="68" t="s">
        <v>434</v>
      </c>
      <c r="AR83" s="69" t="s">
        <v>1821</v>
      </c>
      <c r="AS83" s="70" t="s">
        <v>1822</v>
      </c>
      <c r="AT83" s="88" t="s">
        <v>1800</v>
      </c>
      <c r="AU83" s="72" t="s">
        <v>1801</v>
      </c>
      <c r="AV83" s="73" t="str">
        <f t="shared" si="6"/>
        <v>B1</v>
      </c>
      <c r="AW83" s="72" t="s">
        <v>1799</v>
      </c>
      <c r="AX83" s="70" t="str">
        <f t="shared" si="4"/>
        <v>Papiers et cartons sortes ordinaires</v>
      </c>
      <c r="AY83" s="91" t="s">
        <v>1818</v>
      </c>
      <c r="AZ83" s="92" t="s">
        <v>1819</v>
      </c>
      <c r="BC83"/>
      <c r="CB83" s="200" t="s">
        <v>929</v>
      </c>
      <c r="CD83" s="34" t="s">
        <v>1823</v>
      </c>
      <c r="CG83" s="381">
        <v>1126</v>
      </c>
      <c r="CI83" s="378">
        <v>2220</v>
      </c>
    </row>
    <row r="84" spans="43:87" ht="15.6" hidden="1" customHeight="1">
      <c r="AQ84" s="68" t="s">
        <v>434</v>
      </c>
      <c r="AR84" s="69" t="s">
        <v>1824</v>
      </c>
      <c r="AS84" s="70" t="s">
        <v>1825</v>
      </c>
      <c r="AT84" s="88" t="s">
        <v>1800</v>
      </c>
      <c r="AU84" s="72" t="s">
        <v>1801</v>
      </c>
      <c r="AV84" s="73" t="str">
        <f t="shared" si="6"/>
        <v>B1</v>
      </c>
      <c r="AW84" s="72" t="s">
        <v>1799</v>
      </c>
      <c r="AX84" s="70" t="str">
        <f t="shared" si="4"/>
        <v>Papiers et cartons sortes ordinaires</v>
      </c>
      <c r="AY84" s="91"/>
      <c r="AZ84" s="93"/>
      <c r="BC84"/>
      <c r="CD84" s="34" t="s">
        <v>1826</v>
      </c>
      <c r="CG84" s="381">
        <v>1127</v>
      </c>
      <c r="CI84" s="378">
        <v>2220</v>
      </c>
    </row>
    <row r="85" spans="43:87" ht="57.6">
      <c r="AQ85" s="68" t="s">
        <v>434</v>
      </c>
      <c r="AR85" s="69" t="s">
        <v>1827</v>
      </c>
      <c r="AS85" s="70" t="s">
        <v>1828</v>
      </c>
      <c r="AT85" s="88" t="s">
        <v>1800</v>
      </c>
      <c r="AU85" s="72" t="s">
        <v>1801</v>
      </c>
      <c r="AV85" s="73" t="str">
        <f t="shared" si="6"/>
        <v>B1</v>
      </c>
      <c r="AW85" s="72" t="s">
        <v>1799</v>
      </c>
      <c r="AX85" s="70" t="str">
        <f t="shared" si="4"/>
        <v>Papiers et cartons sortes ordinaires</v>
      </c>
      <c r="AY85" s="91"/>
      <c r="AZ85" s="93"/>
      <c r="BC85"/>
      <c r="CD85" s="34" t="s">
        <v>1829</v>
      </c>
      <c r="CG85" s="381">
        <v>1128</v>
      </c>
      <c r="CI85" s="378">
        <v>2220</v>
      </c>
    </row>
    <row r="86" spans="43:87" ht="57.6">
      <c r="AQ86" s="68" t="s">
        <v>434</v>
      </c>
      <c r="AR86" s="69" t="s">
        <v>1830</v>
      </c>
      <c r="AS86" s="70" t="s">
        <v>1831</v>
      </c>
      <c r="AT86" s="88" t="s">
        <v>1800</v>
      </c>
      <c r="AU86" s="72" t="s">
        <v>1801</v>
      </c>
      <c r="AV86" s="73" t="str">
        <f t="shared" si="6"/>
        <v>B1</v>
      </c>
      <c r="AW86" s="72" t="s">
        <v>1799</v>
      </c>
      <c r="AX86" s="70" t="str">
        <f t="shared" si="4"/>
        <v>Papiers et cartons sortes ordinaires</v>
      </c>
      <c r="AY86" s="91"/>
      <c r="AZ86" s="93"/>
      <c r="BC86"/>
      <c r="CD86" s="34" t="s">
        <v>1832</v>
      </c>
      <c r="CG86" s="381">
        <v>1129</v>
      </c>
      <c r="CI86" s="378">
        <v>2220</v>
      </c>
    </row>
    <row r="87" spans="43:87" ht="185.4">
      <c r="AQ87" s="68" t="s">
        <v>434</v>
      </c>
      <c r="AR87" s="69" t="s">
        <v>1833</v>
      </c>
      <c r="AS87" s="70" t="s">
        <v>1834</v>
      </c>
      <c r="AT87" s="88" t="s">
        <v>1800</v>
      </c>
      <c r="AU87" s="72" t="s">
        <v>1801</v>
      </c>
      <c r="AV87" s="73" t="str">
        <f t="shared" si="6"/>
        <v>B1</v>
      </c>
      <c r="AW87" s="72" t="s">
        <v>1799</v>
      </c>
      <c r="AX87" s="70" t="str">
        <f t="shared" si="4"/>
        <v>Papiers et cartons sortes ordinaires</v>
      </c>
      <c r="AY87" s="89" t="s">
        <v>1835</v>
      </c>
      <c r="AZ87" s="90" t="s">
        <v>1836</v>
      </c>
      <c r="BC87"/>
      <c r="CD87" s="34" t="s">
        <v>1837</v>
      </c>
      <c r="CG87" s="381">
        <v>1130</v>
      </c>
      <c r="CI87" s="378">
        <v>2220</v>
      </c>
    </row>
    <row r="88" spans="43:87" ht="57.6">
      <c r="AQ88" s="68" t="s">
        <v>434</v>
      </c>
      <c r="AR88" s="69" t="s">
        <v>1838</v>
      </c>
      <c r="AS88" s="70" t="s">
        <v>1839</v>
      </c>
      <c r="AT88" s="88" t="s">
        <v>1800</v>
      </c>
      <c r="AU88" s="72" t="s">
        <v>1801</v>
      </c>
      <c r="AV88" s="73" t="str">
        <f t="shared" si="6"/>
        <v>B1</v>
      </c>
      <c r="AW88" s="72" t="s">
        <v>1799</v>
      </c>
      <c r="AX88" s="70" t="str">
        <f t="shared" si="4"/>
        <v>Papiers et cartons sortes ordinaires</v>
      </c>
      <c r="AY88" s="89" t="s">
        <v>1840</v>
      </c>
      <c r="AZ88" s="90" t="s">
        <v>1841</v>
      </c>
      <c r="BC88"/>
      <c r="CD88" s="34" t="s">
        <v>1842</v>
      </c>
      <c r="CG88" s="381">
        <v>1140</v>
      </c>
      <c r="CI88" s="378">
        <v>2220</v>
      </c>
    </row>
    <row r="89" spans="43:87" ht="198">
      <c r="AQ89" s="68" t="s">
        <v>434</v>
      </c>
      <c r="AR89" s="69" t="s">
        <v>1843</v>
      </c>
      <c r="AS89" s="70" t="s">
        <v>1844</v>
      </c>
      <c r="AT89" s="88" t="s">
        <v>1800</v>
      </c>
      <c r="AU89" s="72" t="s">
        <v>1801</v>
      </c>
      <c r="AV89" s="73" t="str">
        <f t="shared" si="6"/>
        <v>B1</v>
      </c>
      <c r="AW89" s="72" t="s">
        <v>1799</v>
      </c>
      <c r="AX89" s="70" t="str">
        <f t="shared" si="4"/>
        <v>Papiers et cartons sortes ordinaires</v>
      </c>
      <c r="AY89" s="89" t="s">
        <v>1845</v>
      </c>
      <c r="AZ89" s="94" t="s">
        <v>1846</v>
      </c>
      <c r="BC89"/>
      <c r="CD89" s="34" t="s">
        <v>1847</v>
      </c>
      <c r="CG89" s="381">
        <v>1150</v>
      </c>
      <c r="CI89" s="378">
        <v>2220</v>
      </c>
    </row>
    <row r="90" spans="43:87" ht="57.6">
      <c r="AQ90" s="68" t="s">
        <v>434</v>
      </c>
      <c r="AR90" s="69" t="s">
        <v>1848</v>
      </c>
      <c r="AS90" s="70" t="s">
        <v>1849</v>
      </c>
      <c r="AT90" s="88" t="s">
        <v>1800</v>
      </c>
      <c r="AU90" s="72" t="s">
        <v>1801</v>
      </c>
      <c r="AV90" s="73" t="str">
        <f t="shared" si="6"/>
        <v>B1</v>
      </c>
      <c r="AW90" s="72" t="s">
        <v>1799</v>
      </c>
      <c r="AX90" s="70" t="str">
        <f t="shared" si="4"/>
        <v>Papiers et cartons sortes ordinaires</v>
      </c>
      <c r="AY90" s="89" t="s">
        <v>1850</v>
      </c>
      <c r="AZ90" s="95" t="s">
        <v>1841</v>
      </c>
      <c r="BC90"/>
      <c r="CD90" s="34" t="s">
        <v>1851</v>
      </c>
      <c r="CG90" s="381">
        <v>1151</v>
      </c>
      <c r="CI90" s="378">
        <v>2230</v>
      </c>
    </row>
    <row r="91" spans="43:87" ht="57.6">
      <c r="AQ91" s="68" t="s">
        <v>434</v>
      </c>
      <c r="AR91" s="69" t="s">
        <v>1852</v>
      </c>
      <c r="AS91" s="70" t="s">
        <v>1853</v>
      </c>
      <c r="AT91" s="88" t="s">
        <v>1800</v>
      </c>
      <c r="AU91" s="72" t="s">
        <v>1801</v>
      </c>
      <c r="AV91" s="73" t="str">
        <f t="shared" si="6"/>
        <v>B1</v>
      </c>
      <c r="AW91" s="72" t="s">
        <v>1799</v>
      </c>
      <c r="AX91" s="70" t="str">
        <f t="shared" si="4"/>
        <v>Papiers et cartons sortes ordinaires</v>
      </c>
      <c r="AY91" s="89" t="s">
        <v>1854</v>
      </c>
      <c r="AZ91" s="94" t="s">
        <v>1855</v>
      </c>
      <c r="BC91"/>
      <c r="CD91" s="34" t="s">
        <v>1856</v>
      </c>
      <c r="CG91" s="381">
        <v>1152</v>
      </c>
      <c r="CI91" s="378">
        <v>2230</v>
      </c>
    </row>
    <row r="92" spans="43:87" ht="57.6">
      <c r="AQ92" s="68" t="s">
        <v>434</v>
      </c>
      <c r="AR92" s="69" t="s">
        <v>1857</v>
      </c>
      <c r="AS92" s="70" t="s">
        <v>1858</v>
      </c>
      <c r="AT92" s="88" t="s">
        <v>1800</v>
      </c>
      <c r="AU92" s="72" t="s">
        <v>1801</v>
      </c>
      <c r="AV92" s="73" t="str">
        <f t="shared" si="6"/>
        <v>B1</v>
      </c>
      <c r="AW92" s="72" t="s">
        <v>1799</v>
      </c>
      <c r="AX92" s="70" t="str">
        <f t="shared" si="4"/>
        <v>Papiers et cartons sortes ordinaires</v>
      </c>
      <c r="AY92" s="89" t="s">
        <v>1859</v>
      </c>
      <c r="AZ92" s="94" t="s">
        <v>1860</v>
      </c>
      <c r="BC92"/>
      <c r="CD92" s="34" t="s">
        <v>1861</v>
      </c>
      <c r="CG92" s="381">
        <v>1153</v>
      </c>
      <c r="CI92" s="378">
        <v>2235</v>
      </c>
    </row>
    <row r="93" spans="43:87" ht="57.6">
      <c r="AQ93" s="68" t="s">
        <v>434</v>
      </c>
      <c r="AR93" s="69" t="s">
        <v>1862</v>
      </c>
      <c r="AS93" s="70" t="s">
        <v>1863</v>
      </c>
      <c r="AT93" s="88" t="s">
        <v>1800</v>
      </c>
      <c r="AU93" s="72" t="s">
        <v>1801</v>
      </c>
      <c r="AV93" s="73" t="str">
        <f t="shared" si="6"/>
        <v>B1</v>
      </c>
      <c r="AW93" s="72" t="s">
        <v>1799</v>
      </c>
      <c r="AX93" s="70" t="str">
        <f t="shared" si="4"/>
        <v>Papiers et cartons sortes ordinaires</v>
      </c>
      <c r="AY93" s="89" t="s">
        <v>1864</v>
      </c>
      <c r="AZ93" s="94" t="s">
        <v>1863</v>
      </c>
      <c r="BC93"/>
      <c r="CD93" s="34" t="s">
        <v>1865</v>
      </c>
      <c r="CG93" s="381">
        <v>1154</v>
      </c>
      <c r="CI93" s="378">
        <v>2240</v>
      </c>
    </row>
    <row r="94" spans="43:87" ht="172.2">
      <c r="AQ94" s="68" t="s">
        <v>434</v>
      </c>
      <c r="AR94" s="69" t="s">
        <v>1866</v>
      </c>
      <c r="AS94" s="70" t="s">
        <v>1867</v>
      </c>
      <c r="AT94" s="88" t="s">
        <v>1800</v>
      </c>
      <c r="AU94" s="72" t="s">
        <v>1801</v>
      </c>
      <c r="AV94" s="73" t="str">
        <f t="shared" si="6"/>
        <v>B1</v>
      </c>
      <c r="AW94" s="72" t="s">
        <v>1799</v>
      </c>
      <c r="AX94" s="70" t="str">
        <f t="shared" si="4"/>
        <v>Papiers et cartons sortes ordinaires</v>
      </c>
      <c r="AY94" s="89" t="s">
        <v>1868</v>
      </c>
      <c r="AZ94" s="90" t="s">
        <v>1869</v>
      </c>
      <c r="BC94"/>
      <c r="CD94" s="34" t="s">
        <v>1870</v>
      </c>
      <c r="CG94" s="381">
        <v>1155</v>
      </c>
      <c r="CI94" s="378">
        <v>2240</v>
      </c>
    </row>
    <row r="95" spans="43:87" ht="119.4">
      <c r="AQ95" s="68" t="s">
        <v>434</v>
      </c>
      <c r="AR95" s="69" t="s">
        <v>1871</v>
      </c>
      <c r="AS95" s="70" t="s">
        <v>1872</v>
      </c>
      <c r="AT95" s="88" t="s">
        <v>1800</v>
      </c>
      <c r="AU95" s="72" t="s">
        <v>1801</v>
      </c>
      <c r="AV95" s="73" t="str">
        <f t="shared" si="6"/>
        <v>B1</v>
      </c>
      <c r="AW95" s="72" t="s">
        <v>1799</v>
      </c>
      <c r="AX95" s="70" t="str">
        <f t="shared" ref="AX95:AX159" si="7">AW95</f>
        <v>Papiers et cartons sortes ordinaires</v>
      </c>
      <c r="AY95" s="89" t="s">
        <v>1873</v>
      </c>
      <c r="AZ95" s="90" t="s">
        <v>1874</v>
      </c>
      <c r="BC95"/>
      <c r="CD95" s="34" t="s">
        <v>1875</v>
      </c>
      <c r="CG95" s="381">
        <v>1156</v>
      </c>
      <c r="CI95" s="378">
        <v>2240</v>
      </c>
    </row>
    <row r="96" spans="43:87" ht="277.2">
      <c r="AQ96" s="68" t="s">
        <v>434</v>
      </c>
      <c r="AR96" s="69" t="s">
        <v>1876</v>
      </c>
      <c r="AS96" s="70" t="s">
        <v>1877</v>
      </c>
      <c r="AT96" s="88" t="s">
        <v>1800</v>
      </c>
      <c r="AU96" s="72" t="s">
        <v>1801</v>
      </c>
      <c r="AV96" s="73" t="str">
        <f t="shared" si="6"/>
        <v>B1</v>
      </c>
      <c r="AW96" s="72" t="s">
        <v>1799</v>
      </c>
      <c r="AX96" s="70" t="str">
        <f t="shared" si="7"/>
        <v>Papiers et cartons sortes ordinaires</v>
      </c>
      <c r="AY96" s="89" t="s">
        <v>1878</v>
      </c>
      <c r="AZ96" s="94" t="s">
        <v>1879</v>
      </c>
      <c r="BC96"/>
      <c r="CD96" s="34" t="s">
        <v>1880</v>
      </c>
      <c r="CG96" s="381">
        <v>1157</v>
      </c>
      <c r="CI96" s="378">
        <v>2240</v>
      </c>
    </row>
    <row r="97" spans="43:87" ht="43.2">
      <c r="AQ97" s="68" t="s">
        <v>434</v>
      </c>
      <c r="AR97" s="69" t="s">
        <v>1881</v>
      </c>
      <c r="AS97" s="70" t="s">
        <v>1882</v>
      </c>
      <c r="AT97" s="88" t="s">
        <v>1800</v>
      </c>
      <c r="AU97" s="72" t="s">
        <v>1801</v>
      </c>
      <c r="AV97" s="73" t="str">
        <f t="shared" si="6"/>
        <v>B2</v>
      </c>
      <c r="AW97" s="72" t="s">
        <v>1882</v>
      </c>
      <c r="AX97" s="70" t="str">
        <f t="shared" si="7"/>
        <v>Papiers de bureau et graphiques</v>
      </c>
      <c r="AY97" s="89"/>
      <c r="AZ97" s="75"/>
      <c r="BC97"/>
      <c r="CD97" s="34" t="s">
        <v>1883</v>
      </c>
      <c r="CG97" s="381">
        <v>1158</v>
      </c>
      <c r="CI97" s="378">
        <v>2240</v>
      </c>
    </row>
    <row r="98" spans="43:87" ht="118.8">
      <c r="AQ98" s="68" t="s">
        <v>434</v>
      </c>
      <c r="AR98" s="69" t="s">
        <v>1884</v>
      </c>
      <c r="AS98" s="70" t="s">
        <v>1885</v>
      </c>
      <c r="AT98" s="88" t="s">
        <v>1800</v>
      </c>
      <c r="AU98" s="72" t="s">
        <v>1801</v>
      </c>
      <c r="AV98" s="73" t="str">
        <f t="shared" si="6"/>
        <v>B2</v>
      </c>
      <c r="AW98" s="72" t="s">
        <v>1882</v>
      </c>
      <c r="AX98" s="70" t="str">
        <f t="shared" si="7"/>
        <v>Papiers de bureau et graphiques</v>
      </c>
      <c r="AY98" s="89" t="s">
        <v>1886</v>
      </c>
      <c r="AZ98" s="94" t="s">
        <v>1887</v>
      </c>
      <c r="BC98"/>
      <c r="CD98" s="34" t="s">
        <v>1888</v>
      </c>
      <c r="CG98" s="381">
        <v>1159</v>
      </c>
      <c r="CI98" s="378">
        <v>2240</v>
      </c>
    </row>
    <row r="99" spans="43:87" ht="237.6">
      <c r="AQ99" s="68" t="s">
        <v>434</v>
      </c>
      <c r="AR99" s="69" t="s">
        <v>1889</v>
      </c>
      <c r="AS99" s="70" t="s">
        <v>1890</v>
      </c>
      <c r="AT99" s="88" t="s">
        <v>1800</v>
      </c>
      <c r="AU99" s="72" t="s">
        <v>1801</v>
      </c>
      <c r="AV99" s="73" t="str">
        <f t="shared" si="6"/>
        <v>B2</v>
      </c>
      <c r="AW99" s="72" t="s">
        <v>1882</v>
      </c>
      <c r="AX99" s="70" t="str">
        <f t="shared" si="7"/>
        <v>Papiers de bureau et graphiques</v>
      </c>
      <c r="AY99" s="89" t="s">
        <v>1891</v>
      </c>
      <c r="AZ99" s="94" t="s">
        <v>1892</v>
      </c>
      <c r="BC99"/>
      <c r="CD99" s="34" t="s">
        <v>1893</v>
      </c>
      <c r="CG99" s="381">
        <v>1160</v>
      </c>
      <c r="CI99" s="378">
        <v>2240</v>
      </c>
    </row>
    <row r="100" spans="43:87" ht="43.2">
      <c r="AQ100" s="68" t="s">
        <v>434</v>
      </c>
      <c r="AR100" s="69" t="s">
        <v>1894</v>
      </c>
      <c r="AS100" s="70" t="s">
        <v>1895</v>
      </c>
      <c r="AT100" s="88" t="s">
        <v>1800</v>
      </c>
      <c r="AU100" s="72" t="s">
        <v>1801</v>
      </c>
      <c r="AV100" s="73" t="str">
        <f t="shared" si="6"/>
        <v>B2</v>
      </c>
      <c r="AW100" s="72" t="s">
        <v>1882</v>
      </c>
      <c r="AX100" s="70" t="str">
        <f t="shared" si="7"/>
        <v>Papiers de bureau et graphiques</v>
      </c>
      <c r="AY100" s="89"/>
      <c r="AZ100" s="94"/>
      <c r="BC100"/>
      <c r="CD100" s="34" t="s">
        <v>1896</v>
      </c>
      <c r="CG100" s="381">
        <v>1170</v>
      </c>
      <c r="CI100" s="378">
        <v>2240</v>
      </c>
    </row>
    <row r="101" spans="43:87" ht="198">
      <c r="AQ101" s="68" t="s">
        <v>434</v>
      </c>
      <c r="AR101" s="69" t="s">
        <v>1897</v>
      </c>
      <c r="AS101" s="70" t="s">
        <v>1898</v>
      </c>
      <c r="AT101" s="88" t="s">
        <v>1800</v>
      </c>
      <c r="AU101" s="72" t="s">
        <v>1801</v>
      </c>
      <c r="AV101" s="73" t="str">
        <f t="shared" si="6"/>
        <v>B2</v>
      </c>
      <c r="AW101" s="72" t="s">
        <v>1882</v>
      </c>
      <c r="AX101" s="70" t="str">
        <f t="shared" si="7"/>
        <v>Papiers de bureau et graphiques</v>
      </c>
      <c r="AY101" s="89" t="s">
        <v>1899</v>
      </c>
      <c r="AZ101" s="94" t="s">
        <v>1900</v>
      </c>
      <c r="BC101"/>
      <c r="CD101" s="34" t="s">
        <v>1901</v>
      </c>
      <c r="CG101" s="381">
        <v>1171</v>
      </c>
      <c r="CI101" s="378">
        <v>2240</v>
      </c>
    </row>
    <row r="102" spans="43:87" ht="171.6">
      <c r="AQ102" s="68" t="s">
        <v>434</v>
      </c>
      <c r="AR102" s="69" t="s">
        <v>1902</v>
      </c>
      <c r="AS102" s="70" t="s">
        <v>1903</v>
      </c>
      <c r="AT102" s="88" t="s">
        <v>1800</v>
      </c>
      <c r="AU102" s="72" t="s">
        <v>1801</v>
      </c>
      <c r="AV102" s="73" t="str">
        <f t="shared" si="6"/>
        <v>B2</v>
      </c>
      <c r="AW102" s="72" t="s">
        <v>1882</v>
      </c>
      <c r="AX102" s="70" t="str">
        <f t="shared" si="7"/>
        <v>Papiers de bureau et graphiques</v>
      </c>
      <c r="AY102" s="89" t="s">
        <v>1904</v>
      </c>
      <c r="AZ102" s="94" t="s">
        <v>1905</v>
      </c>
      <c r="BC102"/>
      <c r="CD102" s="34" t="s">
        <v>1906</v>
      </c>
      <c r="CG102" s="381">
        <v>1172</v>
      </c>
      <c r="CI102" s="378">
        <v>2240</v>
      </c>
    </row>
    <row r="103" spans="43:87" ht="43.2">
      <c r="AQ103" s="68" t="s">
        <v>434</v>
      </c>
      <c r="AR103" s="69" t="s">
        <v>1907</v>
      </c>
      <c r="AS103" s="70" t="s">
        <v>1908</v>
      </c>
      <c r="AT103" s="88" t="s">
        <v>1800</v>
      </c>
      <c r="AU103" s="72" t="s">
        <v>1801</v>
      </c>
      <c r="AV103" s="73" t="str">
        <f t="shared" si="6"/>
        <v>B2</v>
      </c>
      <c r="AW103" s="72" t="s">
        <v>1882</v>
      </c>
      <c r="AX103" s="70" t="str">
        <f t="shared" si="7"/>
        <v>Papiers de bureau et graphiques</v>
      </c>
      <c r="AY103" s="89"/>
      <c r="AZ103" s="94"/>
      <c r="BC103"/>
      <c r="CD103" s="34" t="s">
        <v>1909</v>
      </c>
      <c r="CG103" s="381">
        <v>1173</v>
      </c>
      <c r="CI103" s="378">
        <v>2240</v>
      </c>
    </row>
    <row r="104" spans="43:87" ht="198">
      <c r="AQ104" s="68" t="s">
        <v>434</v>
      </c>
      <c r="AR104" s="69" t="s">
        <v>1910</v>
      </c>
      <c r="AS104" s="70" t="s">
        <v>1911</v>
      </c>
      <c r="AT104" s="88" t="s">
        <v>1800</v>
      </c>
      <c r="AU104" s="72" t="s">
        <v>1801</v>
      </c>
      <c r="AV104" s="73" t="str">
        <f t="shared" si="6"/>
        <v>B2</v>
      </c>
      <c r="AW104" s="72" t="s">
        <v>1882</v>
      </c>
      <c r="AX104" s="70" t="str">
        <f t="shared" si="7"/>
        <v>Papiers de bureau et graphiques</v>
      </c>
      <c r="AY104" s="89" t="s">
        <v>1912</v>
      </c>
      <c r="AZ104" s="94" t="s">
        <v>1913</v>
      </c>
      <c r="BC104"/>
      <c r="CD104" s="34" t="s">
        <v>1914</v>
      </c>
      <c r="CG104" s="381">
        <v>1174</v>
      </c>
      <c r="CI104" s="378">
        <v>2240</v>
      </c>
    </row>
    <row r="105" spans="43:87" ht="171.6">
      <c r="AQ105" s="68" t="s">
        <v>434</v>
      </c>
      <c r="AR105" s="69" t="s">
        <v>1915</v>
      </c>
      <c r="AS105" s="70" t="s">
        <v>1916</v>
      </c>
      <c r="AT105" s="88" t="s">
        <v>1800</v>
      </c>
      <c r="AU105" s="72" t="s">
        <v>1801</v>
      </c>
      <c r="AV105" s="73" t="str">
        <f t="shared" si="6"/>
        <v>B2</v>
      </c>
      <c r="AW105" s="72" t="s">
        <v>1882</v>
      </c>
      <c r="AX105" s="70" t="str">
        <f t="shared" si="7"/>
        <v>Papiers de bureau et graphiques</v>
      </c>
      <c r="AY105" s="89" t="s">
        <v>1917</v>
      </c>
      <c r="AZ105" s="94" t="s">
        <v>1918</v>
      </c>
      <c r="BC105"/>
      <c r="CD105" s="34" t="s">
        <v>1919</v>
      </c>
      <c r="CG105" s="381">
        <v>1175</v>
      </c>
      <c r="CI105" s="378">
        <v>2240</v>
      </c>
    </row>
    <row r="106" spans="43:87" ht="43.2">
      <c r="AQ106" s="68" t="s">
        <v>434</v>
      </c>
      <c r="AR106" s="69" t="s">
        <v>1920</v>
      </c>
      <c r="AS106" s="70" t="s">
        <v>1921</v>
      </c>
      <c r="AT106" s="88" t="s">
        <v>1800</v>
      </c>
      <c r="AU106" s="72" t="s">
        <v>1801</v>
      </c>
      <c r="AV106" s="73" t="str">
        <f t="shared" si="6"/>
        <v>B2</v>
      </c>
      <c r="AW106" s="72" t="s">
        <v>1882</v>
      </c>
      <c r="AX106" s="70" t="str">
        <f t="shared" si="7"/>
        <v>Papiers de bureau et graphiques</v>
      </c>
      <c r="AY106" s="89"/>
      <c r="AZ106" s="94"/>
      <c r="BC106"/>
      <c r="CD106" s="34" t="s">
        <v>1922</v>
      </c>
      <c r="CG106" s="381">
        <v>1176</v>
      </c>
      <c r="CI106" s="378">
        <v>2240</v>
      </c>
    </row>
    <row r="107" spans="43:87" ht="409.6">
      <c r="AQ107" s="68" t="s">
        <v>434</v>
      </c>
      <c r="AR107" s="69" t="s">
        <v>1923</v>
      </c>
      <c r="AS107" s="70" t="s">
        <v>1924</v>
      </c>
      <c r="AT107" s="88" t="s">
        <v>1800</v>
      </c>
      <c r="AU107" s="72" t="s">
        <v>1801</v>
      </c>
      <c r="AV107" s="73" t="str">
        <f t="shared" si="6"/>
        <v>B2</v>
      </c>
      <c r="AW107" s="72" t="s">
        <v>1882</v>
      </c>
      <c r="AX107" s="70" t="str">
        <f t="shared" si="7"/>
        <v>Papiers de bureau et graphiques</v>
      </c>
      <c r="AY107" s="89" t="s">
        <v>1925</v>
      </c>
      <c r="AZ107" s="94" t="s">
        <v>1926</v>
      </c>
      <c r="BC107"/>
      <c r="CD107" s="34" t="s">
        <v>1927</v>
      </c>
      <c r="CG107" s="381">
        <v>1177</v>
      </c>
      <c r="CI107" s="378">
        <v>2240</v>
      </c>
    </row>
    <row r="108" spans="43:87" ht="409.2">
      <c r="AQ108" s="68" t="s">
        <v>434</v>
      </c>
      <c r="AR108" s="69" t="s">
        <v>1928</v>
      </c>
      <c r="AS108" s="70" t="s">
        <v>1929</v>
      </c>
      <c r="AT108" s="88" t="s">
        <v>1800</v>
      </c>
      <c r="AU108" s="72" t="s">
        <v>1801</v>
      </c>
      <c r="AV108" s="73" t="str">
        <f t="shared" si="6"/>
        <v>B2</v>
      </c>
      <c r="AW108" s="72" t="s">
        <v>1882</v>
      </c>
      <c r="AX108" s="70" t="str">
        <f t="shared" si="7"/>
        <v>Papiers de bureau et graphiques</v>
      </c>
      <c r="AY108" s="89" t="s">
        <v>1930</v>
      </c>
      <c r="AZ108" s="94" t="s">
        <v>1931</v>
      </c>
      <c r="BC108"/>
      <c r="CD108" s="34" t="s">
        <v>1932</v>
      </c>
      <c r="CG108" s="381">
        <v>1178</v>
      </c>
      <c r="CI108" s="378">
        <v>2240</v>
      </c>
    </row>
    <row r="109" spans="43:87" ht="409.6">
      <c r="AQ109" s="68" t="s">
        <v>434</v>
      </c>
      <c r="AR109" s="69" t="s">
        <v>1933</v>
      </c>
      <c r="AS109" s="70" t="s">
        <v>1934</v>
      </c>
      <c r="AT109" s="88" t="s">
        <v>1800</v>
      </c>
      <c r="AU109" s="72" t="s">
        <v>1801</v>
      </c>
      <c r="AV109" s="73" t="str">
        <f t="shared" si="6"/>
        <v>B2</v>
      </c>
      <c r="AW109" s="72" t="s">
        <v>1882</v>
      </c>
      <c r="AX109" s="70" t="str">
        <f t="shared" si="7"/>
        <v>Papiers de bureau et graphiques</v>
      </c>
      <c r="AY109" s="89" t="s">
        <v>1935</v>
      </c>
      <c r="AZ109" s="94" t="s">
        <v>1936</v>
      </c>
      <c r="BC109"/>
      <c r="CD109" s="34" t="s">
        <v>1937</v>
      </c>
      <c r="CG109" s="381">
        <v>1179</v>
      </c>
      <c r="CI109" s="378">
        <v>2240</v>
      </c>
    </row>
    <row r="110" spans="43:87" ht="409.6">
      <c r="AQ110" s="68" t="s">
        <v>434</v>
      </c>
      <c r="AR110" s="69" t="s">
        <v>1938</v>
      </c>
      <c r="AS110" s="70" t="s">
        <v>1939</v>
      </c>
      <c r="AT110" s="88" t="s">
        <v>1800</v>
      </c>
      <c r="AU110" s="72" t="s">
        <v>1801</v>
      </c>
      <c r="AV110" s="73" t="str">
        <f t="shared" si="6"/>
        <v>B2</v>
      </c>
      <c r="AW110" s="72" t="s">
        <v>1882</v>
      </c>
      <c r="AX110" s="70" t="str">
        <f t="shared" si="7"/>
        <v>Papiers de bureau et graphiques</v>
      </c>
      <c r="AY110" s="89" t="s">
        <v>1940</v>
      </c>
      <c r="AZ110" s="94" t="s">
        <v>1941</v>
      </c>
      <c r="BC110"/>
      <c r="CD110" s="34" t="s">
        <v>1942</v>
      </c>
      <c r="CG110" s="381">
        <v>1180</v>
      </c>
      <c r="CI110" s="378">
        <v>2250</v>
      </c>
    </row>
    <row r="111" spans="43:87" ht="237.6">
      <c r="AQ111" s="68" t="s">
        <v>434</v>
      </c>
      <c r="AR111" s="69" t="s">
        <v>1943</v>
      </c>
      <c r="AS111" s="70" t="s">
        <v>1944</v>
      </c>
      <c r="AT111" s="88" t="s">
        <v>1800</v>
      </c>
      <c r="AU111" s="72" t="s">
        <v>1801</v>
      </c>
      <c r="AV111" s="73" t="str">
        <f t="shared" si="6"/>
        <v>B2</v>
      </c>
      <c r="AW111" s="72" t="s">
        <v>1882</v>
      </c>
      <c r="AX111" s="70" t="str">
        <f t="shared" si="7"/>
        <v>Papiers de bureau et graphiques</v>
      </c>
      <c r="AY111" s="89" t="s">
        <v>1945</v>
      </c>
      <c r="AZ111" s="94" t="s">
        <v>1946</v>
      </c>
      <c r="BC111"/>
      <c r="CD111" s="34" t="s">
        <v>1947</v>
      </c>
      <c r="CG111" s="381">
        <v>1190</v>
      </c>
      <c r="CI111" s="378">
        <v>2250</v>
      </c>
    </row>
    <row r="112" spans="43:87" ht="237.6">
      <c r="AQ112" s="68" t="s">
        <v>434</v>
      </c>
      <c r="AR112" s="69" t="s">
        <v>1948</v>
      </c>
      <c r="AS112" s="70" t="s">
        <v>1949</v>
      </c>
      <c r="AT112" s="88" t="s">
        <v>1800</v>
      </c>
      <c r="AU112" s="72" t="s">
        <v>1801</v>
      </c>
      <c r="AV112" s="73" t="str">
        <f t="shared" si="6"/>
        <v>B2</v>
      </c>
      <c r="AW112" s="72" t="s">
        <v>1882</v>
      </c>
      <c r="AX112" s="70" t="str">
        <f t="shared" si="7"/>
        <v>Papiers de bureau et graphiques</v>
      </c>
      <c r="AY112" s="89" t="s">
        <v>1945</v>
      </c>
      <c r="AZ112" s="94" t="s">
        <v>1946</v>
      </c>
      <c r="BC112"/>
      <c r="CD112" s="34" t="s">
        <v>1950</v>
      </c>
      <c r="CG112" s="381">
        <v>1192</v>
      </c>
      <c r="CI112" s="378">
        <v>2250</v>
      </c>
    </row>
    <row r="113" spans="43:87" ht="264">
      <c r="AQ113" s="68" t="s">
        <v>434</v>
      </c>
      <c r="AR113" s="69" t="s">
        <v>1951</v>
      </c>
      <c r="AS113" s="70" t="s">
        <v>1952</v>
      </c>
      <c r="AT113" s="88" t="s">
        <v>1800</v>
      </c>
      <c r="AU113" s="72" t="s">
        <v>1801</v>
      </c>
      <c r="AV113" s="73" t="str">
        <f t="shared" si="6"/>
        <v>B2</v>
      </c>
      <c r="AW113" s="72" t="s">
        <v>1882</v>
      </c>
      <c r="AX113" s="70" t="str">
        <f t="shared" si="7"/>
        <v>Papiers de bureau et graphiques</v>
      </c>
      <c r="AY113" s="89" t="s">
        <v>1953</v>
      </c>
      <c r="AZ113" s="94" t="s">
        <v>1954</v>
      </c>
      <c r="BC113"/>
      <c r="CD113" s="34" t="s">
        <v>1955</v>
      </c>
      <c r="CG113" s="381">
        <v>1200</v>
      </c>
      <c r="CI113" s="378">
        <v>2250</v>
      </c>
    </row>
    <row r="114" spans="43:87" ht="409.6">
      <c r="AQ114" s="68" t="s">
        <v>434</v>
      </c>
      <c r="AR114" s="69" t="s">
        <v>1956</v>
      </c>
      <c r="AS114" s="70" t="s">
        <v>1957</v>
      </c>
      <c r="AT114" s="88" t="s">
        <v>1800</v>
      </c>
      <c r="AU114" s="72" t="s">
        <v>1801</v>
      </c>
      <c r="AV114" s="73" t="str">
        <f t="shared" si="6"/>
        <v>B2</v>
      </c>
      <c r="AW114" s="72" t="s">
        <v>1882</v>
      </c>
      <c r="AX114" s="70" t="str">
        <f t="shared" si="7"/>
        <v>Papiers de bureau et graphiques</v>
      </c>
      <c r="AY114" s="89" t="s">
        <v>1958</v>
      </c>
      <c r="AZ114" s="75" t="s">
        <v>1959</v>
      </c>
      <c r="BC114"/>
      <c r="CD114" s="34" t="s">
        <v>1960</v>
      </c>
      <c r="CG114" s="381">
        <v>1201</v>
      </c>
      <c r="CI114" s="378">
        <v>2250</v>
      </c>
    </row>
    <row r="115" spans="43:87" ht="187.2">
      <c r="AQ115" s="68" t="s">
        <v>434</v>
      </c>
      <c r="AR115" s="69" t="s">
        <v>1961</v>
      </c>
      <c r="AS115" s="70" t="s">
        <v>1962</v>
      </c>
      <c r="AT115" s="88" t="s">
        <v>1800</v>
      </c>
      <c r="AU115" s="72" t="s">
        <v>1801</v>
      </c>
      <c r="AV115" s="73" t="str">
        <f t="shared" si="6"/>
        <v>B2</v>
      </c>
      <c r="AW115" s="72" t="s">
        <v>1882</v>
      </c>
      <c r="AX115" s="70" t="str">
        <f t="shared" si="7"/>
        <v>Papiers de bureau et graphiques</v>
      </c>
      <c r="AY115" s="89" t="s">
        <v>1963</v>
      </c>
      <c r="AZ115" s="75" t="s">
        <v>1964</v>
      </c>
      <c r="BC115"/>
      <c r="CD115" s="34" t="s">
        <v>1965</v>
      </c>
      <c r="CG115" s="381">
        <v>1202</v>
      </c>
      <c r="CI115" s="378">
        <v>2250</v>
      </c>
    </row>
    <row r="116" spans="43:87" ht="230.4">
      <c r="AQ116" s="68" t="s">
        <v>434</v>
      </c>
      <c r="AR116" s="69" t="s">
        <v>1966</v>
      </c>
      <c r="AS116" s="70" t="s">
        <v>1967</v>
      </c>
      <c r="AT116" s="88" t="s">
        <v>1800</v>
      </c>
      <c r="AU116" s="72" t="s">
        <v>1801</v>
      </c>
      <c r="AV116" s="73" t="str">
        <f t="shared" si="6"/>
        <v>B2</v>
      </c>
      <c r="AW116" s="72" t="s">
        <v>1882</v>
      </c>
      <c r="AX116" s="70" t="str">
        <f t="shared" si="7"/>
        <v>Papiers de bureau et graphiques</v>
      </c>
      <c r="AY116" s="89" t="s">
        <v>1968</v>
      </c>
      <c r="AZ116" s="75" t="s">
        <v>1969</v>
      </c>
      <c r="BC116"/>
      <c r="CD116" s="34" t="s">
        <v>1970</v>
      </c>
      <c r="CG116" s="381">
        <v>1203</v>
      </c>
      <c r="CI116" s="378">
        <v>2250</v>
      </c>
    </row>
    <row r="117" spans="43:87" ht="144">
      <c r="AQ117" s="68" t="s">
        <v>434</v>
      </c>
      <c r="AR117" s="69" t="s">
        <v>1971</v>
      </c>
      <c r="AS117" s="70" t="s">
        <v>1972</v>
      </c>
      <c r="AT117" s="88" t="s">
        <v>1800</v>
      </c>
      <c r="AU117" s="72" t="s">
        <v>1801</v>
      </c>
      <c r="AV117" s="73" t="str">
        <f t="shared" si="6"/>
        <v>B2</v>
      </c>
      <c r="AW117" s="72" t="s">
        <v>1882</v>
      </c>
      <c r="AX117" s="70" t="str">
        <f t="shared" si="7"/>
        <v>Papiers de bureau et graphiques</v>
      </c>
      <c r="AY117" s="89" t="s">
        <v>1973</v>
      </c>
      <c r="AZ117" s="75" t="s">
        <v>1974</v>
      </c>
      <c r="BC117"/>
      <c r="CD117" s="34" t="s">
        <v>1975</v>
      </c>
      <c r="CG117" s="381">
        <v>1204</v>
      </c>
      <c r="CI117" s="378">
        <v>2250</v>
      </c>
    </row>
    <row r="118" spans="43:87" ht="331.2">
      <c r="AQ118" s="68" t="s">
        <v>434</v>
      </c>
      <c r="AR118" s="69" t="s">
        <v>1976</v>
      </c>
      <c r="AS118" s="70" t="s">
        <v>1977</v>
      </c>
      <c r="AT118" s="88" t="s">
        <v>1800</v>
      </c>
      <c r="AU118" s="72" t="s">
        <v>1801</v>
      </c>
      <c r="AV118" s="73" t="str">
        <f t="shared" si="6"/>
        <v>B2</v>
      </c>
      <c r="AW118" s="72" t="s">
        <v>1882</v>
      </c>
      <c r="AX118" s="70" t="str">
        <f t="shared" si="7"/>
        <v>Papiers de bureau et graphiques</v>
      </c>
      <c r="AY118" s="89" t="s">
        <v>1978</v>
      </c>
      <c r="AZ118" s="75" t="s">
        <v>1979</v>
      </c>
      <c r="BC118"/>
      <c r="CD118" s="34" t="s">
        <v>1980</v>
      </c>
      <c r="CG118" s="381">
        <v>1205</v>
      </c>
      <c r="CI118" s="378">
        <v>2250</v>
      </c>
    </row>
    <row r="119" spans="43:87" ht="43.2">
      <c r="AQ119" s="68" t="s">
        <v>434</v>
      </c>
      <c r="AR119" s="69" t="s">
        <v>1981</v>
      </c>
      <c r="AS119" s="70" t="s">
        <v>1982</v>
      </c>
      <c r="AT119" s="88" t="s">
        <v>1800</v>
      </c>
      <c r="AU119" s="72" t="s">
        <v>1801</v>
      </c>
      <c r="AV119" s="73" t="str">
        <f t="shared" si="6"/>
        <v>B2</v>
      </c>
      <c r="AW119" s="72" t="s">
        <v>1882</v>
      </c>
      <c r="AX119" s="70" t="str">
        <f t="shared" si="7"/>
        <v>Papiers de bureau et graphiques</v>
      </c>
      <c r="AY119" s="89"/>
      <c r="AZ119" s="75"/>
      <c r="BC119"/>
      <c r="CD119" s="34" t="s">
        <v>1983</v>
      </c>
      <c r="CG119" s="381">
        <v>1206</v>
      </c>
      <c r="CI119" s="378">
        <v>2250</v>
      </c>
    </row>
    <row r="120" spans="43:87" ht="144">
      <c r="AQ120" s="68" t="s">
        <v>434</v>
      </c>
      <c r="AR120" s="69" t="s">
        <v>1984</v>
      </c>
      <c r="AS120" s="70" t="s">
        <v>1982</v>
      </c>
      <c r="AT120" s="88" t="s">
        <v>1800</v>
      </c>
      <c r="AU120" s="72" t="s">
        <v>1801</v>
      </c>
      <c r="AV120" s="73" t="str">
        <f t="shared" si="6"/>
        <v>B2</v>
      </c>
      <c r="AW120" s="72" t="s">
        <v>1882</v>
      </c>
      <c r="AX120" s="70" t="str">
        <f t="shared" si="7"/>
        <v>Papiers de bureau et graphiques</v>
      </c>
      <c r="AY120" s="89" t="s">
        <v>1985</v>
      </c>
      <c r="AZ120" s="75" t="s">
        <v>1986</v>
      </c>
      <c r="BC120"/>
      <c r="CD120" s="34" t="s">
        <v>1987</v>
      </c>
      <c r="CG120" s="381">
        <v>1207</v>
      </c>
      <c r="CI120" s="378">
        <v>2250</v>
      </c>
    </row>
    <row r="121" spans="43:87" ht="144">
      <c r="AQ121" s="68" t="s">
        <v>434</v>
      </c>
      <c r="AR121" s="69" t="s">
        <v>1988</v>
      </c>
      <c r="AS121" s="70" t="s">
        <v>1989</v>
      </c>
      <c r="AT121" s="88" t="s">
        <v>1800</v>
      </c>
      <c r="AU121" s="72" t="s">
        <v>1801</v>
      </c>
      <c r="AV121" s="73" t="str">
        <f t="shared" si="6"/>
        <v>B2</v>
      </c>
      <c r="AW121" s="72" t="s">
        <v>1882</v>
      </c>
      <c r="AX121" s="70" t="str">
        <f t="shared" si="7"/>
        <v>Papiers de bureau et graphiques</v>
      </c>
      <c r="AY121" s="89" t="s">
        <v>1990</v>
      </c>
      <c r="AZ121" s="75" t="s">
        <v>1991</v>
      </c>
      <c r="BC121"/>
      <c r="CD121" s="34" t="s">
        <v>1992</v>
      </c>
      <c r="CG121" s="381">
        <v>1208</v>
      </c>
      <c r="CI121" s="378">
        <v>2250</v>
      </c>
    </row>
    <row r="122" spans="43:87" ht="43.2">
      <c r="AQ122" s="68" t="s">
        <v>434</v>
      </c>
      <c r="AR122" s="69" t="s">
        <v>1993</v>
      </c>
      <c r="AS122" s="70" t="s">
        <v>1994</v>
      </c>
      <c r="AT122" s="88" t="s">
        <v>1800</v>
      </c>
      <c r="AU122" s="72" t="s">
        <v>1801</v>
      </c>
      <c r="AV122" s="73" t="str">
        <f t="shared" si="6"/>
        <v>B2</v>
      </c>
      <c r="AW122" s="72" t="s">
        <v>1882</v>
      </c>
      <c r="AX122" s="70" t="str">
        <f t="shared" si="7"/>
        <v>Papiers de bureau et graphiques</v>
      </c>
      <c r="AY122" s="89"/>
      <c r="AZ122" s="75"/>
      <c r="BC122"/>
      <c r="CD122" s="34" t="s">
        <v>1995</v>
      </c>
      <c r="CG122" s="381">
        <v>1209</v>
      </c>
      <c r="CI122" s="378">
        <v>2250</v>
      </c>
    </row>
    <row r="123" spans="43:87" ht="28.8">
      <c r="AQ123" s="68" t="s">
        <v>434</v>
      </c>
      <c r="AR123" s="69" t="s">
        <v>1996</v>
      </c>
      <c r="AS123" s="70" t="s">
        <v>1997</v>
      </c>
      <c r="AT123" s="88" t="s">
        <v>1800</v>
      </c>
      <c r="AU123" s="72" t="s">
        <v>1801</v>
      </c>
      <c r="AV123" s="73" t="str">
        <f t="shared" si="6"/>
        <v>B3</v>
      </c>
      <c r="AW123" s="72" t="s">
        <v>1997</v>
      </c>
      <c r="AX123" s="70" t="str">
        <f t="shared" si="7"/>
        <v>Sortes supérieures</v>
      </c>
      <c r="AY123" s="96"/>
      <c r="AZ123" s="97" t="s">
        <v>1998</v>
      </c>
      <c r="BC123"/>
      <c r="CD123" s="34" t="s">
        <v>1999</v>
      </c>
      <c r="CG123" s="381">
        <v>1210</v>
      </c>
      <c r="CI123" s="378">
        <v>2250</v>
      </c>
    </row>
    <row r="124" spans="43:87" ht="158.4">
      <c r="AQ124" s="68" t="s">
        <v>434</v>
      </c>
      <c r="AR124" s="69" t="s">
        <v>2000</v>
      </c>
      <c r="AS124" s="70" t="s">
        <v>2001</v>
      </c>
      <c r="AT124" s="88" t="s">
        <v>1800</v>
      </c>
      <c r="AU124" s="72" t="s">
        <v>1801</v>
      </c>
      <c r="AV124" s="73" t="str">
        <f t="shared" si="6"/>
        <v>B3</v>
      </c>
      <c r="AW124" s="72" t="s">
        <v>1997</v>
      </c>
      <c r="AX124" s="70" t="str">
        <f t="shared" si="7"/>
        <v>Sortes supérieures</v>
      </c>
      <c r="AY124" s="89" t="s">
        <v>2002</v>
      </c>
      <c r="AZ124" s="94" t="s">
        <v>2003</v>
      </c>
      <c r="BC124"/>
      <c r="CD124" s="34" t="s">
        <v>2004</v>
      </c>
      <c r="CG124" s="381">
        <v>1211</v>
      </c>
      <c r="CI124" s="378">
        <v>2250</v>
      </c>
    </row>
    <row r="125" spans="43:87" ht="158.4">
      <c r="AQ125" s="68" t="s">
        <v>434</v>
      </c>
      <c r="AR125" s="69" t="s">
        <v>2005</v>
      </c>
      <c r="AS125" s="70" t="s">
        <v>2006</v>
      </c>
      <c r="AT125" s="88" t="s">
        <v>1800</v>
      </c>
      <c r="AU125" s="72" t="s">
        <v>1801</v>
      </c>
      <c r="AV125" s="73" t="str">
        <f t="shared" si="6"/>
        <v>B3</v>
      </c>
      <c r="AW125" s="72" t="s">
        <v>1997</v>
      </c>
      <c r="AX125" s="70" t="str">
        <f t="shared" si="7"/>
        <v>Sortes supérieures</v>
      </c>
      <c r="AY125" s="89" t="s">
        <v>2007</v>
      </c>
      <c r="AZ125" s="94" t="s">
        <v>2008</v>
      </c>
      <c r="BC125"/>
      <c r="CD125" s="34" t="s">
        <v>2009</v>
      </c>
      <c r="CG125" s="381">
        <v>1212</v>
      </c>
      <c r="CI125" s="378">
        <v>2250</v>
      </c>
    </row>
    <row r="126" spans="43:87" ht="264">
      <c r="AQ126" s="68" t="s">
        <v>434</v>
      </c>
      <c r="AR126" s="69" t="s">
        <v>2010</v>
      </c>
      <c r="AS126" s="70" t="s">
        <v>2011</v>
      </c>
      <c r="AT126" s="88" t="s">
        <v>1800</v>
      </c>
      <c r="AU126" s="72" t="s">
        <v>1801</v>
      </c>
      <c r="AV126" s="73" t="str">
        <f t="shared" si="6"/>
        <v>B3</v>
      </c>
      <c r="AW126" s="72" t="s">
        <v>1997</v>
      </c>
      <c r="AX126" s="70" t="str">
        <f t="shared" si="7"/>
        <v>Sortes supérieures</v>
      </c>
      <c r="AY126" s="89" t="s">
        <v>2012</v>
      </c>
      <c r="AZ126" s="94" t="s">
        <v>2013</v>
      </c>
      <c r="BC126"/>
      <c r="CD126" s="34" t="s">
        <v>2014</v>
      </c>
      <c r="CG126" s="381">
        <v>1213</v>
      </c>
      <c r="CI126" s="378">
        <v>2250</v>
      </c>
    </row>
    <row r="127" spans="43:87" ht="198">
      <c r="AQ127" s="68" t="s">
        <v>434</v>
      </c>
      <c r="AR127" s="69" t="s">
        <v>2015</v>
      </c>
      <c r="AS127" s="70" t="s">
        <v>2016</v>
      </c>
      <c r="AT127" s="88" t="s">
        <v>1800</v>
      </c>
      <c r="AU127" s="72" t="s">
        <v>1801</v>
      </c>
      <c r="AV127" s="73" t="str">
        <f t="shared" si="6"/>
        <v>B3</v>
      </c>
      <c r="AW127" s="72" t="s">
        <v>1997</v>
      </c>
      <c r="AX127" s="70" t="str">
        <f t="shared" si="7"/>
        <v>Sortes supérieures</v>
      </c>
      <c r="AY127" s="89" t="s">
        <v>2017</v>
      </c>
      <c r="AZ127" s="94" t="s">
        <v>2018</v>
      </c>
      <c r="BC127"/>
      <c r="CD127" s="34" t="s">
        <v>2019</v>
      </c>
      <c r="CG127" s="381">
        <v>1214</v>
      </c>
      <c r="CI127" s="378">
        <v>2250</v>
      </c>
    </row>
    <row r="128" spans="43:87" ht="198">
      <c r="AQ128" s="68" t="s">
        <v>434</v>
      </c>
      <c r="AR128" s="69" t="s">
        <v>2020</v>
      </c>
      <c r="AS128" s="70" t="s">
        <v>2021</v>
      </c>
      <c r="AT128" s="88" t="s">
        <v>1800</v>
      </c>
      <c r="AU128" s="72" t="s">
        <v>1801</v>
      </c>
      <c r="AV128" s="73" t="str">
        <f t="shared" si="6"/>
        <v>B3</v>
      </c>
      <c r="AW128" s="72" t="s">
        <v>1997</v>
      </c>
      <c r="AX128" s="70" t="str">
        <f t="shared" si="7"/>
        <v>Sortes supérieures</v>
      </c>
      <c r="AY128" s="89" t="s">
        <v>2022</v>
      </c>
      <c r="AZ128" s="94" t="s">
        <v>2023</v>
      </c>
      <c r="BC128"/>
      <c r="CD128" s="34" t="s">
        <v>2024</v>
      </c>
      <c r="CG128" s="381">
        <v>1215</v>
      </c>
      <c r="CI128" s="378">
        <v>2250</v>
      </c>
    </row>
    <row r="129" spans="43:87" ht="105.6">
      <c r="AQ129" s="68" t="s">
        <v>434</v>
      </c>
      <c r="AR129" s="69" t="s">
        <v>2025</v>
      </c>
      <c r="AS129" s="70" t="s">
        <v>2026</v>
      </c>
      <c r="AT129" s="88" t="s">
        <v>1800</v>
      </c>
      <c r="AU129" s="72" t="s">
        <v>1801</v>
      </c>
      <c r="AV129" s="73" t="str">
        <f t="shared" si="6"/>
        <v>B3</v>
      </c>
      <c r="AW129" s="72" t="s">
        <v>1997</v>
      </c>
      <c r="AX129" s="70" t="str">
        <f t="shared" si="7"/>
        <v>Sortes supérieures</v>
      </c>
      <c r="AY129" s="89" t="s">
        <v>2027</v>
      </c>
      <c r="AZ129" s="94" t="s">
        <v>2028</v>
      </c>
      <c r="BC129"/>
      <c r="CD129" s="34" t="s">
        <v>2029</v>
      </c>
      <c r="CG129" s="381">
        <v>1216</v>
      </c>
      <c r="CI129" s="378">
        <v>2260</v>
      </c>
    </row>
    <row r="130" spans="43:87" ht="145.19999999999999">
      <c r="AQ130" s="68" t="s">
        <v>434</v>
      </c>
      <c r="AR130" s="69" t="s">
        <v>2030</v>
      </c>
      <c r="AS130" s="70" t="s">
        <v>2031</v>
      </c>
      <c r="AT130" s="88" t="s">
        <v>1800</v>
      </c>
      <c r="AU130" s="72" t="s">
        <v>1801</v>
      </c>
      <c r="AV130" s="73" t="str">
        <f t="shared" si="6"/>
        <v>B3</v>
      </c>
      <c r="AW130" s="72" t="s">
        <v>1997</v>
      </c>
      <c r="AX130" s="70" t="str">
        <f t="shared" si="7"/>
        <v>Sortes supérieures</v>
      </c>
      <c r="AY130" s="89" t="s">
        <v>2032</v>
      </c>
      <c r="AZ130" s="94" t="s">
        <v>2033</v>
      </c>
      <c r="BC130"/>
      <c r="CD130" s="34" t="s">
        <v>2034</v>
      </c>
      <c r="CG130" s="381">
        <v>1217</v>
      </c>
      <c r="CI130" s="378">
        <v>2260</v>
      </c>
    </row>
    <row r="131" spans="43:87" ht="158.4">
      <c r="AQ131" s="68" t="s">
        <v>434</v>
      </c>
      <c r="AR131" s="69" t="s">
        <v>2035</v>
      </c>
      <c r="AS131" s="70" t="s">
        <v>2036</v>
      </c>
      <c r="AT131" s="88" t="s">
        <v>1800</v>
      </c>
      <c r="AU131" s="72" t="s">
        <v>1801</v>
      </c>
      <c r="AV131" s="73" t="str">
        <f t="shared" si="6"/>
        <v>B3</v>
      </c>
      <c r="AW131" s="72" t="s">
        <v>1997</v>
      </c>
      <c r="AX131" s="70" t="str">
        <f t="shared" si="7"/>
        <v>Sortes supérieures</v>
      </c>
      <c r="AY131" s="89" t="s">
        <v>2037</v>
      </c>
      <c r="AZ131" s="94" t="s">
        <v>2038</v>
      </c>
      <c r="BC131"/>
      <c r="CD131" s="34" t="s">
        <v>2039</v>
      </c>
      <c r="CG131" s="381">
        <v>1218</v>
      </c>
      <c r="CI131" s="378">
        <v>2260</v>
      </c>
    </row>
    <row r="132" spans="43:87" ht="28.8">
      <c r="AQ132" s="68" t="s">
        <v>434</v>
      </c>
      <c r="AR132" s="69" t="s">
        <v>2040</v>
      </c>
      <c r="AS132" s="70" t="s">
        <v>2041</v>
      </c>
      <c r="AT132" s="88" t="s">
        <v>1800</v>
      </c>
      <c r="AU132" s="72" t="s">
        <v>1801</v>
      </c>
      <c r="AV132" s="73" t="str">
        <f t="shared" si="6"/>
        <v>B3</v>
      </c>
      <c r="AW132" s="72" t="s">
        <v>1997</v>
      </c>
      <c r="AX132" s="70" t="str">
        <f t="shared" si="7"/>
        <v>Sortes supérieures</v>
      </c>
      <c r="AY132" s="89"/>
      <c r="AZ132" s="94"/>
      <c r="BC132"/>
      <c r="CD132" s="34" t="s">
        <v>2042</v>
      </c>
      <c r="CG132" s="381">
        <v>1219</v>
      </c>
      <c r="CI132" s="378">
        <v>2260</v>
      </c>
    </row>
    <row r="133" spans="43:87" ht="237.6">
      <c r="AQ133" s="68" t="s">
        <v>434</v>
      </c>
      <c r="AR133" s="69" t="s">
        <v>2043</v>
      </c>
      <c r="AS133" s="70" t="s">
        <v>2044</v>
      </c>
      <c r="AT133" s="88" t="s">
        <v>1800</v>
      </c>
      <c r="AU133" s="72" t="s">
        <v>1801</v>
      </c>
      <c r="AV133" s="73" t="str">
        <f t="shared" si="6"/>
        <v>B3</v>
      </c>
      <c r="AW133" s="72" t="s">
        <v>1997</v>
      </c>
      <c r="AX133" s="70" t="str">
        <f t="shared" si="7"/>
        <v>Sortes supérieures</v>
      </c>
      <c r="AY133" s="89" t="s">
        <v>2045</v>
      </c>
      <c r="AZ133" s="94" t="s">
        <v>2046</v>
      </c>
      <c r="CD133" s="34" t="s">
        <v>2047</v>
      </c>
      <c r="CG133" s="381">
        <v>1220</v>
      </c>
      <c r="CI133" s="378">
        <v>2260</v>
      </c>
    </row>
    <row r="134" spans="43:87" ht="264">
      <c r="AQ134" s="68" t="s">
        <v>434</v>
      </c>
      <c r="AR134" s="69" t="s">
        <v>2048</v>
      </c>
      <c r="AS134" s="70" t="s">
        <v>2049</v>
      </c>
      <c r="AT134" s="88" t="s">
        <v>1800</v>
      </c>
      <c r="AU134" s="72" t="s">
        <v>1801</v>
      </c>
      <c r="AV134" s="73" t="str">
        <f t="shared" si="6"/>
        <v>B3</v>
      </c>
      <c r="AW134" s="72" t="s">
        <v>1997</v>
      </c>
      <c r="AX134" s="70" t="str">
        <f t="shared" si="7"/>
        <v>Sortes supérieures</v>
      </c>
      <c r="AY134" s="89" t="s">
        <v>2050</v>
      </c>
      <c r="AZ134" s="94" t="s">
        <v>2051</v>
      </c>
      <c r="CD134" s="34" t="s">
        <v>2052</v>
      </c>
      <c r="CG134" s="381">
        <v>1222</v>
      </c>
      <c r="CI134" s="378">
        <v>2260</v>
      </c>
    </row>
    <row r="135" spans="43:87" ht="184.8">
      <c r="AQ135" s="68" t="s">
        <v>434</v>
      </c>
      <c r="AR135" s="69" t="s">
        <v>2053</v>
      </c>
      <c r="AS135" s="70" t="s">
        <v>2054</v>
      </c>
      <c r="AT135" s="88" t="s">
        <v>1800</v>
      </c>
      <c r="AU135" s="72" t="s">
        <v>1801</v>
      </c>
      <c r="AV135" s="73" t="str">
        <f t="shared" ref="AV135:AV198" si="8">LEFT(AR135,2)</f>
        <v>B3</v>
      </c>
      <c r="AW135" s="72" t="s">
        <v>1997</v>
      </c>
      <c r="AX135" s="70" t="str">
        <f t="shared" si="7"/>
        <v>Sortes supérieures</v>
      </c>
      <c r="AY135" s="89" t="s">
        <v>2055</v>
      </c>
      <c r="AZ135" s="94" t="s">
        <v>2056</v>
      </c>
      <c r="CD135" s="34" t="s">
        <v>2057</v>
      </c>
      <c r="CG135" s="381">
        <v>1225</v>
      </c>
      <c r="CI135" s="378">
        <v>2260</v>
      </c>
    </row>
    <row r="136" spans="43:87" ht="28.8">
      <c r="AQ136" s="68" t="s">
        <v>434</v>
      </c>
      <c r="AR136" s="69" t="s">
        <v>2058</v>
      </c>
      <c r="AS136" s="70" t="s">
        <v>2059</v>
      </c>
      <c r="AT136" s="88" t="s">
        <v>1800</v>
      </c>
      <c r="AU136" s="72" t="s">
        <v>1801</v>
      </c>
      <c r="AV136" s="73" t="str">
        <f t="shared" si="8"/>
        <v>B3</v>
      </c>
      <c r="AW136" s="72" t="s">
        <v>1997</v>
      </c>
      <c r="AX136" s="70" t="s">
        <v>1997</v>
      </c>
      <c r="AY136" s="89"/>
      <c r="AZ136" s="94"/>
      <c r="CD136" s="34" t="s">
        <v>2060</v>
      </c>
      <c r="CG136" s="381">
        <v>1227</v>
      </c>
      <c r="CI136" s="378">
        <v>2260</v>
      </c>
    </row>
    <row r="137" spans="43:87" ht="211.2">
      <c r="AQ137" s="68" t="s">
        <v>434</v>
      </c>
      <c r="AR137" s="69" t="s">
        <v>2061</v>
      </c>
      <c r="AS137" s="70" t="s">
        <v>2062</v>
      </c>
      <c r="AT137" s="88" t="s">
        <v>1800</v>
      </c>
      <c r="AU137" s="72" t="s">
        <v>1801</v>
      </c>
      <c r="AV137" s="73" t="str">
        <f t="shared" si="8"/>
        <v>B3</v>
      </c>
      <c r="AW137" s="72" t="s">
        <v>1997</v>
      </c>
      <c r="AX137" s="70" t="str">
        <f t="shared" si="7"/>
        <v>Sortes supérieures</v>
      </c>
      <c r="AY137" s="89" t="s">
        <v>2063</v>
      </c>
      <c r="AZ137" s="94" t="s">
        <v>2064</v>
      </c>
      <c r="CD137" s="34" t="s">
        <v>2065</v>
      </c>
      <c r="CG137" s="381">
        <v>1230</v>
      </c>
      <c r="CI137" s="378">
        <v>2260</v>
      </c>
    </row>
    <row r="138" spans="43:87" ht="211.2">
      <c r="AQ138" s="68" t="s">
        <v>434</v>
      </c>
      <c r="AR138" s="69" t="s">
        <v>2066</v>
      </c>
      <c r="AS138" s="70" t="s">
        <v>2067</v>
      </c>
      <c r="AT138" s="88" t="s">
        <v>1800</v>
      </c>
      <c r="AU138" s="72" t="s">
        <v>1801</v>
      </c>
      <c r="AV138" s="73" t="str">
        <f t="shared" si="8"/>
        <v>B3</v>
      </c>
      <c r="AW138" s="72" t="s">
        <v>1997</v>
      </c>
      <c r="AX138" s="70" t="str">
        <f t="shared" si="7"/>
        <v>Sortes supérieures</v>
      </c>
      <c r="AY138" s="89" t="s">
        <v>2068</v>
      </c>
      <c r="AZ138" s="94" t="s">
        <v>2069</v>
      </c>
      <c r="CD138" s="34" t="s">
        <v>2070</v>
      </c>
      <c r="CG138" s="381">
        <v>1240</v>
      </c>
      <c r="CI138" s="378">
        <v>2260</v>
      </c>
    </row>
    <row r="139" spans="43:87" ht="132">
      <c r="AQ139" s="68" t="s">
        <v>434</v>
      </c>
      <c r="AR139" s="69" t="s">
        <v>2071</v>
      </c>
      <c r="AS139" s="70" t="s">
        <v>2072</v>
      </c>
      <c r="AT139" s="88" t="s">
        <v>1800</v>
      </c>
      <c r="AU139" s="72" t="s">
        <v>1801</v>
      </c>
      <c r="AV139" s="73" t="str">
        <f t="shared" si="8"/>
        <v>B3</v>
      </c>
      <c r="AW139" s="72" t="s">
        <v>1997</v>
      </c>
      <c r="AX139" s="70" t="str">
        <f t="shared" si="7"/>
        <v>Sortes supérieures</v>
      </c>
      <c r="AY139" s="89" t="s">
        <v>2073</v>
      </c>
      <c r="AZ139" s="94" t="s">
        <v>2074</v>
      </c>
      <c r="CD139" s="34" t="s">
        <v>2075</v>
      </c>
      <c r="CG139" s="381">
        <v>1250</v>
      </c>
      <c r="CI139" s="378">
        <v>2260</v>
      </c>
    </row>
    <row r="140" spans="43:87" ht="158.4">
      <c r="AQ140" s="68" t="s">
        <v>434</v>
      </c>
      <c r="AR140" s="69" t="s">
        <v>2076</v>
      </c>
      <c r="AS140" s="70" t="s">
        <v>2077</v>
      </c>
      <c r="AT140" s="88" t="s">
        <v>1800</v>
      </c>
      <c r="AU140" s="72" t="s">
        <v>1801</v>
      </c>
      <c r="AV140" s="73" t="str">
        <f t="shared" si="8"/>
        <v>B3</v>
      </c>
      <c r="AW140" s="72" t="s">
        <v>1997</v>
      </c>
      <c r="AX140" s="70" t="str">
        <f t="shared" si="7"/>
        <v>Sortes supérieures</v>
      </c>
      <c r="AY140" s="89" t="s">
        <v>2078</v>
      </c>
      <c r="AZ140" s="94" t="s">
        <v>2079</v>
      </c>
      <c r="CD140" s="34" t="s">
        <v>2080</v>
      </c>
      <c r="CG140" s="381">
        <v>1260</v>
      </c>
      <c r="CI140" s="378">
        <v>2260</v>
      </c>
    </row>
    <row r="141" spans="43:87" ht="158.4">
      <c r="AQ141" s="68" t="s">
        <v>434</v>
      </c>
      <c r="AR141" s="69" t="s">
        <v>2081</v>
      </c>
      <c r="AS141" s="70" t="s">
        <v>2077</v>
      </c>
      <c r="AT141" s="88" t="s">
        <v>1800</v>
      </c>
      <c r="AU141" s="72" t="s">
        <v>1801</v>
      </c>
      <c r="AV141" s="73" t="str">
        <f t="shared" si="8"/>
        <v>B3</v>
      </c>
      <c r="AW141" s="72" t="s">
        <v>1997</v>
      </c>
      <c r="AX141" s="70" t="str">
        <f t="shared" si="7"/>
        <v>Sortes supérieures</v>
      </c>
      <c r="AY141" s="89" t="s">
        <v>2078</v>
      </c>
      <c r="AZ141" s="94" t="s">
        <v>2082</v>
      </c>
      <c r="CD141" s="34" t="s">
        <v>2083</v>
      </c>
      <c r="CG141" s="381">
        <v>1265</v>
      </c>
      <c r="CI141" s="378">
        <v>2270</v>
      </c>
    </row>
    <row r="142" spans="43:87" ht="118.8">
      <c r="AQ142" s="68" t="s">
        <v>434</v>
      </c>
      <c r="AR142" s="69" t="s">
        <v>2084</v>
      </c>
      <c r="AS142" s="70" t="s">
        <v>2085</v>
      </c>
      <c r="AT142" s="88" t="s">
        <v>1800</v>
      </c>
      <c r="AU142" s="72" t="s">
        <v>1801</v>
      </c>
      <c r="AV142" s="73" t="str">
        <f t="shared" si="8"/>
        <v>B3</v>
      </c>
      <c r="AW142" s="72" t="s">
        <v>1997</v>
      </c>
      <c r="AX142" s="70" t="str">
        <f t="shared" si="7"/>
        <v>Sortes supérieures</v>
      </c>
      <c r="AY142" s="89" t="s">
        <v>2086</v>
      </c>
      <c r="AZ142" s="94" t="s">
        <v>2087</v>
      </c>
      <c r="CD142" s="34" t="s">
        <v>2088</v>
      </c>
      <c r="CG142" s="381">
        <v>1270</v>
      </c>
      <c r="CI142" s="378">
        <v>2270</v>
      </c>
    </row>
    <row r="143" spans="43:87" ht="105.6">
      <c r="AQ143" s="68" t="s">
        <v>434</v>
      </c>
      <c r="AR143" s="69" t="s">
        <v>2089</v>
      </c>
      <c r="AS143" s="70" t="s">
        <v>2090</v>
      </c>
      <c r="AT143" s="88" t="s">
        <v>1800</v>
      </c>
      <c r="AU143" s="72" t="s">
        <v>1801</v>
      </c>
      <c r="AV143" s="73" t="str">
        <f t="shared" si="8"/>
        <v>B3</v>
      </c>
      <c r="AW143" s="72" t="s">
        <v>1997</v>
      </c>
      <c r="AX143" s="70" t="str">
        <f t="shared" si="7"/>
        <v>Sortes supérieures</v>
      </c>
      <c r="AY143" s="89" t="s">
        <v>2091</v>
      </c>
      <c r="AZ143" s="94" t="s">
        <v>2092</v>
      </c>
      <c r="CD143" s="34" t="s">
        <v>2093</v>
      </c>
      <c r="CG143" s="381">
        <v>1280</v>
      </c>
      <c r="CI143" s="378">
        <v>2270</v>
      </c>
    </row>
    <row r="144" spans="43:87" ht="105.6">
      <c r="AQ144" s="68" t="s">
        <v>434</v>
      </c>
      <c r="AR144" s="69" t="s">
        <v>2094</v>
      </c>
      <c r="AS144" s="70" t="s">
        <v>2095</v>
      </c>
      <c r="AT144" s="88" t="s">
        <v>1800</v>
      </c>
      <c r="AU144" s="72" t="s">
        <v>1801</v>
      </c>
      <c r="AV144" s="73" t="str">
        <f t="shared" si="8"/>
        <v>B3</v>
      </c>
      <c r="AW144" s="72" t="s">
        <v>1997</v>
      </c>
      <c r="AX144" s="70" t="str">
        <f t="shared" si="7"/>
        <v>Sortes supérieures</v>
      </c>
      <c r="AY144" s="89" t="s">
        <v>2091</v>
      </c>
      <c r="AZ144" s="94" t="s">
        <v>2096</v>
      </c>
      <c r="CD144" s="34" t="s">
        <v>2097</v>
      </c>
      <c r="CG144" s="381">
        <v>1290</v>
      </c>
      <c r="CI144" s="378">
        <v>2270</v>
      </c>
    </row>
    <row r="145" spans="43:87" ht="105.6">
      <c r="AQ145" s="68" t="s">
        <v>434</v>
      </c>
      <c r="AR145" s="69" t="s">
        <v>2098</v>
      </c>
      <c r="AS145" s="70" t="s">
        <v>2099</v>
      </c>
      <c r="AT145" s="88" t="s">
        <v>1800</v>
      </c>
      <c r="AU145" s="72" t="s">
        <v>1801</v>
      </c>
      <c r="AV145" s="73" t="str">
        <f t="shared" si="8"/>
        <v>B3</v>
      </c>
      <c r="AW145" s="72" t="s">
        <v>1997</v>
      </c>
      <c r="AX145" s="70" t="str">
        <f t="shared" si="7"/>
        <v>Sortes supérieures</v>
      </c>
      <c r="AY145" s="89" t="s">
        <v>2100</v>
      </c>
      <c r="AZ145" s="94" t="s">
        <v>2101</v>
      </c>
      <c r="CD145" s="34" t="s">
        <v>2102</v>
      </c>
      <c r="CG145" s="381">
        <v>1295</v>
      </c>
      <c r="CI145" s="378">
        <v>2270</v>
      </c>
    </row>
    <row r="146" spans="43:87" ht="198">
      <c r="AQ146" s="68" t="s">
        <v>434</v>
      </c>
      <c r="AR146" s="69" t="s">
        <v>2103</v>
      </c>
      <c r="AS146" s="70" t="s">
        <v>2104</v>
      </c>
      <c r="AT146" s="88" t="s">
        <v>1800</v>
      </c>
      <c r="AU146" s="72" t="s">
        <v>1801</v>
      </c>
      <c r="AV146" s="73" t="str">
        <f t="shared" si="8"/>
        <v>B3</v>
      </c>
      <c r="AW146" s="72" t="s">
        <v>1997</v>
      </c>
      <c r="AX146" s="70" t="str">
        <f t="shared" si="7"/>
        <v>Sortes supérieures</v>
      </c>
      <c r="AY146" s="89" t="s">
        <v>2105</v>
      </c>
      <c r="AZ146" s="94" t="s">
        <v>2106</v>
      </c>
      <c r="CD146" s="34" t="s">
        <v>2107</v>
      </c>
      <c r="CG146" s="381">
        <v>1300</v>
      </c>
      <c r="CI146" s="378">
        <v>2270</v>
      </c>
    </row>
    <row r="147" spans="43:87" ht="158.4">
      <c r="AQ147" s="68" t="s">
        <v>434</v>
      </c>
      <c r="AR147" s="69" t="s">
        <v>2108</v>
      </c>
      <c r="AS147" s="70" t="s">
        <v>2109</v>
      </c>
      <c r="AT147" s="88" t="s">
        <v>1800</v>
      </c>
      <c r="AU147" s="72" t="s">
        <v>1801</v>
      </c>
      <c r="AV147" s="73" t="str">
        <f t="shared" si="8"/>
        <v>B3</v>
      </c>
      <c r="AW147" s="72" t="s">
        <v>1997</v>
      </c>
      <c r="AX147" s="70" t="str">
        <f t="shared" si="7"/>
        <v>Sortes supérieures</v>
      </c>
      <c r="AY147" s="89" t="s">
        <v>2110</v>
      </c>
      <c r="AZ147" s="94" t="s">
        <v>2111</v>
      </c>
      <c r="CD147" s="34" t="s">
        <v>2112</v>
      </c>
      <c r="CG147" s="381">
        <v>1301</v>
      </c>
      <c r="CI147" s="378">
        <v>2270</v>
      </c>
    </row>
    <row r="148" spans="43:87" ht="132">
      <c r="AQ148" s="68" t="s">
        <v>434</v>
      </c>
      <c r="AR148" s="69" t="s">
        <v>2113</v>
      </c>
      <c r="AS148" s="70" t="s">
        <v>2114</v>
      </c>
      <c r="AT148" s="88" t="s">
        <v>1800</v>
      </c>
      <c r="AU148" s="72" t="s">
        <v>1801</v>
      </c>
      <c r="AV148" s="73" t="str">
        <f t="shared" si="8"/>
        <v>B3</v>
      </c>
      <c r="AW148" s="72" t="s">
        <v>1997</v>
      </c>
      <c r="AX148" s="70" t="str">
        <f t="shared" si="7"/>
        <v>Sortes supérieures</v>
      </c>
      <c r="AY148" s="89" t="s">
        <v>2115</v>
      </c>
      <c r="AZ148" s="94" t="s">
        <v>2116</v>
      </c>
      <c r="CD148" s="34" t="s">
        <v>2117</v>
      </c>
      <c r="CG148" s="381">
        <v>1302</v>
      </c>
      <c r="CI148" s="378">
        <v>2270</v>
      </c>
    </row>
    <row r="149" spans="43:87" ht="158.4">
      <c r="AQ149" s="68" t="s">
        <v>434</v>
      </c>
      <c r="AR149" s="69" t="s">
        <v>2118</v>
      </c>
      <c r="AS149" s="70" t="s">
        <v>2119</v>
      </c>
      <c r="AT149" s="88" t="s">
        <v>1800</v>
      </c>
      <c r="AU149" s="72" t="s">
        <v>1801</v>
      </c>
      <c r="AV149" s="73" t="str">
        <f t="shared" si="8"/>
        <v>B3</v>
      </c>
      <c r="AW149" s="72" t="s">
        <v>1997</v>
      </c>
      <c r="AX149" s="70" t="str">
        <f t="shared" si="7"/>
        <v>Sortes supérieures</v>
      </c>
      <c r="AY149" s="89" t="s">
        <v>2120</v>
      </c>
      <c r="AZ149" s="94" t="s">
        <v>2121</v>
      </c>
      <c r="CD149" s="34" t="s">
        <v>2122</v>
      </c>
      <c r="CG149" s="381">
        <v>1303</v>
      </c>
      <c r="CI149" s="378">
        <v>2270</v>
      </c>
    </row>
    <row r="150" spans="43:87" ht="132">
      <c r="AQ150" s="68" t="s">
        <v>434</v>
      </c>
      <c r="AR150" s="69" t="s">
        <v>2123</v>
      </c>
      <c r="AS150" s="70" t="s">
        <v>2124</v>
      </c>
      <c r="AT150" s="88" t="s">
        <v>1800</v>
      </c>
      <c r="AU150" s="72" t="s">
        <v>1801</v>
      </c>
      <c r="AV150" s="73" t="str">
        <f t="shared" si="8"/>
        <v>B3</v>
      </c>
      <c r="AW150" s="72" t="s">
        <v>1997</v>
      </c>
      <c r="AX150" s="70" t="str">
        <f t="shared" si="7"/>
        <v>Sortes supérieures</v>
      </c>
      <c r="AY150" s="89" t="s">
        <v>2125</v>
      </c>
      <c r="AZ150" s="94" t="s">
        <v>2126</v>
      </c>
      <c r="CD150" s="34" t="s">
        <v>2127</v>
      </c>
      <c r="CG150" s="381">
        <v>1304</v>
      </c>
      <c r="CI150" s="378">
        <v>2270</v>
      </c>
    </row>
    <row r="151" spans="43:87" ht="28.8">
      <c r="AQ151" s="68" t="s">
        <v>434</v>
      </c>
      <c r="AR151" s="69" t="s">
        <v>2128</v>
      </c>
      <c r="AS151" s="70" t="s">
        <v>2129</v>
      </c>
      <c r="AT151" s="88" t="s">
        <v>1800</v>
      </c>
      <c r="AU151" s="72" t="s">
        <v>1801</v>
      </c>
      <c r="AV151" s="73" t="str">
        <f t="shared" si="8"/>
        <v>B4</v>
      </c>
      <c r="AW151" s="72" t="s">
        <v>2129</v>
      </c>
      <c r="AX151" s="70" t="str">
        <f t="shared" si="7"/>
        <v>Cartons kraftés</v>
      </c>
      <c r="AY151" s="89"/>
      <c r="AZ151" s="75"/>
      <c r="CD151" s="34" t="s">
        <v>2130</v>
      </c>
      <c r="CG151" s="381">
        <v>1305</v>
      </c>
      <c r="CI151" s="378">
        <v>2270</v>
      </c>
    </row>
    <row r="152" spans="43:87" ht="145.19999999999999">
      <c r="AQ152" s="68" t="s">
        <v>434</v>
      </c>
      <c r="AR152" s="69" t="s">
        <v>2131</v>
      </c>
      <c r="AS152" s="70" t="s">
        <v>2132</v>
      </c>
      <c r="AT152" s="88" t="s">
        <v>1800</v>
      </c>
      <c r="AU152" s="72" t="s">
        <v>1801</v>
      </c>
      <c r="AV152" s="73" t="str">
        <f t="shared" si="8"/>
        <v>B4</v>
      </c>
      <c r="AW152" s="72" t="s">
        <v>2129</v>
      </c>
      <c r="AX152" s="70" t="str">
        <f t="shared" si="7"/>
        <v>Cartons kraftés</v>
      </c>
      <c r="AY152" s="89" t="s">
        <v>2133</v>
      </c>
      <c r="AZ152" s="94" t="s">
        <v>2134</v>
      </c>
      <c r="CD152" s="34" t="s">
        <v>2135</v>
      </c>
      <c r="CG152" s="381">
        <v>1306</v>
      </c>
      <c r="CI152" s="378">
        <v>2270</v>
      </c>
    </row>
    <row r="153" spans="43:87" ht="184.8">
      <c r="AQ153" s="68" t="s">
        <v>434</v>
      </c>
      <c r="AR153" s="69" t="s">
        <v>2136</v>
      </c>
      <c r="AS153" s="70" t="s">
        <v>2137</v>
      </c>
      <c r="AT153" s="88" t="s">
        <v>1800</v>
      </c>
      <c r="AU153" s="72" t="s">
        <v>1801</v>
      </c>
      <c r="AV153" s="73" t="str">
        <f t="shared" si="8"/>
        <v>B4</v>
      </c>
      <c r="AW153" s="72" t="s">
        <v>2129</v>
      </c>
      <c r="AX153" s="70" t="str">
        <f t="shared" si="7"/>
        <v>Cartons kraftés</v>
      </c>
      <c r="AY153" s="89" t="s">
        <v>2138</v>
      </c>
      <c r="AZ153" s="94" t="s">
        <v>2139</v>
      </c>
      <c r="CD153" s="34" t="s">
        <v>2140</v>
      </c>
      <c r="CG153" s="381">
        <v>1307</v>
      </c>
      <c r="CI153" s="378">
        <v>2270</v>
      </c>
    </row>
    <row r="154" spans="43:87" ht="184.8">
      <c r="AQ154" s="68" t="s">
        <v>434</v>
      </c>
      <c r="AR154" s="69" t="s">
        <v>2141</v>
      </c>
      <c r="AS154" s="70" t="s">
        <v>2142</v>
      </c>
      <c r="AT154" s="88" t="s">
        <v>1800</v>
      </c>
      <c r="AU154" s="72" t="s">
        <v>1801</v>
      </c>
      <c r="AV154" s="73" t="str">
        <f t="shared" si="8"/>
        <v>B4</v>
      </c>
      <c r="AW154" s="72" t="s">
        <v>2129</v>
      </c>
      <c r="AX154" s="70" t="str">
        <f t="shared" si="7"/>
        <v>Cartons kraftés</v>
      </c>
      <c r="AY154" s="89" t="s">
        <v>2143</v>
      </c>
      <c r="AZ154" s="94" t="s">
        <v>2144</v>
      </c>
      <c r="CD154" s="34" t="s">
        <v>2145</v>
      </c>
      <c r="CG154" s="381">
        <v>1308</v>
      </c>
      <c r="CI154" s="378">
        <v>2270</v>
      </c>
    </row>
    <row r="155" spans="43:87" ht="184.8">
      <c r="AQ155" s="68" t="s">
        <v>434</v>
      </c>
      <c r="AR155" s="69" t="s">
        <v>2146</v>
      </c>
      <c r="AS155" s="70" t="s">
        <v>2147</v>
      </c>
      <c r="AT155" s="88" t="s">
        <v>1800</v>
      </c>
      <c r="AU155" s="72" t="s">
        <v>1801</v>
      </c>
      <c r="AV155" s="73" t="str">
        <f t="shared" si="8"/>
        <v>B4</v>
      </c>
      <c r="AW155" s="72" t="s">
        <v>2129</v>
      </c>
      <c r="AX155" s="70" t="str">
        <f t="shared" si="7"/>
        <v>Cartons kraftés</v>
      </c>
      <c r="AY155" s="89" t="s">
        <v>2148</v>
      </c>
      <c r="AZ155" s="94" t="s">
        <v>2149</v>
      </c>
      <c r="CD155" s="34" t="s">
        <v>2150</v>
      </c>
      <c r="CG155" s="381">
        <v>1309</v>
      </c>
      <c r="CI155" s="378">
        <v>2270</v>
      </c>
    </row>
    <row r="156" spans="43:87" ht="171.6">
      <c r="AQ156" s="68" t="s">
        <v>434</v>
      </c>
      <c r="AR156" s="69" t="s">
        <v>2151</v>
      </c>
      <c r="AS156" s="70" t="s">
        <v>2152</v>
      </c>
      <c r="AT156" s="88" t="s">
        <v>1800</v>
      </c>
      <c r="AU156" s="72" t="s">
        <v>1801</v>
      </c>
      <c r="AV156" s="73" t="str">
        <f t="shared" si="8"/>
        <v>B4</v>
      </c>
      <c r="AW156" s="72" t="s">
        <v>2129</v>
      </c>
      <c r="AX156" s="70" t="str">
        <f t="shared" si="7"/>
        <v>Cartons kraftés</v>
      </c>
      <c r="AY156" s="89" t="s">
        <v>2153</v>
      </c>
      <c r="AZ156" s="94" t="s">
        <v>2154</v>
      </c>
      <c r="CD156" s="34" t="s">
        <v>2155</v>
      </c>
      <c r="CG156" s="381">
        <v>1310</v>
      </c>
      <c r="CI156" s="378">
        <v>2270</v>
      </c>
    </row>
    <row r="157" spans="43:87" ht="118.8">
      <c r="AQ157" s="68" t="s">
        <v>434</v>
      </c>
      <c r="AR157" s="69" t="s">
        <v>2156</v>
      </c>
      <c r="AS157" s="70" t="s">
        <v>2157</v>
      </c>
      <c r="AT157" s="88" t="s">
        <v>1800</v>
      </c>
      <c r="AU157" s="72" t="s">
        <v>1801</v>
      </c>
      <c r="AV157" s="73" t="str">
        <f t="shared" si="8"/>
        <v>B4</v>
      </c>
      <c r="AW157" s="72" t="s">
        <v>2129</v>
      </c>
      <c r="AX157" s="70" t="str">
        <f t="shared" si="7"/>
        <v>Cartons kraftés</v>
      </c>
      <c r="AY157" s="89" t="s">
        <v>2158</v>
      </c>
      <c r="AZ157" s="94" t="s">
        <v>2159</v>
      </c>
      <c r="CD157" s="34" t="s">
        <v>2160</v>
      </c>
      <c r="CG157" s="381">
        <v>1320</v>
      </c>
      <c r="CI157" s="378">
        <v>2270</v>
      </c>
    </row>
    <row r="158" spans="43:87" ht="105.6">
      <c r="AQ158" s="68" t="s">
        <v>434</v>
      </c>
      <c r="AR158" s="69" t="s">
        <v>2161</v>
      </c>
      <c r="AS158" s="70" t="s">
        <v>2162</v>
      </c>
      <c r="AT158" s="88" t="s">
        <v>1800</v>
      </c>
      <c r="AU158" s="72" t="s">
        <v>1801</v>
      </c>
      <c r="AV158" s="73" t="str">
        <f t="shared" si="8"/>
        <v>B4</v>
      </c>
      <c r="AW158" s="72" t="s">
        <v>2129</v>
      </c>
      <c r="AX158" s="70" t="str">
        <f t="shared" si="7"/>
        <v>Cartons kraftés</v>
      </c>
      <c r="AY158" s="89" t="s">
        <v>2163</v>
      </c>
      <c r="AZ158" s="94" t="s">
        <v>2164</v>
      </c>
      <c r="CD158" s="34" t="s">
        <v>2165</v>
      </c>
      <c r="CG158" s="381">
        <v>1325</v>
      </c>
      <c r="CI158" s="378">
        <v>2270</v>
      </c>
    </row>
    <row r="159" spans="43:87" ht="105.6">
      <c r="AQ159" s="68" t="s">
        <v>434</v>
      </c>
      <c r="AR159" s="69" t="s">
        <v>2166</v>
      </c>
      <c r="AS159" s="70" t="s">
        <v>2167</v>
      </c>
      <c r="AT159" s="88" t="s">
        <v>1800</v>
      </c>
      <c r="AU159" s="72" t="s">
        <v>1801</v>
      </c>
      <c r="AV159" s="73" t="str">
        <f t="shared" si="8"/>
        <v>B4</v>
      </c>
      <c r="AW159" s="72" t="s">
        <v>2129</v>
      </c>
      <c r="AX159" s="70" t="str">
        <f t="shared" si="7"/>
        <v>Cartons kraftés</v>
      </c>
      <c r="AY159" s="89" t="s">
        <v>2168</v>
      </c>
      <c r="AZ159" s="94" t="s">
        <v>2164</v>
      </c>
      <c r="CD159" s="34" t="s">
        <v>2169</v>
      </c>
      <c r="CG159" s="381">
        <v>1330</v>
      </c>
      <c r="CI159" s="378">
        <v>2270</v>
      </c>
    </row>
    <row r="160" spans="43:87" ht="28.8">
      <c r="AQ160" s="68" t="s">
        <v>434</v>
      </c>
      <c r="AR160" s="69" t="s">
        <v>2170</v>
      </c>
      <c r="AS160" s="70" t="s">
        <v>2171</v>
      </c>
      <c r="AT160" s="88" t="s">
        <v>1800</v>
      </c>
      <c r="AU160" s="72" t="s">
        <v>1801</v>
      </c>
      <c r="AV160" s="73" t="str">
        <f t="shared" si="8"/>
        <v>B5</v>
      </c>
      <c r="AW160" s="72" t="s">
        <v>2171</v>
      </c>
      <c r="AX160" s="70" t="str">
        <f t="shared" ref="AX160:AX253" si="9">AW160</f>
        <v>Sortes spéciales</v>
      </c>
      <c r="AY160" s="96"/>
      <c r="AZ160" s="97"/>
      <c r="CD160" s="34" t="s">
        <v>2172</v>
      </c>
      <c r="CG160" s="381">
        <v>1340</v>
      </c>
      <c r="CI160" s="378">
        <v>2270</v>
      </c>
    </row>
    <row r="161" spans="43:87" ht="118.8">
      <c r="AQ161" s="68" t="s">
        <v>434</v>
      </c>
      <c r="AR161" s="69" t="s">
        <v>2173</v>
      </c>
      <c r="AS161" s="70" t="s">
        <v>2174</v>
      </c>
      <c r="AT161" s="88" t="s">
        <v>1800</v>
      </c>
      <c r="AU161" s="72" t="s">
        <v>1801</v>
      </c>
      <c r="AV161" s="73" t="str">
        <f t="shared" si="8"/>
        <v>B5</v>
      </c>
      <c r="AW161" s="72" t="s">
        <v>2171</v>
      </c>
      <c r="AX161" s="70" t="str">
        <f t="shared" si="9"/>
        <v>Sortes spéciales</v>
      </c>
      <c r="AY161" s="89" t="s">
        <v>2175</v>
      </c>
      <c r="AZ161" s="94" t="s">
        <v>2176</v>
      </c>
      <c r="CD161" s="34" t="s">
        <v>2177</v>
      </c>
      <c r="CG161" s="381">
        <v>1348</v>
      </c>
      <c r="CI161" s="378">
        <v>2270</v>
      </c>
    </row>
    <row r="162" spans="43:87" ht="132">
      <c r="AQ162" s="68" t="s">
        <v>434</v>
      </c>
      <c r="AR162" s="69" t="s">
        <v>2178</v>
      </c>
      <c r="AS162" s="70" t="s">
        <v>2179</v>
      </c>
      <c r="AT162" s="88" t="s">
        <v>1800</v>
      </c>
      <c r="AU162" s="72" t="s">
        <v>1801</v>
      </c>
      <c r="AV162" s="73" t="str">
        <f t="shared" si="8"/>
        <v>B5</v>
      </c>
      <c r="AW162" s="72" t="s">
        <v>2171</v>
      </c>
      <c r="AX162" s="70" t="str">
        <f t="shared" si="9"/>
        <v>Sortes spéciales</v>
      </c>
      <c r="AY162" s="89" t="s">
        <v>2180</v>
      </c>
      <c r="AZ162" s="94" t="s">
        <v>2181</v>
      </c>
      <c r="CD162" s="34" t="s">
        <v>2182</v>
      </c>
      <c r="CG162" s="381">
        <v>1350</v>
      </c>
      <c r="CI162" s="378">
        <v>2282</v>
      </c>
    </row>
    <row r="163" spans="43:87" ht="198">
      <c r="AQ163" s="68" t="s">
        <v>434</v>
      </c>
      <c r="AR163" s="69" t="s">
        <v>2183</v>
      </c>
      <c r="AS163" s="70" t="s">
        <v>2184</v>
      </c>
      <c r="AT163" s="88" t="s">
        <v>1800</v>
      </c>
      <c r="AU163" s="72" t="s">
        <v>1801</v>
      </c>
      <c r="AV163" s="73" t="str">
        <f t="shared" si="8"/>
        <v>B5</v>
      </c>
      <c r="AW163" s="72" t="s">
        <v>2171</v>
      </c>
      <c r="AX163" s="70" t="str">
        <f t="shared" si="9"/>
        <v>Sortes spéciales</v>
      </c>
      <c r="AY163" s="89" t="s">
        <v>2185</v>
      </c>
      <c r="AZ163" s="94" t="s">
        <v>2186</v>
      </c>
      <c r="CD163" s="34" t="s">
        <v>2187</v>
      </c>
      <c r="CG163" s="381">
        <v>1360</v>
      </c>
      <c r="CI163" s="378">
        <v>2286</v>
      </c>
    </row>
    <row r="164" spans="43:87" ht="211.2">
      <c r="AQ164" s="68" t="s">
        <v>434</v>
      </c>
      <c r="AR164" s="69" t="s">
        <v>2188</v>
      </c>
      <c r="AS164" s="70" t="s">
        <v>2189</v>
      </c>
      <c r="AT164" s="88" t="s">
        <v>1800</v>
      </c>
      <c r="AU164" s="72" t="s">
        <v>1801</v>
      </c>
      <c r="AV164" s="73" t="str">
        <f t="shared" si="8"/>
        <v>B5</v>
      </c>
      <c r="AW164" s="72" t="s">
        <v>2171</v>
      </c>
      <c r="AX164" s="70" t="str">
        <f t="shared" si="9"/>
        <v>Sortes spéciales</v>
      </c>
      <c r="AY164" s="89" t="s">
        <v>2190</v>
      </c>
      <c r="AZ164" s="94" t="s">
        <v>2191</v>
      </c>
      <c r="CD164" s="34" t="s">
        <v>2192</v>
      </c>
      <c r="CG164" s="381">
        <v>1365</v>
      </c>
      <c r="CI164" s="378">
        <v>2288</v>
      </c>
    </row>
    <row r="165" spans="43:87" ht="92.4">
      <c r="AQ165" s="68" t="s">
        <v>434</v>
      </c>
      <c r="AR165" s="69" t="s">
        <v>2193</v>
      </c>
      <c r="AS165" s="70" t="s">
        <v>2194</v>
      </c>
      <c r="AT165" s="88" t="s">
        <v>1800</v>
      </c>
      <c r="AU165" s="72" t="s">
        <v>1801</v>
      </c>
      <c r="AV165" s="73" t="str">
        <f t="shared" si="8"/>
        <v>B5</v>
      </c>
      <c r="AW165" s="72" t="s">
        <v>2171</v>
      </c>
      <c r="AX165" s="70" t="str">
        <f t="shared" si="9"/>
        <v>Sortes spéciales</v>
      </c>
      <c r="AY165" s="89" t="s">
        <v>2195</v>
      </c>
      <c r="AZ165" s="94" t="s">
        <v>2196</v>
      </c>
      <c r="CD165" s="34" t="s">
        <v>2197</v>
      </c>
      <c r="CG165" s="381">
        <v>1366</v>
      </c>
      <c r="CI165" s="378">
        <v>2290</v>
      </c>
    </row>
    <row r="166" spans="43:87" ht="28.8">
      <c r="AQ166" s="68" t="s">
        <v>434</v>
      </c>
      <c r="AR166" s="69" t="s">
        <v>2198</v>
      </c>
      <c r="AS166" s="70" t="s">
        <v>2199</v>
      </c>
      <c r="AT166" s="88" t="s">
        <v>1800</v>
      </c>
      <c r="AU166" s="72" t="s">
        <v>1801</v>
      </c>
      <c r="AV166" s="73" t="str">
        <f t="shared" si="8"/>
        <v>B5</v>
      </c>
      <c r="AW166" s="72" t="s">
        <v>2171</v>
      </c>
      <c r="AX166" s="70" t="str">
        <f t="shared" si="9"/>
        <v>Sortes spéciales</v>
      </c>
      <c r="AY166" s="89"/>
      <c r="AZ166" s="94"/>
      <c r="CD166" s="34" t="s">
        <v>2200</v>
      </c>
      <c r="CG166" s="381">
        <v>1369</v>
      </c>
      <c r="CI166" s="378">
        <v>2290</v>
      </c>
    </row>
    <row r="167" spans="43:87" ht="115.2">
      <c r="AQ167" s="68" t="s">
        <v>434</v>
      </c>
      <c r="AR167" s="69" t="s">
        <v>2201</v>
      </c>
      <c r="AS167" s="70" t="s">
        <v>2202</v>
      </c>
      <c r="AT167" s="88" t="s">
        <v>1800</v>
      </c>
      <c r="AU167" s="72" t="s">
        <v>1801</v>
      </c>
      <c r="AV167" s="73" t="str">
        <f t="shared" si="8"/>
        <v>B5</v>
      </c>
      <c r="AW167" s="72" t="s">
        <v>2171</v>
      </c>
      <c r="AX167" s="70" t="str">
        <f t="shared" si="9"/>
        <v>Sortes spéciales</v>
      </c>
      <c r="AY167" s="89" t="s">
        <v>2203</v>
      </c>
      <c r="AZ167" s="75" t="s">
        <v>2204</v>
      </c>
      <c r="CD167" s="34" t="s">
        <v>2205</v>
      </c>
      <c r="CG167" s="381">
        <v>1370</v>
      </c>
      <c r="CI167" s="378">
        <v>2290</v>
      </c>
    </row>
    <row r="168" spans="43:87" ht="158.4">
      <c r="AQ168" s="68" t="s">
        <v>434</v>
      </c>
      <c r="AR168" s="69" t="s">
        <v>2206</v>
      </c>
      <c r="AS168" s="70" t="s">
        <v>2207</v>
      </c>
      <c r="AT168" s="88" t="s">
        <v>1800</v>
      </c>
      <c r="AU168" s="72" t="s">
        <v>1801</v>
      </c>
      <c r="AV168" s="73" t="str">
        <f t="shared" si="8"/>
        <v>B5</v>
      </c>
      <c r="AW168" s="72" t="s">
        <v>2171</v>
      </c>
      <c r="AX168" s="70" t="str">
        <f t="shared" si="9"/>
        <v>Sortes spéciales</v>
      </c>
      <c r="AY168" s="89" t="s">
        <v>2208</v>
      </c>
      <c r="AZ168" s="75" t="s">
        <v>2209</v>
      </c>
      <c r="CD168" s="34" t="s">
        <v>2210</v>
      </c>
      <c r="CG168" s="381">
        <v>1373</v>
      </c>
      <c r="CI168" s="378">
        <v>2290</v>
      </c>
    </row>
    <row r="169" spans="43:87" ht="264">
      <c r="AQ169" s="68" t="s">
        <v>434</v>
      </c>
      <c r="AR169" s="69" t="s">
        <v>2211</v>
      </c>
      <c r="AS169" s="70" t="s">
        <v>2212</v>
      </c>
      <c r="AT169" s="88" t="s">
        <v>1800</v>
      </c>
      <c r="AU169" s="72" t="s">
        <v>1801</v>
      </c>
      <c r="AV169" s="73" t="str">
        <f t="shared" si="8"/>
        <v>B5</v>
      </c>
      <c r="AW169" s="72" t="s">
        <v>2171</v>
      </c>
      <c r="AX169" s="70" t="str">
        <f t="shared" si="9"/>
        <v>Sortes spéciales</v>
      </c>
      <c r="AY169" s="89" t="s">
        <v>2213</v>
      </c>
      <c r="AZ169" s="94" t="s">
        <v>2214</v>
      </c>
      <c r="CD169" s="34" t="s">
        <v>2215</v>
      </c>
      <c r="CG169" s="381">
        <v>1380</v>
      </c>
      <c r="CI169" s="378">
        <v>2290</v>
      </c>
    </row>
    <row r="170" spans="43:87" ht="211.2">
      <c r="AQ170" s="68" t="s">
        <v>434</v>
      </c>
      <c r="AR170" s="69" t="s">
        <v>2216</v>
      </c>
      <c r="AS170" s="70" t="s">
        <v>2217</v>
      </c>
      <c r="AT170" s="88" t="s">
        <v>1800</v>
      </c>
      <c r="AU170" s="72" t="s">
        <v>1801</v>
      </c>
      <c r="AV170" s="73" t="str">
        <f t="shared" si="8"/>
        <v>B5</v>
      </c>
      <c r="AW170" s="72" t="s">
        <v>2171</v>
      </c>
      <c r="AX170" s="70" t="str">
        <f t="shared" si="9"/>
        <v>Sortes spéciales</v>
      </c>
      <c r="AY170" s="89" t="s">
        <v>2218</v>
      </c>
      <c r="AZ170" s="94" t="s">
        <v>2219</v>
      </c>
      <c r="CD170" s="34" t="s">
        <v>2220</v>
      </c>
      <c r="CG170" s="381">
        <v>1390</v>
      </c>
      <c r="CI170" s="378">
        <v>2290</v>
      </c>
    </row>
    <row r="171" spans="43:87" ht="92.4">
      <c r="AQ171" s="68" t="s">
        <v>434</v>
      </c>
      <c r="AR171" s="69" t="s">
        <v>2221</v>
      </c>
      <c r="AS171" s="70" t="s">
        <v>2222</v>
      </c>
      <c r="AT171" s="88" t="s">
        <v>1800</v>
      </c>
      <c r="AU171" s="72" t="s">
        <v>1801</v>
      </c>
      <c r="AV171" s="73" t="str">
        <f t="shared" si="8"/>
        <v>B5</v>
      </c>
      <c r="AW171" s="72" t="s">
        <v>2171</v>
      </c>
      <c r="AX171" s="70" t="str">
        <f t="shared" si="9"/>
        <v>Sortes spéciales</v>
      </c>
      <c r="AY171" s="89" t="s">
        <v>2223</v>
      </c>
      <c r="AZ171" s="94" t="s">
        <v>2224</v>
      </c>
      <c r="CD171" s="34" t="s">
        <v>2225</v>
      </c>
      <c r="CG171" s="381">
        <v>1391</v>
      </c>
      <c r="CI171" s="378">
        <v>2290</v>
      </c>
    </row>
    <row r="172" spans="43:87" ht="132">
      <c r="AQ172" s="68" t="s">
        <v>434</v>
      </c>
      <c r="AR172" s="69" t="s">
        <v>2226</v>
      </c>
      <c r="AS172" s="70" t="s">
        <v>2227</v>
      </c>
      <c r="AT172" s="88" t="s">
        <v>1800</v>
      </c>
      <c r="AU172" s="72" t="s">
        <v>1801</v>
      </c>
      <c r="AV172" s="73" t="str">
        <f t="shared" si="8"/>
        <v>B5</v>
      </c>
      <c r="AW172" s="72" t="s">
        <v>2171</v>
      </c>
      <c r="AX172" s="70" t="str">
        <f t="shared" si="9"/>
        <v>Sortes spéciales</v>
      </c>
      <c r="AY172" s="89" t="s">
        <v>2228</v>
      </c>
      <c r="AZ172" s="94" t="s">
        <v>2229</v>
      </c>
      <c r="CD172" s="34" t="s">
        <v>2230</v>
      </c>
      <c r="CG172" s="381">
        <v>1400</v>
      </c>
      <c r="CI172" s="378">
        <v>2290</v>
      </c>
    </row>
    <row r="173" spans="43:87" ht="66">
      <c r="AQ173" s="68" t="s">
        <v>434</v>
      </c>
      <c r="AR173" s="69" t="s">
        <v>2231</v>
      </c>
      <c r="AS173" s="70" t="s">
        <v>2232</v>
      </c>
      <c r="AT173" s="88" t="s">
        <v>1800</v>
      </c>
      <c r="AU173" s="72" t="s">
        <v>1801</v>
      </c>
      <c r="AV173" s="73" t="str">
        <f t="shared" si="8"/>
        <v>B5</v>
      </c>
      <c r="AW173" s="72" t="s">
        <v>2171</v>
      </c>
      <c r="AX173" s="70" t="str">
        <f t="shared" si="9"/>
        <v>Sortes spéciales</v>
      </c>
      <c r="AY173" s="89" t="s">
        <v>2233</v>
      </c>
      <c r="AZ173" s="94" t="s">
        <v>2234</v>
      </c>
      <c r="CD173" s="34" t="s">
        <v>2235</v>
      </c>
      <c r="CG173" s="381">
        <v>1401</v>
      </c>
      <c r="CI173" s="378">
        <v>2290</v>
      </c>
    </row>
    <row r="174" spans="43:87" ht="224.4">
      <c r="AQ174" s="68" t="s">
        <v>434</v>
      </c>
      <c r="AR174" s="69" t="s">
        <v>2236</v>
      </c>
      <c r="AS174" s="70" t="s">
        <v>2237</v>
      </c>
      <c r="AT174" s="88" t="s">
        <v>1800</v>
      </c>
      <c r="AU174" s="72" t="s">
        <v>1801</v>
      </c>
      <c r="AV174" s="73" t="str">
        <f t="shared" si="8"/>
        <v>B5</v>
      </c>
      <c r="AW174" s="72" t="s">
        <v>2171</v>
      </c>
      <c r="AX174" s="70" t="str">
        <f t="shared" si="9"/>
        <v>Sortes spéciales</v>
      </c>
      <c r="AY174" s="89" t="s">
        <v>2238</v>
      </c>
      <c r="AZ174" s="94" t="s">
        <v>2239</v>
      </c>
      <c r="CD174" s="34" t="s">
        <v>2240</v>
      </c>
      <c r="CG174" s="381">
        <v>1404</v>
      </c>
      <c r="CI174" s="378">
        <v>2290</v>
      </c>
    </row>
    <row r="175" spans="43:87" ht="198">
      <c r="AQ175" s="68" t="s">
        <v>434</v>
      </c>
      <c r="AR175" s="69" t="s">
        <v>2241</v>
      </c>
      <c r="AS175" s="70" t="s">
        <v>2242</v>
      </c>
      <c r="AT175" s="88" t="s">
        <v>1800</v>
      </c>
      <c r="AU175" s="72" t="s">
        <v>1801</v>
      </c>
      <c r="AV175" s="73" t="str">
        <f t="shared" si="8"/>
        <v>B5</v>
      </c>
      <c r="AW175" s="72" t="s">
        <v>2171</v>
      </c>
      <c r="AX175" s="70" t="str">
        <f t="shared" si="9"/>
        <v>Sortes spéciales</v>
      </c>
      <c r="AY175" s="89" t="s">
        <v>2243</v>
      </c>
      <c r="AZ175" s="94" t="s">
        <v>2244</v>
      </c>
      <c r="CD175" s="34" t="s">
        <v>2245</v>
      </c>
      <c r="CG175" s="381">
        <v>1407</v>
      </c>
      <c r="CI175" s="378">
        <v>2290</v>
      </c>
    </row>
    <row r="176" spans="43:87" ht="158.4">
      <c r="AQ176" s="68" t="s">
        <v>434</v>
      </c>
      <c r="AR176" s="69" t="s">
        <v>2246</v>
      </c>
      <c r="AS176" s="70" t="s">
        <v>2247</v>
      </c>
      <c r="AT176" s="88" t="s">
        <v>1800</v>
      </c>
      <c r="AU176" s="72" t="s">
        <v>1801</v>
      </c>
      <c r="AV176" s="73" t="str">
        <f t="shared" si="8"/>
        <v>B5</v>
      </c>
      <c r="AW176" s="72" t="s">
        <v>2171</v>
      </c>
      <c r="AX176" s="70" t="str">
        <f t="shared" si="9"/>
        <v>Sortes spéciales</v>
      </c>
      <c r="AY176" s="89" t="s">
        <v>2248</v>
      </c>
      <c r="AZ176" s="94" t="s">
        <v>2249</v>
      </c>
      <c r="CD176" s="34" t="s">
        <v>2250</v>
      </c>
      <c r="CG176" s="381">
        <v>1410</v>
      </c>
      <c r="CI176" s="378">
        <v>2290</v>
      </c>
    </row>
    <row r="177" spans="43:87" ht="198">
      <c r="AQ177" s="68" t="s">
        <v>434</v>
      </c>
      <c r="AR177" s="69" t="s">
        <v>2251</v>
      </c>
      <c r="AS177" s="70" t="s">
        <v>2147</v>
      </c>
      <c r="AT177" s="88" t="s">
        <v>1800</v>
      </c>
      <c r="AU177" s="72" t="s">
        <v>1801</v>
      </c>
      <c r="AV177" s="73" t="str">
        <f t="shared" si="8"/>
        <v>B5</v>
      </c>
      <c r="AW177" s="72" t="s">
        <v>2171</v>
      </c>
      <c r="AX177" s="70" t="str">
        <f t="shared" si="9"/>
        <v>Sortes spéciales</v>
      </c>
      <c r="AY177" s="89" t="s">
        <v>2252</v>
      </c>
      <c r="AZ177" s="94" t="s">
        <v>2253</v>
      </c>
      <c r="CD177" s="34" t="s">
        <v>2254</v>
      </c>
      <c r="CG177" s="381">
        <v>1420</v>
      </c>
      <c r="CI177" s="378">
        <v>2290</v>
      </c>
    </row>
    <row r="178" spans="43:87" ht="198">
      <c r="AQ178" s="68" t="s">
        <v>434</v>
      </c>
      <c r="AR178" s="69" t="s">
        <v>2255</v>
      </c>
      <c r="AS178" s="70" t="s">
        <v>2256</v>
      </c>
      <c r="AT178" s="88" t="s">
        <v>1800</v>
      </c>
      <c r="AU178" s="72" t="s">
        <v>1801</v>
      </c>
      <c r="AV178" s="73" t="str">
        <f t="shared" si="8"/>
        <v>B5</v>
      </c>
      <c r="AW178" s="72" t="s">
        <v>2171</v>
      </c>
      <c r="AX178" s="70" t="str">
        <f t="shared" si="9"/>
        <v>Sortes spéciales</v>
      </c>
      <c r="AY178" s="89" t="s">
        <v>2257</v>
      </c>
      <c r="AZ178" s="94" t="s">
        <v>2258</v>
      </c>
      <c r="CD178" s="34" t="s">
        <v>2259</v>
      </c>
      <c r="CG178" s="381">
        <v>1430</v>
      </c>
      <c r="CI178" s="378">
        <v>2290</v>
      </c>
    </row>
    <row r="179" spans="43:87" ht="211.2">
      <c r="AQ179" s="68" t="s">
        <v>434</v>
      </c>
      <c r="AR179" s="69" t="s">
        <v>2260</v>
      </c>
      <c r="AS179" s="70" t="s">
        <v>2261</v>
      </c>
      <c r="AT179" s="88" t="s">
        <v>1800</v>
      </c>
      <c r="AU179" s="72" t="s">
        <v>1801</v>
      </c>
      <c r="AV179" s="73" t="str">
        <f t="shared" si="8"/>
        <v>B5</v>
      </c>
      <c r="AW179" s="72" t="s">
        <v>2171</v>
      </c>
      <c r="AX179" s="70" t="str">
        <f t="shared" si="9"/>
        <v>Sortes spéciales</v>
      </c>
      <c r="AY179" s="89" t="s">
        <v>2262</v>
      </c>
      <c r="AZ179" s="94" t="s">
        <v>2263</v>
      </c>
      <c r="CD179" s="34" t="s">
        <v>2264</v>
      </c>
      <c r="CG179" s="381">
        <v>1440</v>
      </c>
      <c r="CI179" s="378">
        <v>2290</v>
      </c>
    </row>
    <row r="180" spans="43:87" ht="237.6">
      <c r="AQ180" s="68" t="s">
        <v>434</v>
      </c>
      <c r="AR180" s="69" t="s">
        <v>2265</v>
      </c>
      <c r="AS180" s="70" t="s">
        <v>2266</v>
      </c>
      <c r="AT180" s="88" t="s">
        <v>1800</v>
      </c>
      <c r="AU180" s="72" t="s">
        <v>1801</v>
      </c>
      <c r="AV180" s="73" t="str">
        <f t="shared" si="8"/>
        <v>B5</v>
      </c>
      <c r="AW180" s="72" t="s">
        <v>2171</v>
      </c>
      <c r="AX180" s="70" t="str">
        <f t="shared" si="9"/>
        <v>Sortes spéciales</v>
      </c>
      <c r="AY180" s="89" t="s">
        <v>2267</v>
      </c>
      <c r="AZ180" s="94" t="s">
        <v>2268</v>
      </c>
      <c r="CD180" s="34" t="s">
        <v>2269</v>
      </c>
      <c r="CG180" s="381">
        <v>1441</v>
      </c>
      <c r="CI180" s="378">
        <v>2290</v>
      </c>
    </row>
    <row r="181" spans="43:87" ht="28.8">
      <c r="AQ181" s="68" t="s">
        <v>434</v>
      </c>
      <c r="AR181" s="69" t="s">
        <v>2270</v>
      </c>
      <c r="AS181" s="70" t="s">
        <v>2271</v>
      </c>
      <c r="AT181" s="88" t="s">
        <v>1800</v>
      </c>
      <c r="AU181" s="72" t="s">
        <v>1801</v>
      </c>
      <c r="AV181" s="73" t="str">
        <f t="shared" si="8"/>
        <v>B5</v>
      </c>
      <c r="AW181" s="72" t="s">
        <v>2171</v>
      </c>
      <c r="AX181" s="70" t="str">
        <f t="shared" si="9"/>
        <v>Sortes spéciales</v>
      </c>
      <c r="AY181" s="89"/>
      <c r="AZ181" s="94"/>
      <c r="CD181" s="34" t="s">
        <v>2272</v>
      </c>
      <c r="CG181" s="381">
        <v>1442</v>
      </c>
      <c r="CI181" s="378">
        <v>2290</v>
      </c>
    </row>
    <row r="182" spans="43:87" ht="28.8">
      <c r="AQ182" s="68" t="s">
        <v>434</v>
      </c>
      <c r="AR182" s="76" t="s">
        <v>2273</v>
      </c>
      <c r="AS182" s="77" t="s">
        <v>2274</v>
      </c>
      <c r="AT182" s="88" t="s">
        <v>1800</v>
      </c>
      <c r="AU182" s="78" t="s">
        <v>1801</v>
      </c>
      <c r="AV182" s="73" t="str">
        <f t="shared" si="8"/>
        <v>B5</v>
      </c>
      <c r="AW182" s="78" t="s">
        <v>2171</v>
      </c>
      <c r="AX182" s="77" t="s">
        <v>2171</v>
      </c>
      <c r="AY182" s="98"/>
      <c r="AZ182" s="99"/>
      <c r="CD182" s="34" t="s">
        <v>2275</v>
      </c>
      <c r="CG182" s="381">
        <v>1443</v>
      </c>
      <c r="CI182" s="378">
        <v>2300</v>
      </c>
    </row>
    <row r="183" spans="43:87" ht="28.8">
      <c r="AQ183" s="68" t="s">
        <v>435</v>
      </c>
      <c r="AR183" s="69" t="s">
        <v>2276</v>
      </c>
      <c r="AS183" s="70" t="s">
        <v>2277</v>
      </c>
      <c r="AT183" s="71" t="s">
        <v>2278</v>
      </c>
      <c r="AU183" s="72" t="s">
        <v>1117</v>
      </c>
      <c r="AV183" s="73" t="str">
        <f t="shared" si="8"/>
        <v>C1</v>
      </c>
      <c r="AW183" s="72" t="s">
        <v>2277</v>
      </c>
      <c r="AX183" s="70" t="str">
        <f t="shared" si="9"/>
        <v>Bois de classe A</v>
      </c>
      <c r="AY183" s="86"/>
      <c r="AZ183" s="70"/>
      <c r="CD183" s="34" t="s">
        <v>2279</v>
      </c>
      <c r="CG183" s="381">
        <v>1444</v>
      </c>
      <c r="CI183" s="378">
        <v>2300</v>
      </c>
    </row>
    <row r="184" spans="43:87" ht="28.8">
      <c r="AQ184" s="68" t="s">
        <v>435</v>
      </c>
      <c r="AR184" s="69" t="s">
        <v>2280</v>
      </c>
      <c r="AS184" s="70" t="s">
        <v>2281</v>
      </c>
      <c r="AT184" s="71" t="s">
        <v>2278</v>
      </c>
      <c r="AU184" s="72" t="s">
        <v>1117</v>
      </c>
      <c r="AV184" s="73" t="str">
        <f t="shared" si="8"/>
        <v>C1</v>
      </c>
      <c r="AW184" s="72" t="s">
        <v>2277</v>
      </c>
      <c r="AX184" s="70" t="str">
        <f t="shared" si="9"/>
        <v>Bois de classe A</v>
      </c>
      <c r="AY184" s="86"/>
      <c r="AZ184" s="70"/>
      <c r="CD184" s="34" t="s">
        <v>2282</v>
      </c>
      <c r="CG184" s="381">
        <v>1445</v>
      </c>
      <c r="CI184" s="378">
        <v>2300</v>
      </c>
    </row>
    <row r="185" spans="43:87" ht="28.8">
      <c r="AQ185" s="68" t="s">
        <v>435</v>
      </c>
      <c r="AR185" s="69" t="s">
        <v>2283</v>
      </c>
      <c r="AS185" s="70" t="s">
        <v>2284</v>
      </c>
      <c r="AT185" s="71" t="s">
        <v>2278</v>
      </c>
      <c r="AU185" s="72" t="s">
        <v>1117</v>
      </c>
      <c r="AV185" s="73" t="str">
        <f t="shared" si="8"/>
        <v>C1</v>
      </c>
      <c r="AW185" s="72" t="s">
        <v>2277</v>
      </c>
      <c r="AX185" s="70" t="str">
        <f t="shared" si="9"/>
        <v>Bois de classe A</v>
      </c>
      <c r="AY185" s="86"/>
      <c r="AZ185" s="70"/>
      <c r="CD185" s="34" t="s">
        <v>2285</v>
      </c>
      <c r="CG185" s="381">
        <v>1446</v>
      </c>
      <c r="CI185" s="378">
        <v>2300</v>
      </c>
    </row>
    <row r="186" spans="43:87" ht="28.8">
      <c r="AQ186" s="68" t="s">
        <v>435</v>
      </c>
      <c r="AR186" s="69" t="s">
        <v>2286</v>
      </c>
      <c r="AS186" s="70" t="s">
        <v>2287</v>
      </c>
      <c r="AT186" s="71" t="s">
        <v>2278</v>
      </c>
      <c r="AU186" s="72" t="s">
        <v>1117</v>
      </c>
      <c r="AV186" s="73" t="str">
        <f t="shared" si="8"/>
        <v>C1</v>
      </c>
      <c r="AW186" s="72" t="s">
        <v>2277</v>
      </c>
      <c r="AX186" s="70" t="str">
        <f t="shared" si="9"/>
        <v>Bois de classe A</v>
      </c>
      <c r="AY186" s="86"/>
      <c r="AZ186" s="70"/>
      <c r="CD186" s="34" t="s">
        <v>2288</v>
      </c>
      <c r="CG186" s="381">
        <v>1447</v>
      </c>
      <c r="CI186" s="378">
        <v>2300</v>
      </c>
    </row>
    <row r="187" spans="43:87" ht="28.8">
      <c r="AQ187" s="68" t="s">
        <v>435</v>
      </c>
      <c r="AR187" s="69" t="s">
        <v>2289</v>
      </c>
      <c r="AS187" s="70" t="s">
        <v>2290</v>
      </c>
      <c r="AT187" s="71" t="s">
        <v>2278</v>
      </c>
      <c r="AU187" s="72" t="s">
        <v>1117</v>
      </c>
      <c r="AV187" s="73" t="str">
        <f t="shared" si="8"/>
        <v>C1</v>
      </c>
      <c r="AW187" s="72" t="s">
        <v>2277</v>
      </c>
      <c r="AX187" s="70" t="str">
        <f t="shared" si="9"/>
        <v>Bois de classe A</v>
      </c>
      <c r="AY187" s="86"/>
      <c r="AZ187" s="70"/>
      <c r="CD187" s="34" t="s">
        <v>2291</v>
      </c>
      <c r="CG187" s="381">
        <v>1448</v>
      </c>
      <c r="CI187" s="378">
        <v>2300</v>
      </c>
    </row>
    <row r="188" spans="43:87" ht="28.8">
      <c r="AQ188" s="68" t="s">
        <v>435</v>
      </c>
      <c r="AR188" s="69" t="s">
        <v>2292</v>
      </c>
      <c r="AS188" s="70" t="s">
        <v>2293</v>
      </c>
      <c r="AT188" s="71" t="s">
        <v>2278</v>
      </c>
      <c r="AU188" s="72" t="s">
        <v>1117</v>
      </c>
      <c r="AV188" s="73" t="str">
        <f t="shared" si="8"/>
        <v>C2</v>
      </c>
      <c r="AW188" s="72" t="s">
        <v>2293</v>
      </c>
      <c r="AX188" s="70" t="str">
        <f t="shared" si="9"/>
        <v>Bois de classe B</v>
      </c>
      <c r="AY188" s="86"/>
      <c r="AZ188" s="70"/>
      <c r="CD188" s="34" t="s">
        <v>2294</v>
      </c>
      <c r="CG188" s="381">
        <v>1449</v>
      </c>
      <c r="CI188" s="378">
        <v>2300</v>
      </c>
    </row>
    <row r="189" spans="43:87" ht="28.8">
      <c r="AQ189" s="68" t="s">
        <v>435</v>
      </c>
      <c r="AR189" s="69" t="s">
        <v>2295</v>
      </c>
      <c r="AS189" s="70" t="s">
        <v>2296</v>
      </c>
      <c r="AT189" s="71" t="s">
        <v>2278</v>
      </c>
      <c r="AU189" s="72" t="s">
        <v>1117</v>
      </c>
      <c r="AV189" s="73" t="str">
        <f t="shared" si="8"/>
        <v>C2</v>
      </c>
      <c r="AW189" s="72" t="s">
        <v>2293</v>
      </c>
      <c r="AX189" s="70" t="str">
        <f t="shared" si="9"/>
        <v>Bois de classe B</v>
      </c>
      <c r="AY189" s="86"/>
      <c r="AZ189" s="70"/>
      <c r="CD189" s="34" t="s">
        <v>2297</v>
      </c>
      <c r="CG189" s="381">
        <v>1450</v>
      </c>
      <c r="CI189" s="378">
        <v>2300</v>
      </c>
    </row>
    <row r="190" spans="43:87" ht="28.8">
      <c r="AQ190" s="68" t="s">
        <v>435</v>
      </c>
      <c r="AR190" s="69" t="s">
        <v>2298</v>
      </c>
      <c r="AS190" s="70" t="s">
        <v>2299</v>
      </c>
      <c r="AT190" s="71" t="s">
        <v>2278</v>
      </c>
      <c r="AU190" s="72" t="s">
        <v>1117</v>
      </c>
      <c r="AV190" s="73" t="str">
        <f t="shared" si="8"/>
        <v>C2</v>
      </c>
      <c r="AW190" s="72" t="s">
        <v>2293</v>
      </c>
      <c r="AX190" s="70" t="str">
        <f t="shared" si="9"/>
        <v>Bois de classe B</v>
      </c>
      <c r="AY190" s="86"/>
      <c r="AZ190" s="70"/>
      <c r="CD190" s="34" t="s">
        <v>2300</v>
      </c>
      <c r="CG190" s="381">
        <v>1460</v>
      </c>
      <c r="CI190" s="378">
        <v>2300</v>
      </c>
    </row>
    <row r="191" spans="43:87" ht="28.8">
      <c r="AQ191" s="68" t="s">
        <v>435</v>
      </c>
      <c r="AR191" s="69" t="s">
        <v>2301</v>
      </c>
      <c r="AS191" s="70" t="s">
        <v>2302</v>
      </c>
      <c r="AT191" s="71" t="s">
        <v>2278</v>
      </c>
      <c r="AU191" s="72" t="s">
        <v>1117</v>
      </c>
      <c r="AV191" s="73" t="str">
        <f t="shared" si="8"/>
        <v>C2</v>
      </c>
      <c r="AW191" s="72" t="s">
        <v>2293</v>
      </c>
      <c r="AX191" s="70" t="str">
        <f t="shared" si="9"/>
        <v>Bois de classe B</v>
      </c>
      <c r="AY191" s="86"/>
      <c r="AZ191" s="70"/>
      <c r="CD191" s="34" t="s">
        <v>2303</v>
      </c>
      <c r="CG191" s="381">
        <v>1470</v>
      </c>
      <c r="CI191" s="378">
        <v>2300</v>
      </c>
    </row>
    <row r="192" spans="43:87" ht="57.6">
      <c r="AQ192" s="68" t="s">
        <v>435</v>
      </c>
      <c r="AR192" s="69" t="s">
        <v>2304</v>
      </c>
      <c r="AS192" s="70" t="s">
        <v>2305</v>
      </c>
      <c r="AT192" s="71" t="s">
        <v>2278</v>
      </c>
      <c r="AU192" s="72" t="s">
        <v>1117</v>
      </c>
      <c r="AV192" s="73" t="str">
        <f t="shared" si="8"/>
        <v>C3</v>
      </c>
      <c r="AW192" s="72" t="s">
        <v>2305</v>
      </c>
      <c r="AX192" s="70" t="str">
        <f t="shared" si="9"/>
        <v>Copeaux, sciures, écorces ou plaquettes</v>
      </c>
      <c r="AY192" s="86"/>
      <c r="AZ192" s="70"/>
      <c r="CD192" s="34" t="s">
        <v>2306</v>
      </c>
      <c r="CG192" s="381">
        <v>1480</v>
      </c>
      <c r="CI192" s="378">
        <v>2300</v>
      </c>
    </row>
    <row r="193" spans="43:87" ht="57.6">
      <c r="AQ193" s="68" t="s">
        <v>435</v>
      </c>
      <c r="AR193" s="69" t="s">
        <v>2307</v>
      </c>
      <c r="AS193" s="70" t="s">
        <v>2308</v>
      </c>
      <c r="AT193" s="71" t="s">
        <v>2278</v>
      </c>
      <c r="AU193" s="72" t="s">
        <v>1117</v>
      </c>
      <c r="AV193" s="73" t="str">
        <f t="shared" si="8"/>
        <v>C3</v>
      </c>
      <c r="AW193" s="72" t="s">
        <v>2305</v>
      </c>
      <c r="AX193" s="70" t="str">
        <f t="shared" si="9"/>
        <v>Copeaux, sciures, écorces ou plaquettes</v>
      </c>
      <c r="AY193" s="86"/>
      <c r="AZ193" s="70"/>
      <c r="CD193" s="34" t="s">
        <v>2309</v>
      </c>
      <c r="CG193" s="381">
        <v>1500</v>
      </c>
      <c r="CI193" s="378">
        <v>2300</v>
      </c>
    </row>
    <row r="194" spans="43:87" ht="57.6">
      <c r="AQ194" s="68" t="s">
        <v>435</v>
      </c>
      <c r="AR194" s="69" t="s">
        <v>2310</v>
      </c>
      <c r="AS194" s="70" t="s">
        <v>2311</v>
      </c>
      <c r="AT194" s="71" t="s">
        <v>2278</v>
      </c>
      <c r="AU194" s="72" t="s">
        <v>1117</v>
      </c>
      <c r="AV194" s="73" t="str">
        <f t="shared" si="8"/>
        <v>C3</v>
      </c>
      <c r="AW194" s="72" t="s">
        <v>2305</v>
      </c>
      <c r="AX194" s="70" t="str">
        <f t="shared" si="9"/>
        <v>Copeaux, sciures, écorces ou plaquettes</v>
      </c>
      <c r="AY194" s="86"/>
      <c r="AZ194" s="70"/>
      <c r="CD194" s="34" t="s">
        <v>2312</v>
      </c>
      <c r="CG194" s="381">
        <v>1501</v>
      </c>
      <c r="CI194" s="378">
        <v>2300</v>
      </c>
    </row>
    <row r="195" spans="43:87" ht="57.6">
      <c r="AQ195" s="68" t="s">
        <v>435</v>
      </c>
      <c r="AR195" s="69" t="s">
        <v>2313</v>
      </c>
      <c r="AS195" s="70" t="s">
        <v>2314</v>
      </c>
      <c r="AT195" s="71" t="s">
        <v>2278</v>
      </c>
      <c r="AU195" s="72" t="s">
        <v>1117</v>
      </c>
      <c r="AV195" s="73" t="str">
        <f t="shared" si="8"/>
        <v>C3</v>
      </c>
      <c r="AW195" s="72" t="s">
        <v>2305</v>
      </c>
      <c r="AX195" s="70" t="str">
        <f t="shared" si="9"/>
        <v>Copeaux, sciures, écorces ou plaquettes</v>
      </c>
      <c r="AY195" s="86"/>
      <c r="AZ195" s="70"/>
      <c r="CD195" s="34" t="s">
        <v>2315</v>
      </c>
      <c r="CG195" s="381">
        <v>1502</v>
      </c>
      <c r="CI195" s="378">
        <v>2300</v>
      </c>
    </row>
    <row r="196" spans="43:87" ht="57.6">
      <c r="AQ196" s="68" t="s">
        <v>435</v>
      </c>
      <c r="AR196" s="69" t="s">
        <v>2316</v>
      </c>
      <c r="AS196" s="70" t="s">
        <v>2317</v>
      </c>
      <c r="AT196" s="71" t="s">
        <v>2278</v>
      </c>
      <c r="AU196" s="72" t="s">
        <v>1117</v>
      </c>
      <c r="AV196" s="73" t="str">
        <f t="shared" si="8"/>
        <v>C3</v>
      </c>
      <c r="AW196" s="72" t="s">
        <v>2305</v>
      </c>
      <c r="AX196" s="70" t="str">
        <f t="shared" si="9"/>
        <v>Copeaux, sciures, écorces ou plaquettes</v>
      </c>
      <c r="AY196" s="86"/>
      <c r="AZ196" s="70"/>
      <c r="CD196" s="34" t="s">
        <v>2318</v>
      </c>
      <c r="CG196" s="381">
        <v>1503</v>
      </c>
      <c r="CI196" s="378">
        <v>2300</v>
      </c>
    </row>
    <row r="197" spans="43:87" ht="57.6">
      <c r="AQ197" s="68" t="s">
        <v>435</v>
      </c>
      <c r="AR197" s="69" t="s">
        <v>2319</v>
      </c>
      <c r="AS197" s="70" t="s">
        <v>2320</v>
      </c>
      <c r="AT197" s="71" t="s">
        <v>2278</v>
      </c>
      <c r="AU197" s="72" t="s">
        <v>1117</v>
      </c>
      <c r="AV197" s="73" t="str">
        <f t="shared" si="8"/>
        <v>C3</v>
      </c>
      <c r="AW197" s="72" t="s">
        <v>2305</v>
      </c>
      <c r="AX197" s="70" t="str">
        <f t="shared" si="9"/>
        <v>Copeaux, sciures, écorces ou plaquettes</v>
      </c>
      <c r="AY197" s="86"/>
      <c r="AZ197" s="70"/>
      <c r="CD197" s="34" t="s">
        <v>2321</v>
      </c>
      <c r="CG197" s="381">
        <v>1504</v>
      </c>
      <c r="CI197" s="378">
        <v>2300</v>
      </c>
    </row>
    <row r="198" spans="43:87" ht="14.4">
      <c r="AQ198" s="68" t="s">
        <v>435</v>
      </c>
      <c r="AR198" s="69" t="s">
        <v>2322</v>
      </c>
      <c r="AS198" s="70" t="s">
        <v>2323</v>
      </c>
      <c r="AT198" s="71" t="s">
        <v>2278</v>
      </c>
      <c r="AU198" s="72" t="s">
        <v>1117</v>
      </c>
      <c r="AV198" s="73" t="str">
        <f t="shared" si="8"/>
        <v>C4</v>
      </c>
      <c r="AW198" s="72" t="s">
        <v>2323</v>
      </c>
      <c r="AX198" s="70" t="str">
        <f t="shared" si="9"/>
        <v>Palettes</v>
      </c>
      <c r="AY198" s="96"/>
      <c r="AZ198" s="97"/>
      <c r="CD198" s="34" t="s">
        <v>2324</v>
      </c>
      <c r="CG198" s="381">
        <v>1505</v>
      </c>
      <c r="CI198" s="378">
        <v>2300</v>
      </c>
    </row>
    <row r="199" spans="43:87" ht="14.4">
      <c r="AQ199" s="68" t="s">
        <v>435</v>
      </c>
      <c r="AR199" s="69" t="s">
        <v>2325</v>
      </c>
      <c r="AS199" s="70" t="s">
        <v>2326</v>
      </c>
      <c r="AT199" s="71" t="s">
        <v>2278</v>
      </c>
      <c r="AU199" s="72" t="s">
        <v>1117</v>
      </c>
      <c r="AV199" s="73" t="str">
        <f t="shared" ref="AV199:AV275" si="10">LEFT(AR199,2)</f>
        <v>C4</v>
      </c>
      <c r="AW199" s="72" t="s">
        <v>2323</v>
      </c>
      <c r="AX199" s="70" t="str">
        <f t="shared" si="9"/>
        <v>Palettes</v>
      </c>
      <c r="AY199" s="96"/>
      <c r="AZ199" s="97"/>
      <c r="CD199" s="34" t="s">
        <v>2327</v>
      </c>
      <c r="CG199" s="381">
        <v>1506</v>
      </c>
      <c r="CI199" s="378">
        <v>2300</v>
      </c>
    </row>
    <row r="200" spans="43:87" ht="14.4">
      <c r="AQ200" s="68" t="s">
        <v>435</v>
      </c>
      <c r="AR200" s="76" t="s">
        <v>2328</v>
      </c>
      <c r="AS200" s="100" t="s">
        <v>2329</v>
      </c>
      <c r="AT200" s="101" t="s">
        <v>2278</v>
      </c>
      <c r="AU200" s="102" t="s">
        <v>1117</v>
      </c>
      <c r="AV200" s="103" t="str">
        <f>LEFT(AR200,2)</f>
        <v>C4</v>
      </c>
      <c r="AW200" s="102" t="s">
        <v>2323</v>
      </c>
      <c r="AX200" s="100" t="str">
        <f>AW200</f>
        <v>Palettes</v>
      </c>
      <c r="AY200" s="104"/>
      <c r="AZ200" s="105"/>
      <c r="CD200" s="34" t="s">
        <v>2330</v>
      </c>
      <c r="CG200" s="381">
        <v>1507</v>
      </c>
      <c r="CI200" s="378">
        <v>2300</v>
      </c>
    </row>
    <row r="201" spans="43:87" ht="14.4">
      <c r="AQ201" s="68" t="s">
        <v>435</v>
      </c>
      <c r="AR201" s="69" t="s">
        <v>2331</v>
      </c>
      <c r="AS201" s="70" t="s">
        <v>2332</v>
      </c>
      <c r="AT201" s="71" t="s">
        <v>2278</v>
      </c>
      <c r="AU201" s="72" t="s">
        <v>1117</v>
      </c>
      <c r="AV201" s="73" t="str">
        <f t="shared" si="10"/>
        <v>C4</v>
      </c>
      <c r="AW201" s="72" t="s">
        <v>2323</v>
      </c>
      <c r="AX201" s="70" t="str">
        <f t="shared" si="9"/>
        <v>Palettes</v>
      </c>
      <c r="AY201" s="96"/>
      <c r="AZ201" s="97"/>
      <c r="CD201" s="34" t="s">
        <v>2333</v>
      </c>
      <c r="CG201" s="381">
        <v>1508</v>
      </c>
      <c r="CI201" s="378">
        <v>2300</v>
      </c>
    </row>
    <row r="202" spans="43:87" ht="14.4">
      <c r="AQ202" s="68" t="s">
        <v>435</v>
      </c>
      <c r="AR202" s="76" t="s">
        <v>2334</v>
      </c>
      <c r="AS202" s="100" t="s">
        <v>2335</v>
      </c>
      <c r="AT202" s="106" t="s">
        <v>2278</v>
      </c>
      <c r="AU202" s="78" t="s">
        <v>1117</v>
      </c>
      <c r="AV202" s="103" t="str">
        <f>LEFT(AR202,2)</f>
        <v>C4</v>
      </c>
      <c r="AW202" s="78" t="s">
        <v>2323</v>
      </c>
      <c r="AX202" s="100" t="str">
        <f>AW202</f>
        <v>Palettes</v>
      </c>
      <c r="AY202" s="104"/>
      <c r="AZ202" s="105"/>
      <c r="CD202" s="34" t="s">
        <v>2336</v>
      </c>
      <c r="CG202" s="381">
        <v>1509</v>
      </c>
      <c r="CI202" s="378">
        <v>2300</v>
      </c>
    </row>
    <row r="203" spans="43:87" ht="14.4">
      <c r="AQ203" s="68" t="s">
        <v>435</v>
      </c>
      <c r="AR203" s="76" t="s">
        <v>2337</v>
      </c>
      <c r="AS203" s="100" t="s">
        <v>2338</v>
      </c>
      <c r="AT203" s="106" t="s">
        <v>2278</v>
      </c>
      <c r="AU203" s="78" t="s">
        <v>1117</v>
      </c>
      <c r="AV203" s="103" t="str">
        <f>LEFT(AR203,2)</f>
        <v>C4</v>
      </c>
      <c r="AW203" s="78" t="s">
        <v>2323</v>
      </c>
      <c r="AX203" s="100" t="str">
        <f>AW203</f>
        <v>Palettes</v>
      </c>
      <c r="AY203" s="104"/>
      <c r="AZ203" s="105"/>
      <c r="CD203" s="34" t="s">
        <v>2339</v>
      </c>
      <c r="CG203" s="381">
        <v>1510</v>
      </c>
      <c r="CI203" s="378">
        <v>2300</v>
      </c>
    </row>
    <row r="204" spans="43:87" ht="14.4">
      <c r="AQ204" s="68" t="s">
        <v>435</v>
      </c>
      <c r="AR204" s="76" t="s">
        <v>2340</v>
      </c>
      <c r="AS204" s="100" t="s">
        <v>2341</v>
      </c>
      <c r="AT204" s="106" t="s">
        <v>2278</v>
      </c>
      <c r="AU204" s="78" t="s">
        <v>1117</v>
      </c>
      <c r="AV204" s="103" t="str">
        <f>LEFT(AR204,2)</f>
        <v>C4</v>
      </c>
      <c r="AW204" s="78" t="s">
        <v>2323</v>
      </c>
      <c r="AX204" s="100" t="str">
        <f>AW204</f>
        <v>Palettes</v>
      </c>
      <c r="AY204" s="104"/>
      <c r="AZ204" s="105"/>
      <c r="CD204" s="34" t="s">
        <v>2342</v>
      </c>
      <c r="CG204" s="381">
        <v>1515</v>
      </c>
      <c r="CI204" s="378">
        <v>2300</v>
      </c>
    </row>
    <row r="205" spans="43:87" ht="14.4">
      <c r="AQ205" s="68" t="s">
        <v>435</v>
      </c>
      <c r="AR205" s="69" t="s">
        <v>2343</v>
      </c>
      <c r="AS205" s="70" t="s">
        <v>2344</v>
      </c>
      <c r="AT205" s="71" t="s">
        <v>2278</v>
      </c>
      <c r="AU205" s="72" t="s">
        <v>1117</v>
      </c>
      <c r="AV205" s="73" t="str">
        <f t="shared" si="10"/>
        <v>C4</v>
      </c>
      <c r="AW205" s="72" t="s">
        <v>2323</v>
      </c>
      <c r="AX205" s="70" t="str">
        <f t="shared" si="9"/>
        <v>Palettes</v>
      </c>
      <c r="AY205" s="96"/>
      <c r="AZ205" s="97"/>
      <c r="CD205" s="34" t="s">
        <v>2345</v>
      </c>
      <c r="CG205" s="381">
        <v>1521</v>
      </c>
      <c r="CI205" s="378">
        <v>2300</v>
      </c>
    </row>
    <row r="206" spans="43:87" ht="14.4">
      <c r="AQ206" s="68" t="s">
        <v>435</v>
      </c>
      <c r="AR206" s="69" t="s">
        <v>2346</v>
      </c>
      <c r="AS206" s="70" t="s">
        <v>2347</v>
      </c>
      <c r="AT206" s="71" t="s">
        <v>2278</v>
      </c>
      <c r="AU206" s="72" t="s">
        <v>1117</v>
      </c>
      <c r="AV206" s="73" t="str">
        <f t="shared" si="10"/>
        <v>C4</v>
      </c>
      <c r="AW206" s="72" t="s">
        <v>2323</v>
      </c>
      <c r="AX206" s="70" t="str">
        <f t="shared" si="9"/>
        <v>Palettes</v>
      </c>
      <c r="AY206" s="96"/>
      <c r="AZ206" s="97"/>
      <c r="CD206" s="34" t="s">
        <v>2348</v>
      </c>
      <c r="CG206" s="381">
        <v>1522</v>
      </c>
      <c r="CI206" s="378">
        <v>2300</v>
      </c>
    </row>
    <row r="207" spans="43:87" ht="14.4">
      <c r="AQ207" s="68" t="s">
        <v>435</v>
      </c>
      <c r="AR207" s="76" t="s">
        <v>2349</v>
      </c>
      <c r="AS207" s="100" t="s">
        <v>2350</v>
      </c>
      <c r="AT207" s="106" t="s">
        <v>2278</v>
      </c>
      <c r="AU207" s="78" t="s">
        <v>1117</v>
      </c>
      <c r="AV207" s="103" t="str">
        <f>LEFT(AR207,2)</f>
        <v>C4</v>
      </c>
      <c r="AW207" s="78" t="s">
        <v>2323</v>
      </c>
      <c r="AX207" s="100" t="str">
        <f>AW207</f>
        <v>Palettes</v>
      </c>
      <c r="AY207" s="104"/>
      <c r="AZ207" s="105"/>
      <c r="CD207" s="34" t="s">
        <v>2351</v>
      </c>
      <c r="CG207" s="381">
        <v>1540</v>
      </c>
      <c r="CI207" s="378">
        <v>2300</v>
      </c>
    </row>
    <row r="208" spans="43:87" ht="14.4">
      <c r="AQ208" s="68" t="s">
        <v>435</v>
      </c>
      <c r="AR208" s="76" t="s">
        <v>2352</v>
      </c>
      <c r="AS208" s="100" t="s">
        <v>2353</v>
      </c>
      <c r="AT208" s="106" t="s">
        <v>2278</v>
      </c>
      <c r="AU208" s="78" t="s">
        <v>1117</v>
      </c>
      <c r="AV208" s="103" t="str">
        <f>LEFT(AR208,2)</f>
        <v>C4</v>
      </c>
      <c r="AW208" s="78" t="s">
        <v>2323</v>
      </c>
      <c r="AX208" s="100" t="str">
        <f>AW208</f>
        <v>Palettes</v>
      </c>
      <c r="AY208" s="104"/>
      <c r="AZ208" s="105"/>
      <c r="CD208" s="34" t="s">
        <v>2354</v>
      </c>
      <c r="CG208" s="381">
        <v>1550</v>
      </c>
      <c r="CI208" s="378">
        <v>2300</v>
      </c>
    </row>
    <row r="209" spans="43:87" ht="14.4">
      <c r="AQ209" s="68" t="s">
        <v>435</v>
      </c>
      <c r="AR209" s="76" t="s">
        <v>2355</v>
      </c>
      <c r="AS209" s="100" t="s">
        <v>2356</v>
      </c>
      <c r="AT209" s="106" t="s">
        <v>2278</v>
      </c>
      <c r="AU209" s="78" t="s">
        <v>1117</v>
      </c>
      <c r="AV209" s="103" t="str">
        <f>LEFT(AR209,2)</f>
        <v>C4</v>
      </c>
      <c r="AW209" s="78" t="s">
        <v>2323</v>
      </c>
      <c r="AX209" s="100" t="str">
        <f>AW209</f>
        <v>Palettes</v>
      </c>
      <c r="AY209" s="104"/>
      <c r="AZ209" s="105"/>
      <c r="CD209" s="34" t="s">
        <v>2357</v>
      </c>
      <c r="CG209" s="381">
        <v>1560</v>
      </c>
      <c r="CI209" s="378">
        <v>2300</v>
      </c>
    </row>
    <row r="210" spans="43:87" ht="14.4">
      <c r="AQ210" s="68" t="s">
        <v>435</v>
      </c>
      <c r="AR210" s="69" t="s">
        <v>2358</v>
      </c>
      <c r="AS210" s="70" t="s">
        <v>2359</v>
      </c>
      <c r="AT210" s="71" t="s">
        <v>2278</v>
      </c>
      <c r="AU210" s="72" t="s">
        <v>1117</v>
      </c>
      <c r="AV210" s="73" t="str">
        <f t="shared" si="10"/>
        <v>C4</v>
      </c>
      <c r="AW210" s="72" t="s">
        <v>2323</v>
      </c>
      <c r="AX210" s="70" t="str">
        <f t="shared" si="9"/>
        <v>Palettes</v>
      </c>
      <c r="AY210" s="96"/>
      <c r="AZ210" s="97"/>
      <c r="CD210" s="34" t="s">
        <v>2360</v>
      </c>
      <c r="CG210" s="381">
        <v>1564</v>
      </c>
      <c r="CI210" s="378">
        <v>2300</v>
      </c>
    </row>
    <row r="211" spans="43:87" ht="14.4">
      <c r="AQ211" s="68" t="s">
        <v>435</v>
      </c>
      <c r="AR211" s="69" t="s">
        <v>2361</v>
      </c>
      <c r="AS211" s="70" t="s">
        <v>2362</v>
      </c>
      <c r="AT211" s="71" t="s">
        <v>2278</v>
      </c>
      <c r="AU211" s="72" t="s">
        <v>1117</v>
      </c>
      <c r="AV211" s="73" t="str">
        <f t="shared" si="10"/>
        <v>C4</v>
      </c>
      <c r="AW211" s="72" t="s">
        <v>2323</v>
      </c>
      <c r="AX211" s="70" t="str">
        <f t="shared" si="9"/>
        <v>Palettes</v>
      </c>
      <c r="AY211" s="96"/>
      <c r="AZ211" s="97"/>
      <c r="CD211" s="34" t="s">
        <v>2363</v>
      </c>
      <c r="CG211" s="381">
        <v>1570</v>
      </c>
      <c r="CI211" s="378">
        <v>2300</v>
      </c>
    </row>
    <row r="212" spans="43:87" ht="14.4">
      <c r="AQ212" s="68" t="s">
        <v>435</v>
      </c>
      <c r="AR212" s="69" t="s">
        <v>2364</v>
      </c>
      <c r="AS212" s="70" t="s">
        <v>2365</v>
      </c>
      <c r="AT212" s="71" t="s">
        <v>2278</v>
      </c>
      <c r="AU212" s="72" t="s">
        <v>1117</v>
      </c>
      <c r="AV212" s="73" t="str">
        <f t="shared" si="10"/>
        <v>C4</v>
      </c>
      <c r="AW212" s="72" t="s">
        <v>2323</v>
      </c>
      <c r="AX212" s="70" t="str">
        <f t="shared" si="9"/>
        <v>Palettes</v>
      </c>
      <c r="AY212" s="96"/>
      <c r="AZ212" s="97"/>
      <c r="CD212" s="34" t="s">
        <v>2366</v>
      </c>
      <c r="CG212" s="381">
        <v>1580</v>
      </c>
      <c r="CI212" s="378">
        <v>2300</v>
      </c>
    </row>
    <row r="213" spans="43:87" ht="14.4">
      <c r="AQ213" s="68" t="s">
        <v>435</v>
      </c>
      <c r="AR213" s="76" t="s">
        <v>2367</v>
      </c>
      <c r="AS213" s="100" t="s">
        <v>2368</v>
      </c>
      <c r="AT213" s="106" t="s">
        <v>2278</v>
      </c>
      <c r="AU213" s="78" t="s">
        <v>1117</v>
      </c>
      <c r="AV213" s="103" t="str">
        <f>LEFT(AR213,2)</f>
        <v>C4</v>
      </c>
      <c r="AW213" s="78" t="s">
        <v>2323</v>
      </c>
      <c r="AX213" s="100" t="str">
        <f>AW213</f>
        <v>Palettes</v>
      </c>
      <c r="AY213" s="104"/>
      <c r="AZ213" s="105"/>
      <c r="CD213" s="34" t="s">
        <v>2369</v>
      </c>
      <c r="CG213" s="381">
        <v>1588</v>
      </c>
      <c r="CI213" s="378">
        <v>2300</v>
      </c>
    </row>
    <row r="214" spans="43:87" ht="14.4">
      <c r="AQ214" s="68" t="s">
        <v>435</v>
      </c>
      <c r="AR214" s="76" t="s">
        <v>2370</v>
      </c>
      <c r="AS214" s="100" t="s">
        <v>2371</v>
      </c>
      <c r="AT214" s="106" t="s">
        <v>2278</v>
      </c>
      <c r="AU214" s="78" t="s">
        <v>1117</v>
      </c>
      <c r="AV214" s="103" t="str">
        <f>LEFT(AR214,2)</f>
        <v>C4</v>
      </c>
      <c r="AW214" s="78" t="s">
        <v>2323</v>
      </c>
      <c r="AX214" s="100" t="str">
        <f>AW214</f>
        <v>Palettes</v>
      </c>
      <c r="AY214" s="104"/>
      <c r="AZ214" s="105"/>
      <c r="CD214" s="34" t="s">
        <v>2372</v>
      </c>
      <c r="CG214" s="381">
        <v>1590</v>
      </c>
      <c r="CI214" s="378">
        <v>2300</v>
      </c>
    </row>
    <row r="215" spans="43:87" ht="14.4">
      <c r="AQ215" s="68" t="s">
        <v>435</v>
      </c>
      <c r="AR215" s="76" t="s">
        <v>2373</v>
      </c>
      <c r="AS215" s="100" t="s">
        <v>2374</v>
      </c>
      <c r="AT215" s="106" t="s">
        <v>2278</v>
      </c>
      <c r="AU215" s="78" t="s">
        <v>1117</v>
      </c>
      <c r="AV215" s="103" t="str">
        <f>LEFT(AR215,2)</f>
        <v>C4</v>
      </c>
      <c r="AW215" s="78" t="s">
        <v>2323</v>
      </c>
      <c r="AX215" s="100" t="str">
        <f>AW215</f>
        <v>Palettes</v>
      </c>
      <c r="AY215" s="104"/>
      <c r="AZ215" s="105"/>
      <c r="CD215" s="34" t="s">
        <v>2375</v>
      </c>
      <c r="CG215" s="381">
        <v>1600</v>
      </c>
      <c r="CI215" s="378">
        <v>2301</v>
      </c>
    </row>
    <row r="216" spans="43:87" ht="14.4">
      <c r="AQ216" s="68" t="s">
        <v>435</v>
      </c>
      <c r="AR216" s="69" t="s">
        <v>2376</v>
      </c>
      <c r="AS216" s="70" t="s">
        <v>2377</v>
      </c>
      <c r="AT216" s="71" t="s">
        <v>2278</v>
      </c>
      <c r="AU216" s="72" t="s">
        <v>1117</v>
      </c>
      <c r="AV216" s="73" t="str">
        <f t="shared" si="10"/>
        <v>C5</v>
      </c>
      <c r="AW216" s="70" t="s">
        <v>2377</v>
      </c>
      <c r="AX216" s="70" t="str">
        <f t="shared" si="9"/>
        <v>Bois SSD</v>
      </c>
      <c r="AY216" s="96"/>
      <c r="AZ216" s="97"/>
      <c r="CD216" s="34" t="s">
        <v>2378</v>
      </c>
      <c r="CG216" s="381">
        <v>1601</v>
      </c>
      <c r="CI216" s="378">
        <v>2302</v>
      </c>
    </row>
    <row r="217" spans="43:87" ht="14.4">
      <c r="AQ217" s="68" t="s">
        <v>435</v>
      </c>
      <c r="AR217" s="76" t="s">
        <v>2379</v>
      </c>
      <c r="AS217" s="100" t="s">
        <v>2380</v>
      </c>
      <c r="AT217" s="101" t="s">
        <v>2278</v>
      </c>
      <c r="AU217" s="102" t="s">
        <v>1117</v>
      </c>
      <c r="AV217" s="103" t="str">
        <f>LEFT(AR217,2)</f>
        <v>C6</v>
      </c>
      <c r="AW217" s="102" t="s">
        <v>2380</v>
      </c>
      <c r="AX217" s="100" t="str">
        <f>AW217</f>
        <v>Bois de classe A et B mélangés</v>
      </c>
      <c r="AY217" s="104"/>
      <c r="AZ217" s="105"/>
      <c r="CD217" s="34" t="s">
        <v>2381</v>
      </c>
      <c r="CG217" s="381">
        <v>1602</v>
      </c>
      <c r="CI217" s="378">
        <v>2303</v>
      </c>
    </row>
    <row r="218" spans="43:87" ht="14.4">
      <c r="AQ218" s="68" t="s">
        <v>31</v>
      </c>
      <c r="AR218" s="69" t="s">
        <v>2382</v>
      </c>
      <c r="AS218" s="70" t="s">
        <v>2383</v>
      </c>
      <c r="AT218" s="88" t="s">
        <v>2384</v>
      </c>
      <c r="AU218" s="72" t="s">
        <v>2385</v>
      </c>
      <c r="AV218" s="73" t="str">
        <f t="shared" si="10"/>
        <v>D1</v>
      </c>
      <c r="AW218" s="72" t="s">
        <v>2383</v>
      </c>
      <c r="AX218" s="70" t="str">
        <f t="shared" si="9"/>
        <v>PET</v>
      </c>
      <c r="AY218" s="89"/>
      <c r="AZ218" s="75"/>
      <c r="CD218" s="34" t="s">
        <v>2386</v>
      </c>
      <c r="CG218" s="381">
        <v>1603</v>
      </c>
      <c r="CI218" s="378">
        <v>2304</v>
      </c>
    </row>
    <row r="219" spans="43:87" ht="57.6">
      <c r="AQ219" s="68" t="s">
        <v>31</v>
      </c>
      <c r="AR219" s="69" t="s">
        <v>2387</v>
      </c>
      <c r="AS219" s="70" t="s">
        <v>2388</v>
      </c>
      <c r="AT219" s="88" t="s">
        <v>2384</v>
      </c>
      <c r="AU219" s="72" t="s">
        <v>2385</v>
      </c>
      <c r="AV219" s="73" t="str">
        <f t="shared" si="10"/>
        <v>D1</v>
      </c>
      <c r="AW219" s="72" t="s">
        <v>2383</v>
      </c>
      <c r="AX219" s="70" t="str">
        <f t="shared" si="9"/>
        <v>PET</v>
      </c>
      <c r="AY219" s="91">
        <v>1212</v>
      </c>
      <c r="AZ219" s="75" t="s">
        <v>2389</v>
      </c>
      <c r="CD219" s="34" t="s">
        <v>2390</v>
      </c>
      <c r="CG219" s="381">
        <v>1604</v>
      </c>
      <c r="CI219" s="378">
        <v>2305</v>
      </c>
    </row>
    <row r="220" spans="43:87" ht="28.8">
      <c r="AQ220" s="68" t="s">
        <v>31</v>
      </c>
      <c r="AR220" s="76" t="s">
        <v>2391</v>
      </c>
      <c r="AS220" s="77" t="s">
        <v>2392</v>
      </c>
      <c r="AT220" s="88" t="s">
        <v>2384</v>
      </c>
      <c r="AU220" s="78" t="s">
        <v>2385</v>
      </c>
      <c r="AV220" s="73" t="str">
        <f t="shared" si="10"/>
        <v>D1</v>
      </c>
      <c r="AW220" s="78" t="s">
        <v>2383</v>
      </c>
      <c r="AX220" s="77" t="s">
        <v>2393</v>
      </c>
      <c r="AY220" s="107"/>
      <c r="AZ220" s="80"/>
      <c r="CD220" s="34" t="s">
        <v>2394</v>
      </c>
      <c r="CG220" s="381">
        <v>1605</v>
      </c>
      <c r="CI220" s="378">
        <v>2306</v>
      </c>
    </row>
    <row r="221" spans="43:87" ht="57.6">
      <c r="AQ221" s="68" t="s">
        <v>31</v>
      </c>
      <c r="AR221" s="69" t="s">
        <v>2395</v>
      </c>
      <c r="AS221" s="70" t="s">
        <v>2396</v>
      </c>
      <c r="AT221" s="88" t="s">
        <v>2384</v>
      </c>
      <c r="AU221" s="72" t="s">
        <v>2385</v>
      </c>
      <c r="AV221" s="73" t="str">
        <f t="shared" si="10"/>
        <v>D1</v>
      </c>
      <c r="AW221" s="72" t="s">
        <v>2383</v>
      </c>
      <c r="AX221" s="70" t="str">
        <f t="shared" si="9"/>
        <v>PET</v>
      </c>
      <c r="AY221" s="91">
        <v>1213</v>
      </c>
      <c r="AZ221" s="75" t="s">
        <v>2397</v>
      </c>
      <c r="CD221" s="34" t="s">
        <v>2398</v>
      </c>
      <c r="CG221" s="381">
        <v>1606</v>
      </c>
      <c r="CI221" s="378">
        <v>2307</v>
      </c>
    </row>
    <row r="222" spans="43:87" ht="14.4">
      <c r="AQ222" s="68" t="s">
        <v>31</v>
      </c>
      <c r="AR222" s="76" t="s">
        <v>2399</v>
      </c>
      <c r="AS222" s="77" t="s">
        <v>2400</v>
      </c>
      <c r="AT222" s="88" t="s">
        <v>2384</v>
      </c>
      <c r="AU222" s="78" t="s">
        <v>2385</v>
      </c>
      <c r="AV222" s="73" t="str">
        <f t="shared" si="10"/>
        <v>D1</v>
      </c>
      <c r="AW222" s="78" t="s">
        <v>2383</v>
      </c>
      <c r="AX222" s="77" t="s">
        <v>2401</v>
      </c>
      <c r="AY222" s="107"/>
      <c r="AZ222" s="80"/>
      <c r="CD222" s="34" t="s">
        <v>2402</v>
      </c>
      <c r="CG222" s="381">
        <v>1607</v>
      </c>
      <c r="CI222" s="378">
        <v>2308</v>
      </c>
    </row>
    <row r="223" spans="43:87" ht="14.4">
      <c r="AQ223" s="68" t="s">
        <v>31</v>
      </c>
      <c r="AR223" s="76" t="s">
        <v>2403</v>
      </c>
      <c r="AS223" s="100" t="s">
        <v>2404</v>
      </c>
      <c r="AT223" s="108" t="s">
        <v>2384</v>
      </c>
      <c r="AU223" s="102" t="s">
        <v>2385</v>
      </c>
      <c r="AV223" s="73" t="str">
        <f>LEFT(AR223,2)</f>
        <v>D1</v>
      </c>
      <c r="AW223" s="102" t="s">
        <v>2383</v>
      </c>
      <c r="AX223" s="100" t="s">
        <v>2383</v>
      </c>
      <c r="AY223" s="107"/>
      <c r="AZ223" s="80"/>
      <c r="CD223" s="34" t="s">
        <v>2405</v>
      </c>
      <c r="CG223" s="381">
        <v>1608</v>
      </c>
      <c r="CI223" s="378">
        <v>2309</v>
      </c>
    </row>
    <row r="224" spans="43:87" ht="14.4">
      <c r="AQ224" s="68" t="s">
        <v>31</v>
      </c>
      <c r="AR224" s="109" t="s">
        <v>2406</v>
      </c>
      <c r="AS224" s="110" t="s">
        <v>2407</v>
      </c>
      <c r="AT224" s="88" t="s">
        <v>2384</v>
      </c>
      <c r="AU224" s="72" t="s">
        <v>2385</v>
      </c>
      <c r="AV224" s="73" t="str">
        <f t="shared" si="10"/>
        <v>D1</v>
      </c>
      <c r="AW224" s="72" t="s">
        <v>2383</v>
      </c>
      <c r="AX224" s="110" t="str">
        <f t="shared" si="9"/>
        <v>PET</v>
      </c>
      <c r="AY224" s="111"/>
      <c r="AZ224" s="112"/>
      <c r="CD224" s="34" t="s">
        <v>2408</v>
      </c>
      <c r="CG224" s="381">
        <v>1609</v>
      </c>
      <c r="CI224" s="378">
        <v>2310</v>
      </c>
    </row>
    <row r="225" spans="43:87" ht="57.6">
      <c r="AQ225" s="68" t="s">
        <v>31</v>
      </c>
      <c r="AR225" s="69" t="s">
        <v>2409</v>
      </c>
      <c r="AS225" s="70" t="s">
        <v>2410</v>
      </c>
      <c r="AT225" s="88" t="s">
        <v>2384</v>
      </c>
      <c r="AU225" s="72" t="s">
        <v>2385</v>
      </c>
      <c r="AV225" s="73" t="str">
        <f t="shared" si="10"/>
        <v>D1</v>
      </c>
      <c r="AW225" s="72" t="s">
        <v>2383</v>
      </c>
      <c r="AX225" s="70" t="str">
        <f t="shared" si="9"/>
        <v>PET</v>
      </c>
      <c r="AY225" s="91">
        <v>1211</v>
      </c>
      <c r="AZ225" s="75" t="s">
        <v>2411</v>
      </c>
      <c r="CD225" s="34" t="s">
        <v>2412</v>
      </c>
      <c r="CG225" s="381">
        <v>1625</v>
      </c>
      <c r="CI225" s="378">
        <v>2310</v>
      </c>
    </row>
    <row r="226" spans="43:87" ht="14.4">
      <c r="AQ226" s="68" t="s">
        <v>31</v>
      </c>
      <c r="AR226" s="109" t="s">
        <v>2413</v>
      </c>
      <c r="AS226" s="110" t="s">
        <v>2414</v>
      </c>
      <c r="AT226" s="88" t="s">
        <v>2384</v>
      </c>
      <c r="AU226" s="72" t="s">
        <v>2385</v>
      </c>
      <c r="AV226" s="73" t="str">
        <f t="shared" si="10"/>
        <v>D1</v>
      </c>
      <c r="AW226" s="72" t="s">
        <v>2383</v>
      </c>
      <c r="AX226" s="110" t="str">
        <f t="shared" si="9"/>
        <v>PET</v>
      </c>
      <c r="AY226" s="111"/>
      <c r="AZ226" s="112"/>
      <c r="CD226" s="34" t="s">
        <v>2415</v>
      </c>
      <c r="CG226" s="381">
        <v>1630</v>
      </c>
      <c r="CI226" s="378">
        <v>2310</v>
      </c>
    </row>
    <row r="227" spans="43:87" ht="72">
      <c r="AQ227" s="68" t="s">
        <v>31</v>
      </c>
      <c r="AR227" s="69" t="s">
        <v>2416</v>
      </c>
      <c r="AS227" s="70" t="s">
        <v>2417</v>
      </c>
      <c r="AT227" s="88" t="s">
        <v>2384</v>
      </c>
      <c r="AU227" s="72" t="s">
        <v>2385</v>
      </c>
      <c r="AV227" s="73" t="str">
        <f t="shared" si="10"/>
        <v>D1</v>
      </c>
      <c r="AW227" s="72" t="s">
        <v>2383</v>
      </c>
      <c r="AX227" s="70" t="str">
        <f t="shared" si="9"/>
        <v>PET</v>
      </c>
      <c r="AY227" s="91">
        <v>1215</v>
      </c>
      <c r="AZ227" s="75" t="s">
        <v>2418</v>
      </c>
      <c r="CD227" s="34" t="s">
        <v>2419</v>
      </c>
      <c r="CG227" s="381">
        <v>1631</v>
      </c>
      <c r="CI227" s="378">
        <v>2310</v>
      </c>
    </row>
    <row r="228" spans="43:87" ht="14.4">
      <c r="AQ228" s="68" t="s">
        <v>31</v>
      </c>
      <c r="AR228" s="76" t="s">
        <v>2420</v>
      </c>
      <c r="AS228" s="77" t="s">
        <v>2421</v>
      </c>
      <c r="AT228" s="88" t="s">
        <v>2384</v>
      </c>
      <c r="AU228" s="78" t="s">
        <v>2385</v>
      </c>
      <c r="AV228" s="73" t="str">
        <f t="shared" si="10"/>
        <v>D1</v>
      </c>
      <c r="AW228" s="78" t="s">
        <v>2383</v>
      </c>
      <c r="AX228" s="77" t="s">
        <v>2422</v>
      </c>
      <c r="AY228" s="107"/>
      <c r="AZ228" s="80"/>
      <c r="CD228" s="34" t="s">
        <v>2423</v>
      </c>
      <c r="CG228" s="381">
        <v>1632</v>
      </c>
      <c r="CI228" s="378">
        <v>2310</v>
      </c>
    </row>
    <row r="229" spans="43:87" ht="28.8">
      <c r="AQ229" s="68" t="s">
        <v>31</v>
      </c>
      <c r="AR229" s="69" t="s">
        <v>2424</v>
      </c>
      <c r="AS229" s="70" t="s">
        <v>2425</v>
      </c>
      <c r="AT229" s="88" t="s">
        <v>2384</v>
      </c>
      <c r="AU229" s="72" t="s">
        <v>2385</v>
      </c>
      <c r="AV229" s="73" t="str">
        <f t="shared" si="10"/>
        <v>D1</v>
      </c>
      <c r="AW229" s="72" t="s">
        <v>2383</v>
      </c>
      <c r="AX229" s="70" t="str">
        <f t="shared" si="9"/>
        <v>PET</v>
      </c>
      <c r="AY229" s="91">
        <v>1110</v>
      </c>
      <c r="AZ229" s="75" t="s">
        <v>2426</v>
      </c>
      <c r="CD229" s="34" t="s">
        <v>2427</v>
      </c>
      <c r="CG229" s="381">
        <v>1633</v>
      </c>
      <c r="CI229" s="378">
        <v>2310</v>
      </c>
    </row>
    <row r="230" spans="43:87" ht="43.2">
      <c r="AQ230" s="68" t="s">
        <v>31</v>
      </c>
      <c r="AR230" s="69" t="s">
        <v>2428</v>
      </c>
      <c r="AS230" s="70" t="s">
        <v>2429</v>
      </c>
      <c r="AT230" s="88" t="s">
        <v>2384</v>
      </c>
      <c r="AU230" s="72" t="s">
        <v>2385</v>
      </c>
      <c r="AV230" s="73" t="str">
        <f t="shared" si="10"/>
        <v>D1</v>
      </c>
      <c r="AW230" s="72" t="s">
        <v>2383</v>
      </c>
      <c r="AX230" s="70" t="str">
        <f t="shared" si="9"/>
        <v>PET</v>
      </c>
      <c r="AY230" s="91">
        <v>1114</v>
      </c>
      <c r="AZ230" s="75" t="s">
        <v>2430</v>
      </c>
      <c r="CD230" s="34" t="s">
        <v>2431</v>
      </c>
      <c r="CG230" s="381">
        <v>1634</v>
      </c>
      <c r="CI230" s="378">
        <v>2310</v>
      </c>
    </row>
    <row r="231" spans="43:87" ht="43.2">
      <c r="AQ231" s="68" t="s">
        <v>31</v>
      </c>
      <c r="AR231" s="69" t="s">
        <v>2432</v>
      </c>
      <c r="AS231" s="70" t="s">
        <v>2433</v>
      </c>
      <c r="AT231" s="88" t="s">
        <v>2384</v>
      </c>
      <c r="AU231" s="72" t="s">
        <v>2385</v>
      </c>
      <c r="AV231" s="73" t="str">
        <f t="shared" si="10"/>
        <v>D1</v>
      </c>
      <c r="AW231" s="72" t="s">
        <v>2383</v>
      </c>
      <c r="AX231" s="70" t="str">
        <f t="shared" si="9"/>
        <v>PET</v>
      </c>
      <c r="AY231" s="91">
        <v>1115</v>
      </c>
      <c r="AZ231" s="75" t="s">
        <v>2434</v>
      </c>
      <c r="CD231" s="34" t="s">
        <v>2435</v>
      </c>
      <c r="CG231" s="381">
        <v>1635</v>
      </c>
      <c r="CI231" s="378">
        <v>2310</v>
      </c>
    </row>
    <row r="232" spans="43:87" ht="57.6">
      <c r="AQ232" s="68" t="s">
        <v>31</v>
      </c>
      <c r="AR232" s="69" t="s">
        <v>2436</v>
      </c>
      <c r="AS232" s="70" t="s">
        <v>2437</v>
      </c>
      <c r="AT232" s="88" t="s">
        <v>2384</v>
      </c>
      <c r="AU232" s="72" t="s">
        <v>2385</v>
      </c>
      <c r="AV232" s="73" t="str">
        <f t="shared" si="10"/>
        <v>D1</v>
      </c>
      <c r="AW232" s="72" t="s">
        <v>2383</v>
      </c>
      <c r="AX232" s="70" t="str">
        <f t="shared" si="9"/>
        <v>PET</v>
      </c>
      <c r="AY232" s="91">
        <v>1117</v>
      </c>
      <c r="AZ232" s="75" t="s">
        <v>2438</v>
      </c>
      <c r="CD232" s="34" t="s">
        <v>2439</v>
      </c>
      <c r="CG232" s="381">
        <v>1636</v>
      </c>
      <c r="CI232" s="378">
        <v>2310</v>
      </c>
    </row>
    <row r="233" spans="43:87" ht="43.2">
      <c r="AQ233" s="68" t="s">
        <v>31</v>
      </c>
      <c r="AR233" s="69" t="s">
        <v>2440</v>
      </c>
      <c r="AS233" s="70" t="s">
        <v>2441</v>
      </c>
      <c r="AT233" s="88" t="s">
        <v>2384</v>
      </c>
      <c r="AU233" s="72" t="s">
        <v>2385</v>
      </c>
      <c r="AV233" s="73" t="str">
        <f t="shared" si="10"/>
        <v>D1</v>
      </c>
      <c r="AW233" s="72" t="s">
        <v>2383</v>
      </c>
      <c r="AX233" s="70" t="str">
        <f t="shared" si="9"/>
        <v>PET</v>
      </c>
      <c r="AY233" s="91">
        <v>1118</v>
      </c>
      <c r="AZ233" s="75" t="s">
        <v>2442</v>
      </c>
      <c r="CD233" s="34" t="s">
        <v>2443</v>
      </c>
      <c r="CG233" s="381">
        <v>1637</v>
      </c>
      <c r="CI233" s="378">
        <v>2310</v>
      </c>
    </row>
    <row r="234" spans="43:87" ht="57.6">
      <c r="AQ234" s="68" t="s">
        <v>31</v>
      </c>
      <c r="AR234" s="69" t="s">
        <v>2444</v>
      </c>
      <c r="AS234" s="70" t="s">
        <v>2445</v>
      </c>
      <c r="AT234" s="88" t="s">
        <v>2384</v>
      </c>
      <c r="AU234" s="72" t="s">
        <v>2385</v>
      </c>
      <c r="AV234" s="73" t="str">
        <f t="shared" si="10"/>
        <v>D1</v>
      </c>
      <c r="AW234" s="72" t="s">
        <v>2383</v>
      </c>
      <c r="AX234" s="70" t="str">
        <f t="shared" si="9"/>
        <v>PET</v>
      </c>
      <c r="AY234" s="91">
        <v>1211</v>
      </c>
      <c r="AZ234" s="113" t="s">
        <v>2411</v>
      </c>
      <c r="CD234" s="34" t="s">
        <v>2446</v>
      </c>
      <c r="CG234" s="381">
        <v>1638</v>
      </c>
      <c r="CI234" s="378">
        <v>2310</v>
      </c>
    </row>
    <row r="235" spans="43:87" ht="57.6">
      <c r="AQ235" s="68" t="s">
        <v>31</v>
      </c>
      <c r="AR235" s="69" t="s">
        <v>2447</v>
      </c>
      <c r="AS235" s="70" t="s">
        <v>2448</v>
      </c>
      <c r="AT235" s="88" t="s">
        <v>2384</v>
      </c>
      <c r="AU235" s="72" t="s">
        <v>2385</v>
      </c>
      <c r="AV235" s="73" t="str">
        <f t="shared" si="10"/>
        <v>D1</v>
      </c>
      <c r="AW235" s="72" t="s">
        <v>2383</v>
      </c>
      <c r="AX235" s="70" t="str">
        <f t="shared" si="9"/>
        <v>PET</v>
      </c>
      <c r="AY235" s="91">
        <v>1212</v>
      </c>
      <c r="AZ235" s="113" t="s">
        <v>2389</v>
      </c>
      <c r="CD235" s="34" t="s">
        <v>2449</v>
      </c>
      <c r="CG235" s="381">
        <v>1639</v>
      </c>
      <c r="CI235" s="378">
        <v>2310</v>
      </c>
    </row>
    <row r="236" spans="43:87" ht="57.6">
      <c r="AQ236" s="68" t="s">
        <v>31</v>
      </c>
      <c r="AR236" s="69" t="s">
        <v>2450</v>
      </c>
      <c r="AS236" s="70" t="s">
        <v>2451</v>
      </c>
      <c r="AT236" s="88" t="s">
        <v>2384</v>
      </c>
      <c r="AU236" s="72" t="s">
        <v>2385</v>
      </c>
      <c r="AV236" s="73" t="str">
        <f t="shared" si="10"/>
        <v>D1</v>
      </c>
      <c r="AW236" s="72" t="s">
        <v>2383</v>
      </c>
      <c r="AX236" s="70" t="str">
        <f t="shared" si="9"/>
        <v>PET</v>
      </c>
      <c r="AY236" s="91">
        <v>1213</v>
      </c>
      <c r="AZ236" s="113" t="s">
        <v>2397</v>
      </c>
      <c r="CD236" s="34" t="s">
        <v>2452</v>
      </c>
      <c r="CG236" s="381">
        <v>1640</v>
      </c>
      <c r="CI236" s="378">
        <v>2311</v>
      </c>
    </row>
    <row r="237" spans="43:87" ht="14.4">
      <c r="AQ237" s="68" t="s">
        <v>31</v>
      </c>
      <c r="AR237" s="69" t="s">
        <v>2453</v>
      </c>
      <c r="AS237" s="70" t="s">
        <v>2454</v>
      </c>
      <c r="AT237" s="88" t="s">
        <v>2384</v>
      </c>
      <c r="AU237" s="72" t="s">
        <v>2385</v>
      </c>
      <c r="AV237" s="73" t="str">
        <f t="shared" si="10"/>
        <v>D1</v>
      </c>
      <c r="AW237" s="72" t="s">
        <v>2383</v>
      </c>
      <c r="AX237" s="70" t="str">
        <f t="shared" si="9"/>
        <v>PET</v>
      </c>
      <c r="AY237" s="91"/>
      <c r="AZ237" s="113"/>
      <c r="CD237" s="34" t="s">
        <v>2455</v>
      </c>
      <c r="CG237" s="381">
        <v>1660</v>
      </c>
      <c r="CI237" s="378">
        <v>2312</v>
      </c>
    </row>
    <row r="238" spans="43:87" ht="14.4">
      <c r="AQ238" s="68" t="s">
        <v>31</v>
      </c>
      <c r="AR238" s="69" t="s">
        <v>2456</v>
      </c>
      <c r="AS238" s="70" t="s">
        <v>2457</v>
      </c>
      <c r="AT238" s="88" t="s">
        <v>2384</v>
      </c>
      <c r="AU238" s="72" t="s">
        <v>2385</v>
      </c>
      <c r="AV238" s="73" t="str">
        <f t="shared" si="10"/>
        <v>D1</v>
      </c>
      <c r="AW238" s="72" t="s">
        <v>2383</v>
      </c>
      <c r="AX238" s="70" t="str">
        <f t="shared" si="9"/>
        <v>PET</v>
      </c>
      <c r="AY238" s="91"/>
      <c r="AZ238" s="113"/>
      <c r="CD238" s="34" t="s">
        <v>2458</v>
      </c>
      <c r="CG238" s="381">
        <v>1680</v>
      </c>
      <c r="CI238" s="378">
        <v>2313</v>
      </c>
    </row>
    <row r="239" spans="43:87" ht="14.4">
      <c r="AQ239" s="68" t="s">
        <v>31</v>
      </c>
      <c r="AR239" s="69" t="s">
        <v>2459</v>
      </c>
      <c r="AS239" s="70" t="s">
        <v>2460</v>
      </c>
      <c r="AT239" s="88" t="s">
        <v>2384</v>
      </c>
      <c r="AU239" s="72" t="s">
        <v>2385</v>
      </c>
      <c r="AV239" s="73" t="str">
        <f t="shared" si="10"/>
        <v>D1</v>
      </c>
      <c r="AW239" s="72" t="s">
        <v>2383</v>
      </c>
      <c r="AX239" s="70" t="str">
        <f t="shared" si="9"/>
        <v>PET</v>
      </c>
      <c r="AY239" s="91"/>
      <c r="AZ239" s="113"/>
      <c r="CD239" s="34" t="s">
        <v>2461</v>
      </c>
      <c r="CG239" s="381">
        <v>1700</v>
      </c>
      <c r="CI239" s="378">
        <v>2314</v>
      </c>
    </row>
    <row r="240" spans="43:87" ht="14.4">
      <c r="AQ240" s="68" t="s">
        <v>31</v>
      </c>
      <c r="AR240" s="69" t="s">
        <v>2462</v>
      </c>
      <c r="AS240" s="70" t="s">
        <v>2463</v>
      </c>
      <c r="AT240" s="88" t="s">
        <v>2384</v>
      </c>
      <c r="AU240" s="72" t="s">
        <v>2385</v>
      </c>
      <c r="AV240" s="73" t="str">
        <f t="shared" si="10"/>
        <v>D1</v>
      </c>
      <c r="AW240" s="72" t="s">
        <v>2383</v>
      </c>
      <c r="AX240" s="70" t="str">
        <f t="shared" si="9"/>
        <v>PET</v>
      </c>
      <c r="AY240" s="91"/>
      <c r="AZ240" s="113"/>
      <c r="CD240" s="34" t="s">
        <v>2464</v>
      </c>
      <c r="CG240" s="381">
        <v>1701</v>
      </c>
      <c r="CI240" s="378">
        <v>2315</v>
      </c>
    </row>
    <row r="241" spans="43:87" ht="14.4">
      <c r="AQ241" s="68" t="s">
        <v>31</v>
      </c>
      <c r="AR241" s="69" t="s">
        <v>2465</v>
      </c>
      <c r="AS241" s="70" t="s">
        <v>2466</v>
      </c>
      <c r="AT241" s="88" t="s">
        <v>2384</v>
      </c>
      <c r="AU241" s="72" t="s">
        <v>2385</v>
      </c>
      <c r="AV241" s="73" t="str">
        <f t="shared" si="10"/>
        <v>D1</v>
      </c>
      <c r="AW241" s="72" t="s">
        <v>2383</v>
      </c>
      <c r="AX241" s="70" t="str">
        <f t="shared" si="9"/>
        <v>PET</v>
      </c>
      <c r="AY241" s="91"/>
      <c r="AZ241" s="113"/>
      <c r="CD241" s="34" t="s">
        <v>2467</v>
      </c>
      <c r="CG241" s="381">
        <v>1702</v>
      </c>
      <c r="CI241" s="378">
        <v>2316</v>
      </c>
    </row>
    <row r="242" spans="43:87" ht="14.4">
      <c r="AQ242" s="68" t="s">
        <v>31</v>
      </c>
      <c r="AR242" s="69" t="s">
        <v>2468</v>
      </c>
      <c r="AS242" s="70" t="s">
        <v>2469</v>
      </c>
      <c r="AT242" s="88" t="s">
        <v>2384</v>
      </c>
      <c r="AU242" s="72" t="s">
        <v>2385</v>
      </c>
      <c r="AV242" s="73" t="str">
        <f t="shared" si="10"/>
        <v>D1</v>
      </c>
      <c r="AW242" s="72" t="s">
        <v>2383</v>
      </c>
      <c r="AX242" s="70" t="str">
        <f t="shared" si="9"/>
        <v>PET</v>
      </c>
      <c r="AY242" s="91"/>
      <c r="AZ242" s="113"/>
      <c r="CD242" s="34" t="s">
        <v>2470</v>
      </c>
      <c r="CG242" s="381">
        <v>1703</v>
      </c>
      <c r="CI242" s="378">
        <v>2316</v>
      </c>
    </row>
    <row r="243" spans="43:87" ht="14.4">
      <c r="AQ243" s="68" t="s">
        <v>31</v>
      </c>
      <c r="AR243" s="69" t="s">
        <v>2471</v>
      </c>
      <c r="AS243" s="70" t="s">
        <v>2472</v>
      </c>
      <c r="AT243" s="88" t="s">
        <v>2384</v>
      </c>
      <c r="AU243" s="72" t="s">
        <v>2385</v>
      </c>
      <c r="AV243" s="73" t="str">
        <f t="shared" si="10"/>
        <v>D1</v>
      </c>
      <c r="AW243" s="72" t="s">
        <v>2383</v>
      </c>
      <c r="AX243" s="70" t="str">
        <f t="shared" si="9"/>
        <v>PET</v>
      </c>
      <c r="AY243" s="91"/>
      <c r="AZ243" s="113"/>
      <c r="CD243" s="34" t="s">
        <v>2473</v>
      </c>
      <c r="CG243" s="381">
        <v>1704</v>
      </c>
      <c r="CI243" s="378">
        <v>2317</v>
      </c>
    </row>
    <row r="244" spans="43:87" ht="14.4">
      <c r="AQ244" s="68" t="s">
        <v>31</v>
      </c>
      <c r="AR244" s="69" t="s">
        <v>2474</v>
      </c>
      <c r="AS244" s="70" t="s">
        <v>2475</v>
      </c>
      <c r="AT244" s="88" t="s">
        <v>2384</v>
      </c>
      <c r="AU244" s="72" t="s">
        <v>2385</v>
      </c>
      <c r="AV244" s="73" t="str">
        <f t="shared" si="10"/>
        <v>D1</v>
      </c>
      <c r="AW244" s="72" t="s">
        <v>2383</v>
      </c>
      <c r="AX244" s="70" t="str">
        <f>AW244</f>
        <v>PET</v>
      </c>
      <c r="AY244" s="91"/>
      <c r="AZ244" s="113"/>
      <c r="CD244" s="34" t="s">
        <v>2476</v>
      </c>
      <c r="CG244" s="381">
        <v>1705</v>
      </c>
      <c r="CI244" s="378">
        <v>2318</v>
      </c>
    </row>
    <row r="245" spans="43:87" ht="14.4">
      <c r="AQ245" s="68" t="s">
        <v>31</v>
      </c>
      <c r="AR245" s="69" t="s">
        <v>2477</v>
      </c>
      <c r="AS245" s="70" t="s">
        <v>2478</v>
      </c>
      <c r="AT245" s="88" t="s">
        <v>2384</v>
      </c>
      <c r="AU245" s="72" t="s">
        <v>2385</v>
      </c>
      <c r="AV245" s="73" t="str">
        <f t="shared" si="10"/>
        <v>D1</v>
      </c>
      <c r="AW245" s="72" t="s">
        <v>2383</v>
      </c>
      <c r="AX245" s="70" t="str">
        <f>AW245</f>
        <v>PET</v>
      </c>
      <c r="AY245" s="114"/>
      <c r="AZ245" s="72"/>
      <c r="CD245" s="34" t="s">
        <v>2479</v>
      </c>
      <c r="CG245" s="381">
        <v>1706</v>
      </c>
      <c r="CI245" s="378">
        <v>2319</v>
      </c>
    </row>
    <row r="246" spans="43:87" ht="14.4">
      <c r="AQ246" s="68" t="s">
        <v>31</v>
      </c>
      <c r="AR246" s="69" t="s">
        <v>2480</v>
      </c>
      <c r="AS246" s="70" t="s">
        <v>2481</v>
      </c>
      <c r="AT246" s="88" t="s">
        <v>2384</v>
      </c>
      <c r="AU246" s="72" t="s">
        <v>2385</v>
      </c>
      <c r="AV246" s="73" t="str">
        <f t="shared" si="10"/>
        <v>D1</v>
      </c>
      <c r="AW246" s="72" t="s">
        <v>2383</v>
      </c>
      <c r="AX246" s="70" t="str">
        <f>AW246</f>
        <v>PET</v>
      </c>
      <c r="AY246" s="114"/>
      <c r="AZ246" s="72"/>
      <c r="CD246" s="34" t="s">
        <v>2482</v>
      </c>
      <c r="CG246" s="381">
        <v>1707</v>
      </c>
      <c r="CI246" s="378">
        <v>2320</v>
      </c>
    </row>
    <row r="247" spans="43:87" ht="14.4">
      <c r="AQ247" s="68" t="s">
        <v>31</v>
      </c>
      <c r="AR247" s="69" t="s">
        <v>2483</v>
      </c>
      <c r="AS247" s="70" t="s">
        <v>2484</v>
      </c>
      <c r="AT247" s="88" t="s">
        <v>2384</v>
      </c>
      <c r="AU247" s="72" t="s">
        <v>2385</v>
      </c>
      <c r="AV247" s="73" t="str">
        <f t="shared" si="10"/>
        <v>D1</v>
      </c>
      <c r="AW247" s="72" t="s">
        <v>2383</v>
      </c>
      <c r="AX247" s="70" t="str">
        <f t="shared" ref="AX247:AX248" si="11">AW247</f>
        <v>PET</v>
      </c>
      <c r="AY247" s="114"/>
      <c r="AZ247" s="72"/>
      <c r="CD247" s="34" t="s">
        <v>2485</v>
      </c>
      <c r="CG247" s="381">
        <v>1708</v>
      </c>
      <c r="CI247" s="378">
        <v>2320</v>
      </c>
    </row>
    <row r="248" spans="43:87" ht="14.4">
      <c r="AQ248" s="68" t="s">
        <v>31</v>
      </c>
      <c r="AR248" s="69" t="s">
        <v>2486</v>
      </c>
      <c r="AS248" s="70" t="s">
        <v>2487</v>
      </c>
      <c r="AT248" s="88" t="s">
        <v>2384</v>
      </c>
      <c r="AU248" s="72" t="s">
        <v>2385</v>
      </c>
      <c r="AV248" s="73" t="str">
        <f t="shared" si="10"/>
        <v>D1</v>
      </c>
      <c r="AW248" s="72" t="s">
        <v>2383</v>
      </c>
      <c r="AX248" s="70" t="str">
        <f t="shared" si="11"/>
        <v>PET</v>
      </c>
      <c r="AY248" s="114"/>
      <c r="AZ248" s="72"/>
      <c r="CD248" s="34" t="s">
        <v>2488</v>
      </c>
      <c r="CG248" s="381">
        <v>1709</v>
      </c>
      <c r="CI248" s="378">
        <v>2320</v>
      </c>
    </row>
    <row r="249" spans="43:87" ht="14.4">
      <c r="AQ249" s="68" t="s">
        <v>31</v>
      </c>
      <c r="AR249" s="76" t="s">
        <v>2489</v>
      </c>
      <c r="AS249" s="77" t="s">
        <v>2490</v>
      </c>
      <c r="AT249" s="88" t="s">
        <v>2384</v>
      </c>
      <c r="AU249" s="78" t="s">
        <v>2385</v>
      </c>
      <c r="AV249" s="73" t="str">
        <f t="shared" si="10"/>
        <v>D1</v>
      </c>
      <c r="AW249" s="78" t="s">
        <v>2383</v>
      </c>
      <c r="AX249" s="77" t="s">
        <v>2383</v>
      </c>
      <c r="AY249" s="115"/>
      <c r="AZ249" s="78"/>
      <c r="CD249" s="34" t="s">
        <v>2491</v>
      </c>
      <c r="CG249" s="381">
        <v>1710</v>
      </c>
      <c r="CI249" s="378">
        <v>2320</v>
      </c>
    </row>
    <row r="250" spans="43:87" ht="14.4">
      <c r="AQ250" s="68" t="s">
        <v>31</v>
      </c>
      <c r="AR250" s="76" t="s">
        <v>2492</v>
      </c>
      <c r="AS250" s="100" t="s">
        <v>2493</v>
      </c>
      <c r="AT250" s="108" t="s">
        <v>2384</v>
      </c>
      <c r="AU250" s="102" t="s">
        <v>2385</v>
      </c>
      <c r="AV250" s="73" t="str">
        <f>LEFT(AR250,2)</f>
        <v>D1</v>
      </c>
      <c r="AW250" s="102" t="s">
        <v>2383</v>
      </c>
      <c r="AX250" s="100" t="str">
        <f>AW250</f>
        <v>PET</v>
      </c>
      <c r="AY250" s="98"/>
      <c r="AZ250" s="116"/>
      <c r="CD250" s="34" t="s">
        <v>2494</v>
      </c>
      <c r="CG250" s="381">
        <v>1730</v>
      </c>
      <c r="CI250" s="378">
        <v>2320</v>
      </c>
    </row>
    <row r="251" spans="43:87" ht="14.4">
      <c r="AQ251" s="68" t="s">
        <v>31</v>
      </c>
      <c r="AR251" s="69" t="s">
        <v>2495</v>
      </c>
      <c r="AS251" s="70" t="s">
        <v>2496</v>
      </c>
      <c r="AT251" s="88" t="s">
        <v>2384</v>
      </c>
      <c r="AU251" s="72" t="s">
        <v>2385</v>
      </c>
      <c r="AV251" s="73" t="str">
        <f t="shared" si="10"/>
        <v>D2</v>
      </c>
      <c r="AW251" s="72" t="s">
        <v>2496</v>
      </c>
      <c r="AX251" s="70" t="str">
        <f t="shared" si="9"/>
        <v>PEHD</v>
      </c>
      <c r="AY251" s="86"/>
      <c r="AZ251" s="70"/>
      <c r="CD251" s="34" t="s">
        <v>2497</v>
      </c>
      <c r="CG251" s="381">
        <v>1740</v>
      </c>
      <c r="CI251" s="378">
        <v>2320</v>
      </c>
    </row>
    <row r="252" spans="43:87" ht="14.4">
      <c r="AQ252" s="68" t="s">
        <v>31</v>
      </c>
      <c r="AR252" s="69" t="s">
        <v>2498</v>
      </c>
      <c r="AS252" s="70" t="s">
        <v>2499</v>
      </c>
      <c r="AT252" s="88" t="s">
        <v>2384</v>
      </c>
      <c r="AU252" s="72" t="s">
        <v>2385</v>
      </c>
      <c r="AV252" s="73" t="str">
        <f t="shared" si="10"/>
        <v>D2</v>
      </c>
      <c r="AW252" s="72" t="s">
        <v>2496</v>
      </c>
      <c r="AX252" s="70" t="str">
        <f t="shared" si="9"/>
        <v>PEHD</v>
      </c>
      <c r="AY252" s="89"/>
      <c r="AZ252" s="75"/>
      <c r="CD252" s="34" t="s">
        <v>2500</v>
      </c>
      <c r="CG252" s="381">
        <v>1750</v>
      </c>
      <c r="CI252" s="378">
        <v>2320</v>
      </c>
    </row>
    <row r="253" spans="43:87" ht="14.4">
      <c r="AQ253" s="68" t="s">
        <v>31</v>
      </c>
      <c r="AR253" s="109" t="s">
        <v>2501</v>
      </c>
      <c r="AS253" s="110" t="s">
        <v>2502</v>
      </c>
      <c r="AT253" s="88" t="s">
        <v>2384</v>
      </c>
      <c r="AU253" s="72" t="s">
        <v>2385</v>
      </c>
      <c r="AV253" s="73" t="str">
        <f t="shared" si="10"/>
        <v>D2</v>
      </c>
      <c r="AW253" s="72" t="s">
        <v>2496</v>
      </c>
      <c r="AX253" s="110" t="str">
        <f t="shared" si="9"/>
        <v>PEHD</v>
      </c>
      <c r="AY253" s="117"/>
      <c r="AZ253" s="112"/>
      <c r="CD253" s="34" t="s">
        <v>2503</v>
      </c>
      <c r="CG253" s="381">
        <v>1755</v>
      </c>
      <c r="CI253" s="378">
        <v>2320</v>
      </c>
    </row>
    <row r="254" spans="43:87" ht="43.2">
      <c r="AQ254" s="68" t="s">
        <v>31</v>
      </c>
      <c r="AR254" s="69" t="s">
        <v>2504</v>
      </c>
      <c r="AS254" s="70" t="s">
        <v>2505</v>
      </c>
      <c r="AT254" s="88" t="s">
        <v>2384</v>
      </c>
      <c r="AU254" s="72" t="s">
        <v>2385</v>
      </c>
      <c r="AV254" s="73" t="str">
        <f t="shared" si="10"/>
        <v>D2</v>
      </c>
      <c r="AW254" s="72" t="s">
        <v>2496</v>
      </c>
      <c r="AX254" s="70" t="str">
        <f t="shared" ref="AX254:AX332" si="12">AW254</f>
        <v>PEHD</v>
      </c>
      <c r="AY254" s="91">
        <v>2221</v>
      </c>
      <c r="AZ254" s="113" t="s">
        <v>2506</v>
      </c>
      <c r="CD254" s="34" t="s">
        <v>2507</v>
      </c>
      <c r="CG254" s="381">
        <v>1766</v>
      </c>
      <c r="CI254" s="378">
        <v>2320</v>
      </c>
    </row>
    <row r="255" spans="43:87" ht="57.6">
      <c r="AQ255" s="68" t="s">
        <v>31</v>
      </c>
      <c r="AR255" s="69" t="s">
        <v>2508</v>
      </c>
      <c r="AS255" s="70" t="s">
        <v>2509</v>
      </c>
      <c r="AT255" s="88" t="s">
        <v>2384</v>
      </c>
      <c r="AU255" s="72" t="s">
        <v>2385</v>
      </c>
      <c r="AV255" s="73" t="str">
        <f t="shared" si="10"/>
        <v>D2</v>
      </c>
      <c r="AW255" s="72" t="s">
        <v>2496</v>
      </c>
      <c r="AX255" s="70" t="str">
        <f t="shared" si="12"/>
        <v>PEHD</v>
      </c>
      <c r="AY255" s="91">
        <v>2122</v>
      </c>
      <c r="AZ255" s="113" t="s">
        <v>2510</v>
      </c>
      <c r="CD255" s="34" t="s">
        <v>2511</v>
      </c>
      <c r="CG255" s="381">
        <v>1784</v>
      </c>
      <c r="CI255" s="378">
        <v>2320</v>
      </c>
    </row>
    <row r="256" spans="43:87" ht="57.6">
      <c r="AQ256" s="68" t="s">
        <v>31</v>
      </c>
      <c r="AR256" s="69" t="s">
        <v>2512</v>
      </c>
      <c r="AS256" s="70" t="s">
        <v>2513</v>
      </c>
      <c r="AT256" s="88" t="s">
        <v>2384</v>
      </c>
      <c r="AU256" s="72" t="s">
        <v>2385</v>
      </c>
      <c r="AV256" s="73" t="str">
        <f t="shared" si="10"/>
        <v>D2</v>
      </c>
      <c r="AW256" s="72" t="s">
        <v>2496</v>
      </c>
      <c r="AX256" s="70" t="str">
        <f t="shared" si="12"/>
        <v>PEHD</v>
      </c>
      <c r="AY256" s="91">
        <v>2124</v>
      </c>
      <c r="AZ256" s="113" t="s">
        <v>2514</v>
      </c>
      <c r="CD256" s="34" t="s">
        <v>2515</v>
      </c>
      <c r="CG256" s="381">
        <v>1800</v>
      </c>
      <c r="CI256" s="378">
        <v>2320</v>
      </c>
    </row>
    <row r="257" spans="43:87" ht="14.4">
      <c r="AQ257" s="68" t="s">
        <v>31</v>
      </c>
      <c r="AR257" s="69" t="s">
        <v>2516</v>
      </c>
      <c r="AS257" s="70" t="s">
        <v>2517</v>
      </c>
      <c r="AT257" s="88" t="s">
        <v>2384</v>
      </c>
      <c r="AU257" s="72" t="s">
        <v>2385</v>
      </c>
      <c r="AV257" s="73" t="str">
        <f t="shared" si="10"/>
        <v>D2</v>
      </c>
      <c r="AW257" s="72" t="s">
        <v>2496</v>
      </c>
      <c r="AX257" s="70" t="str">
        <f t="shared" si="12"/>
        <v>PEHD</v>
      </c>
      <c r="AY257" s="91"/>
      <c r="AZ257" s="113"/>
      <c r="CD257" s="34" t="s">
        <v>2518</v>
      </c>
      <c r="CG257" s="381">
        <v>1820</v>
      </c>
      <c r="CI257" s="378">
        <v>2320</v>
      </c>
    </row>
    <row r="258" spans="43:87" ht="14.4">
      <c r="AQ258" s="68" t="s">
        <v>31</v>
      </c>
      <c r="AR258" s="69" t="s">
        <v>2519</v>
      </c>
      <c r="AS258" s="70" t="s">
        <v>2520</v>
      </c>
      <c r="AT258" s="88" t="s">
        <v>2384</v>
      </c>
      <c r="AU258" s="72" t="s">
        <v>2385</v>
      </c>
      <c r="AV258" s="73" t="str">
        <f t="shared" si="10"/>
        <v>D2</v>
      </c>
      <c r="AW258" s="72" t="s">
        <v>2496</v>
      </c>
      <c r="AX258" s="70" t="str">
        <f t="shared" si="12"/>
        <v>PEHD</v>
      </c>
      <c r="AY258" s="91"/>
      <c r="AZ258" s="113"/>
      <c r="CD258" s="34" t="s">
        <v>2521</v>
      </c>
      <c r="CG258" s="381">
        <v>1851</v>
      </c>
      <c r="CI258" s="378">
        <v>2321</v>
      </c>
    </row>
    <row r="259" spans="43:87" ht="14.4">
      <c r="AQ259" s="68" t="s">
        <v>31</v>
      </c>
      <c r="AR259" s="69" t="s">
        <v>2522</v>
      </c>
      <c r="AS259" s="70" t="s">
        <v>2523</v>
      </c>
      <c r="AT259" s="88" t="s">
        <v>2384</v>
      </c>
      <c r="AU259" s="72" t="s">
        <v>2385</v>
      </c>
      <c r="AV259" s="73" t="str">
        <f t="shared" si="10"/>
        <v>D2</v>
      </c>
      <c r="AW259" s="72" t="s">
        <v>2496</v>
      </c>
      <c r="AX259" s="70" t="str">
        <f t="shared" si="12"/>
        <v>PEHD</v>
      </c>
      <c r="AY259" s="91"/>
      <c r="AZ259" s="113"/>
      <c r="CD259" s="34" t="s">
        <v>2524</v>
      </c>
      <c r="CG259" s="381">
        <v>1880</v>
      </c>
      <c r="CI259" s="378">
        <v>2321</v>
      </c>
    </row>
    <row r="260" spans="43:87" ht="14.4">
      <c r="AQ260" s="68" t="s">
        <v>31</v>
      </c>
      <c r="AR260" s="69" t="s">
        <v>2525</v>
      </c>
      <c r="AS260" s="70" t="s">
        <v>2526</v>
      </c>
      <c r="AT260" s="88" t="s">
        <v>2384</v>
      </c>
      <c r="AU260" s="72" t="s">
        <v>2385</v>
      </c>
      <c r="AV260" s="73" t="str">
        <f t="shared" si="10"/>
        <v>D2</v>
      </c>
      <c r="AW260" s="72" t="s">
        <v>2496</v>
      </c>
      <c r="AX260" s="70" t="str">
        <f t="shared" si="12"/>
        <v>PEHD</v>
      </c>
      <c r="AY260" s="91"/>
      <c r="AZ260" s="113"/>
      <c r="CD260" s="34" t="s">
        <v>2527</v>
      </c>
      <c r="CG260" s="381">
        <v>1917</v>
      </c>
      <c r="CI260" s="378">
        <v>2322</v>
      </c>
    </row>
    <row r="261" spans="43:87" ht="57.6">
      <c r="AQ261" s="68" t="s">
        <v>31</v>
      </c>
      <c r="AR261" s="69" t="s">
        <v>2528</v>
      </c>
      <c r="AS261" s="70" t="s">
        <v>2529</v>
      </c>
      <c r="AT261" s="88" t="s">
        <v>2384</v>
      </c>
      <c r="AU261" s="72" t="s">
        <v>2385</v>
      </c>
      <c r="AV261" s="73" t="str">
        <f t="shared" si="10"/>
        <v>D2</v>
      </c>
      <c r="AW261" s="72" t="s">
        <v>2496</v>
      </c>
      <c r="AX261" s="70" t="str">
        <f t="shared" si="12"/>
        <v>PEHD</v>
      </c>
      <c r="AY261" s="91">
        <v>2123</v>
      </c>
      <c r="AZ261" s="113" t="s">
        <v>2530</v>
      </c>
      <c r="CD261" s="34" t="s">
        <v>2531</v>
      </c>
      <c r="CG261" s="381">
        <v>1921</v>
      </c>
      <c r="CI261" s="378">
        <v>2323</v>
      </c>
    </row>
    <row r="262" spans="43:87" ht="57.6">
      <c r="AQ262" s="68" t="s">
        <v>31</v>
      </c>
      <c r="AR262" s="69" t="s">
        <v>2532</v>
      </c>
      <c r="AS262" s="70" t="s">
        <v>2533</v>
      </c>
      <c r="AT262" s="88" t="s">
        <v>2384</v>
      </c>
      <c r="AU262" s="72" t="s">
        <v>2385</v>
      </c>
      <c r="AV262" s="73" t="str">
        <f t="shared" si="10"/>
        <v>D2</v>
      </c>
      <c r="AW262" s="72" t="s">
        <v>2496</v>
      </c>
      <c r="AX262" s="70" t="str">
        <f t="shared" si="12"/>
        <v>PEHD</v>
      </c>
      <c r="AY262" s="91">
        <v>2122</v>
      </c>
      <c r="AZ262" s="113" t="s">
        <v>2534</v>
      </c>
      <c r="CD262" s="34" t="s">
        <v>2535</v>
      </c>
      <c r="CG262" s="381">
        <v>1930</v>
      </c>
      <c r="CI262" s="378">
        <v>2324</v>
      </c>
    </row>
    <row r="263" spans="43:87" ht="14.4">
      <c r="AQ263" s="68" t="s">
        <v>31</v>
      </c>
      <c r="AR263" s="69" t="s">
        <v>2536</v>
      </c>
      <c r="AS263" s="70" t="s">
        <v>2537</v>
      </c>
      <c r="AT263" s="88" t="s">
        <v>2384</v>
      </c>
      <c r="AU263" s="72" t="s">
        <v>2385</v>
      </c>
      <c r="AV263" s="73" t="str">
        <f t="shared" si="10"/>
        <v>D3</v>
      </c>
      <c r="AW263" s="72" t="s">
        <v>2537</v>
      </c>
      <c r="AX263" s="70" t="str">
        <f t="shared" si="12"/>
        <v>PVC</v>
      </c>
      <c r="AY263" s="86"/>
      <c r="AZ263" s="70"/>
      <c r="CD263" s="34" t="s">
        <v>2538</v>
      </c>
      <c r="CG263" s="381">
        <v>1931</v>
      </c>
      <c r="CI263" s="378">
        <v>2325</v>
      </c>
    </row>
    <row r="264" spans="43:87" ht="57.6">
      <c r="AQ264" s="68" t="s">
        <v>31</v>
      </c>
      <c r="AR264" s="69" t="s">
        <v>2539</v>
      </c>
      <c r="AS264" s="70" t="s">
        <v>2540</v>
      </c>
      <c r="AT264" s="88" t="s">
        <v>2384</v>
      </c>
      <c r="AU264" s="72" t="s">
        <v>2385</v>
      </c>
      <c r="AV264" s="73" t="str">
        <f t="shared" si="10"/>
        <v>D3</v>
      </c>
      <c r="AW264" s="72" t="s">
        <v>2537</v>
      </c>
      <c r="AX264" s="70" t="str">
        <f t="shared" si="12"/>
        <v>PVC</v>
      </c>
      <c r="AY264" s="91">
        <v>3131</v>
      </c>
      <c r="AZ264" s="113" t="s">
        <v>2541</v>
      </c>
      <c r="CD264" s="34" t="s">
        <v>2542</v>
      </c>
      <c r="CG264" s="381">
        <v>1934</v>
      </c>
      <c r="CI264" s="378">
        <v>2326</v>
      </c>
    </row>
    <row r="265" spans="43:87" ht="57.6">
      <c r="AQ265" s="68" t="s">
        <v>31</v>
      </c>
      <c r="AR265" s="69" t="s">
        <v>2543</v>
      </c>
      <c r="AS265" s="70" t="s">
        <v>2544</v>
      </c>
      <c r="AT265" s="88" t="s">
        <v>2384</v>
      </c>
      <c r="AU265" s="72" t="s">
        <v>2385</v>
      </c>
      <c r="AV265" s="73" t="str">
        <f t="shared" si="10"/>
        <v>D3</v>
      </c>
      <c r="AW265" s="72" t="s">
        <v>2537</v>
      </c>
      <c r="AX265" s="70" t="str">
        <f t="shared" si="12"/>
        <v>PVC</v>
      </c>
      <c r="AY265" s="91">
        <v>3131</v>
      </c>
      <c r="AZ265" s="113" t="s">
        <v>2541</v>
      </c>
      <c r="CD265" s="34" t="s">
        <v>2545</v>
      </c>
      <c r="CG265" s="381">
        <v>1950</v>
      </c>
      <c r="CI265" s="378">
        <v>2327</v>
      </c>
    </row>
    <row r="266" spans="43:87" ht="43.2">
      <c r="AQ266" s="68" t="s">
        <v>31</v>
      </c>
      <c r="AR266" s="69" t="s">
        <v>2546</v>
      </c>
      <c r="AS266" s="70" t="s">
        <v>2547</v>
      </c>
      <c r="AT266" s="88" t="s">
        <v>2384</v>
      </c>
      <c r="AU266" s="72" t="s">
        <v>2385</v>
      </c>
      <c r="AV266" s="73" t="str">
        <f t="shared" si="10"/>
        <v>D3</v>
      </c>
      <c r="AW266" s="72" t="s">
        <v>2537</v>
      </c>
      <c r="AX266" s="70" t="str">
        <f t="shared" si="12"/>
        <v>PVC</v>
      </c>
      <c r="AY266" s="91">
        <v>3132</v>
      </c>
      <c r="AZ266" s="113" t="s">
        <v>2548</v>
      </c>
      <c r="CD266" s="34" t="s">
        <v>2549</v>
      </c>
      <c r="CG266" s="381">
        <v>1960</v>
      </c>
      <c r="CI266" s="378">
        <v>2328</v>
      </c>
    </row>
    <row r="267" spans="43:87" ht="43.2">
      <c r="AQ267" s="68" t="s">
        <v>31</v>
      </c>
      <c r="AR267" s="69" t="s">
        <v>2550</v>
      </c>
      <c r="AS267" s="70" t="s">
        <v>2551</v>
      </c>
      <c r="AT267" s="88" t="s">
        <v>2384</v>
      </c>
      <c r="AU267" s="72" t="s">
        <v>2385</v>
      </c>
      <c r="AV267" s="73" t="str">
        <f t="shared" si="10"/>
        <v>D3</v>
      </c>
      <c r="AW267" s="72" t="s">
        <v>2537</v>
      </c>
      <c r="AX267" s="70" t="str">
        <f t="shared" si="12"/>
        <v>PVC</v>
      </c>
      <c r="AY267" s="91">
        <v>3133</v>
      </c>
      <c r="AZ267" s="113" t="s">
        <v>2552</v>
      </c>
      <c r="CD267" s="34" t="s">
        <v>2553</v>
      </c>
      <c r="CG267" s="381">
        <v>1980</v>
      </c>
      <c r="CI267" s="378">
        <v>2329</v>
      </c>
    </row>
    <row r="268" spans="43:87" ht="100.8">
      <c r="AQ268" s="68" t="s">
        <v>31</v>
      </c>
      <c r="AR268" s="69" t="s">
        <v>2554</v>
      </c>
      <c r="AS268" s="70" t="s">
        <v>2555</v>
      </c>
      <c r="AT268" s="88" t="s">
        <v>2384</v>
      </c>
      <c r="AU268" s="72" t="s">
        <v>2385</v>
      </c>
      <c r="AV268" s="73" t="str">
        <f t="shared" si="10"/>
        <v>D3</v>
      </c>
      <c r="AW268" s="72" t="s">
        <v>2537</v>
      </c>
      <c r="AX268" s="70" t="str">
        <f t="shared" si="12"/>
        <v>PVC</v>
      </c>
      <c r="AY268" s="91">
        <v>3230</v>
      </c>
      <c r="AZ268" s="113" t="s">
        <v>2556</v>
      </c>
      <c r="CD268" s="34" t="s">
        <v>2557</v>
      </c>
      <c r="CG268" s="381">
        <v>1990</v>
      </c>
      <c r="CI268" s="378">
        <v>2330</v>
      </c>
    </row>
    <row r="269" spans="43:87" ht="86.4">
      <c r="AQ269" s="68" t="s">
        <v>31</v>
      </c>
      <c r="AR269" s="69" t="s">
        <v>2558</v>
      </c>
      <c r="AS269" s="70" t="s">
        <v>2559</v>
      </c>
      <c r="AT269" s="88" t="s">
        <v>2384</v>
      </c>
      <c r="AU269" s="72" t="s">
        <v>2385</v>
      </c>
      <c r="AV269" s="73" t="str">
        <f t="shared" si="10"/>
        <v>D3</v>
      </c>
      <c r="AW269" s="72" t="s">
        <v>2537</v>
      </c>
      <c r="AX269" s="70" t="str">
        <f t="shared" si="12"/>
        <v>PVC</v>
      </c>
      <c r="AY269" s="91">
        <v>3137</v>
      </c>
      <c r="AZ269" s="113" t="s">
        <v>2560</v>
      </c>
      <c r="CD269" s="34" t="s">
        <v>2561</v>
      </c>
      <c r="CG269" s="381">
        <v>1994</v>
      </c>
      <c r="CI269" s="378">
        <v>2330</v>
      </c>
    </row>
    <row r="270" spans="43:87" ht="43.2">
      <c r="AQ270" s="68" t="s">
        <v>31</v>
      </c>
      <c r="AR270" s="69" t="s">
        <v>2562</v>
      </c>
      <c r="AS270" s="70" t="s">
        <v>2563</v>
      </c>
      <c r="AT270" s="88" t="s">
        <v>2384</v>
      </c>
      <c r="AU270" s="72" t="s">
        <v>2385</v>
      </c>
      <c r="AV270" s="73" t="str">
        <f t="shared" si="10"/>
        <v>D3</v>
      </c>
      <c r="AW270" s="72" t="s">
        <v>2537</v>
      </c>
      <c r="AX270" s="70" t="str">
        <f t="shared" si="12"/>
        <v>PVC</v>
      </c>
      <c r="AY270" s="91">
        <v>3229</v>
      </c>
      <c r="AZ270" s="113" t="s">
        <v>2564</v>
      </c>
      <c r="CD270" s="34" t="s">
        <v>2565</v>
      </c>
      <c r="CG270" s="381">
        <v>1995</v>
      </c>
      <c r="CI270" s="378">
        <v>2330</v>
      </c>
    </row>
    <row r="271" spans="43:87" ht="43.2">
      <c r="AQ271" s="68" t="s">
        <v>31</v>
      </c>
      <c r="AR271" s="69" t="s">
        <v>2566</v>
      </c>
      <c r="AS271" s="70" t="s">
        <v>2567</v>
      </c>
      <c r="AT271" s="88" t="s">
        <v>2384</v>
      </c>
      <c r="AU271" s="72" t="s">
        <v>2385</v>
      </c>
      <c r="AV271" s="73" t="str">
        <f t="shared" si="10"/>
        <v>D3</v>
      </c>
      <c r="AW271" s="72" t="s">
        <v>2537</v>
      </c>
      <c r="AX271" s="70" t="str">
        <f t="shared" si="12"/>
        <v>PVC</v>
      </c>
      <c r="AY271" s="91">
        <v>3132</v>
      </c>
      <c r="AZ271" s="113" t="s">
        <v>2568</v>
      </c>
      <c r="CD271" s="34" t="s">
        <v>2569</v>
      </c>
      <c r="CG271" s="381">
        <v>1996</v>
      </c>
      <c r="CI271" s="378">
        <v>2330</v>
      </c>
    </row>
    <row r="272" spans="43:87" ht="14.4">
      <c r="AQ272" s="68" t="s">
        <v>31</v>
      </c>
      <c r="AR272" s="69" t="s">
        <v>2570</v>
      </c>
      <c r="AS272" s="70" t="s">
        <v>2571</v>
      </c>
      <c r="AT272" s="88" t="s">
        <v>2384</v>
      </c>
      <c r="AU272" s="72" t="s">
        <v>2385</v>
      </c>
      <c r="AV272" s="73" t="str">
        <f t="shared" si="10"/>
        <v>D3</v>
      </c>
      <c r="AW272" s="72" t="s">
        <v>2537</v>
      </c>
      <c r="AX272" s="70" t="s">
        <v>2537</v>
      </c>
      <c r="AY272" s="91"/>
      <c r="AZ272" s="113"/>
      <c r="CD272" s="34" t="s">
        <v>2572</v>
      </c>
      <c r="CG272" s="381">
        <v>1997</v>
      </c>
      <c r="CI272" s="378">
        <v>2330</v>
      </c>
    </row>
    <row r="273" spans="43:87" ht="14.4">
      <c r="AQ273" s="68" t="s">
        <v>31</v>
      </c>
      <c r="AR273" s="69" t="s">
        <v>2573</v>
      </c>
      <c r="AS273" s="70" t="s">
        <v>2574</v>
      </c>
      <c r="AT273" s="88" t="s">
        <v>2384</v>
      </c>
      <c r="AU273" s="72" t="s">
        <v>2385</v>
      </c>
      <c r="AV273" s="73" t="str">
        <f t="shared" si="10"/>
        <v>D4</v>
      </c>
      <c r="AW273" s="72" t="s">
        <v>2574</v>
      </c>
      <c r="AX273" s="70" t="str">
        <f t="shared" si="12"/>
        <v>PEBD</v>
      </c>
      <c r="AY273" s="89"/>
      <c r="AZ273" s="75"/>
      <c r="CD273" s="34" t="s">
        <v>2575</v>
      </c>
      <c r="CG273" s="381">
        <v>2000</v>
      </c>
      <c r="CI273" s="378">
        <v>2330</v>
      </c>
    </row>
    <row r="274" spans="43:87" ht="57.6">
      <c r="AQ274" s="68" t="s">
        <v>31</v>
      </c>
      <c r="AR274" s="69" t="s">
        <v>2576</v>
      </c>
      <c r="AS274" s="70" t="s">
        <v>2577</v>
      </c>
      <c r="AT274" s="88" t="s">
        <v>2384</v>
      </c>
      <c r="AU274" s="72" t="s">
        <v>2385</v>
      </c>
      <c r="AV274" s="73" t="str">
        <f t="shared" si="10"/>
        <v>D4</v>
      </c>
      <c r="AW274" s="72" t="s">
        <v>2574</v>
      </c>
      <c r="AX274" s="70" t="str">
        <f t="shared" si="12"/>
        <v>PEBD</v>
      </c>
      <c r="AY274" s="91">
        <v>4142</v>
      </c>
      <c r="AZ274" s="113" t="s">
        <v>2578</v>
      </c>
      <c r="CD274" s="34" t="s">
        <v>2579</v>
      </c>
      <c r="CG274" s="381">
        <v>2001</v>
      </c>
      <c r="CI274" s="378">
        <v>2330</v>
      </c>
    </row>
    <row r="275" spans="43:87" ht="72">
      <c r="AQ275" s="68" t="s">
        <v>31</v>
      </c>
      <c r="AR275" s="69" t="s">
        <v>2580</v>
      </c>
      <c r="AS275" s="70" t="s">
        <v>2581</v>
      </c>
      <c r="AT275" s="88" t="s">
        <v>2384</v>
      </c>
      <c r="AU275" s="72" t="s">
        <v>2385</v>
      </c>
      <c r="AV275" s="73" t="str">
        <f t="shared" si="10"/>
        <v>D4</v>
      </c>
      <c r="AW275" s="72" t="s">
        <v>2574</v>
      </c>
      <c r="AX275" s="70" t="str">
        <f t="shared" si="12"/>
        <v>PEBD</v>
      </c>
      <c r="AY275" s="91">
        <v>4240</v>
      </c>
      <c r="AZ275" s="113" t="s">
        <v>2582</v>
      </c>
      <c r="CD275" s="34" t="s">
        <v>2583</v>
      </c>
      <c r="CG275" s="381">
        <v>2002</v>
      </c>
      <c r="CI275" s="378">
        <v>2330</v>
      </c>
    </row>
    <row r="276" spans="43:87" ht="72">
      <c r="AQ276" s="68" t="s">
        <v>31</v>
      </c>
      <c r="AR276" s="69" t="s">
        <v>2584</v>
      </c>
      <c r="AS276" s="70" t="s">
        <v>2585</v>
      </c>
      <c r="AT276" s="88" t="s">
        <v>2384</v>
      </c>
      <c r="AU276" s="72" t="s">
        <v>2385</v>
      </c>
      <c r="AV276" s="73" t="str">
        <f t="shared" ref="AV276:AV339" si="13">LEFT(AR276,2)</f>
        <v>D4</v>
      </c>
      <c r="AW276" s="72" t="s">
        <v>2574</v>
      </c>
      <c r="AX276" s="70" t="str">
        <f t="shared" si="12"/>
        <v>PEBD</v>
      </c>
      <c r="AY276" s="91">
        <v>4240</v>
      </c>
      <c r="AZ276" s="113" t="s">
        <v>2582</v>
      </c>
      <c r="CD276" s="34" t="s">
        <v>2586</v>
      </c>
      <c r="CG276" s="381">
        <v>2003</v>
      </c>
      <c r="CI276" s="378">
        <v>2330</v>
      </c>
    </row>
    <row r="277" spans="43:87" ht="28.8">
      <c r="AQ277" s="68" t="s">
        <v>31</v>
      </c>
      <c r="AR277" s="69" t="s">
        <v>2587</v>
      </c>
      <c r="AS277" s="70" t="s">
        <v>2588</v>
      </c>
      <c r="AT277" s="88" t="s">
        <v>2384</v>
      </c>
      <c r="AU277" s="72" t="s">
        <v>2385</v>
      </c>
      <c r="AV277" s="73" t="str">
        <f t="shared" si="13"/>
        <v>D4</v>
      </c>
      <c r="AW277" s="72" t="s">
        <v>2574</v>
      </c>
      <c r="AX277" s="70" t="str">
        <f t="shared" si="12"/>
        <v>PEBD</v>
      </c>
      <c r="AY277" s="91">
        <v>4243</v>
      </c>
      <c r="AZ277" s="113" t="s">
        <v>2589</v>
      </c>
      <c r="CD277" s="34" t="s">
        <v>2590</v>
      </c>
      <c r="CG277" s="381">
        <v>2004</v>
      </c>
      <c r="CI277" s="378">
        <v>2330</v>
      </c>
    </row>
    <row r="278" spans="43:87" ht="72">
      <c r="AQ278" s="68" t="s">
        <v>31</v>
      </c>
      <c r="AR278" s="69" t="s">
        <v>2591</v>
      </c>
      <c r="AS278" s="70" t="s">
        <v>2592</v>
      </c>
      <c r="AT278" s="88" t="s">
        <v>2384</v>
      </c>
      <c r="AU278" s="72" t="s">
        <v>2385</v>
      </c>
      <c r="AV278" s="73" t="str">
        <f t="shared" si="13"/>
        <v>D4</v>
      </c>
      <c r="AW278" s="72" t="s">
        <v>2574</v>
      </c>
      <c r="AX278" s="70" t="str">
        <f t="shared" si="12"/>
        <v>PEBD</v>
      </c>
      <c r="AY278" s="91">
        <v>4240</v>
      </c>
      <c r="AZ278" s="113" t="s">
        <v>2582</v>
      </c>
      <c r="CD278" s="34" t="s">
        <v>2593</v>
      </c>
      <c r="CG278" s="381">
        <v>2005</v>
      </c>
      <c r="CI278" s="378">
        <v>2330</v>
      </c>
    </row>
    <row r="279" spans="43:87" ht="14.4">
      <c r="AQ279" s="68" t="s">
        <v>31</v>
      </c>
      <c r="AR279" s="69" t="s">
        <v>2594</v>
      </c>
      <c r="AS279" s="70" t="s">
        <v>2595</v>
      </c>
      <c r="AT279" s="88" t="s">
        <v>2384</v>
      </c>
      <c r="AU279" s="72" t="s">
        <v>2385</v>
      </c>
      <c r="AV279" s="73" t="str">
        <f t="shared" si="13"/>
        <v>D4</v>
      </c>
      <c r="AW279" s="72" t="s">
        <v>2574</v>
      </c>
      <c r="AX279" s="70" t="str">
        <f t="shared" si="12"/>
        <v>PEBD</v>
      </c>
      <c r="AY279" s="89"/>
      <c r="AZ279" s="75"/>
      <c r="CD279" s="34" t="s">
        <v>2596</v>
      </c>
      <c r="CG279" s="381">
        <v>2006</v>
      </c>
      <c r="CI279" s="378">
        <v>2330</v>
      </c>
    </row>
    <row r="280" spans="43:87" ht="14.4">
      <c r="AQ280" s="68" t="s">
        <v>31</v>
      </c>
      <c r="AR280" s="69" t="s">
        <v>2597</v>
      </c>
      <c r="AS280" s="70" t="s">
        <v>2598</v>
      </c>
      <c r="AT280" s="88" t="s">
        <v>2384</v>
      </c>
      <c r="AU280" s="72" t="s">
        <v>2385</v>
      </c>
      <c r="AV280" s="73" t="str">
        <f t="shared" si="13"/>
        <v>D4</v>
      </c>
      <c r="AW280" s="72" t="s">
        <v>2574</v>
      </c>
      <c r="AX280" s="70" t="str">
        <f t="shared" si="12"/>
        <v>PEBD</v>
      </c>
      <c r="AY280" s="89"/>
      <c r="AZ280" s="75"/>
      <c r="CD280" s="34" t="s">
        <v>2599</v>
      </c>
      <c r="CG280" s="381">
        <v>2007</v>
      </c>
      <c r="CI280" s="378">
        <v>2330</v>
      </c>
    </row>
    <row r="281" spans="43:87" ht="14.4">
      <c r="AQ281" s="68" t="s">
        <v>31</v>
      </c>
      <c r="AR281" s="69" t="s">
        <v>2600</v>
      </c>
      <c r="AS281" s="70" t="s">
        <v>2601</v>
      </c>
      <c r="AT281" s="88" t="s">
        <v>2384</v>
      </c>
      <c r="AU281" s="72" t="s">
        <v>2385</v>
      </c>
      <c r="AV281" s="73" t="str">
        <f t="shared" si="13"/>
        <v>D4</v>
      </c>
      <c r="AW281" s="72" t="s">
        <v>2574</v>
      </c>
      <c r="AX281" s="70" t="str">
        <f t="shared" si="12"/>
        <v>PEBD</v>
      </c>
      <c r="AY281" s="89"/>
      <c r="AZ281" s="75"/>
      <c r="CD281" s="34" t="s">
        <v>2602</v>
      </c>
      <c r="CG281" s="381">
        <v>2008</v>
      </c>
      <c r="CI281" s="378">
        <v>2331</v>
      </c>
    </row>
    <row r="282" spans="43:87" ht="14.4">
      <c r="AQ282" s="68" t="s">
        <v>31</v>
      </c>
      <c r="AR282" s="69" t="s">
        <v>2603</v>
      </c>
      <c r="AS282" s="70" t="s">
        <v>2604</v>
      </c>
      <c r="AT282" s="88" t="s">
        <v>2384</v>
      </c>
      <c r="AU282" s="72" t="s">
        <v>2385</v>
      </c>
      <c r="AV282" s="73" t="str">
        <f t="shared" si="13"/>
        <v>D4</v>
      </c>
      <c r="AW282" s="72" t="s">
        <v>2574</v>
      </c>
      <c r="AX282" s="70" t="str">
        <f t="shared" si="12"/>
        <v>PEBD</v>
      </c>
      <c r="AY282" s="89"/>
      <c r="AZ282" s="75"/>
      <c r="CD282" s="34" t="s">
        <v>2605</v>
      </c>
      <c r="CG282" s="381">
        <v>2009</v>
      </c>
      <c r="CI282" s="378">
        <v>2332</v>
      </c>
    </row>
    <row r="283" spans="43:87" ht="28.8">
      <c r="AQ283" s="68" t="s">
        <v>31</v>
      </c>
      <c r="AR283" s="69" t="s">
        <v>2606</v>
      </c>
      <c r="AS283" s="70" t="s">
        <v>2607</v>
      </c>
      <c r="AT283" s="88" t="s">
        <v>2384</v>
      </c>
      <c r="AU283" s="72" t="s">
        <v>2385</v>
      </c>
      <c r="AV283" s="73" t="str">
        <f t="shared" si="13"/>
        <v>D4</v>
      </c>
      <c r="AW283" s="72" t="s">
        <v>2574</v>
      </c>
      <c r="AX283" s="70" t="str">
        <f t="shared" si="12"/>
        <v>PEBD</v>
      </c>
      <c r="AY283" s="91">
        <v>4244</v>
      </c>
      <c r="AZ283" s="113" t="s">
        <v>2608</v>
      </c>
      <c r="CD283" s="34" t="s">
        <v>2609</v>
      </c>
      <c r="CG283" s="381">
        <v>2010</v>
      </c>
      <c r="CI283" s="378">
        <v>2333</v>
      </c>
    </row>
    <row r="284" spans="43:87" ht="28.8">
      <c r="AQ284" s="68" t="s">
        <v>31</v>
      </c>
      <c r="AR284" s="69" t="s">
        <v>2610</v>
      </c>
      <c r="AS284" s="70" t="s">
        <v>2611</v>
      </c>
      <c r="AT284" s="88" t="s">
        <v>2384</v>
      </c>
      <c r="AU284" s="72" t="s">
        <v>2385</v>
      </c>
      <c r="AV284" s="73" t="str">
        <f t="shared" si="13"/>
        <v>D4</v>
      </c>
      <c r="AW284" s="72" t="s">
        <v>2574</v>
      </c>
      <c r="AX284" s="70" t="str">
        <f t="shared" si="12"/>
        <v>PEBD</v>
      </c>
      <c r="AY284" s="91">
        <v>4244</v>
      </c>
      <c r="AZ284" s="113" t="s">
        <v>2608</v>
      </c>
      <c r="CD284" s="34" t="s">
        <v>2612</v>
      </c>
      <c r="CG284" s="381">
        <v>2011</v>
      </c>
      <c r="CI284" s="378">
        <v>2334</v>
      </c>
    </row>
    <row r="285" spans="43:87" ht="14.4">
      <c r="AQ285" s="68" t="s">
        <v>31</v>
      </c>
      <c r="AR285" s="69" t="s">
        <v>2613</v>
      </c>
      <c r="AS285" s="70" t="s">
        <v>2614</v>
      </c>
      <c r="AT285" s="88" t="s">
        <v>2384</v>
      </c>
      <c r="AU285" s="72" t="s">
        <v>2385</v>
      </c>
      <c r="AV285" s="73" t="str">
        <f t="shared" si="13"/>
        <v>D4</v>
      </c>
      <c r="AW285" s="72" t="s">
        <v>2574</v>
      </c>
      <c r="AX285" s="70" t="str">
        <f t="shared" si="12"/>
        <v>PEBD</v>
      </c>
      <c r="AY285" s="89"/>
      <c r="AZ285" s="75"/>
      <c r="CD285" s="34" t="s">
        <v>2615</v>
      </c>
      <c r="CG285" s="381">
        <v>2012</v>
      </c>
      <c r="CI285" s="378">
        <v>2335</v>
      </c>
    </row>
    <row r="286" spans="43:87" ht="57.6">
      <c r="AQ286" s="68" t="s">
        <v>31</v>
      </c>
      <c r="AR286" s="69" t="s">
        <v>2616</v>
      </c>
      <c r="AS286" s="70" t="s">
        <v>2617</v>
      </c>
      <c r="AT286" s="88" t="s">
        <v>2384</v>
      </c>
      <c r="AU286" s="72" t="s">
        <v>2385</v>
      </c>
      <c r="AV286" s="73" t="str">
        <f t="shared" si="13"/>
        <v>D4</v>
      </c>
      <c r="AW286" s="72" t="s">
        <v>2574</v>
      </c>
      <c r="AX286" s="70" t="str">
        <f t="shared" si="12"/>
        <v>PEBD</v>
      </c>
      <c r="AY286" s="91">
        <v>4241</v>
      </c>
      <c r="AZ286" s="113" t="s">
        <v>2618</v>
      </c>
      <c r="CD286" s="34" t="s">
        <v>2619</v>
      </c>
      <c r="CG286" s="381">
        <v>2013</v>
      </c>
      <c r="CI286" s="378">
        <v>2340</v>
      </c>
    </row>
    <row r="287" spans="43:87" ht="43.2">
      <c r="AQ287" s="68" t="s">
        <v>31</v>
      </c>
      <c r="AR287" s="69" t="s">
        <v>2620</v>
      </c>
      <c r="AS287" s="70" t="s">
        <v>2621</v>
      </c>
      <c r="AT287" s="88" t="s">
        <v>2384</v>
      </c>
      <c r="AU287" s="72" t="s">
        <v>2385</v>
      </c>
      <c r="AV287" s="73" t="str">
        <f t="shared" si="13"/>
        <v>D4</v>
      </c>
      <c r="AW287" s="72" t="s">
        <v>2574</v>
      </c>
      <c r="AX287" s="70" t="str">
        <f t="shared" si="12"/>
        <v>PEBD</v>
      </c>
      <c r="AY287" s="91">
        <v>4242</v>
      </c>
      <c r="AZ287" s="113" t="s">
        <v>2622</v>
      </c>
      <c r="CD287" s="34" t="s">
        <v>2623</v>
      </c>
      <c r="CG287" s="381">
        <v>2014</v>
      </c>
      <c r="CI287" s="378">
        <v>2340</v>
      </c>
    </row>
    <row r="288" spans="43:87" ht="57.6">
      <c r="AQ288" s="68" t="s">
        <v>31</v>
      </c>
      <c r="AR288" s="69" t="s">
        <v>2624</v>
      </c>
      <c r="AS288" s="70" t="s">
        <v>2625</v>
      </c>
      <c r="AT288" s="88" t="s">
        <v>2384</v>
      </c>
      <c r="AU288" s="72" t="s">
        <v>2385</v>
      </c>
      <c r="AV288" s="73" t="str">
        <f t="shared" si="13"/>
        <v>D4</v>
      </c>
      <c r="AW288" s="72" t="s">
        <v>2574</v>
      </c>
      <c r="AX288" s="70" t="str">
        <f t="shared" si="12"/>
        <v>PEBD</v>
      </c>
      <c r="AY288" s="91">
        <v>4241</v>
      </c>
      <c r="AZ288" s="113" t="s">
        <v>2618</v>
      </c>
      <c r="CD288" s="34" t="s">
        <v>2626</v>
      </c>
      <c r="CG288" s="381">
        <v>2015</v>
      </c>
      <c r="CI288" s="378">
        <v>2340</v>
      </c>
    </row>
    <row r="289" spans="43:87" ht="14.4">
      <c r="AQ289" s="68" t="s">
        <v>31</v>
      </c>
      <c r="AR289" s="69" t="s">
        <v>2627</v>
      </c>
      <c r="AS289" s="70" t="s">
        <v>2628</v>
      </c>
      <c r="AT289" s="88" t="s">
        <v>2384</v>
      </c>
      <c r="AU289" s="72" t="s">
        <v>2385</v>
      </c>
      <c r="AV289" s="73" t="str">
        <f t="shared" si="13"/>
        <v>D4</v>
      </c>
      <c r="AW289" s="72" t="s">
        <v>2574</v>
      </c>
      <c r="AX289" s="70" t="str">
        <f t="shared" si="12"/>
        <v>PEBD</v>
      </c>
      <c r="AY289" s="91"/>
      <c r="AZ289" s="113"/>
      <c r="CD289" s="34" t="s">
        <v>2629</v>
      </c>
      <c r="CG289" s="381">
        <v>2016</v>
      </c>
      <c r="CI289" s="378">
        <v>2340</v>
      </c>
    </row>
    <row r="290" spans="43:87" ht="43.2">
      <c r="AQ290" s="68" t="s">
        <v>31</v>
      </c>
      <c r="AR290" s="69" t="s">
        <v>2630</v>
      </c>
      <c r="AS290" s="70" t="s">
        <v>2631</v>
      </c>
      <c r="AT290" s="88" t="s">
        <v>2384</v>
      </c>
      <c r="AU290" s="72" t="s">
        <v>2385</v>
      </c>
      <c r="AV290" s="73" t="str">
        <f t="shared" si="13"/>
        <v>D5</v>
      </c>
      <c r="AW290" s="72" t="s">
        <v>2631</v>
      </c>
      <c r="AX290" s="70" t="str">
        <f t="shared" si="12"/>
        <v>PP (Polypropylènes)</v>
      </c>
      <c r="AY290" s="89"/>
      <c r="AZ290" s="75"/>
      <c r="CD290" s="34" t="s">
        <v>2632</v>
      </c>
      <c r="CG290" s="381">
        <v>2017</v>
      </c>
      <c r="CI290" s="378">
        <v>2340</v>
      </c>
    </row>
    <row r="291" spans="43:87" ht="43.2">
      <c r="AQ291" s="68" t="s">
        <v>31</v>
      </c>
      <c r="AR291" s="69" t="s">
        <v>2633</v>
      </c>
      <c r="AS291" s="70" t="s">
        <v>2634</v>
      </c>
      <c r="AT291" s="88" t="s">
        <v>2384</v>
      </c>
      <c r="AU291" s="72" t="s">
        <v>2385</v>
      </c>
      <c r="AV291" s="73" t="str">
        <f t="shared" si="13"/>
        <v>D5</v>
      </c>
      <c r="AW291" s="72" t="s">
        <v>2631</v>
      </c>
      <c r="AX291" s="70" t="str">
        <f t="shared" si="12"/>
        <v>PP (Polypropylènes)</v>
      </c>
      <c r="AY291" s="89"/>
      <c r="AZ291" s="75"/>
      <c r="CD291" s="34" t="s">
        <v>2635</v>
      </c>
      <c r="CG291" s="381">
        <v>2018</v>
      </c>
      <c r="CI291" s="378">
        <v>2340</v>
      </c>
    </row>
    <row r="292" spans="43:87" ht="43.2">
      <c r="AQ292" s="68" t="s">
        <v>31</v>
      </c>
      <c r="AR292" s="69" t="s">
        <v>2636</v>
      </c>
      <c r="AS292" s="70" t="s">
        <v>2637</v>
      </c>
      <c r="AT292" s="88" t="s">
        <v>2384</v>
      </c>
      <c r="AU292" s="72" t="s">
        <v>2385</v>
      </c>
      <c r="AV292" s="73" t="str">
        <f t="shared" si="13"/>
        <v>D5</v>
      </c>
      <c r="AW292" s="72" t="s">
        <v>2631</v>
      </c>
      <c r="AX292" s="70" t="str">
        <f t="shared" si="12"/>
        <v>PP (Polypropylènes)</v>
      </c>
      <c r="AY292" s="89"/>
      <c r="AZ292" s="75"/>
      <c r="CD292" s="34" t="s">
        <v>2638</v>
      </c>
      <c r="CG292" s="381">
        <v>2019</v>
      </c>
      <c r="CI292" s="378">
        <v>2340</v>
      </c>
    </row>
    <row r="293" spans="43:87" ht="57.6">
      <c r="AQ293" s="68" t="s">
        <v>31</v>
      </c>
      <c r="AR293" s="69" t="s">
        <v>2639</v>
      </c>
      <c r="AS293" s="70" t="s">
        <v>2640</v>
      </c>
      <c r="AT293" s="88" t="s">
        <v>2384</v>
      </c>
      <c r="AU293" s="72" t="s">
        <v>2385</v>
      </c>
      <c r="AV293" s="73" t="str">
        <f t="shared" si="13"/>
        <v>D5</v>
      </c>
      <c r="AW293" s="72" t="s">
        <v>2631</v>
      </c>
      <c r="AX293" s="70" t="str">
        <f t="shared" si="12"/>
        <v>PP (Polypropylènes)</v>
      </c>
      <c r="AY293" s="91">
        <v>5250</v>
      </c>
      <c r="AZ293" s="113" t="s">
        <v>2641</v>
      </c>
      <c r="CD293" s="34" t="s">
        <v>2642</v>
      </c>
      <c r="CG293" s="381">
        <v>2020</v>
      </c>
      <c r="CI293" s="378">
        <v>2340</v>
      </c>
    </row>
    <row r="294" spans="43:87" ht="43.2">
      <c r="AQ294" s="68" t="s">
        <v>31</v>
      </c>
      <c r="AR294" s="69" t="s">
        <v>2643</v>
      </c>
      <c r="AS294" s="70" t="s">
        <v>2644</v>
      </c>
      <c r="AT294" s="88" t="s">
        <v>2384</v>
      </c>
      <c r="AU294" s="72" t="s">
        <v>2385</v>
      </c>
      <c r="AV294" s="73" t="str">
        <f t="shared" si="13"/>
        <v>D5</v>
      </c>
      <c r="AW294" s="72" t="s">
        <v>2631</v>
      </c>
      <c r="AX294" s="70" t="str">
        <f t="shared" si="12"/>
        <v>PP (Polypropylènes)</v>
      </c>
      <c r="AY294" s="91">
        <v>5152</v>
      </c>
      <c r="AZ294" s="113" t="s">
        <v>2645</v>
      </c>
      <c r="CD294" s="34" t="s">
        <v>2646</v>
      </c>
      <c r="CG294" s="381">
        <v>2021</v>
      </c>
      <c r="CI294" s="378">
        <v>2340</v>
      </c>
    </row>
    <row r="295" spans="43:87" ht="43.2">
      <c r="AQ295" s="68" t="s">
        <v>31</v>
      </c>
      <c r="AR295" s="69" t="s">
        <v>2647</v>
      </c>
      <c r="AS295" s="70" t="s">
        <v>2648</v>
      </c>
      <c r="AT295" s="88" t="s">
        <v>2384</v>
      </c>
      <c r="AU295" s="72" t="s">
        <v>2385</v>
      </c>
      <c r="AV295" s="73" t="str">
        <f t="shared" si="13"/>
        <v>D5</v>
      </c>
      <c r="AW295" s="72" t="s">
        <v>2631</v>
      </c>
      <c r="AX295" s="70" t="str">
        <f t="shared" si="12"/>
        <v>PP (Polypropylènes)</v>
      </c>
      <c r="AY295" s="91">
        <v>5158</v>
      </c>
      <c r="AZ295" s="113" t="s">
        <v>2649</v>
      </c>
      <c r="CD295" s="34" t="s">
        <v>2650</v>
      </c>
      <c r="CG295" s="381">
        <v>2022</v>
      </c>
      <c r="CI295" s="378">
        <v>2340</v>
      </c>
    </row>
    <row r="296" spans="43:87" ht="43.2">
      <c r="AQ296" s="68" t="s">
        <v>31</v>
      </c>
      <c r="AR296" s="69" t="s">
        <v>2651</v>
      </c>
      <c r="AS296" s="70" t="s">
        <v>2652</v>
      </c>
      <c r="AT296" s="88" t="s">
        <v>2384</v>
      </c>
      <c r="AU296" s="72" t="s">
        <v>2385</v>
      </c>
      <c r="AV296" s="73" t="str">
        <f t="shared" si="13"/>
        <v>D5</v>
      </c>
      <c r="AW296" s="72" t="s">
        <v>2631</v>
      </c>
      <c r="AX296" s="70" t="str">
        <f t="shared" si="12"/>
        <v>PP (Polypropylènes)</v>
      </c>
      <c r="AY296" s="91">
        <v>5159</v>
      </c>
      <c r="AZ296" s="113" t="s">
        <v>2653</v>
      </c>
      <c r="CD296" s="34" t="s">
        <v>2654</v>
      </c>
      <c r="CG296" s="381">
        <v>2023</v>
      </c>
      <c r="CI296" s="378">
        <v>2340</v>
      </c>
    </row>
    <row r="297" spans="43:87" ht="43.2">
      <c r="AQ297" s="68" t="s">
        <v>31</v>
      </c>
      <c r="AR297" s="69" t="s">
        <v>2655</v>
      </c>
      <c r="AS297" s="70" t="s">
        <v>2656</v>
      </c>
      <c r="AT297" s="88" t="s">
        <v>2384</v>
      </c>
      <c r="AU297" s="72" t="s">
        <v>2385</v>
      </c>
      <c r="AV297" s="73" t="str">
        <f t="shared" si="13"/>
        <v>D5</v>
      </c>
      <c r="AW297" s="72" t="s">
        <v>2631</v>
      </c>
      <c r="AX297" s="70" t="str">
        <f t="shared" si="12"/>
        <v>PP (Polypropylènes)</v>
      </c>
      <c r="AY297" s="91">
        <v>5158</v>
      </c>
      <c r="AZ297" s="113" t="s">
        <v>2649</v>
      </c>
      <c r="CD297" s="34" t="s">
        <v>2657</v>
      </c>
      <c r="CG297" s="381">
        <v>2024</v>
      </c>
      <c r="CI297" s="378">
        <v>2340</v>
      </c>
    </row>
    <row r="298" spans="43:87" ht="43.2">
      <c r="AQ298" s="68" t="s">
        <v>31</v>
      </c>
      <c r="AR298" s="69" t="s">
        <v>2658</v>
      </c>
      <c r="AS298" s="70" t="s">
        <v>2659</v>
      </c>
      <c r="AT298" s="88" t="s">
        <v>2384</v>
      </c>
      <c r="AU298" s="72" t="s">
        <v>2385</v>
      </c>
      <c r="AV298" s="73" t="str">
        <f t="shared" si="13"/>
        <v>D5</v>
      </c>
      <c r="AW298" s="72" t="s">
        <v>2631</v>
      </c>
      <c r="AX298" s="70" t="str">
        <f t="shared" si="12"/>
        <v>PP (Polypropylènes)</v>
      </c>
      <c r="AY298" s="89"/>
      <c r="AZ298" s="75"/>
      <c r="CD298" s="34" t="s">
        <v>2660</v>
      </c>
      <c r="CG298" s="381">
        <v>2025</v>
      </c>
      <c r="CI298" s="378">
        <v>2340</v>
      </c>
    </row>
    <row r="299" spans="43:87" ht="43.2">
      <c r="AQ299" s="68" t="s">
        <v>31</v>
      </c>
      <c r="AR299" s="69" t="s">
        <v>2661</v>
      </c>
      <c r="AS299" s="70" t="s">
        <v>2662</v>
      </c>
      <c r="AT299" s="88" t="s">
        <v>2384</v>
      </c>
      <c r="AU299" s="72" t="s">
        <v>2385</v>
      </c>
      <c r="AV299" s="73" t="str">
        <f t="shared" si="13"/>
        <v>D5</v>
      </c>
      <c r="AW299" s="72" t="s">
        <v>2631</v>
      </c>
      <c r="AX299" s="70" t="str">
        <f t="shared" si="12"/>
        <v>PP (Polypropylènes)</v>
      </c>
      <c r="AY299" s="91">
        <v>5158</v>
      </c>
      <c r="AZ299" s="113" t="s">
        <v>2649</v>
      </c>
      <c r="CD299" s="34" t="s">
        <v>2663</v>
      </c>
      <c r="CG299" s="381">
        <v>2050</v>
      </c>
      <c r="CI299" s="378">
        <v>2340</v>
      </c>
    </row>
    <row r="300" spans="43:87" ht="43.2">
      <c r="AQ300" s="68" t="s">
        <v>31</v>
      </c>
      <c r="AR300" s="69" t="s">
        <v>2664</v>
      </c>
      <c r="AS300" s="70" t="s">
        <v>2665</v>
      </c>
      <c r="AT300" s="88" t="s">
        <v>2384</v>
      </c>
      <c r="AU300" s="72" t="s">
        <v>2385</v>
      </c>
      <c r="AV300" s="73" t="str">
        <f t="shared" si="13"/>
        <v>D5</v>
      </c>
      <c r="AW300" s="72" t="s">
        <v>2631</v>
      </c>
      <c r="AX300" s="70" t="str">
        <f t="shared" si="12"/>
        <v>PP (Polypropylènes)</v>
      </c>
      <c r="AY300" s="91"/>
      <c r="AZ300" s="113"/>
      <c r="CD300" s="34" t="s">
        <v>2666</v>
      </c>
      <c r="CG300" s="381">
        <v>2070</v>
      </c>
      <c r="CI300" s="378">
        <v>2340</v>
      </c>
    </row>
    <row r="301" spans="43:87" ht="43.2">
      <c r="AQ301" s="68" t="s">
        <v>31</v>
      </c>
      <c r="AR301" s="69" t="s">
        <v>2667</v>
      </c>
      <c r="AS301" s="70" t="s">
        <v>2668</v>
      </c>
      <c r="AT301" s="88" t="s">
        <v>2384</v>
      </c>
      <c r="AU301" s="72" t="s">
        <v>2385</v>
      </c>
      <c r="AV301" s="73" t="str">
        <f t="shared" si="13"/>
        <v>D5</v>
      </c>
      <c r="AW301" s="72" t="s">
        <v>2631</v>
      </c>
      <c r="AX301" s="70" t="str">
        <f t="shared" si="12"/>
        <v>PP (Polypropylènes)</v>
      </c>
      <c r="AY301" s="91"/>
      <c r="AZ301" s="113"/>
      <c r="CD301" s="34" t="s">
        <v>2669</v>
      </c>
      <c r="CG301" s="381">
        <v>2100</v>
      </c>
      <c r="CI301" s="378">
        <v>2340</v>
      </c>
    </row>
    <row r="302" spans="43:87" ht="43.2">
      <c r="AQ302" s="68" t="s">
        <v>31</v>
      </c>
      <c r="AR302" s="69" t="s">
        <v>2670</v>
      </c>
      <c r="AS302" s="70" t="s">
        <v>2671</v>
      </c>
      <c r="AT302" s="88" t="s">
        <v>2384</v>
      </c>
      <c r="AU302" s="72" t="s">
        <v>2385</v>
      </c>
      <c r="AV302" s="73" t="str">
        <f t="shared" si="13"/>
        <v>D5</v>
      </c>
      <c r="AW302" s="72" t="s">
        <v>2631</v>
      </c>
      <c r="AX302" s="70" t="str">
        <f t="shared" si="12"/>
        <v>PP (Polypropylènes)</v>
      </c>
      <c r="AY302" s="91">
        <v>5160</v>
      </c>
      <c r="AZ302" s="113" t="s">
        <v>2672</v>
      </c>
      <c r="CD302" s="34" t="s">
        <v>2673</v>
      </c>
      <c r="CG302" s="381">
        <v>2101</v>
      </c>
      <c r="CI302" s="378">
        <v>2350</v>
      </c>
    </row>
    <row r="303" spans="43:87" ht="57.6">
      <c r="AQ303" s="68" t="s">
        <v>31</v>
      </c>
      <c r="AR303" s="69" t="s">
        <v>2674</v>
      </c>
      <c r="AS303" s="70" t="s">
        <v>2675</v>
      </c>
      <c r="AT303" s="88" t="s">
        <v>2384</v>
      </c>
      <c r="AU303" s="72" t="s">
        <v>2385</v>
      </c>
      <c r="AV303" s="73" t="str">
        <f t="shared" si="13"/>
        <v>D5</v>
      </c>
      <c r="AW303" s="72" t="s">
        <v>2631</v>
      </c>
      <c r="AX303" s="70" t="str">
        <f t="shared" si="12"/>
        <v>PP (Polypropylènes)</v>
      </c>
      <c r="AY303" s="91">
        <v>5250</v>
      </c>
      <c r="AZ303" s="113" t="s">
        <v>2641</v>
      </c>
      <c r="CD303" s="34" t="s">
        <v>2676</v>
      </c>
      <c r="CG303" s="381">
        <v>2102</v>
      </c>
      <c r="CI303" s="378">
        <v>2350</v>
      </c>
    </row>
    <row r="304" spans="43:87" ht="57.6">
      <c r="AQ304" s="68" t="s">
        <v>31</v>
      </c>
      <c r="AR304" s="69" t="s">
        <v>2677</v>
      </c>
      <c r="AS304" s="70" t="s">
        <v>2678</v>
      </c>
      <c r="AT304" s="88" t="s">
        <v>2384</v>
      </c>
      <c r="AU304" s="72" t="s">
        <v>2385</v>
      </c>
      <c r="AV304" s="73" t="str">
        <f t="shared" si="13"/>
        <v>D5</v>
      </c>
      <c r="AW304" s="72" t="s">
        <v>2631</v>
      </c>
      <c r="AX304" s="70" t="str">
        <f t="shared" si="12"/>
        <v>PP (Polypropylènes)</v>
      </c>
      <c r="AY304" s="91">
        <v>5250</v>
      </c>
      <c r="AZ304" s="113" t="s">
        <v>2641</v>
      </c>
      <c r="CD304" s="34" t="s">
        <v>2679</v>
      </c>
      <c r="CG304" s="381">
        <v>2103</v>
      </c>
      <c r="CI304" s="378">
        <v>2350</v>
      </c>
    </row>
    <row r="305" spans="43:87" ht="57.6">
      <c r="AQ305" s="68" t="s">
        <v>31</v>
      </c>
      <c r="AR305" s="69" t="s">
        <v>2680</v>
      </c>
      <c r="AS305" s="70" t="s">
        <v>2681</v>
      </c>
      <c r="AT305" s="88" t="s">
        <v>2384</v>
      </c>
      <c r="AU305" s="72" t="s">
        <v>2385</v>
      </c>
      <c r="AV305" s="73" t="str">
        <f t="shared" si="13"/>
        <v>D5</v>
      </c>
      <c r="AW305" s="72" t="s">
        <v>2631</v>
      </c>
      <c r="AX305" s="70" t="str">
        <f t="shared" si="12"/>
        <v>PP (Polypropylènes)</v>
      </c>
      <c r="AY305" s="91">
        <v>5250</v>
      </c>
      <c r="AZ305" s="113" t="s">
        <v>2641</v>
      </c>
      <c r="CD305" s="34" t="s">
        <v>2682</v>
      </c>
      <c r="CG305" s="381">
        <v>2104</v>
      </c>
      <c r="CI305" s="378">
        <v>2350</v>
      </c>
    </row>
    <row r="306" spans="43:87" ht="57.6">
      <c r="AQ306" s="68" t="s">
        <v>31</v>
      </c>
      <c r="AR306" s="69" t="s">
        <v>2683</v>
      </c>
      <c r="AS306" s="70" t="s">
        <v>2684</v>
      </c>
      <c r="AT306" s="88" t="s">
        <v>2384</v>
      </c>
      <c r="AU306" s="72" t="s">
        <v>2385</v>
      </c>
      <c r="AV306" s="73" t="str">
        <f t="shared" si="13"/>
        <v>D5</v>
      </c>
      <c r="AW306" s="72" t="s">
        <v>2631</v>
      </c>
      <c r="AX306" s="70" t="str">
        <f t="shared" si="12"/>
        <v>PP (Polypropylènes)</v>
      </c>
      <c r="AY306" s="91">
        <v>5250</v>
      </c>
      <c r="AZ306" s="113" t="s">
        <v>2641</v>
      </c>
      <c r="CD306" s="34" t="s">
        <v>2685</v>
      </c>
      <c r="CG306" s="381">
        <v>2105</v>
      </c>
      <c r="CI306" s="378">
        <v>2350</v>
      </c>
    </row>
    <row r="307" spans="43:87" ht="57.6">
      <c r="AQ307" s="68" t="s">
        <v>31</v>
      </c>
      <c r="AR307" s="69" t="s">
        <v>2686</v>
      </c>
      <c r="AS307" s="70" t="s">
        <v>2687</v>
      </c>
      <c r="AT307" s="88" t="s">
        <v>2384</v>
      </c>
      <c r="AU307" s="72" t="s">
        <v>2385</v>
      </c>
      <c r="AV307" s="73" t="str">
        <f t="shared" si="13"/>
        <v>D5</v>
      </c>
      <c r="AW307" s="72" t="s">
        <v>2631</v>
      </c>
      <c r="AX307" s="70" t="str">
        <f t="shared" si="12"/>
        <v>PP (Polypropylènes)</v>
      </c>
      <c r="AY307" s="91">
        <v>5250</v>
      </c>
      <c r="AZ307" s="113" t="s">
        <v>2641</v>
      </c>
      <c r="CD307" s="34" t="s">
        <v>2688</v>
      </c>
      <c r="CG307" s="381">
        <v>2106</v>
      </c>
      <c r="CI307" s="378">
        <v>2350</v>
      </c>
    </row>
    <row r="308" spans="43:87" ht="144">
      <c r="AQ308" s="68" t="s">
        <v>31</v>
      </c>
      <c r="AR308" s="69" t="s">
        <v>2689</v>
      </c>
      <c r="AS308" s="70" t="s">
        <v>2690</v>
      </c>
      <c r="AT308" s="88" t="s">
        <v>2384</v>
      </c>
      <c r="AU308" s="72" t="s">
        <v>2385</v>
      </c>
      <c r="AV308" s="73" t="str">
        <f t="shared" si="13"/>
        <v>D5</v>
      </c>
      <c r="AW308" s="72" t="s">
        <v>2631</v>
      </c>
      <c r="AX308" s="70" t="str">
        <f t="shared" si="12"/>
        <v>PP (Polypropylènes)</v>
      </c>
      <c r="AY308" s="91">
        <v>5251</v>
      </c>
      <c r="AZ308" s="113" t="s">
        <v>2691</v>
      </c>
      <c r="CD308" s="34" t="s">
        <v>2692</v>
      </c>
      <c r="CG308" s="381">
        <v>2107</v>
      </c>
      <c r="CI308" s="378">
        <v>2350</v>
      </c>
    </row>
    <row r="309" spans="43:87" ht="43.2">
      <c r="AQ309" s="68" t="s">
        <v>31</v>
      </c>
      <c r="AR309" s="69" t="s">
        <v>2693</v>
      </c>
      <c r="AS309" s="70" t="s">
        <v>2694</v>
      </c>
      <c r="AT309" s="88" t="s">
        <v>2384</v>
      </c>
      <c r="AU309" s="72" t="s">
        <v>2385</v>
      </c>
      <c r="AV309" s="73" t="str">
        <f t="shared" si="13"/>
        <v>D5</v>
      </c>
      <c r="AW309" s="72" t="s">
        <v>2631</v>
      </c>
      <c r="AX309" s="70" t="str">
        <f t="shared" si="12"/>
        <v>PP (Polypropylènes)</v>
      </c>
      <c r="AY309" s="89"/>
      <c r="AZ309" s="75"/>
      <c r="CD309" s="34" t="s">
        <v>2695</v>
      </c>
      <c r="CG309" s="381">
        <v>2108</v>
      </c>
      <c r="CI309" s="378">
        <v>2350</v>
      </c>
    </row>
    <row r="310" spans="43:87" ht="144">
      <c r="AQ310" s="68" t="s">
        <v>31</v>
      </c>
      <c r="AR310" s="69" t="s">
        <v>2696</v>
      </c>
      <c r="AS310" s="70" t="s">
        <v>2697</v>
      </c>
      <c r="AT310" s="88" t="s">
        <v>2384</v>
      </c>
      <c r="AU310" s="72" t="s">
        <v>2385</v>
      </c>
      <c r="AV310" s="73" t="str">
        <f t="shared" si="13"/>
        <v>D5</v>
      </c>
      <c r="AW310" s="72" t="s">
        <v>2631</v>
      </c>
      <c r="AX310" s="70" t="str">
        <f t="shared" si="12"/>
        <v>PP (Polypropylènes)</v>
      </c>
      <c r="AY310" s="91">
        <v>5251</v>
      </c>
      <c r="AZ310" s="113" t="s">
        <v>2691</v>
      </c>
      <c r="CD310" s="34" t="s">
        <v>2698</v>
      </c>
      <c r="CG310" s="381">
        <v>2109</v>
      </c>
      <c r="CI310" s="378">
        <v>2350</v>
      </c>
    </row>
    <row r="311" spans="43:87" ht="144">
      <c r="AQ311" s="68" t="s">
        <v>31</v>
      </c>
      <c r="AR311" s="69" t="s">
        <v>2699</v>
      </c>
      <c r="AS311" s="70" t="s">
        <v>2700</v>
      </c>
      <c r="AT311" s="88" t="s">
        <v>2384</v>
      </c>
      <c r="AU311" s="72" t="s">
        <v>2385</v>
      </c>
      <c r="AV311" s="73" t="str">
        <f t="shared" si="13"/>
        <v>D5</v>
      </c>
      <c r="AW311" s="72" t="s">
        <v>2631</v>
      </c>
      <c r="AX311" s="70" t="str">
        <f t="shared" si="12"/>
        <v>PP (Polypropylènes)</v>
      </c>
      <c r="AY311" s="91">
        <v>5251</v>
      </c>
      <c r="AZ311" s="113" t="s">
        <v>2691</v>
      </c>
      <c r="CD311" s="34" t="s">
        <v>2701</v>
      </c>
      <c r="CG311" s="381">
        <v>2110</v>
      </c>
      <c r="CI311" s="378">
        <v>2350</v>
      </c>
    </row>
    <row r="312" spans="43:87" ht="43.2">
      <c r="AQ312" s="68" t="s">
        <v>31</v>
      </c>
      <c r="AR312" s="69" t="s">
        <v>2702</v>
      </c>
      <c r="AS312" s="70" t="s">
        <v>2703</v>
      </c>
      <c r="AT312" s="88" t="s">
        <v>2384</v>
      </c>
      <c r="AU312" s="72" t="s">
        <v>2385</v>
      </c>
      <c r="AV312" s="73" t="str">
        <f t="shared" si="13"/>
        <v>D5</v>
      </c>
      <c r="AW312" s="72" t="s">
        <v>2631</v>
      </c>
      <c r="AX312" s="70" t="str">
        <f t="shared" si="12"/>
        <v>PP (Polypropylènes)</v>
      </c>
      <c r="AY312" s="91">
        <v>5152</v>
      </c>
      <c r="AZ312" s="113" t="s">
        <v>2645</v>
      </c>
      <c r="CD312" s="34" t="s">
        <v>2704</v>
      </c>
      <c r="CG312" s="381">
        <v>2120</v>
      </c>
      <c r="CI312" s="378">
        <v>2350</v>
      </c>
    </row>
    <row r="313" spans="43:87" ht="43.2">
      <c r="AQ313" s="68" t="s">
        <v>31</v>
      </c>
      <c r="AR313" s="118" t="s">
        <v>2705</v>
      </c>
      <c r="AS313" s="77" t="s">
        <v>2706</v>
      </c>
      <c r="AT313" s="88" t="s">
        <v>2384</v>
      </c>
      <c r="AU313" s="78" t="s">
        <v>2385</v>
      </c>
      <c r="AV313" s="73" t="str">
        <f t="shared" si="13"/>
        <v>D5</v>
      </c>
      <c r="AW313" s="78" t="s">
        <v>2631</v>
      </c>
      <c r="AX313" s="77" t="str">
        <f t="shared" si="12"/>
        <v>PP (Polypropylènes)</v>
      </c>
      <c r="AY313" s="107"/>
      <c r="AZ313" s="119"/>
      <c r="CD313" s="34" t="s">
        <v>2707</v>
      </c>
      <c r="CG313" s="381">
        <v>2130</v>
      </c>
      <c r="CI313" s="378">
        <v>2350</v>
      </c>
    </row>
    <row r="314" spans="43:87" ht="43.2">
      <c r="AQ314" s="68" t="s">
        <v>31</v>
      </c>
      <c r="AR314" s="118" t="s">
        <v>2708</v>
      </c>
      <c r="AS314" s="77" t="s">
        <v>2709</v>
      </c>
      <c r="AT314" s="88" t="s">
        <v>2384</v>
      </c>
      <c r="AU314" s="78" t="s">
        <v>2385</v>
      </c>
      <c r="AV314" s="73" t="str">
        <f t="shared" si="13"/>
        <v>D5</v>
      </c>
      <c r="AW314" s="78" t="s">
        <v>2631</v>
      </c>
      <c r="AX314" s="77" t="str">
        <f t="shared" si="12"/>
        <v>PP (Polypropylènes)</v>
      </c>
      <c r="AY314" s="107"/>
      <c r="AZ314" s="119"/>
      <c r="CD314" s="34" t="s">
        <v>2710</v>
      </c>
      <c r="CG314" s="381">
        <v>2140</v>
      </c>
      <c r="CI314" s="378">
        <v>2350</v>
      </c>
    </row>
    <row r="315" spans="43:87" ht="43.2">
      <c r="AQ315" s="68" t="s">
        <v>31</v>
      </c>
      <c r="AR315" s="118" t="s">
        <v>2711</v>
      </c>
      <c r="AS315" s="77" t="s">
        <v>2712</v>
      </c>
      <c r="AT315" s="88" t="s">
        <v>2384</v>
      </c>
      <c r="AU315" s="78" t="s">
        <v>2385</v>
      </c>
      <c r="AV315" s="73" t="str">
        <f t="shared" si="13"/>
        <v>D5</v>
      </c>
      <c r="AW315" s="78" t="s">
        <v>2631</v>
      </c>
      <c r="AX315" s="77" t="str">
        <f>AX314</f>
        <v>PP (Polypropylènes)</v>
      </c>
      <c r="AY315" s="107"/>
      <c r="AZ315" s="119"/>
      <c r="CD315" s="34" t="s">
        <v>2713</v>
      </c>
      <c r="CG315" s="381">
        <v>2143</v>
      </c>
      <c r="CI315" s="378">
        <v>2350</v>
      </c>
    </row>
    <row r="316" spans="43:87" ht="43.2">
      <c r="AQ316" s="68" t="s">
        <v>31</v>
      </c>
      <c r="AR316" s="69" t="s">
        <v>2714</v>
      </c>
      <c r="AS316" s="70" t="s">
        <v>2715</v>
      </c>
      <c r="AT316" s="88" t="s">
        <v>2384</v>
      </c>
      <c r="AU316" s="72" t="s">
        <v>2385</v>
      </c>
      <c r="AV316" s="73" t="str">
        <f t="shared" si="13"/>
        <v>D6</v>
      </c>
      <c r="AW316" s="72" t="s">
        <v>2715</v>
      </c>
      <c r="AX316" s="70" t="str">
        <f t="shared" si="12"/>
        <v>PS (Polystyrènes)</v>
      </c>
      <c r="AY316" s="89"/>
      <c r="AZ316" s="75"/>
      <c r="CD316" s="34" t="s">
        <v>2716</v>
      </c>
      <c r="CG316" s="381">
        <v>2150</v>
      </c>
      <c r="CI316" s="378">
        <v>2350</v>
      </c>
    </row>
    <row r="317" spans="43:87" ht="43.2">
      <c r="AQ317" s="68" t="s">
        <v>31</v>
      </c>
      <c r="AR317" s="69" t="s">
        <v>2717</v>
      </c>
      <c r="AS317" s="70" t="s">
        <v>2718</v>
      </c>
      <c r="AT317" s="88" t="s">
        <v>2384</v>
      </c>
      <c r="AU317" s="72" t="s">
        <v>2385</v>
      </c>
      <c r="AV317" s="73" t="str">
        <f t="shared" si="13"/>
        <v>D6</v>
      </c>
      <c r="AW317" s="72" t="s">
        <v>2715</v>
      </c>
      <c r="AX317" s="70" t="str">
        <f t="shared" si="12"/>
        <v>PS (Polystyrènes)</v>
      </c>
      <c r="AY317" s="89"/>
      <c r="AZ317" s="75"/>
      <c r="CD317" s="34" t="s">
        <v>2719</v>
      </c>
      <c r="CG317" s="381">
        <v>2151</v>
      </c>
      <c r="CI317" s="378">
        <v>2360</v>
      </c>
    </row>
    <row r="318" spans="43:87" ht="43.2">
      <c r="AQ318" s="68" t="s">
        <v>31</v>
      </c>
      <c r="AR318" s="69" t="s">
        <v>2720</v>
      </c>
      <c r="AS318" s="70" t="s">
        <v>2721</v>
      </c>
      <c r="AT318" s="88" t="s">
        <v>2384</v>
      </c>
      <c r="AU318" s="72" t="s">
        <v>2385</v>
      </c>
      <c r="AV318" s="73" t="str">
        <f t="shared" si="13"/>
        <v>D6</v>
      </c>
      <c r="AW318" s="72" t="s">
        <v>2715</v>
      </c>
      <c r="AX318" s="70" t="str">
        <f t="shared" si="12"/>
        <v>PS (Polystyrènes)</v>
      </c>
      <c r="AY318" s="91">
        <v>6160</v>
      </c>
      <c r="AZ318" s="113" t="s">
        <v>43</v>
      </c>
      <c r="CD318" s="34" t="s">
        <v>2722</v>
      </c>
      <c r="CG318" s="381">
        <v>2152</v>
      </c>
      <c r="CI318" s="378">
        <v>2360</v>
      </c>
    </row>
    <row r="319" spans="43:87" ht="43.2">
      <c r="AQ319" s="68" t="s">
        <v>31</v>
      </c>
      <c r="AR319" s="69" t="s">
        <v>2723</v>
      </c>
      <c r="AS319" s="70" t="s">
        <v>2724</v>
      </c>
      <c r="AT319" s="88" t="s">
        <v>2384</v>
      </c>
      <c r="AU319" s="72" t="s">
        <v>2385</v>
      </c>
      <c r="AV319" s="73" t="str">
        <f t="shared" si="13"/>
        <v>D6</v>
      </c>
      <c r="AW319" s="72" t="s">
        <v>2715</v>
      </c>
      <c r="AX319" s="70" t="str">
        <f t="shared" si="12"/>
        <v>PS (Polystyrènes)</v>
      </c>
      <c r="AY319" s="89"/>
      <c r="AZ319" s="75"/>
      <c r="CD319" s="34" t="s">
        <v>2725</v>
      </c>
      <c r="CG319" s="381">
        <v>2153</v>
      </c>
      <c r="CI319" s="378">
        <v>2360</v>
      </c>
    </row>
    <row r="320" spans="43:87" ht="43.2">
      <c r="AQ320" s="68" t="s">
        <v>31</v>
      </c>
      <c r="AR320" s="69" t="s">
        <v>2726</v>
      </c>
      <c r="AS320" s="70" t="s">
        <v>2727</v>
      </c>
      <c r="AT320" s="88" t="s">
        <v>2384</v>
      </c>
      <c r="AU320" s="72" t="s">
        <v>2385</v>
      </c>
      <c r="AV320" s="73" t="str">
        <f t="shared" si="13"/>
        <v>D6</v>
      </c>
      <c r="AW320" s="72" t="s">
        <v>2715</v>
      </c>
      <c r="AX320" s="70" t="str">
        <f t="shared" si="12"/>
        <v>PS (Polystyrènes)</v>
      </c>
      <c r="AY320" s="91">
        <v>6163</v>
      </c>
      <c r="AZ320" s="113" t="s">
        <v>2728</v>
      </c>
      <c r="CD320" s="34" t="s">
        <v>2729</v>
      </c>
      <c r="CG320" s="381">
        <v>2154</v>
      </c>
      <c r="CI320" s="378">
        <v>2360</v>
      </c>
    </row>
    <row r="321" spans="43:87" ht="43.2">
      <c r="AQ321" s="68" t="s">
        <v>31</v>
      </c>
      <c r="AR321" s="69" t="s">
        <v>2730</v>
      </c>
      <c r="AS321" s="70" t="s">
        <v>2731</v>
      </c>
      <c r="AT321" s="88" t="s">
        <v>2384</v>
      </c>
      <c r="AU321" s="72" t="s">
        <v>2385</v>
      </c>
      <c r="AV321" s="73" t="str">
        <f t="shared" si="13"/>
        <v>D6</v>
      </c>
      <c r="AW321" s="72" t="s">
        <v>2715</v>
      </c>
      <c r="AX321" s="70" t="str">
        <f t="shared" si="12"/>
        <v>PS (Polystyrènes)</v>
      </c>
      <c r="AY321" s="91">
        <v>6164</v>
      </c>
      <c r="AZ321" s="113" t="s">
        <v>2732</v>
      </c>
      <c r="CD321" s="34" t="s">
        <v>2733</v>
      </c>
      <c r="CG321" s="381">
        <v>2155</v>
      </c>
      <c r="CI321" s="378">
        <v>2360</v>
      </c>
    </row>
    <row r="322" spans="43:87" ht="43.2">
      <c r="AQ322" s="68" t="s">
        <v>31</v>
      </c>
      <c r="AR322" s="69" t="s">
        <v>2734</v>
      </c>
      <c r="AS322" s="70" t="s">
        <v>2735</v>
      </c>
      <c r="AT322" s="88" t="s">
        <v>2384</v>
      </c>
      <c r="AU322" s="72" t="s">
        <v>2385</v>
      </c>
      <c r="AV322" s="73" t="str">
        <f t="shared" si="13"/>
        <v>D6</v>
      </c>
      <c r="AW322" s="72" t="s">
        <v>2715</v>
      </c>
      <c r="AX322" s="70" t="str">
        <f t="shared" si="12"/>
        <v>PS (Polystyrènes)</v>
      </c>
      <c r="AY322" s="91">
        <v>6164</v>
      </c>
      <c r="AZ322" s="113" t="s">
        <v>2732</v>
      </c>
      <c r="CD322" s="34" t="s">
        <v>2736</v>
      </c>
      <c r="CG322" s="381">
        <v>2156</v>
      </c>
      <c r="CI322" s="378">
        <v>2360</v>
      </c>
    </row>
    <row r="323" spans="43:87" ht="115.2">
      <c r="AQ323" s="68" t="s">
        <v>31</v>
      </c>
      <c r="AR323" s="69" t="s">
        <v>2737</v>
      </c>
      <c r="AS323" s="70" t="s">
        <v>2738</v>
      </c>
      <c r="AT323" s="88" t="s">
        <v>2384</v>
      </c>
      <c r="AU323" s="72" t="s">
        <v>2385</v>
      </c>
      <c r="AV323" s="73" t="str">
        <f t="shared" si="13"/>
        <v>D6</v>
      </c>
      <c r="AW323" s="72" t="s">
        <v>2715</v>
      </c>
      <c r="AX323" s="70" t="str">
        <f t="shared" si="12"/>
        <v>PS (Polystyrènes)</v>
      </c>
      <c r="AY323" s="91">
        <v>6260</v>
      </c>
      <c r="AZ323" s="113" t="s">
        <v>2739</v>
      </c>
      <c r="CD323" s="34" t="s">
        <v>2740</v>
      </c>
      <c r="CG323" s="381">
        <v>2157</v>
      </c>
      <c r="CI323" s="378">
        <v>2360</v>
      </c>
    </row>
    <row r="324" spans="43:87" ht="43.2">
      <c r="AQ324" s="68" t="s">
        <v>31</v>
      </c>
      <c r="AR324" s="69" t="s">
        <v>2741</v>
      </c>
      <c r="AS324" s="70" t="s">
        <v>2742</v>
      </c>
      <c r="AT324" s="88" t="s">
        <v>2384</v>
      </c>
      <c r="AU324" s="72" t="s">
        <v>2385</v>
      </c>
      <c r="AV324" s="73" t="str">
        <f t="shared" si="13"/>
        <v>D6</v>
      </c>
      <c r="AW324" s="72" t="s">
        <v>2715</v>
      </c>
      <c r="AX324" s="70" t="str">
        <f t="shared" si="12"/>
        <v>PS (Polystyrènes)</v>
      </c>
      <c r="AY324" s="91"/>
      <c r="AZ324" s="113"/>
      <c r="CD324" s="34" t="s">
        <v>2743</v>
      </c>
      <c r="CG324" s="381">
        <v>2158</v>
      </c>
      <c r="CI324" s="378">
        <v>2360</v>
      </c>
    </row>
    <row r="325" spans="43:87" ht="43.2">
      <c r="AQ325" s="68" t="s">
        <v>31</v>
      </c>
      <c r="AR325" s="69" t="s">
        <v>2744</v>
      </c>
      <c r="AS325" s="70" t="s">
        <v>2745</v>
      </c>
      <c r="AT325" s="88" t="s">
        <v>2384</v>
      </c>
      <c r="AU325" s="72" t="s">
        <v>2385</v>
      </c>
      <c r="AV325" s="73" t="str">
        <f t="shared" si="13"/>
        <v>D6</v>
      </c>
      <c r="AW325" s="72" t="s">
        <v>2715</v>
      </c>
      <c r="AX325" s="70" t="str">
        <f t="shared" si="12"/>
        <v>PS (Polystyrènes)</v>
      </c>
      <c r="AY325" s="91"/>
      <c r="AZ325" s="113"/>
      <c r="CD325" s="34" t="s">
        <v>2746</v>
      </c>
      <c r="CG325" s="381">
        <v>2159</v>
      </c>
      <c r="CI325" s="378">
        <v>2360</v>
      </c>
    </row>
    <row r="326" spans="43:87" ht="43.2">
      <c r="AQ326" s="68" t="s">
        <v>31</v>
      </c>
      <c r="AR326" s="69" t="s">
        <v>2747</v>
      </c>
      <c r="AS326" s="70" t="s">
        <v>2748</v>
      </c>
      <c r="AT326" s="88" t="s">
        <v>2384</v>
      </c>
      <c r="AU326" s="72" t="s">
        <v>2385</v>
      </c>
      <c r="AV326" s="73" t="str">
        <f t="shared" si="13"/>
        <v>D6</v>
      </c>
      <c r="AW326" s="72" t="s">
        <v>2715</v>
      </c>
      <c r="AX326" s="70" t="str">
        <f t="shared" si="12"/>
        <v>PS (Polystyrènes)</v>
      </c>
      <c r="AY326" s="91"/>
      <c r="AZ326" s="113"/>
      <c r="CD326" s="34" t="s">
        <v>2749</v>
      </c>
      <c r="CG326" s="381">
        <v>2160</v>
      </c>
      <c r="CI326" s="378">
        <v>2360</v>
      </c>
    </row>
    <row r="327" spans="43:87" ht="43.2">
      <c r="AQ327" s="68" t="s">
        <v>31</v>
      </c>
      <c r="AR327" s="69" t="s">
        <v>2750</v>
      </c>
      <c r="AS327" s="70" t="s">
        <v>2751</v>
      </c>
      <c r="AT327" s="88" t="s">
        <v>2384</v>
      </c>
      <c r="AU327" s="72" t="s">
        <v>2385</v>
      </c>
      <c r="AV327" s="73" t="str">
        <f t="shared" si="13"/>
        <v>D6</v>
      </c>
      <c r="AW327" s="72" t="s">
        <v>2715</v>
      </c>
      <c r="AX327" s="70" t="s">
        <v>2715</v>
      </c>
      <c r="AY327" s="91"/>
      <c r="AZ327" s="113"/>
      <c r="CD327" s="34" t="s">
        <v>2752</v>
      </c>
      <c r="CG327" s="381">
        <v>2170</v>
      </c>
      <c r="CI327" s="378">
        <v>2360</v>
      </c>
    </row>
    <row r="328" spans="43:87" ht="43.2">
      <c r="AQ328" s="68" t="s">
        <v>31</v>
      </c>
      <c r="AR328" s="69" t="s">
        <v>2753</v>
      </c>
      <c r="AS328" s="70" t="s">
        <v>2754</v>
      </c>
      <c r="AT328" s="88" t="s">
        <v>2384</v>
      </c>
      <c r="AU328" s="72" t="s">
        <v>2385</v>
      </c>
      <c r="AV328" s="73" t="str">
        <f t="shared" si="13"/>
        <v>D6</v>
      </c>
      <c r="AW328" s="72" t="s">
        <v>2715</v>
      </c>
      <c r="AX328" s="70" t="s">
        <v>2715</v>
      </c>
      <c r="AY328" s="91"/>
      <c r="AZ328" s="113"/>
      <c r="CD328" s="34" t="s">
        <v>2755</v>
      </c>
      <c r="CG328" s="381">
        <v>2190</v>
      </c>
      <c r="CI328" s="378">
        <v>2360</v>
      </c>
    </row>
    <row r="329" spans="43:87" ht="43.2">
      <c r="AQ329" s="68" t="s">
        <v>31</v>
      </c>
      <c r="AR329" s="69" t="s">
        <v>2756</v>
      </c>
      <c r="AS329" s="70" t="s">
        <v>2757</v>
      </c>
      <c r="AT329" s="88" t="s">
        <v>2384</v>
      </c>
      <c r="AU329" s="72" t="s">
        <v>2385</v>
      </c>
      <c r="AV329" s="73" t="str">
        <f t="shared" si="13"/>
        <v>D6</v>
      </c>
      <c r="AW329" s="72" t="s">
        <v>2715</v>
      </c>
      <c r="AX329" s="70" t="s">
        <v>2715</v>
      </c>
      <c r="AY329" s="91"/>
      <c r="AZ329" s="113"/>
      <c r="CD329" s="34" t="s">
        <v>2758</v>
      </c>
      <c r="CG329" s="381">
        <v>2200</v>
      </c>
      <c r="CI329" s="378">
        <v>2360</v>
      </c>
    </row>
    <row r="330" spans="43:87" ht="43.2">
      <c r="AQ330" s="68" t="s">
        <v>31</v>
      </c>
      <c r="AR330" s="69" t="s">
        <v>2759</v>
      </c>
      <c r="AS330" s="70" t="s">
        <v>2760</v>
      </c>
      <c r="AT330" s="88" t="s">
        <v>2384</v>
      </c>
      <c r="AU330" s="72" t="s">
        <v>2385</v>
      </c>
      <c r="AV330" s="73" t="str">
        <f t="shared" si="13"/>
        <v>D6</v>
      </c>
      <c r="AW330" s="72" t="s">
        <v>2715</v>
      </c>
      <c r="AX330" s="70" t="s">
        <v>2715</v>
      </c>
      <c r="AY330" s="91"/>
      <c r="AZ330" s="113"/>
      <c r="CD330" s="34" t="s">
        <v>2761</v>
      </c>
      <c r="CG330" s="381">
        <v>2201</v>
      </c>
      <c r="CI330" s="378">
        <v>2360</v>
      </c>
    </row>
    <row r="331" spans="43:87" ht="43.2">
      <c r="AQ331" s="68" t="s">
        <v>31</v>
      </c>
      <c r="AR331" s="69" t="s">
        <v>2762</v>
      </c>
      <c r="AS331" s="70" t="s">
        <v>2763</v>
      </c>
      <c r="AT331" s="88" t="s">
        <v>2384</v>
      </c>
      <c r="AU331" s="72" t="s">
        <v>2385</v>
      </c>
      <c r="AV331" s="73" t="str">
        <f t="shared" si="13"/>
        <v>D7</v>
      </c>
      <c r="AW331" s="72" t="s">
        <v>2763</v>
      </c>
      <c r="AX331" s="70" t="str">
        <f t="shared" si="12"/>
        <v>Autres plastiques techniques</v>
      </c>
      <c r="AY331" s="86"/>
      <c r="AZ331" s="70"/>
      <c r="CD331" s="34" t="s">
        <v>2764</v>
      </c>
      <c r="CG331" s="381">
        <v>2202</v>
      </c>
      <c r="CI331" s="378">
        <v>2360</v>
      </c>
    </row>
    <row r="332" spans="43:87" ht="72">
      <c r="AQ332" s="68" t="s">
        <v>31</v>
      </c>
      <c r="AR332" s="69" t="s">
        <v>2765</v>
      </c>
      <c r="AS332" s="70" t="s">
        <v>2766</v>
      </c>
      <c r="AT332" s="88" t="s">
        <v>2384</v>
      </c>
      <c r="AU332" s="72" t="s">
        <v>2385</v>
      </c>
      <c r="AV332" s="73" t="str">
        <f t="shared" si="13"/>
        <v>D7</v>
      </c>
      <c r="AW332" s="72" t="s">
        <v>2763</v>
      </c>
      <c r="AX332" s="70" t="str">
        <f t="shared" si="12"/>
        <v>Autres plastiques techniques</v>
      </c>
      <c r="AY332" s="91">
        <v>8280</v>
      </c>
      <c r="AZ332" s="113" t="s">
        <v>2767</v>
      </c>
      <c r="CD332" s="34" t="s">
        <v>2768</v>
      </c>
      <c r="CG332" s="381">
        <v>2203</v>
      </c>
      <c r="CI332" s="378">
        <v>2360</v>
      </c>
    </row>
    <row r="333" spans="43:87" ht="57.6">
      <c r="AQ333" s="68" t="s">
        <v>31</v>
      </c>
      <c r="AR333" s="69" t="s">
        <v>2769</v>
      </c>
      <c r="AS333" s="70" t="s">
        <v>2770</v>
      </c>
      <c r="AT333" s="88" t="s">
        <v>2384</v>
      </c>
      <c r="AU333" s="72" t="s">
        <v>2385</v>
      </c>
      <c r="AV333" s="73" t="str">
        <f t="shared" si="13"/>
        <v>D7</v>
      </c>
      <c r="AW333" s="72" t="s">
        <v>2763</v>
      </c>
      <c r="AX333" s="70" t="str">
        <f t="shared" ref="AX333:AX437" si="14">AW333</f>
        <v>Autres plastiques techniques</v>
      </c>
      <c r="AY333" s="91">
        <v>8180</v>
      </c>
      <c r="AZ333" s="113" t="s">
        <v>2771</v>
      </c>
      <c r="CD333" s="34" t="s">
        <v>2772</v>
      </c>
      <c r="CG333" s="381">
        <v>2204</v>
      </c>
      <c r="CI333" s="378">
        <v>2360</v>
      </c>
    </row>
    <row r="334" spans="43:87" ht="57.6">
      <c r="AQ334" s="68" t="s">
        <v>31</v>
      </c>
      <c r="AR334" s="69" t="s">
        <v>2773</v>
      </c>
      <c r="AS334" s="70" t="s">
        <v>2774</v>
      </c>
      <c r="AT334" s="88" t="s">
        <v>2384</v>
      </c>
      <c r="AU334" s="72" t="s">
        <v>2385</v>
      </c>
      <c r="AV334" s="73" t="str">
        <f t="shared" si="13"/>
        <v>D7</v>
      </c>
      <c r="AW334" s="72" t="s">
        <v>2763</v>
      </c>
      <c r="AX334" s="70" t="str">
        <f t="shared" si="14"/>
        <v>Autres plastiques techniques</v>
      </c>
      <c r="AY334" s="91">
        <v>8181</v>
      </c>
      <c r="AZ334" s="113" t="s">
        <v>2775</v>
      </c>
      <c r="CD334" s="34" t="s">
        <v>2776</v>
      </c>
      <c r="CG334" s="381">
        <v>2205</v>
      </c>
      <c r="CI334" s="378">
        <v>2360</v>
      </c>
    </row>
    <row r="335" spans="43:87" ht="72">
      <c r="AQ335" s="68" t="s">
        <v>31</v>
      </c>
      <c r="AR335" s="69" t="s">
        <v>2777</v>
      </c>
      <c r="AS335" s="70" t="s">
        <v>2778</v>
      </c>
      <c r="AT335" s="88" t="s">
        <v>2384</v>
      </c>
      <c r="AU335" s="72" t="s">
        <v>2385</v>
      </c>
      <c r="AV335" s="73" t="str">
        <f t="shared" si="13"/>
        <v>D7</v>
      </c>
      <c r="AW335" s="72" t="s">
        <v>2763</v>
      </c>
      <c r="AX335" s="70" t="str">
        <f t="shared" si="14"/>
        <v>Autres plastiques techniques</v>
      </c>
      <c r="AY335" s="91">
        <v>8280</v>
      </c>
      <c r="AZ335" s="113" t="s">
        <v>2767</v>
      </c>
      <c r="CD335" s="34" t="s">
        <v>2779</v>
      </c>
      <c r="CG335" s="381">
        <v>2206</v>
      </c>
      <c r="CI335" s="378">
        <v>2370</v>
      </c>
    </row>
    <row r="336" spans="43:87" ht="43.2">
      <c r="AQ336" s="68" t="s">
        <v>31</v>
      </c>
      <c r="AR336" s="69" t="s">
        <v>2780</v>
      </c>
      <c r="AS336" s="70" t="s">
        <v>2781</v>
      </c>
      <c r="AT336" s="88" t="s">
        <v>2384</v>
      </c>
      <c r="AU336" s="72" t="s">
        <v>2385</v>
      </c>
      <c r="AV336" s="73" t="str">
        <f t="shared" si="13"/>
        <v>D7</v>
      </c>
      <c r="AW336" s="72" t="s">
        <v>2763</v>
      </c>
      <c r="AX336" s="70" t="str">
        <f t="shared" si="14"/>
        <v>Autres plastiques techniques</v>
      </c>
      <c r="AY336" s="120" t="s">
        <v>2782</v>
      </c>
      <c r="AZ336" s="113" t="s">
        <v>1000</v>
      </c>
      <c r="CD336" s="34" t="s">
        <v>2783</v>
      </c>
      <c r="CG336" s="381">
        <v>2207</v>
      </c>
      <c r="CI336" s="378">
        <v>2370</v>
      </c>
    </row>
    <row r="337" spans="43:87" ht="43.2">
      <c r="AQ337" s="68" t="s">
        <v>31</v>
      </c>
      <c r="AR337" s="69" t="s">
        <v>2784</v>
      </c>
      <c r="AS337" s="70" t="s">
        <v>2785</v>
      </c>
      <c r="AT337" s="88" t="s">
        <v>2384</v>
      </c>
      <c r="AU337" s="72" t="s">
        <v>2385</v>
      </c>
      <c r="AV337" s="73" t="str">
        <f t="shared" si="13"/>
        <v>D7</v>
      </c>
      <c r="AW337" s="72" t="s">
        <v>2763</v>
      </c>
      <c r="AX337" s="70" t="str">
        <f t="shared" si="14"/>
        <v>Autres plastiques techniques</v>
      </c>
      <c r="AY337" s="120" t="s">
        <v>2782</v>
      </c>
      <c r="AZ337" s="113" t="s">
        <v>1000</v>
      </c>
      <c r="CD337" s="34" t="s">
        <v>2786</v>
      </c>
      <c r="CG337" s="381">
        <v>2208</v>
      </c>
      <c r="CI337" s="378">
        <v>2370</v>
      </c>
    </row>
    <row r="338" spans="43:87" ht="43.2">
      <c r="AQ338" s="68" t="s">
        <v>31</v>
      </c>
      <c r="AR338" s="118" t="s">
        <v>2787</v>
      </c>
      <c r="AS338" s="77" t="s">
        <v>2788</v>
      </c>
      <c r="AT338" s="88" t="s">
        <v>2384</v>
      </c>
      <c r="AU338" s="78" t="s">
        <v>2385</v>
      </c>
      <c r="AV338" s="73" t="str">
        <f t="shared" si="13"/>
        <v>D7</v>
      </c>
      <c r="AW338" s="78" t="s">
        <v>2763</v>
      </c>
      <c r="AX338" s="77" t="str">
        <f t="shared" si="14"/>
        <v>Autres plastiques techniques</v>
      </c>
      <c r="AY338" s="121" t="s">
        <v>2782</v>
      </c>
      <c r="AZ338" s="119" t="s">
        <v>1000</v>
      </c>
      <c r="CD338" s="34" t="s">
        <v>2789</v>
      </c>
      <c r="CG338" s="381">
        <v>2209</v>
      </c>
      <c r="CI338" s="378">
        <v>2370</v>
      </c>
    </row>
    <row r="339" spans="43:87" ht="43.2">
      <c r="AQ339" s="68" t="s">
        <v>31</v>
      </c>
      <c r="AR339" s="69" t="s">
        <v>2790</v>
      </c>
      <c r="AS339" s="70" t="s">
        <v>2791</v>
      </c>
      <c r="AT339" s="88" t="s">
        <v>2384</v>
      </c>
      <c r="AU339" s="72" t="s">
        <v>2385</v>
      </c>
      <c r="AV339" s="73" t="str">
        <f t="shared" si="13"/>
        <v>D7</v>
      </c>
      <c r="AW339" s="72" t="s">
        <v>2763</v>
      </c>
      <c r="AX339" s="70" t="str">
        <f t="shared" si="14"/>
        <v>Autres plastiques techniques</v>
      </c>
      <c r="AY339" s="120" t="s">
        <v>2782</v>
      </c>
      <c r="AZ339" s="113" t="s">
        <v>1000</v>
      </c>
      <c r="CD339" s="34" t="s">
        <v>2792</v>
      </c>
      <c r="CG339" s="381">
        <v>2210</v>
      </c>
      <c r="CI339" s="378">
        <v>2370</v>
      </c>
    </row>
    <row r="340" spans="43:87" ht="43.2">
      <c r="AQ340" s="68" t="s">
        <v>31</v>
      </c>
      <c r="AR340" s="69" t="s">
        <v>2793</v>
      </c>
      <c r="AS340" s="70" t="s">
        <v>2794</v>
      </c>
      <c r="AT340" s="88" t="s">
        <v>2384</v>
      </c>
      <c r="AU340" s="72" t="s">
        <v>2385</v>
      </c>
      <c r="AV340" s="73" t="str">
        <f t="shared" ref="AV340:AV403" si="15">LEFT(AR340,2)</f>
        <v>D7</v>
      </c>
      <c r="AW340" s="72" t="s">
        <v>2763</v>
      </c>
      <c r="AX340" s="70" t="str">
        <f t="shared" si="14"/>
        <v>Autres plastiques techniques</v>
      </c>
      <c r="AY340" s="120" t="s">
        <v>2782</v>
      </c>
      <c r="AZ340" s="113" t="s">
        <v>1000</v>
      </c>
      <c r="CD340" s="34" t="s">
        <v>2795</v>
      </c>
      <c r="CG340" s="381">
        <v>2220</v>
      </c>
      <c r="CI340" s="378">
        <v>2370</v>
      </c>
    </row>
    <row r="341" spans="43:87" ht="43.2">
      <c r="AQ341" s="68" t="s">
        <v>31</v>
      </c>
      <c r="AR341" s="69" t="s">
        <v>2796</v>
      </c>
      <c r="AS341" s="70" t="s">
        <v>2797</v>
      </c>
      <c r="AT341" s="88" t="s">
        <v>2384</v>
      </c>
      <c r="AU341" s="72" t="s">
        <v>2385</v>
      </c>
      <c r="AV341" s="73" t="str">
        <f t="shared" si="15"/>
        <v>D7</v>
      </c>
      <c r="AW341" s="72" t="s">
        <v>2763</v>
      </c>
      <c r="AX341" s="70" t="str">
        <f t="shared" si="14"/>
        <v>Autres plastiques techniques</v>
      </c>
      <c r="AY341" s="91">
        <v>5153</v>
      </c>
      <c r="AZ341" s="113" t="s">
        <v>2798</v>
      </c>
      <c r="CD341" s="34" t="s">
        <v>2799</v>
      </c>
      <c r="CG341" s="381">
        <v>2230</v>
      </c>
      <c r="CI341" s="378">
        <v>2370</v>
      </c>
    </row>
    <row r="342" spans="43:87" ht="43.2">
      <c r="AQ342" s="68" t="s">
        <v>31</v>
      </c>
      <c r="AR342" s="69" t="s">
        <v>2800</v>
      </c>
      <c r="AS342" s="70" t="s">
        <v>2801</v>
      </c>
      <c r="AT342" s="88" t="s">
        <v>2384</v>
      </c>
      <c r="AU342" s="72" t="s">
        <v>2385</v>
      </c>
      <c r="AV342" s="73" t="str">
        <f t="shared" si="15"/>
        <v>D7</v>
      </c>
      <c r="AW342" s="72" t="s">
        <v>2763</v>
      </c>
      <c r="AX342" s="70" t="str">
        <f t="shared" si="14"/>
        <v>Autres plastiques techniques</v>
      </c>
      <c r="AY342" s="120" t="s">
        <v>2782</v>
      </c>
      <c r="AZ342" s="113" t="s">
        <v>1000</v>
      </c>
      <c r="CD342" s="34" t="s">
        <v>2802</v>
      </c>
      <c r="CG342" s="381">
        <v>2235</v>
      </c>
      <c r="CI342" s="378">
        <v>2370</v>
      </c>
    </row>
    <row r="343" spans="43:87" ht="43.2">
      <c r="AQ343" s="68" t="s">
        <v>31</v>
      </c>
      <c r="AR343" s="69" t="s">
        <v>2803</v>
      </c>
      <c r="AS343" s="70" t="s">
        <v>2804</v>
      </c>
      <c r="AT343" s="88" t="s">
        <v>2384</v>
      </c>
      <c r="AU343" s="72" t="s">
        <v>2385</v>
      </c>
      <c r="AV343" s="73" t="str">
        <f t="shared" si="15"/>
        <v>D7</v>
      </c>
      <c r="AW343" s="72" t="s">
        <v>2763</v>
      </c>
      <c r="AX343" s="70" t="str">
        <f t="shared" si="14"/>
        <v>Autres plastiques techniques</v>
      </c>
      <c r="AY343" s="120" t="s">
        <v>2782</v>
      </c>
      <c r="AZ343" s="113" t="s">
        <v>1000</v>
      </c>
      <c r="CD343" s="34" t="s">
        <v>2805</v>
      </c>
      <c r="CG343" s="381">
        <v>2240</v>
      </c>
      <c r="CI343" s="378">
        <v>2370</v>
      </c>
    </row>
    <row r="344" spans="43:87" ht="43.2">
      <c r="AQ344" s="68" t="s">
        <v>31</v>
      </c>
      <c r="AR344" s="69" t="s">
        <v>2806</v>
      </c>
      <c r="AS344" s="70" t="s">
        <v>2807</v>
      </c>
      <c r="AT344" s="88" t="s">
        <v>2384</v>
      </c>
      <c r="AU344" s="72" t="s">
        <v>2385</v>
      </c>
      <c r="AV344" s="73" t="str">
        <f t="shared" si="15"/>
        <v>D7</v>
      </c>
      <c r="AW344" s="72" t="s">
        <v>2763</v>
      </c>
      <c r="AX344" s="70" t="str">
        <f t="shared" si="14"/>
        <v>Autres plastiques techniques</v>
      </c>
      <c r="AY344" s="120" t="s">
        <v>2782</v>
      </c>
      <c r="AZ344" s="113" t="s">
        <v>1000</v>
      </c>
      <c r="CD344" s="34" t="s">
        <v>2808</v>
      </c>
      <c r="CG344" s="381">
        <v>2250</v>
      </c>
      <c r="CI344" s="378">
        <v>2380</v>
      </c>
    </row>
    <row r="345" spans="43:87" ht="43.2">
      <c r="AQ345" s="68" t="s">
        <v>31</v>
      </c>
      <c r="AR345" s="69" t="s">
        <v>2809</v>
      </c>
      <c r="AS345" s="70" t="s">
        <v>2810</v>
      </c>
      <c r="AT345" s="88" t="s">
        <v>2384</v>
      </c>
      <c r="AU345" s="72" t="s">
        <v>2385</v>
      </c>
      <c r="AV345" s="73" t="str">
        <f t="shared" si="15"/>
        <v>D7</v>
      </c>
      <c r="AW345" s="72" t="s">
        <v>2763</v>
      </c>
      <c r="AX345" s="70" t="str">
        <f t="shared" si="14"/>
        <v>Autres plastiques techniques</v>
      </c>
      <c r="AY345" s="120" t="s">
        <v>2782</v>
      </c>
      <c r="AZ345" s="113" t="s">
        <v>1000</v>
      </c>
      <c r="CD345" s="34" t="s">
        <v>2811</v>
      </c>
      <c r="CG345" s="381">
        <v>2260</v>
      </c>
      <c r="CI345" s="378">
        <v>2380</v>
      </c>
    </row>
    <row r="346" spans="43:87" ht="43.2">
      <c r="AQ346" s="68" t="s">
        <v>31</v>
      </c>
      <c r="AR346" s="69" t="s">
        <v>2812</v>
      </c>
      <c r="AS346" s="70" t="s">
        <v>2813</v>
      </c>
      <c r="AT346" s="88" t="s">
        <v>2384</v>
      </c>
      <c r="AU346" s="72" t="s">
        <v>2385</v>
      </c>
      <c r="AV346" s="73" t="str">
        <f t="shared" si="15"/>
        <v>D7</v>
      </c>
      <c r="AW346" s="72" t="s">
        <v>2763</v>
      </c>
      <c r="AX346" s="70" t="str">
        <f t="shared" si="14"/>
        <v>Autres plastiques techniques</v>
      </c>
      <c r="AY346" s="120" t="s">
        <v>2782</v>
      </c>
      <c r="AZ346" s="113" t="s">
        <v>1000</v>
      </c>
      <c r="CD346" s="34" t="s">
        <v>2814</v>
      </c>
      <c r="CG346" s="381">
        <v>2270</v>
      </c>
      <c r="CI346" s="378">
        <v>2380</v>
      </c>
    </row>
    <row r="347" spans="43:87" ht="43.2">
      <c r="AQ347" s="68" t="s">
        <v>31</v>
      </c>
      <c r="AR347" s="69" t="s">
        <v>2815</v>
      </c>
      <c r="AS347" s="70" t="s">
        <v>2816</v>
      </c>
      <c r="AT347" s="88" t="s">
        <v>2384</v>
      </c>
      <c r="AU347" s="72" t="s">
        <v>2385</v>
      </c>
      <c r="AV347" s="73" t="str">
        <f t="shared" si="15"/>
        <v>D7</v>
      </c>
      <c r="AW347" s="72" t="s">
        <v>2763</v>
      </c>
      <c r="AX347" s="70" t="str">
        <f t="shared" si="14"/>
        <v>Autres plastiques techniques</v>
      </c>
      <c r="AY347" s="120" t="s">
        <v>2782</v>
      </c>
      <c r="AZ347" s="113" t="s">
        <v>1000</v>
      </c>
      <c r="CD347" s="34" t="s">
        <v>2817</v>
      </c>
      <c r="CG347" s="381">
        <v>2282</v>
      </c>
      <c r="CI347" s="378">
        <v>2380</v>
      </c>
    </row>
    <row r="348" spans="43:87" ht="43.2">
      <c r="AQ348" s="68" t="s">
        <v>31</v>
      </c>
      <c r="AR348" s="69" t="s">
        <v>2818</v>
      </c>
      <c r="AS348" s="70" t="s">
        <v>2819</v>
      </c>
      <c r="AT348" s="88" t="s">
        <v>2384</v>
      </c>
      <c r="AU348" s="72" t="s">
        <v>2385</v>
      </c>
      <c r="AV348" s="73" t="str">
        <f t="shared" si="15"/>
        <v>D7</v>
      </c>
      <c r="AW348" s="72" t="s">
        <v>2763</v>
      </c>
      <c r="AX348" s="70" t="str">
        <f t="shared" si="14"/>
        <v>Autres plastiques techniques</v>
      </c>
      <c r="AY348" s="120" t="s">
        <v>2782</v>
      </c>
      <c r="AZ348" s="113" t="s">
        <v>1000</v>
      </c>
      <c r="CD348" s="34" t="s">
        <v>2820</v>
      </c>
      <c r="CG348" s="381">
        <v>2286</v>
      </c>
      <c r="CI348" s="378">
        <v>2380</v>
      </c>
    </row>
    <row r="349" spans="43:87" ht="43.2">
      <c r="AQ349" s="68" t="s">
        <v>31</v>
      </c>
      <c r="AR349" s="69" t="s">
        <v>2821</v>
      </c>
      <c r="AS349" s="70" t="s">
        <v>2822</v>
      </c>
      <c r="AT349" s="88" t="s">
        <v>2384</v>
      </c>
      <c r="AU349" s="72" t="s">
        <v>2385</v>
      </c>
      <c r="AV349" s="73" t="str">
        <f t="shared" si="15"/>
        <v>D7</v>
      </c>
      <c r="AW349" s="72" t="s">
        <v>2763</v>
      </c>
      <c r="AX349" s="70" t="str">
        <f t="shared" si="14"/>
        <v>Autres plastiques techniques</v>
      </c>
      <c r="AY349" s="120" t="s">
        <v>2782</v>
      </c>
      <c r="AZ349" s="113" t="s">
        <v>1000</v>
      </c>
      <c r="CD349" s="34" t="s">
        <v>2823</v>
      </c>
      <c r="CG349" s="381">
        <v>2288</v>
      </c>
      <c r="CI349" s="378">
        <v>2380</v>
      </c>
    </row>
    <row r="350" spans="43:87" ht="43.2">
      <c r="AQ350" s="68" t="s">
        <v>31</v>
      </c>
      <c r="AR350" s="69" t="s">
        <v>2824</v>
      </c>
      <c r="AS350" s="70" t="s">
        <v>2825</v>
      </c>
      <c r="AT350" s="88" t="s">
        <v>2384</v>
      </c>
      <c r="AU350" s="72" t="s">
        <v>2385</v>
      </c>
      <c r="AV350" s="73" t="str">
        <f t="shared" si="15"/>
        <v>D7</v>
      </c>
      <c r="AW350" s="72" t="s">
        <v>2763</v>
      </c>
      <c r="AX350" s="70" t="str">
        <f t="shared" si="14"/>
        <v>Autres plastiques techniques</v>
      </c>
      <c r="AY350" s="120" t="s">
        <v>2782</v>
      </c>
      <c r="AZ350" s="113" t="s">
        <v>1000</v>
      </c>
      <c r="CD350" s="34" t="s">
        <v>2826</v>
      </c>
      <c r="CG350" s="381">
        <v>2290</v>
      </c>
      <c r="CI350" s="378">
        <v>2380</v>
      </c>
    </row>
    <row r="351" spans="43:87" ht="43.2">
      <c r="AQ351" s="68" t="s">
        <v>31</v>
      </c>
      <c r="AR351" s="69" t="s">
        <v>2827</v>
      </c>
      <c r="AS351" s="70" t="s">
        <v>2828</v>
      </c>
      <c r="AT351" s="88" t="s">
        <v>2384</v>
      </c>
      <c r="AU351" s="72" t="s">
        <v>2385</v>
      </c>
      <c r="AV351" s="73" t="str">
        <f t="shared" si="15"/>
        <v>D7</v>
      </c>
      <c r="AW351" s="72" t="s">
        <v>2763</v>
      </c>
      <c r="AX351" s="70" t="str">
        <f t="shared" si="14"/>
        <v>Autres plastiques techniques</v>
      </c>
      <c r="AY351" s="120" t="s">
        <v>2782</v>
      </c>
      <c r="AZ351" s="113" t="s">
        <v>1000</v>
      </c>
      <c r="CD351" s="34" t="s">
        <v>2829</v>
      </c>
      <c r="CG351" s="381">
        <v>2300</v>
      </c>
      <c r="CI351" s="378">
        <v>2380</v>
      </c>
    </row>
    <row r="352" spans="43:87" ht="43.2">
      <c r="AQ352" s="68" t="s">
        <v>31</v>
      </c>
      <c r="AR352" s="69" t="s">
        <v>2830</v>
      </c>
      <c r="AS352" s="70" t="s">
        <v>2831</v>
      </c>
      <c r="AT352" s="88" t="s">
        <v>2384</v>
      </c>
      <c r="AU352" s="72" t="s">
        <v>2385</v>
      </c>
      <c r="AV352" s="73" t="str">
        <f t="shared" si="15"/>
        <v>D7</v>
      </c>
      <c r="AW352" s="72" t="s">
        <v>2763</v>
      </c>
      <c r="AX352" s="70" t="str">
        <f t="shared" si="14"/>
        <v>Autres plastiques techniques</v>
      </c>
      <c r="AY352" s="120" t="s">
        <v>2782</v>
      </c>
      <c r="AZ352" s="113" t="s">
        <v>1000</v>
      </c>
      <c r="CD352" s="34" t="s">
        <v>2832</v>
      </c>
      <c r="CG352" s="381">
        <v>2301</v>
      </c>
      <c r="CI352" s="378">
        <v>2380</v>
      </c>
    </row>
    <row r="353" spans="43:87" ht="43.2">
      <c r="AQ353" s="68" t="s">
        <v>31</v>
      </c>
      <c r="AR353" s="118" t="s">
        <v>2833</v>
      </c>
      <c r="AS353" s="77" t="s">
        <v>2834</v>
      </c>
      <c r="AT353" s="88" t="s">
        <v>2384</v>
      </c>
      <c r="AU353" s="78" t="s">
        <v>2385</v>
      </c>
      <c r="AV353" s="73" t="str">
        <f t="shared" si="15"/>
        <v>D7</v>
      </c>
      <c r="AW353" s="78" t="s">
        <v>2763</v>
      </c>
      <c r="AX353" s="77" t="str">
        <f t="shared" si="14"/>
        <v>Autres plastiques techniques</v>
      </c>
      <c r="AY353" s="121" t="s">
        <v>2782</v>
      </c>
      <c r="AZ353" s="119" t="s">
        <v>1000</v>
      </c>
      <c r="CD353" s="34" t="s">
        <v>2835</v>
      </c>
      <c r="CG353" s="381">
        <v>2302</v>
      </c>
      <c r="CI353" s="378">
        <v>2380</v>
      </c>
    </row>
    <row r="354" spans="43:87" ht="43.2">
      <c r="AQ354" s="68" t="s">
        <v>31</v>
      </c>
      <c r="AR354" s="118" t="s">
        <v>2836</v>
      </c>
      <c r="AS354" s="77" t="s">
        <v>2837</v>
      </c>
      <c r="AT354" s="88" t="s">
        <v>2384</v>
      </c>
      <c r="AU354" s="78" t="s">
        <v>2385</v>
      </c>
      <c r="AV354" s="73" t="str">
        <f t="shared" si="15"/>
        <v>D7</v>
      </c>
      <c r="AW354" s="78" t="s">
        <v>2763</v>
      </c>
      <c r="AX354" s="77" t="str">
        <f t="shared" si="14"/>
        <v>Autres plastiques techniques</v>
      </c>
      <c r="AY354" s="121" t="s">
        <v>2782</v>
      </c>
      <c r="AZ354" s="119" t="s">
        <v>1000</v>
      </c>
      <c r="CD354" s="34" t="s">
        <v>2838</v>
      </c>
      <c r="CG354" s="381">
        <v>2303</v>
      </c>
      <c r="CI354" s="378">
        <v>2380</v>
      </c>
    </row>
    <row r="355" spans="43:87" ht="43.2">
      <c r="AQ355" s="68" t="s">
        <v>31</v>
      </c>
      <c r="AR355" s="118" t="s">
        <v>2839</v>
      </c>
      <c r="AS355" s="77" t="s">
        <v>2840</v>
      </c>
      <c r="AT355" s="88" t="s">
        <v>2384</v>
      </c>
      <c r="AU355" s="78" t="s">
        <v>2385</v>
      </c>
      <c r="AV355" s="73" t="str">
        <f t="shared" si="15"/>
        <v>D7</v>
      </c>
      <c r="AW355" s="78" t="s">
        <v>2763</v>
      </c>
      <c r="AX355" s="77" t="str">
        <f t="shared" si="14"/>
        <v>Autres plastiques techniques</v>
      </c>
      <c r="AY355" s="121" t="s">
        <v>2782</v>
      </c>
      <c r="AZ355" s="119" t="s">
        <v>1000</v>
      </c>
      <c r="CD355" s="34" t="s">
        <v>2841</v>
      </c>
      <c r="CG355" s="381">
        <v>2304</v>
      </c>
      <c r="CI355" s="378">
        <v>2380</v>
      </c>
    </row>
    <row r="356" spans="43:87" ht="43.2">
      <c r="AQ356" s="68" t="s">
        <v>31</v>
      </c>
      <c r="AR356" s="69" t="s">
        <v>2842</v>
      </c>
      <c r="AS356" s="70" t="s">
        <v>2843</v>
      </c>
      <c r="AT356" s="88" t="s">
        <v>2384</v>
      </c>
      <c r="AU356" s="72" t="s">
        <v>2385</v>
      </c>
      <c r="AV356" s="73" t="str">
        <f t="shared" si="15"/>
        <v>D7</v>
      </c>
      <c r="AW356" s="72" t="s">
        <v>2763</v>
      </c>
      <c r="AX356" s="70" t="str">
        <f t="shared" si="14"/>
        <v>Autres plastiques techniques</v>
      </c>
      <c r="AY356" s="120" t="s">
        <v>2782</v>
      </c>
      <c r="AZ356" s="113" t="s">
        <v>1000</v>
      </c>
      <c r="CD356" s="34" t="s">
        <v>2844</v>
      </c>
      <c r="CG356" s="381">
        <v>2305</v>
      </c>
      <c r="CI356" s="378">
        <v>2380</v>
      </c>
    </row>
    <row r="357" spans="43:87" ht="43.2">
      <c r="AQ357" s="68" t="s">
        <v>31</v>
      </c>
      <c r="AR357" s="118" t="s">
        <v>2845</v>
      </c>
      <c r="AS357" s="77" t="s">
        <v>2846</v>
      </c>
      <c r="AT357" s="88" t="s">
        <v>2384</v>
      </c>
      <c r="AU357" s="78" t="s">
        <v>2385</v>
      </c>
      <c r="AV357" s="73" t="str">
        <f t="shared" si="15"/>
        <v>D7</v>
      </c>
      <c r="AW357" s="78" t="s">
        <v>2763</v>
      </c>
      <c r="AX357" s="77" t="s">
        <v>2763</v>
      </c>
      <c r="AY357" s="121" t="s">
        <v>2782</v>
      </c>
      <c r="AZ357" s="119" t="s">
        <v>1000</v>
      </c>
      <c r="CD357" s="34" t="s">
        <v>2847</v>
      </c>
      <c r="CG357" s="381">
        <v>2306</v>
      </c>
      <c r="CI357" s="378">
        <v>2381</v>
      </c>
    </row>
    <row r="358" spans="43:87" ht="43.2">
      <c r="AQ358" s="68" t="s">
        <v>31</v>
      </c>
      <c r="AR358" s="69" t="s">
        <v>2848</v>
      </c>
      <c r="AS358" s="70" t="s">
        <v>2849</v>
      </c>
      <c r="AT358" s="88" t="s">
        <v>2384</v>
      </c>
      <c r="AU358" s="72" t="s">
        <v>2385</v>
      </c>
      <c r="AV358" s="73" t="str">
        <f t="shared" si="15"/>
        <v>D7</v>
      </c>
      <c r="AW358" s="72" t="s">
        <v>2763</v>
      </c>
      <c r="AX358" s="70" t="str">
        <f t="shared" ref="AX358" si="16">AW358</f>
        <v>Autres plastiques techniques</v>
      </c>
      <c r="AY358" s="120" t="s">
        <v>2782</v>
      </c>
      <c r="AZ358" s="113" t="s">
        <v>1000</v>
      </c>
      <c r="CD358" s="34" t="s">
        <v>2850</v>
      </c>
      <c r="CG358" s="381">
        <v>2307</v>
      </c>
      <c r="CI358" s="378">
        <v>2390</v>
      </c>
    </row>
    <row r="359" spans="43:87" ht="43.2">
      <c r="AQ359" s="68" t="s">
        <v>31</v>
      </c>
      <c r="AR359" s="118" t="s">
        <v>2851</v>
      </c>
      <c r="AS359" s="77" t="s">
        <v>2852</v>
      </c>
      <c r="AT359" s="88" t="s">
        <v>2384</v>
      </c>
      <c r="AU359" s="78" t="s">
        <v>2385</v>
      </c>
      <c r="AV359" s="73" t="str">
        <f t="shared" si="15"/>
        <v>D7</v>
      </c>
      <c r="AW359" s="78" t="s">
        <v>2763</v>
      </c>
      <c r="AX359" s="77" t="s">
        <v>2763</v>
      </c>
      <c r="AY359" s="121" t="s">
        <v>2782</v>
      </c>
      <c r="AZ359" s="119" t="s">
        <v>1000</v>
      </c>
      <c r="CD359" s="34" t="s">
        <v>2853</v>
      </c>
      <c r="CG359" s="381">
        <v>2308</v>
      </c>
      <c r="CI359" s="378">
        <v>2390</v>
      </c>
    </row>
    <row r="360" spans="43:87" ht="43.2">
      <c r="AQ360" s="68" t="s">
        <v>31</v>
      </c>
      <c r="AR360" s="118" t="s">
        <v>2854</v>
      </c>
      <c r="AS360" s="77" t="s">
        <v>2855</v>
      </c>
      <c r="AT360" s="88" t="s">
        <v>2384</v>
      </c>
      <c r="AU360" s="78" t="s">
        <v>2385</v>
      </c>
      <c r="AV360" s="73" t="str">
        <f t="shared" si="15"/>
        <v>D7</v>
      </c>
      <c r="AW360" s="78" t="s">
        <v>2763</v>
      </c>
      <c r="AX360" s="77" t="s">
        <v>2763</v>
      </c>
      <c r="AY360" s="121" t="s">
        <v>2782</v>
      </c>
      <c r="AZ360" s="119" t="s">
        <v>1000</v>
      </c>
      <c r="CD360" s="34" t="s">
        <v>2856</v>
      </c>
      <c r="CG360" s="381">
        <v>2309</v>
      </c>
      <c r="CI360" s="378">
        <v>2390</v>
      </c>
    </row>
    <row r="361" spans="43:87" ht="43.2">
      <c r="AQ361" s="68" t="s">
        <v>31</v>
      </c>
      <c r="AR361" s="118" t="s">
        <v>2857</v>
      </c>
      <c r="AS361" s="77" t="s">
        <v>2858</v>
      </c>
      <c r="AT361" s="88" t="s">
        <v>2384</v>
      </c>
      <c r="AU361" s="78" t="s">
        <v>2385</v>
      </c>
      <c r="AV361" s="73" t="str">
        <f t="shared" si="15"/>
        <v>D7</v>
      </c>
      <c r="AW361" s="78" t="s">
        <v>2763</v>
      </c>
      <c r="AX361" s="77" t="s">
        <v>2763</v>
      </c>
      <c r="AY361" s="121" t="s">
        <v>2782</v>
      </c>
      <c r="AZ361" s="119" t="s">
        <v>1000</v>
      </c>
      <c r="CD361" s="34" t="s">
        <v>2859</v>
      </c>
      <c r="CG361" s="381">
        <v>2310</v>
      </c>
      <c r="CI361" s="378">
        <v>2390</v>
      </c>
    </row>
    <row r="362" spans="43:87" ht="43.2">
      <c r="AQ362" s="68" t="s">
        <v>31</v>
      </c>
      <c r="AR362" s="118" t="s">
        <v>2860</v>
      </c>
      <c r="AS362" s="77" t="s">
        <v>2858</v>
      </c>
      <c r="AT362" s="88" t="s">
        <v>2384</v>
      </c>
      <c r="AU362" s="78" t="s">
        <v>2385</v>
      </c>
      <c r="AV362" s="73" t="str">
        <f t="shared" si="15"/>
        <v>D7</v>
      </c>
      <c r="AW362" s="78" t="s">
        <v>2763</v>
      </c>
      <c r="AX362" s="77" t="s">
        <v>2763</v>
      </c>
      <c r="AY362" s="121" t="s">
        <v>2782</v>
      </c>
      <c r="AZ362" s="119" t="s">
        <v>1000</v>
      </c>
      <c r="CD362" s="34" t="s">
        <v>2861</v>
      </c>
      <c r="CG362" s="381">
        <v>2311</v>
      </c>
      <c r="CI362" s="378">
        <v>2391</v>
      </c>
    </row>
    <row r="363" spans="43:87" ht="43.2">
      <c r="AQ363" s="68" t="s">
        <v>31</v>
      </c>
      <c r="AR363" s="118" t="s">
        <v>2862</v>
      </c>
      <c r="AS363" s="77" t="s">
        <v>2863</v>
      </c>
      <c r="AT363" s="88" t="s">
        <v>2384</v>
      </c>
      <c r="AU363" s="78" t="s">
        <v>2385</v>
      </c>
      <c r="AV363" s="73" t="str">
        <f t="shared" si="15"/>
        <v>D7</v>
      </c>
      <c r="AW363" s="78" t="s">
        <v>2763</v>
      </c>
      <c r="AX363" s="77" t="s">
        <v>2763</v>
      </c>
      <c r="AY363" s="121" t="s">
        <v>2782</v>
      </c>
      <c r="AZ363" s="119" t="s">
        <v>1000</v>
      </c>
      <c r="CD363" s="34" t="s">
        <v>2864</v>
      </c>
      <c r="CG363" s="381">
        <v>2312</v>
      </c>
      <c r="CI363" s="378">
        <v>2400</v>
      </c>
    </row>
    <row r="364" spans="43:87" ht="43.2">
      <c r="AQ364" s="68" t="s">
        <v>31</v>
      </c>
      <c r="AR364" s="69" t="s">
        <v>2865</v>
      </c>
      <c r="AS364" s="70" t="s">
        <v>2866</v>
      </c>
      <c r="AT364" s="88" t="s">
        <v>2384</v>
      </c>
      <c r="AU364" s="72" t="s">
        <v>2385</v>
      </c>
      <c r="AV364" s="73" t="str">
        <f t="shared" si="15"/>
        <v>D7</v>
      </c>
      <c r="AW364" s="72" t="s">
        <v>2763</v>
      </c>
      <c r="AX364" s="70" t="str">
        <f t="shared" si="14"/>
        <v>Autres plastiques techniques</v>
      </c>
      <c r="AY364" s="120" t="s">
        <v>2782</v>
      </c>
      <c r="AZ364" s="113" t="s">
        <v>1000</v>
      </c>
      <c r="CD364" s="34" t="s">
        <v>2867</v>
      </c>
      <c r="CG364" s="381">
        <v>2313</v>
      </c>
      <c r="CI364" s="378">
        <v>2400</v>
      </c>
    </row>
    <row r="365" spans="43:87" ht="43.2">
      <c r="AQ365" s="68" t="s">
        <v>31</v>
      </c>
      <c r="AR365" s="118" t="s">
        <v>2868</v>
      </c>
      <c r="AS365" s="77" t="s">
        <v>2869</v>
      </c>
      <c r="AT365" s="88" t="s">
        <v>2384</v>
      </c>
      <c r="AU365" s="78" t="s">
        <v>2385</v>
      </c>
      <c r="AV365" s="73" t="str">
        <f t="shared" si="15"/>
        <v>D7</v>
      </c>
      <c r="AW365" s="78" t="s">
        <v>2763</v>
      </c>
      <c r="AX365" s="77" t="str">
        <f t="shared" si="14"/>
        <v>Autres plastiques techniques</v>
      </c>
      <c r="AY365" s="121" t="s">
        <v>2782</v>
      </c>
      <c r="AZ365" s="119" t="s">
        <v>1000</v>
      </c>
      <c r="CD365" s="34" t="s">
        <v>2870</v>
      </c>
      <c r="CG365" s="381">
        <v>2314</v>
      </c>
      <c r="CI365" s="378">
        <v>2400</v>
      </c>
    </row>
    <row r="366" spans="43:87" ht="43.2">
      <c r="AQ366" s="68" t="s">
        <v>31</v>
      </c>
      <c r="AR366" s="69" t="s">
        <v>2871</v>
      </c>
      <c r="AS366" s="70" t="s">
        <v>2872</v>
      </c>
      <c r="AT366" s="88" t="s">
        <v>2384</v>
      </c>
      <c r="AU366" s="72" t="s">
        <v>2385</v>
      </c>
      <c r="AV366" s="73" t="str">
        <f t="shared" si="15"/>
        <v>D7</v>
      </c>
      <c r="AW366" s="72" t="s">
        <v>2763</v>
      </c>
      <c r="AX366" s="70" t="str">
        <f t="shared" si="14"/>
        <v>Autres plastiques techniques</v>
      </c>
      <c r="AY366" s="120" t="s">
        <v>2782</v>
      </c>
      <c r="AZ366" s="113" t="s">
        <v>1000</v>
      </c>
      <c r="CD366" s="34" t="s">
        <v>2873</v>
      </c>
      <c r="CG366" s="381">
        <v>2315</v>
      </c>
      <c r="CI366" s="378">
        <v>2400</v>
      </c>
    </row>
    <row r="367" spans="43:87" ht="43.2">
      <c r="AQ367" s="68" t="s">
        <v>31</v>
      </c>
      <c r="AR367" s="69" t="s">
        <v>2874</v>
      </c>
      <c r="AS367" s="70" t="s">
        <v>2875</v>
      </c>
      <c r="AT367" s="88" t="s">
        <v>2384</v>
      </c>
      <c r="AU367" s="72" t="s">
        <v>2385</v>
      </c>
      <c r="AV367" s="73" t="str">
        <f t="shared" si="15"/>
        <v>D7</v>
      </c>
      <c r="AW367" s="72" t="s">
        <v>2763</v>
      </c>
      <c r="AX367" s="70" t="str">
        <f t="shared" si="14"/>
        <v>Autres plastiques techniques</v>
      </c>
      <c r="AY367" s="120" t="s">
        <v>2782</v>
      </c>
      <c r="AZ367" s="113" t="s">
        <v>1000</v>
      </c>
      <c r="CD367" s="34" t="s">
        <v>2876</v>
      </c>
      <c r="CG367" s="381">
        <v>2316</v>
      </c>
      <c r="CI367" s="378">
        <v>2400</v>
      </c>
    </row>
    <row r="368" spans="43:87" ht="43.2">
      <c r="AQ368" s="68" t="s">
        <v>31</v>
      </c>
      <c r="AR368" s="69" t="s">
        <v>2877</v>
      </c>
      <c r="AS368" s="70" t="s">
        <v>2878</v>
      </c>
      <c r="AT368" s="88" t="s">
        <v>2384</v>
      </c>
      <c r="AU368" s="72" t="s">
        <v>2385</v>
      </c>
      <c r="AV368" s="73" t="str">
        <f t="shared" si="15"/>
        <v>D7</v>
      </c>
      <c r="AW368" s="72" t="s">
        <v>2763</v>
      </c>
      <c r="AX368" s="70" t="str">
        <f t="shared" si="14"/>
        <v>Autres plastiques techniques</v>
      </c>
      <c r="AY368" s="120" t="s">
        <v>2782</v>
      </c>
      <c r="AZ368" s="113" t="s">
        <v>1000</v>
      </c>
      <c r="CD368" s="34" t="s">
        <v>2879</v>
      </c>
      <c r="CG368" s="381">
        <v>2317</v>
      </c>
      <c r="CI368" s="378">
        <v>2400</v>
      </c>
    </row>
    <row r="369" spans="43:87" ht="43.2">
      <c r="AQ369" s="68" t="s">
        <v>31</v>
      </c>
      <c r="AR369" s="69" t="s">
        <v>2880</v>
      </c>
      <c r="AS369" s="70" t="s">
        <v>2881</v>
      </c>
      <c r="AT369" s="88" t="s">
        <v>2384</v>
      </c>
      <c r="AU369" s="72" t="s">
        <v>2385</v>
      </c>
      <c r="AV369" s="73" t="str">
        <f t="shared" si="15"/>
        <v>D7</v>
      </c>
      <c r="AW369" s="72" t="s">
        <v>2763</v>
      </c>
      <c r="AX369" s="70" t="str">
        <f t="shared" si="14"/>
        <v>Autres plastiques techniques</v>
      </c>
      <c r="AY369" s="120" t="s">
        <v>2782</v>
      </c>
      <c r="AZ369" s="113" t="s">
        <v>1000</v>
      </c>
      <c r="CD369" s="34" t="s">
        <v>2882</v>
      </c>
      <c r="CG369" s="381">
        <v>2318</v>
      </c>
      <c r="CI369" s="378">
        <v>2400</v>
      </c>
    </row>
    <row r="370" spans="43:87" ht="43.2">
      <c r="AQ370" s="68" t="s">
        <v>31</v>
      </c>
      <c r="AR370" s="69" t="s">
        <v>2883</v>
      </c>
      <c r="AS370" s="70" t="s">
        <v>2884</v>
      </c>
      <c r="AT370" s="88" t="s">
        <v>2384</v>
      </c>
      <c r="AU370" s="72" t="s">
        <v>2385</v>
      </c>
      <c r="AV370" s="73" t="str">
        <f t="shared" si="15"/>
        <v>D7</v>
      </c>
      <c r="AW370" s="72" t="s">
        <v>2763</v>
      </c>
      <c r="AX370" s="70" t="str">
        <f t="shared" si="14"/>
        <v>Autres plastiques techniques</v>
      </c>
      <c r="AY370" s="120" t="s">
        <v>2782</v>
      </c>
      <c r="AZ370" s="113" t="s">
        <v>1000</v>
      </c>
      <c r="CD370" s="34" t="s">
        <v>2885</v>
      </c>
      <c r="CG370" s="381">
        <v>2319</v>
      </c>
      <c r="CI370" s="378">
        <v>2400</v>
      </c>
    </row>
    <row r="371" spans="43:87" ht="43.2">
      <c r="AQ371" s="68" t="s">
        <v>31</v>
      </c>
      <c r="AR371" s="69" t="s">
        <v>2886</v>
      </c>
      <c r="AS371" s="70" t="s">
        <v>2887</v>
      </c>
      <c r="AT371" s="88" t="s">
        <v>2384</v>
      </c>
      <c r="AU371" s="72" t="s">
        <v>2385</v>
      </c>
      <c r="AV371" s="73" t="str">
        <f t="shared" si="15"/>
        <v>D7</v>
      </c>
      <c r="AW371" s="72" t="s">
        <v>2763</v>
      </c>
      <c r="AX371" s="70" t="str">
        <f t="shared" si="14"/>
        <v>Autres plastiques techniques</v>
      </c>
      <c r="AY371" s="91">
        <v>5154</v>
      </c>
      <c r="AZ371" s="113" t="s">
        <v>2888</v>
      </c>
      <c r="CD371" s="34" t="s">
        <v>2889</v>
      </c>
      <c r="CG371" s="381">
        <v>2320</v>
      </c>
      <c r="CI371" s="378">
        <v>2400</v>
      </c>
    </row>
    <row r="372" spans="43:87" ht="43.2">
      <c r="AQ372" s="68" t="s">
        <v>31</v>
      </c>
      <c r="AR372" s="69" t="s">
        <v>2890</v>
      </c>
      <c r="AS372" s="70" t="s">
        <v>2891</v>
      </c>
      <c r="AT372" s="88" t="s">
        <v>2384</v>
      </c>
      <c r="AU372" s="72" t="s">
        <v>2385</v>
      </c>
      <c r="AV372" s="73" t="str">
        <f t="shared" si="15"/>
        <v>D7</v>
      </c>
      <c r="AW372" s="72" t="s">
        <v>2763</v>
      </c>
      <c r="AX372" s="70" t="str">
        <f t="shared" si="14"/>
        <v>Autres plastiques techniques</v>
      </c>
      <c r="AY372" s="120" t="s">
        <v>2782</v>
      </c>
      <c r="AZ372" s="113" t="s">
        <v>1000</v>
      </c>
      <c r="CD372" s="34" t="s">
        <v>2892</v>
      </c>
      <c r="CG372" s="381">
        <v>2321</v>
      </c>
      <c r="CI372" s="378">
        <v>2400</v>
      </c>
    </row>
    <row r="373" spans="43:87" ht="43.2">
      <c r="AQ373" s="68" t="s">
        <v>31</v>
      </c>
      <c r="AR373" s="69" t="s">
        <v>2893</v>
      </c>
      <c r="AS373" s="70" t="s">
        <v>2894</v>
      </c>
      <c r="AT373" s="88" t="s">
        <v>2384</v>
      </c>
      <c r="AU373" s="72" t="s">
        <v>2385</v>
      </c>
      <c r="AV373" s="73" t="str">
        <f t="shared" si="15"/>
        <v>D7</v>
      </c>
      <c r="AW373" s="72" t="s">
        <v>2763</v>
      </c>
      <c r="AX373" s="70" t="str">
        <f t="shared" si="14"/>
        <v>Autres plastiques techniques</v>
      </c>
      <c r="AY373" s="120" t="s">
        <v>2782</v>
      </c>
      <c r="AZ373" s="113" t="s">
        <v>1000</v>
      </c>
      <c r="CD373" s="34" t="s">
        <v>2895</v>
      </c>
      <c r="CG373" s="381">
        <v>2322</v>
      </c>
      <c r="CI373" s="378">
        <v>2400</v>
      </c>
    </row>
    <row r="374" spans="43:87" ht="43.2">
      <c r="AQ374" s="68" t="s">
        <v>31</v>
      </c>
      <c r="AR374" s="118" t="s">
        <v>2896</v>
      </c>
      <c r="AS374" s="77" t="s">
        <v>2897</v>
      </c>
      <c r="AT374" s="88" t="s">
        <v>2384</v>
      </c>
      <c r="AU374" s="78" t="s">
        <v>2385</v>
      </c>
      <c r="AV374" s="73" t="str">
        <f t="shared" si="15"/>
        <v>D7</v>
      </c>
      <c r="AW374" s="78" t="s">
        <v>2763</v>
      </c>
      <c r="AX374" s="77" t="s">
        <v>2763</v>
      </c>
      <c r="AY374" s="121" t="s">
        <v>2782</v>
      </c>
      <c r="AZ374" s="119" t="s">
        <v>1000</v>
      </c>
      <c r="CD374" s="34" t="s">
        <v>2898</v>
      </c>
      <c r="CG374" s="381">
        <v>2323</v>
      </c>
      <c r="CI374" s="378">
        <v>2400</v>
      </c>
    </row>
    <row r="375" spans="43:87" ht="43.2">
      <c r="AQ375" s="68" t="s">
        <v>31</v>
      </c>
      <c r="AR375" s="69" t="s">
        <v>2899</v>
      </c>
      <c r="AS375" s="70" t="s">
        <v>2900</v>
      </c>
      <c r="AT375" s="88" t="s">
        <v>2384</v>
      </c>
      <c r="AU375" s="72" t="s">
        <v>2385</v>
      </c>
      <c r="AV375" s="73" t="str">
        <f t="shared" si="15"/>
        <v>D7</v>
      </c>
      <c r="AW375" s="72" t="s">
        <v>2763</v>
      </c>
      <c r="AX375" s="70" t="str">
        <f t="shared" si="14"/>
        <v>Autres plastiques techniques</v>
      </c>
      <c r="AY375" s="120" t="s">
        <v>2782</v>
      </c>
      <c r="AZ375" s="113" t="s">
        <v>1000</v>
      </c>
      <c r="CD375" s="34" t="s">
        <v>2901</v>
      </c>
      <c r="CG375" s="381">
        <v>2324</v>
      </c>
      <c r="CI375" s="378">
        <v>2400</v>
      </c>
    </row>
    <row r="376" spans="43:87" ht="43.2">
      <c r="AQ376" s="68" t="s">
        <v>31</v>
      </c>
      <c r="AR376" s="69" t="s">
        <v>2902</v>
      </c>
      <c r="AS376" s="70" t="s">
        <v>2903</v>
      </c>
      <c r="AT376" s="88" t="s">
        <v>2384</v>
      </c>
      <c r="AU376" s="72" t="s">
        <v>2385</v>
      </c>
      <c r="AV376" s="73" t="str">
        <f t="shared" si="15"/>
        <v>D7</v>
      </c>
      <c r="AW376" s="72" t="s">
        <v>2763</v>
      </c>
      <c r="AX376" s="70" t="str">
        <f t="shared" si="14"/>
        <v>Autres plastiques techniques</v>
      </c>
      <c r="AY376" s="120" t="s">
        <v>2782</v>
      </c>
      <c r="AZ376" s="113" t="s">
        <v>1000</v>
      </c>
      <c r="CD376" s="34" t="s">
        <v>2904</v>
      </c>
      <c r="CG376" s="381">
        <v>2325</v>
      </c>
      <c r="CI376" s="378">
        <v>2400</v>
      </c>
    </row>
    <row r="377" spans="43:87" ht="43.2">
      <c r="AQ377" s="68" t="s">
        <v>31</v>
      </c>
      <c r="AR377" s="69" t="s">
        <v>2905</v>
      </c>
      <c r="AS377" s="70" t="s">
        <v>2906</v>
      </c>
      <c r="AT377" s="88" t="s">
        <v>2384</v>
      </c>
      <c r="AU377" s="72" t="s">
        <v>2385</v>
      </c>
      <c r="AV377" s="73" t="str">
        <f t="shared" si="15"/>
        <v>D7</v>
      </c>
      <c r="AW377" s="72" t="s">
        <v>2763</v>
      </c>
      <c r="AX377" s="70" t="str">
        <f t="shared" si="14"/>
        <v>Autres plastiques techniques</v>
      </c>
      <c r="AY377" s="120" t="s">
        <v>2782</v>
      </c>
      <c r="AZ377" s="113" t="s">
        <v>1000</v>
      </c>
      <c r="CD377" s="34" t="s">
        <v>2907</v>
      </c>
      <c r="CG377" s="381">
        <v>2326</v>
      </c>
      <c r="CI377" s="378">
        <v>2400</v>
      </c>
    </row>
    <row r="378" spans="43:87" ht="43.2">
      <c r="AQ378" s="68" t="s">
        <v>31</v>
      </c>
      <c r="AR378" s="69" t="s">
        <v>2908</v>
      </c>
      <c r="AS378" s="70" t="s">
        <v>2909</v>
      </c>
      <c r="AT378" s="88" t="s">
        <v>2384</v>
      </c>
      <c r="AU378" s="72" t="s">
        <v>2385</v>
      </c>
      <c r="AV378" s="73" t="str">
        <f t="shared" si="15"/>
        <v>D7</v>
      </c>
      <c r="AW378" s="72" t="s">
        <v>2763</v>
      </c>
      <c r="AX378" s="70" t="str">
        <f t="shared" si="14"/>
        <v>Autres plastiques techniques</v>
      </c>
      <c r="AY378" s="120" t="s">
        <v>2782</v>
      </c>
      <c r="AZ378" s="113" t="s">
        <v>1000</v>
      </c>
      <c r="CD378" s="34" t="s">
        <v>2910</v>
      </c>
      <c r="CG378" s="381">
        <v>2327</v>
      </c>
      <c r="CI378" s="378">
        <v>2400</v>
      </c>
    </row>
    <row r="379" spans="43:87" ht="43.2">
      <c r="AQ379" s="68" t="s">
        <v>31</v>
      </c>
      <c r="AR379" s="69" t="s">
        <v>2911</v>
      </c>
      <c r="AS379" s="70" t="s">
        <v>2912</v>
      </c>
      <c r="AT379" s="88" t="s">
        <v>2384</v>
      </c>
      <c r="AU379" s="72" t="s">
        <v>2385</v>
      </c>
      <c r="AV379" s="73" t="str">
        <f t="shared" si="15"/>
        <v>D7</v>
      </c>
      <c r="AW379" s="72" t="s">
        <v>2763</v>
      </c>
      <c r="AX379" s="70" t="str">
        <f t="shared" si="14"/>
        <v>Autres plastiques techniques</v>
      </c>
      <c r="AY379" s="120" t="s">
        <v>2782</v>
      </c>
      <c r="AZ379" s="113" t="s">
        <v>1000</v>
      </c>
      <c r="CD379" s="34" t="s">
        <v>2913</v>
      </c>
      <c r="CG379" s="381">
        <v>2328</v>
      </c>
      <c r="CI379" s="378">
        <v>2400</v>
      </c>
    </row>
    <row r="380" spans="43:87" ht="43.2">
      <c r="AQ380" s="68" t="s">
        <v>31</v>
      </c>
      <c r="AR380" s="69" t="s">
        <v>2914</v>
      </c>
      <c r="AS380" s="70" t="s">
        <v>2915</v>
      </c>
      <c r="AT380" s="88" t="s">
        <v>2384</v>
      </c>
      <c r="AU380" s="72" t="s">
        <v>2385</v>
      </c>
      <c r="AV380" s="73" t="str">
        <f t="shared" si="15"/>
        <v>D7</v>
      </c>
      <c r="AW380" s="72" t="s">
        <v>2763</v>
      </c>
      <c r="AX380" s="70" t="str">
        <f t="shared" si="14"/>
        <v>Autres plastiques techniques</v>
      </c>
      <c r="AY380" s="120" t="s">
        <v>2782</v>
      </c>
      <c r="AZ380" s="113" t="s">
        <v>1000</v>
      </c>
      <c r="CD380" s="34" t="s">
        <v>2916</v>
      </c>
      <c r="CG380" s="381">
        <v>2329</v>
      </c>
      <c r="CI380" s="378">
        <v>2400</v>
      </c>
    </row>
    <row r="381" spans="43:87" ht="43.2">
      <c r="AQ381" s="68" t="s">
        <v>31</v>
      </c>
      <c r="AR381" s="69" t="s">
        <v>2917</v>
      </c>
      <c r="AS381" s="70" t="s">
        <v>2918</v>
      </c>
      <c r="AT381" s="88" t="s">
        <v>2384</v>
      </c>
      <c r="AU381" s="72" t="s">
        <v>2385</v>
      </c>
      <c r="AV381" s="73" t="str">
        <f t="shared" si="15"/>
        <v>D7</v>
      </c>
      <c r="AW381" s="72" t="s">
        <v>2763</v>
      </c>
      <c r="AX381" s="70" t="str">
        <f t="shared" si="14"/>
        <v>Autres plastiques techniques</v>
      </c>
      <c r="AY381" s="120" t="s">
        <v>2782</v>
      </c>
      <c r="AZ381" s="113" t="s">
        <v>1000</v>
      </c>
      <c r="CD381" s="34" t="s">
        <v>2919</v>
      </c>
      <c r="CG381" s="381">
        <v>2330</v>
      </c>
      <c r="CI381" s="378">
        <v>2400</v>
      </c>
    </row>
    <row r="382" spans="43:87" ht="43.2">
      <c r="AQ382" s="68" t="s">
        <v>31</v>
      </c>
      <c r="AR382" s="69" t="s">
        <v>2920</v>
      </c>
      <c r="AS382" s="70" t="s">
        <v>2921</v>
      </c>
      <c r="AT382" s="88" t="s">
        <v>2384</v>
      </c>
      <c r="AU382" s="72" t="s">
        <v>2385</v>
      </c>
      <c r="AV382" s="73" t="str">
        <f t="shared" si="15"/>
        <v>D7</v>
      </c>
      <c r="AW382" s="72" t="s">
        <v>2763</v>
      </c>
      <c r="AX382" s="70" t="str">
        <f t="shared" si="14"/>
        <v>Autres plastiques techniques</v>
      </c>
      <c r="AY382" s="120" t="s">
        <v>2782</v>
      </c>
      <c r="AZ382" s="113" t="s">
        <v>1000</v>
      </c>
      <c r="CD382" s="34" t="s">
        <v>2922</v>
      </c>
      <c r="CG382" s="381">
        <v>2331</v>
      </c>
      <c r="CI382" s="378">
        <v>2400</v>
      </c>
    </row>
    <row r="383" spans="43:87" ht="43.2">
      <c r="AQ383" s="68" t="s">
        <v>31</v>
      </c>
      <c r="AR383" s="69" t="s">
        <v>2923</v>
      </c>
      <c r="AS383" s="70" t="s">
        <v>2924</v>
      </c>
      <c r="AT383" s="88" t="s">
        <v>2384</v>
      </c>
      <c r="AU383" s="72" t="s">
        <v>2385</v>
      </c>
      <c r="AV383" s="73" t="str">
        <f t="shared" si="15"/>
        <v>D7</v>
      </c>
      <c r="AW383" s="72" t="s">
        <v>2763</v>
      </c>
      <c r="AX383" s="70" t="str">
        <f t="shared" si="14"/>
        <v>Autres plastiques techniques</v>
      </c>
      <c r="AY383" s="120" t="s">
        <v>2782</v>
      </c>
      <c r="AZ383" s="113" t="s">
        <v>1000</v>
      </c>
      <c r="CD383" s="34" t="s">
        <v>2925</v>
      </c>
      <c r="CG383" s="381">
        <v>2332</v>
      </c>
      <c r="CI383" s="378">
        <v>2400</v>
      </c>
    </row>
    <row r="384" spans="43:87" ht="43.2">
      <c r="AQ384" s="68" t="s">
        <v>31</v>
      </c>
      <c r="AR384" s="69" t="s">
        <v>2926</v>
      </c>
      <c r="AS384" s="70" t="s">
        <v>2927</v>
      </c>
      <c r="AT384" s="88" t="s">
        <v>2384</v>
      </c>
      <c r="AU384" s="72" t="s">
        <v>2385</v>
      </c>
      <c r="AV384" s="73" t="str">
        <f t="shared" si="15"/>
        <v>D7</v>
      </c>
      <c r="AW384" s="72" t="s">
        <v>2763</v>
      </c>
      <c r="AX384" s="70" t="str">
        <f t="shared" si="14"/>
        <v>Autres plastiques techniques</v>
      </c>
      <c r="AY384" s="120" t="s">
        <v>2782</v>
      </c>
      <c r="AZ384" s="113" t="s">
        <v>1000</v>
      </c>
      <c r="CD384" s="34" t="s">
        <v>2928</v>
      </c>
      <c r="CG384" s="381">
        <v>2333</v>
      </c>
      <c r="CI384" s="378">
        <v>2400</v>
      </c>
    </row>
    <row r="385" spans="43:87" ht="43.2">
      <c r="AQ385" s="68" t="s">
        <v>31</v>
      </c>
      <c r="AR385" s="69" t="s">
        <v>2929</v>
      </c>
      <c r="AS385" s="70" t="s">
        <v>2930</v>
      </c>
      <c r="AT385" s="88" t="s">
        <v>2384</v>
      </c>
      <c r="AU385" s="72" t="s">
        <v>2385</v>
      </c>
      <c r="AV385" s="73" t="str">
        <f t="shared" si="15"/>
        <v>D7</v>
      </c>
      <c r="AW385" s="72" t="s">
        <v>2763</v>
      </c>
      <c r="AX385" s="70" t="str">
        <f t="shared" si="14"/>
        <v>Autres plastiques techniques</v>
      </c>
      <c r="AY385" s="120" t="s">
        <v>2782</v>
      </c>
      <c r="AZ385" s="113" t="s">
        <v>1000</v>
      </c>
      <c r="CD385" s="34" t="s">
        <v>2931</v>
      </c>
      <c r="CG385" s="381">
        <v>2334</v>
      </c>
      <c r="CI385" s="378">
        <v>2400</v>
      </c>
    </row>
    <row r="386" spans="43:87" ht="43.2">
      <c r="AQ386" s="68" t="s">
        <v>31</v>
      </c>
      <c r="AR386" s="69" t="s">
        <v>2932</v>
      </c>
      <c r="AS386" s="70" t="s">
        <v>2933</v>
      </c>
      <c r="AT386" s="88" t="s">
        <v>2384</v>
      </c>
      <c r="AU386" s="72" t="s">
        <v>2385</v>
      </c>
      <c r="AV386" s="73" t="str">
        <f t="shared" si="15"/>
        <v>D7</v>
      </c>
      <c r="AW386" s="72" t="s">
        <v>2763</v>
      </c>
      <c r="AX386" s="70" t="str">
        <f t="shared" si="14"/>
        <v>Autres plastiques techniques</v>
      </c>
      <c r="AY386" s="120" t="s">
        <v>2782</v>
      </c>
      <c r="AZ386" s="113" t="s">
        <v>1000</v>
      </c>
      <c r="CD386" s="34" t="s">
        <v>2934</v>
      </c>
      <c r="CG386" s="381">
        <v>2335</v>
      </c>
      <c r="CI386" s="378">
        <v>2400</v>
      </c>
    </row>
    <row r="387" spans="43:87" ht="43.2">
      <c r="AQ387" s="68" t="s">
        <v>31</v>
      </c>
      <c r="AR387" s="69" t="s">
        <v>2935</v>
      </c>
      <c r="AS387" s="70" t="s">
        <v>2936</v>
      </c>
      <c r="AT387" s="88" t="s">
        <v>2384</v>
      </c>
      <c r="AU387" s="72" t="s">
        <v>2385</v>
      </c>
      <c r="AV387" s="73" t="str">
        <f t="shared" si="15"/>
        <v>D7</v>
      </c>
      <c r="AW387" s="72" t="s">
        <v>2763</v>
      </c>
      <c r="AX387" s="70" t="str">
        <f t="shared" si="14"/>
        <v>Autres plastiques techniques</v>
      </c>
      <c r="AY387" s="120" t="s">
        <v>2782</v>
      </c>
      <c r="AZ387" s="113" t="s">
        <v>1000</v>
      </c>
      <c r="CD387" s="34" t="s">
        <v>2937</v>
      </c>
      <c r="CG387" s="381">
        <v>2340</v>
      </c>
      <c r="CI387" s="378">
        <v>2401</v>
      </c>
    </row>
    <row r="388" spans="43:87" ht="43.2">
      <c r="AQ388" s="68" t="s">
        <v>31</v>
      </c>
      <c r="AR388" s="69" t="s">
        <v>2938</v>
      </c>
      <c r="AS388" s="70" t="s">
        <v>2939</v>
      </c>
      <c r="AT388" s="88" t="s">
        <v>2384</v>
      </c>
      <c r="AU388" s="72" t="s">
        <v>2385</v>
      </c>
      <c r="AV388" s="73" t="str">
        <f t="shared" si="15"/>
        <v>D7</v>
      </c>
      <c r="AW388" s="72" t="s">
        <v>2763</v>
      </c>
      <c r="AX388" s="70" t="str">
        <f t="shared" si="14"/>
        <v>Autres plastiques techniques</v>
      </c>
      <c r="AY388" s="120" t="s">
        <v>2782</v>
      </c>
      <c r="AZ388" s="113" t="s">
        <v>1000</v>
      </c>
      <c r="CD388" s="34" t="s">
        <v>2940</v>
      </c>
      <c r="CG388" s="381">
        <v>2350</v>
      </c>
      <c r="CI388" s="378">
        <v>2401</v>
      </c>
    </row>
    <row r="389" spans="43:87" ht="43.2">
      <c r="AQ389" s="68" t="s">
        <v>31</v>
      </c>
      <c r="AR389" s="69" t="s">
        <v>2941</v>
      </c>
      <c r="AS389" s="70" t="s">
        <v>2942</v>
      </c>
      <c r="AT389" s="88" t="s">
        <v>2384</v>
      </c>
      <c r="AU389" s="72" t="s">
        <v>2385</v>
      </c>
      <c r="AV389" s="73" t="str">
        <f t="shared" si="15"/>
        <v>D7</v>
      </c>
      <c r="AW389" s="72" t="s">
        <v>2763</v>
      </c>
      <c r="AX389" s="70" t="str">
        <f t="shared" si="14"/>
        <v>Autres plastiques techniques</v>
      </c>
      <c r="AY389" s="120" t="s">
        <v>2782</v>
      </c>
      <c r="AZ389" s="113" t="s">
        <v>1000</v>
      </c>
      <c r="CD389" s="34" t="s">
        <v>2943</v>
      </c>
      <c r="CG389" s="381">
        <v>2360</v>
      </c>
      <c r="CI389" s="378">
        <v>2402</v>
      </c>
    </row>
    <row r="390" spans="43:87" ht="43.2">
      <c r="AQ390" s="68" t="s">
        <v>31</v>
      </c>
      <c r="AR390" s="69" t="s">
        <v>2944</v>
      </c>
      <c r="AS390" s="70" t="s">
        <v>2945</v>
      </c>
      <c r="AT390" s="88" t="s">
        <v>2384</v>
      </c>
      <c r="AU390" s="72" t="s">
        <v>2385</v>
      </c>
      <c r="AV390" s="73" t="str">
        <f t="shared" si="15"/>
        <v>D7</v>
      </c>
      <c r="AW390" s="72" t="s">
        <v>2763</v>
      </c>
      <c r="AX390" s="70" t="str">
        <f t="shared" si="14"/>
        <v>Autres plastiques techniques</v>
      </c>
      <c r="AY390" s="120" t="s">
        <v>2782</v>
      </c>
      <c r="AZ390" s="113" t="s">
        <v>1000</v>
      </c>
      <c r="CD390" s="34" t="s">
        <v>2946</v>
      </c>
      <c r="CG390" s="381">
        <v>2370</v>
      </c>
      <c r="CI390" s="378">
        <v>2403</v>
      </c>
    </row>
    <row r="391" spans="43:87" ht="43.2">
      <c r="AQ391" s="68" t="s">
        <v>31</v>
      </c>
      <c r="AR391" s="69" t="s">
        <v>2947</v>
      </c>
      <c r="AS391" s="70" t="s">
        <v>2948</v>
      </c>
      <c r="AT391" s="88" t="s">
        <v>2384</v>
      </c>
      <c r="AU391" s="72" t="s">
        <v>2385</v>
      </c>
      <c r="AV391" s="73" t="str">
        <f t="shared" si="15"/>
        <v>D7</v>
      </c>
      <c r="AW391" s="72" t="s">
        <v>2763</v>
      </c>
      <c r="AX391" s="70" t="str">
        <f t="shared" si="14"/>
        <v>Autres plastiques techniques</v>
      </c>
      <c r="AY391" s="120" t="s">
        <v>2782</v>
      </c>
      <c r="AZ391" s="113" t="s">
        <v>1000</v>
      </c>
      <c r="CD391" s="34" t="s">
        <v>2949</v>
      </c>
      <c r="CG391" s="381">
        <v>2380</v>
      </c>
      <c r="CI391" s="378">
        <v>2404</v>
      </c>
    </row>
    <row r="392" spans="43:87" ht="43.2">
      <c r="AQ392" s="68" t="s">
        <v>31</v>
      </c>
      <c r="AR392" s="69" t="s">
        <v>2950</v>
      </c>
      <c r="AS392" s="70" t="s">
        <v>2951</v>
      </c>
      <c r="AT392" s="88" t="s">
        <v>2384</v>
      </c>
      <c r="AU392" s="72" t="s">
        <v>2385</v>
      </c>
      <c r="AV392" s="73" t="str">
        <f t="shared" si="15"/>
        <v>D7</v>
      </c>
      <c r="AW392" s="72" t="s">
        <v>2763</v>
      </c>
      <c r="AX392" s="70" t="str">
        <f t="shared" si="14"/>
        <v>Autres plastiques techniques</v>
      </c>
      <c r="AY392" s="120" t="s">
        <v>2782</v>
      </c>
      <c r="AZ392" s="113" t="s">
        <v>1000</v>
      </c>
      <c r="CD392" s="34" t="s">
        <v>2952</v>
      </c>
      <c r="CG392" s="381">
        <v>2381</v>
      </c>
      <c r="CI392" s="378">
        <v>2405</v>
      </c>
    </row>
    <row r="393" spans="43:87" ht="43.2">
      <c r="AQ393" s="68" t="s">
        <v>31</v>
      </c>
      <c r="AR393" s="69" t="s">
        <v>2953</v>
      </c>
      <c r="AS393" s="70" t="s">
        <v>2954</v>
      </c>
      <c r="AT393" s="88" t="s">
        <v>2384</v>
      </c>
      <c r="AU393" s="72" t="s">
        <v>2385</v>
      </c>
      <c r="AV393" s="73" t="str">
        <f t="shared" si="15"/>
        <v>D7</v>
      </c>
      <c r="AW393" s="72" t="s">
        <v>2763</v>
      </c>
      <c r="AX393" s="70" t="str">
        <f t="shared" si="14"/>
        <v>Autres plastiques techniques</v>
      </c>
      <c r="AY393" s="120" t="s">
        <v>2782</v>
      </c>
      <c r="AZ393" s="113" t="s">
        <v>1000</v>
      </c>
      <c r="CD393" s="34" t="s">
        <v>2955</v>
      </c>
      <c r="CG393" s="381">
        <v>2390</v>
      </c>
      <c r="CI393" s="378">
        <v>2406</v>
      </c>
    </row>
    <row r="394" spans="43:87" ht="43.2">
      <c r="AQ394" s="68" t="s">
        <v>31</v>
      </c>
      <c r="AR394" s="69" t="s">
        <v>2956</v>
      </c>
      <c r="AS394" s="70" t="s">
        <v>2957</v>
      </c>
      <c r="AT394" s="88" t="s">
        <v>2384</v>
      </c>
      <c r="AU394" s="72" t="s">
        <v>2385</v>
      </c>
      <c r="AV394" s="73" t="str">
        <f t="shared" si="15"/>
        <v>D7</v>
      </c>
      <c r="AW394" s="72" t="s">
        <v>2763</v>
      </c>
      <c r="AX394" s="70" t="str">
        <f t="shared" si="14"/>
        <v>Autres plastiques techniques</v>
      </c>
      <c r="AY394" s="120" t="s">
        <v>2782</v>
      </c>
      <c r="AZ394" s="113" t="s">
        <v>1000</v>
      </c>
      <c r="CD394" s="34" t="s">
        <v>2958</v>
      </c>
      <c r="CG394" s="381">
        <v>2391</v>
      </c>
      <c r="CI394" s="378">
        <v>2406</v>
      </c>
    </row>
    <row r="395" spans="43:87" ht="43.2">
      <c r="AQ395" s="68" t="s">
        <v>31</v>
      </c>
      <c r="AR395" s="76" t="s">
        <v>2959</v>
      </c>
      <c r="AS395" s="77" t="s">
        <v>2960</v>
      </c>
      <c r="AT395" s="88" t="s">
        <v>2384</v>
      </c>
      <c r="AU395" s="78" t="s">
        <v>2385</v>
      </c>
      <c r="AV395" s="73" t="str">
        <f t="shared" si="15"/>
        <v>D7</v>
      </c>
      <c r="AW395" s="78" t="s">
        <v>2763</v>
      </c>
      <c r="AX395" s="77" t="s">
        <v>2961</v>
      </c>
      <c r="AY395" s="121" t="s">
        <v>2782</v>
      </c>
      <c r="AZ395" s="119" t="s">
        <v>1000</v>
      </c>
      <c r="CD395" s="34" t="s">
        <v>2962</v>
      </c>
      <c r="CG395" s="381">
        <v>2400</v>
      </c>
      <c r="CI395" s="378">
        <v>2407</v>
      </c>
    </row>
    <row r="396" spans="43:87" ht="43.2">
      <c r="AQ396" s="68" t="s">
        <v>31</v>
      </c>
      <c r="AR396" s="76" t="s">
        <v>2963</v>
      </c>
      <c r="AS396" s="77" t="s">
        <v>2964</v>
      </c>
      <c r="AT396" s="88" t="s">
        <v>2384</v>
      </c>
      <c r="AU396" s="78" t="s">
        <v>2385</v>
      </c>
      <c r="AV396" s="73" t="str">
        <f t="shared" si="15"/>
        <v>D7</v>
      </c>
      <c r="AW396" s="78" t="s">
        <v>2763</v>
      </c>
      <c r="AX396" s="77" t="s">
        <v>2965</v>
      </c>
      <c r="AY396" s="121" t="s">
        <v>2782</v>
      </c>
      <c r="AZ396" s="119" t="s">
        <v>1000</v>
      </c>
      <c r="CD396" s="34" t="s">
        <v>2966</v>
      </c>
      <c r="CG396" s="381">
        <v>2401</v>
      </c>
      <c r="CI396" s="378">
        <v>2408</v>
      </c>
    </row>
    <row r="397" spans="43:87" ht="43.2">
      <c r="AQ397" s="68" t="s">
        <v>31</v>
      </c>
      <c r="AR397" s="76" t="s">
        <v>2967</v>
      </c>
      <c r="AS397" s="77" t="s">
        <v>2968</v>
      </c>
      <c r="AT397" s="88" t="s">
        <v>2384</v>
      </c>
      <c r="AU397" s="78" t="s">
        <v>2385</v>
      </c>
      <c r="AV397" s="73" t="str">
        <f t="shared" si="15"/>
        <v>D7</v>
      </c>
      <c r="AW397" s="78" t="s">
        <v>2763</v>
      </c>
      <c r="AX397" s="77" t="s">
        <v>2763</v>
      </c>
      <c r="AY397" s="121" t="s">
        <v>2782</v>
      </c>
      <c r="AZ397" s="119" t="s">
        <v>1000</v>
      </c>
      <c r="CD397" s="34" t="s">
        <v>2969</v>
      </c>
      <c r="CG397" s="381">
        <v>2402</v>
      </c>
      <c r="CI397" s="378">
        <v>2409</v>
      </c>
    </row>
    <row r="398" spans="43:87" ht="43.2">
      <c r="AQ398" s="68" t="s">
        <v>31</v>
      </c>
      <c r="AR398" s="76" t="s">
        <v>2970</v>
      </c>
      <c r="AS398" s="77" t="s">
        <v>2968</v>
      </c>
      <c r="AT398" s="88" t="s">
        <v>2384</v>
      </c>
      <c r="AU398" s="78" t="s">
        <v>2385</v>
      </c>
      <c r="AV398" s="73" t="str">
        <f t="shared" si="15"/>
        <v>D7</v>
      </c>
      <c r="AW398" s="78" t="s">
        <v>2763</v>
      </c>
      <c r="AX398" s="77" t="s">
        <v>2763</v>
      </c>
      <c r="AY398" s="121" t="s">
        <v>2782</v>
      </c>
      <c r="AZ398" s="119" t="s">
        <v>1000</v>
      </c>
      <c r="CD398" s="34" t="s">
        <v>2971</v>
      </c>
      <c r="CG398" s="381">
        <v>2403</v>
      </c>
      <c r="CI398" s="378">
        <v>2410</v>
      </c>
    </row>
    <row r="399" spans="43:87" ht="43.2">
      <c r="AQ399" s="68" t="s">
        <v>31</v>
      </c>
      <c r="AR399" s="76" t="s">
        <v>2972</v>
      </c>
      <c r="AS399" s="77" t="s">
        <v>2973</v>
      </c>
      <c r="AT399" s="88" t="s">
        <v>2384</v>
      </c>
      <c r="AU399" s="78" t="s">
        <v>2385</v>
      </c>
      <c r="AV399" s="73" t="str">
        <f t="shared" si="15"/>
        <v>D7</v>
      </c>
      <c r="AW399" s="78" t="s">
        <v>2763</v>
      </c>
      <c r="AX399" s="77" t="s">
        <v>2763</v>
      </c>
      <c r="AY399" s="121" t="s">
        <v>2782</v>
      </c>
      <c r="AZ399" s="119" t="s">
        <v>1000</v>
      </c>
      <c r="CD399" s="34" t="s">
        <v>2974</v>
      </c>
      <c r="CG399" s="381">
        <v>2404</v>
      </c>
      <c r="CI399" s="378">
        <v>2410</v>
      </c>
    </row>
    <row r="400" spans="43:87" ht="43.2">
      <c r="AQ400" s="68" t="s">
        <v>31</v>
      </c>
      <c r="AR400" s="76" t="s">
        <v>2975</v>
      </c>
      <c r="AS400" s="77" t="s">
        <v>2976</v>
      </c>
      <c r="AT400" s="88" t="s">
        <v>2384</v>
      </c>
      <c r="AU400" s="78" t="s">
        <v>2385</v>
      </c>
      <c r="AV400" s="73" t="str">
        <f t="shared" si="15"/>
        <v>D7</v>
      </c>
      <c r="AW400" s="78" t="s">
        <v>2763</v>
      </c>
      <c r="AX400" s="77" t="s">
        <v>2976</v>
      </c>
      <c r="AY400" s="121" t="s">
        <v>2782</v>
      </c>
      <c r="AZ400" s="119" t="s">
        <v>1000</v>
      </c>
      <c r="CD400" s="34" t="s">
        <v>2977</v>
      </c>
      <c r="CG400" s="381">
        <v>2405</v>
      </c>
      <c r="CI400" s="378">
        <v>2410</v>
      </c>
    </row>
    <row r="401" spans="43:87" ht="43.2">
      <c r="AQ401" s="68" t="s">
        <v>31</v>
      </c>
      <c r="AR401" s="76" t="s">
        <v>2978</v>
      </c>
      <c r="AS401" s="77" t="s">
        <v>2979</v>
      </c>
      <c r="AT401" s="88" t="s">
        <v>2384</v>
      </c>
      <c r="AU401" s="78" t="s">
        <v>2385</v>
      </c>
      <c r="AV401" s="73" t="str">
        <f t="shared" si="15"/>
        <v>D7</v>
      </c>
      <c r="AW401" s="78" t="s">
        <v>2763</v>
      </c>
      <c r="AX401" s="77" t="s">
        <v>2979</v>
      </c>
      <c r="AY401" s="121" t="s">
        <v>2782</v>
      </c>
      <c r="AZ401" s="119" t="s">
        <v>1000</v>
      </c>
      <c r="CD401" s="34" t="s">
        <v>2980</v>
      </c>
      <c r="CG401" s="381">
        <v>2406</v>
      </c>
      <c r="CI401" s="378">
        <v>2410</v>
      </c>
    </row>
    <row r="402" spans="43:87" ht="43.2">
      <c r="AQ402" s="178" t="s">
        <v>436</v>
      </c>
      <c r="AR402" s="69" t="s">
        <v>2981</v>
      </c>
      <c r="AS402" s="70" t="s">
        <v>2982</v>
      </c>
      <c r="AT402" s="88" t="s">
        <v>2983</v>
      </c>
      <c r="AU402" s="72" t="s">
        <v>2984</v>
      </c>
      <c r="AV402" s="73" t="str">
        <f t="shared" si="15"/>
        <v>E0</v>
      </c>
      <c r="AW402" s="72" t="s">
        <v>2982</v>
      </c>
      <c r="AX402" s="70" t="str">
        <f t="shared" si="14"/>
        <v>Mélange de métaux non ferreux</v>
      </c>
      <c r="AY402" s="89"/>
      <c r="AZ402" s="75"/>
      <c r="CD402" s="34" t="s">
        <v>2985</v>
      </c>
      <c r="CG402" s="381">
        <v>2407</v>
      </c>
      <c r="CI402" s="378">
        <v>2420</v>
      </c>
    </row>
    <row r="403" spans="43:87" ht="43.2">
      <c r="AQ403" s="68" t="s">
        <v>436</v>
      </c>
      <c r="AR403" s="69" t="s">
        <v>2986</v>
      </c>
      <c r="AS403" s="70" t="s">
        <v>2987</v>
      </c>
      <c r="AT403" s="88" t="s">
        <v>2983</v>
      </c>
      <c r="AU403" s="72" t="s">
        <v>2984</v>
      </c>
      <c r="AV403" s="73" t="str">
        <f t="shared" si="15"/>
        <v>E0</v>
      </c>
      <c r="AW403" s="72" t="s">
        <v>2982</v>
      </c>
      <c r="AX403" s="70" t="str">
        <f t="shared" si="14"/>
        <v>Mélange de métaux non ferreux</v>
      </c>
      <c r="AY403" s="89"/>
      <c r="AZ403" s="75"/>
      <c r="CD403" s="34" t="s">
        <v>2988</v>
      </c>
      <c r="CG403" s="381">
        <v>2408</v>
      </c>
      <c r="CI403" s="378">
        <v>2420</v>
      </c>
    </row>
    <row r="404" spans="43:87" ht="43.2">
      <c r="AQ404" s="68" t="s">
        <v>436</v>
      </c>
      <c r="AR404" s="69" t="s">
        <v>2989</v>
      </c>
      <c r="AS404" s="70" t="s">
        <v>2990</v>
      </c>
      <c r="AT404" s="88" t="s">
        <v>2983</v>
      </c>
      <c r="AU404" s="72" t="s">
        <v>2984</v>
      </c>
      <c r="AV404" s="73" t="str">
        <f t="shared" ref="AV404:AV467" si="17">LEFT(AR404,2)</f>
        <v>E0</v>
      </c>
      <c r="AW404" s="72" t="s">
        <v>2982</v>
      </c>
      <c r="AX404" s="70" t="str">
        <f t="shared" si="14"/>
        <v>Mélange de métaux non ferreux</v>
      </c>
      <c r="AY404" s="89"/>
      <c r="AZ404" s="75"/>
      <c r="CD404" s="34" t="s">
        <v>2991</v>
      </c>
      <c r="CG404" s="381">
        <v>2409</v>
      </c>
      <c r="CI404" s="378">
        <v>2420</v>
      </c>
    </row>
    <row r="405" spans="43:87" ht="43.2">
      <c r="AQ405" s="68" t="s">
        <v>436</v>
      </c>
      <c r="AR405" s="69" t="s">
        <v>2992</v>
      </c>
      <c r="AS405" s="70" t="s">
        <v>2993</v>
      </c>
      <c r="AT405" s="88" t="s">
        <v>2983</v>
      </c>
      <c r="AU405" s="72" t="s">
        <v>2984</v>
      </c>
      <c r="AV405" s="73" t="str">
        <f t="shared" si="17"/>
        <v>E0</v>
      </c>
      <c r="AW405" s="72" t="s">
        <v>2982</v>
      </c>
      <c r="AX405" s="70" t="str">
        <f t="shared" si="14"/>
        <v>Mélange de métaux non ferreux</v>
      </c>
      <c r="AY405" s="89"/>
      <c r="AZ405" s="75"/>
      <c r="CD405" s="34" t="s">
        <v>2994</v>
      </c>
      <c r="CG405" s="381">
        <v>2410</v>
      </c>
      <c r="CI405" s="378">
        <v>2420</v>
      </c>
    </row>
    <row r="406" spans="43:87" ht="43.2">
      <c r="AQ406" s="68" t="s">
        <v>436</v>
      </c>
      <c r="AR406" s="69" t="s">
        <v>2995</v>
      </c>
      <c r="AS406" s="70" t="s">
        <v>2996</v>
      </c>
      <c r="AT406" s="88" t="s">
        <v>2983</v>
      </c>
      <c r="AU406" s="72" t="s">
        <v>2984</v>
      </c>
      <c r="AV406" s="73" t="str">
        <f t="shared" si="17"/>
        <v>E0</v>
      </c>
      <c r="AW406" s="72" t="s">
        <v>2982</v>
      </c>
      <c r="AX406" s="70" t="str">
        <f t="shared" si="14"/>
        <v>Mélange de métaux non ferreux</v>
      </c>
      <c r="AY406" s="89"/>
      <c r="AZ406" s="75"/>
      <c r="CD406" s="34" t="s">
        <v>2997</v>
      </c>
      <c r="CG406" s="381">
        <v>2420</v>
      </c>
      <c r="CI406" s="378">
        <v>2420</v>
      </c>
    </row>
    <row r="407" spans="43:87" ht="43.2">
      <c r="AQ407" s="68" t="s">
        <v>436</v>
      </c>
      <c r="AR407" s="69" t="s">
        <v>2998</v>
      </c>
      <c r="AS407" s="70" t="s">
        <v>2999</v>
      </c>
      <c r="AT407" s="88" t="s">
        <v>2983</v>
      </c>
      <c r="AU407" s="72" t="s">
        <v>2984</v>
      </c>
      <c r="AV407" s="73" t="str">
        <f t="shared" si="17"/>
        <v>E0</v>
      </c>
      <c r="AW407" s="72" t="s">
        <v>2982</v>
      </c>
      <c r="AX407" s="70" t="str">
        <f t="shared" si="14"/>
        <v>Mélange de métaux non ferreux</v>
      </c>
      <c r="AY407" s="89"/>
      <c r="AZ407" s="75"/>
      <c r="CD407" s="34" t="s">
        <v>3000</v>
      </c>
      <c r="CG407" s="381">
        <v>2430</v>
      </c>
      <c r="CI407" s="378">
        <v>2420</v>
      </c>
    </row>
    <row r="408" spans="43:87" ht="43.2">
      <c r="AQ408" s="68" t="s">
        <v>436</v>
      </c>
      <c r="AR408" s="69" t="s">
        <v>3001</v>
      </c>
      <c r="AS408" s="70" t="s">
        <v>3002</v>
      </c>
      <c r="AT408" s="88" t="s">
        <v>2983</v>
      </c>
      <c r="AU408" s="72" t="s">
        <v>2984</v>
      </c>
      <c r="AV408" s="73" t="str">
        <f t="shared" si="17"/>
        <v>E0</v>
      </c>
      <c r="AW408" s="72" t="s">
        <v>2982</v>
      </c>
      <c r="AX408" s="70" t="str">
        <f t="shared" si="14"/>
        <v>Mélange de métaux non ferreux</v>
      </c>
      <c r="AY408" s="89"/>
      <c r="AZ408" s="75"/>
      <c r="CD408" s="34" t="s">
        <v>3003</v>
      </c>
      <c r="CG408" s="381">
        <v>2440</v>
      </c>
      <c r="CI408" s="378">
        <v>2420</v>
      </c>
    </row>
    <row r="409" spans="43:87" ht="43.2">
      <c r="AQ409" s="68" t="s">
        <v>436</v>
      </c>
      <c r="AR409" s="69" t="s">
        <v>3004</v>
      </c>
      <c r="AS409" s="70" t="s">
        <v>3005</v>
      </c>
      <c r="AT409" s="88" t="s">
        <v>2983</v>
      </c>
      <c r="AU409" s="72" t="s">
        <v>2984</v>
      </c>
      <c r="AV409" s="73" t="str">
        <f t="shared" si="17"/>
        <v>E0</v>
      </c>
      <c r="AW409" s="72" t="s">
        <v>2982</v>
      </c>
      <c r="AX409" s="70" t="str">
        <f t="shared" si="14"/>
        <v>Mélange de métaux non ferreux</v>
      </c>
      <c r="AY409" s="89"/>
      <c r="AZ409" s="75"/>
      <c r="CD409" s="34" t="s">
        <v>3006</v>
      </c>
      <c r="CG409" s="381">
        <v>2450</v>
      </c>
      <c r="CI409" s="378">
        <v>2420</v>
      </c>
    </row>
    <row r="410" spans="43:87" ht="43.2">
      <c r="AQ410" s="68" t="s">
        <v>436</v>
      </c>
      <c r="AR410" s="69" t="s">
        <v>3007</v>
      </c>
      <c r="AS410" s="70" t="s">
        <v>3008</v>
      </c>
      <c r="AT410" s="88" t="s">
        <v>2983</v>
      </c>
      <c r="AU410" s="72" t="s">
        <v>2984</v>
      </c>
      <c r="AV410" s="73" t="str">
        <f t="shared" si="17"/>
        <v>E0</v>
      </c>
      <c r="AW410" s="72" t="s">
        <v>2982</v>
      </c>
      <c r="AX410" s="70" t="str">
        <f t="shared" si="14"/>
        <v>Mélange de métaux non ferreux</v>
      </c>
      <c r="AY410" s="89"/>
      <c r="AZ410" s="75"/>
      <c r="CD410" s="34" t="s">
        <v>3009</v>
      </c>
      <c r="CG410" s="381">
        <v>2460</v>
      </c>
      <c r="CI410" s="378">
        <v>2420</v>
      </c>
    </row>
    <row r="411" spans="43:87" ht="43.2">
      <c r="AQ411" s="68" t="s">
        <v>436</v>
      </c>
      <c r="AR411" s="69" t="s">
        <v>3010</v>
      </c>
      <c r="AS411" s="70" t="s">
        <v>3011</v>
      </c>
      <c r="AT411" s="88" t="s">
        <v>2983</v>
      </c>
      <c r="AU411" s="72" t="s">
        <v>2984</v>
      </c>
      <c r="AV411" s="73" t="str">
        <f t="shared" si="17"/>
        <v>E0</v>
      </c>
      <c r="AW411" s="72" t="s">
        <v>2982</v>
      </c>
      <c r="AX411" s="70" t="str">
        <f t="shared" si="14"/>
        <v>Mélange de métaux non ferreux</v>
      </c>
      <c r="AY411" s="89"/>
      <c r="AZ411" s="75"/>
      <c r="CD411" s="34" t="s">
        <v>3012</v>
      </c>
      <c r="CG411" s="381">
        <v>2470</v>
      </c>
      <c r="CI411" s="378">
        <v>2420</v>
      </c>
    </row>
    <row r="412" spans="43:87" ht="43.2">
      <c r="AQ412" s="68" t="s">
        <v>436</v>
      </c>
      <c r="AR412" s="109" t="s">
        <v>3013</v>
      </c>
      <c r="AS412" s="110" t="s">
        <v>3014</v>
      </c>
      <c r="AT412" s="88" t="s">
        <v>2983</v>
      </c>
      <c r="AU412" s="72" t="s">
        <v>2984</v>
      </c>
      <c r="AV412" s="73" t="str">
        <f t="shared" si="17"/>
        <v>E0</v>
      </c>
      <c r="AW412" s="72" t="s">
        <v>2982</v>
      </c>
      <c r="AX412" s="110" t="str">
        <f t="shared" si="14"/>
        <v>Mélange de métaux non ferreux</v>
      </c>
      <c r="AY412" s="117"/>
      <c r="AZ412" s="112"/>
      <c r="CD412" s="34" t="s">
        <v>3015</v>
      </c>
      <c r="CG412" s="381">
        <v>2480</v>
      </c>
      <c r="CI412" s="378">
        <v>2420</v>
      </c>
    </row>
    <row r="413" spans="43:87" ht="43.2">
      <c r="AQ413" s="68" t="s">
        <v>436</v>
      </c>
      <c r="AR413" s="109" t="s">
        <v>3016</v>
      </c>
      <c r="AS413" s="110" t="s">
        <v>3017</v>
      </c>
      <c r="AT413" s="88" t="s">
        <v>2983</v>
      </c>
      <c r="AU413" s="72" t="s">
        <v>2984</v>
      </c>
      <c r="AV413" s="73" t="str">
        <f t="shared" si="17"/>
        <v>E0</v>
      </c>
      <c r="AW413" s="72" t="s">
        <v>2982</v>
      </c>
      <c r="AX413" s="110" t="str">
        <f t="shared" si="14"/>
        <v>Mélange de métaux non ferreux</v>
      </c>
      <c r="AY413" s="117"/>
      <c r="AZ413" s="112"/>
      <c r="CD413" s="34" t="s">
        <v>3018</v>
      </c>
      <c r="CG413" s="381">
        <v>2485</v>
      </c>
      <c r="CI413" s="378">
        <v>2420</v>
      </c>
    </row>
    <row r="414" spans="43:87" ht="43.2">
      <c r="AQ414" s="68" t="s">
        <v>436</v>
      </c>
      <c r="AR414" s="69" t="s">
        <v>3019</v>
      </c>
      <c r="AS414" s="70" t="s">
        <v>3020</v>
      </c>
      <c r="AT414" s="88" t="s">
        <v>2983</v>
      </c>
      <c r="AU414" s="72" t="s">
        <v>2984</v>
      </c>
      <c r="AV414" s="73" t="str">
        <f t="shared" si="17"/>
        <v>E0</v>
      </c>
      <c r="AW414" s="72" t="s">
        <v>2982</v>
      </c>
      <c r="AX414" s="70" t="str">
        <f t="shared" si="14"/>
        <v>Mélange de métaux non ferreux</v>
      </c>
      <c r="AY414" s="89"/>
      <c r="AZ414" s="75"/>
      <c r="CD414" s="34" t="s">
        <v>3021</v>
      </c>
      <c r="CG414" s="381">
        <v>2490</v>
      </c>
      <c r="CI414" s="378">
        <v>2420</v>
      </c>
    </row>
    <row r="415" spans="43:87" ht="43.2">
      <c r="AQ415" s="68" t="s">
        <v>436</v>
      </c>
      <c r="AR415" s="69" t="s">
        <v>3022</v>
      </c>
      <c r="AS415" s="70" t="s">
        <v>3023</v>
      </c>
      <c r="AT415" s="88" t="s">
        <v>2983</v>
      </c>
      <c r="AU415" s="72" t="s">
        <v>2984</v>
      </c>
      <c r="AV415" s="73" t="str">
        <f t="shared" si="17"/>
        <v>E0</v>
      </c>
      <c r="AW415" s="72" t="s">
        <v>2982</v>
      </c>
      <c r="AX415" s="70" t="str">
        <f t="shared" si="14"/>
        <v>Mélange de métaux non ferreux</v>
      </c>
      <c r="AY415" s="89"/>
      <c r="AZ415" s="75"/>
      <c r="CD415" s="34" t="s">
        <v>3024</v>
      </c>
      <c r="CG415" s="381">
        <v>2495</v>
      </c>
      <c r="CI415" s="378">
        <v>2420</v>
      </c>
    </row>
    <row r="416" spans="43:87" ht="43.2">
      <c r="AQ416" s="68" t="s">
        <v>436</v>
      </c>
      <c r="AR416" s="69" t="s">
        <v>3025</v>
      </c>
      <c r="AS416" s="70" t="s">
        <v>3026</v>
      </c>
      <c r="AT416" s="88" t="s">
        <v>2983</v>
      </c>
      <c r="AU416" s="72" t="s">
        <v>2984</v>
      </c>
      <c r="AV416" s="73" t="str">
        <f t="shared" si="17"/>
        <v>E0</v>
      </c>
      <c r="AW416" s="72" t="s">
        <v>2982</v>
      </c>
      <c r="AX416" s="70" t="str">
        <f t="shared" si="14"/>
        <v>Mélange de métaux non ferreux</v>
      </c>
      <c r="AY416" s="89"/>
      <c r="AZ416" s="75"/>
      <c r="CD416" s="34" t="s">
        <v>3027</v>
      </c>
      <c r="CG416" s="381">
        <v>2500</v>
      </c>
      <c r="CI416" s="378">
        <v>2420</v>
      </c>
    </row>
    <row r="417" spans="43:87" ht="43.2">
      <c r="AQ417" s="68" t="s">
        <v>436</v>
      </c>
      <c r="AR417" s="69" t="s">
        <v>3028</v>
      </c>
      <c r="AS417" s="70" t="s">
        <v>3029</v>
      </c>
      <c r="AT417" s="88" t="s">
        <v>2983</v>
      </c>
      <c r="AU417" s="72" t="s">
        <v>2984</v>
      </c>
      <c r="AV417" s="73" t="str">
        <f t="shared" si="17"/>
        <v>E0</v>
      </c>
      <c r="AW417" s="72" t="s">
        <v>2982</v>
      </c>
      <c r="AX417" s="70" t="str">
        <f t="shared" si="14"/>
        <v>Mélange de métaux non ferreux</v>
      </c>
      <c r="AY417" s="89"/>
      <c r="AZ417" s="75"/>
      <c r="CD417" s="34" t="s">
        <v>3030</v>
      </c>
      <c r="CG417" s="381">
        <v>2510</v>
      </c>
      <c r="CI417" s="378">
        <v>2420</v>
      </c>
    </row>
    <row r="418" spans="43:87" ht="43.2">
      <c r="AQ418" s="68" t="s">
        <v>436</v>
      </c>
      <c r="AR418" s="69" t="s">
        <v>3031</v>
      </c>
      <c r="AS418" s="70" t="s">
        <v>3032</v>
      </c>
      <c r="AT418" s="88" t="s">
        <v>2983</v>
      </c>
      <c r="AU418" s="72" t="s">
        <v>2984</v>
      </c>
      <c r="AV418" s="73" t="str">
        <f t="shared" si="17"/>
        <v>E0</v>
      </c>
      <c r="AW418" s="72" t="s">
        <v>2982</v>
      </c>
      <c r="AX418" s="70" t="str">
        <f t="shared" si="14"/>
        <v>Mélange de métaux non ferreux</v>
      </c>
      <c r="AY418" s="89"/>
      <c r="AZ418" s="75"/>
      <c r="CD418" s="34" t="s">
        <v>3033</v>
      </c>
      <c r="CG418" s="381">
        <v>2520</v>
      </c>
      <c r="CI418" s="378">
        <v>2420</v>
      </c>
    </row>
    <row r="419" spans="43:87" ht="43.2">
      <c r="AQ419" s="68" t="s">
        <v>436</v>
      </c>
      <c r="AR419" s="69" t="s">
        <v>3034</v>
      </c>
      <c r="AS419" s="70" t="s">
        <v>3035</v>
      </c>
      <c r="AT419" s="88" t="s">
        <v>2983</v>
      </c>
      <c r="AU419" s="72" t="s">
        <v>2984</v>
      </c>
      <c r="AV419" s="73" t="str">
        <f t="shared" si="17"/>
        <v>E0</v>
      </c>
      <c r="AW419" s="72" t="s">
        <v>2982</v>
      </c>
      <c r="AX419" s="70" t="str">
        <f t="shared" si="14"/>
        <v>Mélange de métaux non ferreux</v>
      </c>
      <c r="AY419" s="89"/>
      <c r="AZ419" s="75"/>
      <c r="CD419" s="34" t="s">
        <v>3036</v>
      </c>
      <c r="CG419" s="381">
        <v>2540</v>
      </c>
      <c r="CI419" s="378">
        <v>2430</v>
      </c>
    </row>
    <row r="420" spans="43:87" ht="43.2">
      <c r="AQ420" s="68" t="s">
        <v>436</v>
      </c>
      <c r="AR420" s="69" t="s">
        <v>3037</v>
      </c>
      <c r="AS420" s="70" t="s">
        <v>3038</v>
      </c>
      <c r="AT420" s="88" t="s">
        <v>2983</v>
      </c>
      <c r="AU420" s="72" t="s">
        <v>2984</v>
      </c>
      <c r="AV420" s="73" t="str">
        <f t="shared" si="17"/>
        <v>E0</v>
      </c>
      <c r="AW420" s="72" t="s">
        <v>2982</v>
      </c>
      <c r="AX420" s="70" t="str">
        <f t="shared" si="14"/>
        <v>Mélange de métaux non ferreux</v>
      </c>
      <c r="AY420" s="89"/>
      <c r="AZ420" s="75"/>
      <c r="CD420" s="34" t="s">
        <v>3039</v>
      </c>
      <c r="CG420" s="381">
        <v>2550</v>
      </c>
      <c r="CI420" s="378">
        <v>2440</v>
      </c>
    </row>
    <row r="421" spans="43:87" ht="43.2">
      <c r="AQ421" s="68" t="s">
        <v>436</v>
      </c>
      <c r="AR421" s="69" t="s">
        <v>3040</v>
      </c>
      <c r="AS421" s="70" t="s">
        <v>3041</v>
      </c>
      <c r="AT421" s="88" t="s">
        <v>2983</v>
      </c>
      <c r="AU421" s="72" t="s">
        <v>2984</v>
      </c>
      <c r="AV421" s="73" t="str">
        <f t="shared" si="17"/>
        <v>E0</v>
      </c>
      <c r="AW421" s="72" t="s">
        <v>2982</v>
      </c>
      <c r="AX421" s="70" t="str">
        <f t="shared" si="14"/>
        <v>Mélange de métaux non ferreux</v>
      </c>
      <c r="AY421" s="89"/>
      <c r="AZ421" s="75"/>
      <c r="CD421" s="34" t="s">
        <v>3042</v>
      </c>
      <c r="CG421" s="381">
        <v>2560</v>
      </c>
      <c r="CI421" s="378">
        <v>2440</v>
      </c>
    </row>
    <row r="422" spans="43:87" ht="43.2">
      <c r="AQ422" s="68" t="s">
        <v>436</v>
      </c>
      <c r="AR422" s="109" t="s">
        <v>3043</v>
      </c>
      <c r="AS422" s="110" t="s">
        <v>3044</v>
      </c>
      <c r="AT422" s="88" t="s">
        <v>2983</v>
      </c>
      <c r="AU422" s="72" t="s">
        <v>2984</v>
      </c>
      <c r="AV422" s="73" t="str">
        <f t="shared" si="17"/>
        <v>E0</v>
      </c>
      <c r="AW422" s="72" t="s">
        <v>2982</v>
      </c>
      <c r="AX422" s="110" t="str">
        <f t="shared" si="14"/>
        <v>Mélange de métaux non ferreux</v>
      </c>
      <c r="AY422" s="117"/>
      <c r="AZ422" s="112"/>
      <c r="CD422" s="34" t="s">
        <v>3045</v>
      </c>
      <c r="CG422" s="381">
        <v>2570</v>
      </c>
      <c r="CI422" s="378">
        <v>2440</v>
      </c>
    </row>
    <row r="423" spans="43:87" ht="43.2">
      <c r="AQ423" s="68" t="s">
        <v>436</v>
      </c>
      <c r="AR423" s="109" t="s">
        <v>3046</v>
      </c>
      <c r="AS423" s="110" t="s">
        <v>3047</v>
      </c>
      <c r="AT423" s="88" t="s">
        <v>2983</v>
      </c>
      <c r="AU423" s="72" t="s">
        <v>2984</v>
      </c>
      <c r="AV423" s="73" t="str">
        <f t="shared" si="17"/>
        <v>E0</v>
      </c>
      <c r="AW423" s="72" t="s">
        <v>2982</v>
      </c>
      <c r="AX423" s="110" t="s">
        <v>2982</v>
      </c>
      <c r="AY423" s="117"/>
      <c r="AZ423" s="112"/>
      <c r="CD423" s="34" t="s">
        <v>3048</v>
      </c>
      <c r="CG423" s="381">
        <v>2580</v>
      </c>
      <c r="CI423" s="378">
        <v>2440</v>
      </c>
    </row>
    <row r="424" spans="43:87" ht="43.2">
      <c r="AQ424" s="68" t="s">
        <v>436</v>
      </c>
      <c r="AR424" s="109" t="s">
        <v>3049</v>
      </c>
      <c r="AS424" s="110" t="s">
        <v>3050</v>
      </c>
      <c r="AT424" s="88" t="s">
        <v>2983</v>
      </c>
      <c r="AU424" s="72" t="s">
        <v>2984</v>
      </c>
      <c r="AV424" s="73" t="str">
        <f t="shared" si="17"/>
        <v>E0</v>
      </c>
      <c r="AW424" s="72" t="s">
        <v>2982</v>
      </c>
      <c r="AX424" s="110" t="s">
        <v>2982</v>
      </c>
      <c r="AY424" s="117"/>
      <c r="AZ424" s="112"/>
      <c r="CD424" s="34" t="s">
        <v>3051</v>
      </c>
      <c r="CG424" s="381">
        <v>2590</v>
      </c>
      <c r="CI424" s="378">
        <v>2440</v>
      </c>
    </row>
    <row r="425" spans="43:87" ht="28.8">
      <c r="AQ425" s="68" t="s">
        <v>436</v>
      </c>
      <c r="AR425" s="69" t="s">
        <v>3052</v>
      </c>
      <c r="AS425" s="70" t="s">
        <v>3053</v>
      </c>
      <c r="AT425" s="88" t="s">
        <v>2983</v>
      </c>
      <c r="AU425" s="72" t="s">
        <v>2984</v>
      </c>
      <c r="AV425" s="73" t="str">
        <f t="shared" si="17"/>
        <v>E1</v>
      </c>
      <c r="AW425" s="72" t="s">
        <v>3053</v>
      </c>
      <c r="AX425" s="70" t="str">
        <f t="shared" si="14"/>
        <v>Aluminium</v>
      </c>
      <c r="AY425" s="89"/>
      <c r="AZ425" s="75"/>
      <c r="CD425" s="34" t="s">
        <v>3054</v>
      </c>
      <c r="CG425" s="381">
        <v>2600</v>
      </c>
      <c r="CI425" s="378">
        <v>2440</v>
      </c>
    </row>
    <row r="426" spans="43:87" ht="28.8">
      <c r="AQ426" s="68" t="s">
        <v>436</v>
      </c>
      <c r="AR426" s="69" t="s">
        <v>3055</v>
      </c>
      <c r="AS426" s="70" t="s">
        <v>3056</v>
      </c>
      <c r="AT426" s="88" t="s">
        <v>2983</v>
      </c>
      <c r="AU426" s="72" t="s">
        <v>2984</v>
      </c>
      <c r="AV426" s="73" t="str">
        <f t="shared" si="17"/>
        <v>E1</v>
      </c>
      <c r="AW426" s="72" t="s">
        <v>3053</v>
      </c>
      <c r="AX426" s="70" t="str">
        <f t="shared" si="14"/>
        <v>Aluminium</v>
      </c>
      <c r="AY426" s="89"/>
      <c r="AZ426" s="75"/>
      <c r="CD426" s="34" t="s">
        <v>3057</v>
      </c>
      <c r="CG426" s="381">
        <v>2601</v>
      </c>
      <c r="CI426" s="378">
        <v>2440</v>
      </c>
    </row>
    <row r="427" spans="43:87" ht="28.8">
      <c r="AQ427" s="68" t="s">
        <v>436</v>
      </c>
      <c r="AR427" s="76" t="s">
        <v>3058</v>
      </c>
      <c r="AS427" s="77" t="s">
        <v>3059</v>
      </c>
      <c r="AT427" s="88" t="s">
        <v>2983</v>
      </c>
      <c r="AU427" s="78" t="s">
        <v>2984</v>
      </c>
      <c r="AV427" s="73" t="str">
        <f t="shared" si="17"/>
        <v>E1</v>
      </c>
      <c r="AW427" s="78" t="s">
        <v>3053</v>
      </c>
      <c r="AX427" s="77" t="s">
        <v>3053</v>
      </c>
      <c r="AY427" s="98"/>
      <c r="AZ427" s="80"/>
      <c r="CD427" s="34" t="s">
        <v>3060</v>
      </c>
      <c r="CG427" s="381">
        <v>2602</v>
      </c>
      <c r="CI427" s="378">
        <v>2440</v>
      </c>
    </row>
    <row r="428" spans="43:87" ht="28.8">
      <c r="AQ428" s="68" t="s">
        <v>436</v>
      </c>
      <c r="AR428" s="109" t="s">
        <v>3061</v>
      </c>
      <c r="AS428" s="110" t="s">
        <v>3062</v>
      </c>
      <c r="AT428" s="88" t="s">
        <v>2983</v>
      </c>
      <c r="AU428" s="72" t="s">
        <v>2984</v>
      </c>
      <c r="AV428" s="73" t="str">
        <f t="shared" si="17"/>
        <v>E1</v>
      </c>
      <c r="AW428" s="72" t="s">
        <v>3053</v>
      </c>
      <c r="AX428" s="110" t="str">
        <f t="shared" si="14"/>
        <v>Aluminium</v>
      </c>
      <c r="AY428" s="117"/>
      <c r="AZ428" s="112"/>
      <c r="CD428" s="34" t="s">
        <v>3063</v>
      </c>
      <c r="CG428" s="381">
        <v>2603</v>
      </c>
      <c r="CI428" s="378">
        <v>2450</v>
      </c>
    </row>
    <row r="429" spans="43:87" ht="28.8">
      <c r="AQ429" s="68" t="s">
        <v>436</v>
      </c>
      <c r="AR429" s="69" t="s">
        <v>3064</v>
      </c>
      <c r="AS429" s="70" t="s">
        <v>3065</v>
      </c>
      <c r="AT429" s="88" t="s">
        <v>2983</v>
      </c>
      <c r="AU429" s="72" t="s">
        <v>2984</v>
      </c>
      <c r="AV429" s="73" t="str">
        <f t="shared" si="17"/>
        <v>E1</v>
      </c>
      <c r="AW429" s="72" t="s">
        <v>3053</v>
      </c>
      <c r="AX429" s="70" t="str">
        <f t="shared" si="14"/>
        <v>Aluminium</v>
      </c>
      <c r="AY429" s="89"/>
      <c r="AZ429" s="75"/>
      <c r="CD429" s="34" t="s">
        <v>3066</v>
      </c>
      <c r="CG429" s="381">
        <v>2604</v>
      </c>
      <c r="CI429" s="378">
        <v>2450</v>
      </c>
    </row>
    <row r="430" spans="43:87" ht="28.8">
      <c r="AQ430" s="68" t="s">
        <v>436</v>
      </c>
      <c r="AR430" s="69" t="s">
        <v>3067</v>
      </c>
      <c r="AS430" s="70" t="s">
        <v>3068</v>
      </c>
      <c r="AT430" s="88" t="s">
        <v>2983</v>
      </c>
      <c r="AU430" s="72" t="s">
        <v>2984</v>
      </c>
      <c r="AV430" s="73" t="str">
        <f t="shared" si="17"/>
        <v>E1</v>
      </c>
      <c r="AW430" s="72" t="s">
        <v>3053</v>
      </c>
      <c r="AX430" s="70" t="str">
        <f t="shared" si="14"/>
        <v>Aluminium</v>
      </c>
      <c r="AY430" s="89"/>
      <c r="AZ430" s="75"/>
      <c r="CD430" s="34" t="s">
        <v>3069</v>
      </c>
      <c r="CG430" s="381">
        <v>2605</v>
      </c>
      <c r="CI430" s="378">
        <v>2450</v>
      </c>
    </row>
    <row r="431" spans="43:87" ht="28.8">
      <c r="AQ431" s="68" t="s">
        <v>436</v>
      </c>
      <c r="AR431" s="69" t="s">
        <v>3070</v>
      </c>
      <c r="AS431" s="70" t="s">
        <v>3071</v>
      </c>
      <c r="AT431" s="88" t="s">
        <v>2983</v>
      </c>
      <c r="AU431" s="72" t="s">
        <v>2984</v>
      </c>
      <c r="AV431" s="73" t="str">
        <f t="shared" si="17"/>
        <v>E1</v>
      </c>
      <c r="AW431" s="72" t="s">
        <v>3053</v>
      </c>
      <c r="AX431" s="70" t="s">
        <v>3053</v>
      </c>
      <c r="AY431" s="89"/>
      <c r="AZ431" s="75"/>
      <c r="CD431" s="34" t="s">
        <v>3072</v>
      </c>
      <c r="CG431" s="381">
        <v>2606</v>
      </c>
      <c r="CI431" s="378">
        <v>2450</v>
      </c>
    </row>
    <row r="432" spans="43:87" ht="28.8">
      <c r="AQ432" s="68" t="s">
        <v>436</v>
      </c>
      <c r="AR432" s="76" t="s">
        <v>3073</v>
      </c>
      <c r="AS432" s="77" t="s">
        <v>3074</v>
      </c>
      <c r="AT432" s="88" t="s">
        <v>2983</v>
      </c>
      <c r="AU432" s="78" t="s">
        <v>2984</v>
      </c>
      <c r="AV432" s="73" t="str">
        <f t="shared" si="17"/>
        <v>E1</v>
      </c>
      <c r="AW432" s="78" t="s">
        <v>3053</v>
      </c>
      <c r="AX432" s="77" t="s">
        <v>3053</v>
      </c>
      <c r="AY432" s="98"/>
      <c r="AZ432" s="80"/>
      <c r="CD432" s="34" t="s">
        <v>3075</v>
      </c>
      <c r="CG432" s="381">
        <v>2607</v>
      </c>
      <c r="CI432" s="378">
        <v>2450</v>
      </c>
    </row>
    <row r="433" spans="43:87" ht="28.8">
      <c r="AQ433" s="68" t="s">
        <v>436</v>
      </c>
      <c r="AR433" s="76" t="s">
        <v>3076</v>
      </c>
      <c r="AS433" s="77" t="s">
        <v>3077</v>
      </c>
      <c r="AT433" s="88" t="s">
        <v>2983</v>
      </c>
      <c r="AU433" s="78" t="s">
        <v>2984</v>
      </c>
      <c r="AV433" s="73" t="str">
        <f t="shared" si="17"/>
        <v>E1</v>
      </c>
      <c r="AW433" s="78" t="s">
        <v>3053</v>
      </c>
      <c r="AX433" s="77" t="s">
        <v>3053</v>
      </c>
      <c r="AY433" s="98"/>
      <c r="AZ433" s="80"/>
      <c r="CD433" s="34" t="s">
        <v>3078</v>
      </c>
      <c r="CG433" s="381">
        <v>2608</v>
      </c>
      <c r="CI433" s="378">
        <v>2450</v>
      </c>
    </row>
    <row r="434" spans="43:87" ht="28.8">
      <c r="AQ434" s="68" t="s">
        <v>436</v>
      </c>
      <c r="AR434" s="69" t="s">
        <v>3079</v>
      </c>
      <c r="AS434" s="70" t="s">
        <v>3080</v>
      </c>
      <c r="AT434" s="88" t="s">
        <v>2983</v>
      </c>
      <c r="AU434" s="72" t="s">
        <v>2984</v>
      </c>
      <c r="AV434" s="73" t="str">
        <f t="shared" si="17"/>
        <v>E1</v>
      </c>
      <c r="AW434" s="72" t="s">
        <v>3053</v>
      </c>
      <c r="AX434" s="70" t="str">
        <f t="shared" si="14"/>
        <v>Aluminium</v>
      </c>
      <c r="AY434" s="89"/>
      <c r="AZ434" s="75"/>
      <c r="CD434" s="34" t="s">
        <v>3081</v>
      </c>
      <c r="CG434" s="381">
        <v>2609</v>
      </c>
      <c r="CI434" s="378">
        <v>2450</v>
      </c>
    </row>
    <row r="435" spans="43:87" ht="28.8">
      <c r="AQ435" s="68" t="s">
        <v>436</v>
      </c>
      <c r="AR435" s="69" t="s">
        <v>3082</v>
      </c>
      <c r="AS435" s="70" t="s">
        <v>3083</v>
      </c>
      <c r="AT435" s="88" t="s">
        <v>2983</v>
      </c>
      <c r="AU435" s="72" t="s">
        <v>2984</v>
      </c>
      <c r="AV435" s="73" t="str">
        <f t="shared" si="17"/>
        <v>E1</v>
      </c>
      <c r="AW435" s="72" t="s">
        <v>3053</v>
      </c>
      <c r="AX435" s="70" t="str">
        <f t="shared" si="14"/>
        <v>Aluminium</v>
      </c>
      <c r="AY435" s="89"/>
      <c r="AZ435" s="75"/>
      <c r="CD435" s="34" t="s">
        <v>3084</v>
      </c>
      <c r="CG435" s="381">
        <v>2610</v>
      </c>
      <c r="CI435" s="378">
        <v>2460</v>
      </c>
    </row>
    <row r="436" spans="43:87" ht="28.8">
      <c r="AQ436" s="68" t="s">
        <v>436</v>
      </c>
      <c r="AR436" s="69" t="s">
        <v>3085</v>
      </c>
      <c r="AS436" s="70" t="s">
        <v>3086</v>
      </c>
      <c r="AT436" s="88" t="s">
        <v>2983</v>
      </c>
      <c r="AU436" s="72" t="s">
        <v>2984</v>
      </c>
      <c r="AV436" s="73" t="str">
        <f t="shared" si="17"/>
        <v>E1</v>
      </c>
      <c r="AW436" s="72" t="s">
        <v>3053</v>
      </c>
      <c r="AX436" s="70" t="str">
        <f t="shared" si="14"/>
        <v>Aluminium</v>
      </c>
      <c r="AY436" s="89"/>
      <c r="AZ436" s="75"/>
      <c r="CD436" s="34" t="s">
        <v>3087</v>
      </c>
      <c r="CG436" s="381">
        <v>2620</v>
      </c>
      <c r="CI436" s="378">
        <v>2460</v>
      </c>
    </row>
    <row r="437" spans="43:87" ht="28.8">
      <c r="AQ437" s="68" t="s">
        <v>436</v>
      </c>
      <c r="AR437" s="69" t="s">
        <v>3088</v>
      </c>
      <c r="AS437" s="70" t="s">
        <v>3089</v>
      </c>
      <c r="AT437" s="88" t="s">
        <v>2983</v>
      </c>
      <c r="AU437" s="72" t="s">
        <v>2984</v>
      </c>
      <c r="AV437" s="73" t="str">
        <f t="shared" si="17"/>
        <v>E1</v>
      </c>
      <c r="AW437" s="72" t="s">
        <v>3053</v>
      </c>
      <c r="AX437" s="70" t="str">
        <f t="shared" si="14"/>
        <v>Aluminium</v>
      </c>
      <c r="AY437" s="89"/>
      <c r="AZ437" s="75"/>
      <c r="CD437" s="34" t="s">
        <v>3090</v>
      </c>
      <c r="CG437" s="381">
        <v>2630</v>
      </c>
      <c r="CI437" s="378">
        <v>2460</v>
      </c>
    </row>
    <row r="438" spans="43:87" ht="28.8">
      <c r="AQ438" s="68" t="s">
        <v>436</v>
      </c>
      <c r="AR438" s="69" t="s">
        <v>3091</v>
      </c>
      <c r="AS438" s="70" t="s">
        <v>3092</v>
      </c>
      <c r="AT438" s="88" t="s">
        <v>2983</v>
      </c>
      <c r="AU438" s="72" t="s">
        <v>2984</v>
      </c>
      <c r="AV438" s="73" t="str">
        <f t="shared" si="17"/>
        <v>E1</v>
      </c>
      <c r="AW438" s="72" t="s">
        <v>3053</v>
      </c>
      <c r="AX438" s="70" t="s">
        <v>3053</v>
      </c>
      <c r="AY438" s="89"/>
      <c r="AZ438" s="75"/>
      <c r="CD438" s="34" t="s">
        <v>3093</v>
      </c>
      <c r="CG438" s="381">
        <v>2640</v>
      </c>
      <c r="CI438" s="378">
        <v>2460</v>
      </c>
    </row>
    <row r="439" spans="43:87" ht="28.8">
      <c r="AQ439" s="68" t="s">
        <v>436</v>
      </c>
      <c r="AR439" s="69" t="s">
        <v>3094</v>
      </c>
      <c r="AS439" s="70" t="s">
        <v>3095</v>
      </c>
      <c r="AT439" s="88" t="s">
        <v>2983</v>
      </c>
      <c r="AU439" s="72" t="s">
        <v>2984</v>
      </c>
      <c r="AV439" s="73" t="str">
        <f t="shared" si="17"/>
        <v>E1</v>
      </c>
      <c r="AW439" s="72" t="s">
        <v>3053</v>
      </c>
      <c r="AX439" s="70" t="str">
        <f t="shared" ref="AX439:AX517" si="18">AW439</f>
        <v>Aluminium</v>
      </c>
      <c r="AY439" s="89"/>
      <c r="AZ439" s="75"/>
      <c r="CD439" s="34" t="s">
        <v>3096</v>
      </c>
      <c r="CG439" s="381">
        <v>2650</v>
      </c>
      <c r="CI439" s="378">
        <v>2470</v>
      </c>
    </row>
    <row r="440" spans="43:87" ht="28.8">
      <c r="AQ440" s="68" t="s">
        <v>436</v>
      </c>
      <c r="AR440" s="69" t="s">
        <v>3097</v>
      </c>
      <c r="AS440" s="70" t="s">
        <v>3098</v>
      </c>
      <c r="AT440" s="88" t="s">
        <v>2983</v>
      </c>
      <c r="AU440" s="72" t="s">
        <v>2984</v>
      </c>
      <c r="AV440" s="73" t="str">
        <f t="shared" si="17"/>
        <v>E1</v>
      </c>
      <c r="AW440" s="72" t="s">
        <v>3053</v>
      </c>
      <c r="AX440" s="70" t="str">
        <f t="shared" si="18"/>
        <v>Aluminium</v>
      </c>
      <c r="AY440" s="89"/>
      <c r="AZ440" s="75"/>
      <c r="CD440" s="34" t="s">
        <v>3099</v>
      </c>
      <c r="CG440" s="381">
        <v>2670</v>
      </c>
      <c r="CI440" s="378">
        <v>2470</v>
      </c>
    </row>
    <row r="441" spans="43:87" ht="28.8">
      <c r="AQ441" s="68" t="s">
        <v>436</v>
      </c>
      <c r="AR441" s="109" t="s">
        <v>3100</v>
      </c>
      <c r="AS441" s="110" t="s">
        <v>3101</v>
      </c>
      <c r="AT441" s="88" t="s">
        <v>2983</v>
      </c>
      <c r="AU441" s="72" t="s">
        <v>2984</v>
      </c>
      <c r="AV441" s="73" t="str">
        <f t="shared" si="17"/>
        <v>E1</v>
      </c>
      <c r="AW441" s="72" t="s">
        <v>3053</v>
      </c>
      <c r="AX441" s="110" t="str">
        <f t="shared" si="18"/>
        <v>Aluminium</v>
      </c>
      <c r="AY441" s="117"/>
      <c r="AZ441" s="112"/>
      <c r="CD441" s="34" t="s">
        <v>3102</v>
      </c>
      <c r="CG441" s="381">
        <v>2680</v>
      </c>
      <c r="CI441" s="378">
        <v>2470</v>
      </c>
    </row>
    <row r="442" spans="43:87" ht="28.8">
      <c r="AQ442" s="68" t="s">
        <v>436</v>
      </c>
      <c r="AR442" s="109" t="s">
        <v>3103</v>
      </c>
      <c r="AS442" s="110" t="s">
        <v>3104</v>
      </c>
      <c r="AT442" s="88" t="s">
        <v>2983</v>
      </c>
      <c r="AU442" s="72" t="s">
        <v>2984</v>
      </c>
      <c r="AV442" s="73" t="str">
        <f t="shared" si="17"/>
        <v>E1</v>
      </c>
      <c r="AW442" s="72" t="s">
        <v>3053</v>
      </c>
      <c r="AX442" s="110" t="s">
        <v>3053</v>
      </c>
      <c r="AY442" s="117"/>
      <c r="AZ442" s="112"/>
      <c r="CD442" s="34" t="s">
        <v>3105</v>
      </c>
      <c r="CG442" s="381">
        <v>2690</v>
      </c>
      <c r="CI442" s="378">
        <v>2470</v>
      </c>
    </row>
    <row r="443" spans="43:87" ht="28.8">
      <c r="AQ443" s="68" t="s">
        <v>436</v>
      </c>
      <c r="AR443" s="122" t="s">
        <v>3106</v>
      </c>
      <c r="AS443" s="123" t="s">
        <v>3107</v>
      </c>
      <c r="AT443" s="88" t="s">
        <v>2983</v>
      </c>
      <c r="AU443" s="78" t="s">
        <v>2984</v>
      </c>
      <c r="AV443" s="73" t="str">
        <f t="shared" si="17"/>
        <v>E1</v>
      </c>
      <c r="AW443" s="78" t="s">
        <v>3053</v>
      </c>
      <c r="AX443" s="123" t="s">
        <v>3053</v>
      </c>
      <c r="AY443" s="124"/>
      <c r="AZ443" s="125"/>
      <c r="CD443" s="34" t="s">
        <v>3108</v>
      </c>
      <c r="CG443" s="381">
        <v>2700</v>
      </c>
      <c r="CI443" s="378">
        <v>2470</v>
      </c>
    </row>
    <row r="444" spans="43:87" ht="28.8">
      <c r="AQ444" s="68" t="s">
        <v>436</v>
      </c>
      <c r="AR444" s="69" t="s">
        <v>3109</v>
      </c>
      <c r="AS444" s="70" t="s">
        <v>3110</v>
      </c>
      <c r="AT444" s="88" t="s">
        <v>2983</v>
      </c>
      <c r="AU444" s="72" t="s">
        <v>2984</v>
      </c>
      <c r="AV444" s="73" t="str">
        <f t="shared" si="17"/>
        <v>E1</v>
      </c>
      <c r="AW444" s="72" t="s">
        <v>3053</v>
      </c>
      <c r="AX444" s="70" t="str">
        <f t="shared" si="18"/>
        <v>Aluminium</v>
      </c>
      <c r="AY444" s="89"/>
      <c r="AZ444" s="75"/>
      <c r="CD444" s="34" t="s">
        <v>3111</v>
      </c>
      <c r="CG444" s="381">
        <v>2720</v>
      </c>
      <c r="CI444" s="378">
        <v>2470</v>
      </c>
    </row>
    <row r="445" spans="43:87" ht="28.8">
      <c r="AQ445" s="68" t="s">
        <v>436</v>
      </c>
      <c r="AR445" s="69" t="s">
        <v>3112</v>
      </c>
      <c r="AS445" s="70" t="s">
        <v>3113</v>
      </c>
      <c r="AT445" s="88" t="s">
        <v>2983</v>
      </c>
      <c r="AU445" s="72" t="s">
        <v>2984</v>
      </c>
      <c r="AV445" s="73" t="str">
        <f t="shared" si="17"/>
        <v>E1</v>
      </c>
      <c r="AW445" s="72" t="s">
        <v>3053</v>
      </c>
      <c r="AX445" s="70" t="str">
        <f t="shared" si="18"/>
        <v>Aluminium</v>
      </c>
      <c r="AY445" s="89"/>
      <c r="AZ445" s="75"/>
      <c r="CD445" s="34" t="s">
        <v>3114</v>
      </c>
      <c r="CG445" s="381">
        <v>2760</v>
      </c>
      <c r="CI445" s="378">
        <v>2470</v>
      </c>
    </row>
    <row r="446" spans="43:87" ht="28.8">
      <c r="AQ446" s="68" t="s">
        <v>436</v>
      </c>
      <c r="AR446" s="69" t="s">
        <v>3115</v>
      </c>
      <c r="AS446" s="70" t="s">
        <v>3116</v>
      </c>
      <c r="AT446" s="88" t="s">
        <v>2983</v>
      </c>
      <c r="AU446" s="72" t="s">
        <v>2984</v>
      </c>
      <c r="AV446" s="73" t="str">
        <f t="shared" si="17"/>
        <v>E1</v>
      </c>
      <c r="AW446" s="72" t="s">
        <v>3053</v>
      </c>
      <c r="AX446" s="70" t="s">
        <v>3053</v>
      </c>
      <c r="AY446" s="89"/>
      <c r="AZ446" s="75"/>
      <c r="CD446" s="34" t="s">
        <v>3117</v>
      </c>
      <c r="CG446" s="381">
        <v>2790</v>
      </c>
      <c r="CI446" s="378">
        <v>2470</v>
      </c>
    </row>
    <row r="447" spans="43:87" ht="28.8">
      <c r="AQ447" s="68" t="s">
        <v>436</v>
      </c>
      <c r="AR447" s="69" t="s">
        <v>3118</v>
      </c>
      <c r="AS447" s="70" t="s">
        <v>3119</v>
      </c>
      <c r="AT447" s="88" t="s">
        <v>2983</v>
      </c>
      <c r="AU447" s="72" t="s">
        <v>2984</v>
      </c>
      <c r="AV447" s="73" t="str">
        <f t="shared" si="17"/>
        <v>E1</v>
      </c>
      <c r="AW447" s="72" t="s">
        <v>3053</v>
      </c>
      <c r="AX447" s="70" t="s">
        <v>3053</v>
      </c>
      <c r="AY447" s="89"/>
      <c r="AZ447" s="75"/>
      <c r="CD447" s="34" t="s">
        <v>3120</v>
      </c>
      <c r="CG447" s="381">
        <v>2800</v>
      </c>
      <c r="CI447" s="378">
        <v>2470</v>
      </c>
    </row>
    <row r="448" spans="43:87" ht="28.8">
      <c r="AQ448" s="68" t="s">
        <v>436</v>
      </c>
      <c r="AR448" s="69" t="s">
        <v>3121</v>
      </c>
      <c r="AS448" s="70" t="s">
        <v>3122</v>
      </c>
      <c r="AT448" s="88" t="s">
        <v>2983</v>
      </c>
      <c r="AU448" s="72" t="s">
        <v>2984</v>
      </c>
      <c r="AV448" s="73" t="str">
        <f t="shared" si="17"/>
        <v>E1</v>
      </c>
      <c r="AW448" s="72" t="s">
        <v>3053</v>
      </c>
      <c r="AX448" s="70" t="str">
        <f t="shared" si="18"/>
        <v>Aluminium</v>
      </c>
      <c r="AY448" s="89"/>
      <c r="AZ448" s="75"/>
      <c r="CD448" s="34" t="s">
        <v>3123</v>
      </c>
      <c r="CG448" s="381">
        <v>2801</v>
      </c>
      <c r="CI448" s="378">
        <v>2480</v>
      </c>
    </row>
    <row r="449" spans="43:87" ht="28.8">
      <c r="AQ449" s="68" t="s">
        <v>436</v>
      </c>
      <c r="AR449" s="69" t="s">
        <v>3124</v>
      </c>
      <c r="AS449" s="70" t="s">
        <v>3125</v>
      </c>
      <c r="AT449" s="88" t="s">
        <v>2983</v>
      </c>
      <c r="AU449" s="72" t="s">
        <v>2984</v>
      </c>
      <c r="AV449" s="73" t="str">
        <f t="shared" si="17"/>
        <v>E1</v>
      </c>
      <c r="AW449" s="72" t="s">
        <v>3053</v>
      </c>
      <c r="AX449" s="70" t="str">
        <f t="shared" si="18"/>
        <v>Aluminium</v>
      </c>
      <c r="AY449" s="89"/>
      <c r="AZ449" s="75"/>
      <c r="CD449" s="34" t="s">
        <v>3126</v>
      </c>
      <c r="CG449" s="381">
        <v>2810</v>
      </c>
      <c r="CI449" s="378">
        <v>2480</v>
      </c>
    </row>
    <row r="450" spans="43:87" ht="28.8">
      <c r="AQ450" s="68" t="s">
        <v>436</v>
      </c>
      <c r="AR450" s="69" t="s">
        <v>3127</v>
      </c>
      <c r="AS450" s="70" t="s">
        <v>3128</v>
      </c>
      <c r="AT450" s="88" t="s">
        <v>2983</v>
      </c>
      <c r="AU450" s="72" t="s">
        <v>2984</v>
      </c>
      <c r="AV450" s="73" t="str">
        <f t="shared" si="17"/>
        <v>E1</v>
      </c>
      <c r="AW450" s="72" t="s">
        <v>3053</v>
      </c>
      <c r="AX450" s="70" t="str">
        <f t="shared" si="18"/>
        <v>Aluminium</v>
      </c>
      <c r="AY450" s="89"/>
      <c r="AZ450" s="75"/>
      <c r="CD450" s="34" t="s">
        <v>3129</v>
      </c>
      <c r="CG450" s="381">
        <v>2811</v>
      </c>
      <c r="CI450" s="378">
        <v>2480</v>
      </c>
    </row>
    <row r="451" spans="43:87" ht="28.8">
      <c r="AQ451" s="68" t="s">
        <v>436</v>
      </c>
      <c r="AR451" s="69" t="s">
        <v>3130</v>
      </c>
      <c r="AS451" s="70" t="s">
        <v>3131</v>
      </c>
      <c r="AT451" s="88" t="s">
        <v>2983</v>
      </c>
      <c r="AU451" s="72" t="s">
        <v>2984</v>
      </c>
      <c r="AV451" s="73" t="str">
        <f t="shared" si="17"/>
        <v>E1</v>
      </c>
      <c r="AW451" s="72" t="s">
        <v>3053</v>
      </c>
      <c r="AX451" s="70" t="str">
        <f t="shared" si="18"/>
        <v>Aluminium</v>
      </c>
      <c r="AY451" s="89"/>
      <c r="AZ451" s="75"/>
      <c r="CD451" s="34" t="s">
        <v>3132</v>
      </c>
      <c r="CG451" s="381">
        <v>2820</v>
      </c>
      <c r="CI451" s="378">
        <v>2480</v>
      </c>
    </row>
    <row r="452" spans="43:87" ht="28.8">
      <c r="AQ452" s="68" t="s">
        <v>436</v>
      </c>
      <c r="AR452" s="76" t="s">
        <v>3133</v>
      </c>
      <c r="AS452" s="77" t="s">
        <v>3134</v>
      </c>
      <c r="AT452" s="88" t="s">
        <v>2983</v>
      </c>
      <c r="AU452" s="78" t="s">
        <v>2984</v>
      </c>
      <c r="AV452" s="73" t="str">
        <f t="shared" si="17"/>
        <v>E1</v>
      </c>
      <c r="AW452" s="78" t="s">
        <v>3053</v>
      </c>
      <c r="AX452" s="77" t="s">
        <v>3053</v>
      </c>
      <c r="AY452" s="98"/>
      <c r="AZ452" s="80"/>
      <c r="CD452" s="34" t="s">
        <v>3135</v>
      </c>
      <c r="CG452" s="381">
        <v>2821</v>
      </c>
      <c r="CI452" s="378">
        <v>2480</v>
      </c>
    </row>
    <row r="453" spans="43:87" ht="28.8">
      <c r="AQ453" s="68" t="s">
        <v>436</v>
      </c>
      <c r="AR453" s="69" t="s">
        <v>3136</v>
      </c>
      <c r="AS453" s="70" t="s">
        <v>3137</v>
      </c>
      <c r="AT453" s="88" t="s">
        <v>2983</v>
      </c>
      <c r="AU453" s="72" t="s">
        <v>2984</v>
      </c>
      <c r="AV453" s="73" t="str">
        <f t="shared" si="17"/>
        <v>E1</v>
      </c>
      <c r="AW453" s="72" t="s">
        <v>3053</v>
      </c>
      <c r="AX453" s="70" t="str">
        <f t="shared" si="18"/>
        <v>Aluminium</v>
      </c>
      <c r="AY453" s="126"/>
      <c r="AZ453" s="127"/>
      <c r="CD453" s="34" t="s">
        <v>3138</v>
      </c>
      <c r="CG453" s="381">
        <v>2823</v>
      </c>
      <c r="CI453" s="378">
        <v>2480</v>
      </c>
    </row>
    <row r="454" spans="43:87" ht="28.8">
      <c r="AQ454" s="68" t="s">
        <v>436</v>
      </c>
      <c r="AR454" s="69" t="s">
        <v>3139</v>
      </c>
      <c r="AS454" s="70" t="s">
        <v>3140</v>
      </c>
      <c r="AT454" s="88" t="s">
        <v>2983</v>
      </c>
      <c r="AU454" s="72" t="s">
        <v>2984</v>
      </c>
      <c r="AV454" s="73" t="str">
        <f t="shared" si="17"/>
        <v>E1</v>
      </c>
      <c r="AW454" s="72" t="s">
        <v>3053</v>
      </c>
      <c r="AX454" s="70" t="str">
        <f t="shared" si="18"/>
        <v>Aluminium</v>
      </c>
      <c r="AY454" s="126"/>
      <c r="AZ454" s="127"/>
      <c r="CD454" s="34" t="s">
        <v>3141</v>
      </c>
      <c r="CG454" s="381">
        <v>2830</v>
      </c>
      <c r="CI454" s="378">
        <v>2480</v>
      </c>
    </row>
    <row r="455" spans="43:87" ht="28.8">
      <c r="AQ455" s="68" t="s">
        <v>436</v>
      </c>
      <c r="AR455" s="69" t="s">
        <v>3142</v>
      </c>
      <c r="AS455" s="70" t="s">
        <v>3143</v>
      </c>
      <c r="AT455" s="88" t="s">
        <v>2983</v>
      </c>
      <c r="AU455" s="72" t="s">
        <v>2984</v>
      </c>
      <c r="AV455" s="73" t="str">
        <f t="shared" si="17"/>
        <v>E1</v>
      </c>
      <c r="AW455" s="72" t="s">
        <v>3053</v>
      </c>
      <c r="AX455" s="70" t="str">
        <f t="shared" si="18"/>
        <v>Aluminium</v>
      </c>
      <c r="AY455" s="126"/>
      <c r="AZ455" s="127"/>
      <c r="CD455" s="34" t="s">
        <v>3144</v>
      </c>
      <c r="CG455" s="381">
        <v>2833</v>
      </c>
      <c r="CI455" s="378">
        <v>2480</v>
      </c>
    </row>
    <row r="456" spans="43:87" ht="28.8">
      <c r="AQ456" s="68" t="s">
        <v>436</v>
      </c>
      <c r="AR456" s="69" t="s">
        <v>3145</v>
      </c>
      <c r="AS456" s="70" t="s">
        <v>3146</v>
      </c>
      <c r="AT456" s="88" t="s">
        <v>2983</v>
      </c>
      <c r="AU456" s="72" t="s">
        <v>2984</v>
      </c>
      <c r="AV456" s="73" t="str">
        <f t="shared" si="17"/>
        <v>E1</v>
      </c>
      <c r="AW456" s="72" t="s">
        <v>3053</v>
      </c>
      <c r="AX456" s="70" t="str">
        <f t="shared" si="18"/>
        <v>Aluminium</v>
      </c>
      <c r="AY456" s="126"/>
      <c r="AZ456" s="127"/>
      <c r="CD456" s="34" t="s">
        <v>3147</v>
      </c>
      <c r="CG456" s="381">
        <v>2840</v>
      </c>
      <c r="CI456" s="378">
        <v>2480</v>
      </c>
    </row>
    <row r="457" spans="43:87" ht="28.8">
      <c r="AQ457" s="68" t="s">
        <v>436</v>
      </c>
      <c r="AR457" s="69" t="s">
        <v>3148</v>
      </c>
      <c r="AS457" s="70" t="s">
        <v>3149</v>
      </c>
      <c r="AT457" s="88" t="s">
        <v>2983</v>
      </c>
      <c r="AU457" s="72" t="s">
        <v>2984</v>
      </c>
      <c r="AV457" s="73" t="str">
        <f t="shared" si="17"/>
        <v>E1</v>
      </c>
      <c r="AW457" s="72" t="s">
        <v>3053</v>
      </c>
      <c r="AX457" s="70" t="str">
        <f t="shared" si="18"/>
        <v>Aluminium</v>
      </c>
      <c r="AY457" s="126"/>
      <c r="AZ457" s="127"/>
      <c r="CD457" s="34" t="s">
        <v>3150</v>
      </c>
      <c r="CG457" s="381">
        <v>2845</v>
      </c>
      <c r="CI457" s="378">
        <v>2480</v>
      </c>
    </row>
    <row r="458" spans="43:87" ht="28.8">
      <c r="AQ458" s="68" t="s">
        <v>436</v>
      </c>
      <c r="AR458" s="69" t="s">
        <v>3151</v>
      </c>
      <c r="AS458" s="70" t="s">
        <v>3152</v>
      </c>
      <c r="AT458" s="88" t="s">
        <v>2983</v>
      </c>
      <c r="AU458" s="72" t="s">
        <v>2984</v>
      </c>
      <c r="AV458" s="73" t="str">
        <f t="shared" si="17"/>
        <v>E1</v>
      </c>
      <c r="AW458" s="72" t="s">
        <v>3053</v>
      </c>
      <c r="AX458" s="70" t="str">
        <f t="shared" si="18"/>
        <v>Aluminium</v>
      </c>
      <c r="AY458" s="126"/>
      <c r="AZ458" s="127"/>
      <c r="CD458" s="34" t="s">
        <v>3153</v>
      </c>
      <c r="CG458" s="381">
        <v>2850</v>
      </c>
      <c r="CI458" s="378">
        <v>2480</v>
      </c>
    </row>
    <row r="459" spans="43:87" ht="28.8">
      <c r="AQ459" s="68" t="s">
        <v>436</v>
      </c>
      <c r="AR459" s="69" t="s">
        <v>3154</v>
      </c>
      <c r="AS459" s="70" t="s">
        <v>3155</v>
      </c>
      <c r="AT459" s="88" t="s">
        <v>2983</v>
      </c>
      <c r="AU459" s="72" t="s">
        <v>2984</v>
      </c>
      <c r="AV459" s="73" t="str">
        <f t="shared" si="17"/>
        <v>E1</v>
      </c>
      <c r="AW459" s="72" t="s">
        <v>3053</v>
      </c>
      <c r="AX459" s="70" t="str">
        <f t="shared" si="18"/>
        <v>Aluminium</v>
      </c>
      <c r="AY459" s="126"/>
      <c r="AZ459" s="127"/>
      <c r="CD459" s="34" t="s">
        <v>3156</v>
      </c>
      <c r="CG459" s="381">
        <v>2860</v>
      </c>
      <c r="CI459" s="378">
        <v>2485</v>
      </c>
    </row>
    <row r="460" spans="43:87" ht="28.8">
      <c r="AQ460" s="68" t="s">
        <v>436</v>
      </c>
      <c r="AR460" s="69" t="s">
        <v>3157</v>
      </c>
      <c r="AS460" s="70" t="s">
        <v>3158</v>
      </c>
      <c r="AT460" s="88" t="s">
        <v>2983</v>
      </c>
      <c r="AU460" s="72" t="s">
        <v>2984</v>
      </c>
      <c r="AV460" s="73" t="str">
        <f t="shared" si="17"/>
        <v>E1</v>
      </c>
      <c r="AW460" s="72" t="s">
        <v>3053</v>
      </c>
      <c r="AX460" s="70" t="str">
        <f t="shared" si="18"/>
        <v>Aluminium</v>
      </c>
      <c r="AY460" s="126"/>
      <c r="AZ460" s="127"/>
      <c r="CD460" s="34" t="s">
        <v>3159</v>
      </c>
      <c r="CG460" s="381">
        <v>2870</v>
      </c>
      <c r="CI460" s="378">
        <v>2490</v>
      </c>
    </row>
    <row r="461" spans="43:87" ht="28.8">
      <c r="AQ461" s="68" t="s">
        <v>436</v>
      </c>
      <c r="AR461" s="69" t="s">
        <v>3160</v>
      </c>
      <c r="AS461" s="70" t="s">
        <v>3161</v>
      </c>
      <c r="AT461" s="88" t="s">
        <v>2983</v>
      </c>
      <c r="AU461" s="72" t="s">
        <v>2984</v>
      </c>
      <c r="AV461" s="73" t="str">
        <f t="shared" si="17"/>
        <v>E1</v>
      </c>
      <c r="AW461" s="72" t="s">
        <v>3053</v>
      </c>
      <c r="AX461" s="70" t="str">
        <f t="shared" si="18"/>
        <v>Aluminium</v>
      </c>
      <c r="AY461" s="126"/>
      <c r="AZ461" s="127"/>
      <c r="CD461" s="34" t="s">
        <v>3162</v>
      </c>
      <c r="CG461" s="381">
        <v>2880</v>
      </c>
      <c r="CI461" s="378">
        <v>2490</v>
      </c>
    </row>
    <row r="462" spans="43:87" ht="28.8">
      <c r="AQ462" s="68" t="s">
        <v>436</v>
      </c>
      <c r="AR462" s="69" t="s">
        <v>3163</v>
      </c>
      <c r="AS462" s="70" t="s">
        <v>3164</v>
      </c>
      <c r="AT462" s="88" t="s">
        <v>2983</v>
      </c>
      <c r="AU462" s="72" t="s">
        <v>2984</v>
      </c>
      <c r="AV462" s="73" t="str">
        <f t="shared" si="17"/>
        <v>E1</v>
      </c>
      <c r="AW462" s="72" t="s">
        <v>3053</v>
      </c>
      <c r="AX462" s="70" t="str">
        <f t="shared" si="18"/>
        <v>Aluminium</v>
      </c>
      <c r="AY462" s="126"/>
      <c r="AZ462" s="127"/>
      <c r="CD462" s="34" t="s">
        <v>3165</v>
      </c>
      <c r="CG462" s="381">
        <v>2900</v>
      </c>
      <c r="CI462" s="378">
        <v>2490</v>
      </c>
    </row>
    <row r="463" spans="43:87" ht="28.8">
      <c r="AQ463" s="68" t="s">
        <v>436</v>
      </c>
      <c r="AR463" s="69" t="s">
        <v>3166</v>
      </c>
      <c r="AS463" s="70" t="s">
        <v>3167</v>
      </c>
      <c r="AT463" s="88" t="s">
        <v>2983</v>
      </c>
      <c r="AU463" s="72" t="s">
        <v>2984</v>
      </c>
      <c r="AV463" s="73" t="str">
        <f t="shared" si="17"/>
        <v>E1</v>
      </c>
      <c r="AW463" s="72" t="s">
        <v>3053</v>
      </c>
      <c r="AX463" s="70" t="str">
        <f t="shared" si="18"/>
        <v>Aluminium</v>
      </c>
      <c r="AY463" s="126"/>
      <c r="AZ463" s="127"/>
      <c r="CD463" s="34" t="s">
        <v>3168</v>
      </c>
      <c r="CG463" s="381">
        <v>2930</v>
      </c>
      <c r="CI463" s="378">
        <v>2490</v>
      </c>
    </row>
    <row r="464" spans="43:87" ht="28.8">
      <c r="AQ464" s="68" t="s">
        <v>436</v>
      </c>
      <c r="AR464" s="69" t="s">
        <v>3169</v>
      </c>
      <c r="AS464" s="70" t="s">
        <v>3170</v>
      </c>
      <c r="AT464" s="88" t="s">
        <v>2983</v>
      </c>
      <c r="AU464" s="72" t="s">
        <v>2984</v>
      </c>
      <c r="AV464" s="73" t="str">
        <f t="shared" si="17"/>
        <v>E1</v>
      </c>
      <c r="AW464" s="72" t="s">
        <v>3053</v>
      </c>
      <c r="AX464" s="70" t="str">
        <f t="shared" si="18"/>
        <v>Aluminium</v>
      </c>
      <c r="AY464" s="126"/>
      <c r="AZ464" s="127"/>
      <c r="CD464" s="34" t="s">
        <v>3171</v>
      </c>
      <c r="CG464" s="381">
        <v>2939</v>
      </c>
      <c r="CI464" s="378">
        <v>2490</v>
      </c>
    </row>
    <row r="465" spans="43:87" ht="28.8">
      <c r="AQ465" s="68" t="s">
        <v>436</v>
      </c>
      <c r="AR465" s="69" t="s">
        <v>3172</v>
      </c>
      <c r="AS465" s="70" t="s">
        <v>3173</v>
      </c>
      <c r="AT465" s="88" t="s">
        <v>2983</v>
      </c>
      <c r="AU465" s="72" t="s">
        <v>2984</v>
      </c>
      <c r="AV465" s="73" t="str">
        <f t="shared" si="17"/>
        <v>E1</v>
      </c>
      <c r="AW465" s="72" t="s">
        <v>3053</v>
      </c>
      <c r="AX465" s="70" t="str">
        <f t="shared" si="18"/>
        <v>Aluminium</v>
      </c>
      <c r="AY465" s="126"/>
      <c r="AZ465" s="127"/>
      <c r="CD465" s="34" t="s">
        <v>3174</v>
      </c>
      <c r="CG465" s="381">
        <v>2960</v>
      </c>
      <c r="CI465" s="378">
        <v>2490</v>
      </c>
    </row>
    <row r="466" spans="43:87" ht="28.8">
      <c r="AQ466" s="68" t="s">
        <v>436</v>
      </c>
      <c r="AR466" s="69" t="s">
        <v>3175</v>
      </c>
      <c r="AS466" s="70" t="s">
        <v>3176</v>
      </c>
      <c r="AT466" s="88" t="s">
        <v>2983</v>
      </c>
      <c r="AU466" s="72" t="s">
        <v>2984</v>
      </c>
      <c r="AV466" s="73" t="str">
        <f t="shared" si="17"/>
        <v>E1</v>
      </c>
      <c r="AW466" s="72" t="s">
        <v>3053</v>
      </c>
      <c r="AX466" s="70" t="str">
        <f t="shared" si="18"/>
        <v>Aluminium</v>
      </c>
      <c r="AY466" s="126"/>
      <c r="AZ466" s="127"/>
      <c r="CD466" s="34" t="s">
        <v>3177</v>
      </c>
      <c r="CG466" s="381">
        <v>3000</v>
      </c>
      <c r="CI466" s="378">
        <v>2490</v>
      </c>
    </row>
    <row r="467" spans="43:87" ht="28.8">
      <c r="AQ467" s="68" t="s">
        <v>436</v>
      </c>
      <c r="AR467" s="69" t="s">
        <v>3178</v>
      </c>
      <c r="AS467" s="70" t="s">
        <v>3179</v>
      </c>
      <c r="AT467" s="88" t="s">
        <v>2983</v>
      </c>
      <c r="AU467" s="72" t="s">
        <v>2984</v>
      </c>
      <c r="AV467" s="73" t="str">
        <f t="shared" si="17"/>
        <v>E1</v>
      </c>
      <c r="AW467" s="72" t="s">
        <v>3053</v>
      </c>
      <c r="AX467" s="70" t="str">
        <f t="shared" si="18"/>
        <v>Aluminium</v>
      </c>
      <c r="AY467" s="126"/>
      <c r="AZ467" s="127"/>
      <c r="CD467" s="34" t="s">
        <v>3180</v>
      </c>
      <c r="CG467" s="381">
        <v>3002</v>
      </c>
      <c r="CI467" s="378">
        <v>2490</v>
      </c>
    </row>
    <row r="468" spans="43:87" ht="28.8">
      <c r="AQ468" s="68" t="s">
        <v>436</v>
      </c>
      <c r="AR468" s="69" t="s">
        <v>3181</v>
      </c>
      <c r="AS468" s="70" t="s">
        <v>3182</v>
      </c>
      <c r="AT468" s="88" t="s">
        <v>2983</v>
      </c>
      <c r="AU468" s="72" t="s">
        <v>2984</v>
      </c>
      <c r="AV468" s="73" t="str">
        <f t="shared" ref="AV468:AV531" si="19">LEFT(AR468,2)</f>
        <v>E1</v>
      </c>
      <c r="AW468" s="72" t="s">
        <v>3053</v>
      </c>
      <c r="AX468" s="70" t="str">
        <f t="shared" si="18"/>
        <v>Aluminium</v>
      </c>
      <c r="AY468" s="126"/>
      <c r="AZ468" s="127"/>
      <c r="CD468" s="34" t="s">
        <v>3183</v>
      </c>
      <c r="CG468" s="381">
        <v>3003</v>
      </c>
      <c r="CI468" s="378">
        <v>2490</v>
      </c>
    </row>
    <row r="469" spans="43:87" ht="28.8">
      <c r="AQ469" s="68" t="s">
        <v>436</v>
      </c>
      <c r="AR469" s="69" t="s">
        <v>3184</v>
      </c>
      <c r="AS469" s="70" t="s">
        <v>3185</v>
      </c>
      <c r="AT469" s="88" t="s">
        <v>2983</v>
      </c>
      <c r="AU469" s="72" t="s">
        <v>2984</v>
      </c>
      <c r="AV469" s="73" t="str">
        <f t="shared" si="19"/>
        <v>E1</v>
      </c>
      <c r="AW469" s="72" t="s">
        <v>3053</v>
      </c>
      <c r="AX469" s="70" t="str">
        <f t="shared" si="18"/>
        <v>Aluminium</v>
      </c>
      <c r="AY469" s="126"/>
      <c r="AZ469" s="127"/>
      <c r="CD469" s="34" t="s">
        <v>3186</v>
      </c>
      <c r="CG469" s="381">
        <v>3004</v>
      </c>
      <c r="CI469" s="378">
        <v>2490</v>
      </c>
    </row>
    <row r="470" spans="43:87" ht="28.8">
      <c r="AQ470" s="68" t="s">
        <v>436</v>
      </c>
      <c r="AR470" s="69" t="s">
        <v>3187</v>
      </c>
      <c r="AS470" s="70" t="s">
        <v>3188</v>
      </c>
      <c r="AT470" s="88" t="s">
        <v>2983</v>
      </c>
      <c r="AU470" s="72" t="s">
        <v>2984</v>
      </c>
      <c r="AV470" s="73" t="str">
        <f t="shared" si="19"/>
        <v>E1</v>
      </c>
      <c r="AW470" s="72" t="s">
        <v>3053</v>
      </c>
      <c r="AX470" s="70" t="str">
        <f t="shared" si="18"/>
        <v>Aluminium</v>
      </c>
      <c r="AY470" s="126"/>
      <c r="AZ470" s="127"/>
      <c r="CD470" s="34" t="s">
        <v>3189</v>
      </c>
      <c r="CG470" s="381">
        <v>3005</v>
      </c>
      <c r="CI470" s="378">
        <v>2490</v>
      </c>
    </row>
    <row r="471" spans="43:87" ht="28.8">
      <c r="AQ471" s="68" t="s">
        <v>436</v>
      </c>
      <c r="AR471" s="69" t="s">
        <v>3190</v>
      </c>
      <c r="AS471" s="70" t="s">
        <v>3191</v>
      </c>
      <c r="AT471" s="88" t="s">
        <v>2983</v>
      </c>
      <c r="AU471" s="72" t="s">
        <v>2984</v>
      </c>
      <c r="AV471" s="73" t="str">
        <f t="shared" si="19"/>
        <v>E1</v>
      </c>
      <c r="AW471" s="72" t="s">
        <v>3053</v>
      </c>
      <c r="AX471" s="70" t="s">
        <v>3053</v>
      </c>
      <c r="AY471" s="126"/>
      <c r="AZ471" s="127"/>
      <c r="CD471" s="34" t="s">
        <v>3192</v>
      </c>
      <c r="CG471" s="381">
        <v>3006</v>
      </c>
      <c r="CI471" s="378">
        <v>2495</v>
      </c>
    </row>
    <row r="472" spans="43:87" ht="28.8">
      <c r="AQ472" s="68" t="s">
        <v>436</v>
      </c>
      <c r="AR472" s="69" t="s">
        <v>3193</v>
      </c>
      <c r="AS472" s="70" t="s">
        <v>3194</v>
      </c>
      <c r="AT472" s="88" t="s">
        <v>2983</v>
      </c>
      <c r="AU472" s="72" t="s">
        <v>2984</v>
      </c>
      <c r="AV472" s="73" t="str">
        <f t="shared" si="19"/>
        <v>E1</v>
      </c>
      <c r="AW472" s="72" t="s">
        <v>3053</v>
      </c>
      <c r="AX472" s="70" t="str">
        <f t="shared" si="18"/>
        <v>Aluminium</v>
      </c>
      <c r="AY472" s="89"/>
      <c r="AZ472" s="75"/>
      <c r="CD472" s="34" t="s">
        <v>3195</v>
      </c>
      <c r="CG472" s="381">
        <v>3007</v>
      </c>
      <c r="CI472" s="378">
        <v>2500</v>
      </c>
    </row>
    <row r="473" spans="43:87" ht="28.8">
      <c r="AQ473" s="68" t="s">
        <v>436</v>
      </c>
      <c r="AR473" s="69" t="s">
        <v>3196</v>
      </c>
      <c r="AS473" s="70" t="s">
        <v>3197</v>
      </c>
      <c r="AT473" s="88" t="s">
        <v>2983</v>
      </c>
      <c r="AU473" s="72" t="s">
        <v>2984</v>
      </c>
      <c r="AV473" s="73" t="str">
        <f t="shared" si="19"/>
        <v>E1</v>
      </c>
      <c r="AW473" s="72" t="s">
        <v>3053</v>
      </c>
      <c r="AX473" s="70" t="str">
        <f t="shared" si="18"/>
        <v>Aluminium</v>
      </c>
      <c r="AY473" s="89"/>
      <c r="AZ473" s="75"/>
      <c r="CD473" s="34" t="s">
        <v>3198</v>
      </c>
      <c r="CG473" s="381">
        <v>3008</v>
      </c>
      <c r="CI473" s="378">
        <v>2500</v>
      </c>
    </row>
    <row r="474" spans="43:87" ht="28.8">
      <c r="AQ474" s="68" t="s">
        <v>436</v>
      </c>
      <c r="AR474" s="69" t="s">
        <v>3199</v>
      </c>
      <c r="AS474" s="70" t="s">
        <v>3200</v>
      </c>
      <c r="AT474" s="88" t="s">
        <v>2983</v>
      </c>
      <c r="AU474" s="72" t="s">
        <v>2984</v>
      </c>
      <c r="AV474" s="73" t="str">
        <f t="shared" si="19"/>
        <v>E1</v>
      </c>
      <c r="AW474" s="72" t="s">
        <v>3053</v>
      </c>
      <c r="AX474" s="70" t="str">
        <f t="shared" si="18"/>
        <v>Aluminium</v>
      </c>
      <c r="AY474" s="89"/>
      <c r="AZ474" s="75"/>
      <c r="CD474" s="34" t="s">
        <v>3201</v>
      </c>
      <c r="CG474" s="381">
        <v>3009</v>
      </c>
      <c r="CI474" s="378">
        <v>2500</v>
      </c>
    </row>
    <row r="475" spans="43:87" ht="28.8">
      <c r="AQ475" s="68" t="s">
        <v>436</v>
      </c>
      <c r="AR475" s="109" t="s">
        <v>3202</v>
      </c>
      <c r="AS475" s="110" t="s">
        <v>3203</v>
      </c>
      <c r="AT475" s="88" t="s">
        <v>2983</v>
      </c>
      <c r="AU475" s="72" t="s">
        <v>2984</v>
      </c>
      <c r="AV475" s="73" t="str">
        <f t="shared" si="19"/>
        <v>E1</v>
      </c>
      <c r="AW475" s="72" t="s">
        <v>3053</v>
      </c>
      <c r="AX475" s="110" t="str">
        <f t="shared" si="18"/>
        <v>Aluminium</v>
      </c>
      <c r="AY475" s="117"/>
      <c r="AZ475" s="112"/>
      <c r="CD475" s="34" t="s">
        <v>3204</v>
      </c>
      <c r="CG475" s="381">
        <v>3010</v>
      </c>
      <c r="CI475" s="378">
        <v>2500</v>
      </c>
    </row>
    <row r="476" spans="43:87" ht="28.8">
      <c r="AQ476" s="68" t="s">
        <v>436</v>
      </c>
      <c r="AR476" s="109" t="s">
        <v>3205</v>
      </c>
      <c r="AS476" s="110" t="s">
        <v>3206</v>
      </c>
      <c r="AT476" s="88" t="s">
        <v>2983</v>
      </c>
      <c r="AU476" s="72" t="s">
        <v>2984</v>
      </c>
      <c r="AV476" s="73" t="str">
        <f t="shared" si="19"/>
        <v>E1</v>
      </c>
      <c r="AW476" s="72" t="s">
        <v>3053</v>
      </c>
      <c r="AX476" s="110" t="str">
        <f t="shared" si="18"/>
        <v>Aluminium</v>
      </c>
      <c r="AY476" s="117"/>
      <c r="AZ476" s="112"/>
      <c r="CD476" s="34" t="s">
        <v>3207</v>
      </c>
      <c r="CG476" s="381">
        <v>3011</v>
      </c>
      <c r="CI476" s="378">
        <v>2500</v>
      </c>
    </row>
    <row r="477" spans="43:87" ht="28.8">
      <c r="AQ477" s="68" t="s">
        <v>436</v>
      </c>
      <c r="AR477" s="109" t="s">
        <v>3208</v>
      </c>
      <c r="AS477" s="110" t="s">
        <v>3209</v>
      </c>
      <c r="AT477" s="88" t="s">
        <v>2983</v>
      </c>
      <c r="AU477" s="72" t="s">
        <v>2984</v>
      </c>
      <c r="AV477" s="73" t="str">
        <f t="shared" si="19"/>
        <v>E1</v>
      </c>
      <c r="AW477" s="72" t="s">
        <v>3053</v>
      </c>
      <c r="AX477" s="110" t="s">
        <v>3053</v>
      </c>
      <c r="AY477" s="117"/>
      <c r="AZ477" s="112"/>
      <c r="CD477" s="34" t="s">
        <v>3210</v>
      </c>
      <c r="CG477" s="381">
        <v>3012</v>
      </c>
      <c r="CI477" s="378">
        <v>2500</v>
      </c>
    </row>
    <row r="478" spans="43:87" ht="28.8">
      <c r="AQ478" s="68" t="s">
        <v>436</v>
      </c>
      <c r="AR478" s="122" t="s">
        <v>3211</v>
      </c>
      <c r="AS478" s="123" t="s">
        <v>3212</v>
      </c>
      <c r="AT478" s="88" t="s">
        <v>2983</v>
      </c>
      <c r="AU478" s="78" t="s">
        <v>2984</v>
      </c>
      <c r="AV478" s="73" t="str">
        <f t="shared" si="19"/>
        <v>E1</v>
      </c>
      <c r="AW478" s="78" t="s">
        <v>3053</v>
      </c>
      <c r="AX478" s="123" t="s">
        <v>3053</v>
      </c>
      <c r="AY478" s="124"/>
      <c r="AZ478" s="125"/>
      <c r="CD478" s="34" t="s">
        <v>3213</v>
      </c>
      <c r="CG478" s="381">
        <v>3013</v>
      </c>
      <c r="CI478" s="378">
        <v>2500</v>
      </c>
    </row>
    <row r="479" spans="43:87" ht="28.8">
      <c r="AQ479" s="68" t="s">
        <v>436</v>
      </c>
      <c r="AR479" s="122" t="s">
        <v>3214</v>
      </c>
      <c r="AS479" s="123" t="s">
        <v>3215</v>
      </c>
      <c r="AT479" s="88" t="s">
        <v>2983</v>
      </c>
      <c r="AU479" s="78" t="s">
        <v>2984</v>
      </c>
      <c r="AV479" s="73" t="str">
        <f t="shared" si="19"/>
        <v>E1</v>
      </c>
      <c r="AW479" s="78" t="s">
        <v>3053</v>
      </c>
      <c r="AX479" s="123" t="s">
        <v>3053</v>
      </c>
      <c r="AY479" s="124"/>
      <c r="AZ479" s="125"/>
      <c r="CD479" s="34" t="s">
        <v>3216</v>
      </c>
      <c r="CG479" s="381">
        <v>3014</v>
      </c>
      <c r="CI479" s="378">
        <v>2500</v>
      </c>
    </row>
    <row r="480" spans="43:87" ht="28.8">
      <c r="AQ480" s="68" t="s">
        <v>436</v>
      </c>
      <c r="AR480" s="69" t="s">
        <v>3217</v>
      </c>
      <c r="AS480" s="70" t="s">
        <v>3218</v>
      </c>
      <c r="AT480" s="88" t="s">
        <v>2983</v>
      </c>
      <c r="AU480" s="72" t="s">
        <v>2984</v>
      </c>
      <c r="AV480" s="73" t="str">
        <f t="shared" si="19"/>
        <v>E2</v>
      </c>
      <c r="AW480" s="72" t="s">
        <v>3218</v>
      </c>
      <c r="AX480" s="70" t="str">
        <f t="shared" si="18"/>
        <v>Cuivre</v>
      </c>
      <c r="AY480" s="89"/>
      <c r="AZ480" s="75"/>
      <c r="CD480" s="34" t="s">
        <v>3219</v>
      </c>
      <c r="CG480" s="381">
        <v>3015</v>
      </c>
      <c r="CI480" s="378">
        <v>2500</v>
      </c>
    </row>
    <row r="481" spans="43:87" ht="28.8">
      <c r="AQ481" s="68" t="s">
        <v>436</v>
      </c>
      <c r="AR481" s="69" t="s">
        <v>3220</v>
      </c>
      <c r="AS481" s="70" t="s">
        <v>3221</v>
      </c>
      <c r="AT481" s="88" t="s">
        <v>2983</v>
      </c>
      <c r="AU481" s="72" t="s">
        <v>2984</v>
      </c>
      <c r="AV481" s="73" t="str">
        <f t="shared" si="19"/>
        <v>E2</v>
      </c>
      <c r="AW481" s="72" t="s">
        <v>3218</v>
      </c>
      <c r="AX481" s="70" t="str">
        <f t="shared" si="18"/>
        <v>Cuivre</v>
      </c>
      <c r="AY481" s="89"/>
      <c r="AZ481" s="75"/>
      <c r="CD481" s="34" t="s">
        <v>3222</v>
      </c>
      <c r="CG481" s="381">
        <v>3016</v>
      </c>
      <c r="CI481" s="378">
        <v>2500</v>
      </c>
    </row>
    <row r="482" spans="43:87" ht="28.8">
      <c r="AQ482" s="68" t="s">
        <v>436</v>
      </c>
      <c r="AR482" s="76" t="s">
        <v>3223</v>
      </c>
      <c r="AS482" s="77" t="s">
        <v>3224</v>
      </c>
      <c r="AT482" s="88" t="s">
        <v>2983</v>
      </c>
      <c r="AU482" s="78" t="s">
        <v>2984</v>
      </c>
      <c r="AV482" s="73" t="str">
        <f t="shared" si="19"/>
        <v>E2</v>
      </c>
      <c r="AW482" s="78" t="s">
        <v>3218</v>
      </c>
      <c r="AX482" s="77" t="s">
        <v>3218</v>
      </c>
      <c r="AY482" s="98"/>
      <c r="AZ482" s="80"/>
      <c r="CD482" s="34" t="s">
        <v>3225</v>
      </c>
      <c r="CG482" s="381">
        <v>3017</v>
      </c>
      <c r="CI482" s="378">
        <v>2500</v>
      </c>
    </row>
    <row r="483" spans="43:87" ht="28.8">
      <c r="AQ483" s="68" t="s">
        <v>436</v>
      </c>
      <c r="AR483" s="69" t="s">
        <v>3226</v>
      </c>
      <c r="AS483" s="70" t="s">
        <v>3227</v>
      </c>
      <c r="AT483" s="88" t="s">
        <v>2983</v>
      </c>
      <c r="AU483" s="72" t="s">
        <v>2984</v>
      </c>
      <c r="AV483" s="73" t="str">
        <f t="shared" si="19"/>
        <v>E2</v>
      </c>
      <c r="AW483" s="72" t="s">
        <v>3218</v>
      </c>
      <c r="AX483" s="70" t="str">
        <f t="shared" si="18"/>
        <v>Cuivre</v>
      </c>
      <c r="AY483" s="89"/>
      <c r="AZ483" s="75"/>
      <c r="CD483" s="34" t="s">
        <v>3228</v>
      </c>
      <c r="CG483" s="381">
        <v>3018</v>
      </c>
      <c r="CI483" s="378">
        <v>2500</v>
      </c>
    </row>
    <row r="484" spans="43:87" ht="28.8">
      <c r="AQ484" s="68" t="s">
        <v>436</v>
      </c>
      <c r="AR484" s="69" t="s">
        <v>3229</v>
      </c>
      <c r="AS484" s="70" t="s">
        <v>3230</v>
      </c>
      <c r="AT484" s="88" t="s">
        <v>2983</v>
      </c>
      <c r="AU484" s="72" t="s">
        <v>2984</v>
      </c>
      <c r="AV484" s="73" t="str">
        <f t="shared" si="19"/>
        <v>E2</v>
      </c>
      <c r="AW484" s="72" t="s">
        <v>3218</v>
      </c>
      <c r="AX484" s="70" t="str">
        <f t="shared" si="18"/>
        <v>Cuivre</v>
      </c>
      <c r="AY484" s="89"/>
      <c r="AZ484" s="75"/>
      <c r="CD484" s="34" t="s">
        <v>3231</v>
      </c>
      <c r="CG484" s="381">
        <v>3019</v>
      </c>
      <c r="CI484" s="378">
        <v>2500</v>
      </c>
    </row>
    <row r="485" spans="43:87" ht="28.8">
      <c r="AQ485" s="68" t="s">
        <v>436</v>
      </c>
      <c r="AR485" s="69" t="s">
        <v>3232</v>
      </c>
      <c r="AS485" s="70" t="s">
        <v>3233</v>
      </c>
      <c r="AT485" s="88" t="s">
        <v>2983</v>
      </c>
      <c r="AU485" s="72" t="s">
        <v>2984</v>
      </c>
      <c r="AV485" s="73" t="str">
        <f t="shared" si="19"/>
        <v>E2</v>
      </c>
      <c r="AW485" s="72" t="s">
        <v>3218</v>
      </c>
      <c r="AX485" s="70" t="str">
        <f t="shared" si="18"/>
        <v>Cuivre</v>
      </c>
      <c r="AY485" s="89"/>
      <c r="AZ485" s="75"/>
      <c r="CD485" s="34" t="s">
        <v>3234</v>
      </c>
      <c r="CG485" s="381">
        <v>3021</v>
      </c>
      <c r="CI485" s="378">
        <v>2500</v>
      </c>
    </row>
    <row r="486" spans="43:87" ht="28.8">
      <c r="AQ486" s="68" t="s">
        <v>436</v>
      </c>
      <c r="AR486" s="69" t="s">
        <v>3235</v>
      </c>
      <c r="AS486" s="70" t="s">
        <v>3236</v>
      </c>
      <c r="AT486" s="88" t="s">
        <v>2983</v>
      </c>
      <c r="AU486" s="72" t="s">
        <v>2984</v>
      </c>
      <c r="AV486" s="73" t="str">
        <f t="shared" si="19"/>
        <v>E2</v>
      </c>
      <c r="AW486" s="72" t="s">
        <v>3218</v>
      </c>
      <c r="AX486" s="70" t="str">
        <f t="shared" si="18"/>
        <v>Cuivre</v>
      </c>
      <c r="AY486" s="89"/>
      <c r="AZ486" s="75"/>
      <c r="CD486" s="34" t="s">
        <v>3237</v>
      </c>
      <c r="CG486" s="381">
        <v>3062</v>
      </c>
      <c r="CI486" s="378">
        <v>2500</v>
      </c>
    </row>
    <row r="487" spans="43:87" ht="28.8">
      <c r="AQ487" s="68" t="s">
        <v>436</v>
      </c>
      <c r="AR487" s="69" t="s">
        <v>3238</v>
      </c>
      <c r="AS487" s="70" t="s">
        <v>3239</v>
      </c>
      <c r="AT487" s="88" t="s">
        <v>2983</v>
      </c>
      <c r="AU487" s="72" t="s">
        <v>2984</v>
      </c>
      <c r="AV487" s="73" t="str">
        <f t="shared" si="19"/>
        <v>E2</v>
      </c>
      <c r="AW487" s="72" t="s">
        <v>3218</v>
      </c>
      <c r="AX487" s="70" t="str">
        <f t="shared" si="18"/>
        <v>Cuivre</v>
      </c>
      <c r="AY487" s="89"/>
      <c r="AZ487" s="75"/>
      <c r="CD487" s="34" t="s">
        <v>3240</v>
      </c>
      <c r="CG487" s="381">
        <v>3076</v>
      </c>
      <c r="CI487" s="378">
        <v>2500</v>
      </c>
    </row>
    <row r="488" spans="43:87" ht="28.8">
      <c r="AQ488" s="68" t="s">
        <v>436</v>
      </c>
      <c r="AR488" s="69" t="s">
        <v>3241</v>
      </c>
      <c r="AS488" s="70" t="s">
        <v>3242</v>
      </c>
      <c r="AT488" s="88" t="s">
        <v>2983</v>
      </c>
      <c r="AU488" s="72" t="s">
        <v>2984</v>
      </c>
      <c r="AV488" s="73" t="str">
        <f t="shared" si="19"/>
        <v>E2</v>
      </c>
      <c r="AW488" s="72" t="s">
        <v>3218</v>
      </c>
      <c r="AX488" s="70" t="str">
        <f t="shared" si="18"/>
        <v>Cuivre</v>
      </c>
      <c r="AY488" s="89"/>
      <c r="AZ488" s="75"/>
      <c r="CD488" s="34" t="s">
        <v>3243</v>
      </c>
      <c r="CG488" s="381">
        <v>3100</v>
      </c>
      <c r="CI488" s="378">
        <v>2500</v>
      </c>
    </row>
    <row r="489" spans="43:87" ht="28.8">
      <c r="AQ489" s="68" t="s">
        <v>436</v>
      </c>
      <c r="AR489" s="69" t="s">
        <v>3244</v>
      </c>
      <c r="AS489" s="70" t="s">
        <v>3245</v>
      </c>
      <c r="AT489" s="88" t="s">
        <v>2983</v>
      </c>
      <c r="AU489" s="72" t="s">
        <v>2984</v>
      </c>
      <c r="AV489" s="73" t="str">
        <f t="shared" si="19"/>
        <v>E2</v>
      </c>
      <c r="AW489" s="72" t="s">
        <v>3218</v>
      </c>
      <c r="AX489" s="70" t="str">
        <f t="shared" si="18"/>
        <v>Cuivre</v>
      </c>
      <c r="AY489" s="89"/>
      <c r="AZ489" s="75"/>
      <c r="CD489" s="34" t="s">
        <v>3246</v>
      </c>
      <c r="CG489" s="381">
        <v>3101</v>
      </c>
      <c r="CI489" s="378">
        <v>2500</v>
      </c>
    </row>
    <row r="490" spans="43:87" ht="28.8">
      <c r="AQ490" s="68" t="s">
        <v>436</v>
      </c>
      <c r="AR490" s="69" t="s">
        <v>3247</v>
      </c>
      <c r="AS490" s="70" t="s">
        <v>3248</v>
      </c>
      <c r="AT490" s="88" t="s">
        <v>2983</v>
      </c>
      <c r="AU490" s="72" t="s">
        <v>2984</v>
      </c>
      <c r="AV490" s="73" t="str">
        <f t="shared" si="19"/>
        <v>E2</v>
      </c>
      <c r="AW490" s="72" t="s">
        <v>3218</v>
      </c>
      <c r="AX490" s="70" t="str">
        <f t="shared" si="18"/>
        <v>Cuivre</v>
      </c>
      <c r="AY490" s="89"/>
      <c r="AZ490" s="75"/>
      <c r="CD490" s="34" t="s">
        <v>3249</v>
      </c>
      <c r="CG490" s="381">
        <v>3102</v>
      </c>
      <c r="CI490" s="378">
        <v>2500</v>
      </c>
    </row>
    <row r="491" spans="43:87" ht="28.8">
      <c r="AQ491" s="68" t="s">
        <v>436</v>
      </c>
      <c r="AR491" s="69" t="s">
        <v>3250</v>
      </c>
      <c r="AS491" s="70" t="s">
        <v>3251</v>
      </c>
      <c r="AT491" s="88" t="s">
        <v>2983</v>
      </c>
      <c r="AU491" s="72" t="s">
        <v>2984</v>
      </c>
      <c r="AV491" s="73" t="str">
        <f t="shared" si="19"/>
        <v>E2</v>
      </c>
      <c r="AW491" s="72" t="s">
        <v>3218</v>
      </c>
      <c r="AX491" s="70" t="str">
        <f t="shared" si="18"/>
        <v>Cuivre</v>
      </c>
      <c r="AY491" s="89"/>
      <c r="AZ491" s="75"/>
      <c r="CD491" s="34" t="s">
        <v>3252</v>
      </c>
      <c r="CG491" s="381">
        <v>3103</v>
      </c>
      <c r="CI491" s="378">
        <v>2510</v>
      </c>
    </row>
    <row r="492" spans="43:87" ht="28.8">
      <c r="AQ492" s="68" t="s">
        <v>436</v>
      </c>
      <c r="AR492" s="69" t="s">
        <v>3253</v>
      </c>
      <c r="AS492" s="70" t="s">
        <v>3254</v>
      </c>
      <c r="AT492" s="88" t="s">
        <v>2983</v>
      </c>
      <c r="AU492" s="72" t="s">
        <v>2984</v>
      </c>
      <c r="AV492" s="73" t="str">
        <f t="shared" si="19"/>
        <v>E2</v>
      </c>
      <c r="AW492" s="72" t="s">
        <v>3218</v>
      </c>
      <c r="AX492" s="70" t="str">
        <f t="shared" si="18"/>
        <v>Cuivre</v>
      </c>
      <c r="AY492" s="89"/>
      <c r="AZ492" s="75"/>
      <c r="CD492" s="34" t="s">
        <v>3255</v>
      </c>
      <c r="CG492" s="381">
        <v>3104</v>
      </c>
      <c r="CI492" s="378">
        <v>2510</v>
      </c>
    </row>
    <row r="493" spans="43:87" ht="28.8">
      <c r="AQ493" s="68" t="s">
        <v>436</v>
      </c>
      <c r="AR493" s="69" t="s">
        <v>3256</v>
      </c>
      <c r="AS493" s="70" t="s">
        <v>3257</v>
      </c>
      <c r="AT493" s="88" t="s">
        <v>2983</v>
      </c>
      <c r="AU493" s="72" t="s">
        <v>2984</v>
      </c>
      <c r="AV493" s="73" t="str">
        <f t="shared" si="19"/>
        <v>E2</v>
      </c>
      <c r="AW493" s="72" t="s">
        <v>3218</v>
      </c>
      <c r="AX493" s="70" t="str">
        <f t="shared" si="18"/>
        <v>Cuivre</v>
      </c>
      <c r="AY493" s="89"/>
      <c r="AZ493" s="75"/>
      <c r="CD493" s="34" t="s">
        <v>3258</v>
      </c>
      <c r="CG493" s="381">
        <v>3105</v>
      </c>
      <c r="CI493" s="378">
        <v>2510</v>
      </c>
    </row>
    <row r="494" spans="43:87" ht="28.8">
      <c r="AQ494" s="68" t="s">
        <v>436</v>
      </c>
      <c r="AR494" s="109" t="s">
        <v>3259</v>
      </c>
      <c r="AS494" s="110" t="s">
        <v>3260</v>
      </c>
      <c r="AT494" s="88" t="s">
        <v>2983</v>
      </c>
      <c r="AU494" s="72" t="s">
        <v>2984</v>
      </c>
      <c r="AV494" s="73" t="str">
        <f t="shared" si="19"/>
        <v>E2</v>
      </c>
      <c r="AW494" s="72" t="s">
        <v>3218</v>
      </c>
      <c r="AX494" s="110" t="str">
        <f t="shared" si="18"/>
        <v>Cuivre</v>
      </c>
      <c r="AY494" s="117"/>
      <c r="AZ494" s="112"/>
      <c r="CD494" s="34" t="s">
        <v>3261</v>
      </c>
      <c r="CG494" s="381">
        <v>3106</v>
      </c>
      <c r="CI494" s="378">
        <v>2510</v>
      </c>
    </row>
    <row r="495" spans="43:87" ht="28.8">
      <c r="AQ495" s="68" t="s">
        <v>436</v>
      </c>
      <c r="AR495" s="69" t="s">
        <v>3262</v>
      </c>
      <c r="AS495" s="70" t="s">
        <v>3263</v>
      </c>
      <c r="AT495" s="88" t="s">
        <v>2983</v>
      </c>
      <c r="AU495" s="72" t="s">
        <v>2984</v>
      </c>
      <c r="AV495" s="73" t="str">
        <f t="shared" si="19"/>
        <v>E2</v>
      </c>
      <c r="AW495" s="72" t="s">
        <v>3218</v>
      </c>
      <c r="AX495" s="70" t="str">
        <f t="shared" si="18"/>
        <v>Cuivre</v>
      </c>
      <c r="AY495" s="89"/>
      <c r="AZ495" s="75"/>
      <c r="CD495" s="34" t="s">
        <v>3264</v>
      </c>
      <c r="CG495" s="381">
        <v>3107</v>
      </c>
      <c r="CI495" s="378">
        <v>2520</v>
      </c>
    </row>
    <row r="496" spans="43:87" ht="28.8">
      <c r="AQ496" s="68" t="s">
        <v>436</v>
      </c>
      <c r="AR496" s="69" t="s">
        <v>3265</v>
      </c>
      <c r="AS496" s="70" t="s">
        <v>3266</v>
      </c>
      <c r="AT496" s="88" t="s">
        <v>2983</v>
      </c>
      <c r="AU496" s="72" t="s">
        <v>2984</v>
      </c>
      <c r="AV496" s="73" t="str">
        <f t="shared" si="19"/>
        <v>E2</v>
      </c>
      <c r="AW496" s="72" t="s">
        <v>3218</v>
      </c>
      <c r="AX496" s="70" t="str">
        <f t="shared" si="18"/>
        <v>Cuivre</v>
      </c>
      <c r="AY496" s="117"/>
      <c r="AZ496" s="112"/>
      <c r="CD496" s="34" t="s">
        <v>3267</v>
      </c>
      <c r="CG496" s="381">
        <v>3108</v>
      </c>
      <c r="CI496" s="378">
        <v>2540</v>
      </c>
    </row>
    <row r="497" spans="43:87" ht="28.8">
      <c r="AQ497" s="68" t="s">
        <v>436</v>
      </c>
      <c r="AR497" s="69" t="s">
        <v>3268</v>
      </c>
      <c r="AS497" s="70" t="s">
        <v>3269</v>
      </c>
      <c r="AT497" s="88" t="s">
        <v>2983</v>
      </c>
      <c r="AU497" s="72" t="s">
        <v>2984</v>
      </c>
      <c r="AV497" s="73" t="str">
        <f t="shared" si="19"/>
        <v>E2</v>
      </c>
      <c r="AW497" s="72" t="s">
        <v>3218</v>
      </c>
      <c r="AX497" s="70" t="str">
        <f t="shared" si="18"/>
        <v>Cuivre</v>
      </c>
      <c r="AY497" s="117"/>
      <c r="AZ497" s="112"/>
      <c r="CD497" s="34" t="s">
        <v>3270</v>
      </c>
      <c r="CG497" s="381">
        <v>3109</v>
      </c>
      <c r="CI497" s="378">
        <v>2540</v>
      </c>
    </row>
    <row r="498" spans="43:87" ht="28.8">
      <c r="AQ498" s="68" t="s">
        <v>436</v>
      </c>
      <c r="AR498" s="76" t="s">
        <v>3271</v>
      </c>
      <c r="AS498" s="77" t="s">
        <v>3272</v>
      </c>
      <c r="AT498" s="88" t="s">
        <v>2983</v>
      </c>
      <c r="AU498" s="78" t="s">
        <v>2984</v>
      </c>
      <c r="AV498" s="73" t="str">
        <f t="shared" si="19"/>
        <v>E2</v>
      </c>
      <c r="AW498" s="78" t="s">
        <v>3218</v>
      </c>
      <c r="AX498" s="77" t="s">
        <v>3218</v>
      </c>
      <c r="AY498" s="124"/>
      <c r="AZ498" s="125"/>
      <c r="CD498" s="34" t="s">
        <v>3273</v>
      </c>
      <c r="CG498" s="381">
        <v>3110</v>
      </c>
      <c r="CI498" s="378">
        <v>2540</v>
      </c>
    </row>
    <row r="499" spans="43:87" ht="28.8">
      <c r="AQ499" s="68" t="s">
        <v>436</v>
      </c>
      <c r="AR499" s="76" t="s">
        <v>3274</v>
      </c>
      <c r="AS499" s="77" t="s">
        <v>3275</v>
      </c>
      <c r="AT499" s="88" t="s">
        <v>2983</v>
      </c>
      <c r="AU499" s="78" t="s">
        <v>2984</v>
      </c>
      <c r="AV499" s="73" t="str">
        <f t="shared" si="19"/>
        <v>E2</v>
      </c>
      <c r="AW499" s="78" t="s">
        <v>3218</v>
      </c>
      <c r="AX499" s="77" t="s">
        <v>3218</v>
      </c>
      <c r="AY499" s="124"/>
      <c r="AZ499" s="125"/>
      <c r="CD499" s="34" t="s">
        <v>3276</v>
      </c>
      <c r="CG499" s="381">
        <v>3111</v>
      </c>
      <c r="CI499" s="378">
        <v>2540</v>
      </c>
    </row>
    <row r="500" spans="43:87" ht="28.8">
      <c r="AQ500" s="68" t="s">
        <v>436</v>
      </c>
      <c r="AR500" s="76" t="s">
        <v>3277</v>
      </c>
      <c r="AS500" s="77" t="s">
        <v>3278</v>
      </c>
      <c r="AT500" s="88" t="s">
        <v>2983</v>
      </c>
      <c r="AU500" s="78" t="s">
        <v>2984</v>
      </c>
      <c r="AV500" s="73" t="str">
        <f t="shared" si="19"/>
        <v>E2</v>
      </c>
      <c r="AW500" s="78" t="s">
        <v>3218</v>
      </c>
      <c r="AX500" s="77" t="s">
        <v>3218</v>
      </c>
      <c r="AY500" s="124"/>
      <c r="AZ500" s="125"/>
      <c r="CD500" s="34" t="s">
        <v>3279</v>
      </c>
      <c r="CG500" s="381">
        <v>3113</v>
      </c>
      <c r="CI500" s="378">
        <v>2540</v>
      </c>
    </row>
    <row r="501" spans="43:87" ht="28.8">
      <c r="AQ501" s="68" t="s">
        <v>436</v>
      </c>
      <c r="AR501" s="69" t="s">
        <v>3280</v>
      </c>
      <c r="AS501" s="70" t="s">
        <v>3281</v>
      </c>
      <c r="AT501" s="88" t="s">
        <v>2983</v>
      </c>
      <c r="AU501" s="72" t="s">
        <v>2984</v>
      </c>
      <c r="AV501" s="73" t="str">
        <f t="shared" si="19"/>
        <v>E3</v>
      </c>
      <c r="AW501" s="72" t="s">
        <v>3281</v>
      </c>
      <c r="AX501" s="70" t="str">
        <f t="shared" si="18"/>
        <v>Inox</v>
      </c>
      <c r="AY501" s="89"/>
      <c r="AZ501" s="75"/>
      <c r="CD501" s="34" t="s">
        <v>3282</v>
      </c>
      <c r="CG501" s="381">
        <v>3115</v>
      </c>
      <c r="CI501" s="378">
        <v>2540</v>
      </c>
    </row>
    <row r="502" spans="43:87" ht="28.8">
      <c r="AQ502" s="68" t="s">
        <v>436</v>
      </c>
      <c r="AR502" s="69" t="s">
        <v>3283</v>
      </c>
      <c r="AS502" s="70" t="s">
        <v>3284</v>
      </c>
      <c r="AT502" s="88" t="s">
        <v>2983</v>
      </c>
      <c r="AU502" s="72" t="s">
        <v>2984</v>
      </c>
      <c r="AV502" s="73" t="str">
        <f t="shared" si="19"/>
        <v>E3</v>
      </c>
      <c r="AW502" s="72" t="s">
        <v>3281</v>
      </c>
      <c r="AX502" s="70" t="str">
        <f t="shared" si="18"/>
        <v>Inox</v>
      </c>
      <c r="AY502" s="126"/>
      <c r="AZ502" s="127"/>
      <c r="CD502" s="34" t="s">
        <v>3285</v>
      </c>
      <c r="CG502" s="381">
        <v>3120</v>
      </c>
      <c r="CI502" s="378">
        <v>2540</v>
      </c>
    </row>
    <row r="503" spans="43:87" ht="28.8">
      <c r="AQ503" s="68" t="s">
        <v>436</v>
      </c>
      <c r="AR503" s="69" t="s">
        <v>3286</v>
      </c>
      <c r="AS503" s="70" t="s">
        <v>3287</v>
      </c>
      <c r="AT503" s="88" t="s">
        <v>2983</v>
      </c>
      <c r="AU503" s="72" t="s">
        <v>2984</v>
      </c>
      <c r="AV503" s="73" t="str">
        <f t="shared" si="19"/>
        <v>E3</v>
      </c>
      <c r="AW503" s="72" t="s">
        <v>3281</v>
      </c>
      <c r="AX503" s="70" t="str">
        <f t="shared" si="18"/>
        <v>Inox</v>
      </c>
      <c r="AY503" s="126"/>
      <c r="AZ503" s="127"/>
      <c r="CD503" s="34" t="s">
        <v>3288</v>
      </c>
      <c r="CG503" s="381">
        <v>3121</v>
      </c>
      <c r="CI503" s="378">
        <v>2540</v>
      </c>
    </row>
    <row r="504" spans="43:87" ht="28.8">
      <c r="AQ504" s="68" t="s">
        <v>436</v>
      </c>
      <c r="AR504" s="69" t="s">
        <v>3289</v>
      </c>
      <c r="AS504" s="70" t="s">
        <v>3290</v>
      </c>
      <c r="AT504" s="88" t="s">
        <v>2983</v>
      </c>
      <c r="AU504" s="72" t="s">
        <v>2984</v>
      </c>
      <c r="AV504" s="73" t="str">
        <f t="shared" si="19"/>
        <v>E3</v>
      </c>
      <c r="AW504" s="72" t="s">
        <v>3281</v>
      </c>
      <c r="AX504" s="70" t="str">
        <f t="shared" si="18"/>
        <v>Inox</v>
      </c>
      <c r="AY504" s="126"/>
      <c r="AZ504" s="127"/>
      <c r="CD504" s="34" t="s">
        <v>3291</v>
      </c>
      <c r="CG504" s="381">
        <v>3130</v>
      </c>
      <c r="CI504" s="378">
        <v>2540</v>
      </c>
    </row>
    <row r="505" spans="43:87" ht="28.8">
      <c r="AQ505" s="68" t="s">
        <v>436</v>
      </c>
      <c r="AR505" s="69" t="s">
        <v>3292</v>
      </c>
      <c r="AS505" s="70" t="s">
        <v>3293</v>
      </c>
      <c r="AT505" s="88" t="s">
        <v>2983</v>
      </c>
      <c r="AU505" s="72" t="s">
        <v>2984</v>
      </c>
      <c r="AV505" s="73" t="str">
        <f t="shared" si="19"/>
        <v>E3</v>
      </c>
      <c r="AW505" s="72" t="s">
        <v>3281</v>
      </c>
      <c r="AX505" s="70" t="str">
        <f t="shared" si="18"/>
        <v>Inox</v>
      </c>
      <c r="AY505" s="126"/>
      <c r="AZ505" s="127"/>
      <c r="CD505" s="34" t="s">
        <v>3294</v>
      </c>
      <c r="CG505" s="381">
        <v>3140</v>
      </c>
      <c r="CI505" s="378">
        <v>2550</v>
      </c>
    </row>
    <row r="506" spans="43:87" ht="28.8">
      <c r="AQ506" s="68" t="s">
        <v>436</v>
      </c>
      <c r="AR506" s="69" t="s">
        <v>3295</v>
      </c>
      <c r="AS506" s="70" t="s">
        <v>3296</v>
      </c>
      <c r="AT506" s="88" t="s">
        <v>2983</v>
      </c>
      <c r="AU506" s="72" t="s">
        <v>2984</v>
      </c>
      <c r="AV506" s="73" t="str">
        <f t="shared" si="19"/>
        <v>E3</v>
      </c>
      <c r="AW506" s="72" t="s">
        <v>3281</v>
      </c>
      <c r="AX506" s="70" t="str">
        <f t="shared" si="18"/>
        <v>Inox</v>
      </c>
      <c r="AY506" s="126"/>
      <c r="AZ506" s="127"/>
      <c r="CD506" s="34" t="s">
        <v>3297</v>
      </c>
      <c r="CG506" s="381">
        <v>3142</v>
      </c>
      <c r="CI506" s="378">
        <v>2550</v>
      </c>
    </row>
    <row r="507" spans="43:87" ht="28.8">
      <c r="AQ507" s="68" t="s">
        <v>436</v>
      </c>
      <c r="AR507" s="69" t="s">
        <v>3298</v>
      </c>
      <c r="AS507" s="70" t="s">
        <v>3299</v>
      </c>
      <c r="AT507" s="88" t="s">
        <v>2983</v>
      </c>
      <c r="AU507" s="72" t="s">
        <v>2984</v>
      </c>
      <c r="AV507" s="73" t="str">
        <f t="shared" si="19"/>
        <v>E3</v>
      </c>
      <c r="AW507" s="72" t="s">
        <v>3281</v>
      </c>
      <c r="AX507" s="70" t="str">
        <f t="shared" si="18"/>
        <v>Inox</v>
      </c>
      <c r="AY507" s="126"/>
      <c r="AZ507" s="127"/>
      <c r="CD507" s="34" t="s">
        <v>3300</v>
      </c>
      <c r="CG507" s="381">
        <v>3150</v>
      </c>
      <c r="CI507" s="378">
        <v>2560</v>
      </c>
    </row>
    <row r="508" spans="43:87" ht="28.8">
      <c r="AQ508" s="68" t="s">
        <v>436</v>
      </c>
      <c r="AR508" s="69" t="s">
        <v>3301</v>
      </c>
      <c r="AS508" s="70" t="s">
        <v>3302</v>
      </c>
      <c r="AT508" s="88" t="s">
        <v>2983</v>
      </c>
      <c r="AU508" s="72" t="s">
        <v>2984</v>
      </c>
      <c r="AV508" s="73" t="str">
        <f t="shared" si="19"/>
        <v>E3</v>
      </c>
      <c r="AW508" s="72" t="s">
        <v>3281</v>
      </c>
      <c r="AX508" s="70" t="str">
        <f t="shared" si="18"/>
        <v>Inox</v>
      </c>
      <c r="AY508" s="126"/>
      <c r="AZ508" s="127"/>
      <c r="CD508" s="34" t="s">
        <v>3303</v>
      </c>
      <c r="CG508" s="381">
        <v>3151</v>
      </c>
      <c r="CI508" s="378">
        <v>2570</v>
      </c>
    </row>
    <row r="509" spans="43:87" ht="28.8">
      <c r="AQ509" s="68" t="s">
        <v>436</v>
      </c>
      <c r="AR509" s="69" t="s">
        <v>3304</v>
      </c>
      <c r="AS509" s="70" t="s">
        <v>3305</v>
      </c>
      <c r="AT509" s="88" t="s">
        <v>2983</v>
      </c>
      <c r="AU509" s="72" t="s">
        <v>2984</v>
      </c>
      <c r="AV509" s="73" t="str">
        <f t="shared" si="19"/>
        <v>E3</v>
      </c>
      <c r="AW509" s="72" t="s">
        <v>3281</v>
      </c>
      <c r="AX509" s="70" t="str">
        <f t="shared" si="18"/>
        <v>Inox</v>
      </c>
      <c r="AY509" s="126"/>
      <c r="AZ509" s="127"/>
      <c r="CD509" s="34" t="s">
        <v>3306</v>
      </c>
      <c r="CG509" s="381">
        <v>3160</v>
      </c>
      <c r="CI509" s="378">
        <v>2570</v>
      </c>
    </row>
    <row r="510" spans="43:87" ht="28.8">
      <c r="AQ510" s="68" t="s">
        <v>436</v>
      </c>
      <c r="AR510" s="69" t="s">
        <v>3307</v>
      </c>
      <c r="AS510" s="70" t="s">
        <v>3308</v>
      </c>
      <c r="AT510" s="88" t="s">
        <v>2983</v>
      </c>
      <c r="AU510" s="72" t="s">
        <v>2984</v>
      </c>
      <c r="AV510" s="73" t="str">
        <f t="shared" si="19"/>
        <v>E3</v>
      </c>
      <c r="AW510" s="72" t="s">
        <v>3281</v>
      </c>
      <c r="AX510" s="70" t="str">
        <f t="shared" si="18"/>
        <v>Inox</v>
      </c>
      <c r="AY510" s="126"/>
      <c r="AZ510" s="127"/>
      <c r="CD510" s="34" t="s">
        <v>3309</v>
      </c>
      <c r="CG510" s="381">
        <v>3161</v>
      </c>
      <c r="CI510" s="378">
        <v>2570</v>
      </c>
    </row>
    <row r="511" spans="43:87" ht="28.8">
      <c r="AQ511" s="68" t="s">
        <v>436</v>
      </c>
      <c r="AR511" s="69" t="s">
        <v>3310</v>
      </c>
      <c r="AS511" s="70" t="s">
        <v>3311</v>
      </c>
      <c r="AT511" s="88" t="s">
        <v>2983</v>
      </c>
      <c r="AU511" s="72" t="s">
        <v>2984</v>
      </c>
      <c r="AV511" s="73" t="str">
        <f t="shared" si="19"/>
        <v>E3</v>
      </c>
      <c r="AW511" s="72" t="s">
        <v>3281</v>
      </c>
      <c r="AX511" s="70" t="str">
        <f t="shared" si="18"/>
        <v>Inox</v>
      </c>
      <c r="AY511" s="126"/>
      <c r="AZ511" s="127"/>
      <c r="CD511" s="34" t="s">
        <v>3312</v>
      </c>
      <c r="CG511" s="381">
        <v>3170</v>
      </c>
      <c r="CI511" s="378">
        <v>2580</v>
      </c>
    </row>
    <row r="512" spans="43:87" ht="28.8">
      <c r="AQ512" s="68" t="s">
        <v>436</v>
      </c>
      <c r="AR512" s="69" t="s">
        <v>3313</v>
      </c>
      <c r="AS512" s="70" t="s">
        <v>3314</v>
      </c>
      <c r="AT512" s="88" t="s">
        <v>2983</v>
      </c>
      <c r="AU512" s="72" t="s">
        <v>2984</v>
      </c>
      <c r="AV512" s="73" t="str">
        <f t="shared" si="19"/>
        <v>E3</v>
      </c>
      <c r="AW512" s="72" t="s">
        <v>3281</v>
      </c>
      <c r="AX512" s="70" t="str">
        <f t="shared" si="18"/>
        <v>Inox</v>
      </c>
      <c r="AY512" s="126"/>
      <c r="AZ512" s="127"/>
      <c r="CD512" s="34" t="s">
        <v>3315</v>
      </c>
      <c r="CG512" s="381">
        <v>3171</v>
      </c>
      <c r="CI512" s="378">
        <v>2580</v>
      </c>
    </row>
    <row r="513" spans="43:87" ht="28.8">
      <c r="AQ513" s="68" t="s">
        <v>436</v>
      </c>
      <c r="AR513" s="69" t="s">
        <v>3316</v>
      </c>
      <c r="AS513" s="70" t="s">
        <v>3317</v>
      </c>
      <c r="AT513" s="88" t="s">
        <v>2983</v>
      </c>
      <c r="AU513" s="72" t="s">
        <v>2984</v>
      </c>
      <c r="AV513" s="73" t="str">
        <f t="shared" si="19"/>
        <v>E3</v>
      </c>
      <c r="AW513" s="72" t="s">
        <v>3281</v>
      </c>
      <c r="AX513" s="70" t="str">
        <f t="shared" si="18"/>
        <v>Inox</v>
      </c>
      <c r="AY513" s="126"/>
      <c r="AZ513" s="127"/>
      <c r="CD513" s="34" t="s">
        <v>3318</v>
      </c>
      <c r="CG513" s="381">
        <v>3190</v>
      </c>
      <c r="CI513" s="378">
        <v>2580</v>
      </c>
    </row>
    <row r="514" spans="43:87" ht="28.8">
      <c r="AQ514" s="68" t="s">
        <v>436</v>
      </c>
      <c r="AR514" s="69" t="s">
        <v>3319</v>
      </c>
      <c r="AS514" s="70" t="s">
        <v>3320</v>
      </c>
      <c r="AT514" s="88" t="s">
        <v>2983</v>
      </c>
      <c r="AU514" s="72" t="s">
        <v>2984</v>
      </c>
      <c r="AV514" s="73" t="str">
        <f t="shared" si="19"/>
        <v>E3</v>
      </c>
      <c r="AW514" s="72" t="s">
        <v>3281</v>
      </c>
      <c r="AX514" s="70" t="str">
        <f t="shared" si="18"/>
        <v>Inox</v>
      </c>
      <c r="AY514" s="126"/>
      <c r="AZ514" s="127"/>
      <c r="CD514" s="34" t="s">
        <v>3321</v>
      </c>
      <c r="CG514" s="381">
        <v>3200</v>
      </c>
      <c r="CI514" s="378">
        <v>2590</v>
      </c>
    </row>
    <row r="515" spans="43:87" ht="28.8">
      <c r="AQ515" s="68" t="s">
        <v>436</v>
      </c>
      <c r="AR515" s="69" t="s">
        <v>3322</v>
      </c>
      <c r="AS515" s="70" t="s">
        <v>3323</v>
      </c>
      <c r="AT515" s="88" t="s">
        <v>2983</v>
      </c>
      <c r="AU515" s="72" t="s">
        <v>2984</v>
      </c>
      <c r="AV515" s="73" t="str">
        <f t="shared" si="19"/>
        <v>E3</v>
      </c>
      <c r="AW515" s="72" t="s">
        <v>3281</v>
      </c>
      <c r="AX515" s="70" t="str">
        <f t="shared" si="18"/>
        <v>Inox</v>
      </c>
      <c r="AY515" s="126"/>
      <c r="AZ515" s="127"/>
      <c r="CD515" s="34" t="s">
        <v>3324</v>
      </c>
      <c r="CG515" s="381">
        <v>3201</v>
      </c>
      <c r="CI515" s="378">
        <v>2590</v>
      </c>
    </row>
    <row r="516" spans="43:87" ht="28.8">
      <c r="AQ516" s="68" t="s">
        <v>436</v>
      </c>
      <c r="AR516" s="69" t="s">
        <v>3325</v>
      </c>
      <c r="AS516" s="70" t="s">
        <v>3326</v>
      </c>
      <c r="AT516" s="88" t="s">
        <v>2983</v>
      </c>
      <c r="AU516" s="72" t="s">
        <v>2984</v>
      </c>
      <c r="AV516" s="73" t="str">
        <f t="shared" si="19"/>
        <v>E3</v>
      </c>
      <c r="AW516" s="72" t="s">
        <v>3281</v>
      </c>
      <c r="AX516" s="70" t="str">
        <f t="shared" si="18"/>
        <v>Inox</v>
      </c>
      <c r="AY516" s="126"/>
      <c r="AZ516" s="127"/>
      <c r="CD516" s="34" t="s">
        <v>3327</v>
      </c>
      <c r="CG516" s="381">
        <v>3202</v>
      </c>
      <c r="CI516" s="378">
        <v>2590</v>
      </c>
    </row>
    <row r="517" spans="43:87" ht="28.8">
      <c r="AQ517" s="68" t="s">
        <v>436</v>
      </c>
      <c r="AR517" s="69" t="s">
        <v>3328</v>
      </c>
      <c r="AS517" s="70" t="s">
        <v>3329</v>
      </c>
      <c r="AT517" s="88" t="s">
        <v>2983</v>
      </c>
      <c r="AU517" s="72" t="s">
        <v>2984</v>
      </c>
      <c r="AV517" s="73" t="str">
        <f t="shared" si="19"/>
        <v>E3</v>
      </c>
      <c r="AW517" s="72" t="s">
        <v>3281</v>
      </c>
      <c r="AX517" s="70" t="str">
        <f t="shared" si="18"/>
        <v>Inox</v>
      </c>
      <c r="AY517" s="126"/>
      <c r="AZ517" s="127"/>
      <c r="CD517" s="34" t="s">
        <v>3330</v>
      </c>
      <c r="CG517" s="381">
        <v>3203</v>
      </c>
      <c r="CI517" s="378">
        <v>2590</v>
      </c>
    </row>
    <row r="518" spans="43:87" ht="28.8">
      <c r="AQ518" s="68" t="s">
        <v>436</v>
      </c>
      <c r="AR518" s="69" t="s">
        <v>3331</v>
      </c>
      <c r="AS518" s="70" t="s">
        <v>3332</v>
      </c>
      <c r="AT518" s="88" t="s">
        <v>2983</v>
      </c>
      <c r="AU518" s="72" t="s">
        <v>2984</v>
      </c>
      <c r="AV518" s="73" t="str">
        <f t="shared" si="19"/>
        <v>E3</v>
      </c>
      <c r="AW518" s="72" t="s">
        <v>3281</v>
      </c>
      <c r="AX518" s="70" t="str">
        <f t="shared" ref="AX518:AX587" si="20">AW518</f>
        <v>Inox</v>
      </c>
      <c r="AY518" s="126"/>
      <c r="AZ518" s="127"/>
      <c r="CD518" s="34" t="s">
        <v>3333</v>
      </c>
      <c r="CG518" s="381">
        <v>3204</v>
      </c>
      <c r="CI518" s="378">
        <v>2590</v>
      </c>
    </row>
    <row r="519" spans="43:87" ht="28.8">
      <c r="AQ519" s="68" t="s">
        <v>436</v>
      </c>
      <c r="AR519" s="69" t="s">
        <v>3334</v>
      </c>
      <c r="AS519" s="70" t="s">
        <v>3335</v>
      </c>
      <c r="AT519" s="88" t="s">
        <v>2983</v>
      </c>
      <c r="AU519" s="72" t="s">
        <v>2984</v>
      </c>
      <c r="AV519" s="73" t="str">
        <f t="shared" si="19"/>
        <v>E3</v>
      </c>
      <c r="AW519" s="72" t="s">
        <v>3281</v>
      </c>
      <c r="AX519" s="70" t="str">
        <f t="shared" si="20"/>
        <v>Inox</v>
      </c>
      <c r="AY519" s="126"/>
      <c r="AZ519" s="127"/>
      <c r="CD519" s="34" t="s">
        <v>3336</v>
      </c>
      <c r="CG519" s="381">
        <v>3205</v>
      </c>
      <c r="CI519" s="378">
        <v>2590</v>
      </c>
    </row>
    <row r="520" spans="43:87" ht="28.8">
      <c r="AQ520" s="68" t="s">
        <v>436</v>
      </c>
      <c r="AR520" s="69" t="s">
        <v>3337</v>
      </c>
      <c r="AS520" s="70" t="s">
        <v>3338</v>
      </c>
      <c r="AT520" s="88" t="s">
        <v>2983</v>
      </c>
      <c r="AU520" s="72" t="s">
        <v>2984</v>
      </c>
      <c r="AV520" s="73" t="str">
        <f t="shared" si="19"/>
        <v>E3</v>
      </c>
      <c r="AW520" s="72" t="s">
        <v>3281</v>
      </c>
      <c r="AX520" s="70" t="str">
        <f t="shared" si="20"/>
        <v>Inox</v>
      </c>
      <c r="AY520" s="126"/>
      <c r="AZ520" s="127"/>
      <c r="CD520" s="34" t="s">
        <v>3339</v>
      </c>
      <c r="CG520" s="381">
        <v>3206</v>
      </c>
      <c r="CI520" s="378">
        <v>2590</v>
      </c>
    </row>
    <row r="521" spans="43:87" ht="28.8">
      <c r="AQ521" s="68" t="s">
        <v>436</v>
      </c>
      <c r="AR521" s="69" t="s">
        <v>3340</v>
      </c>
      <c r="AS521" s="70" t="s">
        <v>3341</v>
      </c>
      <c r="AT521" s="88" t="s">
        <v>2983</v>
      </c>
      <c r="AU521" s="72" t="s">
        <v>2984</v>
      </c>
      <c r="AV521" s="73" t="str">
        <f t="shared" si="19"/>
        <v>E3</v>
      </c>
      <c r="AW521" s="72" t="s">
        <v>3281</v>
      </c>
      <c r="AX521" s="70" t="str">
        <f t="shared" si="20"/>
        <v>Inox</v>
      </c>
      <c r="AY521" s="126"/>
      <c r="AZ521" s="127"/>
      <c r="CD521" s="34" t="s">
        <v>3342</v>
      </c>
      <c r="CG521" s="381">
        <v>3207</v>
      </c>
      <c r="CI521" s="378">
        <v>2590</v>
      </c>
    </row>
    <row r="522" spans="43:87" ht="28.8">
      <c r="AQ522" s="68" t="s">
        <v>436</v>
      </c>
      <c r="AR522" s="69" t="s">
        <v>3343</v>
      </c>
      <c r="AS522" s="70" t="s">
        <v>3344</v>
      </c>
      <c r="AT522" s="88" t="s">
        <v>2983</v>
      </c>
      <c r="AU522" s="72" t="s">
        <v>2984</v>
      </c>
      <c r="AV522" s="73" t="str">
        <f t="shared" si="19"/>
        <v>E3</v>
      </c>
      <c r="AW522" s="72" t="s">
        <v>3281</v>
      </c>
      <c r="AX522" s="70" t="str">
        <f t="shared" si="20"/>
        <v>Inox</v>
      </c>
      <c r="AY522" s="126"/>
      <c r="AZ522" s="127"/>
      <c r="CD522" s="34" t="s">
        <v>3345</v>
      </c>
      <c r="CG522" s="381">
        <v>3208</v>
      </c>
      <c r="CI522" s="378">
        <v>2590</v>
      </c>
    </row>
    <row r="523" spans="43:87" ht="28.8">
      <c r="AQ523" s="68" t="s">
        <v>436</v>
      </c>
      <c r="AR523" s="69" t="s">
        <v>3346</v>
      </c>
      <c r="AS523" s="70" t="s">
        <v>3347</v>
      </c>
      <c r="AT523" s="88" t="s">
        <v>2983</v>
      </c>
      <c r="AU523" s="72" t="s">
        <v>2984</v>
      </c>
      <c r="AV523" s="73" t="str">
        <f t="shared" si="19"/>
        <v>E3</v>
      </c>
      <c r="AW523" s="72" t="s">
        <v>3281</v>
      </c>
      <c r="AX523" s="70" t="str">
        <f t="shared" si="20"/>
        <v>Inox</v>
      </c>
      <c r="AY523" s="126"/>
      <c r="AZ523" s="127"/>
      <c r="CD523" s="34" t="s">
        <v>3348</v>
      </c>
      <c r="CG523" s="381">
        <v>3209</v>
      </c>
      <c r="CI523" s="378">
        <v>2590</v>
      </c>
    </row>
    <row r="524" spans="43:87" ht="28.8">
      <c r="AQ524" s="68" t="s">
        <v>436</v>
      </c>
      <c r="AR524" s="69" t="s">
        <v>3349</v>
      </c>
      <c r="AS524" s="70" t="s">
        <v>3350</v>
      </c>
      <c r="AT524" s="88" t="s">
        <v>2983</v>
      </c>
      <c r="AU524" s="72" t="s">
        <v>2984</v>
      </c>
      <c r="AV524" s="73" t="str">
        <f t="shared" si="19"/>
        <v>E3</v>
      </c>
      <c r="AW524" s="72" t="s">
        <v>3281</v>
      </c>
      <c r="AX524" s="70" t="str">
        <f t="shared" si="20"/>
        <v>Inox</v>
      </c>
      <c r="AY524" s="126"/>
      <c r="AZ524" s="127"/>
      <c r="CD524" s="34" t="s">
        <v>3351</v>
      </c>
      <c r="CG524" s="381">
        <v>3210</v>
      </c>
      <c r="CI524" s="378">
        <v>2590</v>
      </c>
    </row>
    <row r="525" spans="43:87" ht="28.8">
      <c r="AQ525" s="68" t="s">
        <v>436</v>
      </c>
      <c r="AR525" s="69" t="s">
        <v>3352</v>
      </c>
      <c r="AS525" s="70" t="s">
        <v>3353</v>
      </c>
      <c r="AT525" s="88" t="s">
        <v>2983</v>
      </c>
      <c r="AU525" s="72" t="s">
        <v>2984</v>
      </c>
      <c r="AV525" s="73" t="str">
        <f t="shared" si="19"/>
        <v>E3</v>
      </c>
      <c r="AW525" s="72" t="s">
        <v>3281</v>
      </c>
      <c r="AX525" s="70" t="str">
        <f t="shared" si="20"/>
        <v>Inox</v>
      </c>
      <c r="AY525" s="126"/>
      <c r="AZ525" s="127"/>
      <c r="CD525" s="34" t="s">
        <v>3354</v>
      </c>
      <c r="CG525" s="381">
        <v>3220</v>
      </c>
      <c r="CI525" s="378">
        <v>2590</v>
      </c>
    </row>
    <row r="526" spans="43:87" ht="28.8">
      <c r="AQ526" s="68" t="s">
        <v>436</v>
      </c>
      <c r="AR526" s="69" t="s">
        <v>3355</v>
      </c>
      <c r="AS526" s="70" t="s">
        <v>3356</v>
      </c>
      <c r="AT526" s="88" t="s">
        <v>2983</v>
      </c>
      <c r="AU526" s="72" t="s">
        <v>2984</v>
      </c>
      <c r="AV526" s="73" t="str">
        <f t="shared" si="19"/>
        <v>E3</v>
      </c>
      <c r="AW526" s="72" t="s">
        <v>3281</v>
      </c>
      <c r="AX526" s="70" t="str">
        <f t="shared" si="20"/>
        <v>Inox</v>
      </c>
      <c r="AY526" s="126"/>
      <c r="AZ526" s="127"/>
      <c r="CD526" s="34" t="s">
        <v>3357</v>
      </c>
      <c r="CG526" s="381">
        <v>3230</v>
      </c>
      <c r="CI526" s="378">
        <v>2600</v>
      </c>
    </row>
    <row r="527" spans="43:87" ht="28.8">
      <c r="AQ527" s="68" t="s">
        <v>436</v>
      </c>
      <c r="AR527" s="69" t="s">
        <v>3358</v>
      </c>
      <c r="AS527" s="70" t="s">
        <v>3359</v>
      </c>
      <c r="AT527" s="88" t="s">
        <v>2983</v>
      </c>
      <c r="AU527" s="72" t="s">
        <v>2984</v>
      </c>
      <c r="AV527" s="73" t="str">
        <f t="shared" si="19"/>
        <v>E3</v>
      </c>
      <c r="AW527" s="72" t="s">
        <v>3281</v>
      </c>
      <c r="AX527" s="70" t="str">
        <f t="shared" si="20"/>
        <v>Inox</v>
      </c>
      <c r="AY527" s="126"/>
      <c r="AZ527" s="127"/>
      <c r="CD527" s="34" t="s">
        <v>3360</v>
      </c>
      <c r="CG527" s="381">
        <v>3240</v>
      </c>
      <c r="CI527" s="378">
        <v>2600</v>
      </c>
    </row>
    <row r="528" spans="43:87" ht="28.8">
      <c r="AQ528" s="68" t="s">
        <v>436</v>
      </c>
      <c r="AR528" s="69" t="s">
        <v>3361</v>
      </c>
      <c r="AS528" s="70" t="s">
        <v>3362</v>
      </c>
      <c r="AT528" s="88" t="s">
        <v>2983</v>
      </c>
      <c r="AU528" s="72" t="s">
        <v>2984</v>
      </c>
      <c r="AV528" s="73" t="str">
        <f t="shared" si="19"/>
        <v>E3</v>
      </c>
      <c r="AW528" s="72" t="s">
        <v>3281</v>
      </c>
      <c r="AX528" s="70" t="str">
        <f t="shared" si="20"/>
        <v>Inox</v>
      </c>
      <c r="AY528" s="126"/>
      <c r="AZ528" s="127"/>
      <c r="CD528" s="34" t="s">
        <v>3363</v>
      </c>
      <c r="CG528" s="381">
        <v>3250</v>
      </c>
      <c r="CI528" s="378">
        <v>2600</v>
      </c>
    </row>
    <row r="529" spans="43:87" ht="28.8">
      <c r="AQ529" s="68" t="s">
        <v>436</v>
      </c>
      <c r="AR529" s="69" t="s">
        <v>3364</v>
      </c>
      <c r="AS529" s="70" t="s">
        <v>3365</v>
      </c>
      <c r="AT529" s="88" t="s">
        <v>2983</v>
      </c>
      <c r="AU529" s="72" t="s">
        <v>2984</v>
      </c>
      <c r="AV529" s="73" t="str">
        <f t="shared" si="19"/>
        <v>E3</v>
      </c>
      <c r="AW529" s="72" t="s">
        <v>3281</v>
      </c>
      <c r="AX529" s="70" t="str">
        <f t="shared" si="20"/>
        <v>Inox</v>
      </c>
      <c r="AY529" s="126"/>
      <c r="AZ529" s="127"/>
      <c r="CD529" s="34" t="s">
        <v>3366</v>
      </c>
      <c r="CG529" s="381">
        <v>3260</v>
      </c>
      <c r="CI529" s="378">
        <v>2600</v>
      </c>
    </row>
    <row r="530" spans="43:87" ht="28.8">
      <c r="AQ530" s="68" t="s">
        <v>436</v>
      </c>
      <c r="AR530" s="69" t="s">
        <v>3367</v>
      </c>
      <c r="AS530" s="70" t="s">
        <v>3368</v>
      </c>
      <c r="AT530" s="88" t="s">
        <v>2983</v>
      </c>
      <c r="AU530" s="72" t="s">
        <v>2984</v>
      </c>
      <c r="AV530" s="73" t="str">
        <f t="shared" si="19"/>
        <v>E3</v>
      </c>
      <c r="AW530" s="72" t="s">
        <v>3281</v>
      </c>
      <c r="AX530" s="70" t="s">
        <v>3281</v>
      </c>
      <c r="AY530" s="126"/>
      <c r="AZ530" s="127"/>
      <c r="CD530" s="34" t="s">
        <v>3369</v>
      </c>
      <c r="CG530" s="381">
        <v>3270</v>
      </c>
      <c r="CI530" s="378">
        <v>2600</v>
      </c>
    </row>
    <row r="531" spans="43:87" ht="28.8">
      <c r="AQ531" s="68" t="s">
        <v>436</v>
      </c>
      <c r="AR531" s="69" t="s">
        <v>3370</v>
      </c>
      <c r="AS531" s="70" t="s">
        <v>3371</v>
      </c>
      <c r="AT531" s="88" t="s">
        <v>2983</v>
      </c>
      <c r="AU531" s="72" t="s">
        <v>2984</v>
      </c>
      <c r="AV531" s="73" t="str">
        <f t="shared" si="19"/>
        <v>E3</v>
      </c>
      <c r="AW531" s="72" t="s">
        <v>3281</v>
      </c>
      <c r="AX531" s="70" t="str">
        <f t="shared" si="20"/>
        <v>Inox</v>
      </c>
      <c r="AY531" s="126"/>
      <c r="AZ531" s="127"/>
      <c r="CD531" s="34" t="s">
        <v>3372</v>
      </c>
      <c r="CG531" s="381">
        <v>3280</v>
      </c>
      <c r="CI531" s="378">
        <v>2600</v>
      </c>
    </row>
    <row r="532" spans="43:87" ht="28.8">
      <c r="AQ532" s="68" t="s">
        <v>436</v>
      </c>
      <c r="AR532" s="109" t="s">
        <v>3373</v>
      </c>
      <c r="AS532" s="110" t="s">
        <v>3374</v>
      </c>
      <c r="AT532" s="88" t="s">
        <v>2983</v>
      </c>
      <c r="AU532" s="72" t="s">
        <v>2984</v>
      </c>
      <c r="AV532" s="73" t="str">
        <f t="shared" ref="AV532:AV595" si="21">LEFT(AR532,2)</f>
        <v>E3</v>
      </c>
      <c r="AW532" s="72" t="s">
        <v>3281</v>
      </c>
      <c r="AX532" s="110" t="str">
        <f t="shared" si="20"/>
        <v>Inox</v>
      </c>
      <c r="AY532" s="128"/>
      <c r="AZ532" s="129"/>
      <c r="CD532" s="34" t="s">
        <v>3375</v>
      </c>
      <c r="CG532" s="381">
        <v>3289</v>
      </c>
      <c r="CI532" s="378">
        <v>2600</v>
      </c>
    </row>
    <row r="533" spans="43:87" ht="28.8">
      <c r="AQ533" s="68" t="s">
        <v>436</v>
      </c>
      <c r="AR533" s="69" t="s">
        <v>3376</v>
      </c>
      <c r="AS533" s="70" t="s">
        <v>3377</v>
      </c>
      <c r="AT533" s="88" t="s">
        <v>2983</v>
      </c>
      <c r="AU533" s="72" t="s">
        <v>2984</v>
      </c>
      <c r="AV533" s="73" t="str">
        <f t="shared" si="21"/>
        <v>E4</v>
      </c>
      <c r="AW533" s="72" t="s">
        <v>3377</v>
      </c>
      <c r="AX533" s="70" t="str">
        <f t="shared" si="20"/>
        <v>Laiton</v>
      </c>
      <c r="AY533" s="89"/>
      <c r="AZ533" s="75"/>
      <c r="CD533" s="34" t="s">
        <v>3378</v>
      </c>
      <c r="CG533" s="381">
        <v>3290</v>
      </c>
      <c r="CI533" s="378">
        <v>2600</v>
      </c>
    </row>
    <row r="534" spans="43:87" ht="28.8">
      <c r="AQ534" s="68" t="s">
        <v>436</v>
      </c>
      <c r="AR534" s="69" t="s">
        <v>3379</v>
      </c>
      <c r="AS534" s="70" t="s">
        <v>3380</v>
      </c>
      <c r="AT534" s="88" t="s">
        <v>2983</v>
      </c>
      <c r="AU534" s="72" t="s">
        <v>2984</v>
      </c>
      <c r="AV534" s="73" t="str">
        <f t="shared" si="21"/>
        <v>E4</v>
      </c>
      <c r="AW534" s="72" t="s">
        <v>3377</v>
      </c>
      <c r="AX534" s="70" t="s">
        <v>3377</v>
      </c>
      <c r="AY534" s="89"/>
      <c r="AZ534" s="75"/>
      <c r="CD534" s="34" t="s">
        <v>3381</v>
      </c>
      <c r="CG534" s="381">
        <v>3291</v>
      </c>
      <c r="CI534" s="378">
        <v>2600</v>
      </c>
    </row>
    <row r="535" spans="43:87" ht="28.8">
      <c r="AQ535" s="68" t="s">
        <v>436</v>
      </c>
      <c r="AR535" s="69" t="s">
        <v>3382</v>
      </c>
      <c r="AS535" s="70" t="s">
        <v>3383</v>
      </c>
      <c r="AT535" s="88" t="s">
        <v>2983</v>
      </c>
      <c r="AU535" s="72" t="s">
        <v>2984</v>
      </c>
      <c r="AV535" s="73" t="str">
        <f t="shared" si="21"/>
        <v>E4</v>
      </c>
      <c r="AW535" s="72" t="s">
        <v>3377</v>
      </c>
      <c r="AX535" s="70" t="str">
        <f t="shared" si="20"/>
        <v>Laiton</v>
      </c>
      <c r="AY535" s="89"/>
      <c r="AZ535" s="75"/>
      <c r="CD535" s="34" t="s">
        <v>3384</v>
      </c>
      <c r="CG535" s="381">
        <v>3300</v>
      </c>
      <c r="CI535" s="378">
        <v>2600</v>
      </c>
    </row>
    <row r="536" spans="43:87" ht="28.8">
      <c r="AQ536" s="68" t="s">
        <v>436</v>
      </c>
      <c r="AR536" s="69" t="s">
        <v>3385</v>
      </c>
      <c r="AS536" s="70" t="s">
        <v>3386</v>
      </c>
      <c r="AT536" s="88" t="s">
        <v>2983</v>
      </c>
      <c r="AU536" s="72" t="s">
        <v>2984</v>
      </c>
      <c r="AV536" s="73" t="str">
        <f t="shared" si="21"/>
        <v>E4</v>
      </c>
      <c r="AW536" s="72" t="s">
        <v>3377</v>
      </c>
      <c r="AX536" s="70" t="str">
        <f t="shared" si="20"/>
        <v>Laiton</v>
      </c>
      <c r="AY536" s="89"/>
      <c r="AZ536" s="75"/>
      <c r="CD536" s="34" t="s">
        <v>3387</v>
      </c>
      <c r="CG536" s="381">
        <v>3301</v>
      </c>
      <c r="CI536" s="378">
        <v>2600</v>
      </c>
    </row>
    <row r="537" spans="43:87" ht="28.8">
      <c r="AQ537" s="68" t="s">
        <v>436</v>
      </c>
      <c r="AR537" s="69" t="s">
        <v>3388</v>
      </c>
      <c r="AS537" s="70" t="s">
        <v>3389</v>
      </c>
      <c r="AT537" s="88" t="s">
        <v>2983</v>
      </c>
      <c r="AU537" s="72" t="s">
        <v>2984</v>
      </c>
      <c r="AV537" s="73" t="str">
        <f t="shared" si="21"/>
        <v>E4</v>
      </c>
      <c r="AW537" s="72" t="s">
        <v>3377</v>
      </c>
      <c r="AX537" s="70" t="str">
        <f t="shared" si="20"/>
        <v>Laiton</v>
      </c>
      <c r="AY537" s="89"/>
      <c r="AZ537" s="75"/>
      <c r="CD537" s="34" t="s">
        <v>3390</v>
      </c>
      <c r="CG537" s="381">
        <v>3302</v>
      </c>
      <c r="CI537" s="378">
        <v>2600</v>
      </c>
    </row>
    <row r="538" spans="43:87" ht="28.8">
      <c r="AQ538" s="68" t="s">
        <v>436</v>
      </c>
      <c r="AR538" s="69" t="s">
        <v>3391</v>
      </c>
      <c r="AS538" s="70" t="s">
        <v>3392</v>
      </c>
      <c r="AT538" s="88" t="s">
        <v>2983</v>
      </c>
      <c r="AU538" s="72" t="s">
        <v>2984</v>
      </c>
      <c r="AV538" s="73" t="str">
        <f t="shared" si="21"/>
        <v>E4</v>
      </c>
      <c r="AW538" s="72" t="s">
        <v>3377</v>
      </c>
      <c r="AX538" s="70" t="str">
        <f t="shared" si="20"/>
        <v>Laiton</v>
      </c>
      <c r="AY538" s="89"/>
      <c r="AZ538" s="75"/>
      <c r="CD538" s="34" t="s">
        <v>3393</v>
      </c>
      <c r="CG538" s="381">
        <v>3303</v>
      </c>
      <c r="CI538" s="378">
        <v>2600</v>
      </c>
    </row>
    <row r="539" spans="43:87" ht="28.8">
      <c r="AQ539" s="68" t="s">
        <v>436</v>
      </c>
      <c r="AR539" s="69" t="s">
        <v>3394</v>
      </c>
      <c r="AS539" s="70" t="s">
        <v>3395</v>
      </c>
      <c r="AT539" s="88" t="s">
        <v>2983</v>
      </c>
      <c r="AU539" s="72" t="s">
        <v>2984</v>
      </c>
      <c r="AV539" s="73" t="str">
        <f t="shared" si="21"/>
        <v>E4</v>
      </c>
      <c r="AW539" s="72" t="s">
        <v>3377</v>
      </c>
      <c r="AX539" s="70" t="str">
        <f t="shared" si="20"/>
        <v>Laiton</v>
      </c>
      <c r="AY539" s="89"/>
      <c r="AZ539" s="75"/>
      <c r="CD539" s="34" t="s">
        <v>3396</v>
      </c>
      <c r="CG539" s="381">
        <v>3304</v>
      </c>
      <c r="CI539" s="378">
        <v>2600</v>
      </c>
    </row>
    <row r="540" spans="43:87" ht="28.8">
      <c r="AQ540" s="68" t="s">
        <v>436</v>
      </c>
      <c r="AR540" s="69" t="s">
        <v>3397</v>
      </c>
      <c r="AS540" s="70" t="s">
        <v>3398</v>
      </c>
      <c r="AT540" s="88" t="s">
        <v>2983</v>
      </c>
      <c r="AU540" s="72" t="s">
        <v>2984</v>
      </c>
      <c r="AV540" s="73" t="str">
        <f t="shared" si="21"/>
        <v>E4</v>
      </c>
      <c r="AW540" s="72" t="s">
        <v>3377</v>
      </c>
      <c r="AX540" s="70" t="str">
        <f t="shared" si="20"/>
        <v>Laiton</v>
      </c>
      <c r="AY540" s="89"/>
      <c r="AZ540" s="75"/>
      <c r="CD540" s="34" t="s">
        <v>3399</v>
      </c>
      <c r="CG540" s="381">
        <v>3305</v>
      </c>
      <c r="CI540" s="378">
        <v>2600</v>
      </c>
    </row>
    <row r="541" spans="43:87" ht="28.8">
      <c r="AQ541" s="68" t="s">
        <v>436</v>
      </c>
      <c r="AR541" s="69" t="s">
        <v>3400</v>
      </c>
      <c r="AS541" s="70" t="s">
        <v>3401</v>
      </c>
      <c r="AT541" s="88" t="s">
        <v>2983</v>
      </c>
      <c r="AU541" s="72" t="s">
        <v>2984</v>
      </c>
      <c r="AV541" s="73" t="str">
        <f t="shared" si="21"/>
        <v>E4</v>
      </c>
      <c r="AW541" s="72" t="s">
        <v>3377</v>
      </c>
      <c r="AX541" s="70" t="str">
        <f t="shared" si="20"/>
        <v>Laiton</v>
      </c>
      <c r="AY541" s="89"/>
      <c r="AZ541" s="75"/>
      <c r="CD541" s="34" t="s">
        <v>3402</v>
      </c>
      <c r="CG541" s="381">
        <v>3306</v>
      </c>
      <c r="CI541" s="378">
        <v>2600</v>
      </c>
    </row>
    <row r="542" spans="43:87" ht="28.8">
      <c r="AQ542" s="68" t="s">
        <v>436</v>
      </c>
      <c r="AR542" s="69" t="s">
        <v>3403</v>
      </c>
      <c r="AS542" s="70" t="s">
        <v>3404</v>
      </c>
      <c r="AT542" s="88" t="s">
        <v>2983</v>
      </c>
      <c r="AU542" s="72" t="s">
        <v>2984</v>
      </c>
      <c r="AV542" s="73" t="str">
        <f t="shared" si="21"/>
        <v>E4</v>
      </c>
      <c r="AW542" s="72" t="s">
        <v>3377</v>
      </c>
      <c r="AX542" s="70" t="str">
        <f t="shared" si="20"/>
        <v>Laiton</v>
      </c>
      <c r="AY542" s="89"/>
      <c r="AZ542" s="75"/>
      <c r="CD542" s="34" t="s">
        <v>3405</v>
      </c>
      <c r="CG542" s="381">
        <v>3307</v>
      </c>
      <c r="CI542" s="378">
        <v>2600</v>
      </c>
    </row>
    <row r="543" spans="43:87" ht="28.8">
      <c r="AQ543" s="68" t="s">
        <v>436</v>
      </c>
      <c r="AR543" s="76" t="s">
        <v>3406</v>
      </c>
      <c r="AS543" s="77" t="s">
        <v>3407</v>
      </c>
      <c r="AT543" s="88" t="s">
        <v>2983</v>
      </c>
      <c r="AU543" s="78" t="s">
        <v>2984</v>
      </c>
      <c r="AV543" s="73" t="str">
        <f t="shared" si="21"/>
        <v>E4</v>
      </c>
      <c r="AW543" s="78" t="s">
        <v>3377</v>
      </c>
      <c r="AX543" s="77" t="s">
        <v>3377</v>
      </c>
      <c r="AY543" s="98"/>
      <c r="AZ543" s="80"/>
      <c r="CD543" s="34" t="s">
        <v>3408</v>
      </c>
      <c r="CG543" s="381">
        <v>3309</v>
      </c>
      <c r="CI543" s="378">
        <v>2600</v>
      </c>
    </row>
    <row r="544" spans="43:87" ht="28.8">
      <c r="AQ544" s="68" t="s">
        <v>436</v>
      </c>
      <c r="AR544" s="69" t="s">
        <v>3409</v>
      </c>
      <c r="AS544" s="70" t="s">
        <v>3410</v>
      </c>
      <c r="AT544" s="88" t="s">
        <v>2983</v>
      </c>
      <c r="AU544" s="72" t="s">
        <v>2984</v>
      </c>
      <c r="AV544" s="73" t="str">
        <f t="shared" si="21"/>
        <v>E5</v>
      </c>
      <c r="AW544" s="72" t="s">
        <v>3410</v>
      </c>
      <c r="AX544" s="70" t="str">
        <f t="shared" si="20"/>
        <v>Bronze</v>
      </c>
      <c r="AY544" s="89"/>
      <c r="AZ544" s="75"/>
      <c r="CD544" s="34" t="s">
        <v>3411</v>
      </c>
      <c r="CG544" s="381">
        <v>3310</v>
      </c>
      <c r="CI544" s="378">
        <v>2600</v>
      </c>
    </row>
    <row r="545" spans="43:87" ht="28.8">
      <c r="AQ545" s="68" t="s">
        <v>436</v>
      </c>
      <c r="AR545" s="69" t="s">
        <v>3412</v>
      </c>
      <c r="AS545" s="70" t="s">
        <v>3413</v>
      </c>
      <c r="AT545" s="88" t="s">
        <v>2983</v>
      </c>
      <c r="AU545" s="72" t="s">
        <v>2984</v>
      </c>
      <c r="AV545" s="73" t="str">
        <f t="shared" si="21"/>
        <v>E5</v>
      </c>
      <c r="AW545" s="72" t="s">
        <v>3410</v>
      </c>
      <c r="AX545" s="70" t="str">
        <f t="shared" si="20"/>
        <v>Bronze</v>
      </c>
      <c r="AY545" s="89"/>
      <c r="AZ545" s="75"/>
      <c r="CD545" s="34" t="s">
        <v>3414</v>
      </c>
      <c r="CG545" s="381">
        <v>3311</v>
      </c>
      <c r="CI545" s="378">
        <v>2600</v>
      </c>
    </row>
    <row r="546" spans="43:87" ht="28.8">
      <c r="AQ546" s="68" t="s">
        <v>436</v>
      </c>
      <c r="AR546" s="69" t="s">
        <v>3415</v>
      </c>
      <c r="AS546" s="70" t="s">
        <v>3416</v>
      </c>
      <c r="AT546" s="88" t="s">
        <v>2983</v>
      </c>
      <c r="AU546" s="72" t="s">
        <v>2984</v>
      </c>
      <c r="AV546" s="73" t="str">
        <f t="shared" si="21"/>
        <v>E5</v>
      </c>
      <c r="AW546" s="72" t="s">
        <v>3410</v>
      </c>
      <c r="AX546" s="70" t="str">
        <f t="shared" si="20"/>
        <v>Bronze</v>
      </c>
      <c r="AY546" s="89"/>
      <c r="AZ546" s="75"/>
      <c r="CD546" s="34" t="s">
        <v>3417</v>
      </c>
      <c r="CG546" s="381">
        <v>3313</v>
      </c>
      <c r="CI546" s="378">
        <v>2600</v>
      </c>
    </row>
    <row r="547" spans="43:87" ht="28.8">
      <c r="AQ547" s="68" t="s">
        <v>436</v>
      </c>
      <c r="AR547" s="69" t="s">
        <v>3418</v>
      </c>
      <c r="AS547" s="70" t="s">
        <v>3419</v>
      </c>
      <c r="AT547" s="88" t="s">
        <v>2983</v>
      </c>
      <c r="AU547" s="72" t="s">
        <v>2984</v>
      </c>
      <c r="AV547" s="73" t="str">
        <f t="shared" si="21"/>
        <v>E6</v>
      </c>
      <c r="AW547" s="72" t="s">
        <v>3419</v>
      </c>
      <c r="AX547" s="70" t="str">
        <f t="shared" si="20"/>
        <v>Zinc</v>
      </c>
      <c r="AY547" s="89"/>
      <c r="AZ547" s="75"/>
      <c r="CD547" s="34" t="s">
        <v>3420</v>
      </c>
      <c r="CG547" s="381">
        <v>3314</v>
      </c>
      <c r="CI547" s="378">
        <v>2600</v>
      </c>
    </row>
    <row r="548" spans="43:87" ht="28.8">
      <c r="AQ548" s="68" t="s">
        <v>436</v>
      </c>
      <c r="AR548" s="69" t="s">
        <v>3421</v>
      </c>
      <c r="AS548" s="70" t="s">
        <v>3422</v>
      </c>
      <c r="AT548" s="88" t="s">
        <v>2983</v>
      </c>
      <c r="AU548" s="72" t="s">
        <v>2984</v>
      </c>
      <c r="AV548" s="73" t="str">
        <f t="shared" si="21"/>
        <v>E6</v>
      </c>
      <c r="AW548" s="72" t="s">
        <v>3419</v>
      </c>
      <c r="AX548" s="70" t="str">
        <f t="shared" si="20"/>
        <v>Zinc</v>
      </c>
      <c r="AY548" s="89"/>
      <c r="AZ548" s="75"/>
      <c r="CD548" s="34" t="s">
        <v>3423</v>
      </c>
      <c r="CG548" s="381">
        <v>3315</v>
      </c>
      <c r="CI548" s="378">
        <v>2600</v>
      </c>
    </row>
    <row r="549" spans="43:87" ht="28.8">
      <c r="AQ549" s="68" t="s">
        <v>436</v>
      </c>
      <c r="AR549" s="69" t="s">
        <v>3424</v>
      </c>
      <c r="AS549" s="70" t="s">
        <v>3425</v>
      </c>
      <c r="AT549" s="88" t="s">
        <v>2983</v>
      </c>
      <c r="AU549" s="72" t="s">
        <v>2984</v>
      </c>
      <c r="AV549" s="73" t="str">
        <f t="shared" si="21"/>
        <v>E6</v>
      </c>
      <c r="AW549" s="72" t="s">
        <v>3419</v>
      </c>
      <c r="AX549" s="70" t="str">
        <f t="shared" si="20"/>
        <v>Zinc</v>
      </c>
      <c r="AY549" s="89"/>
      <c r="AZ549" s="75"/>
      <c r="CD549" s="34" t="s">
        <v>3426</v>
      </c>
      <c r="CG549" s="381">
        <v>3316</v>
      </c>
      <c r="CI549" s="378">
        <v>2600</v>
      </c>
    </row>
    <row r="550" spans="43:87" ht="28.8">
      <c r="AQ550" s="68" t="s">
        <v>436</v>
      </c>
      <c r="AR550" s="69" t="s">
        <v>3427</v>
      </c>
      <c r="AS550" s="70" t="s">
        <v>3428</v>
      </c>
      <c r="AT550" s="88" t="s">
        <v>2983</v>
      </c>
      <c r="AU550" s="72" t="s">
        <v>2984</v>
      </c>
      <c r="AV550" s="73" t="str">
        <f t="shared" si="21"/>
        <v>E6</v>
      </c>
      <c r="AW550" s="72" t="s">
        <v>3419</v>
      </c>
      <c r="AX550" s="70" t="str">
        <f t="shared" si="20"/>
        <v>Zinc</v>
      </c>
      <c r="AY550" s="89"/>
      <c r="AZ550" s="75"/>
      <c r="CD550" s="34" t="s">
        <v>3429</v>
      </c>
      <c r="CG550" s="381">
        <v>3317</v>
      </c>
      <c r="CI550" s="378">
        <v>2600</v>
      </c>
    </row>
    <row r="551" spans="43:87" ht="28.8">
      <c r="AQ551" s="68" t="s">
        <v>436</v>
      </c>
      <c r="AR551" s="76" t="s">
        <v>3430</v>
      </c>
      <c r="AS551" s="77" t="s">
        <v>3431</v>
      </c>
      <c r="AT551" s="88" t="s">
        <v>2983</v>
      </c>
      <c r="AU551" s="78" t="s">
        <v>2984</v>
      </c>
      <c r="AV551" s="73" t="str">
        <f t="shared" si="21"/>
        <v>E6</v>
      </c>
      <c r="AW551" s="78" t="s">
        <v>3419</v>
      </c>
      <c r="AX551" s="77" t="s">
        <v>3419</v>
      </c>
      <c r="AY551" s="98"/>
      <c r="AZ551" s="80"/>
      <c r="CD551" s="34" t="s">
        <v>3432</v>
      </c>
      <c r="CG551" s="381">
        <v>3318</v>
      </c>
      <c r="CI551" s="378">
        <v>2600</v>
      </c>
    </row>
    <row r="552" spans="43:87" ht="28.8">
      <c r="AQ552" s="68" t="s">
        <v>436</v>
      </c>
      <c r="AR552" s="76" t="s">
        <v>3433</v>
      </c>
      <c r="AS552" s="77" t="s">
        <v>3434</v>
      </c>
      <c r="AT552" s="88" t="s">
        <v>2983</v>
      </c>
      <c r="AU552" s="78" t="s">
        <v>2984</v>
      </c>
      <c r="AV552" s="73" t="str">
        <f t="shared" si="21"/>
        <v>E6</v>
      </c>
      <c r="AW552" s="78" t="s">
        <v>3419</v>
      </c>
      <c r="AX552" s="77" t="s">
        <v>3419</v>
      </c>
      <c r="AY552" s="98"/>
      <c r="AZ552" s="80"/>
      <c r="CD552" s="34" t="s">
        <v>3435</v>
      </c>
      <c r="CG552" s="381">
        <v>3319</v>
      </c>
      <c r="CI552" s="378">
        <v>2600</v>
      </c>
    </row>
    <row r="553" spans="43:87" ht="28.8">
      <c r="AQ553" s="68" t="s">
        <v>436</v>
      </c>
      <c r="AR553" s="76" t="s">
        <v>3436</v>
      </c>
      <c r="AS553" s="77" t="s">
        <v>3437</v>
      </c>
      <c r="AT553" s="88" t="s">
        <v>2983</v>
      </c>
      <c r="AU553" s="78" t="s">
        <v>2984</v>
      </c>
      <c r="AV553" s="73" t="str">
        <f t="shared" si="21"/>
        <v>E6</v>
      </c>
      <c r="AW553" s="78" t="s">
        <v>3419</v>
      </c>
      <c r="AX553" s="77" t="s">
        <v>3419</v>
      </c>
      <c r="AY553" s="98"/>
      <c r="AZ553" s="80"/>
      <c r="CD553" s="34" t="s">
        <v>3438</v>
      </c>
      <c r="CG553" s="381">
        <v>3320</v>
      </c>
      <c r="CI553" s="378">
        <v>2600</v>
      </c>
    </row>
    <row r="554" spans="43:87" ht="28.8">
      <c r="AQ554" s="68" t="s">
        <v>436</v>
      </c>
      <c r="AR554" s="69" t="s">
        <v>3439</v>
      </c>
      <c r="AS554" s="70" t="s">
        <v>3440</v>
      </c>
      <c r="AT554" s="88" t="s">
        <v>2983</v>
      </c>
      <c r="AU554" s="72" t="s">
        <v>2984</v>
      </c>
      <c r="AV554" s="73" t="str">
        <f t="shared" si="21"/>
        <v>E7</v>
      </c>
      <c r="AW554" s="72" t="s">
        <v>3440</v>
      </c>
      <c r="AX554" s="70" t="str">
        <f t="shared" si="20"/>
        <v>Plomb</v>
      </c>
      <c r="AY554" s="89"/>
      <c r="AZ554" s="75"/>
      <c r="CD554" s="34" t="s">
        <v>3441</v>
      </c>
      <c r="CG554" s="381">
        <v>3321</v>
      </c>
      <c r="CI554" s="378">
        <v>2601</v>
      </c>
    </row>
    <row r="555" spans="43:87" ht="28.8">
      <c r="AQ555" s="68" t="s">
        <v>436</v>
      </c>
      <c r="AR555" s="69" t="s">
        <v>3442</v>
      </c>
      <c r="AS555" s="70" t="s">
        <v>3443</v>
      </c>
      <c r="AT555" s="88" t="s">
        <v>2983</v>
      </c>
      <c r="AU555" s="72" t="s">
        <v>2984</v>
      </c>
      <c r="AV555" s="73" t="str">
        <f t="shared" si="21"/>
        <v>E7</v>
      </c>
      <c r="AW555" s="72" t="s">
        <v>3440</v>
      </c>
      <c r="AX555" s="70" t="str">
        <f t="shared" si="20"/>
        <v>Plomb</v>
      </c>
      <c r="AY555" s="89"/>
      <c r="AZ555" s="75"/>
      <c r="CD555" s="34" t="s">
        <v>3444</v>
      </c>
      <c r="CG555" s="381">
        <v>3322</v>
      </c>
      <c r="CI555" s="378">
        <v>2602</v>
      </c>
    </row>
    <row r="556" spans="43:87" ht="28.8">
      <c r="AQ556" s="68" t="s">
        <v>436</v>
      </c>
      <c r="AR556" s="69" t="s">
        <v>3445</v>
      </c>
      <c r="AS556" s="70" t="s">
        <v>3446</v>
      </c>
      <c r="AT556" s="88" t="s">
        <v>2983</v>
      </c>
      <c r="AU556" s="72" t="s">
        <v>2984</v>
      </c>
      <c r="AV556" s="73" t="str">
        <f t="shared" si="21"/>
        <v>E7</v>
      </c>
      <c r="AW556" s="72" t="s">
        <v>3440</v>
      </c>
      <c r="AX556" s="70" t="str">
        <f t="shared" si="20"/>
        <v>Plomb</v>
      </c>
      <c r="AY556" s="89"/>
      <c r="AZ556" s="75"/>
      <c r="CD556" s="34" t="s">
        <v>3447</v>
      </c>
      <c r="CG556" s="381">
        <v>3323</v>
      </c>
      <c r="CI556" s="378">
        <v>2603</v>
      </c>
    </row>
    <row r="557" spans="43:87" ht="28.8">
      <c r="AQ557" s="68" t="s">
        <v>436</v>
      </c>
      <c r="AR557" s="69" t="s">
        <v>3448</v>
      </c>
      <c r="AS557" s="70" t="s">
        <v>3449</v>
      </c>
      <c r="AT557" s="88" t="s">
        <v>2983</v>
      </c>
      <c r="AU557" s="72" t="s">
        <v>2984</v>
      </c>
      <c r="AV557" s="73" t="str">
        <f t="shared" si="21"/>
        <v>E7</v>
      </c>
      <c r="AW557" s="72" t="s">
        <v>3440</v>
      </c>
      <c r="AX557" s="70" t="str">
        <f t="shared" si="20"/>
        <v>Plomb</v>
      </c>
      <c r="AY557" s="89"/>
      <c r="AZ557" s="75"/>
      <c r="CD557" s="34" t="s">
        <v>3450</v>
      </c>
      <c r="CG557" s="381">
        <v>3324</v>
      </c>
      <c r="CI557" s="378">
        <v>2604</v>
      </c>
    </row>
    <row r="558" spans="43:87" ht="28.8">
      <c r="AQ558" s="68" t="s">
        <v>436</v>
      </c>
      <c r="AR558" s="69" t="s">
        <v>3451</v>
      </c>
      <c r="AS558" s="70" t="s">
        <v>3452</v>
      </c>
      <c r="AT558" s="88" t="s">
        <v>2983</v>
      </c>
      <c r="AU558" s="72" t="s">
        <v>2984</v>
      </c>
      <c r="AV558" s="73" t="str">
        <f t="shared" si="21"/>
        <v>E8</v>
      </c>
      <c r="AW558" s="72" t="s">
        <v>3452</v>
      </c>
      <c r="AX558" s="70" t="str">
        <f t="shared" si="20"/>
        <v>Métaux spéciaux</v>
      </c>
      <c r="AY558" s="89"/>
      <c r="AZ558" s="75"/>
      <c r="CD558" s="34" t="s">
        <v>3453</v>
      </c>
      <c r="CG558" s="381">
        <v>3325</v>
      </c>
      <c r="CI558" s="378">
        <v>2604</v>
      </c>
    </row>
    <row r="559" spans="43:87" ht="28.8">
      <c r="AQ559" s="68" t="s">
        <v>436</v>
      </c>
      <c r="AR559" s="69" t="s">
        <v>3454</v>
      </c>
      <c r="AS559" s="70" t="s">
        <v>3455</v>
      </c>
      <c r="AT559" s="88" t="s">
        <v>2983</v>
      </c>
      <c r="AU559" s="72" t="s">
        <v>2984</v>
      </c>
      <c r="AV559" s="73" t="str">
        <f t="shared" si="21"/>
        <v>E8</v>
      </c>
      <c r="AW559" s="72" t="s">
        <v>3452</v>
      </c>
      <c r="AX559" s="70" t="str">
        <f t="shared" si="20"/>
        <v>Métaux spéciaux</v>
      </c>
      <c r="AY559" s="126"/>
      <c r="AZ559" s="127"/>
      <c r="CD559" s="34" t="s">
        <v>3456</v>
      </c>
      <c r="CG559" s="381">
        <v>3326</v>
      </c>
      <c r="CI559" s="378">
        <v>2605</v>
      </c>
    </row>
    <row r="560" spans="43:87" ht="28.8">
      <c r="AQ560" s="68" t="s">
        <v>436</v>
      </c>
      <c r="AR560" s="69" t="s">
        <v>3457</v>
      </c>
      <c r="AS560" s="70" t="s">
        <v>3458</v>
      </c>
      <c r="AT560" s="88" t="s">
        <v>2983</v>
      </c>
      <c r="AU560" s="72" t="s">
        <v>2984</v>
      </c>
      <c r="AV560" s="73" t="str">
        <f t="shared" si="21"/>
        <v>E8</v>
      </c>
      <c r="AW560" s="72" t="s">
        <v>3452</v>
      </c>
      <c r="AX560" s="70" t="str">
        <f t="shared" si="20"/>
        <v>Métaux spéciaux</v>
      </c>
      <c r="AY560" s="126"/>
      <c r="AZ560" s="127"/>
      <c r="CD560" s="34" t="s">
        <v>3459</v>
      </c>
      <c r="CG560" s="381">
        <v>3327</v>
      </c>
      <c r="CI560" s="378">
        <v>2606</v>
      </c>
    </row>
    <row r="561" spans="43:87" ht="28.8">
      <c r="AQ561" s="68" t="s">
        <v>436</v>
      </c>
      <c r="AR561" s="69" t="s">
        <v>3460</v>
      </c>
      <c r="AS561" s="70" t="s">
        <v>3461</v>
      </c>
      <c r="AT561" s="88" t="s">
        <v>2983</v>
      </c>
      <c r="AU561" s="72" t="s">
        <v>2984</v>
      </c>
      <c r="AV561" s="73" t="str">
        <f t="shared" si="21"/>
        <v>E8</v>
      </c>
      <c r="AW561" s="72" t="s">
        <v>3452</v>
      </c>
      <c r="AX561" s="70" t="str">
        <f t="shared" si="20"/>
        <v>Métaux spéciaux</v>
      </c>
      <c r="AY561" s="126"/>
      <c r="AZ561" s="127"/>
      <c r="CD561" s="34" t="s">
        <v>3462</v>
      </c>
      <c r="CG561" s="381">
        <v>3328</v>
      </c>
      <c r="CI561" s="378">
        <v>2607</v>
      </c>
    </row>
    <row r="562" spans="43:87" ht="28.8">
      <c r="AQ562" s="68" t="s">
        <v>436</v>
      </c>
      <c r="AR562" s="69" t="s">
        <v>3463</v>
      </c>
      <c r="AS562" s="70" t="s">
        <v>3464</v>
      </c>
      <c r="AT562" s="88" t="s">
        <v>2983</v>
      </c>
      <c r="AU562" s="72" t="s">
        <v>2984</v>
      </c>
      <c r="AV562" s="73" t="str">
        <f t="shared" si="21"/>
        <v>E8</v>
      </c>
      <c r="AW562" s="72" t="s">
        <v>3452</v>
      </c>
      <c r="AX562" s="70" t="str">
        <f t="shared" si="20"/>
        <v>Métaux spéciaux</v>
      </c>
      <c r="AY562" s="126"/>
      <c r="AZ562" s="127"/>
      <c r="CD562" s="34" t="s">
        <v>3465</v>
      </c>
      <c r="CG562" s="381">
        <v>3329</v>
      </c>
      <c r="CI562" s="378">
        <v>2608</v>
      </c>
    </row>
    <row r="563" spans="43:87" ht="28.8">
      <c r="AQ563" s="68" t="s">
        <v>436</v>
      </c>
      <c r="AR563" s="69" t="s">
        <v>3466</v>
      </c>
      <c r="AS563" s="70" t="s">
        <v>3467</v>
      </c>
      <c r="AT563" s="88" t="s">
        <v>2983</v>
      </c>
      <c r="AU563" s="72" t="s">
        <v>2984</v>
      </c>
      <c r="AV563" s="73" t="str">
        <f t="shared" si="21"/>
        <v>E8</v>
      </c>
      <c r="AW563" s="72" t="s">
        <v>3452</v>
      </c>
      <c r="AX563" s="70" t="str">
        <f t="shared" si="20"/>
        <v>Métaux spéciaux</v>
      </c>
      <c r="AY563" s="126"/>
      <c r="AZ563" s="127"/>
      <c r="CD563" s="34" t="s">
        <v>3468</v>
      </c>
      <c r="CG563" s="381">
        <v>3330</v>
      </c>
      <c r="CI563" s="378">
        <v>2609</v>
      </c>
    </row>
    <row r="564" spans="43:87" ht="28.8">
      <c r="AQ564" s="68" t="s">
        <v>436</v>
      </c>
      <c r="AR564" s="69" t="s">
        <v>3469</v>
      </c>
      <c r="AS564" s="70" t="s">
        <v>3470</v>
      </c>
      <c r="AT564" s="88" t="s">
        <v>2983</v>
      </c>
      <c r="AU564" s="72" t="s">
        <v>2984</v>
      </c>
      <c r="AV564" s="73" t="str">
        <f t="shared" si="21"/>
        <v>E8</v>
      </c>
      <c r="AW564" s="72" t="s">
        <v>3452</v>
      </c>
      <c r="AX564" s="70" t="str">
        <f t="shared" si="20"/>
        <v>Métaux spéciaux</v>
      </c>
      <c r="AY564" s="126"/>
      <c r="AZ564" s="127"/>
      <c r="CD564" s="34" t="s">
        <v>3471</v>
      </c>
      <c r="CG564" s="381">
        <v>3340</v>
      </c>
      <c r="CI564" s="378">
        <v>2610</v>
      </c>
    </row>
    <row r="565" spans="43:87" ht="28.8">
      <c r="AQ565" s="68" t="s">
        <v>436</v>
      </c>
      <c r="AR565" s="69" t="s">
        <v>3472</v>
      </c>
      <c r="AS565" s="70" t="s">
        <v>3473</v>
      </c>
      <c r="AT565" s="88" t="s">
        <v>2983</v>
      </c>
      <c r="AU565" s="72" t="s">
        <v>2984</v>
      </c>
      <c r="AV565" s="73" t="str">
        <f t="shared" si="21"/>
        <v>E8</v>
      </c>
      <c r="AW565" s="72" t="s">
        <v>3452</v>
      </c>
      <c r="AX565" s="70" t="str">
        <f t="shared" si="20"/>
        <v>Métaux spéciaux</v>
      </c>
      <c r="AY565" s="126"/>
      <c r="AZ565" s="127"/>
      <c r="CD565" s="34" t="s">
        <v>3474</v>
      </c>
      <c r="CG565" s="381">
        <v>3341</v>
      </c>
      <c r="CI565" s="378">
        <v>2620</v>
      </c>
    </row>
    <row r="566" spans="43:87" ht="28.8">
      <c r="AQ566" s="68" t="s">
        <v>436</v>
      </c>
      <c r="AR566" s="69" t="s">
        <v>3475</v>
      </c>
      <c r="AS566" s="70" t="s">
        <v>3476</v>
      </c>
      <c r="AT566" s="88" t="s">
        <v>2983</v>
      </c>
      <c r="AU566" s="72" t="s">
        <v>2984</v>
      </c>
      <c r="AV566" s="73" t="str">
        <f t="shared" si="21"/>
        <v>E8</v>
      </c>
      <c r="AW566" s="72" t="s">
        <v>3452</v>
      </c>
      <c r="AX566" s="70" t="str">
        <f t="shared" si="20"/>
        <v>Métaux spéciaux</v>
      </c>
      <c r="AY566" s="126"/>
      <c r="AZ566" s="127"/>
      <c r="CD566" s="34" t="s">
        <v>3477</v>
      </c>
      <c r="CG566" s="381">
        <v>3342</v>
      </c>
      <c r="CI566" s="378">
        <v>2620</v>
      </c>
    </row>
    <row r="567" spans="43:87" ht="28.8">
      <c r="AQ567" s="68" t="s">
        <v>436</v>
      </c>
      <c r="AR567" s="69" t="s">
        <v>3478</v>
      </c>
      <c r="AS567" s="70" t="s">
        <v>3479</v>
      </c>
      <c r="AT567" s="88" t="s">
        <v>2983</v>
      </c>
      <c r="AU567" s="72" t="s">
        <v>2984</v>
      </c>
      <c r="AV567" s="73" t="str">
        <f t="shared" si="21"/>
        <v>E8</v>
      </c>
      <c r="AW567" s="72" t="s">
        <v>3452</v>
      </c>
      <c r="AX567" s="70" t="str">
        <f t="shared" si="20"/>
        <v>Métaux spéciaux</v>
      </c>
      <c r="AY567" s="126"/>
      <c r="AZ567" s="127"/>
      <c r="CD567" s="34" t="s">
        <v>3480</v>
      </c>
      <c r="CG567" s="381">
        <v>3348</v>
      </c>
      <c r="CI567" s="378">
        <v>2630</v>
      </c>
    </row>
    <row r="568" spans="43:87" ht="28.8">
      <c r="AQ568" s="68" t="s">
        <v>436</v>
      </c>
      <c r="AR568" s="69" t="s">
        <v>3481</v>
      </c>
      <c r="AS568" s="70" t="s">
        <v>3482</v>
      </c>
      <c r="AT568" s="88" t="s">
        <v>2983</v>
      </c>
      <c r="AU568" s="72" t="s">
        <v>2984</v>
      </c>
      <c r="AV568" s="73" t="str">
        <f t="shared" si="21"/>
        <v>E8</v>
      </c>
      <c r="AW568" s="72" t="s">
        <v>3452</v>
      </c>
      <c r="AX568" s="70" t="str">
        <f t="shared" si="20"/>
        <v>Métaux spéciaux</v>
      </c>
      <c r="AY568" s="126"/>
      <c r="AZ568" s="127"/>
      <c r="CD568" s="34" t="s">
        <v>3483</v>
      </c>
      <c r="CG568" s="381">
        <v>3350</v>
      </c>
      <c r="CI568" s="378">
        <v>2630</v>
      </c>
    </row>
    <row r="569" spans="43:87" ht="28.8">
      <c r="AQ569" s="68" t="s">
        <v>436</v>
      </c>
      <c r="AR569" s="69" t="s">
        <v>3484</v>
      </c>
      <c r="AS569" s="70" t="s">
        <v>3485</v>
      </c>
      <c r="AT569" s="88" t="s">
        <v>2983</v>
      </c>
      <c r="AU569" s="72" t="s">
        <v>2984</v>
      </c>
      <c r="AV569" s="73" t="str">
        <f t="shared" si="21"/>
        <v>E8</v>
      </c>
      <c r="AW569" s="72" t="s">
        <v>3452</v>
      </c>
      <c r="AX569" s="70" t="str">
        <f t="shared" si="20"/>
        <v>Métaux spéciaux</v>
      </c>
      <c r="AY569" s="126"/>
      <c r="AZ569" s="127"/>
      <c r="CD569" s="34" t="s">
        <v>3486</v>
      </c>
      <c r="CG569" s="381">
        <v>3351</v>
      </c>
      <c r="CI569" s="378">
        <v>2630</v>
      </c>
    </row>
    <row r="570" spans="43:87" ht="28.8">
      <c r="AQ570" s="68" t="s">
        <v>436</v>
      </c>
      <c r="AR570" s="69" t="s">
        <v>3487</v>
      </c>
      <c r="AS570" s="70" t="s">
        <v>3488</v>
      </c>
      <c r="AT570" s="88" t="s">
        <v>2983</v>
      </c>
      <c r="AU570" s="72" t="s">
        <v>2984</v>
      </c>
      <c r="AV570" s="73" t="str">
        <f t="shared" si="21"/>
        <v>E8</v>
      </c>
      <c r="AW570" s="72" t="s">
        <v>3452</v>
      </c>
      <c r="AX570" s="70" t="str">
        <f t="shared" si="20"/>
        <v>Métaux spéciaux</v>
      </c>
      <c r="AY570" s="126"/>
      <c r="AZ570" s="127"/>
      <c r="CD570" s="34" t="s">
        <v>3489</v>
      </c>
      <c r="CG570" s="381">
        <v>3360</v>
      </c>
      <c r="CI570" s="378">
        <v>2630</v>
      </c>
    </row>
    <row r="571" spans="43:87" ht="28.8">
      <c r="AQ571" s="68" t="s">
        <v>436</v>
      </c>
      <c r="AR571" s="69" t="s">
        <v>3490</v>
      </c>
      <c r="AS571" s="70" t="s">
        <v>3491</v>
      </c>
      <c r="AT571" s="88" t="s">
        <v>2983</v>
      </c>
      <c r="AU571" s="72" t="s">
        <v>2984</v>
      </c>
      <c r="AV571" s="73" t="str">
        <f t="shared" si="21"/>
        <v>E8</v>
      </c>
      <c r="AW571" s="72" t="s">
        <v>3452</v>
      </c>
      <c r="AX571" s="70" t="str">
        <f t="shared" si="20"/>
        <v>Métaux spéciaux</v>
      </c>
      <c r="AY571" s="126"/>
      <c r="AZ571" s="127"/>
      <c r="CD571" s="34" t="s">
        <v>3492</v>
      </c>
      <c r="CG571" s="381">
        <v>3361</v>
      </c>
      <c r="CI571" s="378">
        <v>2640</v>
      </c>
    </row>
    <row r="572" spans="43:87" ht="28.8">
      <c r="AQ572" s="68" t="s">
        <v>436</v>
      </c>
      <c r="AR572" s="69" t="s">
        <v>3493</v>
      </c>
      <c r="AS572" s="70" t="s">
        <v>3494</v>
      </c>
      <c r="AT572" s="88" t="s">
        <v>2983</v>
      </c>
      <c r="AU572" s="72" t="s">
        <v>2984</v>
      </c>
      <c r="AV572" s="73" t="str">
        <f t="shared" si="21"/>
        <v>E8</v>
      </c>
      <c r="AW572" s="72" t="s">
        <v>3452</v>
      </c>
      <c r="AX572" s="70" t="str">
        <f t="shared" si="20"/>
        <v>Métaux spéciaux</v>
      </c>
      <c r="AY572" s="126"/>
      <c r="AZ572" s="127"/>
      <c r="CD572" s="34" t="s">
        <v>3495</v>
      </c>
      <c r="CG572" s="381">
        <v>3370</v>
      </c>
      <c r="CI572" s="378">
        <v>2640</v>
      </c>
    </row>
    <row r="573" spans="43:87" ht="28.8">
      <c r="AQ573" s="68" t="s">
        <v>436</v>
      </c>
      <c r="AR573" s="69" t="s">
        <v>3496</v>
      </c>
      <c r="AS573" s="70" t="s">
        <v>3497</v>
      </c>
      <c r="AT573" s="88" t="s">
        <v>2983</v>
      </c>
      <c r="AU573" s="72" t="s">
        <v>2984</v>
      </c>
      <c r="AV573" s="73" t="str">
        <f t="shared" si="21"/>
        <v>E8</v>
      </c>
      <c r="AW573" s="72" t="s">
        <v>3452</v>
      </c>
      <c r="AX573" s="70" t="str">
        <f t="shared" si="20"/>
        <v>Métaux spéciaux</v>
      </c>
      <c r="AY573" s="126"/>
      <c r="AZ573" s="127"/>
      <c r="CD573" s="34" t="s">
        <v>3498</v>
      </c>
      <c r="CG573" s="381">
        <v>3372</v>
      </c>
      <c r="CI573" s="378">
        <v>2650</v>
      </c>
    </row>
    <row r="574" spans="43:87" ht="28.8">
      <c r="AQ574" s="68" t="s">
        <v>436</v>
      </c>
      <c r="AR574" s="69" t="s">
        <v>3499</v>
      </c>
      <c r="AS574" s="70" t="s">
        <v>3500</v>
      </c>
      <c r="AT574" s="88" t="s">
        <v>2983</v>
      </c>
      <c r="AU574" s="72" t="s">
        <v>2984</v>
      </c>
      <c r="AV574" s="73" t="str">
        <f t="shared" si="21"/>
        <v>E8</v>
      </c>
      <c r="AW574" s="72" t="s">
        <v>3452</v>
      </c>
      <c r="AX574" s="70" t="str">
        <f t="shared" si="20"/>
        <v>Métaux spéciaux</v>
      </c>
      <c r="AY574" s="126"/>
      <c r="AZ574" s="127"/>
      <c r="CD574" s="34" t="s">
        <v>3501</v>
      </c>
      <c r="CG574" s="381">
        <v>3380</v>
      </c>
      <c r="CI574" s="378">
        <v>2650</v>
      </c>
    </row>
    <row r="575" spans="43:87" ht="28.8">
      <c r="AQ575" s="68" t="s">
        <v>436</v>
      </c>
      <c r="AR575" s="69" t="s">
        <v>3502</v>
      </c>
      <c r="AS575" s="70" t="s">
        <v>3503</v>
      </c>
      <c r="AT575" s="88" t="s">
        <v>2983</v>
      </c>
      <c r="AU575" s="72" t="s">
        <v>2984</v>
      </c>
      <c r="AV575" s="73" t="str">
        <f t="shared" si="21"/>
        <v>E8</v>
      </c>
      <c r="AW575" s="72" t="s">
        <v>3452</v>
      </c>
      <c r="AX575" s="70" t="str">
        <f t="shared" si="20"/>
        <v>Métaux spéciaux</v>
      </c>
      <c r="AY575" s="126"/>
      <c r="AZ575" s="127"/>
      <c r="CD575" s="34" t="s">
        <v>3504</v>
      </c>
      <c r="CG575" s="381">
        <v>3390</v>
      </c>
      <c r="CI575" s="378">
        <v>2650</v>
      </c>
    </row>
    <row r="576" spans="43:87" ht="28.8">
      <c r="AQ576" s="68" t="s">
        <v>436</v>
      </c>
      <c r="AR576" s="69" t="s">
        <v>3505</v>
      </c>
      <c r="AS576" s="70" t="s">
        <v>3506</v>
      </c>
      <c r="AT576" s="88" t="s">
        <v>2983</v>
      </c>
      <c r="AU576" s="72" t="s">
        <v>2984</v>
      </c>
      <c r="AV576" s="73" t="str">
        <f t="shared" si="21"/>
        <v>E8</v>
      </c>
      <c r="AW576" s="72" t="s">
        <v>3452</v>
      </c>
      <c r="AX576" s="70" t="str">
        <f t="shared" si="20"/>
        <v>Métaux spéciaux</v>
      </c>
      <c r="AY576" s="126"/>
      <c r="AZ576" s="127"/>
      <c r="CD576" s="34" t="s">
        <v>3507</v>
      </c>
      <c r="CG576" s="381">
        <v>3391</v>
      </c>
      <c r="CI576" s="378">
        <v>2670</v>
      </c>
    </row>
    <row r="577" spans="43:87" ht="28.8">
      <c r="AQ577" s="68" t="s">
        <v>436</v>
      </c>
      <c r="AR577" s="69" t="s">
        <v>3508</v>
      </c>
      <c r="AS577" s="70" t="s">
        <v>3509</v>
      </c>
      <c r="AT577" s="88" t="s">
        <v>2983</v>
      </c>
      <c r="AU577" s="72" t="s">
        <v>2984</v>
      </c>
      <c r="AV577" s="73" t="str">
        <f t="shared" si="21"/>
        <v>E8</v>
      </c>
      <c r="AW577" s="72" t="s">
        <v>3452</v>
      </c>
      <c r="AX577" s="70" t="str">
        <f t="shared" si="20"/>
        <v>Métaux spéciaux</v>
      </c>
      <c r="AY577" s="126"/>
      <c r="AZ577" s="127"/>
      <c r="CD577" s="34" t="s">
        <v>3510</v>
      </c>
      <c r="CG577" s="381">
        <v>3400</v>
      </c>
      <c r="CI577" s="378">
        <v>2670</v>
      </c>
    </row>
    <row r="578" spans="43:87" ht="28.8">
      <c r="AQ578" s="68" t="s">
        <v>436</v>
      </c>
      <c r="AR578" s="69" t="s">
        <v>3511</v>
      </c>
      <c r="AS578" s="70" t="s">
        <v>3512</v>
      </c>
      <c r="AT578" s="88" t="s">
        <v>2983</v>
      </c>
      <c r="AU578" s="72" t="s">
        <v>2984</v>
      </c>
      <c r="AV578" s="73" t="str">
        <f t="shared" si="21"/>
        <v>E8</v>
      </c>
      <c r="AW578" s="72" t="s">
        <v>3452</v>
      </c>
      <c r="AX578" s="70" t="str">
        <f t="shared" si="20"/>
        <v>Métaux spéciaux</v>
      </c>
      <c r="AY578" s="126"/>
      <c r="AZ578" s="127"/>
      <c r="CD578" s="34" t="s">
        <v>3513</v>
      </c>
      <c r="CG578" s="381">
        <v>3401</v>
      </c>
      <c r="CI578" s="378">
        <v>2670</v>
      </c>
    </row>
    <row r="579" spans="43:87" ht="28.8">
      <c r="AQ579" s="68" t="s">
        <v>436</v>
      </c>
      <c r="AR579" s="69" t="s">
        <v>3514</v>
      </c>
      <c r="AS579" s="70" t="s">
        <v>3515</v>
      </c>
      <c r="AT579" s="88" t="s">
        <v>2983</v>
      </c>
      <c r="AU579" s="72" t="s">
        <v>2984</v>
      </c>
      <c r="AV579" s="73" t="str">
        <f t="shared" si="21"/>
        <v>E8</v>
      </c>
      <c r="AW579" s="72" t="s">
        <v>3452</v>
      </c>
      <c r="AX579" s="70" t="str">
        <f t="shared" si="20"/>
        <v>Métaux spéciaux</v>
      </c>
      <c r="AY579" s="126"/>
      <c r="AZ579" s="127"/>
      <c r="CD579" s="34" t="s">
        <v>3516</v>
      </c>
      <c r="CG579" s="381">
        <v>3402</v>
      </c>
      <c r="CI579" s="378">
        <v>2680</v>
      </c>
    </row>
    <row r="580" spans="43:87" ht="28.8">
      <c r="AQ580" s="68" t="s">
        <v>436</v>
      </c>
      <c r="AR580" s="69" t="s">
        <v>3517</v>
      </c>
      <c r="AS580" s="70" t="s">
        <v>3518</v>
      </c>
      <c r="AT580" s="88" t="s">
        <v>2983</v>
      </c>
      <c r="AU580" s="72" t="s">
        <v>2984</v>
      </c>
      <c r="AV580" s="73" t="str">
        <f t="shared" si="21"/>
        <v>E8</v>
      </c>
      <c r="AW580" s="72" t="s">
        <v>3452</v>
      </c>
      <c r="AX580" s="70" t="str">
        <f t="shared" si="20"/>
        <v>Métaux spéciaux</v>
      </c>
      <c r="AY580" s="126"/>
      <c r="AZ580" s="127"/>
      <c r="CD580" s="34" t="s">
        <v>3519</v>
      </c>
      <c r="CG580" s="381">
        <v>3403</v>
      </c>
      <c r="CI580" s="378">
        <v>2680</v>
      </c>
    </row>
    <row r="581" spans="43:87" ht="28.8">
      <c r="AQ581" s="68" t="s">
        <v>436</v>
      </c>
      <c r="AR581" s="69" t="s">
        <v>3520</v>
      </c>
      <c r="AS581" s="70" t="s">
        <v>3521</v>
      </c>
      <c r="AT581" s="88" t="s">
        <v>2983</v>
      </c>
      <c r="AU581" s="72" t="s">
        <v>2984</v>
      </c>
      <c r="AV581" s="73" t="str">
        <f t="shared" si="21"/>
        <v>E8</v>
      </c>
      <c r="AW581" s="72" t="s">
        <v>3452</v>
      </c>
      <c r="AX581" s="70" t="str">
        <f t="shared" si="20"/>
        <v>Métaux spéciaux</v>
      </c>
      <c r="AY581" s="126"/>
      <c r="AZ581" s="127"/>
      <c r="CD581" s="34" t="s">
        <v>3522</v>
      </c>
      <c r="CG581" s="381">
        <v>3404</v>
      </c>
      <c r="CI581" s="378">
        <v>2680</v>
      </c>
    </row>
    <row r="582" spans="43:87" ht="28.8">
      <c r="AQ582" s="68" t="s">
        <v>436</v>
      </c>
      <c r="AR582" s="69" t="s">
        <v>3523</v>
      </c>
      <c r="AS582" s="70" t="s">
        <v>3524</v>
      </c>
      <c r="AT582" s="88" t="s">
        <v>2983</v>
      </c>
      <c r="AU582" s="72" t="s">
        <v>2984</v>
      </c>
      <c r="AV582" s="73" t="str">
        <f t="shared" si="21"/>
        <v>E8</v>
      </c>
      <c r="AW582" s="72" t="s">
        <v>3452</v>
      </c>
      <c r="AX582" s="70" t="str">
        <f t="shared" si="20"/>
        <v>Métaux spéciaux</v>
      </c>
      <c r="AY582" s="126"/>
      <c r="AZ582" s="127"/>
      <c r="CD582" s="34" t="s">
        <v>3525</v>
      </c>
      <c r="CG582" s="381">
        <v>3405</v>
      </c>
      <c r="CI582" s="378">
        <v>2680</v>
      </c>
    </row>
    <row r="583" spans="43:87" ht="28.8">
      <c r="AQ583" s="68" t="s">
        <v>436</v>
      </c>
      <c r="AR583" s="69" t="s">
        <v>3526</v>
      </c>
      <c r="AS583" s="70" t="s">
        <v>3527</v>
      </c>
      <c r="AT583" s="88" t="s">
        <v>2983</v>
      </c>
      <c r="AU583" s="72" t="s">
        <v>2984</v>
      </c>
      <c r="AV583" s="73" t="str">
        <f t="shared" si="21"/>
        <v>E8</v>
      </c>
      <c r="AW583" s="72" t="s">
        <v>3452</v>
      </c>
      <c r="AX583" s="70" t="str">
        <f t="shared" si="20"/>
        <v>Métaux spéciaux</v>
      </c>
      <c r="AY583" s="126"/>
      <c r="AZ583" s="127"/>
      <c r="CD583" s="34" t="s">
        <v>3528</v>
      </c>
      <c r="CG583" s="381">
        <v>3406</v>
      </c>
      <c r="CI583" s="378">
        <v>2680</v>
      </c>
    </row>
    <row r="584" spans="43:87" ht="28.8">
      <c r="AQ584" s="68" t="s">
        <v>436</v>
      </c>
      <c r="AR584" s="69" t="s">
        <v>3529</v>
      </c>
      <c r="AS584" s="70" t="s">
        <v>3530</v>
      </c>
      <c r="AT584" s="88" t="s">
        <v>2983</v>
      </c>
      <c r="AU584" s="72" t="s">
        <v>2984</v>
      </c>
      <c r="AV584" s="73" t="str">
        <f t="shared" si="21"/>
        <v>E8</v>
      </c>
      <c r="AW584" s="72" t="s">
        <v>3452</v>
      </c>
      <c r="AX584" s="70" t="str">
        <f t="shared" si="20"/>
        <v>Métaux spéciaux</v>
      </c>
      <c r="AY584" s="126"/>
      <c r="AZ584" s="127"/>
      <c r="CD584" s="34" t="s">
        <v>3531</v>
      </c>
      <c r="CG584" s="381">
        <v>3407</v>
      </c>
      <c r="CI584" s="378">
        <v>2690</v>
      </c>
    </row>
    <row r="585" spans="43:87" ht="28.8">
      <c r="AQ585" s="68" t="s">
        <v>436</v>
      </c>
      <c r="AR585" s="69" t="s">
        <v>3532</v>
      </c>
      <c r="AS585" s="70" t="s">
        <v>3533</v>
      </c>
      <c r="AT585" s="88" t="s">
        <v>2983</v>
      </c>
      <c r="AU585" s="72" t="s">
        <v>2984</v>
      </c>
      <c r="AV585" s="73" t="str">
        <f t="shared" si="21"/>
        <v>E8</v>
      </c>
      <c r="AW585" s="72" t="s">
        <v>3452</v>
      </c>
      <c r="AX585" s="70" t="str">
        <f t="shared" si="20"/>
        <v>Métaux spéciaux</v>
      </c>
      <c r="AY585" s="126"/>
      <c r="AZ585" s="127"/>
      <c r="CD585" s="34" t="s">
        <v>3534</v>
      </c>
      <c r="CG585" s="381">
        <v>3408</v>
      </c>
      <c r="CI585" s="378">
        <v>2690</v>
      </c>
    </row>
    <row r="586" spans="43:87" ht="28.8">
      <c r="AQ586" s="68" t="s">
        <v>436</v>
      </c>
      <c r="AR586" s="69" t="s">
        <v>3535</v>
      </c>
      <c r="AS586" s="70" t="s">
        <v>3536</v>
      </c>
      <c r="AT586" s="88" t="s">
        <v>2983</v>
      </c>
      <c r="AU586" s="72" t="s">
        <v>2984</v>
      </c>
      <c r="AV586" s="73" t="str">
        <f t="shared" si="21"/>
        <v>E8</v>
      </c>
      <c r="AW586" s="72" t="s">
        <v>3452</v>
      </c>
      <c r="AX586" s="70" t="str">
        <f t="shared" si="20"/>
        <v>Métaux spéciaux</v>
      </c>
      <c r="AY586" s="89"/>
      <c r="AZ586" s="75"/>
      <c r="CD586" s="34" t="s">
        <v>3537</v>
      </c>
      <c r="CG586" s="381">
        <v>3409</v>
      </c>
      <c r="CI586" s="378">
        <v>2690</v>
      </c>
    </row>
    <row r="587" spans="43:87" ht="28.8">
      <c r="AQ587" s="68" t="s">
        <v>436</v>
      </c>
      <c r="AR587" s="69" t="s">
        <v>3538</v>
      </c>
      <c r="AS587" s="70" t="s">
        <v>3539</v>
      </c>
      <c r="AT587" s="88" t="s">
        <v>2983</v>
      </c>
      <c r="AU587" s="72" t="s">
        <v>2984</v>
      </c>
      <c r="AV587" s="73" t="str">
        <f t="shared" si="21"/>
        <v>E8</v>
      </c>
      <c r="AW587" s="72" t="s">
        <v>3452</v>
      </c>
      <c r="AX587" s="70" t="str">
        <f t="shared" si="20"/>
        <v>Métaux spéciaux</v>
      </c>
      <c r="AY587" s="89"/>
      <c r="AZ587" s="75"/>
      <c r="CD587" s="34" t="s">
        <v>3540</v>
      </c>
      <c r="CG587" s="381">
        <v>3410</v>
      </c>
      <c r="CI587" s="378">
        <v>2700</v>
      </c>
    </row>
    <row r="588" spans="43:87" ht="28.8">
      <c r="AQ588" s="68" t="s">
        <v>436</v>
      </c>
      <c r="AR588" s="69" t="s">
        <v>3541</v>
      </c>
      <c r="AS588" s="70" t="s">
        <v>3542</v>
      </c>
      <c r="AT588" s="88" t="s">
        <v>2983</v>
      </c>
      <c r="AU588" s="72" t="s">
        <v>2984</v>
      </c>
      <c r="AV588" s="73" t="str">
        <f t="shared" si="21"/>
        <v>E8</v>
      </c>
      <c r="AW588" s="72" t="s">
        <v>3452</v>
      </c>
      <c r="AX588" s="70" t="str">
        <f t="shared" ref="AX588:AX626" si="22">AW588</f>
        <v>Métaux spéciaux</v>
      </c>
      <c r="AY588" s="89"/>
      <c r="AZ588" s="75"/>
      <c r="CD588" s="34" t="s">
        <v>3543</v>
      </c>
      <c r="CG588" s="381">
        <v>3420</v>
      </c>
      <c r="CI588" s="378">
        <v>2700</v>
      </c>
    </row>
    <row r="589" spans="43:87" ht="28.8">
      <c r="AQ589" s="68" t="s">
        <v>436</v>
      </c>
      <c r="AR589" s="69" t="s">
        <v>3544</v>
      </c>
      <c r="AS589" s="70" t="s">
        <v>3545</v>
      </c>
      <c r="AT589" s="88" t="s">
        <v>2983</v>
      </c>
      <c r="AU589" s="72" t="s">
        <v>2984</v>
      </c>
      <c r="AV589" s="73" t="str">
        <f t="shared" si="21"/>
        <v>E8</v>
      </c>
      <c r="AW589" s="72" t="s">
        <v>3452</v>
      </c>
      <c r="AX589" s="70" t="str">
        <f t="shared" si="22"/>
        <v>Métaux spéciaux</v>
      </c>
      <c r="AY589" s="89"/>
      <c r="AZ589" s="75"/>
      <c r="CD589" s="34" t="s">
        <v>3546</v>
      </c>
      <c r="CG589" s="381">
        <v>3421</v>
      </c>
      <c r="CI589" s="378">
        <v>2700</v>
      </c>
    </row>
    <row r="590" spans="43:87" ht="28.8">
      <c r="AQ590" s="68" t="s">
        <v>436</v>
      </c>
      <c r="AR590" s="69" t="s">
        <v>3547</v>
      </c>
      <c r="AS590" s="70" t="s">
        <v>3548</v>
      </c>
      <c r="AT590" s="88" t="s">
        <v>2983</v>
      </c>
      <c r="AU590" s="72" t="s">
        <v>2984</v>
      </c>
      <c r="AV590" s="73" t="str">
        <f t="shared" si="21"/>
        <v>E8</v>
      </c>
      <c r="AW590" s="72" t="s">
        <v>3452</v>
      </c>
      <c r="AX590" s="70" t="s">
        <v>3452</v>
      </c>
      <c r="AY590" s="89"/>
      <c r="AZ590" s="75"/>
      <c r="CD590" s="34" t="s">
        <v>3549</v>
      </c>
      <c r="CG590" s="381">
        <v>3427</v>
      </c>
      <c r="CI590" s="378">
        <v>2700</v>
      </c>
    </row>
    <row r="591" spans="43:87" ht="28.8">
      <c r="AQ591" s="68" t="s">
        <v>436</v>
      </c>
      <c r="AR591" s="69" t="s">
        <v>3550</v>
      </c>
      <c r="AS591" s="70" t="s">
        <v>3551</v>
      </c>
      <c r="AT591" s="88" t="s">
        <v>2983</v>
      </c>
      <c r="AU591" s="72" t="s">
        <v>2984</v>
      </c>
      <c r="AV591" s="73" t="str">
        <f t="shared" si="21"/>
        <v>E8</v>
      </c>
      <c r="AW591" s="72" t="s">
        <v>3452</v>
      </c>
      <c r="AX591" s="70" t="str">
        <f t="shared" si="22"/>
        <v>Métaux spéciaux</v>
      </c>
      <c r="AY591" s="89"/>
      <c r="AZ591" s="75"/>
      <c r="CD591" s="34" t="s">
        <v>3552</v>
      </c>
      <c r="CG591" s="381">
        <v>3430</v>
      </c>
      <c r="CI591" s="378">
        <v>2700</v>
      </c>
    </row>
    <row r="592" spans="43:87" ht="28.8">
      <c r="AQ592" s="68" t="s">
        <v>436</v>
      </c>
      <c r="AR592" s="69" t="s">
        <v>3553</v>
      </c>
      <c r="AS592" s="70" t="s">
        <v>3554</v>
      </c>
      <c r="AT592" s="88" t="s">
        <v>2983</v>
      </c>
      <c r="AU592" s="72" t="s">
        <v>2984</v>
      </c>
      <c r="AV592" s="73" t="str">
        <f t="shared" si="21"/>
        <v>E8</v>
      </c>
      <c r="AW592" s="72" t="s">
        <v>3452</v>
      </c>
      <c r="AX592" s="70" t="str">
        <f t="shared" si="22"/>
        <v>Métaux spéciaux</v>
      </c>
      <c r="AY592" s="89"/>
      <c r="AZ592" s="75"/>
      <c r="CD592" s="34" t="s">
        <v>3555</v>
      </c>
      <c r="CG592" s="381">
        <v>3440</v>
      </c>
      <c r="CI592" s="378">
        <v>2700</v>
      </c>
    </row>
    <row r="593" spans="43:87" ht="28.8">
      <c r="AQ593" s="68" t="s">
        <v>436</v>
      </c>
      <c r="AR593" s="69" t="s">
        <v>3556</v>
      </c>
      <c r="AS593" s="70" t="s">
        <v>3557</v>
      </c>
      <c r="AT593" s="88" t="s">
        <v>2983</v>
      </c>
      <c r="AU593" s="72" t="s">
        <v>2984</v>
      </c>
      <c r="AV593" s="73" t="str">
        <f t="shared" si="21"/>
        <v>E8</v>
      </c>
      <c r="AW593" s="72" t="s">
        <v>3452</v>
      </c>
      <c r="AX593" s="70" t="str">
        <f t="shared" si="22"/>
        <v>Métaux spéciaux</v>
      </c>
      <c r="AY593" s="89"/>
      <c r="AZ593" s="75"/>
      <c r="CD593" s="34" t="s">
        <v>3558</v>
      </c>
      <c r="CG593" s="381">
        <v>3446</v>
      </c>
      <c r="CI593" s="378">
        <v>2700</v>
      </c>
    </row>
    <row r="594" spans="43:87" ht="28.8">
      <c r="AQ594" s="68" t="s">
        <v>436</v>
      </c>
      <c r="AR594" s="69" t="s">
        <v>3559</v>
      </c>
      <c r="AS594" s="70" t="s">
        <v>3560</v>
      </c>
      <c r="AT594" s="88" t="s">
        <v>2983</v>
      </c>
      <c r="AU594" s="72" t="s">
        <v>2984</v>
      </c>
      <c r="AV594" s="73" t="str">
        <f t="shared" si="21"/>
        <v>E8</v>
      </c>
      <c r="AW594" s="72" t="s">
        <v>3452</v>
      </c>
      <c r="AX594" s="70" t="str">
        <f t="shared" si="22"/>
        <v>Métaux spéciaux</v>
      </c>
      <c r="AY594" s="89"/>
      <c r="AZ594" s="75"/>
      <c r="CD594" s="34" t="s">
        <v>3561</v>
      </c>
      <c r="CG594" s="381">
        <v>3450</v>
      </c>
      <c r="CI594" s="378">
        <v>2700</v>
      </c>
    </row>
    <row r="595" spans="43:87" ht="28.8">
      <c r="AQ595" s="68" t="s">
        <v>436</v>
      </c>
      <c r="AR595" s="69" t="s">
        <v>3562</v>
      </c>
      <c r="AS595" s="70" t="s">
        <v>3563</v>
      </c>
      <c r="AT595" s="88" t="s">
        <v>2983</v>
      </c>
      <c r="AU595" s="72" t="s">
        <v>2984</v>
      </c>
      <c r="AV595" s="73" t="str">
        <f t="shared" si="21"/>
        <v>E8</v>
      </c>
      <c r="AW595" s="72" t="s">
        <v>3452</v>
      </c>
      <c r="AX595" s="70" t="str">
        <f t="shared" si="22"/>
        <v>Métaux spéciaux</v>
      </c>
      <c r="AY595" s="89"/>
      <c r="AZ595" s="75"/>
      <c r="CD595" s="34" t="s">
        <v>3564</v>
      </c>
      <c r="CG595" s="381">
        <v>3451</v>
      </c>
      <c r="CI595" s="378">
        <v>2700</v>
      </c>
    </row>
    <row r="596" spans="43:87" ht="28.8">
      <c r="AQ596" s="68" t="s">
        <v>436</v>
      </c>
      <c r="AR596" s="69" t="s">
        <v>3565</v>
      </c>
      <c r="AS596" s="70" t="s">
        <v>3566</v>
      </c>
      <c r="AT596" s="88" t="s">
        <v>2983</v>
      </c>
      <c r="AU596" s="72" t="s">
        <v>2984</v>
      </c>
      <c r="AV596" s="73" t="str">
        <f t="shared" ref="AV596:AV659" si="23">LEFT(AR596,2)</f>
        <v>E8</v>
      </c>
      <c r="AW596" s="72" t="s">
        <v>3452</v>
      </c>
      <c r="AX596" s="70" t="str">
        <f t="shared" si="22"/>
        <v>Métaux spéciaux</v>
      </c>
      <c r="AY596" s="89"/>
      <c r="AZ596" s="75"/>
      <c r="CD596" s="34" t="s">
        <v>3567</v>
      </c>
      <c r="CG596" s="381">
        <v>3452</v>
      </c>
      <c r="CI596" s="378">
        <v>2700</v>
      </c>
    </row>
    <row r="597" spans="43:87" ht="28.8">
      <c r="AQ597" s="68" t="s">
        <v>436</v>
      </c>
      <c r="AR597" s="69" t="s">
        <v>3568</v>
      </c>
      <c r="AS597" s="70" t="s">
        <v>3569</v>
      </c>
      <c r="AT597" s="88" t="s">
        <v>2983</v>
      </c>
      <c r="AU597" s="72" t="s">
        <v>2984</v>
      </c>
      <c r="AV597" s="73" t="str">
        <f t="shared" si="23"/>
        <v>E8</v>
      </c>
      <c r="AW597" s="72" t="s">
        <v>3452</v>
      </c>
      <c r="AX597" s="70" t="str">
        <f t="shared" si="22"/>
        <v>Métaux spéciaux</v>
      </c>
      <c r="AY597" s="89"/>
      <c r="AZ597" s="75"/>
      <c r="CD597" s="34" t="s">
        <v>3570</v>
      </c>
      <c r="CG597" s="381">
        <v>3460</v>
      </c>
      <c r="CI597" s="378">
        <v>2700</v>
      </c>
    </row>
    <row r="598" spans="43:87" ht="28.8">
      <c r="AQ598" s="68" t="s">
        <v>436</v>
      </c>
      <c r="AR598" s="69" t="s">
        <v>3571</v>
      </c>
      <c r="AS598" s="70" t="s">
        <v>3572</v>
      </c>
      <c r="AT598" s="88" t="s">
        <v>2983</v>
      </c>
      <c r="AU598" s="72" t="s">
        <v>2984</v>
      </c>
      <c r="AV598" s="73" t="str">
        <f t="shared" si="23"/>
        <v>E8</v>
      </c>
      <c r="AW598" s="72" t="s">
        <v>3452</v>
      </c>
      <c r="AX598" s="70" t="str">
        <f t="shared" si="22"/>
        <v>Métaux spéciaux</v>
      </c>
      <c r="AY598" s="89"/>
      <c r="AZ598" s="75"/>
      <c r="CD598" s="34" t="s">
        <v>3573</v>
      </c>
      <c r="CG598" s="381">
        <v>3470</v>
      </c>
      <c r="CI598" s="378">
        <v>2700</v>
      </c>
    </row>
    <row r="599" spans="43:87" ht="28.8">
      <c r="AQ599" s="68" t="s">
        <v>436</v>
      </c>
      <c r="AR599" s="69" t="s">
        <v>3574</v>
      </c>
      <c r="AS599" s="70" t="s">
        <v>3575</v>
      </c>
      <c r="AT599" s="88" t="s">
        <v>2983</v>
      </c>
      <c r="AU599" s="72" t="s">
        <v>2984</v>
      </c>
      <c r="AV599" s="73" t="str">
        <f t="shared" si="23"/>
        <v>E8</v>
      </c>
      <c r="AW599" s="72" t="s">
        <v>3452</v>
      </c>
      <c r="AX599" s="70" t="s">
        <v>3452</v>
      </c>
      <c r="AY599" s="89"/>
      <c r="AZ599" s="75"/>
      <c r="CD599" s="34" t="s">
        <v>3576</v>
      </c>
      <c r="CG599" s="381">
        <v>3500</v>
      </c>
      <c r="CI599" s="378">
        <v>2720</v>
      </c>
    </row>
    <row r="600" spans="43:87" ht="28.8">
      <c r="AQ600" s="68" t="s">
        <v>436</v>
      </c>
      <c r="AR600" s="69" t="s">
        <v>3577</v>
      </c>
      <c r="AS600" s="70" t="s">
        <v>3578</v>
      </c>
      <c r="AT600" s="88" t="s">
        <v>2983</v>
      </c>
      <c r="AU600" s="72" t="s">
        <v>2984</v>
      </c>
      <c r="AV600" s="73" t="str">
        <f t="shared" si="23"/>
        <v>E8</v>
      </c>
      <c r="AW600" s="72" t="s">
        <v>3452</v>
      </c>
      <c r="AX600" s="70" t="s">
        <v>3452</v>
      </c>
      <c r="AY600" s="89"/>
      <c r="AZ600" s="75"/>
      <c r="CD600" s="34" t="s">
        <v>3579</v>
      </c>
      <c r="CG600" s="381">
        <v>3501</v>
      </c>
      <c r="CI600" s="378">
        <v>2720</v>
      </c>
    </row>
    <row r="601" spans="43:87" ht="28.8">
      <c r="AQ601" s="68" t="s">
        <v>436</v>
      </c>
      <c r="AR601" s="69" t="s">
        <v>3580</v>
      </c>
      <c r="AS601" s="70" t="s">
        <v>3581</v>
      </c>
      <c r="AT601" s="88" t="s">
        <v>2983</v>
      </c>
      <c r="AU601" s="72" t="s">
        <v>2984</v>
      </c>
      <c r="AV601" s="73" t="str">
        <f t="shared" si="23"/>
        <v>E8</v>
      </c>
      <c r="AW601" s="72" t="s">
        <v>3452</v>
      </c>
      <c r="AX601" s="70" t="s">
        <v>3452</v>
      </c>
      <c r="AY601" s="89"/>
      <c r="AZ601" s="75"/>
      <c r="CD601" s="34" t="s">
        <v>3582</v>
      </c>
      <c r="CG601" s="381">
        <v>3510</v>
      </c>
      <c r="CI601" s="378">
        <v>2720</v>
      </c>
    </row>
    <row r="602" spans="43:87" ht="28.8">
      <c r="AQ602" s="178" t="s">
        <v>34</v>
      </c>
      <c r="AR602" s="69" t="s">
        <v>3583</v>
      </c>
      <c r="AS602" s="70" t="s">
        <v>3584</v>
      </c>
      <c r="AT602" s="71" t="s">
        <v>3585</v>
      </c>
      <c r="AU602" s="72" t="s">
        <v>1125</v>
      </c>
      <c r="AV602" s="73" t="str">
        <f t="shared" si="23"/>
        <v>F0</v>
      </c>
      <c r="AW602" s="72" t="s">
        <v>3584</v>
      </c>
      <c r="AX602" s="70" t="str">
        <f t="shared" si="22"/>
        <v>Ferrailles diverses</v>
      </c>
      <c r="AY602" s="89"/>
      <c r="AZ602" s="75"/>
      <c r="CD602" s="34" t="s">
        <v>3586</v>
      </c>
      <c r="CG602" s="381">
        <v>3514</v>
      </c>
      <c r="CI602" s="378">
        <v>2720</v>
      </c>
    </row>
    <row r="603" spans="43:87" ht="28.8">
      <c r="AQ603" s="68" t="s">
        <v>34</v>
      </c>
      <c r="AR603" s="69" t="s">
        <v>3587</v>
      </c>
      <c r="AS603" s="70" t="s">
        <v>3588</v>
      </c>
      <c r="AT603" s="71" t="s">
        <v>3585</v>
      </c>
      <c r="AU603" s="72" t="s">
        <v>1125</v>
      </c>
      <c r="AV603" s="73" t="str">
        <f t="shared" si="23"/>
        <v>F0</v>
      </c>
      <c r="AW603" s="72" t="s">
        <v>3584</v>
      </c>
      <c r="AX603" s="70" t="str">
        <f t="shared" si="22"/>
        <v>Ferrailles diverses</v>
      </c>
      <c r="AY603" s="89"/>
      <c r="AZ603" s="75"/>
      <c r="CD603" s="34" t="s">
        <v>3589</v>
      </c>
      <c r="CG603" s="381">
        <v>3540</v>
      </c>
      <c r="CI603" s="378">
        <v>2760</v>
      </c>
    </row>
    <row r="604" spans="43:87" ht="28.8">
      <c r="AQ604" s="68" t="s">
        <v>34</v>
      </c>
      <c r="AR604" s="76" t="s">
        <v>3590</v>
      </c>
      <c r="AS604" s="77" t="s">
        <v>3591</v>
      </c>
      <c r="AT604" s="71" t="s">
        <v>3585</v>
      </c>
      <c r="AU604" s="78" t="s">
        <v>1125</v>
      </c>
      <c r="AV604" s="73" t="str">
        <f t="shared" si="23"/>
        <v>F0</v>
      </c>
      <c r="AW604" s="78" t="s">
        <v>3584</v>
      </c>
      <c r="AX604" s="77" t="str">
        <f t="shared" si="22"/>
        <v>Ferrailles diverses</v>
      </c>
      <c r="AY604" s="98"/>
      <c r="AZ604" s="80"/>
      <c r="CD604" s="34" t="s">
        <v>3592</v>
      </c>
      <c r="CG604" s="381">
        <v>3560</v>
      </c>
      <c r="CI604" s="378">
        <v>2760</v>
      </c>
    </row>
    <row r="605" spans="43:87" ht="28.8">
      <c r="AQ605" s="68" t="s">
        <v>34</v>
      </c>
      <c r="AR605" s="69" t="s">
        <v>3593</v>
      </c>
      <c r="AS605" s="70" t="s">
        <v>3594</v>
      </c>
      <c r="AT605" s="71" t="s">
        <v>3585</v>
      </c>
      <c r="AU605" s="72" t="s">
        <v>1125</v>
      </c>
      <c r="AV605" s="73" t="str">
        <f t="shared" si="23"/>
        <v>F0</v>
      </c>
      <c r="AW605" s="72" t="s">
        <v>3584</v>
      </c>
      <c r="AX605" s="70" t="str">
        <f t="shared" si="22"/>
        <v>Ferrailles diverses</v>
      </c>
      <c r="AY605" s="89"/>
      <c r="AZ605" s="75"/>
      <c r="CD605" s="34" t="s">
        <v>3595</v>
      </c>
      <c r="CG605" s="381">
        <v>3561</v>
      </c>
      <c r="CI605" s="378">
        <v>2760</v>
      </c>
    </row>
    <row r="606" spans="43:87" ht="28.8">
      <c r="AQ606" s="68" t="s">
        <v>34</v>
      </c>
      <c r="AR606" s="69" t="s">
        <v>3596</v>
      </c>
      <c r="AS606" s="70" t="s">
        <v>3597</v>
      </c>
      <c r="AT606" s="71" t="s">
        <v>3585</v>
      </c>
      <c r="AU606" s="72" t="s">
        <v>1125</v>
      </c>
      <c r="AV606" s="73" t="str">
        <f t="shared" si="23"/>
        <v>F0</v>
      </c>
      <c r="AW606" s="72" t="s">
        <v>3584</v>
      </c>
      <c r="AX606" s="70" t="str">
        <f t="shared" si="22"/>
        <v>Ferrailles diverses</v>
      </c>
      <c r="AY606" s="89"/>
      <c r="AZ606" s="75"/>
      <c r="CD606" s="34" t="s">
        <v>3598</v>
      </c>
      <c r="CG606" s="381">
        <v>3583</v>
      </c>
      <c r="CI606" s="378">
        <v>2790</v>
      </c>
    </row>
    <row r="607" spans="43:87" ht="28.8">
      <c r="AQ607" s="68" t="s">
        <v>34</v>
      </c>
      <c r="AR607" s="69" t="s">
        <v>3599</v>
      </c>
      <c r="AS607" s="70" t="s">
        <v>3600</v>
      </c>
      <c r="AT607" s="71" t="s">
        <v>3585</v>
      </c>
      <c r="AU607" s="72" t="s">
        <v>1125</v>
      </c>
      <c r="AV607" s="73" t="str">
        <f t="shared" si="23"/>
        <v>F0</v>
      </c>
      <c r="AW607" s="72" t="s">
        <v>3584</v>
      </c>
      <c r="AX607" s="70" t="str">
        <f t="shared" si="22"/>
        <v>Ferrailles diverses</v>
      </c>
      <c r="AY607" s="89"/>
      <c r="AZ607" s="75"/>
      <c r="CD607" s="34" t="s">
        <v>3601</v>
      </c>
      <c r="CG607" s="381">
        <v>3600</v>
      </c>
      <c r="CI607" s="378">
        <v>2800</v>
      </c>
    </row>
    <row r="608" spans="43:87" ht="28.8">
      <c r="AQ608" s="68" t="s">
        <v>34</v>
      </c>
      <c r="AR608" s="69" t="s">
        <v>3602</v>
      </c>
      <c r="AS608" s="70" t="s">
        <v>3603</v>
      </c>
      <c r="AT608" s="71" t="s">
        <v>3585</v>
      </c>
      <c r="AU608" s="72" t="s">
        <v>1125</v>
      </c>
      <c r="AV608" s="73" t="str">
        <f t="shared" si="23"/>
        <v>F0</v>
      </c>
      <c r="AW608" s="72" t="s">
        <v>3584</v>
      </c>
      <c r="AX608" s="70" t="str">
        <f t="shared" si="22"/>
        <v>Ferrailles diverses</v>
      </c>
      <c r="AY608" s="89"/>
      <c r="AZ608" s="75"/>
      <c r="CD608" s="34" t="s">
        <v>3604</v>
      </c>
      <c r="CG608" s="381">
        <v>3621</v>
      </c>
      <c r="CI608" s="378">
        <v>2800</v>
      </c>
    </row>
    <row r="609" spans="43:87" ht="28.8">
      <c r="AQ609" s="68" t="s">
        <v>34</v>
      </c>
      <c r="AR609" s="69" t="s">
        <v>3605</v>
      </c>
      <c r="AS609" s="70" t="s">
        <v>3606</v>
      </c>
      <c r="AT609" s="71" t="s">
        <v>3585</v>
      </c>
      <c r="AU609" s="72" t="s">
        <v>1125</v>
      </c>
      <c r="AV609" s="73" t="str">
        <f t="shared" si="23"/>
        <v>F0</v>
      </c>
      <c r="AW609" s="72" t="s">
        <v>3584</v>
      </c>
      <c r="AX609" s="70" t="str">
        <f t="shared" si="22"/>
        <v>Ferrailles diverses</v>
      </c>
      <c r="AY609" s="89"/>
      <c r="AZ609" s="75"/>
      <c r="CD609" s="34" t="s">
        <v>3607</v>
      </c>
      <c r="CG609" s="381">
        <v>3630</v>
      </c>
      <c r="CI609" s="378">
        <v>2800</v>
      </c>
    </row>
    <row r="610" spans="43:87" ht="28.8">
      <c r="AQ610" s="68" t="s">
        <v>34</v>
      </c>
      <c r="AR610" s="69" t="s">
        <v>3608</v>
      </c>
      <c r="AS610" s="70" t="s">
        <v>3609</v>
      </c>
      <c r="AT610" s="71" t="s">
        <v>3585</v>
      </c>
      <c r="AU610" s="72" t="s">
        <v>1125</v>
      </c>
      <c r="AV610" s="73" t="str">
        <f t="shared" si="23"/>
        <v>F0</v>
      </c>
      <c r="AW610" s="72" t="s">
        <v>3584</v>
      </c>
      <c r="AX610" s="70" t="str">
        <f t="shared" si="22"/>
        <v>Ferrailles diverses</v>
      </c>
      <c r="AY610" s="89"/>
      <c r="AZ610" s="75"/>
      <c r="CD610" s="34" t="s">
        <v>3610</v>
      </c>
      <c r="CG610" s="381">
        <v>3648</v>
      </c>
      <c r="CI610" s="378">
        <v>2800</v>
      </c>
    </row>
    <row r="611" spans="43:87" ht="28.8">
      <c r="AQ611" s="68" t="s">
        <v>34</v>
      </c>
      <c r="AR611" s="69" t="s">
        <v>3611</v>
      </c>
      <c r="AS611" s="70" t="s">
        <v>3612</v>
      </c>
      <c r="AT611" s="71" t="s">
        <v>3585</v>
      </c>
      <c r="AU611" s="72" t="s">
        <v>1125</v>
      </c>
      <c r="AV611" s="73" t="str">
        <f t="shared" si="23"/>
        <v>F1</v>
      </c>
      <c r="AW611" s="72" t="s">
        <v>3612</v>
      </c>
      <c r="AX611" s="70" t="str">
        <f t="shared" si="22"/>
        <v>Ferrailles légères</v>
      </c>
      <c r="AY611" s="89"/>
      <c r="AZ611" s="75"/>
      <c r="CD611" s="34" t="s">
        <v>3613</v>
      </c>
      <c r="CG611" s="381">
        <v>3653</v>
      </c>
      <c r="CI611" s="378">
        <v>2800</v>
      </c>
    </row>
    <row r="612" spans="43:87" ht="28.8">
      <c r="AQ612" s="68" t="s">
        <v>34</v>
      </c>
      <c r="AR612" s="69" t="s">
        <v>3614</v>
      </c>
      <c r="AS612" s="70" t="s">
        <v>3615</v>
      </c>
      <c r="AT612" s="71" t="s">
        <v>3585</v>
      </c>
      <c r="AU612" s="72" t="s">
        <v>1125</v>
      </c>
      <c r="AV612" s="73" t="str">
        <f t="shared" si="23"/>
        <v>F1</v>
      </c>
      <c r="AW612" s="72" t="s">
        <v>3612</v>
      </c>
      <c r="AX612" s="70" t="str">
        <f t="shared" si="22"/>
        <v>Ferrailles légères</v>
      </c>
      <c r="AY612" s="130"/>
      <c r="AZ612" s="131"/>
      <c r="CD612" s="34" t="s">
        <v>3616</v>
      </c>
      <c r="CG612" s="381">
        <v>3680</v>
      </c>
      <c r="CI612" s="378">
        <v>2800</v>
      </c>
    </row>
    <row r="613" spans="43:87" ht="28.8">
      <c r="AQ613" s="68" t="s">
        <v>34</v>
      </c>
      <c r="AR613" s="69" t="s">
        <v>3617</v>
      </c>
      <c r="AS613" s="70" t="s">
        <v>3618</v>
      </c>
      <c r="AT613" s="71" t="s">
        <v>3585</v>
      </c>
      <c r="AU613" s="72" t="s">
        <v>1125</v>
      </c>
      <c r="AV613" s="73" t="str">
        <f t="shared" si="23"/>
        <v>F1</v>
      </c>
      <c r="AW613" s="72" t="s">
        <v>3612</v>
      </c>
      <c r="AX613" s="70" t="s">
        <v>3612</v>
      </c>
      <c r="AY613" s="89"/>
      <c r="AZ613" s="75"/>
      <c r="CD613" s="34" t="s">
        <v>3619</v>
      </c>
      <c r="CG613" s="381">
        <v>3698</v>
      </c>
      <c r="CI613" s="378">
        <v>2800</v>
      </c>
    </row>
    <row r="614" spans="43:87" ht="28.8">
      <c r="AQ614" s="68" t="s">
        <v>34</v>
      </c>
      <c r="AR614" s="69" t="s">
        <v>3620</v>
      </c>
      <c r="AS614" s="70" t="s">
        <v>3621</v>
      </c>
      <c r="AT614" s="71" t="s">
        <v>3585</v>
      </c>
      <c r="AU614" s="72" t="s">
        <v>1125</v>
      </c>
      <c r="AV614" s="73" t="str">
        <f t="shared" si="23"/>
        <v>F1</v>
      </c>
      <c r="AW614" s="72" t="s">
        <v>3612</v>
      </c>
      <c r="AX614" s="70" t="s">
        <v>3612</v>
      </c>
      <c r="AY614" s="89"/>
      <c r="AZ614" s="75"/>
      <c r="CD614" s="34" t="s">
        <v>3622</v>
      </c>
      <c r="CG614" s="381">
        <v>3700</v>
      </c>
      <c r="CI614" s="378">
        <v>2800</v>
      </c>
    </row>
    <row r="615" spans="43:87" ht="28.8">
      <c r="AQ615" s="68" t="s">
        <v>34</v>
      </c>
      <c r="AR615" s="69" t="s">
        <v>3623</v>
      </c>
      <c r="AS615" s="70" t="s">
        <v>3624</v>
      </c>
      <c r="AT615" s="71" t="s">
        <v>3585</v>
      </c>
      <c r="AU615" s="72" t="s">
        <v>1125</v>
      </c>
      <c r="AV615" s="73" t="str">
        <f t="shared" si="23"/>
        <v>F1</v>
      </c>
      <c r="AW615" s="72" t="s">
        <v>3612</v>
      </c>
      <c r="AX615" s="70" t="s">
        <v>3612</v>
      </c>
      <c r="AY615" s="86"/>
      <c r="AZ615" s="70"/>
      <c r="CD615" s="34" t="s">
        <v>3625</v>
      </c>
      <c r="CG615" s="381">
        <v>3771</v>
      </c>
      <c r="CI615" s="378">
        <v>2800</v>
      </c>
    </row>
    <row r="616" spans="43:87" ht="28.8">
      <c r="AQ616" s="68" t="s">
        <v>34</v>
      </c>
      <c r="AR616" s="69" t="s">
        <v>3626</v>
      </c>
      <c r="AS616" s="70" t="s">
        <v>3627</v>
      </c>
      <c r="AT616" s="71" t="s">
        <v>3585</v>
      </c>
      <c r="AU616" s="72" t="s">
        <v>1125</v>
      </c>
      <c r="AV616" s="73" t="str">
        <f t="shared" si="23"/>
        <v>F1</v>
      </c>
      <c r="AW616" s="72" t="s">
        <v>3612</v>
      </c>
      <c r="AX616" s="70" t="s">
        <v>3612</v>
      </c>
      <c r="AY616" s="86"/>
      <c r="AZ616" s="70"/>
      <c r="CD616" s="34" t="s">
        <v>3628</v>
      </c>
      <c r="CG616" s="381">
        <v>3774</v>
      </c>
      <c r="CI616" s="378">
        <v>2800</v>
      </c>
    </row>
    <row r="617" spans="43:87" ht="28.8">
      <c r="AQ617" s="68" t="s">
        <v>34</v>
      </c>
      <c r="AR617" s="69" t="s">
        <v>3629</v>
      </c>
      <c r="AS617" s="70" t="s">
        <v>3630</v>
      </c>
      <c r="AT617" s="71" t="s">
        <v>3585</v>
      </c>
      <c r="AU617" s="72" t="s">
        <v>1125</v>
      </c>
      <c r="AV617" s="73" t="str">
        <f t="shared" si="23"/>
        <v>F1</v>
      </c>
      <c r="AW617" s="72" t="s">
        <v>3612</v>
      </c>
      <c r="AX617" s="70" t="s">
        <v>3612</v>
      </c>
      <c r="AY617" s="86"/>
      <c r="AZ617" s="70"/>
      <c r="CD617" s="34" t="s">
        <v>3631</v>
      </c>
      <c r="CG617" s="381">
        <v>3781</v>
      </c>
      <c r="CI617" s="378">
        <v>2800</v>
      </c>
    </row>
    <row r="618" spans="43:87" ht="28.8">
      <c r="AQ618" s="68" t="s">
        <v>34</v>
      </c>
      <c r="AR618" s="132" t="s">
        <v>3632</v>
      </c>
      <c r="AS618" s="133" t="s">
        <v>3633</v>
      </c>
      <c r="AT618" s="71" t="s">
        <v>3585</v>
      </c>
      <c r="AU618" s="72" t="s">
        <v>1125</v>
      </c>
      <c r="AV618" s="73" t="str">
        <f t="shared" si="23"/>
        <v>F1</v>
      </c>
      <c r="AW618" s="72" t="s">
        <v>3612</v>
      </c>
      <c r="AX618" s="70" t="s">
        <v>3612</v>
      </c>
      <c r="AY618" s="86"/>
      <c r="AZ618" s="70"/>
      <c r="CD618" s="34" t="s">
        <v>3634</v>
      </c>
      <c r="CG618" s="381">
        <v>3800</v>
      </c>
      <c r="CI618" s="378">
        <v>2800</v>
      </c>
    </row>
    <row r="619" spans="43:87" ht="28.8">
      <c r="AQ619" s="68" t="s">
        <v>34</v>
      </c>
      <c r="AR619" s="132" t="s">
        <v>3635</v>
      </c>
      <c r="AS619" s="134" t="s">
        <v>3636</v>
      </c>
      <c r="AT619" s="71" t="s">
        <v>3585</v>
      </c>
      <c r="AU619" s="72" t="s">
        <v>1125</v>
      </c>
      <c r="AV619" s="73" t="str">
        <f t="shared" si="23"/>
        <v>F1</v>
      </c>
      <c r="AW619" s="72" t="s">
        <v>3612</v>
      </c>
      <c r="AX619" s="70" t="s">
        <v>3612</v>
      </c>
      <c r="AY619" s="86"/>
      <c r="AZ619" s="70"/>
      <c r="CD619" s="34" t="s">
        <v>3637</v>
      </c>
      <c r="CG619" s="381">
        <v>3804</v>
      </c>
      <c r="CI619" s="378">
        <v>2800</v>
      </c>
    </row>
    <row r="620" spans="43:87" ht="28.8">
      <c r="AQ620" s="68" t="s">
        <v>34</v>
      </c>
      <c r="AR620" s="135" t="s">
        <v>3638</v>
      </c>
      <c r="AS620" s="136" t="s">
        <v>3639</v>
      </c>
      <c r="AT620" s="71" t="s">
        <v>3585</v>
      </c>
      <c r="AU620" s="72" t="s">
        <v>1125</v>
      </c>
      <c r="AV620" s="73" t="str">
        <f t="shared" si="23"/>
        <v>F1</v>
      </c>
      <c r="AW620" s="72" t="s">
        <v>3612</v>
      </c>
      <c r="AX620" s="70" t="s">
        <v>3612</v>
      </c>
      <c r="AY620" s="86"/>
      <c r="AZ620" s="70"/>
      <c r="CD620" s="34" t="s">
        <v>3640</v>
      </c>
      <c r="CG620" s="381">
        <v>3815</v>
      </c>
      <c r="CI620" s="378">
        <v>2800</v>
      </c>
    </row>
    <row r="621" spans="43:87" ht="28.8">
      <c r="AQ621" s="68" t="s">
        <v>34</v>
      </c>
      <c r="AR621" s="135" t="s">
        <v>3641</v>
      </c>
      <c r="AS621" s="136" t="s">
        <v>3642</v>
      </c>
      <c r="AT621" s="71" t="s">
        <v>3585</v>
      </c>
      <c r="AU621" s="72" t="s">
        <v>1125</v>
      </c>
      <c r="AV621" s="73" t="str">
        <f t="shared" si="23"/>
        <v>F1</v>
      </c>
      <c r="AW621" s="72" t="s">
        <v>3612</v>
      </c>
      <c r="AX621" s="70" t="s">
        <v>3612</v>
      </c>
      <c r="AY621" s="130"/>
      <c r="AZ621" s="131"/>
      <c r="CD621" s="34" t="s">
        <v>3643</v>
      </c>
      <c r="CG621" s="381">
        <v>3820</v>
      </c>
      <c r="CI621" s="378">
        <v>2800</v>
      </c>
    </row>
    <row r="622" spans="43:87" ht="28.8">
      <c r="AQ622" s="68" t="s">
        <v>34</v>
      </c>
      <c r="AR622" s="132" t="s">
        <v>3644</v>
      </c>
      <c r="AS622" s="133" t="s">
        <v>3645</v>
      </c>
      <c r="AT622" s="71" t="s">
        <v>3585</v>
      </c>
      <c r="AU622" s="72" t="s">
        <v>1125</v>
      </c>
      <c r="AV622" s="73" t="str">
        <f t="shared" si="23"/>
        <v>F1</v>
      </c>
      <c r="AW622" s="72" t="s">
        <v>3612</v>
      </c>
      <c r="AX622" s="70" t="s">
        <v>3612</v>
      </c>
      <c r="AY622" s="130"/>
      <c r="AZ622" s="131"/>
      <c r="CD622" s="34" t="s">
        <v>3646</v>
      </c>
      <c r="CG622" s="381">
        <v>3881</v>
      </c>
      <c r="CI622" s="378">
        <v>2800</v>
      </c>
    </row>
    <row r="623" spans="43:87" ht="28.8">
      <c r="AQ623" s="68" t="s">
        <v>34</v>
      </c>
      <c r="AR623" s="132" t="s">
        <v>3647</v>
      </c>
      <c r="AS623" s="133" t="s">
        <v>3648</v>
      </c>
      <c r="AT623" s="71" t="s">
        <v>3585</v>
      </c>
      <c r="AU623" s="72" t="s">
        <v>1125</v>
      </c>
      <c r="AV623" s="73" t="str">
        <f t="shared" si="23"/>
        <v>F1</v>
      </c>
      <c r="AW623" s="72" t="s">
        <v>3612</v>
      </c>
      <c r="AX623" s="70" t="s">
        <v>3612</v>
      </c>
      <c r="AY623" s="137"/>
      <c r="AZ623" s="138"/>
      <c r="CD623" s="34" t="s">
        <v>3649</v>
      </c>
      <c r="CG623" s="381">
        <v>3895</v>
      </c>
      <c r="CI623" s="378">
        <v>2801</v>
      </c>
    </row>
    <row r="624" spans="43:87" ht="28.8">
      <c r="AQ624" s="68" t="s">
        <v>34</v>
      </c>
      <c r="AR624" s="132" t="s">
        <v>3650</v>
      </c>
      <c r="AS624" s="133" t="s">
        <v>3651</v>
      </c>
      <c r="AT624" s="71" t="s">
        <v>3585</v>
      </c>
      <c r="AU624" s="72" t="s">
        <v>1125</v>
      </c>
      <c r="AV624" s="73" t="str">
        <f t="shared" si="23"/>
        <v>F1</v>
      </c>
      <c r="AW624" s="72" t="s">
        <v>3612</v>
      </c>
      <c r="AX624" s="70" t="s">
        <v>3612</v>
      </c>
      <c r="AY624" s="137"/>
      <c r="AZ624" s="138"/>
      <c r="CD624" s="34" t="s">
        <v>3652</v>
      </c>
      <c r="CG624" s="381">
        <v>3900</v>
      </c>
      <c r="CI624" s="378">
        <v>2810</v>
      </c>
    </row>
    <row r="625" spans="43:87" ht="43.2">
      <c r="AQ625" s="68" t="s">
        <v>34</v>
      </c>
      <c r="AR625" s="135" t="s">
        <v>3653</v>
      </c>
      <c r="AS625" s="136" t="s">
        <v>3654</v>
      </c>
      <c r="AT625" s="71" t="s">
        <v>3585</v>
      </c>
      <c r="AU625" s="72" t="s">
        <v>1125</v>
      </c>
      <c r="AV625" s="73" t="str">
        <f t="shared" si="23"/>
        <v>F2</v>
      </c>
      <c r="AW625" s="72" t="s">
        <v>3654</v>
      </c>
      <c r="AX625" s="72" t="s">
        <v>3654</v>
      </c>
      <c r="AY625" s="117"/>
      <c r="AZ625" s="112"/>
      <c r="CD625" s="34" t="s">
        <v>3655</v>
      </c>
      <c r="CG625" s="381">
        <v>3950</v>
      </c>
      <c r="CI625" s="378">
        <v>2810</v>
      </c>
    </row>
    <row r="626" spans="43:87" ht="43.2">
      <c r="AQ626" s="68" t="s">
        <v>34</v>
      </c>
      <c r="AR626" s="135" t="s">
        <v>3656</v>
      </c>
      <c r="AS626" s="136" t="s">
        <v>3657</v>
      </c>
      <c r="AT626" s="71" t="s">
        <v>3585</v>
      </c>
      <c r="AU626" s="72" t="s">
        <v>1125</v>
      </c>
      <c r="AV626" s="73" t="str">
        <f t="shared" si="23"/>
        <v>F2</v>
      </c>
      <c r="AW626" s="72" t="s">
        <v>3654</v>
      </c>
      <c r="AX626" s="70" t="str">
        <f t="shared" si="22"/>
        <v>Vieilles ferrailles massives</v>
      </c>
      <c r="AY626" s="89"/>
      <c r="AZ626" s="75"/>
      <c r="CD626" s="34" t="s">
        <v>3658</v>
      </c>
      <c r="CG626" s="381">
        <v>3990</v>
      </c>
      <c r="CI626" s="378">
        <v>2810</v>
      </c>
    </row>
    <row r="627" spans="43:87" ht="43.2">
      <c r="AQ627" s="68" t="s">
        <v>34</v>
      </c>
      <c r="AR627" s="135" t="s">
        <v>3659</v>
      </c>
      <c r="AS627" s="136" t="s">
        <v>3660</v>
      </c>
      <c r="AT627" s="71" t="s">
        <v>3585</v>
      </c>
      <c r="AU627" s="72" t="s">
        <v>1125</v>
      </c>
      <c r="AV627" s="73" t="str">
        <f t="shared" si="23"/>
        <v>F2</v>
      </c>
      <c r="AW627" s="72" t="s">
        <v>3654</v>
      </c>
      <c r="AX627" s="70" t="str">
        <f>AW627</f>
        <v>Vieilles ferrailles massives</v>
      </c>
      <c r="AY627" s="89"/>
      <c r="AZ627" s="75"/>
      <c r="CD627" s="34" t="s">
        <v>3661</v>
      </c>
      <c r="CG627" s="381">
        <v>3999</v>
      </c>
      <c r="CI627" s="378">
        <v>2810</v>
      </c>
    </row>
    <row r="628" spans="43:87" ht="43.2">
      <c r="AQ628" s="68" t="s">
        <v>34</v>
      </c>
      <c r="AR628" s="135" t="s">
        <v>3662</v>
      </c>
      <c r="AS628" s="136" t="s">
        <v>3663</v>
      </c>
      <c r="AT628" s="71" t="s">
        <v>3585</v>
      </c>
      <c r="AU628" s="72" t="s">
        <v>1125</v>
      </c>
      <c r="AV628" s="73" t="str">
        <f t="shared" si="23"/>
        <v>F2</v>
      </c>
      <c r="AW628" s="72" t="s">
        <v>3654</v>
      </c>
      <c r="AX628" s="70" t="str">
        <f t="shared" ref="AX628:AX632" si="24">AW628</f>
        <v>Vieilles ferrailles massives</v>
      </c>
      <c r="AY628" s="89"/>
      <c r="AZ628" s="75"/>
      <c r="CD628" s="34" t="s">
        <v>3664</v>
      </c>
      <c r="CG628" s="381">
        <v>4000</v>
      </c>
      <c r="CI628" s="378">
        <v>2810</v>
      </c>
    </row>
    <row r="629" spans="43:87" ht="43.2">
      <c r="AQ629" s="68" t="s">
        <v>34</v>
      </c>
      <c r="AR629" s="135" t="s">
        <v>3665</v>
      </c>
      <c r="AS629" s="136" t="s">
        <v>3666</v>
      </c>
      <c r="AT629" s="71" t="s">
        <v>3585</v>
      </c>
      <c r="AU629" s="72" t="s">
        <v>1125</v>
      </c>
      <c r="AV629" s="73" t="str">
        <f t="shared" si="23"/>
        <v>F2</v>
      </c>
      <c r="AW629" s="72" t="s">
        <v>3654</v>
      </c>
      <c r="AX629" s="70" t="str">
        <f t="shared" si="24"/>
        <v>Vieilles ferrailles massives</v>
      </c>
      <c r="AY629" s="89"/>
      <c r="AZ629" s="75"/>
      <c r="CD629" s="34" t="s">
        <v>3667</v>
      </c>
      <c r="CG629" s="381">
        <v>4001</v>
      </c>
      <c r="CI629" s="378">
        <v>2810</v>
      </c>
    </row>
    <row r="630" spans="43:87" ht="43.2">
      <c r="AQ630" s="68" t="s">
        <v>34</v>
      </c>
      <c r="AR630" s="135" t="s">
        <v>3668</v>
      </c>
      <c r="AS630" s="136" t="s">
        <v>3669</v>
      </c>
      <c r="AT630" s="71" t="s">
        <v>3585</v>
      </c>
      <c r="AU630" s="72" t="s">
        <v>1125</v>
      </c>
      <c r="AV630" s="73" t="str">
        <f t="shared" si="23"/>
        <v>F2</v>
      </c>
      <c r="AW630" s="72" t="s">
        <v>3654</v>
      </c>
      <c r="AX630" s="70" t="str">
        <f t="shared" si="24"/>
        <v>Vieilles ferrailles massives</v>
      </c>
      <c r="AY630" s="89"/>
      <c r="AZ630" s="75"/>
      <c r="CD630" s="34" t="s">
        <v>3670</v>
      </c>
      <c r="CG630" s="381">
        <v>4002</v>
      </c>
      <c r="CI630" s="378">
        <v>2810</v>
      </c>
    </row>
    <row r="631" spans="43:87" ht="43.2">
      <c r="AQ631" s="68" t="s">
        <v>34</v>
      </c>
      <c r="AR631" s="135" t="s">
        <v>3671</v>
      </c>
      <c r="AS631" s="136" t="s">
        <v>3672</v>
      </c>
      <c r="AT631" s="71" t="s">
        <v>3585</v>
      </c>
      <c r="AU631" s="72" t="s">
        <v>1125</v>
      </c>
      <c r="AV631" s="73" t="str">
        <f t="shared" si="23"/>
        <v>F2</v>
      </c>
      <c r="AW631" s="72" t="s">
        <v>3654</v>
      </c>
      <c r="AX631" s="70" t="str">
        <f t="shared" si="24"/>
        <v>Vieilles ferrailles massives</v>
      </c>
      <c r="AY631" s="89"/>
      <c r="AZ631" s="75"/>
      <c r="CD631" s="34" t="s">
        <v>3673</v>
      </c>
      <c r="CG631" s="381">
        <v>4003</v>
      </c>
      <c r="CI631" s="378">
        <v>2810</v>
      </c>
    </row>
    <row r="632" spans="43:87" ht="43.2">
      <c r="AQ632" s="68" t="s">
        <v>34</v>
      </c>
      <c r="AR632" s="135" t="s">
        <v>3674</v>
      </c>
      <c r="AS632" s="136" t="s">
        <v>3675</v>
      </c>
      <c r="AT632" s="71" t="s">
        <v>3585</v>
      </c>
      <c r="AU632" s="72" t="s">
        <v>1125</v>
      </c>
      <c r="AV632" s="73" t="str">
        <f t="shared" si="23"/>
        <v>F2</v>
      </c>
      <c r="AW632" s="72" t="s">
        <v>3654</v>
      </c>
      <c r="AX632" s="70" t="str">
        <f t="shared" si="24"/>
        <v>Vieilles ferrailles massives</v>
      </c>
      <c r="AY632" s="89"/>
      <c r="AZ632" s="75"/>
      <c r="CD632" s="34" t="s">
        <v>3676</v>
      </c>
      <c r="CG632" s="381">
        <v>4004</v>
      </c>
      <c r="CI632" s="378">
        <v>2810</v>
      </c>
    </row>
    <row r="633" spans="43:87" ht="28.8">
      <c r="AQ633" s="68" t="s">
        <v>34</v>
      </c>
      <c r="AR633" s="135" t="s">
        <v>3677</v>
      </c>
      <c r="AS633" s="136" t="s">
        <v>3678</v>
      </c>
      <c r="AT633" s="71" t="s">
        <v>3585</v>
      </c>
      <c r="AU633" s="72" t="s">
        <v>1125</v>
      </c>
      <c r="AV633" s="73" t="str">
        <f t="shared" si="23"/>
        <v>F3</v>
      </c>
      <c r="AW633" s="136" t="s">
        <v>3678</v>
      </c>
      <c r="AX633" s="136" t="s">
        <v>3678</v>
      </c>
      <c r="AY633" s="89"/>
      <c r="AZ633" s="75"/>
      <c r="CD633" s="34" t="s">
        <v>3679</v>
      </c>
      <c r="CG633" s="381">
        <v>4005</v>
      </c>
      <c r="CI633" s="378">
        <v>2810</v>
      </c>
    </row>
    <row r="634" spans="43:87" ht="28.8">
      <c r="AQ634" s="68" t="s">
        <v>34</v>
      </c>
      <c r="AR634" s="135" t="s">
        <v>3680</v>
      </c>
      <c r="AS634" s="136" t="s">
        <v>3681</v>
      </c>
      <c r="AT634" s="71" t="s">
        <v>3585</v>
      </c>
      <c r="AU634" s="72" t="s">
        <v>1125</v>
      </c>
      <c r="AV634" s="73" t="str">
        <f t="shared" si="23"/>
        <v>F3</v>
      </c>
      <c r="AW634" s="136" t="s">
        <v>3678</v>
      </c>
      <c r="AX634" s="136" t="s">
        <v>3678</v>
      </c>
      <c r="AY634" s="89"/>
      <c r="AZ634" s="75"/>
      <c r="CD634" s="34" t="s">
        <v>3682</v>
      </c>
      <c r="CG634" s="381">
        <v>4006</v>
      </c>
      <c r="CI634" s="378">
        <v>2810</v>
      </c>
    </row>
    <row r="635" spans="43:87" ht="28.8">
      <c r="AQ635" s="68" t="s">
        <v>34</v>
      </c>
      <c r="AR635" s="135" t="s">
        <v>3683</v>
      </c>
      <c r="AS635" s="136" t="s">
        <v>3684</v>
      </c>
      <c r="AT635" s="71" t="s">
        <v>3585</v>
      </c>
      <c r="AU635" s="72" t="s">
        <v>1125</v>
      </c>
      <c r="AV635" s="73" t="str">
        <f t="shared" si="23"/>
        <v>F3</v>
      </c>
      <c r="AW635" s="136" t="s">
        <v>3678</v>
      </c>
      <c r="AX635" s="136" t="s">
        <v>3678</v>
      </c>
      <c r="AY635" s="89"/>
      <c r="AZ635" s="75"/>
      <c r="CD635" s="34" t="s">
        <v>3685</v>
      </c>
      <c r="CG635" s="381">
        <v>4007</v>
      </c>
      <c r="CI635" s="378">
        <v>2810</v>
      </c>
    </row>
    <row r="636" spans="43:87" ht="28.8">
      <c r="AQ636" s="68" t="s">
        <v>34</v>
      </c>
      <c r="AR636" s="135" t="s">
        <v>3686</v>
      </c>
      <c r="AS636" s="136" t="s">
        <v>3687</v>
      </c>
      <c r="AT636" s="71" t="s">
        <v>3585</v>
      </c>
      <c r="AU636" s="72" t="s">
        <v>1125</v>
      </c>
      <c r="AV636" s="73" t="str">
        <f t="shared" si="23"/>
        <v>F3</v>
      </c>
      <c r="AW636" s="136" t="s">
        <v>3678</v>
      </c>
      <c r="AX636" s="136" t="s">
        <v>3678</v>
      </c>
      <c r="AY636" s="89"/>
      <c r="AZ636" s="75"/>
      <c r="CD636" s="34" t="s">
        <v>3688</v>
      </c>
      <c r="CG636" s="381">
        <v>4008</v>
      </c>
      <c r="CI636" s="378">
        <v>2811</v>
      </c>
    </row>
    <row r="637" spans="43:87" ht="28.8">
      <c r="AQ637" s="68" t="s">
        <v>34</v>
      </c>
      <c r="AR637" s="135" t="s">
        <v>3689</v>
      </c>
      <c r="AS637" s="136" t="s">
        <v>3690</v>
      </c>
      <c r="AT637" s="71" t="s">
        <v>3585</v>
      </c>
      <c r="AU637" s="72" t="s">
        <v>1125</v>
      </c>
      <c r="AV637" s="73" t="str">
        <f t="shared" si="23"/>
        <v>F3</v>
      </c>
      <c r="AW637" s="136" t="s">
        <v>3678</v>
      </c>
      <c r="AX637" s="136" t="s">
        <v>3678</v>
      </c>
      <c r="AY637" s="89"/>
      <c r="AZ637" s="75"/>
      <c r="CD637" s="34" t="s">
        <v>3691</v>
      </c>
      <c r="CG637" s="381">
        <v>4009</v>
      </c>
      <c r="CI637" s="378">
        <v>2820</v>
      </c>
    </row>
    <row r="638" spans="43:87" ht="28.8">
      <c r="AQ638" s="68" t="s">
        <v>34</v>
      </c>
      <c r="AR638" s="135" t="s">
        <v>3692</v>
      </c>
      <c r="AS638" s="136" t="s">
        <v>3693</v>
      </c>
      <c r="AT638" s="71" t="s">
        <v>3585</v>
      </c>
      <c r="AU638" s="72" t="s">
        <v>1125</v>
      </c>
      <c r="AV638" s="73" t="str">
        <f t="shared" si="23"/>
        <v>F3</v>
      </c>
      <c r="AW638" s="136" t="s">
        <v>3678</v>
      </c>
      <c r="AX638" s="136" t="s">
        <v>3678</v>
      </c>
      <c r="AY638" s="89"/>
      <c r="AZ638" s="75"/>
      <c r="CD638" s="34" t="s">
        <v>3694</v>
      </c>
      <c r="CG638" s="381">
        <v>4010</v>
      </c>
      <c r="CI638" s="378">
        <v>2820</v>
      </c>
    </row>
    <row r="639" spans="43:87" ht="28.8">
      <c r="AQ639" s="68" t="s">
        <v>34</v>
      </c>
      <c r="AR639" s="135" t="s">
        <v>3695</v>
      </c>
      <c r="AS639" s="136" t="s">
        <v>3696</v>
      </c>
      <c r="AT639" s="71" t="s">
        <v>3585</v>
      </c>
      <c r="AU639" s="72" t="s">
        <v>1125</v>
      </c>
      <c r="AV639" s="73" t="str">
        <f t="shared" si="23"/>
        <v>F3</v>
      </c>
      <c r="AW639" s="136" t="s">
        <v>3678</v>
      </c>
      <c r="AX639" s="136" t="s">
        <v>3678</v>
      </c>
      <c r="AY639" s="130"/>
      <c r="AZ639" s="131"/>
      <c r="CD639" s="34" t="s">
        <v>3697</v>
      </c>
      <c r="CG639" s="381">
        <v>4011</v>
      </c>
      <c r="CI639" s="378">
        <v>2820</v>
      </c>
    </row>
    <row r="640" spans="43:87" ht="28.8">
      <c r="AQ640" s="68" t="s">
        <v>34</v>
      </c>
      <c r="AR640" s="135" t="s">
        <v>3698</v>
      </c>
      <c r="AS640" s="136" t="s">
        <v>3699</v>
      </c>
      <c r="AT640" s="71" t="s">
        <v>3585</v>
      </c>
      <c r="AU640" s="72" t="s">
        <v>1125</v>
      </c>
      <c r="AV640" s="73" t="str">
        <f t="shared" si="23"/>
        <v>F3</v>
      </c>
      <c r="AW640" s="136" t="s">
        <v>3678</v>
      </c>
      <c r="AX640" s="136" t="s">
        <v>3678</v>
      </c>
      <c r="AY640" s="130"/>
      <c r="AZ640" s="131"/>
      <c r="CD640" s="34" t="s">
        <v>3700</v>
      </c>
      <c r="CG640" s="381">
        <v>4012</v>
      </c>
      <c r="CI640" s="378">
        <v>2820</v>
      </c>
    </row>
    <row r="641" spans="43:87" ht="28.8">
      <c r="AQ641" s="68" t="s">
        <v>34</v>
      </c>
      <c r="AR641" s="135" t="s">
        <v>3701</v>
      </c>
      <c r="AS641" s="136" t="s">
        <v>3702</v>
      </c>
      <c r="AT641" s="71" t="s">
        <v>3585</v>
      </c>
      <c r="AU641" s="72" t="s">
        <v>1125</v>
      </c>
      <c r="AV641" s="73" t="str">
        <f t="shared" si="23"/>
        <v>F3</v>
      </c>
      <c r="AW641" s="136" t="s">
        <v>3678</v>
      </c>
      <c r="AX641" s="136" t="s">
        <v>3678</v>
      </c>
      <c r="AY641" s="130"/>
      <c r="AZ641" s="131"/>
      <c r="CD641" s="34" t="s">
        <v>3703</v>
      </c>
      <c r="CG641" s="381">
        <v>4013</v>
      </c>
      <c r="CI641" s="378">
        <v>2820</v>
      </c>
    </row>
    <row r="642" spans="43:87" ht="28.8">
      <c r="AQ642" s="68" t="s">
        <v>34</v>
      </c>
      <c r="AR642" s="135" t="s">
        <v>3704</v>
      </c>
      <c r="AS642" s="136" t="s">
        <v>3705</v>
      </c>
      <c r="AT642" s="71" t="s">
        <v>3585</v>
      </c>
      <c r="AU642" s="72" t="s">
        <v>1125</v>
      </c>
      <c r="AV642" s="73" t="str">
        <f t="shared" si="23"/>
        <v>F3</v>
      </c>
      <c r="AW642" s="136" t="s">
        <v>3678</v>
      </c>
      <c r="AX642" s="136" t="s">
        <v>3678</v>
      </c>
      <c r="AY642" s="130"/>
      <c r="AZ642" s="131"/>
      <c r="CD642" s="34" t="s">
        <v>3706</v>
      </c>
      <c r="CG642" s="381">
        <v>4014</v>
      </c>
      <c r="CI642" s="378">
        <v>2820</v>
      </c>
    </row>
    <row r="643" spans="43:87" ht="28.8">
      <c r="AQ643" s="68" t="s">
        <v>34</v>
      </c>
      <c r="AR643" s="135" t="s">
        <v>3707</v>
      </c>
      <c r="AS643" s="136" t="s">
        <v>3708</v>
      </c>
      <c r="AT643" s="71" t="s">
        <v>3585</v>
      </c>
      <c r="AU643" s="72" t="s">
        <v>1125</v>
      </c>
      <c r="AV643" s="73" t="str">
        <f t="shared" si="23"/>
        <v>F3</v>
      </c>
      <c r="AW643" s="136" t="s">
        <v>3678</v>
      </c>
      <c r="AX643" s="136" t="s">
        <v>3678</v>
      </c>
      <c r="AY643" s="130"/>
      <c r="AZ643" s="131"/>
      <c r="CD643" s="34" t="s">
        <v>3709</v>
      </c>
      <c r="CG643" s="381">
        <v>4015</v>
      </c>
      <c r="CI643" s="378">
        <v>2820</v>
      </c>
    </row>
    <row r="644" spans="43:87" ht="28.8">
      <c r="AQ644" s="68" t="s">
        <v>34</v>
      </c>
      <c r="AR644" s="135" t="s">
        <v>3710</v>
      </c>
      <c r="AS644" s="136" t="s">
        <v>3711</v>
      </c>
      <c r="AT644" s="71" t="s">
        <v>3585</v>
      </c>
      <c r="AU644" s="72" t="s">
        <v>1125</v>
      </c>
      <c r="AV644" s="73" t="str">
        <f t="shared" si="23"/>
        <v>F3</v>
      </c>
      <c r="AW644" s="136" t="s">
        <v>3678</v>
      </c>
      <c r="AX644" s="136" t="s">
        <v>3678</v>
      </c>
      <c r="AY644" s="130"/>
      <c r="AZ644" s="131"/>
      <c r="CD644" s="34" t="s">
        <v>3712</v>
      </c>
      <c r="CG644" s="381">
        <v>4016</v>
      </c>
      <c r="CI644" s="378">
        <v>2820</v>
      </c>
    </row>
    <row r="645" spans="43:87" ht="28.8">
      <c r="AQ645" s="68" t="s">
        <v>34</v>
      </c>
      <c r="AR645" s="135" t="s">
        <v>3713</v>
      </c>
      <c r="AS645" s="136" t="s">
        <v>3714</v>
      </c>
      <c r="AT645" s="71" t="s">
        <v>3585</v>
      </c>
      <c r="AU645" s="72" t="s">
        <v>1125</v>
      </c>
      <c r="AV645" s="73" t="str">
        <f t="shared" si="23"/>
        <v>F3</v>
      </c>
      <c r="AW645" s="136" t="s">
        <v>3678</v>
      </c>
      <c r="AX645" s="136" t="s">
        <v>3678</v>
      </c>
      <c r="AY645" s="130"/>
      <c r="AZ645" s="131"/>
      <c r="CD645" s="34" t="s">
        <v>3715</v>
      </c>
      <c r="CG645" s="381">
        <v>4017</v>
      </c>
      <c r="CI645" s="378">
        <v>2820</v>
      </c>
    </row>
    <row r="646" spans="43:87" ht="28.8">
      <c r="AQ646" s="68" t="s">
        <v>34</v>
      </c>
      <c r="AR646" s="135" t="s">
        <v>3716</v>
      </c>
      <c r="AS646" s="136" t="s">
        <v>3717</v>
      </c>
      <c r="AT646" s="71" t="s">
        <v>3585</v>
      </c>
      <c r="AU646" s="72" t="s">
        <v>1125</v>
      </c>
      <c r="AV646" s="73" t="str">
        <f t="shared" si="23"/>
        <v>F3</v>
      </c>
      <c r="AW646" s="136" t="s">
        <v>3678</v>
      </c>
      <c r="AX646" s="136" t="s">
        <v>3678</v>
      </c>
      <c r="AY646" s="130"/>
      <c r="AZ646" s="131"/>
      <c r="CD646" s="34" t="s">
        <v>3718</v>
      </c>
      <c r="CG646" s="381">
        <v>4018</v>
      </c>
      <c r="CI646" s="378">
        <v>2820</v>
      </c>
    </row>
    <row r="647" spans="43:87" ht="28.8">
      <c r="AQ647" s="68" t="s">
        <v>34</v>
      </c>
      <c r="AR647" s="135" t="s">
        <v>3719</v>
      </c>
      <c r="AS647" s="136" t="s">
        <v>3720</v>
      </c>
      <c r="AT647" s="71" t="s">
        <v>3585</v>
      </c>
      <c r="AU647" s="72" t="s">
        <v>1125</v>
      </c>
      <c r="AV647" s="73" t="str">
        <f t="shared" si="23"/>
        <v>F3</v>
      </c>
      <c r="AW647" s="136" t="s">
        <v>3678</v>
      </c>
      <c r="AX647" s="136" t="s">
        <v>3678</v>
      </c>
      <c r="AY647" s="130"/>
      <c r="AZ647" s="131"/>
      <c r="CD647" s="34" t="s">
        <v>3721</v>
      </c>
      <c r="CG647" s="381">
        <v>4019</v>
      </c>
      <c r="CI647" s="378">
        <v>2820</v>
      </c>
    </row>
    <row r="648" spans="43:87" ht="28.8">
      <c r="AQ648" s="68" t="s">
        <v>34</v>
      </c>
      <c r="AR648" s="135" t="s">
        <v>3722</v>
      </c>
      <c r="AS648" s="136" t="s">
        <v>3723</v>
      </c>
      <c r="AT648" s="71" t="s">
        <v>3585</v>
      </c>
      <c r="AU648" s="72" t="s">
        <v>1125</v>
      </c>
      <c r="AV648" s="73" t="str">
        <f t="shared" si="23"/>
        <v>F3</v>
      </c>
      <c r="AW648" s="136" t="s">
        <v>3678</v>
      </c>
      <c r="AX648" s="136" t="s">
        <v>3678</v>
      </c>
      <c r="AY648" s="130"/>
      <c r="AZ648" s="131"/>
      <c r="CD648" s="34" t="s">
        <v>3724</v>
      </c>
      <c r="CG648" s="381">
        <v>4020</v>
      </c>
      <c r="CI648" s="378">
        <v>2821</v>
      </c>
    </row>
    <row r="649" spans="43:87" ht="28.8">
      <c r="AQ649" s="68" t="s">
        <v>34</v>
      </c>
      <c r="AR649" s="135" t="s">
        <v>3725</v>
      </c>
      <c r="AS649" s="136" t="s">
        <v>3726</v>
      </c>
      <c r="AT649" s="71" t="s">
        <v>3585</v>
      </c>
      <c r="AU649" s="72" t="s">
        <v>1125</v>
      </c>
      <c r="AV649" s="73" t="str">
        <f t="shared" si="23"/>
        <v>F3</v>
      </c>
      <c r="AW649" s="136" t="s">
        <v>3678</v>
      </c>
      <c r="AX649" s="136" t="s">
        <v>3678</v>
      </c>
      <c r="AY649" s="130"/>
      <c r="AZ649" s="131"/>
      <c r="CD649" s="34" t="s">
        <v>3727</v>
      </c>
      <c r="CG649" s="381">
        <v>4028</v>
      </c>
      <c r="CI649" s="378">
        <v>2823</v>
      </c>
    </row>
    <row r="650" spans="43:87" ht="28.8">
      <c r="AQ650" s="68" t="s">
        <v>34</v>
      </c>
      <c r="AR650" s="135" t="s">
        <v>3728</v>
      </c>
      <c r="AS650" s="136" t="s">
        <v>3729</v>
      </c>
      <c r="AT650" s="71" t="s">
        <v>3585</v>
      </c>
      <c r="AU650" s="72" t="s">
        <v>1125</v>
      </c>
      <c r="AV650" s="73" t="str">
        <f t="shared" si="23"/>
        <v>F3</v>
      </c>
      <c r="AW650" s="136" t="s">
        <v>3678</v>
      </c>
      <c r="AX650" s="136" t="s">
        <v>3678</v>
      </c>
      <c r="AY650" s="130"/>
      <c r="AZ650" s="131"/>
      <c r="CD650" s="34" t="s">
        <v>3730</v>
      </c>
      <c r="CG650" s="381">
        <v>4029</v>
      </c>
      <c r="CI650" s="378">
        <v>2830</v>
      </c>
    </row>
    <row r="651" spans="43:87" ht="28.8">
      <c r="AQ651" s="68" t="s">
        <v>34</v>
      </c>
      <c r="AR651" s="135" t="s">
        <v>3731</v>
      </c>
      <c r="AS651" s="136" t="s">
        <v>3732</v>
      </c>
      <c r="AT651" s="71" t="s">
        <v>3585</v>
      </c>
      <c r="AU651" s="72" t="s">
        <v>1125</v>
      </c>
      <c r="AV651" s="73" t="str">
        <f t="shared" si="23"/>
        <v>F3</v>
      </c>
      <c r="AW651" s="136" t="s">
        <v>3678</v>
      </c>
      <c r="AX651" s="136" t="s">
        <v>3678</v>
      </c>
      <c r="AY651" s="130"/>
      <c r="AZ651" s="131"/>
      <c r="CD651" s="34" t="s">
        <v>3733</v>
      </c>
      <c r="CG651" s="381">
        <v>4052</v>
      </c>
      <c r="CI651" s="378">
        <v>2830</v>
      </c>
    </row>
    <row r="652" spans="43:87" ht="28.8">
      <c r="AQ652" s="68" t="s">
        <v>34</v>
      </c>
      <c r="AR652" s="135" t="s">
        <v>3734</v>
      </c>
      <c r="AS652" s="136" t="s">
        <v>3735</v>
      </c>
      <c r="AT652" s="71" t="s">
        <v>3585</v>
      </c>
      <c r="AU652" s="72" t="s">
        <v>1125</v>
      </c>
      <c r="AV652" s="73" t="str">
        <f t="shared" si="23"/>
        <v>F3</v>
      </c>
      <c r="AW652" s="136" t="s">
        <v>3678</v>
      </c>
      <c r="AX652" s="136" t="s">
        <v>3678</v>
      </c>
      <c r="AY652" s="130"/>
      <c r="AZ652" s="131"/>
      <c r="CD652" s="34" t="s">
        <v>3736</v>
      </c>
      <c r="CG652" s="381">
        <v>4100</v>
      </c>
      <c r="CI652" s="378">
        <v>2830</v>
      </c>
    </row>
    <row r="653" spans="43:87" ht="28.8">
      <c r="AQ653" s="68" t="s">
        <v>34</v>
      </c>
      <c r="AR653" s="135" t="s">
        <v>3737</v>
      </c>
      <c r="AS653" s="136" t="s">
        <v>3738</v>
      </c>
      <c r="AT653" s="71" t="s">
        <v>3585</v>
      </c>
      <c r="AU653" s="72" t="s">
        <v>1125</v>
      </c>
      <c r="AV653" s="73" t="str">
        <f t="shared" si="23"/>
        <v>F3</v>
      </c>
      <c r="AW653" s="136" t="s">
        <v>3678</v>
      </c>
      <c r="AX653" s="136" t="s">
        <v>3678</v>
      </c>
      <c r="AY653" s="130"/>
      <c r="AZ653" s="131"/>
      <c r="CD653" s="34" t="s">
        <v>3739</v>
      </c>
      <c r="CG653" s="381">
        <v>4101</v>
      </c>
      <c r="CI653" s="378">
        <v>2833</v>
      </c>
    </row>
    <row r="654" spans="43:87" ht="28.8">
      <c r="AQ654" s="68" t="s">
        <v>34</v>
      </c>
      <c r="AR654" s="135" t="s">
        <v>3740</v>
      </c>
      <c r="AS654" s="136" t="s">
        <v>3741</v>
      </c>
      <c r="AT654" s="71" t="s">
        <v>3585</v>
      </c>
      <c r="AU654" s="72" t="s">
        <v>1125</v>
      </c>
      <c r="AV654" s="73" t="str">
        <f t="shared" si="23"/>
        <v>F4</v>
      </c>
      <c r="AW654" s="136" t="s">
        <v>3741</v>
      </c>
      <c r="AX654" s="136" t="s">
        <v>3741</v>
      </c>
      <c r="AY654" s="130"/>
      <c r="AZ654" s="131"/>
      <c r="CD654" s="34" t="s">
        <v>3742</v>
      </c>
      <c r="CG654" s="381">
        <v>4102</v>
      </c>
      <c r="CI654" s="378">
        <v>2840</v>
      </c>
    </row>
    <row r="655" spans="43:87" ht="28.8">
      <c r="AQ655" s="68" t="s">
        <v>34</v>
      </c>
      <c r="AR655" s="135" t="s">
        <v>3743</v>
      </c>
      <c r="AS655" s="136" t="s">
        <v>3744</v>
      </c>
      <c r="AT655" s="71" t="s">
        <v>3585</v>
      </c>
      <c r="AU655" s="72" t="s">
        <v>1125</v>
      </c>
      <c r="AV655" s="73" t="str">
        <f t="shared" si="23"/>
        <v>F4</v>
      </c>
      <c r="AW655" s="136" t="s">
        <v>3741</v>
      </c>
      <c r="AX655" s="136" t="s">
        <v>3741</v>
      </c>
      <c r="AY655" s="130"/>
      <c r="AZ655" s="131"/>
      <c r="CD655" s="34" t="s">
        <v>3745</v>
      </c>
      <c r="CG655" s="381">
        <v>4103</v>
      </c>
      <c r="CI655" s="378">
        <v>2840</v>
      </c>
    </row>
    <row r="656" spans="43:87" ht="28.8">
      <c r="AQ656" s="68" t="s">
        <v>34</v>
      </c>
      <c r="AR656" s="135" t="s">
        <v>3746</v>
      </c>
      <c r="AS656" s="136" t="s">
        <v>3747</v>
      </c>
      <c r="AT656" s="71" t="s">
        <v>3585</v>
      </c>
      <c r="AU656" s="72" t="s">
        <v>1125</v>
      </c>
      <c r="AV656" s="73" t="str">
        <f t="shared" si="23"/>
        <v>F4</v>
      </c>
      <c r="AW656" s="136" t="s">
        <v>3741</v>
      </c>
      <c r="AX656" s="136" t="s">
        <v>3741</v>
      </c>
      <c r="AY656" s="130"/>
      <c r="AZ656" s="131"/>
      <c r="CD656" s="34" t="s">
        <v>3748</v>
      </c>
      <c r="CG656" s="381">
        <v>4104</v>
      </c>
      <c r="CI656" s="378">
        <v>2840</v>
      </c>
    </row>
    <row r="657" spans="43:87" ht="28.8">
      <c r="AQ657" s="68" t="s">
        <v>34</v>
      </c>
      <c r="AR657" s="135" t="s">
        <v>3749</v>
      </c>
      <c r="AS657" s="136" t="s">
        <v>3750</v>
      </c>
      <c r="AT657" s="71" t="s">
        <v>3585</v>
      </c>
      <c r="AU657" s="72" t="s">
        <v>1125</v>
      </c>
      <c r="AV657" s="73" t="str">
        <f t="shared" si="23"/>
        <v>F4</v>
      </c>
      <c r="AW657" s="136" t="s">
        <v>3741</v>
      </c>
      <c r="AX657" s="136" t="s">
        <v>3741</v>
      </c>
      <c r="AY657" s="130"/>
      <c r="AZ657" s="131"/>
      <c r="CD657" s="34" t="s">
        <v>3751</v>
      </c>
      <c r="CG657" s="381">
        <v>4105</v>
      </c>
      <c r="CI657" s="378">
        <v>2840</v>
      </c>
    </row>
    <row r="658" spans="43:87" ht="28.8">
      <c r="AQ658" s="68" t="s">
        <v>34</v>
      </c>
      <c r="AR658" s="135" t="s">
        <v>3752</v>
      </c>
      <c r="AS658" s="136" t="s">
        <v>3753</v>
      </c>
      <c r="AT658" s="71" t="s">
        <v>3585</v>
      </c>
      <c r="AU658" s="72" t="s">
        <v>1125</v>
      </c>
      <c r="AV658" s="73" t="str">
        <f t="shared" si="23"/>
        <v>F4</v>
      </c>
      <c r="AW658" s="136" t="s">
        <v>3741</v>
      </c>
      <c r="AX658" s="136" t="s">
        <v>3741</v>
      </c>
      <c r="AY658" s="139"/>
      <c r="AZ658" s="140"/>
      <c r="CD658" s="34" t="s">
        <v>3754</v>
      </c>
      <c r="CG658" s="381">
        <v>4106</v>
      </c>
      <c r="CI658" s="378">
        <v>2840</v>
      </c>
    </row>
    <row r="659" spans="43:87" ht="96.6">
      <c r="AQ659" s="68" t="s">
        <v>34</v>
      </c>
      <c r="AR659" s="132" t="s">
        <v>3755</v>
      </c>
      <c r="AS659" s="133" t="s">
        <v>3756</v>
      </c>
      <c r="AT659" s="71" t="s">
        <v>3585</v>
      </c>
      <c r="AU659" s="72" t="s">
        <v>1125</v>
      </c>
      <c r="AV659" s="73" t="str">
        <f t="shared" si="23"/>
        <v>F5</v>
      </c>
      <c r="AW659" s="136" t="s">
        <v>3756</v>
      </c>
      <c r="AX659" s="136" t="s">
        <v>3756</v>
      </c>
      <c r="AY659" s="89"/>
      <c r="AZ659" s="75"/>
      <c r="CD659" s="34" t="s">
        <v>3757</v>
      </c>
      <c r="CG659" s="381">
        <v>4107</v>
      </c>
      <c r="CI659" s="378">
        <v>2840</v>
      </c>
    </row>
    <row r="660" spans="43:87" ht="96.6">
      <c r="AQ660" s="68" t="s">
        <v>34</v>
      </c>
      <c r="AR660" s="132" t="s">
        <v>3758</v>
      </c>
      <c r="AS660" s="133" t="s">
        <v>3759</v>
      </c>
      <c r="AT660" s="71" t="s">
        <v>3585</v>
      </c>
      <c r="AU660" s="72" t="s">
        <v>1125</v>
      </c>
      <c r="AV660" s="73" t="str">
        <f t="shared" ref="AV660:AV723" si="25">LEFT(AR660,2)</f>
        <v>F5</v>
      </c>
      <c r="AW660" s="136" t="s">
        <v>3756</v>
      </c>
      <c r="AX660" s="136" t="s">
        <v>3756</v>
      </c>
      <c r="AY660" s="86"/>
      <c r="AZ660" s="70"/>
      <c r="CD660" s="34" t="s">
        <v>3760</v>
      </c>
      <c r="CG660" s="381">
        <v>4108</v>
      </c>
      <c r="CI660" s="378">
        <v>2840</v>
      </c>
    </row>
    <row r="661" spans="43:87" ht="96.6">
      <c r="AQ661" s="68" t="s">
        <v>34</v>
      </c>
      <c r="AR661" s="132" t="s">
        <v>3761</v>
      </c>
      <c r="AS661" s="133" t="s">
        <v>3762</v>
      </c>
      <c r="AT661" s="71" t="s">
        <v>3585</v>
      </c>
      <c r="AU661" s="72" t="s">
        <v>1125</v>
      </c>
      <c r="AV661" s="73" t="str">
        <f t="shared" si="25"/>
        <v>F5</v>
      </c>
      <c r="AW661" s="136" t="s">
        <v>3756</v>
      </c>
      <c r="AX661" s="136" t="s">
        <v>3756</v>
      </c>
      <c r="AY661" s="86"/>
      <c r="AZ661" s="70"/>
      <c r="CD661" s="34" t="s">
        <v>3763</v>
      </c>
      <c r="CG661" s="381">
        <v>4109</v>
      </c>
      <c r="CI661" s="378">
        <v>2840</v>
      </c>
    </row>
    <row r="662" spans="43:87" ht="96.6">
      <c r="AQ662" s="68" t="s">
        <v>34</v>
      </c>
      <c r="AR662" s="132" t="s">
        <v>3764</v>
      </c>
      <c r="AS662" s="133" t="s">
        <v>3765</v>
      </c>
      <c r="AT662" s="71" t="s">
        <v>3585</v>
      </c>
      <c r="AU662" s="72" t="s">
        <v>1125</v>
      </c>
      <c r="AV662" s="73" t="str">
        <f t="shared" si="25"/>
        <v>F5</v>
      </c>
      <c r="AW662" s="136" t="s">
        <v>3756</v>
      </c>
      <c r="AX662" s="136" t="s">
        <v>3756</v>
      </c>
      <c r="AY662" s="86"/>
      <c r="AZ662" s="70"/>
      <c r="CD662" s="34" t="s">
        <v>3766</v>
      </c>
      <c r="CG662" s="381">
        <v>4110</v>
      </c>
      <c r="CI662" s="378">
        <v>2840</v>
      </c>
    </row>
    <row r="663" spans="43:87" ht="96.6">
      <c r="AQ663" s="68" t="s">
        <v>34</v>
      </c>
      <c r="AR663" s="135" t="s">
        <v>3767</v>
      </c>
      <c r="AS663" s="136" t="s">
        <v>3768</v>
      </c>
      <c r="AT663" s="71" t="s">
        <v>3585</v>
      </c>
      <c r="AU663" s="72" t="s">
        <v>1125</v>
      </c>
      <c r="AV663" s="73" t="str">
        <f t="shared" si="25"/>
        <v>F5</v>
      </c>
      <c r="AW663" s="136" t="s">
        <v>3756</v>
      </c>
      <c r="AX663" s="136" t="s">
        <v>3756</v>
      </c>
      <c r="AY663" s="86"/>
      <c r="AZ663" s="70"/>
      <c r="CD663" s="34" t="s">
        <v>3769</v>
      </c>
      <c r="CG663" s="381">
        <v>4119</v>
      </c>
      <c r="CI663" s="378">
        <v>2840</v>
      </c>
    </row>
    <row r="664" spans="43:87" ht="96.6">
      <c r="AQ664" s="68" t="s">
        <v>34</v>
      </c>
      <c r="AR664" s="132" t="s">
        <v>3770</v>
      </c>
      <c r="AS664" s="133" t="s">
        <v>3771</v>
      </c>
      <c r="AT664" s="71" t="s">
        <v>3585</v>
      </c>
      <c r="AU664" s="72" t="s">
        <v>1125</v>
      </c>
      <c r="AV664" s="73" t="str">
        <f t="shared" si="25"/>
        <v>F5</v>
      </c>
      <c r="AW664" s="136" t="s">
        <v>3756</v>
      </c>
      <c r="AX664" s="136" t="s">
        <v>3756</v>
      </c>
      <c r="AY664" s="86"/>
      <c r="AZ664" s="70"/>
      <c r="CD664" s="34" t="s">
        <v>3772</v>
      </c>
      <c r="CG664" s="381">
        <v>4120</v>
      </c>
      <c r="CI664" s="378">
        <v>2845</v>
      </c>
    </row>
    <row r="665" spans="43:87" ht="96.6">
      <c r="AQ665" s="68" t="s">
        <v>34</v>
      </c>
      <c r="AR665" s="132" t="s">
        <v>3773</v>
      </c>
      <c r="AS665" s="133" t="s">
        <v>3774</v>
      </c>
      <c r="AT665" s="71" t="s">
        <v>3585</v>
      </c>
      <c r="AU665" s="72" t="s">
        <v>1125</v>
      </c>
      <c r="AV665" s="73" t="str">
        <f t="shared" si="25"/>
        <v>F5</v>
      </c>
      <c r="AW665" s="136" t="s">
        <v>3756</v>
      </c>
      <c r="AX665" s="136" t="s">
        <v>3756</v>
      </c>
      <c r="AY665" s="86"/>
      <c r="AZ665" s="70"/>
      <c r="CD665" s="34" t="s">
        <v>3775</v>
      </c>
      <c r="CG665" s="381">
        <v>4125</v>
      </c>
      <c r="CI665" s="378">
        <v>2850</v>
      </c>
    </row>
    <row r="666" spans="43:87" ht="96.6">
      <c r="AQ666" s="68" t="s">
        <v>34</v>
      </c>
      <c r="AR666" s="132" t="s">
        <v>3776</v>
      </c>
      <c r="AS666" s="133" t="s">
        <v>3777</v>
      </c>
      <c r="AT666" s="71" t="s">
        <v>3585</v>
      </c>
      <c r="AU666" s="72" t="s">
        <v>1125</v>
      </c>
      <c r="AV666" s="73" t="str">
        <f t="shared" si="25"/>
        <v>F5</v>
      </c>
      <c r="AW666" s="136" t="s">
        <v>3756</v>
      </c>
      <c r="AX666" s="136" t="s">
        <v>3756</v>
      </c>
      <c r="AY666" s="86"/>
      <c r="AZ666" s="70"/>
      <c r="CD666" s="34" t="s">
        <v>3778</v>
      </c>
      <c r="CG666" s="381">
        <v>4127</v>
      </c>
      <c r="CI666" s="378">
        <v>2850</v>
      </c>
    </row>
    <row r="667" spans="43:87" ht="96.6">
      <c r="AQ667" s="68" t="s">
        <v>34</v>
      </c>
      <c r="AR667" s="132" t="s">
        <v>3779</v>
      </c>
      <c r="AS667" s="133" t="s">
        <v>3780</v>
      </c>
      <c r="AT667" s="71" t="s">
        <v>3585</v>
      </c>
      <c r="AU667" s="72" t="s">
        <v>1125</v>
      </c>
      <c r="AV667" s="73" t="str">
        <f t="shared" si="25"/>
        <v>F5</v>
      </c>
      <c r="AW667" s="136" t="s">
        <v>3756</v>
      </c>
      <c r="AX667" s="136" t="s">
        <v>3756</v>
      </c>
      <c r="AY667" s="86"/>
      <c r="AZ667" s="70"/>
      <c r="CD667" s="34" t="s">
        <v>3781</v>
      </c>
      <c r="CG667" s="381">
        <v>4130</v>
      </c>
      <c r="CI667" s="378">
        <v>2850</v>
      </c>
    </row>
    <row r="668" spans="43:87" ht="96.6">
      <c r="AQ668" s="68" t="s">
        <v>34</v>
      </c>
      <c r="AR668" s="132" t="s">
        <v>3782</v>
      </c>
      <c r="AS668" s="133" t="s">
        <v>3783</v>
      </c>
      <c r="AT668" s="71" t="s">
        <v>3585</v>
      </c>
      <c r="AU668" s="72" t="s">
        <v>1125</v>
      </c>
      <c r="AV668" s="73" t="str">
        <f t="shared" si="25"/>
        <v>F5</v>
      </c>
      <c r="AW668" s="136" t="s">
        <v>3756</v>
      </c>
      <c r="AX668" s="136" t="s">
        <v>3756</v>
      </c>
      <c r="AY668" s="86"/>
      <c r="AZ668" s="70"/>
      <c r="CD668" s="34" t="s">
        <v>3784</v>
      </c>
      <c r="CG668" s="381">
        <v>4131</v>
      </c>
      <c r="CI668" s="378">
        <v>2850</v>
      </c>
    </row>
    <row r="669" spans="43:87" ht="96.6">
      <c r="AQ669" s="68" t="s">
        <v>34</v>
      </c>
      <c r="AR669" s="132" t="s">
        <v>3785</v>
      </c>
      <c r="AS669" s="133" t="s">
        <v>3786</v>
      </c>
      <c r="AT669" s="71" t="s">
        <v>3585</v>
      </c>
      <c r="AU669" s="72" t="s">
        <v>1125</v>
      </c>
      <c r="AV669" s="73" t="str">
        <f t="shared" si="25"/>
        <v>F5</v>
      </c>
      <c r="AW669" s="136" t="s">
        <v>3756</v>
      </c>
      <c r="AX669" s="136" t="s">
        <v>3756</v>
      </c>
      <c r="AY669" s="86"/>
      <c r="AZ669" s="70"/>
      <c r="CD669" s="34" t="s">
        <v>3787</v>
      </c>
      <c r="CG669" s="381">
        <v>4132</v>
      </c>
      <c r="CI669" s="378">
        <v>2850</v>
      </c>
    </row>
    <row r="670" spans="43:87" ht="96.6">
      <c r="AQ670" s="68" t="s">
        <v>34</v>
      </c>
      <c r="AR670" s="132" t="s">
        <v>3788</v>
      </c>
      <c r="AS670" s="133" t="s">
        <v>3789</v>
      </c>
      <c r="AT670" s="71" t="s">
        <v>3585</v>
      </c>
      <c r="AU670" s="72" t="s">
        <v>1125</v>
      </c>
      <c r="AV670" s="73" t="str">
        <f t="shared" si="25"/>
        <v>F5</v>
      </c>
      <c r="AW670" s="136" t="s">
        <v>3756</v>
      </c>
      <c r="AX670" s="136" t="s">
        <v>3756</v>
      </c>
      <c r="AY670" s="86"/>
      <c r="AZ670" s="70"/>
      <c r="CD670" s="34" t="s">
        <v>3790</v>
      </c>
      <c r="CG670" s="381">
        <v>4133</v>
      </c>
      <c r="CI670" s="378">
        <v>2850</v>
      </c>
    </row>
    <row r="671" spans="43:87" ht="96.6">
      <c r="AQ671" s="68" t="s">
        <v>34</v>
      </c>
      <c r="AR671" s="132" t="s">
        <v>3791</v>
      </c>
      <c r="AS671" s="133" t="s">
        <v>3792</v>
      </c>
      <c r="AT671" s="71" t="s">
        <v>3585</v>
      </c>
      <c r="AU671" s="72" t="s">
        <v>1125</v>
      </c>
      <c r="AV671" s="73" t="str">
        <f t="shared" si="25"/>
        <v>F5</v>
      </c>
      <c r="AW671" s="136" t="s">
        <v>3756</v>
      </c>
      <c r="AX671" s="136" t="s">
        <v>3756</v>
      </c>
      <c r="AY671" s="86"/>
      <c r="AZ671" s="70"/>
      <c r="CD671" s="34" t="s">
        <v>3793</v>
      </c>
      <c r="CG671" s="381">
        <v>4140</v>
      </c>
      <c r="CI671" s="378">
        <v>2850</v>
      </c>
    </row>
    <row r="672" spans="43:87" ht="57.6">
      <c r="AQ672" s="178" t="s">
        <v>42</v>
      </c>
      <c r="AR672" s="69" t="s">
        <v>3794</v>
      </c>
      <c r="AS672" s="70" t="s">
        <v>3795</v>
      </c>
      <c r="AT672" s="88" t="s">
        <v>3796</v>
      </c>
      <c r="AU672" s="72" t="s">
        <v>3797</v>
      </c>
      <c r="AV672" s="73" t="str">
        <f t="shared" si="25"/>
        <v>G0</v>
      </c>
      <c r="AW672" s="70" t="s">
        <v>3798</v>
      </c>
      <c r="AX672" s="70" t="str">
        <f t="shared" ref="AX672:AX747" si="26">AW672</f>
        <v>Mélanges et autres matières minérales</v>
      </c>
      <c r="AY672" s="89"/>
      <c r="AZ672" s="75"/>
      <c r="CD672" s="34" t="s">
        <v>3799</v>
      </c>
      <c r="CG672" s="381">
        <v>4141</v>
      </c>
      <c r="CI672" s="378">
        <v>2850</v>
      </c>
    </row>
    <row r="673" spans="43:87" ht="72">
      <c r="AQ673" s="68" t="s">
        <v>42</v>
      </c>
      <c r="AR673" s="76" t="s">
        <v>3800</v>
      </c>
      <c r="AS673" s="77" t="s">
        <v>3801</v>
      </c>
      <c r="AT673" s="88" t="s">
        <v>3796</v>
      </c>
      <c r="AU673" s="78" t="s">
        <v>3797</v>
      </c>
      <c r="AV673" s="73" t="str">
        <f t="shared" si="25"/>
        <v>G0</v>
      </c>
      <c r="AW673" s="77" t="s">
        <v>3798</v>
      </c>
      <c r="AX673" s="77" t="s">
        <v>3801</v>
      </c>
      <c r="AY673" s="98"/>
      <c r="AZ673" s="80"/>
      <c r="CD673" s="34" t="s">
        <v>3802</v>
      </c>
      <c r="CG673" s="381">
        <v>4144</v>
      </c>
      <c r="CI673" s="378">
        <v>2850</v>
      </c>
    </row>
    <row r="674" spans="43:87" ht="57.6">
      <c r="AQ674" s="68" t="s">
        <v>42</v>
      </c>
      <c r="AR674" s="69" t="s">
        <v>3803</v>
      </c>
      <c r="AS674" s="70" t="s">
        <v>3804</v>
      </c>
      <c r="AT674" s="88" t="s">
        <v>3796</v>
      </c>
      <c r="AU674" s="72" t="s">
        <v>3797</v>
      </c>
      <c r="AV674" s="73" t="str">
        <f t="shared" si="25"/>
        <v>G0</v>
      </c>
      <c r="AW674" s="70" t="s">
        <v>3798</v>
      </c>
      <c r="AX674" s="70" t="s">
        <v>3798</v>
      </c>
      <c r="AY674" s="89"/>
      <c r="AZ674" s="75"/>
      <c r="CD674" s="34" t="s">
        <v>3805</v>
      </c>
      <c r="CG674" s="381">
        <v>4147</v>
      </c>
      <c r="CI674" s="378">
        <v>2860</v>
      </c>
    </row>
    <row r="675" spans="43:87" ht="57.6">
      <c r="AQ675" s="68" t="s">
        <v>42</v>
      </c>
      <c r="AR675" s="76" t="s">
        <v>3806</v>
      </c>
      <c r="AS675" s="77" t="s">
        <v>3807</v>
      </c>
      <c r="AT675" s="88" t="s">
        <v>3796</v>
      </c>
      <c r="AU675" s="78" t="s">
        <v>3797</v>
      </c>
      <c r="AV675" s="73" t="str">
        <f t="shared" si="25"/>
        <v>G0</v>
      </c>
      <c r="AW675" s="77" t="s">
        <v>3798</v>
      </c>
      <c r="AX675" s="77" t="s">
        <v>3798</v>
      </c>
      <c r="AY675" s="98"/>
      <c r="AZ675" s="80"/>
      <c r="CD675" s="34" t="s">
        <v>3808</v>
      </c>
      <c r="CG675" s="381">
        <v>4150</v>
      </c>
      <c r="CI675" s="378">
        <v>2860</v>
      </c>
    </row>
    <row r="676" spans="43:87" ht="57.6">
      <c r="AQ676" s="68" t="s">
        <v>42</v>
      </c>
      <c r="AR676" s="76" t="s">
        <v>3809</v>
      </c>
      <c r="AS676" s="77" t="s">
        <v>3810</v>
      </c>
      <c r="AT676" s="88" t="s">
        <v>3796</v>
      </c>
      <c r="AU676" s="78" t="s">
        <v>3797</v>
      </c>
      <c r="AV676" s="73" t="str">
        <f t="shared" si="25"/>
        <v>G0</v>
      </c>
      <c r="AW676" s="77" t="s">
        <v>3798</v>
      </c>
      <c r="AX676" s="77" t="s">
        <v>3798</v>
      </c>
      <c r="AY676" s="98"/>
      <c r="AZ676" s="80"/>
      <c r="CD676" s="34" t="s">
        <v>3811</v>
      </c>
      <c r="CG676" s="381">
        <v>4158</v>
      </c>
      <c r="CI676" s="378">
        <v>2860</v>
      </c>
    </row>
    <row r="677" spans="43:87" ht="57.6">
      <c r="AQ677" s="68" t="s">
        <v>42</v>
      </c>
      <c r="AR677" s="76" t="s">
        <v>3812</v>
      </c>
      <c r="AS677" s="77" t="s">
        <v>3813</v>
      </c>
      <c r="AT677" s="88" t="s">
        <v>3796</v>
      </c>
      <c r="AU677" s="78" t="s">
        <v>3797</v>
      </c>
      <c r="AV677" s="73" t="str">
        <f t="shared" si="25"/>
        <v>G0</v>
      </c>
      <c r="AW677" s="77" t="s">
        <v>3798</v>
      </c>
      <c r="AX677" s="77" t="s">
        <v>3798</v>
      </c>
      <c r="AY677" s="98"/>
      <c r="AZ677" s="80"/>
      <c r="CD677" s="34" t="s">
        <v>3814</v>
      </c>
      <c r="CG677" s="381">
        <v>4160</v>
      </c>
      <c r="CI677" s="378">
        <v>2860</v>
      </c>
    </row>
    <row r="678" spans="43:87" ht="57.6">
      <c r="AQ678" s="68" t="s">
        <v>42</v>
      </c>
      <c r="AR678" s="76" t="s">
        <v>3815</v>
      </c>
      <c r="AS678" s="77" t="s">
        <v>3816</v>
      </c>
      <c r="AT678" s="88" t="s">
        <v>3796</v>
      </c>
      <c r="AU678" s="78" t="s">
        <v>3797</v>
      </c>
      <c r="AV678" s="73" t="str">
        <f t="shared" si="25"/>
        <v>G0</v>
      </c>
      <c r="AW678" s="77" t="s">
        <v>3798</v>
      </c>
      <c r="AX678" s="77" t="s">
        <v>3798</v>
      </c>
      <c r="AY678" s="98"/>
      <c r="AZ678" s="80"/>
      <c r="CD678" s="34" t="s">
        <v>3817</v>
      </c>
      <c r="CG678" s="381">
        <v>4170</v>
      </c>
      <c r="CI678" s="378">
        <v>2860</v>
      </c>
    </row>
    <row r="679" spans="43:87" ht="57.6">
      <c r="AQ679" s="68" t="s">
        <v>42</v>
      </c>
      <c r="AR679" s="76" t="s">
        <v>3818</v>
      </c>
      <c r="AS679" s="77" t="s">
        <v>3819</v>
      </c>
      <c r="AT679" s="88" t="s">
        <v>3796</v>
      </c>
      <c r="AU679" s="78" t="s">
        <v>3797</v>
      </c>
      <c r="AV679" s="73" t="str">
        <f t="shared" si="25"/>
        <v>G0</v>
      </c>
      <c r="AW679" s="77" t="s">
        <v>3798</v>
      </c>
      <c r="AX679" s="77" t="s">
        <v>3798</v>
      </c>
      <c r="AY679" s="98"/>
      <c r="AZ679" s="80"/>
      <c r="CD679" s="34" t="s">
        <v>3820</v>
      </c>
      <c r="CG679" s="381">
        <v>4180</v>
      </c>
      <c r="CI679" s="378">
        <v>2860</v>
      </c>
    </row>
    <row r="680" spans="43:87" ht="28.8">
      <c r="AQ680" s="68" t="s">
        <v>42</v>
      </c>
      <c r="AR680" s="69" t="s">
        <v>3821</v>
      </c>
      <c r="AS680" s="70" t="s">
        <v>1123</v>
      </c>
      <c r="AT680" s="88" t="s">
        <v>3796</v>
      </c>
      <c r="AU680" s="72" t="s">
        <v>3797</v>
      </c>
      <c r="AV680" s="73" t="str">
        <f t="shared" si="25"/>
        <v>G1</v>
      </c>
      <c r="AW680" s="72" t="s">
        <v>1123</v>
      </c>
      <c r="AX680" s="70" t="str">
        <f t="shared" si="26"/>
        <v>Gravats</v>
      </c>
      <c r="AY680" s="89"/>
      <c r="AZ680" s="75"/>
      <c r="CD680" s="34" t="s">
        <v>3822</v>
      </c>
      <c r="CG680" s="381">
        <v>4190</v>
      </c>
      <c r="CI680" s="378">
        <v>2860</v>
      </c>
    </row>
    <row r="681" spans="43:87" ht="28.8">
      <c r="AQ681" s="68" t="s">
        <v>42</v>
      </c>
      <c r="AR681" s="69" t="s">
        <v>3823</v>
      </c>
      <c r="AS681" s="70" t="s">
        <v>3824</v>
      </c>
      <c r="AT681" s="88" t="s">
        <v>3796</v>
      </c>
      <c r="AU681" s="72" t="s">
        <v>3797</v>
      </c>
      <c r="AV681" s="73" t="str">
        <f t="shared" si="25"/>
        <v>G1</v>
      </c>
      <c r="AW681" s="72" t="s">
        <v>1123</v>
      </c>
      <c r="AX681" s="70" t="str">
        <f t="shared" si="26"/>
        <v>Gravats</v>
      </c>
      <c r="AY681" s="89"/>
      <c r="AZ681" s="75"/>
      <c r="CD681" s="34" t="s">
        <v>3825</v>
      </c>
      <c r="CG681" s="381">
        <v>4200</v>
      </c>
      <c r="CI681" s="378">
        <v>2860</v>
      </c>
    </row>
    <row r="682" spans="43:87" ht="28.8">
      <c r="AQ682" s="68" t="s">
        <v>42</v>
      </c>
      <c r="AR682" s="69" t="s">
        <v>3826</v>
      </c>
      <c r="AS682" s="70" t="s">
        <v>3827</v>
      </c>
      <c r="AT682" s="88" t="s">
        <v>3796</v>
      </c>
      <c r="AU682" s="72" t="s">
        <v>3797</v>
      </c>
      <c r="AV682" s="73" t="str">
        <f t="shared" si="25"/>
        <v>G1</v>
      </c>
      <c r="AW682" s="72" t="s">
        <v>1123</v>
      </c>
      <c r="AX682" s="70" t="str">
        <f t="shared" si="26"/>
        <v>Gravats</v>
      </c>
      <c r="AY682" s="89"/>
      <c r="AZ682" s="75"/>
      <c r="CD682" s="34" t="s">
        <v>3828</v>
      </c>
      <c r="CG682" s="381">
        <v>4201</v>
      </c>
      <c r="CI682" s="378">
        <v>2860</v>
      </c>
    </row>
    <row r="683" spans="43:87" ht="28.8">
      <c r="AQ683" s="68" t="s">
        <v>42</v>
      </c>
      <c r="AR683" s="76" t="s">
        <v>3829</v>
      </c>
      <c r="AS683" s="77" t="s">
        <v>3830</v>
      </c>
      <c r="AT683" s="88" t="s">
        <v>3796</v>
      </c>
      <c r="AU683" s="78" t="s">
        <v>3797</v>
      </c>
      <c r="AV683" s="73" t="str">
        <f t="shared" si="25"/>
        <v>G1</v>
      </c>
      <c r="AW683" s="78" t="s">
        <v>1123</v>
      </c>
      <c r="AX683" s="77" t="str">
        <f t="shared" si="26"/>
        <v>Gravats</v>
      </c>
      <c r="AY683" s="98"/>
      <c r="AZ683" s="80"/>
      <c r="CD683" s="34" t="s">
        <v>3831</v>
      </c>
      <c r="CG683" s="381">
        <v>4202</v>
      </c>
      <c r="CI683" s="378">
        <v>2860</v>
      </c>
    </row>
    <row r="684" spans="43:87" ht="28.8">
      <c r="AQ684" s="68" t="s">
        <v>42</v>
      </c>
      <c r="AR684" s="141" t="s">
        <v>3832</v>
      </c>
      <c r="AS684" s="142" t="s">
        <v>3833</v>
      </c>
      <c r="AT684" s="88" t="s">
        <v>3796</v>
      </c>
      <c r="AU684" s="143" t="s">
        <v>3797</v>
      </c>
      <c r="AV684" s="73" t="str">
        <f t="shared" si="25"/>
        <v>G1</v>
      </c>
      <c r="AW684" s="143" t="s">
        <v>1123</v>
      </c>
      <c r="AX684" s="142" t="str">
        <f t="shared" si="26"/>
        <v>Gravats</v>
      </c>
      <c r="AY684" s="144"/>
      <c r="AZ684" s="145"/>
      <c r="CD684" s="34" t="s">
        <v>3834</v>
      </c>
      <c r="CG684" s="381">
        <v>4203</v>
      </c>
      <c r="CI684" s="378">
        <v>2860</v>
      </c>
    </row>
    <row r="685" spans="43:87" ht="28.8">
      <c r="AQ685" s="68" t="s">
        <v>42</v>
      </c>
      <c r="AR685" s="69" t="s">
        <v>3835</v>
      </c>
      <c r="AS685" s="70" t="s">
        <v>3836</v>
      </c>
      <c r="AT685" s="88" t="s">
        <v>3796</v>
      </c>
      <c r="AU685" s="72" t="s">
        <v>3797</v>
      </c>
      <c r="AV685" s="73" t="str">
        <f t="shared" si="25"/>
        <v>G1</v>
      </c>
      <c r="AW685" s="72" t="s">
        <v>1123</v>
      </c>
      <c r="AX685" s="70" t="str">
        <f t="shared" si="26"/>
        <v>Gravats</v>
      </c>
      <c r="AY685" s="89"/>
      <c r="AZ685" s="75"/>
      <c r="CD685" s="34" t="s">
        <v>3837</v>
      </c>
      <c r="CG685" s="381">
        <v>4204</v>
      </c>
      <c r="CI685" s="378">
        <v>2860</v>
      </c>
    </row>
    <row r="686" spans="43:87" ht="28.8">
      <c r="AQ686" s="68" t="s">
        <v>42</v>
      </c>
      <c r="AR686" s="69" t="s">
        <v>3838</v>
      </c>
      <c r="AS686" s="70" t="s">
        <v>3839</v>
      </c>
      <c r="AT686" s="88" t="s">
        <v>3796</v>
      </c>
      <c r="AU686" s="72" t="s">
        <v>3797</v>
      </c>
      <c r="AV686" s="73" t="str">
        <f t="shared" si="25"/>
        <v>G1</v>
      </c>
      <c r="AW686" s="72" t="s">
        <v>1123</v>
      </c>
      <c r="AX686" s="70" t="str">
        <f t="shared" si="26"/>
        <v>Gravats</v>
      </c>
      <c r="AY686" s="89"/>
      <c r="AZ686" s="75"/>
      <c r="CD686" s="34" t="s">
        <v>3840</v>
      </c>
      <c r="CG686" s="381">
        <v>4205</v>
      </c>
      <c r="CI686" s="378">
        <v>2860</v>
      </c>
    </row>
    <row r="687" spans="43:87" ht="28.8">
      <c r="AQ687" s="68" t="s">
        <v>42</v>
      </c>
      <c r="AR687" s="69" t="s">
        <v>3841</v>
      </c>
      <c r="AS687" s="70" t="s">
        <v>3842</v>
      </c>
      <c r="AT687" s="88" t="s">
        <v>3796</v>
      </c>
      <c r="AU687" s="72" t="s">
        <v>3797</v>
      </c>
      <c r="AV687" s="73" t="str">
        <f t="shared" si="25"/>
        <v>G1</v>
      </c>
      <c r="AW687" s="72" t="s">
        <v>1123</v>
      </c>
      <c r="AX687" s="70" t="s">
        <v>1123</v>
      </c>
      <c r="AY687" s="89"/>
      <c r="AZ687" s="75"/>
      <c r="CD687" s="34" t="s">
        <v>3843</v>
      </c>
      <c r="CG687" s="381">
        <v>4208</v>
      </c>
      <c r="CI687" s="378">
        <v>2860</v>
      </c>
    </row>
    <row r="688" spans="43:87" ht="28.8">
      <c r="AQ688" s="68" t="s">
        <v>42</v>
      </c>
      <c r="AR688" s="76" t="s">
        <v>3844</v>
      </c>
      <c r="AS688" s="77" t="s">
        <v>3845</v>
      </c>
      <c r="AT688" s="88" t="s">
        <v>3796</v>
      </c>
      <c r="AU688" s="78" t="s">
        <v>3797</v>
      </c>
      <c r="AV688" s="73" t="str">
        <f t="shared" si="25"/>
        <v>G1</v>
      </c>
      <c r="AW688" s="78" t="s">
        <v>1123</v>
      </c>
      <c r="AX688" s="146" t="s">
        <v>1123</v>
      </c>
      <c r="AY688" s="98"/>
      <c r="AZ688" s="80"/>
      <c r="CD688" s="34" t="s">
        <v>3846</v>
      </c>
      <c r="CG688" s="381">
        <v>4209</v>
      </c>
      <c r="CI688" s="378">
        <v>2860</v>
      </c>
    </row>
    <row r="689" spans="43:87" ht="28.8">
      <c r="AQ689" s="68" t="s">
        <v>42</v>
      </c>
      <c r="AR689" s="76" t="s">
        <v>3847</v>
      </c>
      <c r="AS689" s="77" t="s">
        <v>3848</v>
      </c>
      <c r="AT689" s="88" t="s">
        <v>3796</v>
      </c>
      <c r="AU689" s="78" t="s">
        <v>3797</v>
      </c>
      <c r="AV689" s="73" t="str">
        <f t="shared" si="25"/>
        <v>G1</v>
      </c>
      <c r="AW689" s="78" t="s">
        <v>1123</v>
      </c>
      <c r="AX689" s="146" t="s">
        <v>1123</v>
      </c>
      <c r="AY689" s="98"/>
      <c r="AZ689" s="80"/>
      <c r="CD689" s="34" t="s">
        <v>3849</v>
      </c>
      <c r="CG689" s="381">
        <v>4210</v>
      </c>
      <c r="CI689" s="378">
        <v>2860</v>
      </c>
    </row>
    <row r="690" spans="43:87" ht="28.8">
      <c r="AQ690" s="68" t="s">
        <v>42</v>
      </c>
      <c r="AR690" s="69" t="s">
        <v>3850</v>
      </c>
      <c r="AS690" s="70" t="s">
        <v>3851</v>
      </c>
      <c r="AT690" s="88" t="s">
        <v>3796</v>
      </c>
      <c r="AU690" s="72" t="s">
        <v>3797</v>
      </c>
      <c r="AV690" s="73" t="str">
        <f t="shared" si="25"/>
        <v>G2</v>
      </c>
      <c r="AW690" s="72" t="s">
        <v>3852</v>
      </c>
      <c r="AX690" s="70" t="str">
        <f t="shared" si="26"/>
        <v>Plâtres</v>
      </c>
      <c r="AY690" s="96"/>
      <c r="AZ690" s="97"/>
      <c r="CD690" s="34" t="s">
        <v>3853</v>
      </c>
      <c r="CG690" s="381">
        <v>4220</v>
      </c>
      <c r="CI690" s="378">
        <v>2860</v>
      </c>
    </row>
    <row r="691" spans="43:87" ht="28.8">
      <c r="AQ691" s="68" t="s">
        <v>42</v>
      </c>
      <c r="AR691" s="69" t="s">
        <v>3854</v>
      </c>
      <c r="AS691" s="147" t="s">
        <v>3855</v>
      </c>
      <c r="AT691" s="88" t="s">
        <v>3796</v>
      </c>
      <c r="AU691" s="72" t="s">
        <v>3797</v>
      </c>
      <c r="AV691" s="73" t="str">
        <f t="shared" si="25"/>
        <v>G2</v>
      </c>
      <c r="AW691" s="72" t="s">
        <v>3852</v>
      </c>
      <c r="AX691" s="147" t="str">
        <f t="shared" si="26"/>
        <v>Plâtres</v>
      </c>
      <c r="AY691" s="96"/>
      <c r="AZ691" s="97"/>
      <c r="CD691" s="34" t="s">
        <v>3856</v>
      </c>
      <c r="CG691" s="381">
        <v>4230</v>
      </c>
      <c r="CI691" s="378">
        <v>2860</v>
      </c>
    </row>
    <row r="692" spans="43:87" ht="28.8">
      <c r="AQ692" s="68" t="s">
        <v>42</v>
      </c>
      <c r="AR692" s="69" t="s">
        <v>3857</v>
      </c>
      <c r="AS692" s="147" t="s">
        <v>3858</v>
      </c>
      <c r="AT692" s="88" t="s">
        <v>3796</v>
      </c>
      <c r="AU692" s="72" t="s">
        <v>3797</v>
      </c>
      <c r="AV692" s="73" t="str">
        <f t="shared" si="25"/>
        <v>G2</v>
      </c>
      <c r="AW692" s="72" t="s">
        <v>3852</v>
      </c>
      <c r="AX692" s="147" t="str">
        <f t="shared" si="26"/>
        <v>Plâtres</v>
      </c>
      <c r="AY692" s="96"/>
      <c r="AZ692" s="97"/>
      <c r="CD692" s="34" t="s">
        <v>3859</v>
      </c>
      <c r="CG692" s="381">
        <v>4240</v>
      </c>
      <c r="CI692" s="378">
        <v>2860</v>
      </c>
    </row>
    <row r="693" spans="43:87" ht="28.8">
      <c r="AQ693" s="68" t="s">
        <v>42</v>
      </c>
      <c r="AR693" s="69" t="s">
        <v>3860</v>
      </c>
      <c r="AS693" s="70" t="s">
        <v>3861</v>
      </c>
      <c r="AT693" s="88" t="s">
        <v>3796</v>
      </c>
      <c r="AU693" s="72" t="s">
        <v>3797</v>
      </c>
      <c r="AV693" s="73" t="str">
        <f t="shared" si="25"/>
        <v>G3</v>
      </c>
      <c r="AW693" s="70" t="s">
        <v>3862</v>
      </c>
      <c r="AX693" s="70" t="str">
        <f t="shared" si="26"/>
        <v>Sables</v>
      </c>
      <c r="AY693" s="96"/>
      <c r="AZ693" s="97"/>
      <c r="CD693" s="34" t="s">
        <v>3863</v>
      </c>
      <c r="CG693" s="381">
        <v>4250</v>
      </c>
      <c r="CI693" s="378">
        <v>2860</v>
      </c>
    </row>
    <row r="694" spans="43:87" ht="28.8">
      <c r="AQ694" s="68" t="s">
        <v>42</v>
      </c>
      <c r="AR694" s="76" t="s">
        <v>3864</v>
      </c>
      <c r="AS694" s="77" t="s">
        <v>3865</v>
      </c>
      <c r="AT694" s="88" t="s">
        <v>3796</v>
      </c>
      <c r="AU694" s="78" t="s">
        <v>3797</v>
      </c>
      <c r="AV694" s="73" t="str">
        <f t="shared" si="25"/>
        <v>G3</v>
      </c>
      <c r="AW694" s="77" t="s">
        <v>3862</v>
      </c>
      <c r="AX694" s="77" t="str">
        <f>AX693</f>
        <v>Sables</v>
      </c>
      <c r="AY694" s="104"/>
      <c r="AZ694" s="105"/>
      <c r="CD694" s="34" t="s">
        <v>3866</v>
      </c>
      <c r="CG694" s="381">
        <v>4260</v>
      </c>
      <c r="CI694" s="378">
        <v>2860</v>
      </c>
    </row>
    <row r="695" spans="43:87" ht="28.8">
      <c r="AQ695" s="68" t="s">
        <v>42</v>
      </c>
      <c r="AR695" s="69" t="s">
        <v>3867</v>
      </c>
      <c r="AS695" s="70" t="s">
        <v>3868</v>
      </c>
      <c r="AT695" s="88" t="s">
        <v>3796</v>
      </c>
      <c r="AU695" s="72" t="s">
        <v>3797</v>
      </c>
      <c r="AV695" s="73" t="str">
        <f t="shared" si="25"/>
        <v>G4</v>
      </c>
      <c r="AW695" s="70" t="s">
        <v>3869</v>
      </c>
      <c r="AX695" s="70" t="str">
        <f t="shared" si="26"/>
        <v>Terres</v>
      </c>
      <c r="AY695" s="96"/>
      <c r="AZ695" s="97"/>
      <c r="CD695" s="34" t="s">
        <v>3870</v>
      </c>
      <c r="CG695" s="381">
        <v>4270</v>
      </c>
      <c r="CI695" s="378">
        <v>2860</v>
      </c>
    </row>
    <row r="696" spans="43:87" ht="28.8">
      <c r="AQ696" s="68" t="s">
        <v>42</v>
      </c>
      <c r="AR696" s="76" t="s">
        <v>3871</v>
      </c>
      <c r="AS696" s="77" t="s">
        <v>3872</v>
      </c>
      <c r="AT696" s="88" t="s">
        <v>3796</v>
      </c>
      <c r="AU696" s="78" t="s">
        <v>3797</v>
      </c>
      <c r="AV696" s="73" t="str">
        <f t="shared" si="25"/>
        <v>G4</v>
      </c>
      <c r="AW696" s="77" t="s">
        <v>3869</v>
      </c>
      <c r="AX696" s="77" t="str">
        <f t="shared" si="26"/>
        <v>Terres</v>
      </c>
      <c r="AY696" s="104"/>
      <c r="AZ696" s="105"/>
      <c r="CD696" s="34" t="s">
        <v>3873</v>
      </c>
      <c r="CG696" s="381">
        <v>4280</v>
      </c>
      <c r="CI696" s="378">
        <v>2860</v>
      </c>
    </row>
    <row r="697" spans="43:87" ht="28.8">
      <c r="AQ697" s="68" t="s">
        <v>42</v>
      </c>
      <c r="AR697" s="76" t="s">
        <v>3874</v>
      </c>
      <c r="AS697" s="77" t="s">
        <v>3875</v>
      </c>
      <c r="AT697" s="88" t="s">
        <v>3796</v>
      </c>
      <c r="AU697" s="78" t="s">
        <v>3797</v>
      </c>
      <c r="AV697" s="73" t="str">
        <f t="shared" si="25"/>
        <v>G4</v>
      </c>
      <c r="AW697" s="77" t="s">
        <v>3869</v>
      </c>
      <c r="AX697" s="77" t="str">
        <f t="shared" si="26"/>
        <v>Terres</v>
      </c>
      <c r="AY697" s="104"/>
      <c r="AZ697" s="105"/>
      <c r="CD697" s="34" t="s">
        <v>3876</v>
      </c>
      <c r="CG697" s="381">
        <v>4290</v>
      </c>
      <c r="CI697" s="378">
        <v>2860</v>
      </c>
    </row>
    <row r="698" spans="43:87" ht="28.8">
      <c r="AQ698" s="68" t="s">
        <v>42</v>
      </c>
      <c r="AR698" s="76" t="s">
        <v>3877</v>
      </c>
      <c r="AS698" s="77" t="s">
        <v>3878</v>
      </c>
      <c r="AT698" s="88" t="s">
        <v>3796</v>
      </c>
      <c r="AU698" s="78" t="s">
        <v>3797</v>
      </c>
      <c r="AV698" s="73" t="str">
        <f t="shared" si="25"/>
        <v>G4</v>
      </c>
      <c r="AW698" s="77" t="s">
        <v>3869</v>
      </c>
      <c r="AX698" s="77" t="str">
        <f t="shared" si="26"/>
        <v>Terres</v>
      </c>
      <c r="AY698" s="104"/>
      <c r="AZ698" s="105"/>
      <c r="CD698" s="34" t="s">
        <v>3879</v>
      </c>
      <c r="CG698" s="381">
        <v>4300</v>
      </c>
      <c r="CI698" s="378">
        <v>2870</v>
      </c>
    </row>
    <row r="699" spans="43:87" ht="28.8">
      <c r="AQ699" s="68" t="s">
        <v>42</v>
      </c>
      <c r="AR699" s="69" t="s">
        <v>3880</v>
      </c>
      <c r="AS699" s="70" t="s">
        <v>3881</v>
      </c>
      <c r="AT699" s="88" t="s">
        <v>3796</v>
      </c>
      <c r="AU699" s="72" t="s">
        <v>3797</v>
      </c>
      <c r="AV699" s="73" t="str">
        <f t="shared" si="25"/>
        <v>G4</v>
      </c>
      <c r="AW699" s="70" t="s">
        <v>3869</v>
      </c>
      <c r="AX699" s="70" t="str">
        <f t="shared" si="26"/>
        <v>Terres</v>
      </c>
      <c r="AY699" s="96"/>
      <c r="AZ699" s="97"/>
      <c r="CD699" s="34" t="s">
        <v>3882</v>
      </c>
      <c r="CG699" s="381">
        <v>4301</v>
      </c>
      <c r="CI699" s="378">
        <v>2870</v>
      </c>
    </row>
    <row r="700" spans="43:87" ht="28.8">
      <c r="AQ700" s="68" t="s">
        <v>42</v>
      </c>
      <c r="AR700" s="76" t="s">
        <v>3883</v>
      </c>
      <c r="AS700" s="77" t="s">
        <v>3884</v>
      </c>
      <c r="AT700" s="88" t="s">
        <v>3796</v>
      </c>
      <c r="AU700" s="78" t="s">
        <v>3797</v>
      </c>
      <c r="AV700" s="73" t="str">
        <f t="shared" si="25"/>
        <v>G4</v>
      </c>
      <c r="AW700" s="77" t="s">
        <v>3869</v>
      </c>
      <c r="AX700" s="77" t="str">
        <f t="shared" si="26"/>
        <v>Terres</v>
      </c>
      <c r="AY700" s="104"/>
      <c r="AZ700" s="105"/>
      <c r="CD700" s="34" t="s">
        <v>3885</v>
      </c>
      <c r="CG700" s="381">
        <v>4308</v>
      </c>
      <c r="CI700" s="378">
        <v>2870</v>
      </c>
    </row>
    <row r="701" spans="43:87" ht="28.8">
      <c r="AQ701" s="68" t="s">
        <v>42</v>
      </c>
      <c r="AR701" s="76" t="s">
        <v>3886</v>
      </c>
      <c r="AS701" s="77" t="s">
        <v>3887</v>
      </c>
      <c r="AT701" s="88" t="s">
        <v>3796</v>
      </c>
      <c r="AU701" s="78" t="s">
        <v>3797</v>
      </c>
      <c r="AV701" s="73" t="str">
        <f t="shared" si="25"/>
        <v>G4</v>
      </c>
      <c r="AW701" s="77" t="s">
        <v>3869</v>
      </c>
      <c r="AX701" s="77" t="str">
        <f>AW700</f>
        <v>Terres</v>
      </c>
      <c r="AY701" s="104"/>
      <c r="AZ701" s="105"/>
      <c r="CD701" s="34" t="s">
        <v>3888</v>
      </c>
      <c r="CG701" s="381">
        <v>4310</v>
      </c>
      <c r="CI701" s="378">
        <v>2870</v>
      </c>
    </row>
    <row r="702" spans="43:87" ht="28.8">
      <c r="AQ702" s="68" t="s">
        <v>42</v>
      </c>
      <c r="AR702" s="69" t="s">
        <v>3889</v>
      </c>
      <c r="AS702" s="70" t="s">
        <v>3890</v>
      </c>
      <c r="AT702" s="88" t="s">
        <v>3796</v>
      </c>
      <c r="AU702" s="72" t="s">
        <v>3797</v>
      </c>
      <c r="AV702" s="73" t="str">
        <f t="shared" si="25"/>
        <v>G5</v>
      </c>
      <c r="AW702" s="72" t="s">
        <v>3890</v>
      </c>
      <c r="AX702" s="70" t="str">
        <f t="shared" si="26"/>
        <v>Mâchefers</v>
      </c>
      <c r="AY702" s="96"/>
      <c r="AZ702" s="97"/>
      <c r="CD702" s="34" t="s">
        <v>3891</v>
      </c>
      <c r="CG702" s="381">
        <v>4320</v>
      </c>
      <c r="CI702" s="378">
        <v>2870</v>
      </c>
    </row>
    <row r="703" spans="43:87" ht="28.8">
      <c r="AQ703" s="68" t="s">
        <v>42</v>
      </c>
      <c r="AR703" s="69" t="s">
        <v>3892</v>
      </c>
      <c r="AS703" s="70" t="s">
        <v>3893</v>
      </c>
      <c r="AT703" s="88" t="s">
        <v>3796</v>
      </c>
      <c r="AU703" s="72" t="s">
        <v>3797</v>
      </c>
      <c r="AV703" s="73" t="str">
        <f t="shared" si="25"/>
        <v>G5</v>
      </c>
      <c r="AW703" s="72" t="s">
        <v>3890</v>
      </c>
      <c r="AX703" s="70" t="str">
        <f t="shared" si="26"/>
        <v>Mâchefers</v>
      </c>
      <c r="AY703" s="96"/>
      <c r="AZ703" s="97"/>
      <c r="CD703" s="34" t="s">
        <v>3894</v>
      </c>
      <c r="CG703" s="381">
        <v>4330</v>
      </c>
      <c r="CI703" s="378">
        <v>2870</v>
      </c>
    </row>
    <row r="704" spans="43:87" ht="28.8">
      <c r="AQ704" s="68" t="s">
        <v>42</v>
      </c>
      <c r="AR704" s="69" t="s">
        <v>3895</v>
      </c>
      <c r="AS704" s="70" t="s">
        <v>3896</v>
      </c>
      <c r="AT704" s="88" t="s">
        <v>3796</v>
      </c>
      <c r="AU704" s="72" t="s">
        <v>3797</v>
      </c>
      <c r="AV704" s="73" t="str">
        <f t="shared" si="25"/>
        <v>G5</v>
      </c>
      <c r="AW704" s="72" t="s">
        <v>3890</v>
      </c>
      <c r="AX704" s="70" t="str">
        <f t="shared" si="26"/>
        <v>Mâchefers</v>
      </c>
      <c r="AY704" s="96"/>
      <c r="AZ704" s="97"/>
      <c r="CD704" s="34" t="s">
        <v>3897</v>
      </c>
      <c r="CG704" s="381">
        <v>4340</v>
      </c>
      <c r="CI704" s="378">
        <v>2870</v>
      </c>
    </row>
    <row r="705" spans="43:87" ht="28.8">
      <c r="AQ705" s="68" t="s">
        <v>42</v>
      </c>
      <c r="AR705" s="69" t="s">
        <v>3898</v>
      </c>
      <c r="AS705" s="70" t="s">
        <v>3899</v>
      </c>
      <c r="AT705" s="88" t="s">
        <v>3796</v>
      </c>
      <c r="AU705" s="72" t="s">
        <v>3797</v>
      </c>
      <c r="AV705" s="73" t="str">
        <f t="shared" si="25"/>
        <v>G5</v>
      </c>
      <c r="AW705" s="72" t="s">
        <v>3890</v>
      </c>
      <c r="AX705" s="70" t="str">
        <f>AW705</f>
        <v>Mâchefers</v>
      </c>
      <c r="AY705" s="96"/>
      <c r="AZ705" s="97"/>
      <c r="CD705" s="34" t="s">
        <v>3900</v>
      </c>
      <c r="CG705" s="381">
        <v>4350</v>
      </c>
      <c r="CI705" s="378">
        <v>2870</v>
      </c>
    </row>
    <row r="706" spans="43:87" ht="28.8">
      <c r="AQ706" s="68" t="s">
        <v>42</v>
      </c>
      <c r="AR706" s="69" t="s">
        <v>3901</v>
      </c>
      <c r="AS706" s="70" t="s">
        <v>3902</v>
      </c>
      <c r="AT706" s="88" t="s">
        <v>3796</v>
      </c>
      <c r="AU706" s="72" t="s">
        <v>3797</v>
      </c>
      <c r="AV706" s="73" t="str">
        <f t="shared" si="25"/>
        <v>G5</v>
      </c>
      <c r="AW706" s="72" t="s">
        <v>3890</v>
      </c>
      <c r="AX706" s="70" t="str">
        <f t="shared" si="26"/>
        <v>Mâchefers</v>
      </c>
      <c r="AY706" s="96"/>
      <c r="AZ706" s="97"/>
      <c r="CD706" s="34" t="s">
        <v>3903</v>
      </c>
      <c r="CG706" s="381">
        <v>4360</v>
      </c>
      <c r="CI706" s="378">
        <v>2880</v>
      </c>
    </row>
    <row r="707" spans="43:87" ht="28.8">
      <c r="AQ707" s="68" t="s">
        <v>42</v>
      </c>
      <c r="AR707" s="69" t="s">
        <v>3904</v>
      </c>
      <c r="AS707" s="70" t="s">
        <v>3905</v>
      </c>
      <c r="AT707" s="88" t="s">
        <v>3796</v>
      </c>
      <c r="AU707" s="72" t="s">
        <v>3797</v>
      </c>
      <c r="AV707" s="73" t="str">
        <f t="shared" si="25"/>
        <v>G5</v>
      </c>
      <c r="AW707" s="72" t="s">
        <v>3890</v>
      </c>
      <c r="AX707" s="70" t="str">
        <f t="shared" si="26"/>
        <v>Mâchefers</v>
      </c>
      <c r="AY707" s="96"/>
      <c r="AZ707" s="97"/>
      <c r="CD707" s="34" t="s">
        <v>3906</v>
      </c>
      <c r="CG707" s="381">
        <v>4370</v>
      </c>
      <c r="CI707" s="378">
        <v>2880</v>
      </c>
    </row>
    <row r="708" spans="43:87" ht="28.8">
      <c r="AQ708" s="68" t="s">
        <v>42</v>
      </c>
      <c r="AR708" s="69" t="s">
        <v>3907</v>
      </c>
      <c r="AS708" s="70" t="s">
        <v>3908</v>
      </c>
      <c r="AT708" s="88" t="s">
        <v>3796</v>
      </c>
      <c r="AU708" s="72" t="s">
        <v>3797</v>
      </c>
      <c r="AV708" s="73" t="str">
        <f t="shared" si="25"/>
        <v>G5</v>
      </c>
      <c r="AW708" s="72" t="s">
        <v>3890</v>
      </c>
      <c r="AX708" s="70" t="str">
        <f t="shared" si="26"/>
        <v>Mâchefers</v>
      </c>
      <c r="AY708" s="96"/>
      <c r="AZ708" s="97"/>
      <c r="CD708" s="34" t="s">
        <v>3909</v>
      </c>
      <c r="CG708" s="381">
        <v>4380</v>
      </c>
      <c r="CI708" s="378">
        <v>2880</v>
      </c>
    </row>
    <row r="709" spans="43:87" ht="28.8">
      <c r="AQ709" s="68" t="s">
        <v>42</v>
      </c>
      <c r="AR709" s="69" t="s">
        <v>3910</v>
      </c>
      <c r="AS709" s="70" t="s">
        <v>3911</v>
      </c>
      <c r="AT709" s="88" t="s">
        <v>3796</v>
      </c>
      <c r="AU709" s="72" t="s">
        <v>3797</v>
      </c>
      <c r="AV709" s="73" t="str">
        <f t="shared" si="25"/>
        <v>G5</v>
      </c>
      <c r="AW709" s="72" t="s">
        <v>3890</v>
      </c>
      <c r="AX709" s="70" t="str">
        <f t="shared" si="26"/>
        <v>Mâchefers</v>
      </c>
      <c r="AY709" s="96"/>
      <c r="AZ709" s="97"/>
      <c r="CD709" s="34" t="s">
        <v>3912</v>
      </c>
      <c r="CG709" s="381">
        <v>4400</v>
      </c>
      <c r="CI709" s="378">
        <v>2880</v>
      </c>
    </row>
    <row r="710" spans="43:87" ht="28.8">
      <c r="AQ710" s="68" t="s">
        <v>42</v>
      </c>
      <c r="AR710" s="69" t="s">
        <v>3913</v>
      </c>
      <c r="AS710" s="70" t="s">
        <v>3914</v>
      </c>
      <c r="AT710" s="88" t="s">
        <v>3796</v>
      </c>
      <c r="AU710" s="72" t="s">
        <v>3797</v>
      </c>
      <c r="AV710" s="73" t="str">
        <f t="shared" si="25"/>
        <v>G6</v>
      </c>
      <c r="AW710" s="72" t="s">
        <v>3914</v>
      </c>
      <c r="AX710" s="70" t="str">
        <f t="shared" si="26"/>
        <v>Laitiers de fonderie</v>
      </c>
      <c r="AY710" s="96"/>
      <c r="AZ710" s="97"/>
      <c r="CD710" s="34" t="s">
        <v>3915</v>
      </c>
      <c r="CG710" s="381">
        <v>4410</v>
      </c>
      <c r="CI710" s="378">
        <v>2880</v>
      </c>
    </row>
    <row r="711" spans="43:87" ht="28.8">
      <c r="AQ711" s="68" t="s">
        <v>42</v>
      </c>
      <c r="AR711" s="69" t="s">
        <v>3916</v>
      </c>
      <c r="AS711" s="70" t="s">
        <v>3917</v>
      </c>
      <c r="AT711" s="88" t="s">
        <v>3796</v>
      </c>
      <c r="AU711" s="72" t="s">
        <v>3797</v>
      </c>
      <c r="AV711" s="73" t="str">
        <f t="shared" si="25"/>
        <v>G6</v>
      </c>
      <c r="AW711" s="72" t="s">
        <v>3914</v>
      </c>
      <c r="AX711" s="70" t="str">
        <f t="shared" si="26"/>
        <v>Laitiers de fonderie</v>
      </c>
      <c r="AY711" s="96"/>
      <c r="AZ711" s="97"/>
      <c r="CD711" s="34" t="s">
        <v>3918</v>
      </c>
      <c r="CG711" s="381">
        <v>4420</v>
      </c>
      <c r="CI711" s="378">
        <v>2880</v>
      </c>
    </row>
    <row r="712" spans="43:87" ht="28.8">
      <c r="AQ712" s="68" t="s">
        <v>42</v>
      </c>
      <c r="AR712" s="69" t="s">
        <v>3919</v>
      </c>
      <c r="AS712" s="70" t="s">
        <v>3920</v>
      </c>
      <c r="AT712" s="88" t="s">
        <v>3796</v>
      </c>
      <c r="AU712" s="72" t="s">
        <v>3797</v>
      </c>
      <c r="AV712" s="73" t="str">
        <f t="shared" si="25"/>
        <v>G6</v>
      </c>
      <c r="AW712" s="72" t="s">
        <v>3914</v>
      </c>
      <c r="AX712" s="70" t="str">
        <f t="shared" si="26"/>
        <v>Laitiers de fonderie</v>
      </c>
      <c r="AY712" s="96"/>
      <c r="AZ712" s="97"/>
      <c r="CD712" s="34" t="s">
        <v>3921</v>
      </c>
      <c r="CG712" s="381">
        <v>4436</v>
      </c>
      <c r="CI712" s="378">
        <v>2880</v>
      </c>
    </row>
    <row r="713" spans="43:87" ht="28.8">
      <c r="AQ713" s="68" t="s">
        <v>42</v>
      </c>
      <c r="AR713" s="69" t="s">
        <v>3922</v>
      </c>
      <c r="AS713" s="70" t="s">
        <v>3923</v>
      </c>
      <c r="AT713" s="88" t="s">
        <v>3796</v>
      </c>
      <c r="AU713" s="72" t="s">
        <v>3797</v>
      </c>
      <c r="AV713" s="73" t="str">
        <f t="shared" si="25"/>
        <v>G6</v>
      </c>
      <c r="AW713" s="72" t="s">
        <v>3914</v>
      </c>
      <c r="AX713" s="70" t="str">
        <f t="shared" si="26"/>
        <v>Laitiers de fonderie</v>
      </c>
      <c r="AY713" s="96"/>
      <c r="AZ713" s="97"/>
      <c r="CD713" s="34" t="s">
        <v>3924</v>
      </c>
      <c r="CG713" s="381">
        <v>4453</v>
      </c>
      <c r="CI713" s="378">
        <v>2880</v>
      </c>
    </row>
    <row r="714" spans="43:87" ht="28.8">
      <c r="AQ714" s="68" t="s">
        <v>42</v>
      </c>
      <c r="AR714" s="69" t="s">
        <v>3925</v>
      </c>
      <c r="AS714" s="70" t="s">
        <v>3926</v>
      </c>
      <c r="AT714" s="88" t="s">
        <v>3796</v>
      </c>
      <c r="AU714" s="72" t="s">
        <v>3797</v>
      </c>
      <c r="AV714" s="73" t="str">
        <f t="shared" si="25"/>
        <v>G6</v>
      </c>
      <c r="AW714" s="72" t="s">
        <v>3914</v>
      </c>
      <c r="AX714" s="70" t="str">
        <f t="shared" si="26"/>
        <v>Laitiers de fonderie</v>
      </c>
      <c r="AY714" s="96"/>
      <c r="AZ714" s="97"/>
      <c r="CD714" s="34" t="s">
        <v>3927</v>
      </c>
      <c r="CG714" s="381">
        <v>4480</v>
      </c>
      <c r="CI714" s="378">
        <v>2880</v>
      </c>
    </row>
    <row r="715" spans="43:87" ht="28.8">
      <c r="AQ715" s="68" t="s">
        <v>42</v>
      </c>
      <c r="AR715" s="69" t="s">
        <v>3928</v>
      </c>
      <c r="AS715" s="70" t="s">
        <v>3929</v>
      </c>
      <c r="AT715" s="88" t="s">
        <v>3796</v>
      </c>
      <c r="AU715" s="72" t="s">
        <v>3797</v>
      </c>
      <c r="AV715" s="73" t="str">
        <f t="shared" si="25"/>
        <v>G7</v>
      </c>
      <c r="AW715" s="72" t="s">
        <v>3929</v>
      </c>
      <c r="AX715" s="70" t="str">
        <f t="shared" si="26"/>
        <v>Scories</v>
      </c>
      <c r="AY715" s="96"/>
      <c r="AZ715" s="97"/>
      <c r="CD715" s="34" t="s">
        <v>3930</v>
      </c>
      <c r="CG715" s="381">
        <v>4490</v>
      </c>
      <c r="CI715" s="378">
        <v>2880</v>
      </c>
    </row>
    <row r="716" spans="43:87" ht="28.8">
      <c r="AQ716" s="68" t="s">
        <v>42</v>
      </c>
      <c r="AR716" s="69" t="s">
        <v>3931</v>
      </c>
      <c r="AS716" s="70" t="s">
        <v>3932</v>
      </c>
      <c r="AT716" s="88" t="s">
        <v>3796</v>
      </c>
      <c r="AU716" s="72" t="s">
        <v>3797</v>
      </c>
      <c r="AV716" s="73" t="str">
        <f t="shared" si="25"/>
        <v>G7</v>
      </c>
      <c r="AW716" s="72" t="s">
        <v>3929</v>
      </c>
      <c r="AX716" s="70" t="str">
        <f t="shared" si="26"/>
        <v>Scories</v>
      </c>
      <c r="AY716" s="96"/>
      <c r="AZ716" s="97"/>
      <c r="CD716" s="34" t="s">
        <v>3933</v>
      </c>
      <c r="CG716" s="381">
        <v>4500</v>
      </c>
      <c r="CI716" s="378">
        <v>2880</v>
      </c>
    </row>
    <row r="717" spans="43:87" ht="28.8">
      <c r="AQ717" s="68" t="s">
        <v>42</v>
      </c>
      <c r="AR717" s="69" t="s">
        <v>3934</v>
      </c>
      <c r="AS717" s="70" t="s">
        <v>3935</v>
      </c>
      <c r="AT717" s="88" t="s">
        <v>3796</v>
      </c>
      <c r="AU717" s="72" t="s">
        <v>3797</v>
      </c>
      <c r="AV717" s="73" t="str">
        <f t="shared" si="25"/>
        <v>G7</v>
      </c>
      <c r="AW717" s="72" t="s">
        <v>3929</v>
      </c>
      <c r="AX717" s="70" t="str">
        <f t="shared" si="26"/>
        <v>Scories</v>
      </c>
      <c r="AY717" s="96"/>
      <c r="AZ717" s="97"/>
      <c r="CD717" s="34" t="s">
        <v>3936</v>
      </c>
      <c r="CG717" s="381">
        <v>4510</v>
      </c>
      <c r="CI717" s="378">
        <v>2880</v>
      </c>
    </row>
    <row r="718" spans="43:87" ht="28.8">
      <c r="AQ718" s="68" t="s">
        <v>42</v>
      </c>
      <c r="AR718" s="69" t="s">
        <v>3937</v>
      </c>
      <c r="AS718" s="70" t="s">
        <v>3938</v>
      </c>
      <c r="AT718" s="88" t="s">
        <v>3796</v>
      </c>
      <c r="AU718" s="72" t="s">
        <v>3797</v>
      </c>
      <c r="AV718" s="73" t="str">
        <f t="shared" si="25"/>
        <v>G7</v>
      </c>
      <c r="AW718" s="72" t="s">
        <v>3929</v>
      </c>
      <c r="AX718" s="70" t="str">
        <f t="shared" si="26"/>
        <v>Scories</v>
      </c>
      <c r="AY718" s="96"/>
      <c r="AZ718" s="97"/>
      <c r="CD718" s="34" t="s">
        <v>3939</v>
      </c>
      <c r="CG718" s="381">
        <v>4511</v>
      </c>
      <c r="CI718" s="378">
        <v>2880</v>
      </c>
    </row>
    <row r="719" spans="43:87" ht="57.6">
      <c r="AQ719" s="68" t="s">
        <v>42</v>
      </c>
      <c r="AR719" s="76" t="s">
        <v>3940</v>
      </c>
      <c r="AS719" s="77" t="s">
        <v>3941</v>
      </c>
      <c r="AT719" s="88" t="s">
        <v>3796</v>
      </c>
      <c r="AU719" s="78" t="s">
        <v>3797</v>
      </c>
      <c r="AV719" s="73" t="str">
        <f t="shared" si="25"/>
        <v>G8</v>
      </c>
      <c r="AW719" s="78" t="s">
        <v>3941</v>
      </c>
      <c r="AX719" s="77" t="str">
        <f t="shared" si="26"/>
        <v>Boues minérales de steps industrielles</v>
      </c>
      <c r="AY719" s="104"/>
      <c r="AZ719" s="105"/>
      <c r="CD719" s="34" t="s">
        <v>3942</v>
      </c>
      <c r="CG719" s="381">
        <v>4530</v>
      </c>
      <c r="CI719" s="378">
        <v>2880</v>
      </c>
    </row>
    <row r="720" spans="43:87" ht="43.2">
      <c r="AQ720" s="178" t="s">
        <v>25</v>
      </c>
      <c r="AR720" s="69" t="s">
        <v>3943</v>
      </c>
      <c r="AS720" s="70" t="s">
        <v>3944</v>
      </c>
      <c r="AT720" s="71" t="s">
        <v>3945</v>
      </c>
      <c r="AU720" s="72" t="s">
        <v>3946</v>
      </c>
      <c r="AV720" s="73" t="str">
        <f t="shared" si="25"/>
        <v>H0</v>
      </c>
      <c r="AW720" s="70" t="s">
        <v>3944</v>
      </c>
      <c r="AX720" s="70" t="str">
        <f t="shared" si="26"/>
        <v>Mélange de déchets organiques</v>
      </c>
      <c r="AY720" s="96"/>
      <c r="AZ720" s="97"/>
      <c r="CD720" s="34" t="s">
        <v>3947</v>
      </c>
      <c r="CG720" s="381">
        <v>4540</v>
      </c>
      <c r="CI720" s="378">
        <v>2880</v>
      </c>
    </row>
    <row r="721" spans="43:87" ht="28.8">
      <c r="AQ721" s="27" t="s">
        <v>39</v>
      </c>
      <c r="AR721" s="69" t="s">
        <v>3948</v>
      </c>
      <c r="AS721" s="70" t="s">
        <v>1120</v>
      </c>
      <c r="AT721" s="71" t="s">
        <v>3945</v>
      </c>
      <c r="AU721" s="72" t="s">
        <v>3946</v>
      </c>
      <c r="AV721" s="73" t="str">
        <f t="shared" si="25"/>
        <v>H1</v>
      </c>
      <c r="AW721" s="70" t="s">
        <v>1120</v>
      </c>
      <c r="AX721" s="70" t="str">
        <f t="shared" si="26"/>
        <v>Déchets verts</v>
      </c>
      <c r="AY721" s="96"/>
      <c r="AZ721" s="97"/>
      <c r="CD721" s="34" t="s">
        <v>3949</v>
      </c>
      <c r="CG721" s="381">
        <v>4541</v>
      </c>
      <c r="CI721" s="378">
        <v>2880</v>
      </c>
    </row>
    <row r="722" spans="43:87" ht="57.6">
      <c r="AQ722" s="27" t="s">
        <v>39</v>
      </c>
      <c r="AR722" s="148" t="s">
        <v>3950</v>
      </c>
      <c r="AS722" s="149" t="s">
        <v>3951</v>
      </c>
      <c r="AT722" s="71" t="s">
        <v>3945</v>
      </c>
      <c r="AU722" s="72" t="s">
        <v>3946</v>
      </c>
      <c r="AV722" s="73" t="str">
        <f t="shared" si="25"/>
        <v>H1</v>
      </c>
      <c r="AW722" s="70" t="s">
        <v>1120</v>
      </c>
      <c r="AX722" s="70" t="s">
        <v>3951</v>
      </c>
      <c r="AY722" s="96"/>
      <c r="AZ722" s="97"/>
      <c r="CD722" s="34" t="s">
        <v>3952</v>
      </c>
      <c r="CG722" s="381">
        <v>4551</v>
      </c>
      <c r="CI722" s="378">
        <v>2880</v>
      </c>
    </row>
    <row r="723" spans="43:87" ht="57.6">
      <c r="AQ723" s="27" t="s">
        <v>39</v>
      </c>
      <c r="AR723" s="148" t="s">
        <v>3953</v>
      </c>
      <c r="AS723" s="149" t="s">
        <v>3954</v>
      </c>
      <c r="AT723" s="71" t="s">
        <v>3945</v>
      </c>
      <c r="AU723" s="72" t="s">
        <v>3946</v>
      </c>
      <c r="AV723" s="73" t="str">
        <f t="shared" si="25"/>
        <v>H1</v>
      </c>
      <c r="AW723" s="70" t="s">
        <v>1120</v>
      </c>
      <c r="AX723" s="70" t="s">
        <v>3951</v>
      </c>
      <c r="AY723" s="96"/>
      <c r="AZ723" s="97"/>
      <c r="CD723" s="34" t="s">
        <v>3955</v>
      </c>
      <c r="CG723" s="381">
        <v>4556</v>
      </c>
      <c r="CI723" s="378">
        <v>2880</v>
      </c>
    </row>
    <row r="724" spans="43:87" ht="57.6">
      <c r="AQ724" s="68" t="s">
        <v>25</v>
      </c>
      <c r="AR724" s="148" t="s">
        <v>3956</v>
      </c>
      <c r="AS724" s="149" t="s">
        <v>3957</v>
      </c>
      <c r="AT724" s="71" t="s">
        <v>3945</v>
      </c>
      <c r="AU724" s="72" t="s">
        <v>3946</v>
      </c>
      <c r="AV724" s="73" t="str">
        <f t="shared" ref="AV724:AV788" si="27">LEFT(AR724,2)</f>
        <v>H1</v>
      </c>
      <c r="AW724" s="70" t="s">
        <v>1120</v>
      </c>
      <c r="AX724" s="70" t="s">
        <v>3957</v>
      </c>
      <c r="AY724" s="96"/>
      <c r="AZ724" s="97"/>
      <c r="CD724" s="34" t="s">
        <v>3958</v>
      </c>
      <c r="CG724" s="381">
        <v>4563</v>
      </c>
      <c r="CI724" s="378">
        <v>2880</v>
      </c>
    </row>
    <row r="725" spans="43:87" ht="43.2">
      <c r="AQ725" s="68" t="s">
        <v>25</v>
      </c>
      <c r="AR725" s="69" t="s">
        <v>745</v>
      </c>
      <c r="AS725" s="70" t="s">
        <v>3959</v>
      </c>
      <c r="AT725" s="71" t="s">
        <v>3945</v>
      </c>
      <c r="AU725" s="72" t="s">
        <v>3946</v>
      </c>
      <c r="AV725" s="73" t="str">
        <f t="shared" si="27"/>
        <v>H2</v>
      </c>
      <c r="AW725" s="72" t="s">
        <v>3959</v>
      </c>
      <c r="AX725" s="70" t="str">
        <f t="shared" si="26"/>
        <v>Bio déchets (alimentaires et SPA)</v>
      </c>
      <c r="AY725" s="96"/>
      <c r="AZ725" s="97"/>
      <c r="CD725" s="34" t="s">
        <v>3960</v>
      </c>
      <c r="CG725" s="381">
        <v>4600</v>
      </c>
      <c r="CI725" s="378">
        <v>2900</v>
      </c>
    </row>
    <row r="726" spans="43:87" ht="43.2">
      <c r="AQ726" s="68" t="s">
        <v>25</v>
      </c>
      <c r="AR726" s="69" t="s">
        <v>3961</v>
      </c>
      <c r="AS726" s="70" t="s">
        <v>3962</v>
      </c>
      <c r="AT726" s="71" t="s">
        <v>3945</v>
      </c>
      <c r="AU726" s="72" t="s">
        <v>3946</v>
      </c>
      <c r="AV726" s="73" t="str">
        <f t="shared" si="27"/>
        <v>H2</v>
      </c>
      <c r="AW726" s="72" t="s">
        <v>3959</v>
      </c>
      <c r="AX726" s="70" t="str">
        <f t="shared" si="26"/>
        <v>Bio déchets (alimentaires et SPA)</v>
      </c>
      <c r="AY726" s="96"/>
      <c r="AZ726" s="97"/>
      <c r="CD726" s="34" t="s">
        <v>3963</v>
      </c>
      <c r="CG726" s="381">
        <v>4622</v>
      </c>
      <c r="CI726" s="378">
        <v>2930</v>
      </c>
    </row>
    <row r="727" spans="43:87" ht="43.2">
      <c r="AQ727" s="68" t="s">
        <v>25</v>
      </c>
      <c r="AR727" s="69" t="s">
        <v>3964</v>
      </c>
      <c r="AS727" s="70" t="s">
        <v>3965</v>
      </c>
      <c r="AT727" s="71" t="s">
        <v>3945</v>
      </c>
      <c r="AU727" s="72" t="s">
        <v>3946</v>
      </c>
      <c r="AV727" s="73" t="str">
        <f t="shared" si="27"/>
        <v>H2</v>
      </c>
      <c r="AW727" s="72" t="s">
        <v>3959</v>
      </c>
      <c r="AX727" s="70" t="str">
        <f t="shared" si="26"/>
        <v>Bio déchets (alimentaires et SPA)</v>
      </c>
      <c r="AY727" s="96"/>
      <c r="AZ727" s="97"/>
      <c r="CD727" s="34" t="s">
        <v>3966</v>
      </c>
      <c r="CG727" s="381">
        <v>4660</v>
      </c>
      <c r="CI727" s="378">
        <v>2939</v>
      </c>
    </row>
    <row r="728" spans="43:87" ht="43.2">
      <c r="AQ728" s="68" t="s">
        <v>25</v>
      </c>
      <c r="AR728" s="76" t="s">
        <v>3967</v>
      </c>
      <c r="AS728" s="77" t="s">
        <v>3968</v>
      </c>
      <c r="AT728" s="71" t="s">
        <v>3945</v>
      </c>
      <c r="AU728" s="78" t="s">
        <v>3946</v>
      </c>
      <c r="AV728" s="73" t="str">
        <f t="shared" si="27"/>
        <v>H2</v>
      </c>
      <c r="AW728" s="78" t="s">
        <v>3959</v>
      </c>
      <c r="AX728" s="77" t="str">
        <f t="shared" si="26"/>
        <v>Bio déchets (alimentaires et SPA)</v>
      </c>
      <c r="AY728" s="104"/>
      <c r="AZ728" s="105"/>
      <c r="CD728" s="34" t="s">
        <v>3969</v>
      </c>
      <c r="CG728" s="381">
        <v>4700</v>
      </c>
      <c r="CI728" s="378">
        <v>2960</v>
      </c>
    </row>
    <row r="729" spans="43:87" ht="43.2">
      <c r="AQ729" s="68" t="s">
        <v>25</v>
      </c>
      <c r="AR729" s="76" t="s">
        <v>3970</v>
      </c>
      <c r="AS729" s="77" t="s">
        <v>3971</v>
      </c>
      <c r="AT729" s="71" t="s">
        <v>3945</v>
      </c>
      <c r="AU729" s="78" t="s">
        <v>3946</v>
      </c>
      <c r="AV729" s="73" t="str">
        <f t="shared" si="27"/>
        <v>H2</v>
      </c>
      <c r="AW729" s="78" t="s">
        <v>3959</v>
      </c>
      <c r="AX729" s="77" t="str">
        <f t="shared" si="26"/>
        <v>Bio déchets (alimentaires et SPA)</v>
      </c>
      <c r="AY729" s="104"/>
      <c r="AZ729" s="105"/>
      <c r="CD729" s="34" t="s">
        <v>3972</v>
      </c>
      <c r="CG729" s="381">
        <v>4701</v>
      </c>
      <c r="CI729" s="378">
        <v>2960</v>
      </c>
    </row>
    <row r="730" spans="43:87" ht="43.2">
      <c r="AQ730" s="68" t="s">
        <v>25</v>
      </c>
      <c r="AR730" s="76" t="s">
        <v>3973</v>
      </c>
      <c r="AS730" s="77" t="s">
        <v>3974</v>
      </c>
      <c r="AT730" s="71" t="s">
        <v>3945</v>
      </c>
      <c r="AU730" s="78" t="s">
        <v>3946</v>
      </c>
      <c r="AV730" s="73" t="str">
        <f t="shared" si="27"/>
        <v>H2</v>
      </c>
      <c r="AW730" s="78" t="s">
        <v>3959</v>
      </c>
      <c r="AX730" s="77" t="str">
        <f t="shared" si="26"/>
        <v>Bio déchets (alimentaires et SPA)</v>
      </c>
      <c r="AY730" s="104"/>
      <c r="AZ730" s="105"/>
      <c r="CD730" s="34" t="s">
        <v>3975</v>
      </c>
      <c r="CG730" s="381">
        <v>4702</v>
      </c>
      <c r="CI730" s="378">
        <v>3000</v>
      </c>
    </row>
    <row r="731" spans="43:87" ht="28.8">
      <c r="AQ731" s="68" t="s">
        <v>25</v>
      </c>
      <c r="AR731" s="69" t="s">
        <v>3976</v>
      </c>
      <c r="AS731" s="70" t="s">
        <v>3977</v>
      </c>
      <c r="AT731" s="71" t="s">
        <v>3945</v>
      </c>
      <c r="AU731" s="72" t="s">
        <v>3946</v>
      </c>
      <c r="AV731" s="73" t="str">
        <f t="shared" si="27"/>
        <v>H3</v>
      </c>
      <c r="AW731" s="72" t="s">
        <v>3977</v>
      </c>
      <c r="AX731" s="70" t="str">
        <f t="shared" si="26"/>
        <v>Boues de steps</v>
      </c>
      <c r="AY731" s="96"/>
      <c r="AZ731" s="97"/>
      <c r="CD731" s="34" t="s">
        <v>3978</v>
      </c>
      <c r="CG731" s="381">
        <v>4704</v>
      </c>
      <c r="CI731" s="378">
        <v>3000</v>
      </c>
    </row>
    <row r="732" spans="43:87" ht="28.8">
      <c r="AQ732" s="68" t="s">
        <v>25</v>
      </c>
      <c r="AR732" s="69" t="s">
        <v>3979</v>
      </c>
      <c r="AS732" s="70" t="s">
        <v>3980</v>
      </c>
      <c r="AT732" s="71" t="s">
        <v>3945</v>
      </c>
      <c r="AU732" s="72" t="s">
        <v>3946</v>
      </c>
      <c r="AV732" s="73" t="str">
        <f t="shared" si="27"/>
        <v>H3</v>
      </c>
      <c r="AW732" s="72" t="s">
        <v>3977</v>
      </c>
      <c r="AX732" s="70" t="str">
        <f t="shared" si="26"/>
        <v>Boues de steps</v>
      </c>
      <c r="AY732" s="96"/>
      <c r="AZ732" s="97"/>
      <c r="CD732" s="34" t="s">
        <v>3981</v>
      </c>
      <c r="CG732" s="381">
        <v>4706</v>
      </c>
      <c r="CI732" s="378">
        <v>3000</v>
      </c>
    </row>
    <row r="733" spans="43:87" ht="28.8">
      <c r="AQ733" s="68" t="s">
        <v>25</v>
      </c>
      <c r="AR733" s="69" t="s">
        <v>3982</v>
      </c>
      <c r="AS733" s="70" t="s">
        <v>3983</v>
      </c>
      <c r="AT733" s="71" t="s">
        <v>3945</v>
      </c>
      <c r="AU733" s="72" t="s">
        <v>3946</v>
      </c>
      <c r="AV733" s="73" t="str">
        <f t="shared" si="27"/>
        <v>H3</v>
      </c>
      <c r="AW733" s="72" t="s">
        <v>3977</v>
      </c>
      <c r="AX733" s="70" t="str">
        <f t="shared" si="26"/>
        <v>Boues de steps</v>
      </c>
      <c r="AY733" s="96"/>
      <c r="AZ733" s="97"/>
      <c r="CD733" s="34" t="s">
        <v>3984</v>
      </c>
      <c r="CG733" s="381">
        <v>4716</v>
      </c>
      <c r="CI733" s="378">
        <v>3000</v>
      </c>
    </row>
    <row r="734" spans="43:87" ht="28.8">
      <c r="AQ734" s="68" t="s">
        <v>25</v>
      </c>
      <c r="AR734" s="69" t="s">
        <v>3985</v>
      </c>
      <c r="AS734" s="70" t="s">
        <v>3986</v>
      </c>
      <c r="AT734" s="71" t="s">
        <v>3945</v>
      </c>
      <c r="AU734" s="72" t="s">
        <v>3946</v>
      </c>
      <c r="AV734" s="73" t="str">
        <f t="shared" si="27"/>
        <v>H3</v>
      </c>
      <c r="AW734" s="72" t="s">
        <v>3977</v>
      </c>
      <c r="AX734" s="70" t="str">
        <f t="shared" si="26"/>
        <v>Boues de steps</v>
      </c>
      <c r="AY734" s="96"/>
      <c r="AZ734" s="97"/>
      <c r="CD734" s="34" t="s">
        <v>3987</v>
      </c>
      <c r="CG734" s="381">
        <v>4732</v>
      </c>
      <c r="CI734" s="378">
        <v>3000</v>
      </c>
    </row>
    <row r="735" spans="43:87" ht="28.8">
      <c r="AQ735" s="68" t="s">
        <v>25</v>
      </c>
      <c r="AR735" s="69" t="s">
        <v>3988</v>
      </c>
      <c r="AS735" s="150" t="s">
        <v>3989</v>
      </c>
      <c r="AT735" s="71" t="s">
        <v>3945</v>
      </c>
      <c r="AU735" s="72" t="s">
        <v>3946</v>
      </c>
      <c r="AV735" s="73" t="str">
        <f t="shared" si="27"/>
        <v>H3</v>
      </c>
      <c r="AW735" s="72" t="s">
        <v>3977</v>
      </c>
      <c r="AX735" s="150" t="str">
        <f t="shared" si="26"/>
        <v>Boues de steps</v>
      </c>
      <c r="AY735" s="96"/>
      <c r="AZ735" s="97"/>
      <c r="CD735" s="34" t="s">
        <v>3990</v>
      </c>
      <c r="CG735" s="381">
        <v>4735</v>
      </c>
      <c r="CI735" s="378">
        <v>3000</v>
      </c>
    </row>
    <row r="736" spans="43:87" ht="28.8">
      <c r="AQ736" s="68" t="s">
        <v>25</v>
      </c>
      <c r="AR736" s="69" t="s">
        <v>3991</v>
      </c>
      <c r="AS736" s="150" t="s">
        <v>3992</v>
      </c>
      <c r="AT736" s="71" t="s">
        <v>3945</v>
      </c>
      <c r="AU736" s="72" t="s">
        <v>3946</v>
      </c>
      <c r="AV736" s="73" t="str">
        <f t="shared" si="27"/>
        <v>H3</v>
      </c>
      <c r="AW736" s="72" t="s">
        <v>3977</v>
      </c>
      <c r="AX736" s="150" t="str">
        <f t="shared" si="26"/>
        <v>Boues de steps</v>
      </c>
      <c r="AY736" s="96"/>
      <c r="AZ736" s="97"/>
      <c r="CD736" s="34" t="s">
        <v>3993</v>
      </c>
      <c r="CG736" s="381">
        <v>4782</v>
      </c>
      <c r="CI736" s="378">
        <v>3000</v>
      </c>
    </row>
    <row r="737" spans="43:87" ht="43.2">
      <c r="AQ737" s="68" t="s">
        <v>25</v>
      </c>
      <c r="AR737" s="69" t="s">
        <v>3994</v>
      </c>
      <c r="AS737" s="70" t="s">
        <v>3995</v>
      </c>
      <c r="AT737" s="71" t="s">
        <v>3945</v>
      </c>
      <c r="AU737" s="72" t="s">
        <v>3946</v>
      </c>
      <c r="AV737" s="73" t="str">
        <f t="shared" si="27"/>
        <v>H4</v>
      </c>
      <c r="AW737" s="70" t="s">
        <v>3995</v>
      </c>
      <c r="AX737" s="70" t="str">
        <f t="shared" si="26"/>
        <v>Autres boues ou effluents</v>
      </c>
      <c r="AY737" s="96"/>
      <c r="AZ737" s="97"/>
      <c r="CD737" s="34" t="s">
        <v>3996</v>
      </c>
      <c r="CG737" s="381">
        <v>4785</v>
      </c>
      <c r="CI737" s="378">
        <v>3002</v>
      </c>
    </row>
    <row r="738" spans="43:87" ht="14.4">
      <c r="AQ738" s="68" t="s">
        <v>25</v>
      </c>
      <c r="AR738" s="76" t="s">
        <v>3997</v>
      </c>
      <c r="AS738" s="100" t="s">
        <v>3998</v>
      </c>
      <c r="AT738" s="108" t="s">
        <v>3945</v>
      </c>
      <c r="AU738" s="102" t="s">
        <v>3946</v>
      </c>
      <c r="AV738" s="103" t="str">
        <f>LEFT(AR738,2)</f>
        <v>H4</v>
      </c>
      <c r="AW738" s="102" t="s">
        <v>3995</v>
      </c>
      <c r="AX738" s="151" t="str">
        <f>AW738</f>
        <v>Autres boues ou effluents</v>
      </c>
      <c r="AY738" s="96"/>
      <c r="AZ738" s="97"/>
      <c r="CD738" s="34" t="s">
        <v>3999</v>
      </c>
      <c r="CG738" s="381">
        <v>4800</v>
      </c>
      <c r="CI738" s="378">
        <v>3003</v>
      </c>
    </row>
    <row r="739" spans="43:87" ht="28.8">
      <c r="AQ739" s="68" t="s">
        <v>25</v>
      </c>
      <c r="AR739" s="69" t="s">
        <v>4000</v>
      </c>
      <c r="AS739" s="70" t="s">
        <v>4001</v>
      </c>
      <c r="AT739" s="71" t="s">
        <v>3945</v>
      </c>
      <c r="AU739" s="72" t="s">
        <v>3946</v>
      </c>
      <c r="AV739" s="73" t="str">
        <f t="shared" si="27"/>
        <v>H5</v>
      </c>
      <c r="AW739" s="70" t="s">
        <v>4001</v>
      </c>
      <c r="AX739" s="70" t="str">
        <f t="shared" si="26"/>
        <v>Composts</v>
      </c>
      <c r="AY739" s="96"/>
      <c r="AZ739" s="97"/>
      <c r="CD739" s="34" t="s">
        <v>4002</v>
      </c>
      <c r="CG739" s="381">
        <v>4810</v>
      </c>
      <c r="CI739" s="378">
        <v>3003</v>
      </c>
    </row>
    <row r="740" spans="43:87" ht="43.2">
      <c r="AQ740" s="68" t="s">
        <v>25</v>
      </c>
      <c r="AR740" s="69" t="s">
        <v>4003</v>
      </c>
      <c r="AS740" s="70" t="s">
        <v>4004</v>
      </c>
      <c r="AT740" s="71" t="s">
        <v>3945</v>
      </c>
      <c r="AU740" s="72" t="s">
        <v>3946</v>
      </c>
      <c r="AV740" s="73" t="str">
        <f t="shared" si="27"/>
        <v>H6</v>
      </c>
      <c r="AW740" s="70" t="s">
        <v>4004</v>
      </c>
      <c r="AX740" s="70" t="str">
        <f t="shared" si="26"/>
        <v>Autres matières organiques</v>
      </c>
      <c r="AY740" s="96"/>
      <c r="AZ740" s="97"/>
      <c r="CD740" s="34" t="s">
        <v>4005</v>
      </c>
      <c r="CG740" s="381">
        <v>4850</v>
      </c>
      <c r="CI740" s="378">
        <v>3004</v>
      </c>
    </row>
    <row r="741" spans="43:87" ht="57.6">
      <c r="AQ741" s="68" t="s">
        <v>25</v>
      </c>
      <c r="AR741" s="69" t="s">
        <v>4006</v>
      </c>
      <c r="AS741" s="70" t="s">
        <v>4007</v>
      </c>
      <c r="AT741" s="71" t="s">
        <v>3945</v>
      </c>
      <c r="AU741" s="72" t="s">
        <v>3946</v>
      </c>
      <c r="AV741" s="73" t="str">
        <f t="shared" si="27"/>
        <v>H7</v>
      </c>
      <c r="AW741" s="70" t="s">
        <v>4007</v>
      </c>
      <c r="AX741" s="70" t="str">
        <f t="shared" si="26"/>
        <v>Matières destinées alimentation animale</v>
      </c>
      <c r="AY741" s="96"/>
      <c r="AZ741" s="97"/>
      <c r="CD741" s="34" t="s">
        <v>4008</v>
      </c>
      <c r="CG741" s="381">
        <v>4860</v>
      </c>
      <c r="CI741" s="378">
        <v>3004</v>
      </c>
    </row>
    <row r="742" spans="43:87" ht="28.8">
      <c r="AQ742" s="68" t="s">
        <v>32</v>
      </c>
      <c r="AR742" s="69" t="s">
        <v>4009</v>
      </c>
      <c r="AS742" s="70" t="s">
        <v>4010</v>
      </c>
      <c r="AT742" s="71" t="s">
        <v>4011</v>
      </c>
      <c r="AU742" s="72" t="s">
        <v>4012</v>
      </c>
      <c r="AV742" s="73" t="str">
        <f t="shared" si="27"/>
        <v>I1</v>
      </c>
      <c r="AW742" s="72" t="s">
        <v>4010</v>
      </c>
      <c r="AX742" s="70" t="str">
        <f t="shared" si="26"/>
        <v>Verre alimentaire</v>
      </c>
      <c r="AY742" s="96"/>
      <c r="AZ742" s="97"/>
      <c r="CD742" s="34" t="s">
        <v>4013</v>
      </c>
      <c r="CG742" s="381">
        <v>4867</v>
      </c>
      <c r="CI742" s="378">
        <v>3005</v>
      </c>
    </row>
    <row r="743" spans="43:87" ht="28.8">
      <c r="AQ743" s="68" t="s">
        <v>32</v>
      </c>
      <c r="AR743" s="69" t="s">
        <v>4014</v>
      </c>
      <c r="AS743" s="70" t="s">
        <v>4015</v>
      </c>
      <c r="AT743" s="71" t="s">
        <v>4011</v>
      </c>
      <c r="AU743" s="72" t="s">
        <v>4012</v>
      </c>
      <c r="AV743" s="73" t="str">
        <f t="shared" si="27"/>
        <v>I1</v>
      </c>
      <c r="AW743" s="72" t="s">
        <v>4010</v>
      </c>
      <c r="AX743" s="70" t="str">
        <f t="shared" si="26"/>
        <v>Verre alimentaire</v>
      </c>
      <c r="AY743" s="96"/>
      <c r="AZ743" s="97"/>
      <c r="CD743" s="34" t="s">
        <v>4016</v>
      </c>
      <c r="CG743" s="381">
        <v>4870</v>
      </c>
      <c r="CI743" s="378">
        <v>3005</v>
      </c>
    </row>
    <row r="744" spans="43:87" ht="28.8">
      <c r="AQ744" s="68" t="s">
        <v>32</v>
      </c>
      <c r="AR744" s="76" t="s">
        <v>4017</v>
      </c>
      <c r="AS744" s="77" t="s">
        <v>4018</v>
      </c>
      <c r="AT744" s="71" t="s">
        <v>4011</v>
      </c>
      <c r="AU744" s="78" t="s">
        <v>4012</v>
      </c>
      <c r="AV744" s="73" t="str">
        <f t="shared" si="27"/>
        <v>I1</v>
      </c>
      <c r="AW744" s="78" t="s">
        <v>4010</v>
      </c>
      <c r="AX744" s="77" t="str">
        <f t="shared" si="26"/>
        <v>Verre alimentaire</v>
      </c>
      <c r="AY744" s="104"/>
      <c r="AZ744" s="105"/>
      <c r="CD744" s="34" t="s">
        <v>4019</v>
      </c>
      <c r="CG744" s="381">
        <v>4890</v>
      </c>
      <c r="CI744" s="378">
        <v>3006</v>
      </c>
    </row>
    <row r="745" spans="43:87" ht="28.8">
      <c r="AQ745" s="68" t="s">
        <v>32</v>
      </c>
      <c r="AR745" s="69" t="s">
        <v>4020</v>
      </c>
      <c r="AS745" s="70" t="s">
        <v>4021</v>
      </c>
      <c r="AT745" s="71" t="s">
        <v>4011</v>
      </c>
      <c r="AU745" s="72" t="s">
        <v>4012</v>
      </c>
      <c r="AV745" s="73" t="str">
        <f t="shared" si="27"/>
        <v>I1</v>
      </c>
      <c r="AW745" s="72" t="s">
        <v>4010</v>
      </c>
      <c r="AX745" s="70" t="str">
        <f t="shared" si="26"/>
        <v>Verre alimentaire</v>
      </c>
      <c r="AY745" s="96"/>
      <c r="AZ745" s="97"/>
      <c r="CD745" s="34" t="s">
        <v>4022</v>
      </c>
      <c r="CG745" s="381">
        <v>4920</v>
      </c>
      <c r="CI745" s="378">
        <v>3007</v>
      </c>
    </row>
    <row r="746" spans="43:87" ht="28.8">
      <c r="AQ746" s="68" t="s">
        <v>32</v>
      </c>
      <c r="AR746" s="69" t="s">
        <v>4023</v>
      </c>
      <c r="AS746" s="70" t="s">
        <v>4024</v>
      </c>
      <c r="AT746" s="71" t="s">
        <v>4011</v>
      </c>
      <c r="AU746" s="72" t="s">
        <v>4012</v>
      </c>
      <c r="AV746" s="73" t="str">
        <f t="shared" si="27"/>
        <v>I1</v>
      </c>
      <c r="AW746" s="72" t="s">
        <v>4010</v>
      </c>
      <c r="AX746" s="70" t="str">
        <f t="shared" si="26"/>
        <v>Verre alimentaire</v>
      </c>
      <c r="AY746" s="96"/>
      <c r="AZ746" s="97"/>
      <c r="CD746" s="34" t="s">
        <v>4025</v>
      </c>
      <c r="CG746" s="381">
        <v>4940</v>
      </c>
      <c r="CI746" s="378">
        <v>3008</v>
      </c>
    </row>
    <row r="747" spans="43:87" ht="28.8">
      <c r="AQ747" s="68" t="s">
        <v>32</v>
      </c>
      <c r="AR747" s="69" t="s">
        <v>4026</v>
      </c>
      <c r="AS747" s="70" t="s">
        <v>4027</v>
      </c>
      <c r="AT747" s="71" t="s">
        <v>4011</v>
      </c>
      <c r="AU747" s="72" t="s">
        <v>4012</v>
      </c>
      <c r="AV747" s="73" t="str">
        <f t="shared" si="27"/>
        <v>I2</v>
      </c>
      <c r="AW747" s="72" t="s">
        <v>4027</v>
      </c>
      <c r="AX747" s="70" t="str">
        <f t="shared" si="26"/>
        <v>Verre non alimentaire</v>
      </c>
      <c r="AY747" s="96"/>
      <c r="AZ747" s="97"/>
      <c r="CD747" s="34" t="s">
        <v>4028</v>
      </c>
      <c r="CG747" s="381">
        <v>4941</v>
      </c>
      <c r="CI747" s="378">
        <v>3009</v>
      </c>
    </row>
    <row r="748" spans="43:87" ht="28.8">
      <c r="AQ748" s="68" t="s">
        <v>32</v>
      </c>
      <c r="AR748" s="76" t="s">
        <v>4029</v>
      </c>
      <c r="AS748" s="77" t="s">
        <v>4030</v>
      </c>
      <c r="AT748" s="71" t="s">
        <v>4011</v>
      </c>
      <c r="AU748" s="78" t="s">
        <v>4012</v>
      </c>
      <c r="AV748" s="73" t="str">
        <f t="shared" si="27"/>
        <v>I2</v>
      </c>
      <c r="AW748" s="78" t="s">
        <v>4027</v>
      </c>
      <c r="AX748" s="77" t="s">
        <v>4027</v>
      </c>
      <c r="AY748" s="104"/>
      <c r="AZ748" s="105"/>
      <c r="CD748" s="34" t="s">
        <v>4031</v>
      </c>
      <c r="CG748" s="381">
        <v>4950</v>
      </c>
      <c r="CI748" s="378">
        <v>3010</v>
      </c>
    </row>
    <row r="749" spans="43:87" ht="28.8">
      <c r="AQ749" s="68" t="s">
        <v>32</v>
      </c>
      <c r="AR749" s="69" t="s">
        <v>4032</v>
      </c>
      <c r="AS749" s="70" t="s">
        <v>4033</v>
      </c>
      <c r="AT749" s="71" t="s">
        <v>4011</v>
      </c>
      <c r="AU749" s="72" t="s">
        <v>4012</v>
      </c>
      <c r="AV749" s="73" t="str">
        <f t="shared" si="27"/>
        <v>I2</v>
      </c>
      <c r="AW749" s="72" t="s">
        <v>4027</v>
      </c>
      <c r="AX749" s="70" t="str">
        <f t="shared" ref="AX749:AX751" si="28">AW749</f>
        <v>Verre non alimentaire</v>
      </c>
      <c r="AY749" s="96"/>
      <c r="AZ749" s="97"/>
      <c r="CD749" s="34" t="s">
        <v>4034</v>
      </c>
      <c r="CG749" s="381">
        <v>4981</v>
      </c>
      <c r="CI749" s="378">
        <v>3011</v>
      </c>
    </row>
    <row r="750" spans="43:87" ht="28.8">
      <c r="AQ750" s="68" t="s">
        <v>32</v>
      </c>
      <c r="AR750" s="76" t="s">
        <v>4035</v>
      </c>
      <c r="AS750" s="77" t="s">
        <v>4036</v>
      </c>
      <c r="AT750" s="71" t="s">
        <v>4011</v>
      </c>
      <c r="AU750" s="78" t="s">
        <v>4012</v>
      </c>
      <c r="AV750" s="73" t="str">
        <f t="shared" si="27"/>
        <v>I2</v>
      </c>
      <c r="AW750" s="78" t="s">
        <v>4027</v>
      </c>
      <c r="AX750" s="77" t="s">
        <v>4027</v>
      </c>
      <c r="AY750" s="104"/>
      <c r="AZ750" s="105"/>
      <c r="CD750" s="34" t="s">
        <v>4037</v>
      </c>
      <c r="CG750" s="381">
        <v>4988</v>
      </c>
      <c r="CI750" s="378">
        <v>3012</v>
      </c>
    </row>
    <row r="751" spans="43:87" ht="28.8">
      <c r="AQ751" s="68" t="s">
        <v>32</v>
      </c>
      <c r="AR751" s="69" t="s">
        <v>4038</v>
      </c>
      <c r="AS751" s="70" t="s">
        <v>4039</v>
      </c>
      <c r="AT751" s="71" t="s">
        <v>4011</v>
      </c>
      <c r="AU751" s="72" t="s">
        <v>4012</v>
      </c>
      <c r="AV751" s="73" t="str">
        <f t="shared" si="27"/>
        <v>I2</v>
      </c>
      <c r="AW751" s="72" t="s">
        <v>4027</v>
      </c>
      <c r="AX751" s="70" t="str">
        <f t="shared" si="28"/>
        <v>Verre non alimentaire</v>
      </c>
      <c r="AY751" s="96"/>
      <c r="AZ751" s="97"/>
      <c r="CD751" s="34" t="s">
        <v>4040</v>
      </c>
      <c r="CG751" s="381">
        <v>4990</v>
      </c>
      <c r="CI751" s="378">
        <v>3013</v>
      </c>
    </row>
    <row r="752" spans="43:87" ht="28.8">
      <c r="AQ752" s="68" t="s">
        <v>32</v>
      </c>
      <c r="AR752" s="76" t="s">
        <v>4041</v>
      </c>
      <c r="AS752" s="77" t="s">
        <v>4042</v>
      </c>
      <c r="AT752" s="71" t="s">
        <v>4011</v>
      </c>
      <c r="AU752" s="78" t="s">
        <v>4012</v>
      </c>
      <c r="AV752" s="73" t="str">
        <f t="shared" si="27"/>
        <v>I2</v>
      </c>
      <c r="AW752" s="78" t="s">
        <v>4027</v>
      </c>
      <c r="AX752" s="77" t="s">
        <v>4027</v>
      </c>
      <c r="AY752" s="104"/>
      <c r="AZ752" s="105"/>
      <c r="CD752" s="34" t="s">
        <v>4043</v>
      </c>
      <c r="CG752" s="381">
        <v>4991</v>
      </c>
      <c r="CI752" s="378">
        <v>3014</v>
      </c>
    </row>
    <row r="753" spans="43:87" ht="43.2">
      <c r="AQ753" s="178" t="s">
        <v>437</v>
      </c>
      <c r="AR753" s="69" t="s">
        <v>4044</v>
      </c>
      <c r="AS753" s="70" t="s">
        <v>4045</v>
      </c>
      <c r="AT753" s="88" t="s">
        <v>4046</v>
      </c>
      <c r="AU753" s="72" t="s">
        <v>185</v>
      </c>
      <c r="AV753" s="73" t="str">
        <f t="shared" si="27"/>
        <v>J1</v>
      </c>
      <c r="AW753" s="72" t="s">
        <v>4045</v>
      </c>
      <c r="AX753" s="70" t="str">
        <f t="shared" ref="AX753:AX832" si="29">AW753</f>
        <v>Gros Électro Ménager Froid (GEMF)</v>
      </c>
      <c r="AY753" s="152"/>
      <c r="AZ753" s="153"/>
      <c r="CD753" s="34" t="s">
        <v>4047</v>
      </c>
      <c r="CG753" s="381">
        <v>4992</v>
      </c>
      <c r="CI753" s="378">
        <v>3015</v>
      </c>
    </row>
    <row r="754" spans="43:87" ht="43.2">
      <c r="AQ754" s="68" t="s">
        <v>437</v>
      </c>
      <c r="AR754" s="69" t="s">
        <v>4048</v>
      </c>
      <c r="AS754" s="70" t="s">
        <v>4049</v>
      </c>
      <c r="AT754" s="88" t="s">
        <v>4046</v>
      </c>
      <c r="AU754" s="72" t="s">
        <v>185</v>
      </c>
      <c r="AV754" s="73" t="str">
        <f t="shared" si="27"/>
        <v>J1</v>
      </c>
      <c r="AW754" s="72" t="s">
        <v>4045</v>
      </c>
      <c r="AX754" s="70" t="str">
        <f t="shared" si="29"/>
        <v>Gros Électro Ménager Froid (GEMF)</v>
      </c>
      <c r="AY754" s="152"/>
      <c r="AZ754" s="153"/>
      <c r="CD754" s="34" t="s">
        <v>4050</v>
      </c>
      <c r="CG754" s="381">
        <v>4993</v>
      </c>
      <c r="CI754" s="378">
        <v>3016</v>
      </c>
    </row>
    <row r="755" spans="43:87" ht="43.2">
      <c r="AQ755" s="68" t="s">
        <v>437</v>
      </c>
      <c r="AR755" s="69" t="s">
        <v>4051</v>
      </c>
      <c r="AS755" s="70" t="s">
        <v>4052</v>
      </c>
      <c r="AT755" s="88" t="s">
        <v>4046</v>
      </c>
      <c r="AU755" s="72" t="s">
        <v>185</v>
      </c>
      <c r="AV755" s="73" t="str">
        <f t="shared" si="27"/>
        <v>J1</v>
      </c>
      <c r="AW755" s="72" t="s">
        <v>4045</v>
      </c>
      <c r="AX755" s="70" t="str">
        <f t="shared" si="29"/>
        <v>Gros Électro Ménager Froid (GEMF)</v>
      </c>
      <c r="AY755" s="152"/>
      <c r="AZ755" s="153"/>
      <c r="CD755" s="34" t="s">
        <v>4053</v>
      </c>
      <c r="CG755" s="381">
        <v>4994</v>
      </c>
      <c r="CI755" s="378">
        <v>3016</v>
      </c>
    </row>
    <row r="756" spans="43:87" ht="43.2">
      <c r="AQ756" s="68" t="s">
        <v>437</v>
      </c>
      <c r="AR756" s="69" t="s">
        <v>4054</v>
      </c>
      <c r="AS756" s="70" t="s">
        <v>4055</v>
      </c>
      <c r="AT756" s="88" t="s">
        <v>4046</v>
      </c>
      <c r="AU756" s="72" t="s">
        <v>185</v>
      </c>
      <c r="AV756" s="73" t="str">
        <f t="shared" si="27"/>
        <v>J1</v>
      </c>
      <c r="AW756" s="72" t="s">
        <v>4045</v>
      </c>
      <c r="AX756" s="70" t="str">
        <f t="shared" si="29"/>
        <v>Gros Électro Ménager Froid (GEMF)</v>
      </c>
      <c r="AY756" s="152"/>
      <c r="AZ756" s="153"/>
      <c r="CD756" s="34" t="s">
        <v>4056</v>
      </c>
      <c r="CG756" s="381">
        <v>4995</v>
      </c>
      <c r="CI756" s="378">
        <v>3017</v>
      </c>
    </row>
    <row r="757" spans="43:87" ht="57.6">
      <c r="AQ757" s="68" t="s">
        <v>437</v>
      </c>
      <c r="AR757" s="69" t="s">
        <v>4057</v>
      </c>
      <c r="AS757" s="70" t="s">
        <v>4058</v>
      </c>
      <c r="AT757" s="88" t="s">
        <v>4046</v>
      </c>
      <c r="AU757" s="72" t="s">
        <v>185</v>
      </c>
      <c r="AV757" s="73" t="str">
        <f t="shared" si="27"/>
        <v>J2</v>
      </c>
      <c r="AW757" s="70" t="s">
        <v>4058</v>
      </c>
      <c r="AX757" s="70" t="str">
        <f t="shared" si="29"/>
        <v>Gros Électro Ménager Hors Froid (GEMHF)</v>
      </c>
      <c r="AY757" s="152"/>
      <c r="AZ757" s="153"/>
      <c r="CD757" s="34" t="s">
        <v>4059</v>
      </c>
      <c r="CG757" s="381">
        <v>5000</v>
      </c>
      <c r="CI757" s="378">
        <v>3018</v>
      </c>
    </row>
    <row r="758" spans="43:87" ht="57.6">
      <c r="AQ758" s="68" t="s">
        <v>437</v>
      </c>
      <c r="AR758" s="69" t="s">
        <v>4060</v>
      </c>
      <c r="AS758" s="70" t="s">
        <v>4061</v>
      </c>
      <c r="AT758" s="88" t="s">
        <v>4046</v>
      </c>
      <c r="AU758" s="72" t="s">
        <v>185</v>
      </c>
      <c r="AV758" s="73" t="str">
        <f t="shared" si="27"/>
        <v>J3</v>
      </c>
      <c r="AW758" s="70" t="s">
        <v>4061</v>
      </c>
      <c r="AX758" s="70" t="str">
        <f t="shared" si="29"/>
        <v>Petits Appareils Ménagers (PAM)</v>
      </c>
      <c r="AY758" s="152"/>
      <c r="AZ758" s="153"/>
      <c r="CD758" s="34" t="s">
        <v>4062</v>
      </c>
      <c r="CG758" s="381">
        <v>5001</v>
      </c>
      <c r="CI758" s="378">
        <v>3019</v>
      </c>
    </row>
    <row r="759" spans="43:87" ht="14.4">
      <c r="AQ759" s="68" t="s">
        <v>437</v>
      </c>
      <c r="AR759" s="69" t="s">
        <v>4063</v>
      </c>
      <c r="AS759" s="70" t="s">
        <v>4064</v>
      </c>
      <c r="AT759" s="88" t="s">
        <v>4046</v>
      </c>
      <c r="AU759" s="72" t="s">
        <v>185</v>
      </c>
      <c r="AV759" s="73" t="str">
        <f t="shared" si="27"/>
        <v>J4</v>
      </c>
      <c r="AW759" s="70" t="s">
        <v>4064</v>
      </c>
      <c r="AX759" s="70" t="str">
        <f t="shared" si="29"/>
        <v>Écrans</v>
      </c>
      <c r="AY759" s="152"/>
      <c r="AZ759" s="153"/>
      <c r="CD759" s="34" t="s">
        <v>4065</v>
      </c>
      <c r="CG759" s="381">
        <v>5002</v>
      </c>
      <c r="CI759" s="378">
        <v>3021</v>
      </c>
    </row>
    <row r="760" spans="43:87" ht="28.8">
      <c r="AQ760" s="68" t="s">
        <v>437</v>
      </c>
      <c r="AR760" s="69" t="s">
        <v>4066</v>
      </c>
      <c r="AS760" s="70" t="s">
        <v>4067</v>
      </c>
      <c r="AT760" s="88" t="s">
        <v>4046</v>
      </c>
      <c r="AU760" s="72" t="s">
        <v>185</v>
      </c>
      <c r="AV760" s="73" t="str">
        <f t="shared" si="27"/>
        <v>J5</v>
      </c>
      <c r="AW760" s="72" t="s">
        <v>4067</v>
      </c>
      <c r="AX760" s="70" t="str">
        <f t="shared" si="29"/>
        <v>Piles et batteries</v>
      </c>
      <c r="AY760" s="152"/>
      <c r="AZ760" s="18"/>
      <c r="CD760" s="34" t="s">
        <v>4068</v>
      </c>
      <c r="CG760" s="381">
        <v>5003</v>
      </c>
      <c r="CI760" s="378">
        <v>3062</v>
      </c>
    </row>
    <row r="761" spans="43:87" ht="28.8">
      <c r="AQ761" s="68" t="s">
        <v>437</v>
      </c>
      <c r="AR761" s="69" t="s">
        <v>4069</v>
      </c>
      <c r="AS761" s="70" t="s">
        <v>4070</v>
      </c>
      <c r="AT761" s="88" t="s">
        <v>4046</v>
      </c>
      <c r="AU761" s="72" t="s">
        <v>185</v>
      </c>
      <c r="AV761" s="73" t="str">
        <f t="shared" si="27"/>
        <v>J5</v>
      </c>
      <c r="AW761" s="72" t="s">
        <v>4067</v>
      </c>
      <c r="AX761" s="70" t="str">
        <f t="shared" si="29"/>
        <v>Piles et batteries</v>
      </c>
      <c r="AY761" s="152"/>
      <c r="AZ761" s="18"/>
      <c r="CD761" s="34" t="s">
        <v>4071</v>
      </c>
      <c r="CG761" s="381">
        <v>5004</v>
      </c>
      <c r="CI761" s="378">
        <v>3076</v>
      </c>
    </row>
    <row r="762" spans="43:87" ht="28.8">
      <c r="AQ762" s="68" t="s">
        <v>437</v>
      </c>
      <c r="AR762" s="76" t="s">
        <v>4072</v>
      </c>
      <c r="AS762" s="77" t="s">
        <v>4073</v>
      </c>
      <c r="AT762" s="88" t="s">
        <v>4046</v>
      </c>
      <c r="AU762" s="78" t="s">
        <v>185</v>
      </c>
      <c r="AV762" s="73" t="str">
        <f t="shared" si="27"/>
        <v>J5</v>
      </c>
      <c r="AW762" s="78" t="s">
        <v>4067</v>
      </c>
      <c r="AX762" s="77" t="s">
        <v>4067</v>
      </c>
      <c r="AY762" s="154"/>
      <c r="AZ762" s="19"/>
      <c r="CD762" s="34" t="s">
        <v>4074</v>
      </c>
      <c r="CG762" s="381">
        <v>5005</v>
      </c>
      <c r="CI762" s="378">
        <v>3100</v>
      </c>
    </row>
    <row r="763" spans="43:87" ht="14.4">
      <c r="AQ763" s="68" t="s">
        <v>437</v>
      </c>
      <c r="AR763" s="69" t="s">
        <v>4075</v>
      </c>
      <c r="AS763" s="70" t="s">
        <v>4076</v>
      </c>
      <c r="AT763" s="88" t="s">
        <v>4046</v>
      </c>
      <c r="AU763" s="72" t="s">
        <v>185</v>
      </c>
      <c r="AV763" s="73" t="str">
        <f t="shared" si="27"/>
        <v>J6</v>
      </c>
      <c r="AW763" s="72" t="s">
        <v>4076</v>
      </c>
      <c r="AX763" s="70" t="str">
        <f t="shared" si="29"/>
        <v>Autres DEEE</v>
      </c>
      <c r="AY763" s="152"/>
      <c r="AZ763" s="153"/>
      <c r="CD763" s="34" t="s">
        <v>4077</v>
      </c>
      <c r="CG763" s="381">
        <v>5006</v>
      </c>
      <c r="CI763" s="378">
        <v>3100</v>
      </c>
    </row>
    <row r="764" spans="43:87" ht="14.4">
      <c r="AQ764" s="68" t="s">
        <v>437</v>
      </c>
      <c r="AR764" s="69" t="s">
        <v>4078</v>
      </c>
      <c r="AS764" s="70" t="s">
        <v>4079</v>
      </c>
      <c r="AT764" s="88" t="s">
        <v>4046</v>
      </c>
      <c r="AU764" s="72" t="s">
        <v>185</v>
      </c>
      <c r="AV764" s="73" t="str">
        <f t="shared" si="27"/>
        <v>J6</v>
      </c>
      <c r="AW764" s="72" t="s">
        <v>4076</v>
      </c>
      <c r="AX764" s="70" t="str">
        <f t="shared" si="29"/>
        <v>Autres DEEE</v>
      </c>
      <c r="AY764" s="152"/>
      <c r="AZ764" s="153"/>
      <c r="CD764" s="34" t="s">
        <v>4080</v>
      </c>
      <c r="CG764" s="381">
        <v>5007</v>
      </c>
      <c r="CI764" s="378">
        <v>3100</v>
      </c>
    </row>
    <row r="765" spans="43:87" ht="14.4">
      <c r="AQ765" s="68" t="s">
        <v>437</v>
      </c>
      <c r="AR765" s="76" t="s">
        <v>4081</v>
      </c>
      <c r="AS765" s="77" t="s">
        <v>4082</v>
      </c>
      <c r="AT765" s="88" t="s">
        <v>4046</v>
      </c>
      <c r="AU765" s="78" t="s">
        <v>185</v>
      </c>
      <c r="AV765" s="73" t="str">
        <f t="shared" si="27"/>
        <v>J6</v>
      </c>
      <c r="AW765" s="78" t="s">
        <v>4076</v>
      </c>
      <c r="AX765" s="77" t="str">
        <f t="shared" si="29"/>
        <v>Autres DEEE</v>
      </c>
      <c r="AY765" s="154"/>
      <c r="AZ765" s="155"/>
      <c r="CD765" s="34" t="s">
        <v>4083</v>
      </c>
      <c r="CG765" s="381">
        <v>5008</v>
      </c>
      <c r="CI765" s="378">
        <v>3101</v>
      </c>
    </row>
    <row r="766" spans="43:87" ht="43.2">
      <c r="AQ766" s="68" t="s">
        <v>438</v>
      </c>
      <c r="AR766" s="69" t="s">
        <v>4084</v>
      </c>
      <c r="AS766" s="70" t="s">
        <v>4085</v>
      </c>
      <c r="AT766" s="71" t="s">
        <v>4086</v>
      </c>
      <c r="AU766" s="70" t="s">
        <v>4087</v>
      </c>
      <c r="AV766" s="73" t="str">
        <f t="shared" si="27"/>
        <v>K0</v>
      </c>
      <c r="AW766" s="70" t="s">
        <v>4085</v>
      </c>
      <c r="AX766" s="70" t="str">
        <f t="shared" si="29"/>
        <v>Textiles en mélange (TLC)</v>
      </c>
      <c r="AY766" s="152"/>
      <c r="AZ766" s="153"/>
      <c r="CD766" s="34" t="s">
        <v>4088</v>
      </c>
      <c r="CG766" s="381">
        <v>5009</v>
      </c>
      <c r="CI766" s="378">
        <v>3102</v>
      </c>
    </row>
    <row r="767" spans="43:87" ht="43.2">
      <c r="AQ767" s="68" t="s">
        <v>438</v>
      </c>
      <c r="AR767" s="76" t="s">
        <v>4089</v>
      </c>
      <c r="AS767" s="77" t="s">
        <v>4090</v>
      </c>
      <c r="AT767" s="71" t="s">
        <v>4086</v>
      </c>
      <c r="AU767" s="77" t="s">
        <v>4087</v>
      </c>
      <c r="AV767" s="73" t="str">
        <f t="shared" si="27"/>
        <v>K0</v>
      </c>
      <c r="AW767" s="77" t="s">
        <v>4085</v>
      </c>
      <c r="AX767" s="77" t="s">
        <v>4085</v>
      </c>
      <c r="AY767" s="154"/>
      <c r="AZ767" s="155"/>
      <c r="CD767" s="34" t="s">
        <v>4091</v>
      </c>
      <c r="CG767" s="381">
        <v>5010</v>
      </c>
      <c r="CI767" s="378">
        <v>3103</v>
      </c>
    </row>
    <row r="768" spans="43:87" ht="43.2">
      <c r="AQ768" s="68" t="s">
        <v>438</v>
      </c>
      <c r="AR768" s="76" t="s">
        <v>4092</v>
      </c>
      <c r="AS768" s="77" t="s">
        <v>4093</v>
      </c>
      <c r="AT768" s="71" t="s">
        <v>4086</v>
      </c>
      <c r="AU768" s="77" t="s">
        <v>4087</v>
      </c>
      <c r="AV768" s="73" t="str">
        <f t="shared" si="27"/>
        <v>K0</v>
      </c>
      <c r="AW768" s="77" t="s">
        <v>4085</v>
      </c>
      <c r="AX768" s="77" t="s">
        <v>4085</v>
      </c>
      <c r="AY768" s="154"/>
      <c r="AZ768" s="155"/>
      <c r="CD768" s="34" t="s">
        <v>4094</v>
      </c>
      <c r="CG768" s="381">
        <v>5011</v>
      </c>
      <c r="CI768" s="378">
        <v>3104</v>
      </c>
    </row>
    <row r="769" spans="43:87" ht="28.8">
      <c r="AQ769" s="178" t="s">
        <v>439</v>
      </c>
      <c r="AR769" s="69" t="s">
        <v>4095</v>
      </c>
      <c r="AS769" s="70" t="s">
        <v>4096</v>
      </c>
      <c r="AT769" s="88" t="s">
        <v>4097</v>
      </c>
      <c r="AU769" s="72" t="s">
        <v>4098</v>
      </c>
      <c r="AV769" s="73" t="str">
        <f t="shared" si="27"/>
        <v>L1</v>
      </c>
      <c r="AW769" s="70" t="s">
        <v>4096</v>
      </c>
      <c r="AX769" s="70" t="str">
        <f t="shared" si="29"/>
        <v>Pneumatiques</v>
      </c>
      <c r="AY769" s="152"/>
      <c r="AZ769" s="153"/>
      <c r="CD769" s="34" t="s">
        <v>4099</v>
      </c>
      <c r="CG769" s="381">
        <v>5012</v>
      </c>
      <c r="CI769" s="378">
        <v>3105</v>
      </c>
    </row>
    <row r="770" spans="43:87" ht="28.8">
      <c r="AQ770" s="68" t="s">
        <v>439</v>
      </c>
      <c r="AR770" s="69" t="s">
        <v>4100</v>
      </c>
      <c r="AS770" s="70" t="s">
        <v>4101</v>
      </c>
      <c r="AT770" s="88" t="s">
        <v>4097</v>
      </c>
      <c r="AU770" s="72" t="s">
        <v>4098</v>
      </c>
      <c r="AV770" s="73" t="str">
        <f t="shared" si="27"/>
        <v>L1</v>
      </c>
      <c r="AW770" s="70" t="s">
        <v>4096</v>
      </c>
      <c r="AX770" s="70" t="str">
        <f t="shared" si="29"/>
        <v>Pneumatiques</v>
      </c>
      <c r="AY770" s="152"/>
      <c r="AZ770" s="153"/>
      <c r="CD770" s="34" t="s">
        <v>4102</v>
      </c>
      <c r="CG770" s="381">
        <v>5013</v>
      </c>
      <c r="CI770" s="378">
        <v>3106</v>
      </c>
    </row>
    <row r="771" spans="43:87" ht="28.8">
      <c r="AQ771" s="68" t="s">
        <v>439</v>
      </c>
      <c r="AR771" s="76" t="s">
        <v>4103</v>
      </c>
      <c r="AS771" s="77" t="s">
        <v>4104</v>
      </c>
      <c r="AT771" s="88" t="s">
        <v>4097</v>
      </c>
      <c r="AU771" s="78" t="s">
        <v>4098</v>
      </c>
      <c r="AV771" s="73" t="str">
        <f t="shared" si="27"/>
        <v>L1</v>
      </c>
      <c r="AW771" s="77" t="s">
        <v>4096</v>
      </c>
      <c r="AX771" s="77" t="s">
        <v>4096</v>
      </c>
      <c r="AY771" s="154"/>
      <c r="AZ771" s="155"/>
      <c r="CD771" s="34" t="s">
        <v>4105</v>
      </c>
      <c r="CG771" s="381">
        <v>5014</v>
      </c>
      <c r="CI771" s="378">
        <v>3107</v>
      </c>
    </row>
    <row r="772" spans="43:87" ht="28.8">
      <c r="AQ772" s="68" t="s">
        <v>439</v>
      </c>
      <c r="AR772" s="69" t="s">
        <v>4106</v>
      </c>
      <c r="AS772" s="70" t="s">
        <v>4107</v>
      </c>
      <c r="AT772" s="88" t="s">
        <v>4097</v>
      </c>
      <c r="AU772" s="72" t="s">
        <v>4098</v>
      </c>
      <c r="AV772" s="73" t="str">
        <f t="shared" si="27"/>
        <v>L1</v>
      </c>
      <c r="AW772" s="70" t="s">
        <v>4096</v>
      </c>
      <c r="AX772" s="70" t="str">
        <f t="shared" ref="AX772:AX778" si="30">AW772</f>
        <v>Pneumatiques</v>
      </c>
      <c r="AY772" s="152"/>
      <c r="AZ772" s="153"/>
      <c r="CD772" s="34" t="s">
        <v>4108</v>
      </c>
      <c r="CG772" s="381">
        <v>5015</v>
      </c>
      <c r="CI772" s="378">
        <v>3108</v>
      </c>
    </row>
    <row r="773" spans="43:87" ht="28.8">
      <c r="AQ773" s="68" t="s">
        <v>439</v>
      </c>
      <c r="AR773" s="76" t="s">
        <v>4109</v>
      </c>
      <c r="AS773" s="77" t="s">
        <v>4110</v>
      </c>
      <c r="AT773" s="88" t="s">
        <v>4097</v>
      </c>
      <c r="AU773" s="78" t="s">
        <v>4098</v>
      </c>
      <c r="AV773" s="73" t="str">
        <f t="shared" si="27"/>
        <v>L1</v>
      </c>
      <c r="AW773" s="77" t="s">
        <v>4096</v>
      </c>
      <c r="AX773" s="77" t="s">
        <v>4096</v>
      </c>
      <c r="AY773" s="154"/>
      <c r="AZ773" s="155"/>
      <c r="CD773" s="34" t="s">
        <v>4111</v>
      </c>
      <c r="CG773" s="381">
        <v>5016</v>
      </c>
      <c r="CI773" s="378">
        <v>3109</v>
      </c>
    </row>
    <row r="774" spans="43:87" ht="28.8">
      <c r="AQ774" s="68" t="s">
        <v>439</v>
      </c>
      <c r="AR774" s="69" t="s">
        <v>4112</v>
      </c>
      <c r="AS774" s="70" t="s">
        <v>4113</v>
      </c>
      <c r="AT774" s="88" t="s">
        <v>4097</v>
      </c>
      <c r="AU774" s="72" t="s">
        <v>4098</v>
      </c>
      <c r="AV774" s="73" t="str">
        <f t="shared" si="27"/>
        <v>L1</v>
      </c>
      <c r="AW774" s="70" t="s">
        <v>4096</v>
      </c>
      <c r="AX774" s="70" t="str">
        <f t="shared" si="30"/>
        <v>Pneumatiques</v>
      </c>
      <c r="AY774" s="152"/>
      <c r="AZ774" s="153"/>
      <c r="CD774" s="34" t="s">
        <v>4114</v>
      </c>
      <c r="CG774" s="381">
        <v>5017</v>
      </c>
      <c r="CI774" s="378">
        <v>3110</v>
      </c>
    </row>
    <row r="775" spans="43:87" ht="28.8">
      <c r="AQ775" s="68" t="s">
        <v>439</v>
      </c>
      <c r="AR775" s="69" t="s">
        <v>4115</v>
      </c>
      <c r="AS775" s="70" t="s">
        <v>4116</v>
      </c>
      <c r="AT775" s="88" t="s">
        <v>4097</v>
      </c>
      <c r="AU775" s="72" t="s">
        <v>4098</v>
      </c>
      <c r="AV775" s="73" t="str">
        <f t="shared" si="27"/>
        <v>L1</v>
      </c>
      <c r="AW775" s="70" t="s">
        <v>4096</v>
      </c>
      <c r="AX775" s="70" t="str">
        <f t="shared" si="30"/>
        <v>Pneumatiques</v>
      </c>
      <c r="AY775" s="152"/>
      <c r="AZ775" s="153"/>
      <c r="CD775" s="34" t="s">
        <v>4117</v>
      </c>
      <c r="CG775" s="381">
        <v>5018</v>
      </c>
      <c r="CI775" s="378">
        <v>3110</v>
      </c>
    </row>
    <row r="776" spans="43:87" ht="28.8">
      <c r="AQ776" s="68" t="s">
        <v>439</v>
      </c>
      <c r="AR776" s="76" t="s">
        <v>4118</v>
      </c>
      <c r="AS776" s="77" t="s">
        <v>4119</v>
      </c>
      <c r="AT776" s="88" t="s">
        <v>4097</v>
      </c>
      <c r="AU776" s="78" t="s">
        <v>4098</v>
      </c>
      <c r="AV776" s="73" t="str">
        <f t="shared" si="27"/>
        <v>L1</v>
      </c>
      <c r="AW776" s="77" t="s">
        <v>4096</v>
      </c>
      <c r="AX776" s="77" t="s">
        <v>4096</v>
      </c>
      <c r="AY776" s="154"/>
      <c r="AZ776" s="155"/>
      <c r="CD776" s="34" t="s">
        <v>4120</v>
      </c>
      <c r="CG776" s="381">
        <v>5019</v>
      </c>
      <c r="CI776" s="378">
        <v>3110</v>
      </c>
    </row>
    <row r="777" spans="43:87" ht="28.8">
      <c r="AQ777" s="68" t="s">
        <v>439</v>
      </c>
      <c r="AR777" s="69" t="s">
        <v>4121</v>
      </c>
      <c r="AS777" s="70" t="s">
        <v>4122</v>
      </c>
      <c r="AT777" s="88" t="s">
        <v>4097</v>
      </c>
      <c r="AU777" s="72" t="s">
        <v>4098</v>
      </c>
      <c r="AV777" s="73" t="str">
        <f t="shared" si="27"/>
        <v>L1</v>
      </c>
      <c r="AW777" s="70" t="s">
        <v>4096</v>
      </c>
      <c r="AX777" s="70" t="str">
        <f t="shared" si="30"/>
        <v>Pneumatiques</v>
      </c>
      <c r="AY777" s="152"/>
      <c r="AZ777" s="153"/>
      <c r="CD777" s="34" t="s">
        <v>4123</v>
      </c>
      <c r="CG777" s="381">
        <v>5030</v>
      </c>
      <c r="CI777" s="378">
        <v>3110</v>
      </c>
    </row>
    <row r="778" spans="43:87" ht="28.8">
      <c r="AQ778" s="68" t="s">
        <v>439</v>
      </c>
      <c r="AR778" s="69" t="s">
        <v>4124</v>
      </c>
      <c r="AS778" s="70" t="s">
        <v>4125</v>
      </c>
      <c r="AT778" s="88" t="s">
        <v>4097</v>
      </c>
      <c r="AU778" s="72" t="s">
        <v>4098</v>
      </c>
      <c r="AV778" s="73" t="str">
        <f t="shared" si="27"/>
        <v>L1</v>
      </c>
      <c r="AW778" s="70" t="s">
        <v>4096</v>
      </c>
      <c r="AX778" s="70" t="str">
        <f t="shared" si="30"/>
        <v>Pneumatiques</v>
      </c>
      <c r="AY778" s="152"/>
      <c r="AZ778" s="153"/>
      <c r="CD778" s="34" t="s">
        <v>4126</v>
      </c>
      <c r="CG778" s="381">
        <v>5032</v>
      </c>
      <c r="CI778" s="378">
        <v>3110</v>
      </c>
    </row>
    <row r="779" spans="43:87" ht="28.8">
      <c r="AQ779" s="68" t="s">
        <v>439</v>
      </c>
      <c r="AR779" s="76" t="s">
        <v>4127</v>
      </c>
      <c r="AS779" s="77" t="s">
        <v>4128</v>
      </c>
      <c r="AT779" s="88" t="s">
        <v>4097</v>
      </c>
      <c r="AU779" s="78" t="s">
        <v>4098</v>
      </c>
      <c r="AV779" s="73" t="str">
        <f t="shared" si="27"/>
        <v>L1</v>
      </c>
      <c r="AW779" s="77" t="s">
        <v>4096</v>
      </c>
      <c r="AX779" s="77" t="s">
        <v>4096</v>
      </c>
      <c r="AY779" s="154"/>
      <c r="AZ779" s="155"/>
      <c r="CD779" s="34" t="s">
        <v>4129</v>
      </c>
      <c r="CG779" s="381">
        <v>5085</v>
      </c>
      <c r="CI779" s="378">
        <v>3110</v>
      </c>
    </row>
    <row r="780" spans="43:87" ht="43.2">
      <c r="AQ780" s="68" t="s">
        <v>439</v>
      </c>
      <c r="AR780" s="69" t="s">
        <v>4130</v>
      </c>
      <c r="AS780" s="70" t="s">
        <v>4131</v>
      </c>
      <c r="AT780" s="88" t="s">
        <v>4097</v>
      </c>
      <c r="AU780" s="72" t="s">
        <v>4098</v>
      </c>
      <c r="AV780" s="73" t="str">
        <f t="shared" si="27"/>
        <v>L2</v>
      </c>
      <c r="AW780" s="72" t="s">
        <v>4131</v>
      </c>
      <c r="AX780" s="70" t="str">
        <f t="shared" si="29"/>
        <v>Autres déchets de caoutchouc</v>
      </c>
      <c r="AY780" s="152"/>
      <c r="AZ780" s="153"/>
      <c r="CD780" s="34" t="s">
        <v>4132</v>
      </c>
      <c r="CG780" s="381">
        <v>5100</v>
      </c>
      <c r="CI780" s="378">
        <v>3110</v>
      </c>
    </row>
    <row r="781" spans="43:87" ht="43.2">
      <c r="AQ781" s="68" t="s">
        <v>439</v>
      </c>
      <c r="AR781" s="69" t="s">
        <v>4133</v>
      </c>
      <c r="AS781" s="70" t="s">
        <v>4134</v>
      </c>
      <c r="AT781" s="88" t="s">
        <v>4097</v>
      </c>
      <c r="AU781" s="72" t="s">
        <v>4098</v>
      </c>
      <c r="AV781" s="73" t="str">
        <f t="shared" si="27"/>
        <v>L2</v>
      </c>
      <c r="AW781" s="72" t="s">
        <v>4131</v>
      </c>
      <c r="AX781" s="70" t="str">
        <f t="shared" si="29"/>
        <v>Autres déchets de caoutchouc</v>
      </c>
      <c r="AY781" s="152"/>
      <c r="AZ781" s="18"/>
      <c r="CD781" s="34" t="s">
        <v>4135</v>
      </c>
      <c r="CG781" s="381">
        <v>5101</v>
      </c>
      <c r="CI781" s="378">
        <v>3110</v>
      </c>
    </row>
    <row r="782" spans="43:87" ht="43.2">
      <c r="AQ782" s="68" t="s">
        <v>439</v>
      </c>
      <c r="AR782" s="69" t="s">
        <v>4136</v>
      </c>
      <c r="AS782" s="70" t="s">
        <v>4137</v>
      </c>
      <c r="AT782" s="88" t="s">
        <v>4097</v>
      </c>
      <c r="AU782" s="72" t="s">
        <v>4098</v>
      </c>
      <c r="AV782" s="73" t="str">
        <f t="shared" si="27"/>
        <v>L2</v>
      </c>
      <c r="AW782" s="72" t="s">
        <v>4131</v>
      </c>
      <c r="AX782" s="70" t="str">
        <f t="shared" si="29"/>
        <v>Autres déchets de caoutchouc</v>
      </c>
      <c r="AY782" s="152"/>
      <c r="AZ782" s="18"/>
      <c r="CD782" s="34" t="s">
        <v>4138</v>
      </c>
      <c r="CG782" s="381">
        <v>5102</v>
      </c>
      <c r="CI782" s="378">
        <v>3110</v>
      </c>
    </row>
    <row r="783" spans="43:87" ht="43.2">
      <c r="AQ783" s="68" t="s">
        <v>439</v>
      </c>
      <c r="AR783" s="76" t="s">
        <v>4139</v>
      </c>
      <c r="AS783" s="77" t="s">
        <v>4140</v>
      </c>
      <c r="AT783" s="88" t="s">
        <v>4097</v>
      </c>
      <c r="AU783" s="78" t="s">
        <v>4098</v>
      </c>
      <c r="AV783" s="73" t="str">
        <f t="shared" si="27"/>
        <v>L2</v>
      </c>
      <c r="AW783" s="78" t="s">
        <v>4131</v>
      </c>
      <c r="AX783" s="77" t="str">
        <f t="shared" si="29"/>
        <v>Autres déchets de caoutchouc</v>
      </c>
      <c r="AY783" s="154"/>
      <c r="AZ783" s="19"/>
      <c r="CD783" s="34" t="s">
        <v>4141</v>
      </c>
      <c r="CG783" s="381">
        <v>5103</v>
      </c>
      <c r="CI783" s="378">
        <v>3111</v>
      </c>
    </row>
    <row r="784" spans="43:87" ht="43.2">
      <c r="AQ784" s="68" t="s">
        <v>439</v>
      </c>
      <c r="AR784" s="76" t="s">
        <v>4142</v>
      </c>
      <c r="AS784" s="77" t="s">
        <v>4143</v>
      </c>
      <c r="AT784" s="88" t="s">
        <v>4097</v>
      </c>
      <c r="AU784" s="78" t="s">
        <v>4098</v>
      </c>
      <c r="AV784" s="73" t="str">
        <f t="shared" si="27"/>
        <v>L2</v>
      </c>
      <c r="AW784" s="78" t="s">
        <v>4131</v>
      </c>
      <c r="AX784" s="77" t="s">
        <v>4131</v>
      </c>
      <c r="AY784" s="154"/>
      <c r="AZ784" s="19"/>
      <c r="CD784" s="34" t="s">
        <v>4144</v>
      </c>
      <c r="CG784" s="381">
        <v>5104</v>
      </c>
      <c r="CI784" s="378">
        <v>3113</v>
      </c>
    </row>
    <row r="785" spans="43:87" ht="86.4">
      <c r="AQ785" s="178" t="s">
        <v>441</v>
      </c>
      <c r="AR785" s="69" t="s">
        <v>4145</v>
      </c>
      <c r="AS785" s="70" t="s">
        <v>4146</v>
      </c>
      <c r="AT785" s="108" t="s">
        <v>4147</v>
      </c>
      <c r="AU785" s="72" t="s">
        <v>4148</v>
      </c>
      <c r="AV785" s="73" t="str">
        <f t="shared" si="27"/>
        <v>M1</v>
      </c>
      <c r="AW785" s="70" t="s">
        <v>4149</v>
      </c>
      <c r="AX785" s="70" t="str">
        <f t="shared" si="29"/>
        <v>DASRI (Déchets d’Activités de Soins à Risques Infectieux)</v>
      </c>
      <c r="AY785" s="152"/>
      <c r="AZ785" s="153"/>
      <c r="CD785" s="34" t="s">
        <v>4150</v>
      </c>
      <c r="CG785" s="381">
        <v>5105</v>
      </c>
      <c r="CI785" s="378">
        <v>3115</v>
      </c>
    </row>
    <row r="786" spans="43:87" ht="86.4">
      <c r="AQ786" s="68" t="s">
        <v>441</v>
      </c>
      <c r="AR786" s="76" t="s">
        <v>4151</v>
      </c>
      <c r="AS786" s="77" t="s">
        <v>4152</v>
      </c>
      <c r="AT786" s="108" t="s">
        <v>4147</v>
      </c>
      <c r="AU786" s="78" t="s">
        <v>4148</v>
      </c>
      <c r="AV786" s="73" t="str">
        <f t="shared" si="27"/>
        <v>M1</v>
      </c>
      <c r="AW786" s="77" t="s">
        <v>4149</v>
      </c>
      <c r="AX786" s="77" t="s">
        <v>4152</v>
      </c>
      <c r="AY786" s="154"/>
      <c r="AZ786" s="155"/>
      <c r="CD786" s="34" t="s">
        <v>4153</v>
      </c>
      <c r="CG786" s="381">
        <v>5106</v>
      </c>
      <c r="CI786" s="378">
        <v>3120</v>
      </c>
    </row>
    <row r="787" spans="43:87" ht="86.4">
      <c r="AQ787" s="68" t="s">
        <v>441</v>
      </c>
      <c r="AR787" s="69" t="s">
        <v>4154</v>
      </c>
      <c r="AS787" s="70" t="s">
        <v>4155</v>
      </c>
      <c r="AT787" s="108" t="s">
        <v>4147</v>
      </c>
      <c r="AU787" s="72" t="s">
        <v>4148</v>
      </c>
      <c r="AV787" s="73" t="str">
        <f t="shared" si="27"/>
        <v>M2</v>
      </c>
      <c r="AW787" s="70" t="s">
        <v>4155</v>
      </c>
      <c r="AX787" s="70" t="str">
        <f t="shared" si="29"/>
        <v>DASRCT (déchets chimiques, toxiques et cytotoxiques)</v>
      </c>
      <c r="AY787" s="152"/>
      <c r="AZ787" s="153"/>
      <c r="CD787" s="34" t="s">
        <v>4156</v>
      </c>
      <c r="CG787" s="381">
        <v>5107</v>
      </c>
      <c r="CI787" s="378">
        <v>3120</v>
      </c>
    </row>
    <row r="788" spans="43:87" ht="72">
      <c r="AQ788" s="68" t="s">
        <v>441</v>
      </c>
      <c r="AR788" s="156" t="s">
        <v>4157</v>
      </c>
      <c r="AS788" s="70" t="s">
        <v>4158</v>
      </c>
      <c r="AT788" s="108" t="s">
        <v>4147</v>
      </c>
      <c r="AU788" s="72" t="s">
        <v>4148</v>
      </c>
      <c r="AV788" s="73" t="str">
        <f t="shared" si="27"/>
        <v>M3</v>
      </c>
      <c r="AW788" s="70" t="s">
        <v>4158</v>
      </c>
      <c r="AX788" s="70" t="str">
        <f t="shared" si="29"/>
        <v>PAOH Anatomiques</v>
      </c>
      <c r="AY788" s="152"/>
      <c r="AZ788" s="153"/>
      <c r="CD788" s="34" t="s">
        <v>4159</v>
      </c>
      <c r="CG788" s="381">
        <v>5108</v>
      </c>
      <c r="CI788" s="378">
        <v>3120</v>
      </c>
    </row>
    <row r="789" spans="43:87" ht="72">
      <c r="AQ789" s="68" t="s">
        <v>441</v>
      </c>
      <c r="AR789" s="69" t="s">
        <v>4160</v>
      </c>
      <c r="AS789" s="70" t="s">
        <v>4161</v>
      </c>
      <c r="AT789" s="108" t="s">
        <v>4147</v>
      </c>
      <c r="AU789" s="72" t="s">
        <v>4148</v>
      </c>
      <c r="AV789" s="73" t="str">
        <f t="shared" ref="AV789:AV853" si="31">LEFT(AR789,2)</f>
        <v>M4</v>
      </c>
      <c r="AW789" s="70" t="s">
        <v>4161</v>
      </c>
      <c r="AX789" s="70" t="str">
        <f t="shared" si="29"/>
        <v>DASRR radioactifs</v>
      </c>
      <c r="AY789" s="152"/>
      <c r="AZ789" s="153"/>
      <c r="CD789" s="34" t="s">
        <v>4162</v>
      </c>
      <c r="CG789" s="381">
        <v>5109</v>
      </c>
      <c r="CI789" s="378">
        <v>3120</v>
      </c>
    </row>
    <row r="790" spans="43:87" ht="28.8">
      <c r="AQ790" s="178" t="s">
        <v>442</v>
      </c>
      <c r="AR790" s="69" t="s">
        <v>4163</v>
      </c>
      <c r="AS790" s="70" t="s">
        <v>4164</v>
      </c>
      <c r="AT790" s="108" t="s">
        <v>443</v>
      </c>
      <c r="AU790" s="72" t="s">
        <v>4165</v>
      </c>
      <c r="AV790" s="73" t="str">
        <f t="shared" si="31"/>
        <v>XA</v>
      </c>
      <c r="AW790" s="157" t="s">
        <v>4164</v>
      </c>
      <c r="AX790" s="70" t="str">
        <f t="shared" si="29"/>
        <v>Emballages et matériaux</v>
      </c>
      <c r="AY790" s="152"/>
      <c r="AZ790" s="153"/>
      <c r="CD790" s="34" t="s">
        <v>4166</v>
      </c>
      <c r="CG790" s="381">
        <v>5110</v>
      </c>
      <c r="CI790" s="378">
        <v>3120</v>
      </c>
    </row>
    <row r="791" spans="43:87" ht="28.8">
      <c r="AQ791" s="68" t="s">
        <v>442</v>
      </c>
      <c r="AR791" s="69" t="s">
        <v>4167</v>
      </c>
      <c r="AS791" s="70" t="s">
        <v>4168</v>
      </c>
      <c r="AT791" s="108" t="s">
        <v>443</v>
      </c>
      <c r="AU791" s="72" t="s">
        <v>4165</v>
      </c>
      <c r="AV791" s="73" t="str">
        <f t="shared" si="31"/>
        <v>XA</v>
      </c>
      <c r="AW791" s="157" t="s">
        <v>4164</v>
      </c>
      <c r="AX791" s="70" t="str">
        <f t="shared" si="29"/>
        <v>Emballages et matériaux</v>
      </c>
      <c r="AY791" s="152"/>
      <c r="AZ791" s="153"/>
      <c r="CD791" s="34" t="s">
        <v>4169</v>
      </c>
      <c r="CG791" s="381">
        <v>5120</v>
      </c>
      <c r="CI791" s="378">
        <v>3120</v>
      </c>
    </row>
    <row r="792" spans="43:87" ht="28.8">
      <c r="AQ792" s="68" t="s">
        <v>442</v>
      </c>
      <c r="AR792" s="69" t="s">
        <v>4170</v>
      </c>
      <c r="AS792" s="70" t="s">
        <v>4171</v>
      </c>
      <c r="AT792" s="108" t="s">
        <v>443</v>
      </c>
      <c r="AU792" s="72" t="s">
        <v>4165</v>
      </c>
      <c r="AV792" s="73" t="str">
        <f t="shared" si="31"/>
        <v>XA</v>
      </c>
      <c r="AW792" s="157" t="s">
        <v>4164</v>
      </c>
      <c r="AX792" s="70" t="str">
        <f t="shared" si="29"/>
        <v>Emballages et matériaux</v>
      </c>
      <c r="AY792" s="152"/>
      <c r="AZ792" s="153"/>
      <c r="CD792" s="34" t="s">
        <v>4172</v>
      </c>
      <c r="CG792" s="381">
        <v>5130</v>
      </c>
      <c r="CI792" s="378">
        <v>3120</v>
      </c>
    </row>
    <row r="793" spans="43:87" ht="28.8">
      <c r="AQ793" s="68" t="s">
        <v>442</v>
      </c>
      <c r="AR793" s="69" t="s">
        <v>4173</v>
      </c>
      <c r="AS793" s="70" t="s">
        <v>4174</v>
      </c>
      <c r="AT793" s="108" t="s">
        <v>443</v>
      </c>
      <c r="AU793" s="72" t="s">
        <v>4165</v>
      </c>
      <c r="AV793" s="73" t="str">
        <f t="shared" si="31"/>
        <v>XA</v>
      </c>
      <c r="AW793" s="157" t="s">
        <v>4164</v>
      </c>
      <c r="AX793" s="70" t="str">
        <f t="shared" si="29"/>
        <v>Emballages et matériaux</v>
      </c>
      <c r="AY793" s="152"/>
      <c r="AZ793" s="153"/>
      <c r="CD793" s="34" t="s">
        <v>4175</v>
      </c>
      <c r="CG793" s="381">
        <v>5140</v>
      </c>
      <c r="CI793" s="378">
        <v>3120</v>
      </c>
    </row>
    <row r="794" spans="43:87" ht="28.8">
      <c r="AQ794" s="68" t="s">
        <v>442</v>
      </c>
      <c r="AR794" s="69" t="s">
        <v>4176</v>
      </c>
      <c r="AS794" s="70" t="s">
        <v>4177</v>
      </c>
      <c r="AT794" s="108" t="s">
        <v>443</v>
      </c>
      <c r="AU794" s="72" t="s">
        <v>4165</v>
      </c>
      <c r="AV794" s="73" t="str">
        <f t="shared" si="31"/>
        <v>XA</v>
      </c>
      <c r="AW794" s="157" t="s">
        <v>4164</v>
      </c>
      <c r="AX794" s="70" t="str">
        <f t="shared" si="29"/>
        <v>Emballages et matériaux</v>
      </c>
      <c r="AY794" s="152"/>
      <c r="AZ794" s="153"/>
      <c r="CD794" s="34" t="s">
        <v>4178</v>
      </c>
      <c r="CG794" s="381">
        <v>5150</v>
      </c>
      <c r="CI794" s="378">
        <v>3120</v>
      </c>
    </row>
    <row r="795" spans="43:87" ht="28.8">
      <c r="AQ795" s="68" t="s">
        <v>442</v>
      </c>
      <c r="AR795" s="69" t="s">
        <v>4179</v>
      </c>
      <c r="AS795" s="70" t="s">
        <v>4180</v>
      </c>
      <c r="AT795" s="108" t="s">
        <v>443</v>
      </c>
      <c r="AU795" s="72" t="s">
        <v>4165</v>
      </c>
      <c r="AV795" s="73" t="str">
        <f t="shared" si="31"/>
        <v>XA</v>
      </c>
      <c r="AW795" s="157" t="s">
        <v>4164</v>
      </c>
      <c r="AX795" s="70" t="str">
        <f t="shared" si="29"/>
        <v>Emballages et matériaux</v>
      </c>
      <c r="AY795" s="152"/>
      <c r="AZ795" s="153"/>
      <c r="CD795" s="34" t="s">
        <v>4181</v>
      </c>
      <c r="CG795" s="381">
        <v>5160</v>
      </c>
      <c r="CI795" s="378">
        <v>3120</v>
      </c>
    </row>
    <row r="796" spans="43:87" ht="28.8">
      <c r="AQ796" s="68" t="s">
        <v>442</v>
      </c>
      <c r="AR796" s="69" t="s">
        <v>4182</v>
      </c>
      <c r="AS796" s="70" t="s">
        <v>4183</v>
      </c>
      <c r="AT796" s="108" t="s">
        <v>443</v>
      </c>
      <c r="AU796" s="72" t="s">
        <v>4165</v>
      </c>
      <c r="AV796" s="73" t="str">
        <f t="shared" si="31"/>
        <v>XA</v>
      </c>
      <c r="AW796" s="157" t="s">
        <v>4164</v>
      </c>
      <c r="AX796" s="70" t="str">
        <f t="shared" si="29"/>
        <v>Emballages et matériaux</v>
      </c>
      <c r="AY796" s="152"/>
      <c r="AZ796" s="153"/>
      <c r="CD796" s="34" t="s">
        <v>4184</v>
      </c>
      <c r="CG796" s="381">
        <v>5165</v>
      </c>
      <c r="CI796" s="378">
        <v>3120</v>
      </c>
    </row>
    <row r="797" spans="43:87" ht="28.8">
      <c r="AQ797" s="68" t="s">
        <v>442</v>
      </c>
      <c r="AR797" s="69" t="s">
        <v>4185</v>
      </c>
      <c r="AS797" s="70" t="s">
        <v>4186</v>
      </c>
      <c r="AT797" s="108" t="s">
        <v>443</v>
      </c>
      <c r="AU797" s="72" t="s">
        <v>4165</v>
      </c>
      <c r="AV797" s="73" t="str">
        <f t="shared" si="31"/>
        <v>XA</v>
      </c>
      <c r="AW797" s="157" t="s">
        <v>4164</v>
      </c>
      <c r="AX797" s="70" t="str">
        <f t="shared" si="29"/>
        <v>Emballages et matériaux</v>
      </c>
      <c r="AY797" s="152"/>
      <c r="AZ797" s="153"/>
      <c r="CD797" s="34" t="s">
        <v>4187</v>
      </c>
      <c r="CG797" s="381">
        <v>5170</v>
      </c>
      <c r="CI797" s="378">
        <v>3120</v>
      </c>
    </row>
    <row r="798" spans="43:87" ht="28.8">
      <c r="AQ798" s="68" t="s">
        <v>442</v>
      </c>
      <c r="AR798" s="69" t="s">
        <v>4188</v>
      </c>
      <c r="AS798" s="70" t="s">
        <v>4189</v>
      </c>
      <c r="AT798" s="108" t="s">
        <v>443</v>
      </c>
      <c r="AU798" s="72" t="s">
        <v>4165</v>
      </c>
      <c r="AV798" s="73" t="str">
        <f t="shared" si="31"/>
        <v>XA</v>
      </c>
      <c r="AW798" s="157" t="s">
        <v>4164</v>
      </c>
      <c r="AX798" s="70" t="str">
        <f t="shared" si="29"/>
        <v>Emballages et matériaux</v>
      </c>
      <c r="AY798" s="152"/>
      <c r="AZ798" s="153"/>
      <c r="CD798" s="34" t="s">
        <v>4190</v>
      </c>
      <c r="CG798" s="381">
        <v>5190</v>
      </c>
      <c r="CI798" s="378">
        <v>3120</v>
      </c>
    </row>
    <row r="799" spans="43:87" ht="28.8">
      <c r="AQ799" s="68" t="s">
        <v>442</v>
      </c>
      <c r="AR799" s="69" t="s">
        <v>4191</v>
      </c>
      <c r="AS799" s="70" t="s">
        <v>4192</v>
      </c>
      <c r="AT799" s="108" t="s">
        <v>443</v>
      </c>
      <c r="AU799" s="72" t="s">
        <v>4165</v>
      </c>
      <c r="AV799" s="73" t="str">
        <f t="shared" si="31"/>
        <v>XA</v>
      </c>
      <c r="AW799" s="157" t="s">
        <v>4164</v>
      </c>
      <c r="AX799" s="70" t="str">
        <f t="shared" si="29"/>
        <v>Emballages et matériaux</v>
      </c>
      <c r="AY799" s="152"/>
      <c r="AZ799" s="153"/>
      <c r="CD799" s="34" t="s">
        <v>4193</v>
      </c>
      <c r="CG799" s="381">
        <v>5200</v>
      </c>
      <c r="CI799" s="378">
        <v>3121</v>
      </c>
    </row>
    <row r="800" spans="43:87" ht="28.8">
      <c r="AQ800" s="68" t="s">
        <v>442</v>
      </c>
      <c r="AR800" s="69" t="s">
        <v>4194</v>
      </c>
      <c r="AS800" s="70" t="s">
        <v>4195</v>
      </c>
      <c r="AT800" s="108" t="s">
        <v>443</v>
      </c>
      <c r="AU800" s="72" t="s">
        <v>4165</v>
      </c>
      <c r="AV800" s="73" t="str">
        <f t="shared" si="31"/>
        <v>XA</v>
      </c>
      <c r="AW800" s="157" t="s">
        <v>4164</v>
      </c>
      <c r="AX800" s="70" t="str">
        <f t="shared" si="29"/>
        <v>Emballages et matériaux</v>
      </c>
      <c r="AY800" s="152"/>
      <c r="AZ800" s="153"/>
      <c r="CD800" s="34" t="s">
        <v>4196</v>
      </c>
      <c r="CG800" s="381">
        <v>5201</v>
      </c>
      <c r="CI800" s="378">
        <v>3130</v>
      </c>
    </row>
    <row r="801" spans="43:87" ht="28.8">
      <c r="AQ801" s="68" t="s">
        <v>442</v>
      </c>
      <c r="AR801" s="69" t="s">
        <v>4197</v>
      </c>
      <c r="AS801" s="70" t="s">
        <v>4198</v>
      </c>
      <c r="AT801" s="108" t="s">
        <v>443</v>
      </c>
      <c r="AU801" s="72" t="s">
        <v>4165</v>
      </c>
      <c r="AV801" s="73" t="str">
        <f t="shared" si="31"/>
        <v>XA</v>
      </c>
      <c r="AW801" s="157" t="s">
        <v>4164</v>
      </c>
      <c r="AX801" s="70" t="str">
        <f t="shared" si="29"/>
        <v>Emballages et matériaux</v>
      </c>
      <c r="AY801" s="152"/>
      <c r="AZ801" s="153"/>
      <c r="CD801" s="34" t="s">
        <v>4199</v>
      </c>
      <c r="CG801" s="381">
        <v>5202</v>
      </c>
      <c r="CI801" s="378">
        <v>3130</v>
      </c>
    </row>
    <row r="802" spans="43:87" ht="28.8">
      <c r="AQ802" s="68" t="s">
        <v>442</v>
      </c>
      <c r="AR802" s="69" t="s">
        <v>4200</v>
      </c>
      <c r="AS802" s="70" t="s">
        <v>4201</v>
      </c>
      <c r="AT802" s="108" t="s">
        <v>443</v>
      </c>
      <c r="AU802" s="72" t="s">
        <v>4165</v>
      </c>
      <c r="AV802" s="73" t="str">
        <f t="shared" si="31"/>
        <v>XB</v>
      </c>
      <c r="AW802" s="158" t="s">
        <v>4201</v>
      </c>
      <c r="AX802" s="70" t="str">
        <f t="shared" si="29"/>
        <v>Acides et bases</v>
      </c>
      <c r="AY802" s="152"/>
      <c r="AZ802" s="153"/>
      <c r="CD802" s="34" t="s">
        <v>4202</v>
      </c>
      <c r="CG802" s="381">
        <v>5203</v>
      </c>
      <c r="CI802" s="378">
        <v>3130</v>
      </c>
    </row>
    <row r="803" spans="43:87" ht="28.8">
      <c r="AQ803" s="68" t="s">
        <v>442</v>
      </c>
      <c r="AR803" s="69" t="s">
        <v>4203</v>
      </c>
      <c r="AS803" s="70" t="s">
        <v>4204</v>
      </c>
      <c r="AT803" s="108" t="s">
        <v>443</v>
      </c>
      <c r="AU803" s="72" t="s">
        <v>4165</v>
      </c>
      <c r="AV803" s="73" t="str">
        <f t="shared" si="31"/>
        <v>XB</v>
      </c>
      <c r="AW803" s="158" t="s">
        <v>4201</v>
      </c>
      <c r="AX803" s="70" t="str">
        <f t="shared" si="29"/>
        <v>Acides et bases</v>
      </c>
      <c r="AY803" s="152"/>
      <c r="AZ803" s="153"/>
      <c r="CD803" s="34" t="s">
        <v>4205</v>
      </c>
      <c r="CG803" s="381">
        <v>5208</v>
      </c>
      <c r="CI803" s="378">
        <v>3130</v>
      </c>
    </row>
    <row r="804" spans="43:87" ht="28.8">
      <c r="AQ804" s="68" t="s">
        <v>442</v>
      </c>
      <c r="AR804" s="69" t="s">
        <v>4206</v>
      </c>
      <c r="AS804" s="70" t="s">
        <v>4207</v>
      </c>
      <c r="AT804" s="108" t="s">
        <v>443</v>
      </c>
      <c r="AU804" s="72" t="s">
        <v>4165</v>
      </c>
      <c r="AV804" s="73" t="str">
        <f t="shared" si="31"/>
        <v>XB</v>
      </c>
      <c r="AW804" s="158" t="s">
        <v>4201</v>
      </c>
      <c r="AX804" s="70" t="str">
        <f t="shared" si="29"/>
        <v>Acides et bases</v>
      </c>
      <c r="AY804" s="152"/>
      <c r="AZ804" s="153"/>
      <c r="CD804" s="34" t="s">
        <v>4208</v>
      </c>
      <c r="CG804" s="381">
        <v>5209</v>
      </c>
      <c r="CI804" s="378">
        <v>3130</v>
      </c>
    </row>
    <row r="805" spans="43:87" ht="28.8">
      <c r="AQ805" s="68" t="s">
        <v>442</v>
      </c>
      <c r="AR805" s="69" t="s">
        <v>4209</v>
      </c>
      <c r="AS805" s="70" t="s">
        <v>4210</v>
      </c>
      <c r="AT805" s="108" t="s">
        <v>443</v>
      </c>
      <c r="AU805" s="72" t="s">
        <v>4165</v>
      </c>
      <c r="AV805" s="73" t="str">
        <f t="shared" si="31"/>
        <v>XB</v>
      </c>
      <c r="AW805" s="158" t="s">
        <v>4201</v>
      </c>
      <c r="AX805" s="70" t="str">
        <f t="shared" si="29"/>
        <v>Acides et bases</v>
      </c>
      <c r="AY805" s="152"/>
      <c r="AZ805" s="153"/>
      <c r="CD805" s="34" t="s">
        <v>4211</v>
      </c>
      <c r="CG805" s="381">
        <v>5216</v>
      </c>
      <c r="CI805" s="378">
        <v>3130</v>
      </c>
    </row>
    <row r="806" spans="43:87" ht="28.8">
      <c r="AQ806" s="68" t="s">
        <v>442</v>
      </c>
      <c r="AR806" s="69" t="s">
        <v>4212</v>
      </c>
      <c r="AS806" s="70" t="s">
        <v>4213</v>
      </c>
      <c r="AT806" s="108" t="s">
        <v>443</v>
      </c>
      <c r="AU806" s="72" t="s">
        <v>4165</v>
      </c>
      <c r="AV806" s="73" t="str">
        <f t="shared" si="31"/>
        <v>XB</v>
      </c>
      <c r="AW806" s="158" t="s">
        <v>4201</v>
      </c>
      <c r="AX806" s="70" t="str">
        <f t="shared" si="29"/>
        <v>Acides et bases</v>
      </c>
      <c r="AY806" s="152"/>
      <c r="AZ806" s="153"/>
      <c r="CD806" s="34" t="s">
        <v>4214</v>
      </c>
      <c r="CG806" s="381">
        <v>5220</v>
      </c>
      <c r="CI806" s="378">
        <v>3130</v>
      </c>
    </row>
    <row r="807" spans="43:87" ht="28.8">
      <c r="AQ807" s="68" t="s">
        <v>442</v>
      </c>
      <c r="AR807" s="69" t="s">
        <v>4215</v>
      </c>
      <c r="AS807" s="70" t="s">
        <v>4216</v>
      </c>
      <c r="AT807" s="108" t="s">
        <v>443</v>
      </c>
      <c r="AU807" s="72" t="s">
        <v>4165</v>
      </c>
      <c r="AV807" s="73" t="str">
        <f t="shared" si="31"/>
        <v>XB</v>
      </c>
      <c r="AW807" s="158" t="s">
        <v>4201</v>
      </c>
      <c r="AX807" s="70" t="str">
        <f t="shared" si="29"/>
        <v>Acides et bases</v>
      </c>
      <c r="AY807" s="152"/>
      <c r="AZ807" s="153"/>
      <c r="CD807" s="34" t="s">
        <v>4217</v>
      </c>
      <c r="CG807" s="381">
        <v>5230</v>
      </c>
      <c r="CI807" s="378">
        <v>3130</v>
      </c>
    </row>
    <row r="808" spans="43:87" ht="28.8">
      <c r="AQ808" s="68" t="s">
        <v>442</v>
      </c>
      <c r="AR808" s="69" t="s">
        <v>4218</v>
      </c>
      <c r="AS808" s="70" t="s">
        <v>4219</v>
      </c>
      <c r="AT808" s="108" t="s">
        <v>443</v>
      </c>
      <c r="AU808" s="72" t="s">
        <v>4165</v>
      </c>
      <c r="AV808" s="73" t="str">
        <f t="shared" si="31"/>
        <v>XB</v>
      </c>
      <c r="AW808" s="158" t="s">
        <v>4201</v>
      </c>
      <c r="AX808" s="70" t="str">
        <f t="shared" si="29"/>
        <v>Acides et bases</v>
      </c>
      <c r="AY808" s="152"/>
      <c r="AZ808" s="153"/>
      <c r="CD808" s="34" t="s">
        <v>4220</v>
      </c>
      <c r="CG808" s="381">
        <v>5240</v>
      </c>
      <c r="CI808" s="378">
        <v>3130</v>
      </c>
    </row>
    <row r="809" spans="43:87" ht="28.8">
      <c r="AQ809" s="68" t="s">
        <v>442</v>
      </c>
      <c r="AR809" s="69" t="s">
        <v>4221</v>
      </c>
      <c r="AS809" s="70" t="s">
        <v>4222</v>
      </c>
      <c r="AT809" s="108" t="s">
        <v>443</v>
      </c>
      <c r="AU809" s="72" t="s">
        <v>4165</v>
      </c>
      <c r="AV809" s="73" t="str">
        <f t="shared" si="31"/>
        <v>XB</v>
      </c>
      <c r="AW809" s="158" t="s">
        <v>4201</v>
      </c>
      <c r="AX809" s="70" t="str">
        <f t="shared" si="29"/>
        <v>Acides et bases</v>
      </c>
      <c r="AY809" s="152"/>
      <c r="AZ809" s="153"/>
      <c r="CD809" s="34" t="s">
        <v>4223</v>
      </c>
      <c r="CG809" s="381">
        <v>5250</v>
      </c>
      <c r="CI809" s="378">
        <v>3130</v>
      </c>
    </row>
    <row r="810" spans="43:87" ht="28.8">
      <c r="AQ810" s="68" t="s">
        <v>442</v>
      </c>
      <c r="AR810" s="69" t="s">
        <v>4224</v>
      </c>
      <c r="AS810" s="70" t="s">
        <v>4225</v>
      </c>
      <c r="AT810" s="108" t="s">
        <v>443</v>
      </c>
      <c r="AU810" s="72" t="s">
        <v>4165</v>
      </c>
      <c r="AV810" s="73" t="str">
        <f t="shared" si="31"/>
        <v>XB</v>
      </c>
      <c r="AW810" s="158" t="s">
        <v>4201</v>
      </c>
      <c r="AX810" s="70" t="str">
        <f t="shared" si="29"/>
        <v>Acides et bases</v>
      </c>
      <c r="AY810" s="152"/>
      <c r="AZ810" s="153"/>
      <c r="CD810" s="34" t="s">
        <v>4226</v>
      </c>
      <c r="CG810" s="381">
        <v>5260</v>
      </c>
      <c r="CI810" s="378">
        <v>3130</v>
      </c>
    </row>
    <row r="811" spans="43:87" ht="28.8">
      <c r="AQ811" s="68" t="s">
        <v>442</v>
      </c>
      <c r="AR811" s="69" t="s">
        <v>4227</v>
      </c>
      <c r="AS811" s="70" t="s">
        <v>4228</v>
      </c>
      <c r="AT811" s="108" t="s">
        <v>443</v>
      </c>
      <c r="AU811" s="72" t="s">
        <v>4165</v>
      </c>
      <c r="AV811" s="73" t="str">
        <f t="shared" si="31"/>
        <v>XB</v>
      </c>
      <c r="AW811" s="158" t="s">
        <v>4201</v>
      </c>
      <c r="AX811" s="70" t="str">
        <f t="shared" si="29"/>
        <v>Acides et bases</v>
      </c>
      <c r="AY811" s="152"/>
      <c r="AZ811" s="153"/>
      <c r="CD811" s="34" t="s">
        <v>4229</v>
      </c>
      <c r="CG811" s="381">
        <v>5261</v>
      </c>
      <c r="CI811" s="378">
        <v>3130</v>
      </c>
    </row>
    <row r="812" spans="43:87" ht="28.8">
      <c r="AQ812" s="68" t="s">
        <v>442</v>
      </c>
      <c r="AR812" s="69" t="s">
        <v>4230</v>
      </c>
      <c r="AS812" s="70" t="s">
        <v>4231</v>
      </c>
      <c r="AT812" s="108" t="s">
        <v>443</v>
      </c>
      <c r="AU812" s="72" t="s">
        <v>4165</v>
      </c>
      <c r="AV812" s="73" t="str">
        <f t="shared" si="31"/>
        <v>XB</v>
      </c>
      <c r="AW812" s="158" t="s">
        <v>4201</v>
      </c>
      <c r="AX812" s="70" t="str">
        <f t="shared" si="29"/>
        <v>Acides et bases</v>
      </c>
      <c r="AY812" s="152"/>
      <c r="AZ812" s="153"/>
      <c r="CD812" s="34" t="s">
        <v>4232</v>
      </c>
      <c r="CG812" s="381">
        <v>5270</v>
      </c>
      <c r="CI812" s="378">
        <v>3130</v>
      </c>
    </row>
    <row r="813" spans="43:87" ht="28.8">
      <c r="AQ813" s="68" t="s">
        <v>442</v>
      </c>
      <c r="AR813" s="69" t="s">
        <v>4233</v>
      </c>
      <c r="AS813" s="70" t="s">
        <v>4234</v>
      </c>
      <c r="AT813" s="108" t="s">
        <v>443</v>
      </c>
      <c r="AU813" s="72" t="s">
        <v>4165</v>
      </c>
      <c r="AV813" s="73" t="str">
        <f t="shared" si="31"/>
        <v>XB</v>
      </c>
      <c r="AW813" s="158" t="s">
        <v>4201</v>
      </c>
      <c r="AX813" s="70" t="str">
        <f t="shared" si="29"/>
        <v>Acides et bases</v>
      </c>
      <c r="AY813" s="152"/>
      <c r="AZ813" s="153"/>
      <c r="CD813" s="34" t="s">
        <v>4235</v>
      </c>
      <c r="CG813" s="381">
        <v>5290</v>
      </c>
      <c r="CI813" s="378">
        <v>3130</v>
      </c>
    </row>
    <row r="814" spans="43:87" ht="28.8">
      <c r="AQ814" s="68" t="s">
        <v>442</v>
      </c>
      <c r="AR814" s="69" t="s">
        <v>4236</v>
      </c>
      <c r="AS814" s="70" t="s">
        <v>4237</v>
      </c>
      <c r="AT814" s="108" t="s">
        <v>443</v>
      </c>
      <c r="AU814" s="72" t="s">
        <v>4165</v>
      </c>
      <c r="AV814" s="73" t="str">
        <f t="shared" si="31"/>
        <v>XB</v>
      </c>
      <c r="AW814" s="158" t="s">
        <v>4201</v>
      </c>
      <c r="AX814" s="70" t="str">
        <f t="shared" si="29"/>
        <v>Acides et bases</v>
      </c>
      <c r="AY814" s="152"/>
      <c r="AZ814" s="153"/>
      <c r="CD814" s="34" t="s">
        <v>4238</v>
      </c>
      <c r="CG814" s="381">
        <v>5300</v>
      </c>
      <c r="CI814" s="378">
        <v>3140</v>
      </c>
    </row>
    <row r="815" spans="43:87" ht="28.8">
      <c r="AQ815" s="68" t="s">
        <v>442</v>
      </c>
      <c r="AR815" s="69" t="s">
        <v>4239</v>
      </c>
      <c r="AS815" s="70" t="s">
        <v>4240</v>
      </c>
      <c r="AT815" s="108" t="s">
        <v>443</v>
      </c>
      <c r="AU815" s="72" t="s">
        <v>4165</v>
      </c>
      <c r="AV815" s="73" t="str">
        <f t="shared" si="31"/>
        <v>XB</v>
      </c>
      <c r="AW815" s="158" t="s">
        <v>4201</v>
      </c>
      <c r="AX815" s="70" t="str">
        <f t="shared" si="29"/>
        <v>Acides et bases</v>
      </c>
      <c r="AY815" s="152"/>
      <c r="AZ815" s="153"/>
      <c r="CD815" s="34" t="s">
        <v>4241</v>
      </c>
      <c r="CG815" s="381">
        <v>5310</v>
      </c>
      <c r="CI815" s="378">
        <v>3140</v>
      </c>
    </row>
    <row r="816" spans="43:87" ht="28.8">
      <c r="AQ816" s="68" t="s">
        <v>442</v>
      </c>
      <c r="AR816" s="69" t="s">
        <v>4242</v>
      </c>
      <c r="AS816" s="70" t="s">
        <v>4243</v>
      </c>
      <c r="AT816" s="108" t="s">
        <v>443</v>
      </c>
      <c r="AU816" s="72" t="s">
        <v>4165</v>
      </c>
      <c r="AV816" s="73" t="str">
        <f t="shared" si="31"/>
        <v>XC</v>
      </c>
      <c r="AW816" s="159" t="s">
        <v>4243</v>
      </c>
      <c r="AX816" s="70" t="str">
        <f t="shared" si="29"/>
        <v>Aérosols</v>
      </c>
      <c r="AY816" s="152"/>
      <c r="AZ816" s="153"/>
      <c r="CD816" s="34" t="s">
        <v>4244</v>
      </c>
      <c r="CG816" s="381">
        <v>5311</v>
      </c>
      <c r="CI816" s="378">
        <v>3140</v>
      </c>
    </row>
    <row r="817" spans="43:87" ht="14.4">
      <c r="AQ817" s="68" t="s">
        <v>442</v>
      </c>
      <c r="AR817" s="76" t="s">
        <v>4245</v>
      </c>
      <c r="AS817" s="100" t="s">
        <v>4246</v>
      </c>
      <c r="AT817" s="101" t="s">
        <v>443</v>
      </c>
      <c r="AU817" s="102" t="s">
        <v>4165</v>
      </c>
      <c r="AV817" s="103" t="str">
        <f>LEFT(AR817,2)</f>
        <v>XC</v>
      </c>
      <c r="AW817" s="160" t="s">
        <v>4243</v>
      </c>
      <c r="AX817" s="100" t="str">
        <f>AW817</f>
        <v>Aérosols</v>
      </c>
      <c r="AY817" s="161"/>
      <c r="AZ817" s="162"/>
      <c r="CD817" s="34" t="s">
        <v>4247</v>
      </c>
      <c r="CG817" s="381">
        <v>5320</v>
      </c>
      <c r="CI817" s="378">
        <v>3140</v>
      </c>
    </row>
    <row r="818" spans="43:87" ht="28.8">
      <c r="AQ818" s="68" t="s">
        <v>442</v>
      </c>
      <c r="AR818" s="69" t="s">
        <v>4248</v>
      </c>
      <c r="AS818" s="70" t="s">
        <v>4249</v>
      </c>
      <c r="AT818" s="108" t="s">
        <v>443</v>
      </c>
      <c r="AU818" s="72" t="s">
        <v>4165</v>
      </c>
      <c r="AV818" s="73" t="str">
        <f t="shared" si="31"/>
        <v>XD</v>
      </c>
      <c r="AW818" s="158" t="s">
        <v>4249</v>
      </c>
      <c r="AX818" s="70" t="str">
        <f t="shared" si="29"/>
        <v>Amiante libre</v>
      </c>
      <c r="AY818" s="152"/>
      <c r="AZ818" s="153"/>
      <c r="CD818" s="34" t="s">
        <v>4250</v>
      </c>
      <c r="CG818" s="381">
        <v>5330</v>
      </c>
      <c r="CI818" s="378">
        <v>3140</v>
      </c>
    </row>
    <row r="819" spans="43:87" ht="28.8">
      <c r="AQ819" s="68" t="s">
        <v>442</v>
      </c>
      <c r="AR819" s="69" t="s">
        <v>4251</v>
      </c>
      <c r="AS819" s="70" t="s">
        <v>4252</v>
      </c>
      <c r="AT819" s="108" t="s">
        <v>443</v>
      </c>
      <c r="AU819" s="72" t="s">
        <v>4165</v>
      </c>
      <c r="AV819" s="73" t="str">
        <f t="shared" si="31"/>
        <v>XD</v>
      </c>
      <c r="AW819" s="158" t="s">
        <v>4249</v>
      </c>
      <c r="AX819" s="70" t="str">
        <f t="shared" si="29"/>
        <v>Amiante libre</v>
      </c>
      <c r="AY819" s="152"/>
      <c r="AZ819" s="153"/>
      <c r="CD819" s="34" t="s">
        <v>4253</v>
      </c>
      <c r="CG819" s="381">
        <v>5340</v>
      </c>
      <c r="CI819" s="378">
        <v>3140</v>
      </c>
    </row>
    <row r="820" spans="43:87" ht="28.8">
      <c r="AQ820" s="68" t="s">
        <v>442</v>
      </c>
      <c r="AR820" s="69" t="s">
        <v>4254</v>
      </c>
      <c r="AS820" s="70" t="s">
        <v>4255</v>
      </c>
      <c r="AT820" s="108" t="s">
        <v>443</v>
      </c>
      <c r="AU820" s="72" t="s">
        <v>4165</v>
      </c>
      <c r="AV820" s="73" t="str">
        <f t="shared" si="31"/>
        <v>XD</v>
      </c>
      <c r="AW820" s="158" t="s">
        <v>4249</v>
      </c>
      <c r="AX820" s="70" t="str">
        <f t="shared" si="29"/>
        <v>Amiante libre</v>
      </c>
      <c r="AY820" s="152"/>
      <c r="AZ820" s="153"/>
      <c r="CD820" s="34" t="s">
        <v>4256</v>
      </c>
      <c r="CG820" s="381">
        <v>5349</v>
      </c>
      <c r="CI820" s="378">
        <v>3140</v>
      </c>
    </row>
    <row r="821" spans="43:87" ht="28.8">
      <c r="AQ821" s="68" t="s">
        <v>442</v>
      </c>
      <c r="AR821" s="69" t="s">
        <v>4257</v>
      </c>
      <c r="AS821" s="70" t="s">
        <v>4258</v>
      </c>
      <c r="AT821" s="108" t="s">
        <v>443</v>
      </c>
      <c r="AU821" s="72" t="s">
        <v>4165</v>
      </c>
      <c r="AV821" s="73" t="str">
        <f t="shared" si="31"/>
        <v>XE</v>
      </c>
      <c r="AW821" s="158" t="s">
        <v>4258</v>
      </c>
      <c r="AX821" s="70" t="str">
        <f t="shared" si="29"/>
        <v>Amiante lié</v>
      </c>
      <c r="AY821" s="152"/>
      <c r="AZ821" s="153"/>
      <c r="CD821" s="34" t="s">
        <v>4259</v>
      </c>
      <c r="CG821" s="381">
        <v>5350</v>
      </c>
      <c r="CI821" s="378">
        <v>3140</v>
      </c>
    </row>
    <row r="822" spans="43:87" ht="28.8">
      <c r="AQ822" s="68" t="s">
        <v>442</v>
      </c>
      <c r="AR822" s="69" t="s">
        <v>4260</v>
      </c>
      <c r="AS822" s="70" t="s">
        <v>4261</v>
      </c>
      <c r="AT822" s="108" t="s">
        <v>443</v>
      </c>
      <c r="AU822" s="72" t="s">
        <v>4165</v>
      </c>
      <c r="AV822" s="73" t="str">
        <f t="shared" si="31"/>
        <v>XE</v>
      </c>
      <c r="AW822" s="158" t="s">
        <v>4258</v>
      </c>
      <c r="AX822" s="70" t="str">
        <f t="shared" si="29"/>
        <v>Amiante lié</v>
      </c>
      <c r="AY822" s="152"/>
      <c r="AZ822" s="153"/>
      <c r="CD822" s="34" t="s">
        <v>4262</v>
      </c>
      <c r="CG822" s="381">
        <v>5380</v>
      </c>
      <c r="CI822" s="378">
        <v>3140</v>
      </c>
    </row>
    <row r="823" spans="43:87" ht="28.8">
      <c r="AQ823" s="68" t="s">
        <v>442</v>
      </c>
      <c r="AR823" s="69" t="s">
        <v>4263</v>
      </c>
      <c r="AS823" s="70" t="s">
        <v>4264</v>
      </c>
      <c r="AT823" s="108" t="s">
        <v>443</v>
      </c>
      <c r="AU823" s="72" t="s">
        <v>4165</v>
      </c>
      <c r="AV823" s="73" t="str">
        <f t="shared" si="31"/>
        <v>XE</v>
      </c>
      <c r="AW823" s="158" t="s">
        <v>4258</v>
      </c>
      <c r="AX823" s="70" t="str">
        <f t="shared" si="29"/>
        <v>Amiante lié</v>
      </c>
      <c r="AY823" s="152"/>
      <c r="AZ823" s="153"/>
      <c r="CD823" s="34" t="s">
        <v>4265</v>
      </c>
      <c r="CG823" s="381">
        <v>5384</v>
      </c>
      <c r="CI823" s="378">
        <v>3140</v>
      </c>
    </row>
    <row r="824" spans="43:87" ht="28.8">
      <c r="AQ824" s="68" t="s">
        <v>442</v>
      </c>
      <c r="AR824" s="69" t="s">
        <v>4266</v>
      </c>
      <c r="AS824" s="70" t="s">
        <v>4267</v>
      </c>
      <c r="AT824" s="108" t="s">
        <v>443</v>
      </c>
      <c r="AU824" s="72" t="s">
        <v>4165</v>
      </c>
      <c r="AV824" s="73" t="str">
        <f t="shared" si="31"/>
        <v>XE</v>
      </c>
      <c r="AW824" s="158" t="s">
        <v>4258</v>
      </c>
      <c r="AX824" s="70" t="str">
        <f t="shared" si="29"/>
        <v>Amiante lié</v>
      </c>
      <c r="AY824" s="152"/>
      <c r="AZ824" s="153"/>
      <c r="CD824" s="34" t="s">
        <v>4268</v>
      </c>
      <c r="CG824" s="381">
        <v>5400</v>
      </c>
      <c r="CI824" s="378">
        <v>3140</v>
      </c>
    </row>
    <row r="825" spans="43:87" ht="28.8">
      <c r="AQ825" s="68" t="s">
        <v>442</v>
      </c>
      <c r="AR825" s="69" t="s">
        <v>4269</v>
      </c>
      <c r="AS825" s="70" t="s">
        <v>4270</v>
      </c>
      <c r="AT825" s="108" t="s">
        <v>443</v>
      </c>
      <c r="AU825" s="72" t="s">
        <v>4165</v>
      </c>
      <c r="AV825" s="73" t="str">
        <f t="shared" si="31"/>
        <v>XE</v>
      </c>
      <c r="AW825" s="158" t="s">
        <v>4258</v>
      </c>
      <c r="AX825" s="70" t="str">
        <f t="shared" si="29"/>
        <v>Amiante lié</v>
      </c>
      <c r="AY825" s="152"/>
      <c r="AZ825" s="153"/>
      <c r="CD825" s="34" t="s">
        <v>4271</v>
      </c>
      <c r="CG825" s="381">
        <v>5460</v>
      </c>
      <c r="CI825" s="378">
        <v>3140</v>
      </c>
    </row>
    <row r="826" spans="43:87" ht="28.8">
      <c r="AQ826" s="68" t="s">
        <v>442</v>
      </c>
      <c r="AR826" s="69" t="s">
        <v>4272</v>
      </c>
      <c r="AS826" s="70" t="s">
        <v>4273</v>
      </c>
      <c r="AT826" s="108" t="s">
        <v>443</v>
      </c>
      <c r="AU826" s="72" t="s">
        <v>4165</v>
      </c>
      <c r="AV826" s="73" t="str">
        <f t="shared" si="31"/>
        <v>XE</v>
      </c>
      <c r="AW826" s="158" t="s">
        <v>4258</v>
      </c>
      <c r="AX826" s="70" t="str">
        <f t="shared" si="29"/>
        <v>Amiante lié</v>
      </c>
      <c r="AY826" s="152"/>
      <c r="AZ826" s="153"/>
      <c r="CD826" s="34" t="s">
        <v>4274</v>
      </c>
      <c r="CG826" s="381">
        <v>5470</v>
      </c>
      <c r="CI826" s="378">
        <v>3140</v>
      </c>
    </row>
    <row r="827" spans="43:87" ht="28.8">
      <c r="AQ827" s="68" t="s">
        <v>442</v>
      </c>
      <c r="AR827" s="69" t="s">
        <v>4275</v>
      </c>
      <c r="AS827" s="70" t="s">
        <v>4276</v>
      </c>
      <c r="AT827" s="108" t="s">
        <v>443</v>
      </c>
      <c r="AU827" s="72" t="s">
        <v>4165</v>
      </c>
      <c r="AV827" s="73" t="str">
        <f t="shared" si="31"/>
        <v>XE</v>
      </c>
      <c r="AW827" s="158" t="s">
        <v>4258</v>
      </c>
      <c r="AX827" s="70" t="str">
        <f t="shared" si="29"/>
        <v>Amiante lié</v>
      </c>
      <c r="AY827" s="152"/>
      <c r="AZ827" s="153"/>
      <c r="CD827" s="34" t="s">
        <v>4277</v>
      </c>
      <c r="CG827" s="381">
        <v>5480</v>
      </c>
      <c r="CI827" s="378">
        <v>3140</v>
      </c>
    </row>
    <row r="828" spans="43:87" ht="28.8">
      <c r="AQ828" s="68" t="s">
        <v>442</v>
      </c>
      <c r="AR828" s="69" t="s">
        <v>4278</v>
      </c>
      <c r="AS828" s="70" t="s">
        <v>4279</v>
      </c>
      <c r="AT828" s="108" t="s">
        <v>443</v>
      </c>
      <c r="AU828" s="72" t="s">
        <v>4165</v>
      </c>
      <c r="AV828" s="73" t="str">
        <f t="shared" si="31"/>
        <v>XE</v>
      </c>
      <c r="AW828" s="158" t="s">
        <v>4258</v>
      </c>
      <c r="AX828" s="70" t="str">
        <f t="shared" si="29"/>
        <v>Amiante lié</v>
      </c>
      <c r="AY828" s="152"/>
      <c r="AZ828" s="153"/>
      <c r="CD828" s="34" t="s">
        <v>4280</v>
      </c>
      <c r="CG828" s="381">
        <v>5500</v>
      </c>
      <c r="CI828" s="378">
        <v>3140</v>
      </c>
    </row>
    <row r="829" spans="43:87" ht="28.8">
      <c r="AQ829" s="68" t="s">
        <v>442</v>
      </c>
      <c r="AR829" s="69" t="s">
        <v>4281</v>
      </c>
      <c r="AS829" s="70" t="s">
        <v>4282</v>
      </c>
      <c r="AT829" s="108" t="s">
        <v>443</v>
      </c>
      <c r="AU829" s="72" t="s">
        <v>4165</v>
      </c>
      <c r="AV829" s="73" t="str">
        <f t="shared" si="31"/>
        <v>XE</v>
      </c>
      <c r="AW829" s="158" t="s">
        <v>4258</v>
      </c>
      <c r="AX829" s="70" t="str">
        <f t="shared" si="29"/>
        <v>Amiante lié</v>
      </c>
      <c r="AY829" s="152"/>
      <c r="AZ829" s="153"/>
      <c r="CD829" s="34" t="s">
        <v>4283</v>
      </c>
      <c r="CG829" s="381">
        <v>5503</v>
      </c>
      <c r="CI829" s="378">
        <v>3142</v>
      </c>
    </row>
    <row r="830" spans="43:87" ht="28.8">
      <c r="AQ830" s="68" t="s">
        <v>442</v>
      </c>
      <c r="AR830" s="69" t="s">
        <v>4284</v>
      </c>
      <c r="AS830" s="70" t="s">
        <v>4285</v>
      </c>
      <c r="AT830" s="108" t="s">
        <v>443</v>
      </c>
      <c r="AU830" s="72" t="s">
        <v>4165</v>
      </c>
      <c r="AV830" s="73" t="str">
        <f t="shared" si="31"/>
        <v>XE</v>
      </c>
      <c r="AW830" s="158" t="s">
        <v>4258</v>
      </c>
      <c r="AX830" s="70" t="str">
        <f t="shared" si="29"/>
        <v>Amiante lié</v>
      </c>
      <c r="AY830" s="152"/>
      <c r="AZ830" s="153"/>
      <c r="CD830" s="34" t="s">
        <v>4286</v>
      </c>
      <c r="CG830" s="381">
        <v>5505</v>
      </c>
      <c r="CI830" s="378">
        <v>3150</v>
      </c>
    </row>
    <row r="831" spans="43:87" ht="28.8">
      <c r="AQ831" s="68" t="s">
        <v>442</v>
      </c>
      <c r="AR831" s="69" t="s">
        <v>4287</v>
      </c>
      <c r="AS831" s="70" t="s">
        <v>4288</v>
      </c>
      <c r="AT831" s="108" t="s">
        <v>443</v>
      </c>
      <c r="AU831" s="72" t="s">
        <v>4165</v>
      </c>
      <c r="AV831" s="73" t="str">
        <f t="shared" si="31"/>
        <v>XE</v>
      </c>
      <c r="AW831" s="158" t="s">
        <v>4258</v>
      </c>
      <c r="AX831" s="70" t="str">
        <f t="shared" si="29"/>
        <v>Amiante lié</v>
      </c>
      <c r="AY831" s="152"/>
      <c r="AZ831" s="153"/>
      <c r="CD831" s="34" t="s">
        <v>4289</v>
      </c>
      <c r="CG831" s="381">
        <v>5520</v>
      </c>
      <c r="CI831" s="378">
        <v>3150</v>
      </c>
    </row>
    <row r="832" spans="43:87" ht="28.8">
      <c r="AQ832" s="68" t="s">
        <v>442</v>
      </c>
      <c r="AR832" s="69" t="s">
        <v>4290</v>
      </c>
      <c r="AS832" s="70" t="s">
        <v>4291</v>
      </c>
      <c r="AT832" s="108" t="s">
        <v>443</v>
      </c>
      <c r="AU832" s="72" t="s">
        <v>4165</v>
      </c>
      <c r="AV832" s="73" t="str">
        <f t="shared" si="31"/>
        <v>XE</v>
      </c>
      <c r="AW832" s="158" t="s">
        <v>4258</v>
      </c>
      <c r="AX832" s="70" t="str">
        <f t="shared" si="29"/>
        <v>Amiante lié</v>
      </c>
      <c r="AY832" s="152"/>
      <c r="AZ832" s="153"/>
      <c r="CD832" s="34" t="s">
        <v>4292</v>
      </c>
      <c r="CG832" s="381">
        <v>5560</v>
      </c>
      <c r="CI832" s="378">
        <v>3150</v>
      </c>
    </row>
    <row r="833" spans="43:87" ht="28.8">
      <c r="AQ833" s="68" t="s">
        <v>442</v>
      </c>
      <c r="AR833" s="69" t="s">
        <v>4293</v>
      </c>
      <c r="AS833" s="70" t="s">
        <v>4294</v>
      </c>
      <c r="AT833" s="108" t="s">
        <v>443</v>
      </c>
      <c r="AU833" s="72" t="s">
        <v>4165</v>
      </c>
      <c r="AV833" s="73" t="str">
        <f t="shared" si="31"/>
        <v>XE</v>
      </c>
      <c r="AW833" s="158" t="s">
        <v>4258</v>
      </c>
      <c r="AX833" s="70" t="str">
        <f t="shared" ref="AX833:AX897" si="32">AW833</f>
        <v>Amiante lié</v>
      </c>
      <c r="AY833" s="152"/>
      <c r="AZ833" s="153"/>
      <c r="CD833" s="34" t="s">
        <v>4295</v>
      </c>
      <c r="CG833" s="381">
        <v>5570</v>
      </c>
      <c r="CI833" s="378">
        <v>3150</v>
      </c>
    </row>
    <row r="834" spans="43:87" ht="28.8">
      <c r="AQ834" s="68" t="s">
        <v>442</v>
      </c>
      <c r="AR834" s="69" t="s">
        <v>4296</v>
      </c>
      <c r="AS834" s="70" t="s">
        <v>4297</v>
      </c>
      <c r="AT834" s="108" t="s">
        <v>443</v>
      </c>
      <c r="AU834" s="72" t="s">
        <v>4165</v>
      </c>
      <c r="AV834" s="73" t="str">
        <f t="shared" si="31"/>
        <v>XE</v>
      </c>
      <c r="AW834" s="158" t="s">
        <v>4258</v>
      </c>
      <c r="AX834" s="70" t="str">
        <f t="shared" si="32"/>
        <v>Amiante lié</v>
      </c>
      <c r="AY834" s="152"/>
      <c r="AZ834" s="153"/>
      <c r="CD834" s="34" t="s">
        <v>4298</v>
      </c>
      <c r="CG834" s="381">
        <v>5590</v>
      </c>
      <c r="CI834" s="378">
        <v>3150</v>
      </c>
    </row>
    <row r="835" spans="43:87" ht="28.8">
      <c r="AQ835" s="68" t="s">
        <v>442</v>
      </c>
      <c r="AR835" s="69" t="s">
        <v>4299</v>
      </c>
      <c r="AS835" s="70" t="s">
        <v>4300</v>
      </c>
      <c r="AT835" s="108" t="s">
        <v>443</v>
      </c>
      <c r="AU835" s="72" t="s">
        <v>4165</v>
      </c>
      <c r="AV835" s="73" t="str">
        <f t="shared" si="31"/>
        <v>XE</v>
      </c>
      <c r="AW835" s="158" t="s">
        <v>4258</v>
      </c>
      <c r="AX835" s="70" t="str">
        <f t="shared" si="32"/>
        <v>Amiante lié</v>
      </c>
      <c r="AY835" s="152"/>
      <c r="AZ835" s="153"/>
      <c r="CD835" s="34" t="s">
        <v>4301</v>
      </c>
      <c r="CG835" s="381">
        <v>5600</v>
      </c>
      <c r="CI835" s="378">
        <v>3150</v>
      </c>
    </row>
    <row r="836" spans="43:87" ht="28.8">
      <c r="AQ836" s="68" t="s">
        <v>442</v>
      </c>
      <c r="AR836" s="69" t="s">
        <v>4302</v>
      </c>
      <c r="AS836" s="70" t="s">
        <v>4303</v>
      </c>
      <c r="AT836" s="108" t="s">
        <v>443</v>
      </c>
      <c r="AU836" s="72" t="s">
        <v>4165</v>
      </c>
      <c r="AV836" s="73" t="str">
        <f t="shared" si="31"/>
        <v>XE</v>
      </c>
      <c r="AW836" s="158" t="s">
        <v>4258</v>
      </c>
      <c r="AX836" s="70" t="str">
        <f t="shared" si="32"/>
        <v>Amiante lié</v>
      </c>
      <c r="AY836" s="152"/>
      <c r="AZ836" s="153"/>
      <c r="CD836" s="34" t="s">
        <v>4304</v>
      </c>
      <c r="CG836" s="381">
        <v>5660</v>
      </c>
      <c r="CI836" s="378">
        <v>3150</v>
      </c>
    </row>
    <row r="837" spans="43:87" ht="28.8">
      <c r="AQ837" s="68" t="s">
        <v>442</v>
      </c>
      <c r="AR837" s="76" t="s">
        <v>4305</v>
      </c>
      <c r="AS837" s="77" t="s">
        <v>4306</v>
      </c>
      <c r="AT837" s="108" t="s">
        <v>443</v>
      </c>
      <c r="AU837" s="78" t="s">
        <v>4165</v>
      </c>
      <c r="AV837" s="73" t="str">
        <f t="shared" si="31"/>
        <v>XE</v>
      </c>
      <c r="AW837" s="163" t="s">
        <v>4258</v>
      </c>
      <c r="AX837" s="77" t="s">
        <v>4258</v>
      </c>
      <c r="AY837" s="154"/>
      <c r="AZ837" s="155"/>
      <c r="CD837" s="34" t="s">
        <v>4307</v>
      </c>
      <c r="CG837" s="381">
        <v>5661</v>
      </c>
      <c r="CI837" s="378">
        <v>3150</v>
      </c>
    </row>
    <row r="838" spans="43:87" ht="43.2">
      <c r="AQ838" s="68" t="s">
        <v>442</v>
      </c>
      <c r="AR838" s="69" t="s">
        <v>4308</v>
      </c>
      <c r="AS838" s="70" t="s">
        <v>4309</v>
      </c>
      <c r="AT838" s="108" t="s">
        <v>443</v>
      </c>
      <c r="AU838" s="72" t="s">
        <v>4165</v>
      </c>
      <c r="AV838" s="73" t="str">
        <f t="shared" si="31"/>
        <v>XF</v>
      </c>
      <c r="AW838" s="158" t="s">
        <v>4309</v>
      </c>
      <c r="AX838" s="70" t="str">
        <f t="shared" si="32"/>
        <v>Déchets Dangereux Diffus (DDD)</v>
      </c>
      <c r="AY838" s="152"/>
      <c r="AZ838" s="153"/>
      <c r="CD838" s="34" t="s">
        <v>4310</v>
      </c>
      <c r="CG838" s="381">
        <v>5700</v>
      </c>
      <c r="CI838" s="378">
        <v>3150</v>
      </c>
    </row>
    <row r="839" spans="43:87" ht="43.2">
      <c r="AQ839" s="68" t="s">
        <v>442</v>
      </c>
      <c r="AR839" s="69" t="s">
        <v>4311</v>
      </c>
      <c r="AS839" s="70" t="s">
        <v>4312</v>
      </c>
      <c r="AT839" s="108" t="s">
        <v>443</v>
      </c>
      <c r="AU839" s="72" t="s">
        <v>4165</v>
      </c>
      <c r="AV839" s="73" t="str">
        <f t="shared" si="31"/>
        <v>XF</v>
      </c>
      <c r="AW839" s="158" t="s">
        <v>4309</v>
      </c>
      <c r="AX839" s="70" t="str">
        <f t="shared" si="32"/>
        <v>Déchets Dangereux Diffus (DDD)</v>
      </c>
      <c r="AY839" s="152"/>
      <c r="AZ839" s="153"/>
      <c r="CD839" s="34" t="s">
        <v>4313</v>
      </c>
      <c r="CG839" s="381">
        <v>5800</v>
      </c>
      <c r="CI839" s="378">
        <v>3150</v>
      </c>
    </row>
    <row r="840" spans="43:87" ht="43.2">
      <c r="AQ840" s="68" t="s">
        <v>442</v>
      </c>
      <c r="AR840" s="69" t="s">
        <v>4314</v>
      </c>
      <c r="AS840" s="70" t="s">
        <v>4315</v>
      </c>
      <c r="AT840" s="108" t="s">
        <v>443</v>
      </c>
      <c r="AU840" s="72" t="s">
        <v>4165</v>
      </c>
      <c r="AV840" s="73" t="str">
        <f t="shared" si="31"/>
        <v>XF</v>
      </c>
      <c r="AW840" s="158" t="s">
        <v>4309</v>
      </c>
      <c r="AX840" s="70" t="str">
        <f t="shared" si="32"/>
        <v>Déchets Dangereux Diffus (DDD)</v>
      </c>
      <c r="AY840" s="152"/>
      <c r="AZ840" s="153"/>
      <c r="CD840" s="34" t="s">
        <v>4316</v>
      </c>
      <c r="CG840" s="381">
        <v>5802</v>
      </c>
      <c r="CI840" s="378">
        <v>3150</v>
      </c>
    </row>
    <row r="841" spans="43:87" ht="43.2">
      <c r="AQ841" s="68" t="s">
        <v>442</v>
      </c>
      <c r="AR841" s="69" t="s">
        <v>4317</v>
      </c>
      <c r="AS841" s="70" t="s">
        <v>4318</v>
      </c>
      <c r="AT841" s="108" t="s">
        <v>443</v>
      </c>
      <c r="AU841" s="72" t="s">
        <v>4165</v>
      </c>
      <c r="AV841" s="73" t="str">
        <f t="shared" si="31"/>
        <v>XF</v>
      </c>
      <c r="AW841" s="158" t="s">
        <v>4309</v>
      </c>
      <c r="AX841" s="70" t="str">
        <f t="shared" si="32"/>
        <v>Déchets Dangereux Diffus (DDD)</v>
      </c>
      <c r="AY841" s="152"/>
      <c r="AZ841" s="153"/>
      <c r="CD841" s="34" t="s">
        <v>4319</v>
      </c>
      <c r="CG841" s="381">
        <v>5921</v>
      </c>
      <c r="CI841" s="378">
        <v>3151</v>
      </c>
    </row>
    <row r="842" spans="43:87" ht="43.2">
      <c r="AQ842" s="68" t="s">
        <v>442</v>
      </c>
      <c r="AR842" s="69" t="s">
        <v>4320</v>
      </c>
      <c r="AS842" s="70" t="s">
        <v>4321</v>
      </c>
      <c r="AT842" s="108" t="s">
        <v>443</v>
      </c>
      <c r="AU842" s="72" t="s">
        <v>4165</v>
      </c>
      <c r="AV842" s="73" t="str">
        <f t="shared" si="31"/>
        <v>XF</v>
      </c>
      <c r="AW842" s="158" t="s">
        <v>4309</v>
      </c>
      <c r="AX842" s="70" t="str">
        <f t="shared" si="32"/>
        <v>Déchets Dangereux Diffus (DDD)</v>
      </c>
      <c r="AY842" s="152"/>
      <c r="AZ842" s="153"/>
      <c r="CD842" s="34" t="s">
        <v>4322</v>
      </c>
      <c r="CG842" s="381">
        <v>5925</v>
      </c>
      <c r="CI842" s="378">
        <v>3160</v>
      </c>
    </row>
    <row r="843" spans="43:87" ht="28.8">
      <c r="AQ843" s="68" t="s">
        <v>442</v>
      </c>
      <c r="AR843" s="69" t="s">
        <v>4323</v>
      </c>
      <c r="AS843" s="70" t="s">
        <v>4324</v>
      </c>
      <c r="AT843" s="108" t="s">
        <v>443</v>
      </c>
      <c r="AU843" s="72" t="s">
        <v>4165</v>
      </c>
      <c r="AV843" s="73" t="str">
        <f t="shared" si="31"/>
        <v>XG</v>
      </c>
      <c r="AW843" s="158" t="s">
        <v>4324</v>
      </c>
      <c r="AX843" s="70" t="str">
        <f t="shared" si="32"/>
        <v>Eaux souillées</v>
      </c>
      <c r="AY843" s="152"/>
      <c r="AZ843" s="153"/>
      <c r="CD843" s="34" t="s">
        <v>4325</v>
      </c>
      <c r="CG843" s="381">
        <v>5928</v>
      </c>
      <c r="CI843" s="378">
        <v>3160</v>
      </c>
    </row>
    <row r="844" spans="43:87" ht="28.8">
      <c r="AQ844" s="68" t="s">
        <v>442</v>
      </c>
      <c r="AR844" s="69" t="s">
        <v>4326</v>
      </c>
      <c r="AS844" s="70" t="s">
        <v>4327</v>
      </c>
      <c r="AT844" s="108" t="s">
        <v>443</v>
      </c>
      <c r="AU844" s="72" t="s">
        <v>4165</v>
      </c>
      <c r="AV844" s="73" t="str">
        <f t="shared" si="31"/>
        <v>XG</v>
      </c>
      <c r="AW844" s="158" t="s">
        <v>4324</v>
      </c>
      <c r="AX844" s="70" t="str">
        <f t="shared" si="32"/>
        <v>Eaux souillées</v>
      </c>
      <c r="AY844" s="152"/>
      <c r="AZ844" s="153"/>
      <c r="CD844" s="34" t="s">
        <v>4328</v>
      </c>
      <c r="CG844" s="381">
        <v>5961</v>
      </c>
      <c r="CI844" s="378">
        <v>3160</v>
      </c>
    </row>
    <row r="845" spans="43:87" ht="28.8">
      <c r="AQ845" s="68" t="s">
        <v>442</v>
      </c>
      <c r="AR845" s="69" t="s">
        <v>4329</v>
      </c>
      <c r="AS845" s="70" t="s">
        <v>4330</v>
      </c>
      <c r="AT845" s="108" t="s">
        <v>443</v>
      </c>
      <c r="AU845" s="72" t="s">
        <v>4165</v>
      </c>
      <c r="AV845" s="73" t="str">
        <f t="shared" si="31"/>
        <v>XG</v>
      </c>
      <c r="AW845" s="158" t="s">
        <v>4324</v>
      </c>
      <c r="AX845" s="70" t="str">
        <f t="shared" si="32"/>
        <v>Eaux souillées</v>
      </c>
      <c r="AY845" s="152"/>
      <c r="AZ845" s="153"/>
      <c r="CD845" s="34" t="s">
        <v>4331</v>
      </c>
      <c r="CG845" s="381">
        <v>6000</v>
      </c>
      <c r="CI845" s="378">
        <v>3160</v>
      </c>
    </row>
    <row r="846" spans="43:87" ht="28.8">
      <c r="AQ846" s="68" t="s">
        <v>442</v>
      </c>
      <c r="AR846" s="69" t="s">
        <v>4332</v>
      </c>
      <c r="AS846" s="70" t="s">
        <v>4333</v>
      </c>
      <c r="AT846" s="108" t="s">
        <v>443</v>
      </c>
      <c r="AU846" s="72" t="s">
        <v>4165</v>
      </c>
      <c r="AV846" s="73" t="str">
        <f t="shared" si="31"/>
        <v>XG</v>
      </c>
      <c r="AW846" s="158" t="s">
        <v>4324</v>
      </c>
      <c r="AX846" s="70" t="str">
        <f t="shared" si="32"/>
        <v>Eaux souillées</v>
      </c>
      <c r="AY846" s="152"/>
      <c r="AZ846" s="153"/>
      <c r="CD846" s="34" t="s">
        <v>4334</v>
      </c>
      <c r="CG846" s="381">
        <v>6001</v>
      </c>
      <c r="CI846" s="378">
        <v>3160</v>
      </c>
    </row>
    <row r="847" spans="43:87" ht="28.8">
      <c r="AQ847" s="68" t="s">
        <v>442</v>
      </c>
      <c r="AR847" s="69" t="s">
        <v>4335</v>
      </c>
      <c r="AS847" s="70" t="s">
        <v>4336</v>
      </c>
      <c r="AT847" s="108" t="s">
        <v>443</v>
      </c>
      <c r="AU847" s="72" t="s">
        <v>4165</v>
      </c>
      <c r="AV847" s="73" t="str">
        <f t="shared" si="31"/>
        <v>XG</v>
      </c>
      <c r="AW847" s="158" t="s">
        <v>4324</v>
      </c>
      <c r="AX847" s="70" t="str">
        <f t="shared" si="32"/>
        <v>Eaux souillées</v>
      </c>
      <c r="AY847" s="152"/>
      <c r="AZ847" s="153"/>
      <c r="CD847" s="34" t="s">
        <v>4337</v>
      </c>
      <c r="CG847" s="381">
        <v>6002</v>
      </c>
      <c r="CI847" s="378">
        <v>3160</v>
      </c>
    </row>
    <row r="848" spans="43:87" ht="28.8">
      <c r="AQ848" s="68" t="s">
        <v>442</v>
      </c>
      <c r="AR848" s="69" t="s">
        <v>4338</v>
      </c>
      <c r="AS848" s="70" t="s">
        <v>4339</v>
      </c>
      <c r="AT848" s="108" t="s">
        <v>443</v>
      </c>
      <c r="AU848" s="72" t="s">
        <v>4165</v>
      </c>
      <c r="AV848" s="73" t="str">
        <f t="shared" si="31"/>
        <v>XG</v>
      </c>
      <c r="AW848" s="158" t="s">
        <v>4324</v>
      </c>
      <c r="AX848" s="70" t="str">
        <f t="shared" si="32"/>
        <v>Eaux souillées</v>
      </c>
      <c r="AY848" s="152"/>
      <c r="AZ848" s="153"/>
      <c r="CD848" s="34" t="s">
        <v>4340</v>
      </c>
      <c r="CG848" s="381">
        <v>6003</v>
      </c>
      <c r="CI848" s="378">
        <v>3160</v>
      </c>
    </row>
    <row r="849" spans="43:87" ht="28.8">
      <c r="AQ849" s="68" t="s">
        <v>442</v>
      </c>
      <c r="AR849" s="69" t="s">
        <v>4341</v>
      </c>
      <c r="AS849" s="70" t="s">
        <v>4342</v>
      </c>
      <c r="AT849" s="108" t="s">
        <v>443</v>
      </c>
      <c r="AU849" s="72" t="s">
        <v>4165</v>
      </c>
      <c r="AV849" s="73" t="str">
        <f t="shared" si="31"/>
        <v>XG</v>
      </c>
      <c r="AW849" s="158" t="s">
        <v>4324</v>
      </c>
      <c r="AX849" s="70" t="str">
        <f t="shared" si="32"/>
        <v>Eaux souillées</v>
      </c>
      <c r="AY849" s="152"/>
      <c r="AZ849" s="153"/>
      <c r="CD849" s="34" t="s">
        <v>4343</v>
      </c>
      <c r="CG849" s="381">
        <v>6004</v>
      </c>
      <c r="CI849" s="378">
        <v>3161</v>
      </c>
    </row>
    <row r="850" spans="43:87" ht="28.8">
      <c r="AQ850" s="68" t="s">
        <v>442</v>
      </c>
      <c r="AR850" s="69" t="s">
        <v>4344</v>
      </c>
      <c r="AS850" s="70" t="s">
        <v>4345</v>
      </c>
      <c r="AT850" s="108" t="s">
        <v>443</v>
      </c>
      <c r="AU850" s="72" t="s">
        <v>4165</v>
      </c>
      <c r="AV850" s="73" t="str">
        <f t="shared" si="31"/>
        <v>XG</v>
      </c>
      <c r="AW850" s="158" t="s">
        <v>4324</v>
      </c>
      <c r="AX850" s="70" t="str">
        <f t="shared" si="32"/>
        <v>Eaux souillées</v>
      </c>
      <c r="AY850" s="152"/>
      <c r="AZ850" s="153"/>
      <c r="CD850" s="34" t="s">
        <v>4346</v>
      </c>
      <c r="CG850" s="381">
        <v>6005</v>
      </c>
      <c r="CI850" s="378">
        <v>3170</v>
      </c>
    </row>
    <row r="851" spans="43:87" ht="28.8">
      <c r="AQ851" s="68" t="s">
        <v>442</v>
      </c>
      <c r="AR851" s="69" t="s">
        <v>4347</v>
      </c>
      <c r="AS851" s="70" t="s">
        <v>4348</v>
      </c>
      <c r="AT851" s="108" t="s">
        <v>443</v>
      </c>
      <c r="AU851" s="72" t="s">
        <v>4165</v>
      </c>
      <c r="AV851" s="73" t="str">
        <f t="shared" si="31"/>
        <v>XG</v>
      </c>
      <c r="AW851" s="158" t="s">
        <v>4324</v>
      </c>
      <c r="AX851" s="70" t="str">
        <f t="shared" si="32"/>
        <v>Eaux souillées</v>
      </c>
      <c r="AY851" s="152"/>
      <c r="AZ851" s="153"/>
      <c r="CD851" s="34" t="s">
        <v>4349</v>
      </c>
      <c r="CG851" s="381">
        <v>6006</v>
      </c>
      <c r="CI851" s="378">
        <v>3170</v>
      </c>
    </row>
    <row r="852" spans="43:87" ht="28.8">
      <c r="AQ852" s="68" t="s">
        <v>442</v>
      </c>
      <c r="AR852" s="69" t="s">
        <v>4350</v>
      </c>
      <c r="AS852" s="70" t="s">
        <v>4351</v>
      </c>
      <c r="AT852" s="108" t="s">
        <v>443</v>
      </c>
      <c r="AU852" s="72" t="s">
        <v>4165</v>
      </c>
      <c r="AV852" s="73" t="str">
        <f t="shared" si="31"/>
        <v>XG</v>
      </c>
      <c r="AW852" s="158" t="s">
        <v>4324</v>
      </c>
      <c r="AX852" s="70" t="str">
        <f t="shared" si="32"/>
        <v>Eaux souillées</v>
      </c>
      <c r="AY852" s="152"/>
      <c r="AZ852" s="153"/>
      <c r="CD852" s="34" t="s">
        <v>4352</v>
      </c>
      <c r="CG852" s="381">
        <v>6007</v>
      </c>
      <c r="CI852" s="378">
        <v>3170</v>
      </c>
    </row>
    <row r="853" spans="43:87" ht="28.8">
      <c r="AQ853" s="68" t="s">
        <v>442</v>
      </c>
      <c r="AR853" s="69" t="s">
        <v>4353</v>
      </c>
      <c r="AS853" s="70" t="s">
        <v>4354</v>
      </c>
      <c r="AT853" s="108" t="s">
        <v>443</v>
      </c>
      <c r="AU853" s="72" t="s">
        <v>4165</v>
      </c>
      <c r="AV853" s="73" t="str">
        <f t="shared" si="31"/>
        <v>XG</v>
      </c>
      <c r="AW853" s="158" t="s">
        <v>4324</v>
      </c>
      <c r="AX853" s="70" t="str">
        <f t="shared" si="32"/>
        <v>Eaux souillées</v>
      </c>
      <c r="AY853" s="152"/>
      <c r="AZ853" s="153"/>
      <c r="CD853" s="34" t="s">
        <v>4355</v>
      </c>
      <c r="CG853" s="381">
        <v>6008</v>
      </c>
      <c r="CI853" s="378">
        <v>3170</v>
      </c>
    </row>
    <row r="854" spans="43:87" ht="28.8">
      <c r="AQ854" s="68" t="s">
        <v>442</v>
      </c>
      <c r="AR854" s="69" t="s">
        <v>4356</v>
      </c>
      <c r="AS854" s="70" t="s">
        <v>4357</v>
      </c>
      <c r="AT854" s="108" t="s">
        <v>443</v>
      </c>
      <c r="AU854" s="72" t="s">
        <v>4165</v>
      </c>
      <c r="AV854" s="73" t="str">
        <f t="shared" ref="AV854:AV918" si="33">LEFT(AR854,2)</f>
        <v>XH</v>
      </c>
      <c r="AW854" s="158" t="s">
        <v>4358</v>
      </c>
      <c r="AX854" s="70" t="str">
        <f t="shared" si="32"/>
        <v>Liquides énergétiques</v>
      </c>
      <c r="AY854" s="152"/>
      <c r="AZ854" s="153"/>
      <c r="CD854" s="34" t="s">
        <v>4359</v>
      </c>
      <c r="CG854" s="381">
        <v>6009</v>
      </c>
      <c r="CI854" s="378">
        <v>3170</v>
      </c>
    </row>
    <row r="855" spans="43:87" ht="28.8">
      <c r="AQ855" s="68" t="s">
        <v>442</v>
      </c>
      <c r="AR855" s="69" t="s">
        <v>4360</v>
      </c>
      <c r="AS855" s="70" t="s">
        <v>4361</v>
      </c>
      <c r="AT855" s="108" t="s">
        <v>443</v>
      </c>
      <c r="AU855" s="72" t="s">
        <v>4165</v>
      </c>
      <c r="AV855" s="73" t="str">
        <f t="shared" si="33"/>
        <v>XH</v>
      </c>
      <c r="AW855" s="158" t="s">
        <v>4358</v>
      </c>
      <c r="AX855" s="70" t="str">
        <f t="shared" si="32"/>
        <v>Liquides énergétiques</v>
      </c>
      <c r="AY855" s="152"/>
      <c r="AZ855" s="153"/>
      <c r="CD855" s="34" t="s">
        <v>4362</v>
      </c>
      <c r="CG855" s="381">
        <v>6010</v>
      </c>
      <c r="CI855" s="378">
        <v>3170</v>
      </c>
    </row>
    <row r="856" spans="43:87" ht="28.8">
      <c r="AQ856" s="68" t="s">
        <v>442</v>
      </c>
      <c r="AR856" s="69" t="s">
        <v>4363</v>
      </c>
      <c r="AS856" s="70" t="s">
        <v>4364</v>
      </c>
      <c r="AT856" s="108" t="s">
        <v>443</v>
      </c>
      <c r="AU856" s="72" t="s">
        <v>4165</v>
      </c>
      <c r="AV856" s="73" t="str">
        <f t="shared" si="33"/>
        <v>XH</v>
      </c>
      <c r="AW856" s="158" t="s">
        <v>4358</v>
      </c>
      <c r="AX856" s="70" t="str">
        <f t="shared" si="32"/>
        <v>Liquides énergétiques</v>
      </c>
      <c r="AY856" s="152"/>
      <c r="AZ856" s="153"/>
      <c r="CD856" s="34" t="s">
        <v>4365</v>
      </c>
      <c r="CG856" s="381">
        <v>6011</v>
      </c>
      <c r="CI856" s="378">
        <v>3170</v>
      </c>
    </row>
    <row r="857" spans="43:87" ht="28.8">
      <c r="AQ857" s="68" t="s">
        <v>442</v>
      </c>
      <c r="AR857" s="69" t="s">
        <v>4366</v>
      </c>
      <c r="AS857" s="70" t="s">
        <v>4367</v>
      </c>
      <c r="AT857" s="108" t="s">
        <v>443</v>
      </c>
      <c r="AU857" s="72" t="s">
        <v>4165</v>
      </c>
      <c r="AV857" s="73" t="str">
        <f t="shared" si="33"/>
        <v>XH</v>
      </c>
      <c r="AW857" s="158" t="s">
        <v>4358</v>
      </c>
      <c r="AX857" s="70" t="str">
        <f t="shared" si="32"/>
        <v>Liquides énergétiques</v>
      </c>
      <c r="AY857" s="152"/>
      <c r="AZ857" s="153"/>
      <c r="CD857" s="34" t="s">
        <v>4368</v>
      </c>
      <c r="CG857" s="381">
        <v>6012</v>
      </c>
      <c r="CI857" s="378">
        <v>3171</v>
      </c>
    </row>
    <row r="858" spans="43:87" ht="28.8">
      <c r="AQ858" s="68" t="s">
        <v>442</v>
      </c>
      <c r="AR858" s="69" t="s">
        <v>4369</v>
      </c>
      <c r="AS858" s="70" t="s">
        <v>4370</v>
      </c>
      <c r="AT858" s="108" t="s">
        <v>443</v>
      </c>
      <c r="AU858" s="72" t="s">
        <v>4165</v>
      </c>
      <c r="AV858" s="73" t="str">
        <f t="shared" si="33"/>
        <v>XH</v>
      </c>
      <c r="AW858" s="158" t="s">
        <v>4358</v>
      </c>
      <c r="AX858" s="70" t="str">
        <f t="shared" si="32"/>
        <v>Liquides énergétiques</v>
      </c>
      <c r="AY858" s="152"/>
      <c r="AZ858" s="153"/>
      <c r="CD858" s="34" t="s">
        <v>4371</v>
      </c>
      <c r="CG858" s="381">
        <v>6013</v>
      </c>
      <c r="CI858" s="378">
        <v>3190</v>
      </c>
    </row>
    <row r="859" spans="43:87" ht="28.8">
      <c r="AQ859" s="68" t="s">
        <v>442</v>
      </c>
      <c r="AR859" s="69" t="s">
        <v>4372</v>
      </c>
      <c r="AS859" s="70" t="s">
        <v>4373</v>
      </c>
      <c r="AT859" s="108" t="s">
        <v>443</v>
      </c>
      <c r="AU859" s="72" t="s">
        <v>4165</v>
      </c>
      <c r="AV859" s="73" t="str">
        <f t="shared" si="33"/>
        <v>XH</v>
      </c>
      <c r="AW859" s="158" t="s">
        <v>4358</v>
      </c>
      <c r="AX859" s="70" t="str">
        <f t="shared" si="32"/>
        <v>Liquides énergétiques</v>
      </c>
      <c r="AY859" s="152"/>
      <c r="AZ859" s="153"/>
      <c r="CD859" s="34" t="s">
        <v>4374</v>
      </c>
      <c r="CG859" s="381">
        <v>6014</v>
      </c>
      <c r="CI859" s="378">
        <v>3190</v>
      </c>
    </row>
    <row r="860" spans="43:87" ht="28.8">
      <c r="AQ860" s="68" t="s">
        <v>442</v>
      </c>
      <c r="AR860" s="69" t="s">
        <v>4375</v>
      </c>
      <c r="AS860" s="70" t="s">
        <v>4376</v>
      </c>
      <c r="AT860" s="108" t="s">
        <v>443</v>
      </c>
      <c r="AU860" s="72" t="s">
        <v>4165</v>
      </c>
      <c r="AV860" s="73" t="str">
        <f t="shared" si="33"/>
        <v>XH</v>
      </c>
      <c r="AW860" s="158" t="s">
        <v>4358</v>
      </c>
      <c r="AX860" s="70" t="str">
        <f t="shared" si="32"/>
        <v>Liquides énergétiques</v>
      </c>
      <c r="AY860" s="152"/>
      <c r="AZ860" s="153"/>
      <c r="CD860" s="34" t="s">
        <v>4377</v>
      </c>
      <c r="CG860" s="381">
        <v>6015</v>
      </c>
      <c r="CI860" s="378">
        <v>3190</v>
      </c>
    </row>
    <row r="861" spans="43:87" ht="28.8">
      <c r="AQ861" s="68" t="s">
        <v>442</v>
      </c>
      <c r="AR861" s="69" t="s">
        <v>4378</v>
      </c>
      <c r="AS861" s="70" t="s">
        <v>4379</v>
      </c>
      <c r="AT861" s="108" t="s">
        <v>443</v>
      </c>
      <c r="AU861" s="72" t="s">
        <v>4165</v>
      </c>
      <c r="AV861" s="73" t="str">
        <f t="shared" si="33"/>
        <v>XH</v>
      </c>
      <c r="AW861" s="158" t="s">
        <v>4358</v>
      </c>
      <c r="AX861" s="70" t="str">
        <f t="shared" si="32"/>
        <v>Liquides énergétiques</v>
      </c>
      <c r="AY861" s="152"/>
      <c r="AZ861" s="153"/>
      <c r="CD861" s="34" t="s">
        <v>4380</v>
      </c>
      <c r="CG861" s="381">
        <v>6016</v>
      </c>
      <c r="CI861" s="378">
        <v>3190</v>
      </c>
    </row>
    <row r="862" spans="43:87" ht="28.8">
      <c r="AQ862" s="68" t="s">
        <v>442</v>
      </c>
      <c r="AR862" s="69" t="s">
        <v>4381</v>
      </c>
      <c r="AS862" s="70" t="s">
        <v>4382</v>
      </c>
      <c r="AT862" s="108" t="s">
        <v>443</v>
      </c>
      <c r="AU862" s="72" t="s">
        <v>4165</v>
      </c>
      <c r="AV862" s="73" t="str">
        <f t="shared" si="33"/>
        <v>XH</v>
      </c>
      <c r="AW862" s="158" t="s">
        <v>4358</v>
      </c>
      <c r="AX862" s="70" t="str">
        <f t="shared" si="32"/>
        <v>Liquides énergétiques</v>
      </c>
      <c r="AY862" s="152"/>
      <c r="AZ862" s="153"/>
      <c r="CD862" s="34" t="s">
        <v>4383</v>
      </c>
      <c r="CG862" s="381">
        <v>6017</v>
      </c>
      <c r="CI862" s="378">
        <v>3190</v>
      </c>
    </row>
    <row r="863" spans="43:87" ht="28.8">
      <c r="AQ863" s="68" t="s">
        <v>442</v>
      </c>
      <c r="AR863" s="69" t="s">
        <v>4384</v>
      </c>
      <c r="AS863" s="70" t="s">
        <v>4385</v>
      </c>
      <c r="AT863" s="108" t="s">
        <v>443</v>
      </c>
      <c r="AU863" s="72" t="s">
        <v>4165</v>
      </c>
      <c r="AV863" s="73" t="str">
        <f t="shared" si="33"/>
        <v>XH</v>
      </c>
      <c r="AW863" s="158" t="s">
        <v>4358</v>
      </c>
      <c r="AX863" s="70" t="str">
        <f t="shared" si="32"/>
        <v>Liquides énergétiques</v>
      </c>
      <c r="AY863" s="152"/>
      <c r="AZ863" s="153"/>
      <c r="CD863" s="34" t="s">
        <v>4386</v>
      </c>
      <c r="CG863" s="381">
        <v>6018</v>
      </c>
      <c r="CI863" s="378">
        <v>3190</v>
      </c>
    </row>
    <row r="864" spans="43:87" ht="28.8">
      <c r="AQ864" s="68" t="s">
        <v>442</v>
      </c>
      <c r="AR864" s="69" t="s">
        <v>4387</v>
      </c>
      <c r="AS864" s="70" t="s">
        <v>4388</v>
      </c>
      <c r="AT864" s="108" t="s">
        <v>443</v>
      </c>
      <c r="AU864" s="72" t="s">
        <v>4165</v>
      </c>
      <c r="AV864" s="73" t="str">
        <f t="shared" si="33"/>
        <v>XH</v>
      </c>
      <c r="AW864" s="158" t="s">
        <v>4358</v>
      </c>
      <c r="AX864" s="70" t="str">
        <f t="shared" si="32"/>
        <v>Liquides énergétiques</v>
      </c>
      <c r="AY864" s="152"/>
      <c r="AZ864" s="153"/>
      <c r="CD864" s="34" t="s">
        <v>4389</v>
      </c>
      <c r="CG864" s="381">
        <v>6019</v>
      </c>
      <c r="CI864" s="378">
        <v>3190</v>
      </c>
    </row>
    <row r="865" spans="43:87" ht="28.8">
      <c r="AQ865" s="68" t="s">
        <v>442</v>
      </c>
      <c r="AR865" s="69" t="s">
        <v>4390</v>
      </c>
      <c r="AS865" s="70" t="s">
        <v>4391</v>
      </c>
      <c r="AT865" s="108" t="s">
        <v>443</v>
      </c>
      <c r="AU865" s="72" t="s">
        <v>4165</v>
      </c>
      <c r="AV865" s="73" t="str">
        <f t="shared" si="33"/>
        <v>XH</v>
      </c>
      <c r="AW865" s="158" t="s">
        <v>4358</v>
      </c>
      <c r="AX865" s="70" t="str">
        <f t="shared" si="32"/>
        <v>Liquides énergétiques</v>
      </c>
      <c r="AY865" s="152"/>
      <c r="AZ865" s="153"/>
      <c r="CD865" s="34" t="s">
        <v>4392</v>
      </c>
      <c r="CG865" s="381">
        <v>6020</v>
      </c>
      <c r="CI865" s="378">
        <v>3190</v>
      </c>
    </row>
    <row r="866" spans="43:87" ht="28.8">
      <c r="AQ866" s="68" t="s">
        <v>442</v>
      </c>
      <c r="AR866" s="69" t="s">
        <v>4393</v>
      </c>
      <c r="AS866" s="70" t="s">
        <v>4394</v>
      </c>
      <c r="AT866" s="108" t="s">
        <v>443</v>
      </c>
      <c r="AU866" s="72" t="s">
        <v>4165</v>
      </c>
      <c r="AV866" s="73" t="str">
        <f t="shared" si="33"/>
        <v>XH</v>
      </c>
      <c r="AW866" s="158" t="s">
        <v>4358</v>
      </c>
      <c r="AX866" s="70" t="str">
        <f t="shared" si="32"/>
        <v>Liquides énergétiques</v>
      </c>
      <c r="AY866" s="152"/>
      <c r="AZ866" s="153"/>
      <c r="CD866" s="34" t="s">
        <v>4395</v>
      </c>
      <c r="CG866" s="381">
        <v>6021</v>
      </c>
      <c r="CI866" s="378">
        <v>3190</v>
      </c>
    </row>
    <row r="867" spans="43:87" ht="28.8">
      <c r="AQ867" s="68" t="s">
        <v>442</v>
      </c>
      <c r="AR867" s="69" t="s">
        <v>4396</v>
      </c>
      <c r="AS867" s="70" t="s">
        <v>4397</v>
      </c>
      <c r="AT867" s="108" t="s">
        <v>443</v>
      </c>
      <c r="AU867" s="72" t="s">
        <v>4165</v>
      </c>
      <c r="AV867" s="73" t="str">
        <f t="shared" si="33"/>
        <v>XH</v>
      </c>
      <c r="AW867" s="158" t="s">
        <v>4358</v>
      </c>
      <c r="AX867" s="70" t="str">
        <f t="shared" si="32"/>
        <v>Liquides énergétiques</v>
      </c>
      <c r="AY867" s="152"/>
      <c r="AZ867" s="153"/>
      <c r="CD867" s="34" t="s">
        <v>4398</v>
      </c>
      <c r="CG867" s="381">
        <v>6022</v>
      </c>
      <c r="CI867" s="378">
        <v>3190</v>
      </c>
    </row>
    <row r="868" spans="43:87" ht="28.8">
      <c r="AQ868" s="68" t="s">
        <v>442</v>
      </c>
      <c r="AR868" s="69" t="s">
        <v>4399</v>
      </c>
      <c r="AS868" s="70" t="s">
        <v>4400</v>
      </c>
      <c r="AT868" s="108" t="s">
        <v>443</v>
      </c>
      <c r="AU868" s="72" t="s">
        <v>4165</v>
      </c>
      <c r="AV868" s="73" t="str">
        <f t="shared" si="33"/>
        <v>XH</v>
      </c>
      <c r="AW868" s="158" t="s">
        <v>4358</v>
      </c>
      <c r="AX868" s="70" t="str">
        <f t="shared" si="32"/>
        <v>Liquides énergétiques</v>
      </c>
      <c r="AY868" s="152"/>
      <c r="AZ868" s="153"/>
      <c r="CD868" s="34" t="s">
        <v>4401</v>
      </c>
      <c r="CG868" s="381">
        <v>6023</v>
      </c>
      <c r="CI868" s="378">
        <v>3190</v>
      </c>
    </row>
    <row r="869" spans="43:87" ht="28.8">
      <c r="AQ869" s="68" t="s">
        <v>442</v>
      </c>
      <c r="AR869" s="69" t="s">
        <v>4402</v>
      </c>
      <c r="AS869" s="70" t="s">
        <v>4403</v>
      </c>
      <c r="AT869" s="108" t="s">
        <v>443</v>
      </c>
      <c r="AU869" s="72" t="s">
        <v>4165</v>
      </c>
      <c r="AV869" s="73" t="str">
        <f t="shared" si="33"/>
        <v>XH</v>
      </c>
      <c r="AW869" s="158" t="s">
        <v>4358</v>
      </c>
      <c r="AX869" s="70" t="str">
        <f t="shared" si="32"/>
        <v>Liquides énergétiques</v>
      </c>
      <c r="AY869" s="152"/>
      <c r="AZ869" s="153"/>
      <c r="CD869" s="34" t="s">
        <v>4404</v>
      </c>
      <c r="CG869" s="381">
        <v>6024</v>
      </c>
      <c r="CI869" s="378">
        <v>3190</v>
      </c>
    </row>
    <row r="870" spans="43:87" ht="28.8">
      <c r="AQ870" s="68" t="s">
        <v>442</v>
      </c>
      <c r="AR870" s="69" t="s">
        <v>4405</v>
      </c>
      <c r="AS870" s="70" t="s">
        <v>4406</v>
      </c>
      <c r="AT870" s="108" t="s">
        <v>443</v>
      </c>
      <c r="AU870" s="72" t="s">
        <v>4165</v>
      </c>
      <c r="AV870" s="73" t="str">
        <f t="shared" si="33"/>
        <v>XH</v>
      </c>
      <c r="AW870" s="158" t="s">
        <v>4358</v>
      </c>
      <c r="AX870" s="70" t="str">
        <f t="shared" si="32"/>
        <v>Liquides énergétiques</v>
      </c>
      <c r="AY870" s="152"/>
      <c r="AZ870" s="153"/>
      <c r="CD870" s="34" t="s">
        <v>4407</v>
      </c>
      <c r="CG870" s="381">
        <v>6025</v>
      </c>
      <c r="CI870" s="378">
        <v>3190</v>
      </c>
    </row>
    <row r="871" spans="43:87" ht="28.8">
      <c r="AQ871" s="68" t="s">
        <v>442</v>
      </c>
      <c r="AR871" s="69" t="s">
        <v>4408</v>
      </c>
      <c r="AS871" s="70" t="s">
        <v>4409</v>
      </c>
      <c r="AT871" s="108" t="s">
        <v>443</v>
      </c>
      <c r="AU871" s="72" t="s">
        <v>4165</v>
      </c>
      <c r="AV871" s="73" t="str">
        <f t="shared" si="33"/>
        <v>XH</v>
      </c>
      <c r="AW871" s="158" t="s">
        <v>4358</v>
      </c>
      <c r="AX871" s="70" t="str">
        <f t="shared" si="32"/>
        <v>Liquides énergétiques</v>
      </c>
      <c r="AY871" s="152"/>
      <c r="AZ871" s="153"/>
      <c r="CD871" s="34" t="s">
        <v>4410</v>
      </c>
      <c r="CG871" s="381">
        <v>6026</v>
      </c>
      <c r="CI871" s="378">
        <v>3190</v>
      </c>
    </row>
    <row r="872" spans="43:87" ht="28.8">
      <c r="AQ872" s="68" t="s">
        <v>442</v>
      </c>
      <c r="AR872" s="69" t="s">
        <v>4411</v>
      </c>
      <c r="AS872" s="70" t="s">
        <v>4412</v>
      </c>
      <c r="AT872" s="108" t="s">
        <v>443</v>
      </c>
      <c r="AU872" s="72" t="s">
        <v>4165</v>
      </c>
      <c r="AV872" s="73" t="str">
        <f t="shared" si="33"/>
        <v>XH</v>
      </c>
      <c r="AW872" s="158" t="s">
        <v>4358</v>
      </c>
      <c r="AX872" s="70" t="str">
        <f t="shared" si="32"/>
        <v>Liquides énergétiques</v>
      </c>
      <c r="AY872" s="152"/>
      <c r="AZ872" s="153"/>
      <c r="CD872" s="34" t="s">
        <v>4413</v>
      </c>
      <c r="CG872" s="381">
        <v>6027</v>
      </c>
      <c r="CI872" s="378">
        <v>3200</v>
      </c>
    </row>
    <row r="873" spans="43:87" ht="28.8">
      <c r="AQ873" s="68" t="s">
        <v>442</v>
      </c>
      <c r="AR873" s="69" t="s">
        <v>4414</v>
      </c>
      <c r="AS873" s="70" t="s">
        <v>4415</v>
      </c>
      <c r="AT873" s="108" t="s">
        <v>443</v>
      </c>
      <c r="AU873" s="72" t="s">
        <v>4165</v>
      </c>
      <c r="AV873" s="73" t="str">
        <f t="shared" si="33"/>
        <v>XH</v>
      </c>
      <c r="AW873" s="158" t="s">
        <v>4358</v>
      </c>
      <c r="AX873" s="70" t="str">
        <f t="shared" si="32"/>
        <v>Liquides énergétiques</v>
      </c>
      <c r="AY873" s="152"/>
      <c r="AZ873" s="153"/>
      <c r="CD873" s="34" t="s">
        <v>4416</v>
      </c>
      <c r="CG873" s="381">
        <v>6028</v>
      </c>
      <c r="CI873" s="378">
        <v>3200</v>
      </c>
    </row>
    <row r="874" spans="43:87" ht="28.8">
      <c r="AQ874" s="68" t="s">
        <v>442</v>
      </c>
      <c r="AR874" s="69" t="s">
        <v>4417</v>
      </c>
      <c r="AS874" s="70" t="s">
        <v>4418</v>
      </c>
      <c r="AT874" s="108" t="s">
        <v>443</v>
      </c>
      <c r="AU874" s="72" t="s">
        <v>4165</v>
      </c>
      <c r="AV874" s="73" t="str">
        <f t="shared" si="33"/>
        <v>XH</v>
      </c>
      <c r="AW874" s="158" t="s">
        <v>4358</v>
      </c>
      <c r="AX874" s="70" t="str">
        <f t="shared" si="32"/>
        <v>Liquides énergétiques</v>
      </c>
      <c r="AY874" s="152"/>
      <c r="AZ874" s="153"/>
      <c r="CD874" s="34" t="s">
        <v>4419</v>
      </c>
      <c r="CG874" s="381">
        <v>6029</v>
      </c>
      <c r="CI874" s="378">
        <v>3200</v>
      </c>
    </row>
    <row r="875" spans="43:87" ht="28.8">
      <c r="AQ875" s="68" t="s">
        <v>442</v>
      </c>
      <c r="AR875" s="69" t="s">
        <v>4420</v>
      </c>
      <c r="AS875" s="70" t="s">
        <v>4421</v>
      </c>
      <c r="AT875" s="108" t="s">
        <v>443</v>
      </c>
      <c r="AU875" s="72" t="s">
        <v>4165</v>
      </c>
      <c r="AV875" s="73" t="str">
        <f t="shared" si="33"/>
        <v>XH</v>
      </c>
      <c r="AW875" s="158" t="s">
        <v>4358</v>
      </c>
      <c r="AX875" s="70" t="str">
        <f t="shared" si="32"/>
        <v>Liquides énergétiques</v>
      </c>
      <c r="AY875" s="152"/>
      <c r="AZ875" s="153"/>
      <c r="CD875" s="34" t="s">
        <v>4422</v>
      </c>
      <c r="CG875" s="381">
        <v>6030</v>
      </c>
      <c r="CI875" s="378">
        <v>3201</v>
      </c>
    </row>
    <row r="876" spans="43:87" ht="28.8">
      <c r="AQ876" s="68" t="s">
        <v>442</v>
      </c>
      <c r="AR876" s="69" t="s">
        <v>4423</v>
      </c>
      <c r="AS876" s="70" t="s">
        <v>4424</v>
      </c>
      <c r="AT876" s="108" t="s">
        <v>443</v>
      </c>
      <c r="AU876" s="72" t="s">
        <v>4165</v>
      </c>
      <c r="AV876" s="73" t="str">
        <f t="shared" si="33"/>
        <v>XH</v>
      </c>
      <c r="AW876" s="158" t="s">
        <v>4358</v>
      </c>
      <c r="AX876" s="70" t="str">
        <f t="shared" si="32"/>
        <v>Liquides énergétiques</v>
      </c>
      <c r="AY876" s="152"/>
      <c r="AZ876" s="153"/>
      <c r="CD876" s="34" t="s">
        <v>4425</v>
      </c>
      <c r="CG876" s="381">
        <v>6031</v>
      </c>
      <c r="CI876" s="378">
        <v>3202</v>
      </c>
    </row>
    <row r="877" spans="43:87" ht="28.8">
      <c r="AQ877" s="68" t="s">
        <v>442</v>
      </c>
      <c r="AR877" s="69" t="s">
        <v>4426</v>
      </c>
      <c r="AS877" s="70" t="s">
        <v>4427</v>
      </c>
      <c r="AT877" s="108" t="s">
        <v>443</v>
      </c>
      <c r="AU877" s="72" t="s">
        <v>4165</v>
      </c>
      <c r="AV877" s="73" t="str">
        <f t="shared" si="33"/>
        <v>XH</v>
      </c>
      <c r="AW877" s="158" t="s">
        <v>4358</v>
      </c>
      <c r="AX877" s="70" t="str">
        <f t="shared" si="32"/>
        <v>Liquides énergétiques</v>
      </c>
      <c r="AY877" s="152"/>
      <c r="AZ877" s="153"/>
      <c r="CD877" s="34" t="s">
        <v>4428</v>
      </c>
      <c r="CG877" s="381">
        <v>6032</v>
      </c>
      <c r="CI877" s="378">
        <v>3203</v>
      </c>
    </row>
    <row r="878" spans="43:87" ht="28.8">
      <c r="AQ878" s="68" t="s">
        <v>442</v>
      </c>
      <c r="AR878" s="69" t="s">
        <v>4429</v>
      </c>
      <c r="AS878" s="70" t="s">
        <v>4430</v>
      </c>
      <c r="AT878" s="108" t="s">
        <v>443</v>
      </c>
      <c r="AU878" s="72" t="s">
        <v>4165</v>
      </c>
      <c r="AV878" s="73" t="str">
        <f t="shared" si="33"/>
        <v>XH</v>
      </c>
      <c r="AW878" s="158" t="s">
        <v>4358</v>
      </c>
      <c r="AX878" s="70" t="str">
        <f t="shared" si="32"/>
        <v>Liquides énergétiques</v>
      </c>
      <c r="AY878" s="152"/>
      <c r="AZ878" s="153"/>
      <c r="CD878" s="34" t="s">
        <v>4431</v>
      </c>
      <c r="CG878" s="381">
        <v>6033</v>
      </c>
      <c r="CI878" s="378">
        <v>3204</v>
      </c>
    </row>
    <row r="879" spans="43:87" ht="28.8">
      <c r="AQ879" s="68" t="s">
        <v>442</v>
      </c>
      <c r="AR879" s="69" t="s">
        <v>4432</v>
      </c>
      <c r="AS879" s="70" t="s">
        <v>4433</v>
      </c>
      <c r="AT879" s="108" t="s">
        <v>443</v>
      </c>
      <c r="AU879" s="72" t="s">
        <v>4165</v>
      </c>
      <c r="AV879" s="73" t="str">
        <f t="shared" si="33"/>
        <v>XH</v>
      </c>
      <c r="AW879" s="158" t="s">
        <v>4358</v>
      </c>
      <c r="AX879" s="70" t="str">
        <f t="shared" si="32"/>
        <v>Liquides énergétiques</v>
      </c>
      <c r="AY879" s="152"/>
      <c r="AZ879" s="153"/>
      <c r="CD879" s="34" t="s">
        <v>4434</v>
      </c>
      <c r="CG879" s="381">
        <v>6034</v>
      </c>
      <c r="CI879" s="378">
        <v>3205</v>
      </c>
    </row>
    <row r="880" spans="43:87" ht="28.8">
      <c r="AQ880" s="68" t="s">
        <v>442</v>
      </c>
      <c r="AR880" s="69" t="s">
        <v>4435</v>
      </c>
      <c r="AS880" s="70" t="s">
        <v>4436</v>
      </c>
      <c r="AT880" s="108" t="s">
        <v>443</v>
      </c>
      <c r="AU880" s="72" t="s">
        <v>4165</v>
      </c>
      <c r="AV880" s="73" t="str">
        <f t="shared" si="33"/>
        <v>XH</v>
      </c>
      <c r="AW880" s="158" t="s">
        <v>4358</v>
      </c>
      <c r="AX880" s="70" t="str">
        <f t="shared" si="32"/>
        <v>Liquides énergétiques</v>
      </c>
      <c r="AY880" s="152"/>
      <c r="AZ880" s="153"/>
      <c r="CD880" s="34" t="s">
        <v>4437</v>
      </c>
      <c r="CG880" s="381">
        <v>6035</v>
      </c>
      <c r="CI880" s="378">
        <v>3206</v>
      </c>
    </row>
    <row r="881" spans="43:87" ht="28.8">
      <c r="AQ881" s="68" t="s">
        <v>442</v>
      </c>
      <c r="AR881" s="69" t="s">
        <v>4438</v>
      </c>
      <c r="AS881" s="70" t="s">
        <v>4439</v>
      </c>
      <c r="AT881" s="108" t="s">
        <v>443</v>
      </c>
      <c r="AU881" s="72" t="s">
        <v>4165</v>
      </c>
      <c r="AV881" s="73" t="str">
        <f t="shared" si="33"/>
        <v>XH</v>
      </c>
      <c r="AW881" s="158" t="s">
        <v>4358</v>
      </c>
      <c r="AX881" s="70" t="str">
        <f t="shared" si="32"/>
        <v>Liquides énergétiques</v>
      </c>
      <c r="AY881" s="152"/>
      <c r="AZ881" s="153"/>
      <c r="CD881" s="34" t="s">
        <v>4440</v>
      </c>
      <c r="CG881" s="381">
        <v>6036</v>
      </c>
      <c r="CI881" s="378">
        <v>3207</v>
      </c>
    </row>
    <row r="882" spans="43:87" ht="28.8">
      <c r="AQ882" s="68" t="s">
        <v>442</v>
      </c>
      <c r="AR882" s="69" t="s">
        <v>4441</v>
      </c>
      <c r="AS882" s="70" t="s">
        <v>4442</v>
      </c>
      <c r="AT882" s="108" t="s">
        <v>443</v>
      </c>
      <c r="AU882" s="72" t="s">
        <v>4165</v>
      </c>
      <c r="AV882" s="73" t="str">
        <f t="shared" si="33"/>
        <v>XH</v>
      </c>
      <c r="AW882" s="158" t="s">
        <v>4358</v>
      </c>
      <c r="AX882" s="70" t="str">
        <f t="shared" si="32"/>
        <v>Liquides énergétiques</v>
      </c>
      <c r="AY882" s="152"/>
      <c r="AZ882" s="153"/>
      <c r="CD882" s="34" t="s">
        <v>4443</v>
      </c>
      <c r="CG882" s="381">
        <v>6037</v>
      </c>
      <c r="CI882" s="378">
        <v>3208</v>
      </c>
    </row>
    <row r="883" spans="43:87" ht="28.8">
      <c r="AQ883" s="68" t="s">
        <v>442</v>
      </c>
      <c r="AR883" s="69" t="s">
        <v>4444</v>
      </c>
      <c r="AS883" s="70" t="s">
        <v>4445</v>
      </c>
      <c r="AT883" s="108" t="s">
        <v>443</v>
      </c>
      <c r="AU883" s="72" t="s">
        <v>4165</v>
      </c>
      <c r="AV883" s="73" t="str">
        <f t="shared" si="33"/>
        <v>XH</v>
      </c>
      <c r="AW883" s="158" t="s">
        <v>4358</v>
      </c>
      <c r="AX883" s="70" t="str">
        <f t="shared" si="32"/>
        <v>Liquides énergétiques</v>
      </c>
      <c r="AY883" s="152"/>
      <c r="AZ883" s="153"/>
      <c r="CD883" s="34" t="s">
        <v>4446</v>
      </c>
      <c r="CG883" s="381">
        <v>6038</v>
      </c>
      <c r="CI883" s="378">
        <v>3208</v>
      </c>
    </row>
    <row r="884" spans="43:87" ht="28.8">
      <c r="AQ884" s="68" t="s">
        <v>442</v>
      </c>
      <c r="AR884" s="69" t="s">
        <v>4447</v>
      </c>
      <c r="AS884" s="70" t="s">
        <v>4448</v>
      </c>
      <c r="AT884" s="108" t="s">
        <v>443</v>
      </c>
      <c r="AU884" s="72" t="s">
        <v>4165</v>
      </c>
      <c r="AV884" s="73" t="str">
        <f t="shared" si="33"/>
        <v>XH</v>
      </c>
      <c r="AW884" s="158" t="s">
        <v>4358</v>
      </c>
      <c r="AX884" s="70" t="str">
        <f t="shared" si="32"/>
        <v>Liquides énergétiques</v>
      </c>
      <c r="AY884" s="152"/>
      <c r="AZ884" s="153"/>
      <c r="CD884" s="34" t="s">
        <v>4449</v>
      </c>
      <c r="CG884" s="381">
        <v>6039</v>
      </c>
      <c r="CI884" s="378">
        <v>3209</v>
      </c>
    </row>
    <row r="885" spans="43:87" ht="28.8">
      <c r="AQ885" s="68" t="s">
        <v>442</v>
      </c>
      <c r="AR885" s="69" t="s">
        <v>4450</v>
      </c>
      <c r="AS885" s="70" t="s">
        <v>4451</v>
      </c>
      <c r="AT885" s="108" t="s">
        <v>443</v>
      </c>
      <c r="AU885" s="72" t="s">
        <v>4165</v>
      </c>
      <c r="AV885" s="73" t="str">
        <f t="shared" si="33"/>
        <v>XH</v>
      </c>
      <c r="AW885" s="158" t="s">
        <v>4358</v>
      </c>
      <c r="AX885" s="70" t="str">
        <f t="shared" si="32"/>
        <v>Liquides énergétiques</v>
      </c>
      <c r="AY885" s="152"/>
      <c r="AZ885" s="153"/>
      <c r="CD885" s="34" t="s">
        <v>4452</v>
      </c>
      <c r="CG885" s="381">
        <v>6040</v>
      </c>
      <c r="CI885" s="378">
        <v>3210</v>
      </c>
    </row>
    <row r="886" spans="43:87" ht="28.8">
      <c r="AQ886" s="68" t="s">
        <v>442</v>
      </c>
      <c r="AR886" s="69" t="s">
        <v>4453</v>
      </c>
      <c r="AS886" s="70" t="s">
        <v>4454</v>
      </c>
      <c r="AT886" s="108" t="s">
        <v>443</v>
      </c>
      <c r="AU886" s="72" t="s">
        <v>4165</v>
      </c>
      <c r="AV886" s="73" t="str">
        <f t="shared" si="33"/>
        <v>XH</v>
      </c>
      <c r="AW886" s="158" t="s">
        <v>4358</v>
      </c>
      <c r="AX886" s="70" t="str">
        <f t="shared" si="32"/>
        <v>Liquides énergétiques</v>
      </c>
      <c r="AY886" s="152"/>
      <c r="AZ886" s="153"/>
      <c r="CD886" s="34" t="s">
        <v>4455</v>
      </c>
      <c r="CG886" s="381">
        <v>6041</v>
      </c>
      <c r="CI886" s="378">
        <v>3210</v>
      </c>
    </row>
    <row r="887" spans="43:87" ht="28.8">
      <c r="AQ887" s="68" t="s">
        <v>442</v>
      </c>
      <c r="AR887" s="148" t="s">
        <v>4456</v>
      </c>
      <c r="AS887" s="149" t="s">
        <v>4457</v>
      </c>
      <c r="AT887" s="108" t="s">
        <v>443</v>
      </c>
      <c r="AU887" s="72" t="s">
        <v>4165</v>
      </c>
      <c r="AV887" s="73" t="str">
        <f t="shared" si="33"/>
        <v>XH</v>
      </c>
      <c r="AW887" s="158" t="s">
        <v>4358</v>
      </c>
      <c r="AX887" s="70" t="str">
        <f t="shared" si="32"/>
        <v>Liquides énergétiques</v>
      </c>
      <c r="AY887" s="152"/>
      <c r="AZ887" s="153"/>
      <c r="CD887" s="34" t="s">
        <v>4458</v>
      </c>
      <c r="CG887" s="381">
        <v>6043</v>
      </c>
      <c r="CI887" s="378">
        <v>3210</v>
      </c>
    </row>
    <row r="888" spans="43:87" ht="28.8">
      <c r="AQ888" s="68" t="s">
        <v>442</v>
      </c>
      <c r="AR888" s="69" t="s">
        <v>4459</v>
      </c>
      <c r="AS888" s="70" t="s">
        <v>4460</v>
      </c>
      <c r="AT888" s="108" t="s">
        <v>443</v>
      </c>
      <c r="AU888" s="72" t="s">
        <v>4165</v>
      </c>
      <c r="AV888" s="73" t="str">
        <f t="shared" si="33"/>
        <v>XH</v>
      </c>
      <c r="AW888" s="158" t="s">
        <v>4358</v>
      </c>
      <c r="AX888" s="70" t="str">
        <f t="shared" si="32"/>
        <v>Liquides énergétiques</v>
      </c>
      <c r="AY888" s="152"/>
      <c r="AZ888" s="153"/>
      <c r="CD888" s="34" t="s">
        <v>4461</v>
      </c>
      <c r="CG888" s="381">
        <v>6044</v>
      </c>
      <c r="CI888" s="378">
        <v>3210</v>
      </c>
    </row>
    <row r="889" spans="43:87" ht="28.8">
      <c r="AQ889" s="68" t="s">
        <v>442</v>
      </c>
      <c r="AR889" s="69" t="s">
        <v>4462</v>
      </c>
      <c r="AS889" s="70" t="s">
        <v>4463</v>
      </c>
      <c r="AT889" s="108" t="s">
        <v>443</v>
      </c>
      <c r="AU889" s="72" t="s">
        <v>4165</v>
      </c>
      <c r="AV889" s="73" t="str">
        <f t="shared" si="33"/>
        <v>XH</v>
      </c>
      <c r="AW889" s="158" t="s">
        <v>4358</v>
      </c>
      <c r="AX889" s="70" t="str">
        <f t="shared" si="32"/>
        <v>Liquides énergétiques</v>
      </c>
      <c r="AY889" s="152"/>
      <c r="AZ889" s="153"/>
      <c r="CD889" s="34" t="s">
        <v>4464</v>
      </c>
      <c r="CG889" s="381">
        <v>6045</v>
      </c>
      <c r="CI889" s="378">
        <v>3210</v>
      </c>
    </row>
    <row r="890" spans="43:87" ht="28.8">
      <c r="AQ890" s="68" t="s">
        <v>442</v>
      </c>
      <c r="AR890" s="69" t="s">
        <v>4465</v>
      </c>
      <c r="AS890" s="70" t="s">
        <v>4466</v>
      </c>
      <c r="AT890" s="108" t="s">
        <v>443</v>
      </c>
      <c r="AU890" s="72" t="s">
        <v>4165</v>
      </c>
      <c r="AV890" s="73" t="str">
        <f t="shared" si="33"/>
        <v>XH</v>
      </c>
      <c r="AW890" s="158" t="s">
        <v>4358</v>
      </c>
      <c r="AX890" s="70" t="str">
        <f t="shared" si="32"/>
        <v>Liquides énergétiques</v>
      </c>
      <c r="AY890" s="152"/>
      <c r="AZ890" s="153"/>
      <c r="CD890" s="34" t="s">
        <v>4467</v>
      </c>
      <c r="CG890" s="381">
        <v>6046</v>
      </c>
      <c r="CI890" s="378">
        <v>3210</v>
      </c>
    </row>
    <row r="891" spans="43:87" ht="28.8">
      <c r="AQ891" s="68" t="s">
        <v>442</v>
      </c>
      <c r="AR891" s="69" t="s">
        <v>4468</v>
      </c>
      <c r="AS891" s="70" t="s">
        <v>4469</v>
      </c>
      <c r="AT891" s="108" t="s">
        <v>443</v>
      </c>
      <c r="AU891" s="72" t="s">
        <v>4165</v>
      </c>
      <c r="AV891" s="73" t="str">
        <f t="shared" si="33"/>
        <v>XH</v>
      </c>
      <c r="AW891" s="158" t="s">
        <v>4358</v>
      </c>
      <c r="AX891" s="70" t="str">
        <f t="shared" si="32"/>
        <v>Liquides énergétiques</v>
      </c>
      <c r="AY891" s="152"/>
      <c r="AZ891" s="153"/>
      <c r="CD891" s="34" t="s">
        <v>4470</v>
      </c>
      <c r="CG891" s="381">
        <v>6047</v>
      </c>
      <c r="CI891" s="378">
        <v>3210</v>
      </c>
    </row>
    <row r="892" spans="43:87" ht="28.8">
      <c r="AQ892" s="68" t="s">
        <v>442</v>
      </c>
      <c r="AR892" s="69" t="s">
        <v>4471</v>
      </c>
      <c r="AS892" s="70" t="s">
        <v>4472</v>
      </c>
      <c r="AT892" s="108" t="s">
        <v>443</v>
      </c>
      <c r="AU892" s="72" t="s">
        <v>4165</v>
      </c>
      <c r="AV892" s="73" t="str">
        <f t="shared" si="33"/>
        <v>XH</v>
      </c>
      <c r="AW892" s="158" t="s">
        <v>4358</v>
      </c>
      <c r="AX892" s="70" t="str">
        <f t="shared" si="32"/>
        <v>Liquides énergétiques</v>
      </c>
      <c r="AY892" s="152"/>
      <c r="AZ892" s="153"/>
      <c r="CD892" s="34" t="s">
        <v>4473</v>
      </c>
      <c r="CG892" s="381">
        <v>6048</v>
      </c>
      <c r="CI892" s="378">
        <v>3210</v>
      </c>
    </row>
    <row r="893" spans="43:87" ht="28.8">
      <c r="AQ893" s="68" t="s">
        <v>442</v>
      </c>
      <c r="AR893" s="69" t="s">
        <v>4474</v>
      </c>
      <c r="AS893" s="70" t="s">
        <v>4475</v>
      </c>
      <c r="AT893" s="108" t="s">
        <v>443</v>
      </c>
      <c r="AU893" s="72" t="s">
        <v>4165</v>
      </c>
      <c r="AV893" s="73" t="str">
        <f t="shared" si="33"/>
        <v>XH</v>
      </c>
      <c r="AW893" s="158" t="s">
        <v>4358</v>
      </c>
      <c r="AX893" s="70" t="str">
        <f t="shared" si="32"/>
        <v>Liquides énergétiques</v>
      </c>
      <c r="AY893" s="152"/>
      <c r="AZ893" s="153"/>
      <c r="CD893" s="34" t="s">
        <v>4476</v>
      </c>
      <c r="CG893" s="381">
        <v>6049</v>
      </c>
      <c r="CI893" s="378">
        <v>3210</v>
      </c>
    </row>
    <row r="894" spans="43:87" ht="28.8">
      <c r="AQ894" s="68" t="s">
        <v>442</v>
      </c>
      <c r="AR894" s="69" t="s">
        <v>4477</v>
      </c>
      <c r="AS894" s="70" t="s">
        <v>4478</v>
      </c>
      <c r="AT894" s="108" t="s">
        <v>443</v>
      </c>
      <c r="AU894" s="72" t="s">
        <v>4165</v>
      </c>
      <c r="AV894" s="73" t="str">
        <f t="shared" si="33"/>
        <v>XH</v>
      </c>
      <c r="AW894" s="158" t="s">
        <v>4358</v>
      </c>
      <c r="AX894" s="70" t="str">
        <f t="shared" si="32"/>
        <v>Liquides énergétiques</v>
      </c>
      <c r="AY894" s="152"/>
      <c r="AZ894" s="153"/>
      <c r="CD894" s="34" t="s">
        <v>4479</v>
      </c>
      <c r="CG894" s="381">
        <v>6050</v>
      </c>
      <c r="CI894" s="378">
        <v>3210</v>
      </c>
    </row>
    <row r="895" spans="43:87" ht="28.8">
      <c r="AQ895" s="68" t="s">
        <v>442</v>
      </c>
      <c r="AR895" s="69" t="s">
        <v>4480</v>
      </c>
      <c r="AS895" s="70" t="s">
        <v>4481</v>
      </c>
      <c r="AT895" s="108" t="s">
        <v>443</v>
      </c>
      <c r="AU895" s="72" t="s">
        <v>4165</v>
      </c>
      <c r="AV895" s="73" t="str">
        <f t="shared" si="33"/>
        <v>XH</v>
      </c>
      <c r="AW895" s="158" t="s">
        <v>4358</v>
      </c>
      <c r="AX895" s="70" t="str">
        <f t="shared" si="32"/>
        <v>Liquides énergétiques</v>
      </c>
      <c r="AY895" s="152"/>
      <c r="AZ895" s="153"/>
      <c r="CD895" s="34" t="s">
        <v>4482</v>
      </c>
      <c r="CG895" s="381">
        <v>6051</v>
      </c>
      <c r="CI895" s="378">
        <v>3210</v>
      </c>
    </row>
    <row r="896" spans="43:87" ht="28.8">
      <c r="AQ896" s="68" t="s">
        <v>442</v>
      </c>
      <c r="AR896" s="69" t="s">
        <v>4483</v>
      </c>
      <c r="AS896" s="70" t="s">
        <v>4484</v>
      </c>
      <c r="AT896" s="108" t="s">
        <v>443</v>
      </c>
      <c r="AU896" s="72" t="s">
        <v>4165</v>
      </c>
      <c r="AV896" s="73" t="str">
        <f t="shared" si="33"/>
        <v>XH</v>
      </c>
      <c r="AW896" s="158" t="s">
        <v>4358</v>
      </c>
      <c r="AX896" s="70" t="str">
        <f t="shared" si="32"/>
        <v>Liquides énergétiques</v>
      </c>
      <c r="AY896" s="152"/>
      <c r="AZ896" s="153"/>
      <c r="CD896" s="34" t="s">
        <v>4485</v>
      </c>
      <c r="CG896" s="381">
        <v>6052</v>
      </c>
      <c r="CI896" s="378">
        <v>3210</v>
      </c>
    </row>
    <row r="897" spans="43:87" ht="28.8">
      <c r="AQ897" s="68" t="s">
        <v>442</v>
      </c>
      <c r="AR897" s="69" t="s">
        <v>4486</v>
      </c>
      <c r="AS897" s="70" t="s">
        <v>4487</v>
      </c>
      <c r="AT897" s="108" t="s">
        <v>443</v>
      </c>
      <c r="AU897" s="72" t="s">
        <v>4165</v>
      </c>
      <c r="AV897" s="73" t="str">
        <f t="shared" si="33"/>
        <v>XH</v>
      </c>
      <c r="AW897" s="158" t="s">
        <v>4358</v>
      </c>
      <c r="AX897" s="70" t="str">
        <f t="shared" si="32"/>
        <v>Liquides énergétiques</v>
      </c>
      <c r="AY897" s="152"/>
      <c r="AZ897" s="153"/>
      <c r="CD897" s="34" t="s">
        <v>4488</v>
      </c>
      <c r="CG897" s="381">
        <v>6053</v>
      </c>
      <c r="CI897" s="378">
        <v>3210</v>
      </c>
    </row>
    <row r="898" spans="43:87" ht="28.8">
      <c r="AQ898" s="68" t="s">
        <v>442</v>
      </c>
      <c r="AR898" s="69" t="s">
        <v>4489</v>
      </c>
      <c r="AS898" s="70" t="s">
        <v>4490</v>
      </c>
      <c r="AT898" s="108" t="s">
        <v>443</v>
      </c>
      <c r="AU898" s="72" t="s">
        <v>4165</v>
      </c>
      <c r="AV898" s="73" t="str">
        <f t="shared" si="33"/>
        <v>XH</v>
      </c>
      <c r="AW898" s="158" t="s">
        <v>4358</v>
      </c>
      <c r="AX898" s="70" t="str">
        <f t="shared" ref="AX898:AX963" si="34">AW898</f>
        <v>Liquides énergétiques</v>
      </c>
      <c r="AY898" s="152"/>
      <c r="AZ898" s="153"/>
      <c r="CD898" s="34" t="s">
        <v>4491</v>
      </c>
      <c r="CG898" s="381">
        <v>6054</v>
      </c>
      <c r="CI898" s="378">
        <v>3210</v>
      </c>
    </row>
    <row r="899" spans="43:87" ht="28.8">
      <c r="AQ899" s="68" t="s">
        <v>442</v>
      </c>
      <c r="AR899" s="69" t="s">
        <v>4492</v>
      </c>
      <c r="AS899" s="70" t="s">
        <v>4493</v>
      </c>
      <c r="AT899" s="108" t="s">
        <v>443</v>
      </c>
      <c r="AU899" s="72" t="s">
        <v>4165</v>
      </c>
      <c r="AV899" s="73" t="str">
        <f t="shared" si="33"/>
        <v>XH</v>
      </c>
      <c r="AW899" s="158" t="s">
        <v>4358</v>
      </c>
      <c r="AX899" s="70" t="str">
        <f t="shared" si="34"/>
        <v>Liquides énergétiques</v>
      </c>
      <c r="AY899" s="152"/>
      <c r="AZ899" s="153"/>
      <c r="CD899" s="34" t="s">
        <v>4494</v>
      </c>
      <c r="CG899" s="381">
        <v>6055</v>
      </c>
      <c r="CI899" s="378">
        <v>3220</v>
      </c>
    </row>
    <row r="900" spans="43:87" ht="28.8">
      <c r="AQ900" s="68" t="s">
        <v>442</v>
      </c>
      <c r="AR900" s="69" t="s">
        <v>4495</v>
      </c>
      <c r="AS900" s="70" t="s">
        <v>4496</v>
      </c>
      <c r="AT900" s="108" t="s">
        <v>443</v>
      </c>
      <c r="AU900" s="72" t="s">
        <v>4165</v>
      </c>
      <c r="AV900" s="73" t="str">
        <f t="shared" si="33"/>
        <v>XH</v>
      </c>
      <c r="AW900" s="158" t="s">
        <v>4358</v>
      </c>
      <c r="AX900" s="70" t="str">
        <f t="shared" si="34"/>
        <v>Liquides énergétiques</v>
      </c>
      <c r="AY900" s="152"/>
      <c r="AZ900" s="153"/>
      <c r="CD900" s="34" t="s">
        <v>4497</v>
      </c>
      <c r="CG900" s="381">
        <v>6057</v>
      </c>
      <c r="CI900" s="378">
        <v>3220</v>
      </c>
    </row>
    <row r="901" spans="43:87" ht="28.8">
      <c r="AQ901" s="68" t="s">
        <v>442</v>
      </c>
      <c r="AR901" s="69" t="s">
        <v>4498</v>
      </c>
      <c r="AS901" s="70" t="s">
        <v>4499</v>
      </c>
      <c r="AT901" s="108" t="s">
        <v>443</v>
      </c>
      <c r="AU901" s="72" t="s">
        <v>4165</v>
      </c>
      <c r="AV901" s="73" t="str">
        <f t="shared" si="33"/>
        <v>XH</v>
      </c>
      <c r="AW901" s="158" t="s">
        <v>4358</v>
      </c>
      <c r="AX901" s="70" t="str">
        <f t="shared" si="34"/>
        <v>Liquides énergétiques</v>
      </c>
      <c r="AY901" s="152"/>
      <c r="AZ901" s="153"/>
      <c r="CD901" s="34" t="s">
        <v>4500</v>
      </c>
      <c r="CG901" s="381">
        <v>6058</v>
      </c>
      <c r="CI901" s="378">
        <v>3220</v>
      </c>
    </row>
    <row r="902" spans="43:87" ht="28.8">
      <c r="AQ902" s="68" t="s">
        <v>442</v>
      </c>
      <c r="AR902" s="69" t="s">
        <v>4501</v>
      </c>
      <c r="AS902" s="70" t="s">
        <v>4502</v>
      </c>
      <c r="AT902" s="108" t="s">
        <v>443</v>
      </c>
      <c r="AU902" s="72" t="s">
        <v>4165</v>
      </c>
      <c r="AV902" s="73" t="str">
        <f t="shared" si="33"/>
        <v>XH</v>
      </c>
      <c r="AW902" s="158" t="s">
        <v>4358</v>
      </c>
      <c r="AX902" s="70" t="str">
        <f t="shared" si="34"/>
        <v>Liquides énergétiques</v>
      </c>
      <c r="AY902" s="152"/>
      <c r="AZ902" s="153"/>
      <c r="CD902" s="34" t="s">
        <v>4503</v>
      </c>
      <c r="CG902" s="381">
        <v>6059</v>
      </c>
      <c r="CI902" s="378">
        <v>3220</v>
      </c>
    </row>
    <row r="903" spans="43:87" ht="28.8">
      <c r="AQ903" s="68" t="s">
        <v>442</v>
      </c>
      <c r="AR903" s="69" t="s">
        <v>4504</v>
      </c>
      <c r="AS903" s="70" t="s">
        <v>4505</v>
      </c>
      <c r="AT903" s="108" t="s">
        <v>443</v>
      </c>
      <c r="AU903" s="72" t="s">
        <v>4165</v>
      </c>
      <c r="AV903" s="73" t="str">
        <f t="shared" si="33"/>
        <v>XH</v>
      </c>
      <c r="AW903" s="158" t="s">
        <v>4358</v>
      </c>
      <c r="AX903" s="70" t="str">
        <f t="shared" si="34"/>
        <v>Liquides énergétiques</v>
      </c>
      <c r="AY903" s="152"/>
      <c r="AZ903" s="153"/>
      <c r="CD903" s="34" t="s">
        <v>4506</v>
      </c>
      <c r="CG903" s="381">
        <v>6060</v>
      </c>
      <c r="CI903" s="378">
        <v>3220</v>
      </c>
    </row>
    <row r="904" spans="43:87" ht="28.8">
      <c r="AQ904" s="68" t="s">
        <v>442</v>
      </c>
      <c r="AR904" s="69" t="s">
        <v>4507</v>
      </c>
      <c r="AS904" s="70" t="s">
        <v>4508</v>
      </c>
      <c r="AT904" s="108" t="s">
        <v>443</v>
      </c>
      <c r="AU904" s="72" t="s">
        <v>4165</v>
      </c>
      <c r="AV904" s="73" t="str">
        <f t="shared" si="33"/>
        <v>XH</v>
      </c>
      <c r="AW904" s="158" t="s">
        <v>4358</v>
      </c>
      <c r="AX904" s="70" t="str">
        <f t="shared" si="34"/>
        <v>Liquides énergétiques</v>
      </c>
      <c r="AY904" s="152"/>
      <c r="AZ904" s="153"/>
      <c r="CD904" s="34" t="s">
        <v>4509</v>
      </c>
      <c r="CG904" s="381">
        <v>6061</v>
      </c>
      <c r="CI904" s="378">
        <v>3220</v>
      </c>
    </row>
    <row r="905" spans="43:87" ht="28.8">
      <c r="AQ905" s="68" t="s">
        <v>442</v>
      </c>
      <c r="AR905" s="69" t="s">
        <v>4510</v>
      </c>
      <c r="AS905" s="70" t="s">
        <v>4511</v>
      </c>
      <c r="AT905" s="108" t="s">
        <v>443</v>
      </c>
      <c r="AU905" s="72" t="s">
        <v>4165</v>
      </c>
      <c r="AV905" s="73" t="str">
        <f t="shared" si="33"/>
        <v>XH</v>
      </c>
      <c r="AW905" s="158" t="s">
        <v>4358</v>
      </c>
      <c r="AX905" s="70" t="str">
        <f t="shared" si="34"/>
        <v>Liquides énergétiques</v>
      </c>
      <c r="AY905" s="152"/>
      <c r="AZ905" s="153"/>
      <c r="CD905" s="34" t="s">
        <v>4512</v>
      </c>
      <c r="CG905" s="381">
        <v>6062</v>
      </c>
      <c r="CI905" s="378">
        <v>3220</v>
      </c>
    </row>
    <row r="906" spans="43:87" ht="28.8">
      <c r="AQ906" s="68" t="s">
        <v>442</v>
      </c>
      <c r="AR906" s="69" t="s">
        <v>4513</v>
      </c>
      <c r="AS906" s="70" t="s">
        <v>4514</v>
      </c>
      <c r="AT906" s="108" t="s">
        <v>443</v>
      </c>
      <c r="AU906" s="72" t="s">
        <v>4165</v>
      </c>
      <c r="AV906" s="73" t="str">
        <f t="shared" si="33"/>
        <v>XH</v>
      </c>
      <c r="AW906" s="158" t="s">
        <v>4358</v>
      </c>
      <c r="AX906" s="70" t="str">
        <f t="shared" si="34"/>
        <v>Liquides énergétiques</v>
      </c>
      <c r="AY906" s="152"/>
      <c r="AZ906" s="153"/>
      <c r="CD906" s="34" t="s">
        <v>4515</v>
      </c>
      <c r="CG906" s="381">
        <v>6063</v>
      </c>
      <c r="CI906" s="378">
        <v>3220</v>
      </c>
    </row>
    <row r="907" spans="43:87" ht="28.8">
      <c r="AQ907" s="68" t="s">
        <v>442</v>
      </c>
      <c r="AR907" s="69" t="s">
        <v>4516</v>
      </c>
      <c r="AS907" s="70" t="s">
        <v>4517</v>
      </c>
      <c r="AT907" s="108" t="s">
        <v>443</v>
      </c>
      <c r="AU907" s="72" t="s">
        <v>4165</v>
      </c>
      <c r="AV907" s="73" t="str">
        <f t="shared" si="33"/>
        <v>XH</v>
      </c>
      <c r="AW907" s="158" t="s">
        <v>4358</v>
      </c>
      <c r="AX907" s="70" t="str">
        <f t="shared" si="34"/>
        <v>Liquides énergétiques</v>
      </c>
      <c r="AY907" s="152"/>
      <c r="AZ907" s="153"/>
      <c r="CD907" s="34" t="s">
        <v>4518</v>
      </c>
      <c r="CG907" s="381">
        <v>6064</v>
      </c>
      <c r="CI907" s="378">
        <v>3220</v>
      </c>
    </row>
    <row r="908" spans="43:87" ht="28.8">
      <c r="AQ908" s="68" t="s">
        <v>442</v>
      </c>
      <c r="AR908" s="69" t="s">
        <v>4519</v>
      </c>
      <c r="AS908" s="70" t="s">
        <v>4520</v>
      </c>
      <c r="AT908" s="108" t="s">
        <v>443</v>
      </c>
      <c r="AU908" s="72" t="s">
        <v>4165</v>
      </c>
      <c r="AV908" s="73" t="str">
        <f t="shared" si="33"/>
        <v>XH</v>
      </c>
      <c r="AW908" s="158" t="s">
        <v>4358</v>
      </c>
      <c r="AX908" s="70" t="str">
        <f t="shared" si="34"/>
        <v>Liquides énergétiques</v>
      </c>
      <c r="AY908" s="152"/>
      <c r="AZ908" s="153"/>
      <c r="CD908" s="34" t="s">
        <v>4521</v>
      </c>
      <c r="CG908" s="381">
        <v>6065</v>
      </c>
      <c r="CI908" s="378">
        <v>3220</v>
      </c>
    </row>
    <row r="909" spans="43:87" ht="28.8">
      <c r="AQ909" s="68" t="s">
        <v>442</v>
      </c>
      <c r="AR909" s="69" t="s">
        <v>4522</v>
      </c>
      <c r="AS909" s="70" t="s">
        <v>4523</v>
      </c>
      <c r="AT909" s="108" t="s">
        <v>443</v>
      </c>
      <c r="AU909" s="72" t="s">
        <v>4165</v>
      </c>
      <c r="AV909" s="73" t="str">
        <f t="shared" si="33"/>
        <v>XH</v>
      </c>
      <c r="AW909" s="158" t="s">
        <v>4358</v>
      </c>
      <c r="AX909" s="70" t="str">
        <f t="shared" si="34"/>
        <v>Liquides énergétiques</v>
      </c>
      <c r="AY909" s="152"/>
      <c r="AZ909" s="153"/>
      <c r="CD909" s="34" t="s">
        <v>4524</v>
      </c>
      <c r="CG909" s="381">
        <v>6066</v>
      </c>
      <c r="CI909" s="378">
        <v>3220</v>
      </c>
    </row>
    <row r="910" spans="43:87" ht="28.8">
      <c r="AQ910" s="68" t="s">
        <v>442</v>
      </c>
      <c r="AR910" s="69" t="s">
        <v>4525</v>
      </c>
      <c r="AS910" s="70" t="s">
        <v>4526</v>
      </c>
      <c r="AT910" s="108" t="s">
        <v>443</v>
      </c>
      <c r="AU910" s="72" t="s">
        <v>4165</v>
      </c>
      <c r="AV910" s="73" t="str">
        <f t="shared" si="33"/>
        <v>XH</v>
      </c>
      <c r="AW910" s="158" t="s">
        <v>4358</v>
      </c>
      <c r="AX910" s="70" t="str">
        <f t="shared" si="34"/>
        <v>Liquides énergétiques</v>
      </c>
      <c r="AY910" s="152"/>
      <c r="AZ910" s="153"/>
      <c r="CD910" s="34" t="s">
        <v>4527</v>
      </c>
      <c r="CG910" s="381">
        <v>6067</v>
      </c>
      <c r="CI910" s="378">
        <v>3220</v>
      </c>
    </row>
    <row r="911" spans="43:87" ht="14.4">
      <c r="AQ911" s="68" t="s">
        <v>442</v>
      </c>
      <c r="AR911" s="69" t="s">
        <v>4528</v>
      </c>
      <c r="AS911" s="151" t="s">
        <v>4529</v>
      </c>
      <c r="AT911" s="108" t="s">
        <v>443</v>
      </c>
      <c r="AU911" s="164" t="s">
        <v>4165</v>
      </c>
      <c r="AV911" s="73" t="str">
        <f>LEFT(AR911,2)</f>
        <v>XH</v>
      </c>
      <c r="AW911" s="158" t="s">
        <v>4358</v>
      </c>
      <c r="AX911" s="151" t="str">
        <f>AW911</f>
        <v>Liquides énergétiques</v>
      </c>
      <c r="AY911" s="165"/>
      <c r="AZ911" s="166"/>
      <c r="CD911" s="34" t="s">
        <v>4530</v>
      </c>
      <c r="CG911" s="381">
        <v>6068</v>
      </c>
      <c r="CI911" s="378">
        <v>3220</v>
      </c>
    </row>
    <row r="912" spans="43:87" ht="28.8">
      <c r="AQ912" s="68" t="s">
        <v>442</v>
      </c>
      <c r="AR912" s="69" t="s">
        <v>4531</v>
      </c>
      <c r="AS912" s="70" t="s">
        <v>4532</v>
      </c>
      <c r="AT912" s="108" t="s">
        <v>443</v>
      </c>
      <c r="AU912" s="72" t="s">
        <v>4165</v>
      </c>
      <c r="AV912" s="73" t="str">
        <f t="shared" si="33"/>
        <v>XK</v>
      </c>
      <c r="AW912" s="158" t="s">
        <v>4532</v>
      </c>
      <c r="AX912" s="70" t="str">
        <f t="shared" si="34"/>
        <v>Liquides soufrés</v>
      </c>
      <c r="AY912" s="152"/>
      <c r="AZ912" s="153"/>
      <c r="CD912" s="34" t="s">
        <v>4533</v>
      </c>
      <c r="CG912" s="381">
        <v>6069</v>
      </c>
      <c r="CI912" s="378">
        <v>3230</v>
      </c>
    </row>
    <row r="913" spans="43:87" ht="28.8">
      <c r="AQ913" s="68" t="s">
        <v>442</v>
      </c>
      <c r="AR913" s="69" t="s">
        <v>4534</v>
      </c>
      <c r="AS913" s="70" t="s">
        <v>4535</v>
      </c>
      <c r="AT913" s="108" t="s">
        <v>443</v>
      </c>
      <c r="AU913" s="72" t="s">
        <v>4165</v>
      </c>
      <c r="AV913" s="73" t="str">
        <f t="shared" si="33"/>
        <v>XK</v>
      </c>
      <c r="AW913" s="158" t="s">
        <v>4532</v>
      </c>
      <c r="AX913" s="70" t="str">
        <f t="shared" si="34"/>
        <v>Liquides soufrés</v>
      </c>
      <c r="AY913" s="152"/>
      <c r="AZ913" s="153"/>
      <c r="CD913" s="34" t="s">
        <v>4536</v>
      </c>
      <c r="CG913" s="381">
        <v>6070</v>
      </c>
      <c r="CI913" s="378">
        <v>3230</v>
      </c>
    </row>
    <row r="914" spans="43:87" ht="28.8">
      <c r="AQ914" s="68" t="s">
        <v>442</v>
      </c>
      <c r="AR914" s="69" t="s">
        <v>4537</v>
      </c>
      <c r="AS914" s="70" t="s">
        <v>4538</v>
      </c>
      <c r="AT914" s="108" t="s">
        <v>443</v>
      </c>
      <c r="AU914" s="72" t="s">
        <v>4165</v>
      </c>
      <c r="AV914" s="73" t="str">
        <f t="shared" si="33"/>
        <v>XL</v>
      </c>
      <c r="AW914" s="158" t="s">
        <v>4538</v>
      </c>
      <c r="AX914" s="70" t="str">
        <f t="shared" si="34"/>
        <v>Gaz</v>
      </c>
      <c r="AY914" s="152"/>
      <c r="AZ914" s="153"/>
      <c r="CD914" s="34" t="s">
        <v>4539</v>
      </c>
      <c r="CG914" s="381">
        <v>6071</v>
      </c>
      <c r="CI914" s="378">
        <v>3230</v>
      </c>
    </row>
    <row r="915" spans="43:87" ht="28.8">
      <c r="AQ915" s="68" t="s">
        <v>442</v>
      </c>
      <c r="AR915" s="69" t="s">
        <v>4540</v>
      </c>
      <c r="AS915" s="70" t="s">
        <v>4541</v>
      </c>
      <c r="AT915" s="108" t="s">
        <v>443</v>
      </c>
      <c r="AU915" s="72" t="s">
        <v>4165</v>
      </c>
      <c r="AV915" s="73" t="str">
        <f t="shared" si="33"/>
        <v>XL</v>
      </c>
      <c r="AW915" s="158" t="s">
        <v>4538</v>
      </c>
      <c r="AX915" s="70" t="str">
        <f t="shared" si="34"/>
        <v>Gaz</v>
      </c>
      <c r="AY915" s="152"/>
      <c r="AZ915" s="153"/>
      <c r="CD915" s="34" t="s">
        <v>4542</v>
      </c>
      <c r="CG915" s="381">
        <v>6072</v>
      </c>
      <c r="CI915" s="378">
        <v>3230</v>
      </c>
    </row>
    <row r="916" spans="43:87" ht="28.8">
      <c r="AQ916" s="68" t="s">
        <v>442</v>
      </c>
      <c r="AR916" s="69" t="s">
        <v>4543</v>
      </c>
      <c r="AS916" s="70" t="s">
        <v>4544</v>
      </c>
      <c r="AT916" s="108" t="s">
        <v>443</v>
      </c>
      <c r="AU916" s="72" t="s">
        <v>4165</v>
      </c>
      <c r="AV916" s="73" t="str">
        <f t="shared" si="33"/>
        <v>XL</v>
      </c>
      <c r="AW916" s="158" t="s">
        <v>4538</v>
      </c>
      <c r="AX916" s="70" t="str">
        <f t="shared" si="34"/>
        <v>Gaz</v>
      </c>
      <c r="AY916" s="152"/>
      <c r="AZ916" s="153"/>
      <c r="CD916" s="34" t="s">
        <v>4545</v>
      </c>
      <c r="CG916" s="381">
        <v>6073</v>
      </c>
      <c r="CI916" s="378">
        <v>3230</v>
      </c>
    </row>
    <row r="917" spans="43:87" ht="28.8">
      <c r="AQ917" s="68" t="s">
        <v>442</v>
      </c>
      <c r="AR917" s="69" t="s">
        <v>4546</v>
      </c>
      <c r="AS917" s="70" t="s">
        <v>4547</v>
      </c>
      <c r="AT917" s="108" t="s">
        <v>443</v>
      </c>
      <c r="AU917" s="72" t="s">
        <v>4165</v>
      </c>
      <c r="AV917" s="73" t="str">
        <f t="shared" si="33"/>
        <v>XM</v>
      </c>
      <c r="AW917" s="158" t="s">
        <v>4547</v>
      </c>
      <c r="AX917" s="70" t="str">
        <f t="shared" si="34"/>
        <v>Néons et lampes</v>
      </c>
      <c r="AY917" s="152"/>
      <c r="AZ917" s="153"/>
      <c r="CD917" s="34" t="s">
        <v>4548</v>
      </c>
      <c r="CG917" s="381">
        <v>6074</v>
      </c>
      <c r="CI917" s="378">
        <v>3230</v>
      </c>
    </row>
    <row r="918" spans="43:87" ht="28.8">
      <c r="AQ918" s="68" t="s">
        <v>442</v>
      </c>
      <c r="AR918" s="69" t="s">
        <v>4549</v>
      </c>
      <c r="AS918" s="70" t="s">
        <v>4550</v>
      </c>
      <c r="AT918" s="108" t="s">
        <v>443</v>
      </c>
      <c r="AU918" s="72" t="s">
        <v>4165</v>
      </c>
      <c r="AV918" s="73" t="str">
        <f t="shared" si="33"/>
        <v>XM</v>
      </c>
      <c r="AW918" s="158" t="s">
        <v>4547</v>
      </c>
      <c r="AX918" s="70" t="str">
        <f t="shared" si="34"/>
        <v>Néons et lampes</v>
      </c>
      <c r="AY918" s="152"/>
      <c r="AZ918" s="153"/>
      <c r="CD918" s="34" t="s">
        <v>4551</v>
      </c>
      <c r="CG918" s="381">
        <v>6075</v>
      </c>
      <c r="CI918" s="378">
        <v>3230</v>
      </c>
    </row>
    <row r="919" spans="43:87" ht="28.8">
      <c r="AQ919" s="68" t="s">
        <v>442</v>
      </c>
      <c r="AR919" s="69" t="s">
        <v>4552</v>
      </c>
      <c r="AS919" s="70" t="s">
        <v>4553</v>
      </c>
      <c r="AT919" s="108" t="s">
        <v>443</v>
      </c>
      <c r="AU919" s="72" t="s">
        <v>4165</v>
      </c>
      <c r="AV919" s="73" t="str">
        <f t="shared" ref="AV919:AV982" si="35">LEFT(AR919,2)</f>
        <v>XM</v>
      </c>
      <c r="AW919" s="158" t="s">
        <v>4547</v>
      </c>
      <c r="AX919" s="70" t="str">
        <f t="shared" si="34"/>
        <v>Néons et lampes</v>
      </c>
      <c r="AY919" s="152"/>
      <c r="AZ919" s="153"/>
      <c r="CD919" s="34" t="s">
        <v>4554</v>
      </c>
      <c r="CG919" s="381">
        <v>6076</v>
      </c>
      <c r="CI919" s="378">
        <v>3230</v>
      </c>
    </row>
    <row r="920" spans="43:87" ht="28.8">
      <c r="AQ920" s="68" t="s">
        <v>442</v>
      </c>
      <c r="AR920" s="69" t="s">
        <v>4555</v>
      </c>
      <c r="AS920" s="70" t="s">
        <v>4556</v>
      </c>
      <c r="AT920" s="108" t="s">
        <v>443</v>
      </c>
      <c r="AU920" s="72" t="s">
        <v>4165</v>
      </c>
      <c r="AV920" s="73" t="str">
        <f t="shared" si="35"/>
        <v>XM</v>
      </c>
      <c r="AW920" s="158" t="s">
        <v>4547</v>
      </c>
      <c r="AX920" s="70" t="str">
        <f t="shared" si="34"/>
        <v>Néons et lampes</v>
      </c>
      <c r="AY920" s="152"/>
      <c r="AZ920" s="153"/>
      <c r="CD920" s="34" t="s">
        <v>4557</v>
      </c>
      <c r="CG920" s="381">
        <v>6077</v>
      </c>
      <c r="CI920" s="378">
        <v>3230</v>
      </c>
    </row>
    <row r="921" spans="43:87" ht="28.8">
      <c r="AQ921" s="68" t="s">
        <v>442</v>
      </c>
      <c r="AR921" s="69" t="s">
        <v>4558</v>
      </c>
      <c r="AS921" s="70" t="s">
        <v>4559</v>
      </c>
      <c r="AT921" s="108" t="s">
        <v>443</v>
      </c>
      <c r="AU921" s="72" t="s">
        <v>4165</v>
      </c>
      <c r="AV921" s="73" t="str">
        <f t="shared" si="35"/>
        <v>XN</v>
      </c>
      <c r="AW921" s="158" t="s">
        <v>4559</v>
      </c>
      <c r="AX921" s="70" t="str">
        <f t="shared" si="34"/>
        <v>PCB</v>
      </c>
      <c r="AY921" s="152"/>
      <c r="AZ921" s="153"/>
      <c r="CD921" s="34" t="s">
        <v>4560</v>
      </c>
      <c r="CG921" s="381">
        <v>6078</v>
      </c>
      <c r="CI921" s="378">
        <v>3230</v>
      </c>
    </row>
    <row r="922" spans="43:87" ht="28.8">
      <c r="AQ922" s="68" t="s">
        <v>442</v>
      </c>
      <c r="AR922" s="69" t="s">
        <v>4561</v>
      </c>
      <c r="AS922" s="70" t="s">
        <v>4562</v>
      </c>
      <c r="AT922" s="108" t="s">
        <v>443</v>
      </c>
      <c r="AU922" s="72" t="s">
        <v>4165</v>
      </c>
      <c r="AV922" s="73" t="str">
        <f t="shared" si="35"/>
        <v>XN</v>
      </c>
      <c r="AW922" s="158" t="s">
        <v>4559</v>
      </c>
      <c r="AX922" s="70" t="str">
        <f t="shared" si="34"/>
        <v>PCB</v>
      </c>
      <c r="AY922" s="152"/>
      <c r="AZ922" s="153"/>
      <c r="CD922" s="34" t="s">
        <v>4563</v>
      </c>
      <c r="CG922" s="381">
        <v>6079</v>
      </c>
      <c r="CI922" s="378">
        <v>3240</v>
      </c>
    </row>
    <row r="923" spans="43:87" ht="28.8">
      <c r="AQ923" s="68" t="s">
        <v>442</v>
      </c>
      <c r="AR923" s="69" t="s">
        <v>4564</v>
      </c>
      <c r="AS923" s="70" t="s">
        <v>4565</v>
      </c>
      <c r="AT923" s="108" t="s">
        <v>443</v>
      </c>
      <c r="AU923" s="72" t="s">
        <v>4165</v>
      </c>
      <c r="AV923" s="73" t="str">
        <f t="shared" si="35"/>
        <v>XN</v>
      </c>
      <c r="AW923" s="158" t="s">
        <v>4559</v>
      </c>
      <c r="AX923" s="70" t="str">
        <f t="shared" si="34"/>
        <v>PCB</v>
      </c>
      <c r="AY923" s="152"/>
      <c r="AZ923" s="153"/>
      <c r="CD923" s="34" t="s">
        <v>4566</v>
      </c>
      <c r="CG923" s="381">
        <v>6080</v>
      </c>
      <c r="CI923" s="378">
        <v>3240</v>
      </c>
    </row>
    <row r="924" spans="43:87" ht="28.8">
      <c r="AQ924" s="68" t="s">
        <v>442</v>
      </c>
      <c r="AR924" s="69" t="s">
        <v>4567</v>
      </c>
      <c r="AS924" s="70" t="s">
        <v>4568</v>
      </c>
      <c r="AT924" s="108" t="s">
        <v>443</v>
      </c>
      <c r="AU924" s="72" t="s">
        <v>4165</v>
      </c>
      <c r="AV924" s="73" t="str">
        <f t="shared" si="35"/>
        <v>XN</v>
      </c>
      <c r="AW924" s="158" t="s">
        <v>4559</v>
      </c>
      <c r="AX924" s="70" t="str">
        <f t="shared" si="34"/>
        <v>PCB</v>
      </c>
      <c r="AY924" s="152"/>
      <c r="AZ924" s="153"/>
      <c r="CD924" s="34" t="s">
        <v>4569</v>
      </c>
      <c r="CG924" s="381">
        <v>6081</v>
      </c>
      <c r="CI924" s="378">
        <v>3240</v>
      </c>
    </row>
    <row r="925" spans="43:87" ht="28.8">
      <c r="AQ925" s="68" t="s">
        <v>442</v>
      </c>
      <c r="AR925" s="69" t="s">
        <v>4570</v>
      </c>
      <c r="AS925" s="70" t="s">
        <v>4571</v>
      </c>
      <c r="AT925" s="108" t="s">
        <v>443</v>
      </c>
      <c r="AU925" s="72" t="s">
        <v>4165</v>
      </c>
      <c r="AV925" s="73" t="str">
        <f t="shared" si="35"/>
        <v>XO</v>
      </c>
      <c r="AW925" s="158" t="s">
        <v>4571</v>
      </c>
      <c r="AX925" s="70" t="str">
        <f>AW925</f>
        <v>Phytosanitaires</v>
      </c>
      <c r="AY925" s="152"/>
      <c r="AZ925" s="153"/>
      <c r="CD925" s="34" t="s">
        <v>4572</v>
      </c>
      <c r="CG925" s="381">
        <v>6082</v>
      </c>
      <c r="CI925" s="378">
        <v>3240</v>
      </c>
    </row>
    <row r="926" spans="43:87" ht="28.8">
      <c r="AQ926" s="68" t="s">
        <v>442</v>
      </c>
      <c r="AR926" s="69" t="s">
        <v>4573</v>
      </c>
      <c r="AS926" s="70" t="s">
        <v>4574</v>
      </c>
      <c r="AT926" s="108" t="s">
        <v>443</v>
      </c>
      <c r="AU926" s="72" t="s">
        <v>4165</v>
      </c>
      <c r="AV926" s="73" t="str">
        <f t="shared" si="35"/>
        <v>XO</v>
      </c>
      <c r="AW926" s="158" t="s">
        <v>4571</v>
      </c>
      <c r="AX926" s="70" t="str">
        <f t="shared" si="34"/>
        <v>Phytosanitaires</v>
      </c>
      <c r="AY926" s="152"/>
      <c r="AZ926" s="153"/>
      <c r="CD926" s="34" t="s">
        <v>4575</v>
      </c>
      <c r="CG926" s="381">
        <v>6083</v>
      </c>
      <c r="CI926" s="378">
        <v>3240</v>
      </c>
    </row>
    <row r="927" spans="43:87" ht="28.8">
      <c r="AQ927" s="68" t="s">
        <v>442</v>
      </c>
      <c r="AR927" s="69" t="s">
        <v>4576</v>
      </c>
      <c r="AS927" s="70" t="s">
        <v>4577</v>
      </c>
      <c r="AT927" s="108" t="s">
        <v>443</v>
      </c>
      <c r="AU927" s="72" t="s">
        <v>4165</v>
      </c>
      <c r="AV927" s="73" t="str">
        <f t="shared" si="35"/>
        <v>XO</v>
      </c>
      <c r="AW927" s="158" t="s">
        <v>4571</v>
      </c>
      <c r="AX927" s="70" t="str">
        <f t="shared" si="34"/>
        <v>Phytosanitaires</v>
      </c>
      <c r="AY927" s="152"/>
      <c r="AZ927" s="153"/>
      <c r="CD927" s="34" t="s">
        <v>4578</v>
      </c>
      <c r="CG927" s="381">
        <v>6084</v>
      </c>
      <c r="CI927" s="378">
        <v>3240</v>
      </c>
    </row>
    <row r="928" spans="43:87" ht="28.8">
      <c r="AQ928" s="68" t="s">
        <v>442</v>
      </c>
      <c r="AR928" s="69" t="s">
        <v>4579</v>
      </c>
      <c r="AS928" s="70" t="s">
        <v>4580</v>
      </c>
      <c r="AT928" s="108" t="s">
        <v>443</v>
      </c>
      <c r="AU928" s="72" t="s">
        <v>4165</v>
      </c>
      <c r="AV928" s="73" t="str">
        <f t="shared" si="35"/>
        <v>XO</v>
      </c>
      <c r="AW928" s="158" t="s">
        <v>4571</v>
      </c>
      <c r="AX928" s="70" t="str">
        <f t="shared" si="34"/>
        <v>Phytosanitaires</v>
      </c>
      <c r="AY928" s="152"/>
      <c r="AZ928" s="153"/>
      <c r="CD928" s="34" t="s">
        <v>4581</v>
      </c>
      <c r="CG928" s="381">
        <v>6085</v>
      </c>
      <c r="CI928" s="378">
        <v>3240</v>
      </c>
    </row>
    <row r="929" spans="43:87" ht="28.8">
      <c r="AQ929" s="68" t="s">
        <v>442</v>
      </c>
      <c r="AR929" s="69" t="s">
        <v>4582</v>
      </c>
      <c r="AS929" s="70" t="s">
        <v>4583</v>
      </c>
      <c r="AT929" s="108" t="s">
        <v>443</v>
      </c>
      <c r="AU929" s="72" t="s">
        <v>4165</v>
      </c>
      <c r="AV929" s="73" t="str">
        <f t="shared" si="35"/>
        <v>XO</v>
      </c>
      <c r="AW929" s="158" t="s">
        <v>4571</v>
      </c>
      <c r="AX929" s="70" t="str">
        <f t="shared" si="34"/>
        <v>Phytosanitaires</v>
      </c>
      <c r="AY929" s="152"/>
      <c r="AZ929" s="153"/>
      <c r="CD929" s="34" t="s">
        <v>4584</v>
      </c>
      <c r="CG929" s="381">
        <v>6086</v>
      </c>
      <c r="CI929" s="378">
        <v>3240</v>
      </c>
    </row>
    <row r="930" spans="43:87" ht="28.8">
      <c r="AQ930" s="68" t="s">
        <v>442</v>
      </c>
      <c r="AR930" s="69" t="s">
        <v>4585</v>
      </c>
      <c r="AS930" s="70" t="s">
        <v>4586</v>
      </c>
      <c r="AT930" s="108" t="s">
        <v>443</v>
      </c>
      <c r="AU930" s="72" t="s">
        <v>4165</v>
      </c>
      <c r="AV930" s="73" t="str">
        <f t="shared" si="35"/>
        <v>XP</v>
      </c>
      <c r="AW930" s="158" t="s">
        <v>4586</v>
      </c>
      <c r="AX930" s="70" t="str">
        <f t="shared" si="34"/>
        <v>Boues de STEP</v>
      </c>
      <c r="AY930" s="152"/>
      <c r="AZ930" s="153"/>
      <c r="CD930" s="34" t="s">
        <v>4587</v>
      </c>
      <c r="CG930" s="381">
        <v>6087</v>
      </c>
      <c r="CI930" s="378">
        <v>3250</v>
      </c>
    </row>
    <row r="931" spans="43:87" ht="28.8">
      <c r="AQ931" s="68" t="s">
        <v>442</v>
      </c>
      <c r="AR931" s="69" t="s">
        <v>4588</v>
      </c>
      <c r="AS931" s="70" t="s">
        <v>4589</v>
      </c>
      <c r="AT931" s="108" t="s">
        <v>443</v>
      </c>
      <c r="AU931" s="72" t="s">
        <v>4165</v>
      </c>
      <c r="AV931" s="73" t="str">
        <f t="shared" si="35"/>
        <v>XP</v>
      </c>
      <c r="AW931" s="158" t="s">
        <v>4586</v>
      </c>
      <c r="AX931" s="70" t="str">
        <f t="shared" si="34"/>
        <v>Boues de STEP</v>
      </c>
      <c r="AY931" s="152"/>
      <c r="AZ931" s="153"/>
      <c r="CD931" s="34" t="s">
        <v>4590</v>
      </c>
      <c r="CG931" s="381">
        <v>6088</v>
      </c>
      <c r="CI931" s="378">
        <v>3250</v>
      </c>
    </row>
    <row r="932" spans="43:87" ht="28.8">
      <c r="AQ932" s="68" t="s">
        <v>442</v>
      </c>
      <c r="AR932" s="69" t="s">
        <v>4591</v>
      </c>
      <c r="AS932" s="70" t="s">
        <v>4592</v>
      </c>
      <c r="AT932" s="108" t="s">
        <v>443</v>
      </c>
      <c r="AU932" s="72" t="s">
        <v>4165</v>
      </c>
      <c r="AV932" s="73" t="str">
        <f t="shared" si="35"/>
        <v>XP</v>
      </c>
      <c r="AW932" s="158" t="s">
        <v>4586</v>
      </c>
      <c r="AX932" s="70" t="str">
        <f t="shared" si="34"/>
        <v>Boues de STEP</v>
      </c>
      <c r="AY932" s="152"/>
      <c r="AZ932" s="153"/>
      <c r="CD932" s="34" t="s">
        <v>4593</v>
      </c>
      <c r="CG932" s="381">
        <v>6089</v>
      </c>
      <c r="CI932" s="378">
        <v>3250</v>
      </c>
    </row>
    <row r="933" spans="43:87" ht="28.8">
      <c r="AQ933" s="68" t="s">
        <v>442</v>
      </c>
      <c r="AR933" s="69" t="s">
        <v>4594</v>
      </c>
      <c r="AS933" s="70" t="s">
        <v>4595</v>
      </c>
      <c r="AT933" s="108" t="s">
        <v>443</v>
      </c>
      <c r="AU933" s="72" t="s">
        <v>4165</v>
      </c>
      <c r="AV933" s="73" t="str">
        <f t="shared" si="35"/>
        <v>XP</v>
      </c>
      <c r="AW933" s="158" t="s">
        <v>4586</v>
      </c>
      <c r="AX933" s="70" t="str">
        <f t="shared" si="34"/>
        <v>Boues de STEP</v>
      </c>
      <c r="AY933" s="152"/>
      <c r="AZ933" s="153"/>
      <c r="CD933" s="34" t="s">
        <v>4596</v>
      </c>
      <c r="CG933" s="381">
        <v>6090</v>
      </c>
      <c r="CI933" s="378">
        <v>3250</v>
      </c>
    </row>
    <row r="934" spans="43:87" ht="43.2">
      <c r="AQ934" s="68" t="s">
        <v>442</v>
      </c>
      <c r="AR934" s="69" t="s">
        <v>4597</v>
      </c>
      <c r="AS934" s="70" t="s">
        <v>4598</v>
      </c>
      <c r="AT934" s="108" t="s">
        <v>443</v>
      </c>
      <c r="AU934" s="72" t="s">
        <v>4165</v>
      </c>
      <c r="AV934" s="73" t="str">
        <f t="shared" si="35"/>
        <v>XQ</v>
      </c>
      <c r="AW934" s="157" t="s">
        <v>4598</v>
      </c>
      <c r="AX934" s="70" t="str">
        <f t="shared" si="34"/>
        <v>Solides et pâteux organiques</v>
      </c>
      <c r="AY934" s="152"/>
      <c r="AZ934" s="153"/>
      <c r="CD934" s="34" t="s">
        <v>4599</v>
      </c>
      <c r="CG934" s="381">
        <v>6091</v>
      </c>
      <c r="CI934" s="378">
        <v>3250</v>
      </c>
    </row>
    <row r="935" spans="43:87" ht="43.2">
      <c r="AQ935" s="68" t="s">
        <v>442</v>
      </c>
      <c r="AR935" s="69" t="s">
        <v>4600</v>
      </c>
      <c r="AS935" s="70" t="s">
        <v>4601</v>
      </c>
      <c r="AT935" s="108" t="s">
        <v>443</v>
      </c>
      <c r="AU935" s="72" t="s">
        <v>4165</v>
      </c>
      <c r="AV935" s="73" t="str">
        <f t="shared" si="35"/>
        <v>XQ</v>
      </c>
      <c r="AW935" s="157" t="s">
        <v>4598</v>
      </c>
      <c r="AX935" s="70" t="str">
        <f t="shared" si="34"/>
        <v>Solides et pâteux organiques</v>
      </c>
      <c r="AY935" s="152"/>
      <c r="AZ935" s="153"/>
      <c r="CD935" s="34" t="s">
        <v>4602</v>
      </c>
      <c r="CG935" s="381">
        <v>6092</v>
      </c>
      <c r="CI935" s="378">
        <v>3250</v>
      </c>
    </row>
    <row r="936" spans="43:87" ht="43.2">
      <c r="AQ936" s="68" t="s">
        <v>442</v>
      </c>
      <c r="AR936" s="76" t="s">
        <v>4603</v>
      </c>
      <c r="AS936" s="77" t="s">
        <v>4604</v>
      </c>
      <c r="AT936" s="108" t="s">
        <v>443</v>
      </c>
      <c r="AU936" s="78" t="s">
        <v>4165</v>
      </c>
      <c r="AV936" s="73" t="str">
        <f t="shared" si="35"/>
        <v>XQ</v>
      </c>
      <c r="AW936" s="160" t="s">
        <v>4598</v>
      </c>
      <c r="AX936" s="77" t="str">
        <f>AW935</f>
        <v>Solides et pâteux organiques</v>
      </c>
      <c r="AY936" s="154"/>
      <c r="AZ936" s="155"/>
      <c r="CD936" s="34" t="s">
        <v>4605</v>
      </c>
      <c r="CG936" s="381">
        <v>6093</v>
      </c>
      <c r="CI936" s="378">
        <v>3250</v>
      </c>
    </row>
    <row r="937" spans="43:87" ht="43.2">
      <c r="AQ937" s="68" t="s">
        <v>442</v>
      </c>
      <c r="AR937" s="69" t="s">
        <v>4606</v>
      </c>
      <c r="AS937" s="70" t="s">
        <v>4607</v>
      </c>
      <c r="AT937" s="108" t="s">
        <v>443</v>
      </c>
      <c r="AU937" s="72" t="s">
        <v>4165</v>
      </c>
      <c r="AV937" s="73" t="str">
        <f t="shared" si="35"/>
        <v>XQ</v>
      </c>
      <c r="AW937" s="157" t="s">
        <v>4598</v>
      </c>
      <c r="AX937" s="70" t="str">
        <f t="shared" si="34"/>
        <v>Solides et pâteux organiques</v>
      </c>
      <c r="AY937" s="152"/>
      <c r="AZ937" s="153"/>
      <c r="CD937" s="34" t="s">
        <v>4608</v>
      </c>
      <c r="CG937" s="381">
        <v>6094</v>
      </c>
      <c r="CI937" s="378">
        <v>3250</v>
      </c>
    </row>
    <row r="938" spans="43:87" ht="43.2">
      <c r="AQ938" s="68" t="s">
        <v>442</v>
      </c>
      <c r="AR938" s="69" t="s">
        <v>4609</v>
      </c>
      <c r="AS938" s="70" t="s">
        <v>4610</v>
      </c>
      <c r="AT938" s="108" t="s">
        <v>443</v>
      </c>
      <c r="AU938" s="72" t="s">
        <v>4165</v>
      </c>
      <c r="AV938" s="73" t="str">
        <f t="shared" si="35"/>
        <v>XQ</v>
      </c>
      <c r="AW938" s="157" t="s">
        <v>4598</v>
      </c>
      <c r="AX938" s="70" t="str">
        <f t="shared" si="34"/>
        <v>Solides et pâteux organiques</v>
      </c>
      <c r="AY938" s="152"/>
      <c r="AZ938" s="153"/>
      <c r="CD938" s="34" t="s">
        <v>4611</v>
      </c>
      <c r="CG938" s="381">
        <v>6095</v>
      </c>
      <c r="CI938" s="378">
        <v>3250</v>
      </c>
    </row>
    <row r="939" spans="43:87" ht="43.2">
      <c r="AQ939" s="68" t="s">
        <v>442</v>
      </c>
      <c r="AR939" s="69" t="s">
        <v>4612</v>
      </c>
      <c r="AS939" s="70" t="s">
        <v>4613</v>
      </c>
      <c r="AT939" s="108" t="s">
        <v>443</v>
      </c>
      <c r="AU939" s="72" t="s">
        <v>4165</v>
      </c>
      <c r="AV939" s="73" t="str">
        <f t="shared" si="35"/>
        <v>XQ</v>
      </c>
      <c r="AW939" s="157" t="s">
        <v>4598</v>
      </c>
      <c r="AX939" s="70" t="str">
        <f t="shared" si="34"/>
        <v>Solides et pâteux organiques</v>
      </c>
      <c r="AY939" s="152"/>
      <c r="AZ939" s="153"/>
      <c r="CD939" s="34" t="s">
        <v>4614</v>
      </c>
      <c r="CG939" s="381">
        <v>6096</v>
      </c>
      <c r="CI939" s="378">
        <v>3250</v>
      </c>
    </row>
    <row r="940" spans="43:87" ht="43.2">
      <c r="AQ940" s="68" t="s">
        <v>442</v>
      </c>
      <c r="AR940" s="69" t="s">
        <v>4615</v>
      </c>
      <c r="AS940" s="70" t="s">
        <v>4616</v>
      </c>
      <c r="AT940" s="108" t="s">
        <v>443</v>
      </c>
      <c r="AU940" s="72" t="s">
        <v>4165</v>
      </c>
      <c r="AV940" s="73" t="str">
        <f t="shared" si="35"/>
        <v>XQ</v>
      </c>
      <c r="AW940" s="157" t="s">
        <v>4598</v>
      </c>
      <c r="AX940" s="70" t="str">
        <f t="shared" si="34"/>
        <v>Solides et pâteux organiques</v>
      </c>
      <c r="AY940" s="152"/>
      <c r="AZ940" s="153"/>
      <c r="CD940" s="34" t="s">
        <v>4617</v>
      </c>
      <c r="CG940" s="381">
        <v>6097</v>
      </c>
      <c r="CI940" s="378">
        <v>3250</v>
      </c>
    </row>
    <row r="941" spans="43:87" ht="43.2">
      <c r="AQ941" s="68" t="s">
        <v>442</v>
      </c>
      <c r="AR941" s="69" t="s">
        <v>4618</v>
      </c>
      <c r="AS941" s="70" t="s">
        <v>4619</v>
      </c>
      <c r="AT941" s="108" t="s">
        <v>443</v>
      </c>
      <c r="AU941" s="72" t="s">
        <v>4165</v>
      </c>
      <c r="AV941" s="73" t="str">
        <f t="shared" si="35"/>
        <v>XQ</v>
      </c>
      <c r="AW941" s="157" t="s">
        <v>4598</v>
      </c>
      <c r="AX941" s="70" t="str">
        <f t="shared" si="34"/>
        <v>Solides et pâteux organiques</v>
      </c>
      <c r="AY941" s="152"/>
      <c r="AZ941" s="153"/>
      <c r="CD941" s="34" t="s">
        <v>4620</v>
      </c>
      <c r="CG941" s="381">
        <v>6098</v>
      </c>
      <c r="CI941" s="378">
        <v>3260</v>
      </c>
    </row>
    <row r="942" spans="43:87" ht="43.2">
      <c r="AQ942" s="68" t="s">
        <v>442</v>
      </c>
      <c r="AR942" s="69" t="s">
        <v>4621</v>
      </c>
      <c r="AS942" s="70" t="s">
        <v>4622</v>
      </c>
      <c r="AT942" s="108" t="s">
        <v>443</v>
      </c>
      <c r="AU942" s="72" t="s">
        <v>4165</v>
      </c>
      <c r="AV942" s="73" t="str">
        <f t="shared" si="35"/>
        <v>XQ</v>
      </c>
      <c r="AW942" s="157" t="s">
        <v>4598</v>
      </c>
      <c r="AX942" s="70" t="str">
        <f t="shared" si="34"/>
        <v>Solides et pâteux organiques</v>
      </c>
      <c r="AY942" s="152"/>
      <c r="AZ942" s="153"/>
      <c r="CD942" s="34" t="s">
        <v>4623</v>
      </c>
      <c r="CG942" s="381">
        <v>6099</v>
      </c>
      <c r="CI942" s="378">
        <v>3260</v>
      </c>
    </row>
    <row r="943" spans="43:87" ht="43.2">
      <c r="AQ943" s="68" t="s">
        <v>442</v>
      </c>
      <c r="AR943" s="69" t="s">
        <v>4624</v>
      </c>
      <c r="AS943" s="70" t="s">
        <v>4625</v>
      </c>
      <c r="AT943" s="108" t="s">
        <v>443</v>
      </c>
      <c r="AU943" s="72" t="s">
        <v>4165</v>
      </c>
      <c r="AV943" s="73" t="str">
        <f t="shared" si="35"/>
        <v>XQ</v>
      </c>
      <c r="AW943" s="157" t="s">
        <v>4598</v>
      </c>
      <c r="AX943" s="70" t="str">
        <f t="shared" si="34"/>
        <v>Solides et pâteux organiques</v>
      </c>
      <c r="AY943" s="152"/>
      <c r="AZ943" s="153"/>
      <c r="CD943" s="34" t="s">
        <v>4626</v>
      </c>
      <c r="CG943" s="381">
        <v>6100</v>
      </c>
      <c r="CI943" s="378">
        <v>3260</v>
      </c>
    </row>
    <row r="944" spans="43:87" ht="43.2">
      <c r="AQ944" s="68" t="s">
        <v>442</v>
      </c>
      <c r="AR944" s="69" t="s">
        <v>4627</v>
      </c>
      <c r="AS944" s="70" t="s">
        <v>4628</v>
      </c>
      <c r="AT944" s="108" t="s">
        <v>443</v>
      </c>
      <c r="AU944" s="72" t="s">
        <v>4165</v>
      </c>
      <c r="AV944" s="73" t="str">
        <f t="shared" si="35"/>
        <v>XQ</v>
      </c>
      <c r="AW944" s="157" t="s">
        <v>4598</v>
      </c>
      <c r="AX944" s="70" t="str">
        <f t="shared" si="34"/>
        <v>Solides et pâteux organiques</v>
      </c>
      <c r="AY944" s="152"/>
      <c r="AZ944" s="153"/>
      <c r="CD944" s="34" t="s">
        <v>4629</v>
      </c>
      <c r="CG944" s="381">
        <v>6101</v>
      </c>
      <c r="CI944" s="378">
        <v>3260</v>
      </c>
    </row>
    <row r="945" spans="43:87" ht="43.2">
      <c r="AQ945" s="68" t="s">
        <v>442</v>
      </c>
      <c r="AR945" s="69" t="s">
        <v>4630</v>
      </c>
      <c r="AS945" s="70" t="s">
        <v>4631</v>
      </c>
      <c r="AT945" s="108" t="s">
        <v>443</v>
      </c>
      <c r="AU945" s="72" t="s">
        <v>4165</v>
      </c>
      <c r="AV945" s="73" t="str">
        <f t="shared" si="35"/>
        <v>XQ</v>
      </c>
      <c r="AW945" s="157" t="s">
        <v>4598</v>
      </c>
      <c r="AX945" s="70" t="str">
        <f t="shared" si="34"/>
        <v>Solides et pâteux organiques</v>
      </c>
      <c r="AY945" s="152"/>
      <c r="AZ945" s="153"/>
      <c r="CD945" s="34" t="s">
        <v>4632</v>
      </c>
      <c r="CG945" s="381">
        <v>6102</v>
      </c>
      <c r="CI945" s="378">
        <v>3260</v>
      </c>
    </row>
    <row r="946" spans="43:87" ht="43.2">
      <c r="AQ946" s="68" t="s">
        <v>442</v>
      </c>
      <c r="AR946" s="69" t="s">
        <v>4633</v>
      </c>
      <c r="AS946" s="70" t="s">
        <v>4634</v>
      </c>
      <c r="AT946" s="108" t="s">
        <v>443</v>
      </c>
      <c r="AU946" s="72" t="s">
        <v>4165</v>
      </c>
      <c r="AV946" s="73" t="str">
        <f t="shared" si="35"/>
        <v>XQ</v>
      </c>
      <c r="AW946" s="157" t="s">
        <v>4598</v>
      </c>
      <c r="AX946" s="70" t="str">
        <f t="shared" si="34"/>
        <v>Solides et pâteux organiques</v>
      </c>
      <c r="AY946" s="152"/>
      <c r="AZ946" s="153"/>
      <c r="CD946" s="34" t="s">
        <v>4635</v>
      </c>
      <c r="CG946" s="381">
        <v>6103</v>
      </c>
      <c r="CI946" s="378">
        <v>3260</v>
      </c>
    </row>
    <row r="947" spans="43:87" ht="43.2">
      <c r="AQ947" s="68" t="s">
        <v>442</v>
      </c>
      <c r="AR947" s="69" t="s">
        <v>4636</v>
      </c>
      <c r="AS947" s="70" t="s">
        <v>4637</v>
      </c>
      <c r="AT947" s="108" t="s">
        <v>443</v>
      </c>
      <c r="AU947" s="72" t="s">
        <v>4165</v>
      </c>
      <c r="AV947" s="73" t="str">
        <f t="shared" si="35"/>
        <v>XQ</v>
      </c>
      <c r="AW947" s="157" t="s">
        <v>4598</v>
      </c>
      <c r="AX947" s="70" t="str">
        <f t="shared" si="34"/>
        <v>Solides et pâteux organiques</v>
      </c>
      <c r="AY947" s="152"/>
      <c r="AZ947" s="153"/>
      <c r="CD947" s="34" t="s">
        <v>4638</v>
      </c>
      <c r="CG947" s="381">
        <v>6104</v>
      </c>
      <c r="CI947" s="378">
        <v>3270</v>
      </c>
    </row>
    <row r="948" spans="43:87" ht="43.2">
      <c r="AQ948" s="68" t="s">
        <v>442</v>
      </c>
      <c r="AR948" s="69" t="s">
        <v>4639</v>
      </c>
      <c r="AS948" s="70" t="s">
        <v>4640</v>
      </c>
      <c r="AT948" s="108" t="s">
        <v>443</v>
      </c>
      <c r="AU948" s="72" t="s">
        <v>4165</v>
      </c>
      <c r="AV948" s="73" t="str">
        <f t="shared" si="35"/>
        <v>XQ</v>
      </c>
      <c r="AW948" s="157" t="s">
        <v>4598</v>
      </c>
      <c r="AX948" s="70" t="str">
        <f t="shared" si="34"/>
        <v>Solides et pâteux organiques</v>
      </c>
      <c r="AY948" s="152"/>
      <c r="AZ948" s="153"/>
      <c r="CD948" s="34" t="s">
        <v>4641</v>
      </c>
      <c r="CG948" s="381">
        <v>6105</v>
      </c>
      <c r="CI948" s="378">
        <v>3270</v>
      </c>
    </row>
    <row r="949" spans="43:87" ht="43.2">
      <c r="AQ949" s="68" t="s">
        <v>442</v>
      </c>
      <c r="AR949" s="69" t="s">
        <v>4642</v>
      </c>
      <c r="AS949" s="70" t="s">
        <v>4643</v>
      </c>
      <c r="AT949" s="108" t="s">
        <v>443</v>
      </c>
      <c r="AU949" s="72" t="s">
        <v>4165</v>
      </c>
      <c r="AV949" s="73" t="str">
        <f t="shared" si="35"/>
        <v>XQ</v>
      </c>
      <c r="AW949" s="157" t="s">
        <v>4598</v>
      </c>
      <c r="AX949" s="70" t="str">
        <f t="shared" si="34"/>
        <v>Solides et pâteux organiques</v>
      </c>
      <c r="AY949" s="152"/>
      <c r="AZ949" s="153"/>
      <c r="CD949" s="34" t="s">
        <v>4644</v>
      </c>
      <c r="CG949" s="381">
        <v>6106</v>
      </c>
      <c r="CI949" s="378">
        <v>3270</v>
      </c>
    </row>
    <row r="950" spans="43:87" ht="43.2">
      <c r="AQ950" s="68" t="s">
        <v>442</v>
      </c>
      <c r="AR950" s="69" t="s">
        <v>4645</v>
      </c>
      <c r="AS950" s="70" t="s">
        <v>4646</v>
      </c>
      <c r="AT950" s="108" t="s">
        <v>443</v>
      </c>
      <c r="AU950" s="72" t="s">
        <v>4165</v>
      </c>
      <c r="AV950" s="73" t="str">
        <f t="shared" si="35"/>
        <v>XQ</v>
      </c>
      <c r="AW950" s="157" t="s">
        <v>4598</v>
      </c>
      <c r="AX950" s="70" t="str">
        <f t="shared" si="34"/>
        <v>Solides et pâteux organiques</v>
      </c>
      <c r="AY950" s="152"/>
      <c r="AZ950" s="153"/>
      <c r="CD950" s="34" t="s">
        <v>4647</v>
      </c>
      <c r="CG950" s="381">
        <v>6107</v>
      </c>
      <c r="CI950" s="378">
        <v>3270</v>
      </c>
    </row>
    <row r="951" spans="43:87" ht="43.2">
      <c r="AQ951" s="68" t="s">
        <v>442</v>
      </c>
      <c r="AR951" s="69" t="s">
        <v>4648</v>
      </c>
      <c r="AS951" s="70" t="s">
        <v>4649</v>
      </c>
      <c r="AT951" s="108" t="s">
        <v>443</v>
      </c>
      <c r="AU951" s="72" t="s">
        <v>4165</v>
      </c>
      <c r="AV951" s="73" t="str">
        <f t="shared" si="35"/>
        <v>XQ</v>
      </c>
      <c r="AW951" s="157" t="s">
        <v>4598</v>
      </c>
      <c r="AX951" s="70" t="str">
        <f t="shared" si="34"/>
        <v>Solides et pâteux organiques</v>
      </c>
      <c r="AY951" s="152"/>
      <c r="AZ951" s="153"/>
      <c r="CD951" s="34" t="s">
        <v>4650</v>
      </c>
      <c r="CG951" s="381">
        <v>6108</v>
      </c>
      <c r="CI951" s="378">
        <v>3280</v>
      </c>
    </row>
    <row r="952" spans="43:87" ht="43.2">
      <c r="AQ952" s="68" t="s">
        <v>442</v>
      </c>
      <c r="AR952" s="69" t="s">
        <v>4651</v>
      </c>
      <c r="AS952" s="70" t="s">
        <v>4652</v>
      </c>
      <c r="AT952" s="108" t="s">
        <v>443</v>
      </c>
      <c r="AU952" s="72" t="s">
        <v>4165</v>
      </c>
      <c r="AV952" s="73" t="str">
        <f t="shared" si="35"/>
        <v>XQ</v>
      </c>
      <c r="AW952" s="157" t="s">
        <v>4598</v>
      </c>
      <c r="AX952" s="70" t="str">
        <f t="shared" si="34"/>
        <v>Solides et pâteux organiques</v>
      </c>
      <c r="AY952" s="152"/>
      <c r="AZ952" s="153"/>
      <c r="CD952" s="34" t="s">
        <v>4653</v>
      </c>
      <c r="CG952" s="381">
        <v>6109</v>
      </c>
      <c r="CI952" s="378">
        <v>3289</v>
      </c>
    </row>
    <row r="953" spans="43:87" ht="43.2">
      <c r="AQ953" s="68" t="s">
        <v>442</v>
      </c>
      <c r="AR953" s="69" t="s">
        <v>4654</v>
      </c>
      <c r="AS953" s="70" t="s">
        <v>4655</v>
      </c>
      <c r="AT953" s="108" t="s">
        <v>443</v>
      </c>
      <c r="AU953" s="72" t="s">
        <v>4165</v>
      </c>
      <c r="AV953" s="73" t="str">
        <f t="shared" si="35"/>
        <v>XQ</v>
      </c>
      <c r="AW953" s="157" t="s">
        <v>4598</v>
      </c>
      <c r="AX953" s="70" t="str">
        <f t="shared" si="34"/>
        <v>Solides et pâteux organiques</v>
      </c>
      <c r="AY953" s="152"/>
      <c r="AZ953" s="153"/>
      <c r="CD953" s="34" t="s">
        <v>4656</v>
      </c>
      <c r="CG953" s="381">
        <v>6110</v>
      </c>
      <c r="CI953" s="378">
        <v>3290</v>
      </c>
    </row>
    <row r="954" spans="43:87" ht="43.2">
      <c r="AQ954" s="68" t="s">
        <v>442</v>
      </c>
      <c r="AR954" s="69" t="s">
        <v>4657</v>
      </c>
      <c r="AS954" s="70" t="s">
        <v>4658</v>
      </c>
      <c r="AT954" s="108" t="s">
        <v>443</v>
      </c>
      <c r="AU954" s="72" t="s">
        <v>4165</v>
      </c>
      <c r="AV954" s="73" t="str">
        <f t="shared" si="35"/>
        <v>XQ</v>
      </c>
      <c r="AW954" s="157" t="s">
        <v>4598</v>
      </c>
      <c r="AX954" s="70" t="str">
        <f t="shared" si="34"/>
        <v>Solides et pâteux organiques</v>
      </c>
      <c r="AY954" s="152"/>
      <c r="AZ954" s="153"/>
      <c r="CD954" s="34" t="s">
        <v>4659</v>
      </c>
      <c r="CG954" s="381">
        <v>6111</v>
      </c>
      <c r="CI954" s="378">
        <v>3290</v>
      </c>
    </row>
    <row r="955" spans="43:87" ht="43.2">
      <c r="AQ955" s="68" t="s">
        <v>442</v>
      </c>
      <c r="AR955" s="69" t="s">
        <v>4660</v>
      </c>
      <c r="AS955" s="70" t="s">
        <v>4661</v>
      </c>
      <c r="AT955" s="108" t="s">
        <v>443</v>
      </c>
      <c r="AU955" s="72" t="s">
        <v>4165</v>
      </c>
      <c r="AV955" s="73" t="str">
        <f t="shared" si="35"/>
        <v>XQ</v>
      </c>
      <c r="AW955" s="157" t="s">
        <v>4598</v>
      </c>
      <c r="AX955" s="70" t="str">
        <f t="shared" si="34"/>
        <v>Solides et pâteux organiques</v>
      </c>
      <c r="AY955" s="152"/>
      <c r="AZ955" s="153"/>
      <c r="CD955" s="34" t="s">
        <v>4662</v>
      </c>
      <c r="CG955" s="381">
        <v>6112</v>
      </c>
      <c r="CI955" s="378">
        <v>3290</v>
      </c>
    </row>
    <row r="956" spans="43:87" ht="43.2">
      <c r="AQ956" s="68" t="s">
        <v>442</v>
      </c>
      <c r="AR956" s="69" t="s">
        <v>4663</v>
      </c>
      <c r="AS956" s="70" t="s">
        <v>4664</v>
      </c>
      <c r="AT956" s="108" t="s">
        <v>443</v>
      </c>
      <c r="AU956" s="72" t="s">
        <v>4165</v>
      </c>
      <c r="AV956" s="73" t="str">
        <f t="shared" si="35"/>
        <v>XQ</v>
      </c>
      <c r="AW956" s="157" t="s">
        <v>4598</v>
      </c>
      <c r="AX956" s="70" t="str">
        <f t="shared" si="34"/>
        <v>Solides et pâteux organiques</v>
      </c>
      <c r="AY956" s="152"/>
      <c r="AZ956" s="153"/>
      <c r="CD956" s="34" t="s">
        <v>4665</v>
      </c>
      <c r="CG956" s="381">
        <v>6113</v>
      </c>
      <c r="CI956" s="378">
        <v>3291</v>
      </c>
    </row>
    <row r="957" spans="43:87" ht="43.2">
      <c r="AQ957" s="68" t="s">
        <v>442</v>
      </c>
      <c r="AR957" s="69" t="s">
        <v>4666</v>
      </c>
      <c r="AS957" s="70" t="s">
        <v>4667</v>
      </c>
      <c r="AT957" s="108" t="s">
        <v>443</v>
      </c>
      <c r="AU957" s="72" t="s">
        <v>4165</v>
      </c>
      <c r="AV957" s="73" t="str">
        <f t="shared" si="35"/>
        <v>XQ</v>
      </c>
      <c r="AW957" s="157" t="s">
        <v>4598</v>
      </c>
      <c r="AX957" s="70" t="str">
        <f t="shared" si="34"/>
        <v>Solides et pâteux organiques</v>
      </c>
      <c r="AY957" s="152"/>
      <c r="AZ957" s="153"/>
      <c r="CD957" s="34" t="s">
        <v>4668</v>
      </c>
      <c r="CG957" s="381">
        <v>6114</v>
      </c>
      <c r="CI957" s="378">
        <v>3300</v>
      </c>
    </row>
    <row r="958" spans="43:87" ht="43.2">
      <c r="AQ958" s="68" t="s">
        <v>442</v>
      </c>
      <c r="AR958" s="69" t="s">
        <v>4669</v>
      </c>
      <c r="AS958" s="70" t="s">
        <v>4670</v>
      </c>
      <c r="AT958" s="108" t="s">
        <v>443</v>
      </c>
      <c r="AU958" s="72" t="s">
        <v>4165</v>
      </c>
      <c r="AV958" s="73" t="str">
        <f t="shared" si="35"/>
        <v>XQ</v>
      </c>
      <c r="AW958" s="157" t="s">
        <v>4598</v>
      </c>
      <c r="AX958" s="70" t="str">
        <f t="shared" si="34"/>
        <v>Solides et pâteux organiques</v>
      </c>
      <c r="AY958" s="152"/>
      <c r="AZ958" s="153"/>
      <c r="CD958" s="34" t="s">
        <v>4671</v>
      </c>
      <c r="CG958" s="381">
        <v>6115</v>
      </c>
      <c r="CI958" s="378">
        <v>3300</v>
      </c>
    </row>
    <row r="959" spans="43:87" ht="43.2">
      <c r="AQ959" s="68" t="s">
        <v>442</v>
      </c>
      <c r="AR959" s="69" t="s">
        <v>4672</v>
      </c>
      <c r="AS959" s="70" t="s">
        <v>4673</v>
      </c>
      <c r="AT959" s="108" t="s">
        <v>443</v>
      </c>
      <c r="AU959" s="72" t="s">
        <v>4165</v>
      </c>
      <c r="AV959" s="73" t="str">
        <f t="shared" si="35"/>
        <v>XQ</v>
      </c>
      <c r="AW959" s="157" t="s">
        <v>4598</v>
      </c>
      <c r="AX959" s="70" t="str">
        <f t="shared" si="34"/>
        <v>Solides et pâteux organiques</v>
      </c>
      <c r="AY959" s="152"/>
      <c r="AZ959" s="153"/>
      <c r="CD959" s="34" t="s">
        <v>4674</v>
      </c>
      <c r="CG959" s="381">
        <v>6116</v>
      </c>
      <c r="CI959" s="378">
        <v>3300</v>
      </c>
    </row>
    <row r="960" spans="43:87" ht="43.2">
      <c r="AQ960" s="68" t="s">
        <v>442</v>
      </c>
      <c r="AR960" s="69" t="s">
        <v>4675</v>
      </c>
      <c r="AS960" s="70" t="s">
        <v>4676</v>
      </c>
      <c r="AT960" s="108" t="s">
        <v>443</v>
      </c>
      <c r="AU960" s="72" t="s">
        <v>4165</v>
      </c>
      <c r="AV960" s="73" t="str">
        <f t="shared" si="35"/>
        <v>XQ</v>
      </c>
      <c r="AW960" s="157" t="s">
        <v>4598</v>
      </c>
      <c r="AX960" s="70" t="str">
        <f t="shared" si="34"/>
        <v>Solides et pâteux organiques</v>
      </c>
      <c r="AY960" s="152"/>
      <c r="AZ960" s="153"/>
      <c r="CD960" s="34" t="s">
        <v>4677</v>
      </c>
      <c r="CG960" s="381">
        <v>6117</v>
      </c>
      <c r="CI960" s="378">
        <v>3300</v>
      </c>
    </row>
    <row r="961" spans="43:87" ht="43.2">
      <c r="AQ961" s="68" t="s">
        <v>442</v>
      </c>
      <c r="AR961" s="69" t="s">
        <v>4678</v>
      </c>
      <c r="AS961" s="70" t="s">
        <v>4679</v>
      </c>
      <c r="AT961" s="108" t="s">
        <v>443</v>
      </c>
      <c r="AU961" s="72" t="s">
        <v>4165</v>
      </c>
      <c r="AV961" s="73" t="str">
        <f t="shared" si="35"/>
        <v>XQ</v>
      </c>
      <c r="AW961" s="157" t="s">
        <v>4598</v>
      </c>
      <c r="AX961" s="70" t="str">
        <f t="shared" si="34"/>
        <v>Solides et pâteux organiques</v>
      </c>
      <c r="AY961" s="152"/>
      <c r="AZ961" s="153"/>
      <c r="CD961" s="34" t="s">
        <v>4680</v>
      </c>
      <c r="CG961" s="381">
        <v>6118</v>
      </c>
      <c r="CI961" s="378">
        <v>3300</v>
      </c>
    </row>
    <row r="962" spans="43:87" ht="43.2">
      <c r="AQ962" s="68" t="s">
        <v>442</v>
      </c>
      <c r="AR962" s="69" t="s">
        <v>4681</v>
      </c>
      <c r="AS962" s="70" t="s">
        <v>4682</v>
      </c>
      <c r="AT962" s="108" t="s">
        <v>443</v>
      </c>
      <c r="AU962" s="72" t="s">
        <v>4165</v>
      </c>
      <c r="AV962" s="73" t="str">
        <f t="shared" si="35"/>
        <v>XQ</v>
      </c>
      <c r="AW962" s="157" t="s">
        <v>4598</v>
      </c>
      <c r="AX962" s="70" t="str">
        <f t="shared" si="34"/>
        <v>Solides et pâteux organiques</v>
      </c>
      <c r="AY962" s="152"/>
      <c r="AZ962" s="153"/>
      <c r="CD962" s="34" t="s">
        <v>4683</v>
      </c>
      <c r="CG962" s="381">
        <v>6119</v>
      </c>
      <c r="CI962" s="378">
        <v>3300</v>
      </c>
    </row>
    <row r="963" spans="43:87" ht="43.2">
      <c r="AQ963" s="68" t="s">
        <v>442</v>
      </c>
      <c r="AR963" s="69" t="s">
        <v>4684</v>
      </c>
      <c r="AS963" s="70" t="s">
        <v>4685</v>
      </c>
      <c r="AT963" s="108" t="s">
        <v>443</v>
      </c>
      <c r="AU963" s="72" t="s">
        <v>4165</v>
      </c>
      <c r="AV963" s="73" t="str">
        <f t="shared" si="35"/>
        <v>XQ</v>
      </c>
      <c r="AW963" s="157" t="s">
        <v>4598</v>
      </c>
      <c r="AX963" s="70" t="str">
        <f t="shared" si="34"/>
        <v>Solides et pâteux organiques</v>
      </c>
      <c r="AY963" s="152"/>
      <c r="AZ963" s="153"/>
      <c r="CD963" s="34" t="s">
        <v>4686</v>
      </c>
      <c r="CG963" s="381">
        <v>6121</v>
      </c>
      <c r="CI963" s="378">
        <v>3300</v>
      </c>
    </row>
    <row r="964" spans="43:87" ht="43.2">
      <c r="AQ964" s="68" t="s">
        <v>442</v>
      </c>
      <c r="AR964" s="69" t="s">
        <v>4687</v>
      </c>
      <c r="AS964" s="70" t="s">
        <v>4688</v>
      </c>
      <c r="AT964" s="108" t="s">
        <v>443</v>
      </c>
      <c r="AU964" s="72" t="s">
        <v>4165</v>
      </c>
      <c r="AV964" s="73" t="str">
        <f t="shared" si="35"/>
        <v>XQ</v>
      </c>
      <c r="AW964" s="157" t="s">
        <v>4598</v>
      </c>
      <c r="AX964" s="70" t="str">
        <f t="shared" ref="AX964:AX1029" si="36">AW964</f>
        <v>Solides et pâteux organiques</v>
      </c>
      <c r="AY964" s="152"/>
      <c r="AZ964" s="153"/>
      <c r="CD964" s="34" t="s">
        <v>4689</v>
      </c>
      <c r="CG964" s="381">
        <v>6122</v>
      </c>
      <c r="CI964" s="378">
        <v>3301</v>
      </c>
    </row>
    <row r="965" spans="43:87" ht="43.2">
      <c r="AQ965" s="68" t="s">
        <v>442</v>
      </c>
      <c r="AR965" s="69" t="s">
        <v>4690</v>
      </c>
      <c r="AS965" s="70" t="s">
        <v>4691</v>
      </c>
      <c r="AT965" s="108" t="s">
        <v>443</v>
      </c>
      <c r="AU965" s="72" t="s">
        <v>4165</v>
      </c>
      <c r="AV965" s="73" t="str">
        <f t="shared" si="35"/>
        <v>XQ</v>
      </c>
      <c r="AW965" s="157" t="s">
        <v>4598</v>
      </c>
      <c r="AX965" s="70" t="str">
        <f t="shared" si="36"/>
        <v>Solides et pâteux organiques</v>
      </c>
      <c r="AY965" s="152"/>
      <c r="AZ965" s="153"/>
      <c r="CD965" s="34" t="s">
        <v>4692</v>
      </c>
      <c r="CG965" s="381">
        <v>6123</v>
      </c>
      <c r="CI965" s="378">
        <v>3302</v>
      </c>
    </row>
    <row r="966" spans="43:87" ht="43.2">
      <c r="AQ966" s="68" t="s">
        <v>442</v>
      </c>
      <c r="AR966" s="69" t="s">
        <v>4693</v>
      </c>
      <c r="AS966" s="70" t="s">
        <v>4694</v>
      </c>
      <c r="AT966" s="108" t="s">
        <v>443</v>
      </c>
      <c r="AU966" s="72" t="s">
        <v>4165</v>
      </c>
      <c r="AV966" s="73" t="str">
        <f t="shared" si="35"/>
        <v>XQ</v>
      </c>
      <c r="AW966" s="157" t="s">
        <v>4598</v>
      </c>
      <c r="AX966" s="70" t="str">
        <f t="shared" si="36"/>
        <v>Solides et pâteux organiques</v>
      </c>
      <c r="AY966" s="152"/>
      <c r="AZ966" s="153"/>
      <c r="CD966" s="34" t="s">
        <v>4695</v>
      </c>
      <c r="CG966" s="381">
        <v>6124</v>
      </c>
      <c r="CI966" s="378">
        <v>3302</v>
      </c>
    </row>
    <row r="967" spans="43:87" ht="43.2">
      <c r="AQ967" s="68" t="s">
        <v>442</v>
      </c>
      <c r="AR967" s="69" t="s">
        <v>4696</v>
      </c>
      <c r="AS967" s="70" t="s">
        <v>4697</v>
      </c>
      <c r="AT967" s="108" t="s">
        <v>443</v>
      </c>
      <c r="AU967" s="72" t="s">
        <v>4165</v>
      </c>
      <c r="AV967" s="73" t="str">
        <f t="shared" si="35"/>
        <v>XQ</v>
      </c>
      <c r="AW967" s="157" t="s">
        <v>4598</v>
      </c>
      <c r="AX967" s="70" t="str">
        <f t="shared" si="36"/>
        <v>Solides et pâteux organiques</v>
      </c>
      <c r="AY967" s="152"/>
      <c r="AZ967" s="153"/>
      <c r="CD967" s="34" t="s">
        <v>4698</v>
      </c>
      <c r="CG967" s="381">
        <v>6125</v>
      </c>
      <c r="CI967" s="378">
        <v>3302</v>
      </c>
    </row>
    <row r="968" spans="43:87" ht="43.2">
      <c r="AQ968" s="68" t="s">
        <v>442</v>
      </c>
      <c r="AR968" s="69" t="s">
        <v>4699</v>
      </c>
      <c r="AS968" s="70" t="s">
        <v>4700</v>
      </c>
      <c r="AT968" s="108" t="s">
        <v>443</v>
      </c>
      <c r="AU968" s="72" t="s">
        <v>4165</v>
      </c>
      <c r="AV968" s="73" t="str">
        <f t="shared" si="35"/>
        <v>XQ</v>
      </c>
      <c r="AW968" s="157" t="s">
        <v>4598</v>
      </c>
      <c r="AX968" s="70" t="str">
        <f t="shared" si="36"/>
        <v>Solides et pâteux organiques</v>
      </c>
      <c r="AY968" s="152"/>
      <c r="AZ968" s="153"/>
      <c r="CD968" s="34" t="s">
        <v>4701</v>
      </c>
      <c r="CG968" s="381">
        <v>6126</v>
      </c>
      <c r="CI968" s="378">
        <v>3303</v>
      </c>
    </row>
    <row r="969" spans="43:87" ht="43.2">
      <c r="AQ969" s="68" t="s">
        <v>442</v>
      </c>
      <c r="AR969" s="69" t="s">
        <v>4702</v>
      </c>
      <c r="AS969" s="70" t="s">
        <v>4703</v>
      </c>
      <c r="AT969" s="108" t="s">
        <v>443</v>
      </c>
      <c r="AU969" s="72" t="s">
        <v>4165</v>
      </c>
      <c r="AV969" s="73" t="str">
        <f t="shared" si="35"/>
        <v>XQ</v>
      </c>
      <c r="AW969" s="157" t="s">
        <v>4598</v>
      </c>
      <c r="AX969" s="70" t="str">
        <f t="shared" si="36"/>
        <v>Solides et pâteux organiques</v>
      </c>
      <c r="AY969" s="152"/>
      <c r="AZ969" s="153"/>
      <c r="CD969" s="34" t="s">
        <v>4704</v>
      </c>
      <c r="CG969" s="381">
        <v>6127</v>
      </c>
      <c r="CI969" s="378">
        <v>3304</v>
      </c>
    </row>
    <row r="970" spans="43:87" ht="43.2">
      <c r="AQ970" s="68" t="s">
        <v>442</v>
      </c>
      <c r="AR970" s="69" t="s">
        <v>4705</v>
      </c>
      <c r="AS970" s="70" t="s">
        <v>4706</v>
      </c>
      <c r="AT970" s="108" t="s">
        <v>443</v>
      </c>
      <c r="AU970" s="72" t="s">
        <v>4165</v>
      </c>
      <c r="AV970" s="73" t="str">
        <f t="shared" si="35"/>
        <v>XQ</v>
      </c>
      <c r="AW970" s="157" t="s">
        <v>4598</v>
      </c>
      <c r="AX970" s="70" t="str">
        <f t="shared" si="36"/>
        <v>Solides et pâteux organiques</v>
      </c>
      <c r="AY970" s="152"/>
      <c r="AZ970" s="153"/>
      <c r="CD970" s="34" t="s">
        <v>4707</v>
      </c>
      <c r="CG970" s="381">
        <v>6128</v>
      </c>
      <c r="CI970" s="378">
        <v>3305</v>
      </c>
    </row>
    <row r="971" spans="43:87" ht="43.2">
      <c r="AQ971" s="68" t="s">
        <v>442</v>
      </c>
      <c r="AR971" s="69" t="s">
        <v>4708</v>
      </c>
      <c r="AS971" s="70" t="s">
        <v>4709</v>
      </c>
      <c r="AT971" s="108" t="s">
        <v>443</v>
      </c>
      <c r="AU971" s="72" t="s">
        <v>4165</v>
      </c>
      <c r="AV971" s="73" t="str">
        <f t="shared" si="35"/>
        <v>XQ</v>
      </c>
      <c r="AW971" s="157" t="s">
        <v>4598</v>
      </c>
      <c r="AX971" s="70" t="str">
        <f t="shared" si="36"/>
        <v>Solides et pâteux organiques</v>
      </c>
      <c r="AY971" s="152"/>
      <c r="AZ971" s="153"/>
      <c r="CD971" s="34" t="s">
        <v>4710</v>
      </c>
      <c r="CG971" s="381">
        <v>6129</v>
      </c>
      <c r="CI971" s="378">
        <v>3306</v>
      </c>
    </row>
    <row r="972" spans="43:87" ht="43.2">
      <c r="AQ972" s="68" t="s">
        <v>442</v>
      </c>
      <c r="AR972" s="69" t="s">
        <v>4711</v>
      </c>
      <c r="AS972" s="70" t="s">
        <v>4712</v>
      </c>
      <c r="AT972" s="108" t="s">
        <v>443</v>
      </c>
      <c r="AU972" s="72" t="s">
        <v>4165</v>
      </c>
      <c r="AV972" s="73" t="str">
        <f t="shared" si="35"/>
        <v>XQ</v>
      </c>
      <c r="AW972" s="157" t="s">
        <v>4598</v>
      </c>
      <c r="AX972" s="70" t="str">
        <f t="shared" si="36"/>
        <v>Solides et pâteux organiques</v>
      </c>
      <c r="AY972" s="152"/>
      <c r="AZ972" s="153"/>
      <c r="CD972" s="34" t="s">
        <v>4713</v>
      </c>
      <c r="CG972" s="381">
        <v>6130</v>
      </c>
      <c r="CI972" s="378">
        <v>3307</v>
      </c>
    </row>
    <row r="973" spans="43:87" ht="28.8">
      <c r="AQ973" s="68" t="s">
        <v>442</v>
      </c>
      <c r="AR973" s="69" t="s">
        <v>4714</v>
      </c>
      <c r="AS973" s="70" t="s">
        <v>4715</v>
      </c>
      <c r="AT973" s="108" t="s">
        <v>443</v>
      </c>
      <c r="AU973" s="72" t="s">
        <v>4165</v>
      </c>
      <c r="AV973" s="73" t="str">
        <f t="shared" si="35"/>
        <v>XR</v>
      </c>
      <c r="AW973" s="157" t="s">
        <v>4715</v>
      </c>
      <c r="AX973" s="70" t="str">
        <f t="shared" si="36"/>
        <v>Solides minéraux</v>
      </c>
      <c r="AY973" s="152"/>
      <c r="AZ973" s="153"/>
      <c r="CD973" s="34" t="s">
        <v>4716</v>
      </c>
      <c r="CG973" s="381">
        <v>6131</v>
      </c>
      <c r="CI973" s="378">
        <v>3309</v>
      </c>
    </row>
    <row r="974" spans="43:87" ht="28.8">
      <c r="AQ974" s="68" t="s">
        <v>442</v>
      </c>
      <c r="AR974" s="69" t="s">
        <v>4717</v>
      </c>
      <c r="AS974" s="70" t="s">
        <v>4718</v>
      </c>
      <c r="AT974" s="108" t="s">
        <v>443</v>
      </c>
      <c r="AU974" s="72" t="s">
        <v>4165</v>
      </c>
      <c r="AV974" s="73" t="str">
        <f t="shared" si="35"/>
        <v>XR</v>
      </c>
      <c r="AW974" s="157" t="s">
        <v>4715</v>
      </c>
      <c r="AX974" s="70" t="str">
        <f t="shared" si="36"/>
        <v>Solides minéraux</v>
      </c>
      <c r="AY974" s="152"/>
      <c r="AZ974" s="153"/>
      <c r="CD974" s="34" t="s">
        <v>4719</v>
      </c>
      <c r="CG974" s="381">
        <v>6132</v>
      </c>
      <c r="CI974" s="378">
        <v>3310</v>
      </c>
    </row>
    <row r="975" spans="43:87" ht="28.8">
      <c r="AQ975" s="68" t="s">
        <v>442</v>
      </c>
      <c r="AR975" s="69" t="s">
        <v>4720</v>
      </c>
      <c r="AS975" s="70" t="s">
        <v>4721</v>
      </c>
      <c r="AT975" s="108" t="s">
        <v>443</v>
      </c>
      <c r="AU975" s="72" t="s">
        <v>4165</v>
      </c>
      <c r="AV975" s="73" t="str">
        <f t="shared" si="35"/>
        <v>XR</v>
      </c>
      <c r="AW975" s="157" t="s">
        <v>4715</v>
      </c>
      <c r="AX975" s="70" t="str">
        <f t="shared" si="36"/>
        <v>Solides minéraux</v>
      </c>
      <c r="AY975" s="152"/>
      <c r="AZ975" s="153"/>
      <c r="CD975" s="34" t="s">
        <v>4722</v>
      </c>
      <c r="CG975" s="381">
        <v>6133</v>
      </c>
      <c r="CI975" s="378">
        <v>3310</v>
      </c>
    </row>
    <row r="976" spans="43:87" ht="28.8">
      <c r="AQ976" s="68" t="s">
        <v>442</v>
      </c>
      <c r="AR976" s="69" t="s">
        <v>4723</v>
      </c>
      <c r="AS976" s="70" t="s">
        <v>4724</v>
      </c>
      <c r="AT976" s="108" t="s">
        <v>443</v>
      </c>
      <c r="AU976" s="72" t="s">
        <v>4165</v>
      </c>
      <c r="AV976" s="73" t="str">
        <f t="shared" si="35"/>
        <v>XR</v>
      </c>
      <c r="AW976" s="157" t="s">
        <v>4715</v>
      </c>
      <c r="AX976" s="70" t="str">
        <f t="shared" si="36"/>
        <v>Solides minéraux</v>
      </c>
      <c r="AY976" s="152"/>
      <c r="AZ976" s="153"/>
      <c r="CD976" s="34" t="s">
        <v>4725</v>
      </c>
      <c r="CG976" s="381">
        <v>6134</v>
      </c>
      <c r="CI976" s="378">
        <v>3310</v>
      </c>
    </row>
    <row r="977" spans="43:87" ht="28.8">
      <c r="AQ977" s="68" t="s">
        <v>442</v>
      </c>
      <c r="AR977" s="69" t="s">
        <v>4726</v>
      </c>
      <c r="AS977" s="70" t="s">
        <v>4727</v>
      </c>
      <c r="AT977" s="108" t="s">
        <v>443</v>
      </c>
      <c r="AU977" s="72" t="s">
        <v>4165</v>
      </c>
      <c r="AV977" s="73" t="str">
        <f t="shared" si="35"/>
        <v>XR</v>
      </c>
      <c r="AW977" s="157" t="s">
        <v>4715</v>
      </c>
      <c r="AX977" s="70" t="str">
        <f t="shared" si="36"/>
        <v>Solides minéraux</v>
      </c>
      <c r="AY977" s="152"/>
      <c r="AZ977" s="153"/>
      <c r="CD977" s="34" t="s">
        <v>4728</v>
      </c>
      <c r="CG977" s="381">
        <v>6135</v>
      </c>
      <c r="CI977" s="378">
        <v>3310</v>
      </c>
    </row>
    <row r="978" spans="43:87" ht="28.8">
      <c r="AQ978" s="68" t="s">
        <v>442</v>
      </c>
      <c r="AR978" s="69" t="s">
        <v>4729</v>
      </c>
      <c r="AS978" s="70" t="s">
        <v>4730</v>
      </c>
      <c r="AT978" s="108" t="s">
        <v>443</v>
      </c>
      <c r="AU978" s="72" t="s">
        <v>4165</v>
      </c>
      <c r="AV978" s="73" t="str">
        <f t="shared" si="35"/>
        <v>XR</v>
      </c>
      <c r="AW978" s="157" t="s">
        <v>4715</v>
      </c>
      <c r="AX978" s="70" t="str">
        <f t="shared" si="36"/>
        <v>Solides minéraux</v>
      </c>
      <c r="AY978" s="152"/>
      <c r="AZ978" s="153"/>
      <c r="CD978" s="34" t="s">
        <v>4731</v>
      </c>
      <c r="CG978" s="381">
        <v>6136</v>
      </c>
      <c r="CI978" s="378">
        <v>3310</v>
      </c>
    </row>
    <row r="979" spans="43:87" ht="28.8">
      <c r="AQ979" s="68" t="s">
        <v>442</v>
      </c>
      <c r="AR979" s="69" t="s">
        <v>4732</v>
      </c>
      <c r="AS979" s="70" t="s">
        <v>4733</v>
      </c>
      <c r="AT979" s="108" t="s">
        <v>443</v>
      </c>
      <c r="AU979" s="72" t="s">
        <v>4165</v>
      </c>
      <c r="AV979" s="73" t="str">
        <f t="shared" si="35"/>
        <v>XR</v>
      </c>
      <c r="AW979" s="157" t="s">
        <v>4715</v>
      </c>
      <c r="AX979" s="70" t="str">
        <f t="shared" si="36"/>
        <v>Solides minéraux</v>
      </c>
      <c r="AY979" s="152"/>
      <c r="AZ979" s="153"/>
      <c r="CD979" s="34" t="s">
        <v>4734</v>
      </c>
      <c r="CG979" s="381">
        <v>6137</v>
      </c>
      <c r="CI979" s="378">
        <v>3311</v>
      </c>
    </row>
    <row r="980" spans="43:87" ht="28.8">
      <c r="AQ980" s="68" t="s">
        <v>442</v>
      </c>
      <c r="AR980" s="69" t="s">
        <v>4735</v>
      </c>
      <c r="AS980" s="70" t="s">
        <v>4736</v>
      </c>
      <c r="AT980" s="108" t="s">
        <v>443</v>
      </c>
      <c r="AU980" s="72" t="s">
        <v>4165</v>
      </c>
      <c r="AV980" s="73" t="str">
        <f t="shared" si="35"/>
        <v>XR</v>
      </c>
      <c r="AW980" s="157" t="s">
        <v>4715</v>
      </c>
      <c r="AX980" s="70" t="str">
        <f t="shared" si="36"/>
        <v>Solides minéraux</v>
      </c>
      <c r="AY980" s="152"/>
      <c r="AZ980" s="153"/>
      <c r="CD980" s="34" t="s">
        <v>4737</v>
      </c>
      <c r="CG980" s="381">
        <v>6138</v>
      </c>
      <c r="CI980" s="378">
        <v>3313</v>
      </c>
    </row>
    <row r="981" spans="43:87" ht="28.8">
      <c r="AQ981" s="68" t="s">
        <v>442</v>
      </c>
      <c r="AR981" s="69" t="s">
        <v>4738</v>
      </c>
      <c r="AS981" s="70" t="s">
        <v>4739</v>
      </c>
      <c r="AT981" s="108" t="s">
        <v>443</v>
      </c>
      <c r="AU981" s="72" t="s">
        <v>4165</v>
      </c>
      <c r="AV981" s="73" t="str">
        <f t="shared" si="35"/>
        <v>XR</v>
      </c>
      <c r="AW981" s="157" t="s">
        <v>4715</v>
      </c>
      <c r="AX981" s="70" t="str">
        <f t="shared" si="36"/>
        <v>Solides minéraux</v>
      </c>
      <c r="AY981" s="152"/>
      <c r="AZ981" s="153"/>
      <c r="CD981" s="34" t="s">
        <v>4740</v>
      </c>
      <c r="CG981" s="381">
        <v>6139</v>
      </c>
      <c r="CI981" s="378">
        <v>3313</v>
      </c>
    </row>
    <row r="982" spans="43:87" ht="28.8">
      <c r="AQ982" s="68" t="s">
        <v>442</v>
      </c>
      <c r="AR982" s="69" t="s">
        <v>4741</v>
      </c>
      <c r="AS982" s="70" t="s">
        <v>4742</v>
      </c>
      <c r="AT982" s="108" t="s">
        <v>443</v>
      </c>
      <c r="AU982" s="72" t="s">
        <v>4165</v>
      </c>
      <c r="AV982" s="73" t="str">
        <f t="shared" si="35"/>
        <v>XR</v>
      </c>
      <c r="AW982" s="157" t="s">
        <v>4715</v>
      </c>
      <c r="AX982" s="70" t="str">
        <f t="shared" si="36"/>
        <v>Solides minéraux</v>
      </c>
      <c r="AY982" s="152"/>
      <c r="AZ982" s="153"/>
      <c r="CD982" s="34" t="s">
        <v>4743</v>
      </c>
      <c r="CG982" s="381">
        <v>6140</v>
      </c>
      <c r="CI982" s="378">
        <v>3314</v>
      </c>
    </row>
    <row r="983" spans="43:87" ht="28.8">
      <c r="AQ983" s="68" t="s">
        <v>442</v>
      </c>
      <c r="AR983" s="69" t="s">
        <v>4744</v>
      </c>
      <c r="AS983" s="70" t="s">
        <v>4745</v>
      </c>
      <c r="AT983" s="108" t="s">
        <v>443</v>
      </c>
      <c r="AU983" s="72" t="s">
        <v>4165</v>
      </c>
      <c r="AV983" s="73" t="str">
        <f t="shared" ref="AV983:AV1046" si="37">LEFT(AR983,2)</f>
        <v>XR</v>
      </c>
      <c r="AW983" s="157" t="s">
        <v>4715</v>
      </c>
      <c r="AX983" s="70" t="str">
        <f t="shared" si="36"/>
        <v>Solides minéraux</v>
      </c>
      <c r="AY983" s="152"/>
      <c r="AZ983" s="153"/>
      <c r="CD983" s="34" t="s">
        <v>4746</v>
      </c>
      <c r="CG983" s="381">
        <v>6141</v>
      </c>
      <c r="CI983" s="378">
        <v>3314</v>
      </c>
    </row>
    <row r="984" spans="43:87" ht="28.8">
      <c r="AQ984" s="68" t="s">
        <v>442</v>
      </c>
      <c r="AR984" s="69" t="s">
        <v>4747</v>
      </c>
      <c r="AS984" s="70" t="s">
        <v>4748</v>
      </c>
      <c r="AT984" s="108" t="s">
        <v>443</v>
      </c>
      <c r="AU984" s="72" t="s">
        <v>4165</v>
      </c>
      <c r="AV984" s="73" t="str">
        <f t="shared" si="37"/>
        <v>XR</v>
      </c>
      <c r="AW984" s="157" t="s">
        <v>4715</v>
      </c>
      <c r="AX984" s="70" t="str">
        <f t="shared" si="36"/>
        <v>Solides minéraux</v>
      </c>
      <c r="AY984" s="152"/>
      <c r="AZ984" s="153"/>
      <c r="CD984" s="34" t="s">
        <v>4749</v>
      </c>
      <c r="CG984" s="381">
        <v>6142</v>
      </c>
      <c r="CI984" s="378">
        <v>3315</v>
      </c>
    </row>
    <row r="985" spans="43:87" ht="28.8">
      <c r="AQ985" s="68" t="s">
        <v>442</v>
      </c>
      <c r="AR985" s="69" t="s">
        <v>4750</v>
      </c>
      <c r="AS985" s="70" t="s">
        <v>4751</v>
      </c>
      <c r="AT985" s="108" t="s">
        <v>443</v>
      </c>
      <c r="AU985" s="72" t="s">
        <v>4165</v>
      </c>
      <c r="AV985" s="73" t="str">
        <f t="shared" si="37"/>
        <v>XR</v>
      </c>
      <c r="AW985" s="157" t="s">
        <v>4715</v>
      </c>
      <c r="AX985" s="70" t="str">
        <f t="shared" si="36"/>
        <v>Solides minéraux</v>
      </c>
      <c r="AY985" s="152"/>
      <c r="AZ985" s="153"/>
      <c r="CD985" s="34" t="s">
        <v>4752</v>
      </c>
      <c r="CG985" s="381">
        <v>6143</v>
      </c>
      <c r="CI985" s="378">
        <v>3316</v>
      </c>
    </row>
    <row r="986" spans="43:87" ht="28.8">
      <c r="AQ986" s="68" t="s">
        <v>442</v>
      </c>
      <c r="AR986" s="69" t="s">
        <v>4753</v>
      </c>
      <c r="AS986" s="70" t="s">
        <v>4754</v>
      </c>
      <c r="AT986" s="108" t="s">
        <v>443</v>
      </c>
      <c r="AU986" s="72" t="s">
        <v>4165</v>
      </c>
      <c r="AV986" s="73" t="str">
        <f t="shared" si="37"/>
        <v>XR</v>
      </c>
      <c r="AW986" s="157" t="s">
        <v>4715</v>
      </c>
      <c r="AX986" s="70" t="str">
        <f t="shared" si="36"/>
        <v>Solides minéraux</v>
      </c>
      <c r="AY986" s="152"/>
      <c r="AZ986" s="153"/>
      <c r="CD986" s="34" t="s">
        <v>4755</v>
      </c>
      <c r="CG986" s="381">
        <v>6144</v>
      </c>
      <c r="CI986" s="378">
        <v>3317</v>
      </c>
    </row>
    <row r="987" spans="43:87" ht="28.8">
      <c r="AQ987" s="68" t="s">
        <v>442</v>
      </c>
      <c r="AR987" s="69" t="s">
        <v>4756</v>
      </c>
      <c r="AS987" s="70" t="s">
        <v>4757</v>
      </c>
      <c r="AT987" s="108" t="s">
        <v>443</v>
      </c>
      <c r="AU987" s="72" t="s">
        <v>4165</v>
      </c>
      <c r="AV987" s="73" t="str">
        <f t="shared" si="37"/>
        <v>XR</v>
      </c>
      <c r="AW987" s="157" t="s">
        <v>4715</v>
      </c>
      <c r="AX987" s="70" t="str">
        <f t="shared" si="36"/>
        <v>Solides minéraux</v>
      </c>
      <c r="AY987" s="152"/>
      <c r="AZ987" s="153"/>
      <c r="CD987" s="34" t="s">
        <v>4758</v>
      </c>
      <c r="CG987" s="381">
        <v>6145</v>
      </c>
      <c r="CI987" s="378">
        <v>3318</v>
      </c>
    </row>
    <row r="988" spans="43:87" ht="28.8">
      <c r="AQ988" s="68" t="s">
        <v>442</v>
      </c>
      <c r="AR988" s="69" t="s">
        <v>4759</v>
      </c>
      <c r="AS988" s="70" t="s">
        <v>4760</v>
      </c>
      <c r="AT988" s="108" t="s">
        <v>443</v>
      </c>
      <c r="AU988" s="72" t="s">
        <v>4165</v>
      </c>
      <c r="AV988" s="73" t="str">
        <f t="shared" si="37"/>
        <v>XR</v>
      </c>
      <c r="AW988" s="157" t="s">
        <v>4715</v>
      </c>
      <c r="AX988" s="70" t="str">
        <f t="shared" si="36"/>
        <v>Solides minéraux</v>
      </c>
      <c r="AY988" s="152"/>
      <c r="AZ988" s="153"/>
      <c r="CD988" s="34" t="s">
        <v>4761</v>
      </c>
      <c r="CG988" s="381">
        <v>6146</v>
      </c>
      <c r="CI988" s="378">
        <v>3319</v>
      </c>
    </row>
    <row r="989" spans="43:87" ht="28.8">
      <c r="AQ989" s="68" t="s">
        <v>442</v>
      </c>
      <c r="AR989" s="69" t="s">
        <v>4762</v>
      </c>
      <c r="AS989" s="70" t="s">
        <v>4763</v>
      </c>
      <c r="AT989" s="108" t="s">
        <v>443</v>
      </c>
      <c r="AU989" s="72" t="s">
        <v>4165</v>
      </c>
      <c r="AV989" s="73" t="str">
        <f t="shared" si="37"/>
        <v>XR</v>
      </c>
      <c r="AW989" s="157" t="s">
        <v>4715</v>
      </c>
      <c r="AX989" s="70" t="str">
        <f t="shared" si="36"/>
        <v>Solides minéraux</v>
      </c>
      <c r="AY989" s="152"/>
      <c r="AZ989" s="153"/>
      <c r="CD989" s="34" t="s">
        <v>4764</v>
      </c>
      <c r="CG989" s="381">
        <v>6147</v>
      </c>
      <c r="CI989" s="378">
        <v>3320</v>
      </c>
    </row>
    <row r="990" spans="43:87" ht="28.8">
      <c r="AQ990" s="68" t="s">
        <v>442</v>
      </c>
      <c r="AR990" s="69" t="s">
        <v>4765</v>
      </c>
      <c r="AS990" s="70" t="s">
        <v>4766</v>
      </c>
      <c r="AT990" s="108" t="s">
        <v>443</v>
      </c>
      <c r="AU990" s="72" t="s">
        <v>4165</v>
      </c>
      <c r="AV990" s="73" t="str">
        <f t="shared" si="37"/>
        <v>XR</v>
      </c>
      <c r="AW990" s="157" t="s">
        <v>4715</v>
      </c>
      <c r="AX990" s="70" t="str">
        <f t="shared" si="36"/>
        <v>Solides minéraux</v>
      </c>
      <c r="AY990" s="152"/>
      <c r="AZ990" s="153"/>
      <c r="CD990" s="34" t="s">
        <v>4767</v>
      </c>
      <c r="CG990" s="381">
        <v>6148</v>
      </c>
      <c r="CI990" s="378">
        <v>3320</v>
      </c>
    </row>
    <row r="991" spans="43:87" ht="28.8">
      <c r="AQ991" s="68" t="s">
        <v>442</v>
      </c>
      <c r="AR991" s="69" t="s">
        <v>4768</v>
      </c>
      <c r="AS991" s="70" t="s">
        <v>4769</v>
      </c>
      <c r="AT991" s="108" t="s">
        <v>443</v>
      </c>
      <c r="AU991" s="72" t="s">
        <v>4165</v>
      </c>
      <c r="AV991" s="73" t="str">
        <f t="shared" si="37"/>
        <v>XR</v>
      </c>
      <c r="AW991" s="157" t="s">
        <v>4715</v>
      </c>
      <c r="AX991" s="70" t="str">
        <f t="shared" si="36"/>
        <v>Solides minéraux</v>
      </c>
      <c r="AY991" s="152"/>
      <c r="AZ991" s="153"/>
      <c r="CD991" s="34" t="s">
        <v>4770</v>
      </c>
      <c r="CG991" s="381">
        <v>6149</v>
      </c>
      <c r="CI991" s="378">
        <v>3320</v>
      </c>
    </row>
    <row r="992" spans="43:87" ht="28.8">
      <c r="AQ992" s="68" t="s">
        <v>442</v>
      </c>
      <c r="AR992" s="69" t="s">
        <v>4771</v>
      </c>
      <c r="AS992" s="70" t="s">
        <v>4772</v>
      </c>
      <c r="AT992" s="108" t="s">
        <v>443</v>
      </c>
      <c r="AU992" s="72" t="s">
        <v>4165</v>
      </c>
      <c r="AV992" s="73" t="str">
        <f t="shared" si="37"/>
        <v>XR</v>
      </c>
      <c r="AW992" s="157" t="s">
        <v>4715</v>
      </c>
      <c r="AX992" s="70" t="str">
        <f t="shared" si="36"/>
        <v>Solides minéraux</v>
      </c>
      <c r="AY992" s="152"/>
      <c r="AZ992" s="153"/>
      <c r="CD992" s="34" t="s">
        <v>4773</v>
      </c>
      <c r="CG992" s="381">
        <v>6150</v>
      </c>
      <c r="CI992" s="378">
        <v>3320</v>
      </c>
    </row>
    <row r="993" spans="43:87" ht="28.8">
      <c r="AQ993" s="68" t="s">
        <v>442</v>
      </c>
      <c r="AR993" s="69" t="s">
        <v>4774</v>
      </c>
      <c r="AS993" s="70" t="s">
        <v>4775</v>
      </c>
      <c r="AT993" s="108" t="s">
        <v>443</v>
      </c>
      <c r="AU993" s="72" t="s">
        <v>4165</v>
      </c>
      <c r="AV993" s="73" t="str">
        <f t="shared" si="37"/>
        <v>XR</v>
      </c>
      <c r="AW993" s="157" t="s">
        <v>4715</v>
      </c>
      <c r="AX993" s="70" t="str">
        <f t="shared" si="36"/>
        <v>Solides minéraux</v>
      </c>
      <c r="AY993" s="152"/>
      <c r="AZ993" s="153"/>
      <c r="CD993" s="34" t="s">
        <v>4776</v>
      </c>
      <c r="CG993" s="381">
        <v>6151</v>
      </c>
      <c r="CI993" s="378">
        <v>3320</v>
      </c>
    </row>
    <row r="994" spans="43:87" ht="28.8">
      <c r="AQ994" s="68" t="s">
        <v>442</v>
      </c>
      <c r="AR994" s="69" t="s">
        <v>4777</v>
      </c>
      <c r="AS994" s="70" t="s">
        <v>4778</v>
      </c>
      <c r="AT994" s="108" t="s">
        <v>443</v>
      </c>
      <c r="AU994" s="72" t="s">
        <v>4165</v>
      </c>
      <c r="AV994" s="73" t="str">
        <f t="shared" si="37"/>
        <v>XR</v>
      </c>
      <c r="AW994" s="157" t="s">
        <v>4715</v>
      </c>
      <c r="AX994" s="70" t="str">
        <f t="shared" si="36"/>
        <v>Solides minéraux</v>
      </c>
      <c r="AY994" s="152"/>
      <c r="AZ994" s="153"/>
      <c r="CD994" s="34" t="s">
        <v>4779</v>
      </c>
      <c r="CG994" s="381">
        <v>6152</v>
      </c>
      <c r="CI994" s="378">
        <v>3320</v>
      </c>
    </row>
    <row r="995" spans="43:87" ht="28.8">
      <c r="AQ995" s="68" t="s">
        <v>442</v>
      </c>
      <c r="AR995" s="69" t="s">
        <v>4780</v>
      </c>
      <c r="AS995" s="70" t="s">
        <v>4781</v>
      </c>
      <c r="AT995" s="108" t="s">
        <v>443</v>
      </c>
      <c r="AU995" s="72" t="s">
        <v>4165</v>
      </c>
      <c r="AV995" s="73" t="str">
        <f t="shared" si="37"/>
        <v>XR</v>
      </c>
      <c r="AW995" s="157" t="s">
        <v>4715</v>
      </c>
      <c r="AX995" s="70" t="str">
        <f t="shared" si="36"/>
        <v>Solides minéraux</v>
      </c>
      <c r="AY995" s="152"/>
      <c r="AZ995" s="153"/>
      <c r="CD995" s="34" t="s">
        <v>4782</v>
      </c>
      <c r="CG995" s="381">
        <v>6153</v>
      </c>
      <c r="CI995" s="378">
        <v>3320</v>
      </c>
    </row>
    <row r="996" spans="43:87" ht="28.8">
      <c r="AQ996" s="68" t="s">
        <v>442</v>
      </c>
      <c r="AR996" s="69" t="s">
        <v>4783</v>
      </c>
      <c r="AS996" s="70" t="s">
        <v>4784</v>
      </c>
      <c r="AT996" s="108" t="s">
        <v>443</v>
      </c>
      <c r="AU996" s="72" t="s">
        <v>4165</v>
      </c>
      <c r="AV996" s="73" t="str">
        <f t="shared" si="37"/>
        <v>XR</v>
      </c>
      <c r="AW996" s="157" t="s">
        <v>4715</v>
      </c>
      <c r="AX996" s="70" t="str">
        <f t="shared" si="36"/>
        <v>Solides minéraux</v>
      </c>
      <c r="AY996" s="152"/>
      <c r="AZ996" s="153"/>
      <c r="CD996" s="34" t="s">
        <v>4785</v>
      </c>
      <c r="CG996" s="381">
        <v>6154</v>
      </c>
      <c r="CI996" s="378">
        <v>3321</v>
      </c>
    </row>
    <row r="997" spans="43:87" ht="28.8">
      <c r="AQ997" s="68" t="s">
        <v>442</v>
      </c>
      <c r="AR997" s="69" t="s">
        <v>4786</v>
      </c>
      <c r="AS997" s="70" t="s">
        <v>4787</v>
      </c>
      <c r="AT997" s="108" t="s">
        <v>443</v>
      </c>
      <c r="AU997" s="72" t="s">
        <v>4165</v>
      </c>
      <c r="AV997" s="73" t="str">
        <f t="shared" si="37"/>
        <v>XR</v>
      </c>
      <c r="AW997" s="157" t="s">
        <v>4715</v>
      </c>
      <c r="AX997" s="70" t="str">
        <f t="shared" si="36"/>
        <v>Solides minéraux</v>
      </c>
      <c r="AY997" s="152"/>
      <c r="AZ997" s="153"/>
      <c r="CD997" s="34" t="s">
        <v>4788</v>
      </c>
      <c r="CG997" s="381">
        <v>6155</v>
      </c>
      <c r="CI997" s="378">
        <v>3322</v>
      </c>
    </row>
    <row r="998" spans="43:87" ht="28.8">
      <c r="AQ998" s="68" t="s">
        <v>442</v>
      </c>
      <c r="AR998" s="69" t="s">
        <v>4789</v>
      </c>
      <c r="AS998" s="70" t="s">
        <v>4790</v>
      </c>
      <c r="AT998" s="108" t="s">
        <v>443</v>
      </c>
      <c r="AU998" s="72" t="s">
        <v>4165</v>
      </c>
      <c r="AV998" s="73" t="str">
        <f t="shared" si="37"/>
        <v>XR</v>
      </c>
      <c r="AW998" s="157" t="s">
        <v>4715</v>
      </c>
      <c r="AX998" s="70" t="str">
        <f t="shared" si="36"/>
        <v>Solides minéraux</v>
      </c>
      <c r="AY998" s="152"/>
      <c r="AZ998" s="153"/>
      <c r="CD998" s="34" t="s">
        <v>4791</v>
      </c>
      <c r="CG998" s="381">
        <v>6156</v>
      </c>
      <c r="CI998" s="378">
        <v>3323</v>
      </c>
    </row>
    <row r="999" spans="43:87" ht="28.8">
      <c r="AQ999" s="68" t="s">
        <v>442</v>
      </c>
      <c r="AR999" s="69" t="s">
        <v>4792</v>
      </c>
      <c r="AS999" s="70" t="s">
        <v>4793</v>
      </c>
      <c r="AT999" s="108" t="s">
        <v>443</v>
      </c>
      <c r="AU999" s="72" t="s">
        <v>4165</v>
      </c>
      <c r="AV999" s="73" t="str">
        <f t="shared" si="37"/>
        <v>XR</v>
      </c>
      <c r="AW999" s="157" t="s">
        <v>4715</v>
      </c>
      <c r="AX999" s="70" t="str">
        <f t="shared" si="36"/>
        <v>Solides minéraux</v>
      </c>
      <c r="AY999" s="152"/>
      <c r="AZ999" s="153"/>
      <c r="CD999" s="34" t="s">
        <v>4794</v>
      </c>
      <c r="CG999" s="381">
        <v>6157</v>
      </c>
      <c r="CI999" s="378">
        <v>3324</v>
      </c>
    </row>
    <row r="1000" spans="43:87" ht="28.8">
      <c r="AQ1000" s="68" t="s">
        <v>442</v>
      </c>
      <c r="AR1000" s="69" t="s">
        <v>4795</v>
      </c>
      <c r="AS1000" s="70" t="s">
        <v>4796</v>
      </c>
      <c r="AT1000" s="108" t="s">
        <v>443</v>
      </c>
      <c r="AU1000" s="72" t="s">
        <v>4165</v>
      </c>
      <c r="AV1000" s="73" t="str">
        <f t="shared" si="37"/>
        <v>XR</v>
      </c>
      <c r="AW1000" s="157" t="s">
        <v>4715</v>
      </c>
      <c r="AX1000" s="70" t="str">
        <f t="shared" si="36"/>
        <v>Solides minéraux</v>
      </c>
      <c r="AY1000" s="152"/>
      <c r="AZ1000" s="153"/>
      <c r="CD1000" s="34" t="s">
        <v>4797</v>
      </c>
      <c r="CG1000" s="381">
        <v>6158</v>
      </c>
      <c r="CI1000" s="378">
        <v>3325</v>
      </c>
    </row>
    <row r="1001" spans="43:87" ht="28.8">
      <c r="AQ1001" s="68" t="s">
        <v>442</v>
      </c>
      <c r="AR1001" s="69" t="s">
        <v>4798</v>
      </c>
      <c r="AS1001" s="70" t="s">
        <v>4799</v>
      </c>
      <c r="AT1001" s="108" t="s">
        <v>443</v>
      </c>
      <c r="AU1001" s="72" t="s">
        <v>4165</v>
      </c>
      <c r="AV1001" s="73" t="str">
        <f t="shared" si="37"/>
        <v>XR</v>
      </c>
      <c r="AW1001" s="157" t="s">
        <v>4715</v>
      </c>
      <c r="AX1001" s="70" t="str">
        <f t="shared" si="36"/>
        <v>Solides minéraux</v>
      </c>
      <c r="AY1001" s="152"/>
      <c r="AZ1001" s="153"/>
      <c r="CD1001" s="34" t="s">
        <v>4800</v>
      </c>
      <c r="CG1001" s="381">
        <v>6159</v>
      </c>
      <c r="CI1001" s="378">
        <v>3326</v>
      </c>
    </row>
    <row r="1002" spans="43:87" ht="28.8">
      <c r="AQ1002" s="68" t="s">
        <v>442</v>
      </c>
      <c r="AR1002" s="69" t="s">
        <v>4801</v>
      </c>
      <c r="AS1002" s="70" t="s">
        <v>4802</v>
      </c>
      <c r="AT1002" s="108" t="s">
        <v>443</v>
      </c>
      <c r="AU1002" s="72" t="s">
        <v>4165</v>
      </c>
      <c r="AV1002" s="73" t="str">
        <f t="shared" si="37"/>
        <v>XR</v>
      </c>
      <c r="AW1002" s="157" t="s">
        <v>4715</v>
      </c>
      <c r="AX1002" s="70" t="str">
        <f t="shared" si="36"/>
        <v>Solides minéraux</v>
      </c>
      <c r="AY1002" s="152"/>
      <c r="AZ1002" s="153"/>
      <c r="CD1002" s="34" t="s">
        <v>4803</v>
      </c>
      <c r="CG1002" s="381">
        <v>6160</v>
      </c>
      <c r="CI1002" s="378">
        <v>3327</v>
      </c>
    </row>
    <row r="1003" spans="43:87" ht="28.8">
      <c r="AQ1003" s="68" t="s">
        <v>442</v>
      </c>
      <c r="AR1003" s="69" t="s">
        <v>4804</v>
      </c>
      <c r="AS1003" s="70" t="s">
        <v>4805</v>
      </c>
      <c r="AT1003" s="108" t="s">
        <v>443</v>
      </c>
      <c r="AU1003" s="72" t="s">
        <v>4165</v>
      </c>
      <c r="AV1003" s="73" t="str">
        <f t="shared" si="37"/>
        <v>XR</v>
      </c>
      <c r="AW1003" s="157" t="s">
        <v>4715</v>
      </c>
      <c r="AX1003" s="70" t="str">
        <f t="shared" si="36"/>
        <v>Solides minéraux</v>
      </c>
      <c r="AY1003" s="152"/>
      <c r="AZ1003" s="153"/>
      <c r="CD1003" s="34" t="s">
        <v>4806</v>
      </c>
      <c r="CG1003" s="381">
        <v>6161</v>
      </c>
      <c r="CI1003" s="378">
        <v>3328</v>
      </c>
    </row>
    <row r="1004" spans="43:87" ht="28.8">
      <c r="AQ1004" s="68" t="s">
        <v>442</v>
      </c>
      <c r="AR1004" s="76" t="s">
        <v>4807</v>
      </c>
      <c r="AS1004" s="77" t="s">
        <v>4808</v>
      </c>
      <c r="AT1004" s="108" t="s">
        <v>443</v>
      </c>
      <c r="AU1004" s="78" t="s">
        <v>4165</v>
      </c>
      <c r="AV1004" s="73" t="str">
        <f t="shared" si="37"/>
        <v>XR</v>
      </c>
      <c r="AW1004" s="160" t="s">
        <v>4715</v>
      </c>
      <c r="AX1004" s="77" t="str">
        <f t="shared" si="36"/>
        <v>Solides minéraux</v>
      </c>
      <c r="AY1004" s="154"/>
      <c r="AZ1004" s="155"/>
      <c r="CD1004" s="34" t="s">
        <v>4809</v>
      </c>
      <c r="CG1004" s="381">
        <v>6162</v>
      </c>
      <c r="CI1004" s="378">
        <v>3329</v>
      </c>
    </row>
    <row r="1005" spans="43:87" ht="28.8">
      <c r="AQ1005" s="68" t="s">
        <v>442</v>
      </c>
      <c r="AR1005" s="69" t="s">
        <v>4810</v>
      </c>
      <c r="AS1005" s="70" t="s">
        <v>4811</v>
      </c>
      <c r="AT1005" s="108" t="s">
        <v>443</v>
      </c>
      <c r="AU1005" s="72" t="s">
        <v>4165</v>
      </c>
      <c r="AV1005" s="73" t="str">
        <f t="shared" si="37"/>
        <v>XS</v>
      </c>
      <c r="AW1005" s="158" t="s">
        <v>4811</v>
      </c>
      <c r="AX1005" s="70" t="str">
        <f t="shared" si="36"/>
        <v>Terres polluées</v>
      </c>
      <c r="AY1005" s="152"/>
      <c r="AZ1005" s="153"/>
      <c r="CD1005" s="34" t="s">
        <v>4812</v>
      </c>
      <c r="CG1005" s="381">
        <v>6163</v>
      </c>
      <c r="CI1005" s="378">
        <v>3330</v>
      </c>
    </row>
    <row r="1006" spans="43:87" ht="28.8">
      <c r="AQ1006" s="68" t="s">
        <v>442</v>
      </c>
      <c r="AR1006" s="69" t="s">
        <v>4813</v>
      </c>
      <c r="AS1006" s="70" t="s">
        <v>4814</v>
      </c>
      <c r="AT1006" s="108" t="s">
        <v>443</v>
      </c>
      <c r="AU1006" s="72" t="s">
        <v>4165</v>
      </c>
      <c r="AV1006" s="73" t="str">
        <f t="shared" si="37"/>
        <v>XS</v>
      </c>
      <c r="AW1006" s="158" t="s">
        <v>4811</v>
      </c>
      <c r="AX1006" s="70" t="str">
        <f t="shared" si="36"/>
        <v>Terres polluées</v>
      </c>
      <c r="AY1006" s="152"/>
      <c r="AZ1006" s="153"/>
      <c r="CD1006" s="34" t="s">
        <v>4815</v>
      </c>
      <c r="CG1006" s="381">
        <v>6164</v>
      </c>
      <c r="CI1006" s="378">
        <v>3330</v>
      </c>
    </row>
    <row r="1007" spans="43:87" ht="28.8">
      <c r="AQ1007" s="68" t="s">
        <v>442</v>
      </c>
      <c r="AR1007" s="69" t="s">
        <v>4816</v>
      </c>
      <c r="AS1007" s="70" t="s">
        <v>4817</v>
      </c>
      <c r="AT1007" s="108" t="s">
        <v>443</v>
      </c>
      <c r="AU1007" s="72" t="s">
        <v>4165</v>
      </c>
      <c r="AV1007" s="73" t="str">
        <f t="shared" si="37"/>
        <v>XS</v>
      </c>
      <c r="AW1007" s="158" t="s">
        <v>4811</v>
      </c>
      <c r="AX1007" s="70" t="str">
        <f t="shared" si="36"/>
        <v>Terres polluées</v>
      </c>
      <c r="AY1007" s="152"/>
      <c r="AZ1007" s="153"/>
      <c r="CD1007" s="34" t="s">
        <v>4818</v>
      </c>
      <c r="CG1007" s="381">
        <v>6165</v>
      </c>
      <c r="CI1007" s="378">
        <v>3330</v>
      </c>
    </row>
    <row r="1008" spans="43:87" ht="28.8">
      <c r="AQ1008" s="68" t="s">
        <v>442</v>
      </c>
      <c r="AR1008" s="69" t="s">
        <v>4819</v>
      </c>
      <c r="AS1008" s="70" t="s">
        <v>4820</v>
      </c>
      <c r="AT1008" s="108" t="s">
        <v>443</v>
      </c>
      <c r="AU1008" s="72" t="s">
        <v>4165</v>
      </c>
      <c r="AV1008" s="73" t="str">
        <f t="shared" si="37"/>
        <v>XS</v>
      </c>
      <c r="AW1008" s="158" t="s">
        <v>4811</v>
      </c>
      <c r="AX1008" s="70" t="str">
        <f t="shared" si="36"/>
        <v>Terres polluées</v>
      </c>
      <c r="AY1008" s="152"/>
      <c r="AZ1008" s="153"/>
      <c r="CD1008" s="34" t="s">
        <v>4821</v>
      </c>
      <c r="CG1008" s="381">
        <v>6166</v>
      </c>
      <c r="CI1008" s="378">
        <v>3330</v>
      </c>
    </row>
    <row r="1009" spans="43:87" ht="28.8">
      <c r="AQ1009" s="68" t="s">
        <v>442</v>
      </c>
      <c r="AR1009" s="69" t="s">
        <v>4822</v>
      </c>
      <c r="AS1009" s="70" t="s">
        <v>4823</v>
      </c>
      <c r="AT1009" s="108" t="s">
        <v>443</v>
      </c>
      <c r="AU1009" s="72" t="s">
        <v>4165</v>
      </c>
      <c r="AV1009" s="73" t="str">
        <f t="shared" si="37"/>
        <v>XS</v>
      </c>
      <c r="AW1009" s="158" t="s">
        <v>4811</v>
      </c>
      <c r="AX1009" s="70" t="str">
        <f t="shared" si="36"/>
        <v>Terres polluées</v>
      </c>
      <c r="AY1009" s="152"/>
      <c r="AZ1009" s="153"/>
      <c r="CD1009" s="34" t="s">
        <v>4824</v>
      </c>
      <c r="CG1009" s="381">
        <v>6167</v>
      </c>
      <c r="CI1009" s="378">
        <v>3330</v>
      </c>
    </row>
    <row r="1010" spans="43:87" ht="28.8">
      <c r="AQ1010" s="68" t="s">
        <v>442</v>
      </c>
      <c r="AR1010" s="69" t="s">
        <v>4825</v>
      </c>
      <c r="AS1010" s="70" t="s">
        <v>4067</v>
      </c>
      <c r="AT1010" s="108" t="s">
        <v>443</v>
      </c>
      <c r="AU1010" s="72" t="s">
        <v>4165</v>
      </c>
      <c r="AV1010" s="73" t="str">
        <f t="shared" si="37"/>
        <v>XT</v>
      </c>
      <c r="AW1010" s="158" t="s">
        <v>4067</v>
      </c>
      <c r="AX1010" s="70" t="str">
        <f t="shared" si="36"/>
        <v>Piles et batteries</v>
      </c>
      <c r="AY1010" s="152"/>
      <c r="AZ1010" s="153"/>
      <c r="CD1010" s="34" t="s">
        <v>4826</v>
      </c>
      <c r="CG1010" s="381">
        <v>6168</v>
      </c>
      <c r="CI1010" s="378">
        <v>3330</v>
      </c>
    </row>
    <row r="1011" spans="43:87" ht="28.8">
      <c r="AQ1011" s="68" t="s">
        <v>442</v>
      </c>
      <c r="AR1011" s="69" t="s">
        <v>4827</v>
      </c>
      <c r="AS1011" s="70" t="s">
        <v>4828</v>
      </c>
      <c r="AT1011" s="108" t="s">
        <v>443</v>
      </c>
      <c r="AU1011" s="72" t="s">
        <v>4165</v>
      </c>
      <c r="AV1011" s="73" t="str">
        <f t="shared" si="37"/>
        <v>XT</v>
      </c>
      <c r="AW1011" s="158" t="s">
        <v>4067</v>
      </c>
      <c r="AX1011" s="70" t="str">
        <f t="shared" si="36"/>
        <v>Piles et batteries</v>
      </c>
      <c r="AY1011" s="152"/>
      <c r="AZ1011" s="153"/>
      <c r="CD1011" s="34" t="s">
        <v>4829</v>
      </c>
      <c r="CG1011" s="381">
        <v>6169</v>
      </c>
      <c r="CI1011" s="378">
        <v>3330</v>
      </c>
    </row>
    <row r="1012" spans="43:87" ht="28.8">
      <c r="AQ1012" s="68" t="s">
        <v>442</v>
      </c>
      <c r="AR1012" s="69" t="s">
        <v>4830</v>
      </c>
      <c r="AS1012" s="70" t="s">
        <v>4831</v>
      </c>
      <c r="AT1012" s="108" t="s">
        <v>443</v>
      </c>
      <c r="AU1012" s="72" t="s">
        <v>4165</v>
      </c>
      <c r="AV1012" s="73" t="str">
        <f t="shared" si="37"/>
        <v>XT</v>
      </c>
      <c r="AW1012" s="158" t="s">
        <v>4067</v>
      </c>
      <c r="AX1012" s="70" t="str">
        <f t="shared" si="36"/>
        <v>Piles et batteries</v>
      </c>
      <c r="AY1012" s="152"/>
      <c r="AZ1012" s="153"/>
      <c r="CD1012" s="34" t="s">
        <v>4832</v>
      </c>
      <c r="CG1012" s="381">
        <v>6170</v>
      </c>
      <c r="CI1012" s="378">
        <v>3340</v>
      </c>
    </row>
    <row r="1013" spans="43:87" ht="28.8">
      <c r="AQ1013" s="68" t="s">
        <v>442</v>
      </c>
      <c r="AR1013" s="69" t="s">
        <v>4833</v>
      </c>
      <c r="AS1013" s="70" t="s">
        <v>4834</v>
      </c>
      <c r="AT1013" s="108" t="s">
        <v>443</v>
      </c>
      <c r="AU1013" s="72" t="s">
        <v>4165</v>
      </c>
      <c r="AV1013" s="73" t="str">
        <f t="shared" si="37"/>
        <v>XT</v>
      </c>
      <c r="AW1013" s="158" t="s">
        <v>4067</v>
      </c>
      <c r="AX1013" s="70" t="str">
        <f t="shared" si="36"/>
        <v>Piles et batteries</v>
      </c>
      <c r="AY1013" s="152"/>
      <c r="AZ1013" s="153"/>
      <c r="CD1013" s="34" t="s">
        <v>4835</v>
      </c>
      <c r="CG1013" s="381">
        <v>6171</v>
      </c>
      <c r="CI1013" s="378">
        <v>3340</v>
      </c>
    </row>
    <row r="1014" spans="43:87" ht="28.8">
      <c r="AQ1014" s="68" t="s">
        <v>442</v>
      </c>
      <c r="AR1014" s="69" t="s">
        <v>4836</v>
      </c>
      <c r="AS1014" s="70" t="s">
        <v>4837</v>
      </c>
      <c r="AT1014" s="108" t="s">
        <v>443</v>
      </c>
      <c r="AU1014" s="72" t="s">
        <v>4165</v>
      </c>
      <c r="AV1014" s="73" t="str">
        <f t="shared" si="37"/>
        <v>XT</v>
      </c>
      <c r="AW1014" s="158" t="s">
        <v>4067</v>
      </c>
      <c r="AX1014" s="70" t="str">
        <f t="shared" si="36"/>
        <v>Piles et batteries</v>
      </c>
      <c r="AY1014" s="152"/>
      <c r="AZ1014" s="153"/>
      <c r="CD1014" s="34" t="s">
        <v>4838</v>
      </c>
      <c r="CG1014" s="381">
        <v>6172</v>
      </c>
      <c r="CI1014" s="378">
        <v>3340</v>
      </c>
    </row>
    <row r="1015" spans="43:87" ht="28.8">
      <c r="AQ1015" s="68" t="s">
        <v>442</v>
      </c>
      <c r="AR1015" s="69" t="s">
        <v>4839</v>
      </c>
      <c r="AS1015" s="70" t="s">
        <v>4840</v>
      </c>
      <c r="AT1015" s="108" t="s">
        <v>443</v>
      </c>
      <c r="AU1015" s="72" t="s">
        <v>4165</v>
      </c>
      <c r="AV1015" s="73" t="str">
        <f t="shared" si="37"/>
        <v>XT</v>
      </c>
      <c r="AW1015" s="158" t="s">
        <v>4067</v>
      </c>
      <c r="AX1015" s="70" t="str">
        <f t="shared" si="36"/>
        <v>Piles et batteries</v>
      </c>
      <c r="AY1015" s="152"/>
      <c r="AZ1015" s="153"/>
      <c r="CD1015" s="34" t="s">
        <v>4841</v>
      </c>
      <c r="CG1015" s="381">
        <v>6173</v>
      </c>
      <c r="CI1015" s="378">
        <v>3340</v>
      </c>
    </row>
    <row r="1016" spans="43:87" ht="28.8">
      <c r="AQ1016" s="68" t="s">
        <v>442</v>
      </c>
      <c r="AR1016" s="69" t="s">
        <v>4842</v>
      </c>
      <c r="AS1016" s="70" t="s">
        <v>4843</v>
      </c>
      <c r="AT1016" s="108" t="s">
        <v>443</v>
      </c>
      <c r="AU1016" s="72" t="s">
        <v>4165</v>
      </c>
      <c r="AV1016" s="73" t="str">
        <f t="shared" si="37"/>
        <v>XT</v>
      </c>
      <c r="AW1016" s="158" t="s">
        <v>4067</v>
      </c>
      <c r="AX1016" s="70" t="str">
        <f t="shared" si="36"/>
        <v>Piles et batteries</v>
      </c>
      <c r="AY1016" s="152"/>
      <c r="AZ1016" s="153"/>
      <c r="CD1016" s="34" t="s">
        <v>4844</v>
      </c>
      <c r="CG1016" s="381">
        <v>6174</v>
      </c>
      <c r="CI1016" s="378">
        <v>3340</v>
      </c>
    </row>
    <row r="1017" spans="43:87" ht="28.8">
      <c r="AQ1017" s="68" t="s">
        <v>442</v>
      </c>
      <c r="AR1017" s="69" t="s">
        <v>4845</v>
      </c>
      <c r="AS1017" s="70" t="s">
        <v>4846</v>
      </c>
      <c r="AT1017" s="108" t="s">
        <v>443</v>
      </c>
      <c r="AU1017" s="72" t="s">
        <v>4165</v>
      </c>
      <c r="AV1017" s="73" t="str">
        <f t="shared" si="37"/>
        <v>XT</v>
      </c>
      <c r="AW1017" s="158" t="s">
        <v>4067</v>
      </c>
      <c r="AX1017" s="70" t="str">
        <f t="shared" si="36"/>
        <v>Piles et batteries</v>
      </c>
      <c r="AY1017" s="152"/>
      <c r="AZ1017" s="153"/>
      <c r="CD1017" s="34" t="s">
        <v>4847</v>
      </c>
      <c r="CG1017" s="381">
        <v>6175</v>
      </c>
      <c r="CI1017" s="378">
        <v>3340</v>
      </c>
    </row>
    <row r="1018" spans="43:87" ht="28.8">
      <c r="AQ1018" s="68" t="s">
        <v>442</v>
      </c>
      <c r="AR1018" s="69" t="s">
        <v>4848</v>
      </c>
      <c r="AS1018" s="70" t="s">
        <v>4849</v>
      </c>
      <c r="AT1018" s="108" t="s">
        <v>443</v>
      </c>
      <c r="AU1018" s="72" t="s">
        <v>4165</v>
      </c>
      <c r="AV1018" s="73" t="str">
        <f t="shared" si="37"/>
        <v>XT</v>
      </c>
      <c r="AW1018" s="158" t="s">
        <v>4067</v>
      </c>
      <c r="AX1018" s="70" t="str">
        <f t="shared" si="36"/>
        <v>Piles et batteries</v>
      </c>
      <c r="AY1018" s="152"/>
      <c r="AZ1018" s="153"/>
      <c r="CD1018" s="34" t="s">
        <v>4850</v>
      </c>
      <c r="CG1018" s="381">
        <v>6176</v>
      </c>
      <c r="CI1018" s="378">
        <v>3340</v>
      </c>
    </row>
    <row r="1019" spans="43:87" ht="28.8">
      <c r="AQ1019" s="68" t="s">
        <v>442</v>
      </c>
      <c r="AR1019" s="69" t="s">
        <v>4851</v>
      </c>
      <c r="AS1019" s="70" t="s">
        <v>4852</v>
      </c>
      <c r="AT1019" s="108" t="s">
        <v>443</v>
      </c>
      <c r="AU1019" s="72" t="s">
        <v>4165</v>
      </c>
      <c r="AV1019" s="73" t="str">
        <f t="shared" si="37"/>
        <v>XT</v>
      </c>
      <c r="AW1019" s="158" t="s">
        <v>4067</v>
      </c>
      <c r="AX1019" s="70" t="str">
        <f t="shared" si="36"/>
        <v>Piles et batteries</v>
      </c>
      <c r="AY1019" s="152"/>
      <c r="AZ1019" s="153"/>
      <c r="CD1019" s="34" t="s">
        <v>4853</v>
      </c>
      <c r="CG1019" s="381">
        <v>6177</v>
      </c>
      <c r="CI1019" s="378">
        <v>3340</v>
      </c>
    </row>
    <row r="1020" spans="43:87" ht="28.8">
      <c r="AQ1020" s="68" t="s">
        <v>442</v>
      </c>
      <c r="AR1020" s="69" t="s">
        <v>4854</v>
      </c>
      <c r="AS1020" s="70" t="s">
        <v>4855</v>
      </c>
      <c r="AT1020" s="108" t="s">
        <v>443</v>
      </c>
      <c r="AU1020" s="72" t="s">
        <v>4165</v>
      </c>
      <c r="AV1020" s="73" t="str">
        <f t="shared" si="37"/>
        <v>XT</v>
      </c>
      <c r="AW1020" s="158" t="s">
        <v>4067</v>
      </c>
      <c r="AX1020" s="70" t="str">
        <f t="shared" si="36"/>
        <v>Piles et batteries</v>
      </c>
      <c r="AY1020" s="152"/>
      <c r="AZ1020" s="153"/>
      <c r="CD1020" s="34" t="s">
        <v>4856</v>
      </c>
      <c r="CG1020" s="381">
        <v>6178</v>
      </c>
      <c r="CI1020" s="378">
        <v>3341</v>
      </c>
    </row>
    <row r="1021" spans="43:87" ht="28.8">
      <c r="AQ1021" s="68" t="s">
        <v>442</v>
      </c>
      <c r="AR1021" s="69" t="s">
        <v>4857</v>
      </c>
      <c r="AS1021" s="70" t="s">
        <v>185</v>
      </c>
      <c r="AT1021" s="108" t="s">
        <v>443</v>
      </c>
      <c r="AU1021" s="72" t="s">
        <v>4165</v>
      </c>
      <c r="AV1021" s="73" t="str">
        <f t="shared" si="37"/>
        <v>XU</v>
      </c>
      <c r="AW1021" s="158" t="s">
        <v>185</v>
      </c>
      <c r="AX1021" s="70" t="str">
        <f t="shared" si="36"/>
        <v>DEEE</v>
      </c>
      <c r="AY1021" s="152"/>
      <c r="AZ1021" s="153"/>
      <c r="CD1021" s="34" t="s">
        <v>4858</v>
      </c>
      <c r="CG1021" s="381">
        <v>6179</v>
      </c>
      <c r="CI1021" s="378">
        <v>3342</v>
      </c>
    </row>
    <row r="1022" spans="43:87" ht="28.8">
      <c r="AQ1022" s="68" t="s">
        <v>442</v>
      </c>
      <c r="AR1022" s="69" t="s">
        <v>4859</v>
      </c>
      <c r="AS1022" s="70" t="s">
        <v>4860</v>
      </c>
      <c r="AT1022" s="108" t="s">
        <v>443</v>
      </c>
      <c r="AU1022" s="72" t="s">
        <v>4165</v>
      </c>
      <c r="AV1022" s="73" t="str">
        <f t="shared" si="37"/>
        <v>XU</v>
      </c>
      <c r="AW1022" s="158" t="s">
        <v>185</v>
      </c>
      <c r="AX1022" s="70" t="str">
        <f t="shared" si="36"/>
        <v>DEEE</v>
      </c>
      <c r="AY1022" s="152"/>
      <c r="AZ1022" s="153"/>
      <c r="CD1022" s="34" t="s">
        <v>4861</v>
      </c>
      <c r="CG1022" s="381">
        <v>6180</v>
      </c>
      <c r="CI1022" s="378">
        <v>3348</v>
      </c>
    </row>
    <row r="1023" spans="43:87" ht="28.8">
      <c r="AQ1023" s="68" t="s">
        <v>442</v>
      </c>
      <c r="AR1023" s="69" t="s">
        <v>4862</v>
      </c>
      <c r="AS1023" s="70" t="s">
        <v>4863</v>
      </c>
      <c r="AT1023" s="108" t="s">
        <v>443</v>
      </c>
      <c r="AU1023" s="72" t="s">
        <v>4165</v>
      </c>
      <c r="AV1023" s="73" t="str">
        <f t="shared" si="37"/>
        <v>XU</v>
      </c>
      <c r="AW1023" s="158" t="s">
        <v>185</v>
      </c>
      <c r="AX1023" s="70" t="str">
        <f t="shared" si="36"/>
        <v>DEEE</v>
      </c>
      <c r="AY1023" s="152"/>
      <c r="AZ1023" s="153"/>
      <c r="CD1023" s="34" t="s">
        <v>4864</v>
      </c>
      <c r="CG1023" s="381">
        <v>6181</v>
      </c>
      <c r="CI1023" s="378">
        <v>3350</v>
      </c>
    </row>
    <row r="1024" spans="43:87" ht="28.8">
      <c r="AQ1024" s="68" t="s">
        <v>442</v>
      </c>
      <c r="AR1024" s="69" t="s">
        <v>4865</v>
      </c>
      <c r="AS1024" s="70" t="s">
        <v>4866</v>
      </c>
      <c r="AT1024" s="108" t="s">
        <v>443</v>
      </c>
      <c r="AU1024" s="72" t="s">
        <v>4165</v>
      </c>
      <c r="AV1024" s="73" t="str">
        <f t="shared" si="37"/>
        <v>XU</v>
      </c>
      <c r="AW1024" s="158" t="s">
        <v>185</v>
      </c>
      <c r="AX1024" s="70" t="str">
        <f t="shared" si="36"/>
        <v>DEEE</v>
      </c>
      <c r="AY1024" s="152"/>
      <c r="AZ1024" s="153"/>
      <c r="CD1024" s="34" t="s">
        <v>4867</v>
      </c>
      <c r="CG1024" s="381">
        <v>6182</v>
      </c>
      <c r="CI1024" s="378">
        <v>3350</v>
      </c>
    </row>
    <row r="1025" spans="43:87" ht="43.2">
      <c r="AQ1025" s="68" t="s">
        <v>442</v>
      </c>
      <c r="AR1025" s="69" t="s">
        <v>4868</v>
      </c>
      <c r="AS1025" s="70" t="s">
        <v>4869</v>
      </c>
      <c r="AT1025" s="108" t="s">
        <v>443</v>
      </c>
      <c r="AU1025" s="72" t="s">
        <v>4165</v>
      </c>
      <c r="AV1025" s="73" t="str">
        <f t="shared" si="37"/>
        <v>XV</v>
      </c>
      <c r="AW1025" s="158" t="s">
        <v>4870</v>
      </c>
      <c r="AX1025" s="70" t="str">
        <f t="shared" si="36"/>
        <v>Autres déchets dangereux</v>
      </c>
      <c r="AY1025" s="152"/>
      <c r="AZ1025" s="153"/>
      <c r="CD1025" s="34" t="s">
        <v>4871</v>
      </c>
      <c r="CG1025" s="381">
        <v>6183</v>
      </c>
      <c r="CI1025" s="378">
        <v>3350</v>
      </c>
    </row>
    <row r="1026" spans="43:87" ht="43.2">
      <c r="AQ1026" s="68" t="s">
        <v>442</v>
      </c>
      <c r="AR1026" s="69" t="s">
        <v>4872</v>
      </c>
      <c r="AS1026" s="70" t="s">
        <v>4873</v>
      </c>
      <c r="AT1026" s="108" t="s">
        <v>443</v>
      </c>
      <c r="AU1026" s="72" t="s">
        <v>4165</v>
      </c>
      <c r="AV1026" s="73" t="str">
        <f t="shared" si="37"/>
        <v>XV</v>
      </c>
      <c r="AW1026" s="158" t="s">
        <v>4870</v>
      </c>
      <c r="AX1026" s="70" t="str">
        <f t="shared" si="36"/>
        <v>Autres déchets dangereux</v>
      </c>
      <c r="AY1026" s="152"/>
      <c r="AZ1026" s="153"/>
      <c r="CD1026" s="34" t="s">
        <v>4874</v>
      </c>
      <c r="CG1026" s="381">
        <v>6184</v>
      </c>
      <c r="CI1026" s="378">
        <v>3350</v>
      </c>
    </row>
    <row r="1027" spans="43:87" ht="43.2">
      <c r="AQ1027" s="68" t="s">
        <v>442</v>
      </c>
      <c r="AR1027" s="69" t="s">
        <v>4875</v>
      </c>
      <c r="AS1027" s="70" t="s">
        <v>4876</v>
      </c>
      <c r="AT1027" s="108" t="s">
        <v>443</v>
      </c>
      <c r="AU1027" s="72" t="s">
        <v>4165</v>
      </c>
      <c r="AV1027" s="73" t="str">
        <f t="shared" si="37"/>
        <v>XV</v>
      </c>
      <c r="AW1027" s="158" t="s">
        <v>4870</v>
      </c>
      <c r="AX1027" s="70" t="str">
        <f t="shared" si="36"/>
        <v>Autres déchets dangereux</v>
      </c>
      <c r="AY1027" s="152"/>
      <c r="AZ1027" s="153"/>
      <c r="CD1027" s="34" t="s">
        <v>4877</v>
      </c>
      <c r="CG1027" s="381">
        <v>6185</v>
      </c>
      <c r="CI1027" s="378">
        <v>3350</v>
      </c>
    </row>
    <row r="1028" spans="43:87" ht="43.2">
      <c r="AQ1028" s="68" t="s">
        <v>442</v>
      </c>
      <c r="AR1028" s="69" t="s">
        <v>4878</v>
      </c>
      <c r="AS1028" s="70" t="s">
        <v>4879</v>
      </c>
      <c r="AT1028" s="108" t="s">
        <v>443</v>
      </c>
      <c r="AU1028" s="72" t="s">
        <v>4165</v>
      </c>
      <c r="AV1028" s="73" t="str">
        <f t="shared" si="37"/>
        <v>XV</v>
      </c>
      <c r="AW1028" s="158" t="s">
        <v>4870</v>
      </c>
      <c r="AX1028" s="70" t="str">
        <f t="shared" si="36"/>
        <v>Autres déchets dangereux</v>
      </c>
      <c r="AY1028" s="152"/>
      <c r="AZ1028" s="153"/>
      <c r="CD1028" s="34" t="s">
        <v>4880</v>
      </c>
      <c r="CG1028" s="381">
        <v>6186</v>
      </c>
      <c r="CI1028" s="378">
        <v>3351</v>
      </c>
    </row>
    <row r="1029" spans="43:87" ht="43.2">
      <c r="AQ1029" s="68" t="s">
        <v>442</v>
      </c>
      <c r="AR1029" s="69" t="s">
        <v>4881</v>
      </c>
      <c r="AS1029" s="70" t="s">
        <v>4882</v>
      </c>
      <c r="AT1029" s="108" t="s">
        <v>443</v>
      </c>
      <c r="AU1029" s="72" t="s">
        <v>4165</v>
      </c>
      <c r="AV1029" s="73" t="str">
        <f t="shared" si="37"/>
        <v>XV</v>
      </c>
      <c r="AW1029" s="158" t="s">
        <v>4870</v>
      </c>
      <c r="AX1029" s="70" t="str">
        <f t="shared" si="36"/>
        <v>Autres déchets dangereux</v>
      </c>
      <c r="AY1029" s="152"/>
      <c r="AZ1029" s="153"/>
      <c r="CD1029" s="34" t="s">
        <v>4883</v>
      </c>
      <c r="CG1029" s="381">
        <v>6187</v>
      </c>
      <c r="CI1029" s="378">
        <v>3360</v>
      </c>
    </row>
    <row r="1030" spans="43:87" ht="43.2">
      <c r="AQ1030" s="68" t="s">
        <v>442</v>
      </c>
      <c r="AR1030" s="69" t="s">
        <v>4884</v>
      </c>
      <c r="AS1030" s="70" t="s">
        <v>4885</v>
      </c>
      <c r="AT1030" s="108" t="s">
        <v>443</v>
      </c>
      <c r="AU1030" s="72" t="s">
        <v>4165</v>
      </c>
      <c r="AV1030" s="73" t="str">
        <f t="shared" si="37"/>
        <v>XV</v>
      </c>
      <c r="AW1030" s="158" t="s">
        <v>4870</v>
      </c>
      <c r="AX1030" s="70" t="str">
        <f t="shared" ref="AX1030:AX1050" si="38">AW1030</f>
        <v>Autres déchets dangereux</v>
      </c>
      <c r="AY1030" s="152"/>
      <c r="AZ1030" s="153"/>
      <c r="CD1030" s="34" t="s">
        <v>4886</v>
      </c>
      <c r="CG1030" s="381">
        <v>6188</v>
      </c>
      <c r="CI1030" s="378">
        <v>3360</v>
      </c>
    </row>
    <row r="1031" spans="43:87" ht="43.2">
      <c r="AQ1031" s="68" t="s">
        <v>442</v>
      </c>
      <c r="AR1031" s="69" t="s">
        <v>4887</v>
      </c>
      <c r="AS1031" s="70" t="s">
        <v>4888</v>
      </c>
      <c r="AT1031" s="108" t="s">
        <v>443</v>
      </c>
      <c r="AU1031" s="72" t="s">
        <v>4165</v>
      </c>
      <c r="AV1031" s="73" t="str">
        <f t="shared" si="37"/>
        <v>XV</v>
      </c>
      <c r="AW1031" s="158" t="s">
        <v>4870</v>
      </c>
      <c r="AX1031" s="70" t="str">
        <f t="shared" si="38"/>
        <v>Autres déchets dangereux</v>
      </c>
      <c r="AY1031" s="152"/>
      <c r="AZ1031" s="153"/>
      <c r="CD1031" s="34" t="s">
        <v>4889</v>
      </c>
      <c r="CG1031" s="381">
        <v>6189</v>
      </c>
      <c r="CI1031" s="378">
        <v>3360</v>
      </c>
    </row>
    <row r="1032" spans="43:87" ht="43.2">
      <c r="AQ1032" s="68" t="s">
        <v>442</v>
      </c>
      <c r="AR1032" s="69" t="s">
        <v>4890</v>
      </c>
      <c r="AS1032" s="70" t="s">
        <v>4891</v>
      </c>
      <c r="AT1032" s="108" t="s">
        <v>443</v>
      </c>
      <c r="AU1032" s="72" t="s">
        <v>4165</v>
      </c>
      <c r="AV1032" s="73" t="str">
        <f t="shared" si="37"/>
        <v>XV</v>
      </c>
      <c r="AW1032" s="158" t="s">
        <v>4870</v>
      </c>
      <c r="AX1032" s="70" t="str">
        <f t="shared" si="38"/>
        <v>Autres déchets dangereux</v>
      </c>
      <c r="AY1032" s="152"/>
      <c r="AZ1032" s="153"/>
      <c r="CD1032" s="34" t="s">
        <v>4892</v>
      </c>
      <c r="CG1032" s="381">
        <v>6190</v>
      </c>
      <c r="CI1032" s="378">
        <v>3360</v>
      </c>
    </row>
    <row r="1033" spans="43:87" ht="43.2">
      <c r="AQ1033" s="68" t="s">
        <v>442</v>
      </c>
      <c r="AR1033" s="69" t="s">
        <v>4893</v>
      </c>
      <c r="AS1033" s="70" t="s">
        <v>4894</v>
      </c>
      <c r="AT1033" s="108" t="s">
        <v>443</v>
      </c>
      <c r="AU1033" s="72" t="s">
        <v>4165</v>
      </c>
      <c r="AV1033" s="73" t="str">
        <f t="shared" si="37"/>
        <v>XV</v>
      </c>
      <c r="AW1033" s="158" t="s">
        <v>4870</v>
      </c>
      <c r="AX1033" s="70" t="str">
        <f t="shared" si="38"/>
        <v>Autres déchets dangereux</v>
      </c>
      <c r="AY1033" s="152"/>
      <c r="AZ1033" s="153"/>
      <c r="CD1033" s="34" t="s">
        <v>4895</v>
      </c>
      <c r="CG1033" s="381">
        <v>6200</v>
      </c>
      <c r="CI1033" s="378">
        <v>3360</v>
      </c>
    </row>
    <row r="1034" spans="43:87" ht="43.2">
      <c r="AQ1034" s="68" t="s">
        <v>442</v>
      </c>
      <c r="AR1034" s="69" t="s">
        <v>4896</v>
      </c>
      <c r="AS1034" s="70" t="s">
        <v>4897</v>
      </c>
      <c r="AT1034" s="108" t="s">
        <v>443</v>
      </c>
      <c r="AU1034" s="72" t="s">
        <v>4165</v>
      </c>
      <c r="AV1034" s="73" t="str">
        <f t="shared" si="37"/>
        <v>XV</v>
      </c>
      <c r="AW1034" s="158" t="s">
        <v>4870</v>
      </c>
      <c r="AX1034" s="70" t="str">
        <f t="shared" si="38"/>
        <v>Autres déchets dangereux</v>
      </c>
      <c r="AY1034" s="152"/>
      <c r="AZ1034" s="153"/>
      <c r="CD1034" s="34" t="s">
        <v>4898</v>
      </c>
      <c r="CG1034" s="381">
        <v>6201</v>
      </c>
      <c r="CI1034" s="378">
        <v>3360</v>
      </c>
    </row>
    <row r="1035" spans="43:87" ht="43.2">
      <c r="AQ1035" s="68" t="s">
        <v>442</v>
      </c>
      <c r="AR1035" s="69" t="s">
        <v>4899</v>
      </c>
      <c r="AS1035" s="70" t="s">
        <v>4900</v>
      </c>
      <c r="AT1035" s="108" t="s">
        <v>443</v>
      </c>
      <c r="AU1035" s="72" t="s">
        <v>4165</v>
      </c>
      <c r="AV1035" s="73" t="str">
        <f t="shared" si="37"/>
        <v>XV</v>
      </c>
      <c r="AW1035" s="158" t="s">
        <v>4870</v>
      </c>
      <c r="AX1035" s="70" t="str">
        <f t="shared" si="38"/>
        <v>Autres déchets dangereux</v>
      </c>
      <c r="AY1035" s="152"/>
      <c r="AZ1035" s="153"/>
      <c r="CD1035" s="34" t="s">
        <v>4901</v>
      </c>
      <c r="CG1035" s="381">
        <v>6202</v>
      </c>
      <c r="CI1035" s="378">
        <v>3360</v>
      </c>
    </row>
    <row r="1036" spans="43:87" ht="43.2">
      <c r="AQ1036" s="68" t="s">
        <v>442</v>
      </c>
      <c r="AR1036" s="69" t="s">
        <v>4902</v>
      </c>
      <c r="AS1036" s="70" t="s">
        <v>4903</v>
      </c>
      <c r="AT1036" s="108" t="s">
        <v>443</v>
      </c>
      <c r="AU1036" s="72" t="s">
        <v>4165</v>
      </c>
      <c r="AV1036" s="73" t="str">
        <f t="shared" si="37"/>
        <v>XV</v>
      </c>
      <c r="AW1036" s="158" t="s">
        <v>4870</v>
      </c>
      <c r="AX1036" s="70" t="str">
        <f t="shared" si="38"/>
        <v>Autres déchets dangereux</v>
      </c>
      <c r="AY1036" s="152"/>
      <c r="AZ1036" s="153"/>
      <c r="CD1036" s="34" t="s">
        <v>4904</v>
      </c>
      <c r="CG1036" s="381">
        <v>6203</v>
      </c>
      <c r="CI1036" s="378">
        <v>3360</v>
      </c>
    </row>
    <row r="1037" spans="43:87" ht="43.2">
      <c r="AQ1037" s="68" t="s">
        <v>442</v>
      </c>
      <c r="AR1037" s="69" t="s">
        <v>4905</v>
      </c>
      <c r="AS1037" s="70" t="s">
        <v>4906</v>
      </c>
      <c r="AT1037" s="108" t="s">
        <v>443</v>
      </c>
      <c r="AU1037" s="72" t="s">
        <v>4165</v>
      </c>
      <c r="AV1037" s="73" t="str">
        <f t="shared" si="37"/>
        <v>XV</v>
      </c>
      <c r="AW1037" s="158" t="s">
        <v>4870</v>
      </c>
      <c r="AX1037" s="70" t="str">
        <f t="shared" si="38"/>
        <v>Autres déchets dangereux</v>
      </c>
      <c r="AY1037" s="152"/>
      <c r="AZ1037" s="153"/>
      <c r="CD1037" s="34" t="s">
        <v>4907</v>
      </c>
      <c r="CG1037" s="381">
        <v>6204</v>
      </c>
      <c r="CI1037" s="378">
        <v>3360</v>
      </c>
    </row>
    <row r="1038" spans="43:87" ht="14.4">
      <c r="AQ1038" s="68" t="s">
        <v>1000</v>
      </c>
      <c r="AR1038" s="167" t="s">
        <v>4908</v>
      </c>
      <c r="AS1038" s="168" t="s">
        <v>4909</v>
      </c>
      <c r="AT1038" s="169" t="s">
        <v>4910</v>
      </c>
      <c r="AU1038" s="157" t="s">
        <v>4911</v>
      </c>
      <c r="AV1038" s="73" t="str">
        <f t="shared" si="37"/>
        <v>Z1</v>
      </c>
      <c r="AW1038" s="157" t="s">
        <v>4912</v>
      </c>
      <c r="AX1038" s="168" t="str">
        <f t="shared" si="38"/>
        <v>Produits pour l'exploitation</v>
      </c>
      <c r="AY1038" s="165"/>
      <c r="AZ1038" s="170"/>
      <c r="CD1038" s="34" t="s">
        <v>4913</v>
      </c>
      <c r="CG1038" s="381">
        <v>6205</v>
      </c>
      <c r="CI1038" s="378">
        <v>3361</v>
      </c>
    </row>
    <row r="1039" spans="43:87" ht="14.4">
      <c r="AQ1039" s="178" t="s">
        <v>1000</v>
      </c>
      <c r="AR1039" s="167" t="s">
        <v>4914</v>
      </c>
      <c r="AS1039" s="151" t="s">
        <v>4915</v>
      </c>
      <c r="AT1039" s="169" t="s">
        <v>4910</v>
      </c>
      <c r="AU1039" s="157" t="s">
        <v>4911</v>
      </c>
      <c r="AV1039" s="73" t="str">
        <f t="shared" si="37"/>
        <v>Z1</v>
      </c>
      <c r="AW1039" s="157" t="s">
        <v>4912</v>
      </c>
      <c r="AX1039" s="151" t="str">
        <f t="shared" si="38"/>
        <v>Produits pour l'exploitation</v>
      </c>
      <c r="AY1039" s="165"/>
      <c r="AZ1039" s="170"/>
      <c r="CD1039" s="34" t="s">
        <v>4916</v>
      </c>
      <c r="CG1039" s="381">
        <v>6206</v>
      </c>
      <c r="CI1039" s="378">
        <v>3370</v>
      </c>
    </row>
    <row r="1040" spans="43:87" ht="14.4">
      <c r="AQ1040" s="68" t="s">
        <v>1000</v>
      </c>
      <c r="AR1040" s="167" t="s">
        <v>4917</v>
      </c>
      <c r="AS1040" s="151" t="s">
        <v>4918</v>
      </c>
      <c r="AT1040" s="169" t="s">
        <v>4910</v>
      </c>
      <c r="AU1040" s="157" t="s">
        <v>4911</v>
      </c>
      <c r="AV1040" s="73" t="str">
        <f t="shared" si="37"/>
        <v>Z1</v>
      </c>
      <c r="AW1040" s="157" t="s">
        <v>4912</v>
      </c>
      <c r="AX1040" s="151" t="str">
        <f t="shared" si="38"/>
        <v>Produits pour l'exploitation</v>
      </c>
      <c r="AY1040" s="165"/>
      <c r="AZ1040" s="170"/>
      <c r="CD1040" s="34" t="s">
        <v>4919</v>
      </c>
      <c r="CG1040" s="381">
        <v>6207</v>
      </c>
      <c r="CI1040" s="378">
        <v>3370</v>
      </c>
    </row>
    <row r="1041" spans="43:87" ht="14.4">
      <c r="AQ1041" s="68" t="s">
        <v>1000</v>
      </c>
      <c r="AR1041" s="167" t="s">
        <v>4920</v>
      </c>
      <c r="AS1041" s="151" t="s">
        <v>4921</v>
      </c>
      <c r="AT1041" s="169" t="s">
        <v>4910</v>
      </c>
      <c r="AU1041" s="157" t="s">
        <v>4911</v>
      </c>
      <c r="AV1041" s="73" t="str">
        <f t="shared" si="37"/>
        <v>Z1</v>
      </c>
      <c r="AW1041" s="157" t="s">
        <v>4912</v>
      </c>
      <c r="AX1041" s="151" t="str">
        <f t="shared" si="38"/>
        <v>Produits pour l'exploitation</v>
      </c>
      <c r="AY1041" s="165"/>
      <c r="AZ1041" s="170"/>
      <c r="CD1041" s="34" t="s">
        <v>4922</v>
      </c>
      <c r="CG1041" s="381">
        <v>6208</v>
      </c>
      <c r="CI1041" s="378">
        <v>3370</v>
      </c>
    </row>
    <row r="1042" spans="43:87" ht="14.4">
      <c r="AQ1042" s="68" t="s">
        <v>1000</v>
      </c>
      <c r="AR1042" s="167" t="s">
        <v>4923</v>
      </c>
      <c r="AS1042" s="151" t="s">
        <v>4924</v>
      </c>
      <c r="AT1042" s="169" t="s">
        <v>4910</v>
      </c>
      <c r="AU1042" s="157" t="s">
        <v>4911</v>
      </c>
      <c r="AV1042" s="73" t="str">
        <f t="shared" si="37"/>
        <v>Z1</v>
      </c>
      <c r="AW1042" s="157" t="s">
        <v>4912</v>
      </c>
      <c r="AX1042" s="151" t="str">
        <f t="shared" si="38"/>
        <v>Produits pour l'exploitation</v>
      </c>
      <c r="AY1042" s="165"/>
      <c r="AZ1042" s="170"/>
      <c r="CD1042" s="34" t="s">
        <v>4925</v>
      </c>
      <c r="CG1042" s="381">
        <v>6209</v>
      </c>
      <c r="CI1042" s="378">
        <v>3370</v>
      </c>
    </row>
    <row r="1043" spans="43:87" ht="14.4">
      <c r="AQ1043" s="68" t="s">
        <v>1000</v>
      </c>
      <c r="AR1043" s="167" t="s">
        <v>4926</v>
      </c>
      <c r="AS1043" s="151" t="s">
        <v>4927</v>
      </c>
      <c r="AT1043" s="169" t="s">
        <v>4910</v>
      </c>
      <c r="AU1043" s="157" t="s">
        <v>4911</v>
      </c>
      <c r="AV1043" s="73" t="str">
        <f t="shared" si="37"/>
        <v>Z1</v>
      </c>
      <c r="AW1043" s="157" t="s">
        <v>4912</v>
      </c>
      <c r="AX1043" s="151" t="str">
        <f t="shared" si="38"/>
        <v>Produits pour l'exploitation</v>
      </c>
      <c r="AY1043" s="165"/>
      <c r="AZ1043" s="170"/>
      <c r="CD1043" s="34" t="s">
        <v>4928</v>
      </c>
      <c r="CG1043" s="381">
        <v>6210</v>
      </c>
      <c r="CI1043" s="378">
        <v>3370</v>
      </c>
    </row>
    <row r="1044" spans="43:87" ht="14.4">
      <c r="AQ1044" s="68" t="s">
        <v>1000</v>
      </c>
      <c r="AR1044" s="167" t="s">
        <v>4929</v>
      </c>
      <c r="AS1044" s="151" t="s">
        <v>4930</v>
      </c>
      <c r="AT1044" s="169" t="s">
        <v>4910</v>
      </c>
      <c r="AU1044" s="157" t="s">
        <v>4911</v>
      </c>
      <c r="AV1044" s="73" t="str">
        <f t="shared" si="37"/>
        <v>Z1</v>
      </c>
      <c r="AW1044" s="157" t="s">
        <v>4912</v>
      </c>
      <c r="AX1044" s="151" t="str">
        <f t="shared" si="38"/>
        <v>Produits pour l'exploitation</v>
      </c>
      <c r="AY1044" s="165"/>
      <c r="AZ1044" s="170"/>
      <c r="CD1044" s="34" t="s">
        <v>4931</v>
      </c>
      <c r="CG1044" s="381">
        <v>6211</v>
      </c>
      <c r="CI1044" s="378">
        <v>3370</v>
      </c>
    </row>
    <row r="1045" spans="43:87" ht="14.4">
      <c r="AQ1045" s="68" t="s">
        <v>1000</v>
      </c>
      <c r="AR1045" s="167" t="s">
        <v>4932</v>
      </c>
      <c r="AS1045" s="151" t="s">
        <v>4933</v>
      </c>
      <c r="AT1045" s="169" t="s">
        <v>4910</v>
      </c>
      <c r="AU1045" s="157" t="s">
        <v>4911</v>
      </c>
      <c r="AV1045" s="73" t="str">
        <f t="shared" si="37"/>
        <v>Z1</v>
      </c>
      <c r="AW1045" s="157" t="s">
        <v>4912</v>
      </c>
      <c r="AX1045" s="151" t="str">
        <f t="shared" si="38"/>
        <v>Produits pour l'exploitation</v>
      </c>
      <c r="AY1045" s="165"/>
      <c r="AZ1045" s="170"/>
      <c r="CD1045" s="34" t="s">
        <v>4934</v>
      </c>
      <c r="CG1045" s="381">
        <v>6212</v>
      </c>
      <c r="CI1045" s="378">
        <v>3370</v>
      </c>
    </row>
    <row r="1046" spans="43:87" ht="14.4">
      <c r="AQ1046" s="68" t="s">
        <v>1000</v>
      </c>
      <c r="AR1046" s="167" t="s">
        <v>4935</v>
      </c>
      <c r="AS1046" s="151" t="s">
        <v>4936</v>
      </c>
      <c r="AT1046" s="169" t="s">
        <v>4910</v>
      </c>
      <c r="AU1046" s="157" t="s">
        <v>4911</v>
      </c>
      <c r="AV1046" s="73" t="str">
        <f t="shared" si="37"/>
        <v>Z1</v>
      </c>
      <c r="AW1046" s="157" t="s">
        <v>4912</v>
      </c>
      <c r="AX1046" s="151" t="str">
        <f t="shared" si="38"/>
        <v>Produits pour l'exploitation</v>
      </c>
      <c r="AY1046" s="165"/>
      <c r="AZ1046" s="170"/>
      <c r="CD1046" s="34" t="s">
        <v>4937</v>
      </c>
      <c r="CG1046" s="381">
        <v>6213</v>
      </c>
      <c r="CI1046" s="378">
        <v>3370</v>
      </c>
    </row>
    <row r="1047" spans="43:87" ht="14.4">
      <c r="AQ1047" s="68" t="s">
        <v>1000</v>
      </c>
      <c r="AR1047" s="167" t="s">
        <v>4938</v>
      </c>
      <c r="AS1047" s="151" t="s">
        <v>4939</v>
      </c>
      <c r="AT1047" s="169" t="s">
        <v>4910</v>
      </c>
      <c r="AU1047" s="157" t="s">
        <v>4911</v>
      </c>
      <c r="AV1047" s="73" t="str">
        <f t="shared" ref="AV1047:AV1050" si="39">LEFT(AR1047,2)</f>
        <v>Z1</v>
      </c>
      <c r="AW1047" s="157" t="s">
        <v>4912</v>
      </c>
      <c r="AX1047" s="151" t="str">
        <f t="shared" si="38"/>
        <v>Produits pour l'exploitation</v>
      </c>
      <c r="AY1047" s="165"/>
      <c r="AZ1047" s="170"/>
      <c r="CD1047" s="34" t="s">
        <v>4940</v>
      </c>
      <c r="CG1047" s="381">
        <v>6214</v>
      </c>
      <c r="CI1047" s="378">
        <v>3370</v>
      </c>
    </row>
    <row r="1048" spans="43:87" ht="14.4">
      <c r="AQ1048" s="68" t="s">
        <v>1000</v>
      </c>
      <c r="AR1048" s="167" t="s">
        <v>4941</v>
      </c>
      <c r="AS1048" s="151" t="s">
        <v>4942</v>
      </c>
      <c r="AT1048" s="169" t="s">
        <v>4910</v>
      </c>
      <c r="AU1048" s="157" t="s">
        <v>4911</v>
      </c>
      <c r="AV1048" s="73" t="str">
        <f t="shared" si="39"/>
        <v>Z1</v>
      </c>
      <c r="AW1048" s="157" t="s">
        <v>4912</v>
      </c>
      <c r="AX1048" s="151" t="str">
        <f t="shared" si="38"/>
        <v>Produits pour l'exploitation</v>
      </c>
      <c r="AY1048" s="165"/>
      <c r="AZ1048" s="170"/>
      <c r="CD1048" s="34" t="s">
        <v>4943</v>
      </c>
      <c r="CG1048" s="381">
        <v>6215</v>
      </c>
      <c r="CI1048" s="378">
        <v>3372</v>
      </c>
    </row>
    <row r="1049" spans="43:87" ht="14.4">
      <c r="AQ1049" s="68" t="s">
        <v>1000</v>
      </c>
      <c r="AR1049" s="167" t="s">
        <v>4944</v>
      </c>
      <c r="AS1049" s="151" t="s">
        <v>4945</v>
      </c>
      <c r="AT1049" s="169" t="s">
        <v>4910</v>
      </c>
      <c r="AU1049" s="157" t="s">
        <v>4911</v>
      </c>
      <c r="AV1049" s="73" t="str">
        <f t="shared" si="39"/>
        <v>Z1</v>
      </c>
      <c r="AW1049" s="157" t="s">
        <v>4912</v>
      </c>
      <c r="AX1049" s="151" t="str">
        <f t="shared" si="38"/>
        <v>Produits pour l'exploitation</v>
      </c>
      <c r="AY1049" s="165"/>
      <c r="AZ1049" s="170"/>
      <c r="CD1049" s="34" t="s">
        <v>4946</v>
      </c>
      <c r="CG1049" s="381">
        <v>6216</v>
      </c>
      <c r="CI1049" s="378">
        <v>3380</v>
      </c>
    </row>
    <row r="1050" spans="43:87" ht="14.4">
      <c r="AQ1050" s="68" t="s">
        <v>1000</v>
      </c>
      <c r="AR1050" s="171" t="s">
        <v>4947</v>
      </c>
      <c r="AS1050" s="172" t="s">
        <v>4948</v>
      </c>
      <c r="AT1050" s="173" t="s">
        <v>4910</v>
      </c>
      <c r="AU1050" s="174" t="s">
        <v>4911</v>
      </c>
      <c r="AV1050" s="175" t="str">
        <f t="shared" si="39"/>
        <v>Z2</v>
      </c>
      <c r="AW1050" s="172" t="s">
        <v>4948</v>
      </c>
      <c r="AX1050" s="172" t="str">
        <f t="shared" si="38"/>
        <v>Pesée publique</v>
      </c>
      <c r="AY1050" s="176"/>
      <c r="AZ1050" s="177"/>
      <c r="CD1050" s="34" t="s">
        <v>4949</v>
      </c>
      <c r="CG1050" s="381">
        <v>6217</v>
      </c>
      <c r="CI1050" s="378">
        <v>3380</v>
      </c>
    </row>
    <row r="1051" spans="43:87">
      <c r="CD1051" s="34" t="s">
        <v>4950</v>
      </c>
      <c r="CG1051" s="381">
        <v>6218</v>
      </c>
      <c r="CI1051" s="378">
        <v>3380</v>
      </c>
    </row>
    <row r="1052" spans="43:87">
      <c r="CD1052" s="34" t="s">
        <v>4951</v>
      </c>
      <c r="CG1052" s="381">
        <v>6219</v>
      </c>
      <c r="CI1052" s="378">
        <v>3380</v>
      </c>
    </row>
    <row r="1053" spans="43:87">
      <c r="CD1053" s="34" t="s">
        <v>4952</v>
      </c>
      <c r="CG1053" s="381">
        <v>6220</v>
      </c>
      <c r="CI1053" s="378">
        <v>3380</v>
      </c>
    </row>
    <row r="1054" spans="43:87">
      <c r="CD1054" s="34" t="s">
        <v>4953</v>
      </c>
      <c r="CG1054" s="381">
        <v>6221</v>
      </c>
      <c r="CI1054" s="378">
        <v>3380</v>
      </c>
    </row>
    <row r="1055" spans="43:87">
      <c r="CD1055" s="34" t="s">
        <v>4954</v>
      </c>
      <c r="CG1055" s="381">
        <v>6222</v>
      </c>
      <c r="CI1055" s="378">
        <v>3380</v>
      </c>
    </row>
    <row r="1056" spans="43:87">
      <c r="CD1056" s="34" t="s">
        <v>4955</v>
      </c>
      <c r="CG1056" s="381">
        <v>6223</v>
      </c>
      <c r="CI1056" s="378">
        <v>3390</v>
      </c>
    </row>
    <row r="1057" spans="82:87">
      <c r="CD1057" s="34" t="s">
        <v>4956</v>
      </c>
      <c r="CG1057" s="381">
        <v>6224</v>
      </c>
      <c r="CI1057" s="378">
        <v>3390</v>
      </c>
    </row>
    <row r="1058" spans="82:87">
      <c r="CD1058" s="34" t="s">
        <v>4957</v>
      </c>
      <c r="CG1058" s="381">
        <v>6225</v>
      </c>
      <c r="CI1058" s="378">
        <v>3390</v>
      </c>
    </row>
    <row r="1059" spans="82:87">
      <c r="CD1059" s="34" t="s">
        <v>4958</v>
      </c>
      <c r="CG1059" s="381">
        <v>6226</v>
      </c>
      <c r="CI1059" s="378">
        <v>3390</v>
      </c>
    </row>
    <row r="1060" spans="82:87">
      <c r="CD1060" s="34" t="s">
        <v>4959</v>
      </c>
      <c r="CG1060" s="381">
        <v>6227</v>
      </c>
      <c r="CI1060" s="378">
        <v>3390</v>
      </c>
    </row>
    <row r="1061" spans="82:87">
      <c r="CD1061" s="34" t="s">
        <v>4960</v>
      </c>
      <c r="CG1061" s="381">
        <v>6228</v>
      </c>
      <c r="CI1061" s="378">
        <v>3390</v>
      </c>
    </row>
    <row r="1062" spans="82:87">
      <c r="CD1062" s="34" t="s">
        <v>4961</v>
      </c>
      <c r="CG1062" s="381">
        <v>6229</v>
      </c>
      <c r="CI1062" s="378">
        <v>3390</v>
      </c>
    </row>
    <row r="1063" spans="82:87">
      <c r="CD1063" s="34" t="s">
        <v>4962</v>
      </c>
      <c r="CG1063" s="381">
        <v>6230</v>
      </c>
      <c r="CI1063" s="378">
        <v>3390</v>
      </c>
    </row>
    <row r="1064" spans="82:87">
      <c r="CD1064" s="34" t="s">
        <v>4963</v>
      </c>
      <c r="CG1064" s="381">
        <v>6231</v>
      </c>
      <c r="CI1064" s="378">
        <v>3390</v>
      </c>
    </row>
    <row r="1065" spans="82:87">
      <c r="CD1065" s="34" t="s">
        <v>4964</v>
      </c>
      <c r="CG1065" s="381">
        <v>6232</v>
      </c>
      <c r="CI1065" s="378">
        <v>3390</v>
      </c>
    </row>
    <row r="1066" spans="82:87">
      <c r="CD1066" s="34" t="s">
        <v>4965</v>
      </c>
      <c r="CG1066" s="381">
        <v>6233</v>
      </c>
      <c r="CI1066" s="378">
        <v>3390</v>
      </c>
    </row>
    <row r="1067" spans="82:87">
      <c r="CD1067" s="34" t="s">
        <v>4966</v>
      </c>
      <c r="CG1067" s="381">
        <v>6234</v>
      </c>
      <c r="CI1067" s="378">
        <v>3391</v>
      </c>
    </row>
    <row r="1068" spans="82:87">
      <c r="CD1068" s="34" t="s">
        <v>4967</v>
      </c>
      <c r="CG1068" s="381">
        <v>6235</v>
      </c>
      <c r="CI1068" s="378">
        <v>3400</v>
      </c>
    </row>
    <row r="1069" spans="82:87">
      <c r="CD1069" s="34" t="s">
        <v>4968</v>
      </c>
      <c r="CG1069" s="381">
        <v>6236</v>
      </c>
      <c r="CI1069" s="378">
        <v>3400</v>
      </c>
    </row>
    <row r="1070" spans="82:87">
      <c r="CD1070" s="34" t="s">
        <v>4969</v>
      </c>
      <c r="CG1070" s="381">
        <v>6237</v>
      </c>
      <c r="CI1070" s="378">
        <v>3400</v>
      </c>
    </row>
    <row r="1071" spans="82:87">
      <c r="CD1071" s="34" t="s">
        <v>4970</v>
      </c>
      <c r="CG1071" s="381">
        <v>6238</v>
      </c>
      <c r="CI1071" s="378">
        <v>3400</v>
      </c>
    </row>
    <row r="1072" spans="82:87">
      <c r="CD1072" s="34" t="s">
        <v>4971</v>
      </c>
      <c r="CG1072" s="381">
        <v>6239</v>
      </c>
      <c r="CI1072" s="378">
        <v>3400</v>
      </c>
    </row>
    <row r="1073" spans="82:87">
      <c r="CD1073" s="34" t="s">
        <v>4972</v>
      </c>
      <c r="CG1073" s="381">
        <v>6240</v>
      </c>
      <c r="CI1073" s="378">
        <v>3400</v>
      </c>
    </row>
    <row r="1074" spans="82:87">
      <c r="CD1074" s="34" t="s">
        <v>4973</v>
      </c>
      <c r="CG1074" s="381">
        <v>6241</v>
      </c>
      <c r="CI1074" s="378">
        <v>3401</v>
      </c>
    </row>
    <row r="1075" spans="82:87">
      <c r="CD1075" s="34" t="s">
        <v>4974</v>
      </c>
      <c r="CG1075" s="381">
        <v>6242</v>
      </c>
      <c r="CI1075" s="378">
        <v>3402</v>
      </c>
    </row>
    <row r="1076" spans="82:87">
      <c r="CD1076" s="34" t="s">
        <v>4975</v>
      </c>
      <c r="CG1076" s="381">
        <v>6243</v>
      </c>
      <c r="CI1076" s="378">
        <v>3402</v>
      </c>
    </row>
    <row r="1077" spans="82:87">
      <c r="CD1077" s="34" t="s">
        <v>4976</v>
      </c>
      <c r="CG1077" s="381">
        <v>6244</v>
      </c>
      <c r="CI1077" s="378">
        <v>3403</v>
      </c>
    </row>
    <row r="1078" spans="82:87">
      <c r="CD1078" s="34" t="s">
        <v>4977</v>
      </c>
      <c r="CG1078" s="381">
        <v>6245</v>
      </c>
      <c r="CI1078" s="378">
        <v>3404</v>
      </c>
    </row>
    <row r="1079" spans="82:87">
      <c r="CD1079" s="34" t="s">
        <v>4978</v>
      </c>
      <c r="CG1079" s="381">
        <v>6246</v>
      </c>
      <c r="CI1079" s="378">
        <v>3405</v>
      </c>
    </row>
    <row r="1080" spans="82:87">
      <c r="CD1080" s="34" t="s">
        <v>4979</v>
      </c>
      <c r="CG1080" s="381">
        <v>6247</v>
      </c>
      <c r="CI1080" s="378">
        <v>3406</v>
      </c>
    </row>
    <row r="1081" spans="82:87">
      <c r="CD1081" s="34" t="s">
        <v>4980</v>
      </c>
      <c r="CG1081" s="381">
        <v>6248</v>
      </c>
      <c r="CI1081" s="378">
        <v>3407</v>
      </c>
    </row>
    <row r="1082" spans="82:87">
      <c r="CD1082" s="34" t="s">
        <v>4981</v>
      </c>
      <c r="CG1082" s="381">
        <v>6249</v>
      </c>
      <c r="CI1082" s="378">
        <v>3408</v>
      </c>
    </row>
    <row r="1083" spans="82:87">
      <c r="CD1083" s="34" t="s">
        <v>4982</v>
      </c>
      <c r="CG1083" s="381">
        <v>6250</v>
      </c>
      <c r="CI1083" s="378">
        <v>3409</v>
      </c>
    </row>
    <row r="1084" spans="82:87">
      <c r="CD1084" s="34" t="s">
        <v>4983</v>
      </c>
      <c r="CG1084" s="381">
        <v>6251</v>
      </c>
      <c r="CI1084" s="378">
        <v>3410</v>
      </c>
    </row>
    <row r="1085" spans="82:87">
      <c r="CD1085" s="34" t="s">
        <v>4984</v>
      </c>
      <c r="CG1085" s="381">
        <v>6252</v>
      </c>
      <c r="CI1085" s="378">
        <v>3410</v>
      </c>
    </row>
    <row r="1086" spans="82:87">
      <c r="CD1086" s="34" t="s">
        <v>4985</v>
      </c>
      <c r="CG1086" s="381">
        <v>6253</v>
      </c>
      <c r="CI1086" s="378">
        <v>3410</v>
      </c>
    </row>
    <row r="1087" spans="82:87">
      <c r="CD1087" s="34" t="s">
        <v>4986</v>
      </c>
      <c r="CG1087" s="381">
        <v>6254</v>
      </c>
      <c r="CI1087" s="378">
        <v>3410</v>
      </c>
    </row>
    <row r="1088" spans="82:87">
      <c r="CD1088" s="34" t="s">
        <v>4987</v>
      </c>
      <c r="CG1088" s="381">
        <v>6255</v>
      </c>
      <c r="CI1088" s="378">
        <v>3410</v>
      </c>
    </row>
    <row r="1089" spans="82:87">
      <c r="CD1089" s="34" t="s">
        <v>4988</v>
      </c>
      <c r="CG1089" s="381">
        <v>6256</v>
      </c>
      <c r="CI1089" s="378">
        <v>3410</v>
      </c>
    </row>
    <row r="1090" spans="82:87">
      <c r="CD1090" s="34" t="s">
        <v>4989</v>
      </c>
      <c r="CG1090" s="381">
        <v>6257</v>
      </c>
      <c r="CI1090" s="378">
        <v>3410</v>
      </c>
    </row>
    <row r="1091" spans="82:87">
      <c r="CD1091" s="34" t="s">
        <v>4990</v>
      </c>
      <c r="CG1091" s="381">
        <v>6258</v>
      </c>
      <c r="CI1091" s="378">
        <v>3420</v>
      </c>
    </row>
    <row r="1092" spans="82:87">
      <c r="CD1092" s="34" t="s">
        <v>4991</v>
      </c>
      <c r="CG1092" s="381">
        <v>6259</v>
      </c>
      <c r="CI1092" s="378">
        <v>3420</v>
      </c>
    </row>
    <row r="1093" spans="82:87">
      <c r="CD1093" s="34" t="s">
        <v>4992</v>
      </c>
      <c r="CG1093" s="381">
        <v>6260</v>
      </c>
      <c r="CI1093" s="378">
        <v>3420</v>
      </c>
    </row>
    <row r="1094" spans="82:87">
      <c r="CD1094" s="34" t="s">
        <v>4993</v>
      </c>
      <c r="CG1094" s="381">
        <v>6270</v>
      </c>
      <c r="CI1094" s="378">
        <v>3420</v>
      </c>
    </row>
    <row r="1095" spans="82:87">
      <c r="CD1095" s="34" t="s">
        <v>4994</v>
      </c>
      <c r="CG1095" s="381">
        <v>6271</v>
      </c>
      <c r="CI1095" s="378">
        <v>3420</v>
      </c>
    </row>
    <row r="1096" spans="82:87">
      <c r="CD1096" s="34" t="s">
        <v>4995</v>
      </c>
      <c r="CG1096" s="381">
        <v>6272</v>
      </c>
      <c r="CI1096" s="378">
        <v>3420</v>
      </c>
    </row>
    <row r="1097" spans="82:87">
      <c r="CD1097" s="34" t="s">
        <v>4996</v>
      </c>
      <c r="CG1097" s="381">
        <v>6273</v>
      </c>
      <c r="CI1097" s="378">
        <v>3420</v>
      </c>
    </row>
    <row r="1098" spans="82:87">
      <c r="CD1098" s="34" t="s">
        <v>4997</v>
      </c>
      <c r="CG1098" s="381">
        <v>6274</v>
      </c>
      <c r="CI1098" s="378">
        <v>3420</v>
      </c>
    </row>
    <row r="1099" spans="82:87">
      <c r="CD1099" s="34" t="s">
        <v>4998</v>
      </c>
      <c r="CG1099" s="381">
        <v>6275</v>
      </c>
      <c r="CI1099" s="378">
        <v>3420</v>
      </c>
    </row>
    <row r="1100" spans="82:87">
      <c r="CD1100" s="34" t="s">
        <v>4999</v>
      </c>
      <c r="CG1100" s="381">
        <v>6276</v>
      </c>
      <c r="CI1100" s="378">
        <v>3421</v>
      </c>
    </row>
    <row r="1101" spans="82:87">
      <c r="CD1101" s="34" t="s">
        <v>5000</v>
      </c>
      <c r="CG1101" s="381">
        <v>6277</v>
      </c>
      <c r="CI1101" s="378">
        <v>3421</v>
      </c>
    </row>
    <row r="1102" spans="82:87">
      <c r="CD1102" s="34" t="s">
        <v>5001</v>
      </c>
      <c r="CG1102" s="381">
        <v>6278</v>
      </c>
      <c r="CI1102" s="378">
        <v>3427</v>
      </c>
    </row>
    <row r="1103" spans="82:87">
      <c r="CD1103" s="34" t="s">
        <v>5002</v>
      </c>
      <c r="CG1103" s="381">
        <v>6279</v>
      </c>
      <c r="CI1103" s="378">
        <v>3430</v>
      </c>
    </row>
    <row r="1104" spans="82:87">
      <c r="CD1104" s="34" t="s">
        <v>5003</v>
      </c>
      <c r="CG1104" s="381">
        <v>6281</v>
      </c>
      <c r="CI1104" s="378">
        <v>3430</v>
      </c>
    </row>
    <row r="1105" spans="82:87">
      <c r="CD1105" s="34" t="s">
        <v>5004</v>
      </c>
      <c r="CG1105" s="381">
        <v>6282</v>
      </c>
      <c r="CI1105" s="378">
        <v>3430</v>
      </c>
    </row>
    <row r="1106" spans="82:87">
      <c r="CD1106" s="34" t="s">
        <v>5005</v>
      </c>
      <c r="CG1106" s="381">
        <v>6283</v>
      </c>
      <c r="CI1106" s="378">
        <v>3430</v>
      </c>
    </row>
    <row r="1107" spans="82:87">
      <c r="CD1107" s="34" t="s">
        <v>5006</v>
      </c>
      <c r="CG1107" s="381">
        <v>6284</v>
      </c>
      <c r="CI1107" s="378">
        <v>3430</v>
      </c>
    </row>
    <row r="1108" spans="82:87">
      <c r="CD1108" s="34" t="s">
        <v>5007</v>
      </c>
      <c r="CG1108" s="381">
        <v>6285</v>
      </c>
      <c r="CI1108" s="378">
        <v>3430</v>
      </c>
    </row>
    <row r="1109" spans="82:87">
      <c r="CD1109" s="34" t="s">
        <v>5008</v>
      </c>
      <c r="CG1109" s="381">
        <v>6286</v>
      </c>
      <c r="CI1109" s="378">
        <v>3440</v>
      </c>
    </row>
    <row r="1110" spans="82:87">
      <c r="CD1110" s="34" t="s">
        <v>5009</v>
      </c>
      <c r="CG1110" s="381">
        <v>6287</v>
      </c>
      <c r="CI1110" s="378">
        <v>3440</v>
      </c>
    </row>
    <row r="1111" spans="82:87">
      <c r="CD1111" s="34" t="s">
        <v>5010</v>
      </c>
      <c r="CG1111" s="381">
        <v>6288</v>
      </c>
      <c r="CI1111" s="378">
        <v>3440</v>
      </c>
    </row>
    <row r="1112" spans="82:87">
      <c r="CD1112" s="34" t="s">
        <v>5011</v>
      </c>
      <c r="CG1112" s="381">
        <v>6289</v>
      </c>
      <c r="CI1112" s="378">
        <v>3440</v>
      </c>
    </row>
    <row r="1113" spans="82:87">
      <c r="CD1113" s="34" t="s">
        <v>5012</v>
      </c>
      <c r="CG1113" s="381">
        <v>6290</v>
      </c>
      <c r="CI1113" s="378">
        <v>3446</v>
      </c>
    </row>
    <row r="1114" spans="82:87">
      <c r="CD1114" s="34" t="s">
        <v>5013</v>
      </c>
      <c r="CG1114" s="381">
        <v>6291</v>
      </c>
      <c r="CI1114" s="378">
        <v>3450</v>
      </c>
    </row>
    <row r="1115" spans="82:87">
      <c r="CD1115" s="34" t="s">
        <v>5014</v>
      </c>
      <c r="CG1115" s="381">
        <v>6292</v>
      </c>
      <c r="CI1115" s="378">
        <v>3450</v>
      </c>
    </row>
    <row r="1116" spans="82:87">
      <c r="CD1116" s="34" t="s">
        <v>5015</v>
      </c>
      <c r="CG1116" s="381">
        <v>6293</v>
      </c>
      <c r="CI1116" s="378">
        <v>3450</v>
      </c>
    </row>
    <row r="1117" spans="82:87">
      <c r="CD1117" s="34" t="s">
        <v>5016</v>
      </c>
      <c r="CG1117" s="381">
        <v>6294</v>
      </c>
      <c r="CI1117" s="378">
        <v>3450</v>
      </c>
    </row>
    <row r="1118" spans="82:87">
      <c r="CD1118" s="34" t="s">
        <v>5017</v>
      </c>
      <c r="CG1118" s="381">
        <v>6295</v>
      </c>
      <c r="CI1118" s="378">
        <v>3450</v>
      </c>
    </row>
    <row r="1119" spans="82:87">
      <c r="CD1119" s="34" t="s">
        <v>5018</v>
      </c>
      <c r="CG1119" s="381">
        <v>6296</v>
      </c>
      <c r="CI1119" s="378">
        <v>3450</v>
      </c>
    </row>
    <row r="1120" spans="82:87">
      <c r="CD1120" s="34" t="s">
        <v>5019</v>
      </c>
      <c r="CG1120" s="381">
        <v>6297</v>
      </c>
      <c r="CI1120" s="378">
        <v>3450</v>
      </c>
    </row>
    <row r="1121" spans="82:87">
      <c r="CD1121" s="34" t="s">
        <v>5020</v>
      </c>
      <c r="CG1121" s="381">
        <v>6298</v>
      </c>
      <c r="CI1121" s="378">
        <v>3450</v>
      </c>
    </row>
    <row r="1122" spans="82:87">
      <c r="CD1122" s="34" t="s">
        <v>5021</v>
      </c>
      <c r="CG1122" s="381">
        <v>6299</v>
      </c>
      <c r="CI1122" s="378">
        <v>3451</v>
      </c>
    </row>
    <row r="1123" spans="82:87">
      <c r="CD1123" s="34" t="s">
        <v>5022</v>
      </c>
      <c r="CG1123" s="381">
        <v>6300</v>
      </c>
      <c r="CI1123" s="378">
        <v>3452</v>
      </c>
    </row>
    <row r="1124" spans="82:87">
      <c r="CD1124" s="34" t="s">
        <v>5023</v>
      </c>
      <c r="CG1124" s="381">
        <v>6301</v>
      </c>
      <c r="CI1124" s="378">
        <v>3460</v>
      </c>
    </row>
    <row r="1125" spans="82:87">
      <c r="CD1125" s="34" t="s">
        <v>5024</v>
      </c>
      <c r="CG1125" s="381">
        <v>6302</v>
      </c>
      <c r="CI1125" s="378">
        <v>3460</v>
      </c>
    </row>
    <row r="1126" spans="82:87">
      <c r="CD1126" s="34" t="s">
        <v>5025</v>
      </c>
      <c r="CG1126" s="381">
        <v>6303</v>
      </c>
      <c r="CI1126" s="378">
        <v>3460</v>
      </c>
    </row>
    <row r="1127" spans="82:87">
      <c r="CD1127" s="34" t="s">
        <v>5026</v>
      </c>
      <c r="CG1127" s="381">
        <v>6304</v>
      </c>
      <c r="CI1127" s="378">
        <v>3460</v>
      </c>
    </row>
    <row r="1128" spans="82:87">
      <c r="CD1128" s="34" t="s">
        <v>5027</v>
      </c>
      <c r="CG1128" s="381">
        <v>6305</v>
      </c>
      <c r="CI1128" s="378">
        <v>3460</v>
      </c>
    </row>
    <row r="1129" spans="82:87">
      <c r="CD1129" s="34" t="s">
        <v>5028</v>
      </c>
      <c r="CG1129" s="381">
        <v>6306</v>
      </c>
      <c r="CI1129" s="378">
        <v>3470</v>
      </c>
    </row>
    <row r="1130" spans="82:87">
      <c r="CD1130" s="34" t="s">
        <v>5029</v>
      </c>
      <c r="CG1130" s="381">
        <v>6307</v>
      </c>
      <c r="CI1130" s="378">
        <v>3470</v>
      </c>
    </row>
    <row r="1131" spans="82:87">
      <c r="CD1131" s="34" t="s">
        <v>5030</v>
      </c>
      <c r="CG1131" s="381">
        <v>6308</v>
      </c>
      <c r="CI1131" s="378">
        <v>3470</v>
      </c>
    </row>
    <row r="1132" spans="82:87">
      <c r="CD1132" s="34" t="s">
        <v>5031</v>
      </c>
      <c r="CG1132" s="381">
        <v>6309</v>
      </c>
      <c r="CI1132" s="378">
        <v>3470</v>
      </c>
    </row>
    <row r="1133" spans="82:87">
      <c r="CD1133" s="34" t="s">
        <v>5032</v>
      </c>
      <c r="CG1133" s="381">
        <v>6310</v>
      </c>
      <c r="CI1133" s="378">
        <v>3500</v>
      </c>
    </row>
    <row r="1134" spans="82:87">
      <c r="CD1134" s="34" t="s">
        <v>5033</v>
      </c>
      <c r="CG1134" s="381">
        <v>6311</v>
      </c>
      <c r="CI1134" s="378">
        <v>3500</v>
      </c>
    </row>
    <row r="1135" spans="82:87">
      <c r="CD1135" s="34" t="s">
        <v>5034</v>
      </c>
      <c r="CG1135" s="381">
        <v>6312</v>
      </c>
      <c r="CI1135" s="378">
        <v>3500</v>
      </c>
    </row>
    <row r="1136" spans="82:87">
      <c r="CD1136" s="34" t="s">
        <v>5035</v>
      </c>
      <c r="CG1136" s="381">
        <v>6313</v>
      </c>
      <c r="CI1136" s="378">
        <v>3500</v>
      </c>
    </row>
    <row r="1137" spans="82:87">
      <c r="CD1137" s="34" t="s">
        <v>5036</v>
      </c>
      <c r="CG1137" s="381">
        <v>6314</v>
      </c>
      <c r="CI1137" s="378">
        <v>3500</v>
      </c>
    </row>
    <row r="1138" spans="82:87">
      <c r="CD1138" s="34" t="s">
        <v>5037</v>
      </c>
      <c r="CG1138" s="381">
        <v>6315</v>
      </c>
      <c r="CI1138" s="378">
        <v>3500</v>
      </c>
    </row>
    <row r="1139" spans="82:87">
      <c r="CD1139" s="34" t="s">
        <v>5038</v>
      </c>
      <c r="CG1139" s="381">
        <v>6316</v>
      </c>
      <c r="CI1139" s="378">
        <v>3500</v>
      </c>
    </row>
    <row r="1140" spans="82:87">
      <c r="CD1140" s="34" t="s">
        <v>5039</v>
      </c>
      <c r="CG1140" s="381">
        <v>6317</v>
      </c>
      <c r="CI1140" s="378">
        <v>3500</v>
      </c>
    </row>
    <row r="1141" spans="82:87">
      <c r="CD1141" s="34" t="s">
        <v>5040</v>
      </c>
      <c r="CG1141" s="381">
        <v>6318</v>
      </c>
      <c r="CI1141" s="378">
        <v>3500</v>
      </c>
    </row>
    <row r="1142" spans="82:87">
      <c r="CD1142" s="34" t="s">
        <v>5041</v>
      </c>
      <c r="CG1142" s="381">
        <v>6319</v>
      </c>
      <c r="CI1142" s="378">
        <v>3500</v>
      </c>
    </row>
    <row r="1143" spans="82:87">
      <c r="CD1143" s="34" t="s">
        <v>5042</v>
      </c>
      <c r="CG1143" s="381">
        <v>6320</v>
      </c>
      <c r="CI1143" s="378">
        <v>3500</v>
      </c>
    </row>
    <row r="1144" spans="82:87">
      <c r="CD1144" s="34" t="s">
        <v>5043</v>
      </c>
      <c r="CG1144" s="381">
        <v>6322</v>
      </c>
      <c r="CI1144" s="378">
        <v>3500</v>
      </c>
    </row>
    <row r="1145" spans="82:87">
      <c r="CD1145" s="34" t="s">
        <v>5044</v>
      </c>
      <c r="CG1145" s="381">
        <v>6323</v>
      </c>
      <c r="CI1145" s="378">
        <v>3500</v>
      </c>
    </row>
    <row r="1146" spans="82:87">
      <c r="CD1146" s="34" t="s">
        <v>5045</v>
      </c>
      <c r="CG1146" s="381">
        <v>6324</v>
      </c>
      <c r="CI1146" s="378">
        <v>3500</v>
      </c>
    </row>
    <row r="1147" spans="82:87">
      <c r="CD1147" s="34" t="s">
        <v>5046</v>
      </c>
      <c r="CG1147" s="381">
        <v>6325</v>
      </c>
      <c r="CI1147" s="378">
        <v>3500</v>
      </c>
    </row>
    <row r="1148" spans="82:87">
      <c r="CD1148" s="34" t="s">
        <v>5047</v>
      </c>
      <c r="CG1148" s="381">
        <v>6326</v>
      </c>
      <c r="CI1148" s="378">
        <v>3500</v>
      </c>
    </row>
    <row r="1149" spans="82:87">
      <c r="CD1149" s="34" t="s">
        <v>5048</v>
      </c>
      <c r="CG1149" s="381">
        <v>6327</v>
      </c>
      <c r="CI1149" s="378">
        <v>3500</v>
      </c>
    </row>
    <row r="1150" spans="82:87">
      <c r="CD1150" s="34" t="s">
        <v>5049</v>
      </c>
      <c r="CG1150" s="381">
        <v>6328</v>
      </c>
      <c r="CI1150" s="378">
        <v>3500</v>
      </c>
    </row>
    <row r="1151" spans="82:87">
      <c r="CD1151" s="34" t="s">
        <v>5050</v>
      </c>
      <c r="CG1151" s="381">
        <v>6329</v>
      </c>
      <c r="CI1151" s="378">
        <v>3501</v>
      </c>
    </row>
    <row r="1152" spans="82:87">
      <c r="CD1152" s="34" t="s">
        <v>5051</v>
      </c>
      <c r="CG1152" s="381">
        <v>6330</v>
      </c>
      <c r="CI1152" s="378">
        <v>3510</v>
      </c>
    </row>
    <row r="1153" spans="82:87">
      <c r="CD1153" s="34" t="s">
        <v>5052</v>
      </c>
      <c r="CG1153" s="381">
        <v>6331</v>
      </c>
      <c r="CI1153" s="378">
        <v>3510</v>
      </c>
    </row>
    <row r="1154" spans="82:87">
      <c r="CD1154" s="34" t="s">
        <v>5053</v>
      </c>
      <c r="CG1154" s="381">
        <v>6332</v>
      </c>
      <c r="CI1154" s="378">
        <v>3514</v>
      </c>
    </row>
    <row r="1155" spans="82:87">
      <c r="CD1155" s="34" t="s">
        <v>5054</v>
      </c>
      <c r="CG1155" s="381">
        <v>6333</v>
      </c>
      <c r="CI1155" s="378">
        <v>3540</v>
      </c>
    </row>
    <row r="1156" spans="82:87">
      <c r="CD1156" s="34" t="s">
        <v>5055</v>
      </c>
      <c r="CG1156" s="381">
        <v>6334</v>
      </c>
      <c r="CI1156" s="378">
        <v>3560</v>
      </c>
    </row>
    <row r="1157" spans="82:87">
      <c r="CD1157" s="34" t="s">
        <v>5056</v>
      </c>
      <c r="CG1157" s="381">
        <v>6335</v>
      </c>
      <c r="CI1157" s="378">
        <v>3561</v>
      </c>
    </row>
    <row r="1158" spans="82:87">
      <c r="CD1158" s="34" t="s">
        <v>5057</v>
      </c>
      <c r="CG1158" s="381">
        <v>6336</v>
      </c>
      <c r="CI1158" s="378">
        <v>3583</v>
      </c>
    </row>
    <row r="1159" spans="82:87">
      <c r="CD1159" s="34" t="s">
        <v>5058</v>
      </c>
      <c r="CG1159" s="381">
        <v>6337</v>
      </c>
      <c r="CI1159" s="378">
        <v>3600</v>
      </c>
    </row>
    <row r="1160" spans="82:87">
      <c r="CD1160" s="34" t="s">
        <v>5059</v>
      </c>
      <c r="CG1160" s="381">
        <v>6338</v>
      </c>
      <c r="CI1160" s="378">
        <v>3600</v>
      </c>
    </row>
    <row r="1161" spans="82:87">
      <c r="CD1161" s="34" t="s">
        <v>5060</v>
      </c>
      <c r="CG1161" s="381">
        <v>6339</v>
      </c>
      <c r="CI1161" s="378">
        <v>3600</v>
      </c>
    </row>
    <row r="1162" spans="82:87">
      <c r="CD1162" s="34" t="s">
        <v>5061</v>
      </c>
      <c r="CG1162" s="381">
        <v>6340</v>
      </c>
      <c r="CI1162" s="378">
        <v>3600</v>
      </c>
    </row>
    <row r="1163" spans="82:87">
      <c r="CD1163" s="34" t="s">
        <v>5062</v>
      </c>
      <c r="CG1163" s="381">
        <v>6341</v>
      </c>
      <c r="CI1163" s="378">
        <v>3600</v>
      </c>
    </row>
    <row r="1164" spans="82:87">
      <c r="CD1164" s="34" t="s">
        <v>5063</v>
      </c>
      <c r="CG1164" s="381">
        <v>6342</v>
      </c>
      <c r="CI1164" s="378">
        <v>3600</v>
      </c>
    </row>
    <row r="1165" spans="82:87">
      <c r="CD1165" s="34" t="s">
        <v>5064</v>
      </c>
      <c r="CG1165" s="381">
        <v>6343</v>
      </c>
      <c r="CI1165" s="378">
        <v>3600</v>
      </c>
    </row>
    <row r="1166" spans="82:87">
      <c r="CD1166" s="34" t="s">
        <v>5065</v>
      </c>
      <c r="CG1166" s="381">
        <v>6344</v>
      </c>
      <c r="CI1166" s="378">
        <v>3621</v>
      </c>
    </row>
    <row r="1167" spans="82:87">
      <c r="CD1167" s="34" t="s">
        <v>5066</v>
      </c>
      <c r="CG1167" s="381">
        <v>6345</v>
      </c>
      <c r="CI1167" s="378">
        <v>3630</v>
      </c>
    </row>
    <row r="1168" spans="82:87">
      <c r="CD1168" s="34" t="s">
        <v>5067</v>
      </c>
      <c r="CG1168" s="381">
        <v>6346</v>
      </c>
      <c r="CI1168" s="378">
        <v>3648</v>
      </c>
    </row>
    <row r="1169" spans="82:87">
      <c r="CD1169" s="34" t="s">
        <v>5068</v>
      </c>
      <c r="CG1169" s="381">
        <v>6347</v>
      </c>
      <c r="CI1169" s="378">
        <v>3653</v>
      </c>
    </row>
    <row r="1170" spans="82:87">
      <c r="CD1170" s="34" t="s">
        <v>5069</v>
      </c>
      <c r="CG1170" s="381">
        <v>6348</v>
      </c>
      <c r="CI1170" s="378">
        <v>3680</v>
      </c>
    </row>
    <row r="1171" spans="82:87">
      <c r="CD1171" s="34" t="s">
        <v>5070</v>
      </c>
      <c r="CG1171" s="381">
        <v>6349</v>
      </c>
      <c r="CI1171" s="378">
        <v>3698</v>
      </c>
    </row>
    <row r="1172" spans="82:87">
      <c r="CD1172" s="34" t="s">
        <v>5071</v>
      </c>
      <c r="CG1172" s="381">
        <v>6351</v>
      </c>
      <c r="CI1172" s="378">
        <v>3700</v>
      </c>
    </row>
    <row r="1173" spans="82:87">
      <c r="CD1173" s="34" t="s">
        <v>5072</v>
      </c>
      <c r="CG1173" s="381">
        <v>6352</v>
      </c>
      <c r="CI1173" s="378">
        <v>3700</v>
      </c>
    </row>
    <row r="1174" spans="82:87">
      <c r="CD1174" s="34" t="s">
        <v>5073</v>
      </c>
      <c r="CG1174" s="381">
        <v>6353</v>
      </c>
      <c r="CI1174" s="378">
        <v>3700</v>
      </c>
    </row>
    <row r="1175" spans="82:87">
      <c r="CD1175" s="34" t="s">
        <v>5074</v>
      </c>
      <c r="CG1175" s="381">
        <v>6354</v>
      </c>
      <c r="CI1175" s="378">
        <v>3771</v>
      </c>
    </row>
    <row r="1176" spans="82:87">
      <c r="CD1176" s="34" t="s">
        <v>5075</v>
      </c>
      <c r="CG1176" s="381">
        <v>6355</v>
      </c>
      <c r="CI1176" s="378">
        <v>3774</v>
      </c>
    </row>
    <row r="1177" spans="82:87">
      <c r="CD1177" s="34" t="s">
        <v>5076</v>
      </c>
      <c r="CG1177" s="381">
        <v>6356</v>
      </c>
      <c r="CI1177" s="378">
        <v>3781</v>
      </c>
    </row>
    <row r="1178" spans="82:87">
      <c r="CD1178" s="34" t="s">
        <v>5077</v>
      </c>
      <c r="CG1178" s="381">
        <v>6357</v>
      </c>
      <c r="CI1178" s="378">
        <v>3800</v>
      </c>
    </row>
    <row r="1179" spans="82:87">
      <c r="CD1179" s="34" t="s">
        <v>5078</v>
      </c>
      <c r="CG1179" s="381">
        <v>6358</v>
      </c>
      <c r="CI1179" s="378">
        <v>3800</v>
      </c>
    </row>
    <row r="1180" spans="82:87">
      <c r="CD1180" s="34" t="s">
        <v>5079</v>
      </c>
      <c r="CG1180" s="381">
        <v>6359</v>
      </c>
      <c r="CI1180" s="378">
        <v>3800</v>
      </c>
    </row>
    <row r="1181" spans="82:87">
      <c r="CD1181" s="34" t="s">
        <v>5080</v>
      </c>
      <c r="CG1181" s="381">
        <v>6360</v>
      </c>
      <c r="CI1181" s="378">
        <v>3800</v>
      </c>
    </row>
    <row r="1182" spans="82:87">
      <c r="CD1182" s="34" t="s">
        <v>5081</v>
      </c>
      <c r="CG1182" s="381">
        <v>6364</v>
      </c>
      <c r="CI1182" s="378">
        <v>3800</v>
      </c>
    </row>
    <row r="1183" spans="82:87">
      <c r="CD1183" s="34" t="s">
        <v>5082</v>
      </c>
      <c r="CG1183" s="381">
        <v>6365</v>
      </c>
      <c r="CI1183" s="378">
        <v>3800</v>
      </c>
    </row>
    <row r="1184" spans="82:87">
      <c r="CD1184" s="34" t="s">
        <v>5083</v>
      </c>
      <c r="CG1184" s="381">
        <v>6366</v>
      </c>
      <c r="CI1184" s="378">
        <v>3800</v>
      </c>
    </row>
    <row r="1185" spans="82:87">
      <c r="CD1185" s="34" t="s">
        <v>5084</v>
      </c>
      <c r="CG1185" s="381">
        <v>6367</v>
      </c>
      <c r="CI1185" s="378">
        <v>3800</v>
      </c>
    </row>
    <row r="1186" spans="82:87">
      <c r="CD1186" s="34" t="s">
        <v>5085</v>
      </c>
      <c r="CG1186" s="381">
        <v>6368</v>
      </c>
      <c r="CI1186" s="378">
        <v>3800</v>
      </c>
    </row>
    <row r="1187" spans="82:87">
      <c r="CD1187" s="34" t="s">
        <v>5086</v>
      </c>
      <c r="CG1187" s="381">
        <v>6369</v>
      </c>
      <c r="CI1187" s="378">
        <v>3800</v>
      </c>
    </row>
    <row r="1188" spans="82:87">
      <c r="CD1188" s="34" t="s">
        <v>5087</v>
      </c>
      <c r="CG1188" s="381">
        <v>6370</v>
      </c>
      <c r="CI1188" s="378">
        <v>3800</v>
      </c>
    </row>
    <row r="1189" spans="82:87">
      <c r="CD1189" s="34" t="s">
        <v>5088</v>
      </c>
      <c r="CG1189" s="381">
        <v>6371</v>
      </c>
      <c r="CI1189" s="378">
        <v>3800</v>
      </c>
    </row>
    <row r="1190" spans="82:87">
      <c r="CD1190" s="34" t="s">
        <v>5089</v>
      </c>
      <c r="CG1190" s="381">
        <v>6372</v>
      </c>
      <c r="CI1190" s="378">
        <v>3800</v>
      </c>
    </row>
    <row r="1191" spans="82:87">
      <c r="CD1191" s="34" t="s">
        <v>5090</v>
      </c>
      <c r="CG1191" s="381">
        <v>6373</v>
      </c>
      <c r="CI1191" s="378">
        <v>3804</v>
      </c>
    </row>
    <row r="1192" spans="82:87">
      <c r="CD1192" s="34" t="s">
        <v>5091</v>
      </c>
      <c r="CG1192" s="381">
        <v>6374</v>
      </c>
      <c r="CI1192" s="378">
        <v>3815</v>
      </c>
    </row>
    <row r="1193" spans="82:87">
      <c r="CD1193" s="34" t="s">
        <v>5092</v>
      </c>
      <c r="CG1193" s="381">
        <v>6375</v>
      </c>
      <c r="CI1193" s="378">
        <v>3820</v>
      </c>
    </row>
    <row r="1194" spans="82:87">
      <c r="CD1194" s="34" t="s">
        <v>5093</v>
      </c>
      <c r="CG1194" s="381">
        <v>6376</v>
      </c>
      <c r="CI1194" s="378">
        <v>3881</v>
      </c>
    </row>
    <row r="1195" spans="82:87">
      <c r="CD1195" s="34" t="s">
        <v>5094</v>
      </c>
      <c r="CG1195" s="381">
        <v>6377</v>
      </c>
      <c r="CI1195" s="378">
        <v>3895</v>
      </c>
    </row>
    <row r="1196" spans="82:87">
      <c r="CD1196" s="34" t="s">
        <v>5095</v>
      </c>
      <c r="CG1196" s="381">
        <v>6378</v>
      </c>
      <c r="CI1196" s="378">
        <v>3900</v>
      </c>
    </row>
    <row r="1197" spans="82:87">
      <c r="CD1197" s="34" t="s">
        <v>5096</v>
      </c>
      <c r="CG1197" s="381">
        <v>6379</v>
      </c>
      <c r="CI1197" s="378">
        <v>3950</v>
      </c>
    </row>
    <row r="1198" spans="82:87">
      <c r="CD1198" s="34" t="s">
        <v>5097</v>
      </c>
      <c r="CG1198" s="381">
        <v>6380</v>
      </c>
      <c r="CI1198" s="378">
        <v>3990</v>
      </c>
    </row>
    <row r="1199" spans="82:87">
      <c r="CD1199" s="34" t="s">
        <v>5098</v>
      </c>
      <c r="CG1199" s="381">
        <v>6390</v>
      </c>
      <c r="CI1199" s="378">
        <v>3999</v>
      </c>
    </row>
    <row r="1200" spans="82:87">
      <c r="CD1200" s="34" t="s">
        <v>5099</v>
      </c>
      <c r="CG1200" s="381">
        <v>6391</v>
      </c>
      <c r="CI1200" s="378">
        <v>4000</v>
      </c>
    </row>
    <row r="1201" spans="82:87">
      <c r="CD1201" s="34" t="s">
        <v>5100</v>
      </c>
      <c r="CG1201" s="381">
        <v>6392</v>
      </c>
      <c r="CI1201" s="378">
        <v>4000</v>
      </c>
    </row>
    <row r="1202" spans="82:87">
      <c r="CD1202" s="34" t="s">
        <v>5101</v>
      </c>
      <c r="CG1202" s="381">
        <v>6393</v>
      </c>
      <c r="CI1202" s="378">
        <v>4000</v>
      </c>
    </row>
    <row r="1203" spans="82:87">
      <c r="CD1203" s="34" t="s">
        <v>5102</v>
      </c>
      <c r="CG1203" s="381">
        <v>6394</v>
      </c>
      <c r="CI1203" s="378">
        <v>4000</v>
      </c>
    </row>
    <row r="1204" spans="82:87">
      <c r="CD1204" s="34" t="s">
        <v>5103</v>
      </c>
      <c r="CG1204" s="381">
        <v>6395</v>
      </c>
      <c r="CI1204" s="378">
        <v>4000</v>
      </c>
    </row>
    <row r="1205" spans="82:87">
      <c r="CD1205" s="34" t="s">
        <v>5104</v>
      </c>
      <c r="CG1205" s="381">
        <v>6396</v>
      </c>
      <c r="CI1205" s="378">
        <v>4001</v>
      </c>
    </row>
    <row r="1206" spans="82:87">
      <c r="CD1206" s="34" t="s">
        <v>5105</v>
      </c>
      <c r="CG1206" s="381">
        <v>6397</v>
      </c>
      <c r="CI1206" s="378">
        <v>4002</v>
      </c>
    </row>
    <row r="1207" spans="82:87">
      <c r="CD1207" s="34" t="s">
        <v>5106</v>
      </c>
      <c r="CG1207" s="381">
        <v>6398</v>
      </c>
      <c r="CI1207" s="378">
        <v>4003</v>
      </c>
    </row>
    <row r="1208" spans="82:87">
      <c r="CD1208" s="34" t="s">
        <v>5107</v>
      </c>
      <c r="CG1208" s="381">
        <v>6399</v>
      </c>
      <c r="CI1208" s="378">
        <v>4004</v>
      </c>
    </row>
    <row r="1209" spans="82:87">
      <c r="CD1209" s="34" t="s">
        <v>5108</v>
      </c>
      <c r="CG1209" s="381">
        <v>6400</v>
      </c>
      <c r="CI1209" s="378">
        <v>4004</v>
      </c>
    </row>
    <row r="1210" spans="82:87">
      <c r="CD1210" s="34" t="s">
        <v>5109</v>
      </c>
      <c r="CG1210" s="381">
        <v>6401</v>
      </c>
      <c r="CI1210" s="378">
        <v>4005</v>
      </c>
    </row>
    <row r="1211" spans="82:87">
      <c r="CD1211" s="34" t="s">
        <v>5110</v>
      </c>
      <c r="CG1211" s="381">
        <v>6402</v>
      </c>
      <c r="CI1211" s="378">
        <v>4006</v>
      </c>
    </row>
    <row r="1212" spans="82:87">
      <c r="CD1212" s="34" t="s">
        <v>5111</v>
      </c>
      <c r="CG1212" s="381">
        <v>6403</v>
      </c>
      <c r="CI1212" s="378">
        <v>4006</v>
      </c>
    </row>
    <row r="1213" spans="82:87">
      <c r="CD1213" s="34" t="s">
        <v>5112</v>
      </c>
      <c r="CG1213" s="381">
        <v>6404</v>
      </c>
      <c r="CI1213" s="378">
        <v>4006</v>
      </c>
    </row>
    <row r="1214" spans="82:87">
      <c r="CD1214" s="34" t="s">
        <v>5113</v>
      </c>
      <c r="CG1214" s="381">
        <v>6405</v>
      </c>
      <c r="CI1214" s="378">
        <v>4007</v>
      </c>
    </row>
    <row r="1215" spans="82:87">
      <c r="CD1215" s="34" t="s">
        <v>5114</v>
      </c>
      <c r="CG1215" s="381">
        <v>6406</v>
      </c>
      <c r="CI1215" s="378">
        <v>4008</v>
      </c>
    </row>
    <row r="1216" spans="82:87">
      <c r="CD1216" s="34" t="s">
        <v>5115</v>
      </c>
      <c r="CG1216" s="381">
        <v>6407</v>
      </c>
      <c r="CI1216" s="378">
        <v>4009</v>
      </c>
    </row>
    <row r="1217" spans="82:87">
      <c r="CD1217" s="34" t="s">
        <v>5116</v>
      </c>
      <c r="CG1217" s="381">
        <v>6408</v>
      </c>
      <c r="CI1217" s="378">
        <v>4010</v>
      </c>
    </row>
    <row r="1218" spans="82:87">
      <c r="CD1218" s="34" t="s">
        <v>5117</v>
      </c>
      <c r="CG1218" s="381">
        <v>6409</v>
      </c>
      <c r="CI1218" s="378">
        <v>4011</v>
      </c>
    </row>
    <row r="1219" spans="82:87">
      <c r="CD1219" s="34" t="s">
        <v>5118</v>
      </c>
      <c r="CG1219" s="381">
        <v>6410</v>
      </c>
      <c r="CI1219" s="378">
        <v>4012</v>
      </c>
    </row>
    <row r="1220" spans="82:87">
      <c r="CD1220" s="34" t="s">
        <v>5119</v>
      </c>
      <c r="CG1220" s="381">
        <v>6411</v>
      </c>
      <c r="CI1220" s="378">
        <v>4013</v>
      </c>
    </row>
    <row r="1221" spans="82:87">
      <c r="CD1221" s="34" t="s">
        <v>5120</v>
      </c>
      <c r="CG1221" s="381">
        <v>6412</v>
      </c>
      <c r="CI1221" s="378">
        <v>4014</v>
      </c>
    </row>
    <row r="1222" spans="82:87">
      <c r="CD1222" s="34" t="s">
        <v>5121</v>
      </c>
      <c r="CG1222" s="381">
        <v>6413</v>
      </c>
      <c r="CI1222" s="378">
        <v>4015</v>
      </c>
    </row>
    <row r="1223" spans="82:87">
      <c r="CD1223" s="34" t="s">
        <v>5122</v>
      </c>
      <c r="CG1223" s="381">
        <v>6414</v>
      </c>
      <c r="CI1223" s="378">
        <v>4016</v>
      </c>
    </row>
    <row r="1224" spans="82:87">
      <c r="CD1224" s="34" t="s">
        <v>5123</v>
      </c>
      <c r="CG1224" s="381">
        <v>6415</v>
      </c>
      <c r="CI1224" s="378">
        <v>4017</v>
      </c>
    </row>
    <row r="1225" spans="82:87">
      <c r="CD1225" s="34" t="s">
        <v>5124</v>
      </c>
      <c r="CG1225" s="381">
        <v>6416</v>
      </c>
      <c r="CI1225" s="378">
        <v>4018</v>
      </c>
    </row>
    <row r="1226" spans="82:87">
      <c r="CD1226" s="34" t="s">
        <v>5125</v>
      </c>
      <c r="CG1226" s="381">
        <v>6417</v>
      </c>
      <c r="CI1226" s="378">
        <v>4019</v>
      </c>
    </row>
    <row r="1227" spans="82:87">
      <c r="CD1227" s="34" t="s">
        <v>5126</v>
      </c>
      <c r="CG1227" s="381">
        <v>6418</v>
      </c>
      <c r="CI1227" s="378">
        <v>4020</v>
      </c>
    </row>
    <row r="1228" spans="82:87">
      <c r="CD1228" s="34" t="s">
        <v>5127</v>
      </c>
      <c r="CG1228" s="381">
        <v>6419</v>
      </c>
      <c r="CI1228" s="378">
        <v>4028</v>
      </c>
    </row>
    <row r="1229" spans="82:87">
      <c r="CD1229" s="34" t="s">
        <v>5128</v>
      </c>
      <c r="CG1229" s="381">
        <v>6420</v>
      </c>
      <c r="CI1229" s="378">
        <v>4029</v>
      </c>
    </row>
    <row r="1230" spans="82:87">
      <c r="CD1230" s="34" t="s">
        <v>5129</v>
      </c>
      <c r="CG1230" s="381">
        <v>6430</v>
      </c>
      <c r="CI1230" s="378">
        <v>4052</v>
      </c>
    </row>
    <row r="1231" spans="82:87">
      <c r="CD1231" s="34" t="s">
        <v>5130</v>
      </c>
      <c r="CG1231" s="381">
        <v>6440</v>
      </c>
      <c r="CI1231" s="378">
        <v>4100</v>
      </c>
    </row>
    <row r="1232" spans="82:87">
      <c r="CD1232" s="34" t="s">
        <v>5131</v>
      </c>
      <c r="CG1232" s="381">
        <v>6442</v>
      </c>
      <c r="CI1232" s="378">
        <v>4100</v>
      </c>
    </row>
    <row r="1233" spans="82:87">
      <c r="CD1233" s="34" t="s">
        <v>5132</v>
      </c>
      <c r="CG1233" s="381">
        <v>6450</v>
      </c>
      <c r="CI1233" s="378">
        <v>4101</v>
      </c>
    </row>
    <row r="1234" spans="82:87">
      <c r="CD1234" s="34" t="s">
        <v>5133</v>
      </c>
      <c r="CG1234" s="381">
        <v>6460</v>
      </c>
      <c r="CI1234" s="378">
        <v>4102</v>
      </c>
    </row>
    <row r="1235" spans="82:87">
      <c r="CD1235" s="34" t="s">
        <v>5134</v>
      </c>
      <c r="CG1235" s="381">
        <v>6470</v>
      </c>
      <c r="CI1235" s="378">
        <v>4103</v>
      </c>
    </row>
    <row r="1236" spans="82:87">
      <c r="CD1236" s="34" t="s">
        <v>5135</v>
      </c>
      <c r="CG1236" s="381">
        <v>6480</v>
      </c>
      <c r="CI1236" s="378">
        <v>4104</v>
      </c>
    </row>
    <row r="1237" spans="82:87">
      <c r="CD1237" s="34" t="s">
        <v>5136</v>
      </c>
      <c r="CG1237" s="381">
        <v>6490</v>
      </c>
      <c r="CI1237" s="378">
        <v>4105</v>
      </c>
    </row>
    <row r="1238" spans="82:87">
      <c r="CD1238" s="34" t="s">
        <v>5137</v>
      </c>
      <c r="CG1238" s="381">
        <v>6500</v>
      </c>
      <c r="CI1238" s="378">
        <v>4106</v>
      </c>
    </row>
    <row r="1239" spans="82:87">
      <c r="CD1239" s="34" t="s">
        <v>5138</v>
      </c>
      <c r="CG1239" s="381">
        <v>6501</v>
      </c>
      <c r="CI1239" s="378">
        <v>4106</v>
      </c>
    </row>
    <row r="1240" spans="82:87">
      <c r="CD1240" s="34" t="s">
        <v>5139</v>
      </c>
      <c r="CG1240" s="381">
        <v>6502</v>
      </c>
      <c r="CI1240" s="378">
        <v>4107</v>
      </c>
    </row>
    <row r="1241" spans="82:87">
      <c r="CD1241" s="34" t="s">
        <v>5140</v>
      </c>
      <c r="CG1241" s="381">
        <v>6503</v>
      </c>
      <c r="CI1241" s="378">
        <v>4108</v>
      </c>
    </row>
    <row r="1242" spans="82:87">
      <c r="CD1242" s="34" t="s">
        <v>5141</v>
      </c>
      <c r="CG1242" s="381">
        <v>6504</v>
      </c>
      <c r="CI1242" s="378">
        <v>4109</v>
      </c>
    </row>
    <row r="1243" spans="82:87">
      <c r="CD1243" s="34" t="s">
        <v>5142</v>
      </c>
      <c r="CG1243" s="381">
        <v>6505</v>
      </c>
      <c r="CI1243" s="378">
        <v>4110</v>
      </c>
    </row>
    <row r="1244" spans="82:87">
      <c r="CD1244" s="34" t="s">
        <v>5143</v>
      </c>
      <c r="CG1244" s="381">
        <v>6506</v>
      </c>
      <c r="CI1244" s="378">
        <v>4110</v>
      </c>
    </row>
    <row r="1245" spans="82:87">
      <c r="CD1245" s="34" t="s">
        <v>5144</v>
      </c>
      <c r="CG1245" s="381">
        <v>6507</v>
      </c>
      <c r="CI1245" s="378">
        <v>4110</v>
      </c>
    </row>
    <row r="1246" spans="82:87">
      <c r="CD1246" s="34" t="s">
        <v>5145</v>
      </c>
      <c r="CG1246" s="381">
        <v>6508</v>
      </c>
      <c r="CI1246" s="378">
        <v>4110</v>
      </c>
    </row>
    <row r="1247" spans="82:87">
      <c r="CD1247" s="34" t="s">
        <v>5146</v>
      </c>
      <c r="CG1247" s="381">
        <v>6509</v>
      </c>
      <c r="CI1247" s="378">
        <v>4110</v>
      </c>
    </row>
    <row r="1248" spans="82:87">
      <c r="CD1248" s="34" t="s">
        <v>5147</v>
      </c>
      <c r="CG1248" s="381">
        <v>6510</v>
      </c>
      <c r="CI1248" s="378">
        <v>4110</v>
      </c>
    </row>
    <row r="1249" spans="82:87">
      <c r="CD1249" s="34" t="s">
        <v>5148</v>
      </c>
      <c r="CG1249" s="381">
        <v>6511</v>
      </c>
      <c r="CI1249" s="378">
        <v>4110</v>
      </c>
    </row>
    <row r="1250" spans="82:87">
      <c r="CD1250" s="34" t="s">
        <v>5149</v>
      </c>
      <c r="CG1250" s="381">
        <v>6512</v>
      </c>
      <c r="CI1250" s="378">
        <v>4110</v>
      </c>
    </row>
    <row r="1251" spans="82:87">
      <c r="CD1251" s="34" t="s">
        <v>5150</v>
      </c>
      <c r="CG1251" s="381">
        <v>6513</v>
      </c>
      <c r="CI1251" s="378">
        <v>4119</v>
      </c>
    </row>
    <row r="1252" spans="82:87">
      <c r="CD1252" s="34" t="s">
        <v>5151</v>
      </c>
      <c r="CG1252" s="381">
        <v>6514</v>
      </c>
      <c r="CI1252" s="378">
        <v>4120</v>
      </c>
    </row>
    <row r="1253" spans="82:87">
      <c r="CD1253" s="34" t="s">
        <v>5152</v>
      </c>
      <c r="CG1253" s="381">
        <v>6515</v>
      </c>
      <c r="CI1253" s="378">
        <v>4120</v>
      </c>
    </row>
    <row r="1254" spans="82:87">
      <c r="CD1254" s="34" t="s">
        <v>5153</v>
      </c>
      <c r="CG1254" s="381">
        <v>6516</v>
      </c>
      <c r="CI1254" s="378">
        <v>4120</v>
      </c>
    </row>
    <row r="1255" spans="82:87">
      <c r="CD1255" s="34" t="s">
        <v>5154</v>
      </c>
      <c r="CG1255" s="381">
        <v>6517</v>
      </c>
      <c r="CI1255" s="378">
        <v>4120</v>
      </c>
    </row>
    <row r="1256" spans="82:87">
      <c r="CD1256" s="34" t="s">
        <v>5155</v>
      </c>
      <c r="CG1256" s="381">
        <v>6518</v>
      </c>
      <c r="CI1256" s="378">
        <v>4120</v>
      </c>
    </row>
    <row r="1257" spans="82:87">
      <c r="CD1257" s="34" t="s">
        <v>5156</v>
      </c>
      <c r="CG1257" s="381">
        <v>6519</v>
      </c>
      <c r="CI1257" s="378">
        <v>4120</v>
      </c>
    </row>
    <row r="1258" spans="82:87">
      <c r="CD1258" s="34" t="s">
        <v>5157</v>
      </c>
      <c r="CG1258" s="381">
        <v>6520</v>
      </c>
      <c r="CI1258" s="378">
        <v>4120</v>
      </c>
    </row>
    <row r="1259" spans="82:87">
      <c r="CD1259" s="34" t="s">
        <v>5158</v>
      </c>
      <c r="CG1259" s="381">
        <v>6521</v>
      </c>
      <c r="CI1259" s="378">
        <v>4125</v>
      </c>
    </row>
    <row r="1260" spans="82:87">
      <c r="CD1260" s="34" t="s">
        <v>5159</v>
      </c>
      <c r="CG1260" s="381">
        <v>6522</v>
      </c>
      <c r="CI1260" s="378">
        <v>4127</v>
      </c>
    </row>
    <row r="1261" spans="82:87">
      <c r="CD1261" s="34" t="s">
        <v>5160</v>
      </c>
      <c r="CG1261" s="381">
        <v>6523</v>
      </c>
      <c r="CI1261" s="378">
        <v>4130</v>
      </c>
    </row>
    <row r="1262" spans="82:87">
      <c r="CD1262" s="34" t="s">
        <v>5161</v>
      </c>
      <c r="CG1262" s="381">
        <v>6524</v>
      </c>
      <c r="CI1262" s="378">
        <v>4131</v>
      </c>
    </row>
    <row r="1263" spans="82:87">
      <c r="CD1263" s="34" t="s">
        <v>5162</v>
      </c>
      <c r="CG1263" s="381">
        <v>6525</v>
      </c>
      <c r="CI1263" s="378">
        <v>4132</v>
      </c>
    </row>
    <row r="1264" spans="82:87">
      <c r="CD1264" s="34" t="s">
        <v>5163</v>
      </c>
      <c r="CG1264" s="381">
        <v>6526</v>
      </c>
      <c r="CI1264" s="378">
        <v>4133</v>
      </c>
    </row>
    <row r="1265" spans="82:87">
      <c r="CD1265" s="34" t="s">
        <v>5164</v>
      </c>
      <c r="CG1265" s="381">
        <v>6527</v>
      </c>
      <c r="CI1265" s="378">
        <v>4140</v>
      </c>
    </row>
    <row r="1266" spans="82:87">
      <c r="CD1266" s="34" t="s">
        <v>5165</v>
      </c>
      <c r="CG1266" s="381">
        <v>6528</v>
      </c>
      <c r="CI1266" s="378">
        <v>4140</v>
      </c>
    </row>
    <row r="1267" spans="82:87">
      <c r="CD1267" s="34" t="s">
        <v>5166</v>
      </c>
      <c r="CG1267" s="381">
        <v>6529</v>
      </c>
      <c r="CI1267" s="378">
        <v>4140</v>
      </c>
    </row>
    <row r="1268" spans="82:87">
      <c r="CD1268" s="34" t="s">
        <v>5167</v>
      </c>
      <c r="CG1268" s="381">
        <v>6530</v>
      </c>
      <c r="CI1268" s="378">
        <v>4140</v>
      </c>
    </row>
    <row r="1269" spans="82:87">
      <c r="CD1269" s="34" t="s">
        <v>5168</v>
      </c>
      <c r="CG1269" s="381">
        <v>6531</v>
      </c>
      <c r="CI1269" s="378">
        <v>4140</v>
      </c>
    </row>
    <row r="1270" spans="82:87">
      <c r="CD1270" s="34" t="s">
        <v>5169</v>
      </c>
      <c r="CG1270" s="381">
        <v>6532</v>
      </c>
      <c r="CI1270" s="378">
        <v>4140</v>
      </c>
    </row>
    <row r="1271" spans="82:87">
      <c r="CD1271" s="34" t="s">
        <v>5170</v>
      </c>
      <c r="CG1271" s="381">
        <v>6533</v>
      </c>
      <c r="CI1271" s="378">
        <v>4140</v>
      </c>
    </row>
    <row r="1272" spans="82:87">
      <c r="CD1272" s="34" t="s">
        <v>5171</v>
      </c>
      <c r="CG1272" s="381">
        <v>6534</v>
      </c>
      <c r="CI1272" s="378">
        <v>4140</v>
      </c>
    </row>
    <row r="1273" spans="82:87">
      <c r="CD1273" s="34" t="s">
        <v>5172</v>
      </c>
      <c r="CG1273" s="381">
        <v>6535</v>
      </c>
      <c r="CI1273" s="378">
        <v>4141</v>
      </c>
    </row>
    <row r="1274" spans="82:87">
      <c r="CD1274" s="34" t="s">
        <v>5173</v>
      </c>
      <c r="CG1274" s="381">
        <v>6539</v>
      </c>
      <c r="CI1274" s="378">
        <v>4144</v>
      </c>
    </row>
    <row r="1275" spans="82:87">
      <c r="CD1275" s="34" t="s">
        <v>5174</v>
      </c>
      <c r="CG1275" s="381">
        <v>6540</v>
      </c>
      <c r="CI1275" s="378">
        <v>4147</v>
      </c>
    </row>
    <row r="1276" spans="82:87">
      <c r="CD1276" s="34" t="s">
        <v>5175</v>
      </c>
      <c r="CG1276" s="381">
        <v>6550</v>
      </c>
      <c r="CI1276" s="378">
        <v>4150</v>
      </c>
    </row>
    <row r="1277" spans="82:87">
      <c r="CD1277" s="34" t="s">
        <v>5176</v>
      </c>
      <c r="CG1277" s="381">
        <v>6560</v>
      </c>
      <c r="CI1277" s="378">
        <v>4150</v>
      </c>
    </row>
    <row r="1278" spans="82:87">
      <c r="CD1278" s="34" t="s">
        <v>5177</v>
      </c>
      <c r="CG1278" s="381">
        <v>6570</v>
      </c>
      <c r="CI1278" s="378">
        <v>4150</v>
      </c>
    </row>
    <row r="1279" spans="82:87">
      <c r="CD1279" s="34" t="s">
        <v>5178</v>
      </c>
      <c r="CG1279" s="381">
        <v>6580</v>
      </c>
      <c r="CI1279" s="378">
        <v>4150</v>
      </c>
    </row>
    <row r="1280" spans="82:87">
      <c r="CD1280" s="34" t="s">
        <v>5179</v>
      </c>
      <c r="CG1280" s="381">
        <v>6590</v>
      </c>
      <c r="CI1280" s="378">
        <v>4150</v>
      </c>
    </row>
    <row r="1281" spans="82:87">
      <c r="CD1281" s="34" t="s">
        <v>5180</v>
      </c>
      <c r="CG1281" s="381">
        <v>6600</v>
      </c>
      <c r="CI1281" s="378">
        <v>4150</v>
      </c>
    </row>
    <row r="1282" spans="82:87">
      <c r="CD1282" s="34" t="s">
        <v>5181</v>
      </c>
      <c r="CG1282" s="381">
        <v>6601</v>
      </c>
      <c r="CI1282" s="378">
        <v>4150</v>
      </c>
    </row>
    <row r="1283" spans="82:87">
      <c r="CD1283" s="34" t="s">
        <v>5182</v>
      </c>
      <c r="CG1283" s="381">
        <v>6602</v>
      </c>
      <c r="CI1283" s="378">
        <v>4150</v>
      </c>
    </row>
    <row r="1284" spans="82:87">
      <c r="CD1284" s="34" t="s">
        <v>5183</v>
      </c>
      <c r="CG1284" s="381">
        <v>6603</v>
      </c>
      <c r="CI1284" s="378">
        <v>4150</v>
      </c>
    </row>
    <row r="1285" spans="82:87">
      <c r="CD1285" s="34" t="s">
        <v>5184</v>
      </c>
      <c r="CG1285" s="381">
        <v>6604</v>
      </c>
      <c r="CI1285" s="378">
        <v>4158</v>
      </c>
    </row>
    <row r="1286" spans="82:87">
      <c r="CD1286" s="34" t="s">
        <v>5185</v>
      </c>
      <c r="CG1286" s="381">
        <v>6605</v>
      </c>
      <c r="CI1286" s="378">
        <v>4160</v>
      </c>
    </row>
    <row r="1287" spans="82:87">
      <c r="CD1287" s="34" t="s">
        <v>5186</v>
      </c>
      <c r="CG1287" s="381">
        <v>6606</v>
      </c>
      <c r="CI1287" s="378">
        <v>4160</v>
      </c>
    </row>
    <row r="1288" spans="82:87">
      <c r="CD1288" s="34" t="s">
        <v>5187</v>
      </c>
      <c r="CG1288" s="381">
        <v>6607</v>
      </c>
      <c r="CI1288" s="378">
        <v>4170</v>
      </c>
    </row>
    <row r="1289" spans="82:87">
      <c r="CD1289" s="34" t="s">
        <v>5188</v>
      </c>
      <c r="CG1289" s="381">
        <v>6608</v>
      </c>
      <c r="CI1289" s="378">
        <v>4170</v>
      </c>
    </row>
    <row r="1290" spans="82:87">
      <c r="CD1290" s="34" t="s">
        <v>5189</v>
      </c>
      <c r="CG1290" s="381">
        <v>6609</v>
      </c>
      <c r="CI1290" s="378">
        <v>4170</v>
      </c>
    </row>
    <row r="1291" spans="82:87">
      <c r="CD1291" s="34" t="s">
        <v>5190</v>
      </c>
      <c r="CG1291" s="381">
        <v>6610</v>
      </c>
      <c r="CI1291" s="378">
        <v>4170</v>
      </c>
    </row>
    <row r="1292" spans="82:87">
      <c r="CD1292" s="34" t="s">
        <v>5191</v>
      </c>
      <c r="CG1292" s="381">
        <v>6620</v>
      </c>
      <c r="CI1292" s="378">
        <v>4170</v>
      </c>
    </row>
    <row r="1293" spans="82:87">
      <c r="CD1293" s="34" t="s">
        <v>5192</v>
      </c>
      <c r="CG1293" s="381">
        <v>6631</v>
      </c>
      <c r="CI1293" s="378">
        <v>4170</v>
      </c>
    </row>
    <row r="1294" spans="82:87">
      <c r="CD1294" s="34" t="s">
        <v>5193</v>
      </c>
      <c r="CG1294" s="381">
        <v>6632</v>
      </c>
      <c r="CI1294" s="378">
        <v>4170</v>
      </c>
    </row>
    <row r="1295" spans="82:87">
      <c r="CD1295" s="34" t="s">
        <v>5194</v>
      </c>
      <c r="CG1295" s="381">
        <v>6633</v>
      </c>
      <c r="CI1295" s="378">
        <v>4170</v>
      </c>
    </row>
    <row r="1296" spans="82:87">
      <c r="CD1296" s="34" t="s">
        <v>5195</v>
      </c>
      <c r="CG1296" s="381">
        <v>6634</v>
      </c>
      <c r="CI1296" s="378">
        <v>4170</v>
      </c>
    </row>
    <row r="1297" spans="82:87">
      <c r="CD1297" s="34" t="s">
        <v>5196</v>
      </c>
      <c r="CG1297" s="381">
        <v>6635</v>
      </c>
      <c r="CI1297" s="378">
        <v>4170</v>
      </c>
    </row>
    <row r="1298" spans="82:87">
      <c r="CD1298" s="34" t="s">
        <v>5197</v>
      </c>
      <c r="CG1298" s="381">
        <v>6636</v>
      </c>
      <c r="CI1298" s="378">
        <v>4180</v>
      </c>
    </row>
    <row r="1299" spans="82:87">
      <c r="CD1299" s="34" t="s">
        <v>5198</v>
      </c>
      <c r="CG1299" s="381">
        <v>6637</v>
      </c>
      <c r="CI1299" s="378">
        <v>4190</v>
      </c>
    </row>
    <row r="1300" spans="82:87">
      <c r="CD1300" s="34" t="s">
        <v>5199</v>
      </c>
      <c r="CG1300" s="381">
        <v>6638</v>
      </c>
      <c r="CI1300" s="378">
        <v>4200</v>
      </c>
    </row>
    <row r="1301" spans="82:87">
      <c r="CD1301" s="34" t="s">
        <v>5200</v>
      </c>
      <c r="CG1301" s="381">
        <v>6639</v>
      </c>
      <c r="CI1301" s="378">
        <v>4200</v>
      </c>
    </row>
    <row r="1302" spans="82:87">
      <c r="CD1302" s="34" t="s">
        <v>5201</v>
      </c>
      <c r="CG1302" s="381">
        <v>6640</v>
      </c>
      <c r="CI1302" s="378">
        <v>4200</v>
      </c>
    </row>
    <row r="1303" spans="82:87">
      <c r="CD1303" s="34" t="s">
        <v>5202</v>
      </c>
      <c r="CG1303" s="381">
        <v>6650</v>
      </c>
      <c r="CI1303" s="378">
        <v>4200</v>
      </c>
    </row>
    <row r="1304" spans="82:87">
      <c r="CD1304" s="34" t="s">
        <v>5203</v>
      </c>
      <c r="CG1304" s="381">
        <v>6660</v>
      </c>
      <c r="CI1304" s="378">
        <v>4200</v>
      </c>
    </row>
    <row r="1305" spans="82:87">
      <c r="CD1305" s="34" t="s">
        <v>5204</v>
      </c>
      <c r="CG1305" s="381">
        <v>6661</v>
      </c>
      <c r="CI1305" s="378">
        <v>4200</v>
      </c>
    </row>
    <row r="1306" spans="82:87">
      <c r="CD1306" s="34" t="s">
        <v>5205</v>
      </c>
      <c r="CG1306" s="381">
        <v>6666</v>
      </c>
      <c r="CI1306" s="378">
        <v>4200</v>
      </c>
    </row>
    <row r="1307" spans="82:87">
      <c r="CD1307" s="34" t="s">
        <v>5206</v>
      </c>
      <c r="CG1307" s="381">
        <v>6667</v>
      </c>
      <c r="CI1307" s="378">
        <v>4200</v>
      </c>
    </row>
    <row r="1308" spans="82:87">
      <c r="CD1308" s="34" t="s">
        <v>5207</v>
      </c>
      <c r="CG1308" s="381">
        <v>6670</v>
      </c>
      <c r="CI1308" s="378">
        <v>4200</v>
      </c>
    </row>
    <row r="1309" spans="82:87">
      <c r="CD1309" s="34" t="s">
        <v>5208</v>
      </c>
      <c r="CG1309" s="381">
        <v>6687</v>
      </c>
      <c r="CI1309" s="378">
        <v>4200</v>
      </c>
    </row>
    <row r="1310" spans="82:87">
      <c r="CD1310" s="34" t="s">
        <v>5209</v>
      </c>
      <c r="CG1310" s="381">
        <v>6690</v>
      </c>
      <c r="CI1310" s="378">
        <v>4200</v>
      </c>
    </row>
    <row r="1311" spans="82:87">
      <c r="CD1311" s="34" t="s">
        <v>5210</v>
      </c>
      <c r="CG1311" s="381">
        <v>6700</v>
      </c>
      <c r="CI1311" s="378">
        <v>4200</v>
      </c>
    </row>
    <row r="1312" spans="82:87">
      <c r="CD1312" s="34" t="s">
        <v>5211</v>
      </c>
      <c r="CG1312" s="381">
        <v>6701</v>
      </c>
      <c r="CI1312" s="378">
        <v>4200</v>
      </c>
    </row>
    <row r="1313" spans="82:87">
      <c r="CD1313" s="34" t="s">
        <v>5212</v>
      </c>
      <c r="CG1313" s="381">
        <v>6702</v>
      </c>
      <c r="CI1313" s="378">
        <v>4200</v>
      </c>
    </row>
    <row r="1314" spans="82:87">
      <c r="CD1314" s="34" t="s">
        <v>5213</v>
      </c>
      <c r="CG1314" s="381">
        <v>6703</v>
      </c>
      <c r="CI1314" s="378">
        <v>4200</v>
      </c>
    </row>
    <row r="1315" spans="82:87">
      <c r="CD1315" s="34" t="s">
        <v>5214</v>
      </c>
      <c r="CG1315" s="381">
        <v>6704</v>
      </c>
      <c r="CI1315" s="378">
        <v>4200</v>
      </c>
    </row>
    <row r="1316" spans="82:87">
      <c r="CD1316" s="34" t="s">
        <v>5215</v>
      </c>
      <c r="CG1316" s="381">
        <v>6705</v>
      </c>
      <c r="CI1316" s="378">
        <v>4200</v>
      </c>
    </row>
    <row r="1317" spans="82:87">
      <c r="CD1317" s="34" t="s">
        <v>5216</v>
      </c>
      <c r="CG1317" s="381">
        <v>6706</v>
      </c>
      <c r="CI1317" s="378">
        <v>4200</v>
      </c>
    </row>
    <row r="1318" spans="82:87">
      <c r="CD1318" s="34" t="s">
        <v>5217</v>
      </c>
      <c r="CG1318" s="381">
        <v>6707</v>
      </c>
      <c r="CI1318" s="378">
        <v>4200</v>
      </c>
    </row>
    <row r="1319" spans="82:87">
      <c r="CD1319" s="34" t="s">
        <v>5218</v>
      </c>
      <c r="CG1319" s="381">
        <v>6708</v>
      </c>
      <c r="CI1319" s="378">
        <v>4200</v>
      </c>
    </row>
    <row r="1320" spans="82:87">
      <c r="CD1320" s="34" t="s">
        <v>5219</v>
      </c>
      <c r="CG1320" s="381">
        <v>6709</v>
      </c>
      <c r="CI1320" s="378">
        <v>4201</v>
      </c>
    </row>
    <row r="1321" spans="82:87">
      <c r="CD1321" s="34" t="s">
        <v>5220</v>
      </c>
      <c r="CG1321" s="381">
        <v>6710</v>
      </c>
      <c r="CI1321" s="378">
        <v>4202</v>
      </c>
    </row>
    <row r="1322" spans="82:87">
      <c r="CD1322" s="34" t="s">
        <v>5221</v>
      </c>
      <c r="CG1322" s="381">
        <v>6716</v>
      </c>
      <c r="CI1322" s="378">
        <v>4203</v>
      </c>
    </row>
    <row r="1323" spans="82:87">
      <c r="CD1323" s="34" t="s">
        <v>5222</v>
      </c>
      <c r="CG1323" s="381">
        <v>6718</v>
      </c>
      <c r="CI1323" s="378">
        <v>4204</v>
      </c>
    </row>
    <row r="1324" spans="82:87">
      <c r="CD1324" s="34" t="s">
        <v>5223</v>
      </c>
      <c r="CG1324" s="381">
        <v>6720</v>
      </c>
      <c r="CI1324" s="378">
        <v>4205</v>
      </c>
    </row>
    <row r="1325" spans="82:87">
      <c r="CD1325" s="34" t="s">
        <v>5224</v>
      </c>
      <c r="CG1325" s="381">
        <v>6721</v>
      </c>
      <c r="CI1325" s="378">
        <v>4208</v>
      </c>
    </row>
    <row r="1326" spans="82:87">
      <c r="CD1326" s="34" t="s">
        <v>5225</v>
      </c>
      <c r="CG1326" s="381">
        <v>6722</v>
      </c>
      <c r="CI1326" s="378">
        <v>4209</v>
      </c>
    </row>
    <row r="1327" spans="82:87">
      <c r="CD1327" s="34" t="s">
        <v>5226</v>
      </c>
      <c r="CG1327" s="381">
        <v>6723</v>
      </c>
      <c r="CI1327" s="378">
        <v>4210</v>
      </c>
    </row>
    <row r="1328" spans="82:87">
      <c r="CD1328" s="34" t="s">
        <v>5227</v>
      </c>
      <c r="CG1328" s="381">
        <v>6724</v>
      </c>
      <c r="CI1328" s="378">
        <v>4210</v>
      </c>
    </row>
    <row r="1329" spans="82:87">
      <c r="CD1329" s="34" t="s">
        <v>5228</v>
      </c>
      <c r="CG1329" s="381">
        <v>6725</v>
      </c>
      <c r="CI1329" s="378">
        <v>4220</v>
      </c>
    </row>
    <row r="1330" spans="82:87">
      <c r="CD1330" s="34" t="s">
        <v>5229</v>
      </c>
      <c r="CG1330" s="381">
        <v>6726</v>
      </c>
      <c r="CI1330" s="378">
        <v>4220</v>
      </c>
    </row>
    <row r="1331" spans="82:87">
      <c r="CD1331" s="34" t="s">
        <v>5230</v>
      </c>
      <c r="CG1331" s="381">
        <v>6727</v>
      </c>
      <c r="CI1331" s="378">
        <v>4230</v>
      </c>
    </row>
    <row r="1332" spans="82:87">
      <c r="CD1332" s="34" t="s">
        <v>5231</v>
      </c>
      <c r="CG1332" s="381">
        <v>6728</v>
      </c>
      <c r="CI1332" s="378">
        <v>4230</v>
      </c>
    </row>
    <row r="1333" spans="82:87">
      <c r="CD1333" s="34" t="s">
        <v>5232</v>
      </c>
      <c r="CG1333" s="381">
        <v>6729</v>
      </c>
      <c r="CI1333" s="378">
        <v>4230</v>
      </c>
    </row>
    <row r="1334" spans="82:87">
      <c r="CD1334" s="34" t="s">
        <v>5233</v>
      </c>
      <c r="CG1334" s="381">
        <v>6730</v>
      </c>
      <c r="CI1334" s="378">
        <v>4230</v>
      </c>
    </row>
    <row r="1335" spans="82:87">
      <c r="CD1335" s="34" t="s">
        <v>5234</v>
      </c>
      <c r="CG1335" s="381">
        <v>6740</v>
      </c>
      <c r="CI1335" s="378">
        <v>4230</v>
      </c>
    </row>
    <row r="1336" spans="82:87">
      <c r="CD1336" s="34" t="s">
        <v>5235</v>
      </c>
      <c r="CG1336" s="381">
        <v>6750</v>
      </c>
      <c r="CI1336" s="378">
        <v>4230</v>
      </c>
    </row>
    <row r="1337" spans="82:87">
      <c r="CD1337" s="34" t="s">
        <v>5236</v>
      </c>
      <c r="CG1337" s="381">
        <v>6762</v>
      </c>
      <c r="CI1337" s="378">
        <v>4230</v>
      </c>
    </row>
    <row r="1338" spans="82:87">
      <c r="CD1338" s="34" t="s">
        <v>5237</v>
      </c>
      <c r="CG1338" s="381">
        <v>6780</v>
      </c>
      <c r="CI1338" s="378">
        <v>4230</v>
      </c>
    </row>
    <row r="1339" spans="82:87">
      <c r="CD1339" s="34" t="s">
        <v>5238</v>
      </c>
      <c r="CG1339" s="381">
        <v>6790</v>
      </c>
      <c r="CI1339" s="378">
        <v>4240</v>
      </c>
    </row>
    <row r="1340" spans="82:87">
      <c r="CD1340" s="34" t="s">
        <v>5239</v>
      </c>
      <c r="CG1340" s="381">
        <v>6800</v>
      </c>
      <c r="CI1340" s="378">
        <v>4240</v>
      </c>
    </row>
    <row r="1341" spans="82:87">
      <c r="CD1341" s="34" t="s">
        <v>5240</v>
      </c>
      <c r="CG1341" s="381">
        <v>6801</v>
      </c>
      <c r="CI1341" s="378">
        <v>4240</v>
      </c>
    </row>
    <row r="1342" spans="82:87">
      <c r="CD1342" s="34" t="s">
        <v>5241</v>
      </c>
      <c r="CG1342" s="381">
        <v>6802</v>
      </c>
      <c r="CI1342" s="378">
        <v>4240</v>
      </c>
    </row>
    <row r="1343" spans="82:87">
      <c r="CD1343" s="34" t="s">
        <v>5242</v>
      </c>
      <c r="CG1343" s="381">
        <v>6803</v>
      </c>
      <c r="CI1343" s="378">
        <v>4240</v>
      </c>
    </row>
    <row r="1344" spans="82:87">
      <c r="CD1344" s="34" t="s">
        <v>5243</v>
      </c>
      <c r="CG1344" s="381">
        <v>6804</v>
      </c>
      <c r="CI1344" s="378">
        <v>4240</v>
      </c>
    </row>
    <row r="1345" spans="82:87">
      <c r="CD1345" s="34" t="s">
        <v>5244</v>
      </c>
      <c r="CG1345" s="381">
        <v>6805</v>
      </c>
      <c r="CI1345" s="378">
        <v>4250</v>
      </c>
    </row>
    <row r="1346" spans="82:87">
      <c r="CD1346" s="34" t="s">
        <v>5245</v>
      </c>
      <c r="CG1346" s="381">
        <v>6806</v>
      </c>
      <c r="CI1346" s="378">
        <v>4250</v>
      </c>
    </row>
    <row r="1347" spans="82:87">
      <c r="CD1347" s="34" t="s">
        <v>5246</v>
      </c>
      <c r="CG1347" s="381">
        <v>6807</v>
      </c>
      <c r="CI1347" s="378">
        <v>4250</v>
      </c>
    </row>
    <row r="1348" spans="82:87">
      <c r="CD1348" s="34" t="s">
        <v>5247</v>
      </c>
      <c r="CG1348" s="381">
        <v>6808</v>
      </c>
      <c r="CI1348" s="378">
        <v>4250</v>
      </c>
    </row>
    <row r="1349" spans="82:87">
      <c r="CD1349" s="34" t="s">
        <v>5248</v>
      </c>
      <c r="CG1349" s="381">
        <v>6809</v>
      </c>
      <c r="CI1349" s="378">
        <v>4250</v>
      </c>
    </row>
    <row r="1350" spans="82:87">
      <c r="CD1350" s="34" t="s">
        <v>5249</v>
      </c>
      <c r="CG1350" s="381">
        <v>6810</v>
      </c>
      <c r="CI1350" s="378">
        <v>4250</v>
      </c>
    </row>
    <row r="1351" spans="82:87">
      <c r="CD1351" s="34" t="s">
        <v>5250</v>
      </c>
      <c r="CG1351" s="381">
        <v>6821</v>
      </c>
      <c r="CI1351" s="378">
        <v>4250</v>
      </c>
    </row>
    <row r="1352" spans="82:87">
      <c r="CD1352" s="34" t="s">
        <v>5251</v>
      </c>
      <c r="CG1352" s="381">
        <v>6822</v>
      </c>
      <c r="CI1352" s="378">
        <v>4250</v>
      </c>
    </row>
    <row r="1353" spans="82:87">
      <c r="CD1353" s="34" t="s">
        <v>5252</v>
      </c>
      <c r="CG1353" s="381">
        <v>6823</v>
      </c>
      <c r="CI1353" s="378">
        <v>4250</v>
      </c>
    </row>
    <row r="1354" spans="82:87">
      <c r="CD1354" s="34" t="s">
        <v>5253</v>
      </c>
      <c r="CG1354" s="381">
        <v>6824</v>
      </c>
      <c r="CI1354" s="378">
        <v>4250</v>
      </c>
    </row>
    <row r="1355" spans="82:87">
      <c r="CD1355" s="34" t="s">
        <v>5254</v>
      </c>
      <c r="CG1355" s="381">
        <v>6825</v>
      </c>
      <c r="CI1355" s="378">
        <v>4250</v>
      </c>
    </row>
    <row r="1356" spans="82:87">
      <c r="CD1356" s="34" t="s">
        <v>5255</v>
      </c>
      <c r="CG1356" s="381">
        <v>6826</v>
      </c>
      <c r="CI1356" s="378">
        <v>4250</v>
      </c>
    </row>
    <row r="1357" spans="82:87">
      <c r="CD1357" s="34" t="s">
        <v>5256</v>
      </c>
      <c r="CG1357" s="381">
        <v>6827</v>
      </c>
      <c r="CI1357" s="378">
        <v>4260</v>
      </c>
    </row>
    <row r="1358" spans="82:87">
      <c r="CD1358" s="34" t="s">
        <v>5257</v>
      </c>
      <c r="CG1358" s="381">
        <v>6828</v>
      </c>
      <c r="CI1358" s="378">
        <v>4270</v>
      </c>
    </row>
    <row r="1359" spans="82:87">
      <c r="CD1359" s="34" t="s">
        <v>5258</v>
      </c>
      <c r="CG1359" s="381">
        <v>6829</v>
      </c>
      <c r="CI1359" s="378">
        <v>4270</v>
      </c>
    </row>
    <row r="1360" spans="82:87">
      <c r="CD1360" s="34" t="s">
        <v>5259</v>
      </c>
      <c r="CG1360" s="381">
        <v>6830</v>
      </c>
      <c r="CI1360" s="378">
        <v>4270</v>
      </c>
    </row>
    <row r="1361" spans="82:87">
      <c r="CD1361" s="34" t="s">
        <v>5260</v>
      </c>
      <c r="CG1361" s="381">
        <v>6831</v>
      </c>
      <c r="CI1361" s="378">
        <v>4270</v>
      </c>
    </row>
    <row r="1362" spans="82:87">
      <c r="CD1362" s="34" t="s">
        <v>5261</v>
      </c>
      <c r="CG1362" s="381">
        <v>6832</v>
      </c>
      <c r="CI1362" s="378">
        <v>4270</v>
      </c>
    </row>
    <row r="1363" spans="82:87">
      <c r="CD1363" s="34" t="s">
        <v>5262</v>
      </c>
      <c r="CG1363" s="381">
        <v>6833</v>
      </c>
      <c r="CI1363" s="378">
        <v>4270</v>
      </c>
    </row>
    <row r="1364" spans="82:87">
      <c r="CD1364" s="34" t="s">
        <v>5263</v>
      </c>
      <c r="CG1364" s="381">
        <v>6834</v>
      </c>
      <c r="CI1364" s="378">
        <v>4270</v>
      </c>
    </row>
    <row r="1365" spans="82:87">
      <c r="CD1365" s="34" t="s">
        <v>5264</v>
      </c>
      <c r="CG1365" s="381">
        <v>6835</v>
      </c>
      <c r="CI1365" s="378">
        <v>4270</v>
      </c>
    </row>
    <row r="1366" spans="82:87">
      <c r="CD1366" s="34" t="s">
        <v>5265</v>
      </c>
      <c r="CG1366" s="381">
        <v>6836</v>
      </c>
      <c r="CI1366" s="378">
        <v>4270</v>
      </c>
    </row>
    <row r="1367" spans="82:87">
      <c r="CD1367" s="34" t="s">
        <v>5266</v>
      </c>
      <c r="CG1367" s="381">
        <v>6837</v>
      </c>
      <c r="CI1367" s="378">
        <v>4270</v>
      </c>
    </row>
    <row r="1368" spans="82:87">
      <c r="CD1368" s="34" t="s">
        <v>5267</v>
      </c>
      <c r="CG1368" s="381">
        <v>6838</v>
      </c>
      <c r="CI1368" s="378">
        <v>4280</v>
      </c>
    </row>
    <row r="1369" spans="82:87">
      <c r="CD1369" s="34" t="s">
        <v>5268</v>
      </c>
      <c r="CG1369" s="381">
        <v>6839</v>
      </c>
      <c r="CI1369" s="378">
        <v>4290</v>
      </c>
    </row>
    <row r="1370" spans="82:87">
      <c r="CD1370" s="34" t="s">
        <v>5269</v>
      </c>
      <c r="CG1370" s="381">
        <v>6841</v>
      </c>
      <c r="CI1370" s="378">
        <v>4290</v>
      </c>
    </row>
    <row r="1371" spans="82:87">
      <c r="CD1371" s="34" t="s">
        <v>5270</v>
      </c>
      <c r="CG1371" s="381">
        <v>6842</v>
      </c>
      <c r="CI1371" s="378">
        <v>4290</v>
      </c>
    </row>
    <row r="1372" spans="82:87">
      <c r="CD1372" s="34" t="s">
        <v>5271</v>
      </c>
      <c r="CG1372" s="381">
        <v>6843</v>
      </c>
      <c r="CI1372" s="378">
        <v>4300</v>
      </c>
    </row>
    <row r="1373" spans="82:87">
      <c r="CD1373" s="34" t="s">
        <v>5272</v>
      </c>
      <c r="CG1373" s="381">
        <v>6844</v>
      </c>
      <c r="CI1373" s="378">
        <v>4300</v>
      </c>
    </row>
    <row r="1374" spans="82:87">
      <c r="CD1374" s="34" t="s">
        <v>5273</v>
      </c>
      <c r="CG1374" s="381">
        <v>6845</v>
      </c>
      <c r="CI1374" s="378">
        <v>4300</v>
      </c>
    </row>
    <row r="1375" spans="82:87">
      <c r="CD1375" s="34" t="s">
        <v>5274</v>
      </c>
      <c r="CG1375" s="381">
        <v>6846</v>
      </c>
      <c r="CI1375" s="378">
        <v>4300</v>
      </c>
    </row>
    <row r="1376" spans="82:87">
      <c r="CD1376" s="34" t="s">
        <v>5275</v>
      </c>
      <c r="CG1376" s="381">
        <v>6847</v>
      </c>
      <c r="CI1376" s="378">
        <v>4300</v>
      </c>
    </row>
    <row r="1377" spans="82:87">
      <c r="CD1377" s="34" t="s">
        <v>5276</v>
      </c>
      <c r="CG1377" s="381">
        <v>6848</v>
      </c>
      <c r="CI1377" s="378">
        <v>4300</v>
      </c>
    </row>
    <row r="1378" spans="82:87">
      <c r="CD1378" s="34" t="s">
        <v>5277</v>
      </c>
      <c r="CG1378" s="381">
        <v>6849</v>
      </c>
      <c r="CI1378" s="378">
        <v>4300</v>
      </c>
    </row>
    <row r="1379" spans="82:87">
      <c r="CD1379" s="34" t="s">
        <v>5278</v>
      </c>
      <c r="CG1379" s="381">
        <v>6850</v>
      </c>
      <c r="CI1379" s="378">
        <v>4300</v>
      </c>
    </row>
    <row r="1380" spans="82:87">
      <c r="CD1380" s="34" t="s">
        <v>5279</v>
      </c>
      <c r="CG1380" s="381">
        <v>6871</v>
      </c>
      <c r="CI1380" s="378">
        <v>4300</v>
      </c>
    </row>
    <row r="1381" spans="82:87">
      <c r="CD1381" s="34" t="s">
        <v>5280</v>
      </c>
      <c r="CG1381" s="381">
        <v>6891</v>
      </c>
      <c r="CI1381" s="378">
        <v>4300</v>
      </c>
    </row>
    <row r="1382" spans="82:87">
      <c r="CD1382" s="34" t="s">
        <v>5281</v>
      </c>
      <c r="CG1382" s="381">
        <v>6892</v>
      </c>
      <c r="CI1382" s="378">
        <v>4301</v>
      </c>
    </row>
    <row r="1383" spans="82:87">
      <c r="CD1383" s="34" t="s">
        <v>5282</v>
      </c>
      <c r="CG1383" s="381">
        <v>6893</v>
      </c>
      <c r="CI1383" s="378">
        <v>4308</v>
      </c>
    </row>
    <row r="1384" spans="82:87">
      <c r="CD1384" s="34" t="s">
        <v>5283</v>
      </c>
      <c r="CG1384" s="381">
        <v>6894</v>
      </c>
      <c r="CI1384" s="378">
        <v>4310</v>
      </c>
    </row>
    <row r="1385" spans="82:87">
      <c r="CD1385" s="34" t="s">
        <v>5284</v>
      </c>
      <c r="CG1385" s="381">
        <v>6895</v>
      </c>
      <c r="CI1385" s="378">
        <v>4310</v>
      </c>
    </row>
    <row r="1386" spans="82:87">
      <c r="CD1386" s="34" t="s">
        <v>5285</v>
      </c>
      <c r="CG1386" s="381">
        <v>6896</v>
      </c>
      <c r="CI1386" s="378">
        <v>4310</v>
      </c>
    </row>
    <row r="1387" spans="82:87">
      <c r="CD1387" s="34" t="s">
        <v>5286</v>
      </c>
      <c r="CG1387" s="381">
        <v>6897</v>
      </c>
      <c r="CI1387" s="378">
        <v>4310</v>
      </c>
    </row>
    <row r="1388" spans="82:87">
      <c r="CD1388" s="34" t="s">
        <v>5287</v>
      </c>
      <c r="CG1388" s="381">
        <v>6898</v>
      </c>
      <c r="CI1388" s="378">
        <v>4320</v>
      </c>
    </row>
    <row r="1389" spans="82:87">
      <c r="CD1389" s="34" t="s">
        <v>5288</v>
      </c>
      <c r="CG1389" s="381">
        <v>6899</v>
      </c>
      <c r="CI1389" s="378">
        <v>4320</v>
      </c>
    </row>
    <row r="1390" spans="82:87">
      <c r="CD1390" s="34" t="s">
        <v>5289</v>
      </c>
      <c r="CG1390" s="381">
        <v>6901</v>
      </c>
      <c r="CI1390" s="378">
        <v>4320</v>
      </c>
    </row>
    <row r="1391" spans="82:87">
      <c r="CD1391" s="34" t="s">
        <v>5290</v>
      </c>
      <c r="CG1391" s="381">
        <v>6902</v>
      </c>
      <c r="CI1391" s="378">
        <v>4320</v>
      </c>
    </row>
    <row r="1392" spans="82:87">
      <c r="CD1392" s="34" t="s">
        <v>5291</v>
      </c>
      <c r="CG1392" s="381">
        <v>6903</v>
      </c>
      <c r="CI1392" s="378">
        <v>4330</v>
      </c>
    </row>
    <row r="1393" spans="82:87">
      <c r="CD1393" s="34" t="s">
        <v>5292</v>
      </c>
      <c r="CG1393" s="381">
        <v>6904</v>
      </c>
      <c r="CI1393" s="378">
        <v>4330</v>
      </c>
    </row>
    <row r="1394" spans="82:87">
      <c r="CD1394" s="34" t="s">
        <v>5293</v>
      </c>
      <c r="CG1394" s="381">
        <v>6905</v>
      </c>
      <c r="CI1394" s="378">
        <v>4330</v>
      </c>
    </row>
    <row r="1395" spans="82:87">
      <c r="CD1395" s="34" t="s">
        <v>5294</v>
      </c>
      <c r="CG1395" s="381">
        <v>6906</v>
      </c>
      <c r="CI1395" s="378">
        <v>4330</v>
      </c>
    </row>
    <row r="1396" spans="82:87">
      <c r="CD1396" s="34" t="s">
        <v>5295</v>
      </c>
      <c r="CG1396" s="381">
        <v>6907</v>
      </c>
      <c r="CI1396" s="378">
        <v>4330</v>
      </c>
    </row>
    <row r="1397" spans="82:87">
      <c r="CD1397" s="34" t="s">
        <v>5296</v>
      </c>
      <c r="CG1397" s="381">
        <v>6908</v>
      </c>
      <c r="CI1397" s="378">
        <v>4330</v>
      </c>
    </row>
    <row r="1398" spans="82:87">
      <c r="CD1398" s="34" t="s">
        <v>5297</v>
      </c>
      <c r="CG1398" s="381">
        <v>6909</v>
      </c>
      <c r="CI1398" s="378">
        <v>4330</v>
      </c>
    </row>
    <row r="1399" spans="82:87">
      <c r="CD1399" s="34" t="s">
        <v>5298</v>
      </c>
      <c r="CG1399" s="381">
        <v>6910</v>
      </c>
      <c r="CI1399" s="378">
        <v>4330</v>
      </c>
    </row>
    <row r="1400" spans="82:87">
      <c r="CD1400" s="34" t="s">
        <v>5299</v>
      </c>
      <c r="CG1400" s="381">
        <v>6912</v>
      </c>
      <c r="CI1400" s="378">
        <v>4340</v>
      </c>
    </row>
    <row r="1401" spans="82:87">
      <c r="CD1401" s="34" t="s">
        <v>5300</v>
      </c>
      <c r="CG1401" s="381">
        <v>6913</v>
      </c>
      <c r="CI1401" s="378">
        <v>4340</v>
      </c>
    </row>
    <row r="1402" spans="82:87">
      <c r="CD1402" s="34" t="s">
        <v>5301</v>
      </c>
      <c r="CG1402" s="381">
        <v>6914</v>
      </c>
      <c r="CI1402" s="378">
        <v>4340</v>
      </c>
    </row>
    <row r="1403" spans="82:87">
      <c r="CD1403" s="34" t="s">
        <v>5302</v>
      </c>
      <c r="CG1403" s="381">
        <v>6915</v>
      </c>
      <c r="CI1403" s="378">
        <v>4340</v>
      </c>
    </row>
    <row r="1404" spans="82:87">
      <c r="CD1404" s="34" t="s">
        <v>5303</v>
      </c>
      <c r="CG1404" s="381">
        <v>6916</v>
      </c>
      <c r="CI1404" s="378">
        <v>4350</v>
      </c>
    </row>
    <row r="1405" spans="82:87">
      <c r="CD1405" s="34" t="s">
        <v>5304</v>
      </c>
      <c r="CG1405" s="381">
        <v>6917</v>
      </c>
      <c r="CI1405" s="378">
        <v>4360</v>
      </c>
    </row>
    <row r="1406" spans="82:87">
      <c r="CD1406" s="34" t="s">
        <v>5305</v>
      </c>
      <c r="CG1406" s="381">
        <v>6918</v>
      </c>
      <c r="CI1406" s="378">
        <v>4370</v>
      </c>
    </row>
    <row r="1407" spans="82:87">
      <c r="CD1407" s="34" t="s">
        <v>5306</v>
      </c>
      <c r="CG1407" s="381">
        <v>6919</v>
      </c>
      <c r="CI1407" s="378">
        <v>4370</v>
      </c>
    </row>
    <row r="1408" spans="82:87">
      <c r="CD1408" s="34" t="s">
        <v>5307</v>
      </c>
      <c r="CG1408" s="381">
        <v>6921</v>
      </c>
      <c r="CI1408" s="378">
        <v>4370</v>
      </c>
    </row>
    <row r="1409" spans="82:87">
      <c r="CD1409" s="34" t="s">
        <v>5308</v>
      </c>
      <c r="CG1409" s="381">
        <v>6922</v>
      </c>
      <c r="CI1409" s="378">
        <v>4380</v>
      </c>
    </row>
    <row r="1410" spans="82:87">
      <c r="CD1410" s="34" t="s">
        <v>5309</v>
      </c>
      <c r="CG1410" s="381">
        <v>6923</v>
      </c>
      <c r="CI1410" s="378">
        <v>4380</v>
      </c>
    </row>
    <row r="1411" spans="82:87">
      <c r="CD1411" s="34" t="s">
        <v>5310</v>
      </c>
      <c r="CG1411" s="381">
        <v>6924</v>
      </c>
      <c r="CI1411" s="378">
        <v>4380</v>
      </c>
    </row>
    <row r="1412" spans="82:87">
      <c r="CD1412" s="34" t="s">
        <v>5311</v>
      </c>
      <c r="CG1412" s="381">
        <v>6925</v>
      </c>
      <c r="CI1412" s="378">
        <v>4380</v>
      </c>
    </row>
    <row r="1413" spans="82:87">
      <c r="CD1413" s="34" t="s">
        <v>5312</v>
      </c>
      <c r="CG1413" s="381">
        <v>6926</v>
      </c>
      <c r="CI1413" s="378">
        <v>4400</v>
      </c>
    </row>
    <row r="1414" spans="82:87">
      <c r="CD1414" s="34" t="s">
        <v>5313</v>
      </c>
      <c r="CG1414" s="381">
        <v>6927</v>
      </c>
      <c r="CI1414" s="378">
        <v>4400</v>
      </c>
    </row>
    <row r="1415" spans="82:87">
      <c r="CD1415" s="34" t="s">
        <v>5314</v>
      </c>
      <c r="CG1415" s="381">
        <v>6928</v>
      </c>
      <c r="CI1415" s="378">
        <v>4400</v>
      </c>
    </row>
    <row r="1416" spans="82:87">
      <c r="CD1416" s="34" t="s">
        <v>5315</v>
      </c>
      <c r="CG1416" s="381">
        <v>6929</v>
      </c>
      <c r="CI1416" s="378">
        <v>4400</v>
      </c>
    </row>
    <row r="1417" spans="82:87">
      <c r="CD1417" s="34" t="s">
        <v>5316</v>
      </c>
      <c r="CG1417" s="381">
        <v>6950</v>
      </c>
      <c r="CI1417" s="378">
        <v>4400</v>
      </c>
    </row>
    <row r="1418" spans="82:87">
      <c r="CD1418" s="34" t="s">
        <v>5317</v>
      </c>
      <c r="CG1418" s="381">
        <v>6961</v>
      </c>
      <c r="CI1418" s="378">
        <v>4400</v>
      </c>
    </row>
    <row r="1419" spans="82:87">
      <c r="CD1419" s="34" t="s">
        <v>5318</v>
      </c>
      <c r="CG1419" s="381">
        <v>6971</v>
      </c>
      <c r="CI1419" s="378">
        <v>4400</v>
      </c>
    </row>
    <row r="1420" spans="82:87">
      <c r="CD1420" s="34" t="s">
        <v>5319</v>
      </c>
      <c r="CG1420" s="381">
        <v>6982</v>
      </c>
      <c r="CI1420" s="378">
        <v>4410</v>
      </c>
    </row>
    <row r="1421" spans="82:87">
      <c r="CD1421" s="34" t="s">
        <v>5320</v>
      </c>
      <c r="CG1421" s="381">
        <v>6999</v>
      </c>
      <c r="CI1421" s="378">
        <v>4410</v>
      </c>
    </row>
    <row r="1422" spans="82:87">
      <c r="CD1422" s="34" t="s">
        <v>5321</v>
      </c>
      <c r="CG1422" s="381">
        <v>7000</v>
      </c>
      <c r="CI1422" s="378">
        <v>4420</v>
      </c>
    </row>
    <row r="1423" spans="82:87">
      <c r="CD1423" s="34" t="s">
        <v>5322</v>
      </c>
      <c r="CG1423" s="381">
        <v>7001</v>
      </c>
      <c r="CI1423" s="378">
        <v>4420</v>
      </c>
    </row>
    <row r="1424" spans="82:87">
      <c r="CD1424" s="34" t="s">
        <v>5323</v>
      </c>
      <c r="CG1424" s="381">
        <v>7002</v>
      </c>
      <c r="CI1424" s="378">
        <v>4420</v>
      </c>
    </row>
    <row r="1425" spans="82:87">
      <c r="CD1425" s="34" t="s">
        <v>5324</v>
      </c>
      <c r="CG1425" s="381">
        <v>7003</v>
      </c>
      <c r="CI1425" s="378">
        <v>4420</v>
      </c>
    </row>
    <row r="1426" spans="82:87">
      <c r="CD1426" s="34" t="s">
        <v>5325</v>
      </c>
      <c r="CG1426" s="381">
        <v>7004</v>
      </c>
      <c r="CI1426" s="378">
        <v>4420</v>
      </c>
    </row>
    <row r="1427" spans="82:87">
      <c r="CD1427" s="34" t="s">
        <v>5326</v>
      </c>
      <c r="CG1427" s="381">
        <v>7005</v>
      </c>
      <c r="CI1427" s="378">
        <v>4420</v>
      </c>
    </row>
    <row r="1428" spans="82:87">
      <c r="CD1428" s="34" t="s">
        <v>5327</v>
      </c>
      <c r="CG1428" s="381">
        <v>7006</v>
      </c>
      <c r="CI1428" s="378">
        <v>4420</v>
      </c>
    </row>
    <row r="1429" spans="82:87">
      <c r="CD1429" s="34" t="s">
        <v>5328</v>
      </c>
      <c r="CG1429" s="381">
        <v>7007</v>
      </c>
      <c r="CI1429" s="378">
        <v>4436</v>
      </c>
    </row>
    <row r="1430" spans="82:87">
      <c r="CD1430" s="34" t="s">
        <v>5329</v>
      </c>
      <c r="CG1430" s="381">
        <v>7008</v>
      </c>
      <c r="CI1430" s="378">
        <v>4453</v>
      </c>
    </row>
    <row r="1431" spans="82:87">
      <c r="CD1431" s="34" t="s">
        <v>5330</v>
      </c>
      <c r="CG1431" s="381">
        <v>7009</v>
      </c>
      <c r="CI1431" s="378">
        <v>4480</v>
      </c>
    </row>
    <row r="1432" spans="82:87">
      <c r="CD1432" s="34" t="s">
        <v>5331</v>
      </c>
      <c r="CG1432" s="381">
        <v>7011</v>
      </c>
      <c r="CI1432" s="378">
        <v>4490</v>
      </c>
    </row>
    <row r="1433" spans="82:87">
      <c r="CD1433" s="34" t="s">
        <v>5332</v>
      </c>
      <c r="CG1433" s="381">
        <v>7071</v>
      </c>
      <c r="CI1433" s="378">
        <v>4500</v>
      </c>
    </row>
    <row r="1434" spans="82:87">
      <c r="CD1434" s="34" t="s">
        <v>5333</v>
      </c>
      <c r="CG1434" s="381">
        <v>7090</v>
      </c>
      <c r="CI1434" s="378">
        <v>4500</v>
      </c>
    </row>
    <row r="1435" spans="82:87">
      <c r="CD1435" s="34" t="s">
        <v>5334</v>
      </c>
      <c r="CG1435" s="381">
        <v>7100</v>
      </c>
      <c r="CI1435" s="378">
        <v>4500</v>
      </c>
    </row>
    <row r="1436" spans="82:87">
      <c r="CD1436" s="34" t="s">
        <v>5335</v>
      </c>
      <c r="CG1436" s="381">
        <v>7101</v>
      </c>
      <c r="CI1436" s="378">
        <v>4500</v>
      </c>
    </row>
    <row r="1437" spans="82:87">
      <c r="CD1437" s="34" t="s">
        <v>5336</v>
      </c>
      <c r="CG1437" s="381">
        <v>7102</v>
      </c>
      <c r="CI1437" s="378">
        <v>4500</v>
      </c>
    </row>
    <row r="1438" spans="82:87">
      <c r="CD1438" s="34" t="s">
        <v>5337</v>
      </c>
      <c r="CG1438" s="381">
        <v>7103</v>
      </c>
      <c r="CI1438" s="378">
        <v>4500</v>
      </c>
    </row>
    <row r="1439" spans="82:87">
      <c r="CD1439" s="34" t="s">
        <v>5338</v>
      </c>
      <c r="CG1439" s="381">
        <v>7104</v>
      </c>
      <c r="CI1439" s="378">
        <v>4500</v>
      </c>
    </row>
    <row r="1440" spans="82:87">
      <c r="CD1440" s="34" t="s">
        <v>5339</v>
      </c>
      <c r="CG1440" s="381">
        <v>7105</v>
      </c>
      <c r="CI1440" s="378">
        <v>4510</v>
      </c>
    </row>
    <row r="1441" spans="82:87">
      <c r="CD1441" s="34" t="s">
        <v>5340</v>
      </c>
      <c r="CG1441" s="381">
        <v>7106</v>
      </c>
      <c r="CI1441" s="378">
        <v>4510</v>
      </c>
    </row>
    <row r="1442" spans="82:87">
      <c r="CD1442" s="34" t="s">
        <v>5341</v>
      </c>
      <c r="CG1442" s="381">
        <v>7107</v>
      </c>
      <c r="CI1442" s="378">
        <v>4510</v>
      </c>
    </row>
    <row r="1443" spans="82:87">
      <c r="CD1443" s="34" t="s">
        <v>5342</v>
      </c>
      <c r="CG1443" s="381">
        <v>7108</v>
      </c>
      <c r="CI1443" s="378">
        <v>4510</v>
      </c>
    </row>
    <row r="1444" spans="82:87">
      <c r="CD1444" s="34" t="s">
        <v>5343</v>
      </c>
      <c r="CG1444" s="381">
        <v>7109</v>
      </c>
      <c r="CI1444" s="378">
        <v>4510</v>
      </c>
    </row>
    <row r="1445" spans="82:87">
      <c r="CD1445" s="34" t="s">
        <v>5344</v>
      </c>
      <c r="CG1445" s="381">
        <v>7110</v>
      </c>
      <c r="CI1445" s="378">
        <v>4511</v>
      </c>
    </row>
    <row r="1446" spans="82:87">
      <c r="CD1446" s="34" t="s">
        <v>5345</v>
      </c>
      <c r="CG1446" s="381">
        <v>7120</v>
      </c>
      <c r="CI1446" s="378">
        <v>4530</v>
      </c>
    </row>
    <row r="1447" spans="82:87">
      <c r="CD1447" s="34" t="s">
        <v>5346</v>
      </c>
      <c r="CG1447" s="381">
        <v>7130</v>
      </c>
      <c r="CI1447" s="378">
        <v>4530</v>
      </c>
    </row>
    <row r="1448" spans="82:87">
      <c r="CD1448" s="34" t="s">
        <v>5347</v>
      </c>
      <c r="CG1448" s="381">
        <v>7131</v>
      </c>
      <c r="CI1448" s="378">
        <v>4530</v>
      </c>
    </row>
    <row r="1449" spans="82:87">
      <c r="CD1449" s="34" t="s">
        <v>5348</v>
      </c>
      <c r="CG1449" s="381">
        <v>7132</v>
      </c>
      <c r="CI1449" s="378">
        <v>4530</v>
      </c>
    </row>
    <row r="1450" spans="82:87">
      <c r="CD1450" s="34" t="s">
        <v>5349</v>
      </c>
      <c r="CG1450" s="381">
        <v>7133</v>
      </c>
      <c r="CI1450" s="378">
        <v>4540</v>
      </c>
    </row>
    <row r="1451" spans="82:87">
      <c r="CD1451" s="34" t="s">
        <v>5350</v>
      </c>
      <c r="CG1451" s="381">
        <v>7134</v>
      </c>
      <c r="CI1451" s="378">
        <v>4541</v>
      </c>
    </row>
    <row r="1452" spans="82:87">
      <c r="CD1452" s="34" t="s">
        <v>5351</v>
      </c>
      <c r="CG1452" s="381">
        <v>7135</v>
      </c>
      <c r="CI1452" s="378">
        <v>4551</v>
      </c>
    </row>
    <row r="1453" spans="82:87">
      <c r="CD1453" s="34" t="s">
        <v>5352</v>
      </c>
      <c r="CG1453" s="381">
        <v>7136</v>
      </c>
      <c r="CI1453" s="378">
        <v>4556</v>
      </c>
    </row>
    <row r="1454" spans="82:87">
      <c r="CD1454" s="34" t="s">
        <v>5353</v>
      </c>
      <c r="CG1454" s="381">
        <v>7137</v>
      </c>
      <c r="CI1454" s="378">
        <v>4563</v>
      </c>
    </row>
    <row r="1455" spans="82:87">
      <c r="CD1455" s="34" t="s">
        <v>5354</v>
      </c>
      <c r="CG1455" s="381">
        <v>7138</v>
      </c>
      <c r="CI1455" s="378">
        <v>4600</v>
      </c>
    </row>
    <row r="1456" spans="82:87">
      <c r="CD1456" s="34" t="s">
        <v>5355</v>
      </c>
      <c r="CG1456" s="381">
        <v>7139</v>
      </c>
      <c r="CI1456" s="378">
        <v>4600</v>
      </c>
    </row>
    <row r="1457" spans="82:87">
      <c r="CD1457" s="34" t="s">
        <v>5356</v>
      </c>
      <c r="CG1457" s="381">
        <v>7140</v>
      </c>
      <c r="CI1457" s="378">
        <v>4600</v>
      </c>
    </row>
    <row r="1458" spans="82:87">
      <c r="CD1458" s="34" t="s">
        <v>5357</v>
      </c>
      <c r="CG1458" s="381">
        <v>7150</v>
      </c>
      <c r="CI1458" s="378">
        <v>4622</v>
      </c>
    </row>
    <row r="1459" spans="82:87">
      <c r="CD1459" s="34" t="s">
        <v>5358</v>
      </c>
      <c r="CG1459" s="381">
        <v>7160</v>
      </c>
      <c r="CI1459" s="378">
        <v>4660</v>
      </c>
    </row>
    <row r="1460" spans="82:87">
      <c r="CD1460" s="34" t="s">
        <v>5359</v>
      </c>
      <c r="CG1460" s="381">
        <v>7170</v>
      </c>
      <c r="CI1460" s="378">
        <v>4700</v>
      </c>
    </row>
    <row r="1461" spans="82:87">
      <c r="CD1461" s="34" t="s">
        <v>5360</v>
      </c>
      <c r="CG1461" s="381">
        <v>7181</v>
      </c>
      <c r="CI1461" s="378">
        <v>4700</v>
      </c>
    </row>
    <row r="1462" spans="82:87">
      <c r="CD1462" s="34" t="s">
        <v>5361</v>
      </c>
      <c r="CG1462" s="381">
        <v>7190</v>
      </c>
      <c r="CI1462" s="378">
        <v>4700</v>
      </c>
    </row>
    <row r="1463" spans="82:87">
      <c r="CD1463" s="34" t="s">
        <v>5362</v>
      </c>
      <c r="CG1463" s="381">
        <v>7191</v>
      </c>
      <c r="CI1463" s="378">
        <v>4700</v>
      </c>
    </row>
    <row r="1464" spans="82:87">
      <c r="CD1464" s="34" t="s">
        <v>5363</v>
      </c>
      <c r="CG1464" s="381">
        <v>7200</v>
      </c>
      <c r="CI1464" s="378">
        <v>4700</v>
      </c>
    </row>
    <row r="1465" spans="82:87">
      <c r="CD1465" s="34" t="s">
        <v>5364</v>
      </c>
      <c r="CG1465" s="381">
        <v>7201</v>
      </c>
      <c r="CI1465" s="378">
        <v>4700</v>
      </c>
    </row>
    <row r="1466" spans="82:87">
      <c r="CD1466" s="34" t="s">
        <v>5365</v>
      </c>
      <c r="CG1466" s="381">
        <v>7202</v>
      </c>
      <c r="CI1466" s="378">
        <v>4700</v>
      </c>
    </row>
    <row r="1467" spans="82:87">
      <c r="CD1467" s="34" t="s">
        <v>5366</v>
      </c>
      <c r="CG1467" s="381">
        <v>7203</v>
      </c>
      <c r="CI1467" s="378">
        <v>4701</v>
      </c>
    </row>
    <row r="1468" spans="82:87">
      <c r="CD1468" s="34" t="s">
        <v>5367</v>
      </c>
      <c r="CG1468" s="381">
        <v>7204</v>
      </c>
      <c r="CI1468" s="378">
        <v>4702</v>
      </c>
    </row>
    <row r="1469" spans="82:87">
      <c r="CD1469" s="34" t="s">
        <v>5368</v>
      </c>
      <c r="CG1469" s="381">
        <v>7205</v>
      </c>
      <c r="CI1469" s="378">
        <v>4704</v>
      </c>
    </row>
    <row r="1470" spans="82:87">
      <c r="CD1470" s="34" t="s">
        <v>5369</v>
      </c>
      <c r="CG1470" s="381">
        <v>7206</v>
      </c>
      <c r="CI1470" s="378">
        <v>4706</v>
      </c>
    </row>
    <row r="1471" spans="82:87">
      <c r="CD1471" s="34" t="s">
        <v>5370</v>
      </c>
      <c r="CG1471" s="381">
        <v>7207</v>
      </c>
      <c r="CI1471" s="378">
        <v>4716</v>
      </c>
    </row>
    <row r="1472" spans="82:87">
      <c r="CD1472" s="34" t="s">
        <v>5371</v>
      </c>
      <c r="CG1472" s="381">
        <v>7208</v>
      </c>
      <c r="CI1472" s="378">
        <v>4732</v>
      </c>
    </row>
    <row r="1473" spans="82:87">
      <c r="CD1473" s="34" t="s">
        <v>5372</v>
      </c>
      <c r="CG1473" s="381">
        <v>7209</v>
      </c>
      <c r="CI1473" s="378">
        <v>4735</v>
      </c>
    </row>
    <row r="1474" spans="82:87">
      <c r="CD1474" s="34" t="s">
        <v>5373</v>
      </c>
      <c r="CG1474" s="381">
        <v>7210</v>
      </c>
      <c r="CI1474" s="378">
        <v>4782</v>
      </c>
    </row>
    <row r="1475" spans="82:87">
      <c r="CD1475" s="34" t="s">
        <v>5374</v>
      </c>
      <c r="CG1475" s="381">
        <v>7220</v>
      </c>
      <c r="CI1475" s="378">
        <v>4785</v>
      </c>
    </row>
    <row r="1476" spans="82:87">
      <c r="CD1476" s="34" t="s">
        <v>5375</v>
      </c>
      <c r="CG1476" s="381">
        <v>7230</v>
      </c>
      <c r="CI1476" s="378">
        <v>4800</v>
      </c>
    </row>
    <row r="1477" spans="82:87">
      <c r="CD1477" s="34" t="s">
        <v>5376</v>
      </c>
      <c r="CG1477" s="381">
        <v>7240</v>
      </c>
      <c r="CI1477" s="378">
        <v>4800</v>
      </c>
    </row>
    <row r="1478" spans="82:87">
      <c r="CD1478" s="34" t="s">
        <v>5377</v>
      </c>
      <c r="CG1478" s="381">
        <v>7250</v>
      </c>
      <c r="CI1478" s="378">
        <v>4800</v>
      </c>
    </row>
    <row r="1479" spans="82:87">
      <c r="CD1479" s="34" t="s">
        <v>5378</v>
      </c>
      <c r="CG1479" s="381">
        <v>7260</v>
      </c>
      <c r="CI1479" s="378">
        <v>4810</v>
      </c>
    </row>
    <row r="1480" spans="82:87">
      <c r="CD1480" s="34" t="s">
        <v>5379</v>
      </c>
      <c r="CG1480" s="381">
        <v>7270</v>
      </c>
      <c r="CI1480" s="378">
        <v>4850</v>
      </c>
    </row>
    <row r="1481" spans="82:87">
      <c r="CD1481" s="34" t="s">
        <v>5380</v>
      </c>
      <c r="CG1481" s="381">
        <v>7290</v>
      </c>
      <c r="CI1481" s="378">
        <v>4860</v>
      </c>
    </row>
    <row r="1482" spans="82:87">
      <c r="CD1482" s="34" t="s">
        <v>5381</v>
      </c>
      <c r="CG1482" s="381">
        <v>7300</v>
      </c>
      <c r="CI1482" s="378">
        <v>4867</v>
      </c>
    </row>
    <row r="1483" spans="82:87">
      <c r="CD1483" s="34" t="s">
        <v>5382</v>
      </c>
      <c r="CG1483" s="381">
        <v>7301</v>
      </c>
      <c r="CI1483" s="378">
        <v>4870</v>
      </c>
    </row>
    <row r="1484" spans="82:87">
      <c r="CD1484" s="34" t="s">
        <v>5383</v>
      </c>
      <c r="CG1484" s="381">
        <v>7302</v>
      </c>
      <c r="CI1484" s="378">
        <v>4870</v>
      </c>
    </row>
    <row r="1485" spans="82:87">
      <c r="CD1485" s="34" t="s">
        <v>5384</v>
      </c>
      <c r="CG1485" s="381">
        <v>7303</v>
      </c>
      <c r="CI1485" s="378">
        <v>4890</v>
      </c>
    </row>
    <row r="1486" spans="82:87">
      <c r="CD1486" s="34" t="s">
        <v>5385</v>
      </c>
      <c r="CG1486" s="381">
        <v>7304</v>
      </c>
      <c r="CI1486" s="378">
        <v>4920</v>
      </c>
    </row>
    <row r="1487" spans="82:87">
      <c r="CD1487" s="34" t="s">
        <v>5386</v>
      </c>
      <c r="CG1487" s="381">
        <v>7305</v>
      </c>
      <c r="CI1487" s="378">
        <v>4940</v>
      </c>
    </row>
    <row r="1488" spans="82:87">
      <c r="CD1488" s="34" t="s">
        <v>5387</v>
      </c>
      <c r="CG1488" s="381">
        <v>7306</v>
      </c>
      <c r="CI1488" s="378">
        <v>4941</v>
      </c>
    </row>
    <row r="1489" spans="82:87">
      <c r="CD1489" s="34" t="s">
        <v>5388</v>
      </c>
      <c r="CG1489" s="381">
        <v>7307</v>
      </c>
      <c r="CI1489" s="378">
        <v>4950</v>
      </c>
    </row>
    <row r="1490" spans="82:87">
      <c r="CD1490" s="34" t="s">
        <v>5389</v>
      </c>
      <c r="CG1490" s="381">
        <v>7308</v>
      </c>
      <c r="CI1490" s="378">
        <v>4981</v>
      </c>
    </row>
    <row r="1491" spans="82:87">
      <c r="CD1491" s="34" t="s">
        <v>5390</v>
      </c>
      <c r="CG1491" s="381">
        <v>7309</v>
      </c>
      <c r="CI1491" s="378">
        <v>4988</v>
      </c>
    </row>
    <row r="1492" spans="82:87">
      <c r="CD1492" s="34" t="s">
        <v>5391</v>
      </c>
      <c r="CG1492" s="381">
        <v>7310</v>
      </c>
      <c r="CI1492" s="378">
        <v>4990</v>
      </c>
    </row>
    <row r="1493" spans="82:87">
      <c r="CD1493" s="34" t="s">
        <v>5392</v>
      </c>
      <c r="CG1493" s="381">
        <v>7320</v>
      </c>
      <c r="CI1493" s="378">
        <v>4991</v>
      </c>
    </row>
    <row r="1494" spans="82:87">
      <c r="CD1494" s="34" t="s">
        <v>5393</v>
      </c>
      <c r="CG1494" s="381">
        <v>7330</v>
      </c>
      <c r="CI1494" s="378">
        <v>4992</v>
      </c>
    </row>
    <row r="1495" spans="82:87">
      <c r="CD1495" s="34" t="s">
        <v>5394</v>
      </c>
      <c r="CG1495" s="381">
        <v>7331</v>
      </c>
      <c r="CI1495" s="378">
        <v>4993</v>
      </c>
    </row>
    <row r="1496" spans="82:87">
      <c r="CD1496" s="34" t="s">
        <v>5395</v>
      </c>
      <c r="CG1496" s="381">
        <v>7340</v>
      </c>
      <c r="CI1496" s="378">
        <v>4994</v>
      </c>
    </row>
    <row r="1497" spans="82:87">
      <c r="CD1497" s="34" t="s">
        <v>5396</v>
      </c>
      <c r="CG1497" s="381">
        <v>7350</v>
      </c>
      <c r="CI1497" s="378">
        <v>4995</v>
      </c>
    </row>
    <row r="1498" spans="82:87">
      <c r="CD1498" s="34" t="s">
        <v>5397</v>
      </c>
      <c r="CG1498" s="381">
        <v>7360</v>
      </c>
      <c r="CI1498" s="378">
        <v>5000</v>
      </c>
    </row>
    <row r="1499" spans="82:87">
      <c r="CD1499" s="34" t="s">
        <v>5398</v>
      </c>
      <c r="CG1499" s="381">
        <v>7370</v>
      </c>
      <c r="CI1499" s="378">
        <v>5000</v>
      </c>
    </row>
    <row r="1500" spans="82:87">
      <c r="CD1500" s="34" t="s">
        <v>5399</v>
      </c>
      <c r="CG1500" s="381">
        <v>7380</v>
      </c>
      <c r="CI1500" s="378">
        <v>5000</v>
      </c>
    </row>
    <row r="1501" spans="82:87">
      <c r="CD1501" s="34" t="s">
        <v>5400</v>
      </c>
      <c r="CG1501" s="381">
        <v>7400</v>
      </c>
      <c r="CI1501" s="378">
        <v>5000</v>
      </c>
    </row>
    <row r="1502" spans="82:87">
      <c r="CD1502" s="34" t="s">
        <v>5401</v>
      </c>
      <c r="CG1502" s="381">
        <v>7401</v>
      </c>
      <c r="CI1502" s="378">
        <v>5000</v>
      </c>
    </row>
    <row r="1503" spans="82:87">
      <c r="CD1503" s="34" t="s">
        <v>5402</v>
      </c>
      <c r="CG1503" s="381">
        <v>7402</v>
      </c>
      <c r="CI1503" s="378">
        <v>5000</v>
      </c>
    </row>
    <row r="1504" spans="82:87">
      <c r="CD1504" s="34" t="s">
        <v>5403</v>
      </c>
      <c r="CG1504" s="381">
        <v>7403</v>
      </c>
      <c r="CI1504" s="378">
        <v>5000</v>
      </c>
    </row>
    <row r="1505" spans="82:87">
      <c r="CD1505" s="34" t="s">
        <v>5404</v>
      </c>
      <c r="CG1505" s="381">
        <v>7404</v>
      </c>
      <c r="CI1505" s="378">
        <v>5000</v>
      </c>
    </row>
    <row r="1506" spans="82:87">
      <c r="CD1506" s="34" t="s">
        <v>5405</v>
      </c>
      <c r="CG1506" s="381">
        <v>7405</v>
      </c>
      <c r="CI1506" s="378">
        <v>5001</v>
      </c>
    </row>
    <row r="1507" spans="82:87">
      <c r="CD1507" s="34" t="s">
        <v>5406</v>
      </c>
      <c r="CG1507" s="381">
        <v>7406</v>
      </c>
      <c r="CI1507" s="378">
        <v>5002</v>
      </c>
    </row>
    <row r="1508" spans="82:87">
      <c r="CD1508" s="34" t="s">
        <v>5407</v>
      </c>
      <c r="CG1508" s="381">
        <v>7407</v>
      </c>
      <c r="CI1508" s="378">
        <v>5003</v>
      </c>
    </row>
    <row r="1509" spans="82:87">
      <c r="CD1509" s="34" t="s">
        <v>5408</v>
      </c>
      <c r="CG1509" s="381">
        <v>7408</v>
      </c>
      <c r="CI1509" s="378">
        <v>5004</v>
      </c>
    </row>
    <row r="1510" spans="82:87">
      <c r="CD1510" s="34" t="s">
        <v>5409</v>
      </c>
      <c r="CG1510" s="381">
        <v>7409</v>
      </c>
      <c r="CI1510" s="378">
        <v>5005</v>
      </c>
    </row>
    <row r="1511" spans="82:87">
      <c r="CD1511" s="34" t="s">
        <v>5410</v>
      </c>
      <c r="CG1511" s="381">
        <v>7410</v>
      </c>
      <c r="CI1511" s="378">
        <v>5006</v>
      </c>
    </row>
    <row r="1512" spans="82:87">
      <c r="CD1512" s="34" t="s">
        <v>5411</v>
      </c>
      <c r="CG1512" s="381">
        <v>7430</v>
      </c>
      <c r="CI1512" s="378">
        <v>5007</v>
      </c>
    </row>
    <row r="1513" spans="82:87">
      <c r="CD1513" s="34" t="s">
        <v>5412</v>
      </c>
      <c r="CG1513" s="381">
        <v>7440</v>
      </c>
      <c r="CI1513" s="378">
        <v>5008</v>
      </c>
    </row>
    <row r="1514" spans="82:87">
      <c r="CD1514" s="34" t="s">
        <v>5413</v>
      </c>
      <c r="CG1514" s="381">
        <v>7450</v>
      </c>
      <c r="CI1514" s="378">
        <v>5009</v>
      </c>
    </row>
    <row r="1515" spans="82:87">
      <c r="CD1515" s="34" t="s">
        <v>5414</v>
      </c>
      <c r="CG1515" s="381">
        <v>7460</v>
      </c>
      <c r="CI1515" s="378">
        <v>5010</v>
      </c>
    </row>
    <row r="1516" spans="82:87">
      <c r="CD1516" s="34" t="s">
        <v>5415</v>
      </c>
      <c r="CG1516" s="381">
        <v>7461</v>
      </c>
      <c r="CI1516" s="378">
        <v>5010</v>
      </c>
    </row>
    <row r="1517" spans="82:87">
      <c r="CD1517" s="34" t="s">
        <v>5416</v>
      </c>
      <c r="CG1517" s="381">
        <v>7470</v>
      </c>
      <c r="CI1517" s="378">
        <v>5011</v>
      </c>
    </row>
    <row r="1518" spans="82:87">
      <c r="CD1518" s="34" t="s">
        <v>5417</v>
      </c>
      <c r="CG1518" s="381">
        <v>7471</v>
      </c>
      <c r="CI1518" s="378">
        <v>5012</v>
      </c>
    </row>
    <row r="1519" spans="82:87">
      <c r="CD1519" s="34" t="s">
        <v>5418</v>
      </c>
      <c r="CG1519" s="381">
        <v>7500</v>
      </c>
      <c r="CI1519" s="378">
        <v>5013</v>
      </c>
    </row>
    <row r="1520" spans="82:87">
      <c r="CD1520" s="34" t="s">
        <v>5419</v>
      </c>
      <c r="CG1520" s="381">
        <v>7501</v>
      </c>
      <c r="CI1520" s="378">
        <v>5014</v>
      </c>
    </row>
    <row r="1521" spans="82:87">
      <c r="CD1521" s="34" t="s">
        <v>5420</v>
      </c>
      <c r="CG1521" s="381">
        <v>7502</v>
      </c>
      <c r="CI1521" s="378">
        <v>5015</v>
      </c>
    </row>
    <row r="1522" spans="82:87">
      <c r="CD1522" s="34" t="s">
        <v>5421</v>
      </c>
      <c r="CG1522" s="381">
        <v>7503</v>
      </c>
      <c r="CI1522" s="378">
        <v>5016</v>
      </c>
    </row>
    <row r="1523" spans="82:87">
      <c r="CD1523" s="34" t="s">
        <v>5422</v>
      </c>
      <c r="CG1523" s="381">
        <v>7504</v>
      </c>
      <c r="CI1523" s="378">
        <v>5017</v>
      </c>
    </row>
    <row r="1524" spans="82:87">
      <c r="CD1524" s="34" t="s">
        <v>5423</v>
      </c>
      <c r="CG1524" s="381">
        <v>7505</v>
      </c>
      <c r="CI1524" s="378">
        <v>5018</v>
      </c>
    </row>
    <row r="1525" spans="82:87">
      <c r="CD1525" s="34" t="s">
        <v>5424</v>
      </c>
      <c r="CG1525" s="381">
        <v>7506</v>
      </c>
      <c r="CI1525" s="378">
        <v>5019</v>
      </c>
    </row>
    <row r="1526" spans="82:87">
      <c r="CD1526" s="34" t="s">
        <v>5425</v>
      </c>
      <c r="CG1526" s="381">
        <v>7507</v>
      </c>
      <c r="CI1526" s="378">
        <v>5030</v>
      </c>
    </row>
    <row r="1527" spans="82:87">
      <c r="CD1527" s="34" t="s">
        <v>5426</v>
      </c>
      <c r="CG1527" s="381">
        <v>7508</v>
      </c>
      <c r="CI1527" s="378">
        <v>5032</v>
      </c>
    </row>
    <row r="1528" spans="82:87">
      <c r="CD1528" s="34" t="s">
        <v>5427</v>
      </c>
      <c r="CG1528" s="381">
        <v>7509</v>
      </c>
      <c r="CI1528" s="378">
        <v>5085</v>
      </c>
    </row>
    <row r="1529" spans="82:87">
      <c r="CD1529" s="34" t="s">
        <v>5428</v>
      </c>
      <c r="CG1529" s="381">
        <v>7510</v>
      </c>
      <c r="CI1529" s="378">
        <v>5100</v>
      </c>
    </row>
    <row r="1530" spans="82:87">
      <c r="CD1530" s="34" t="s">
        <v>5429</v>
      </c>
      <c r="CG1530" s="381">
        <v>7520</v>
      </c>
      <c r="CI1530" s="378">
        <v>5100</v>
      </c>
    </row>
    <row r="1531" spans="82:87">
      <c r="CD1531" s="34" t="s">
        <v>5430</v>
      </c>
      <c r="CG1531" s="381">
        <v>7530</v>
      </c>
      <c r="CI1531" s="378">
        <v>5100</v>
      </c>
    </row>
    <row r="1532" spans="82:87">
      <c r="CD1532" s="34" t="s">
        <v>5431</v>
      </c>
      <c r="CG1532" s="381">
        <v>7540</v>
      </c>
      <c r="CI1532" s="378">
        <v>5100</v>
      </c>
    </row>
    <row r="1533" spans="82:87">
      <c r="CD1533" s="34" t="s">
        <v>5432</v>
      </c>
      <c r="CG1533" s="381">
        <v>7560</v>
      </c>
      <c r="CI1533" s="378">
        <v>5100</v>
      </c>
    </row>
    <row r="1534" spans="82:87">
      <c r="CD1534" s="34" t="s">
        <v>5433</v>
      </c>
      <c r="CG1534" s="381">
        <v>7570</v>
      </c>
      <c r="CI1534" s="378">
        <v>5100</v>
      </c>
    </row>
    <row r="1535" spans="82:87">
      <c r="CD1535" s="34" t="s">
        <v>5434</v>
      </c>
      <c r="CG1535" s="381">
        <v>7580</v>
      </c>
      <c r="CI1535" s="378">
        <v>5100</v>
      </c>
    </row>
    <row r="1536" spans="82:87">
      <c r="CD1536" s="34" t="s">
        <v>5435</v>
      </c>
      <c r="CG1536" s="381">
        <v>7589</v>
      </c>
      <c r="CI1536" s="378">
        <v>5100</v>
      </c>
    </row>
    <row r="1537" spans="82:87">
      <c r="CD1537" s="34" t="s">
        <v>5436</v>
      </c>
      <c r="CG1537" s="381">
        <v>7590</v>
      </c>
      <c r="CI1537" s="378">
        <v>5101</v>
      </c>
    </row>
    <row r="1538" spans="82:87">
      <c r="CD1538" s="34" t="s">
        <v>5437</v>
      </c>
      <c r="CG1538" s="381">
        <v>7600</v>
      </c>
      <c r="CI1538" s="378">
        <v>5101</v>
      </c>
    </row>
    <row r="1539" spans="82:87">
      <c r="CD1539" s="34" t="s">
        <v>5438</v>
      </c>
      <c r="CG1539" s="381">
        <v>7610</v>
      </c>
      <c r="CI1539" s="378">
        <v>5102</v>
      </c>
    </row>
    <row r="1540" spans="82:87">
      <c r="CD1540" s="34" t="s">
        <v>5439</v>
      </c>
      <c r="CG1540" s="381">
        <v>7629</v>
      </c>
      <c r="CI1540" s="378">
        <v>5103</v>
      </c>
    </row>
    <row r="1541" spans="82:87">
      <c r="CD1541" s="34" t="s">
        <v>5440</v>
      </c>
      <c r="CG1541" s="381">
        <v>7630</v>
      </c>
      <c r="CI1541" s="378">
        <v>5104</v>
      </c>
    </row>
    <row r="1542" spans="82:87">
      <c r="CD1542" s="34" t="s">
        <v>5441</v>
      </c>
      <c r="CG1542" s="381">
        <v>7660</v>
      </c>
      <c r="CI1542" s="378">
        <v>5105</v>
      </c>
    </row>
    <row r="1543" spans="82:87">
      <c r="CD1543" s="34" t="s">
        <v>5442</v>
      </c>
      <c r="CG1543" s="381">
        <v>7681</v>
      </c>
      <c r="CI1543" s="378">
        <v>5106</v>
      </c>
    </row>
    <row r="1544" spans="82:87">
      <c r="CD1544" s="34" t="s">
        <v>5443</v>
      </c>
      <c r="CG1544" s="381">
        <v>7690</v>
      </c>
      <c r="CI1544" s="378">
        <v>5107</v>
      </c>
    </row>
    <row r="1545" spans="82:87">
      <c r="CD1545" s="34" t="s">
        <v>5444</v>
      </c>
      <c r="CG1545" s="381">
        <v>7700</v>
      </c>
      <c r="CI1545" s="378">
        <v>5108</v>
      </c>
    </row>
    <row r="1546" spans="82:87">
      <c r="CD1546" s="34" t="s">
        <v>5445</v>
      </c>
      <c r="CG1546" s="381">
        <v>7711</v>
      </c>
      <c r="CI1546" s="378">
        <v>5109</v>
      </c>
    </row>
    <row r="1547" spans="82:87">
      <c r="CD1547" s="34" t="s">
        <v>5446</v>
      </c>
      <c r="CG1547" s="381">
        <v>7730</v>
      </c>
      <c r="CI1547" s="378">
        <v>5110</v>
      </c>
    </row>
    <row r="1548" spans="82:87">
      <c r="CD1548" s="34" t="s">
        <v>5447</v>
      </c>
      <c r="CG1548" s="381">
        <v>7740</v>
      </c>
      <c r="CI1548" s="378">
        <v>5110</v>
      </c>
    </row>
    <row r="1549" spans="82:87">
      <c r="CD1549" s="34" t="s">
        <v>5448</v>
      </c>
      <c r="CG1549" s="381">
        <v>7761</v>
      </c>
      <c r="CI1549" s="378">
        <v>5110</v>
      </c>
    </row>
    <row r="1550" spans="82:87">
      <c r="CD1550" s="34" t="s">
        <v>5449</v>
      </c>
      <c r="CG1550" s="381">
        <v>7790</v>
      </c>
      <c r="CI1550" s="378">
        <v>5110</v>
      </c>
    </row>
    <row r="1551" spans="82:87">
      <c r="CD1551" s="34" t="s">
        <v>5450</v>
      </c>
      <c r="CG1551" s="381">
        <v>7800</v>
      </c>
      <c r="CI1551" s="378">
        <v>5110</v>
      </c>
    </row>
    <row r="1552" spans="82:87">
      <c r="CD1552" s="34" t="s">
        <v>5451</v>
      </c>
      <c r="CG1552" s="381">
        <v>7812</v>
      </c>
      <c r="CI1552" s="378">
        <v>5110</v>
      </c>
    </row>
    <row r="1553" spans="82:87">
      <c r="CD1553" s="34" t="s">
        <v>5452</v>
      </c>
      <c r="CG1553" s="381">
        <v>7817</v>
      </c>
      <c r="CI1553" s="378">
        <v>5110</v>
      </c>
    </row>
    <row r="1554" spans="82:87">
      <c r="CD1554" s="34" t="s">
        <v>5453</v>
      </c>
      <c r="CG1554" s="381">
        <v>7971</v>
      </c>
      <c r="CI1554" s="378">
        <v>5110</v>
      </c>
    </row>
    <row r="1555" spans="82:87">
      <c r="CD1555" s="34" t="s">
        <v>5454</v>
      </c>
      <c r="CG1555" s="381">
        <v>7973</v>
      </c>
      <c r="CI1555" s="378">
        <v>5110</v>
      </c>
    </row>
    <row r="1556" spans="82:87">
      <c r="CD1556" s="34" t="s">
        <v>5455</v>
      </c>
      <c r="CG1556" s="381">
        <v>8000</v>
      </c>
      <c r="CI1556" s="378">
        <v>5120</v>
      </c>
    </row>
    <row r="1557" spans="82:87">
      <c r="CD1557" s="34" t="s">
        <v>5456</v>
      </c>
      <c r="CG1557" s="381">
        <v>8001</v>
      </c>
      <c r="CI1557" s="378">
        <v>5120</v>
      </c>
    </row>
    <row r="1558" spans="82:87">
      <c r="CD1558" s="34" t="s">
        <v>5457</v>
      </c>
      <c r="CG1558" s="381">
        <v>8002</v>
      </c>
      <c r="CI1558" s="378">
        <v>5120</v>
      </c>
    </row>
    <row r="1559" spans="82:87">
      <c r="CD1559" s="34" t="s">
        <v>5458</v>
      </c>
      <c r="CG1559" s="381">
        <v>8003</v>
      </c>
      <c r="CI1559" s="378">
        <v>5130</v>
      </c>
    </row>
    <row r="1560" spans="82:87">
      <c r="CD1560" s="34" t="s">
        <v>5459</v>
      </c>
      <c r="CG1560" s="381">
        <v>8004</v>
      </c>
      <c r="CI1560" s="378">
        <v>5130</v>
      </c>
    </row>
    <row r="1561" spans="82:87">
      <c r="CD1561" s="34" t="s">
        <v>5460</v>
      </c>
      <c r="CG1561" s="381">
        <v>8005</v>
      </c>
      <c r="CI1561" s="378">
        <v>5130</v>
      </c>
    </row>
    <row r="1562" spans="82:87">
      <c r="CD1562" s="34" t="s">
        <v>5461</v>
      </c>
      <c r="CG1562" s="381">
        <v>8006</v>
      </c>
      <c r="CI1562" s="378">
        <v>5130</v>
      </c>
    </row>
    <row r="1563" spans="82:87">
      <c r="CD1563" s="34" t="s">
        <v>5462</v>
      </c>
      <c r="CG1563" s="381">
        <v>8007</v>
      </c>
      <c r="CI1563" s="378">
        <v>5130</v>
      </c>
    </row>
    <row r="1564" spans="82:87">
      <c r="CD1564" s="34" t="s">
        <v>5463</v>
      </c>
      <c r="CG1564" s="381">
        <v>8008</v>
      </c>
      <c r="CI1564" s="378">
        <v>5130</v>
      </c>
    </row>
    <row r="1565" spans="82:87">
      <c r="CD1565" s="34" t="s">
        <v>5464</v>
      </c>
      <c r="CG1565" s="381">
        <v>8009</v>
      </c>
      <c r="CI1565" s="378">
        <v>5130</v>
      </c>
    </row>
    <row r="1566" spans="82:87">
      <c r="CD1566" s="34" t="s">
        <v>5465</v>
      </c>
      <c r="CG1566" s="381">
        <v>8010</v>
      </c>
      <c r="CI1566" s="378">
        <v>5130</v>
      </c>
    </row>
    <row r="1567" spans="82:87">
      <c r="CD1567" s="34" t="s">
        <v>5466</v>
      </c>
      <c r="CG1567" s="381">
        <v>8011</v>
      </c>
      <c r="CI1567" s="378">
        <v>5130</v>
      </c>
    </row>
    <row r="1568" spans="82:87">
      <c r="CD1568" s="34" t="s">
        <v>5467</v>
      </c>
      <c r="CG1568" s="381">
        <v>8012</v>
      </c>
      <c r="CI1568" s="378">
        <v>5130</v>
      </c>
    </row>
    <row r="1569" spans="82:87">
      <c r="CD1569" s="34" t="s">
        <v>5468</v>
      </c>
      <c r="CG1569" s="381">
        <v>8013</v>
      </c>
      <c r="CI1569" s="378">
        <v>5140</v>
      </c>
    </row>
    <row r="1570" spans="82:87">
      <c r="CD1570" s="34" t="s">
        <v>5469</v>
      </c>
      <c r="CG1570" s="381">
        <v>8014</v>
      </c>
      <c r="CI1570" s="378">
        <v>5140</v>
      </c>
    </row>
    <row r="1571" spans="82:87">
      <c r="CD1571" s="34" t="s">
        <v>5470</v>
      </c>
      <c r="CG1571" s="381">
        <v>8015</v>
      </c>
      <c r="CI1571" s="378">
        <v>5140</v>
      </c>
    </row>
    <row r="1572" spans="82:87">
      <c r="CD1572" s="34" t="s">
        <v>5471</v>
      </c>
      <c r="CG1572" s="381">
        <v>8016</v>
      </c>
      <c r="CI1572" s="378">
        <v>5140</v>
      </c>
    </row>
    <row r="1573" spans="82:87">
      <c r="CD1573" s="34" t="s">
        <v>5472</v>
      </c>
      <c r="CG1573" s="381">
        <v>8017</v>
      </c>
      <c r="CI1573" s="378">
        <v>5140</v>
      </c>
    </row>
    <row r="1574" spans="82:87">
      <c r="CD1574" s="34" t="s">
        <v>5473</v>
      </c>
      <c r="CG1574" s="381">
        <v>8018</v>
      </c>
      <c r="CI1574" s="378">
        <v>5140</v>
      </c>
    </row>
    <row r="1575" spans="82:87">
      <c r="CD1575" s="34" t="s">
        <v>5474</v>
      </c>
      <c r="CG1575" s="381">
        <v>8019</v>
      </c>
      <c r="CI1575" s="378">
        <v>5140</v>
      </c>
    </row>
    <row r="1576" spans="82:87">
      <c r="CD1576" s="34" t="s">
        <v>5475</v>
      </c>
      <c r="CG1576" s="381">
        <v>8020</v>
      </c>
      <c r="CI1576" s="378">
        <v>5140</v>
      </c>
    </row>
    <row r="1577" spans="82:87">
      <c r="CD1577" s="34" t="s">
        <v>5476</v>
      </c>
      <c r="CG1577" s="381">
        <v>8021</v>
      </c>
      <c r="CI1577" s="378">
        <v>5150</v>
      </c>
    </row>
    <row r="1578" spans="82:87">
      <c r="CD1578" s="34" t="s">
        <v>5477</v>
      </c>
      <c r="CG1578" s="381">
        <v>8022</v>
      </c>
      <c r="CI1578" s="378">
        <v>5150</v>
      </c>
    </row>
    <row r="1579" spans="82:87">
      <c r="CD1579" s="34" t="s">
        <v>5478</v>
      </c>
      <c r="CG1579" s="381">
        <v>8023</v>
      </c>
      <c r="CI1579" s="378">
        <v>5150</v>
      </c>
    </row>
    <row r="1580" spans="82:87">
      <c r="CD1580" s="34" t="s">
        <v>5479</v>
      </c>
      <c r="CG1580" s="381">
        <v>8024</v>
      </c>
      <c r="CI1580" s="378">
        <v>5150</v>
      </c>
    </row>
    <row r="1581" spans="82:87">
      <c r="CD1581" s="34" t="s">
        <v>5480</v>
      </c>
      <c r="CG1581" s="381">
        <v>8025</v>
      </c>
      <c r="CI1581" s="378">
        <v>5150</v>
      </c>
    </row>
    <row r="1582" spans="82:87">
      <c r="CD1582" s="34" t="s">
        <v>5481</v>
      </c>
      <c r="CG1582" s="381">
        <v>8026</v>
      </c>
      <c r="CI1582" s="378">
        <v>5150</v>
      </c>
    </row>
    <row r="1583" spans="82:87">
      <c r="CD1583" s="34" t="s">
        <v>5482</v>
      </c>
      <c r="CG1583" s="381">
        <v>8027</v>
      </c>
      <c r="CI1583" s="378">
        <v>5150</v>
      </c>
    </row>
    <row r="1584" spans="82:87">
      <c r="CD1584" s="34" t="s">
        <v>5483</v>
      </c>
      <c r="CG1584" s="381">
        <v>8028</v>
      </c>
      <c r="CI1584" s="378">
        <v>5150</v>
      </c>
    </row>
    <row r="1585" spans="82:87">
      <c r="CD1585" s="34" t="s">
        <v>5484</v>
      </c>
      <c r="CG1585" s="381">
        <v>8029</v>
      </c>
      <c r="CI1585" s="378">
        <v>5150</v>
      </c>
    </row>
    <row r="1586" spans="82:87">
      <c r="CD1586" s="34" t="s">
        <v>5485</v>
      </c>
      <c r="CG1586" s="381">
        <v>8030</v>
      </c>
      <c r="CI1586" s="378">
        <v>5160</v>
      </c>
    </row>
    <row r="1587" spans="82:87">
      <c r="CD1587" s="34" t="s">
        <v>5486</v>
      </c>
      <c r="CG1587" s="381">
        <v>8031</v>
      </c>
      <c r="CI1587" s="378">
        <v>5160</v>
      </c>
    </row>
    <row r="1588" spans="82:87">
      <c r="CD1588" s="34" t="s">
        <v>5487</v>
      </c>
      <c r="CG1588" s="381">
        <v>8032</v>
      </c>
      <c r="CI1588" s="378">
        <v>5160</v>
      </c>
    </row>
    <row r="1589" spans="82:87">
      <c r="CD1589" s="34" t="s">
        <v>5488</v>
      </c>
      <c r="CG1589" s="381">
        <v>8033</v>
      </c>
      <c r="CI1589" s="378">
        <v>5160</v>
      </c>
    </row>
    <row r="1590" spans="82:87">
      <c r="CD1590" s="34" t="s">
        <v>5489</v>
      </c>
      <c r="CG1590" s="381">
        <v>8034</v>
      </c>
      <c r="CI1590" s="378">
        <v>5160</v>
      </c>
    </row>
    <row r="1591" spans="82:87">
      <c r="CD1591" s="34" t="s">
        <v>5490</v>
      </c>
      <c r="CG1591" s="381">
        <v>8035</v>
      </c>
      <c r="CI1591" s="378">
        <v>5165</v>
      </c>
    </row>
    <row r="1592" spans="82:87">
      <c r="CD1592" s="34" t="s">
        <v>5491</v>
      </c>
      <c r="CG1592" s="381">
        <v>8036</v>
      </c>
      <c r="CI1592" s="378">
        <v>5170</v>
      </c>
    </row>
    <row r="1593" spans="82:87">
      <c r="CD1593" s="34" t="s">
        <v>5492</v>
      </c>
      <c r="CG1593" s="381">
        <v>8037</v>
      </c>
      <c r="CI1593" s="378">
        <v>5190</v>
      </c>
    </row>
    <row r="1594" spans="82:87">
      <c r="CD1594" s="34" t="s">
        <v>5493</v>
      </c>
      <c r="CG1594" s="381">
        <v>8038</v>
      </c>
      <c r="CI1594" s="378">
        <v>5190</v>
      </c>
    </row>
    <row r="1595" spans="82:87">
      <c r="CD1595" s="34" t="s">
        <v>5494</v>
      </c>
      <c r="CG1595" s="381">
        <v>8039</v>
      </c>
      <c r="CI1595" s="378">
        <v>5190</v>
      </c>
    </row>
    <row r="1596" spans="82:87">
      <c r="CD1596" s="34" t="s">
        <v>5495</v>
      </c>
      <c r="CG1596" s="381">
        <v>8060</v>
      </c>
      <c r="CI1596" s="378">
        <v>5190</v>
      </c>
    </row>
    <row r="1597" spans="82:87">
      <c r="CD1597" s="34" t="s">
        <v>5496</v>
      </c>
      <c r="CG1597" s="381">
        <v>8061</v>
      </c>
      <c r="CI1597" s="378">
        <v>5190</v>
      </c>
    </row>
    <row r="1598" spans="82:87">
      <c r="CD1598" s="34" t="s">
        <v>5497</v>
      </c>
      <c r="CG1598" s="381">
        <v>8084</v>
      </c>
      <c r="CI1598" s="378">
        <v>5190</v>
      </c>
    </row>
    <row r="1599" spans="82:87">
      <c r="CD1599" s="34" t="s">
        <v>5498</v>
      </c>
      <c r="CG1599" s="381">
        <v>8090</v>
      </c>
      <c r="CI1599" s="378">
        <v>5200</v>
      </c>
    </row>
    <row r="1600" spans="82:87">
      <c r="CD1600" s="34" t="s">
        <v>5499</v>
      </c>
      <c r="CG1600" s="381">
        <v>8098</v>
      </c>
      <c r="CI1600" s="378">
        <v>5200</v>
      </c>
    </row>
    <row r="1601" spans="82:87">
      <c r="CD1601" s="34" t="s">
        <v>5500</v>
      </c>
      <c r="CG1601" s="381">
        <v>8099</v>
      </c>
      <c r="CI1601" s="378">
        <v>5200</v>
      </c>
    </row>
    <row r="1602" spans="82:87">
      <c r="CD1602" s="34" t="s">
        <v>5501</v>
      </c>
      <c r="CG1602" s="381">
        <v>8100</v>
      </c>
      <c r="CI1602" s="378">
        <v>5200</v>
      </c>
    </row>
    <row r="1603" spans="82:87">
      <c r="CD1603" s="34" t="s">
        <v>5502</v>
      </c>
      <c r="CG1603" s="381">
        <v>8101</v>
      </c>
      <c r="CI1603" s="378">
        <v>5200</v>
      </c>
    </row>
    <row r="1604" spans="82:87">
      <c r="CD1604" s="34" t="s">
        <v>5503</v>
      </c>
      <c r="CG1604" s="381">
        <v>8102</v>
      </c>
      <c r="CI1604" s="378">
        <v>5200</v>
      </c>
    </row>
    <row r="1605" spans="82:87">
      <c r="CD1605" s="34" t="s">
        <v>5504</v>
      </c>
      <c r="CG1605" s="381">
        <v>8103</v>
      </c>
      <c r="CI1605" s="378">
        <v>5200</v>
      </c>
    </row>
    <row r="1606" spans="82:87">
      <c r="CD1606" s="34" t="s">
        <v>5505</v>
      </c>
      <c r="CG1606" s="381">
        <v>8104</v>
      </c>
      <c r="CI1606" s="378">
        <v>5200</v>
      </c>
    </row>
    <row r="1607" spans="82:87">
      <c r="CD1607" s="34" t="s">
        <v>5506</v>
      </c>
      <c r="CG1607" s="381">
        <v>8105</v>
      </c>
      <c r="CI1607" s="378">
        <v>5200</v>
      </c>
    </row>
    <row r="1608" spans="82:87">
      <c r="CD1608" s="34" t="s">
        <v>5507</v>
      </c>
      <c r="CG1608" s="381">
        <v>8106</v>
      </c>
      <c r="CI1608" s="378">
        <v>5200</v>
      </c>
    </row>
    <row r="1609" spans="82:87">
      <c r="CD1609" s="34" t="s">
        <v>5508</v>
      </c>
      <c r="CG1609" s="381">
        <v>8107</v>
      </c>
      <c r="CI1609" s="378">
        <v>5201</v>
      </c>
    </row>
    <row r="1610" spans="82:87">
      <c r="CD1610" s="34" t="s">
        <v>5509</v>
      </c>
      <c r="CG1610" s="381">
        <v>8108</v>
      </c>
      <c r="CI1610" s="378">
        <v>5202</v>
      </c>
    </row>
    <row r="1611" spans="82:87">
      <c r="CD1611" s="34" t="s">
        <v>5510</v>
      </c>
      <c r="CG1611" s="381">
        <v>8109</v>
      </c>
      <c r="CI1611" s="378">
        <v>5203</v>
      </c>
    </row>
    <row r="1612" spans="82:87">
      <c r="CD1612" s="34" t="s">
        <v>5511</v>
      </c>
      <c r="CG1612" s="381">
        <v>8110</v>
      </c>
      <c r="CI1612" s="378">
        <v>5208</v>
      </c>
    </row>
    <row r="1613" spans="82:87">
      <c r="CD1613" s="34" t="s">
        <v>5512</v>
      </c>
      <c r="CG1613" s="381">
        <v>8120</v>
      </c>
      <c r="CI1613" s="378">
        <v>5209</v>
      </c>
    </row>
    <row r="1614" spans="82:87">
      <c r="CD1614" s="34" t="s">
        <v>5513</v>
      </c>
      <c r="CG1614" s="381">
        <v>8130</v>
      </c>
      <c r="CI1614" s="378">
        <v>5216</v>
      </c>
    </row>
    <row r="1615" spans="82:87">
      <c r="CD1615" s="34" t="s">
        <v>5514</v>
      </c>
      <c r="CG1615" s="381">
        <v>8140</v>
      </c>
      <c r="CI1615" s="378">
        <v>5220</v>
      </c>
    </row>
    <row r="1616" spans="82:87">
      <c r="CD1616" s="34" t="s">
        <v>5515</v>
      </c>
      <c r="CG1616" s="381">
        <v>8150</v>
      </c>
      <c r="CI1616" s="378">
        <v>5230</v>
      </c>
    </row>
    <row r="1617" spans="82:87">
      <c r="CD1617" s="34" t="s">
        <v>5516</v>
      </c>
      <c r="CG1617" s="381">
        <v>8160</v>
      </c>
      <c r="CI1617" s="378">
        <v>5230</v>
      </c>
    </row>
    <row r="1618" spans="82:87">
      <c r="CD1618" s="34" t="s">
        <v>5517</v>
      </c>
      <c r="CG1618" s="381">
        <v>8170</v>
      </c>
      <c r="CI1618" s="378">
        <v>5230</v>
      </c>
    </row>
    <row r="1619" spans="82:87">
      <c r="CD1619" s="34" t="s">
        <v>5518</v>
      </c>
      <c r="CG1619" s="381">
        <v>8171</v>
      </c>
      <c r="CI1619" s="378">
        <v>5230</v>
      </c>
    </row>
    <row r="1620" spans="82:87">
      <c r="CD1620" s="34" t="s">
        <v>5519</v>
      </c>
      <c r="CG1620" s="381">
        <v>8174</v>
      </c>
      <c r="CI1620" s="378">
        <v>5230</v>
      </c>
    </row>
    <row r="1621" spans="82:87">
      <c r="CD1621" s="34" t="s">
        <v>5520</v>
      </c>
      <c r="CG1621" s="381">
        <v>8184</v>
      </c>
      <c r="CI1621" s="378">
        <v>5240</v>
      </c>
    </row>
    <row r="1622" spans="82:87">
      <c r="CD1622" s="34" t="s">
        <v>5521</v>
      </c>
      <c r="CG1622" s="381">
        <v>8185</v>
      </c>
      <c r="CI1622" s="378">
        <v>5240</v>
      </c>
    </row>
    <row r="1623" spans="82:87">
      <c r="CD1623" s="34" t="s">
        <v>5522</v>
      </c>
      <c r="CG1623" s="381">
        <v>8186</v>
      </c>
      <c r="CI1623" s="378">
        <v>5240</v>
      </c>
    </row>
    <row r="1624" spans="82:87">
      <c r="CD1624" s="34" t="s">
        <v>5523</v>
      </c>
      <c r="CG1624" s="381">
        <v>8187</v>
      </c>
      <c r="CI1624" s="378">
        <v>5250</v>
      </c>
    </row>
    <row r="1625" spans="82:87">
      <c r="CD1625" s="34" t="s">
        <v>5524</v>
      </c>
      <c r="CG1625" s="381">
        <v>8190</v>
      </c>
      <c r="CI1625" s="378">
        <v>5250</v>
      </c>
    </row>
    <row r="1626" spans="82:87">
      <c r="CD1626" s="34" t="s">
        <v>5525</v>
      </c>
      <c r="CG1626" s="381">
        <v>8191</v>
      </c>
      <c r="CI1626" s="378">
        <v>5250</v>
      </c>
    </row>
    <row r="1627" spans="82:87">
      <c r="CD1627" s="34" t="s">
        <v>5526</v>
      </c>
      <c r="CG1627" s="381">
        <v>8200</v>
      </c>
      <c r="CI1627" s="378">
        <v>5250</v>
      </c>
    </row>
    <row r="1628" spans="82:87">
      <c r="CD1628" s="34" t="s">
        <v>5527</v>
      </c>
      <c r="CG1628" s="381">
        <v>8201</v>
      </c>
      <c r="CI1628" s="378">
        <v>5250</v>
      </c>
    </row>
    <row r="1629" spans="82:87">
      <c r="CD1629" s="34" t="s">
        <v>5528</v>
      </c>
      <c r="CG1629" s="381">
        <v>8202</v>
      </c>
      <c r="CI1629" s="378">
        <v>5260</v>
      </c>
    </row>
    <row r="1630" spans="82:87">
      <c r="CD1630" s="34" t="s">
        <v>5529</v>
      </c>
      <c r="CG1630" s="381">
        <v>8203</v>
      </c>
      <c r="CI1630" s="378">
        <v>5260</v>
      </c>
    </row>
    <row r="1631" spans="82:87">
      <c r="CD1631" s="34" t="s">
        <v>5530</v>
      </c>
      <c r="CG1631" s="381">
        <v>8204</v>
      </c>
      <c r="CI1631" s="378">
        <v>5260</v>
      </c>
    </row>
    <row r="1632" spans="82:87">
      <c r="CD1632" s="34" t="s">
        <v>5531</v>
      </c>
      <c r="CG1632" s="381">
        <v>8205</v>
      </c>
      <c r="CI1632" s="378">
        <v>5260</v>
      </c>
    </row>
    <row r="1633" spans="82:87">
      <c r="CD1633" s="34" t="s">
        <v>5532</v>
      </c>
      <c r="CG1633" s="381">
        <v>8206</v>
      </c>
      <c r="CI1633" s="378">
        <v>5260</v>
      </c>
    </row>
    <row r="1634" spans="82:87">
      <c r="CD1634" s="34" t="s">
        <v>5533</v>
      </c>
      <c r="CG1634" s="381">
        <v>8207</v>
      </c>
      <c r="CI1634" s="378">
        <v>5260</v>
      </c>
    </row>
    <row r="1635" spans="82:87">
      <c r="CD1635" s="34" t="s">
        <v>5534</v>
      </c>
      <c r="CG1635" s="381">
        <v>8208</v>
      </c>
      <c r="CI1635" s="378">
        <v>5260</v>
      </c>
    </row>
    <row r="1636" spans="82:87">
      <c r="CD1636" s="34" t="s">
        <v>5535</v>
      </c>
      <c r="CG1636" s="381">
        <v>8209</v>
      </c>
      <c r="CI1636" s="378">
        <v>5261</v>
      </c>
    </row>
    <row r="1637" spans="82:87">
      <c r="CD1637" s="34" t="s">
        <v>5536</v>
      </c>
      <c r="CG1637" s="381">
        <v>8210</v>
      </c>
      <c r="CI1637" s="378">
        <v>5270</v>
      </c>
    </row>
    <row r="1638" spans="82:87">
      <c r="CD1638" s="34" t="s">
        <v>5537</v>
      </c>
      <c r="CG1638" s="381">
        <v>8212</v>
      </c>
      <c r="CI1638" s="378">
        <v>5290</v>
      </c>
    </row>
    <row r="1639" spans="82:87">
      <c r="CD1639" s="34" t="s">
        <v>5538</v>
      </c>
      <c r="CG1639" s="381">
        <v>8213</v>
      </c>
      <c r="CI1639" s="378">
        <v>5290</v>
      </c>
    </row>
    <row r="1640" spans="82:87">
      <c r="CD1640" s="34" t="s">
        <v>5539</v>
      </c>
      <c r="CG1640" s="381">
        <v>8220</v>
      </c>
      <c r="CI1640" s="378">
        <v>5300</v>
      </c>
    </row>
    <row r="1641" spans="82:87">
      <c r="CD1641" s="34" t="s">
        <v>5540</v>
      </c>
      <c r="CG1641" s="381">
        <v>8223</v>
      </c>
      <c r="CI1641" s="378">
        <v>5300</v>
      </c>
    </row>
    <row r="1642" spans="82:87">
      <c r="CD1642" s="34" t="s">
        <v>5541</v>
      </c>
      <c r="CG1642" s="381">
        <v>8230</v>
      </c>
      <c r="CI1642" s="378">
        <v>5300</v>
      </c>
    </row>
    <row r="1643" spans="82:87">
      <c r="CD1643" s="34" t="s">
        <v>5542</v>
      </c>
      <c r="CG1643" s="381">
        <v>8240</v>
      </c>
      <c r="CI1643" s="378">
        <v>5300</v>
      </c>
    </row>
    <row r="1644" spans="82:87">
      <c r="CD1644" s="34" t="s">
        <v>5543</v>
      </c>
      <c r="CG1644" s="381">
        <v>8250</v>
      </c>
      <c r="CI1644" s="378">
        <v>5300</v>
      </c>
    </row>
    <row r="1645" spans="82:87">
      <c r="CD1645" s="34" t="s">
        <v>5544</v>
      </c>
      <c r="CG1645" s="381">
        <v>8251</v>
      </c>
      <c r="CI1645" s="378">
        <v>5300</v>
      </c>
    </row>
    <row r="1646" spans="82:87">
      <c r="CD1646" s="34" t="s">
        <v>5545</v>
      </c>
      <c r="CG1646" s="381">
        <v>8260</v>
      </c>
      <c r="CI1646" s="378">
        <v>5300</v>
      </c>
    </row>
    <row r="1647" spans="82:87">
      <c r="CD1647" s="34" t="s">
        <v>5546</v>
      </c>
      <c r="CG1647" s="381">
        <v>8270</v>
      </c>
      <c r="CI1647" s="378">
        <v>5300</v>
      </c>
    </row>
    <row r="1648" spans="82:87">
      <c r="CD1648" s="34" t="s">
        <v>5547</v>
      </c>
      <c r="CG1648" s="381">
        <v>8272</v>
      </c>
      <c r="CI1648" s="378">
        <v>5300</v>
      </c>
    </row>
    <row r="1649" spans="82:87">
      <c r="CD1649" s="34" t="s">
        <v>5548</v>
      </c>
      <c r="CG1649" s="381">
        <v>8290</v>
      </c>
      <c r="CI1649" s="378">
        <v>5300</v>
      </c>
    </row>
    <row r="1650" spans="82:87">
      <c r="CD1650" s="34" t="s">
        <v>5549</v>
      </c>
      <c r="CG1650" s="381">
        <v>8300</v>
      </c>
      <c r="CI1650" s="378">
        <v>5300</v>
      </c>
    </row>
    <row r="1651" spans="82:87">
      <c r="CD1651" s="34" t="s">
        <v>5550</v>
      </c>
      <c r="CG1651" s="381">
        <v>8301</v>
      </c>
      <c r="CI1651" s="378">
        <v>5300</v>
      </c>
    </row>
    <row r="1652" spans="82:87">
      <c r="CD1652" s="34" t="s">
        <v>5551</v>
      </c>
      <c r="CG1652" s="381">
        <v>8302</v>
      </c>
      <c r="CI1652" s="378">
        <v>5300</v>
      </c>
    </row>
    <row r="1653" spans="82:87">
      <c r="CD1653" s="34" t="s">
        <v>5552</v>
      </c>
      <c r="CG1653" s="381">
        <v>8303</v>
      </c>
      <c r="CI1653" s="378">
        <v>5300</v>
      </c>
    </row>
    <row r="1654" spans="82:87">
      <c r="CD1654" s="34" t="s">
        <v>5553</v>
      </c>
      <c r="CG1654" s="381">
        <v>8304</v>
      </c>
      <c r="CI1654" s="378">
        <v>5300</v>
      </c>
    </row>
    <row r="1655" spans="82:87">
      <c r="CD1655" s="34" t="s">
        <v>5554</v>
      </c>
      <c r="CG1655" s="381">
        <v>8305</v>
      </c>
      <c r="CI1655" s="378">
        <v>5300</v>
      </c>
    </row>
    <row r="1656" spans="82:87">
      <c r="CD1656" s="34" t="s">
        <v>5555</v>
      </c>
      <c r="CG1656" s="381">
        <v>8308</v>
      </c>
      <c r="CI1656" s="378">
        <v>5300</v>
      </c>
    </row>
    <row r="1657" spans="82:87">
      <c r="CD1657" s="34" t="s">
        <v>5556</v>
      </c>
      <c r="CG1657" s="381">
        <v>8310</v>
      </c>
      <c r="CI1657" s="378">
        <v>5300</v>
      </c>
    </row>
    <row r="1658" spans="82:87">
      <c r="CD1658" s="34" t="s">
        <v>5557</v>
      </c>
      <c r="CG1658" s="381">
        <v>8320</v>
      </c>
      <c r="CI1658" s="378">
        <v>5300</v>
      </c>
    </row>
    <row r="1659" spans="82:87">
      <c r="CD1659" s="34" t="s">
        <v>5558</v>
      </c>
      <c r="CG1659" s="381">
        <v>8330</v>
      </c>
      <c r="CI1659" s="378">
        <v>5310</v>
      </c>
    </row>
    <row r="1660" spans="82:87">
      <c r="CD1660" s="34" t="s">
        <v>5559</v>
      </c>
      <c r="CG1660" s="381">
        <v>8350</v>
      </c>
      <c r="CI1660" s="378">
        <v>5310</v>
      </c>
    </row>
    <row r="1661" spans="82:87">
      <c r="CD1661" s="34" t="s">
        <v>5560</v>
      </c>
      <c r="CG1661" s="381">
        <v>8360</v>
      </c>
      <c r="CI1661" s="378">
        <v>5310</v>
      </c>
    </row>
    <row r="1662" spans="82:87">
      <c r="CD1662" s="34" t="s">
        <v>5561</v>
      </c>
      <c r="CG1662" s="381">
        <v>8370</v>
      </c>
      <c r="CI1662" s="378">
        <v>5310</v>
      </c>
    </row>
    <row r="1663" spans="82:87">
      <c r="CD1663" s="34" t="s">
        <v>5562</v>
      </c>
      <c r="CG1663" s="381">
        <v>8380</v>
      </c>
      <c r="CI1663" s="378">
        <v>5311</v>
      </c>
    </row>
    <row r="1664" spans="82:87">
      <c r="CD1664" s="34" t="s">
        <v>5563</v>
      </c>
      <c r="CG1664" s="381">
        <v>8390</v>
      </c>
      <c r="CI1664" s="378">
        <v>5320</v>
      </c>
    </row>
    <row r="1665" spans="82:87">
      <c r="CD1665" s="34" t="s">
        <v>5564</v>
      </c>
      <c r="CG1665" s="381">
        <v>8397</v>
      </c>
      <c r="CI1665" s="378">
        <v>5330</v>
      </c>
    </row>
    <row r="1666" spans="82:87">
      <c r="CD1666" s="34" t="s">
        <v>5565</v>
      </c>
      <c r="CG1666" s="381">
        <v>8400</v>
      </c>
      <c r="CI1666" s="378">
        <v>5330</v>
      </c>
    </row>
    <row r="1667" spans="82:87">
      <c r="CD1667" s="34" t="s">
        <v>5566</v>
      </c>
      <c r="CG1667" s="381">
        <v>8402</v>
      </c>
      <c r="CI1667" s="378">
        <v>5330</v>
      </c>
    </row>
    <row r="1668" spans="82:87">
      <c r="CD1668" s="34" t="s">
        <v>5567</v>
      </c>
      <c r="CG1668" s="381">
        <v>8410</v>
      </c>
      <c r="CI1668" s="378">
        <v>5340</v>
      </c>
    </row>
    <row r="1669" spans="82:87">
      <c r="CD1669" s="34" t="s">
        <v>5568</v>
      </c>
      <c r="CG1669" s="381">
        <v>8420</v>
      </c>
      <c r="CI1669" s="378">
        <v>5340</v>
      </c>
    </row>
    <row r="1670" spans="82:87">
      <c r="CD1670" s="34" t="s">
        <v>5569</v>
      </c>
      <c r="CG1670" s="381">
        <v>8426</v>
      </c>
      <c r="CI1670" s="378">
        <v>5349</v>
      </c>
    </row>
    <row r="1671" spans="82:87">
      <c r="CD1671" s="34" t="s">
        <v>5570</v>
      </c>
      <c r="CG1671" s="381">
        <v>8430</v>
      </c>
      <c r="CI1671" s="378">
        <v>5350</v>
      </c>
    </row>
    <row r="1672" spans="82:87">
      <c r="CD1672" s="34" t="s">
        <v>5571</v>
      </c>
      <c r="CG1672" s="381">
        <v>8440</v>
      </c>
      <c r="CI1672" s="378">
        <v>5350</v>
      </c>
    </row>
    <row r="1673" spans="82:87">
      <c r="CD1673" s="34" t="s">
        <v>5572</v>
      </c>
      <c r="CG1673" s="381">
        <v>8445</v>
      </c>
      <c r="CI1673" s="378">
        <v>5350</v>
      </c>
    </row>
    <row r="1674" spans="82:87">
      <c r="CD1674" s="34" t="s">
        <v>5573</v>
      </c>
      <c r="CG1674" s="381">
        <v>8450</v>
      </c>
      <c r="CI1674" s="378">
        <v>5350</v>
      </c>
    </row>
    <row r="1675" spans="82:87">
      <c r="CD1675" s="34" t="s">
        <v>5574</v>
      </c>
      <c r="CG1675" s="381">
        <v>8460</v>
      </c>
      <c r="CI1675" s="378">
        <v>5350</v>
      </c>
    </row>
    <row r="1676" spans="82:87">
      <c r="CD1676" s="34" t="s">
        <v>5575</v>
      </c>
      <c r="CG1676" s="381">
        <v>8470</v>
      </c>
      <c r="CI1676" s="378">
        <v>5380</v>
      </c>
    </row>
    <row r="1677" spans="82:87">
      <c r="CD1677" s="34" t="s">
        <v>5576</v>
      </c>
      <c r="CG1677" s="381">
        <v>8480</v>
      </c>
      <c r="CI1677" s="378">
        <v>5384</v>
      </c>
    </row>
    <row r="1678" spans="82:87">
      <c r="CD1678" s="34" t="s">
        <v>5577</v>
      </c>
      <c r="CG1678" s="381">
        <v>8500</v>
      </c>
      <c r="CI1678" s="378">
        <v>5400</v>
      </c>
    </row>
    <row r="1679" spans="82:87">
      <c r="CD1679" s="34" t="s">
        <v>5578</v>
      </c>
      <c r="CG1679" s="381">
        <v>8501</v>
      </c>
      <c r="CI1679" s="378">
        <v>5400</v>
      </c>
    </row>
    <row r="1680" spans="82:87">
      <c r="CD1680" s="34" t="s">
        <v>5579</v>
      </c>
      <c r="CG1680" s="381">
        <v>8502</v>
      </c>
      <c r="CI1680" s="378">
        <v>5400</v>
      </c>
    </row>
    <row r="1681" spans="82:87">
      <c r="CD1681" s="34" t="s">
        <v>5580</v>
      </c>
      <c r="CG1681" s="381">
        <v>8508</v>
      </c>
      <c r="CI1681" s="378">
        <v>5400</v>
      </c>
    </row>
    <row r="1682" spans="82:87">
      <c r="CD1682" s="34" t="s">
        <v>5581</v>
      </c>
      <c r="CG1682" s="381">
        <v>8510</v>
      </c>
      <c r="CI1682" s="378">
        <v>5400</v>
      </c>
    </row>
    <row r="1683" spans="82:87">
      <c r="CD1683" s="34" t="s">
        <v>5582</v>
      </c>
      <c r="CG1683" s="381">
        <v>8520</v>
      </c>
      <c r="CI1683" s="378">
        <v>5400</v>
      </c>
    </row>
    <row r="1684" spans="82:87">
      <c r="CD1684" s="34" t="s">
        <v>5583</v>
      </c>
      <c r="CG1684" s="381">
        <v>8530</v>
      </c>
      <c r="CI1684" s="378">
        <v>5400</v>
      </c>
    </row>
    <row r="1685" spans="82:87">
      <c r="CD1685" s="34" t="s">
        <v>5584</v>
      </c>
      <c r="CG1685" s="381">
        <v>8531</v>
      </c>
      <c r="CI1685" s="378">
        <v>5400</v>
      </c>
    </row>
    <row r="1686" spans="82:87">
      <c r="CD1686" s="34" t="s">
        <v>5585</v>
      </c>
      <c r="CG1686" s="381">
        <v>8540</v>
      </c>
      <c r="CI1686" s="378">
        <v>5400</v>
      </c>
    </row>
    <row r="1687" spans="82:87">
      <c r="CD1687" s="34" t="s">
        <v>5586</v>
      </c>
      <c r="CG1687" s="381">
        <v>8551</v>
      </c>
      <c r="CI1687" s="378">
        <v>5400</v>
      </c>
    </row>
    <row r="1688" spans="82:87">
      <c r="CD1688" s="34" t="s">
        <v>5587</v>
      </c>
      <c r="CG1688" s="381">
        <v>8560</v>
      </c>
      <c r="CI1688" s="378">
        <v>5400</v>
      </c>
    </row>
    <row r="1689" spans="82:87">
      <c r="CD1689" s="34" t="s">
        <v>5588</v>
      </c>
      <c r="CG1689" s="381">
        <v>8566</v>
      </c>
      <c r="CI1689" s="378">
        <v>5460</v>
      </c>
    </row>
    <row r="1690" spans="82:87">
      <c r="CD1690" s="34" t="s">
        <v>5589</v>
      </c>
      <c r="CG1690" s="381">
        <v>8600</v>
      </c>
      <c r="CI1690" s="378">
        <v>5460</v>
      </c>
    </row>
    <row r="1691" spans="82:87">
      <c r="CD1691" s="34" t="s">
        <v>5590</v>
      </c>
      <c r="CG1691" s="381">
        <v>8606</v>
      </c>
      <c r="CI1691" s="378">
        <v>5460</v>
      </c>
    </row>
    <row r="1692" spans="82:87">
      <c r="CD1692" s="34" t="s">
        <v>5591</v>
      </c>
      <c r="CG1692" s="381">
        <v>8610</v>
      </c>
      <c r="CI1692" s="378">
        <v>5470</v>
      </c>
    </row>
    <row r="1693" spans="82:87">
      <c r="CD1693" s="34" t="s">
        <v>5592</v>
      </c>
      <c r="CG1693" s="381">
        <v>8619</v>
      </c>
      <c r="CI1693" s="378">
        <v>5470</v>
      </c>
    </row>
    <row r="1694" spans="82:87">
      <c r="CD1694" s="34" t="s">
        <v>5593</v>
      </c>
      <c r="CG1694" s="381">
        <v>8640</v>
      </c>
      <c r="CI1694" s="378">
        <v>5480</v>
      </c>
    </row>
    <row r="1695" spans="82:87">
      <c r="CD1695" s="34" t="s">
        <v>5594</v>
      </c>
      <c r="CG1695" s="381">
        <v>8660</v>
      </c>
      <c r="CI1695" s="378">
        <v>5500</v>
      </c>
    </row>
    <row r="1696" spans="82:87">
      <c r="CD1696" s="34" t="s">
        <v>5595</v>
      </c>
      <c r="CG1696" s="381">
        <v>8680</v>
      </c>
      <c r="CI1696" s="378">
        <v>5500</v>
      </c>
    </row>
    <row r="1697" spans="82:87">
      <c r="CD1697" s="34" t="s">
        <v>5596</v>
      </c>
      <c r="CG1697" s="381">
        <v>8693</v>
      </c>
      <c r="CI1697" s="378">
        <v>5500</v>
      </c>
    </row>
    <row r="1698" spans="82:87">
      <c r="CD1698" s="34" t="s">
        <v>5597</v>
      </c>
      <c r="CG1698" s="381">
        <v>8700</v>
      </c>
      <c r="CI1698" s="378">
        <v>5500</v>
      </c>
    </row>
    <row r="1699" spans="82:87">
      <c r="CD1699" s="34" t="s">
        <v>5598</v>
      </c>
      <c r="CG1699" s="381">
        <v>8710</v>
      </c>
      <c r="CI1699" s="378">
        <v>5500</v>
      </c>
    </row>
    <row r="1700" spans="82:87">
      <c r="CD1700" s="34" t="s">
        <v>5599</v>
      </c>
      <c r="CG1700" s="381">
        <v>8720</v>
      </c>
      <c r="CI1700" s="378">
        <v>5500</v>
      </c>
    </row>
    <row r="1701" spans="82:87">
      <c r="CD1701" s="34" t="s">
        <v>5600</v>
      </c>
      <c r="CG1701" s="381">
        <v>8730</v>
      </c>
      <c r="CI1701" s="378">
        <v>5500</v>
      </c>
    </row>
    <row r="1702" spans="82:87">
      <c r="CD1702" s="34" t="s">
        <v>5601</v>
      </c>
      <c r="CG1702" s="381">
        <v>8740</v>
      </c>
      <c r="CI1702" s="378">
        <v>5500</v>
      </c>
    </row>
    <row r="1703" spans="82:87">
      <c r="CD1703" s="34" t="s">
        <v>5602</v>
      </c>
      <c r="CG1703" s="381">
        <v>8742</v>
      </c>
      <c r="CI1703" s="378">
        <v>5500</v>
      </c>
    </row>
    <row r="1704" spans="82:87">
      <c r="CD1704" s="34" t="s">
        <v>5603</v>
      </c>
      <c r="CG1704" s="381">
        <v>8754</v>
      </c>
      <c r="CI1704" s="378">
        <v>5500</v>
      </c>
    </row>
    <row r="1705" spans="82:87">
      <c r="CD1705" s="34" t="s">
        <v>5604</v>
      </c>
      <c r="CG1705" s="381">
        <v>8755</v>
      </c>
      <c r="CI1705" s="378">
        <v>5500</v>
      </c>
    </row>
    <row r="1706" spans="82:87">
      <c r="CD1706" s="34" t="s">
        <v>5605</v>
      </c>
      <c r="CG1706" s="381">
        <v>8759</v>
      </c>
      <c r="CI1706" s="378">
        <v>5500</v>
      </c>
    </row>
    <row r="1707" spans="82:87">
      <c r="CD1707" s="34" t="s">
        <v>5606</v>
      </c>
      <c r="CG1707" s="381">
        <v>8760</v>
      </c>
      <c r="CI1707" s="378">
        <v>5500</v>
      </c>
    </row>
    <row r="1708" spans="82:87">
      <c r="CD1708" s="34" t="s">
        <v>5607</v>
      </c>
      <c r="CG1708" s="381">
        <v>8770</v>
      </c>
      <c r="CI1708" s="378">
        <v>5500</v>
      </c>
    </row>
    <row r="1709" spans="82:87">
      <c r="CD1709" s="34" t="s">
        <v>5608</v>
      </c>
      <c r="CG1709" s="381">
        <v>8787</v>
      </c>
      <c r="CI1709" s="378">
        <v>5503</v>
      </c>
    </row>
    <row r="1710" spans="82:87">
      <c r="CD1710" s="34" t="s">
        <v>5609</v>
      </c>
      <c r="CG1710" s="381">
        <v>8790</v>
      </c>
      <c r="CI1710" s="378">
        <v>5505</v>
      </c>
    </row>
    <row r="1711" spans="82:87">
      <c r="CD1711" s="34" t="s">
        <v>5610</v>
      </c>
      <c r="CG1711" s="381">
        <v>8792</v>
      </c>
      <c r="CI1711" s="378">
        <v>5520</v>
      </c>
    </row>
    <row r="1712" spans="82:87">
      <c r="CD1712" s="34" t="s">
        <v>5611</v>
      </c>
      <c r="CG1712" s="381">
        <v>8800</v>
      </c>
      <c r="CI1712" s="378">
        <v>5560</v>
      </c>
    </row>
    <row r="1713" spans="82:87">
      <c r="CD1713" s="34" t="s">
        <v>5612</v>
      </c>
      <c r="CG1713" s="381">
        <v>8810</v>
      </c>
      <c r="CI1713" s="378">
        <v>5570</v>
      </c>
    </row>
    <row r="1714" spans="82:87">
      <c r="CD1714" s="34" t="s">
        <v>5613</v>
      </c>
      <c r="CG1714" s="381">
        <v>8824</v>
      </c>
      <c r="CI1714" s="378">
        <v>5590</v>
      </c>
    </row>
    <row r="1715" spans="82:87">
      <c r="CD1715" s="34" t="s">
        <v>5614</v>
      </c>
      <c r="CG1715" s="381">
        <v>8830</v>
      </c>
      <c r="CI1715" s="378">
        <v>5600</v>
      </c>
    </row>
    <row r="1716" spans="82:87">
      <c r="CD1716" s="34" t="s">
        <v>5615</v>
      </c>
      <c r="CG1716" s="381">
        <v>8840</v>
      </c>
      <c r="CI1716" s="378">
        <v>5600</v>
      </c>
    </row>
    <row r="1717" spans="82:87">
      <c r="CD1717" s="34" t="s">
        <v>5616</v>
      </c>
      <c r="CG1717" s="381">
        <v>8850</v>
      </c>
      <c r="CI1717" s="378">
        <v>5600</v>
      </c>
    </row>
    <row r="1718" spans="82:87">
      <c r="CD1718" s="34" t="s">
        <v>5617</v>
      </c>
      <c r="CG1718" s="381">
        <v>8870</v>
      </c>
      <c r="CI1718" s="378">
        <v>5600</v>
      </c>
    </row>
    <row r="1719" spans="82:87">
      <c r="CD1719" s="34" t="s">
        <v>5618</v>
      </c>
      <c r="CG1719" s="381">
        <v>8881</v>
      </c>
      <c r="CI1719" s="378">
        <v>5600</v>
      </c>
    </row>
    <row r="1720" spans="82:87">
      <c r="CD1720" s="34" t="s">
        <v>5619</v>
      </c>
      <c r="CG1720" s="381">
        <v>8890</v>
      </c>
      <c r="CI1720" s="378">
        <v>5600</v>
      </c>
    </row>
    <row r="1721" spans="82:87">
      <c r="CD1721" s="34" t="s">
        <v>5620</v>
      </c>
      <c r="CG1721" s="381">
        <v>8900</v>
      </c>
      <c r="CI1721" s="378">
        <v>5600</v>
      </c>
    </row>
    <row r="1722" spans="82:87">
      <c r="CD1722" s="34" t="s">
        <v>5621</v>
      </c>
      <c r="CG1722" s="381">
        <v>8908</v>
      </c>
      <c r="CI1722" s="378">
        <v>5600</v>
      </c>
    </row>
    <row r="1723" spans="82:87">
      <c r="CD1723" s="34" t="s">
        <v>5622</v>
      </c>
      <c r="CG1723" s="381">
        <v>8912</v>
      </c>
      <c r="CI1723" s="378">
        <v>5600</v>
      </c>
    </row>
    <row r="1724" spans="82:87">
      <c r="CD1724" s="34" t="s">
        <v>5623</v>
      </c>
      <c r="CG1724" s="381">
        <v>8930</v>
      </c>
      <c r="CI1724" s="378">
        <v>5660</v>
      </c>
    </row>
    <row r="1725" spans="82:87">
      <c r="CD1725" s="34" t="s">
        <v>5624</v>
      </c>
      <c r="CG1725" s="381">
        <v>8940</v>
      </c>
      <c r="CI1725" s="378">
        <v>5661</v>
      </c>
    </row>
    <row r="1726" spans="82:87">
      <c r="CD1726" s="34" t="s">
        <v>5625</v>
      </c>
      <c r="CG1726" s="381">
        <v>8960</v>
      </c>
      <c r="CI1726" s="378">
        <v>5700</v>
      </c>
    </row>
    <row r="1727" spans="82:87">
      <c r="CD1727" s="34" t="s">
        <v>5626</v>
      </c>
      <c r="CG1727" s="381">
        <v>8970</v>
      </c>
      <c r="CI1727" s="378">
        <v>5700</v>
      </c>
    </row>
    <row r="1728" spans="82:87">
      <c r="CD1728" s="34" t="s">
        <v>5627</v>
      </c>
      <c r="CG1728" s="381">
        <v>9000</v>
      </c>
      <c r="CI1728" s="378">
        <v>5700</v>
      </c>
    </row>
    <row r="1729" spans="82:87">
      <c r="CD1729" s="34" t="s">
        <v>5628</v>
      </c>
      <c r="CG1729" s="381">
        <v>9001</v>
      </c>
      <c r="CI1729" s="378">
        <v>5700</v>
      </c>
    </row>
    <row r="1730" spans="82:87">
      <c r="CD1730" s="34" t="s">
        <v>5629</v>
      </c>
      <c r="CG1730" s="381">
        <v>9002</v>
      </c>
      <c r="CI1730" s="378">
        <v>5700</v>
      </c>
    </row>
    <row r="1731" spans="82:87">
      <c r="CD1731" s="34" t="s">
        <v>5630</v>
      </c>
      <c r="CG1731" s="381">
        <v>9003</v>
      </c>
      <c r="CI1731" s="378">
        <v>5700</v>
      </c>
    </row>
    <row r="1732" spans="82:87">
      <c r="CD1732" s="34" t="s">
        <v>5631</v>
      </c>
      <c r="CG1732" s="381">
        <v>9004</v>
      </c>
      <c r="CI1732" s="378">
        <v>5700</v>
      </c>
    </row>
    <row r="1733" spans="82:87">
      <c r="CD1733" s="34" t="s">
        <v>5632</v>
      </c>
      <c r="CG1733" s="381">
        <v>9005</v>
      </c>
      <c r="CI1733" s="378">
        <v>5700</v>
      </c>
    </row>
    <row r="1734" spans="82:87">
      <c r="CD1734" s="34" t="s">
        <v>5633</v>
      </c>
      <c r="CG1734" s="381">
        <v>9006</v>
      </c>
      <c r="CI1734" s="378">
        <v>5700</v>
      </c>
    </row>
    <row r="1735" spans="82:87">
      <c r="CD1735" s="34" t="s">
        <v>5634</v>
      </c>
      <c r="CG1735" s="381">
        <v>9007</v>
      </c>
      <c r="CI1735" s="378">
        <v>5700</v>
      </c>
    </row>
    <row r="1736" spans="82:87">
      <c r="CD1736" s="34" t="s">
        <v>5635</v>
      </c>
      <c r="CG1736" s="381">
        <v>9008</v>
      </c>
      <c r="CI1736" s="378">
        <v>5700</v>
      </c>
    </row>
    <row r="1737" spans="82:87">
      <c r="CD1737" s="34" t="s">
        <v>5636</v>
      </c>
      <c r="CG1737" s="381">
        <v>9009</v>
      </c>
      <c r="CI1737" s="378">
        <v>5700</v>
      </c>
    </row>
    <row r="1738" spans="82:87">
      <c r="CD1738" s="34" t="s">
        <v>5637</v>
      </c>
      <c r="CG1738" s="381">
        <v>9010</v>
      </c>
      <c r="CI1738" s="378">
        <v>5700</v>
      </c>
    </row>
    <row r="1739" spans="82:87">
      <c r="CD1739" s="34" t="s">
        <v>5638</v>
      </c>
      <c r="CG1739" s="381">
        <v>9011</v>
      </c>
      <c r="CI1739" s="378">
        <v>5700</v>
      </c>
    </row>
    <row r="1740" spans="82:87">
      <c r="CD1740" s="34" t="s">
        <v>5639</v>
      </c>
      <c r="CG1740" s="381">
        <v>9012</v>
      </c>
      <c r="CI1740" s="378">
        <v>5700</v>
      </c>
    </row>
    <row r="1741" spans="82:87">
      <c r="CD1741" s="34" t="s">
        <v>5640</v>
      </c>
      <c r="CG1741" s="381">
        <v>9013</v>
      </c>
      <c r="CI1741" s="378">
        <v>5700</v>
      </c>
    </row>
    <row r="1742" spans="82:87">
      <c r="CD1742" s="34" t="s">
        <v>5641</v>
      </c>
      <c r="CG1742" s="381">
        <v>9014</v>
      </c>
      <c r="CI1742" s="378">
        <v>5700</v>
      </c>
    </row>
    <row r="1743" spans="82:87">
      <c r="CD1743" s="34" t="s">
        <v>5642</v>
      </c>
      <c r="CG1743" s="381">
        <v>9015</v>
      </c>
      <c r="CI1743" s="378">
        <v>5800</v>
      </c>
    </row>
    <row r="1744" spans="82:87">
      <c r="CD1744" s="34" t="s">
        <v>5643</v>
      </c>
      <c r="CG1744" s="381">
        <v>9016</v>
      </c>
      <c r="CI1744" s="378">
        <v>5800</v>
      </c>
    </row>
    <row r="1745" spans="82:87">
      <c r="CD1745" s="34" t="s">
        <v>5644</v>
      </c>
      <c r="CG1745" s="381">
        <v>9017</v>
      </c>
      <c r="CI1745" s="378">
        <v>5800</v>
      </c>
    </row>
    <row r="1746" spans="82:87">
      <c r="CD1746" s="34" t="s">
        <v>5645</v>
      </c>
      <c r="CG1746" s="381">
        <v>9018</v>
      </c>
      <c r="CI1746" s="378">
        <v>5800</v>
      </c>
    </row>
    <row r="1747" spans="82:87">
      <c r="CD1747" s="34" t="s">
        <v>5646</v>
      </c>
      <c r="CG1747" s="381">
        <v>9019</v>
      </c>
      <c r="CI1747" s="378">
        <v>5800</v>
      </c>
    </row>
    <row r="1748" spans="82:87">
      <c r="CD1748" s="34" t="s">
        <v>5647</v>
      </c>
      <c r="CG1748" s="381">
        <v>9042</v>
      </c>
      <c r="CI1748" s="378">
        <v>5800</v>
      </c>
    </row>
    <row r="1749" spans="82:87">
      <c r="CD1749" s="34" t="s">
        <v>5648</v>
      </c>
      <c r="CG1749" s="381">
        <v>9051</v>
      </c>
      <c r="CI1749" s="378">
        <v>5800</v>
      </c>
    </row>
    <row r="1750" spans="82:87">
      <c r="CD1750" s="34" t="s">
        <v>5649</v>
      </c>
      <c r="CG1750" s="381">
        <v>9094</v>
      </c>
      <c r="CI1750" s="378">
        <v>5800</v>
      </c>
    </row>
    <row r="1751" spans="82:87">
      <c r="CD1751" s="34" t="s">
        <v>5650</v>
      </c>
      <c r="CG1751" s="381">
        <v>9100</v>
      </c>
      <c r="CI1751" s="378">
        <v>5800</v>
      </c>
    </row>
    <row r="1752" spans="82:87">
      <c r="CD1752" s="34" t="s">
        <v>5651</v>
      </c>
      <c r="CG1752" s="381">
        <v>9101</v>
      </c>
      <c r="CI1752" s="378">
        <v>5802</v>
      </c>
    </row>
    <row r="1753" spans="82:87">
      <c r="CD1753" s="34" t="s">
        <v>5652</v>
      </c>
      <c r="CG1753" s="381">
        <v>9102</v>
      </c>
      <c r="CI1753" s="378">
        <v>5921</v>
      </c>
    </row>
    <row r="1754" spans="82:87">
      <c r="CD1754" s="34" t="s">
        <v>5653</v>
      </c>
      <c r="CG1754" s="381">
        <v>9103</v>
      </c>
      <c r="CI1754" s="378">
        <v>5925</v>
      </c>
    </row>
    <row r="1755" spans="82:87">
      <c r="CD1755" s="34" t="s">
        <v>5654</v>
      </c>
      <c r="CG1755" s="381">
        <v>9104</v>
      </c>
      <c r="CI1755" s="378">
        <v>5928</v>
      </c>
    </row>
    <row r="1756" spans="82:87">
      <c r="CD1756" s="34" t="s">
        <v>5655</v>
      </c>
      <c r="CG1756" s="381">
        <v>9105</v>
      </c>
      <c r="CI1756" s="378">
        <v>5961</v>
      </c>
    </row>
    <row r="1757" spans="82:87">
      <c r="CD1757" s="34" t="s">
        <v>5656</v>
      </c>
      <c r="CG1757" s="381">
        <v>9106</v>
      </c>
      <c r="CI1757" s="378">
        <v>6000</v>
      </c>
    </row>
    <row r="1758" spans="82:87">
      <c r="CD1758" s="34" t="s">
        <v>5657</v>
      </c>
      <c r="CG1758" s="381">
        <v>9107</v>
      </c>
      <c r="CI1758" s="378">
        <v>6000</v>
      </c>
    </row>
    <row r="1759" spans="82:87">
      <c r="CD1759" s="34" t="s">
        <v>5658</v>
      </c>
      <c r="CG1759" s="381">
        <v>9108</v>
      </c>
      <c r="CI1759" s="378">
        <v>6001</v>
      </c>
    </row>
    <row r="1760" spans="82:87">
      <c r="CD1760" s="34" t="s">
        <v>5659</v>
      </c>
      <c r="CG1760" s="381">
        <v>9109</v>
      </c>
      <c r="CI1760" s="378">
        <v>6002</v>
      </c>
    </row>
    <row r="1761" spans="82:87">
      <c r="CD1761" s="34" t="s">
        <v>5660</v>
      </c>
      <c r="CG1761" s="381">
        <v>9110</v>
      </c>
      <c r="CI1761" s="378">
        <v>6003</v>
      </c>
    </row>
    <row r="1762" spans="82:87">
      <c r="CD1762" s="34" t="s">
        <v>5661</v>
      </c>
      <c r="CG1762" s="381">
        <v>9120</v>
      </c>
      <c r="CI1762" s="378">
        <v>6004</v>
      </c>
    </row>
    <row r="1763" spans="82:87">
      <c r="CD1763" s="34" t="s">
        <v>5662</v>
      </c>
      <c r="CG1763" s="381">
        <v>9130</v>
      </c>
      <c r="CI1763" s="378">
        <v>6005</v>
      </c>
    </row>
    <row r="1764" spans="82:87">
      <c r="CD1764" s="34" t="s">
        <v>5663</v>
      </c>
      <c r="CG1764" s="381">
        <v>9140</v>
      </c>
      <c r="CI1764" s="378">
        <v>6006</v>
      </c>
    </row>
    <row r="1765" spans="82:87">
      <c r="CD1765" s="34" t="s">
        <v>5664</v>
      </c>
      <c r="CG1765" s="381">
        <v>9150</v>
      </c>
      <c r="CI1765" s="378">
        <v>6006</v>
      </c>
    </row>
    <row r="1766" spans="82:87">
      <c r="CD1766" s="34" t="s">
        <v>5665</v>
      </c>
      <c r="CG1766" s="381">
        <v>9160</v>
      </c>
      <c r="CI1766" s="378">
        <v>6007</v>
      </c>
    </row>
    <row r="1767" spans="82:87">
      <c r="CD1767" s="34" t="s">
        <v>5666</v>
      </c>
      <c r="CG1767" s="381">
        <v>9190</v>
      </c>
      <c r="CI1767" s="378">
        <v>6008</v>
      </c>
    </row>
    <row r="1768" spans="82:87">
      <c r="CD1768" s="34" t="s">
        <v>5667</v>
      </c>
      <c r="CG1768" s="381">
        <v>9200</v>
      </c>
      <c r="CI1768" s="378">
        <v>6009</v>
      </c>
    </row>
    <row r="1769" spans="82:87">
      <c r="CD1769" s="34" t="s">
        <v>5668</v>
      </c>
      <c r="CG1769" s="381">
        <v>9201</v>
      </c>
      <c r="CI1769" s="378">
        <v>6010</v>
      </c>
    </row>
    <row r="1770" spans="82:87">
      <c r="CD1770" s="34" t="s">
        <v>5669</v>
      </c>
      <c r="CG1770" s="381">
        <v>9202</v>
      </c>
      <c r="CI1770" s="378">
        <v>6010</v>
      </c>
    </row>
    <row r="1771" spans="82:87">
      <c r="CD1771" s="34" t="s">
        <v>5670</v>
      </c>
      <c r="CG1771" s="381">
        <v>9203</v>
      </c>
      <c r="CI1771" s="378">
        <v>6011</v>
      </c>
    </row>
    <row r="1772" spans="82:87">
      <c r="CD1772" s="34" t="s">
        <v>5671</v>
      </c>
      <c r="CG1772" s="381">
        <v>9204</v>
      </c>
      <c r="CI1772" s="378">
        <v>6012</v>
      </c>
    </row>
    <row r="1773" spans="82:87">
      <c r="CD1773" s="34" t="s">
        <v>5672</v>
      </c>
      <c r="CG1773" s="381">
        <v>9205</v>
      </c>
      <c r="CI1773" s="378">
        <v>6013</v>
      </c>
    </row>
    <row r="1774" spans="82:87">
      <c r="CD1774" s="34" t="s">
        <v>5673</v>
      </c>
      <c r="CG1774" s="381">
        <v>9206</v>
      </c>
      <c r="CI1774" s="378">
        <v>6014</v>
      </c>
    </row>
    <row r="1775" spans="82:87">
      <c r="CD1775" s="34" t="s">
        <v>5674</v>
      </c>
      <c r="CG1775" s="381">
        <v>9207</v>
      </c>
      <c r="CI1775" s="378">
        <v>6015</v>
      </c>
    </row>
    <row r="1776" spans="82:87">
      <c r="CD1776" s="34" t="s">
        <v>5675</v>
      </c>
      <c r="CG1776" s="381">
        <v>9208</v>
      </c>
      <c r="CI1776" s="378">
        <v>6016</v>
      </c>
    </row>
    <row r="1777" spans="82:87">
      <c r="CD1777" s="34" t="s">
        <v>5676</v>
      </c>
      <c r="CG1777" s="381">
        <v>9209</v>
      </c>
      <c r="CI1777" s="378">
        <v>6017</v>
      </c>
    </row>
    <row r="1778" spans="82:87">
      <c r="CD1778" s="34" t="s">
        <v>5677</v>
      </c>
      <c r="CG1778" s="381">
        <v>9210</v>
      </c>
      <c r="CI1778" s="378">
        <v>6018</v>
      </c>
    </row>
    <row r="1779" spans="82:87">
      <c r="CD1779" s="34" t="s">
        <v>5678</v>
      </c>
      <c r="CG1779" s="381">
        <v>9212</v>
      </c>
      <c r="CI1779" s="378">
        <v>6019</v>
      </c>
    </row>
    <row r="1780" spans="82:87">
      <c r="CD1780" s="34" t="s">
        <v>5679</v>
      </c>
      <c r="CG1780" s="381">
        <v>9220</v>
      </c>
      <c r="CI1780" s="378">
        <v>6020</v>
      </c>
    </row>
    <row r="1781" spans="82:87">
      <c r="CD1781" s="34" t="s">
        <v>5680</v>
      </c>
      <c r="CG1781" s="381">
        <v>9230</v>
      </c>
      <c r="CI1781" s="378">
        <v>6021</v>
      </c>
    </row>
    <row r="1782" spans="82:87">
      <c r="CD1782" s="34" t="s">
        <v>5681</v>
      </c>
      <c r="CG1782" s="381">
        <v>9240</v>
      </c>
      <c r="CI1782" s="378">
        <v>6022</v>
      </c>
    </row>
    <row r="1783" spans="82:87">
      <c r="CD1783" s="34" t="s">
        <v>5682</v>
      </c>
      <c r="CG1783" s="381">
        <v>9250</v>
      </c>
      <c r="CI1783" s="378">
        <v>6023</v>
      </c>
    </row>
    <row r="1784" spans="82:87">
      <c r="CD1784" s="34" t="s">
        <v>5683</v>
      </c>
      <c r="CG1784" s="381">
        <v>9270</v>
      </c>
      <c r="CI1784" s="378">
        <v>6024</v>
      </c>
    </row>
    <row r="1785" spans="82:87">
      <c r="CD1785" s="34" t="s">
        <v>5684</v>
      </c>
      <c r="CG1785" s="381">
        <v>9290</v>
      </c>
      <c r="CI1785" s="378">
        <v>6025</v>
      </c>
    </row>
    <row r="1786" spans="82:87">
      <c r="CD1786" s="34" t="s">
        <v>5685</v>
      </c>
      <c r="CG1786" s="381">
        <v>9300</v>
      </c>
      <c r="CI1786" s="378">
        <v>6026</v>
      </c>
    </row>
    <row r="1787" spans="82:87">
      <c r="CD1787" s="34" t="s">
        <v>5686</v>
      </c>
      <c r="CG1787" s="381">
        <v>9301</v>
      </c>
      <c r="CI1787" s="378">
        <v>6027</v>
      </c>
    </row>
    <row r="1788" spans="82:87">
      <c r="CD1788" s="34" t="s">
        <v>5687</v>
      </c>
      <c r="CG1788" s="381">
        <v>9310</v>
      </c>
      <c r="CI1788" s="378">
        <v>6028</v>
      </c>
    </row>
    <row r="1789" spans="82:87">
      <c r="CD1789" s="34" t="s">
        <v>5688</v>
      </c>
      <c r="CG1789" s="381">
        <v>9320</v>
      </c>
      <c r="CI1789" s="378">
        <v>6029</v>
      </c>
    </row>
    <row r="1790" spans="82:87">
      <c r="CD1790" s="34" t="s">
        <v>5689</v>
      </c>
      <c r="CG1790" s="381">
        <v>9330</v>
      </c>
      <c r="CI1790" s="378">
        <v>6030</v>
      </c>
    </row>
    <row r="1791" spans="82:87">
      <c r="CD1791" s="34" t="s">
        <v>5690</v>
      </c>
      <c r="CG1791" s="381">
        <v>9340</v>
      </c>
      <c r="CI1791" s="378">
        <v>6031</v>
      </c>
    </row>
    <row r="1792" spans="82:87">
      <c r="CD1792" s="34" t="s">
        <v>5691</v>
      </c>
      <c r="CG1792" s="381">
        <v>9350</v>
      </c>
      <c r="CI1792" s="378">
        <v>6032</v>
      </c>
    </row>
    <row r="1793" spans="82:87">
      <c r="CD1793" s="34" t="s">
        <v>5692</v>
      </c>
      <c r="CG1793" s="381">
        <v>9390</v>
      </c>
      <c r="CI1793" s="378">
        <v>6033</v>
      </c>
    </row>
    <row r="1794" spans="82:87">
      <c r="CD1794" s="34" t="s">
        <v>5693</v>
      </c>
      <c r="CG1794" s="381">
        <v>9400</v>
      </c>
      <c r="CI1794" s="378">
        <v>6034</v>
      </c>
    </row>
    <row r="1795" spans="82:87">
      <c r="CD1795" s="34" t="s">
        <v>5694</v>
      </c>
      <c r="CG1795" s="381">
        <v>9401</v>
      </c>
      <c r="CI1795" s="378">
        <v>6035</v>
      </c>
    </row>
    <row r="1796" spans="82:87">
      <c r="CD1796" s="34" t="s">
        <v>5695</v>
      </c>
      <c r="CG1796" s="381">
        <v>9420</v>
      </c>
      <c r="CI1796" s="378">
        <v>6035</v>
      </c>
    </row>
    <row r="1797" spans="82:87">
      <c r="CD1797" s="34" t="s">
        <v>5696</v>
      </c>
      <c r="CG1797" s="381">
        <v>9450</v>
      </c>
      <c r="CI1797" s="378">
        <v>6036</v>
      </c>
    </row>
    <row r="1798" spans="82:87">
      <c r="CD1798" s="34" t="s">
        <v>5697</v>
      </c>
      <c r="CG1798" s="381">
        <v>9460</v>
      </c>
      <c r="CI1798" s="378">
        <v>6037</v>
      </c>
    </row>
    <row r="1799" spans="82:87">
      <c r="CD1799" s="34" t="s">
        <v>5698</v>
      </c>
      <c r="CG1799" s="381">
        <v>9500</v>
      </c>
      <c r="CI1799" s="378">
        <v>6038</v>
      </c>
    </row>
    <row r="1800" spans="82:87">
      <c r="CD1800" s="34" t="s">
        <v>5699</v>
      </c>
      <c r="CG1800" s="381">
        <v>9600</v>
      </c>
      <c r="CI1800" s="378">
        <v>6039</v>
      </c>
    </row>
    <row r="1801" spans="82:87">
      <c r="CD1801" s="34" t="s">
        <v>5700</v>
      </c>
      <c r="CG1801" s="381">
        <v>9615</v>
      </c>
      <c r="CI1801" s="378">
        <v>6040</v>
      </c>
    </row>
    <row r="1802" spans="82:87">
      <c r="CD1802" s="34" t="s">
        <v>5701</v>
      </c>
      <c r="CG1802" s="381">
        <v>9700</v>
      </c>
      <c r="CI1802" s="378">
        <v>6041</v>
      </c>
    </row>
    <row r="1803" spans="82:87">
      <c r="CD1803" s="34" t="s">
        <v>5702</v>
      </c>
      <c r="CG1803" s="381">
        <v>9746</v>
      </c>
      <c r="CI1803" s="378">
        <v>6043</v>
      </c>
    </row>
    <row r="1804" spans="82:87">
      <c r="CD1804" s="34" t="s">
        <v>5703</v>
      </c>
      <c r="CG1804" s="381">
        <v>9770</v>
      </c>
      <c r="CI1804" s="378">
        <v>6043</v>
      </c>
    </row>
    <row r="1805" spans="82:87">
      <c r="CD1805" s="34" t="s">
        <v>5704</v>
      </c>
      <c r="CG1805" s="381">
        <v>9790</v>
      </c>
      <c r="CI1805" s="378">
        <v>6044</v>
      </c>
    </row>
    <row r="1806" spans="82:87">
      <c r="CD1806" s="34" t="s">
        <v>5705</v>
      </c>
      <c r="CG1806" s="381">
        <v>9800</v>
      </c>
      <c r="CI1806" s="378">
        <v>6045</v>
      </c>
    </row>
    <row r="1807" spans="82:87">
      <c r="CD1807" s="34" t="s">
        <v>5706</v>
      </c>
      <c r="CG1807" s="381">
        <v>9850</v>
      </c>
      <c r="CI1807" s="378">
        <v>6046</v>
      </c>
    </row>
    <row r="1808" spans="82:87">
      <c r="CD1808" s="34" t="s">
        <v>5707</v>
      </c>
      <c r="CG1808" s="381">
        <v>9900</v>
      </c>
      <c r="CI1808" s="378">
        <v>6047</v>
      </c>
    </row>
    <row r="1809" spans="82:87">
      <c r="CD1809" s="34" t="s">
        <v>5708</v>
      </c>
      <c r="CG1809" s="381">
        <v>9940</v>
      </c>
      <c r="CI1809" s="378">
        <v>6048</v>
      </c>
    </row>
    <row r="1810" spans="82:87">
      <c r="CD1810" s="34" t="s">
        <v>5709</v>
      </c>
      <c r="CG1810" s="381">
        <v>9968</v>
      </c>
      <c r="CI1810" s="378">
        <v>6049</v>
      </c>
    </row>
    <row r="1811" spans="82:87">
      <c r="CD1811" s="34" t="s">
        <v>5710</v>
      </c>
      <c r="CG1811" s="381">
        <v>9990</v>
      </c>
      <c r="CI1811" s="378">
        <v>6050</v>
      </c>
    </row>
    <row r="1812" spans="82:87">
      <c r="CD1812" s="34" t="s">
        <v>5711</v>
      </c>
      <c r="CG1812" s="381">
        <v>9991</v>
      </c>
      <c r="CI1812" s="378">
        <v>6051</v>
      </c>
    </row>
    <row r="1813" spans="82:87">
      <c r="CD1813" s="34" t="s">
        <v>5712</v>
      </c>
      <c r="CG1813" s="381">
        <v>10000</v>
      </c>
      <c r="CI1813" s="378">
        <v>6052</v>
      </c>
    </row>
    <row r="1814" spans="82:87">
      <c r="CD1814" s="34" t="s">
        <v>5713</v>
      </c>
      <c r="CG1814" s="381">
        <v>10001</v>
      </c>
      <c r="CI1814" s="378">
        <v>6053</v>
      </c>
    </row>
    <row r="1815" spans="82:87">
      <c r="CD1815" s="34" t="s">
        <v>5714</v>
      </c>
      <c r="CG1815" s="381">
        <v>10002</v>
      </c>
      <c r="CI1815" s="378">
        <v>6054</v>
      </c>
    </row>
    <row r="1816" spans="82:87">
      <c r="CD1816" s="34" t="s">
        <v>5715</v>
      </c>
      <c r="CG1816" s="381">
        <v>10003</v>
      </c>
      <c r="CI1816" s="378">
        <v>6055</v>
      </c>
    </row>
    <row r="1817" spans="82:87">
      <c r="CD1817" s="34" t="s">
        <v>5716</v>
      </c>
      <c r="CG1817" s="381">
        <v>10004</v>
      </c>
      <c r="CI1817" s="378">
        <v>6057</v>
      </c>
    </row>
    <row r="1818" spans="82:87">
      <c r="CD1818" s="34" t="s">
        <v>5717</v>
      </c>
      <c r="CG1818" s="381">
        <v>10005</v>
      </c>
      <c r="CI1818" s="378">
        <v>6058</v>
      </c>
    </row>
    <row r="1819" spans="82:87">
      <c r="CD1819" s="34" t="s">
        <v>5718</v>
      </c>
      <c r="CG1819" s="381">
        <v>10006</v>
      </c>
      <c r="CI1819" s="378">
        <v>6059</v>
      </c>
    </row>
    <row r="1820" spans="82:87">
      <c r="CD1820" s="34" t="s">
        <v>5719</v>
      </c>
      <c r="CG1820" s="381">
        <v>10007</v>
      </c>
      <c r="CI1820" s="378">
        <v>6060</v>
      </c>
    </row>
    <row r="1821" spans="82:87">
      <c r="CD1821" s="34" t="s">
        <v>5720</v>
      </c>
      <c r="CG1821" s="381">
        <v>10008</v>
      </c>
      <c r="CI1821" s="378">
        <v>6061</v>
      </c>
    </row>
    <row r="1822" spans="82:87">
      <c r="CD1822" s="34" t="s">
        <v>5721</v>
      </c>
      <c r="CG1822" s="381">
        <v>10009</v>
      </c>
      <c r="CI1822" s="378">
        <v>6062</v>
      </c>
    </row>
    <row r="1823" spans="82:87">
      <c r="CD1823" s="34" t="s">
        <v>5722</v>
      </c>
      <c r="CG1823" s="381">
        <v>10010</v>
      </c>
      <c r="CI1823" s="378">
        <v>6063</v>
      </c>
    </row>
    <row r="1824" spans="82:87">
      <c r="CD1824" s="34" t="s">
        <v>5723</v>
      </c>
      <c r="CG1824" s="381">
        <v>10011</v>
      </c>
      <c r="CI1824" s="378">
        <v>6064</v>
      </c>
    </row>
    <row r="1825" spans="82:87">
      <c r="CD1825" s="34" t="s">
        <v>5724</v>
      </c>
      <c r="CG1825" s="381">
        <v>10012</v>
      </c>
      <c r="CI1825" s="378">
        <v>6065</v>
      </c>
    </row>
    <row r="1826" spans="82:87">
      <c r="CD1826" s="34" t="s">
        <v>5725</v>
      </c>
      <c r="CG1826" s="381">
        <v>10013</v>
      </c>
      <c r="CI1826" s="378">
        <v>6066</v>
      </c>
    </row>
    <row r="1827" spans="82:87">
      <c r="CD1827" s="34" t="s">
        <v>5726</v>
      </c>
      <c r="CG1827" s="381">
        <v>10014</v>
      </c>
      <c r="CI1827" s="378">
        <v>6067</v>
      </c>
    </row>
    <row r="1828" spans="82:87">
      <c r="CD1828" s="34" t="s">
        <v>5727</v>
      </c>
      <c r="CG1828" s="381">
        <v>10015</v>
      </c>
      <c r="CI1828" s="378">
        <v>6068</v>
      </c>
    </row>
    <row r="1829" spans="82:87">
      <c r="CD1829" s="34" t="s">
        <v>5728</v>
      </c>
      <c r="CG1829" s="381">
        <v>10016</v>
      </c>
      <c r="CI1829" s="378">
        <v>6069</v>
      </c>
    </row>
    <row r="1830" spans="82:87">
      <c r="CD1830" s="34" t="s">
        <v>5729</v>
      </c>
      <c r="CG1830" s="381">
        <v>10017</v>
      </c>
      <c r="CI1830" s="378">
        <v>6070</v>
      </c>
    </row>
    <row r="1831" spans="82:87">
      <c r="CD1831" s="34" t="s">
        <v>5730</v>
      </c>
      <c r="CG1831" s="381">
        <v>10018</v>
      </c>
      <c r="CI1831" s="378">
        <v>6071</v>
      </c>
    </row>
    <row r="1832" spans="82:87">
      <c r="CD1832" s="34" t="s">
        <v>5731</v>
      </c>
      <c r="CG1832" s="381">
        <v>10019</v>
      </c>
      <c r="CI1832" s="378">
        <v>6072</v>
      </c>
    </row>
    <row r="1833" spans="82:87">
      <c r="CD1833" s="34" t="s">
        <v>5732</v>
      </c>
      <c r="CG1833" s="381">
        <v>10020</v>
      </c>
      <c r="CI1833" s="378">
        <v>6073</v>
      </c>
    </row>
    <row r="1834" spans="82:87">
      <c r="CD1834" s="34" t="s">
        <v>5733</v>
      </c>
      <c r="CG1834" s="381">
        <v>10021</v>
      </c>
      <c r="CI1834" s="378">
        <v>6074</v>
      </c>
    </row>
    <row r="1835" spans="82:87">
      <c r="CD1835" s="34" t="s">
        <v>5734</v>
      </c>
      <c r="CG1835" s="381">
        <v>10022</v>
      </c>
      <c r="CI1835" s="378">
        <v>6075</v>
      </c>
    </row>
    <row r="1836" spans="82:87">
      <c r="CD1836" s="34" t="s">
        <v>5735</v>
      </c>
      <c r="CG1836" s="381">
        <v>10023</v>
      </c>
      <c r="CI1836" s="378">
        <v>6076</v>
      </c>
    </row>
    <row r="1837" spans="82:87">
      <c r="CD1837" s="34" t="s">
        <v>5736</v>
      </c>
      <c r="CG1837" s="381">
        <v>10024</v>
      </c>
      <c r="CI1837" s="378">
        <v>6077</v>
      </c>
    </row>
    <row r="1838" spans="82:87">
      <c r="CD1838" s="34" t="s">
        <v>5737</v>
      </c>
      <c r="CG1838" s="381">
        <v>10025</v>
      </c>
      <c r="CI1838" s="378">
        <v>6078</v>
      </c>
    </row>
    <row r="1839" spans="82:87">
      <c r="CD1839" s="34" t="s">
        <v>5738</v>
      </c>
      <c r="CG1839" s="381">
        <v>10026</v>
      </c>
      <c r="CI1839" s="378">
        <v>6079</v>
      </c>
    </row>
    <row r="1840" spans="82:87">
      <c r="CD1840" s="34" t="s">
        <v>5739</v>
      </c>
      <c r="CG1840" s="381">
        <v>10027</v>
      </c>
      <c r="CI1840" s="378">
        <v>6080</v>
      </c>
    </row>
    <row r="1841" spans="82:87">
      <c r="CD1841" s="34" t="s">
        <v>5740</v>
      </c>
      <c r="CG1841" s="381">
        <v>10028</v>
      </c>
      <c r="CI1841" s="378">
        <v>6081</v>
      </c>
    </row>
    <row r="1842" spans="82:87">
      <c r="CD1842" s="34" t="s">
        <v>5741</v>
      </c>
      <c r="CG1842" s="381">
        <v>10029</v>
      </c>
      <c r="CI1842" s="378">
        <v>6082</v>
      </c>
    </row>
    <row r="1843" spans="82:87">
      <c r="CD1843" s="34" t="s">
        <v>5742</v>
      </c>
      <c r="CG1843" s="381">
        <v>10030</v>
      </c>
      <c r="CI1843" s="378">
        <v>6083</v>
      </c>
    </row>
    <row r="1844" spans="82:87">
      <c r="CD1844" s="34" t="s">
        <v>5743</v>
      </c>
      <c r="CG1844" s="381">
        <v>10031</v>
      </c>
      <c r="CI1844" s="378">
        <v>6084</v>
      </c>
    </row>
    <row r="1845" spans="82:87">
      <c r="CD1845" s="34" t="s">
        <v>5744</v>
      </c>
      <c r="CG1845" s="381">
        <v>10032</v>
      </c>
      <c r="CI1845" s="378">
        <v>6085</v>
      </c>
    </row>
    <row r="1846" spans="82:87">
      <c r="CD1846" s="34" t="s">
        <v>5745</v>
      </c>
      <c r="CG1846" s="381">
        <v>10033</v>
      </c>
      <c r="CI1846" s="378">
        <v>6086</v>
      </c>
    </row>
    <row r="1847" spans="82:87">
      <c r="CD1847" s="34" t="s">
        <v>5746</v>
      </c>
      <c r="CG1847" s="381">
        <v>10034</v>
      </c>
      <c r="CI1847" s="378">
        <v>6087</v>
      </c>
    </row>
    <row r="1848" spans="82:87">
      <c r="CD1848" s="34" t="s">
        <v>5747</v>
      </c>
      <c r="CG1848" s="381">
        <v>10035</v>
      </c>
      <c r="CI1848" s="378">
        <v>6088</v>
      </c>
    </row>
    <row r="1849" spans="82:87">
      <c r="CD1849" s="34" t="s">
        <v>5748</v>
      </c>
      <c r="CG1849" s="381">
        <v>10036</v>
      </c>
      <c r="CI1849" s="378">
        <v>6089</v>
      </c>
    </row>
    <row r="1850" spans="82:87">
      <c r="CD1850" s="34" t="s">
        <v>5749</v>
      </c>
      <c r="CG1850" s="381">
        <v>10037</v>
      </c>
      <c r="CI1850" s="378">
        <v>6090</v>
      </c>
    </row>
    <row r="1851" spans="82:87">
      <c r="CD1851" s="34" t="s">
        <v>5750</v>
      </c>
      <c r="CG1851" s="381">
        <v>10038</v>
      </c>
      <c r="CI1851" s="378">
        <v>6091</v>
      </c>
    </row>
    <row r="1852" spans="82:87">
      <c r="CD1852" s="34" t="s">
        <v>5751</v>
      </c>
      <c r="CG1852" s="381">
        <v>10039</v>
      </c>
      <c r="CI1852" s="378">
        <v>6092</v>
      </c>
    </row>
    <row r="1853" spans="82:87">
      <c r="CD1853" s="34" t="s">
        <v>5752</v>
      </c>
      <c r="CG1853" s="381">
        <v>10040</v>
      </c>
      <c r="CI1853" s="378">
        <v>6093</v>
      </c>
    </row>
    <row r="1854" spans="82:87">
      <c r="CD1854" s="34" t="s">
        <v>5753</v>
      </c>
      <c r="CG1854" s="381">
        <v>10041</v>
      </c>
      <c r="CI1854" s="378">
        <v>6094</v>
      </c>
    </row>
    <row r="1855" spans="82:87">
      <c r="CD1855" s="34" t="s">
        <v>5754</v>
      </c>
      <c r="CG1855" s="381">
        <v>10042</v>
      </c>
      <c r="CI1855" s="378">
        <v>6095</v>
      </c>
    </row>
    <row r="1856" spans="82:87">
      <c r="CD1856" s="34" t="s">
        <v>5755</v>
      </c>
      <c r="CG1856" s="381">
        <v>10043</v>
      </c>
      <c r="CI1856" s="378">
        <v>6096</v>
      </c>
    </row>
    <row r="1857" spans="82:87">
      <c r="CD1857" s="34" t="s">
        <v>5756</v>
      </c>
      <c r="CG1857" s="381">
        <v>10044</v>
      </c>
      <c r="CI1857" s="378">
        <v>6097</v>
      </c>
    </row>
    <row r="1858" spans="82:87">
      <c r="CD1858" s="34" t="s">
        <v>5757</v>
      </c>
      <c r="CG1858" s="381">
        <v>10045</v>
      </c>
      <c r="CI1858" s="378">
        <v>6098</v>
      </c>
    </row>
    <row r="1859" spans="82:87">
      <c r="CD1859" s="34" t="s">
        <v>5758</v>
      </c>
      <c r="CG1859" s="381">
        <v>10046</v>
      </c>
      <c r="CI1859" s="378">
        <v>6099</v>
      </c>
    </row>
    <row r="1860" spans="82:87">
      <c r="CD1860" s="34" t="s">
        <v>5759</v>
      </c>
      <c r="CG1860" s="381">
        <v>10047</v>
      </c>
      <c r="CI1860" s="378">
        <v>6100</v>
      </c>
    </row>
    <row r="1861" spans="82:87">
      <c r="CD1861" s="34" t="s">
        <v>5760</v>
      </c>
      <c r="CG1861" s="381">
        <v>10048</v>
      </c>
      <c r="CI1861" s="378">
        <v>6101</v>
      </c>
    </row>
    <row r="1862" spans="82:87">
      <c r="CD1862" s="34" t="s">
        <v>5761</v>
      </c>
      <c r="CG1862" s="381">
        <v>10049</v>
      </c>
      <c r="CI1862" s="378">
        <v>6102</v>
      </c>
    </row>
    <row r="1863" spans="82:87">
      <c r="CD1863" s="34" t="s">
        <v>5762</v>
      </c>
      <c r="CG1863" s="381">
        <v>10050</v>
      </c>
      <c r="CI1863" s="378">
        <v>6103</v>
      </c>
    </row>
    <row r="1864" spans="82:87">
      <c r="CD1864" s="34" t="s">
        <v>5763</v>
      </c>
      <c r="CG1864" s="381">
        <v>10051</v>
      </c>
      <c r="CI1864" s="378">
        <v>6104</v>
      </c>
    </row>
    <row r="1865" spans="82:87">
      <c r="CD1865" s="34" t="s">
        <v>5764</v>
      </c>
      <c r="CG1865" s="381">
        <v>10052</v>
      </c>
      <c r="CI1865" s="378">
        <v>6105</v>
      </c>
    </row>
    <row r="1866" spans="82:87">
      <c r="CD1866" s="34" t="s">
        <v>5765</v>
      </c>
      <c r="CG1866" s="381">
        <v>10053</v>
      </c>
      <c r="CI1866" s="378">
        <v>6106</v>
      </c>
    </row>
    <row r="1867" spans="82:87">
      <c r="CD1867" s="34" t="s">
        <v>5766</v>
      </c>
      <c r="CG1867" s="381">
        <v>10054</v>
      </c>
      <c r="CI1867" s="378">
        <v>6107</v>
      </c>
    </row>
    <row r="1868" spans="82:87">
      <c r="CD1868" s="34" t="s">
        <v>5767</v>
      </c>
      <c r="CG1868" s="381">
        <v>10055</v>
      </c>
      <c r="CI1868" s="378">
        <v>6108</v>
      </c>
    </row>
    <row r="1869" spans="82:87">
      <c r="CD1869" s="34" t="s">
        <v>5768</v>
      </c>
      <c r="CG1869" s="381">
        <v>10056</v>
      </c>
      <c r="CI1869" s="378">
        <v>6109</v>
      </c>
    </row>
    <row r="1870" spans="82:87">
      <c r="CD1870" s="34" t="s">
        <v>5769</v>
      </c>
      <c r="CG1870" s="381">
        <v>10057</v>
      </c>
      <c r="CI1870" s="378">
        <v>6110</v>
      </c>
    </row>
    <row r="1871" spans="82:87">
      <c r="CD1871" s="34" t="s">
        <v>5770</v>
      </c>
      <c r="CG1871" s="381">
        <v>10058</v>
      </c>
      <c r="CI1871" s="378">
        <v>6110</v>
      </c>
    </row>
    <row r="1872" spans="82:87">
      <c r="CD1872" s="34" t="s">
        <v>5771</v>
      </c>
      <c r="CG1872" s="381">
        <v>10059</v>
      </c>
      <c r="CI1872" s="378">
        <v>6111</v>
      </c>
    </row>
    <row r="1873" spans="82:87">
      <c r="CD1873" s="34" t="s">
        <v>5772</v>
      </c>
      <c r="CG1873" s="381">
        <v>10060</v>
      </c>
      <c r="CI1873" s="378">
        <v>6112</v>
      </c>
    </row>
    <row r="1874" spans="82:87">
      <c r="CD1874" s="34" t="s">
        <v>5773</v>
      </c>
      <c r="CG1874" s="381">
        <v>10061</v>
      </c>
      <c r="CI1874" s="378">
        <v>6113</v>
      </c>
    </row>
    <row r="1875" spans="82:87">
      <c r="CD1875" s="34" t="s">
        <v>5774</v>
      </c>
      <c r="CG1875" s="381">
        <v>10062</v>
      </c>
      <c r="CI1875" s="378">
        <v>6114</v>
      </c>
    </row>
    <row r="1876" spans="82:87">
      <c r="CD1876" s="34" t="s">
        <v>5775</v>
      </c>
      <c r="CG1876" s="381">
        <v>10063</v>
      </c>
      <c r="CI1876" s="378">
        <v>6115</v>
      </c>
    </row>
    <row r="1877" spans="82:87">
      <c r="CD1877" s="34" t="s">
        <v>5776</v>
      </c>
      <c r="CG1877" s="381">
        <v>10064</v>
      </c>
      <c r="CI1877" s="378">
        <v>6116</v>
      </c>
    </row>
    <row r="1878" spans="82:87">
      <c r="CD1878" s="34" t="s">
        <v>5777</v>
      </c>
      <c r="CG1878" s="381">
        <v>10065</v>
      </c>
      <c r="CI1878" s="378">
        <v>6117</v>
      </c>
    </row>
    <row r="1879" spans="82:87">
      <c r="CD1879" s="34" t="s">
        <v>5778</v>
      </c>
      <c r="CG1879" s="381">
        <v>10066</v>
      </c>
      <c r="CI1879" s="378">
        <v>6118</v>
      </c>
    </row>
    <row r="1880" spans="82:87">
      <c r="CD1880" s="34" t="s">
        <v>5779</v>
      </c>
      <c r="CG1880" s="381">
        <v>10067</v>
      </c>
      <c r="CI1880" s="378">
        <v>6119</v>
      </c>
    </row>
    <row r="1881" spans="82:87">
      <c r="CD1881" s="34" t="s">
        <v>5780</v>
      </c>
      <c r="CG1881" s="381">
        <v>10068</v>
      </c>
      <c r="CI1881" s="378">
        <v>6121</v>
      </c>
    </row>
    <row r="1882" spans="82:87">
      <c r="CD1882" s="34" t="s">
        <v>5781</v>
      </c>
      <c r="CG1882" s="381">
        <v>10069</v>
      </c>
      <c r="CI1882" s="378">
        <v>6122</v>
      </c>
    </row>
    <row r="1883" spans="82:87">
      <c r="CD1883" s="34" t="s">
        <v>5782</v>
      </c>
      <c r="CG1883" s="381">
        <v>10070</v>
      </c>
      <c r="CI1883" s="378">
        <v>6123</v>
      </c>
    </row>
    <row r="1884" spans="82:87">
      <c r="CD1884" s="34" t="s">
        <v>5783</v>
      </c>
      <c r="CG1884" s="381">
        <v>10071</v>
      </c>
      <c r="CI1884" s="378">
        <v>6124</v>
      </c>
    </row>
    <row r="1885" spans="82:87">
      <c r="CD1885" s="34" t="s">
        <v>5784</v>
      </c>
      <c r="CG1885" s="381">
        <v>10072</v>
      </c>
      <c r="CI1885" s="378">
        <v>6125</v>
      </c>
    </row>
    <row r="1886" spans="82:87">
      <c r="CD1886" s="34" t="s">
        <v>5785</v>
      </c>
      <c r="CG1886" s="381">
        <v>10073</v>
      </c>
      <c r="CI1886" s="378">
        <v>6126</v>
      </c>
    </row>
    <row r="1887" spans="82:87">
      <c r="CD1887" s="34" t="s">
        <v>5786</v>
      </c>
      <c r="CG1887" s="381">
        <v>10074</v>
      </c>
      <c r="CI1887" s="378">
        <v>6127</v>
      </c>
    </row>
    <row r="1888" spans="82:87">
      <c r="CD1888" s="34" t="s">
        <v>5787</v>
      </c>
      <c r="CG1888" s="381">
        <v>10075</v>
      </c>
      <c r="CI1888" s="378">
        <v>6128</v>
      </c>
    </row>
    <row r="1889" spans="82:87">
      <c r="CD1889" s="34" t="s">
        <v>5788</v>
      </c>
      <c r="CG1889" s="381">
        <v>10076</v>
      </c>
      <c r="CI1889" s="378">
        <v>6129</v>
      </c>
    </row>
    <row r="1890" spans="82:87">
      <c r="CD1890" s="34" t="s">
        <v>5789</v>
      </c>
      <c r="CG1890" s="381">
        <v>10077</v>
      </c>
      <c r="CI1890" s="378">
        <v>6130</v>
      </c>
    </row>
    <row r="1891" spans="82:87">
      <c r="CD1891" s="34" t="s">
        <v>5790</v>
      </c>
      <c r="CG1891" s="381">
        <v>10078</v>
      </c>
      <c r="CI1891" s="378">
        <v>6131</v>
      </c>
    </row>
    <row r="1892" spans="82:87">
      <c r="CD1892" s="34" t="s">
        <v>5791</v>
      </c>
      <c r="CG1892" s="381">
        <v>10079</v>
      </c>
      <c r="CI1892" s="378">
        <v>6132</v>
      </c>
    </row>
    <row r="1893" spans="82:87">
      <c r="CD1893" s="34" t="s">
        <v>5792</v>
      </c>
      <c r="CG1893" s="381">
        <v>10080</v>
      </c>
      <c r="CI1893" s="378">
        <v>6133</v>
      </c>
    </row>
    <row r="1894" spans="82:87">
      <c r="CD1894" s="34" t="s">
        <v>5793</v>
      </c>
      <c r="CG1894" s="381">
        <v>10081</v>
      </c>
      <c r="CI1894" s="378">
        <v>6134</v>
      </c>
    </row>
    <row r="1895" spans="82:87">
      <c r="CD1895" s="34" t="s">
        <v>5794</v>
      </c>
      <c r="CG1895" s="381">
        <v>10082</v>
      </c>
      <c r="CI1895" s="378">
        <v>6135</v>
      </c>
    </row>
    <row r="1896" spans="82:87">
      <c r="CD1896" s="34" t="s">
        <v>5795</v>
      </c>
      <c r="CG1896" s="381">
        <v>10083</v>
      </c>
      <c r="CI1896" s="378">
        <v>6136</v>
      </c>
    </row>
    <row r="1897" spans="82:87">
      <c r="CD1897" s="34" t="s">
        <v>5796</v>
      </c>
      <c r="CG1897" s="381">
        <v>10084</v>
      </c>
      <c r="CI1897" s="378">
        <v>6137</v>
      </c>
    </row>
    <row r="1898" spans="82:87">
      <c r="CD1898" s="34" t="s">
        <v>5797</v>
      </c>
      <c r="CG1898" s="381">
        <v>10085</v>
      </c>
      <c r="CI1898" s="378">
        <v>6138</v>
      </c>
    </row>
    <row r="1899" spans="82:87">
      <c r="CD1899" s="34" t="s">
        <v>5798</v>
      </c>
      <c r="CG1899" s="381">
        <v>10086</v>
      </c>
      <c r="CI1899" s="378">
        <v>6139</v>
      </c>
    </row>
    <row r="1900" spans="82:87">
      <c r="CD1900" s="34" t="s">
        <v>5799</v>
      </c>
      <c r="CG1900" s="381">
        <v>10087</v>
      </c>
      <c r="CI1900" s="378">
        <v>6140</v>
      </c>
    </row>
    <row r="1901" spans="82:87">
      <c r="CD1901" s="34" t="s">
        <v>5800</v>
      </c>
      <c r="CG1901" s="381">
        <v>10088</v>
      </c>
      <c r="CI1901" s="378">
        <v>6140</v>
      </c>
    </row>
    <row r="1902" spans="82:87">
      <c r="CD1902" s="34" t="s">
        <v>5801</v>
      </c>
      <c r="CG1902" s="381">
        <v>10089</v>
      </c>
      <c r="CI1902" s="378">
        <v>6140</v>
      </c>
    </row>
    <row r="1903" spans="82:87">
      <c r="CD1903" s="34" t="s">
        <v>5802</v>
      </c>
      <c r="CG1903" s="381">
        <v>10090</v>
      </c>
      <c r="CI1903" s="378">
        <v>6141</v>
      </c>
    </row>
    <row r="1904" spans="82:87">
      <c r="CD1904" s="34" t="s">
        <v>5803</v>
      </c>
      <c r="CG1904" s="381">
        <v>10091</v>
      </c>
      <c r="CI1904" s="378">
        <v>6142</v>
      </c>
    </row>
    <row r="1905" spans="82:87">
      <c r="CD1905" s="34" t="s">
        <v>5804</v>
      </c>
      <c r="CG1905" s="381">
        <v>10092</v>
      </c>
      <c r="CI1905" s="378">
        <v>6143</v>
      </c>
    </row>
    <row r="1906" spans="82:87">
      <c r="CD1906" s="34" t="s">
        <v>5805</v>
      </c>
      <c r="CG1906" s="381">
        <v>10093</v>
      </c>
      <c r="CI1906" s="378">
        <v>6144</v>
      </c>
    </row>
    <row r="1907" spans="82:87">
      <c r="CD1907" s="34" t="s">
        <v>5806</v>
      </c>
      <c r="CG1907" s="381">
        <v>10094</v>
      </c>
      <c r="CI1907" s="378">
        <v>6145</v>
      </c>
    </row>
    <row r="1908" spans="82:87">
      <c r="CD1908" s="34" t="s">
        <v>5807</v>
      </c>
      <c r="CG1908" s="381">
        <v>10095</v>
      </c>
      <c r="CI1908" s="378">
        <v>6146</v>
      </c>
    </row>
    <row r="1909" spans="82:87">
      <c r="CD1909" s="34" t="s">
        <v>5808</v>
      </c>
      <c r="CG1909" s="381">
        <v>10096</v>
      </c>
      <c r="CI1909" s="378">
        <v>6147</v>
      </c>
    </row>
    <row r="1910" spans="82:87">
      <c r="CD1910" s="34" t="s">
        <v>5809</v>
      </c>
      <c r="CG1910" s="381">
        <v>10097</v>
      </c>
      <c r="CI1910" s="378">
        <v>6148</v>
      </c>
    </row>
    <row r="1911" spans="82:87">
      <c r="CD1911" s="34" t="s">
        <v>5810</v>
      </c>
      <c r="CG1911" s="381">
        <v>10098</v>
      </c>
      <c r="CI1911" s="378">
        <v>6149</v>
      </c>
    </row>
    <row r="1912" spans="82:87">
      <c r="CD1912" s="34" t="s">
        <v>5811</v>
      </c>
      <c r="CG1912" s="381">
        <v>10099</v>
      </c>
      <c r="CI1912" s="378">
        <v>6150</v>
      </c>
    </row>
    <row r="1913" spans="82:87">
      <c r="CD1913" s="34" t="s">
        <v>5812</v>
      </c>
      <c r="CG1913" s="381">
        <v>10100</v>
      </c>
      <c r="CI1913" s="378">
        <v>6150</v>
      </c>
    </row>
    <row r="1914" spans="82:87">
      <c r="CD1914" s="34" t="s">
        <v>5813</v>
      </c>
      <c r="CG1914" s="381">
        <v>10101</v>
      </c>
      <c r="CI1914" s="378">
        <v>6151</v>
      </c>
    </row>
    <row r="1915" spans="82:87">
      <c r="CD1915" s="34" t="s">
        <v>5814</v>
      </c>
      <c r="CG1915" s="381">
        <v>10102</v>
      </c>
      <c r="CI1915" s="378">
        <v>6152</v>
      </c>
    </row>
    <row r="1916" spans="82:87">
      <c r="CD1916" s="34" t="s">
        <v>5815</v>
      </c>
      <c r="CG1916" s="381">
        <v>10103</v>
      </c>
      <c r="CI1916" s="378">
        <v>6153</v>
      </c>
    </row>
    <row r="1917" spans="82:87">
      <c r="CD1917" s="34" t="s">
        <v>5816</v>
      </c>
      <c r="CG1917" s="381">
        <v>10104</v>
      </c>
      <c r="CI1917" s="378">
        <v>6154</v>
      </c>
    </row>
    <row r="1918" spans="82:87">
      <c r="CD1918" s="34" t="s">
        <v>5817</v>
      </c>
      <c r="CG1918" s="381">
        <v>10105</v>
      </c>
      <c r="CI1918" s="378">
        <v>6155</v>
      </c>
    </row>
    <row r="1919" spans="82:87">
      <c r="CD1919" s="34" t="s">
        <v>5818</v>
      </c>
      <c r="CG1919" s="381">
        <v>10106</v>
      </c>
      <c r="CI1919" s="378">
        <v>6156</v>
      </c>
    </row>
    <row r="1920" spans="82:87">
      <c r="CD1920" s="34" t="s">
        <v>5819</v>
      </c>
      <c r="CG1920" s="381">
        <v>10107</v>
      </c>
      <c r="CI1920" s="378">
        <v>6157</v>
      </c>
    </row>
    <row r="1921" spans="82:87">
      <c r="CD1921" s="34" t="s">
        <v>5820</v>
      </c>
      <c r="CG1921" s="381">
        <v>10108</v>
      </c>
      <c r="CI1921" s="378">
        <v>6158</v>
      </c>
    </row>
    <row r="1922" spans="82:87">
      <c r="CD1922" s="34" t="s">
        <v>5821</v>
      </c>
      <c r="CG1922" s="381">
        <v>10109</v>
      </c>
      <c r="CI1922" s="378">
        <v>6159</v>
      </c>
    </row>
    <row r="1923" spans="82:87">
      <c r="CD1923" s="34" t="s">
        <v>5822</v>
      </c>
      <c r="CG1923" s="381">
        <v>10110</v>
      </c>
      <c r="CI1923" s="378">
        <v>6160</v>
      </c>
    </row>
    <row r="1924" spans="82:87">
      <c r="CD1924" s="34" t="s">
        <v>5823</v>
      </c>
      <c r="CG1924" s="381">
        <v>10120</v>
      </c>
      <c r="CI1924" s="378">
        <v>6160</v>
      </c>
    </row>
    <row r="1925" spans="82:87">
      <c r="CD1925" s="34" t="s">
        <v>5824</v>
      </c>
      <c r="CG1925" s="381">
        <v>10121</v>
      </c>
      <c r="CI1925" s="378">
        <v>6161</v>
      </c>
    </row>
    <row r="1926" spans="82:87">
      <c r="CD1926" s="34" t="s">
        <v>5825</v>
      </c>
      <c r="CG1926" s="381">
        <v>10122</v>
      </c>
      <c r="CI1926" s="378">
        <v>6162</v>
      </c>
    </row>
    <row r="1927" spans="82:87">
      <c r="CD1927" s="34" t="s">
        <v>5826</v>
      </c>
      <c r="CG1927" s="381">
        <v>10123</v>
      </c>
      <c r="CI1927" s="378">
        <v>6163</v>
      </c>
    </row>
    <row r="1928" spans="82:87">
      <c r="CD1928" s="34" t="s">
        <v>5827</v>
      </c>
      <c r="CG1928" s="381">
        <v>10124</v>
      </c>
      <c r="CI1928" s="378">
        <v>6164</v>
      </c>
    </row>
    <row r="1929" spans="82:87">
      <c r="CD1929" s="34" t="s">
        <v>5828</v>
      </c>
      <c r="CG1929" s="381">
        <v>10125</v>
      </c>
      <c r="CI1929" s="378">
        <v>6165</v>
      </c>
    </row>
    <row r="1930" spans="82:87">
      <c r="CD1930" s="34" t="s">
        <v>5829</v>
      </c>
      <c r="CG1930" s="381">
        <v>10126</v>
      </c>
      <c r="CI1930" s="378">
        <v>6166</v>
      </c>
    </row>
    <row r="1931" spans="82:87">
      <c r="CD1931" s="34" t="s">
        <v>5830</v>
      </c>
      <c r="CG1931" s="381">
        <v>10127</v>
      </c>
      <c r="CI1931" s="378">
        <v>6167</v>
      </c>
    </row>
    <row r="1932" spans="82:87">
      <c r="CD1932" s="34" t="s">
        <v>5831</v>
      </c>
      <c r="CG1932" s="381">
        <v>10128</v>
      </c>
      <c r="CI1932" s="378">
        <v>6168</v>
      </c>
    </row>
    <row r="1933" spans="82:87">
      <c r="CD1933" s="34" t="s">
        <v>5832</v>
      </c>
      <c r="CG1933" s="381">
        <v>10129</v>
      </c>
      <c r="CI1933" s="378">
        <v>6169</v>
      </c>
    </row>
    <row r="1934" spans="82:87">
      <c r="CD1934" s="34" t="s">
        <v>5833</v>
      </c>
      <c r="CG1934" s="381">
        <v>10130</v>
      </c>
      <c r="CI1934" s="378">
        <v>6170</v>
      </c>
    </row>
    <row r="1935" spans="82:87">
      <c r="CD1935" s="34" t="s">
        <v>5834</v>
      </c>
      <c r="CG1935" s="381">
        <v>10132</v>
      </c>
      <c r="CI1935" s="378">
        <v>6171</v>
      </c>
    </row>
    <row r="1936" spans="82:87">
      <c r="CD1936" s="34" t="s">
        <v>5835</v>
      </c>
      <c r="CG1936" s="381">
        <v>10140</v>
      </c>
      <c r="CI1936" s="378">
        <v>6172</v>
      </c>
    </row>
    <row r="1937" spans="82:87">
      <c r="CD1937" s="34" t="s">
        <v>5836</v>
      </c>
      <c r="CG1937" s="381">
        <v>10150</v>
      </c>
      <c r="CI1937" s="378">
        <v>6173</v>
      </c>
    </row>
    <row r="1938" spans="82:87">
      <c r="CD1938" s="34" t="s">
        <v>5837</v>
      </c>
      <c r="CG1938" s="381">
        <v>10151</v>
      </c>
      <c r="CI1938" s="378">
        <v>6174</v>
      </c>
    </row>
    <row r="1939" spans="82:87">
      <c r="CD1939" s="34" t="s">
        <v>5838</v>
      </c>
      <c r="CG1939" s="381">
        <v>10152</v>
      </c>
      <c r="CI1939" s="378">
        <v>6175</v>
      </c>
    </row>
    <row r="1940" spans="82:87">
      <c r="CD1940" s="34" t="s">
        <v>5839</v>
      </c>
      <c r="CG1940" s="381">
        <v>10153</v>
      </c>
      <c r="CI1940" s="378">
        <v>6176</v>
      </c>
    </row>
    <row r="1941" spans="82:87">
      <c r="CD1941" s="34" t="s">
        <v>5840</v>
      </c>
      <c r="CG1941" s="381">
        <v>10154</v>
      </c>
      <c r="CI1941" s="378">
        <v>6177</v>
      </c>
    </row>
    <row r="1942" spans="82:87">
      <c r="CD1942" s="34" t="s">
        <v>5841</v>
      </c>
      <c r="CG1942" s="381">
        <v>10155</v>
      </c>
      <c r="CI1942" s="378">
        <v>6178</v>
      </c>
    </row>
    <row r="1943" spans="82:87">
      <c r="CD1943" s="34" t="s">
        <v>5842</v>
      </c>
      <c r="CG1943" s="381">
        <v>10156</v>
      </c>
      <c r="CI1943" s="378">
        <v>6179</v>
      </c>
    </row>
    <row r="1944" spans="82:87">
      <c r="CD1944" s="34" t="s">
        <v>5843</v>
      </c>
      <c r="CG1944" s="381">
        <v>10157</v>
      </c>
      <c r="CI1944" s="378">
        <v>6180</v>
      </c>
    </row>
    <row r="1945" spans="82:87">
      <c r="CD1945" s="34" t="s">
        <v>5844</v>
      </c>
      <c r="CG1945" s="381">
        <v>10158</v>
      </c>
      <c r="CI1945" s="378">
        <v>6180</v>
      </c>
    </row>
    <row r="1946" spans="82:87">
      <c r="CD1946" s="34" t="s">
        <v>5845</v>
      </c>
      <c r="CG1946" s="381">
        <v>10159</v>
      </c>
      <c r="CI1946" s="378">
        <v>6181</v>
      </c>
    </row>
    <row r="1947" spans="82:87">
      <c r="CD1947" s="34" t="s">
        <v>5846</v>
      </c>
      <c r="CG1947" s="381">
        <v>10160</v>
      </c>
      <c r="CI1947" s="378">
        <v>6182</v>
      </c>
    </row>
    <row r="1948" spans="82:87">
      <c r="CD1948" s="34" t="s">
        <v>5847</v>
      </c>
      <c r="CG1948" s="381">
        <v>10170</v>
      </c>
      <c r="CI1948" s="378">
        <v>6183</v>
      </c>
    </row>
    <row r="1949" spans="82:87">
      <c r="CD1949" s="34" t="s">
        <v>5848</v>
      </c>
      <c r="CG1949" s="381">
        <v>10180</v>
      </c>
      <c r="CI1949" s="378">
        <v>6184</v>
      </c>
    </row>
    <row r="1950" spans="82:87">
      <c r="CD1950" s="34" t="s">
        <v>5849</v>
      </c>
      <c r="CG1950" s="381">
        <v>10190</v>
      </c>
      <c r="CI1950" s="378">
        <v>6185</v>
      </c>
    </row>
    <row r="1951" spans="82:87">
      <c r="CD1951" s="34" t="s">
        <v>5850</v>
      </c>
      <c r="CG1951" s="381">
        <v>10200</v>
      </c>
      <c r="CI1951" s="378">
        <v>6186</v>
      </c>
    </row>
    <row r="1952" spans="82:87">
      <c r="CD1952" s="34" t="s">
        <v>5851</v>
      </c>
      <c r="CG1952" s="381">
        <v>10201</v>
      </c>
      <c r="CI1952" s="378">
        <v>6187</v>
      </c>
    </row>
    <row r="1953" spans="82:87">
      <c r="CD1953" s="34" t="s">
        <v>5852</v>
      </c>
      <c r="CG1953" s="381">
        <v>10202</v>
      </c>
      <c r="CI1953" s="378">
        <v>6188</v>
      </c>
    </row>
    <row r="1954" spans="82:87">
      <c r="CD1954" s="34" t="s">
        <v>5853</v>
      </c>
      <c r="CG1954" s="381">
        <v>10203</v>
      </c>
      <c r="CI1954" s="378">
        <v>6189</v>
      </c>
    </row>
    <row r="1955" spans="82:87">
      <c r="CD1955" s="34" t="s">
        <v>5854</v>
      </c>
      <c r="CG1955" s="381">
        <v>10208</v>
      </c>
      <c r="CI1955" s="378">
        <v>6190</v>
      </c>
    </row>
    <row r="1956" spans="82:87">
      <c r="CD1956" s="34" t="s">
        <v>5855</v>
      </c>
      <c r="CG1956" s="381">
        <v>10210</v>
      </c>
      <c r="CI1956" s="378">
        <v>6200</v>
      </c>
    </row>
    <row r="1957" spans="82:87">
      <c r="CD1957" s="34" t="s">
        <v>5856</v>
      </c>
      <c r="CG1957" s="381">
        <v>10220</v>
      </c>
      <c r="CI1957" s="378">
        <v>6200</v>
      </c>
    </row>
    <row r="1958" spans="82:87">
      <c r="CD1958" s="34" t="s">
        <v>5857</v>
      </c>
      <c r="CG1958" s="381">
        <v>10230</v>
      </c>
      <c r="CI1958" s="378">
        <v>6200</v>
      </c>
    </row>
    <row r="1959" spans="82:87">
      <c r="CD1959" s="34" t="s">
        <v>5858</v>
      </c>
      <c r="CG1959" s="381">
        <v>10231</v>
      </c>
      <c r="CI1959" s="378">
        <v>6201</v>
      </c>
    </row>
    <row r="1960" spans="82:87">
      <c r="CD1960" s="34" t="s">
        <v>5859</v>
      </c>
      <c r="CG1960" s="381">
        <v>10232</v>
      </c>
      <c r="CI1960" s="378">
        <v>6202</v>
      </c>
    </row>
    <row r="1961" spans="82:87">
      <c r="CD1961" s="34" t="s">
        <v>5860</v>
      </c>
      <c r="CG1961" s="381">
        <v>10240</v>
      </c>
      <c r="CI1961" s="378">
        <v>6203</v>
      </c>
    </row>
    <row r="1962" spans="82:87">
      <c r="CD1962" s="34" t="s">
        <v>5861</v>
      </c>
      <c r="CG1962" s="381">
        <v>10250</v>
      </c>
      <c r="CI1962" s="378">
        <v>6204</v>
      </c>
    </row>
    <row r="1963" spans="82:87">
      <c r="CD1963" s="34" t="s">
        <v>5862</v>
      </c>
      <c r="CG1963" s="381">
        <v>10260</v>
      </c>
      <c r="CI1963" s="378">
        <v>6205</v>
      </c>
    </row>
    <row r="1964" spans="82:87">
      <c r="CD1964" s="34" t="s">
        <v>5863</v>
      </c>
      <c r="CG1964" s="381">
        <v>10270</v>
      </c>
      <c r="CI1964" s="378">
        <v>6206</v>
      </c>
    </row>
    <row r="1965" spans="82:87">
      <c r="CD1965" s="34" t="s">
        <v>5864</v>
      </c>
      <c r="CG1965" s="381">
        <v>10280</v>
      </c>
      <c r="CI1965" s="378">
        <v>6207</v>
      </c>
    </row>
    <row r="1966" spans="82:87">
      <c r="CD1966" s="34" t="s">
        <v>5865</v>
      </c>
      <c r="CG1966" s="381">
        <v>10290</v>
      </c>
      <c r="CI1966" s="378">
        <v>6208</v>
      </c>
    </row>
    <row r="1967" spans="82:87">
      <c r="CD1967" s="34" t="s">
        <v>5866</v>
      </c>
      <c r="CG1967" s="381">
        <v>10300</v>
      </c>
      <c r="CI1967" s="378">
        <v>6209</v>
      </c>
    </row>
    <row r="1968" spans="82:87">
      <c r="CD1968" s="34" t="s">
        <v>5867</v>
      </c>
      <c r="CG1968" s="381">
        <v>10301</v>
      </c>
      <c r="CI1968" s="378">
        <v>6210</v>
      </c>
    </row>
    <row r="1969" spans="82:87">
      <c r="CD1969" s="34" t="s">
        <v>5868</v>
      </c>
      <c r="CG1969" s="381">
        <v>10302</v>
      </c>
      <c r="CI1969" s="378">
        <v>6210</v>
      </c>
    </row>
    <row r="1970" spans="82:87">
      <c r="CD1970" s="34" t="s">
        <v>5869</v>
      </c>
      <c r="CG1970" s="381">
        <v>10303</v>
      </c>
      <c r="CI1970" s="378">
        <v>6211</v>
      </c>
    </row>
    <row r="1971" spans="82:87">
      <c r="CD1971" s="34" t="s">
        <v>5870</v>
      </c>
      <c r="CG1971" s="381">
        <v>10304</v>
      </c>
      <c r="CI1971" s="378">
        <v>6212</v>
      </c>
    </row>
    <row r="1972" spans="82:87">
      <c r="CD1972" s="34" t="s">
        <v>5871</v>
      </c>
      <c r="CG1972" s="381">
        <v>10305</v>
      </c>
      <c r="CI1972" s="378">
        <v>6213</v>
      </c>
    </row>
    <row r="1973" spans="82:87">
      <c r="CD1973" s="34" t="s">
        <v>5872</v>
      </c>
      <c r="CG1973" s="381">
        <v>10306</v>
      </c>
      <c r="CI1973" s="378">
        <v>6214</v>
      </c>
    </row>
    <row r="1974" spans="82:87">
      <c r="CD1974" s="34" t="s">
        <v>5873</v>
      </c>
      <c r="CG1974" s="381">
        <v>10307</v>
      </c>
      <c r="CI1974" s="378">
        <v>6215</v>
      </c>
    </row>
    <row r="1975" spans="82:87">
      <c r="CD1975" s="34" t="s">
        <v>5874</v>
      </c>
      <c r="CG1975" s="381">
        <v>10308</v>
      </c>
      <c r="CI1975" s="378">
        <v>6216</v>
      </c>
    </row>
    <row r="1976" spans="82:87">
      <c r="CD1976" s="34" t="s">
        <v>5875</v>
      </c>
      <c r="CG1976" s="381">
        <v>10309</v>
      </c>
      <c r="CI1976" s="378">
        <v>6217</v>
      </c>
    </row>
    <row r="1977" spans="82:87">
      <c r="CD1977" s="34" t="s">
        <v>5876</v>
      </c>
      <c r="CG1977" s="381">
        <v>10310</v>
      </c>
      <c r="CI1977" s="378">
        <v>6218</v>
      </c>
    </row>
    <row r="1978" spans="82:87">
      <c r="CD1978" s="34" t="s">
        <v>5877</v>
      </c>
      <c r="CG1978" s="381">
        <v>10312</v>
      </c>
      <c r="CI1978" s="378">
        <v>6219</v>
      </c>
    </row>
    <row r="1979" spans="82:87">
      <c r="CD1979" s="34" t="s">
        <v>5878</v>
      </c>
      <c r="CG1979" s="381">
        <v>10320</v>
      </c>
      <c r="CI1979" s="378">
        <v>6220</v>
      </c>
    </row>
    <row r="1980" spans="82:87">
      <c r="CD1980" s="34" t="s">
        <v>5879</v>
      </c>
      <c r="CG1980" s="381">
        <v>10330</v>
      </c>
      <c r="CI1980" s="378">
        <v>6221</v>
      </c>
    </row>
    <row r="1981" spans="82:87">
      <c r="CD1981" s="34" t="s">
        <v>5880</v>
      </c>
      <c r="CG1981" s="381">
        <v>10340</v>
      </c>
      <c r="CI1981" s="378">
        <v>6222</v>
      </c>
    </row>
    <row r="1982" spans="82:87">
      <c r="CD1982" s="34" t="s">
        <v>5881</v>
      </c>
      <c r="CG1982" s="381">
        <v>10350</v>
      </c>
      <c r="CI1982" s="378">
        <v>6223</v>
      </c>
    </row>
    <row r="1983" spans="82:87">
      <c r="CD1983" s="34" t="s">
        <v>5882</v>
      </c>
      <c r="CG1983" s="381">
        <v>10351</v>
      </c>
      <c r="CI1983" s="378">
        <v>6224</v>
      </c>
    </row>
    <row r="1984" spans="82:87">
      <c r="CD1984" s="34" t="s">
        <v>5883</v>
      </c>
      <c r="CG1984" s="381">
        <v>10352</v>
      </c>
      <c r="CI1984" s="378">
        <v>6225</v>
      </c>
    </row>
    <row r="1985" spans="82:87">
      <c r="CD1985" s="34" t="s">
        <v>5884</v>
      </c>
      <c r="CG1985" s="381">
        <v>10353</v>
      </c>
      <c r="CI1985" s="378">
        <v>6226</v>
      </c>
    </row>
    <row r="1986" spans="82:87">
      <c r="CD1986" s="34" t="s">
        <v>5885</v>
      </c>
      <c r="CG1986" s="381">
        <v>10354</v>
      </c>
      <c r="CI1986" s="378">
        <v>6227</v>
      </c>
    </row>
    <row r="1987" spans="82:87">
      <c r="CD1987" s="34" t="s">
        <v>5886</v>
      </c>
      <c r="CG1987" s="381">
        <v>10355</v>
      </c>
      <c r="CI1987" s="378">
        <v>6228</v>
      </c>
    </row>
    <row r="1988" spans="82:87">
      <c r="CD1988" s="34" t="s">
        <v>5887</v>
      </c>
      <c r="CG1988" s="381">
        <v>10356</v>
      </c>
      <c r="CI1988" s="378">
        <v>6229</v>
      </c>
    </row>
    <row r="1989" spans="82:87">
      <c r="CD1989" s="34" t="s">
        <v>5888</v>
      </c>
      <c r="CG1989" s="381">
        <v>10357</v>
      </c>
      <c r="CI1989" s="378">
        <v>6229</v>
      </c>
    </row>
    <row r="1990" spans="82:87">
      <c r="CD1990" s="34" t="s">
        <v>5889</v>
      </c>
      <c r="CG1990" s="381">
        <v>10358</v>
      </c>
      <c r="CI1990" s="378">
        <v>6230</v>
      </c>
    </row>
    <row r="1991" spans="82:87">
      <c r="CD1991" s="34" t="s">
        <v>5890</v>
      </c>
      <c r="CG1991" s="381">
        <v>10360</v>
      </c>
      <c r="CI1991" s="378">
        <v>6230</v>
      </c>
    </row>
    <row r="1992" spans="82:87">
      <c r="CD1992" s="34" t="s">
        <v>5891</v>
      </c>
      <c r="CG1992" s="381">
        <v>10370</v>
      </c>
      <c r="CI1992" s="378">
        <v>6231</v>
      </c>
    </row>
    <row r="1993" spans="82:87">
      <c r="CD1993" s="34" t="s">
        <v>5892</v>
      </c>
      <c r="CG1993" s="381">
        <v>10371</v>
      </c>
      <c r="CI1993" s="378">
        <v>6231</v>
      </c>
    </row>
    <row r="1994" spans="82:87">
      <c r="CD1994" s="34" t="s">
        <v>5893</v>
      </c>
      <c r="CG1994" s="381">
        <v>10372</v>
      </c>
      <c r="CI1994" s="378">
        <v>6232</v>
      </c>
    </row>
    <row r="1995" spans="82:87">
      <c r="CD1995" s="34" t="s">
        <v>5894</v>
      </c>
      <c r="CG1995" s="381">
        <v>10373</v>
      </c>
      <c r="CI1995" s="378">
        <v>6232</v>
      </c>
    </row>
    <row r="1996" spans="82:87">
      <c r="CD1996" s="34" t="s">
        <v>5895</v>
      </c>
      <c r="CG1996" s="381">
        <v>10374</v>
      </c>
      <c r="CI1996" s="378">
        <v>6233</v>
      </c>
    </row>
    <row r="1997" spans="82:87">
      <c r="CD1997" s="34" t="s">
        <v>5896</v>
      </c>
      <c r="CG1997" s="381">
        <v>10375</v>
      </c>
      <c r="CI1997" s="378">
        <v>6233</v>
      </c>
    </row>
    <row r="1998" spans="82:87">
      <c r="CD1998" s="34" t="s">
        <v>5897</v>
      </c>
      <c r="CG1998" s="381">
        <v>10380</v>
      </c>
      <c r="CI1998" s="378">
        <v>6234</v>
      </c>
    </row>
    <row r="1999" spans="82:87">
      <c r="CD1999" s="34" t="s">
        <v>5898</v>
      </c>
      <c r="CG1999" s="381">
        <v>10390</v>
      </c>
      <c r="CI1999" s="378">
        <v>6234</v>
      </c>
    </row>
    <row r="2000" spans="82:87">
      <c r="CD2000" s="34" t="s">
        <v>5899</v>
      </c>
      <c r="CG2000" s="381">
        <v>10400</v>
      </c>
      <c r="CI2000" s="378">
        <v>6235</v>
      </c>
    </row>
    <row r="2001" spans="82:87">
      <c r="CD2001" s="34" t="s">
        <v>5900</v>
      </c>
      <c r="CG2001" s="381">
        <v>10401</v>
      </c>
      <c r="CI2001" s="378">
        <v>6235</v>
      </c>
    </row>
    <row r="2002" spans="82:87">
      <c r="CD2002" s="34" t="s">
        <v>5901</v>
      </c>
      <c r="CG2002" s="381">
        <v>10402</v>
      </c>
      <c r="CI2002" s="378">
        <v>6236</v>
      </c>
    </row>
    <row r="2003" spans="82:87">
      <c r="CD2003" s="34" t="s">
        <v>5902</v>
      </c>
      <c r="CG2003" s="381">
        <v>10403</v>
      </c>
      <c r="CI2003" s="378">
        <v>6236</v>
      </c>
    </row>
    <row r="2004" spans="82:87">
      <c r="CD2004" s="34" t="s">
        <v>5903</v>
      </c>
      <c r="CG2004" s="381">
        <v>10404</v>
      </c>
      <c r="CI2004" s="378">
        <v>6237</v>
      </c>
    </row>
    <row r="2005" spans="82:87">
      <c r="CD2005" s="34" t="s">
        <v>5904</v>
      </c>
      <c r="CG2005" s="381">
        <v>10405</v>
      </c>
      <c r="CI2005" s="378">
        <v>6237</v>
      </c>
    </row>
    <row r="2006" spans="82:87">
      <c r="CD2006" s="34" t="s">
        <v>5905</v>
      </c>
      <c r="CG2006" s="381">
        <v>10408</v>
      </c>
      <c r="CI2006" s="378">
        <v>6238</v>
      </c>
    </row>
    <row r="2007" spans="82:87">
      <c r="CD2007" s="34" t="s">
        <v>5906</v>
      </c>
      <c r="CG2007" s="381">
        <v>10410</v>
      </c>
      <c r="CI2007" s="378">
        <v>6238</v>
      </c>
    </row>
    <row r="2008" spans="82:87">
      <c r="CD2008" s="34" t="s">
        <v>5907</v>
      </c>
      <c r="CG2008" s="381">
        <v>10420</v>
      </c>
      <c r="CI2008" s="378">
        <v>6239</v>
      </c>
    </row>
    <row r="2009" spans="82:87">
      <c r="CD2009" s="34" t="s">
        <v>5908</v>
      </c>
      <c r="CG2009" s="381">
        <v>10430</v>
      </c>
      <c r="CI2009" s="378">
        <v>6239</v>
      </c>
    </row>
    <row r="2010" spans="82:87">
      <c r="CD2010" s="34" t="s">
        <v>5909</v>
      </c>
      <c r="CG2010" s="381">
        <v>10431</v>
      </c>
      <c r="CI2010" s="378">
        <v>6240</v>
      </c>
    </row>
    <row r="2011" spans="82:87">
      <c r="CD2011" s="34" t="s">
        <v>5910</v>
      </c>
      <c r="CG2011" s="381">
        <v>10432</v>
      </c>
      <c r="CI2011" s="378">
        <v>6241</v>
      </c>
    </row>
    <row r="2012" spans="82:87">
      <c r="CD2012" s="34" t="s">
        <v>5911</v>
      </c>
      <c r="CG2012" s="381">
        <v>10433</v>
      </c>
      <c r="CI2012" s="378">
        <v>6242</v>
      </c>
    </row>
    <row r="2013" spans="82:87">
      <c r="CD2013" s="34" t="s">
        <v>5912</v>
      </c>
      <c r="CG2013" s="381">
        <v>10440</v>
      </c>
      <c r="CI2013" s="378">
        <v>6243</v>
      </c>
    </row>
    <row r="2014" spans="82:87">
      <c r="CD2014" s="34" t="s">
        <v>5913</v>
      </c>
      <c r="CG2014" s="381">
        <v>10450</v>
      </c>
      <c r="CI2014" s="378">
        <v>6244</v>
      </c>
    </row>
    <row r="2015" spans="82:87">
      <c r="CD2015" s="34" t="s">
        <v>5914</v>
      </c>
      <c r="CG2015" s="381">
        <v>10500</v>
      </c>
      <c r="CI2015" s="378">
        <v>6245</v>
      </c>
    </row>
    <row r="2016" spans="82:87">
      <c r="CD2016" s="34" t="s">
        <v>5915</v>
      </c>
      <c r="CG2016" s="381">
        <v>10510</v>
      </c>
      <c r="CI2016" s="378">
        <v>6246</v>
      </c>
    </row>
    <row r="2017" spans="82:87">
      <c r="CD2017" s="34" t="s">
        <v>5916</v>
      </c>
      <c r="CG2017" s="381">
        <v>10550</v>
      </c>
      <c r="CI2017" s="378">
        <v>6247</v>
      </c>
    </row>
    <row r="2018" spans="82:87">
      <c r="CD2018" s="34" t="s">
        <v>5917</v>
      </c>
      <c r="CG2018" s="381">
        <v>10551</v>
      </c>
      <c r="CI2018" s="378">
        <v>6248</v>
      </c>
    </row>
    <row r="2019" spans="82:87">
      <c r="CD2019" s="34" t="s">
        <v>5918</v>
      </c>
      <c r="CG2019" s="381">
        <v>10552</v>
      </c>
      <c r="CI2019" s="378">
        <v>6249</v>
      </c>
    </row>
    <row r="2020" spans="82:87">
      <c r="CD2020" s="34" t="s">
        <v>5919</v>
      </c>
      <c r="CG2020" s="381">
        <v>10553</v>
      </c>
      <c r="CI2020" s="378">
        <v>6250</v>
      </c>
    </row>
    <row r="2021" spans="82:87">
      <c r="CD2021" s="34" t="s">
        <v>5920</v>
      </c>
      <c r="CG2021" s="381">
        <v>10554</v>
      </c>
      <c r="CI2021" s="378">
        <v>6251</v>
      </c>
    </row>
    <row r="2022" spans="82:87">
      <c r="CD2022" s="34" t="s">
        <v>5921</v>
      </c>
      <c r="CG2022" s="381">
        <v>10555</v>
      </c>
      <c r="CI2022" s="378">
        <v>6252</v>
      </c>
    </row>
    <row r="2023" spans="82:87">
      <c r="CD2023" s="34" t="s">
        <v>5922</v>
      </c>
      <c r="CG2023" s="381">
        <v>10556</v>
      </c>
      <c r="CI2023" s="378">
        <v>6252</v>
      </c>
    </row>
    <row r="2024" spans="82:87">
      <c r="CD2024" s="34" t="s">
        <v>5923</v>
      </c>
      <c r="CG2024" s="381">
        <v>10557</v>
      </c>
      <c r="CI2024" s="378">
        <v>6253</v>
      </c>
    </row>
    <row r="2025" spans="82:87">
      <c r="CD2025" s="34" t="s">
        <v>5924</v>
      </c>
      <c r="CG2025" s="381">
        <v>10558</v>
      </c>
      <c r="CI2025" s="378">
        <v>6254</v>
      </c>
    </row>
    <row r="2026" spans="82:87">
      <c r="CD2026" s="34" t="s">
        <v>5925</v>
      </c>
      <c r="CG2026" s="381">
        <v>10559</v>
      </c>
      <c r="CI2026" s="378">
        <v>6254</v>
      </c>
    </row>
    <row r="2027" spans="82:87">
      <c r="CD2027" s="34" t="s">
        <v>5926</v>
      </c>
      <c r="CG2027" s="381">
        <v>10560</v>
      </c>
      <c r="CI2027" s="378">
        <v>6255</v>
      </c>
    </row>
    <row r="2028" spans="82:87">
      <c r="CD2028" s="34" t="s">
        <v>5927</v>
      </c>
      <c r="CG2028" s="381">
        <v>10561</v>
      </c>
      <c r="CI2028" s="378">
        <v>6256</v>
      </c>
    </row>
    <row r="2029" spans="82:87">
      <c r="CD2029" s="34" t="s">
        <v>5928</v>
      </c>
      <c r="CG2029" s="381">
        <v>10562</v>
      </c>
      <c r="CI2029" s="378">
        <v>6257</v>
      </c>
    </row>
    <row r="2030" spans="82:87">
      <c r="CD2030" s="34" t="s">
        <v>5929</v>
      </c>
      <c r="CG2030" s="381">
        <v>10563</v>
      </c>
      <c r="CI2030" s="378">
        <v>6258</v>
      </c>
    </row>
    <row r="2031" spans="82:87">
      <c r="CD2031" s="34" t="s">
        <v>5930</v>
      </c>
      <c r="CG2031" s="381">
        <v>10564</v>
      </c>
      <c r="CI2031" s="378">
        <v>6259</v>
      </c>
    </row>
    <row r="2032" spans="82:87">
      <c r="CD2032" s="34" t="s">
        <v>5931</v>
      </c>
      <c r="CG2032" s="381">
        <v>10565</v>
      </c>
      <c r="CI2032" s="378">
        <v>6260</v>
      </c>
    </row>
    <row r="2033" spans="82:87">
      <c r="CD2033" s="34" t="s">
        <v>5932</v>
      </c>
      <c r="CG2033" s="381">
        <v>10566</v>
      </c>
      <c r="CI2033" s="378">
        <v>6260</v>
      </c>
    </row>
    <row r="2034" spans="82:87">
      <c r="CD2034" s="34" t="s">
        <v>5933</v>
      </c>
      <c r="CG2034" s="381">
        <v>10567</v>
      </c>
      <c r="CI2034" s="378">
        <v>6260</v>
      </c>
    </row>
    <row r="2035" spans="82:87">
      <c r="CD2035" s="34" t="s">
        <v>5934</v>
      </c>
      <c r="CG2035" s="381">
        <v>10568</v>
      </c>
      <c r="CI2035" s="378">
        <v>6260</v>
      </c>
    </row>
    <row r="2036" spans="82:87">
      <c r="CD2036" s="34" t="s">
        <v>5935</v>
      </c>
      <c r="CG2036" s="381">
        <v>10569</v>
      </c>
      <c r="CI2036" s="378">
        <v>6260</v>
      </c>
    </row>
    <row r="2037" spans="82:87">
      <c r="CD2037" s="34" t="s">
        <v>5936</v>
      </c>
      <c r="CG2037" s="381">
        <v>10570</v>
      </c>
      <c r="CI2037" s="378">
        <v>6260</v>
      </c>
    </row>
    <row r="2038" spans="82:87">
      <c r="CD2038" s="34" t="s">
        <v>5937</v>
      </c>
      <c r="CG2038" s="381">
        <v>10571</v>
      </c>
      <c r="CI2038" s="378">
        <v>6260</v>
      </c>
    </row>
    <row r="2039" spans="82:87">
      <c r="CD2039" s="34" t="s">
        <v>5938</v>
      </c>
      <c r="CG2039" s="381">
        <v>10572</v>
      </c>
      <c r="CI2039" s="378">
        <v>6260</v>
      </c>
    </row>
    <row r="2040" spans="82:87">
      <c r="CD2040" s="34" t="s">
        <v>5939</v>
      </c>
      <c r="CG2040" s="381">
        <v>10573</v>
      </c>
      <c r="CI2040" s="378">
        <v>6260</v>
      </c>
    </row>
    <row r="2041" spans="82:87">
      <c r="CD2041" s="34" t="s">
        <v>5940</v>
      </c>
      <c r="CG2041" s="381">
        <v>10574</v>
      </c>
      <c r="CI2041" s="378">
        <v>6260</v>
      </c>
    </row>
    <row r="2042" spans="82:87">
      <c r="CD2042" s="34" t="s">
        <v>5941</v>
      </c>
      <c r="CG2042" s="381">
        <v>10575</v>
      </c>
      <c r="CI2042" s="378">
        <v>6260</v>
      </c>
    </row>
    <row r="2043" spans="82:87">
      <c r="CD2043" s="34" t="s">
        <v>5942</v>
      </c>
      <c r="CG2043" s="381">
        <v>10576</v>
      </c>
      <c r="CI2043" s="378">
        <v>6260</v>
      </c>
    </row>
    <row r="2044" spans="82:87">
      <c r="CD2044" s="34" t="s">
        <v>5943</v>
      </c>
      <c r="CG2044" s="381">
        <v>10577</v>
      </c>
      <c r="CI2044" s="378">
        <v>6260</v>
      </c>
    </row>
    <row r="2045" spans="82:87">
      <c r="CD2045" s="34" t="s">
        <v>5944</v>
      </c>
      <c r="CG2045" s="381">
        <v>10578</v>
      </c>
      <c r="CI2045" s="378">
        <v>6260</v>
      </c>
    </row>
    <row r="2046" spans="82:87">
      <c r="CD2046" s="34" t="s">
        <v>5945</v>
      </c>
      <c r="CG2046" s="381">
        <v>10579</v>
      </c>
      <c r="CI2046" s="378">
        <v>6260</v>
      </c>
    </row>
    <row r="2047" spans="82:87">
      <c r="CD2047" s="34" t="s">
        <v>5946</v>
      </c>
      <c r="CG2047" s="381">
        <v>10580</v>
      </c>
      <c r="CI2047" s="378">
        <v>6270</v>
      </c>
    </row>
    <row r="2048" spans="82:87">
      <c r="CD2048" s="34" t="s">
        <v>5947</v>
      </c>
      <c r="CG2048" s="381">
        <v>10581</v>
      </c>
      <c r="CI2048" s="378">
        <v>6271</v>
      </c>
    </row>
    <row r="2049" spans="82:87">
      <c r="CD2049" s="34" t="s">
        <v>5948</v>
      </c>
      <c r="CG2049" s="381">
        <v>10582</v>
      </c>
      <c r="CI2049" s="378">
        <v>6272</v>
      </c>
    </row>
    <row r="2050" spans="82:87">
      <c r="CD2050" s="34" t="s">
        <v>5949</v>
      </c>
      <c r="CG2050" s="381">
        <v>10583</v>
      </c>
      <c r="CI2050" s="378">
        <v>6273</v>
      </c>
    </row>
    <row r="2051" spans="82:87">
      <c r="CD2051" s="34" t="s">
        <v>5950</v>
      </c>
      <c r="CG2051" s="381">
        <v>10584</v>
      </c>
      <c r="CI2051" s="378">
        <v>6274</v>
      </c>
    </row>
    <row r="2052" spans="82:87">
      <c r="CD2052" s="34" t="s">
        <v>5951</v>
      </c>
      <c r="CG2052" s="381">
        <v>10585</v>
      </c>
      <c r="CI2052" s="378">
        <v>6275</v>
      </c>
    </row>
    <row r="2053" spans="82:87">
      <c r="CD2053" s="34" t="s">
        <v>5952</v>
      </c>
      <c r="CG2053" s="381">
        <v>10586</v>
      </c>
      <c r="CI2053" s="378">
        <v>6276</v>
      </c>
    </row>
    <row r="2054" spans="82:87">
      <c r="CD2054" s="34" t="s">
        <v>5953</v>
      </c>
      <c r="CG2054" s="381">
        <v>10587</v>
      </c>
      <c r="CI2054" s="378">
        <v>6277</v>
      </c>
    </row>
    <row r="2055" spans="82:87">
      <c r="CD2055" s="34" t="s">
        <v>5954</v>
      </c>
      <c r="CG2055" s="381">
        <v>10588</v>
      </c>
      <c r="CI2055" s="378">
        <v>6278</v>
      </c>
    </row>
    <row r="2056" spans="82:87">
      <c r="CD2056" s="34" t="s">
        <v>5955</v>
      </c>
      <c r="CG2056" s="381">
        <v>10589</v>
      </c>
      <c r="CI2056" s="378">
        <v>6279</v>
      </c>
    </row>
    <row r="2057" spans="82:87">
      <c r="CD2057" s="34" t="s">
        <v>5956</v>
      </c>
      <c r="CG2057" s="381">
        <v>10590</v>
      </c>
      <c r="CI2057" s="378">
        <v>6281</v>
      </c>
    </row>
    <row r="2058" spans="82:87">
      <c r="CD2058" s="34" t="s">
        <v>5957</v>
      </c>
      <c r="CG2058" s="381">
        <v>10591</v>
      </c>
      <c r="CI2058" s="378">
        <v>6282</v>
      </c>
    </row>
    <row r="2059" spans="82:87">
      <c r="CD2059" s="34" t="s">
        <v>5958</v>
      </c>
      <c r="CG2059" s="381">
        <v>10592</v>
      </c>
      <c r="CI2059" s="378">
        <v>6283</v>
      </c>
    </row>
    <row r="2060" spans="82:87">
      <c r="CD2060" s="34" t="s">
        <v>5959</v>
      </c>
      <c r="CG2060" s="381">
        <v>10593</v>
      </c>
      <c r="CI2060" s="378">
        <v>6284</v>
      </c>
    </row>
    <row r="2061" spans="82:87">
      <c r="CD2061" s="34" t="s">
        <v>5960</v>
      </c>
      <c r="CG2061" s="381">
        <v>10594</v>
      </c>
      <c r="CI2061" s="378">
        <v>6285</v>
      </c>
    </row>
    <row r="2062" spans="82:87">
      <c r="CD2062" s="34" t="s">
        <v>5961</v>
      </c>
      <c r="CG2062" s="381">
        <v>10595</v>
      </c>
      <c r="CI2062" s="378">
        <v>6286</v>
      </c>
    </row>
    <row r="2063" spans="82:87">
      <c r="CD2063" s="34" t="s">
        <v>5962</v>
      </c>
      <c r="CG2063" s="381">
        <v>10600</v>
      </c>
      <c r="CI2063" s="378">
        <v>6287</v>
      </c>
    </row>
    <row r="2064" spans="82:87">
      <c r="CD2064" s="34" t="s">
        <v>5963</v>
      </c>
      <c r="CG2064" s="381">
        <v>10601</v>
      </c>
      <c r="CI2064" s="378">
        <v>6288</v>
      </c>
    </row>
    <row r="2065" spans="82:87">
      <c r="CD2065" s="34" t="s">
        <v>5964</v>
      </c>
      <c r="CG2065" s="381">
        <v>10602</v>
      </c>
      <c r="CI2065" s="378">
        <v>6289</v>
      </c>
    </row>
    <row r="2066" spans="82:87">
      <c r="CD2066" s="34" t="s">
        <v>5965</v>
      </c>
      <c r="CG2066" s="381">
        <v>10603</v>
      </c>
      <c r="CI2066" s="378">
        <v>6290</v>
      </c>
    </row>
    <row r="2067" spans="82:87">
      <c r="CD2067" s="34" t="s">
        <v>5966</v>
      </c>
      <c r="CG2067" s="381">
        <v>10604</v>
      </c>
      <c r="CI2067" s="378">
        <v>6291</v>
      </c>
    </row>
    <row r="2068" spans="82:87">
      <c r="CD2068" s="34" t="s">
        <v>5967</v>
      </c>
      <c r="CG2068" s="381">
        <v>10605</v>
      </c>
      <c r="CI2068" s="378">
        <v>6292</v>
      </c>
    </row>
    <row r="2069" spans="82:87">
      <c r="CD2069" s="34" t="s">
        <v>5968</v>
      </c>
      <c r="CG2069" s="381">
        <v>10606</v>
      </c>
      <c r="CI2069" s="378">
        <v>6293</v>
      </c>
    </row>
    <row r="2070" spans="82:87">
      <c r="CD2070" s="34" t="s">
        <v>5969</v>
      </c>
      <c r="CG2070" s="381">
        <v>10607</v>
      </c>
      <c r="CI2070" s="378">
        <v>6294</v>
      </c>
    </row>
    <row r="2071" spans="82:87">
      <c r="CD2071" s="34" t="s">
        <v>5970</v>
      </c>
      <c r="CG2071" s="381">
        <v>10608</v>
      </c>
      <c r="CI2071" s="378">
        <v>6295</v>
      </c>
    </row>
    <row r="2072" spans="82:87">
      <c r="CD2072" s="34" t="s">
        <v>5971</v>
      </c>
      <c r="CG2072" s="381">
        <v>10609</v>
      </c>
      <c r="CI2072" s="378">
        <v>6296</v>
      </c>
    </row>
    <row r="2073" spans="82:87">
      <c r="CD2073" s="34" t="s">
        <v>5972</v>
      </c>
      <c r="CG2073" s="381">
        <v>10620</v>
      </c>
      <c r="CI2073" s="378">
        <v>6297</v>
      </c>
    </row>
    <row r="2074" spans="82:87">
      <c r="CD2074" s="34" t="s">
        <v>5973</v>
      </c>
      <c r="CG2074" s="381">
        <v>10673</v>
      </c>
      <c r="CI2074" s="378">
        <v>6298</v>
      </c>
    </row>
    <row r="2075" spans="82:87">
      <c r="CD2075" s="34" t="s">
        <v>5974</v>
      </c>
      <c r="CG2075" s="381">
        <v>10700</v>
      </c>
      <c r="CI2075" s="378">
        <v>6299</v>
      </c>
    </row>
    <row r="2076" spans="82:87">
      <c r="CD2076" s="34" t="s">
        <v>5975</v>
      </c>
      <c r="CG2076" s="381">
        <v>10800</v>
      </c>
      <c r="CI2076" s="378">
        <v>6300</v>
      </c>
    </row>
    <row r="2077" spans="82:87">
      <c r="CD2077" s="34" t="s">
        <v>5976</v>
      </c>
      <c r="CG2077" s="381">
        <v>10810</v>
      </c>
      <c r="CI2077" s="378">
        <v>6300</v>
      </c>
    </row>
    <row r="2078" spans="82:87">
      <c r="CD2078" s="34" t="s">
        <v>5977</v>
      </c>
      <c r="CG2078" s="381">
        <v>10840</v>
      </c>
      <c r="CI2078" s="378">
        <v>6301</v>
      </c>
    </row>
    <row r="2079" spans="82:87">
      <c r="CD2079" s="34" t="s">
        <v>5978</v>
      </c>
      <c r="CG2079" s="381">
        <v>10879</v>
      </c>
      <c r="CI2079" s="378">
        <v>6302</v>
      </c>
    </row>
    <row r="2080" spans="82:87">
      <c r="CD2080" s="34" t="s">
        <v>5979</v>
      </c>
      <c r="CG2080" s="381">
        <v>10901</v>
      </c>
      <c r="CI2080" s="378">
        <v>6303</v>
      </c>
    </row>
    <row r="2081" spans="82:87">
      <c r="CD2081" s="34" t="s">
        <v>5980</v>
      </c>
      <c r="CG2081" s="381">
        <v>10902</v>
      </c>
      <c r="CI2081" s="378">
        <v>6304</v>
      </c>
    </row>
    <row r="2082" spans="82:87">
      <c r="CD2082" s="34" t="s">
        <v>5981</v>
      </c>
      <c r="CG2082" s="381">
        <v>10903</v>
      </c>
      <c r="CI2082" s="378">
        <v>6305</v>
      </c>
    </row>
    <row r="2083" spans="82:87">
      <c r="CD2083" s="34" t="s">
        <v>5982</v>
      </c>
      <c r="CG2083" s="381">
        <v>10904</v>
      </c>
      <c r="CI2083" s="378">
        <v>6306</v>
      </c>
    </row>
    <row r="2084" spans="82:87">
      <c r="CD2084" s="34" t="s">
        <v>5983</v>
      </c>
      <c r="CG2084" s="381">
        <v>10905</v>
      </c>
      <c r="CI2084" s="378">
        <v>6307</v>
      </c>
    </row>
    <row r="2085" spans="82:87">
      <c r="CD2085" s="34" t="s">
        <v>5984</v>
      </c>
      <c r="CG2085" s="381">
        <v>10906</v>
      </c>
      <c r="CI2085" s="378">
        <v>6308</v>
      </c>
    </row>
    <row r="2086" spans="82:87">
      <c r="CD2086" s="34" t="s">
        <v>5985</v>
      </c>
      <c r="CG2086" s="381">
        <v>10907</v>
      </c>
      <c r="CI2086" s="378">
        <v>6309</v>
      </c>
    </row>
    <row r="2087" spans="82:87">
      <c r="CD2087" s="34" t="s">
        <v>5986</v>
      </c>
      <c r="CG2087" s="381">
        <v>10908</v>
      </c>
      <c r="CI2087" s="378">
        <v>6310</v>
      </c>
    </row>
    <row r="2088" spans="82:87">
      <c r="CD2088" s="34" t="s">
        <v>5987</v>
      </c>
      <c r="CG2088" s="381">
        <v>10909</v>
      </c>
      <c r="CI2088" s="378">
        <v>6310</v>
      </c>
    </row>
    <row r="2089" spans="82:87">
      <c r="CD2089" s="34" t="s">
        <v>5988</v>
      </c>
      <c r="CG2089" s="381">
        <v>10910</v>
      </c>
      <c r="CI2089" s="378">
        <v>6311</v>
      </c>
    </row>
    <row r="2090" spans="82:87">
      <c r="CD2090" s="34" t="s">
        <v>5989</v>
      </c>
      <c r="CG2090" s="381">
        <v>10911</v>
      </c>
      <c r="CI2090" s="378">
        <v>6312</v>
      </c>
    </row>
    <row r="2091" spans="82:87">
      <c r="CD2091" s="34" t="s">
        <v>5990</v>
      </c>
      <c r="CG2091" s="381">
        <v>10912</v>
      </c>
      <c r="CI2091" s="378">
        <v>6313</v>
      </c>
    </row>
    <row r="2092" spans="82:87">
      <c r="CD2092" s="34" t="s">
        <v>5991</v>
      </c>
      <c r="CG2092" s="381">
        <v>10913</v>
      </c>
      <c r="CI2092" s="378">
        <v>6314</v>
      </c>
    </row>
    <row r="2093" spans="82:87">
      <c r="CD2093" s="34" t="s">
        <v>5992</v>
      </c>
      <c r="CG2093" s="381">
        <v>10914</v>
      </c>
      <c r="CI2093" s="378">
        <v>6315</v>
      </c>
    </row>
    <row r="2094" spans="82:87">
      <c r="CD2094" s="34" t="s">
        <v>5993</v>
      </c>
      <c r="CG2094" s="381">
        <v>10915</v>
      </c>
      <c r="CI2094" s="378">
        <v>6316</v>
      </c>
    </row>
    <row r="2095" spans="82:87">
      <c r="CD2095" s="34" t="s">
        <v>5994</v>
      </c>
      <c r="CG2095" s="381">
        <v>10916</v>
      </c>
      <c r="CI2095" s="378">
        <v>6317</v>
      </c>
    </row>
    <row r="2096" spans="82:87">
      <c r="CD2096" s="34" t="s">
        <v>5995</v>
      </c>
      <c r="CG2096" s="381">
        <v>10917</v>
      </c>
      <c r="CI2096" s="378">
        <v>6318</v>
      </c>
    </row>
    <row r="2097" spans="82:87">
      <c r="CD2097" s="34" t="s">
        <v>5996</v>
      </c>
      <c r="CG2097" s="381">
        <v>10918</v>
      </c>
      <c r="CI2097" s="378">
        <v>6319</v>
      </c>
    </row>
    <row r="2098" spans="82:87">
      <c r="CD2098" s="34" t="s">
        <v>5997</v>
      </c>
      <c r="CG2098" s="381">
        <v>10919</v>
      </c>
      <c r="CI2098" s="378">
        <v>6320</v>
      </c>
    </row>
    <row r="2099" spans="82:87">
      <c r="CD2099" s="34" t="s">
        <v>5998</v>
      </c>
      <c r="CG2099" s="381">
        <v>10920</v>
      </c>
      <c r="CI2099" s="378">
        <v>6320</v>
      </c>
    </row>
    <row r="2100" spans="82:87">
      <c r="CD2100" s="34" t="s">
        <v>5999</v>
      </c>
      <c r="CG2100" s="381">
        <v>10921</v>
      </c>
      <c r="CI2100" s="378">
        <v>6322</v>
      </c>
    </row>
    <row r="2101" spans="82:87">
      <c r="CD2101" s="34" t="s">
        <v>6000</v>
      </c>
      <c r="CG2101" s="381">
        <v>10922</v>
      </c>
      <c r="CI2101" s="378">
        <v>6323</v>
      </c>
    </row>
    <row r="2102" spans="82:87">
      <c r="CD2102" s="34" t="s">
        <v>6001</v>
      </c>
      <c r="CG2102" s="381">
        <v>10923</v>
      </c>
      <c r="CI2102" s="378">
        <v>6324</v>
      </c>
    </row>
    <row r="2103" spans="82:87">
      <c r="CD2103" s="34" t="s">
        <v>6002</v>
      </c>
      <c r="CG2103" s="381">
        <v>10924</v>
      </c>
      <c r="CI2103" s="378">
        <v>6325</v>
      </c>
    </row>
    <row r="2104" spans="82:87">
      <c r="CD2104" s="34" t="s">
        <v>6003</v>
      </c>
      <c r="CG2104" s="381">
        <v>10925</v>
      </c>
      <c r="CI2104" s="378">
        <v>6326</v>
      </c>
    </row>
    <row r="2105" spans="82:87">
      <c r="CD2105" s="34" t="s">
        <v>6004</v>
      </c>
      <c r="CG2105" s="381">
        <v>10926</v>
      </c>
      <c r="CI2105" s="378">
        <v>6327</v>
      </c>
    </row>
    <row r="2106" spans="82:87">
      <c r="CD2106" s="34" t="s">
        <v>6005</v>
      </c>
      <c r="CG2106" s="381">
        <v>10927</v>
      </c>
      <c r="CI2106" s="378">
        <v>6328</v>
      </c>
    </row>
    <row r="2107" spans="82:87">
      <c r="CD2107" s="34" t="s">
        <v>6006</v>
      </c>
      <c r="CG2107" s="381">
        <v>10928</v>
      </c>
      <c r="CI2107" s="378">
        <v>6329</v>
      </c>
    </row>
    <row r="2108" spans="82:87">
      <c r="CD2108" s="34" t="s">
        <v>6007</v>
      </c>
      <c r="CG2108" s="381">
        <v>10929</v>
      </c>
      <c r="CI2108" s="378">
        <v>6330</v>
      </c>
    </row>
    <row r="2109" spans="82:87">
      <c r="CD2109" s="34" t="s">
        <v>6008</v>
      </c>
      <c r="CG2109" s="381">
        <v>10930</v>
      </c>
      <c r="CI2109" s="378">
        <v>6331</v>
      </c>
    </row>
    <row r="2110" spans="82:87">
      <c r="CD2110" s="34" t="s">
        <v>6009</v>
      </c>
      <c r="CG2110" s="381">
        <v>10931</v>
      </c>
      <c r="CI2110" s="378">
        <v>6332</v>
      </c>
    </row>
    <row r="2111" spans="82:87">
      <c r="CD2111" s="34" t="s">
        <v>6010</v>
      </c>
      <c r="CG2111" s="381">
        <v>10932</v>
      </c>
      <c r="CI2111" s="378">
        <v>6333</v>
      </c>
    </row>
    <row r="2112" spans="82:87">
      <c r="CD2112" s="34" t="s">
        <v>6011</v>
      </c>
      <c r="CG2112" s="381">
        <v>10933</v>
      </c>
      <c r="CI2112" s="378">
        <v>6334</v>
      </c>
    </row>
    <row r="2113" spans="82:87">
      <c r="CD2113" s="34" t="s">
        <v>6012</v>
      </c>
      <c r="CG2113" s="381">
        <v>10934</v>
      </c>
      <c r="CI2113" s="378">
        <v>6335</v>
      </c>
    </row>
    <row r="2114" spans="82:87">
      <c r="CD2114" s="34" t="s">
        <v>6013</v>
      </c>
      <c r="CG2114" s="381">
        <v>10935</v>
      </c>
      <c r="CI2114" s="378">
        <v>6336</v>
      </c>
    </row>
    <row r="2115" spans="82:87">
      <c r="CD2115" s="34" t="s">
        <v>6014</v>
      </c>
      <c r="CG2115" s="381">
        <v>10936</v>
      </c>
      <c r="CI2115" s="378">
        <v>6337</v>
      </c>
    </row>
    <row r="2116" spans="82:87">
      <c r="CD2116" s="34" t="s">
        <v>6015</v>
      </c>
      <c r="CG2116" s="381">
        <v>10937</v>
      </c>
      <c r="CI2116" s="378">
        <v>6338</v>
      </c>
    </row>
    <row r="2117" spans="82:87">
      <c r="CD2117" s="34" t="s">
        <v>6016</v>
      </c>
      <c r="CG2117" s="381">
        <v>10938</v>
      </c>
      <c r="CI2117" s="378">
        <v>6339</v>
      </c>
    </row>
    <row r="2118" spans="82:87">
      <c r="CD2118" s="34" t="s">
        <v>6017</v>
      </c>
      <c r="CG2118" s="381">
        <v>10939</v>
      </c>
      <c r="CI2118" s="378">
        <v>6340</v>
      </c>
    </row>
    <row r="2119" spans="82:87">
      <c r="CD2119" s="34" t="s">
        <v>6018</v>
      </c>
      <c r="CG2119" s="381">
        <v>11000</v>
      </c>
      <c r="CI2119" s="378">
        <v>6340</v>
      </c>
    </row>
    <row r="2120" spans="82:87">
      <c r="CD2120" s="34" t="s">
        <v>6019</v>
      </c>
      <c r="CG2120" s="381">
        <v>11001</v>
      </c>
      <c r="CI2120" s="378">
        <v>6340</v>
      </c>
    </row>
    <row r="2121" spans="82:87">
      <c r="CD2121" s="34" t="s">
        <v>6020</v>
      </c>
      <c r="CG2121" s="381">
        <v>11002</v>
      </c>
      <c r="CI2121" s="378">
        <v>6341</v>
      </c>
    </row>
    <row r="2122" spans="82:87">
      <c r="CD2122" s="34" t="s">
        <v>6021</v>
      </c>
      <c r="CG2122" s="381">
        <v>11003</v>
      </c>
      <c r="CI2122" s="378">
        <v>6342</v>
      </c>
    </row>
    <row r="2123" spans="82:87">
      <c r="CD2123" s="34" t="s">
        <v>6022</v>
      </c>
      <c r="CG2123" s="381">
        <v>11004</v>
      </c>
      <c r="CI2123" s="378">
        <v>6343</v>
      </c>
    </row>
    <row r="2124" spans="82:87">
      <c r="CD2124" s="34" t="s">
        <v>6023</v>
      </c>
      <c r="CG2124" s="381">
        <v>11005</v>
      </c>
      <c r="CI2124" s="378">
        <v>6344</v>
      </c>
    </row>
    <row r="2125" spans="82:87">
      <c r="CD2125" s="34" t="s">
        <v>6024</v>
      </c>
      <c r="CG2125" s="381">
        <v>11006</v>
      </c>
      <c r="CI2125" s="378">
        <v>6345</v>
      </c>
    </row>
    <row r="2126" spans="82:87">
      <c r="CD2126" s="34" t="s">
        <v>6025</v>
      </c>
      <c r="CG2126" s="381">
        <v>11007</v>
      </c>
      <c r="CI2126" s="378">
        <v>6346</v>
      </c>
    </row>
    <row r="2127" spans="82:87">
      <c r="CD2127" s="34" t="s">
        <v>6026</v>
      </c>
      <c r="CG2127" s="381">
        <v>11008</v>
      </c>
      <c r="CI2127" s="378">
        <v>6347</v>
      </c>
    </row>
    <row r="2128" spans="82:87">
      <c r="CD2128" s="34" t="s">
        <v>6027</v>
      </c>
      <c r="CG2128" s="381">
        <v>11009</v>
      </c>
      <c r="CI2128" s="378">
        <v>6348</v>
      </c>
    </row>
    <row r="2129" spans="82:87">
      <c r="CD2129" s="34" t="s">
        <v>6028</v>
      </c>
      <c r="CG2129" s="381">
        <v>11010</v>
      </c>
      <c r="CI2129" s="378">
        <v>6349</v>
      </c>
    </row>
    <row r="2130" spans="82:87">
      <c r="CD2130" s="34" t="s">
        <v>6029</v>
      </c>
      <c r="CG2130" s="381">
        <v>11011</v>
      </c>
      <c r="CI2130" s="378">
        <v>6351</v>
      </c>
    </row>
    <row r="2131" spans="82:87">
      <c r="CD2131" s="34" t="s">
        <v>6030</v>
      </c>
      <c r="CG2131" s="381">
        <v>11012</v>
      </c>
      <c r="CI2131" s="378">
        <v>6352</v>
      </c>
    </row>
    <row r="2132" spans="82:87">
      <c r="CD2132" s="34" t="s">
        <v>6031</v>
      </c>
      <c r="CG2132" s="381">
        <v>11013</v>
      </c>
      <c r="CI2132" s="378">
        <v>6353</v>
      </c>
    </row>
    <row r="2133" spans="82:87">
      <c r="CD2133" s="34" t="s">
        <v>6032</v>
      </c>
      <c r="CG2133" s="381">
        <v>11014</v>
      </c>
      <c r="CI2133" s="378">
        <v>6354</v>
      </c>
    </row>
    <row r="2134" spans="82:87">
      <c r="CD2134" s="34" t="s">
        <v>6033</v>
      </c>
      <c r="CG2134" s="381">
        <v>11015</v>
      </c>
      <c r="CI2134" s="378">
        <v>6355</v>
      </c>
    </row>
    <row r="2135" spans="82:87">
      <c r="CD2135" s="34" t="s">
        <v>6034</v>
      </c>
      <c r="CG2135" s="381">
        <v>11016</v>
      </c>
      <c r="CI2135" s="378">
        <v>6356</v>
      </c>
    </row>
    <row r="2136" spans="82:87">
      <c r="CD2136" s="34" t="s">
        <v>6035</v>
      </c>
      <c r="CG2136" s="381">
        <v>11017</v>
      </c>
      <c r="CI2136" s="378">
        <v>6357</v>
      </c>
    </row>
    <row r="2137" spans="82:87">
      <c r="CD2137" s="34" t="s">
        <v>6036</v>
      </c>
      <c r="CG2137" s="381">
        <v>11018</v>
      </c>
      <c r="CI2137" s="378">
        <v>6358</v>
      </c>
    </row>
    <row r="2138" spans="82:87">
      <c r="CD2138" s="34" t="s">
        <v>6037</v>
      </c>
      <c r="CG2138" s="381">
        <v>11019</v>
      </c>
      <c r="CI2138" s="378">
        <v>6359</v>
      </c>
    </row>
    <row r="2139" spans="82:87">
      <c r="CD2139" s="34" t="s">
        <v>6038</v>
      </c>
      <c r="CG2139" s="381">
        <v>11020</v>
      </c>
      <c r="CI2139" s="378">
        <v>6360</v>
      </c>
    </row>
    <row r="2140" spans="82:87">
      <c r="CD2140" s="34" t="s">
        <v>6039</v>
      </c>
      <c r="CG2140" s="381">
        <v>11021</v>
      </c>
      <c r="CI2140" s="378">
        <v>6360</v>
      </c>
    </row>
    <row r="2141" spans="82:87">
      <c r="CD2141" s="34" t="s">
        <v>6040</v>
      </c>
      <c r="CG2141" s="381">
        <v>11022</v>
      </c>
      <c r="CI2141" s="378">
        <v>6364</v>
      </c>
    </row>
    <row r="2142" spans="82:87">
      <c r="CD2142" s="34" t="s">
        <v>6041</v>
      </c>
      <c r="CG2142" s="381">
        <v>11026</v>
      </c>
      <c r="CI2142" s="378">
        <v>6365</v>
      </c>
    </row>
    <row r="2143" spans="82:87">
      <c r="CD2143" s="34" t="s">
        <v>6042</v>
      </c>
      <c r="CG2143" s="381">
        <v>11029</v>
      </c>
      <c r="CI2143" s="378">
        <v>6366</v>
      </c>
    </row>
    <row r="2144" spans="82:87">
      <c r="CD2144" s="34" t="s">
        <v>6043</v>
      </c>
      <c r="CG2144" s="381">
        <v>11090</v>
      </c>
      <c r="CI2144" s="378">
        <v>6367</v>
      </c>
    </row>
    <row r="2145" spans="82:87">
      <c r="CD2145" s="34" t="s">
        <v>6044</v>
      </c>
      <c r="CG2145" s="381">
        <v>11100</v>
      </c>
      <c r="CI2145" s="378">
        <v>6368</v>
      </c>
    </row>
    <row r="2146" spans="82:87">
      <c r="CD2146" s="34" t="s">
        <v>6045</v>
      </c>
      <c r="CG2146" s="381">
        <v>11101</v>
      </c>
      <c r="CI2146" s="378">
        <v>6369</v>
      </c>
    </row>
    <row r="2147" spans="82:87">
      <c r="CD2147" s="34" t="s">
        <v>6046</v>
      </c>
      <c r="CG2147" s="381">
        <v>11102</v>
      </c>
      <c r="CI2147" s="378">
        <v>6370</v>
      </c>
    </row>
    <row r="2148" spans="82:87">
      <c r="CD2148" s="34" t="s">
        <v>6047</v>
      </c>
      <c r="CG2148" s="381">
        <v>11103</v>
      </c>
      <c r="CI2148" s="378">
        <v>6370</v>
      </c>
    </row>
    <row r="2149" spans="82:87">
      <c r="CD2149" s="34" t="s">
        <v>6048</v>
      </c>
      <c r="CG2149" s="381">
        <v>11104</v>
      </c>
      <c r="CI2149" s="378">
        <v>6371</v>
      </c>
    </row>
    <row r="2150" spans="82:87">
      <c r="CD2150" s="34" t="s">
        <v>6049</v>
      </c>
      <c r="CG2150" s="381">
        <v>11105</v>
      </c>
      <c r="CI2150" s="378">
        <v>6372</v>
      </c>
    </row>
    <row r="2151" spans="82:87">
      <c r="CD2151" s="34" t="s">
        <v>6050</v>
      </c>
      <c r="CG2151" s="381">
        <v>11106</v>
      </c>
      <c r="CI2151" s="378">
        <v>6373</v>
      </c>
    </row>
    <row r="2152" spans="82:87">
      <c r="CD2152" s="34" t="s">
        <v>6051</v>
      </c>
      <c r="CG2152" s="381">
        <v>11107</v>
      </c>
      <c r="CI2152" s="378">
        <v>6374</v>
      </c>
    </row>
    <row r="2153" spans="82:87">
      <c r="CD2153" s="34" t="s">
        <v>6052</v>
      </c>
      <c r="CG2153" s="381">
        <v>11108</v>
      </c>
      <c r="CI2153" s="378">
        <v>6375</v>
      </c>
    </row>
    <row r="2154" spans="82:87">
      <c r="CD2154" s="34" t="s">
        <v>6053</v>
      </c>
      <c r="CG2154" s="381">
        <v>11109</v>
      </c>
      <c r="CI2154" s="378">
        <v>6376</v>
      </c>
    </row>
    <row r="2155" spans="82:87">
      <c r="CD2155" s="34" t="s">
        <v>6054</v>
      </c>
      <c r="CG2155" s="381">
        <v>11110</v>
      </c>
      <c r="CI2155" s="378">
        <v>6377</v>
      </c>
    </row>
    <row r="2156" spans="82:87">
      <c r="CD2156" s="34" t="s">
        <v>6055</v>
      </c>
      <c r="CG2156" s="381">
        <v>11120</v>
      </c>
      <c r="CI2156" s="378">
        <v>6378</v>
      </c>
    </row>
    <row r="2157" spans="82:87">
      <c r="CD2157" s="34" t="s">
        <v>6056</v>
      </c>
      <c r="CG2157" s="381">
        <v>11121</v>
      </c>
      <c r="CI2157" s="378">
        <v>6379</v>
      </c>
    </row>
    <row r="2158" spans="82:87">
      <c r="CD2158" s="34" t="s">
        <v>6057</v>
      </c>
      <c r="CG2158" s="381">
        <v>11130</v>
      </c>
      <c r="CI2158" s="378">
        <v>6380</v>
      </c>
    </row>
    <row r="2159" spans="82:87">
      <c r="CD2159" s="34" t="s">
        <v>6058</v>
      </c>
      <c r="CG2159" s="381">
        <v>11140</v>
      </c>
      <c r="CI2159" s="378">
        <v>6380</v>
      </c>
    </row>
    <row r="2160" spans="82:87">
      <c r="CD2160" s="34" t="s">
        <v>6059</v>
      </c>
      <c r="CG2160" s="381">
        <v>11150</v>
      </c>
      <c r="CI2160" s="378">
        <v>6390</v>
      </c>
    </row>
    <row r="2161" spans="82:87">
      <c r="CD2161" s="34" t="s">
        <v>6060</v>
      </c>
      <c r="CG2161" s="381">
        <v>11160</v>
      </c>
      <c r="CI2161" s="378">
        <v>6390</v>
      </c>
    </row>
    <row r="2162" spans="82:87">
      <c r="CD2162" s="34" t="s">
        <v>6061</v>
      </c>
      <c r="CG2162" s="381">
        <v>11170</v>
      </c>
      <c r="CI2162" s="378">
        <v>6390</v>
      </c>
    </row>
    <row r="2163" spans="82:87">
      <c r="CD2163" s="34" t="s">
        <v>6062</v>
      </c>
      <c r="CG2163" s="381">
        <v>11190</v>
      </c>
      <c r="CI2163" s="378">
        <v>6390</v>
      </c>
    </row>
    <row r="2164" spans="82:87">
      <c r="CD2164" s="34" t="s">
        <v>6063</v>
      </c>
      <c r="CG2164" s="381">
        <v>11200</v>
      </c>
      <c r="CI2164" s="378">
        <v>6390</v>
      </c>
    </row>
    <row r="2165" spans="82:87">
      <c r="CD2165" s="34" t="s">
        <v>6064</v>
      </c>
      <c r="CG2165" s="381">
        <v>11201</v>
      </c>
      <c r="CI2165" s="378">
        <v>6391</v>
      </c>
    </row>
    <row r="2166" spans="82:87">
      <c r="CD2166" s="34" t="s">
        <v>6065</v>
      </c>
      <c r="CG2166" s="381">
        <v>11202</v>
      </c>
      <c r="CI2166" s="378">
        <v>6392</v>
      </c>
    </row>
    <row r="2167" spans="82:87">
      <c r="CD2167" s="34" t="s">
        <v>6066</v>
      </c>
      <c r="CG2167" s="381">
        <v>11203</v>
      </c>
      <c r="CI2167" s="378">
        <v>6393</v>
      </c>
    </row>
    <row r="2168" spans="82:87">
      <c r="CD2168" s="34" t="s">
        <v>6067</v>
      </c>
      <c r="CG2168" s="381">
        <v>11204</v>
      </c>
      <c r="CI2168" s="378">
        <v>6393</v>
      </c>
    </row>
    <row r="2169" spans="82:87">
      <c r="CD2169" s="34" t="s">
        <v>6068</v>
      </c>
      <c r="CG2169" s="381">
        <v>11205</v>
      </c>
      <c r="CI2169" s="378">
        <v>6394</v>
      </c>
    </row>
    <row r="2170" spans="82:87">
      <c r="CD2170" s="34" t="s">
        <v>6069</v>
      </c>
      <c r="CG2170" s="381">
        <v>11208</v>
      </c>
      <c r="CI2170" s="378">
        <v>6395</v>
      </c>
    </row>
    <row r="2171" spans="82:87">
      <c r="CD2171" s="34" t="s">
        <v>6070</v>
      </c>
      <c r="CG2171" s="381">
        <v>11209</v>
      </c>
      <c r="CI2171" s="378">
        <v>6396</v>
      </c>
    </row>
    <row r="2172" spans="82:87">
      <c r="CD2172" s="34" t="s">
        <v>6071</v>
      </c>
      <c r="CG2172" s="381">
        <v>11210</v>
      </c>
      <c r="CI2172" s="378">
        <v>6397</v>
      </c>
    </row>
    <row r="2173" spans="82:87">
      <c r="CD2173" s="34" t="s">
        <v>6072</v>
      </c>
      <c r="CG2173" s="381">
        <v>11220</v>
      </c>
      <c r="CI2173" s="378">
        <v>6398</v>
      </c>
    </row>
    <row r="2174" spans="82:87">
      <c r="CD2174" s="34" t="s">
        <v>6073</v>
      </c>
      <c r="CG2174" s="381">
        <v>11230</v>
      </c>
      <c r="CI2174" s="378">
        <v>6399</v>
      </c>
    </row>
    <row r="2175" spans="82:87">
      <c r="CD2175" s="34" t="s">
        <v>6074</v>
      </c>
      <c r="CG2175" s="381">
        <v>11240</v>
      </c>
      <c r="CI2175" s="378">
        <v>6400</v>
      </c>
    </row>
    <row r="2176" spans="82:87">
      <c r="CD2176" s="34" t="s">
        <v>6075</v>
      </c>
      <c r="CG2176" s="381">
        <v>11250</v>
      </c>
      <c r="CI2176" s="378">
        <v>6400</v>
      </c>
    </row>
    <row r="2177" spans="82:87">
      <c r="CD2177" s="34" t="s">
        <v>6076</v>
      </c>
      <c r="CG2177" s="381">
        <v>11260</v>
      </c>
      <c r="CI2177" s="378">
        <v>6400</v>
      </c>
    </row>
    <row r="2178" spans="82:87">
      <c r="CD2178" s="34" t="s">
        <v>6077</v>
      </c>
      <c r="CG2178" s="381">
        <v>11270</v>
      </c>
      <c r="CI2178" s="378">
        <v>6400</v>
      </c>
    </row>
    <row r="2179" spans="82:87">
      <c r="CD2179" s="34" t="s">
        <v>6078</v>
      </c>
      <c r="CG2179" s="381">
        <v>11290</v>
      </c>
      <c r="CI2179" s="378">
        <v>6400</v>
      </c>
    </row>
    <row r="2180" spans="82:87">
      <c r="CD2180" s="34" t="s">
        <v>6079</v>
      </c>
      <c r="CG2180" s="381">
        <v>11300</v>
      </c>
      <c r="CI2180" s="378">
        <v>6401</v>
      </c>
    </row>
    <row r="2181" spans="82:87">
      <c r="CD2181" s="34" t="s">
        <v>6080</v>
      </c>
      <c r="CG2181" s="381">
        <v>11301</v>
      </c>
      <c r="CI2181" s="378">
        <v>6402</v>
      </c>
    </row>
    <row r="2182" spans="82:87">
      <c r="CD2182" s="34" t="s">
        <v>6081</v>
      </c>
      <c r="CG2182" s="381">
        <v>11302</v>
      </c>
      <c r="CI2182" s="378">
        <v>6403</v>
      </c>
    </row>
    <row r="2183" spans="82:87">
      <c r="CD2183" s="34" t="s">
        <v>6082</v>
      </c>
      <c r="CG2183" s="381">
        <v>11303</v>
      </c>
      <c r="CI2183" s="378">
        <v>6404</v>
      </c>
    </row>
    <row r="2184" spans="82:87">
      <c r="CD2184" s="34" t="s">
        <v>6083</v>
      </c>
      <c r="CG2184" s="381">
        <v>11304</v>
      </c>
      <c r="CI2184" s="378">
        <v>6405</v>
      </c>
    </row>
    <row r="2185" spans="82:87">
      <c r="CD2185" s="34" t="s">
        <v>6084</v>
      </c>
      <c r="CG2185" s="381">
        <v>11305</v>
      </c>
      <c r="CI2185" s="378">
        <v>6406</v>
      </c>
    </row>
    <row r="2186" spans="82:87">
      <c r="CD2186" s="34" t="s">
        <v>6085</v>
      </c>
      <c r="CG2186" s="381">
        <v>11306</v>
      </c>
      <c r="CI2186" s="378">
        <v>6407</v>
      </c>
    </row>
    <row r="2187" spans="82:87">
      <c r="CD2187" s="34" t="s">
        <v>6086</v>
      </c>
      <c r="CG2187" s="381">
        <v>11307</v>
      </c>
      <c r="CI2187" s="378">
        <v>6408</v>
      </c>
    </row>
    <row r="2188" spans="82:87">
      <c r="CD2188" s="34" t="s">
        <v>6087</v>
      </c>
      <c r="CG2188" s="381">
        <v>11308</v>
      </c>
      <c r="CI2188" s="378">
        <v>6409</v>
      </c>
    </row>
    <row r="2189" spans="82:87">
      <c r="CD2189" s="34" t="s">
        <v>6088</v>
      </c>
      <c r="CG2189" s="381">
        <v>11310</v>
      </c>
      <c r="CI2189" s="378">
        <v>6410</v>
      </c>
    </row>
    <row r="2190" spans="82:87">
      <c r="CD2190" s="34" t="s">
        <v>6089</v>
      </c>
      <c r="CG2190" s="381">
        <v>11320</v>
      </c>
      <c r="CI2190" s="378">
        <v>6410</v>
      </c>
    </row>
    <row r="2191" spans="82:87">
      <c r="CD2191" s="34" t="s">
        <v>6090</v>
      </c>
      <c r="CG2191" s="381">
        <v>11330</v>
      </c>
      <c r="CI2191" s="378">
        <v>6411</v>
      </c>
    </row>
    <row r="2192" spans="82:87">
      <c r="CD2192" s="34" t="s">
        <v>6091</v>
      </c>
      <c r="CG2192" s="381">
        <v>11340</v>
      </c>
      <c r="CI2192" s="378">
        <v>6412</v>
      </c>
    </row>
    <row r="2193" spans="82:87">
      <c r="CD2193" s="34" t="s">
        <v>6092</v>
      </c>
      <c r="CG2193" s="381">
        <v>11350</v>
      </c>
      <c r="CI2193" s="378">
        <v>6412</v>
      </c>
    </row>
    <row r="2194" spans="82:87">
      <c r="CD2194" s="34" t="s">
        <v>6093</v>
      </c>
      <c r="CG2194" s="381">
        <v>11360</v>
      </c>
      <c r="CI2194" s="378">
        <v>6413</v>
      </c>
    </row>
    <row r="2195" spans="82:87">
      <c r="CD2195" s="34" t="s">
        <v>6094</v>
      </c>
      <c r="CG2195" s="381">
        <v>11370</v>
      </c>
      <c r="CI2195" s="378">
        <v>6414</v>
      </c>
    </row>
    <row r="2196" spans="82:87">
      <c r="CD2196" s="34" t="s">
        <v>6095</v>
      </c>
      <c r="CG2196" s="381">
        <v>11380</v>
      </c>
      <c r="CI2196" s="378">
        <v>6415</v>
      </c>
    </row>
    <row r="2197" spans="82:87">
      <c r="CD2197" s="34" t="s">
        <v>6096</v>
      </c>
      <c r="CG2197" s="381">
        <v>11388</v>
      </c>
      <c r="CI2197" s="378">
        <v>6416</v>
      </c>
    </row>
    <row r="2198" spans="82:87">
      <c r="CD2198" s="34" t="s">
        <v>6097</v>
      </c>
      <c r="CG2198" s="381">
        <v>11390</v>
      </c>
      <c r="CI2198" s="378">
        <v>6417</v>
      </c>
    </row>
    <row r="2199" spans="82:87">
      <c r="CD2199" s="34" t="s">
        <v>6098</v>
      </c>
      <c r="CG2199" s="381">
        <v>11400</v>
      </c>
      <c r="CI2199" s="378">
        <v>6418</v>
      </c>
    </row>
    <row r="2200" spans="82:87">
      <c r="CD2200" s="34" t="s">
        <v>6099</v>
      </c>
      <c r="CG2200" s="381">
        <v>11401</v>
      </c>
      <c r="CI2200" s="378">
        <v>6419</v>
      </c>
    </row>
    <row r="2201" spans="82:87">
      <c r="CD2201" s="34" t="s">
        <v>6100</v>
      </c>
      <c r="CG2201" s="381">
        <v>11402</v>
      </c>
      <c r="CI2201" s="378">
        <v>6420</v>
      </c>
    </row>
    <row r="2202" spans="82:87">
      <c r="CD2202" s="34" t="s">
        <v>6101</v>
      </c>
      <c r="CG2202" s="381">
        <v>11403</v>
      </c>
      <c r="CI2202" s="378">
        <v>6420</v>
      </c>
    </row>
    <row r="2203" spans="82:87">
      <c r="CD2203" s="34" t="s">
        <v>6102</v>
      </c>
      <c r="CG2203" s="381">
        <v>11404</v>
      </c>
      <c r="CI2203" s="378">
        <v>6420</v>
      </c>
    </row>
    <row r="2204" spans="82:87">
      <c r="CD2204" s="34" t="s">
        <v>6103</v>
      </c>
      <c r="CG2204" s="381">
        <v>11405</v>
      </c>
      <c r="CI2204" s="378">
        <v>6420</v>
      </c>
    </row>
    <row r="2205" spans="82:87">
      <c r="CD2205" s="34" t="s">
        <v>6104</v>
      </c>
      <c r="CG2205" s="381">
        <v>11406</v>
      </c>
      <c r="CI2205" s="378">
        <v>6420</v>
      </c>
    </row>
    <row r="2206" spans="82:87">
      <c r="CD2206" s="34" t="s">
        <v>6105</v>
      </c>
      <c r="CG2206" s="381">
        <v>11407</v>
      </c>
      <c r="CI2206" s="378">
        <v>6420</v>
      </c>
    </row>
    <row r="2207" spans="82:87">
      <c r="CD2207" s="34" t="s">
        <v>6106</v>
      </c>
      <c r="CG2207" s="381">
        <v>11408</v>
      </c>
      <c r="CI2207" s="378">
        <v>6420</v>
      </c>
    </row>
    <row r="2208" spans="82:87">
      <c r="CD2208" s="34" t="s">
        <v>6107</v>
      </c>
      <c r="CG2208" s="381">
        <v>11409</v>
      </c>
      <c r="CI2208" s="378">
        <v>6420</v>
      </c>
    </row>
    <row r="2209" spans="82:87">
      <c r="CD2209" s="34" t="s">
        <v>6108</v>
      </c>
      <c r="CG2209" s="381">
        <v>11410</v>
      </c>
      <c r="CI2209" s="378">
        <v>6420</v>
      </c>
    </row>
    <row r="2210" spans="82:87">
      <c r="CD2210" s="34" t="s">
        <v>6109</v>
      </c>
      <c r="CG2210" s="381">
        <v>11420</v>
      </c>
      <c r="CI2210" s="378">
        <v>6420</v>
      </c>
    </row>
    <row r="2211" spans="82:87">
      <c r="CD2211" s="34" t="s">
        <v>6110</v>
      </c>
      <c r="CG2211" s="381">
        <v>11430</v>
      </c>
      <c r="CI2211" s="378">
        <v>6420</v>
      </c>
    </row>
    <row r="2212" spans="82:87">
      <c r="CD2212" s="34" t="s">
        <v>6111</v>
      </c>
      <c r="CG2212" s="381">
        <v>11440</v>
      </c>
      <c r="CI2212" s="378">
        <v>6420</v>
      </c>
    </row>
    <row r="2213" spans="82:87">
      <c r="CD2213" s="34" t="s">
        <v>6112</v>
      </c>
      <c r="CG2213" s="381">
        <v>11451</v>
      </c>
      <c r="CI2213" s="378">
        <v>6430</v>
      </c>
    </row>
    <row r="2214" spans="82:87">
      <c r="CD2214" s="34" t="s">
        <v>6113</v>
      </c>
      <c r="CG2214" s="381">
        <v>11452</v>
      </c>
      <c r="CI2214" s="378">
        <v>6430</v>
      </c>
    </row>
    <row r="2215" spans="82:87">
      <c r="CD2215" s="34" t="s">
        <v>6114</v>
      </c>
      <c r="CG2215" s="381">
        <v>11453</v>
      </c>
      <c r="CI2215" s="378">
        <v>6430</v>
      </c>
    </row>
    <row r="2216" spans="82:87">
      <c r="CD2216" s="34" t="s">
        <v>6115</v>
      </c>
      <c r="CG2216" s="381">
        <v>11454</v>
      </c>
      <c r="CI2216" s="378">
        <v>6440</v>
      </c>
    </row>
    <row r="2217" spans="82:87">
      <c r="CD2217" s="34" t="s">
        <v>6116</v>
      </c>
      <c r="CG2217" s="381">
        <v>11455</v>
      </c>
      <c r="CI2217" s="378">
        <v>6440</v>
      </c>
    </row>
    <row r="2218" spans="82:87">
      <c r="CD2218" s="34" t="s">
        <v>6117</v>
      </c>
      <c r="CG2218" s="381">
        <v>11456</v>
      </c>
      <c r="CI2218" s="378">
        <v>6440</v>
      </c>
    </row>
    <row r="2219" spans="82:87">
      <c r="CD2219" s="34" t="s">
        <v>6118</v>
      </c>
      <c r="CG2219" s="381">
        <v>11457</v>
      </c>
      <c r="CI2219" s="378">
        <v>6440</v>
      </c>
    </row>
    <row r="2220" spans="82:87">
      <c r="CD2220" s="34" t="s">
        <v>6119</v>
      </c>
      <c r="CG2220" s="381">
        <v>11458</v>
      </c>
      <c r="CI2220" s="378">
        <v>6440</v>
      </c>
    </row>
    <row r="2221" spans="82:87">
      <c r="CD2221" s="34" t="s">
        <v>6120</v>
      </c>
      <c r="CG2221" s="381">
        <v>11459</v>
      </c>
      <c r="CI2221" s="378">
        <v>6440</v>
      </c>
    </row>
    <row r="2222" spans="82:87">
      <c r="CD2222" s="34" t="s">
        <v>6121</v>
      </c>
      <c r="CG2222" s="381">
        <v>11480</v>
      </c>
      <c r="CI2222" s="378">
        <v>6440</v>
      </c>
    </row>
    <row r="2223" spans="82:87">
      <c r="CD2223" s="34" t="s">
        <v>6122</v>
      </c>
      <c r="CG2223" s="381">
        <v>11490</v>
      </c>
      <c r="CI2223" s="378">
        <v>6440</v>
      </c>
    </row>
    <row r="2224" spans="82:87">
      <c r="CD2224" s="34" t="s">
        <v>6123</v>
      </c>
      <c r="CG2224" s="381">
        <v>11491</v>
      </c>
      <c r="CI2224" s="378">
        <v>6442</v>
      </c>
    </row>
    <row r="2225" spans="82:87">
      <c r="CD2225" s="34" t="s">
        <v>6124</v>
      </c>
      <c r="CG2225" s="381">
        <v>11492</v>
      </c>
      <c r="CI2225" s="378">
        <v>6450</v>
      </c>
    </row>
    <row r="2226" spans="82:87">
      <c r="CD2226" s="34" t="s">
        <v>6125</v>
      </c>
      <c r="CG2226" s="381">
        <v>11493</v>
      </c>
      <c r="CI2226" s="378">
        <v>6450</v>
      </c>
    </row>
    <row r="2227" spans="82:87">
      <c r="CD2227" s="34" t="s">
        <v>6126</v>
      </c>
      <c r="CG2227" s="381">
        <v>11494</v>
      </c>
      <c r="CI2227" s="378">
        <v>6450</v>
      </c>
    </row>
    <row r="2228" spans="82:87">
      <c r="CD2228" s="34" t="s">
        <v>6127</v>
      </c>
      <c r="CG2228" s="381">
        <v>11500</v>
      </c>
      <c r="CI2228" s="378">
        <v>6450</v>
      </c>
    </row>
    <row r="2229" spans="82:87">
      <c r="CD2229" s="34" t="s">
        <v>6128</v>
      </c>
      <c r="CG2229" s="381">
        <v>11510</v>
      </c>
      <c r="CI2229" s="378">
        <v>6450</v>
      </c>
    </row>
    <row r="2230" spans="82:87">
      <c r="CD2230" s="34" t="s">
        <v>6129</v>
      </c>
      <c r="CG2230" s="381">
        <v>11540</v>
      </c>
      <c r="CI2230" s="378">
        <v>6450</v>
      </c>
    </row>
    <row r="2231" spans="82:87">
      <c r="CD2231" s="34" t="s">
        <v>6130</v>
      </c>
      <c r="CG2231" s="381">
        <v>11560</v>
      </c>
      <c r="CI2231" s="378">
        <v>6450</v>
      </c>
    </row>
    <row r="2232" spans="82:87">
      <c r="CD2232" s="34" t="s">
        <v>6131</v>
      </c>
      <c r="CG2232" s="381">
        <v>11570</v>
      </c>
      <c r="CI2232" s="378">
        <v>6450</v>
      </c>
    </row>
    <row r="2233" spans="82:87">
      <c r="CD2233" s="34" t="s">
        <v>6132</v>
      </c>
      <c r="CG2233" s="381">
        <v>11580</v>
      </c>
      <c r="CI2233" s="378">
        <v>6460</v>
      </c>
    </row>
    <row r="2234" spans="82:87">
      <c r="CD2234" s="34" t="s">
        <v>6133</v>
      </c>
      <c r="CG2234" s="381">
        <v>11590</v>
      </c>
      <c r="CI2234" s="378">
        <v>6460</v>
      </c>
    </row>
    <row r="2235" spans="82:87">
      <c r="CD2235" s="34" t="s">
        <v>6134</v>
      </c>
      <c r="CG2235" s="381">
        <v>11600</v>
      </c>
      <c r="CI2235" s="378">
        <v>6460</v>
      </c>
    </row>
    <row r="2236" spans="82:87">
      <c r="CD2236" s="34" t="s">
        <v>6135</v>
      </c>
      <c r="CG2236" s="381">
        <v>11610</v>
      </c>
      <c r="CI2236" s="378">
        <v>6460</v>
      </c>
    </row>
    <row r="2237" spans="82:87">
      <c r="CD2237" s="34" t="s">
        <v>6136</v>
      </c>
      <c r="CG2237" s="381">
        <v>11620</v>
      </c>
      <c r="CI2237" s="378">
        <v>6460</v>
      </c>
    </row>
    <row r="2238" spans="82:87">
      <c r="CD2238" s="34" t="s">
        <v>6137</v>
      </c>
      <c r="CG2238" s="381">
        <v>11700</v>
      </c>
      <c r="CI2238" s="378">
        <v>6470</v>
      </c>
    </row>
    <row r="2239" spans="82:87">
      <c r="CD2239" s="34" t="s">
        <v>6138</v>
      </c>
      <c r="CG2239" s="381">
        <v>11780</v>
      </c>
      <c r="CI2239" s="378">
        <v>6470</v>
      </c>
    </row>
    <row r="2240" spans="82:87">
      <c r="CD2240" s="34" t="s">
        <v>6139</v>
      </c>
      <c r="CG2240" s="381">
        <v>11781</v>
      </c>
      <c r="CI2240" s="378">
        <v>6470</v>
      </c>
    </row>
    <row r="2241" spans="82:87">
      <c r="CD2241" s="34" t="s">
        <v>6140</v>
      </c>
      <c r="CG2241" s="381">
        <v>11782</v>
      </c>
      <c r="CI2241" s="378">
        <v>6470</v>
      </c>
    </row>
    <row r="2242" spans="82:87">
      <c r="CD2242" s="34" t="s">
        <v>6141</v>
      </c>
      <c r="CG2242" s="381">
        <v>11783</v>
      </c>
      <c r="CI2242" s="378">
        <v>6470</v>
      </c>
    </row>
    <row r="2243" spans="82:87">
      <c r="CD2243" s="34" t="s">
        <v>6142</v>
      </c>
      <c r="CG2243" s="381">
        <v>11784</v>
      </c>
      <c r="CI2243" s="378">
        <v>6470</v>
      </c>
    </row>
    <row r="2244" spans="82:87">
      <c r="CD2244" s="34" t="s">
        <v>6143</v>
      </c>
      <c r="CG2244" s="381">
        <v>11785</v>
      </c>
      <c r="CI2244" s="378">
        <v>6470</v>
      </c>
    </row>
    <row r="2245" spans="82:87">
      <c r="CD2245" s="34" t="s">
        <v>6144</v>
      </c>
      <c r="CG2245" s="381">
        <v>11786</v>
      </c>
      <c r="CI2245" s="378">
        <v>6470</v>
      </c>
    </row>
    <row r="2246" spans="82:87">
      <c r="CD2246" s="34" t="s">
        <v>6145</v>
      </c>
      <c r="CG2246" s="381">
        <v>11787</v>
      </c>
      <c r="CI2246" s="378">
        <v>6470</v>
      </c>
    </row>
    <row r="2247" spans="82:87">
      <c r="CD2247" s="34" t="s">
        <v>6146</v>
      </c>
      <c r="CG2247" s="381">
        <v>11788</v>
      </c>
      <c r="CI2247" s="378">
        <v>6480</v>
      </c>
    </row>
    <row r="2248" spans="82:87">
      <c r="CD2248" s="34" t="s">
        <v>6147</v>
      </c>
      <c r="CG2248" s="381">
        <v>11789</v>
      </c>
      <c r="CI2248" s="378">
        <v>6490</v>
      </c>
    </row>
    <row r="2249" spans="82:87">
      <c r="CD2249" s="34" t="s">
        <v>6148</v>
      </c>
      <c r="CG2249" s="381">
        <v>11790</v>
      </c>
      <c r="CI2249" s="378">
        <v>6500</v>
      </c>
    </row>
    <row r="2250" spans="82:87">
      <c r="CD2250" s="34" t="s">
        <v>6149</v>
      </c>
      <c r="CG2250" s="381">
        <v>11791</v>
      </c>
      <c r="CI2250" s="378">
        <v>6500</v>
      </c>
    </row>
    <row r="2251" spans="82:87">
      <c r="CD2251" s="34" t="s">
        <v>6150</v>
      </c>
      <c r="CG2251" s="381">
        <v>11792</v>
      </c>
      <c r="CI2251" s="378">
        <v>6500</v>
      </c>
    </row>
    <row r="2252" spans="82:87">
      <c r="CD2252" s="34" t="s">
        <v>6151</v>
      </c>
      <c r="CG2252" s="381">
        <v>11793</v>
      </c>
      <c r="CI2252" s="378">
        <v>6500</v>
      </c>
    </row>
    <row r="2253" spans="82:87">
      <c r="CD2253" s="34" t="s">
        <v>6152</v>
      </c>
      <c r="CG2253" s="381">
        <v>11794</v>
      </c>
      <c r="CI2253" s="378">
        <v>6500</v>
      </c>
    </row>
    <row r="2254" spans="82:87">
      <c r="CD2254" s="34" t="s">
        <v>6153</v>
      </c>
      <c r="CG2254" s="381">
        <v>11795</v>
      </c>
      <c r="CI2254" s="378">
        <v>6500</v>
      </c>
    </row>
    <row r="2255" spans="82:87">
      <c r="CD2255" s="34" t="s">
        <v>6154</v>
      </c>
      <c r="CG2255" s="381">
        <v>11796</v>
      </c>
      <c r="CI2255" s="378">
        <v>6500</v>
      </c>
    </row>
    <row r="2256" spans="82:87">
      <c r="CD2256" s="34" t="s">
        <v>6155</v>
      </c>
      <c r="CG2256" s="381">
        <v>11797</v>
      </c>
      <c r="CI2256" s="378">
        <v>6501</v>
      </c>
    </row>
    <row r="2257" spans="82:87">
      <c r="CD2257" s="34" t="s">
        <v>6156</v>
      </c>
      <c r="CG2257" s="381">
        <v>11798</v>
      </c>
      <c r="CI2257" s="378">
        <v>6502</v>
      </c>
    </row>
    <row r="2258" spans="82:87">
      <c r="CD2258" s="34" t="s">
        <v>6157</v>
      </c>
      <c r="CG2258" s="381">
        <v>11799</v>
      </c>
      <c r="CI2258" s="378">
        <v>6503</v>
      </c>
    </row>
    <row r="2259" spans="82:87">
      <c r="CD2259" s="34" t="s">
        <v>6158</v>
      </c>
      <c r="CG2259" s="381">
        <v>11800</v>
      </c>
      <c r="CI2259" s="378">
        <v>6504</v>
      </c>
    </row>
    <row r="2260" spans="82:87">
      <c r="CD2260" s="34" t="s">
        <v>6159</v>
      </c>
      <c r="CG2260" s="381">
        <v>11801</v>
      </c>
      <c r="CI2260" s="378">
        <v>6505</v>
      </c>
    </row>
    <row r="2261" spans="82:87">
      <c r="CD2261" s="34" t="s">
        <v>6160</v>
      </c>
      <c r="CG2261" s="381">
        <v>11802</v>
      </c>
      <c r="CI2261" s="378">
        <v>6506</v>
      </c>
    </row>
    <row r="2262" spans="82:87">
      <c r="CD2262" s="34" t="s">
        <v>6161</v>
      </c>
      <c r="CG2262" s="381">
        <v>11803</v>
      </c>
      <c r="CI2262" s="378">
        <v>6507</v>
      </c>
    </row>
    <row r="2263" spans="82:87">
      <c r="CD2263" s="34" t="s">
        <v>6162</v>
      </c>
      <c r="CG2263" s="381">
        <v>11804</v>
      </c>
      <c r="CI2263" s="378">
        <v>6508</v>
      </c>
    </row>
    <row r="2264" spans="82:87">
      <c r="CD2264" s="34" t="s">
        <v>6163</v>
      </c>
      <c r="CG2264" s="381">
        <v>11805</v>
      </c>
      <c r="CI2264" s="378">
        <v>6509</v>
      </c>
    </row>
    <row r="2265" spans="82:87">
      <c r="CD2265" s="34" t="s">
        <v>6164</v>
      </c>
      <c r="CG2265" s="381">
        <v>11806</v>
      </c>
      <c r="CI2265" s="378">
        <v>6510</v>
      </c>
    </row>
    <row r="2266" spans="82:87">
      <c r="CD2266" s="34" t="s">
        <v>6165</v>
      </c>
      <c r="CG2266" s="381">
        <v>11807</v>
      </c>
      <c r="CI2266" s="378">
        <v>6510</v>
      </c>
    </row>
    <row r="2267" spans="82:87">
      <c r="CD2267" s="34" t="s">
        <v>6166</v>
      </c>
      <c r="CG2267" s="381">
        <v>11808</v>
      </c>
      <c r="CI2267" s="378">
        <v>6510</v>
      </c>
    </row>
    <row r="2268" spans="82:87">
      <c r="CD2268" s="34" t="s">
        <v>6167</v>
      </c>
      <c r="CG2268" s="381">
        <v>11809</v>
      </c>
      <c r="CI2268" s="378">
        <v>6510</v>
      </c>
    </row>
    <row r="2269" spans="82:87">
      <c r="CD2269" s="34" t="s">
        <v>6168</v>
      </c>
      <c r="CG2269" s="381">
        <v>11810</v>
      </c>
      <c r="CI2269" s="378">
        <v>6510</v>
      </c>
    </row>
    <row r="2270" spans="82:87">
      <c r="CD2270" s="34" t="s">
        <v>6169</v>
      </c>
      <c r="CG2270" s="381">
        <v>11811</v>
      </c>
      <c r="CI2270" s="378">
        <v>6510</v>
      </c>
    </row>
    <row r="2271" spans="82:87">
      <c r="CD2271" s="34" t="s">
        <v>6170</v>
      </c>
      <c r="CG2271" s="381">
        <v>11812</v>
      </c>
      <c r="CI2271" s="378">
        <v>6510</v>
      </c>
    </row>
    <row r="2272" spans="82:87">
      <c r="CD2272" s="34" t="s">
        <v>6171</v>
      </c>
      <c r="CG2272" s="381">
        <v>11813</v>
      </c>
      <c r="CI2272" s="378">
        <v>6511</v>
      </c>
    </row>
    <row r="2273" spans="82:87">
      <c r="CD2273" s="34" t="s">
        <v>6172</v>
      </c>
      <c r="CG2273" s="381">
        <v>11814</v>
      </c>
      <c r="CI2273" s="378">
        <v>6512</v>
      </c>
    </row>
    <row r="2274" spans="82:87">
      <c r="CD2274" s="34" t="s">
        <v>6173</v>
      </c>
      <c r="CG2274" s="381">
        <v>11815</v>
      </c>
      <c r="CI2274" s="378">
        <v>6513</v>
      </c>
    </row>
    <row r="2275" spans="82:87">
      <c r="CD2275" s="34" t="s">
        <v>6174</v>
      </c>
      <c r="CG2275" s="381">
        <v>11816</v>
      </c>
      <c r="CI2275" s="378">
        <v>6513</v>
      </c>
    </row>
    <row r="2276" spans="82:87">
      <c r="CD2276" s="34" t="s">
        <v>6175</v>
      </c>
      <c r="CG2276" s="381">
        <v>11817</v>
      </c>
      <c r="CI2276" s="378">
        <v>6514</v>
      </c>
    </row>
    <row r="2277" spans="82:87">
      <c r="CD2277" s="34" t="s">
        <v>6176</v>
      </c>
      <c r="CG2277" s="381">
        <v>11818</v>
      </c>
      <c r="CI2277" s="378">
        <v>6515</v>
      </c>
    </row>
    <row r="2278" spans="82:87">
      <c r="CD2278" s="34" t="s">
        <v>6177</v>
      </c>
      <c r="CG2278" s="381">
        <v>11819</v>
      </c>
      <c r="CI2278" s="378">
        <v>6516</v>
      </c>
    </row>
    <row r="2279" spans="82:87">
      <c r="CD2279" s="34" t="s">
        <v>6178</v>
      </c>
      <c r="CG2279" s="381">
        <v>11820</v>
      </c>
      <c r="CI2279" s="378">
        <v>6517</v>
      </c>
    </row>
    <row r="2280" spans="82:87">
      <c r="CD2280" s="34" t="s">
        <v>6179</v>
      </c>
      <c r="CG2280" s="381">
        <v>11821</v>
      </c>
      <c r="CI2280" s="378">
        <v>6518</v>
      </c>
    </row>
    <row r="2281" spans="82:87">
      <c r="CD2281" s="34" t="s">
        <v>6180</v>
      </c>
      <c r="CG2281" s="381">
        <v>11822</v>
      </c>
      <c r="CI2281" s="378">
        <v>6519</v>
      </c>
    </row>
    <row r="2282" spans="82:87">
      <c r="CD2282" s="34" t="s">
        <v>6181</v>
      </c>
      <c r="CG2282" s="381">
        <v>11823</v>
      </c>
      <c r="CI2282" s="378">
        <v>6520</v>
      </c>
    </row>
    <row r="2283" spans="82:87">
      <c r="CD2283" s="34" t="s">
        <v>6182</v>
      </c>
      <c r="CG2283" s="381">
        <v>11824</v>
      </c>
      <c r="CI2283" s="378">
        <v>6520</v>
      </c>
    </row>
    <row r="2284" spans="82:87">
      <c r="CD2284" s="34" t="s">
        <v>6183</v>
      </c>
      <c r="CG2284" s="381">
        <v>11825</v>
      </c>
      <c r="CI2284" s="378">
        <v>6521</v>
      </c>
    </row>
    <row r="2285" spans="82:87">
      <c r="CD2285" s="34" t="s">
        <v>6184</v>
      </c>
      <c r="CG2285" s="381">
        <v>11826</v>
      </c>
      <c r="CI2285" s="378">
        <v>6522</v>
      </c>
    </row>
    <row r="2286" spans="82:87">
      <c r="CD2286" s="34" t="s">
        <v>6185</v>
      </c>
      <c r="CG2286" s="381">
        <v>11827</v>
      </c>
      <c r="CI2286" s="378">
        <v>6523</v>
      </c>
    </row>
    <row r="2287" spans="82:87">
      <c r="CD2287" s="34" t="s">
        <v>6186</v>
      </c>
      <c r="CG2287" s="381">
        <v>11828</v>
      </c>
      <c r="CI2287" s="378">
        <v>6524</v>
      </c>
    </row>
    <row r="2288" spans="82:87">
      <c r="CD2288" s="34" t="s">
        <v>6187</v>
      </c>
      <c r="CG2288" s="381">
        <v>11829</v>
      </c>
      <c r="CI2288" s="378">
        <v>6525</v>
      </c>
    </row>
    <row r="2289" spans="82:87">
      <c r="CD2289" s="34" t="s">
        <v>6188</v>
      </c>
      <c r="CG2289" s="381">
        <v>11830</v>
      </c>
      <c r="CI2289" s="378">
        <v>6526</v>
      </c>
    </row>
    <row r="2290" spans="82:87">
      <c r="CD2290" s="34" t="s">
        <v>6189</v>
      </c>
      <c r="CG2290" s="381">
        <v>11831</v>
      </c>
      <c r="CI2290" s="378">
        <v>6527</v>
      </c>
    </row>
    <row r="2291" spans="82:87">
      <c r="CD2291" s="34" t="s">
        <v>6190</v>
      </c>
      <c r="CG2291" s="381">
        <v>11832</v>
      </c>
      <c r="CI2291" s="378">
        <v>6528</v>
      </c>
    </row>
    <row r="2292" spans="82:87">
      <c r="CD2292" s="34" t="s">
        <v>6191</v>
      </c>
      <c r="CG2292" s="381">
        <v>11833</v>
      </c>
      <c r="CI2292" s="378">
        <v>6528</v>
      </c>
    </row>
    <row r="2293" spans="82:87">
      <c r="CD2293" s="34" t="s">
        <v>6192</v>
      </c>
      <c r="CG2293" s="381">
        <v>11834</v>
      </c>
      <c r="CI2293" s="378">
        <v>6529</v>
      </c>
    </row>
    <row r="2294" spans="82:87">
      <c r="CD2294" s="34" t="s">
        <v>6193</v>
      </c>
      <c r="CG2294" s="381">
        <v>11835</v>
      </c>
      <c r="CI2294" s="378">
        <v>6530</v>
      </c>
    </row>
    <row r="2295" spans="82:87">
      <c r="CD2295" s="34" t="s">
        <v>6194</v>
      </c>
      <c r="CG2295" s="381">
        <v>11836</v>
      </c>
      <c r="CI2295" s="378">
        <v>6530</v>
      </c>
    </row>
    <row r="2296" spans="82:87">
      <c r="CD2296" s="34" t="s">
        <v>6195</v>
      </c>
      <c r="CG2296" s="381">
        <v>11837</v>
      </c>
      <c r="CI2296" s="378">
        <v>6530</v>
      </c>
    </row>
    <row r="2297" spans="82:87">
      <c r="CD2297" s="34" t="s">
        <v>6196</v>
      </c>
      <c r="CG2297" s="381">
        <v>11838</v>
      </c>
      <c r="CI2297" s="378">
        <v>6530</v>
      </c>
    </row>
    <row r="2298" spans="82:87">
      <c r="CD2298" s="34" t="s">
        <v>6197</v>
      </c>
      <c r="CG2298" s="381">
        <v>11839</v>
      </c>
      <c r="CI2298" s="378">
        <v>6530</v>
      </c>
    </row>
    <row r="2299" spans="82:87">
      <c r="CD2299" s="34" t="s">
        <v>6198</v>
      </c>
      <c r="CG2299" s="381">
        <v>11840</v>
      </c>
      <c r="CI2299" s="378">
        <v>6531</v>
      </c>
    </row>
    <row r="2300" spans="82:87">
      <c r="CD2300" s="34" t="s">
        <v>6199</v>
      </c>
      <c r="CG2300" s="381">
        <v>11841</v>
      </c>
      <c r="CI2300" s="378">
        <v>6532</v>
      </c>
    </row>
    <row r="2301" spans="82:87">
      <c r="CD2301" s="34" t="s">
        <v>6200</v>
      </c>
      <c r="CG2301" s="381">
        <v>11842</v>
      </c>
      <c r="CI2301" s="378">
        <v>6533</v>
      </c>
    </row>
    <row r="2302" spans="82:87">
      <c r="CD2302" s="34" t="s">
        <v>6201</v>
      </c>
      <c r="CG2302" s="381">
        <v>11843</v>
      </c>
      <c r="CI2302" s="378">
        <v>6534</v>
      </c>
    </row>
    <row r="2303" spans="82:87">
      <c r="CD2303" s="34" t="s">
        <v>6202</v>
      </c>
      <c r="CG2303" s="381">
        <v>11844</v>
      </c>
      <c r="CI2303" s="378">
        <v>6535</v>
      </c>
    </row>
    <row r="2304" spans="82:87">
      <c r="CD2304" s="34" t="s">
        <v>6203</v>
      </c>
      <c r="CG2304" s="381">
        <v>11845</v>
      </c>
      <c r="CI2304" s="378">
        <v>6539</v>
      </c>
    </row>
    <row r="2305" spans="82:87">
      <c r="CD2305" s="34" t="s">
        <v>6204</v>
      </c>
      <c r="CG2305" s="381">
        <v>11846</v>
      </c>
      <c r="CI2305" s="378">
        <v>6540</v>
      </c>
    </row>
    <row r="2306" spans="82:87">
      <c r="CD2306" s="34" t="s">
        <v>6205</v>
      </c>
      <c r="CG2306" s="381">
        <v>11847</v>
      </c>
      <c r="CI2306" s="378">
        <v>6540</v>
      </c>
    </row>
    <row r="2307" spans="82:87">
      <c r="CD2307" s="34" t="s">
        <v>6206</v>
      </c>
      <c r="CG2307" s="381">
        <v>11848</v>
      </c>
      <c r="CI2307" s="378">
        <v>6540</v>
      </c>
    </row>
    <row r="2308" spans="82:87">
      <c r="CD2308" s="34" t="s">
        <v>6207</v>
      </c>
      <c r="CG2308" s="381">
        <v>11849</v>
      </c>
      <c r="CI2308" s="378">
        <v>6550</v>
      </c>
    </row>
    <row r="2309" spans="82:87">
      <c r="CD2309" s="34" t="s">
        <v>6208</v>
      </c>
      <c r="CG2309" s="381">
        <v>11850</v>
      </c>
      <c r="CI2309" s="378">
        <v>6560</v>
      </c>
    </row>
    <row r="2310" spans="82:87">
      <c r="CD2310" s="34" t="s">
        <v>6209</v>
      </c>
      <c r="CG2310" s="381">
        <v>11851</v>
      </c>
      <c r="CI2310" s="378">
        <v>6570</v>
      </c>
    </row>
    <row r="2311" spans="82:87">
      <c r="CD2311" s="34" t="s">
        <v>6210</v>
      </c>
      <c r="CG2311" s="381">
        <v>11852</v>
      </c>
      <c r="CI2311" s="378">
        <v>6570</v>
      </c>
    </row>
    <row r="2312" spans="82:87">
      <c r="CD2312" s="34" t="s">
        <v>6211</v>
      </c>
      <c r="CG2312" s="381">
        <v>11853</v>
      </c>
      <c r="CI2312" s="378">
        <v>6580</v>
      </c>
    </row>
    <row r="2313" spans="82:87">
      <c r="CD2313" s="34" t="s">
        <v>6212</v>
      </c>
      <c r="CG2313" s="381">
        <v>11854</v>
      </c>
      <c r="CI2313" s="378">
        <v>6590</v>
      </c>
    </row>
    <row r="2314" spans="82:87">
      <c r="CD2314" s="34" t="s">
        <v>6213</v>
      </c>
      <c r="CG2314" s="381">
        <v>11855</v>
      </c>
      <c r="CI2314" s="378">
        <v>6590</v>
      </c>
    </row>
    <row r="2315" spans="82:87">
      <c r="CD2315" s="34" t="s">
        <v>6214</v>
      </c>
      <c r="CG2315" s="381">
        <v>11856</v>
      </c>
      <c r="CI2315" s="378">
        <v>6600</v>
      </c>
    </row>
    <row r="2316" spans="82:87">
      <c r="CD2316" s="34" t="s">
        <v>6215</v>
      </c>
      <c r="CG2316" s="381">
        <v>11857</v>
      </c>
      <c r="CI2316" s="378">
        <v>6601</v>
      </c>
    </row>
    <row r="2317" spans="82:87">
      <c r="CD2317" s="34" t="s">
        <v>6216</v>
      </c>
      <c r="CG2317" s="381">
        <v>11858</v>
      </c>
      <c r="CI2317" s="378">
        <v>6602</v>
      </c>
    </row>
    <row r="2318" spans="82:87">
      <c r="CD2318" s="34" t="s">
        <v>6217</v>
      </c>
      <c r="CG2318" s="381">
        <v>11859</v>
      </c>
      <c r="CI2318" s="378">
        <v>6603</v>
      </c>
    </row>
    <row r="2319" spans="82:87">
      <c r="CD2319" s="34" t="s">
        <v>6218</v>
      </c>
      <c r="CG2319" s="381">
        <v>11860</v>
      </c>
      <c r="CI2319" s="378">
        <v>6604</v>
      </c>
    </row>
    <row r="2320" spans="82:87">
      <c r="CD2320" s="34" t="s">
        <v>6219</v>
      </c>
      <c r="CG2320" s="381">
        <v>11861</v>
      </c>
      <c r="CI2320" s="378">
        <v>6605</v>
      </c>
    </row>
    <row r="2321" spans="82:87">
      <c r="CD2321" s="34" t="s">
        <v>6220</v>
      </c>
      <c r="CG2321" s="381">
        <v>11862</v>
      </c>
      <c r="CI2321" s="378">
        <v>6606</v>
      </c>
    </row>
    <row r="2322" spans="82:87">
      <c r="CD2322" s="34" t="s">
        <v>6221</v>
      </c>
      <c r="CG2322" s="381">
        <v>11863</v>
      </c>
      <c r="CI2322" s="378">
        <v>6607</v>
      </c>
    </row>
    <row r="2323" spans="82:87">
      <c r="CD2323" s="34" t="s">
        <v>6222</v>
      </c>
      <c r="CG2323" s="381">
        <v>11864</v>
      </c>
      <c r="CI2323" s="378">
        <v>6608</v>
      </c>
    </row>
    <row r="2324" spans="82:87">
      <c r="CD2324" s="34" t="s">
        <v>6223</v>
      </c>
      <c r="CG2324" s="381">
        <v>11865</v>
      </c>
      <c r="CI2324" s="378">
        <v>6609</v>
      </c>
    </row>
    <row r="2325" spans="82:87">
      <c r="CD2325" s="34" t="s">
        <v>6224</v>
      </c>
      <c r="CG2325" s="381">
        <v>11866</v>
      </c>
      <c r="CI2325" s="378">
        <v>6610</v>
      </c>
    </row>
    <row r="2326" spans="82:87">
      <c r="CD2326" s="34" t="s">
        <v>6225</v>
      </c>
      <c r="CG2326" s="381">
        <v>11867</v>
      </c>
      <c r="CI2326" s="378">
        <v>6620</v>
      </c>
    </row>
    <row r="2327" spans="82:87">
      <c r="CD2327" s="34" t="s">
        <v>6226</v>
      </c>
      <c r="CG2327" s="381">
        <v>11868</v>
      </c>
      <c r="CI2327" s="378">
        <v>6620</v>
      </c>
    </row>
    <row r="2328" spans="82:87">
      <c r="CD2328" s="34" t="s">
        <v>6227</v>
      </c>
      <c r="CG2328" s="381">
        <v>11869</v>
      </c>
      <c r="CI2328" s="378">
        <v>6620</v>
      </c>
    </row>
    <row r="2329" spans="82:87">
      <c r="CD2329" s="34" t="s">
        <v>6228</v>
      </c>
      <c r="CG2329" s="381">
        <v>11870</v>
      </c>
      <c r="CI2329" s="378">
        <v>6620</v>
      </c>
    </row>
    <row r="2330" spans="82:87">
      <c r="CD2330" s="34" t="s">
        <v>6229</v>
      </c>
      <c r="CG2330" s="381">
        <v>11871</v>
      </c>
      <c r="CI2330" s="378">
        <v>6620</v>
      </c>
    </row>
    <row r="2331" spans="82:87">
      <c r="CD2331" s="34" t="s">
        <v>6230</v>
      </c>
      <c r="CG2331" s="381">
        <v>11872</v>
      </c>
      <c r="CI2331" s="378">
        <v>6631</v>
      </c>
    </row>
    <row r="2332" spans="82:87">
      <c r="CD2332" s="34" t="s">
        <v>6231</v>
      </c>
      <c r="CG2332" s="381">
        <v>11873</v>
      </c>
      <c r="CI2332" s="378">
        <v>6632</v>
      </c>
    </row>
    <row r="2333" spans="82:87">
      <c r="CD2333" s="34" t="s">
        <v>6232</v>
      </c>
      <c r="CG2333" s="381">
        <v>11874</v>
      </c>
      <c r="CI2333" s="378">
        <v>6633</v>
      </c>
    </row>
    <row r="2334" spans="82:87">
      <c r="CD2334" s="34" t="s">
        <v>6233</v>
      </c>
      <c r="CG2334" s="381">
        <v>11875</v>
      </c>
      <c r="CI2334" s="378">
        <v>6634</v>
      </c>
    </row>
    <row r="2335" spans="82:87">
      <c r="CD2335" s="34" t="s">
        <v>6234</v>
      </c>
      <c r="CG2335" s="381">
        <v>11876</v>
      </c>
      <c r="CI2335" s="378">
        <v>6635</v>
      </c>
    </row>
    <row r="2336" spans="82:87">
      <c r="CD2336" s="34" t="s">
        <v>6235</v>
      </c>
      <c r="CG2336" s="381">
        <v>11877</v>
      </c>
      <c r="CI2336" s="378">
        <v>6636</v>
      </c>
    </row>
    <row r="2337" spans="82:87">
      <c r="CD2337" s="34" t="s">
        <v>6236</v>
      </c>
      <c r="CG2337" s="381">
        <v>11878</v>
      </c>
      <c r="CI2337" s="378">
        <v>6637</v>
      </c>
    </row>
    <row r="2338" spans="82:87">
      <c r="CD2338" s="34" t="s">
        <v>6237</v>
      </c>
      <c r="CG2338" s="381">
        <v>11879</v>
      </c>
      <c r="CI2338" s="378">
        <v>6638</v>
      </c>
    </row>
    <row r="2339" spans="82:87">
      <c r="CD2339" s="34" t="s">
        <v>6238</v>
      </c>
      <c r="CG2339" s="381">
        <v>11880</v>
      </c>
      <c r="CI2339" s="378">
        <v>6639</v>
      </c>
    </row>
    <row r="2340" spans="82:87">
      <c r="CD2340" s="34" t="s">
        <v>6239</v>
      </c>
      <c r="CG2340" s="381">
        <v>11881</v>
      </c>
      <c r="CI2340" s="378">
        <v>6640</v>
      </c>
    </row>
    <row r="2341" spans="82:87">
      <c r="CD2341" s="34" t="s">
        <v>6240</v>
      </c>
      <c r="CG2341" s="381">
        <v>11882</v>
      </c>
      <c r="CI2341" s="378">
        <v>6640</v>
      </c>
    </row>
    <row r="2342" spans="82:87">
      <c r="CD2342" s="34" t="s">
        <v>6241</v>
      </c>
      <c r="CG2342" s="381">
        <v>11883</v>
      </c>
      <c r="CI2342" s="378">
        <v>6640</v>
      </c>
    </row>
    <row r="2343" spans="82:87">
      <c r="CD2343" s="34" t="s">
        <v>6242</v>
      </c>
      <c r="CG2343" s="381">
        <v>11884</v>
      </c>
      <c r="CI2343" s="378">
        <v>6650</v>
      </c>
    </row>
    <row r="2344" spans="82:87">
      <c r="CD2344" s="34" t="s">
        <v>6243</v>
      </c>
      <c r="CG2344" s="381">
        <v>11885</v>
      </c>
      <c r="CI2344" s="378">
        <v>6650</v>
      </c>
    </row>
    <row r="2345" spans="82:87">
      <c r="CD2345" s="34" t="s">
        <v>6244</v>
      </c>
      <c r="CG2345" s="381">
        <v>11886</v>
      </c>
      <c r="CI2345" s="378">
        <v>6660</v>
      </c>
    </row>
    <row r="2346" spans="82:87">
      <c r="CD2346" s="34" t="s">
        <v>6245</v>
      </c>
      <c r="CG2346" s="381">
        <v>11887</v>
      </c>
      <c r="CI2346" s="378">
        <v>6660</v>
      </c>
    </row>
    <row r="2347" spans="82:87">
      <c r="CD2347" s="34" t="s">
        <v>6246</v>
      </c>
      <c r="CG2347" s="381">
        <v>11889</v>
      </c>
      <c r="CI2347" s="378">
        <v>6660</v>
      </c>
    </row>
    <row r="2348" spans="82:87">
      <c r="CD2348" s="34" t="s">
        <v>6247</v>
      </c>
      <c r="CG2348" s="381">
        <v>11890</v>
      </c>
      <c r="CI2348" s="378">
        <v>6661</v>
      </c>
    </row>
    <row r="2349" spans="82:87">
      <c r="CD2349" s="34" t="s">
        <v>6248</v>
      </c>
      <c r="CG2349" s="381">
        <v>11891</v>
      </c>
      <c r="CI2349" s="378">
        <v>6666</v>
      </c>
    </row>
    <row r="2350" spans="82:87">
      <c r="CD2350" s="34" t="s">
        <v>6249</v>
      </c>
      <c r="CG2350" s="381">
        <v>11892</v>
      </c>
      <c r="CI2350" s="378">
        <v>6667</v>
      </c>
    </row>
    <row r="2351" spans="82:87">
      <c r="CD2351" s="34" t="s">
        <v>6250</v>
      </c>
      <c r="CG2351" s="381">
        <v>11893</v>
      </c>
      <c r="CI2351" s="378">
        <v>6670</v>
      </c>
    </row>
    <row r="2352" spans="82:87">
      <c r="CD2352" s="34" t="s">
        <v>6251</v>
      </c>
      <c r="CG2352" s="381">
        <v>11894</v>
      </c>
      <c r="CI2352" s="378">
        <v>6670</v>
      </c>
    </row>
    <row r="2353" spans="82:87">
      <c r="CD2353" s="34" t="s">
        <v>6252</v>
      </c>
      <c r="CG2353" s="381">
        <v>11895</v>
      </c>
      <c r="CI2353" s="378">
        <v>6670</v>
      </c>
    </row>
    <row r="2354" spans="82:87">
      <c r="CD2354" s="34" t="s">
        <v>6253</v>
      </c>
      <c r="CG2354" s="381">
        <v>11896</v>
      </c>
      <c r="CI2354" s="378">
        <v>6670</v>
      </c>
    </row>
    <row r="2355" spans="82:87">
      <c r="CD2355" s="34" t="s">
        <v>6254</v>
      </c>
      <c r="CG2355" s="381">
        <v>11897</v>
      </c>
      <c r="CI2355" s="378">
        <v>6670</v>
      </c>
    </row>
    <row r="2356" spans="82:87">
      <c r="CD2356" s="34" t="s">
        <v>6255</v>
      </c>
      <c r="CG2356" s="381">
        <v>11898</v>
      </c>
      <c r="CI2356" s="378">
        <v>6670</v>
      </c>
    </row>
    <row r="2357" spans="82:87">
      <c r="CD2357" s="34" t="s">
        <v>6256</v>
      </c>
      <c r="CG2357" s="381">
        <v>11899</v>
      </c>
      <c r="CI2357" s="378">
        <v>6670</v>
      </c>
    </row>
    <row r="2358" spans="82:87">
      <c r="CD2358" s="34" t="s">
        <v>6257</v>
      </c>
      <c r="CG2358" s="381">
        <v>12000</v>
      </c>
      <c r="CI2358" s="378">
        <v>6687</v>
      </c>
    </row>
    <row r="2359" spans="82:87">
      <c r="CD2359" s="34" t="s">
        <v>6258</v>
      </c>
      <c r="CG2359" s="381">
        <v>12001</v>
      </c>
      <c r="CI2359" s="378">
        <v>6690</v>
      </c>
    </row>
    <row r="2360" spans="82:87">
      <c r="CD2360" s="34" t="s">
        <v>6259</v>
      </c>
      <c r="CG2360" s="381">
        <v>12002</v>
      </c>
      <c r="CI2360" s="378">
        <v>6700</v>
      </c>
    </row>
    <row r="2361" spans="82:87">
      <c r="CD2361" s="34" t="s">
        <v>6260</v>
      </c>
      <c r="CG2361" s="381">
        <v>12003</v>
      </c>
      <c r="CI2361" s="378">
        <v>6700</v>
      </c>
    </row>
    <row r="2362" spans="82:87">
      <c r="CD2362" s="34" t="s">
        <v>6261</v>
      </c>
      <c r="CG2362" s="381">
        <v>12004</v>
      </c>
      <c r="CI2362" s="378">
        <v>6700</v>
      </c>
    </row>
    <row r="2363" spans="82:87">
      <c r="CD2363" s="34" t="s">
        <v>6262</v>
      </c>
      <c r="CG2363" s="381">
        <v>12005</v>
      </c>
      <c r="CI2363" s="378">
        <v>6701</v>
      </c>
    </row>
    <row r="2364" spans="82:87">
      <c r="CD2364" s="34" t="s">
        <v>6263</v>
      </c>
      <c r="CG2364" s="381">
        <v>12006</v>
      </c>
      <c r="CI2364" s="378">
        <v>6701</v>
      </c>
    </row>
    <row r="2365" spans="82:87">
      <c r="CD2365" s="34" t="s">
        <v>6264</v>
      </c>
      <c r="CG2365" s="381">
        <v>12007</v>
      </c>
      <c r="CI2365" s="378">
        <v>6702</v>
      </c>
    </row>
    <row r="2366" spans="82:87">
      <c r="CD2366" s="34" t="s">
        <v>6265</v>
      </c>
      <c r="CG2366" s="381">
        <v>12008</v>
      </c>
      <c r="CI2366" s="378">
        <v>6702</v>
      </c>
    </row>
    <row r="2367" spans="82:87">
      <c r="CD2367" s="34" t="s">
        <v>6266</v>
      </c>
      <c r="CG2367" s="381">
        <v>12009</v>
      </c>
      <c r="CI2367" s="378">
        <v>6703</v>
      </c>
    </row>
    <row r="2368" spans="82:87">
      <c r="CD2368" s="34" t="s">
        <v>6267</v>
      </c>
      <c r="CG2368" s="381">
        <v>12010</v>
      </c>
      <c r="CI2368" s="378">
        <v>6703</v>
      </c>
    </row>
    <row r="2369" spans="82:87">
      <c r="CD2369" s="34" t="s">
        <v>6268</v>
      </c>
      <c r="CG2369" s="381">
        <v>12011</v>
      </c>
      <c r="CI2369" s="378">
        <v>6704</v>
      </c>
    </row>
    <row r="2370" spans="82:87">
      <c r="CD2370" s="34" t="s">
        <v>6269</v>
      </c>
      <c r="CG2370" s="381">
        <v>12013</v>
      </c>
      <c r="CI2370" s="378">
        <v>6704</v>
      </c>
    </row>
    <row r="2371" spans="82:87">
      <c r="CD2371" s="34" t="s">
        <v>6270</v>
      </c>
      <c r="CG2371" s="381">
        <v>12014</v>
      </c>
      <c r="CI2371" s="378">
        <v>6705</v>
      </c>
    </row>
    <row r="2372" spans="82:87">
      <c r="CD2372" s="34" t="s">
        <v>6271</v>
      </c>
      <c r="CG2372" s="381">
        <v>12015</v>
      </c>
      <c r="CI2372" s="378">
        <v>6705</v>
      </c>
    </row>
    <row r="2373" spans="82:87">
      <c r="CD2373" s="34" t="s">
        <v>6272</v>
      </c>
      <c r="CG2373" s="381">
        <v>12016</v>
      </c>
      <c r="CI2373" s="378">
        <v>6706</v>
      </c>
    </row>
    <row r="2374" spans="82:87">
      <c r="CD2374" s="34" t="s">
        <v>6273</v>
      </c>
      <c r="CG2374" s="381">
        <v>12017</v>
      </c>
      <c r="CI2374" s="378">
        <v>6706</v>
      </c>
    </row>
    <row r="2375" spans="82:87">
      <c r="CD2375" s="34" t="s">
        <v>6274</v>
      </c>
      <c r="CG2375" s="381">
        <v>12018</v>
      </c>
      <c r="CI2375" s="378">
        <v>6707</v>
      </c>
    </row>
    <row r="2376" spans="82:87">
      <c r="CD2376" s="34" t="s">
        <v>6275</v>
      </c>
      <c r="CG2376" s="381">
        <v>12019</v>
      </c>
      <c r="CI2376" s="378">
        <v>6707</v>
      </c>
    </row>
    <row r="2377" spans="82:87">
      <c r="CD2377" s="34" t="s">
        <v>6276</v>
      </c>
      <c r="CG2377" s="381">
        <v>12020</v>
      </c>
      <c r="CI2377" s="378">
        <v>6708</v>
      </c>
    </row>
    <row r="2378" spans="82:87">
      <c r="CD2378" s="34" t="s">
        <v>6277</v>
      </c>
      <c r="CG2378" s="381">
        <v>12021</v>
      </c>
      <c r="CI2378" s="378">
        <v>6708</v>
      </c>
    </row>
    <row r="2379" spans="82:87">
      <c r="CD2379" s="34" t="s">
        <v>6278</v>
      </c>
      <c r="CG2379" s="381">
        <v>12022</v>
      </c>
      <c r="CI2379" s="378">
        <v>6709</v>
      </c>
    </row>
    <row r="2380" spans="82:87">
      <c r="CD2380" s="34" t="s">
        <v>6279</v>
      </c>
      <c r="CG2380" s="381">
        <v>12023</v>
      </c>
      <c r="CI2380" s="378">
        <v>6709</v>
      </c>
    </row>
    <row r="2381" spans="82:87">
      <c r="CD2381" s="34" t="s">
        <v>6280</v>
      </c>
      <c r="CG2381" s="381">
        <v>12024</v>
      </c>
      <c r="CI2381" s="378">
        <v>6710</v>
      </c>
    </row>
    <row r="2382" spans="82:87">
      <c r="CD2382" s="34" t="s">
        <v>6281</v>
      </c>
      <c r="CG2382" s="381">
        <v>12025</v>
      </c>
      <c r="CI2382" s="378">
        <v>6710</v>
      </c>
    </row>
    <row r="2383" spans="82:87">
      <c r="CD2383" s="34" t="s">
        <v>6282</v>
      </c>
      <c r="CG2383" s="381">
        <v>12026</v>
      </c>
      <c r="CI2383" s="378">
        <v>6710</v>
      </c>
    </row>
    <row r="2384" spans="82:87">
      <c r="CD2384" s="34" t="s">
        <v>6283</v>
      </c>
      <c r="CG2384" s="381">
        <v>12027</v>
      </c>
      <c r="CI2384" s="378">
        <v>6710</v>
      </c>
    </row>
    <row r="2385" spans="82:87">
      <c r="CD2385" s="34" t="s">
        <v>6284</v>
      </c>
      <c r="CG2385" s="381">
        <v>12028</v>
      </c>
      <c r="CI2385" s="378">
        <v>6710</v>
      </c>
    </row>
    <row r="2386" spans="82:87">
      <c r="CD2386" s="34" t="s">
        <v>6285</v>
      </c>
      <c r="CG2386" s="381">
        <v>12029</v>
      </c>
      <c r="CI2386" s="378">
        <v>6710</v>
      </c>
    </row>
    <row r="2387" spans="82:87">
      <c r="CD2387" s="34" t="s">
        <v>6286</v>
      </c>
      <c r="CG2387" s="381">
        <v>12030</v>
      </c>
      <c r="CI2387" s="378">
        <v>6710</v>
      </c>
    </row>
    <row r="2388" spans="82:87">
      <c r="CD2388" s="34" t="s">
        <v>6287</v>
      </c>
      <c r="CG2388" s="381">
        <v>12031</v>
      </c>
      <c r="CI2388" s="378">
        <v>6716</v>
      </c>
    </row>
    <row r="2389" spans="82:87">
      <c r="CD2389" s="34" t="s">
        <v>6288</v>
      </c>
      <c r="CG2389" s="381">
        <v>12032</v>
      </c>
      <c r="CI2389" s="378">
        <v>6718</v>
      </c>
    </row>
    <row r="2390" spans="82:87">
      <c r="CD2390" s="34" t="s">
        <v>6289</v>
      </c>
      <c r="CG2390" s="381">
        <v>12033</v>
      </c>
      <c r="CI2390" s="378">
        <v>6720</v>
      </c>
    </row>
    <row r="2391" spans="82:87">
      <c r="CD2391" s="34" t="s">
        <v>6290</v>
      </c>
      <c r="CG2391" s="381">
        <v>12034</v>
      </c>
      <c r="CI2391" s="378">
        <v>6721</v>
      </c>
    </row>
    <row r="2392" spans="82:87">
      <c r="CD2392" s="34" t="s">
        <v>6291</v>
      </c>
      <c r="CG2392" s="381">
        <v>12035</v>
      </c>
      <c r="CI2392" s="378">
        <v>6721</v>
      </c>
    </row>
    <row r="2393" spans="82:87">
      <c r="CD2393" s="34" t="s">
        <v>6292</v>
      </c>
      <c r="CG2393" s="381">
        <v>12036</v>
      </c>
      <c r="CI2393" s="378">
        <v>6722</v>
      </c>
    </row>
    <row r="2394" spans="82:87">
      <c r="CD2394" s="34" t="s">
        <v>6293</v>
      </c>
      <c r="CG2394" s="381">
        <v>12037</v>
      </c>
      <c r="CI2394" s="378">
        <v>6722</v>
      </c>
    </row>
    <row r="2395" spans="82:87">
      <c r="CD2395" s="34" t="s">
        <v>6294</v>
      </c>
      <c r="CG2395" s="381">
        <v>12038</v>
      </c>
      <c r="CI2395" s="378">
        <v>6723</v>
      </c>
    </row>
    <row r="2396" spans="82:87">
      <c r="CD2396" s="34" t="s">
        <v>6295</v>
      </c>
      <c r="CG2396" s="381">
        <v>12039</v>
      </c>
      <c r="CI2396" s="378">
        <v>6723</v>
      </c>
    </row>
    <row r="2397" spans="82:87">
      <c r="CD2397" s="34" t="s">
        <v>6296</v>
      </c>
      <c r="CG2397" s="381">
        <v>12040</v>
      </c>
      <c r="CI2397" s="378">
        <v>6724</v>
      </c>
    </row>
    <row r="2398" spans="82:87">
      <c r="CD2398" s="34" t="s">
        <v>6297</v>
      </c>
      <c r="CG2398" s="381">
        <v>12041</v>
      </c>
      <c r="CI2398" s="378">
        <v>6724</v>
      </c>
    </row>
    <row r="2399" spans="82:87">
      <c r="CD2399" s="34" t="s">
        <v>6298</v>
      </c>
      <c r="CG2399" s="381">
        <v>12056</v>
      </c>
      <c r="CI2399" s="378">
        <v>6725</v>
      </c>
    </row>
    <row r="2400" spans="82:87">
      <c r="CD2400" s="34" t="s">
        <v>6299</v>
      </c>
      <c r="CG2400" s="381">
        <v>12060</v>
      </c>
      <c r="CI2400" s="378">
        <v>6725</v>
      </c>
    </row>
    <row r="2401" spans="82:87">
      <c r="CD2401" s="34" t="s">
        <v>6300</v>
      </c>
      <c r="CG2401" s="381">
        <v>12061</v>
      </c>
      <c r="CI2401" s="378">
        <v>6726</v>
      </c>
    </row>
    <row r="2402" spans="82:87">
      <c r="CD2402" s="34" t="s">
        <v>6301</v>
      </c>
      <c r="CG2402" s="381">
        <v>12062</v>
      </c>
      <c r="CI2402" s="378">
        <v>6726</v>
      </c>
    </row>
    <row r="2403" spans="82:87">
      <c r="CD2403" s="34" t="s">
        <v>6302</v>
      </c>
      <c r="CG2403" s="381">
        <v>12063</v>
      </c>
      <c r="CI2403" s="378">
        <v>6727</v>
      </c>
    </row>
    <row r="2404" spans="82:87">
      <c r="CD2404" s="34" t="s">
        <v>6303</v>
      </c>
      <c r="CG2404" s="381">
        <v>12064</v>
      </c>
      <c r="CI2404" s="378">
        <v>6727</v>
      </c>
    </row>
    <row r="2405" spans="82:87">
      <c r="CD2405" s="34" t="s">
        <v>6304</v>
      </c>
      <c r="CG2405" s="381">
        <v>12065</v>
      </c>
      <c r="CI2405" s="378">
        <v>6728</v>
      </c>
    </row>
    <row r="2406" spans="82:87">
      <c r="CD2406" s="34" t="s">
        <v>6305</v>
      </c>
      <c r="CG2406" s="381">
        <v>12066</v>
      </c>
      <c r="CI2406" s="378">
        <v>6728</v>
      </c>
    </row>
    <row r="2407" spans="82:87">
      <c r="CD2407" s="34" t="s">
        <v>6306</v>
      </c>
      <c r="CG2407" s="381">
        <v>12067</v>
      </c>
      <c r="CI2407" s="378">
        <v>6729</v>
      </c>
    </row>
    <row r="2408" spans="82:87">
      <c r="CD2408" s="34" t="s">
        <v>6307</v>
      </c>
      <c r="CG2408" s="381">
        <v>12068</v>
      </c>
      <c r="CI2408" s="378">
        <v>6729</v>
      </c>
    </row>
    <row r="2409" spans="82:87">
      <c r="CD2409" s="34" t="s">
        <v>6308</v>
      </c>
      <c r="CG2409" s="381">
        <v>12069</v>
      </c>
      <c r="CI2409" s="378">
        <v>6730</v>
      </c>
    </row>
    <row r="2410" spans="82:87">
      <c r="CD2410" s="34" t="s">
        <v>6309</v>
      </c>
      <c r="CG2410" s="381">
        <v>12100</v>
      </c>
      <c r="CI2410" s="378">
        <v>6730</v>
      </c>
    </row>
    <row r="2411" spans="82:87">
      <c r="CD2411" s="34" t="s">
        <v>6310</v>
      </c>
      <c r="CG2411" s="381">
        <v>12101</v>
      </c>
      <c r="CI2411" s="378">
        <v>6740</v>
      </c>
    </row>
    <row r="2412" spans="82:87">
      <c r="CD2412" s="34" t="s">
        <v>6311</v>
      </c>
      <c r="CG2412" s="381">
        <v>12102</v>
      </c>
      <c r="CI2412" s="378">
        <v>6740</v>
      </c>
    </row>
    <row r="2413" spans="82:87">
      <c r="CD2413" s="34" t="s">
        <v>6312</v>
      </c>
      <c r="CG2413" s="381">
        <v>12103</v>
      </c>
      <c r="CI2413" s="378">
        <v>6750</v>
      </c>
    </row>
    <row r="2414" spans="82:87">
      <c r="CD2414" s="34" t="s">
        <v>6313</v>
      </c>
      <c r="CG2414" s="381">
        <v>12104</v>
      </c>
      <c r="CI2414" s="378">
        <v>6750</v>
      </c>
    </row>
    <row r="2415" spans="82:87">
      <c r="CD2415" s="34" t="s">
        <v>6314</v>
      </c>
      <c r="CG2415" s="381">
        <v>12105</v>
      </c>
      <c r="CI2415" s="378">
        <v>6750</v>
      </c>
    </row>
    <row r="2416" spans="82:87">
      <c r="CD2416" s="34" t="s">
        <v>6315</v>
      </c>
      <c r="CG2416" s="381">
        <v>12106</v>
      </c>
      <c r="CI2416" s="378">
        <v>6750</v>
      </c>
    </row>
    <row r="2417" spans="82:87">
      <c r="CD2417" s="34" t="s">
        <v>6316</v>
      </c>
      <c r="CG2417" s="381">
        <v>12107</v>
      </c>
      <c r="CI2417" s="378">
        <v>6762</v>
      </c>
    </row>
    <row r="2418" spans="82:87">
      <c r="CD2418" s="34" t="s">
        <v>6317</v>
      </c>
      <c r="CG2418" s="381">
        <v>12108</v>
      </c>
      <c r="CI2418" s="378">
        <v>6780</v>
      </c>
    </row>
    <row r="2419" spans="82:87">
      <c r="CD2419" s="34" t="s">
        <v>6318</v>
      </c>
      <c r="CG2419" s="381">
        <v>12109</v>
      </c>
      <c r="CI2419" s="378">
        <v>6790</v>
      </c>
    </row>
    <row r="2420" spans="82:87">
      <c r="CD2420" s="34" t="s">
        <v>6319</v>
      </c>
      <c r="CG2420" s="381">
        <v>12110</v>
      </c>
      <c r="CI2420" s="378">
        <v>6790</v>
      </c>
    </row>
    <row r="2421" spans="82:87">
      <c r="CD2421" s="34" t="s">
        <v>6320</v>
      </c>
      <c r="CG2421" s="381">
        <v>12120</v>
      </c>
      <c r="CI2421" s="378">
        <v>6800</v>
      </c>
    </row>
    <row r="2422" spans="82:87">
      <c r="CD2422" s="34" t="s">
        <v>6321</v>
      </c>
      <c r="CG2422" s="381">
        <v>12130</v>
      </c>
      <c r="CI2422" s="378">
        <v>6800</v>
      </c>
    </row>
    <row r="2423" spans="82:87">
      <c r="CD2423" s="34" t="s">
        <v>6322</v>
      </c>
      <c r="CG2423" s="381">
        <v>12140</v>
      </c>
      <c r="CI2423" s="378">
        <v>6801</v>
      </c>
    </row>
    <row r="2424" spans="82:87">
      <c r="CD2424" s="34" t="s">
        <v>6323</v>
      </c>
      <c r="CG2424" s="381">
        <v>12144</v>
      </c>
      <c r="CI2424" s="378">
        <v>6802</v>
      </c>
    </row>
    <row r="2425" spans="82:87">
      <c r="CD2425" s="34" t="s">
        <v>6324</v>
      </c>
      <c r="CG2425" s="381">
        <v>12150</v>
      </c>
      <c r="CI2425" s="378">
        <v>6803</v>
      </c>
    </row>
    <row r="2426" spans="82:87">
      <c r="CD2426" s="34" t="s">
        <v>6325</v>
      </c>
      <c r="CG2426" s="381">
        <v>12160</v>
      </c>
      <c r="CI2426" s="378">
        <v>6804</v>
      </c>
    </row>
    <row r="2427" spans="82:87">
      <c r="CD2427" s="34" t="s">
        <v>6326</v>
      </c>
      <c r="CG2427" s="381">
        <v>12170</v>
      </c>
      <c r="CI2427" s="378">
        <v>6805</v>
      </c>
    </row>
    <row r="2428" spans="82:87">
      <c r="CD2428" s="34" t="s">
        <v>6327</v>
      </c>
      <c r="CG2428" s="381">
        <v>12182</v>
      </c>
      <c r="CI2428" s="378">
        <v>6806</v>
      </c>
    </row>
    <row r="2429" spans="82:87">
      <c r="CD2429" s="34" t="s">
        <v>6328</v>
      </c>
      <c r="CG2429" s="381">
        <v>12190</v>
      </c>
      <c r="CI2429" s="378">
        <v>6807</v>
      </c>
    </row>
    <row r="2430" spans="82:87">
      <c r="CD2430" s="34" t="s">
        <v>6329</v>
      </c>
      <c r="CG2430" s="381">
        <v>12200</v>
      </c>
      <c r="CI2430" s="378">
        <v>6808</v>
      </c>
    </row>
    <row r="2431" spans="82:87">
      <c r="CD2431" s="34" t="s">
        <v>6330</v>
      </c>
      <c r="CG2431" s="381">
        <v>12201</v>
      </c>
      <c r="CI2431" s="378">
        <v>6809</v>
      </c>
    </row>
    <row r="2432" spans="82:87">
      <c r="CD2432" s="34" t="s">
        <v>6331</v>
      </c>
      <c r="CG2432" s="381">
        <v>12202</v>
      </c>
      <c r="CI2432" s="378">
        <v>6810</v>
      </c>
    </row>
    <row r="2433" spans="82:87">
      <c r="CD2433" s="34" t="s">
        <v>6332</v>
      </c>
      <c r="CG2433" s="381">
        <v>12203</v>
      </c>
      <c r="CI2433" s="378">
        <v>6821</v>
      </c>
    </row>
    <row r="2434" spans="82:87">
      <c r="CD2434" s="34" t="s">
        <v>6333</v>
      </c>
      <c r="CG2434" s="381">
        <v>12204</v>
      </c>
      <c r="CI2434" s="378">
        <v>6822</v>
      </c>
    </row>
    <row r="2435" spans="82:87">
      <c r="CD2435" s="34" t="s">
        <v>6334</v>
      </c>
      <c r="CG2435" s="381">
        <v>12205</v>
      </c>
      <c r="CI2435" s="378">
        <v>6823</v>
      </c>
    </row>
    <row r="2436" spans="82:87">
      <c r="CD2436" s="34" t="s">
        <v>6335</v>
      </c>
      <c r="CG2436" s="381">
        <v>12210</v>
      </c>
      <c r="CI2436" s="378">
        <v>6824</v>
      </c>
    </row>
    <row r="2437" spans="82:87">
      <c r="CD2437" s="34" t="s">
        <v>6336</v>
      </c>
      <c r="CG2437" s="381">
        <v>12220</v>
      </c>
      <c r="CI2437" s="378">
        <v>6825</v>
      </c>
    </row>
    <row r="2438" spans="82:87">
      <c r="CD2438" s="34" t="s">
        <v>6337</v>
      </c>
      <c r="CG2438" s="381">
        <v>12230</v>
      </c>
      <c r="CI2438" s="378">
        <v>6826</v>
      </c>
    </row>
    <row r="2439" spans="82:87">
      <c r="CD2439" s="34" t="s">
        <v>6338</v>
      </c>
      <c r="CG2439" s="381">
        <v>12240</v>
      </c>
      <c r="CI2439" s="378">
        <v>6827</v>
      </c>
    </row>
    <row r="2440" spans="82:87">
      <c r="CD2440" s="34" t="s">
        <v>6339</v>
      </c>
      <c r="CG2440" s="381">
        <v>12250</v>
      </c>
      <c r="CI2440" s="378">
        <v>6828</v>
      </c>
    </row>
    <row r="2441" spans="82:87">
      <c r="CD2441" s="34" t="s">
        <v>6340</v>
      </c>
      <c r="CG2441" s="381">
        <v>12260</v>
      </c>
      <c r="CI2441" s="378">
        <v>6829</v>
      </c>
    </row>
    <row r="2442" spans="82:87">
      <c r="CD2442" s="34" t="s">
        <v>6341</v>
      </c>
      <c r="CG2442" s="381">
        <v>12270</v>
      </c>
      <c r="CI2442" s="378">
        <v>6830</v>
      </c>
    </row>
    <row r="2443" spans="82:87">
      <c r="CD2443" s="34" t="s">
        <v>6342</v>
      </c>
      <c r="CG2443" s="381">
        <v>12290</v>
      </c>
      <c r="CI2443" s="378">
        <v>6830</v>
      </c>
    </row>
    <row r="2444" spans="82:87">
      <c r="CD2444" s="34" t="s">
        <v>6343</v>
      </c>
      <c r="CG2444" s="381">
        <v>12300</v>
      </c>
      <c r="CI2444" s="378">
        <v>6830</v>
      </c>
    </row>
    <row r="2445" spans="82:87">
      <c r="CD2445" s="34" t="s">
        <v>6344</v>
      </c>
      <c r="CG2445" s="381">
        <v>12310</v>
      </c>
      <c r="CI2445" s="378">
        <v>6830</v>
      </c>
    </row>
    <row r="2446" spans="82:87">
      <c r="CD2446" s="34" t="s">
        <v>6345</v>
      </c>
      <c r="CG2446" s="381">
        <v>12320</v>
      </c>
      <c r="CI2446" s="378">
        <v>6830</v>
      </c>
    </row>
    <row r="2447" spans="82:87">
      <c r="CD2447" s="34" t="s">
        <v>6346</v>
      </c>
      <c r="CG2447" s="381">
        <v>12330</v>
      </c>
      <c r="CI2447" s="378">
        <v>6830</v>
      </c>
    </row>
    <row r="2448" spans="82:87">
      <c r="CD2448" s="34" t="s">
        <v>6347</v>
      </c>
      <c r="CG2448" s="381">
        <v>12340</v>
      </c>
      <c r="CI2448" s="378">
        <v>6831</v>
      </c>
    </row>
    <row r="2449" spans="82:87">
      <c r="CD2449" s="34" t="s">
        <v>6348</v>
      </c>
      <c r="CG2449" s="381">
        <v>12350</v>
      </c>
      <c r="CI2449" s="378">
        <v>6832</v>
      </c>
    </row>
    <row r="2450" spans="82:87">
      <c r="CD2450" s="34" t="s">
        <v>6349</v>
      </c>
      <c r="CG2450" s="381">
        <v>12360</v>
      </c>
      <c r="CI2450" s="378">
        <v>6833</v>
      </c>
    </row>
    <row r="2451" spans="82:87">
      <c r="CD2451" s="34" t="s">
        <v>6350</v>
      </c>
      <c r="CG2451" s="381">
        <v>12370</v>
      </c>
      <c r="CI2451" s="378">
        <v>6834</v>
      </c>
    </row>
    <row r="2452" spans="82:87">
      <c r="CD2452" s="34" t="s">
        <v>6351</v>
      </c>
      <c r="CG2452" s="381">
        <v>12380</v>
      </c>
      <c r="CI2452" s="378">
        <v>6835</v>
      </c>
    </row>
    <row r="2453" spans="82:87">
      <c r="CD2453" s="34" t="s">
        <v>6352</v>
      </c>
      <c r="CG2453" s="381">
        <v>12390</v>
      </c>
      <c r="CI2453" s="378">
        <v>6836</v>
      </c>
    </row>
    <row r="2454" spans="82:87">
      <c r="CD2454" s="34" t="s">
        <v>6353</v>
      </c>
      <c r="CG2454" s="381">
        <v>12400</v>
      </c>
      <c r="CI2454" s="378">
        <v>6837</v>
      </c>
    </row>
    <row r="2455" spans="82:87">
      <c r="CD2455" s="34" t="s">
        <v>6354</v>
      </c>
      <c r="CG2455" s="381">
        <v>12401</v>
      </c>
      <c r="CI2455" s="378">
        <v>6838</v>
      </c>
    </row>
    <row r="2456" spans="82:87">
      <c r="CD2456" s="34" t="s">
        <v>6355</v>
      </c>
      <c r="CG2456" s="381">
        <v>12402</v>
      </c>
      <c r="CI2456" s="378">
        <v>6838</v>
      </c>
    </row>
    <row r="2457" spans="82:87">
      <c r="CD2457" s="34" t="s">
        <v>6356</v>
      </c>
      <c r="CG2457" s="381">
        <v>12403</v>
      </c>
      <c r="CI2457" s="378">
        <v>6839</v>
      </c>
    </row>
    <row r="2458" spans="82:87">
      <c r="CD2458" s="34" t="s">
        <v>6357</v>
      </c>
      <c r="CG2458" s="381">
        <v>12404</v>
      </c>
      <c r="CI2458" s="378">
        <v>6841</v>
      </c>
    </row>
    <row r="2459" spans="82:87">
      <c r="CD2459" s="34" t="s">
        <v>6358</v>
      </c>
      <c r="CG2459" s="381">
        <v>12405</v>
      </c>
      <c r="CI2459" s="378">
        <v>6842</v>
      </c>
    </row>
    <row r="2460" spans="82:87">
      <c r="CD2460" s="34" t="s">
        <v>6359</v>
      </c>
      <c r="CG2460" s="381">
        <v>12406</v>
      </c>
      <c r="CI2460" s="378">
        <v>6843</v>
      </c>
    </row>
    <row r="2461" spans="82:87">
      <c r="CD2461" s="34" t="s">
        <v>6360</v>
      </c>
      <c r="CG2461" s="381">
        <v>12407</v>
      </c>
      <c r="CI2461" s="378">
        <v>6844</v>
      </c>
    </row>
    <row r="2462" spans="82:87">
      <c r="CD2462" s="34" t="s">
        <v>6361</v>
      </c>
      <c r="CG2462" s="381">
        <v>12408</v>
      </c>
      <c r="CI2462" s="378">
        <v>6845</v>
      </c>
    </row>
    <row r="2463" spans="82:87">
      <c r="CD2463" s="34" t="s">
        <v>6362</v>
      </c>
      <c r="CG2463" s="381">
        <v>12409</v>
      </c>
      <c r="CI2463" s="378">
        <v>6846</v>
      </c>
    </row>
    <row r="2464" spans="82:87">
      <c r="CD2464" s="34" t="s">
        <v>6363</v>
      </c>
      <c r="CG2464" s="381">
        <v>12410</v>
      </c>
      <c r="CI2464" s="378">
        <v>6847</v>
      </c>
    </row>
    <row r="2465" spans="82:87">
      <c r="CD2465" s="34" t="s">
        <v>6364</v>
      </c>
      <c r="CG2465" s="381">
        <v>12420</v>
      </c>
      <c r="CI2465" s="378">
        <v>6848</v>
      </c>
    </row>
    <row r="2466" spans="82:87">
      <c r="CD2466" s="34" t="s">
        <v>6365</v>
      </c>
      <c r="CG2466" s="381">
        <v>12430</v>
      </c>
      <c r="CI2466" s="378">
        <v>6849</v>
      </c>
    </row>
    <row r="2467" spans="82:87">
      <c r="CD2467" s="34" t="s">
        <v>6366</v>
      </c>
      <c r="CG2467" s="381">
        <v>12440</v>
      </c>
      <c r="CI2467" s="378">
        <v>6850</v>
      </c>
    </row>
    <row r="2468" spans="82:87">
      <c r="CD2468" s="34" t="s">
        <v>6367</v>
      </c>
      <c r="CG2468" s="381">
        <v>12450</v>
      </c>
      <c r="CI2468" s="378">
        <v>6850</v>
      </c>
    </row>
    <row r="2469" spans="82:87">
      <c r="CD2469" s="34" t="s">
        <v>6368</v>
      </c>
      <c r="CG2469" s="381">
        <v>12460</v>
      </c>
      <c r="CI2469" s="378">
        <v>6850</v>
      </c>
    </row>
    <row r="2470" spans="82:87">
      <c r="CD2470" s="34" t="s">
        <v>6369</v>
      </c>
      <c r="CG2470" s="381">
        <v>12470</v>
      </c>
      <c r="CI2470" s="378">
        <v>6850</v>
      </c>
    </row>
    <row r="2471" spans="82:87">
      <c r="CD2471" s="34" t="s">
        <v>6370</v>
      </c>
      <c r="CG2471" s="381">
        <v>12480</v>
      </c>
      <c r="CI2471" s="378">
        <v>6871</v>
      </c>
    </row>
    <row r="2472" spans="82:87">
      <c r="CD2472" s="34" t="s">
        <v>6371</v>
      </c>
      <c r="CG2472" s="381">
        <v>12490</v>
      </c>
      <c r="CI2472" s="378">
        <v>6891</v>
      </c>
    </row>
    <row r="2473" spans="82:87">
      <c r="CD2473" s="34" t="s">
        <v>6372</v>
      </c>
      <c r="CG2473" s="381">
        <v>12500</v>
      </c>
      <c r="CI2473" s="378">
        <v>6892</v>
      </c>
    </row>
    <row r="2474" spans="82:87">
      <c r="CD2474" s="34" t="s">
        <v>6373</v>
      </c>
      <c r="CG2474" s="381">
        <v>12510</v>
      </c>
      <c r="CI2474" s="378">
        <v>6893</v>
      </c>
    </row>
    <row r="2475" spans="82:87">
      <c r="CD2475" s="34" t="s">
        <v>6374</v>
      </c>
      <c r="CG2475" s="381">
        <v>12520</v>
      </c>
      <c r="CI2475" s="378">
        <v>6894</v>
      </c>
    </row>
    <row r="2476" spans="82:87">
      <c r="CD2476" s="34" t="s">
        <v>6375</v>
      </c>
      <c r="CG2476" s="381">
        <v>12530</v>
      </c>
      <c r="CI2476" s="378">
        <v>6895</v>
      </c>
    </row>
    <row r="2477" spans="82:87">
      <c r="CD2477" s="34" t="s">
        <v>6376</v>
      </c>
      <c r="CG2477" s="381">
        <v>12540</v>
      </c>
      <c r="CI2477" s="378">
        <v>6896</v>
      </c>
    </row>
    <row r="2478" spans="82:87">
      <c r="CD2478" s="34" t="s">
        <v>6377</v>
      </c>
      <c r="CG2478" s="381">
        <v>12549</v>
      </c>
      <c r="CI2478" s="378">
        <v>6897</v>
      </c>
    </row>
    <row r="2479" spans="82:87">
      <c r="CD2479" s="34" t="s">
        <v>6378</v>
      </c>
      <c r="CG2479" s="381">
        <v>12550</v>
      </c>
      <c r="CI2479" s="378">
        <v>6898</v>
      </c>
    </row>
    <row r="2480" spans="82:87">
      <c r="CD2480" s="34" t="s">
        <v>6379</v>
      </c>
      <c r="CG2480" s="381">
        <v>12560</v>
      </c>
      <c r="CI2480" s="378">
        <v>6899</v>
      </c>
    </row>
    <row r="2481" spans="82:87">
      <c r="CD2481" s="34" t="s">
        <v>6380</v>
      </c>
      <c r="CG2481" s="381">
        <v>12570</v>
      </c>
      <c r="CI2481" s="378">
        <v>6901</v>
      </c>
    </row>
    <row r="2482" spans="82:87">
      <c r="CD2482" s="34" t="s">
        <v>6381</v>
      </c>
      <c r="CG2482" s="381">
        <v>12580</v>
      </c>
      <c r="CI2482" s="378">
        <v>6902</v>
      </c>
    </row>
    <row r="2483" spans="82:87">
      <c r="CD2483" s="34" t="s">
        <v>6382</v>
      </c>
      <c r="CG2483" s="381">
        <v>12592</v>
      </c>
      <c r="CI2483" s="378">
        <v>6903</v>
      </c>
    </row>
    <row r="2484" spans="82:87">
      <c r="CD2484" s="34" t="s">
        <v>6383</v>
      </c>
      <c r="CG2484" s="381">
        <v>12600</v>
      </c>
      <c r="CI2484" s="378">
        <v>6904</v>
      </c>
    </row>
    <row r="2485" spans="82:87">
      <c r="CD2485" s="34" t="s">
        <v>6384</v>
      </c>
      <c r="CG2485" s="381">
        <v>12620</v>
      </c>
      <c r="CI2485" s="378">
        <v>6905</v>
      </c>
    </row>
    <row r="2486" spans="82:87">
      <c r="CD2486" s="34" t="s">
        <v>6385</v>
      </c>
      <c r="CG2486" s="381">
        <v>12630</v>
      </c>
      <c r="CI2486" s="378">
        <v>6906</v>
      </c>
    </row>
    <row r="2487" spans="82:87">
      <c r="CD2487" s="34" t="s">
        <v>6386</v>
      </c>
      <c r="CG2487" s="381">
        <v>12640</v>
      </c>
      <c r="CI2487" s="378">
        <v>6907</v>
      </c>
    </row>
    <row r="2488" spans="82:87">
      <c r="CD2488" s="34" t="s">
        <v>6387</v>
      </c>
      <c r="CG2488" s="381">
        <v>12700</v>
      </c>
      <c r="CI2488" s="378">
        <v>6908</v>
      </c>
    </row>
    <row r="2489" spans="82:87">
      <c r="CD2489" s="34" t="s">
        <v>6388</v>
      </c>
      <c r="CG2489" s="381">
        <v>12720</v>
      </c>
      <c r="CI2489" s="378">
        <v>6909</v>
      </c>
    </row>
    <row r="2490" spans="82:87">
      <c r="CD2490" s="34" t="s">
        <v>6389</v>
      </c>
      <c r="CG2490" s="381">
        <v>12740</v>
      </c>
      <c r="CI2490" s="378">
        <v>6910</v>
      </c>
    </row>
    <row r="2491" spans="82:87">
      <c r="CD2491" s="34" t="s">
        <v>6390</v>
      </c>
      <c r="CG2491" s="381">
        <v>12780</v>
      </c>
      <c r="CI2491" s="378">
        <v>6910</v>
      </c>
    </row>
    <row r="2492" spans="82:87">
      <c r="CD2492" s="34" t="s">
        <v>6391</v>
      </c>
      <c r="CG2492" s="381">
        <v>12800</v>
      </c>
      <c r="CI2492" s="378">
        <v>6910</v>
      </c>
    </row>
    <row r="2493" spans="82:87">
      <c r="CD2493" s="34" t="s">
        <v>6392</v>
      </c>
      <c r="CG2493" s="381">
        <v>12850</v>
      </c>
      <c r="CI2493" s="378">
        <v>6910</v>
      </c>
    </row>
    <row r="2494" spans="82:87">
      <c r="CD2494" s="34" t="s">
        <v>6393</v>
      </c>
      <c r="CG2494" s="381">
        <v>12900</v>
      </c>
      <c r="CI2494" s="378">
        <v>6910</v>
      </c>
    </row>
    <row r="2495" spans="82:87">
      <c r="CD2495" s="34" t="s">
        <v>6394</v>
      </c>
      <c r="CG2495" s="381">
        <v>12901</v>
      </c>
      <c r="CI2495" s="378">
        <v>6910</v>
      </c>
    </row>
    <row r="2496" spans="82:87">
      <c r="CD2496" s="34" t="s">
        <v>6395</v>
      </c>
      <c r="CG2496" s="381">
        <v>13001</v>
      </c>
      <c r="CI2496" s="378">
        <v>6910</v>
      </c>
    </row>
    <row r="2497" spans="82:87">
      <c r="CD2497" s="34" t="s">
        <v>6396</v>
      </c>
      <c r="CG2497" s="381">
        <v>13002</v>
      </c>
      <c r="CI2497" s="378">
        <v>6910</v>
      </c>
    </row>
    <row r="2498" spans="82:87">
      <c r="CD2498" s="34" t="s">
        <v>6397</v>
      </c>
      <c r="CG2498" s="381">
        <v>13003</v>
      </c>
      <c r="CI2498" s="378">
        <v>6910</v>
      </c>
    </row>
    <row r="2499" spans="82:87">
      <c r="CD2499" s="34" t="s">
        <v>6398</v>
      </c>
      <c r="CG2499" s="381">
        <v>13004</v>
      </c>
      <c r="CI2499" s="378">
        <v>6910</v>
      </c>
    </row>
    <row r="2500" spans="82:87">
      <c r="CD2500" s="34" t="s">
        <v>6399</v>
      </c>
      <c r="CG2500" s="381">
        <v>13005</v>
      </c>
      <c r="CI2500" s="378">
        <v>6910</v>
      </c>
    </row>
    <row r="2501" spans="82:87">
      <c r="CD2501" s="34" t="s">
        <v>6400</v>
      </c>
      <c r="CG2501" s="381">
        <v>13006</v>
      </c>
      <c r="CI2501" s="378">
        <v>6912</v>
      </c>
    </row>
    <row r="2502" spans="82:87">
      <c r="CD2502" s="34" t="s">
        <v>6401</v>
      </c>
      <c r="CG2502" s="381">
        <v>13007</v>
      </c>
      <c r="CI2502" s="378">
        <v>6913</v>
      </c>
    </row>
    <row r="2503" spans="82:87">
      <c r="CD2503" s="34" t="s">
        <v>6402</v>
      </c>
      <c r="CG2503" s="381">
        <v>13008</v>
      </c>
      <c r="CI2503" s="378">
        <v>6914</v>
      </c>
    </row>
    <row r="2504" spans="82:87">
      <c r="CD2504" s="34" t="s">
        <v>6403</v>
      </c>
      <c r="CG2504" s="381">
        <v>13009</v>
      </c>
      <c r="CI2504" s="378">
        <v>6915</v>
      </c>
    </row>
    <row r="2505" spans="82:87">
      <c r="CD2505" s="34" t="s">
        <v>6404</v>
      </c>
      <c r="CG2505" s="381">
        <v>13010</v>
      </c>
      <c r="CI2505" s="378">
        <v>6916</v>
      </c>
    </row>
    <row r="2506" spans="82:87">
      <c r="CD2506" s="34" t="s">
        <v>6405</v>
      </c>
      <c r="CG2506" s="381">
        <v>13011</v>
      </c>
      <c r="CI2506" s="378">
        <v>6917</v>
      </c>
    </row>
    <row r="2507" spans="82:87">
      <c r="CD2507" s="34" t="s">
        <v>6406</v>
      </c>
      <c r="CG2507" s="381">
        <v>13012</v>
      </c>
      <c r="CI2507" s="378">
        <v>6918</v>
      </c>
    </row>
    <row r="2508" spans="82:87">
      <c r="CD2508" s="34" t="s">
        <v>6407</v>
      </c>
      <c r="CG2508" s="381">
        <v>13013</v>
      </c>
      <c r="CI2508" s="378">
        <v>6919</v>
      </c>
    </row>
    <row r="2509" spans="82:87">
      <c r="CD2509" s="34" t="s">
        <v>6408</v>
      </c>
      <c r="CG2509" s="381">
        <v>13014</v>
      </c>
      <c r="CI2509" s="378">
        <v>6921</v>
      </c>
    </row>
    <row r="2510" spans="82:87">
      <c r="CD2510" s="34" t="s">
        <v>6409</v>
      </c>
      <c r="CG2510" s="381">
        <v>13015</v>
      </c>
      <c r="CI2510" s="378">
        <v>6922</v>
      </c>
    </row>
    <row r="2511" spans="82:87">
      <c r="CD2511" s="34" t="s">
        <v>6410</v>
      </c>
      <c r="CG2511" s="381">
        <v>13016</v>
      </c>
      <c r="CI2511" s="378">
        <v>6923</v>
      </c>
    </row>
    <row r="2512" spans="82:87">
      <c r="CD2512" s="34" t="s">
        <v>6411</v>
      </c>
      <c r="CG2512" s="381">
        <v>13020</v>
      </c>
      <c r="CI2512" s="378">
        <v>6924</v>
      </c>
    </row>
    <row r="2513" spans="82:87">
      <c r="CD2513" s="34" t="s">
        <v>6412</v>
      </c>
      <c r="CG2513" s="381">
        <v>13050</v>
      </c>
      <c r="CI2513" s="378">
        <v>6925</v>
      </c>
    </row>
    <row r="2514" spans="82:87">
      <c r="CD2514" s="34" t="s">
        <v>6413</v>
      </c>
      <c r="CG2514" s="381">
        <v>13066</v>
      </c>
      <c r="CI2514" s="378">
        <v>6926</v>
      </c>
    </row>
    <row r="2515" spans="82:87">
      <c r="CD2515" s="34" t="s">
        <v>6414</v>
      </c>
      <c r="CG2515" s="381">
        <v>13067</v>
      </c>
      <c r="CI2515" s="378">
        <v>6927</v>
      </c>
    </row>
    <row r="2516" spans="82:87">
      <c r="CD2516" s="34" t="s">
        <v>6415</v>
      </c>
      <c r="CG2516" s="381">
        <v>13079</v>
      </c>
      <c r="CI2516" s="378">
        <v>6928</v>
      </c>
    </row>
    <row r="2517" spans="82:87">
      <c r="CD2517" s="34" t="s">
        <v>6416</v>
      </c>
      <c r="CG2517" s="381">
        <v>13080</v>
      </c>
      <c r="CI2517" s="378">
        <v>6929</v>
      </c>
    </row>
    <row r="2518" spans="82:87">
      <c r="CD2518" s="34" t="s">
        <v>6417</v>
      </c>
      <c r="CG2518" s="381">
        <v>13081</v>
      </c>
      <c r="CI2518" s="378">
        <v>6950</v>
      </c>
    </row>
    <row r="2519" spans="82:87">
      <c r="CD2519" s="34" t="s">
        <v>6418</v>
      </c>
      <c r="CG2519" s="381">
        <v>13082</v>
      </c>
      <c r="CI2519" s="378">
        <v>6961</v>
      </c>
    </row>
    <row r="2520" spans="82:87">
      <c r="CD2520" s="34" t="s">
        <v>6419</v>
      </c>
      <c r="CG2520" s="381">
        <v>13083</v>
      </c>
      <c r="CI2520" s="378">
        <v>6971</v>
      </c>
    </row>
    <row r="2521" spans="82:87">
      <c r="CD2521" s="34" t="s">
        <v>6420</v>
      </c>
      <c r="CG2521" s="381">
        <v>13084</v>
      </c>
      <c r="CI2521" s="378">
        <v>6971</v>
      </c>
    </row>
    <row r="2522" spans="82:87">
      <c r="CD2522" s="34" t="s">
        <v>6421</v>
      </c>
      <c r="CG2522" s="381">
        <v>13085</v>
      </c>
      <c r="CI2522" s="378">
        <v>6971</v>
      </c>
    </row>
    <row r="2523" spans="82:87">
      <c r="CD2523" s="34" t="s">
        <v>6422</v>
      </c>
      <c r="CG2523" s="381">
        <v>13086</v>
      </c>
      <c r="CI2523" s="378">
        <v>6982</v>
      </c>
    </row>
    <row r="2524" spans="82:87">
      <c r="CD2524" s="34" t="s">
        <v>6423</v>
      </c>
      <c r="CG2524" s="381">
        <v>13087</v>
      </c>
      <c r="CI2524" s="378">
        <v>6999</v>
      </c>
    </row>
    <row r="2525" spans="82:87">
      <c r="CD2525" s="34" t="s">
        <v>6424</v>
      </c>
      <c r="CG2525" s="381">
        <v>13088</v>
      </c>
      <c r="CI2525" s="378">
        <v>7000</v>
      </c>
    </row>
    <row r="2526" spans="82:87">
      <c r="CD2526" s="34" t="s">
        <v>6425</v>
      </c>
      <c r="CG2526" s="381">
        <v>13089</v>
      </c>
      <c r="CI2526" s="378">
        <v>7000</v>
      </c>
    </row>
    <row r="2527" spans="82:87">
      <c r="CD2527" s="34" t="s">
        <v>6426</v>
      </c>
      <c r="CG2527" s="381">
        <v>13090</v>
      </c>
      <c r="CI2527" s="378">
        <v>7000</v>
      </c>
    </row>
    <row r="2528" spans="82:87">
      <c r="CD2528" s="34" t="s">
        <v>6427</v>
      </c>
      <c r="CG2528" s="381">
        <v>13091</v>
      </c>
      <c r="CI2528" s="378">
        <v>7000</v>
      </c>
    </row>
    <row r="2529" spans="82:87">
      <c r="CD2529" s="34" t="s">
        <v>6428</v>
      </c>
      <c r="CG2529" s="381">
        <v>13092</v>
      </c>
      <c r="CI2529" s="378">
        <v>7000</v>
      </c>
    </row>
    <row r="2530" spans="82:87">
      <c r="CD2530" s="34" t="s">
        <v>6429</v>
      </c>
      <c r="CG2530" s="381">
        <v>13093</v>
      </c>
      <c r="CI2530" s="378">
        <v>7000</v>
      </c>
    </row>
    <row r="2531" spans="82:87">
      <c r="CD2531" s="34" t="s">
        <v>6430</v>
      </c>
      <c r="CG2531" s="381">
        <v>13094</v>
      </c>
      <c r="CI2531" s="378">
        <v>7000</v>
      </c>
    </row>
    <row r="2532" spans="82:87">
      <c r="CD2532" s="34" t="s">
        <v>6431</v>
      </c>
      <c r="CG2532" s="381">
        <v>13095</v>
      </c>
      <c r="CI2532" s="378">
        <v>7000</v>
      </c>
    </row>
    <row r="2533" spans="82:87">
      <c r="CD2533" s="34" t="s">
        <v>6432</v>
      </c>
      <c r="CG2533" s="381">
        <v>13096</v>
      </c>
      <c r="CI2533" s="378">
        <v>7000</v>
      </c>
    </row>
    <row r="2534" spans="82:87">
      <c r="CD2534" s="34" t="s">
        <v>6433</v>
      </c>
      <c r="CG2534" s="381">
        <v>13097</v>
      </c>
      <c r="CI2534" s="378">
        <v>7000</v>
      </c>
    </row>
    <row r="2535" spans="82:87">
      <c r="CD2535" s="34" t="s">
        <v>6434</v>
      </c>
      <c r="CG2535" s="381">
        <v>13098</v>
      </c>
      <c r="CI2535" s="378">
        <v>7000</v>
      </c>
    </row>
    <row r="2536" spans="82:87">
      <c r="CD2536" s="34" t="s">
        <v>6435</v>
      </c>
      <c r="CG2536" s="381">
        <v>13099</v>
      </c>
      <c r="CI2536" s="378">
        <v>7000</v>
      </c>
    </row>
    <row r="2537" spans="82:87">
      <c r="CD2537" s="34" t="s">
        <v>6436</v>
      </c>
      <c r="CG2537" s="381">
        <v>13100</v>
      </c>
      <c r="CI2537" s="378">
        <v>7000</v>
      </c>
    </row>
    <row r="2538" spans="82:87">
      <c r="CD2538" s="34" t="s">
        <v>6437</v>
      </c>
      <c r="CG2538" s="381">
        <v>13101</v>
      </c>
      <c r="CI2538" s="378">
        <v>7000</v>
      </c>
    </row>
    <row r="2539" spans="82:87">
      <c r="CD2539" s="34" t="s">
        <v>6438</v>
      </c>
      <c r="CG2539" s="381">
        <v>13102</v>
      </c>
      <c r="CI2539" s="378">
        <v>7000</v>
      </c>
    </row>
    <row r="2540" spans="82:87">
      <c r="CD2540" s="34" t="s">
        <v>6439</v>
      </c>
      <c r="CG2540" s="381">
        <v>13103</v>
      </c>
      <c r="CI2540" s="378">
        <v>7001</v>
      </c>
    </row>
    <row r="2541" spans="82:87">
      <c r="CD2541" s="34" t="s">
        <v>6440</v>
      </c>
      <c r="CG2541" s="381">
        <v>13104</v>
      </c>
      <c r="CI2541" s="378">
        <v>7001</v>
      </c>
    </row>
    <row r="2542" spans="82:87">
      <c r="CD2542" s="34" t="s">
        <v>6441</v>
      </c>
      <c r="CG2542" s="381">
        <v>13105</v>
      </c>
      <c r="CI2542" s="378">
        <v>7002</v>
      </c>
    </row>
    <row r="2543" spans="82:87">
      <c r="CD2543" s="34" t="s">
        <v>6442</v>
      </c>
      <c r="CG2543" s="381">
        <v>13106</v>
      </c>
      <c r="CI2543" s="378">
        <v>7003</v>
      </c>
    </row>
    <row r="2544" spans="82:87">
      <c r="CD2544" s="34" t="s">
        <v>6443</v>
      </c>
      <c r="CG2544" s="381">
        <v>13107</v>
      </c>
      <c r="CI2544" s="378">
        <v>7004</v>
      </c>
    </row>
    <row r="2545" spans="82:87">
      <c r="CD2545" s="34" t="s">
        <v>6444</v>
      </c>
      <c r="CG2545" s="381">
        <v>13108</v>
      </c>
      <c r="CI2545" s="378">
        <v>7005</v>
      </c>
    </row>
    <row r="2546" spans="82:87">
      <c r="CD2546" s="34" t="s">
        <v>6445</v>
      </c>
      <c r="CG2546" s="381">
        <v>13109</v>
      </c>
      <c r="CI2546" s="378">
        <v>7006</v>
      </c>
    </row>
    <row r="2547" spans="82:87">
      <c r="CD2547" s="34" t="s">
        <v>6446</v>
      </c>
      <c r="CG2547" s="381">
        <v>13110</v>
      </c>
      <c r="CI2547" s="378">
        <v>7007</v>
      </c>
    </row>
    <row r="2548" spans="82:87">
      <c r="CD2548" s="34" t="s">
        <v>6447</v>
      </c>
      <c r="CG2548" s="381">
        <v>13111</v>
      </c>
      <c r="CI2548" s="378">
        <v>7008</v>
      </c>
    </row>
    <row r="2549" spans="82:87">
      <c r="CD2549" s="34" t="s">
        <v>6448</v>
      </c>
      <c r="CG2549" s="381">
        <v>13112</v>
      </c>
      <c r="CI2549" s="378">
        <v>7009</v>
      </c>
    </row>
    <row r="2550" spans="82:87">
      <c r="CD2550" s="34" t="s">
        <v>6449</v>
      </c>
      <c r="CG2550" s="381">
        <v>13113</v>
      </c>
      <c r="CI2550" s="378">
        <v>7011</v>
      </c>
    </row>
    <row r="2551" spans="82:87">
      <c r="CD2551" s="34" t="s">
        <v>6450</v>
      </c>
      <c r="CG2551" s="381">
        <v>13114</v>
      </c>
      <c r="CI2551" s="378">
        <v>7071</v>
      </c>
    </row>
    <row r="2552" spans="82:87">
      <c r="CD2552" s="34" t="s">
        <v>6451</v>
      </c>
      <c r="CG2552" s="381">
        <v>13115</v>
      </c>
      <c r="CI2552" s="378">
        <v>7090</v>
      </c>
    </row>
    <row r="2553" spans="82:87">
      <c r="CD2553" s="34" t="s">
        <v>6452</v>
      </c>
      <c r="CG2553" s="381">
        <v>13116</v>
      </c>
      <c r="CI2553" s="378">
        <v>7100</v>
      </c>
    </row>
    <row r="2554" spans="82:87">
      <c r="CD2554" s="34" t="s">
        <v>6453</v>
      </c>
      <c r="CG2554" s="381">
        <v>13117</v>
      </c>
      <c r="CI2554" s="378">
        <v>7100</v>
      </c>
    </row>
    <row r="2555" spans="82:87">
      <c r="CD2555" s="34" t="s">
        <v>6454</v>
      </c>
      <c r="CG2555" s="381">
        <v>13118</v>
      </c>
      <c r="CI2555" s="378">
        <v>7100</v>
      </c>
    </row>
    <row r="2556" spans="82:87">
      <c r="CD2556" s="34" t="s">
        <v>6455</v>
      </c>
      <c r="CG2556" s="381">
        <v>13119</v>
      </c>
      <c r="CI2556" s="378">
        <v>7100</v>
      </c>
    </row>
    <row r="2557" spans="82:87">
      <c r="CD2557" s="34" t="s">
        <v>6456</v>
      </c>
      <c r="CG2557" s="381">
        <v>13120</v>
      </c>
      <c r="CI2557" s="378">
        <v>7101</v>
      </c>
    </row>
    <row r="2558" spans="82:87">
      <c r="CD2558" s="34" t="s">
        <v>6457</v>
      </c>
      <c r="CG2558" s="381">
        <v>13121</v>
      </c>
      <c r="CI2558" s="378">
        <v>7101</v>
      </c>
    </row>
    <row r="2559" spans="82:87">
      <c r="CD2559" s="34" t="s">
        <v>6458</v>
      </c>
      <c r="CG2559" s="381">
        <v>13122</v>
      </c>
      <c r="CI2559" s="378">
        <v>7102</v>
      </c>
    </row>
    <row r="2560" spans="82:87">
      <c r="CD2560" s="34" t="s">
        <v>6459</v>
      </c>
      <c r="CG2560" s="381">
        <v>13123</v>
      </c>
      <c r="CI2560" s="378">
        <v>7103</v>
      </c>
    </row>
    <row r="2561" spans="82:87">
      <c r="CD2561" s="34" t="s">
        <v>6460</v>
      </c>
      <c r="CG2561" s="381">
        <v>13124</v>
      </c>
      <c r="CI2561" s="378">
        <v>7104</v>
      </c>
    </row>
    <row r="2562" spans="82:87">
      <c r="CD2562" s="34" t="s">
        <v>6461</v>
      </c>
      <c r="CG2562" s="381">
        <v>13126</v>
      </c>
      <c r="CI2562" s="378">
        <v>7105</v>
      </c>
    </row>
    <row r="2563" spans="82:87">
      <c r="CD2563" s="34" t="s">
        <v>6462</v>
      </c>
      <c r="CG2563" s="381">
        <v>13127</v>
      </c>
      <c r="CI2563" s="378">
        <v>7106</v>
      </c>
    </row>
    <row r="2564" spans="82:87">
      <c r="CD2564" s="34" t="s">
        <v>6463</v>
      </c>
      <c r="CG2564" s="381">
        <v>13128</v>
      </c>
      <c r="CI2564" s="378">
        <v>7107</v>
      </c>
    </row>
    <row r="2565" spans="82:87">
      <c r="CD2565" s="34" t="s">
        <v>6464</v>
      </c>
      <c r="CG2565" s="381">
        <v>13129</v>
      </c>
      <c r="CI2565" s="378">
        <v>7108</v>
      </c>
    </row>
    <row r="2566" spans="82:87">
      <c r="CD2566" s="34" t="s">
        <v>6465</v>
      </c>
      <c r="CG2566" s="381">
        <v>13130</v>
      </c>
      <c r="CI2566" s="378">
        <v>7109</v>
      </c>
    </row>
    <row r="2567" spans="82:87">
      <c r="CD2567" s="34" t="s">
        <v>6466</v>
      </c>
      <c r="CG2567" s="381">
        <v>13131</v>
      </c>
      <c r="CI2567" s="378">
        <v>7110</v>
      </c>
    </row>
    <row r="2568" spans="82:87">
      <c r="CD2568" s="34" t="s">
        <v>6467</v>
      </c>
      <c r="CG2568" s="381">
        <v>13132</v>
      </c>
      <c r="CI2568" s="378">
        <v>7110</v>
      </c>
    </row>
    <row r="2569" spans="82:87">
      <c r="CD2569" s="34" t="s">
        <v>6468</v>
      </c>
      <c r="CG2569" s="381">
        <v>13133</v>
      </c>
      <c r="CI2569" s="378">
        <v>7110</v>
      </c>
    </row>
    <row r="2570" spans="82:87">
      <c r="CD2570" s="34" t="s">
        <v>6469</v>
      </c>
      <c r="CG2570" s="381">
        <v>13138</v>
      </c>
      <c r="CI2570" s="378">
        <v>7110</v>
      </c>
    </row>
    <row r="2571" spans="82:87">
      <c r="CD2571" s="34" t="s">
        <v>6470</v>
      </c>
      <c r="CG2571" s="381">
        <v>13139</v>
      </c>
      <c r="CI2571" s="378">
        <v>7110</v>
      </c>
    </row>
    <row r="2572" spans="82:87">
      <c r="CD2572" s="34" t="s">
        <v>6471</v>
      </c>
      <c r="CG2572" s="381">
        <v>13140</v>
      </c>
      <c r="CI2572" s="378">
        <v>7110</v>
      </c>
    </row>
    <row r="2573" spans="82:87">
      <c r="CD2573" s="34" t="s">
        <v>6472</v>
      </c>
      <c r="CG2573" s="381">
        <v>13141</v>
      </c>
      <c r="CI2573" s="378">
        <v>7110</v>
      </c>
    </row>
    <row r="2574" spans="82:87">
      <c r="CD2574" s="34" t="s">
        <v>6473</v>
      </c>
      <c r="CG2574" s="381">
        <v>13142</v>
      </c>
      <c r="CI2574" s="378">
        <v>7110</v>
      </c>
    </row>
    <row r="2575" spans="82:87">
      <c r="CD2575" s="34" t="s">
        <v>6474</v>
      </c>
      <c r="CG2575" s="381">
        <v>13148</v>
      </c>
      <c r="CI2575" s="378">
        <v>7110</v>
      </c>
    </row>
    <row r="2576" spans="82:87">
      <c r="CD2576" s="34" t="s">
        <v>6475</v>
      </c>
      <c r="CG2576" s="381">
        <v>13149</v>
      </c>
      <c r="CI2576" s="378">
        <v>7110</v>
      </c>
    </row>
    <row r="2577" spans="82:87">
      <c r="CD2577" s="34" t="s">
        <v>6476</v>
      </c>
      <c r="CG2577" s="381">
        <v>13150</v>
      </c>
      <c r="CI2577" s="378">
        <v>7110</v>
      </c>
    </row>
    <row r="2578" spans="82:87">
      <c r="CD2578" s="34" t="s">
        <v>6477</v>
      </c>
      <c r="CG2578" s="381">
        <v>13151</v>
      </c>
      <c r="CI2578" s="378">
        <v>7110</v>
      </c>
    </row>
    <row r="2579" spans="82:87">
      <c r="CD2579" s="34" t="s">
        <v>6478</v>
      </c>
      <c r="CG2579" s="381">
        <v>13152</v>
      </c>
      <c r="CI2579" s="378">
        <v>7110</v>
      </c>
    </row>
    <row r="2580" spans="82:87">
      <c r="CD2580" s="34" t="s">
        <v>6479</v>
      </c>
      <c r="CG2580" s="381">
        <v>13153</v>
      </c>
      <c r="CI2580" s="378">
        <v>7110</v>
      </c>
    </row>
    <row r="2581" spans="82:87">
      <c r="CD2581" s="34" t="s">
        <v>6480</v>
      </c>
      <c r="CG2581" s="381">
        <v>13155</v>
      </c>
      <c r="CI2581" s="378">
        <v>7110</v>
      </c>
    </row>
    <row r="2582" spans="82:87">
      <c r="CD2582" s="34" t="s">
        <v>6481</v>
      </c>
      <c r="CG2582" s="381">
        <v>13156</v>
      </c>
      <c r="CI2582" s="378">
        <v>7110</v>
      </c>
    </row>
    <row r="2583" spans="82:87">
      <c r="CD2583" s="34" t="s">
        <v>6482</v>
      </c>
      <c r="CG2583" s="381">
        <v>13157</v>
      </c>
      <c r="CI2583" s="378">
        <v>7110</v>
      </c>
    </row>
    <row r="2584" spans="82:87">
      <c r="CD2584" s="34" t="s">
        <v>6483</v>
      </c>
      <c r="CG2584" s="381">
        <v>13158</v>
      </c>
      <c r="CI2584" s="378">
        <v>7120</v>
      </c>
    </row>
    <row r="2585" spans="82:87">
      <c r="CD2585" s="34" t="s">
        <v>6484</v>
      </c>
      <c r="CG2585" s="381">
        <v>13159</v>
      </c>
      <c r="CI2585" s="378">
        <v>7120</v>
      </c>
    </row>
    <row r="2586" spans="82:87">
      <c r="CD2586" s="34" t="s">
        <v>6485</v>
      </c>
      <c r="CG2586" s="381">
        <v>13160</v>
      </c>
      <c r="CI2586" s="378">
        <v>7120</v>
      </c>
    </row>
    <row r="2587" spans="82:87">
      <c r="CD2587" s="34" t="s">
        <v>6486</v>
      </c>
      <c r="CG2587" s="381">
        <v>13161</v>
      </c>
      <c r="CI2587" s="378">
        <v>7120</v>
      </c>
    </row>
    <row r="2588" spans="82:87">
      <c r="CD2588" s="34" t="s">
        <v>6487</v>
      </c>
      <c r="CG2588" s="381">
        <v>13162</v>
      </c>
      <c r="CI2588" s="378">
        <v>7120</v>
      </c>
    </row>
    <row r="2589" spans="82:87">
      <c r="CD2589" s="34" t="s">
        <v>6488</v>
      </c>
      <c r="CG2589" s="381">
        <v>13163</v>
      </c>
      <c r="CI2589" s="378">
        <v>7120</v>
      </c>
    </row>
    <row r="2590" spans="82:87">
      <c r="CD2590" s="34" t="s">
        <v>6489</v>
      </c>
      <c r="CG2590" s="381">
        <v>13164</v>
      </c>
      <c r="CI2590" s="378">
        <v>7120</v>
      </c>
    </row>
    <row r="2591" spans="82:87">
      <c r="CD2591" s="34" t="s">
        <v>6490</v>
      </c>
      <c r="CG2591" s="381">
        <v>13165</v>
      </c>
      <c r="CI2591" s="378">
        <v>7120</v>
      </c>
    </row>
    <row r="2592" spans="82:87">
      <c r="CD2592" s="34" t="s">
        <v>6491</v>
      </c>
      <c r="CG2592" s="381">
        <v>13168</v>
      </c>
      <c r="CI2592" s="378">
        <v>7120</v>
      </c>
    </row>
    <row r="2593" spans="82:87">
      <c r="CD2593" s="34" t="s">
        <v>6492</v>
      </c>
      <c r="CG2593" s="381">
        <v>13169</v>
      </c>
      <c r="CI2593" s="378">
        <v>7130</v>
      </c>
    </row>
    <row r="2594" spans="82:87">
      <c r="CD2594" s="34" t="s">
        <v>6493</v>
      </c>
      <c r="CG2594" s="381">
        <v>13170</v>
      </c>
      <c r="CI2594" s="378">
        <v>7130</v>
      </c>
    </row>
    <row r="2595" spans="82:87">
      <c r="CD2595" s="34" t="s">
        <v>6494</v>
      </c>
      <c r="CG2595" s="381">
        <v>13174</v>
      </c>
      <c r="CI2595" s="378">
        <v>7130</v>
      </c>
    </row>
    <row r="2596" spans="82:87">
      <c r="CD2596" s="34" t="s">
        <v>6495</v>
      </c>
      <c r="CG2596" s="381">
        <v>13175</v>
      </c>
      <c r="CI2596" s="378">
        <v>7130</v>
      </c>
    </row>
    <row r="2597" spans="82:87">
      <c r="CD2597" s="34" t="s">
        <v>6496</v>
      </c>
      <c r="CG2597" s="381">
        <v>13176</v>
      </c>
      <c r="CI2597" s="378">
        <v>7130</v>
      </c>
    </row>
    <row r="2598" spans="82:87">
      <c r="CD2598" s="34" t="s">
        <v>6497</v>
      </c>
      <c r="CG2598" s="381">
        <v>13177</v>
      </c>
      <c r="CI2598" s="378">
        <v>7130</v>
      </c>
    </row>
    <row r="2599" spans="82:87">
      <c r="CD2599" s="34" t="s">
        <v>6498</v>
      </c>
      <c r="CG2599" s="381">
        <v>13178</v>
      </c>
      <c r="CI2599" s="378">
        <v>7131</v>
      </c>
    </row>
    <row r="2600" spans="82:87">
      <c r="CD2600" s="34" t="s">
        <v>6499</v>
      </c>
      <c r="CG2600" s="381">
        <v>13179</v>
      </c>
      <c r="CI2600" s="378">
        <v>7132</v>
      </c>
    </row>
    <row r="2601" spans="82:87">
      <c r="CD2601" s="34" t="s">
        <v>6500</v>
      </c>
      <c r="CG2601" s="381">
        <v>13180</v>
      </c>
      <c r="CI2601" s="378">
        <v>7133</v>
      </c>
    </row>
    <row r="2602" spans="82:87">
      <c r="CD2602" s="34" t="s">
        <v>6501</v>
      </c>
      <c r="CG2602" s="381">
        <v>13181</v>
      </c>
      <c r="CI2602" s="378">
        <v>7134</v>
      </c>
    </row>
    <row r="2603" spans="82:87">
      <c r="CD2603" s="34" t="s">
        <v>6502</v>
      </c>
      <c r="CG2603" s="381">
        <v>13182</v>
      </c>
      <c r="CI2603" s="378">
        <v>7134</v>
      </c>
    </row>
    <row r="2604" spans="82:87">
      <c r="CD2604" s="34" t="s">
        <v>6503</v>
      </c>
      <c r="CG2604" s="381">
        <v>13183</v>
      </c>
      <c r="CI2604" s="378">
        <v>7135</v>
      </c>
    </row>
    <row r="2605" spans="82:87">
      <c r="CD2605" s="34" t="s">
        <v>6504</v>
      </c>
      <c r="CG2605" s="381">
        <v>13184</v>
      </c>
      <c r="CI2605" s="378">
        <v>7136</v>
      </c>
    </row>
    <row r="2606" spans="82:87">
      <c r="CD2606" s="34" t="s">
        <v>6505</v>
      </c>
      <c r="CG2606" s="381">
        <v>13186</v>
      </c>
      <c r="CI2606" s="378">
        <v>7137</v>
      </c>
    </row>
    <row r="2607" spans="82:87">
      <c r="CD2607" s="34" t="s">
        <v>6506</v>
      </c>
      <c r="CG2607" s="381">
        <v>13190</v>
      </c>
      <c r="CI2607" s="378">
        <v>7138</v>
      </c>
    </row>
    <row r="2608" spans="82:87">
      <c r="CD2608" s="34" t="s">
        <v>6507</v>
      </c>
      <c r="CG2608" s="381">
        <v>13191</v>
      </c>
      <c r="CI2608" s="378">
        <v>7139</v>
      </c>
    </row>
    <row r="2609" spans="82:87">
      <c r="CD2609" s="34" t="s">
        <v>6508</v>
      </c>
      <c r="CG2609" s="381">
        <v>13192</v>
      </c>
      <c r="CI2609" s="378">
        <v>7140</v>
      </c>
    </row>
    <row r="2610" spans="82:87">
      <c r="CD2610" s="34" t="s">
        <v>6509</v>
      </c>
      <c r="CG2610" s="381">
        <v>13195</v>
      </c>
      <c r="CI2610" s="378">
        <v>7140</v>
      </c>
    </row>
    <row r="2611" spans="82:87">
      <c r="CD2611" s="34" t="s">
        <v>6510</v>
      </c>
      <c r="CG2611" s="381">
        <v>13196</v>
      </c>
      <c r="CI2611" s="378">
        <v>7140</v>
      </c>
    </row>
    <row r="2612" spans="82:87">
      <c r="CD2612" s="34" t="s">
        <v>6511</v>
      </c>
      <c r="CG2612" s="381">
        <v>13200</v>
      </c>
      <c r="CI2612" s="378">
        <v>7140</v>
      </c>
    </row>
    <row r="2613" spans="82:87">
      <c r="CD2613" s="34" t="s">
        <v>6512</v>
      </c>
      <c r="CG2613" s="381">
        <v>13201</v>
      </c>
      <c r="CI2613" s="378">
        <v>7140</v>
      </c>
    </row>
    <row r="2614" spans="82:87">
      <c r="CD2614" s="34" t="s">
        <v>6513</v>
      </c>
      <c r="CG2614" s="381">
        <v>13202</v>
      </c>
      <c r="CI2614" s="378">
        <v>7140</v>
      </c>
    </row>
    <row r="2615" spans="82:87">
      <c r="CD2615" s="34" t="s">
        <v>6514</v>
      </c>
      <c r="CG2615" s="381">
        <v>13203</v>
      </c>
      <c r="CI2615" s="378">
        <v>7140</v>
      </c>
    </row>
    <row r="2616" spans="82:87">
      <c r="CD2616" s="34" t="s">
        <v>6515</v>
      </c>
      <c r="CG2616" s="381">
        <v>13204</v>
      </c>
      <c r="CI2616" s="378">
        <v>7140</v>
      </c>
    </row>
    <row r="2617" spans="82:87">
      <c r="CD2617" s="34" t="s">
        <v>6516</v>
      </c>
      <c r="CG2617" s="381">
        <v>13205</v>
      </c>
      <c r="CI2617" s="378">
        <v>7140</v>
      </c>
    </row>
    <row r="2618" spans="82:87">
      <c r="CD2618" s="34" t="s">
        <v>6517</v>
      </c>
      <c r="CG2618" s="381">
        <v>13206</v>
      </c>
      <c r="CI2618" s="378">
        <v>7140</v>
      </c>
    </row>
    <row r="2619" spans="82:87">
      <c r="CD2619" s="34" t="s">
        <v>6518</v>
      </c>
      <c r="CG2619" s="381">
        <v>13207</v>
      </c>
      <c r="CI2619" s="378">
        <v>7150</v>
      </c>
    </row>
    <row r="2620" spans="82:87">
      <c r="CD2620" s="34" t="s">
        <v>6519</v>
      </c>
      <c r="CG2620" s="381">
        <v>13208</v>
      </c>
      <c r="CI2620" s="378">
        <v>7150</v>
      </c>
    </row>
    <row r="2621" spans="82:87">
      <c r="CD2621" s="34" t="s">
        <v>6520</v>
      </c>
      <c r="CG2621" s="381">
        <v>13209</v>
      </c>
      <c r="CI2621" s="378">
        <v>7150</v>
      </c>
    </row>
    <row r="2622" spans="82:87">
      <c r="CD2622" s="34" t="s">
        <v>6521</v>
      </c>
      <c r="CG2622" s="381">
        <v>13210</v>
      </c>
      <c r="CI2622" s="378">
        <v>7150</v>
      </c>
    </row>
    <row r="2623" spans="82:87">
      <c r="CD2623" s="34" t="s">
        <v>6522</v>
      </c>
      <c r="CG2623" s="381">
        <v>13211</v>
      </c>
      <c r="CI2623" s="378">
        <v>7150</v>
      </c>
    </row>
    <row r="2624" spans="82:87">
      <c r="CD2624" s="34" t="s">
        <v>6523</v>
      </c>
      <c r="CG2624" s="381">
        <v>13212</v>
      </c>
      <c r="CI2624" s="378">
        <v>7150</v>
      </c>
    </row>
    <row r="2625" spans="82:87">
      <c r="CD2625" s="34" t="s">
        <v>6524</v>
      </c>
      <c r="CG2625" s="381">
        <v>13213</v>
      </c>
      <c r="CI2625" s="378">
        <v>7150</v>
      </c>
    </row>
    <row r="2626" spans="82:87">
      <c r="CD2626" s="34" t="s">
        <v>6525</v>
      </c>
      <c r="CG2626" s="381">
        <v>13214</v>
      </c>
      <c r="CI2626" s="378">
        <v>7150</v>
      </c>
    </row>
    <row r="2627" spans="82:87">
      <c r="CD2627" s="34" t="s">
        <v>6526</v>
      </c>
      <c r="CG2627" s="381">
        <v>13215</v>
      </c>
      <c r="CI2627" s="378">
        <v>7160</v>
      </c>
    </row>
    <row r="2628" spans="82:87">
      <c r="CD2628" s="34" t="s">
        <v>6527</v>
      </c>
      <c r="CG2628" s="381">
        <v>13216</v>
      </c>
      <c r="CI2628" s="378">
        <v>7160</v>
      </c>
    </row>
    <row r="2629" spans="82:87">
      <c r="CD2629" s="34" t="s">
        <v>6528</v>
      </c>
      <c r="CG2629" s="381">
        <v>13217</v>
      </c>
      <c r="CI2629" s="378">
        <v>7160</v>
      </c>
    </row>
    <row r="2630" spans="82:87">
      <c r="CD2630" s="34" t="s">
        <v>6529</v>
      </c>
      <c r="CG2630" s="381">
        <v>13218</v>
      </c>
      <c r="CI2630" s="378">
        <v>7160</v>
      </c>
    </row>
    <row r="2631" spans="82:87">
      <c r="CD2631" s="34" t="s">
        <v>6530</v>
      </c>
      <c r="CG2631" s="381">
        <v>13219</v>
      </c>
      <c r="CI2631" s="378">
        <v>7160</v>
      </c>
    </row>
    <row r="2632" spans="82:87">
      <c r="CD2632" s="34" t="s">
        <v>6531</v>
      </c>
      <c r="CG2632" s="381">
        <v>13220</v>
      </c>
      <c r="CI2632" s="378">
        <v>7160</v>
      </c>
    </row>
    <row r="2633" spans="82:87">
      <c r="CD2633" s="34" t="s">
        <v>6532</v>
      </c>
      <c r="CG2633" s="381">
        <v>13221</v>
      </c>
      <c r="CI2633" s="378">
        <v>7160</v>
      </c>
    </row>
    <row r="2634" spans="82:87">
      <c r="CD2634" s="34" t="s">
        <v>6533</v>
      </c>
      <c r="CG2634" s="381">
        <v>13222</v>
      </c>
      <c r="CI2634" s="378">
        <v>7160</v>
      </c>
    </row>
    <row r="2635" spans="82:87">
      <c r="CD2635" s="34" t="s">
        <v>6534</v>
      </c>
      <c r="CG2635" s="381">
        <v>13223</v>
      </c>
      <c r="CI2635" s="378">
        <v>7160</v>
      </c>
    </row>
    <row r="2636" spans="82:87">
      <c r="CD2636" s="34" t="s">
        <v>6535</v>
      </c>
      <c r="CG2636" s="381">
        <v>13224</v>
      </c>
      <c r="CI2636" s="378">
        <v>7160</v>
      </c>
    </row>
    <row r="2637" spans="82:87">
      <c r="CD2637" s="34" t="s">
        <v>6536</v>
      </c>
      <c r="CG2637" s="381">
        <v>13225</v>
      </c>
      <c r="CI2637" s="378">
        <v>7160</v>
      </c>
    </row>
    <row r="2638" spans="82:87">
      <c r="CD2638" s="34" t="s">
        <v>6537</v>
      </c>
      <c r="CG2638" s="381">
        <v>13226</v>
      </c>
      <c r="CI2638" s="378">
        <v>7160</v>
      </c>
    </row>
    <row r="2639" spans="82:87">
      <c r="CD2639" s="34" t="s">
        <v>6538</v>
      </c>
      <c r="CG2639" s="381">
        <v>13227</v>
      </c>
      <c r="CI2639" s="378">
        <v>7160</v>
      </c>
    </row>
    <row r="2640" spans="82:87">
      <c r="CD2640" s="34" t="s">
        <v>6539</v>
      </c>
      <c r="CG2640" s="381">
        <v>13228</v>
      </c>
      <c r="CI2640" s="378">
        <v>7160</v>
      </c>
    </row>
    <row r="2641" spans="82:87">
      <c r="CD2641" s="34" t="s">
        <v>6540</v>
      </c>
      <c r="CG2641" s="381">
        <v>13229</v>
      </c>
      <c r="CI2641" s="378">
        <v>7160</v>
      </c>
    </row>
    <row r="2642" spans="82:87">
      <c r="CD2642" s="34" t="s">
        <v>6541</v>
      </c>
      <c r="CG2642" s="381">
        <v>13230</v>
      </c>
      <c r="CI2642" s="378">
        <v>7170</v>
      </c>
    </row>
    <row r="2643" spans="82:87">
      <c r="CD2643" s="34" t="s">
        <v>6542</v>
      </c>
      <c r="CG2643" s="381">
        <v>13231</v>
      </c>
      <c r="CI2643" s="378">
        <v>7170</v>
      </c>
    </row>
    <row r="2644" spans="82:87">
      <c r="CD2644" s="34" t="s">
        <v>6543</v>
      </c>
      <c r="CG2644" s="381">
        <v>13232</v>
      </c>
      <c r="CI2644" s="378">
        <v>7170</v>
      </c>
    </row>
    <row r="2645" spans="82:87">
      <c r="CD2645" s="34" t="s">
        <v>6544</v>
      </c>
      <c r="CG2645" s="381">
        <v>13233</v>
      </c>
      <c r="CI2645" s="378">
        <v>7170</v>
      </c>
    </row>
    <row r="2646" spans="82:87">
      <c r="CD2646" s="34" t="s">
        <v>6545</v>
      </c>
      <c r="CG2646" s="381">
        <v>13234</v>
      </c>
      <c r="CI2646" s="378">
        <v>7170</v>
      </c>
    </row>
    <row r="2647" spans="82:87">
      <c r="CD2647" s="34" t="s">
        <v>6546</v>
      </c>
      <c r="CG2647" s="381">
        <v>13235</v>
      </c>
      <c r="CI2647" s="378">
        <v>7170</v>
      </c>
    </row>
    <row r="2648" spans="82:87">
      <c r="CD2648" s="34" t="s">
        <v>6547</v>
      </c>
      <c r="CG2648" s="381">
        <v>13236</v>
      </c>
      <c r="CI2648" s="378">
        <v>7170</v>
      </c>
    </row>
    <row r="2649" spans="82:87">
      <c r="CD2649" s="34" t="s">
        <v>6548</v>
      </c>
      <c r="CG2649" s="381">
        <v>13237</v>
      </c>
      <c r="CI2649" s="378">
        <v>7170</v>
      </c>
    </row>
    <row r="2650" spans="82:87">
      <c r="CD2650" s="34" t="s">
        <v>6549</v>
      </c>
      <c r="CG2650" s="381">
        <v>13238</v>
      </c>
      <c r="CI2650" s="378">
        <v>7170</v>
      </c>
    </row>
    <row r="2651" spans="82:87">
      <c r="CD2651" s="34" t="s">
        <v>6550</v>
      </c>
      <c r="CG2651" s="381">
        <v>13239</v>
      </c>
      <c r="CI2651" s="378">
        <v>7170</v>
      </c>
    </row>
    <row r="2652" spans="82:87">
      <c r="CD2652" s="34" t="s">
        <v>6551</v>
      </c>
      <c r="CG2652" s="381">
        <v>13240</v>
      </c>
      <c r="CI2652" s="378">
        <v>7170</v>
      </c>
    </row>
    <row r="2653" spans="82:87">
      <c r="CD2653" s="34" t="s">
        <v>6552</v>
      </c>
      <c r="CG2653" s="381">
        <v>13241</v>
      </c>
      <c r="CI2653" s="378">
        <v>7181</v>
      </c>
    </row>
    <row r="2654" spans="82:87">
      <c r="CD2654" s="34" t="s">
        <v>6553</v>
      </c>
      <c r="CG2654" s="381">
        <v>13242</v>
      </c>
      <c r="CI2654" s="378">
        <v>7190</v>
      </c>
    </row>
    <row r="2655" spans="82:87">
      <c r="CD2655" s="34" t="s">
        <v>6554</v>
      </c>
      <c r="CG2655" s="381">
        <v>13243</v>
      </c>
      <c r="CI2655" s="378">
        <v>7190</v>
      </c>
    </row>
    <row r="2656" spans="82:87">
      <c r="CD2656" s="34" t="s">
        <v>6555</v>
      </c>
      <c r="CG2656" s="381">
        <v>13244</v>
      </c>
      <c r="CI2656" s="378">
        <v>7190</v>
      </c>
    </row>
    <row r="2657" spans="82:87">
      <c r="CD2657" s="34" t="s">
        <v>6556</v>
      </c>
      <c r="CG2657" s="381">
        <v>13245</v>
      </c>
      <c r="CI2657" s="378">
        <v>7190</v>
      </c>
    </row>
    <row r="2658" spans="82:87">
      <c r="CD2658" s="34" t="s">
        <v>6557</v>
      </c>
      <c r="CG2658" s="381">
        <v>13248</v>
      </c>
      <c r="CI2658" s="378">
        <v>7190</v>
      </c>
    </row>
    <row r="2659" spans="82:87">
      <c r="CD2659" s="34" t="s">
        <v>6558</v>
      </c>
      <c r="CG2659" s="381">
        <v>13249</v>
      </c>
      <c r="CI2659" s="378">
        <v>7190</v>
      </c>
    </row>
    <row r="2660" spans="82:87">
      <c r="CD2660" s="34" t="s">
        <v>6559</v>
      </c>
      <c r="CG2660" s="381">
        <v>13250</v>
      </c>
      <c r="CI2660" s="378">
        <v>7190</v>
      </c>
    </row>
    <row r="2661" spans="82:87">
      <c r="CD2661" s="34" t="s">
        <v>6560</v>
      </c>
      <c r="CG2661" s="381">
        <v>13251</v>
      </c>
      <c r="CI2661" s="378">
        <v>7190</v>
      </c>
    </row>
    <row r="2662" spans="82:87">
      <c r="CD2662" s="34" t="s">
        <v>6561</v>
      </c>
      <c r="CG2662" s="381">
        <v>13252</v>
      </c>
      <c r="CI2662" s="378">
        <v>7190</v>
      </c>
    </row>
    <row r="2663" spans="82:87">
      <c r="CD2663" s="34" t="s">
        <v>6562</v>
      </c>
      <c r="CG2663" s="381">
        <v>13253</v>
      </c>
      <c r="CI2663" s="378">
        <v>7190</v>
      </c>
    </row>
    <row r="2664" spans="82:87">
      <c r="CD2664" s="34" t="s">
        <v>6563</v>
      </c>
      <c r="CG2664" s="381">
        <v>13254</v>
      </c>
      <c r="CI2664" s="378">
        <v>7190</v>
      </c>
    </row>
    <row r="2665" spans="82:87">
      <c r="CD2665" s="34" t="s">
        <v>6564</v>
      </c>
      <c r="CG2665" s="381">
        <v>13255</v>
      </c>
      <c r="CI2665" s="378">
        <v>7190</v>
      </c>
    </row>
    <row r="2666" spans="82:87">
      <c r="CD2666" s="34" t="s">
        <v>6565</v>
      </c>
      <c r="CG2666" s="381">
        <v>13256</v>
      </c>
      <c r="CI2666" s="378">
        <v>7191</v>
      </c>
    </row>
    <row r="2667" spans="82:87">
      <c r="CD2667" s="34" t="s">
        <v>6566</v>
      </c>
      <c r="CG2667" s="381">
        <v>13257</v>
      </c>
      <c r="CI2667" s="378">
        <v>7200</v>
      </c>
    </row>
    <row r="2668" spans="82:87">
      <c r="CD2668" s="34" t="s">
        <v>6567</v>
      </c>
      <c r="CG2668" s="381">
        <v>13258</v>
      </c>
      <c r="CI2668" s="378">
        <v>7200</v>
      </c>
    </row>
    <row r="2669" spans="82:87">
      <c r="CD2669" s="34" t="s">
        <v>6568</v>
      </c>
      <c r="CG2669" s="381">
        <v>13259</v>
      </c>
      <c r="CI2669" s="378">
        <v>7200</v>
      </c>
    </row>
    <row r="2670" spans="82:87">
      <c r="CD2670" s="34" t="s">
        <v>6569</v>
      </c>
      <c r="CG2670" s="381">
        <v>13260</v>
      </c>
      <c r="CI2670" s="378">
        <v>7200</v>
      </c>
    </row>
    <row r="2671" spans="82:87">
      <c r="CD2671" s="34" t="s">
        <v>6570</v>
      </c>
      <c r="CG2671" s="381">
        <v>13261</v>
      </c>
      <c r="CI2671" s="378">
        <v>7200</v>
      </c>
    </row>
    <row r="2672" spans="82:87">
      <c r="CD2672" s="34" t="s">
        <v>6571</v>
      </c>
      <c r="CG2672" s="381">
        <v>13262</v>
      </c>
      <c r="CI2672" s="378">
        <v>7200</v>
      </c>
    </row>
    <row r="2673" spans="82:87">
      <c r="CD2673" s="34" t="s">
        <v>6572</v>
      </c>
      <c r="CG2673" s="381">
        <v>13263</v>
      </c>
      <c r="CI2673" s="378">
        <v>7200</v>
      </c>
    </row>
    <row r="2674" spans="82:87">
      <c r="CD2674" s="34" t="s">
        <v>6573</v>
      </c>
      <c r="CG2674" s="381">
        <v>13264</v>
      </c>
      <c r="CI2674" s="378">
        <v>7200</v>
      </c>
    </row>
    <row r="2675" spans="82:87">
      <c r="CD2675" s="34" t="s">
        <v>6574</v>
      </c>
      <c r="CG2675" s="381">
        <v>13265</v>
      </c>
      <c r="CI2675" s="378">
        <v>7200</v>
      </c>
    </row>
    <row r="2676" spans="82:87">
      <c r="CD2676" s="34" t="s">
        <v>6575</v>
      </c>
      <c r="CG2676" s="381">
        <v>13266</v>
      </c>
      <c r="CI2676" s="378">
        <v>7200</v>
      </c>
    </row>
    <row r="2677" spans="82:87">
      <c r="CD2677" s="34" t="s">
        <v>6576</v>
      </c>
      <c r="CG2677" s="381">
        <v>13267</v>
      </c>
      <c r="CI2677" s="378">
        <v>7200</v>
      </c>
    </row>
    <row r="2678" spans="82:87">
      <c r="CD2678" s="34" t="s">
        <v>6577</v>
      </c>
      <c r="CG2678" s="381">
        <v>13268</v>
      </c>
      <c r="CI2678" s="378">
        <v>7200</v>
      </c>
    </row>
    <row r="2679" spans="82:87">
      <c r="CD2679" s="34" t="s">
        <v>6578</v>
      </c>
      <c r="CG2679" s="381">
        <v>13269</v>
      </c>
      <c r="CI2679" s="378">
        <v>7200</v>
      </c>
    </row>
    <row r="2680" spans="82:87">
      <c r="CD2680" s="34" t="s">
        <v>6579</v>
      </c>
      <c r="CG2680" s="381">
        <v>13270</v>
      </c>
      <c r="CI2680" s="378">
        <v>7200</v>
      </c>
    </row>
    <row r="2681" spans="82:87">
      <c r="CD2681" s="34" t="s">
        <v>6580</v>
      </c>
      <c r="CG2681" s="381">
        <v>13271</v>
      </c>
      <c r="CI2681" s="378">
        <v>7200</v>
      </c>
    </row>
    <row r="2682" spans="82:87">
      <c r="CD2682" s="34" t="s">
        <v>6581</v>
      </c>
      <c r="CG2682" s="381">
        <v>13272</v>
      </c>
      <c r="CI2682" s="378">
        <v>7200</v>
      </c>
    </row>
    <row r="2683" spans="82:87">
      <c r="CD2683" s="34" t="s">
        <v>6582</v>
      </c>
      <c r="CG2683" s="381">
        <v>13273</v>
      </c>
      <c r="CI2683" s="378">
        <v>7200</v>
      </c>
    </row>
    <row r="2684" spans="82:87">
      <c r="CD2684" s="34" t="s">
        <v>6583</v>
      </c>
      <c r="CG2684" s="381">
        <v>13274</v>
      </c>
      <c r="CI2684" s="378">
        <v>7200</v>
      </c>
    </row>
    <row r="2685" spans="82:87">
      <c r="CD2685" s="34" t="s">
        <v>6584</v>
      </c>
      <c r="CG2685" s="381">
        <v>13275</v>
      </c>
      <c r="CI2685" s="378">
        <v>7200</v>
      </c>
    </row>
    <row r="2686" spans="82:87">
      <c r="CD2686" s="34" t="s">
        <v>6585</v>
      </c>
      <c r="CG2686" s="381">
        <v>13276</v>
      </c>
      <c r="CI2686" s="378">
        <v>7200</v>
      </c>
    </row>
    <row r="2687" spans="82:87">
      <c r="CD2687" s="34" t="s">
        <v>6586</v>
      </c>
      <c r="CG2687" s="381">
        <v>13277</v>
      </c>
      <c r="CI2687" s="378">
        <v>7200</v>
      </c>
    </row>
    <row r="2688" spans="82:87">
      <c r="CD2688" s="34" t="s">
        <v>6587</v>
      </c>
      <c r="CG2688" s="381">
        <v>13278</v>
      </c>
      <c r="CI2688" s="378">
        <v>7201</v>
      </c>
    </row>
    <row r="2689" spans="82:87">
      <c r="CD2689" s="34" t="s">
        <v>6588</v>
      </c>
      <c r="CG2689" s="381">
        <v>13279</v>
      </c>
      <c r="CI2689" s="378">
        <v>7202</v>
      </c>
    </row>
    <row r="2690" spans="82:87">
      <c r="CD2690" s="34" t="s">
        <v>6589</v>
      </c>
      <c r="CG2690" s="381">
        <v>13280</v>
      </c>
      <c r="CI2690" s="378">
        <v>7202</v>
      </c>
    </row>
    <row r="2691" spans="82:87">
      <c r="CD2691" s="34" t="s">
        <v>6590</v>
      </c>
      <c r="CG2691" s="381">
        <v>13281</v>
      </c>
      <c r="CI2691" s="378">
        <v>7203</v>
      </c>
    </row>
    <row r="2692" spans="82:87">
      <c r="CD2692" s="34" t="s">
        <v>6591</v>
      </c>
      <c r="CG2692" s="381">
        <v>13282</v>
      </c>
      <c r="CI2692" s="378">
        <v>7204</v>
      </c>
    </row>
    <row r="2693" spans="82:87">
      <c r="CD2693" s="34" t="s">
        <v>6592</v>
      </c>
      <c r="CG2693" s="381">
        <v>13283</v>
      </c>
      <c r="CI2693" s="378">
        <v>7205</v>
      </c>
    </row>
    <row r="2694" spans="82:87">
      <c r="CD2694" s="34" t="s">
        <v>6593</v>
      </c>
      <c r="CG2694" s="381">
        <v>13284</v>
      </c>
      <c r="CI2694" s="378">
        <v>7206</v>
      </c>
    </row>
    <row r="2695" spans="82:87">
      <c r="CD2695" s="34" t="s">
        <v>6594</v>
      </c>
      <c r="CG2695" s="381">
        <v>13285</v>
      </c>
      <c r="CI2695" s="378">
        <v>7207</v>
      </c>
    </row>
    <row r="2696" spans="82:87">
      <c r="CD2696" s="34" t="s">
        <v>6595</v>
      </c>
      <c r="CG2696" s="381">
        <v>13286</v>
      </c>
      <c r="CI2696" s="378">
        <v>7208</v>
      </c>
    </row>
    <row r="2697" spans="82:87">
      <c r="CD2697" s="34" t="s">
        <v>6596</v>
      </c>
      <c r="CG2697" s="381">
        <v>13287</v>
      </c>
      <c r="CI2697" s="378">
        <v>7209</v>
      </c>
    </row>
    <row r="2698" spans="82:87">
      <c r="CD2698" s="34" t="s">
        <v>6597</v>
      </c>
      <c r="CG2698" s="381">
        <v>13288</v>
      </c>
      <c r="CI2698" s="378">
        <v>7210</v>
      </c>
    </row>
    <row r="2699" spans="82:87">
      <c r="CD2699" s="34" t="s">
        <v>6598</v>
      </c>
      <c r="CG2699" s="381">
        <v>13289</v>
      </c>
      <c r="CI2699" s="378">
        <v>7210</v>
      </c>
    </row>
    <row r="2700" spans="82:87">
      <c r="CD2700" s="34" t="s">
        <v>6599</v>
      </c>
      <c r="CG2700" s="381">
        <v>13290</v>
      </c>
      <c r="CI2700" s="378">
        <v>7210</v>
      </c>
    </row>
    <row r="2701" spans="82:87">
      <c r="CD2701" s="34" t="s">
        <v>6600</v>
      </c>
      <c r="CG2701" s="381">
        <v>13291</v>
      </c>
      <c r="CI2701" s="378">
        <v>7210</v>
      </c>
    </row>
    <row r="2702" spans="82:87">
      <c r="CD2702" s="34" t="s">
        <v>6601</v>
      </c>
      <c r="CG2702" s="381">
        <v>13292</v>
      </c>
      <c r="CI2702" s="378">
        <v>7210</v>
      </c>
    </row>
    <row r="2703" spans="82:87">
      <c r="CD2703" s="34" t="s">
        <v>6602</v>
      </c>
      <c r="CG2703" s="381">
        <v>13293</v>
      </c>
      <c r="CI2703" s="378">
        <v>7210</v>
      </c>
    </row>
    <row r="2704" spans="82:87">
      <c r="CD2704" s="34" t="s">
        <v>6603</v>
      </c>
      <c r="CG2704" s="381">
        <v>13294</v>
      </c>
      <c r="CI2704" s="378">
        <v>7210</v>
      </c>
    </row>
    <row r="2705" spans="82:87">
      <c r="CD2705" s="34" t="s">
        <v>6604</v>
      </c>
      <c r="CG2705" s="381">
        <v>13295</v>
      </c>
      <c r="CI2705" s="378">
        <v>7210</v>
      </c>
    </row>
    <row r="2706" spans="82:87">
      <c r="CD2706" s="34" t="s">
        <v>6605</v>
      </c>
      <c r="CG2706" s="381">
        <v>13296</v>
      </c>
      <c r="CI2706" s="378">
        <v>7220</v>
      </c>
    </row>
    <row r="2707" spans="82:87">
      <c r="CD2707" s="34" t="s">
        <v>6606</v>
      </c>
      <c r="CG2707" s="381">
        <v>13297</v>
      </c>
      <c r="CI2707" s="378">
        <v>7220</v>
      </c>
    </row>
    <row r="2708" spans="82:87">
      <c r="CD2708" s="34" t="s">
        <v>6607</v>
      </c>
      <c r="CG2708" s="381">
        <v>13298</v>
      </c>
      <c r="CI2708" s="378">
        <v>7220</v>
      </c>
    </row>
    <row r="2709" spans="82:87">
      <c r="CD2709" s="34" t="s">
        <v>6608</v>
      </c>
      <c r="CG2709" s="381">
        <v>13299</v>
      </c>
      <c r="CI2709" s="378">
        <v>7220</v>
      </c>
    </row>
    <row r="2710" spans="82:87">
      <c r="CD2710" s="34" t="s">
        <v>6609</v>
      </c>
      <c r="CG2710" s="381">
        <v>13300</v>
      </c>
      <c r="CI2710" s="378">
        <v>7230</v>
      </c>
    </row>
    <row r="2711" spans="82:87">
      <c r="CD2711" s="34" t="s">
        <v>6610</v>
      </c>
      <c r="CG2711" s="381">
        <v>13301</v>
      </c>
      <c r="CI2711" s="378">
        <v>7230</v>
      </c>
    </row>
    <row r="2712" spans="82:87">
      <c r="CD2712" s="34" t="s">
        <v>6611</v>
      </c>
      <c r="CG2712" s="381">
        <v>13302</v>
      </c>
      <c r="CI2712" s="378">
        <v>7230</v>
      </c>
    </row>
    <row r="2713" spans="82:87">
      <c r="CD2713" s="34" t="s">
        <v>6612</v>
      </c>
      <c r="CG2713" s="381">
        <v>13303</v>
      </c>
      <c r="CI2713" s="378">
        <v>7230</v>
      </c>
    </row>
    <row r="2714" spans="82:87">
      <c r="CD2714" s="34" t="s">
        <v>6613</v>
      </c>
      <c r="CG2714" s="381">
        <v>13304</v>
      </c>
      <c r="CI2714" s="378">
        <v>7230</v>
      </c>
    </row>
    <row r="2715" spans="82:87">
      <c r="CD2715" s="34" t="s">
        <v>6614</v>
      </c>
      <c r="CG2715" s="381">
        <v>13305</v>
      </c>
      <c r="CI2715" s="378">
        <v>7230</v>
      </c>
    </row>
    <row r="2716" spans="82:87">
      <c r="CD2716" s="34" t="s">
        <v>6615</v>
      </c>
      <c r="CG2716" s="381">
        <v>13306</v>
      </c>
      <c r="CI2716" s="378">
        <v>7230</v>
      </c>
    </row>
    <row r="2717" spans="82:87">
      <c r="CD2717" s="34" t="s">
        <v>6616</v>
      </c>
      <c r="CG2717" s="381">
        <v>13307</v>
      </c>
      <c r="CI2717" s="378">
        <v>7240</v>
      </c>
    </row>
    <row r="2718" spans="82:87">
      <c r="CD2718" s="34" t="s">
        <v>6617</v>
      </c>
      <c r="CG2718" s="381">
        <v>13308</v>
      </c>
      <c r="CI2718" s="378">
        <v>7240</v>
      </c>
    </row>
    <row r="2719" spans="82:87">
      <c r="CD2719" s="34" t="s">
        <v>6618</v>
      </c>
      <c r="CG2719" s="381">
        <v>13309</v>
      </c>
      <c r="CI2719" s="378">
        <v>7240</v>
      </c>
    </row>
    <row r="2720" spans="82:87">
      <c r="CD2720" s="34" t="s">
        <v>6619</v>
      </c>
      <c r="CG2720" s="381">
        <v>13310</v>
      </c>
      <c r="CI2720" s="378">
        <v>7240</v>
      </c>
    </row>
    <row r="2721" spans="82:87">
      <c r="CD2721" s="34" t="s">
        <v>6620</v>
      </c>
      <c r="CG2721" s="381">
        <v>13311</v>
      </c>
      <c r="CI2721" s="378">
        <v>7240</v>
      </c>
    </row>
    <row r="2722" spans="82:87">
      <c r="CD2722" s="34" t="s">
        <v>6621</v>
      </c>
      <c r="CG2722" s="381">
        <v>13312</v>
      </c>
      <c r="CI2722" s="378">
        <v>7240</v>
      </c>
    </row>
    <row r="2723" spans="82:87">
      <c r="CD2723" s="34" t="s">
        <v>6622</v>
      </c>
      <c r="CG2723" s="381">
        <v>13313</v>
      </c>
      <c r="CI2723" s="378">
        <v>7240</v>
      </c>
    </row>
    <row r="2724" spans="82:87">
      <c r="CD2724" s="34" t="s">
        <v>6623</v>
      </c>
      <c r="CG2724" s="381">
        <v>13314</v>
      </c>
      <c r="CI2724" s="378">
        <v>7250</v>
      </c>
    </row>
    <row r="2725" spans="82:87">
      <c r="CD2725" s="34" t="s">
        <v>6624</v>
      </c>
      <c r="CG2725" s="381">
        <v>13315</v>
      </c>
      <c r="CI2725" s="378">
        <v>7250</v>
      </c>
    </row>
    <row r="2726" spans="82:87">
      <c r="CD2726" s="34" t="s">
        <v>6625</v>
      </c>
      <c r="CG2726" s="381">
        <v>13316</v>
      </c>
      <c r="CI2726" s="378">
        <v>7260</v>
      </c>
    </row>
    <row r="2727" spans="82:87">
      <c r="CD2727" s="34" t="s">
        <v>6626</v>
      </c>
      <c r="CG2727" s="381">
        <v>13317</v>
      </c>
      <c r="CI2727" s="378">
        <v>7260</v>
      </c>
    </row>
    <row r="2728" spans="82:87">
      <c r="CD2728" s="34" t="s">
        <v>6627</v>
      </c>
      <c r="CG2728" s="381">
        <v>13318</v>
      </c>
      <c r="CI2728" s="378">
        <v>7260</v>
      </c>
    </row>
    <row r="2729" spans="82:87">
      <c r="CD2729" s="34" t="s">
        <v>6628</v>
      </c>
      <c r="CG2729" s="381">
        <v>13319</v>
      </c>
      <c r="CI2729" s="378">
        <v>7260</v>
      </c>
    </row>
    <row r="2730" spans="82:87">
      <c r="CD2730" s="34" t="s">
        <v>6629</v>
      </c>
      <c r="CG2730" s="381">
        <v>13320</v>
      </c>
      <c r="CI2730" s="378">
        <v>7260</v>
      </c>
    </row>
    <row r="2731" spans="82:87">
      <c r="CD2731" s="34" t="s">
        <v>6630</v>
      </c>
      <c r="CG2731" s="381">
        <v>13321</v>
      </c>
      <c r="CI2731" s="378">
        <v>7260</v>
      </c>
    </row>
    <row r="2732" spans="82:87">
      <c r="CD2732" s="34" t="s">
        <v>6631</v>
      </c>
      <c r="CG2732" s="381">
        <v>13322</v>
      </c>
      <c r="CI2732" s="378">
        <v>7260</v>
      </c>
    </row>
    <row r="2733" spans="82:87">
      <c r="CD2733" s="34" t="s">
        <v>6632</v>
      </c>
      <c r="CG2733" s="381">
        <v>13323</v>
      </c>
      <c r="CI2733" s="378">
        <v>7270</v>
      </c>
    </row>
    <row r="2734" spans="82:87">
      <c r="CD2734" s="34" t="s">
        <v>6633</v>
      </c>
      <c r="CG2734" s="381">
        <v>13324</v>
      </c>
      <c r="CI2734" s="378">
        <v>7270</v>
      </c>
    </row>
    <row r="2735" spans="82:87">
      <c r="CD2735" s="34" t="s">
        <v>6634</v>
      </c>
      <c r="CG2735" s="381">
        <v>13325</v>
      </c>
      <c r="CI2735" s="378">
        <v>7270</v>
      </c>
    </row>
    <row r="2736" spans="82:87">
      <c r="CD2736" s="34" t="s">
        <v>6635</v>
      </c>
      <c r="CG2736" s="381">
        <v>13326</v>
      </c>
      <c r="CI2736" s="378">
        <v>7270</v>
      </c>
    </row>
    <row r="2737" spans="82:87">
      <c r="CD2737" s="34" t="s">
        <v>6636</v>
      </c>
      <c r="CG2737" s="381">
        <v>13327</v>
      </c>
      <c r="CI2737" s="378">
        <v>7270</v>
      </c>
    </row>
    <row r="2738" spans="82:87">
      <c r="CD2738" s="34" t="s">
        <v>6637</v>
      </c>
      <c r="CG2738" s="381">
        <v>13328</v>
      </c>
      <c r="CI2738" s="378">
        <v>7270</v>
      </c>
    </row>
    <row r="2739" spans="82:87">
      <c r="CD2739" s="34" t="s">
        <v>6638</v>
      </c>
      <c r="CG2739" s="381">
        <v>13329</v>
      </c>
      <c r="CI2739" s="378">
        <v>7270</v>
      </c>
    </row>
    <row r="2740" spans="82:87">
      <c r="CD2740" s="34" t="s">
        <v>6639</v>
      </c>
      <c r="CG2740" s="381">
        <v>13330</v>
      </c>
      <c r="CI2740" s="378">
        <v>7270</v>
      </c>
    </row>
    <row r="2741" spans="82:87">
      <c r="CD2741" s="34" t="s">
        <v>6640</v>
      </c>
      <c r="CG2741" s="381">
        <v>13331</v>
      </c>
      <c r="CI2741" s="378">
        <v>7270</v>
      </c>
    </row>
    <row r="2742" spans="82:87">
      <c r="CD2742" s="34" t="s">
        <v>6641</v>
      </c>
      <c r="CG2742" s="381">
        <v>13332</v>
      </c>
      <c r="CI2742" s="378">
        <v>7270</v>
      </c>
    </row>
    <row r="2743" spans="82:87">
      <c r="CD2743" s="34" t="s">
        <v>6642</v>
      </c>
      <c r="CG2743" s="381">
        <v>13333</v>
      </c>
      <c r="CI2743" s="378">
        <v>7290</v>
      </c>
    </row>
    <row r="2744" spans="82:87">
      <c r="CD2744" s="34" t="s">
        <v>6643</v>
      </c>
      <c r="CG2744" s="381">
        <v>13334</v>
      </c>
      <c r="CI2744" s="378">
        <v>7290</v>
      </c>
    </row>
    <row r="2745" spans="82:87">
      <c r="CD2745" s="34" t="s">
        <v>6644</v>
      </c>
      <c r="CG2745" s="381">
        <v>13335</v>
      </c>
      <c r="CI2745" s="378">
        <v>7290</v>
      </c>
    </row>
    <row r="2746" spans="82:87">
      <c r="CD2746" s="34" t="s">
        <v>6645</v>
      </c>
      <c r="CG2746" s="381">
        <v>13336</v>
      </c>
      <c r="CI2746" s="378">
        <v>7290</v>
      </c>
    </row>
    <row r="2747" spans="82:87">
      <c r="CD2747" s="34" t="s">
        <v>6646</v>
      </c>
      <c r="CG2747" s="381">
        <v>13337</v>
      </c>
      <c r="CI2747" s="378">
        <v>7290</v>
      </c>
    </row>
    <row r="2748" spans="82:87">
      <c r="CD2748" s="34" t="s">
        <v>6647</v>
      </c>
      <c r="CG2748" s="381">
        <v>13338</v>
      </c>
      <c r="CI2748" s="378">
        <v>7290</v>
      </c>
    </row>
    <row r="2749" spans="82:87">
      <c r="CD2749" s="34" t="s">
        <v>6648</v>
      </c>
      <c r="CG2749" s="381">
        <v>13339</v>
      </c>
      <c r="CI2749" s="378">
        <v>7290</v>
      </c>
    </row>
    <row r="2750" spans="82:87">
      <c r="CD2750" s="34" t="s">
        <v>6649</v>
      </c>
      <c r="CG2750" s="381">
        <v>13340</v>
      </c>
      <c r="CI2750" s="378">
        <v>7300</v>
      </c>
    </row>
    <row r="2751" spans="82:87">
      <c r="CD2751" s="34" t="s">
        <v>6650</v>
      </c>
      <c r="CG2751" s="381">
        <v>13341</v>
      </c>
      <c r="CI2751" s="378">
        <v>7300</v>
      </c>
    </row>
    <row r="2752" spans="82:87">
      <c r="CD2752" s="34" t="s">
        <v>6651</v>
      </c>
      <c r="CG2752" s="381">
        <v>13342</v>
      </c>
      <c r="CI2752" s="378">
        <v>7300</v>
      </c>
    </row>
    <row r="2753" spans="82:87">
      <c r="CD2753" s="34" t="s">
        <v>6652</v>
      </c>
      <c r="CG2753" s="381">
        <v>13343</v>
      </c>
      <c r="CI2753" s="378">
        <v>7300</v>
      </c>
    </row>
    <row r="2754" spans="82:87">
      <c r="CD2754" s="34" t="s">
        <v>6653</v>
      </c>
      <c r="CG2754" s="381">
        <v>13344</v>
      </c>
      <c r="CI2754" s="378">
        <v>7300</v>
      </c>
    </row>
    <row r="2755" spans="82:87">
      <c r="CD2755" s="34" t="s">
        <v>6654</v>
      </c>
      <c r="CG2755" s="381">
        <v>13345</v>
      </c>
      <c r="CI2755" s="378">
        <v>7300</v>
      </c>
    </row>
    <row r="2756" spans="82:87">
      <c r="CD2756" s="34" t="s">
        <v>6655</v>
      </c>
      <c r="CG2756" s="381">
        <v>13346</v>
      </c>
      <c r="CI2756" s="378">
        <v>7300</v>
      </c>
    </row>
    <row r="2757" spans="82:87">
      <c r="CD2757" s="34" t="s">
        <v>6656</v>
      </c>
      <c r="CG2757" s="381">
        <v>13347</v>
      </c>
      <c r="CI2757" s="378">
        <v>7300</v>
      </c>
    </row>
    <row r="2758" spans="82:87">
      <c r="CD2758" s="34" t="s">
        <v>6657</v>
      </c>
      <c r="CG2758" s="381">
        <v>13348</v>
      </c>
      <c r="CI2758" s="378">
        <v>7301</v>
      </c>
    </row>
    <row r="2759" spans="82:87">
      <c r="CD2759" s="34" t="s">
        <v>6658</v>
      </c>
      <c r="CG2759" s="381">
        <v>13349</v>
      </c>
      <c r="CI2759" s="378">
        <v>7302</v>
      </c>
    </row>
    <row r="2760" spans="82:87">
      <c r="CD2760" s="34" t="s">
        <v>6659</v>
      </c>
      <c r="CG2760" s="381">
        <v>13350</v>
      </c>
      <c r="CI2760" s="378">
        <v>7303</v>
      </c>
    </row>
    <row r="2761" spans="82:87">
      <c r="CD2761" s="34" t="s">
        <v>6660</v>
      </c>
      <c r="CG2761" s="381">
        <v>13351</v>
      </c>
      <c r="CI2761" s="378">
        <v>7304</v>
      </c>
    </row>
    <row r="2762" spans="82:87">
      <c r="CD2762" s="34" t="s">
        <v>6661</v>
      </c>
      <c r="CG2762" s="381">
        <v>13352</v>
      </c>
      <c r="CI2762" s="378">
        <v>7305</v>
      </c>
    </row>
    <row r="2763" spans="82:87">
      <c r="CD2763" s="34" t="s">
        <v>6662</v>
      </c>
      <c r="CG2763" s="381">
        <v>13353</v>
      </c>
      <c r="CI2763" s="378">
        <v>7306</v>
      </c>
    </row>
    <row r="2764" spans="82:87">
      <c r="CD2764" s="34" t="s">
        <v>6663</v>
      </c>
      <c r="CG2764" s="381">
        <v>13354</v>
      </c>
      <c r="CI2764" s="378">
        <v>7307</v>
      </c>
    </row>
    <row r="2765" spans="82:87">
      <c r="CD2765" s="34" t="s">
        <v>6664</v>
      </c>
      <c r="CG2765" s="381">
        <v>13355</v>
      </c>
      <c r="CI2765" s="378">
        <v>7308</v>
      </c>
    </row>
    <row r="2766" spans="82:87">
      <c r="CD2766" s="34" t="s">
        <v>6665</v>
      </c>
      <c r="CG2766" s="381">
        <v>13356</v>
      </c>
      <c r="CI2766" s="378">
        <v>7309</v>
      </c>
    </row>
    <row r="2767" spans="82:87">
      <c r="CD2767" s="34" t="s">
        <v>6666</v>
      </c>
      <c r="CG2767" s="381">
        <v>13357</v>
      </c>
      <c r="CI2767" s="378">
        <v>7310</v>
      </c>
    </row>
    <row r="2768" spans="82:87">
      <c r="CD2768" s="34" t="s">
        <v>6667</v>
      </c>
      <c r="CG2768" s="381">
        <v>13358</v>
      </c>
      <c r="CI2768" s="378">
        <v>7310</v>
      </c>
    </row>
    <row r="2769" spans="82:87">
      <c r="CD2769" s="34" t="s">
        <v>6668</v>
      </c>
      <c r="CG2769" s="381">
        <v>13359</v>
      </c>
      <c r="CI2769" s="378">
        <v>7310</v>
      </c>
    </row>
    <row r="2770" spans="82:87">
      <c r="CD2770" s="34" t="s">
        <v>6669</v>
      </c>
      <c r="CG2770" s="381">
        <v>13360</v>
      </c>
      <c r="CI2770" s="378">
        <v>7310</v>
      </c>
    </row>
    <row r="2771" spans="82:87">
      <c r="CD2771" s="34" t="s">
        <v>6670</v>
      </c>
      <c r="CG2771" s="381">
        <v>13361</v>
      </c>
      <c r="CI2771" s="378">
        <v>7310</v>
      </c>
    </row>
    <row r="2772" spans="82:87">
      <c r="CD2772" s="34" t="s">
        <v>6671</v>
      </c>
      <c r="CG2772" s="381">
        <v>13362</v>
      </c>
      <c r="CI2772" s="378">
        <v>7310</v>
      </c>
    </row>
    <row r="2773" spans="82:87">
      <c r="CD2773" s="34" t="s">
        <v>6672</v>
      </c>
      <c r="CG2773" s="381">
        <v>13363</v>
      </c>
      <c r="CI2773" s="378">
        <v>7310</v>
      </c>
    </row>
    <row r="2774" spans="82:87">
      <c r="CD2774" s="34" t="s">
        <v>6673</v>
      </c>
      <c r="CG2774" s="381">
        <v>13364</v>
      </c>
      <c r="CI2774" s="378">
        <v>7310</v>
      </c>
    </row>
    <row r="2775" spans="82:87">
      <c r="CD2775" s="34" t="s">
        <v>6674</v>
      </c>
      <c r="CG2775" s="381">
        <v>13365</v>
      </c>
      <c r="CI2775" s="378">
        <v>7310</v>
      </c>
    </row>
    <row r="2776" spans="82:87">
      <c r="CD2776" s="34" t="s">
        <v>6675</v>
      </c>
      <c r="CG2776" s="381">
        <v>13366</v>
      </c>
      <c r="CI2776" s="378">
        <v>7310</v>
      </c>
    </row>
    <row r="2777" spans="82:87">
      <c r="CD2777" s="34" t="s">
        <v>6676</v>
      </c>
      <c r="CG2777" s="381">
        <v>13367</v>
      </c>
      <c r="CI2777" s="378">
        <v>7320</v>
      </c>
    </row>
    <row r="2778" spans="82:87">
      <c r="CD2778" s="34" t="s">
        <v>6677</v>
      </c>
      <c r="CG2778" s="381">
        <v>13368</v>
      </c>
      <c r="CI2778" s="378">
        <v>7320</v>
      </c>
    </row>
    <row r="2779" spans="82:87">
      <c r="CD2779" s="34" t="s">
        <v>6678</v>
      </c>
      <c r="CG2779" s="381">
        <v>13369</v>
      </c>
      <c r="CI2779" s="378">
        <v>7320</v>
      </c>
    </row>
    <row r="2780" spans="82:87">
      <c r="CD2780" s="34" t="s">
        <v>6679</v>
      </c>
      <c r="CG2780" s="381">
        <v>13370</v>
      </c>
      <c r="CI2780" s="378">
        <v>7320</v>
      </c>
    </row>
    <row r="2781" spans="82:87">
      <c r="CD2781" s="34" t="s">
        <v>6680</v>
      </c>
      <c r="CG2781" s="381">
        <v>13371</v>
      </c>
      <c r="CI2781" s="378">
        <v>7320</v>
      </c>
    </row>
    <row r="2782" spans="82:87">
      <c r="CD2782" s="34" t="s">
        <v>6681</v>
      </c>
      <c r="CG2782" s="381">
        <v>13372</v>
      </c>
      <c r="CI2782" s="378">
        <v>7320</v>
      </c>
    </row>
    <row r="2783" spans="82:87">
      <c r="CD2783" s="34" t="s">
        <v>6682</v>
      </c>
      <c r="CG2783" s="381">
        <v>13373</v>
      </c>
      <c r="CI2783" s="378">
        <v>7320</v>
      </c>
    </row>
    <row r="2784" spans="82:87">
      <c r="CD2784" s="34" t="s">
        <v>306</v>
      </c>
      <c r="CG2784" s="381">
        <v>13374</v>
      </c>
      <c r="CI2784" s="378">
        <v>7330</v>
      </c>
    </row>
    <row r="2785" spans="82:87">
      <c r="CD2785" s="34" t="s">
        <v>6683</v>
      </c>
      <c r="CG2785" s="381">
        <v>13375</v>
      </c>
      <c r="CI2785" s="378">
        <v>7330</v>
      </c>
    </row>
    <row r="2786" spans="82:87">
      <c r="CD2786" s="34" t="s">
        <v>6684</v>
      </c>
      <c r="CG2786" s="381">
        <v>13376</v>
      </c>
      <c r="CI2786" s="378">
        <v>7330</v>
      </c>
    </row>
    <row r="2787" spans="82:87">
      <c r="CD2787" s="34" t="s">
        <v>6685</v>
      </c>
      <c r="CG2787" s="381">
        <v>13377</v>
      </c>
      <c r="CI2787" s="378">
        <v>7330</v>
      </c>
    </row>
    <row r="2788" spans="82:87">
      <c r="CD2788" s="34" t="s">
        <v>6686</v>
      </c>
      <c r="CG2788" s="381">
        <v>13378</v>
      </c>
      <c r="CI2788" s="378">
        <v>7331</v>
      </c>
    </row>
    <row r="2789" spans="82:87">
      <c r="CD2789" s="34" t="s">
        <v>6687</v>
      </c>
      <c r="CG2789" s="381">
        <v>13379</v>
      </c>
      <c r="CI2789" s="378">
        <v>7340</v>
      </c>
    </row>
    <row r="2790" spans="82:87">
      <c r="CD2790" s="34" t="s">
        <v>6688</v>
      </c>
      <c r="CG2790" s="381">
        <v>13380</v>
      </c>
      <c r="CI2790" s="378">
        <v>7340</v>
      </c>
    </row>
    <row r="2791" spans="82:87">
      <c r="CD2791" s="34" t="s">
        <v>6689</v>
      </c>
      <c r="CG2791" s="381">
        <v>13381</v>
      </c>
      <c r="CI2791" s="378">
        <v>7340</v>
      </c>
    </row>
    <row r="2792" spans="82:87">
      <c r="CD2792" s="34" t="s">
        <v>6690</v>
      </c>
      <c r="CG2792" s="381">
        <v>13382</v>
      </c>
      <c r="CI2792" s="378">
        <v>7340</v>
      </c>
    </row>
    <row r="2793" spans="82:87">
      <c r="CD2793" s="34" t="s">
        <v>6691</v>
      </c>
      <c r="CG2793" s="381">
        <v>13383</v>
      </c>
      <c r="CI2793" s="378">
        <v>7340</v>
      </c>
    </row>
    <row r="2794" spans="82:87">
      <c r="CD2794" s="34" t="s">
        <v>6692</v>
      </c>
      <c r="CG2794" s="381">
        <v>13384</v>
      </c>
      <c r="CI2794" s="378">
        <v>7340</v>
      </c>
    </row>
    <row r="2795" spans="82:87">
      <c r="CD2795" s="34" t="s">
        <v>6693</v>
      </c>
      <c r="CG2795" s="381">
        <v>13385</v>
      </c>
      <c r="CI2795" s="378">
        <v>7340</v>
      </c>
    </row>
    <row r="2796" spans="82:87">
      <c r="CD2796" s="34" t="s">
        <v>6694</v>
      </c>
      <c r="CG2796" s="381">
        <v>13386</v>
      </c>
      <c r="CI2796" s="378">
        <v>7340</v>
      </c>
    </row>
    <row r="2797" spans="82:87">
      <c r="CD2797" s="34" t="s">
        <v>6695</v>
      </c>
      <c r="CG2797" s="381">
        <v>13387</v>
      </c>
      <c r="CI2797" s="378">
        <v>7340</v>
      </c>
    </row>
    <row r="2798" spans="82:87">
      <c r="CD2798" s="34" t="s">
        <v>6696</v>
      </c>
      <c r="CG2798" s="381">
        <v>13388</v>
      </c>
      <c r="CI2798" s="378">
        <v>7340</v>
      </c>
    </row>
    <row r="2799" spans="82:87">
      <c r="CD2799" s="34" t="s">
        <v>6697</v>
      </c>
      <c r="CG2799" s="381">
        <v>13389</v>
      </c>
      <c r="CI2799" s="378">
        <v>7340</v>
      </c>
    </row>
    <row r="2800" spans="82:87">
      <c r="CD2800" s="34" t="s">
        <v>6698</v>
      </c>
      <c r="CG2800" s="381">
        <v>13390</v>
      </c>
      <c r="CI2800" s="378">
        <v>7340</v>
      </c>
    </row>
    <row r="2801" spans="82:87">
      <c r="CD2801" s="34" t="s">
        <v>6699</v>
      </c>
      <c r="CG2801" s="381">
        <v>13391</v>
      </c>
      <c r="CI2801" s="378">
        <v>7340</v>
      </c>
    </row>
    <row r="2802" spans="82:87">
      <c r="CD2802" s="34" t="s">
        <v>6700</v>
      </c>
      <c r="CG2802" s="381">
        <v>13392</v>
      </c>
      <c r="CI2802" s="378">
        <v>7340</v>
      </c>
    </row>
    <row r="2803" spans="82:87">
      <c r="CD2803" s="34" t="s">
        <v>6701</v>
      </c>
      <c r="CG2803" s="381">
        <v>13393</v>
      </c>
      <c r="CI2803" s="378">
        <v>7340</v>
      </c>
    </row>
    <row r="2804" spans="82:87">
      <c r="CD2804" s="34" t="s">
        <v>6702</v>
      </c>
      <c r="CG2804" s="381">
        <v>13394</v>
      </c>
      <c r="CI2804" s="378">
        <v>7340</v>
      </c>
    </row>
    <row r="2805" spans="82:87">
      <c r="CD2805" s="34" t="s">
        <v>6703</v>
      </c>
      <c r="CG2805" s="381">
        <v>13395</v>
      </c>
      <c r="CI2805" s="378">
        <v>7350</v>
      </c>
    </row>
    <row r="2806" spans="82:87">
      <c r="CD2806" s="34" t="s">
        <v>6704</v>
      </c>
      <c r="CG2806" s="381">
        <v>13396</v>
      </c>
      <c r="CI2806" s="378">
        <v>7360</v>
      </c>
    </row>
    <row r="2807" spans="82:87">
      <c r="CD2807" s="34" t="s">
        <v>6705</v>
      </c>
      <c r="CG2807" s="381">
        <v>13397</v>
      </c>
      <c r="CI2807" s="378">
        <v>7360</v>
      </c>
    </row>
    <row r="2808" spans="82:87">
      <c r="CD2808" s="34" t="s">
        <v>6706</v>
      </c>
      <c r="CG2808" s="381">
        <v>13398</v>
      </c>
      <c r="CI2808" s="378">
        <v>7360</v>
      </c>
    </row>
    <row r="2809" spans="82:87">
      <c r="CD2809" s="34" t="s">
        <v>6707</v>
      </c>
      <c r="CG2809" s="381">
        <v>13399</v>
      </c>
      <c r="CI2809" s="378">
        <v>7360</v>
      </c>
    </row>
    <row r="2810" spans="82:87">
      <c r="CD2810" s="34" t="s">
        <v>6708</v>
      </c>
      <c r="CG2810" s="381">
        <v>13400</v>
      </c>
      <c r="CI2810" s="378">
        <v>7360</v>
      </c>
    </row>
    <row r="2811" spans="82:87">
      <c r="CD2811" s="34" t="s">
        <v>6709</v>
      </c>
      <c r="CG2811" s="381">
        <v>13401</v>
      </c>
      <c r="CI2811" s="378">
        <v>7370</v>
      </c>
    </row>
    <row r="2812" spans="82:87">
      <c r="CD2812" s="34" t="s">
        <v>6710</v>
      </c>
      <c r="CG2812" s="381">
        <v>13402</v>
      </c>
      <c r="CI2812" s="378">
        <v>7370</v>
      </c>
    </row>
    <row r="2813" spans="82:87">
      <c r="CD2813" s="34" t="s">
        <v>6711</v>
      </c>
      <c r="CG2813" s="381">
        <v>13403</v>
      </c>
      <c r="CI2813" s="378">
        <v>7370</v>
      </c>
    </row>
    <row r="2814" spans="82:87">
      <c r="CD2814" s="34" t="s">
        <v>6712</v>
      </c>
      <c r="CG2814" s="381">
        <v>13404</v>
      </c>
      <c r="CI2814" s="378">
        <v>7370</v>
      </c>
    </row>
    <row r="2815" spans="82:87">
      <c r="CD2815" s="34" t="s">
        <v>6713</v>
      </c>
      <c r="CG2815" s="381">
        <v>13405</v>
      </c>
      <c r="CI2815" s="378">
        <v>7380</v>
      </c>
    </row>
    <row r="2816" spans="82:87">
      <c r="CD2816" s="34" t="s">
        <v>6714</v>
      </c>
      <c r="CG2816" s="381">
        <v>13406</v>
      </c>
      <c r="CI2816" s="378">
        <v>7380</v>
      </c>
    </row>
    <row r="2817" spans="82:87">
      <c r="CD2817" s="34" t="s">
        <v>6715</v>
      </c>
      <c r="CG2817" s="381">
        <v>13410</v>
      </c>
      <c r="CI2817" s="378">
        <v>7380</v>
      </c>
    </row>
    <row r="2818" spans="82:87">
      <c r="CD2818" s="34" t="s">
        <v>6716</v>
      </c>
      <c r="CG2818" s="381">
        <v>13411</v>
      </c>
      <c r="CI2818" s="378">
        <v>7380</v>
      </c>
    </row>
    <row r="2819" spans="82:87">
      <c r="CD2819" s="34" t="s">
        <v>6717</v>
      </c>
      <c r="CG2819" s="381">
        <v>13412</v>
      </c>
      <c r="CI2819" s="378">
        <v>7380</v>
      </c>
    </row>
    <row r="2820" spans="82:87">
      <c r="CD2820" s="34" t="s">
        <v>6718</v>
      </c>
      <c r="CG2820" s="381">
        <v>13413</v>
      </c>
      <c r="CI2820" s="378">
        <v>7380</v>
      </c>
    </row>
    <row r="2821" spans="82:87">
      <c r="CD2821" s="34" t="s">
        <v>6719</v>
      </c>
      <c r="CG2821" s="381">
        <v>13414</v>
      </c>
      <c r="CI2821" s="378">
        <v>7380</v>
      </c>
    </row>
    <row r="2822" spans="82:87">
      <c r="CD2822" s="34" t="s">
        <v>6720</v>
      </c>
      <c r="CG2822" s="381">
        <v>13415</v>
      </c>
      <c r="CI2822" s="378">
        <v>7380</v>
      </c>
    </row>
    <row r="2823" spans="82:87">
      <c r="CD2823" s="34" t="s">
        <v>6721</v>
      </c>
      <c r="CG2823" s="381">
        <v>13416</v>
      </c>
      <c r="CI2823" s="378">
        <v>7380</v>
      </c>
    </row>
    <row r="2824" spans="82:87">
      <c r="CD2824" s="34" t="s">
        <v>6722</v>
      </c>
      <c r="CG2824" s="381">
        <v>13417</v>
      </c>
      <c r="CI2824" s="378">
        <v>7380</v>
      </c>
    </row>
    <row r="2825" spans="82:87">
      <c r="CD2825" s="34" t="s">
        <v>6723</v>
      </c>
      <c r="CG2825" s="381">
        <v>13418</v>
      </c>
      <c r="CI2825" s="378">
        <v>7400</v>
      </c>
    </row>
    <row r="2826" spans="82:87">
      <c r="CD2826" s="34" t="s">
        <v>6724</v>
      </c>
      <c r="CG2826" s="381">
        <v>13420</v>
      </c>
      <c r="CI2826" s="378">
        <v>7400</v>
      </c>
    </row>
    <row r="2827" spans="82:87">
      <c r="CD2827" s="34" t="s">
        <v>6725</v>
      </c>
      <c r="CG2827" s="381">
        <v>13421</v>
      </c>
      <c r="CI2827" s="378">
        <v>7400</v>
      </c>
    </row>
    <row r="2828" spans="82:87">
      <c r="CD2828" s="34" t="s">
        <v>6726</v>
      </c>
      <c r="CG2828" s="381">
        <v>13422</v>
      </c>
      <c r="CI2828" s="378">
        <v>7400</v>
      </c>
    </row>
    <row r="2829" spans="82:87">
      <c r="CD2829" s="34" t="s">
        <v>6727</v>
      </c>
      <c r="CG2829" s="381">
        <v>13424</v>
      </c>
      <c r="CI2829" s="378">
        <v>7400</v>
      </c>
    </row>
    <row r="2830" spans="82:87">
      <c r="CD2830" s="34" t="s">
        <v>6728</v>
      </c>
      <c r="CG2830" s="381">
        <v>13425</v>
      </c>
      <c r="CI2830" s="378">
        <v>7400</v>
      </c>
    </row>
    <row r="2831" spans="82:87">
      <c r="CD2831" s="34" t="s">
        <v>6729</v>
      </c>
      <c r="CG2831" s="381">
        <v>13426</v>
      </c>
      <c r="CI2831" s="378">
        <v>7400</v>
      </c>
    </row>
    <row r="2832" spans="82:87">
      <c r="CD2832" s="34" t="s">
        <v>6730</v>
      </c>
      <c r="CG2832" s="381">
        <v>13427</v>
      </c>
      <c r="CI2832" s="378">
        <v>7400</v>
      </c>
    </row>
    <row r="2833" spans="82:87">
      <c r="CD2833" s="34" t="s">
        <v>6731</v>
      </c>
      <c r="CG2833" s="381">
        <v>13428</v>
      </c>
      <c r="CI2833" s="378">
        <v>7400</v>
      </c>
    </row>
    <row r="2834" spans="82:87">
      <c r="CD2834" s="34" t="s">
        <v>6732</v>
      </c>
      <c r="CG2834" s="381">
        <v>13430</v>
      </c>
      <c r="CI2834" s="378">
        <v>7401</v>
      </c>
    </row>
    <row r="2835" spans="82:87">
      <c r="CD2835" s="34" t="s">
        <v>6733</v>
      </c>
      <c r="CG2835" s="381">
        <v>13431</v>
      </c>
      <c r="CI2835" s="378">
        <v>7402</v>
      </c>
    </row>
    <row r="2836" spans="82:87">
      <c r="CD2836" s="34" t="s">
        <v>6734</v>
      </c>
      <c r="CG2836" s="381">
        <v>13432</v>
      </c>
      <c r="CI2836" s="378">
        <v>7403</v>
      </c>
    </row>
    <row r="2837" spans="82:87">
      <c r="CD2837" s="34" t="s">
        <v>6735</v>
      </c>
      <c r="CG2837" s="381">
        <v>13433</v>
      </c>
      <c r="CI2837" s="378">
        <v>7404</v>
      </c>
    </row>
    <row r="2838" spans="82:87">
      <c r="CD2838" s="34" t="s">
        <v>6736</v>
      </c>
      <c r="CG2838" s="381">
        <v>13434</v>
      </c>
      <c r="CI2838" s="378">
        <v>7405</v>
      </c>
    </row>
    <row r="2839" spans="82:87">
      <c r="CD2839" s="34" t="s">
        <v>6737</v>
      </c>
      <c r="CG2839" s="381">
        <v>13435</v>
      </c>
      <c r="CI2839" s="378">
        <v>7406</v>
      </c>
    </row>
    <row r="2840" spans="82:87">
      <c r="CD2840" s="34" t="s">
        <v>6738</v>
      </c>
      <c r="CG2840" s="381">
        <v>13440</v>
      </c>
      <c r="CI2840" s="378">
        <v>7407</v>
      </c>
    </row>
    <row r="2841" spans="82:87">
      <c r="CD2841" s="34" t="s">
        <v>6739</v>
      </c>
      <c r="CG2841" s="381">
        <v>13441</v>
      </c>
      <c r="CI2841" s="378">
        <v>7408</v>
      </c>
    </row>
    <row r="2842" spans="82:87">
      <c r="CD2842" s="34" t="s">
        <v>6740</v>
      </c>
      <c r="CG2842" s="381">
        <v>13442</v>
      </c>
      <c r="CI2842" s="378">
        <v>7409</v>
      </c>
    </row>
    <row r="2843" spans="82:87">
      <c r="CD2843" s="34" t="s">
        <v>6741</v>
      </c>
      <c r="CG2843" s="381">
        <v>13443</v>
      </c>
      <c r="CI2843" s="378">
        <v>7410</v>
      </c>
    </row>
    <row r="2844" spans="82:87">
      <c r="CD2844" s="34" t="s">
        <v>6742</v>
      </c>
      <c r="CG2844" s="381">
        <v>13444</v>
      </c>
      <c r="CI2844" s="378">
        <v>7410</v>
      </c>
    </row>
    <row r="2845" spans="82:87">
      <c r="CD2845" s="34" t="s">
        <v>6743</v>
      </c>
      <c r="CG2845" s="381">
        <v>13445</v>
      </c>
      <c r="CI2845" s="378">
        <v>7410</v>
      </c>
    </row>
    <row r="2846" spans="82:87">
      <c r="CD2846" s="34" t="s">
        <v>6744</v>
      </c>
      <c r="CG2846" s="381">
        <v>13446</v>
      </c>
      <c r="CI2846" s="378">
        <v>7410</v>
      </c>
    </row>
    <row r="2847" spans="82:87">
      <c r="CD2847" s="34" t="s">
        <v>6745</v>
      </c>
      <c r="CG2847" s="381">
        <v>13447</v>
      </c>
      <c r="CI2847" s="378">
        <v>7410</v>
      </c>
    </row>
    <row r="2848" spans="82:87">
      <c r="CD2848" s="34" t="s">
        <v>6746</v>
      </c>
      <c r="CG2848" s="381">
        <v>13448</v>
      </c>
      <c r="CI2848" s="378">
        <v>7410</v>
      </c>
    </row>
    <row r="2849" spans="82:87">
      <c r="CD2849" s="34" t="s">
        <v>6747</v>
      </c>
      <c r="CG2849" s="381">
        <v>13450</v>
      </c>
      <c r="CI2849" s="378">
        <v>7410</v>
      </c>
    </row>
    <row r="2850" spans="82:87">
      <c r="CD2850" s="34" t="s">
        <v>6748</v>
      </c>
      <c r="CG2850" s="381">
        <v>13451</v>
      </c>
      <c r="CI2850" s="378">
        <v>7430</v>
      </c>
    </row>
    <row r="2851" spans="82:87">
      <c r="CD2851" s="34" t="s">
        <v>6749</v>
      </c>
      <c r="CG2851" s="381">
        <v>13452</v>
      </c>
      <c r="CI2851" s="378">
        <v>7430</v>
      </c>
    </row>
    <row r="2852" spans="82:87">
      <c r="CD2852" s="34" t="s">
        <v>6750</v>
      </c>
      <c r="CG2852" s="381">
        <v>13453</v>
      </c>
      <c r="CI2852" s="378">
        <v>7430</v>
      </c>
    </row>
    <row r="2853" spans="82:87">
      <c r="CD2853" s="34" t="s">
        <v>6751</v>
      </c>
      <c r="CG2853" s="381">
        <v>13454</v>
      </c>
      <c r="CI2853" s="378">
        <v>7430</v>
      </c>
    </row>
    <row r="2854" spans="82:87">
      <c r="CD2854" s="34" t="s">
        <v>6752</v>
      </c>
      <c r="CG2854" s="381">
        <v>13455</v>
      </c>
      <c r="CI2854" s="378">
        <v>7430</v>
      </c>
    </row>
    <row r="2855" spans="82:87">
      <c r="CD2855" s="34" t="s">
        <v>6753</v>
      </c>
      <c r="CG2855" s="381">
        <v>13456</v>
      </c>
      <c r="CI2855" s="378">
        <v>7430</v>
      </c>
    </row>
    <row r="2856" spans="82:87">
      <c r="CD2856" s="34" t="s">
        <v>6754</v>
      </c>
      <c r="CG2856" s="381">
        <v>13457</v>
      </c>
      <c r="CI2856" s="378">
        <v>7440</v>
      </c>
    </row>
    <row r="2857" spans="82:87">
      <c r="CD2857" s="34" t="s">
        <v>6755</v>
      </c>
      <c r="CG2857" s="381">
        <v>13458</v>
      </c>
      <c r="CI2857" s="378">
        <v>7440</v>
      </c>
    </row>
    <row r="2858" spans="82:87">
      <c r="CD2858" s="34" t="s">
        <v>6756</v>
      </c>
      <c r="CG2858" s="381">
        <v>13459</v>
      </c>
      <c r="CI2858" s="378">
        <v>7440</v>
      </c>
    </row>
    <row r="2859" spans="82:87">
      <c r="CD2859" s="34" t="s">
        <v>6757</v>
      </c>
      <c r="CG2859" s="381">
        <v>13460</v>
      </c>
      <c r="CI2859" s="378">
        <v>7440</v>
      </c>
    </row>
    <row r="2860" spans="82:87">
      <c r="CD2860" s="34" t="s">
        <v>6758</v>
      </c>
      <c r="CG2860" s="381">
        <v>13461</v>
      </c>
      <c r="CI2860" s="378">
        <v>7450</v>
      </c>
    </row>
    <row r="2861" spans="82:87">
      <c r="CD2861" s="34" t="s">
        <v>6759</v>
      </c>
      <c r="CG2861" s="381">
        <v>13462</v>
      </c>
      <c r="CI2861" s="378">
        <v>7450</v>
      </c>
    </row>
    <row r="2862" spans="82:87">
      <c r="CD2862" s="34" t="s">
        <v>6760</v>
      </c>
      <c r="CG2862" s="381">
        <v>13463</v>
      </c>
      <c r="CI2862" s="378">
        <v>7450</v>
      </c>
    </row>
    <row r="2863" spans="82:87">
      <c r="CD2863" s="34" t="s">
        <v>6761</v>
      </c>
      <c r="CG2863" s="381">
        <v>13464</v>
      </c>
      <c r="CI2863" s="378">
        <v>7450</v>
      </c>
    </row>
    <row r="2864" spans="82:87">
      <c r="CD2864" s="34" t="s">
        <v>6762</v>
      </c>
      <c r="CG2864" s="381">
        <v>13465</v>
      </c>
      <c r="CI2864" s="378">
        <v>7460</v>
      </c>
    </row>
    <row r="2865" spans="82:87">
      <c r="CD2865" s="34" t="s">
        <v>6763</v>
      </c>
      <c r="CG2865" s="381">
        <v>13466</v>
      </c>
      <c r="CI2865" s="378">
        <v>7460</v>
      </c>
    </row>
    <row r="2866" spans="82:87">
      <c r="CD2866" s="34" t="s">
        <v>6764</v>
      </c>
      <c r="CG2866" s="381">
        <v>13467</v>
      </c>
      <c r="CI2866" s="378">
        <v>7460</v>
      </c>
    </row>
    <row r="2867" spans="82:87">
      <c r="CD2867" s="34" t="s">
        <v>6765</v>
      </c>
      <c r="CG2867" s="381">
        <v>13468</v>
      </c>
      <c r="CI2867" s="378">
        <v>7460</v>
      </c>
    </row>
    <row r="2868" spans="82:87">
      <c r="CD2868" s="34" t="s">
        <v>6766</v>
      </c>
      <c r="CG2868" s="381">
        <v>13470</v>
      </c>
      <c r="CI2868" s="378">
        <v>7460</v>
      </c>
    </row>
    <row r="2869" spans="82:87">
      <c r="CD2869" s="34" t="s">
        <v>6767</v>
      </c>
      <c r="CG2869" s="381">
        <v>13471</v>
      </c>
      <c r="CI2869" s="378">
        <v>7460</v>
      </c>
    </row>
    <row r="2870" spans="82:87">
      <c r="CD2870" s="34" t="s">
        <v>6768</v>
      </c>
      <c r="CG2870" s="381">
        <v>13472</v>
      </c>
      <c r="CI2870" s="378">
        <v>7461</v>
      </c>
    </row>
    <row r="2871" spans="82:87">
      <c r="CD2871" s="34" t="s">
        <v>6769</v>
      </c>
      <c r="CG2871" s="381">
        <v>13473</v>
      </c>
      <c r="CI2871" s="378">
        <v>7470</v>
      </c>
    </row>
    <row r="2872" spans="82:87">
      <c r="CD2872" s="34" t="s">
        <v>6770</v>
      </c>
      <c r="CG2872" s="381">
        <v>13474</v>
      </c>
      <c r="CI2872" s="378">
        <v>7470</v>
      </c>
    </row>
    <row r="2873" spans="82:87">
      <c r="CD2873" s="34" t="s">
        <v>6771</v>
      </c>
      <c r="CG2873" s="381">
        <v>13478</v>
      </c>
      <c r="CI2873" s="378">
        <v>7470</v>
      </c>
    </row>
    <row r="2874" spans="82:87">
      <c r="CD2874" s="34" t="s">
        <v>6772</v>
      </c>
      <c r="CG2874" s="381">
        <v>13480</v>
      </c>
      <c r="CI2874" s="378">
        <v>7470</v>
      </c>
    </row>
    <row r="2875" spans="82:87">
      <c r="CD2875" s="34" t="s">
        <v>6773</v>
      </c>
      <c r="CG2875" s="381">
        <v>13481</v>
      </c>
      <c r="CI2875" s="378">
        <v>7471</v>
      </c>
    </row>
    <row r="2876" spans="82:87">
      <c r="CD2876" s="34" t="s">
        <v>6774</v>
      </c>
      <c r="CG2876" s="381">
        <v>13482</v>
      </c>
      <c r="CI2876" s="378">
        <v>7500</v>
      </c>
    </row>
    <row r="2877" spans="82:87">
      <c r="CD2877" s="34" t="s">
        <v>6775</v>
      </c>
      <c r="CG2877" s="381">
        <v>13483</v>
      </c>
      <c r="CI2877" s="378">
        <v>7500</v>
      </c>
    </row>
    <row r="2878" spans="82:87">
      <c r="CD2878" s="34" t="s">
        <v>6776</v>
      </c>
      <c r="CG2878" s="381">
        <v>13484</v>
      </c>
      <c r="CI2878" s="378">
        <v>7501</v>
      </c>
    </row>
    <row r="2879" spans="82:87">
      <c r="CD2879" s="34" t="s">
        <v>6777</v>
      </c>
      <c r="CG2879" s="381">
        <v>13485</v>
      </c>
      <c r="CI2879" s="378">
        <v>7501</v>
      </c>
    </row>
    <row r="2880" spans="82:87">
      <c r="CD2880" s="34" t="s">
        <v>6778</v>
      </c>
      <c r="CG2880" s="381">
        <v>13488</v>
      </c>
      <c r="CI2880" s="378">
        <v>7502</v>
      </c>
    </row>
    <row r="2881" spans="82:87">
      <c r="CD2881" s="34" t="s">
        <v>6779</v>
      </c>
      <c r="CG2881" s="381">
        <v>13489</v>
      </c>
      <c r="CI2881" s="378">
        <v>7503</v>
      </c>
    </row>
    <row r="2882" spans="82:87">
      <c r="CD2882" s="34" t="s">
        <v>6780</v>
      </c>
      <c r="CG2882" s="381">
        <v>13490</v>
      </c>
      <c r="CI2882" s="378">
        <v>7503</v>
      </c>
    </row>
    <row r="2883" spans="82:87">
      <c r="CD2883" s="34" t="s">
        <v>6781</v>
      </c>
      <c r="CG2883" s="381">
        <v>13491</v>
      </c>
      <c r="CI2883" s="378">
        <v>7503</v>
      </c>
    </row>
    <row r="2884" spans="82:87">
      <c r="CD2884" s="34" t="s">
        <v>6782</v>
      </c>
      <c r="CG2884" s="381">
        <v>13492</v>
      </c>
      <c r="CI2884" s="378">
        <v>7504</v>
      </c>
    </row>
    <row r="2885" spans="82:87">
      <c r="CD2885" s="34" t="s">
        <v>6783</v>
      </c>
      <c r="CG2885" s="381">
        <v>13493</v>
      </c>
      <c r="CI2885" s="378">
        <v>7505</v>
      </c>
    </row>
    <row r="2886" spans="82:87">
      <c r="CD2886" s="34" t="s">
        <v>6784</v>
      </c>
      <c r="CG2886" s="381">
        <v>13495</v>
      </c>
      <c r="CI2886" s="378">
        <v>7506</v>
      </c>
    </row>
    <row r="2887" spans="82:87">
      <c r="CD2887" s="34" t="s">
        <v>6785</v>
      </c>
      <c r="CG2887" s="381">
        <v>13496</v>
      </c>
      <c r="CI2887" s="378">
        <v>7507</v>
      </c>
    </row>
    <row r="2888" spans="82:87">
      <c r="CD2888" s="34" t="s">
        <v>6786</v>
      </c>
      <c r="CG2888" s="381">
        <v>13499</v>
      </c>
      <c r="CI2888" s="378">
        <v>7508</v>
      </c>
    </row>
    <row r="2889" spans="82:87">
      <c r="CD2889" s="34" t="s">
        <v>6787</v>
      </c>
      <c r="CG2889" s="381">
        <v>13500</v>
      </c>
      <c r="CI2889" s="378">
        <v>7509</v>
      </c>
    </row>
    <row r="2890" spans="82:87">
      <c r="CD2890" s="34" t="s">
        <v>6788</v>
      </c>
      <c r="CG2890" s="381">
        <v>13501</v>
      </c>
      <c r="CI2890" s="378">
        <v>7510</v>
      </c>
    </row>
    <row r="2891" spans="82:87">
      <c r="CD2891" s="34" t="s">
        <v>6789</v>
      </c>
      <c r="CG2891" s="381">
        <v>13502</v>
      </c>
      <c r="CI2891" s="378">
        <v>7510</v>
      </c>
    </row>
    <row r="2892" spans="82:87">
      <c r="CD2892" s="34" t="s">
        <v>6790</v>
      </c>
      <c r="CG2892" s="381">
        <v>13503</v>
      </c>
      <c r="CI2892" s="378">
        <v>7510</v>
      </c>
    </row>
    <row r="2893" spans="82:87">
      <c r="CD2893" s="34" t="s">
        <v>6791</v>
      </c>
      <c r="CG2893" s="381">
        <v>13510</v>
      </c>
      <c r="CI2893" s="378">
        <v>7510</v>
      </c>
    </row>
    <row r="2894" spans="82:87">
      <c r="CD2894" s="34" t="s">
        <v>6792</v>
      </c>
      <c r="CG2894" s="381">
        <v>13511</v>
      </c>
      <c r="CI2894" s="378">
        <v>7510</v>
      </c>
    </row>
    <row r="2895" spans="82:87">
      <c r="CD2895" s="34" t="s">
        <v>6793</v>
      </c>
      <c r="CG2895" s="381">
        <v>13512</v>
      </c>
      <c r="CI2895" s="378">
        <v>7510</v>
      </c>
    </row>
    <row r="2896" spans="82:87">
      <c r="CD2896" s="34" t="s">
        <v>6794</v>
      </c>
      <c r="CG2896" s="381">
        <v>13513</v>
      </c>
      <c r="CI2896" s="378">
        <v>7520</v>
      </c>
    </row>
    <row r="2897" spans="82:87">
      <c r="CD2897" s="34" t="s">
        <v>6795</v>
      </c>
      <c r="CG2897" s="381">
        <v>13514</v>
      </c>
      <c r="CI2897" s="378">
        <v>7520</v>
      </c>
    </row>
    <row r="2898" spans="82:87">
      <c r="CD2898" s="34" t="s">
        <v>6796</v>
      </c>
      <c r="CG2898" s="381">
        <v>13516</v>
      </c>
      <c r="CI2898" s="378">
        <v>7520</v>
      </c>
    </row>
    <row r="2899" spans="82:87">
      <c r="CD2899" s="34" t="s">
        <v>6797</v>
      </c>
      <c r="CG2899" s="381">
        <v>13518</v>
      </c>
      <c r="CI2899" s="378">
        <v>7530</v>
      </c>
    </row>
    <row r="2900" spans="82:87">
      <c r="CD2900" s="34" t="s">
        <v>6798</v>
      </c>
      <c r="CG2900" s="381">
        <v>13519</v>
      </c>
      <c r="CI2900" s="378">
        <v>7530</v>
      </c>
    </row>
    <row r="2901" spans="82:87">
      <c r="CD2901" s="34" t="s">
        <v>6799</v>
      </c>
      <c r="CG2901" s="381">
        <v>13520</v>
      </c>
      <c r="CI2901" s="378">
        <v>7530</v>
      </c>
    </row>
    <row r="2902" spans="82:87">
      <c r="CD2902" s="34" t="s">
        <v>6800</v>
      </c>
      <c r="CG2902" s="381">
        <v>13521</v>
      </c>
      <c r="CI2902" s="378">
        <v>7530</v>
      </c>
    </row>
    <row r="2903" spans="82:87">
      <c r="CD2903" s="34" t="s">
        <v>6801</v>
      </c>
      <c r="CG2903" s="381">
        <v>13522</v>
      </c>
      <c r="CI2903" s="378">
        <v>7530</v>
      </c>
    </row>
    <row r="2904" spans="82:87">
      <c r="CD2904" s="34" t="s">
        <v>6802</v>
      </c>
      <c r="CG2904" s="381">
        <v>13523</v>
      </c>
      <c r="CI2904" s="378">
        <v>7530</v>
      </c>
    </row>
    <row r="2905" spans="82:87">
      <c r="CD2905" s="34" t="s">
        <v>6803</v>
      </c>
      <c r="CG2905" s="381">
        <v>13524</v>
      </c>
      <c r="CI2905" s="378">
        <v>7530</v>
      </c>
    </row>
    <row r="2906" spans="82:87">
      <c r="CD2906" s="34" t="s">
        <v>6804</v>
      </c>
      <c r="CG2906" s="381">
        <v>13525</v>
      </c>
      <c r="CI2906" s="378">
        <v>7540</v>
      </c>
    </row>
    <row r="2907" spans="82:87">
      <c r="CD2907" s="34" t="s">
        <v>6805</v>
      </c>
      <c r="CG2907" s="381">
        <v>13526</v>
      </c>
      <c r="CI2907" s="378">
        <v>7560</v>
      </c>
    </row>
    <row r="2908" spans="82:87">
      <c r="CD2908" s="34" t="s">
        <v>6806</v>
      </c>
      <c r="CG2908" s="381">
        <v>13527</v>
      </c>
      <c r="CI2908" s="378">
        <v>7560</v>
      </c>
    </row>
    <row r="2909" spans="82:87">
      <c r="CD2909" s="34" t="s">
        <v>6807</v>
      </c>
      <c r="CG2909" s="381">
        <v>13528</v>
      </c>
      <c r="CI2909" s="378">
        <v>7570</v>
      </c>
    </row>
    <row r="2910" spans="82:87">
      <c r="CD2910" s="34" t="s">
        <v>6808</v>
      </c>
      <c r="CG2910" s="381">
        <v>13529</v>
      </c>
      <c r="CI2910" s="378">
        <v>7570</v>
      </c>
    </row>
    <row r="2911" spans="82:87">
      <c r="CD2911" s="34" t="s">
        <v>6809</v>
      </c>
      <c r="CG2911" s="381">
        <v>13530</v>
      </c>
      <c r="CI2911" s="378">
        <v>7580</v>
      </c>
    </row>
    <row r="2912" spans="82:87">
      <c r="CD2912" s="34" t="s">
        <v>6810</v>
      </c>
      <c r="CG2912" s="381">
        <v>13531</v>
      </c>
      <c r="CI2912" s="378">
        <v>7580</v>
      </c>
    </row>
    <row r="2913" spans="82:87">
      <c r="CD2913" s="34" t="s">
        <v>6811</v>
      </c>
      <c r="CG2913" s="381">
        <v>13532</v>
      </c>
      <c r="CI2913" s="378">
        <v>7580</v>
      </c>
    </row>
    <row r="2914" spans="82:87">
      <c r="CD2914" s="34" t="s">
        <v>6812</v>
      </c>
      <c r="CG2914" s="381">
        <v>13533</v>
      </c>
      <c r="CI2914" s="378">
        <v>7580</v>
      </c>
    </row>
    <row r="2915" spans="82:87">
      <c r="CD2915" s="34" t="s">
        <v>6813</v>
      </c>
      <c r="CG2915" s="381">
        <v>13538</v>
      </c>
      <c r="CI2915" s="378">
        <v>7589</v>
      </c>
    </row>
    <row r="2916" spans="82:87">
      <c r="CD2916" s="34" t="s">
        <v>6814</v>
      </c>
      <c r="CG2916" s="381">
        <v>13539</v>
      </c>
      <c r="CI2916" s="378">
        <v>7590</v>
      </c>
    </row>
    <row r="2917" spans="82:87">
      <c r="CD2917" s="34" t="s">
        <v>6815</v>
      </c>
      <c r="CG2917" s="381">
        <v>13540</v>
      </c>
      <c r="CI2917" s="378">
        <v>7590</v>
      </c>
    </row>
    <row r="2918" spans="82:87">
      <c r="CD2918" s="34" t="s">
        <v>6816</v>
      </c>
      <c r="CG2918" s="381">
        <v>13541</v>
      </c>
      <c r="CI2918" s="378">
        <v>7590</v>
      </c>
    </row>
    <row r="2919" spans="82:87">
      <c r="CD2919" s="34" t="s">
        <v>6817</v>
      </c>
      <c r="CG2919" s="381">
        <v>13542</v>
      </c>
      <c r="CI2919" s="378">
        <v>7590</v>
      </c>
    </row>
    <row r="2920" spans="82:87">
      <c r="CD2920" s="34" t="s">
        <v>6818</v>
      </c>
      <c r="CG2920" s="381">
        <v>13543</v>
      </c>
      <c r="CI2920" s="378">
        <v>7590</v>
      </c>
    </row>
    <row r="2921" spans="82:87">
      <c r="CD2921" s="34" t="s">
        <v>6819</v>
      </c>
      <c r="CG2921" s="381">
        <v>13545</v>
      </c>
      <c r="CI2921" s="378">
        <v>7590</v>
      </c>
    </row>
    <row r="2922" spans="82:87">
      <c r="CD2922" s="34" t="s">
        <v>6820</v>
      </c>
      <c r="CG2922" s="381">
        <v>13546</v>
      </c>
      <c r="CI2922" s="378">
        <v>7590</v>
      </c>
    </row>
    <row r="2923" spans="82:87">
      <c r="CD2923" s="34" t="s">
        <v>6821</v>
      </c>
      <c r="CG2923" s="381">
        <v>13547</v>
      </c>
      <c r="CI2923" s="378">
        <v>7600</v>
      </c>
    </row>
    <row r="2924" spans="82:87">
      <c r="CD2924" s="34" t="s">
        <v>6822</v>
      </c>
      <c r="CG2924" s="381">
        <v>13548</v>
      </c>
      <c r="CI2924" s="378">
        <v>7600</v>
      </c>
    </row>
    <row r="2925" spans="82:87">
      <c r="CD2925" s="34" t="s">
        <v>6823</v>
      </c>
      <c r="CG2925" s="381">
        <v>13549</v>
      </c>
      <c r="CI2925" s="378">
        <v>7600</v>
      </c>
    </row>
    <row r="2926" spans="82:87">
      <c r="CD2926" s="34" t="s">
        <v>6824</v>
      </c>
      <c r="CG2926" s="381">
        <v>13550</v>
      </c>
      <c r="CI2926" s="378">
        <v>7600</v>
      </c>
    </row>
    <row r="2927" spans="82:87">
      <c r="CD2927" s="34" t="s">
        <v>6825</v>
      </c>
      <c r="CG2927" s="381">
        <v>13551</v>
      </c>
      <c r="CI2927" s="378">
        <v>7600</v>
      </c>
    </row>
    <row r="2928" spans="82:87">
      <c r="CD2928" s="34" t="s">
        <v>6826</v>
      </c>
      <c r="CG2928" s="381">
        <v>13552</v>
      </c>
      <c r="CI2928" s="378">
        <v>7610</v>
      </c>
    </row>
    <row r="2929" spans="82:87">
      <c r="CD2929" s="34" t="s">
        <v>6827</v>
      </c>
      <c r="CG2929" s="381">
        <v>13558</v>
      </c>
      <c r="CI2929" s="378">
        <v>7610</v>
      </c>
    </row>
    <row r="2930" spans="82:87">
      <c r="CD2930" s="34" t="s">
        <v>6828</v>
      </c>
      <c r="CG2930" s="381">
        <v>13559</v>
      </c>
      <c r="CI2930" s="378">
        <v>7610</v>
      </c>
    </row>
    <row r="2931" spans="82:87">
      <c r="CD2931" s="34" t="s">
        <v>6829</v>
      </c>
      <c r="CG2931" s="381">
        <v>13560</v>
      </c>
      <c r="CI2931" s="378">
        <v>7610</v>
      </c>
    </row>
    <row r="2932" spans="82:87">
      <c r="CD2932" s="34" t="s">
        <v>6830</v>
      </c>
      <c r="CG2932" s="381">
        <v>13566</v>
      </c>
      <c r="CI2932" s="378">
        <v>7629</v>
      </c>
    </row>
    <row r="2933" spans="82:87">
      <c r="CD2933" s="34" t="s">
        <v>6831</v>
      </c>
      <c r="CG2933" s="381">
        <v>13567</v>
      </c>
      <c r="CI2933" s="378">
        <v>7630</v>
      </c>
    </row>
    <row r="2934" spans="82:87">
      <c r="CD2934" s="34" t="s">
        <v>6832</v>
      </c>
      <c r="CG2934" s="381">
        <v>13568</v>
      </c>
      <c r="CI2934" s="378">
        <v>7630</v>
      </c>
    </row>
    <row r="2935" spans="82:87">
      <c r="CD2935" s="34" t="s">
        <v>6833</v>
      </c>
      <c r="CG2935" s="381">
        <v>13570</v>
      </c>
      <c r="CI2935" s="378">
        <v>7660</v>
      </c>
    </row>
    <row r="2936" spans="82:87">
      <c r="CD2936" s="34" t="s">
        <v>6834</v>
      </c>
      <c r="CG2936" s="381">
        <v>13571</v>
      </c>
      <c r="CI2936" s="378">
        <v>7660</v>
      </c>
    </row>
    <row r="2937" spans="82:87">
      <c r="CD2937" s="34" t="s">
        <v>6835</v>
      </c>
      <c r="CG2937" s="381">
        <v>13572</v>
      </c>
      <c r="CI2937" s="378">
        <v>7660</v>
      </c>
    </row>
    <row r="2938" spans="82:87">
      <c r="CD2938" s="34" t="s">
        <v>6836</v>
      </c>
      <c r="CG2938" s="381">
        <v>13573</v>
      </c>
      <c r="CI2938" s="378">
        <v>7660</v>
      </c>
    </row>
    <row r="2939" spans="82:87">
      <c r="CD2939" s="34" t="s">
        <v>6837</v>
      </c>
      <c r="CG2939" s="381">
        <v>13574</v>
      </c>
      <c r="CI2939" s="378">
        <v>7681</v>
      </c>
    </row>
    <row r="2940" spans="82:87">
      <c r="CD2940" s="34" t="s">
        <v>6838</v>
      </c>
      <c r="CG2940" s="381">
        <v>13580</v>
      </c>
      <c r="CI2940" s="378">
        <v>7690</v>
      </c>
    </row>
    <row r="2941" spans="82:87">
      <c r="CD2941" s="34" t="s">
        <v>6839</v>
      </c>
      <c r="CG2941" s="381">
        <v>13581</v>
      </c>
      <c r="CI2941" s="378">
        <v>7690</v>
      </c>
    </row>
    <row r="2942" spans="82:87">
      <c r="CD2942" s="34" t="s">
        <v>6840</v>
      </c>
      <c r="CG2942" s="381">
        <v>13582</v>
      </c>
      <c r="CI2942" s="378">
        <v>7690</v>
      </c>
    </row>
    <row r="2943" spans="82:87">
      <c r="CD2943" s="34" t="s">
        <v>6841</v>
      </c>
      <c r="CG2943" s="381">
        <v>13583</v>
      </c>
      <c r="CI2943" s="378">
        <v>7690</v>
      </c>
    </row>
    <row r="2944" spans="82:87">
      <c r="CD2944" s="34" t="s">
        <v>6842</v>
      </c>
      <c r="CG2944" s="381">
        <v>13584</v>
      </c>
      <c r="CI2944" s="378">
        <v>7690</v>
      </c>
    </row>
    <row r="2945" spans="82:87">
      <c r="CD2945" s="34" t="s">
        <v>6843</v>
      </c>
      <c r="CG2945" s="381">
        <v>13589</v>
      </c>
      <c r="CI2945" s="378">
        <v>7690</v>
      </c>
    </row>
    <row r="2946" spans="82:87">
      <c r="CD2946" s="34" t="s">
        <v>6844</v>
      </c>
      <c r="CG2946" s="381">
        <v>13590</v>
      </c>
      <c r="CI2946" s="378">
        <v>7700</v>
      </c>
    </row>
    <row r="2947" spans="82:87">
      <c r="CD2947" s="34" t="s">
        <v>6845</v>
      </c>
      <c r="CG2947" s="381">
        <v>13591</v>
      </c>
      <c r="CI2947" s="378">
        <v>7700</v>
      </c>
    </row>
    <row r="2948" spans="82:87">
      <c r="CD2948" s="34" t="s">
        <v>6846</v>
      </c>
      <c r="CG2948" s="381">
        <v>13592</v>
      </c>
      <c r="CI2948" s="378">
        <v>7700</v>
      </c>
    </row>
    <row r="2949" spans="82:87">
      <c r="CD2949" s="34" t="s">
        <v>6847</v>
      </c>
      <c r="CG2949" s="381">
        <v>13593</v>
      </c>
      <c r="CI2949" s="378">
        <v>7700</v>
      </c>
    </row>
    <row r="2950" spans="82:87">
      <c r="CD2950" s="34" t="s">
        <v>6848</v>
      </c>
      <c r="CG2950" s="381">
        <v>13594</v>
      </c>
      <c r="CI2950" s="378">
        <v>7700</v>
      </c>
    </row>
    <row r="2951" spans="82:87">
      <c r="CD2951" s="34" t="s">
        <v>6849</v>
      </c>
      <c r="CG2951" s="381">
        <v>13595</v>
      </c>
      <c r="CI2951" s="378">
        <v>7700</v>
      </c>
    </row>
    <row r="2952" spans="82:87">
      <c r="CD2952" s="34" t="s">
        <v>6850</v>
      </c>
      <c r="CG2952" s="381">
        <v>13599</v>
      </c>
      <c r="CI2952" s="378">
        <v>7700</v>
      </c>
    </row>
    <row r="2953" spans="82:87">
      <c r="CD2953" s="34" t="s">
        <v>6851</v>
      </c>
      <c r="CG2953" s="381">
        <v>13600</v>
      </c>
      <c r="CI2953" s="378">
        <v>7700</v>
      </c>
    </row>
    <row r="2954" spans="82:87">
      <c r="CD2954" s="34" t="s">
        <v>6852</v>
      </c>
      <c r="CG2954" s="381">
        <v>13601</v>
      </c>
      <c r="CI2954" s="378">
        <v>7711</v>
      </c>
    </row>
    <row r="2955" spans="82:87">
      <c r="CD2955" s="34" t="s">
        <v>6853</v>
      </c>
      <c r="CG2955" s="381">
        <v>13602</v>
      </c>
      <c r="CI2955" s="378">
        <v>7730</v>
      </c>
    </row>
    <row r="2956" spans="82:87">
      <c r="CD2956" s="34" t="s">
        <v>6854</v>
      </c>
      <c r="CG2956" s="381">
        <v>13603</v>
      </c>
      <c r="CI2956" s="378">
        <v>7740</v>
      </c>
    </row>
    <row r="2957" spans="82:87">
      <c r="CD2957" s="34" t="s">
        <v>6855</v>
      </c>
      <c r="CG2957" s="381">
        <v>13604</v>
      </c>
      <c r="CI2957" s="378">
        <v>7761</v>
      </c>
    </row>
    <row r="2958" spans="82:87">
      <c r="CD2958" s="34" t="s">
        <v>6856</v>
      </c>
      <c r="CG2958" s="381">
        <v>13605</v>
      </c>
      <c r="CI2958" s="378">
        <v>7790</v>
      </c>
    </row>
    <row r="2959" spans="82:87">
      <c r="CD2959" s="34" t="s">
        <v>6857</v>
      </c>
      <c r="CG2959" s="381">
        <v>13606</v>
      </c>
      <c r="CI2959" s="378">
        <v>7800</v>
      </c>
    </row>
    <row r="2960" spans="82:87">
      <c r="CD2960" s="34" t="s">
        <v>6858</v>
      </c>
      <c r="CG2960" s="381">
        <v>13607</v>
      </c>
      <c r="CI2960" s="378">
        <v>7800</v>
      </c>
    </row>
    <row r="2961" spans="82:87">
      <c r="CD2961" s="34" t="s">
        <v>6859</v>
      </c>
      <c r="CG2961" s="381">
        <v>13608</v>
      </c>
      <c r="CI2961" s="378">
        <v>7800</v>
      </c>
    </row>
    <row r="2962" spans="82:87">
      <c r="CD2962" s="34" t="s">
        <v>6860</v>
      </c>
      <c r="CG2962" s="381">
        <v>13609</v>
      </c>
      <c r="CI2962" s="378">
        <v>7800</v>
      </c>
    </row>
    <row r="2963" spans="82:87">
      <c r="CD2963" s="34" t="s">
        <v>6861</v>
      </c>
      <c r="CG2963" s="381">
        <v>13610</v>
      </c>
      <c r="CI2963" s="378">
        <v>7800</v>
      </c>
    </row>
    <row r="2964" spans="82:87">
      <c r="CD2964" s="34" t="s">
        <v>6862</v>
      </c>
      <c r="CG2964" s="381">
        <v>13611</v>
      </c>
      <c r="CI2964" s="378">
        <v>7800</v>
      </c>
    </row>
    <row r="2965" spans="82:87">
      <c r="CD2965" s="34" t="s">
        <v>6863</v>
      </c>
      <c r="CG2965" s="381">
        <v>13612</v>
      </c>
      <c r="CI2965" s="378">
        <v>7800</v>
      </c>
    </row>
    <row r="2966" spans="82:87">
      <c r="CD2966" s="34" t="s">
        <v>6864</v>
      </c>
      <c r="CG2966" s="381">
        <v>13614</v>
      </c>
      <c r="CI2966" s="378">
        <v>7800</v>
      </c>
    </row>
    <row r="2967" spans="82:87">
      <c r="CD2967" s="34" t="s">
        <v>6865</v>
      </c>
      <c r="CG2967" s="381">
        <v>13615</v>
      </c>
      <c r="CI2967" s="378">
        <v>7812</v>
      </c>
    </row>
    <row r="2968" spans="82:87">
      <c r="CD2968" s="34" t="s">
        <v>6866</v>
      </c>
      <c r="CG2968" s="381">
        <v>13616</v>
      </c>
      <c r="CI2968" s="378">
        <v>7817</v>
      </c>
    </row>
    <row r="2969" spans="82:87">
      <c r="CD2969" s="34" t="s">
        <v>6867</v>
      </c>
      <c r="CG2969" s="381">
        <v>13617</v>
      </c>
      <c r="CI2969" s="378">
        <v>7971</v>
      </c>
    </row>
    <row r="2970" spans="82:87">
      <c r="CD2970" s="34" t="s">
        <v>6868</v>
      </c>
      <c r="CG2970" s="381">
        <v>13619</v>
      </c>
      <c r="CI2970" s="378">
        <v>7973</v>
      </c>
    </row>
    <row r="2971" spans="82:87">
      <c r="CD2971" s="34" t="s">
        <v>6869</v>
      </c>
      <c r="CG2971" s="381">
        <v>13620</v>
      </c>
      <c r="CI2971" s="378">
        <v>7973</v>
      </c>
    </row>
    <row r="2972" spans="82:87">
      <c r="CD2972" s="34" t="s">
        <v>6870</v>
      </c>
      <c r="CG2972" s="381">
        <v>13621</v>
      </c>
      <c r="CI2972" s="378">
        <v>8000</v>
      </c>
    </row>
    <row r="2973" spans="82:87">
      <c r="CD2973" s="34" t="s">
        <v>6871</v>
      </c>
      <c r="CG2973" s="381">
        <v>13625</v>
      </c>
      <c r="CI2973" s="378">
        <v>8000</v>
      </c>
    </row>
    <row r="2974" spans="82:87">
      <c r="CD2974" s="34" t="s">
        <v>6872</v>
      </c>
      <c r="CG2974" s="381">
        <v>13626</v>
      </c>
      <c r="CI2974" s="378">
        <v>8000</v>
      </c>
    </row>
    <row r="2975" spans="82:87">
      <c r="CD2975" s="34" t="s">
        <v>6873</v>
      </c>
      <c r="CG2975" s="381">
        <v>13627</v>
      </c>
      <c r="CI2975" s="378">
        <v>8000</v>
      </c>
    </row>
    <row r="2976" spans="82:87">
      <c r="CD2976" s="34" t="s">
        <v>6874</v>
      </c>
      <c r="CG2976" s="381">
        <v>13628</v>
      </c>
      <c r="CI2976" s="378">
        <v>8000</v>
      </c>
    </row>
    <row r="2977" spans="82:87">
      <c r="CD2977" s="34" t="s">
        <v>6875</v>
      </c>
      <c r="CG2977" s="381">
        <v>13629</v>
      </c>
      <c r="CI2977" s="378">
        <v>8000</v>
      </c>
    </row>
    <row r="2978" spans="82:87">
      <c r="CD2978" s="34" t="s">
        <v>6876</v>
      </c>
      <c r="CG2978" s="381">
        <v>13630</v>
      </c>
      <c r="CI2978" s="378">
        <v>8000</v>
      </c>
    </row>
    <row r="2979" spans="82:87">
      <c r="CD2979" s="34" t="s">
        <v>6877</v>
      </c>
      <c r="CG2979" s="381">
        <v>13631</v>
      </c>
      <c r="CI2979" s="378">
        <v>8000</v>
      </c>
    </row>
    <row r="2980" spans="82:87">
      <c r="CD2980" s="34" t="s">
        <v>6878</v>
      </c>
      <c r="CG2980" s="381">
        <v>13632</v>
      </c>
      <c r="CI2980" s="378">
        <v>8000</v>
      </c>
    </row>
    <row r="2981" spans="82:87">
      <c r="CD2981" s="34" t="s">
        <v>6879</v>
      </c>
      <c r="CG2981" s="381">
        <v>13633</v>
      </c>
      <c r="CI2981" s="378">
        <v>8001</v>
      </c>
    </row>
    <row r="2982" spans="82:87">
      <c r="CD2982" s="34" t="s">
        <v>6880</v>
      </c>
      <c r="CG2982" s="381">
        <v>13635</v>
      </c>
      <c r="CI2982" s="378">
        <v>8002</v>
      </c>
    </row>
    <row r="2983" spans="82:87">
      <c r="CD2983" s="34" t="s">
        <v>6881</v>
      </c>
      <c r="CG2983" s="381">
        <v>13637</v>
      </c>
      <c r="CI2983" s="378">
        <v>8003</v>
      </c>
    </row>
    <row r="2984" spans="82:87">
      <c r="CD2984" s="34" t="s">
        <v>6882</v>
      </c>
      <c r="CG2984" s="381">
        <v>13640</v>
      </c>
      <c r="CI2984" s="378">
        <v>8004</v>
      </c>
    </row>
    <row r="2985" spans="82:87">
      <c r="CD2985" s="34" t="s">
        <v>6883</v>
      </c>
      <c r="CG2985" s="381">
        <v>13641</v>
      </c>
      <c r="CI2985" s="378">
        <v>8005</v>
      </c>
    </row>
    <row r="2986" spans="82:87">
      <c r="CD2986" s="34" t="s">
        <v>6884</v>
      </c>
      <c r="CG2986" s="381">
        <v>13642</v>
      </c>
      <c r="CI2986" s="378">
        <v>8005</v>
      </c>
    </row>
    <row r="2987" spans="82:87">
      <c r="CD2987" s="34" t="s">
        <v>6885</v>
      </c>
      <c r="CG2987" s="381">
        <v>13643</v>
      </c>
      <c r="CI2987" s="378">
        <v>8006</v>
      </c>
    </row>
    <row r="2988" spans="82:87">
      <c r="CD2988" s="34" t="s">
        <v>6886</v>
      </c>
      <c r="CG2988" s="381">
        <v>13644</v>
      </c>
      <c r="CI2988" s="378">
        <v>8006</v>
      </c>
    </row>
    <row r="2989" spans="82:87">
      <c r="CD2989" s="34" t="s">
        <v>6887</v>
      </c>
      <c r="CG2989" s="381">
        <v>13645</v>
      </c>
      <c r="CI2989" s="378">
        <v>8007</v>
      </c>
    </row>
    <row r="2990" spans="82:87">
      <c r="CD2990" s="34" t="s">
        <v>6888</v>
      </c>
      <c r="CG2990" s="381">
        <v>13646</v>
      </c>
      <c r="CI2990" s="378">
        <v>8008</v>
      </c>
    </row>
    <row r="2991" spans="82:87">
      <c r="CD2991" s="34" t="s">
        <v>6889</v>
      </c>
      <c r="CG2991" s="381">
        <v>13647</v>
      </c>
      <c r="CI2991" s="378">
        <v>8009</v>
      </c>
    </row>
    <row r="2992" spans="82:87">
      <c r="CD2992" s="34" t="s">
        <v>6890</v>
      </c>
      <c r="CG2992" s="381">
        <v>13648</v>
      </c>
      <c r="CI2992" s="378">
        <v>8010</v>
      </c>
    </row>
    <row r="2993" spans="82:87">
      <c r="CD2993" s="34" t="s">
        <v>6891</v>
      </c>
      <c r="CG2993" s="381">
        <v>13649</v>
      </c>
      <c r="CI2993" s="378">
        <v>8010</v>
      </c>
    </row>
    <row r="2994" spans="82:87">
      <c r="CD2994" s="34" t="s">
        <v>6892</v>
      </c>
      <c r="CG2994" s="381">
        <v>13650</v>
      </c>
      <c r="CI2994" s="378">
        <v>8011</v>
      </c>
    </row>
    <row r="2995" spans="82:87">
      <c r="CD2995" s="34" t="s">
        <v>6893</v>
      </c>
      <c r="CG2995" s="381">
        <v>13651</v>
      </c>
      <c r="CI2995" s="378">
        <v>8012</v>
      </c>
    </row>
    <row r="2996" spans="82:87">
      <c r="CD2996" s="34" t="s">
        <v>6894</v>
      </c>
      <c r="CG2996" s="381">
        <v>13652</v>
      </c>
      <c r="CI2996" s="378">
        <v>8013</v>
      </c>
    </row>
    <row r="2997" spans="82:87">
      <c r="CD2997" s="34" t="s">
        <v>6895</v>
      </c>
      <c r="CG2997" s="381">
        <v>13653</v>
      </c>
      <c r="CI2997" s="378">
        <v>8014</v>
      </c>
    </row>
    <row r="2998" spans="82:87">
      <c r="CD2998" s="34" t="s">
        <v>6896</v>
      </c>
      <c r="CG2998" s="381">
        <v>13654</v>
      </c>
      <c r="CI2998" s="378">
        <v>8015</v>
      </c>
    </row>
    <row r="2999" spans="82:87">
      <c r="CD2999" s="34" t="s">
        <v>6897</v>
      </c>
      <c r="CG2999" s="381">
        <v>13655</v>
      </c>
      <c r="CI2999" s="378">
        <v>8016</v>
      </c>
    </row>
    <row r="3000" spans="82:87">
      <c r="CD3000" s="34" t="s">
        <v>6898</v>
      </c>
      <c r="CG3000" s="381">
        <v>13656</v>
      </c>
      <c r="CI3000" s="378">
        <v>8017</v>
      </c>
    </row>
    <row r="3001" spans="82:87">
      <c r="CD3001" s="34" t="s">
        <v>6899</v>
      </c>
      <c r="CG3001" s="381">
        <v>13657</v>
      </c>
      <c r="CI3001" s="378">
        <v>8018</v>
      </c>
    </row>
    <row r="3002" spans="82:87">
      <c r="CD3002" s="34" t="s">
        <v>6900</v>
      </c>
      <c r="CG3002" s="381">
        <v>13658</v>
      </c>
      <c r="CI3002" s="378">
        <v>8019</v>
      </c>
    </row>
    <row r="3003" spans="82:87">
      <c r="CD3003" s="34" t="s">
        <v>6901</v>
      </c>
      <c r="CG3003" s="381">
        <v>13659</v>
      </c>
      <c r="CI3003" s="378">
        <v>8020</v>
      </c>
    </row>
    <row r="3004" spans="82:87">
      <c r="CD3004" s="34" t="s">
        <v>6902</v>
      </c>
      <c r="CG3004" s="381">
        <v>13660</v>
      </c>
      <c r="CI3004" s="378">
        <v>8021</v>
      </c>
    </row>
    <row r="3005" spans="82:87">
      <c r="CD3005" s="34" t="s">
        <v>6903</v>
      </c>
      <c r="CG3005" s="381">
        <v>13661</v>
      </c>
      <c r="CI3005" s="378">
        <v>8022</v>
      </c>
    </row>
    <row r="3006" spans="82:87">
      <c r="CD3006" s="34" t="s">
        <v>6904</v>
      </c>
      <c r="CG3006" s="381">
        <v>13662</v>
      </c>
      <c r="CI3006" s="378">
        <v>8023</v>
      </c>
    </row>
    <row r="3007" spans="82:87">
      <c r="CD3007" s="34" t="s">
        <v>6905</v>
      </c>
      <c r="CG3007" s="381">
        <v>13663</v>
      </c>
      <c r="CI3007" s="378">
        <v>8024</v>
      </c>
    </row>
    <row r="3008" spans="82:87">
      <c r="CD3008" s="34" t="s">
        <v>6906</v>
      </c>
      <c r="CG3008" s="381">
        <v>13664</v>
      </c>
      <c r="CI3008" s="378">
        <v>8025</v>
      </c>
    </row>
    <row r="3009" spans="82:87">
      <c r="CD3009" s="34" t="s">
        <v>6907</v>
      </c>
      <c r="CG3009" s="381">
        <v>13665</v>
      </c>
      <c r="CI3009" s="378">
        <v>8026</v>
      </c>
    </row>
    <row r="3010" spans="82:87">
      <c r="CD3010" s="34" t="s">
        <v>6908</v>
      </c>
      <c r="CG3010" s="381">
        <v>13666</v>
      </c>
      <c r="CI3010" s="378">
        <v>8027</v>
      </c>
    </row>
    <row r="3011" spans="82:87">
      <c r="CD3011" s="34" t="s">
        <v>6909</v>
      </c>
      <c r="CG3011" s="381">
        <v>13667</v>
      </c>
      <c r="CI3011" s="378">
        <v>8028</v>
      </c>
    </row>
    <row r="3012" spans="82:87">
      <c r="CD3012" s="34" t="s">
        <v>6910</v>
      </c>
      <c r="CG3012" s="381">
        <v>13668</v>
      </c>
      <c r="CI3012" s="378">
        <v>8029</v>
      </c>
    </row>
    <row r="3013" spans="82:87">
      <c r="CD3013" s="34" t="s">
        <v>6911</v>
      </c>
      <c r="CG3013" s="381">
        <v>13669</v>
      </c>
      <c r="CI3013" s="378">
        <v>8030</v>
      </c>
    </row>
    <row r="3014" spans="82:87">
      <c r="CD3014" s="34" t="s">
        <v>6912</v>
      </c>
      <c r="CG3014" s="381">
        <v>13670</v>
      </c>
      <c r="CI3014" s="378">
        <v>8031</v>
      </c>
    </row>
    <row r="3015" spans="82:87">
      <c r="CD3015" s="34" t="s">
        <v>6913</v>
      </c>
      <c r="CG3015" s="381">
        <v>13671</v>
      </c>
      <c r="CI3015" s="378">
        <v>8032</v>
      </c>
    </row>
    <row r="3016" spans="82:87">
      <c r="CD3016" s="34" t="s">
        <v>6914</v>
      </c>
      <c r="CG3016" s="381">
        <v>13672</v>
      </c>
      <c r="CI3016" s="378">
        <v>8033</v>
      </c>
    </row>
    <row r="3017" spans="82:87">
      <c r="CD3017" s="34" t="s">
        <v>6915</v>
      </c>
      <c r="CG3017" s="381">
        <v>13673</v>
      </c>
      <c r="CI3017" s="378">
        <v>8034</v>
      </c>
    </row>
    <row r="3018" spans="82:87">
      <c r="CD3018" s="34" t="s">
        <v>6916</v>
      </c>
      <c r="CG3018" s="381">
        <v>13674</v>
      </c>
      <c r="CI3018" s="378">
        <v>8035</v>
      </c>
    </row>
    <row r="3019" spans="82:87">
      <c r="CD3019" s="34" t="s">
        <v>6917</v>
      </c>
      <c r="CG3019" s="381">
        <v>13675</v>
      </c>
      <c r="CI3019" s="378">
        <v>8036</v>
      </c>
    </row>
    <row r="3020" spans="82:87">
      <c r="CD3020" s="34" t="s">
        <v>6918</v>
      </c>
      <c r="CG3020" s="381">
        <v>13676</v>
      </c>
      <c r="CI3020" s="378">
        <v>8037</v>
      </c>
    </row>
    <row r="3021" spans="82:87">
      <c r="CD3021" s="34" t="s">
        <v>6919</v>
      </c>
      <c r="CG3021" s="381">
        <v>13677</v>
      </c>
      <c r="CI3021" s="378">
        <v>8038</v>
      </c>
    </row>
    <row r="3022" spans="82:87">
      <c r="CD3022" s="34" t="s">
        <v>6920</v>
      </c>
      <c r="CG3022" s="381">
        <v>13678</v>
      </c>
      <c r="CI3022" s="378">
        <v>8039</v>
      </c>
    </row>
    <row r="3023" spans="82:87">
      <c r="CD3023" s="34" t="s">
        <v>6921</v>
      </c>
      <c r="CG3023" s="381">
        <v>13680</v>
      </c>
      <c r="CI3023" s="378">
        <v>8060</v>
      </c>
    </row>
    <row r="3024" spans="82:87">
      <c r="CD3024" s="34" t="s">
        <v>6922</v>
      </c>
      <c r="CG3024" s="381">
        <v>13681</v>
      </c>
      <c r="CI3024" s="378">
        <v>8061</v>
      </c>
    </row>
    <row r="3025" spans="82:87">
      <c r="CD3025" s="34" t="s">
        <v>6923</v>
      </c>
      <c r="CG3025" s="381">
        <v>13682</v>
      </c>
      <c r="CI3025" s="378">
        <v>8084</v>
      </c>
    </row>
    <row r="3026" spans="82:87">
      <c r="CD3026" s="34" t="s">
        <v>6924</v>
      </c>
      <c r="CG3026" s="381">
        <v>13683</v>
      </c>
      <c r="CI3026" s="378">
        <v>8090</v>
      </c>
    </row>
    <row r="3027" spans="82:87">
      <c r="CD3027" s="34" t="s">
        <v>6925</v>
      </c>
      <c r="CG3027" s="381">
        <v>13684</v>
      </c>
      <c r="CI3027" s="378">
        <v>8090</v>
      </c>
    </row>
    <row r="3028" spans="82:87">
      <c r="CD3028" s="34" t="s">
        <v>6926</v>
      </c>
      <c r="CG3028" s="381">
        <v>13685</v>
      </c>
      <c r="CI3028" s="378">
        <v>8090</v>
      </c>
    </row>
    <row r="3029" spans="82:87">
      <c r="CD3029" s="34" t="s">
        <v>6927</v>
      </c>
      <c r="CG3029" s="381">
        <v>13687</v>
      </c>
      <c r="CI3029" s="378">
        <v>8090</v>
      </c>
    </row>
    <row r="3030" spans="82:87">
      <c r="CD3030" s="34" t="s">
        <v>6928</v>
      </c>
      <c r="CG3030" s="381">
        <v>13688</v>
      </c>
      <c r="CI3030" s="378">
        <v>8090</v>
      </c>
    </row>
    <row r="3031" spans="82:87">
      <c r="CD3031" s="34" t="s">
        <v>6929</v>
      </c>
      <c r="CG3031" s="381">
        <v>13689</v>
      </c>
      <c r="CI3031" s="378">
        <v>8090</v>
      </c>
    </row>
    <row r="3032" spans="82:87">
      <c r="CD3032" s="34" t="s">
        <v>6930</v>
      </c>
      <c r="CG3032" s="381">
        <v>13690</v>
      </c>
      <c r="CI3032" s="378">
        <v>8090</v>
      </c>
    </row>
    <row r="3033" spans="82:87">
      <c r="CD3033" s="34" t="s">
        <v>6931</v>
      </c>
      <c r="CG3033" s="381">
        <v>13691</v>
      </c>
      <c r="CI3033" s="378">
        <v>8090</v>
      </c>
    </row>
    <row r="3034" spans="82:87">
      <c r="CD3034" s="34" t="s">
        <v>6932</v>
      </c>
      <c r="CG3034" s="381">
        <v>13692</v>
      </c>
      <c r="CI3034" s="378">
        <v>8090</v>
      </c>
    </row>
    <row r="3035" spans="82:87">
      <c r="CD3035" s="34" t="s">
        <v>6933</v>
      </c>
      <c r="CG3035" s="381">
        <v>13693</v>
      </c>
      <c r="CI3035" s="378">
        <v>8090</v>
      </c>
    </row>
    <row r="3036" spans="82:87">
      <c r="CD3036" s="34" t="s">
        <v>6934</v>
      </c>
      <c r="CG3036" s="381">
        <v>13694</v>
      </c>
      <c r="CI3036" s="378">
        <v>8090</v>
      </c>
    </row>
    <row r="3037" spans="82:87">
      <c r="CD3037" s="34" t="s">
        <v>6935</v>
      </c>
      <c r="CG3037" s="381">
        <v>13695</v>
      </c>
      <c r="CI3037" s="378">
        <v>8090</v>
      </c>
    </row>
    <row r="3038" spans="82:87">
      <c r="CD3038" s="34" t="s">
        <v>6936</v>
      </c>
      <c r="CG3038" s="381">
        <v>13696</v>
      </c>
      <c r="CI3038" s="378">
        <v>8090</v>
      </c>
    </row>
    <row r="3039" spans="82:87">
      <c r="CD3039" s="34" t="s">
        <v>6937</v>
      </c>
      <c r="CG3039" s="381">
        <v>13697</v>
      </c>
      <c r="CI3039" s="378">
        <v>8090</v>
      </c>
    </row>
    <row r="3040" spans="82:87">
      <c r="CD3040" s="34" t="s">
        <v>6938</v>
      </c>
      <c r="CG3040" s="381">
        <v>13698</v>
      </c>
      <c r="CI3040" s="378">
        <v>8090</v>
      </c>
    </row>
    <row r="3041" spans="82:87">
      <c r="CD3041" s="34" t="s">
        <v>6939</v>
      </c>
      <c r="CG3041" s="381">
        <v>13699</v>
      </c>
      <c r="CI3041" s="378">
        <v>8090</v>
      </c>
    </row>
    <row r="3042" spans="82:87">
      <c r="CD3042" s="34" t="s">
        <v>6940</v>
      </c>
      <c r="CG3042" s="381">
        <v>13700</v>
      </c>
      <c r="CI3042" s="378">
        <v>8090</v>
      </c>
    </row>
    <row r="3043" spans="82:87">
      <c r="CD3043" s="34" t="s">
        <v>6941</v>
      </c>
      <c r="CG3043" s="381">
        <v>13701</v>
      </c>
      <c r="CI3043" s="378">
        <v>8090</v>
      </c>
    </row>
    <row r="3044" spans="82:87">
      <c r="CD3044" s="34" t="s">
        <v>6942</v>
      </c>
      <c r="CG3044" s="381">
        <v>13702</v>
      </c>
      <c r="CI3044" s="378">
        <v>8090</v>
      </c>
    </row>
    <row r="3045" spans="82:87">
      <c r="CD3045" s="34" t="s">
        <v>6943</v>
      </c>
      <c r="CG3045" s="381">
        <v>13703</v>
      </c>
      <c r="CI3045" s="378">
        <v>8098</v>
      </c>
    </row>
    <row r="3046" spans="82:87">
      <c r="CD3046" s="34" t="s">
        <v>6944</v>
      </c>
      <c r="CG3046" s="381">
        <v>13704</v>
      </c>
      <c r="CI3046" s="378">
        <v>8099</v>
      </c>
    </row>
    <row r="3047" spans="82:87">
      <c r="CD3047" s="34" t="s">
        <v>6945</v>
      </c>
      <c r="CG3047" s="381">
        <v>13705</v>
      </c>
      <c r="CI3047" s="378">
        <v>8100</v>
      </c>
    </row>
    <row r="3048" spans="82:87">
      <c r="CD3048" s="34" t="s">
        <v>6946</v>
      </c>
      <c r="CG3048" s="381">
        <v>13708</v>
      </c>
      <c r="CI3048" s="378">
        <v>8100</v>
      </c>
    </row>
    <row r="3049" spans="82:87">
      <c r="CD3049" s="34" t="s">
        <v>6947</v>
      </c>
      <c r="CG3049" s="381">
        <v>13709</v>
      </c>
      <c r="CI3049" s="378">
        <v>8101</v>
      </c>
    </row>
    <row r="3050" spans="82:87">
      <c r="CD3050" s="34" t="s">
        <v>6948</v>
      </c>
      <c r="CG3050" s="381">
        <v>13710</v>
      </c>
      <c r="CI3050" s="378">
        <v>8102</v>
      </c>
    </row>
    <row r="3051" spans="82:87">
      <c r="CD3051" s="34" t="s">
        <v>6949</v>
      </c>
      <c r="CG3051" s="381">
        <v>13711</v>
      </c>
      <c r="CI3051" s="378">
        <v>8103</v>
      </c>
    </row>
    <row r="3052" spans="82:87">
      <c r="CD3052" s="34" t="s">
        <v>6950</v>
      </c>
      <c r="CG3052" s="381">
        <v>13712</v>
      </c>
      <c r="CI3052" s="378">
        <v>8104</v>
      </c>
    </row>
    <row r="3053" spans="82:87">
      <c r="CD3053" s="34" t="s">
        <v>6951</v>
      </c>
      <c r="CG3053" s="381">
        <v>13713</v>
      </c>
      <c r="CI3053" s="378">
        <v>8105</v>
      </c>
    </row>
    <row r="3054" spans="82:87">
      <c r="CD3054" s="34" t="s">
        <v>6952</v>
      </c>
      <c r="CG3054" s="381">
        <v>13714</v>
      </c>
      <c r="CI3054" s="378">
        <v>8106</v>
      </c>
    </row>
    <row r="3055" spans="82:87">
      <c r="CD3055" s="34" t="s">
        <v>6953</v>
      </c>
      <c r="CG3055" s="381">
        <v>13715</v>
      </c>
      <c r="CI3055" s="378">
        <v>8107</v>
      </c>
    </row>
    <row r="3056" spans="82:87">
      <c r="CD3056" s="34" t="s">
        <v>6954</v>
      </c>
      <c r="CG3056" s="381">
        <v>13716</v>
      </c>
      <c r="CI3056" s="378">
        <v>8107</v>
      </c>
    </row>
    <row r="3057" spans="82:87">
      <c r="CD3057" s="34" t="s">
        <v>6955</v>
      </c>
      <c r="CG3057" s="381">
        <v>13717</v>
      </c>
      <c r="CI3057" s="378">
        <v>8108</v>
      </c>
    </row>
    <row r="3058" spans="82:87">
      <c r="CD3058" s="34" t="s">
        <v>6956</v>
      </c>
      <c r="CG3058" s="381">
        <v>13718</v>
      </c>
      <c r="CI3058" s="378">
        <v>8108</v>
      </c>
    </row>
    <row r="3059" spans="82:87">
      <c r="CD3059" s="34" t="s">
        <v>6957</v>
      </c>
      <c r="CG3059" s="381">
        <v>13719</v>
      </c>
      <c r="CI3059" s="378">
        <v>8109</v>
      </c>
    </row>
    <row r="3060" spans="82:87">
      <c r="CD3060" s="34" t="s">
        <v>6958</v>
      </c>
      <c r="CG3060" s="381">
        <v>13720</v>
      </c>
      <c r="CI3060" s="378">
        <v>8110</v>
      </c>
    </row>
    <row r="3061" spans="82:87">
      <c r="CD3061" s="34" t="s">
        <v>6959</v>
      </c>
      <c r="CG3061" s="381">
        <v>13721</v>
      </c>
      <c r="CI3061" s="378">
        <v>8110</v>
      </c>
    </row>
    <row r="3062" spans="82:87">
      <c r="CD3062" s="34" t="s">
        <v>6960</v>
      </c>
      <c r="CG3062" s="381">
        <v>13722</v>
      </c>
      <c r="CI3062" s="378">
        <v>8110</v>
      </c>
    </row>
    <row r="3063" spans="82:87">
      <c r="CD3063" s="34" t="s">
        <v>6961</v>
      </c>
      <c r="CG3063" s="381">
        <v>13723</v>
      </c>
      <c r="CI3063" s="378">
        <v>8110</v>
      </c>
    </row>
    <row r="3064" spans="82:87">
      <c r="CD3064" s="34" t="s">
        <v>6962</v>
      </c>
      <c r="CG3064" s="381">
        <v>13724</v>
      </c>
      <c r="CI3064" s="378">
        <v>8110</v>
      </c>
    </row>
    <row r="3065" spans="82:87">
      <c r="CD3065" s="34" t="s">
        <v>6963</v>
      </c>
      <c r="CG3065" s="381">
        <v>13725</v>
      </c>
      <c r="CI3065" s="378">
        <v>8110</v>
      </c>
    </row>
    <row r="3066" spans="82:87">
      <c r="CD3066" s="34" t="s">
        <v>6964</v>
      </c>
      <c r="CG3066" s="381">
        <v>13726</v>
      </c>
      <c r="CI3066" s="378">
        <v>8110</v>
      </c>
    </row>
    <row r="3067" spans="82:87">
      <c r="CD3067" s="34" t="s">
        <v>6965</v>
      </c>
      <c r="CG3067" s="381">
        <v>13727</v>
      </c>
      <c r="CI3067" s="378">
        <v>8110</v>
      </c>
    </row>
    <row r="3068" spans="82:87">
      <c r="CD3068" s="34" t="s">
        <v>6966</v>
      </c>
      <c r="CG3068" s="381">
        <v>13728</v>
      </c>
      <c r="CI3068" s="378">
        <v>8110</v>
      </c>
    </row>
    <row r="3069" spans="82:87">
      <c r="CD3069" s="34" t="s">
        <v>6967</v>
      </c>
      <c r="CG3069" s="381">
        <v>13729</v>
      </c>
      <c r="CI3069" s="378">
        <v>8110</v>
      </c>
    </row>
    <row r="3070" spans="82:87">
      <c r="CD3070" s="34" t="s">
        <v>6968</v>
      </c>
      <c r="CG3070" s="381">
        <v>13730</v>
      </c>
      <c r="CI3070" s="378">
        <v>8110</v>
      </c>
    </row>
    <row r="3071" spans="82:87">
      <c r="CD3071" s="34" t="s">
        <v>6969</v>
      </c>
      <c r="CG3071" s="381">
        <v>13731</v>
      </c>
      <c r="CI3071" s="378">
        <v>8110</v>
      </c>
    </row>
    <row r="3072" spans="82:87">
      <c r="CD3072" s="34" t="s">
        <v>6970</v>
      </c>
      <c r="CG3072" s="381">
        <v>13732</v>
      </c>
      <c r="CI3072" s="378">
        <v>8110</v>
      </c>
    </row>
    <row r="3073" spans="82:87">
      <c r="CD3073" s="34" t="s">
        <v>6971</v>
      </c>
      <c r="CG3073" s="381">
        <v>13733</v>
      </c>
      <c r="CI3073" s="378">
        <v>8110</v>
      </c>
    </row>
    <row r="3074" spans="82:87">
      <c r="CD3074" s="34" t="s">
        <v>6972</v>
      </c>
      <c r="CG3074" s="381">
        <v>13734</v>
      </c>
      <c r="CI3074" s="378">
        <v>8110</v>
      </c>
    </row>
    <row r="3075" spans="82:87">
      <c r="CD3075" s="34" t="s">
        <v>6973</v>
      </c>
      <c r="CG3075" s="381">
        <v>13740</v>
      </c>
      <c r="CI3075" s="378">
        <v>8110</v>
      </c>
    </row>
    <row r="3076" spans="82:87">
      <c r="CD3076" s="34" t="s">
        <v>6974</v>
      </c>
      <c r="CG3076" s="381">
        <v>13741</v>
      </c>
      <c r="CI3076" s="378">
        <v>8120</v>
      </c>
    </row>
    <row r="3077" spans="82:87">
      <c r="CD3077" s="34" t="s">
        <v>6975</v>
      </c>
      <c r="CG3077" s="381">
        <v>13742</v>
      </c>
      <c r="CI3077" s="378">
        <v>8130</v>
      </c>
    </row>
    <row r="3078" spans="82:87">
      <c r="CD3078" s="34" t="s">
        <v>6976</v>
      </c>
      <c r="CG3078" s="381">
        <v>13743</v>
      </c>
      <c r="CI3078" s="378">
        <v>8130</v>
      </c>
    </row>
    <row r="3079" spans="82:87">
      <c r="CD3079" s="34" t="s">
        <v>6977</v>
      </c>
      <c r="CG3079" s="381">
        <v>13744</v>
      </c>
      <c r="CI3079" s="378">
        <v>8130</v>
      </c>
    </row>
    <row r="3080" spans="82:87">
      <c r="CD3080" s="34" t="s">
        <v>6978</v>
      </c>
      <c r="CG3080" s="381">
        <v>13745</v>
      </c>
      <c r="CI3080" s="378">
        <v>8130</v>
      </c>
    </row>
    <row r="3081" spans="82:87">
      <c r="CD3081" s="34" t="s">
        <v>6979</v>
      </c>
      <c r="CG3081" s="381">
        <v>13746</v>
      </c>
      <c r="CI3081" s="378">
        <v>8130</v>
      </c>
    </row>
    <row r="3082" spans="82:87">
      <c r="CD3082" s="34" t="s">
        <v>6980</v>
      </c>
      <c r="CG3082" s="381">
        <v>13747</v>
      </c>
      <c r="CI3082" s="378">
        <v>8130</v>
      </c>
    </row>
    <row r="3083" spans="82:87">
      <c r="CD3083" s="34" t="s">
        <v>6981</v>
      </c>
      <c r="CG3083" s="381">
        <v>13749</v>
      </c>
      <c r="CI3083" s="378">
        <v>8130</v>
      </c>
    </row>
    <row r="3084" spans="82:87">
      <c r="CD3084" s="34" t="s">
        <v>6982</v>
      </c>
      <c r="CG3084" s="381">
        <v>13750</v>
      </c>
      <c r="CI3084" s="378">
        <v>8130</v>
      </c>
    </row>
    <row r="3085" spans="82:87">
      <c r="CD3085" s="34" t="s">
        <v>6983</v>
      </c>
      <c r="CG3085" s="381">
        <v>13751</v>
      </c>
      <c r="CI3085" s="378">
        <v>8130</v>
      </c>
    </row>
    <row r="3086" spans="82:87">
      <c r="CD3086" s="34" t="s">
        <v>6984</v>
      </c>
      <c r="CG3086" s="381">
        <v>13752</v>
      </c>
      <c r="CI3086" s="378">
        <v>8130</v>
      </c>
    </row>
    <row r="3087" spans="82:87">
      <c r="CD3087" s="34" t="s">
        <v>6985</v>
      </c>
      <c r="CG3087" s="381">
        <v>13755</v>
      </c>
      <c r="CI3087" s="378">
        <v>8130</v>
      </c>
    </row>
    <row r="3088" spans="82:87">
      <c r="CD3088" s="34" t="s">
        <v>6986</v>
      </c>
      <c r="CG3088" s="381">
        <v>13757</v>
      </c>
      <c r="CI3088" s="378">
        <v>8130</v>
      </c>
    </row>
    <row r="3089" spans="82:87">
      <c r="CD3089" s="34" t="s">
        <v>6987</v>
      </c>
      <c r="CG3089" s="381">
        <v>13758</v>
      </c>
      <c r="CI3089" s="378">
        <v>8130</v>
      </c>
    </row>
    <row r="3090" spans="82:87">
      <c r="CD3090" s="34" t="s">
        <v>6988</v>
      </c>
      <c r="CG3090" s="381">
        <v>13759</v>
      </c>
      <c r="CI3090" s="378">
        <v>8130</v>
      </c>
    </row>
    <row r="3091" spans="82:87">
      <c r="CD3091" s="34" t="s">
        <v>6989</v>
      </c>
      <c r="CG3091" s="381">
        <v>13760</v>
      </c>
      <c r="CI3091" s="378">
        <v>8130</v>
      </c>
    </row>
    <row r="3092" spans="82:87">
      <c r="CD3092" s="34" t="s">
        <v>6990</v>
      </c>
      <c r="CG3092" s="381">
        <v>13761</v>
      </c>
      <c r="CI3092" s="378">
        <v>8130</v>
      </c>
    </row>
    <row r="3093" spans="82:87">
      <c r="CD3093" s="34" t="s">
        <v>6991</v>
      </c>
      <c r="CG3093" s="381">
        <v>13763</v>
      </c>
      <c r="CI3093" s="378">
        <v>8130</v>
      </c>
    </row>
    <row r="3094" spans="82:87">
      <c r="CD3094" s="34" t="s">
        <v>6992</v>
      </c>
      <c r="CG3094" s="381">
        <v>13764</v>
      </c>
      <c r="CI3094" s="378">
        <v>8130</v>
      </c>
    </row>
    <row r="3095" spans="82:87">
      <c r="CD3095" s="34" t="s">
        <v>6993</v>
      </c>
      <c r="CG3095" s="381">
        <v>13765</v>
      </c>
      <c r="CI3095" s="378">
        <v>8130</v>
      </c>
    </row>
    <row r="3096" spans="82:87">
      <c r="CD3096" s="34" t="s">
        <v>6994</v>
      </c>
      <c r="CG3096" s="381">
        <v>13766</v>
      </c>
      <c r="CI3096" s="378">
        <v>8130</v>
      </c>
    </row>
    <row r="3097" spans="82:87">
      <c r="CD3097" s="34" t="s">
        <v>6995</v>
      </c>
      <c r="CG3097" s="381">
        <v>13767</v>
      </c>
      <c r="CI3097" s="378">
        <v>8130</v>
      </c>
    </row>
    <row r="3098" spans="82:87">
      <c r="CD3098" s="34" t="s">
        <v>6996</v>
      </c>
      <c r="CG3098" s="381">
        <v>13768</v>
      </c>
      <c r="CI3098" s="378">
        <v>8130</v>
      </c>
    </row>
    <row r="3099" spans="82:87">
      <c r="CD3099" s="34" t="s">
        <v>6997</v>
      </c>
      <c r="CG3099" s="381">
        <v>13770</v>
      </c>
      <c r="CI3099" s="378">
        <v>8130</v>
      </c>
    </row>
    <row r="3100" spans="82:87">
      <c r="CD3100" s="34" t="s">
        <v>6998</v>
      </c>
      <c r="CG3100" s="381">
        <v>13771</v>
      </c>
      <c r="CI3100" s="378">
        <v>8130</v>
      </c>
    </row>
    <row r="3101" spans="82:87">
      <c r="CD3101" s="34" t="s">
        <v>6999</v>
      </c>
      <c r="CG3101" s="381">
        <v>13772</v>
      </c>
      <c r="CI3101" s="378">
        <v>8130</v>
      </c>
    </row>
    <row r="3102" spans="82:87">
      <c r="CD3102" s="34" t="s">
        <v>7000</v>
      </c>
      <c r="CG3102" s="381">
        <v>13773</v>
      </c>
      <c r="CI3102" s="378">
        <v>8140</v>
      </c>
    </row>
    <row r="3103" spans="82:87">
      <c r="CD3103" s="34" t="s">
        <v>7001</v>
      </c>
      <c r="CG3103" s="381">
        <v>13774</v>
      </c>
      <c r="CI3103" s="378">
        <v>8140</v>
      </c>
    </row>
    <row r="3104" spans="82:87">
      <c r="CD3104" s="34" t="s">
        <v>7002</v>
      </c>
      <c r="CG3104" s="381">
        <v>13775</v>
      </c>
      <c r="CI3104" s="378">
        <v>8140</v>
      </c>
    </row>
    <row r="3105" spans="82:87">
      <c r="CD3105" s="34" t="s">
        <v>7003</v>
      </c>
      <c r="CG3105" s="381">
        <v>13776</v>
      </c>
      <c r="CI3105" s="378">
        <v>8140</v>
      </c>
    </row>
    <row r="3106" spans="82:87">
      <c r="CD3106" s="34" t="s">
        <v>7004</v>
      </c>
      <c r="CG3106" s="381">
        <v>13777</v>
      </c>
      <c r="CI3106" s="378">
        <v>8140</v>
      </c>
    </row>
    <row r="3107" spans="82:87">
      <c r="CD3107" s="34" t="s">
        <v>7005</v>
      </c>
      <c r="CG3107" s="381">
        <v>13778</v>
      </c>
      <c r="CI3107" s="378">
        <v>8140</v>
      </c>
    </row>
    <row r="3108" spans="82:87">
      <c r="CD3108" s="34" t="s">
        <v>7006</v>
      </c>
      <c r="CG3108" s="381">
        <v>13779</v>
      </c>
      <c r="CI3108" s="378">
        <v>8140</v>
      </c>
    </row>
    <row r="3109" spans="82:87">
      <c r="CD3109" s="34" t="s">
        <v>7007</v>
      </c>
      <c r="CG3109" s="381">
        <v>13780</v>
      </c>
      <c r="CI3109" s="378">
        <v>8140</v>
      </c>
    </row>
    <row r="3110" spans="82:87">
      <c r="CD3110" s="34" t="s">
        <v>7008</v>
      </c>
      <c r="CG3110" s="381">
        <v>13781</v>
      </c>
      <c r="CI3110" s="378">
        <v>8140</v>
      </c>
    </row>
    <row r="3111" spans="82:87">
      <c r="CD3111" s="34" t="s">
        <v>7009</v>
      </c>
      <c r="CG3111" s="381">
        <v>13782</v>
      </c>
      <c r="CI3111" s="378">
        <v>8140</v>
      </c>
    </row>
    <row r="3112" spans="82:87">
      <c r="CD3112" s="34" t="s">
        <v>7010</v>
      </c>
      <c r="CG3112" s="381">
        <v>13783</v>
      </c>
      <c r="CI3112" s="378">
        <v>8140</v>
      </c>
    </row>
    <row r="3113" spans="82:87">
      <c r="CD3113" s="34" t="s">
        <v>7011</v>
      </c>
      <c r="CG3113" s="381">
        <v>13784</v>
      </c>
      <c r="CI3113" s="378">
        <v>8150</v>
      </c>
    </row>
    <row r="3114" spans="82:87">
      <c r="CD3114" s="34" t="s">
        <v>7012</v>
      </c>
      <c r="CG3114" s="381">
        <v>13785</v>
      </c>
      <c r="CI3114" s="378">
        <v>8150</v>
      </c>
    </row>
    <row r="3115" spans="82:87">
      <c r="CD3115" s="34" t="s">
        <v>7013</v>
      </c>
      <c r="CG3115" s="381">
        <v>13788</v>
      </c>
      <c r="CI3115" s="378">
        <v>8150</v>
      </c>
    </row>
    <row r="3116" spans="82:87">
      <c r="CD3116" s="34" t="s">
        <v>7014</v>
      </c>
      <c r="CG3116" s="381">
        <v>13789</v>
      </c>
      <c r="CI3116" s="378">
        <v>8150</v>
      </c>
    </row>
    <row r="3117" spans="82:87">
      <c r="CD3117" s="34" t="s">
        <v>7015</v>
      </c>
      <c r="CG3117" s="381">
        <v>13790</v>
      </c>
      <c r="CI3117" s="378">
        <v>8150</v>
      </c>
    </row>
    <row r="3118" spans="82:87">
      <c r="CD3118" s="34" t="s">
        <v>7016</v>
      </c>
      <c r="CG3118" s="381">
        <v>13791</v>
      </c>
      <c r="CI3118" s="378">
        <v>8150</v>
      </c>
    </row>
    <row r="3119" spans="82:87">
      <c r="CD3119" s="34" t="s">
        <v>7017</v>
      </c>
      <c r="CG3119" s="381">
        <v>13792</v>
      </c>
      <c r="CI3119" s="378">
        <v>8150</v>
      </c>
    </row>
    <row r="3120" spans="82:87">
      <c r="CD3120" s="34" t="s">
        <v>7018</v>
      </c>
      <c r="CG3120" s="381">
        <v>13793</v>
      </c>
      <c r="CI3120" s="378">
        <v>8150</v>
      </c>
    </row>
    <row r="3121" spans="82:87">
      <c r="CD3121" s="34" t="s">
        <v>7019</v>
      </c>
      <c r="CG3121" s="381">
        <v>13794</v>
      </c>
      <c r="CI3121" s="378">
        <v>8150</v>
      </c>
    </row>
    <row r="3122" spans="82:87">
      <c r="CD3122" s="34" t="s">
        <v>7020</v>
      </c>
      <c r="CG3122" s="381">
        <v>13795</v>
      </c>
      <c r="CI3122" s="378">
        <v>8150</v>
      </c>
    </row>
    <row r="3123" spans="82:87">
      <c r="CD3123" s="34" t="s">
        <v>7021</v>
      </c>
      <c r="CG3123" s="381">
        <v>13796</v>
      </c>
      <c r="CI3123" s="378">
        <v>8150</v>
      </c>
    </row>
    <row r="3124" spans="82:87">
      <c r="CD3124" s="34" t="s">
        <v>7022</v>
      </c>
      <c r="CG3124" s="381">
        <v>13797</v>
      </c>
      <c r="CI3124" s="378">
        <v>8150</v>
      </c>
    </row>
    <row r="3125" spans="82:87">
      <c r="CD3125" s="34" t="s">
        <v>7023</v>
      </c>
      <c r="CG3125" s="381">
        <v>13798</v>
      </c>
      <c r="CI3125" s="378">
        <v>8150</v>
      </c>
    </row>
    <row r="3126" spans="82:87">
      <c r="CD3126" s="34" t="s">
        <v>7024</v>
      </c>
      <c r="CG3126" s="381">
        <v>13799</v>
      </c>
      <c r="CI3126" s="378">
        <v>8150</v>
      </c>
    </row>
    <row r="3127" spans="82:87">
      <c r="CD3127" s="34" t="s">
        <v>7025</v>
      </c>
      <c r="CG3127" s="381">
        <v>13800</v>
      </c>
      <c r="CI3127" s="378">
        <v>8150</v>
      </c>
    </row>
    <row r="3128" spans="82:87">
      <c r="CD3128" s="34" t="s">
        <v>7026</v>
      </c>
      <c r="CG3128" s="381">
        <v>13801</v>
      </c>
      <c r="CI3128" s="378">
        <v>8150</v>
      </c>
    </row>
    <row r="3129" spans="82:87">
      <c r="CD3129" s="34" t="s">
        <v>7027</v>
      </c>
      <c r="CG3129" s="381">
        <v>13802</v>
      </c>
      <c r="CI3129" s="378">
        <v>8150</v>
      </c>
    </row>
    <row r="3130" spans="82:87">
      <c r="CD3130" s="34" t="s">
        <v>7028</v>
      </c>
      <c r="CG3130" s="381">
        <v>13803</v>
      </c>
      <c r="CI3130" s="378">
        <v>8160</v>
      </c>
    </row>
    <row r="3131" spans="82:87">
      <c r="CD3131" s="34" t="s">
        <v>7029</v>
      </c>
      <c r="CG3131" s="381">
        <v>13804</v>
      </c>
      <c r="CI3131" s="378">
        <v>8160</v>
      </c>
    </row>
    <row r="3132" spans="82:87">
      <c r="CD3132" s="34" t="s">
        <v>7030</v>
      </c>
      <c r="CG3132" s="381">
        <v>13805</v>
      </c>
      <c r="CI3132" s="378">
        <v>8160</v>
      </c>
    </row>
    <row r="3133" spans="82:87">
      <c r="CD3133" s="34" t="s">
        <v>7031</v>
      </c>
      <c r="CG3133" s="381">
        <v>13806</v>
      </c>
      <c r="CI3133" s="378">
        <v>8160</v>
      </c>
    </row>
    <row r="3134" spans="82:87">
      <c r="CD3134" s="34" t="s">
        <v>7032</v>
      </c>
      <c r="CG3134" s="381">
        <v>13807</v>
      </c>
      <c r="CI3134" s="378">
        <v>8160</v>
      </c>
    </row>
    <row r="3135" spans="82:87">
      <c r="CD3135" s="34" t="s">
        <v>7033</v>
      </c>
      <c r="CG3135" s="381">
        <v>13808</v>
      </c>
      <c r="CI3135" s="378">
        <v>8160</v>
      </c>
    </row>
    <row r="3136" spans="82:87">
      <c r="CD3136" s="34" t="s">
        <v>7034</v>
      </c>
      <c r="CG3136" s="381">
        <v>13809</v>
      </c>
      <c r="CI3136" s="378">
        <v>8160</v>
      </c>
    </row>
    <row r="3137" spans="82:87">
      <c r="CD3137" s="34" t="s">
        <v>7035</v>
      </c>
      <c r="CG3137" s="381">
        <v>13810</v>
      </c>
      <c r="CI3137" s="378">
        <v>8160</v>
      </c>
    </row>
    <row r="3138" spans="82:87">
      <c r="CD3138" s="34" t="s">
        <v>7036</v>
      </c>
      <c r="CG3138" s="381">
        <v>13811</v>
      </c>
      <c r="CI3138" s="378">
        <v>8160</v>
      </c>
    </row>
    <row r="3139" spans="82:87">
      <c r="CD3139" s="34" t="s">
        <v>7037</v>
      </c>
      <c r="CG3139" s="381">
        <v>13812</v>
      </c>
      <c r="CI3139" s="378">
        <v>8160</v>
      </c>
    </row>
    <row r="3140" spans="82:87">
      <c r="CD3140" s="34" t="s">
        <v>7038</v>
      </c>
      <c r="CG3140" s="381">
        <v>13813</v>
      </c>
      <c r="CI3140" s="378">
        <v>8160</v>
      </c>
    </row>
    <row r="3141" spans="82:87">
      <c r="CD3141" s="34" t="s">
        <v>7039</v>
      </c>
      <c r="CG3141" s="381">
        <v>13814</v>
      </c>
      <c r="CI3141" s="378">
        <v>8160</v>
      </c>
    </row>
    <row r="3142" spans="82:87">
      <c r="CD3142" s="34" t="s">
        <v>7040</v>
      </c>
      <c r="CG3142" s="381">
        <v>13815</v>
      </c>
      <c r="CI3142" s="378">
        <v>8160</v>
      </c>
    </row>
    <row r="3143" spans="82:87">
      <c r="CD3143" s="34" t="s">
        <v>7041</v>
      </c>
      <c r="CG3143" s="381">
        <v>13820</v>
      </c>
      <c r="CI3143" s="378">
        <v>8160</v>
      </c>
    </row>
    <row r="3144" spans="82:87">
      <c r="CD3144" s="34" t="s">
        <v>7042</v>
      </c>
      <c r="CG3144" s="381">
        <v>13821</v>
      </c>
      <c r="CI3144" s="378">
        <v>8170</v>
      </c>
    </row>
    <row r="3145" spans="82:87">
      <c r="CD3145" s="34" t="s">
        <v>7043</v>
      </c>
      <c r="CG3145" s="381">
        <v>13822</v>
      </c>
      <c r="CI3145" s="378">
        <v>8170</v>
      </c>
    </row>
    <row r="3146" spans="82:87">
      <c r="CD3146" s="34" t="s">
        <v>7044</v>
      </c>
      <c r="CG3146" s="381">
        <v>13823</v>
      </c>
      <c r="CI3146" s="378">
        <v>8170</v>
      </c>
    </row>
    <row r="3147" spans="82:87">
      <c r="CD3147" s="34" t="s">
        <v>7045</v>
      </c>
      <c r="CG3147" s="381">
        <v>13824</v>
      </c>
      <c r="CI3147" s="378">
        <v>8170</v>
      </c>
    </row>
    <row r="3148" spans="82:87">
      <c r="CD3148" s="34" t="s">
        <v>7046</v>
      </c>
      <c r="CG3148" s="381">
        <v>13825</v>
      </c>
      <c r="CI3148" s="378">
        <v>8170</v>
      </c>
    </row>
    <row r="3149" spans="82:87">
      <c r="CD3149" s="34" t="s">
        <v>7047</v>
      </c>
      <c r="CG3149" s="381">
        <v>13828</v>
      </c>
      <c r="CI3149" s="378">
        <v>8171</v>
      </c>
    </row>
    <row r="3150" spans="82:87">
      <c r="CD3150" s="34" t="s">
        <v>7048</v>
      </c>
      <c r="CG3150" s="381">
        <v>13829</v>
      </c>
      <c r="CI3150" s="378">
        <v>8174</v>
      </c>
    </row>
    <row r="3151" spans="82:87">
      <c r="CD3151" s="34" t="s">
        <v>7049</v>
      </c>
      <c r="CG3151" s="381">
        <v>13830</v>
      </c>
      <c r="CI3151" s="378">
        <v>8184</v>
      </c>
    </row>
    <row r="3152" spans="82:87">
      <c r="CD3152" s="34" t="s">
        <v>7050</v>
      </c>
      <c r="CG3152" s="381">
        <v>13831</v>
      </c>
      <c r="CI3152" s="378">
        <v>8184</v>
      </c>
    </row>
    <row r="3153" spans="82:87">
      <c r="CD3153" s="34" t="s">
        <v>7051</v>
      </c>
      <c r="CG3153" s="381">
        <v>13832</v>
      </c>
      <c r="CI3153" s="378">
        <v>8185</v>
      </c>
    </row>
    <row r="3154" spans="82:87">
      <c r="CD3154" s="34" t="s">
        <v>7052</v>
      </c>
      <c r="CG3154" s="381">
        <v>13833</v>
      </c>
      <c r="CI3154" s="378">
        <v>8186</v>
      </c>
    </row>
    <row r="3155" spans="82:87">
      <c r="CD3155" s="34" t="s">
        <v>7053</v>
      </c>
      <c r="CG3155" s="381">
        <v>13834</v>
      </c>
      <c r="CI3155" s="378">
        <v>8187</v>
      </c>
    </row>
    <row r="3156" spans="82:87">
      <c r="CD3156" s="34" t="s">
        <v>7054</v>
      </c>
      <c r="CG3156" s="381">
        <v>13835</v>
      </c>
      <c r="CI3156" s="378">
        <v>8190</v>
      </c>
    </row>
    <row r="3157" spans="82:87">
      <c r="CD3157" s="34" t="s">
        <v>7055</v>
      </c>
      <c r="CG3157" s="381">
        <v>13836</v>
      </c>
      <c r="CI3157" s="378">
        <v>8190</v>
      </c>
    </row>
    <row r="3158" spans="82:87">
      <c r="CD3158" s="34" t="s">
        <v>7056</v>
      </c>
      <c r="CG3158" s="381">
        <v>13838</v>
      </c>
      <c r="CI3158" s="378">
        <v>8190</v>
      </c>
    </row>
    <row r="3159" spans="82:87">
      <c r="CD3159" s="34" t="s">
        <v>7057</v>
      </c>
      <c r="CG3159" s="381">
        <v>13839</v>
      </c>
      <c r="CI3159" s="378">
        <v>8190</v>
      </c>
    </row>
    <row r="3160" spans="82:87">
      <c r="CD3160" s="34" t="s">
        <v>7058</v>
      </c>
      <c r="CG3160" s="381">
        <v>13840</v>
      </c>
      <c r="CI3160" s="378">
        <v>8190</v>
      </c>
    </row>
    <row r="3161" spans="82:87">
      <c r="CD3161" s="34" t="s">
        <v>7059</v>
      </c>
      <c r="CG3161" s="381">
        <v>13841</v>
      </c>
      <c r="CI3161" s="378">
        <v>8190</v>
      </c>
    </row>
    <row r="3162" spans="82:87">
      <c r="CD3162" s="34" t="s">
        <v>7060</v>
      </c>
      <c r="CG3162" s="381">
        <v>13842</v>
      </c>
      <c r="CI3162" s="378">
        <v>8190</v>
      </c>
    </row>
    <row r="3163" spans="82:87">
      <c r="CD3163" s="34" t="s">
        <v>7061</v>
      </c>
      <c r="CG3163" s="381">
        <v>13843</v>
      </c>
      <c r="CI3163" s="378">
        <v>8190</v>
      </c>
    </row>
    <row r="3164" spans="82:87">
      <c r="CD3164" s="34" t="s">
        <v>7062</v>
      </c>
      <c r="CG3164" s="381">
        <v>13844</v>
      </c>
      <c r="CI3164" s="378">
        <v>8190</v>
      </c>
    </row>
    <row r="3165" spans="82:87">
      <c r="CD3165" s="34" t="s">
        <v>7063</v>
      </c>
      <c r="CG3165" s="381">
        <v>13845</v>
      </c>
      <c r="CI3165" s="378">
        <v>8190</v>
      </c>
    </row>
    <row r="3166" spans="82:87">
      <c r="CD3166" s="34" t="s">
        <v>7064</v>
      </c>
      <c r="CG3166" s="381">
        <v>13846</v>
      </c>
      <c r="CI3166" s="378">
        <v>8190</v>
      </c>
    </row>
    <row r="3167" spans="82:87">
      <c r="CD3167" s="34" t="s">
        <v>7065</v>
      </c>
      <c r="CG3167" s="381">
        <v>13847</v>
      </c>
      <c r="CI3167" s="378">
        <v>8190</v>
      </c>
    </row>
    <row r="3168" spans="82:87">
      <c r="CD3168" s="34" t="s">
        <v>7066</v>
      </c>
      <c r="CG3168" s="381">
        <v>13850</v>
      </c>
      <c r="CI3168" s="378">
        <v>8190</v>
      </c>
    </row>
    <row r="3169" spans="82:87">
      <c r="CD3169" s="34" t="s">
        <v>7067</v>
      </c>
      <c r="CG3169" s="381">
        <v>13851</v>
      </c>
      <c r="CI3169" s="378">
        <v>8190</v>
      </c>
    </row>
    <row r="3170" spans="82:87">
      <c r="CD3170" s="34" t="s">
        <v>7068</v>
      </c>
      <c r="CG3170" s="381">
        <v>13852</v>
      </c>
      <c r="CI3170" s="378">
        <v>8190</v>
      </c>
    </row>
    <row r="3171" spans="82:87">
      <c r="CD3171" s="34" t="s">
        <v>7069</v>
      </c>
      <c r="CG3171" s="381">
        <v>13853</v>
      </c>
      <c r="CI3171" s="378">
        <v>8191</v>
      </c>
    </row>
    <row r="3172" spans="82:87">
      <c r="CD3172" s="34" t="s">
        <v>7070</v>
      </c>
      <c r="CG3172" s="381">
        <v>13854</v>
      </c>
      <c r="CI3172" s="378">
        <v>8200</v>
      </c>
    </row>
    <row r="3173" spans="82:87">
      <c r="CD3173" s="34" t="s">
        <v>7071</v>
      </c>
      <c r="CG3173" s="381">
        <v>13855</v>
      </c>
      <c r="CI3173" s="378">
        <v>8200</v>
      </c>
    </row>
    <row r="3174" spans="82:87">
      <c r="CD3174" s="34" t="s">
        <v>7072</v>
      </c>
      <c r="CG3174" s="381">
        <v>13856</v>
      </c>
      <c r="CI3174" s="378">
        <v>8200</v>
      </c>
    </row>
    <row r="3175" spans="82:87">
      <c r="CD3175" s="34" t="s">
        <v>7073</v>
      </c>
      <c r="CG3175" s="381">
        <v>13857</v>
      </c>
      <c r="CI3175" s="378">
        <v>8200</v>
      </c>
    </row>
    <row r="3176" spans="82:87">
      <c r="CD3176" s="34" t="s">
        <v>7074</v>
      </c>
      <c r="CG3176" s="381">
        <v>13858</v>
      </c>
      <c r="CI3176" s="378">
        <v>8200</v>
      </c>
    </row>
    <row r="3177" spans="82:87">
      <c r="CD3177" s="34" t="s">
        <v>7075</v>
      </c>
      <c r="CG3177" s="381">
        <v>13859</v>
      </c>
      <c r="CI3177" s="378">
        <v>8200</v>
      </c>
    </row>
    <row r="3178" spans="82:87">
      <c r="CD3178" s="34" t="s">
        <v>7076</v>
      </c>
      <c r="CG3178" s="381">
        <v>13860</v>
      </c>
      <c r="CI3178" s="378">
        <v>8200</v>
      </c>
    </row>
    <row r="3179" spans="82:87">
      <c r="CD3179" s="34" t="s">
        <v>7077</v>
      </c>
      <c r="CG3179" s="381">
        <v>13861</v>
      </c>
      <c r="CI3179" s="378">
        <v>8200</v>
      </c>
    </row>
    <row r="3180" spans="82:87">
      <c r="CD3180" s="34" t="s">
        <v>7078</v>
      </c>
      <c r="CG3180" s="381">
        <v>13862</v>
      </c>
      <c r="CI3180" s="378">
        <v>8200</v>
      </c>
    </row>
    <row r="3181" spans="82:87">
      <c r="CD3181" s="34" t="s">
        <v>7079</v>
      </c>
      <c r="CG3181" s="381">
        <v>13863</v>
      </c>
      <c r="CI3181" s="378">
        <v>8200</v>
      </c>
    </row>
    <row r="3182" spans="82:87">
      <c r="CD3182" s="34" t="s">
        <v>7080</v>
      </c>
      <c r="CG3182" s="381">
        <v>13864</v>
      </c>
      <c r="CI3182" s="378">
        <v>8201</v>
      </c>
    </row>
    <row r="3183" spans="82:87">
      <c r="CD3183" s="34" t="s">
        <v>7081</v>
      </c>
      <c r="CG3183" s="381">
        <v>13865</v>
      </c>
      <c r="CI3183" s="378">
        <v>8202</v>
      </c>
    </row>
    <row r="3184" spans="82:87">
      <c r="CD3184" s="34" t="s">
        <v>7082</v>
      </c>
      <c r="CG3184" s="381">
        <v>13866</v>
      </c>
      <c r="CI3184" s="378">
        <v>8202</v>
      </c>
    </row>
    <row r="3185" spans="82:87">
      <c r="CD3185" s="34" t="s">
        <v>7083</v>
      </c>
      <c r="CG3185" s="381">
        <v>13867</v>
      </c>
      <c r="CI3185" s="378">
        <v>8203</v>
      </c>
    </row>
    <row r="3186" spans="82:87">
      <c r="CD3186" s="34" t="s">
        <v>7084</v>
      </c>
      <c r="CG3186" s="381">
        <v>13868</v>
      </c>
      <c r="CI3186" s="378">
        <v>8204</v>
      </c>
    </row>
    <row r="3187" spans="82:87">
      <c r="CD3187" s="34" t="s">
        <v>7085</v>
      </c>
      <c r="CG3187" s="381">
        <v>13870</v>
      </c>
      <c r="CI3187" s="378">
        <v>8205</v>
      </c>
    </row>
    <row r="3188" spans="82:87">
      <c r="CD3188" s="34" t="s">
        <v>7086</v>
      </c>
      <c r="CG3188" s="381">
        <v>13880</v>
      </c>
      <c r="CI3188" s="378">
        <v>8206</v>
      </c>
    </row>
    <row r="3189" spans="82:87">
      <c r="CD3189" s="34" t="s">
        <v>7087</v>
      </c>
      <c r="CG3189" s="381">
        <v>13881</v>
      </c>
      <c r="CI3189" s="378">
        <v>8207</v>
      </c>
    </row>
    <row r="3190" spans="82:87">
      <c r="CD3190" s="34" t="s">
        <v>7088</v>
      </c>
      <c r="CG3190" s="381">
        <v>13882</v>
      </c>
      <c r="CI3190" s="378">
        <v>8208</v>
      </c>
    </row>
    <row r="3191" spans="82:87">
      <c r="CD3191" s="34" t="s">
        <v>7089</v>
      </c>
      <c r="CG3191" s="381">
        <v>13883</v>
      </c>
      <c r="CI3191" s="378">
        <v>8209</v>
      </c>
    </row>
    <row r="3192" spans="82:87">
      <c r="CD3192" s="34" t="s">
        <v>7090</v>
      </c>
      <c r="CG3192" s="381">
        <v>13887</v>
      </c>
      <c r="CI3192" s="378">
        <v>8210</v>
      </c>
    </row>
    <row r="3193" spans="82:87">
      <c r="CD3193" s="34" t="s">
        <v>7091</v>
      </c>
      <c r="CG3193" s="381">
        <v>13889</v>
      </c>
      <c r="CI3193" s="378">
        <v>8210</v>
      </c>
    </row>
    <row r="3194" spans="82:87">
      <c r="CD3194" s="34" t="s">
        <v>7092</v>
      </c>
      <c r="CG3194" s="381">
        <v>13890</v>
      </c>
      <c r="CI3194" s="378">
        <v>8210</v>
      </c>
    </row>
    <row r="3195" spans="82:87">
      <c r="CD3195" s="34" t="s">
        <v>7093</v>
      </c>
      <c r="CG3195" s="381">
        <v>13895</v>
      </c>
      <c r="CI3195" s="378">
        <v>8210</v>
      </c>
    </row>
    <row r="3196" spans="82:87">
      <c r="CD3196" s="34" t="s">
        <v>7094</v>
      </c>
      <c r="CG3196" s="381">
        <v>13898</v>
      </c>
      <c r="CI3196" s="378">
        <v>8210</v>
      </c>
    </row>
    <row r="3197" spans="82:87">
      <c r="CD3197" s="34" t="s">
        <v>7095</v>
      </c>
      <c r="CG3197" s="381">
        <v>13900</v>
      </c>
      <c r="CI3197" s="378">
        <v>8210</v>
      </c>
    </row>
    <row r="3198" spans="82:87">
      <c r="CD3198" s="34" t="s">
        <v>7096</v>
      </c>
      <c r="CG3198" s="381">
        <v>13902</v>
      </c>
      <c r="CI3198" s="378">
        <v>8210</v>
      </c>
    </row>
    <row r="3199" spans="82:87">
      <c r="CD3199" s="34" t="s">
        <v>7097</v>
      </c>
      <c r="CG3199" s="381">
        <v>13904</v>
      </c>
      <c r="CI3199" s="378">
        <v>8210</v>
      </c>
    </row>
    <row r="3200" spans="82:87">
      <c r="CD3200" s="34" t="s">
        <v>7098</v>
      </c>
      <c r="CG3200" s="381">
        <v>13905</v>
      </c>
      <c r="CI3200" s="378">
        <v>8210</v>
      </c>
    </row>
    <row r="3201" spans="82:87">
      <c r="CD3201" s="34" t="s">
        <v>7099</v>
      </c>
      <c r="CG3201" s="381">
        <v>13906</v>
      </c>
      <c r="CI3201" s="378">
        <v>8210</v>
      </c>
    </row>
    <row r="3202" spans="82:87">
      <c r="CD3202" s="34" t="s">
        <v>7100</v>
      </c>
      <c r="CG3202" s="381">
        <v>13907</v>
      </c>
      <c r="CI3202" s="378">
        <v>8212</v>
      </c>
    </row>
    <row r="3203" spans="82:87">
      <c r="CD3203" s="34" t="s">
        <v>7101</v>
      </c>
      <c r="CG3203" s="381">
        <v>13908</v>
      </c>
      <c r="CI3203" s="378">
        <v>8213</v>
      </c>
    </row>
    <row r="3204" spans="82:87">
      <c r="CD3204" s="34" t="s">
        <v>7102</v>
      </c>
      <c r="CG3204" s="381">
        <v>13909</v>
      </c>
      <c r="CI3204" s="378">
        <v>8213</v>
      </c>
    </row>
    <row r="3205" spans="82:87">
      <c r="CD3205" s="34" t="s">
        <v>7103</v>
      </c>
      <c r="CG3205" s="381">
        <v>13910</v>
      </c>
      <c r="CI3205" s="378">
        <v>8220</v>
      </c>
    </row>
    <row r="3206" spans="82:87">
      <c r="CD3206" s="34" t="s">
        <v>7104</v>
      </c>
      <c r="CG3206" s="381">
        <v>13911</v>
      </c>
      <c r="CI3206" s="378">
        <v>8220</v>
      </c>
    </row>
    <row r="3207" spans="82:87">
      <c r="CD3207" s="34" t="s">
        <v>7105</v>
      </c>
      <c r="CG3207" s="381">
        <v>13913</v>
      </c>
      <c r="CI3207" s="378">
        <v>8220</v>
      </c>
    </row>
    <row r="3208" spans="82:87">
      <c r="CD3208" s="34" t="s">
        <v>7106</v>
      </c>
      <c r="CG3208" s="381">
        <v>13914</v>
      </c>
      <c r="CI3208" s="378">
        <v>8220</v>
      </c>
    </row>
    <row r="3209" spans="82:87">
      <c r="CD3209" s="34" t="s">
        <v>7107</v>
      </c>
      <c r="CG3209" s="381">
        <v>13915</v>
      </c>
      <c r="CI3209" s="378">
        <v>8220</v>
      </c>
    </row>
    <row r="3210" spans="82:87">
      <c r="CD3210" s="34" t="s">
        <v>7108</v>
      </c>
      <c r="CG3210" s="381">
        <v>13916</v>
      </c>
      <c r="CI3210" s="378">
        <v>8220</v>
      </c>
    </row>
    <row r="3211" spans="82:87">
      <c r="CD3211" s="34" t="s">
        <v>7109</v>
      </c>
      <c r="CG3211" s="381">
        <v>13917</v>
      </c>
      <c r="CI3211" s="378">
        <v>8220</v>
      </c>
    </row>
    <row r="3212" spans="82:87">
      <c r="CD3212" s="34" t="s">
        <v>7110</v>
      </c>
      <c r="CG3212" s="381">
        <v>13918</v>
      </c>
      <c r="CI3212" s="378">
        <v>8220</v>
      </c>
    </row>
    <row r="3213" spans="82:87">
      <c r="CD3213" s="34" t="s">
        <v>7111</v>
      </c>
      <c r="CG3213" s="381">
        <v>13919</v>
      </c>
      <c r="CI3213" s="378">
        <v>8220</v>
      </c>
    </row>
    <row r="3214" spans="82:87">
      <c r="CD3214" s="34" t="s">
        <v>7112</v>
      </c>
      <c r="CG3214" s="381">
        <v>13920</v>
      </c>
      <c r="CI3214" s="378">
        <v>8220</v>
      </c>
    </row>
    <row r="3215" spans="82:87">
      <c r="CD3215" s="34" t="s">
        <v>7113</v>
      </c>
      <c r="CG3215" s="381">
        <v>13921</v>
      </c>
      <c r="CI3215" s="378">
        <v>8220</v>
      </c>
    </row>
    <row r="3216" spans="82:87">
      <c r="CD3216" s="34" t="s">
        <v>7114</v>
      </c>
      <c r="CG3216" s="381">
        <v>13922</v>
      </c>
      <c r="CI3216" s="378">
        <v>8220</v>
      </c>
    </row>
    <row r="3217" spans="82:87">
      <c r="CD3217" s="34" t="s">
        <v>7115</v>
      </c>
      <c r="CG3217" s="381">
        <v>13923</v>
      </c>
      <c r="CI3217" s="378">
        <v>8220</v>
      </c>
    </row>
    <row r="3218" spans="82:87">
      <c r="CD3218" s="34" t="s">
        <v>7116</v>
      </c>
      <c r="CG3218" s="381">
        <v>13924</v>
      </c>
      <c r="CI3218" s="378">
        <v>8220</v>
      </c>
    </row>
    <row r="3219" spans="82:87">
      <c r="CD3219" s="34" t="s">
        <v>7117</v>
      </c>
      <c r="CG3219" s="381">
        <v>13925</v>
      </c>
      <c r="CI3219" s="378">
        <v>8220</v>
      </c>
    </row>
    <row r="3220" spans="82:87">
      <c r="CD3220" s="34" t="s">
        <v>7118</v>
      </c>
      <c r="CG3220" s="381">
        <v>13926</v>
      </c>
      <c r="CI3220" s="378">
        <v>8220</v>
      </c>
    </row>
    <row r="3221" spans="82:87">
      <c r="CD3221" s="34" t="s">
        <v>7119</v>
      </c>
      <c r="CG3221" s="381">
        <v>13930</v>
      </c>
      <c r="CI3221" s="378">
        <v>8220</v>
      </c>
    </row>
    <row r="3222" spans="82:87">
      <c r="CD3222" s="34" t="s">
        <v>7120</v>
      </c>
      <c r="CG3222" s="381">
        <v>13931</v>
      </c>
      <c r="CI3222" s="378">
        <v>8220</v>
      </c>
    </row>
    <row r="3223" spans="82:87">
      <c r="CD3223" s="34" t="s">
        <v>7121</v>
      </c>
      <c r="CG3223" s="381">
        <v>13932</v>
      </c>
      <c r="CI3223" s="378">
        <v>8220</v>
      </c>
    </row>
    <row r="3224" spans="82:87">
      <c r="CD3224" s="34" t="s">
        <v>7122</v>
      </c>
      <c r="CG3224" s="381">
        <v>13933</v>
      </c>
      <c r="CI3224" s="378">
        <v>8223</v>
      </c>
    </row>
    <row r="3225" spans="82:87">
      <c r="CD3225" s="34" t="s">
        <v>7123</v>
      </c>
      <c r="CG3225" s="381">
        <v>13934</v>
      </c>
      <c r="CI3225" s="378">
        <v>8230</v>
      </c>
    </row>
    <row r="3226" spans="82:87">
      <c r="CD3226" s="34" t="s">
        <v>7124</v>
      </c>
      <c r="CG3226" s="381">
        <v>13935</v>
      </c>
      <c r="CI3226" s="378">
        <v>8230</v>
      </c>
    </row>
    <row r="3227" spans="82:87">
      <c r="CD3227" s="34" t="s">
        <v>7125</v>
      </c>
      <c r="CG3227" s="381">
        <v>13936</v>
      </c>
      <c r="CI3227" s="378">
        <v>8230</v>
      </c>
    </row>
    <row r="3228" spans="82:87">
      <c r="CD3228" s="34" t="s">
        <v>7126</v>
      </c>
      <c r="CG3228" s="381">
        <v>13937</v>
      </c>
      <c r="CI3228" s="378">
        <v>8230</v>
      </c>
    </row>
    <row r="3229" spans="82:87">
      <c r="CD3229" s="34" t="s">
        <v>7127</v>
      </c>
      <c r="CG3229" s="381">
        <v>13940</v>
      </c>
      <c r="CI3229" s="378">
        <v>8230</v>
      </c>
    </row>
    <row r="3230" spans="82:87">
      <c r="CD3230" s="34" t="s">
        <v>7128</v>
      </c>
      <c r="CG3230" s="381">
        <v>13941</v>
      </c>
      <c r="CI3230" s="378">
        <v>8230</v>
      </c>
    </row>
    <row r="3231" spans="82:87">
      <c r="CD3231" s="34" t="s">
        <v>7129</v>
      </c>
      <c r="CG3231" s="381">
        <v>13942</v>
      </c>
      <c r="CI3231" s="378">
        <v>8240</v>
      </c>
    </row>
    <row r="3232" spans="82:87">
      <c r="CD3232" s="34" t="s">
        <v>7130</v>
      </c>
      <c r="CG3232" s="381">
        <v>13943</v>
      </c>
      <c r="CI3232" s="378">
        <v>8240</v>
      </c>
    </row>
    <row r="3233" spans="82:87">
      <c r="CD3233" s="34" t="s">
        <v>7131</v>
      </c>
      <c r="CG3233" s="381">
        <v>13944</v>
      </c>
      <c r="CI3233" s="378">
        <v>8240</v>
      </c>
    </row>
    <row r="3234" spans="82:87">
      <c r="CD3234" s="34" t="s">
        <v>7132</v>
      </c>
      <c r="CG3234" s="381">
        <v>13945</v>
      </c>
      <c r="CI3234" s="378">
        <v>8240</v>
      </c>
    </row>
    <row r="3235" spans="82:87">
      <c r="CD3235" s="34" t="s">
        <v>7133</v>
      </c>
      <c r="CG3235" s="381">
        <v>13946</v>
      </c>
      <c r="CI3235" s="378">
        <v>8240</v>
      </c>
    </row>
    <row r="3236" spans="82:87">
      <c r="CD3236" s="34" t="s">
        <v>7134</v>
      </c>
      <c r="CG3236" s="381">
        <v>13947</v>
      </c>
      <c r="CI3236" s="378">
        <v>8240</v>
      </c>
    </row>
    <row r="3237" spans="82:87">
      <c r="CD3237" s="34" t="s">
        <v>7135</v>
      </c>
      <c r="CG3237" s="381">
        <v>13948</v>
      </c>
      <c r="CI3237" s="378">
        <v>8240</v>
      </c>
    </row>
    <row r="3238" spans="82:87">
      <c r="CD3238" s="34" t="s">
        <v>7136</v>
      </c>
      <c r="CG3238" s="381">
        <v>13950</v>
      </c>
      <c r="CI3238" s="378">
        <v>8240</v>
      </c>
    </row>
    <row r="3239" spans="82:87">
      <c r="CD3239" s="34" t="s">
        <v>7137</v>
      </c>
      <c r="CG3239" s="381">
        <v>13960</v>
      </c>
      <c r="CI3239" s="378">
        <v>8240</v>
      </c>
    </row>
    <row r="3240" spans="82:87">
      <c r="CD3240" s="34" t="s">
        <v>7138</v>
      </c>
      <c r="CG3240" s="381">
        <v>13968</v>
      </c>
      <c r="CI3240" s="378">
        <v>8240</v>
      </c>
    </row>
    <row r="3241" spans="82:87">
      <c r="CD3241" s="34" t="s">
        <v>7139</v>
      </c>
      <c r="CG3241" s="381">
        <v>13980</v>
      </c>
      <c r="CI3241" s="378">
        <v>8240</v>
      </c>
    </row>
    <row r="3242" spans="82:87">
      <c r="CD3242" s="34" t="s">
        <v>7140</v>
      </c>
      <c r="CG3242" s="381">
        <v>13990</v>
      </c>
      <c r="CI3242" s="378">
        <v>8240</v>
      </c>
    </row>
    <row r="3243" spans="82:87">
      <c r="CD3243" s="34" t="s">
        <v>7141</v>
      </c>
      <c r="CG3243" s="381">
        <v>13998</v>
      </c>
      <c r="CI3243" s="378">
        <v>8240</v>
      </c>
    </row>
    <row r="3244" spans="82:87">
      <c r="CD3244" s="34" t="s">
        <v>7142</v>
      </c>
      <c r="CG3244" s="381">
        <v>13999</v>
      </c>
      <c r="CI3244" s="378">
        <v>8240</v>
      </c>
    </row>
    <row r="3245" spans="82:87">
      <c r="CD3245" s="34" t="s">
        <v>7143</v>
      </c>
      <c r="CG3245" s="381">
        <v>14000</v>
      </c>
      <c r="CI3245" s="378">
        <v>8240</v>
      </c>
    </row>
    <row r="3246" spans="82:87">
      <c r="CD3246" s="34" t="s">
        <v>7144</v>
      </c>
      <c r="CG3246" s="381">
        <v>14001</v>
      </c>
      <c r="CI3246" s="378">
        <v>8240</v>
      </c>
    </row>
    <row r="3247" spans="82:87">
      <c r="CD3247" s="34" t="s">
        <v>7145</v>
      </c>
      <c r="CG3247" s="381">
        <v>14002</v>
      </c>
      <c r="CI3247" s="378">
        <v>8240</v>
      </c>
    </row>
    <row r="3248" spans="82:87">
      <c r="CD3248" s="34" t="s">
        <v>7146</v>
      </c>
      <c r="CG3248" s="381">
        <v>14003</v>
      </c>
      <c r="CI3248" s="378">
        <v>8240</v>
      </c>
    </row>
    <row r="3249" spans="82:87">
      <c r="CD3249" s="34" t="s">
        <v>7147</v>
      </c>
      <c r="CG3249" s="381">
        <v>14004</v>
      </c>
      <c r="CI3249" s="378">
        <v>8240</v>
      </c>
    </row>
    <row r="3250" spans="82:87">
      <c r="CD3250" s="34" t="s">
        <v>7148</v>
      </c>
      <c r="CG3250" s="381">
        <v>14005</v>
      </c>
      <c r="CI3250" s="378">
        <v>8240</v>
      </c>
    </row>
    <row r="3251" spans="82:87">
      <c r="CD3251" s="34" t="s">
        <v>7149</v>
      </c>
      <c r="CG3251" s="381">
        <v>14006</v>
      </c>
      <c r="CI3251" s="378">
        <v>8240</v>
      </c>
    </row>
    <row r="3252" spans="82:87">
      <c r="CD3252" s="34" t="s">
        <v>7150</v>
      </c>
      <c r="CG3252" s="381">
        <v>14007</v>
      </c>
      <c r="CI3252" s="378">
        <v>8240</v>
      </c>
    </row>
    <row r="3253" spans="82:87">
      <c r="CD3253" s="34" t="s">
        <v>7151</v>
      </c>
      <c r="CG3253" s="381">
        <v>14008</v>
      </c>
      <c r="CI3253" s="378">
        <v>8240</v>
      </c>
    </row>
    <row r="3254" spans="82:87">
      <c r="CD3254" s="34" t="s">
        <v>7152</v>
      </c>
      <c r="CG3254" s="381">
        <v>14009</v>
      </c>
      <c r="CI3254" s="378">
        <v>8240</v>
      </c>
    </row>
    <row r="3255" spans="82:87">
      <c r="CD3255" s="34" t="s">
        <v>7153</v>
      </c>
      <c r="CG3255" s="381">
        <v>14010</v>
      </c>
      <c r="CI3255" s="378">
        <v>8240</v>
      </c>
    </row>
    <row r="3256" spans="82:87">
      <c r="CD3256" s="34" t="s">
        <v>7154</v>
      </c>
      <c r="CG3256" s="381">
        <v>14011</v>
      </c>
      <c r="CI3256" s="378">
        <v>8240</v>
      </c>
    </row>
    <row r="3257" spans="82:87">
      <c r="CD3257" s="34" t="s">
        <v>7155</v>
      </c>
      <c r="CG3257" s="381">
        <v>14012</v>
      </c>
      <c r="CI3257" s="378">
        <v>8250</v>
      </c>
    </row>
    <row r="3258" spans="82:87">
      <c r="CD3258" s="34" t="s">
        <v>7156</v>
      </c>
      <c r="CG3258" s="381">
        <v>14013</v>
      </c>
      <c r="CI3258" s="378">
        <v>8250</v>
      </c>
    </row>
    <row r="3259" spans="82:87">
      <c r="CD3259" s="34" t="s">
        <v>7157</v>
      </c>
      <c r="CG3259" s="381">
        <v>14014</v>
      </c>
      <c r="CI3259" s="378">
        <v>8250</v>
      </c>
    </row>
    <row r="3260" spans="82:87">
      <c r="CD3260" s="34" t="s">
        <v>7158</v>
      </c>
      <c r="CG3260" s="381">
        <v>14015</v>
      </c>
      <c r="CI3260" s="378">
        <v>8250</v>
      </c>
    </row>
    <row r="3261" spans="82:87">
      <c r="CD3261" s="34" t="s">
        <v>7159</v>
      </c>
      <c r="CG3261" s="381">
        <v>14016</v>
      </c>
      <c r="CI3261" s="378">
        <v>8250</v>
      </c>
    </row>
    <row r="3262" spans="82:87">
      <c r="CD3262" s="34" t="s">
        <v>7160</v>
      </c>
      <c r="CG3262" s="381">
        <v>14017</v>
      </c>
      <c r="CI3262" s="378">
        <v>8250</v>
      </c>
    </row>
    <row r="3263" spans="82:87">
      <c r="CD3263" s="34" t="s">
        <v>7161</v>
      </c>
      <c r="CG3263" s="381">
        <v>14018</v>
      </c>
      <c r="CI3263" s="378">
        <v>8250</v>
      </c>
    </row>
    <row r="3264" spans="82:87">
      <c r="CD3264" s="34" t="s">
        <v>7162</v>
      </c>
      <c r="CG3264" s="381">
        <v>14019</v>
      </c>
      <c r="CI3264" s="378">
        <v>8250</v>
      </c>
    </row>
    <row r="3265" spans="82:87">
      <c r="CD3265" s="34" t="s">
        <v>7163</v>
      </c>
      <c r="CG3265" s="381">
        <v>14020</v>
      </c>
      <c r="CI3265" s="378">
        <v>8250</v>
      </c>
    </row>
    <row r="3266" spans="82:87">
      <c r="CD3266" s="34" t="s">
        <v>7164</v>
      </c>
      <c r="CG3266" s="381">
        <v>14021</v>
      </c>
      <c r="CI3266" s="378">
        <v>8250</v>
      </c>
    </row>
    <row r="3267" spans="82:87">
      <c r="CD3267" s="34" t="s">
        <v>7165</v>
      </c>
      <c r="CG3267" s="381">
        <v>14022</v>
      </c>
      <c r="CI3267" s="378">
        <v>8250</v>
      </c>
    </row>
    <row r="3268" spans="82:87">
      <c r="CD3268" s="34" t="s">
        <v>7166</v>
      </c>
      <c r="CG3268" s="381">
        <v>14023</v>
      </c>
      <c r="CI3268" s="378">
        <v>8250</v>
      </c>
    </row>
    <row r="3269" spans="82:87">
      <c r="CD3269" s="34" t="s">
        <v>7167</v>
      </c>
      <c r="CG3269" s="381">
        <v>14024</v>
      </c>
      <c r="CI3269" s="378">
        <v>8250</v>
      </c>
    </row>
    <row r="3270" spans="82:87">
      <c r="CD3270" s="34" t="s">
        <v>7168</v>
      </c>
      <c r="CG3270" s="381">
        <v>14025</v>
      </c>
      <c r="CI3270" s="378">
        <v>8250</v>
      </c>
    </row>
    <row r="3271" spans="82:87">
      <c r="CD3271" s="34" t="s">
        <v>7169</v>
      </c>
      <c r="CG3271" s="381">
        <v>14026</v>
      </c>
      <c r="CI3271" s="378">
        <v>8250</v>
      </c>
    </row>
    <row r="3272" spans="82:87">
      <c r="CD3272" s="34" t="s">
        <v>7170</v>
      </c>
      <c r="CG3272" s="381">
        <v>14027</v>
      </c>
      <c r="CI3272" s="378">
        <v>8250</v>
      </c>
    </row>
    <row r="3273" spans="82:87">
      <c r="CD3273" s="34" t="s">
        <v>7171</v>
      </c>
      <c r="CG3273" s="381">
        <v>14028</v>
      </c>
      <c r="CI3273" s="378">
        <v>8250</v>
      </c>
    </row>
    <row r="3274" spans="82:87">
      <c r="CD3274" s="34" t="s">
        <v>7172</v>
      </c>
      <c r="CG3274" s="381">
        <v>14029</v>
      </c>
      <c r="CI3274" s="378">
        <v>8250</v>
      </c>
    </row>
    <row r="3275" spans="82:87">
      <c r="CD3275" s="34" t="s">
        <v>7173</v>
      </c>
      <c r="CG3275" s="381">
        <v>14030</v>
      </c>
      <c r="CI3275" s="378">
        <v>8250</v>
      </c>
    </row>
    <row r="3276" spans="82:87">
      <c r="CD3276" s="34" t="s">
        <v>7174</v>
      </c>
      <c r="CG3276" s="381">
        <v>14031</v>
      </c>
      <c r="CI3276" s="378">
        <v>8250</v>
      </c>
    </row>
    <row r="3277" spans="82:87">
      <c r="CD3277" s="34" t="s">
        <v>7175</v>
      </c>
      <c r="CG3277" s="381">
        <v>14032</v>
      </c>
      <c r="CI3277" s="378">
        <v>8250</v>
      </c>
    </row>
    <row r="3278" spans="82:87">
      <c r="CD3278" s="34" t="s">
        <v>7176</v>
      </c>
      <c r="CG3278" s="381">
        <v>14033</v>
      </c>
      <c r="CI3278" s="378">
        <v>8250</v>
      </c>
    </row>
    <row r="3279" spans="82:87">
      <c r="CD3279" s="34" t="s">
        <v>7177</v>
      </c>
      <c r="CG3279" s="381">
        <v>14034</v>
      </c>
      <c r="CI3279" s="378">
        <v>8250</v>
      </c>
    </row>
    <row r="3280" spans="82:87">
      <c r="CD3280" s="34" t="s">
        <v>7178</v>
      </c>
      <c r="CG3280" s="381">
        <v>14035</v>
      </c>
      <c r="CI3280" s="378">
        <v>8250</v>
      </c>
    </row>
    <row r="3281" spans="82:87">
      <c r="CD3281" s="34" t="s">
        <v>7179</v>
      </c>
      <c r="CG3281" s="381">
        <v>14036</v>
      </c>
      <c r="CI3281" s="378">
        <v>8250</v>
      </c>
    </row>
    <row r="3282" spans="82:87">
      <c r="CD3282" s="34" t="s">
        <v>7180</v>
      </c>
      <c r="CG3282" s="381">
        <v>14037</v>
      </c>
      <c r="CI3282" s="378">
        <v>8251</v>
      </c>
    </row>
    <row r="3283" spans="82:87">
      <c r="CD3283" s="34" t="s">
        <v>7181</v>
      </c>
      <c r="CG3283" s="381">
        <v>14038</v>
      </c>
      <c r="CI3283" s="378">
        <v>8260</v>
      </c>
    </row>
    <row r="3284" spans="82:87">
      <c r="CD3284" s="34" t="s">
        <v>7182</v>
      </c>
      <c r="CG3284" s="381">
        <v>14039</v>
      </c>
      <c r="CI3284" s="378">
        <v>8260</v>
      </c>
    </row>
    <row r="3285" spans="82:87">
      <c r="CD3285" s="34" t="s">
        <v>7183</v>
      </c>
      <c r="CG3285" s="381">
        <v>14040</v>
      </c>
      <c r="CI3285" s="378">
        <v>8260</v>
      </c>
    </row>
    <row r="3286" spans="82:87">
      <c r="CD3286" s="34" t="s">
        <v>7184</v>
      </c>
      <c r="CG3286" s="381">
        <v>14041</v>
      </c>
      <c r="CI3286" s="378">
        <v>8260</v>
      </c>
    </row>
    <row r="3287" spans="82:87">
      <c r="CD3287" s="34" t="s">
        <v>7185</v>
      </c>
      <c r="CG3287" s="381">
        <v>14042</v>
      </c>
      <c r="CI3287" s="378">
        <v>8260</v>
      </c>
    </row>
    <row r="3288" spans="82:87">
      <c r="CD3288" s="34" t="s">
        <v>7186</v>
      </c>
      <c r="CG3288" s="381">
        <v>14043</v>
      </c>
      <c r="CI3288" s="378">
        <v>8260</v>
      </c>
    </row>
    <row r="3289" spans="82:87">
      <c r="CD3289" s="34" t="s">
        <v>7187</v>
      </c>
      <c r="CG3289" s="381">
        <v>14044</v>
      </c>
      <c r="CI3289" s="378">
        <v>8260</v>
      </c>
    </row>
    <row r="3290" spans="82:87">
      <c r="CD3290" s="34" t="s">
        <v>7188</v>
      </c>
      <c r="CG3290" s="381">
        <v>14045</v>
      </c>
      <c r="CI3290" s="378">
        <v>8260</v>
      </c>
    </row>
    <row r="3291" spans="82:87">
      <c r="CD3291" s="34" t="s">
        <v>7189</v>
      </c>
      <c r="CG3291" s="381">
        <v>14046</v>
      </c>
      <c r="CI3291" s="378">
        <v>8260</v>
      </c>
    </row>
    <row r="3292" spans="82:87">
      <c r="CD3292" s="34" t="s">
        <v>7190</v>
      </c>
      <c r="CG3292" s="381">
        <v>14047</v>
      </c>
      <c r="CI3292" s="378">
        <v>8260</v>
      </c>
    </row>
    <row r="3293" spans="82:87">
      <c r="CD3293" s="34" t="s">
        <v>7191</v>
      </c>
      <c r="CG3293" s="381">
        <v>14048</v>
      </c>
      <c r="CI3293" s="378">
        <v>8260</v>
      </c>
    </row>
    <row r="3294" spans="82:87">
      <c r="CD3294" s="34" t="s">
        <v>7192</v>
      </c>
      <c r="CG3294" s="381">
        <v>14049</v>
      </c>
      <c r="CI3294" s="378">
        <v>8260</v>
      </c>
    </row>
    <row r="3295" spans="82:87">
      <c r="CD3295" s="34" t="s">
        <v>7193</v>
      </c>
      <c r="CG3295" s="381">
        <v>14050</v>
      </c>
      <c r="CI3295" s="378">
        <v>8260</v>
      </c>
    </row>
    <row r="3296" spans="82:87">
      <c r="CD3296" s="34" t="s">
        <v>7194</v>
      </c>
      <c r="CG3296" s="381">
        <v>14051</v>
      </c>
      <c r="CI3296" s="378">
        <v>8270</v>
      </c>
    </row>
    <row r="3297" spans="82:87">
      <c r="CD3297" s="34" t="s">
        <v>7195</v>
      </c>
      <c r="CG3297" s="381">
        <v>14052</v>
      </c>
      <c r="CI3297" s="378">
        <v>8270</v>
      </c>
    </row>
    <row r="3298" spans="82:87">
      <c r="CD3298" s="34" t="s">
        <v>7196</v>
      </c>
      <c r="CG3298" s="381">
        <v>14053</v>
      </c>
      <c r="CI3298" s="378">
        <v>8270</v>
      </c>
    </row>
    <row r="3299" spans="82:87">
      <c r="CD3299" s="34" t="s">
        <v>7197</v>
      </c>
      <c r="CG3299" s="381">
        <v>14054</v>
      </c>
      <c r="CI3299" s="378">
        <v>8270</v>
      </c>
    </row>
    <row r="3300" spans="82:87">
      <c r="CD3300" s="34" t="s">
        <v>7198</v>
      </c>
      <c r="CG3300" s="381">
        <v>14055</v>
      </c>
      <c r="CI3300" s="378">
        <v>8270</v>
      </c>
    </row>
    <row r="3301" spans="82:87">
      <c r="CD3301" s="34" t="s">
        <v>7199</v>
      </c>
      <c r="CG3301" s="381">
        <v>14056</v>
      </c>
      <c r="CI3301" s="378">
        <v>8270</v>
      </c>
    </row>
    <row r="3302" spans="82:87">
      <c r="CD3302" s="34" t="s">
        <v>7200</v>
      </c>
      <c r="CG3302" s="381">
        <v>14057</v>
      </c>
      <c r="CI3302" s="378">
        <v>8270</v>
      </c>
    </row>
    <row r="3303" spans="82:87">
      <c r="CD3303" s="34" t="s">
        <v>7201</v>
      </c>
      <c r="CG3303" s="381">
        <v>14058</v>
      </c>
      <c r="CI3303" s="378">
        <v>8270</v>
      </c>
    </row>
    <row r="3304" spans="82:87">
      <c r="CD3304" s="34" t="s">
        <v>7202</v>
      </c>
      <c r="CG3304" s="381">
        <v>14059</v>
      </c>
      <c r="CI3304" s="378">
        <v>8270</v>
      </c>
    </row>
    <row r="3305" spans="82:87">
      <c r="CD3305" s="34" t="s">
        <v>7203</v>
      </c>
      <c r="CG3305" s="381">
        <v>14060</v>
      </c>
      <c r="CI3305" s="378">
        <v>8270</v>
      </c>
    </row>
    <row r="3306" spans="82:87">
      <c r="CD3306" s="34" t="s">
        <v>7204</v>
      </c>
      <c r="CG3306" s="381">
        <v>14061</v>
      </c>
      <c r="CI3306" s="378">
        <v>8270</v>
      </c>
    </row>
    <row r="3307" spans="82:87">
      <c r="CD3307" s="34" t="s">
        <v>7205</v>
      </c>
      <c r="CG3307" s="381">
        <v>14062</v>
      </c>
      <c r="CI3307" s="378">
        <v>8270</v>
      </c>
    </row>
    <row r="3308" spans="82:87">
      <c r="CD3308" s="34" t="s">
        <v>7206</v>
      </c>
      <c r="CG3308" s="381">
        <v>14063</v>
      </c>
      <c r="CI3308" s="378">
        <v>8270</v>
      </c>
    </row>
    <row r="3309" spans="82:87">
      <c r="CD3309" s="34" t="s">
        <v>7207</v>
      </c>
      <c r="CG3309" s="381">
        <v>14064</v>
      </c>
      <c r="CI3309" s="378">
        <v>8270</v>
      </c>
    </row>
    <row r="3310" spans="82:87">
      <c r="CD3310" s="34" t="s">
        <v>7208</v>
      </c>
      <c r="CG3310" s="381">
        <v>14065</v>
      </c>
      <c r="CI3310" s="378">
        <v>8270</v>
      </c>
    </row>
    <row r="3311" spans="82:87">
      <c r="CD3311" s="34" t="s">
        <v>7209</v>
      </c>
      <c r="CG3311" s="381">
        <v>14066</v>
      </c>
      <c r="CI3311" s="378">
        <v>8270</v>
      </c>
    </row>
    <row r="3312" spans="82:87">
      <c r="CD3312" s="34" t="s">
        <v>7210</v>
      </c>
      <c r="CG3312" s="381">
        <v>14067</v>
      </c>
      <c r="CI3312" s="378">
        <v>8270</v>
      </c>
    </row>
    <row r="3313" spans="82:87">
      <c r="CD3313" s="34" t="s">
        <v>7211</v>
      </c>
      <c r="CG3313" s="381">
        <v>14068</v>
      </c>
      <c r="CI3313" s="378">
        <v>8270</v>
      </c>
    </row>
    <row r="3314" spans="82:87">
      <c r="CD3314" s="34" t="s">
        <v>7212</v>
      </c>
      <c r="CG3314" s="381">
        <v>14069</v>
      </c>
      <c r="CI3314" s="378">
        <v>8270</v>
      </c>
    </row>
    <row r="3315" spans="82:87">
      <c r="CD3315" s="34" t="s">
        <v>7213</v>
      </c>
      <c r="CG3315" s="381">
        <v>14070</v>
      </c>
      <c r="CI3315" s="378">
        <v>8270</v>
      </c>
    </row>
    <row r="3316" spans="82:87">
      <c r="CD3316" s="34" t="s">
        <v>7214</v>
      </c>
      <c r="CG3316" s="381">
        <v>14071</v>
      </c>
      <c r="CI3316" s="378">
        <v>8270</v>
      </c>
    </row>
    <row r="3317" spans="82:87">
      <c r="CD3317" s="34" t="s">
        <v>7215</v>
      </c>
      <c r="CG3317" s="381">
        <v>14072</v>
      </c>
      <c r="CI3317" s="378">
        <v>8270</v>
      </c>
    </row>
    <row r="3318" spans="82:87">
      <c r="CD3318" s="34" t="s">
        <v>7216</v>
      </c>
      <c r="CG3318" s="381">
        <v>14073</v>
      </c>
      <c r="CI3318" s="378">
        <v>8272</v>
      </c>
    </row>
    <row r="3319" spans="82:87">
      <c r="CD3319" s="34" t="s">
        <v>7217</v>
      </c>
      <c r="CG3319" s="381">
        <v>14074</v>
      </c>
      <c r="CI3319" s="378">
        <v>8290</v>
      </c>
    </row>
    <row r="3320" spans="82:87">
      <c r="CD3320" s="34" t="s">
        <v>7218</v>
      </c>
      <c r="CG3320" s="381">
        <v>14075</v>
      </c>
      <c r="CI3320" s="378">
        <v>8290</v>
      </c>
    </row>
    <row r="3321" spans="82:87">
      <c r="CD3321" s="34" t="s">
        <v>7219</v>
      </c>
      <c r="CG3321" s="381">
        <v>14076</v>
      </c>
      <c r="CI3321" s="378">
        <v>8290</v>
      </c>
    </row>
    <row r="3322" spans="82:87">
      <c r="CD3322" s="34" t="s">
        <v>7220</v>
      </c>
      <c r="CG3322" s="381">
        <v>14077</v>
      </c>
      <c r="CI3322" s="378">
        <v>8290</v>
      </c>
    </row>
    <row r="3323" spans="82:87">
      <c r="CD3323" s="34" t="s">
        <v>7221</v>
      </c>
      <c r="CG3323" s="381">
        <v>14078</v>
      </c>
      <c r="CI3323" s="378">
        <v>8290</v>
      </c>
    </row>
    <row r="3324" spans="82:87">
      <c r="CD3324" s="34" t="s">
        <v>7222</v>
      </c>
      <c r="CG3324" s="381">
        <v>14079</v>
      </c>
      <c r="CI3324" s="378">
        <v>8290</v>
      </c>
    </row>
    <row r="3325" spans="82:87">
      <c r="CD3325" s="34" t="s">
        <v>7223</v>
      </c>
      <c r="CG3325" s="381">
        <v>14080</v>
      </c>
      <c r="CI3325" s="378">
        <v>8290</v>
      </c>
    </row>
    <row r="3326" spans="82:87">
      <c r="CD3326" s="34" t="s">
        <v>7224</v>
      </c>
      <c r="CG3326" s="381">
        <v>14081</v>
      </c>
      <c r="CI3326" s="378">
        <v>8290</v>
      </c>
    </row>
    <row r="3327" spans="82:87">
      <c r="CD3327" s="34" t="s">
        <v>7225</v>
      </c>
      <c r="CG3327" s="381">
        <v>14082</v>
      </c>
      <c r="CI3327" s="378">
        <v>8290</v>
      </c>
    </row>
    <row r="3328" spans="82:87">
      <c r="CD3328" s="34" t="s">
        <v>7226</v>
      </c>
      <c r="CG3328" s="381">
        <v>14083</v>
      </c>
      <c r="CI3328" s="378">
        <v>8290</v>
      </c>
    </row>
    <row r="3329" spans="82:87">
      <c r="CD3329" s="34" t="s">
        <v>7227</v>
      </c>
      <c r="CG3329" s="381">
        <v>14084</v>
      </c>
      <c r="CI3329" s="378">
        <v>8290</v>
      </c>
    </row>
    <row r="3330" spans="82:87">
      <c r="CD3330" s="34" t="s">
        <v>7228</v>
      </c>
      <c r="CG3330" s="381">
        <v>14085</v>
      </c>
      <c r="CI3330" s="378">
        <v>8300</v>
      </c>
    </row>
    <row r="3331" spans="82:87">
      <c r="CD3331" s="34" t="s">
        <v>7229</v>
      </c>
      <c r="CG3331" s="381">
        <v>14086</v>
      </c>
      <c r="CI3331" s="378">
        <v>8300</v>
      </c>
    </row>
    <row r="3332" spans="82:87">
      <c r="CD3332" s="34" t="s">
        <v>7230</v>
      </c>
      <c r="CG3332" s="381">
        <v>14089</v>
      </c>
      <c r="CI3332" s="378">
        <v>8300</v>
      </c>
    </row>
    <row r="3333" spans="82:87">
      <c r="CD3333" s="34" t="s">
        <v>7231</v>
      </c>
      <c r="CG3333" s="381">
        <v>14090</v>
      </c>
      <c r="CI3333" s="378">
        <v>8300</v>
      </c>
    </row>
    <row r="3334" spans="82:87">
      <c r="CD3334" s="34" t="s">
        <v>7232</v>
      </c>
      <c r="CG3334" s="381">
        <v>14091</v>
      </c>
      <c r="CI3334" s="378">
        <v>8300</v>
      </c>
    </row>
    <row r="3335" spans="82:87">
      <c r="CD3335" s="34" t="s">
        <v>7233</v>
      </c>
      <c r="CG3335" s="381">
        <v>14092</v>
      </c>
      <c r="CI3335" s="378">
        <v>8300</v>
      </c>
    </row>
    <row r="3336" spans="82:87">
      <c r="CD3336" s="34" t="s">
        <v>7234</v>
      </c>
      <c r="CG3336" s="381">
        <v>14093</v>
      </c>
      <c r="CI3336" s="378">
        <v>8300</v>
      </c>
    </row>
    <row r="3337" spans="82:87">
      <c r="CD3337" s="34" t="s">
        <v>7235</v>
      </c>
      <c r="CG3337" s="381">
        <v>14094</v>
      </c>
      <c r="CI3337" s="378">
        <v>8300</v>
      </c>
    </row>
    <row r="3338" spans="82:87">
      <c r="CD3338" s="34" t="s">
        <v>7236</v>
      </c>
      <c r="CG3338" s="381">
        <v>14095</v>
      </c>
      <c r="CI3338" s="378">
        <v>8300</v>
      </c>
    </row>
    <row r="3339" spans="82:87">
      <c r="CD3339" s="34" t="s">
        <v>7237</v>
      </c>
      <c r="CG3339" s="381">
        <v>14096</v>
      </c>
      <c r="CI3339" s="378">
        <v>8300</v>
      </c>
    </row>
    <row r="3340" spans="82:87">
      <c r="CD3340" s="34" t="s">
        <v>7238</v>
      </c>
      <c r="CG3340" s="381">
        <v>14097</v>
      </c>
      <c r="CI3340" s="378">
        <v>8300</v>
      </c>
    </row>
    <row r="3341" spans="82:87">
      <c r="CD3341" s="34" t="s">
        <v>7239</v>
      </c>
      <c r="CG3341" s="381">
        <v>14098</v>
      </c>
      <c r="CI3341" s="378">
        <v>8300</v>
      </c>
    </row>
    <row r="3342" spans="82:87">
      <c r="CD3342" s="34" t="s">
        <v>7240</v>
      </c>
      <c r="CG3342" s="381">
        <v>14099</v>
      </c>
      <c r="CI3342" s="378">
        <v>8300</v>
      </c>
    </row>
    <row r="3343" spans="82:87">
      <c r="CD3343" s="34" t="s">
        <v>7241</v>
      </c>
      <c r="CG3343" s="381">
        <v>14100</v>
      </c>
      <c r="CI3343" s="378">
        <v>8300</v>
      </c>
    </row>
    <row r="3344" spans="82:87">
      <c r="CD3344" s="34" t="s">
        <v>7242</v>
      </c>
      <c r="CG3344" s="381">
        <v>14101</v>
      </c>
      <c r="CI3344" s="378">
        <v>8300</v>
      </c>
    </row>
    <row r="3345" spans="82:87">
      <c r="CD3345" s="34" t="s">
        <v>7243</v>
      </c>
      <c r="CG3345" s="381">
        <v>14102</v>
      </c>
      <c r="CI3345" s="378">
        <v>8300</v>
      </c>
    </row>
    <row r="3346" spans="82:87">
      <c r="CD3346" s="34" t="s">
        <v>7244</v>
      </c>
      <c r="CG3346" s="381">
        <v>14103</v>
      </c>
      <c r="CI3346" s="378">
        <v>8300</v>
      </c>
    </row>
    <row r="3347" spans="82:87">
      <c r="CD3347" s="34" t="s">
        <v>7245</v>
      </c>
      <c r="CG3347" s="381">
        <v>14104</v>
      </c>
      <c r="CI3347" s="378">
        <v>8300</v>
      </c>
    </row>
    <row r="3348" spans="82:87">
      <c r="CD3348" s="34" t="s">
        <v>7246</v>
      </c>
      <c r="CG3348" s="381">
        <v>14105</v>
      </c>
      <c r="CI3348" s="378">
        <v>8300</v>
      </c>
    </row>
    <row r="3349" spans="82:87">
      <c r="CD3349" s="34" t="s">
        <v>7247</v>
      </c>
      <c r="CG3349" s="381">
        <v>14106</v>
      </c>
      <c r="CI3349" s="378">
        <v>8300</v>
      </c>
    </row>
    <row r="3350" spans="82:87">
      <c r="CD3350" s="34" t="s">
        <v>7248</v>
      </c>
      <c r="CG3350" s="381">
        <v>14107</v>
      </c>
      <c r="CI3350" s="378">
        <v>8300</v>
      </c>
    </row>
    <row r="3351" spans="82:87">
      <c r="CD3351" s="34" t="s">
        <v>7249</v>
      </c>
      <c r="CG3351" s="381">
        <v>14108</v>
      </c>
      <c r="CI3351" s="378">
        <v>8300</v>
      </c>
    </row>
    <row r="3352" spans="82:87">
      <c r="CD3352" s="34" t="s">
        <v>7250</v>
      </c>
      <c r="CG3352" s="381">
        <v>14109</v>
      </c>
      <c r="CI3352" s="378">
        <v>8300</v>
      </c>
    </row>
    <row r="3353" spans="82:87">
      <c r="CD3353" s="34" t="s">
        <v>7251</v>
      </c>
      <c r="CG3353" s="381">
        <v>14110</v>
      </c>
      <c r="CI3353" s="378">
        <v>8300</v>
      </c>
    </row>
    <row r="3354" spans="82:87">
      <c r="CD3354" s="34" t="s">
        <v>7252</v>
      </c>
      <c r="CG3354" s="381">
        <v>14111</v>
      </c>
      <c r="CI3354" s="378">
        <v>8300</v>
      </c>
    </row>
    <row r="3355" spans="82:87">
      <c r="CD3355" s="34" t="s">
        <v>7253</v>
      </c>
      <c r="CG3355" s="381">
        <v>14112</v>
      </c>
      <c r="CI3355" s="378">
        <v>8300</v>
      </c>
    </row>
    <row r="3356" spans="82:87">
      <c r="CD3356" s="34" t="s">
        <v>7254</v>
      </c>
      <c r="CG3356" s="381">
        <v>14113</v>
      </c>
      <c r="CI3356" s="378">
        <v>8300</v>
      </c>
    </row>
    <row r="3357" spans="82:87">
      <c r="CD3357" s="34" t="s">
        <v>7255</v>
      </c>
      <c r="CG3357" s="381">
        <v>14114</v>
      </c>
      <c r="CI3357" s="378">
        <v>8300</v>
      </c>
    </row>
    <row r="3358" spans="82:87">
      <c r="CD3358" s="34" t="s">
        <v>7256</v>
      </c>
      <c r="CG3358" s="381">
        <v>14115</v>
      </c>
      <c r="CI3358" s="378">
        <v>8300</v>
      </c>
    </row>
    <row r="3359" spans="82:87">
      <c r="CD3359" s="34" t="s">
        <v>7257</v>
      </c>
      <c r="CG3359" s="381">
        <v>14116</v>
      </c>
      <c r="CI3359" s="378">
        <v>8300</v>
      </c>
    </row>
    <row r="3360" spans="82:87">
      <c r="CD3360" s="34" t="s">
        <v>7258</v>
      </c>
      <c r="CG3360" s="381">
        <v>14117</v>
      </c>
      <c r="CI3360" s="378">
        <v>8300</v>
      </c>
    </row>
    <row r="3361" spans="82:87">
      <c r="CD3361" s="34" t="s">
        <v>7259</v>
      </c>
      <c r="CG3361" s="381">
        <v>14118</v>
      </c>
      <c r="CI3361" s="378">
        <v>8301</v>
      </c>
    </row>
    <row r="3362" spans="82:87">
      <c r="CD3362" s="34" t="s">
        <v>7260</v>
      </c>
      <c r="CG3362" s="381">
        <v>14119</v>
      </c>
      <c r="CI3362" s="378">
        <v>8302</v>
      </c>
    </row>
    <row r="3363" spans="82:87">
      <c r="CD3363" s="34" t="s">
        <v>7261</v>
      </c>
      <c r="CG3363" s="381">
        <v>14120</v>
      </c>
      <c r="CI3363" s="378">
        <v>8303</v>
      </c>
    </row>
    <row r="3364" spans="82:87">
      <c r="CD3364" s="34" t="s">
        <v>7262</v>
      </c>
      <c r="CG3364" s="381">
        <v>14121</v>
      </c>
      <c r="CI3364" s="378">
        <v>8304</v>
      </c>
    </row>
    <row r="3365" spans="82:87">
      <c r="CD3365" s="34" t="s">
        <v>7263</v>
      </c>
      <c r="CG3365" s="381">
        <v>14123</v>
      </c>
      <c r="CI3365" s="378">
        <v>8304</v>
      </c>
    </row>
    <row r="3366" spans="82:87">
      <c r="CD3366" s="34" t="s">
        <v>7264</v>
      </c>
      <c r="CG3366" s="381">
        <v>14124</v>
      </c>
      <c r="CI3366" s="378">
        <v>8304</v>
      </c>
    </row>
    <row r="3367" spans="82:87">
      <c r="CD3367" s="34" t="s">
        <v>7265</v>
      </c>
      <c r="CG3367" s="381">
        <v>14125</v>
      </c>
      <c r="CI3367" s="378">
        <v>8305</v>
      </c>
    </row>
    <row r="3368" spans="82:87">
      <c r="CD3368" s="34" t="s">
        <v>7266</v>
      </c>
      <c r="CG3368" s="381">
        <v>14126</v>
      </c>
      <c r="CI3368" s="378">
        <v>8308</v>
      </c>
    </row>
    <row r="3369" spans="82:87">
      <c r="CD3369" s="34" t="s">
        <v>7267</v>
      </c>
      <c r="CG3369" s="381">
        <v>14127</v>
      </c>
      <c r="CI3369" s="378">
        <v>8310</v>
      </c>
    </row>
    <row r="3370" spans="82:87">
      <c r="CD3370" s="34" t="s">
        <v>7268</v>
      </c>
      <c r="CG3370" s="381">
        <v>14128</v>
      </c>
      <c r="CI3370" s="378">
        <v>8310</v>
      </c>
    </row>
    <row r="3371" spans="82:87">
      <c r="CD3371" s="34" t="s">
        <v>7269</v>
      </c>
      <c r="CG3371" s="381">
        <v>14129</v>
      </c>
      <c r="CI3371" s="378">
        <v>8310</v>
      </c>
    </row>
    <row r="3372" spans="82:87">
      <c r="CD3372" s="34" t="s">
        <v>7270</v>
      </c>
      <c r="CG3372" s="381">
        <v>14130</v>
      </c>
      <c r="CI3372" s="378">
        <v>8310</v>
      </c>
    </row>
    <row r="3373" spans="82:87">
      <c r="CD3373" s="34" t="s">
        <v>7271</v>
      </c>
      <c r="CG3373" s="381">
        <v>14140</v>
      </c>
      <c r="CI3373" s="378">
        <v>8310</v>
      </c>
    </row>
    <row r="3374" spans="82:87">
      <c r="CD3374" s="34" t="s">
        <v>7272</v>
      </c>
      <c r="CG3374" s="381">
        <v>14150</v>
      </c>
      <c r="CI3374" s="378">
        <v>8310</v>
      </c>
    </row>
    <row r="3375" spans="82:87">
      <c r="CD3375" s="34" t="s">
        <v>7273</v>
      </c>
      <c r="CG3375" s="381">
        <v>14160</v>
      </c>
      <c r="CI3375" s="378">
        <v>8310</v>
      </c>
    </row>
    <row r="3376" spans="82:87">
      <c r="CD3376" s="34" t="s">
        <v>7274</v>
      </c>
      <c r="CG3376" s="381">
        <v>14161</v>
      </c>
      <c r="CI3376" s="378">
        <v>8310</v>
      </c>
    </row>
    <row r="3377" spans="82:87">
      <c r="CD3377" s="34" t="s">
        <v>7275</v>
      </c>
      <c r="CG3377" s="381">
        <v>14162</v>
      </c>
      <c r="CI3377" s="378">
        <v>8310</v>
      </c>
    </row>
    <row r="3378" spans="82:87">
      <c r="CD3378" s="34" t="s">
        <v>7276</v>
      </c>
      <c r="CG3378" s="381">
        <v>14163</v>
      </c>
      <c r="CI3378" s="378">
        <v>8310</v>
      </c>
    </row>
    <row r="3379" spans="82:87">
      <c r="CD3379" s="34" t="s">
        <v>7277</v>
      </c>
      <c r="CG3379" s="381">
        <v>14164</v>
      </c>
      <c r="CI3379" s="378">
        <v>8310</v>
      </c>
    </row>
    <row r="3380" spans="82:87">
      <c r="CD3380" s="34" t="s">
        <v>7278</v>
      </c>
      <c r="CG3380" s="381">
        <v>14165</v>
      </c>
      <c r="CI3380" s="378">
        <v>8310</v>
      </c>
    </row>
    <row r="3381" spans="82:87">
      <c r="CD3381" s="34" t="s">
        <v>7279</v>
      </c>
      <c r="CG3381" s="381">
        <v>14166</v>
      </c>
      <c r="CI3381" s="378">
        <v>8310</v>
      </c>
    </row>
    <row r="3382" spans="82:87">
      <c r="CD3382" s="34" t="s">
        <v>7280</v>
      </c>
      <c r="CG3382" s="381">
        <v>14167</v>
      </c>
      <c r="CI3382" s="378">
        <v>8310</v>
      </c>
    </row>
    <row r="3383" spans="82:87">
      <c r="CD3383" s="34" t="s">
        <v>7281</v>
      </c>
      <c r="CG3383" s="381">
        <v>14168</v>
      </c>
      <c r="CI3383" s="378">
        <v>8310</v>
      </c>
    </row>
    <row r="3384" spans="82:87">
      <c r="CD3384" s="34" t="s">
        <v>7282</v>
      </c>
      <c r="CG3384" s="381">
        <v>14169</v>
      </c>
      <c r="CI3384" s="378">
        <v>8310</v>
      </c>
    </row>
    <row r="3385" spans="82:87">
      <c r="CD3385" s="34" t="s">
        <v>7283</v>
      </c>
      <c r="CG3385" s="381">
        <v>14170</v>
      </c>
      <c r="CI3385" s="378">
        <v>8310</v>
      </c>
    </row>
    <row r="3386" spans="82:87">
      <c r="CD3386" s="34" t="s">
        <v>7284</v>
      </c>
      <c r="CG3386" s="381">
        <v>14190</v>
      </c>
      <c r="CI3386" s="378">
        <v>8310</v>
      </c>
    </row>
    <row r="3387" spans="82:87">
      <c r="CD3387" s="34" t="s">
        <v>7285</v>
      </c>
      <c r="CG3387" s="381">
        <v>14200</v>
      </c>
      <c r="CI3387" s="378">
        <v>8310</v>
      </c>
    </row>
    <row r="3388" spans="82:87">
      <c r="CD3388" s="34" t="s">
        <v>7286</v>
      </c>
      <c r="CG3388" s="381">
        <v>14201</v>
      </c>
      <c r="CI3388" s="378">
        <v>8320</v>
      </c>
    </row>
    <row r="3389" spans="82:87">
      <c r="CD3389" s="34" t="s">
        <v>7287</v>
      </c>
      <c r="CG3389" s="381">
        <v>14202</v>
      </c>
      <c r="CI3389" s="378">
        <v>8320</v>
      </c>
    </row>
    <row r="3390" spans="82:87">
      <c r="CD3390" s="34" t="s">
        <v>7288</v>
      </c>
      <c r="CG3390" s="381">
        <v>14203</v>
      </c>
      <c r="CI3390" s="378">
        <v>8320</v>
      </c>
    </row>
    <row r="3391" spans="82:87">
      <c r="CD3391" s="34" t="s">
        <v>7289</v>
      </c>
      <c r="CG3391" s="381">
        <v>14204</v>
      </c>
      <c r="CI3391" s="378">
        <v>8320</v>
      </c>
    </row>
    <row r="3392" spans="82:87">
      <c r="CD3392" s="34" t="s">
        <v>7290</v>
      </c>
      <c r="CG3392" s="381">
        <v>14205</v>
      </c>
      <c r="CI3392" s="378">
        <v>8320</v>
      </c>
    </row>
    <row r="3393" spans="82:87">
      <c r="CD3393" s="34" t="s">
        <v>7291</v>
      </c>
      <c r="CG3393" s="381">
        <v>14206</v>
      </c>
      <c r="CI3393" s="378">
        <v>8330</v>
      </c>
    </row>
    <row r="3394" spans="82:87">
      <c r="CD3394" s="34" t="s">
        <v>7292</v>
      </c>
      <c r="CG3394" s="381">
        <v>14207</v>
      </c>
      <c r="CI3394" s="378">
        <v>8350</v>
      </c>
    </row>
    <row r="3395" spans="82:87">
      <c r="CD3395" s="34" t="s">
        <v>7293</v>
      </c>
      <c r="CG3395" s="381">
        <v>14208</v>
      </c>
      <c r="CI3395" s="378">
        <v>8350</v>
      </c>
    </row>
    <row r="3396" spans="82:87">
      <c r="CD3396" s="34" t="s">
        <v>7294</v>
      </c>
      <c r="CG3396" s="381">
        <v>14209</v>
      </c>
      <c r="CI3396" s="378">
        <v>8350</v>
      </c>
    </row>
    <row r="3397" spans="82:87">
      <c r="CD3397" s="34" t="s">
        <v>7295</v>
      </c>
      <c r="CG3397" s="381">
        <v>14210</v>
      </c>
      <c r="CI3397" s="378">
        <v>8350</v>
      </c>
    </row>
    <row r="3398" spans="82:87">
      <c r="CD3398" s="34" t="s">
        <v>7296</v>
      </c>
      <c r="CG3398" s="381">
        <v>14220</v>
      </c>
      <c r="CI3398" s="378">
        <v>8350</v>
      </c>
    </row>
    <row r="3399" spans="82:87">
      <c r="CD3399" s="34" t="s">
        <v>7297</v>
      </c>
      <c r="CG3399" s="381">
        <v>14230</v>
      </c>
      <c r="CI3399" s="378">
        <v>8350</v>
      </c>
    </row>
    <row r="3400" spans="82:87">
      <c r="CD3400" s="34" t="s">
        <v>7298</v>
      </c>
      <c r="CG3400" s="381">
        <v>14240</v>
      </c>
      <c r="CI3400" s="378">
        <v>8350</v>
      </c>
    </row>
    <row r="3401" spans="82:87">
      <c r="CD3401" s="34" t="s">
        <v>7299</v>
      </c>
      <c r="CG3401" s="381">
        <v>14250</v>
      </c>
      <c r="CI3401" s="378">
        <v>8350</v>
      </c>
    </row>
    <row r="3402" spans="82:87">
      <c r="CD3402" s="34" t="s">
        <v>7300</v>
      </c>
      <c r="CG3402" s="381">
        <v>14260</v>
      </c>
      <c r="CI3402" s="378">
        <v>8350</v>
      </c>
    </row>
    <row r="3403" spans="82:87">
      <c r="CD3403" s="34" t="s">
        <v>7301</v>
      </c>
      <c r="CG3403" s="381">
        <v>14270</v>
      </c>
      <c r="CI3403" s="378">
        <v>8350</v>
      </c>
    </row>
    <row r="3404" spans="82:87">
      <c r="CD3404" s="34" t="s">
        <v>7302</v>
      </c>
      <c r="CG3404" s="381">
        <v>14280</v>
      </c>
      <c r="CI3404" s="378">
        <v>8360</v>
      </c>
    </row>
    <row r="3405" spans="82:87">
      <c r="CD3405" s="34" t="s">
        <v>7303</v>
      </c>
      <c r="CG3405" s="381">
        <v>14290</v>
      </c>
      <c r="CI3405" s="378">
        <v>8360</v>
      </c>
    </row>
    <row r="3406" spans="82:87">
      <c r="CD3406" s="34" t="s">
        <v>7304</v>
      </c>
      <c r="CG3406" s="381">
        <v>14310</v>
      </c>
      <c r="CI3406" s="378">
        <v>8360</v>
      </c>
    </row>
    <row r="3407" spans="82:87">
      <c r="CD3407" s="34" t="s">
        <v>7305</v>
      </c>
      <c r="CG3407" s="381">
        <v>14320</v>
      </c>
      <c r="CI3407" s="378">
        <v>8360</v>
      </c>
    </row>
    <row r="3408" spans="82:87">
      <c r="CD3408" s="34" t="s">
        <v>7306</v>
      </c>
      <c r="CG3408" s="381">
        <v>14330</v>
      </c>
      <c r="CI3408" s="378">
        <v>8360</v>
      </c>
    </row>
    <row r="3409" spans="82:87">
      <c r="CD3409" s="34" t="s">
        <v>7307</v>
      </c>
      <c r="CG3409" s="381">
        <v>14340</v>
      </c>
      <c r="CI3409" s="378">
        <v>8360</v>
      </c>
    </row>
    <row r="3410" spans="82:87">
      <c r="CD3410" s="34" t="s">
        <v>7308</v>
      </c>
      <c r="CG3410" s="381">
        <v>14350</v>
      </c>
      <c r="CI3410" s="378">
        <v>8360</v>
      </c>
    </row>
    <row r="3411" spans="82:87">
      <c r="CD3411" s="34" t="s">
        <v>7309</v>
      </c>
      <c r="CG3411" s="381">
        <v>14360</v>
      </c>
      <c r="CI3411" s="378">
        <v>8370</v>
      </c>
    </row>
    <row r="3412" spans="82:87">
      <c r="CD3412" s="34" t="s">
        <v>7310</v>
      </c>
      <c r="CG3412" s="381">
        <v>14370</v>
      </c>
      <c r="CI3412" s="378">
        <v>8370</v>
      </c>
    </row>
    <row r="3413" spans="82:87">
      <c r="CD3413" s="34" t="s">
        <v>7311</v>
      </c>
      <c r="CG3413" s="381">
        <v>14380</v>
      </c>
      <c r="CI3413" s="378">
        <v>8370</v>
      </c>
    </row>
    <row r="3414" spans="82:87">
      <c r="CD3414" s="34" t="s">
        <v>7312</v>
      </c>
      <c r="CG3414" s="381">
        <v>14390</v>
      </c>
      <c r="CI3414" s="378">
        <v>8370</v>
      </c>
    </row>
    <row r="3415" spans="82:87">
      <c r="CD3415" s="34" t="s">
        <v>7313</v>
      </c>
      <c r="CG3415" s="381">
        <v>14400</v>
      </c>
      <c r="CI3415" s="378">
        <v>8370</v>
      </c>
    </row>
    <row r="3416" spans="82:87">
      <c r="CD3416" s="34" t="s">
        <v>7314</v>
      </c>
      <c r="CG3416" s="381">
        <v>14401</v>
      </c>
      <c r="CI3416" s="378">
        <v>8370</v>
      </c>
    </row>
    <row r="3417" spans="82:87">
      <c r="CD3417" s="34" t="s">
        <v>7315</v>
      </c>
      <c r="CG3417" s="381">
        <v>14402</v>
      </c>
      <c r="CI3417" s="378">
        <v>8370</v>
      </c>
    </row>
    <row r="3418" spans="82:87">
      <c r="CD3418" s="34" t="s">
        <v>7316</v>
      </c>
      <c r="CG3418" s="381">
        <v>14403</v>
      </c>
      <c r="CI3418" s="378">
        <v>8370</v>
      </c>
    </row>
    <row r="3419" spans="82:87">
      <c r="CD3419" s="34" t="s">
        <v>7317</v>
      </c>
      <c r="CG3419" s="381">
        <v>14404</v>
      </c>
      <c r="CI3419" s="378">
        <v>8370</v>
      </c>
    </row>
    <row r="3420" spans="82:87">
      <c r="CD3420" s="34" t="s">
        <v>7318</v>
      </c>
      <c r="CG3420" s="381">
        <v>14405</v>
      </c>
      <c r="CI3420" s="378">
        <v>8370</v>
      </c>
    </row>
    <row r="3421" spans="82:87">
      <c r="CD3421" s="34" t="s">
        <v>7319</v>
      </c>
      <c r="CG3421" s="381">
        <v>14406</v>
      </c>
      <c r="CI3421" s="378">
        <v>8370</v>
      </c>
    </row>
    <row r="3422" spans="82:87">
      <c r="CD3422" s="34" t="s">
        <v>7320</v>
      </c>
      <c r="CG3422" s="381">
        <v>14407</v>
      </c>
      <c r="CI3422" s="378">
        <v>8370</v>
      </c>
    </row>
    <row r="3423" spans="82:87">
      <c r="CD3423" s="34" t="s">
        <v>7321</v>
      </c>
      <c r="CG3423" s="381">
        <v>14408</v>
      </c>
      <c r="CI3423" s="378">
        <v>8370</v>
      </c>
    </row>
    <row r="3424" spans="82:87">
      <c r="CD3424" s="34" t="s">
        <v>7322</v>
      </c>
      <c r="CG3424" s="381">
        <v>14409</v>
      </c>
      <c r="CI3424" s="378">
        <v>8380</v>
      </c>
    </row>
    <row r="3425" spans="82:87">
      <c r="CD3425" s="34" t="s">
        <v>7323</v>
      </c>
      <c r="CG3425" s="381">
        <v>14410</v>
      </c>
      <c r="CI3425" s="378">
        <v>8380</v>
      </c>
    </row>
    <row r="3426" spans="82:87">
      <c r="CD3426" s="34" t="s">
        <v>7324</v>
      </c>
      <c r="CG3426" s="381">
        <v>14420</v>
      </c>
      <c r="CI3426" s="378">
        <v>8380</v>
      </c>
    </row>
    <row r="3427" spans="82:87">
      <c r="CD3427" s="34" t="s">
        <v>7325</v>
      </c>
      <c r="CG3427" s="381">
        <v>14430</v>
      </c>
      <c r="CI3427" s="378">
        <v>8380</v>
      </c>
    </row>
    <row r="3428" spans="82:87">
      <c r="CD3428" s="34" t="s">
        <v>7326</v>
      </c>
      <c r="CG3428" s="381">
        <v>14440</v>
      </c>
      <c r="CI3428" s="378">
        <v>8380</v>
      </c>
    </row>
    <row r="3429" spans="82:87">
      <c r="CD3429" s="34" t="s">
        <v>7327</v>
      </c>
      <c r="CG3429" s="381">
        <v>14450</v>
      </c>
      <c r="CI3429" s="378">
        <v>8380</v>
      </c>
    </row>
    <row r="3430" spans="82:87">
      <c r="CD3430" s="34" t="s">
        <v>7328</v>
      </c>
      <c r="CG3430" s="381">
        <v>14460</v>
      </c>
      <c r="CI3430" s="378">
        <v>8380</v>
      </c>
    </row>
    <row r="3431" spans="82:87">
      <c r="CD3431" s="34" t="s">
        <v>7329</v>
      </c>
      <c r="CG3431" s="381">
        <v>14461</v>
      </c>
      <c r="CI3431" s="378">
        <v>8390</v>
      </c>
    </row>
    <row r="3432" spans="82:87">
      <c r="CD3432" s="34" t="s">
        <v>7330</v>
      </c>
      <c r="CG3432" s="381">
        <v>14462</v>
      </c>
      <c r="CI3432" s="378">
        <v>8390</v>
      </c>
    </row>
    <row r="3433" spans="82:87">
      <c r="CD3433" s="34" t="s">
        <v>7331</v>
      </c>
      <c r="CG3433" s="381">
        <v>14463</v>
      </c>
      <c r="CI3433" s="378">
        <v>8390</v>
      </c>
    </row>
    <row r="3434" spans="82:87">
      <c r="CD3434" s="34" t="s">
        <v>7332</v>
      </c>
      <c r="CG3434" s="381">
        <v>14464</v>
      </c>
      <c r="CI3434" s="378">
        <v>8390</v>
      </c>
    </row>
    <row r="3435" spans="82:87">
      <c r="CD3435" s="34" t="s">
        <v>7333</v>
      </c>
      <c r="CG3435" s="381">
        <v>14465</v>
      </c>
      <c r="CI3435" s="378">
        <v>8390</v>
      </c>
    </row>
    <row r="3436" spans="82:87">
      <c r="CD3436" s="34" t="s">
        <v>7334</v>
      </c>
      <c r="CG3436" s="381">
        <v>14466</v>
      </c>
      <c r="CI3436" s="378">
        <v>8390</v>
      </c>
    </row>
    <row r="3437" spans="82:87">
      <c r="CD3437" s="34" t="s">
        <v>7335</v>
      </c>
      <c r="CG3437" s="381">
        <v>14467</v>
      </c>
      <c r="CI3437" s="378">
        <v>8390</v>
      </c>
    </row>
    <row r="3438" spans="82:87">
      <c r="CD3438" s="34" t="s">
        <v>7336</v>
      </c>
      <c r="CG3438" s="381">
        <v>14468</v>
      </c>
      <c r="CI3438" s="378">
        <v>8390</v>
      </c>
    </row>
    <row r="3439" spans="82:87">
      <c r="CD3439" s="34" t="s">
        <v>7337</v>
      </c>
      <c r="CG3439" s="381">
        <v>14469</v>
      </c>
      <c r="CI3439" s="378">
        <v>8390</v>
      </c>
    </row>
    <row r="3440" spans="82:87">
      <c r="CD3440" s="34" t="s">
        <v>7338</v>
      </c>
      <c r="CG3440" s="381">
        <v>14470</v>
      </c>
      <c r="CI3440" s="378">
        <v>8390</v>
      </c>
    </row>
    <row r="3441" spans="82:87">
      <c r="CD3441" s="34" t="s">
        <v>7339</v>
      </c>
      <c r="CG3441" s="381">
        <v>14480</v>
      </c>
      <c r="CI3441" s="378">
        <v>8390</v>
      </c>
    </row>
    <row r="3442" spans="82:87">
      <c r="CD3442" s="34" t="s">
        <v>7340</v>
      </c>
      <c r="CG3442" s="381">
        <v>14490</v>
      </c>
      <c r="CI3442" s="378">
        <v>8390</v>
      </c>
    </row>
    <row r="3443" spans="82:87">
      <c r="CD3443" s="34" t="s">
        <v>7341</v>
      </c>
      <c r="CG3443" s="381">
        <v>14500</v>
      </c>
      <c r="CI3443" s="378">
        <v>8390</v>
      </c>
    </row>
    <row r="3444" spans="82:87">
      <c r="CD3444" s="34" t="s">
        <v>7342</v>
      </c>
      <c r="CG3444" s="381">
        <v>14501</v>
      </c>
      <c r="CI3444" s="378">
        <v>8397</v>
      </c>
    </row>
    <row r="3445" spans="82:87">
      <c r="CD3445" s="34" t="s">
        <v>7343</v>
      </c>
      <c r="CG3445" s="381">
        <v>14502</v>
      </c>
      <c r="CI3445" s="378">
        <v>8400</v>
      </c>
    </row>
    <row r="3446" spans="82:87">
      <c r="CD3446" s="34" t="s">
        <v>7344</v>
      </c>
      <c r="CG3446" s="381">
        <v>14503</v>
      </c>
      <c r="CI3446" s="378">
        <v>8400</v>
      </c>
    </row>
    <row r="3447" spans="82:87">
      <c r="CD3447" s="34" t="s">
        <v>7345</v>
      </c>
      <c r="CG3447" s="381">
        <v>14504</v>
      </c>
      <c r="CI3447" s="378">
        <v>8400</v>
      </c>
    </row>
    <row r="3448" spans="82:87">
      <c r="CD3448" s="34" t="s">
        <v>7346</v>
      </c>
      <c r="CG3448" s="381">
        <v>14505</v>
      </c>
      <c r="CI3448" s="378">
        <v>8400</v>
      </c>
    </row>
    <row r="3449" spans="82:87">
      <c r="CD3449" s="34" t="s">
        <v>7347</v>
      </c>
      <c r="CG3449" s="381">
        <v>14506</v>
      </c>
      <c r="CI3449" s="378">
        <v>8400</v>
      </c>
    </row>
    <row r="3450" spans="82:87">
      <c r="CD3450" s="34" t="s">
        <v>7348</v>
      </c>
      <c r="CG3450" s="381">
        <v>14507</v>
      </c>
      <c r="CI3450" s="378">
        <v>8400</v>
      </c>
    </row>
    <row r="3451" spans="82:87">
      <c r="CD3451" s="34" t="s">
        <v>7349</v>
      </c>
      <c r="CG3451" s="381">
        <v>14508</v>
      </c>
      <c r="CI3451" s="378">
        <v>8400</v>
      </c>
    </row>
    <row r="3452" spans="82:87">
      <c r="CD3452" s="34" t="s">
        <v>7350</v>
      </c>
      <c r="CG3452" s="381">
        <v>14509</v>
      </c>
      <c r="CI3452" s="378">
        <v>8400</v>
      </c>
    </row>
    <row r="3453" spans="82:87">
      <c r="CD3453" s="34" t="s">
        <v>7351</v>
      </c>
      <c r="CG3453" s="381">
        <v>14510</v>
      </c>
      <c r="CI3453" s="378">
        <v>8400</v>
      </c>
    </row>
    <row r="3454" spans="82:87">
      <c r="CD3454" s="34" t="s">
        <v>7352</v>
      </c>
      <c r="CG3454" s="381">
        <v>14520</v>
      </c>
      <c r="CI3454" s="378">
        <v>8400</v>
      </c>
    </row>
    <row r="3455" spans="82:87">
      <c r="CD3455" s="34" t="s">
        <v>7353</v>
      </c>
      <c r="CG3455" s="381">
        <v>14530</v>
      </c>
      <c r="CI3455" s="378">
        <v>8400</v>
      </c>
    </row>
    <row r="3456" spans="82:87">
      <c r="CD3456" s="34" t="s">
        <v>7354</v>
      </c>
      <c r="CG3456" s="381">
        <v>14540</v>
      </c>
      <c r="CI3456" s="378">
        <v>8400</v>
      </c>
    </row>
    <row r="3457" spans="82:87">
      <c r="CD3457" s="34" t="s">
        <v>7355</v>
      </c>
      <c r="CG3457" s="381">
        <v>14550</v>
      </c>
      <c r="CI3457" s="378">
        <v>8400</v>
      </c>
    </row>
    <row r="3458" spans="82:87">
      <c r="CD3458" s="34" t="s">
        <v>7356</v>
      </c>
      <c r="CG3458" s="381">
        <v>14570</v>
      </c>
      <c r="CI3458" s="378">
        <v>8400</v>
      </c>
    </row>
    <row r="3459" spans="82:87">
      <c r="CD3459" s="34" t="s">
        <v>7357</v>
      </c>
      <c r="CG3459" s="381">
        <v>14590</v>
      </c>
      <c r="CI3459" s="378">
        <v>8400</v>
      </c>
    </row>
    <row r="3460" spans="82:87">
      <c r="CD3460" s="34" t="s">
        <v>7358</v>
      </c>
      <c r="CG3460" s="381">
        <v>14600</v>
      </c>
      <c r="CI3460" s="378">
        <v>8400</v>
      </c>
    </row>
    <row r="3461" spans="82:87">
      <c r="CD3461" s="34" t="s">
        <v>7359</v>
      </c>
      <c r="CG3461" s="381">
        <v>14601</v>
      </c>
      <c r="CI3461" s="378">
        <v>8400</v>
      </c>
    </row>
    <row r="3462" spans="82:87">
      <c r="CD3462" s="34" t="s">
        <v>7360</v>
      </c>
      <c r="CG3462" s="381">
        <v>14602</v>
      </c>
      <c r="CI3462" s="378">
        <v>8400</v>
      </c>
    </row>
    <row r="3463" spans="82:87">
      <c r="CD3463" s="34" t="s">
        <v>7361</v>
      </c>
      <c r="CG3463" s="381">
        <v>14603</v>
      </c>
      <c r="CI3463" s="378">
        <v>8400</v>
      </c>
    </row>
    <row r="3464" spans="82:87">
      <c r="CD3464" s="34" t="s">
        <v>7362</v>
      </c>
      <c r="CG3464" s="381">
        <v>14604</v>
      </c>
      <c r="CI3464" s="378">
        <v>8400</v>
      </c>
    </row>
    <row r="3465" spans="82:87">
      <c r="CD3465" s="34" t="s">
        <v>7363</v>
      </c>
      <c r="CG3465" s="381">
        <v>14605</v>
      </c>
      <c r="CI3465" s="378">
        <v>8400</v>
      </c>
    </row>
    <row r="3466" spans="82:87">
      <c r="CD3466" s="34" t="s">
        <v>7364</v>
      </c>
      <c r="CG3466" s="381">
        <v>14606</v>
      </c>
      <c r="CI3466" s="378">
        <v>8400</v>
      </c>
    </row>
    <row r="3467" spans="82:87">
      <c r="CD3467" s="34" t="s">
        <v>7365</v>
      </c>
      <c r="CG3467" s="381">
        <v>14607</v>
      </c>
      <c r="CI3467" s="378">
        <v>8400</v>
      </c>
    </row>
    <row r="3468" spans="82:87">
      <c r="CD3468" s="34" t="s">
        <v>7366</v>
      </c>
      <c r="CG3468" s="381">
        <v>14608</v>
      </c>
      <c r="CI3468" s="378">
        <v>8400</v>
      </c>
    </row>
    <row r="3469" spans="82:87">
      <c r="CD3469" s="34" t="s">
        <v>7367</v>
      </c>
      <c r="CG3469" s="381">
        <v>14609</v>
      </c>
      <c r="CI3469" s="378">
        <v>8400</v>
      </c>
    </row>
    <row r="3470" spans="82:87">
      <c r="CD3470" s="34" t="s">
        <v>7368</v>
      </c>
      <c r="CG3470" s="381">
        <v>14610</v>
      </c>
      <c r="CI3470" s="378">
        <v>8400</v>
      </c>
    </row>
    <row r="3471" spans="82:87">
      <c r="CD3471" s="34" t="s">
        <v>7369</v>
      </c>
      <c r="CG3471" s="381">
        <v>14620</v>
      </c>
      <c r="CI3471" s="378">
        <v>8400</v>
      </c>
    </row>
    <row r="3472" spans="82:87">
      <c r="CD3472" s="34" t="s">
        <v>7370</v>
      </c>
      <c r="CG3472" s="381">
        <v>14630</v>
      </c>
      <c r="CI3472" s="378">
        <v>8400</v>
      </c>
    </row>
    <row r="3473" spans="82:87">
      <c r="CD3473" s="34" t="s">
        <v>7371</v>
      </c>
      <c r="CG3473" s="381">
        <v>14640</v>
      </c>
      <c r="CI3473" s="378">
        <v>8400</v>
      </c>
    </row>
    <row r="3474" spans="82:87">
      <c r="CD3474" s="34" t="s">
        <v>7372</v>
      </c>
      <c r="CG3474" s="381">
        <v>14650</v>
      </c>
      <c r="CI3474" s="378">
        <v>8400</v>
      </c>
    </row>
    <row r="3475" spans="82:87">
      <c r="CD3475" s="34" t="s">
        <v>7373</v>
      </c>
      <c r="CG3475" s="381">
        <v>14651</v>
      </c>
      <c r="CI3475" s="378">
        <v>8400</v>
      </c>
    </row>
    <row r="3476" spans="82:87">
      <c r="CD3476" s="34" t="s">
        <v>7374</v>
      </c>
      <c r="CG3476" s="381">
        <v>14652</v>
      </c>
      <c r="CI3476" s="378">
        <v>8400</v>
      </c>
    </row>
    <row r="3477" spans="82:87">
      <c r="CD3477" s="34" t="s">
        <v>7375</v>
      </c>
      <c r="CG3477" s="381">
        <v>14653</v>
      </c>
      <c r="CI3477" s="378">
        <v>8400</v>
      </c>
    </row>
    <row r="3478" spans="82:87">
      <c r="CD3478" s="34" t="s">
        <v>7376</v>
      </c>
      <c r="CG3478" s="381">
        <v>14654</v>
      </c>
      <c r="CI3478" s="378">
        <v>8400</v>
      </c>
    </row>
    <row r="3479" spans="82:87">
      <c r="CD3479" s="34" t="s">
        <v>7377</v>
      </c>
      <c r="CG3479" s="381">
        <v>14655</v>
      </c>
      <c r="CI3479" s="378">
        <v>8400</v>
      </c>
    </row>
    <row r="3480" spans="82:87">
      <c r="CD3480" s="34" t="s">
        <v>7378</v>
      </c>
      <c r="CG3480" s="381">
        <v>14656</v>
      </c>
      <c r="CI3480" s="378">
        <v>8400</v>
      </c>
    </row>
    <row r="3481" spans="82:87">
      <c r="CD3481" s="34" t="s">
        <v>7379</v>
      </c>
      <c r="CG3481" s="381">
        <v>14657</v>
      </c>
      <c r="CI3481" s="378">
        <v>8402</v>
      </c>
    </row>
    <row r="3482" spans="82:87">
      <c r="CD3482" s="34" t="s">
        <v>7380</v>
      </c>
      <c r="CG3482" s="381">
        <v>14658</v>
      </c>
      <c r="CI3482" s="378">
        <v>8410</v>
      </c>
    </row>
    <row r="3483" spans="82:87">
      <c r="CD3483" s="34" t="s">
        <v>7381</v>
      </c>
      <c r="CG3483" s="381">
        <v>14659</v>
      </c>
      <c r="CI3483" s="378">
        <v>8420</v>
      </c>
    </row>
    <row r="3484" spans="82:87">
      <c r="CD3484" s="34" t="s">
        <v>7382</v>
      </c>
      <c r="CG3484" s="381">
        <v>14670</v>
      </c>
      <c r="CI3484" s="378">
        <v>8426</v>
      </c>
    </row>
    <row r="3485" spans="82:87">
      <c r="CD3485" s="34" t="s">
        <v>7383</v>
      </c>
      <c r="CG3485" s="381">
        <v>14680</v>
      </c>
      <c r="CI3485" s="378">
        <v>8430</v>
      </c>
    </row>
    <row r="3486" spans="82:87">
      <c r="CD3486" s="34" t="s">
        <v>7384</v>
      </c>
      <c r="CG3486" s="381">
        <v>14690</v>
      </c>
      <c r="CI3486" s="378">
        <v>8430</v>
      </c>
    </row>
    <row r="3487" spans="82:87">
      <c r="CD3487" s="34" t="s">
        <v>7385</v>
      </c>
      <c r="CG3487" s="381">
        <v>14700</v>
      </c>
      <c r="CI3487" s="378">
        <v>8430</v>
      </c>
    </row>
    <row r="3488" spans="82:87">
      <c r="CD3488" s="34" t="s">
        <v>7386</v>
      </c>
      <c r="CG3488" s="381">
        <v>14710</v>
      </c>
      <c r="CI3488" s="378">
        <v>8430</v>
      </c>
    </row>
    <row r="3489" spans="82:87">
      <c r="CD3489" s="34" t="s">
        <v>7387</v>
      </c>
      <c r="CG3489" s="381">
        <v>14727</v>
      </c>
      <c r="CI3489" s="378">
        <v>8430</v>
      </c>
    </row>
    <row r="3490" spans="82:87">
      <c r="CD3490" s="34" t="s">
        <v>7388</v>
      </c>
      <c r="CG3490" s="381">
        <v>14730</v>
      </c>
      <c r="CI3490" s="378">
        <v>8430</v>
      </c>
    </row>
    <row r="3491" spans="82:87">
      <c r="CD3491" s="34" t="s">
        <v>7389</v>
      </c>
      <c r="CG3491" s="381">
        <v>14740</v>
      </c>
      <c r="CI3491" s="378">
        <v>8430</v>
      </c>
    </row>
    <row r="3492" spans="82:87">
      <c r="CD3492" s="34" t="s">
        <v>7390</v>
      </c>
      <c r="CG3492" s="381">
        <v>14750</v>
      </c>
      <c r="CI3492" s="378">
        <v>8430</v>
      </c>
    </row>
    <row r="3493" spans="82:87">
      <c r="CD3493" s="34" t="s">
        <v>7391</v>
      </c>
      <c r="CG3493" s="381">
        <v>14760</v>
      </c>
      <c r="CI3493" s="378">
        <v>8430</v>
      </c>
    </row>
    <row r="3494" spans="82:87">
      <c r="CD3494" s="34" t="s">
        <v>7392</v>
      </c>
      <c r="CG3494" s="381">
        <v>14770</v>
      </c>
      <c r="CI3494" s="378">
        <v>8430</v>
      </c>
    </row>
    <row r="3495" spans="82:87">
      <c r="CD3495" s="34" t="s">
        <v>7393</v>
      </c>
      <c r="CG3495" s="381">
        <v>14780</v>
      </c>
      <c r="CI3495" s="378">
        <v>8430</v>
      </c>
    </row>
    <row r="3496" spans="82:87">
      <c r="CD3496" s="34" t="s">
        <v>7394</v>
      </c>
      <c r="CG3496" s="381">
        <v>14790</v>
      </c>
      <c r="CI3496" s="378">
        <v>8430</v>
      </c>
    </row>
    <row r="3497" spans="82:87">
      <c r="CD3497" s="34" t="s">
        <v>7395</v>
      </c>
      <c r="CG3497" s="381">
        <v>14791</v>
      </c>
      <c r="CI3497" s="378">
        <v>8430</v>
      </c>
    </row>
    <row r="3498" spans="82:87">
      <c r="CD3498" s="34" t="s">
        <v>7396</v>
      </c>
      <c r="CG3498" s="381">
        <v>14792</v>
      </c>
      <c r="CI3498" s="378">
        <v>8430</v>
      </c>
    </row>
    <row r="3499" spans="82:87">
      <c r="CD3499" s="34" t="s">
        <v>7397</v>
      </c>
      <c r="CG3499" s="381">
        <v>14793</v>
      </c>
      <c r="CI3499" s="378">
        <v>8430</v>
      </c>
    </row>
    <row r="3500" spans="82:87">
      <c r="CD3500" s="34" t="s">
        <v>7398</v>
      </c>
      <c r="CG3500" s="381">
        <v>14794</v>
      </c>
      <c r="CI3500" s="378">
        <v>8430</v>
      </c>
    </row>
    <row r="3501" spans="82:87">
      <c r="CD3501" s="34" t="s">
        <v>7399</v>
      </c>
      <c r="CG3501" s="381">
        <v>14795</v>
      </c>
      <c r="CI3501" s="378">
        <v>8430</v>
      </c>
    </row>
    <row r="3502" spans="82:87">
      <c r="CD3502" s="34" t="s">
        <v>7400</v>
      </c>
      <c r="CG3502" s="381">
        <v>14796</v>
      </c>
      <c r="CI3502" s="378">
        <v>8430</v>
      </c>
    </row>
    <row r="3503" spans="82:87">
      <c r="CD3503" s="34" t="s">
        <v>7401</v>
      </c>
      <c r="CG3503" s="381">
        <v>14797</v>
      </c>
      <c r="CI3503" s="378">
        <v>8430</v>
      </c>
    </row>
    <row r="3504" spans="82:87">
      <c r="CD3504" s="34" t="s">
        <v>7402</v>
      </c>
      <c r="CG3504" s="381">
        <v>14798</v>
      </c>
      <c r="CI3504" s="378">
        <v>8430</v>
      </c>
    </row>
    <row r="3505" spans="82:87">
      <c r="CD3505" s="34" t="s">
        <v>7403</v>
      </c>
      <c r="CG3505" s="381">
        <v>14799</v>
      </c>
      <c r="CI3505" s="378">
        <v>8430</v>
      </c>
    </row>
    <row r="3506" spans="82:87">
      <c r="CD3506" s="34" t="s">
        <v>7404</v>
      </c>
      <c r="CG3506" s="381">
        <v>14800</v>
      </c>
      <c r="CI3506" s="378">
        <v>8430</v>
      </c>
    </row>
    <row r="3507" spans="82:87">
      <c r="CD3507" s="34" t="s">
        <v>7405</v>
      </c>
      <c r="CG3507" s="381">
        <v>14801</v>
      </c>
      <c r="CI3507" s="378">
        <v>8430</v>
      </c>
    </row>
    <row r="3508" spans="82:87">
      <c r="CD3508" s="34" t="s">
        <v>7406</v>
      </c>
      <c r="CG3508" s="381">
        <v>14802</v>
      </c>
      <c r="CI3508" s="378">
        <v>8430</v>
      </c>
    </row>
    <row r="3509" spans="82:87">
      <c r="CD3509" s="34" t="s">
        <v>7407</v>
      </c>
      <c r="CG3509" s="381">
        <v>14803</v>
      </c>
      <c r="CI3509" s="378">
        <v>8430</v>
      </c>
    </row>
    <row r="3510" spans="82:87">
      <c r="CD3510" s="34" t="s">
        <v>7408</v>
      </c>
      <c r="CG3510" s="381">
        <v>14804</v>
      </c>
      <c r="CI3510" s="378">
        <v>8430</v>
      </c>
    </row>
    <row r="3511" spans="82:87">
      <c r="CD3511" s="34" t="s">
        <v>7409</v>
      </c>
      <c r="CG3511" s="381">
        <v>14805</v>
      </c>
      <c r="CI3511" s="378">
        <v>8440</v>
      </c>
    </row>
    <row r="3512" spans="82:87">
      <c r="CD3512" s="34" t="s">
        <v>7410</v>
      </c>
      <c r="CG3512" s="381">
        <v>14806</v>
      </c>
      <c r="CI3512" s="378">
        <v>8440</v>
      </c>
    </row>
    <row r="3513" spans="82:87">
      <c r="CD3513" s="34" t="s">
        <v>7411</v>
      </c>
      <c r="CG3513" s="381">
        <v>14807</v>
      </c>
      <c r="CI3513" s="378">
        <v>8440</v>
      </c>
    </row>
    <row r="3514" spans="82:87">
      <c r="CD3514" s="34" t="s">
        <v>7412</v>
      </c>
      <c r="CG3514" s="381">
        <v>14808</v>
      </c>
      <c r="CI3514" s="378">
        <v>8440</v>
      </c>
    </row>
    <row r="3515" spans="82:87">
      <c r="CD3515" s="34" t="s">
        <v>7413</v>
      </c>
      <c r="CG3515" s="381">
        <v>14809</v>
      </c>
      <c r="CI3515" s="378">
        <v>8440</v>
      </c>
    </row>
    <row r="3516" spans="82:87">
      <c r="CD3516" s="34" t="s">
        <v>7414</v>
      </c>
      <c r="CG3516" s="381">
        <v>14810</v>
      </c>
      <c r="CI3516" s="378">
        <v>8445</v>
      </c>
    </row>
    <row r="3517" spans="82:87">
      <c r="CD3517" s="34" t="s">
        <v>7415</v>
      </c>
      <c r="CG3517" s="381">
        <v>14811</v>
      </c>
      <c r="CI3517" s="378">
        <v>8450</v>
      </c>
    </row>
    <row r="3518" spans="82:87">
      <c r="CD3518" s="34" t="s">
        <v>7416</v>
      </c>
      <c r="CG3518" s="381">
        <v>14830</v>
      </c>
      <c r="CI3518" s="378">
        <v>8450</v>
      </c>
    </row>
    <row r="3519" spans="82:87">
      <c r="CD3519" s="34" t="s">
        <v>7417</v>
      </c>
      <c r="CG3519" s="381">
        <v>14840</v>
      </c>
      <c r="CI3519" s="378">
        <v>8450</v>
      </c>
    </row>
    <row r="3520" spans="82:87">
      <c r="CD3520" s="34" t="s">
        <v>7418</v>
      </c>
      <c r="CG3520" s="381">
        <v>14850</v>
      </c>
      <c r="CI3520" s="378">
        <v>8450</v>
      </c>
    </row>
    <row r="3521" spans="82:87">
      <c r="CD3521" s="34" t="s">
        <v>7419</v>
      </c>
      <c r="CG3521" s="381">
        <v>14860</v>
      </c>
      <c r="CI3521" s="378">
        <v>8450</v>
      </c>
    </row>
    <row r="3522" spans="82:87">
      <c r="CD3522" s="34" t="s">
        <v>7420</v>
      </c>
      <c r="CG3522" s="381">
        <v>14880</v>
      </c>
      <c r="CI3522" s="378">
        <v>8450</v>
      </c>
    </row>
    <row r="3523" spans="82:87">
      <c r="CD3523" s="34" t="s">
        <v>7421</v>
      </c>
      <c r="CG3523" s="381">
        <v>14901</v>
      </c>
      <c r="CI3523" s="378">
        <v>8450</v>
      </c>
    </row>
    <row r="3524" spans="82:87">
      <c r="CD3524" s="34" t="s">
        <v>7422</v>
      </c>
      <c r="CG3524" s="381">
        <v>14902</v>
      </c>
      <c r="CI3524" s="378">
        <v>8450</v>
      </c>
    </row>
    <row r="3525" spans="82:87">
      <c r="CD3525" s="34" t="s">
        <v>7423</v>
      </c>
      <c r="CG3525" s="381">
        <v>14903</v>
      </c>
      <c r="CI3525" s="378">
        <v>8450</v>
      </c>
    </row>
    <row r="3526" spans="82:87">
      <c r="CD3526" s="34" t="s">
        <v>7424</v>
      </c>
      <c r="CG3526" s="381">
        <v>14904</v>
      </c>
      <c r="CI3526" s="378">
        <v>8450</v>
      </c>
    </row>
    <row r="3527" spans="82:87">
      <c r="CD3527" s="34" t="s">
        <v>7425</v>
      </c>
      <c r="CG3527" s="381">
        <v>14905</v>
      </c>
      <c r="CI3527" s="378">
        <v>8460</v>
      </c>
    </row>
    <row r="3528" spans="82:87">
      <c r="CD3528" s="34" t="s">
        <v>7426</v>
      </c>
      <c r="CG3528" s="381">
        <v>14906</v>
      </c>
      <c r="CI3528" s="378">
        <v>8460</v>
      </c>
    </row>
    <row r="3529" spans="82:87">
      <c r="CD3529" s="34" t="s">
        <v>7427</v>
      </c>
      <c r="CG3529" s="381">
        <v>14907</v>
      </c>
      <c r="CI3529" s="378">
        <v>8460</v>
      </c>
    </row>
    <row r="3530" spans="82:87">
      <c r="CD3530" s="34" t="s">
        <v>7428</v>
      </c>
      <c r="CG3530" s="381">
        <v>14908</v>
      </c>
      <c r="CI3530" s="378">
        <v>8460</v>
      </c>
    </row>
    <row r="3531" spans="82:87">
      <c r="CD3531" s="34" t="s">
        <v>7429</v>
      </c>
      <c r="CG3531" s="381">
        <v>14909</v>
      </c>
      <c r="CI3531" s="378">
        <v>8460</v>
      </c>
    </row>
    <row r="3532" spans="82:87">
      <c r="CD3532" s="34" t="s">
        <v>7430</v>
      </c>
      <c r="CG3532" s="381">
        <v>14910</v>
      </c>
      <c r="CI3532" s="378">
        <v>8460</v>
      </c>
    </row>
    <row r="3533" spans="82:87">
      <c r="CD3533" s="34" t="s">
        <v>7431</v>
      </c>
      <c r="CG3533" s="381">
        <v>14911</v>
      </c>
      <c r="CI3533" s="378">
        <v>8460</v>
      </c>
    </row>
    <row r="3534" spans="82:87">
      <c r="CD3534" s="34" t="s">
        <v>7432</v>
      </c>
      <c r="CG3534" s="381">
        <v>14912</v>
      </c>
      <c r="CI3534" s="378">
        <v>8460</v>
      </c>
    </row>
    <row r="3535" spans="82:87">
      <c r="CD3535" s="34" t="s">
        <v>7433</v>
      </c>
      <c r="CG3535" s="381">
        <v>14913</v>
      </c>
      <c r="CI3535" s="378">
        <v>8460</v>
      </c>
    </row>
    <row r="3536" spans="82:87">
      <c r="CD3536" s="34" t="s">
        <v>7434</v>
      </c>
      <c r="CG3536" s="381">
        <v>14914</v>
      </c>
      <c r="CI3536" s="378">
        <v>8470</v>
      </c>
    </row>
    <row r="3537" spans="82:87">
      <c r="CD3537" s="34" t="s">
        <v>7435</v>
      </c>
      <c r="CG3537" s="381">
        <v>14915</v>
      </c>
      <c r="CI3537" s="378">
        <v>8480</v>
      </c>
    </row>
    <row r="3538" spans="82:87">
      <c r="CD3538" s="34" t="s">
        <v>7436</v>
      </c>
      <c r="CG3538" s="381">
        <v>14916</v>
      </c>
      <c r="CI3538" s="378">
        <v>8480</v>
      </c>
    </row>
    <row r="3539" spans="82:87">
      <c r="CD3539" s="34" t="s">
        <v>7437</v>
      </c>
      <c r="CG3539" s="381">
        <v>14917</v>
      </c>
      <c r="CI3539" s="378">
        <v>8500</v>
      </c>
    </row>
    <row r="3540" spans="82:87">
      <c r="CD3540" s="34" t="s">
        <v>7438</v>
      </c>
      <c r="CG3540" s="381">
        <v>14918</v>
      </c>
      <c r="CI3540" s="378">
        <v>8500</v>
      </c>
    </row>
    <row r="3541" spans="82:87">
      <c r="CD3541" s="34" t="s">
        <v>7439</v>
      </c>
      <c r="CG3541" s="381">
        <v>14919</v>
      </c>
      <c r="CI3541" s="378">
        <v>8500</v>
      </c>
    </row>
    <row r="3542" spans="82:87">
      <c r="CD3542" s="34" t="s">
        <v>7440</v>
      </c>
      <c r="CG3542" s="381">
        <v>14920</v>
      </c>
      <c r="CI3542" s="378">
        <v>8500</v>
      </c>
    </row>
    <row r="3543" spans="82:87">
      <c r="CD3543" s="34" t="s">
        <v>7441</v>
      </c>
      <c r="CG3543" s="381">
        <v>14921</v>
      </c>
      <c r="CI3543" s="378">
        <v>8501</v>
      </c>
    </row>
    <row r="3544" spans="82:87">
      <c r="CD3544" s="34" t="s">
        <v>7442</v>
      </c>
      <c r="CG3544" s="381">
        <v>14922</v>
      </c>
      <c r="CI3544" s="378">
        <v>8501</v>
      </c>
    </row>
    <row r="3545" spans="82:87">
      <c r="CD3545" s="34" t="s">
        <v>7443</v>
      </c>
      <c r="CG3545" s="381">
        <v>14923</v>
      </c>
      <c r="CI3545" s="378">
        <v>8502</v>
      </c>
    </row>
    <row r="3546" spans="82:87">
      <c r="CD3546" s="34" t="s">
        <v>7444</v>
      </c>
      <c r="CG3546" s="381">
        <v>14924</v>
      </c>
      <c r="CI3546" s="378">
        <v>8508</v>
      </c>
    </row>
    <row r="3547" spans="82:87">
      <c r="CD3547" s="34" t="s">
        <v>7445</v>
      </c>
      <c r="CG3547" s="381">
        <v>14925</v>
      </c>
      <c r="CI3547" s="378">
        <v>8510</v>
      </c>
    </row>
    <row r="3548" spans="82:87">
      <c r="CD3548" s="34" t="s">
        <v>7446</v>
      </c>
      <c r="CG3548" s="381">
        <v>14926</v>
      </c>
      <c r="CI3548" s="378">
        <v>8520</v>
      </c>
    </row>
    <row r="3549" spans="82:87">
      <c r="CD3549" s="34" t="s">
        <v>7447</v>
      </c>
      <c r="CG3549" s="381">
        <v>14927</v>
      </c>
      <c r="CI3549" s="378">
        <v>8520</v>
      </c>
    </row>
    <row r="3550" spans="82:87">
      <c r="CD3550" s="34" t="s">
        <v>7448</v>
      </c>
      <c r="CG3550" s="381">
        <v>14928</v>
      </c>
      <c r="CI3550" s="378">
        <v>8530</v>
      </c>
    </row>
    <row r="3551" spans="82:87">
      <c r="CD3551" s="34" t="s">
        <v>7449</v>
      </c>
      <c r="CG3551" s="381">
        <v>14929</v>
      </c>
      <c r="CI3551" s="378">
        <v>8531</v>
      </c>
    </row>
    <row r="3552" spans="82:87">
      <c r="CD3552" s="34" t="s">
        <v>7450</v>
      </c>
      <c r="CG3552" s="381">
        <v>14930</v>
      </c>
      <c r="CI3552" s="378">
        <v>8540</v>
      </c>
    </row>
    <row r="3553" spans="82:87">
      <c r="CD3553" s="34" t="s">
        <v>7451</v>
      </c>
      <c r="CG3553" s="381">
        <v>14931</v>
      </c>
      <c r="CI3553" s="378">
        <v>8550</v>
      </c>
    </row>
    <row r="3554" spans="82:87">
      <c r="CD3554" s="34" t="s">
        <v>7452</v>
      </c>
      <c r="CG3554" s="381">
        <v>14932</v>
      </c>
      <c r="CI3554" s="378">
        <v>8551</v>
      </c>
    </row>
    <row r="3555" spans="82:87">
      <c r="CD3555" s="34" t="s">
        <v>7453</v>
      </c>
      <c r="CG3555" s="381">
        <v>14933</v>
      </c>
      <c r="CI3555" s="378">
        <v>8551</v>
      </c>
    </row>
    <row r="3556" spans="82:87">
      <c r="CD3556" s="34" t="s">
        <v>7454</v>
      </c>
      <c r="CG3556" s="381">
        <v>14934</v>
      </c>
      <c r="CI3556" s="378">
        <v>8560</v>
      </c>
    </row>
    <row r="3557" spans="82:87">
      <c r="CD3557" s="34" t="s">
        <v>7455</v>
      </c>
      <c r="CG3557" s="381">
        <v>14935</v>
      </c>
      <c r="CI3557" s="378">
        <v>8566</v>
      </c>
    </row>
    <row r="3558" spans="82:87">
      <c r="CD3558" s="34" t="s">
        <v>7456</v>
      </c>
      <c r="CG3558" s="381">
        <v>14936</v>
      </c>
      <c r="CI3558" s="378">
        <v>8600</v>
      </c>
    </row>
    <row r="3559" spans="82:87">
      <c r="CD3559" s="34" t="s">
        <v>7457</v>
      </c>
      <c r="CG3559" s="381">
        <v>14937</v>
      </c>
      <c r="CI3559" s="378">
        <v>8600</v>
      </c>
    </row>
    <row r="3560" spans="82:87">
      <c r="CD3560" s="34" t="s">
        <v>7458</v>
      </c>
      <c r="CG3560" s="381">
        <v>14938</v>
      </c>
      <c r="CI3560" s="378">
        <v>8600</v>
      </c>
    </row>
    <row r="3561" spans="82:87">
      <c r="CD3561" s="34" t="s">
        <v>7459</v>
      </c>
      <c r="CG3561" s="381">
        <v>14939</v>
      </c>
      <c r="CI3561" s="378">
        <v>8600</v>
      </c>
    </row>
    <row r="3562" spans="82:87">
      <c r="CD3562" s="34" t="s">
        <v>7460</v>
      </c>
      <c r="CG3562" s="381">
        <v>14940</v>
      </c>
      <c r="CI3562" s="378">
        <v>8600</v>
      </c>
    </row>
    <row r="3563" spans="82:87">
      <c r="CD3563" s="34" t="s">
        <v>7461</v>
      </c>
      <c r="CG3563" s="381">
        <v>14941</v>
      </c>
      <c r="CI3563" s="378">
        <v>8600</v>
      </c>
    </row>
    <row r="3564" spans="82:87">
      <c r="CD3564" s="34" t="s">
        <v>7462</v>
      </c>
      <c r="CG3564" s="381">
        <v>14942</v>
      </c>
      <c r="CI3564" s="378">
        <v>8600</v>
      </c>
    </row>
    <row r="3565" spans="82:87">
      <c r="CD3565" s="34" t="s">
        <v>7463</v>
      </c>
      <c r="CG3565" s="381">
        <v>14943</v>
      </c>
      <c r="CI3565" s="378">
        <v>8600</v>
      </c>
    </row>
    <row r="3566" spans="82:87">
      <c r="CD3566" s="34" t="s">
        <v>7464</v>
      </c>
      <c r="CG3566" s="381">
        <v>14944</v>
      </c>
      <c r="CI3566" s="378">
        <v>8600</v>
      </c>
    </row>
    <row r="3567" spans="82:87">
      <c r="CD3567" s="34" t="s">
        <v>7465</v>
      </c>
      <c r="CG3567" s="381">
        <v>14945</v>
      </c>
      <c r="CI3567" s="378">
        <v>8606</v>
      </c>
    </row>
    <row r="3568" spans="82:87">
      <c r="CD3568" s="34" t="s">
        <v>7466</v>
      </c>
      <c r="CG3568" s="381">
        <v>14946</v>
      </c>
      <c r="CI3568" s="378">
        <v>8610</v>
      </c>
    </row>
    <row r="3569" spans="82:87">
      <c r="CD3569" s="34" t="s">
        <v>7467</v>
      </c>
      <c r="CG3569" s="381">
        <v>14947</v>
      </c>
      <c r="CI3569" s="378">
        <v>8619</v>
      </c>
    </row>
    <row r="3570" spans="82:87">
      <c r="CD3570" s="34" t="s">
        <v>7468</v>
      </c>
      <c r="CG3570" s="381">
        <v>14948</v>
      </c>
      <c r="CI3570" s="378">
        <v>8640</v>
      </c>
    </row>
    <row r="3571" spans="82:87">
      <c r="CD3571" s="34" t="s">
        <v>7469</v>
      </c>
      <c r="CG3571" s="381">
        <v>14949</v>
      </c>
      <c r="CI3571" s="378">
        <v>8660</v>
      </c>
    </row>
    <row r="3572" spans="82:87">
      <c r="CD3572" s="34" t="s">
        <v>7470</v>
      </c>
      <c r="CG3572" s="381">
        <v>14950</v>
      </c>
      <c r="CI3572" s="378">
        <v>8660</v>
      </c>
    </row>
    <row r="3573" spans="82:87">
      <c r="CD3573" s="34" t="s">
        <v>7471</v>
      </c>
      <c r="CG3573" s="381">
        <v>14960</v>
      </c>
      <c r="CI3573" s="378">
        <v>8680</v>
      </c>
    </row>
    <row r="3574" spans="82:87">
      <c r="CD3574" s="34" t="s">
        <v>7472</v>
      </c>
      <c r="CG3574" s="381">
        <v>14970</v>
      </c>
      <c r="CI3574" s="378">
        <v>8693</v>
      </c>
    </row>
    <row r="3575" spans="82:87">
      <c r="CD3575" s="34" t="s">
        <v>7473</v>
      </c>
      <c r="CG3575" s="381">
        <v>14980</v>
      </c>
      <c r="CI3575" s="378">
        <v>8700</v>
      </c>
    </row>
    <row r="3576" spans="82:87">
      <c r="CD3576" s="34" t="s">
        <v>7474</v>
      </c>
      <c r="CG3576" s="381">
        <v>14990</v>
      </c>
      <c r="CI3576" s="378">
        <v>8700</v>
      </c>
    </row>
    <row r="3577" spans="82:87">
      <c r="CD3577" s="34" t="s">
        <v>7475</v>
      </c>
      <c r="CG3577" s="381">
        <v>15000</v>
      </c>
      <c r="CI3577" s="378">
        <v>8700</v>
      </c>
    </row>
    <row r="3578" spans="82:87">
      <c r="CD3578" s="34" t="s">
        <v>7476</v>
      </c>
      <c r="CG3578" s="381">
        <v>15001</v>
      </c>
      <c r="CI3578" s="378">
        <v>8700</v>
      </c>
    </row>
    <row r="3579" spans="82:87">
      <c r="CD3579" s="34" t="s">
        <v>7477</v>
      </c>
      <c r="CG3579" s="381">
        <v>15002</v>
      </c>
      <c r="CI3579" s="378">
        <v>8700</v>
      </c>
    </row>
    <row r="3580" spans="82:87">
      <c r="CD3580" s="34" t="s">
        <v>7478</v>
      </c>
      <c r="CG3580" s="381">
        <v>15003</v>
      </c>
      <c r="CI3580" s="378">
        <v>8700</v>
      </c>
    </row>
    <row r="3581" spans="82:87">
      <c r="CD3581" s="34" t="s">
        <v>7479</v>
      </c>
      <c r="CG3581" s="381">
        <v>15004</v>
      </c>
      <c r="CI3581" s="378">
        <v>8700</v>
      </c>
    </row>
    <row r="3582" spans="82:87">
      <c r="CD3582" s="34" t="s">
        <v>7480</v>
      </c>
      <c r="CG3582" s="381">
        <v>15005</v>
      </c>
      <c r="CI3582" s="378">
        <v>8710</v>
      </c>
    </row>
    <row r="3583" spans="82:87">
      <c r="CD3583" s="34" t="s">
        <v>7481</v>
      </c>
      <c r="CG3583" s="381">
        <v>15006</v>
      </c>
      <c r="CI3583" s="378">
        <v>8720</v>
      </c>
    </row>
    <row r="3584" spans="82:87">
      <c r="CD3584" s="34" t="s">
        <v>7482</v>
      </c>
      <c r="CG3584" s="381">
        <v>15007</v>
      </c>
      <c r="CI3584" s="378">
        <v>8720</v>
      </c>
    </row>
    <row r="3585" spans="82:87">
      <c r="CD3585" s="34" t="s">
        <v>7483</v>
      </c>
      <c r="CG3585" s="381">
        <v>15008</v>
      </c>
      <c r="CI3585" s="378">
        <v>8730</v>
      </c>
    </row>
    <row r="3586" spans="82:87">
      <c r="CD3586" s="34" t="s">
        <v>7484</v>
      </c>
      <c r="CG3586" s="381">
        <v>15009</v>
      </c>
      <c r="CI3586" s="378">
        <v>8730</v>
      </c>
    </row>
    <row r="3587" spans="82:87">
      <c r="CD3587" s="34" t="s">
        <v>7485</v>
      </c>
      <c r="CG3587" s="381">
        <v>15010</v>
      </c>
      <c r="CI3587" s="378">
        <v>8740</v>
      </c>
    </row>
    <row r="3588" spans="82:87">
      <c r="CD3588" s="34" t="s">
        <v>7486</v>
      </c>
      <c r="CG3588" s="381">
        <v>15011</v>
      </c>
      <c r="CI3588" s="378">
        <v>8742</v>
      </c>
    </row>
    <row r="3589" spans="82:87">
      <c r="CD3589" s="34" t="s">
        <v>7487</v>
      </c>
      <c r="CG3589" s="381">
        <v>15012</v>
      </c>
      <c r="CI3589" s="378">
        <v>8754</v>
      </c>
    </row>
    <row r="3590" spans="82:87">
      <c r="CD3590" s="34" t="s">
        <v>7488</v>
      </c>
      <c r="CG3590" s="381">
        <v>15013</v>
      </c>
      <c r="CI3590" s="378">
        <v>8755</v>
      </c>
    </row>
    <row r="3591" spans="82:87">
      <c r="CD3591" s="34" t="s">
        <v>7489</v>
      </c>
      <c r="CG3591" s="381">
        <v>15014</v>
      </c>
      <c r="CI3591" s="378">
        <v>8759</v>
      </c>
    </row>
    <row r="3592" spans="82:87">
      <c r="CD3592" s="34" t="s">
        <v>7490</v>
      </c>
      <c r="CG3592" s="381">
        <v>15015</v>
      </c>
      <c r="CI3592" s="378">
        <v>8760</v>
      </c>
    </row>
    <row r="3593" spans="82:87">
      <c r="CD3593" s="34" t="s">
        <v>7491</v>
      </c>
      <c r="CG3593" s="381">
        <v>15017</v>
      </c>
      <c r="CI3593" s="378">
        <v>8770</v>
      </c>
    </row>
    <row r="3594" spans="82:87">
      <c r="CD3594" s="34" t="s">
        <v>7492</v>
      </c>
      <c r="CG3594" s="381">
        <v>15018</v>
      </c>
      <c r="CI3594" s="378">
        <v>8787</v>
      </c>
    </row>
    <row r="3595" spans="82:87">
      <c r="CD3595" s="34" t="s">
        <v>7493</v>
      </c>
      <c r="CG3595" s="381">
        <v>15019</v>
      </c>
      <c r="CI3595" s="378">
        <v>8790</v>
      </c>
    </row>
    <row r="3596" spans="82:87">
      <c r="CD3596" s="34" t="s">
        <v>7494</v>
      </c>
      <c r="CG3596" s="381">
        <v>15053</v>
      </c>
      <c r="CI3596" s="378">
        <v>8792</v>
      </c>
    </row>
    <row r="3597" spans="82:87">
      <c r="CD3597" s="34" t="s">
        <v>7495</v>
      </c>
      <c r="CG3597" s="381">
        <v>15057</v>
      </c>
      <c r="CI3597" s="378">
        <v>8800</v>
      </c>
    </row>
    <row r="3598" spans="82:87">
      <c r="CD3598" s="34" t="s">
        <v>7496</v>
      </c>
      <c r="CG3598" s="381">
        <v>15067</v>
      </c>
      <c r="CI3598" s="378">
        <v>8800</v>
      </c>
    </row>
    <row r="3599" spans="82:87">
      <c r="CD3599" s="34" t="s">
        <v>7497</v>
      </c>
      <c r="CG3599" s="381">
        <v>15100</v>
      </c>
      <c r="CI3599" s="378">
        <v>8800</v>
      </c>
    </row>
    <row r="3600" spans="82:87">
      <c r="CD3600" s="34" t="s">
        <v>7498</v>
      </c>
      <c r="CG3600" s="381">
        <v>15101</v>
      </c>
      <c r="CI3600" s="378">
        <v>8800</v>
      </c>
    </row>
    <row r="3601" spans="82:87">
      <c r="CD3601" s="34" t="s">
        <v>7499</v>
      </c>
      <c r="CG3601" s="381">
        <v>15102</v>
      </c>
      <c r="CI3601" s="378">
        <v>8800</v>
      </c>
    </row>
    <row r="3602" spans="82:87">
      <c r="CD3602" s="34" t="s">
        <v>7500</v>
      </c>
      <c r="CG3602" s="381">
        <v>15103</v>
      </c>
      <c r="CI3602" s="378">
        <v>8800</v>
      </c>
    </row>
    <row r="3603" spans="82:87">
      <c r="CD3603" s="34" t="s">
        <v>7501</v>
      </c>
      <c r="CG3603" s="381">
        <v>15104</v>
      </c>
      <c r="CI3603" s="378">
        <v>8800</v>
      </c>
    </row>
    <row r="3604" spans="82:87">
      <c r="CD3604" s="34" t="s">
        <v>7502</v>
      </c>
      <c r="CG3604" s="381">
        <v>15105</v>
      </c>
      <c r="CI3604" s="378">
        <v>8800</v>
      </c>
    </row>
    <row r="3605" spans="82:87">
      <c r="CD3605" s="34" t="s">
        <v>7503</v>
      </c>
      <c r="CG3605" s="381">
        <v>15106</v>
      </c>
      <c r="CI3605" s="378">
        <v>8800</v>
      </c>
    </row>
    <row r="3606" spans="82:87">
      <c r="CD3606" s="34" t="s">
        <v>7504</v>
      </c>
      <c r="CG3606" s="381">
        <v>15107</v>
      </c>
      <c r="CI3606" s="378">
        <v>8800</v>
      </c>
    </row>
    <row r="3607" spans="82:87">
      <c r="CD3607" s="34" t="s">
        <v>7505</v>
      </c>
      <c r="CG3607" s="381">
        <v>15108</v>
      </c>
      <c r="CI3607" s="378">
        <v>8800</v>
      </c>
    </row>
    <row r="3608" spans="82:87">
      <c r="CD3608" s="34" t="s">
        <v>7506</v>
      </c>
      <c r="CG3608" s="381">
        <v>15109</v>
      </c>
      <c r="CI3608" s="378">
        <v>8810</v>
      </c>
    </row>
    <row r="3609" spans="82:87">
      <c r="CD3609" s="34" t="s">
        <v>7507</v>
      </c>
      <c r="CG3609" s="381">
        <v>15110</v>
      </c>
      <c r="CI3609" s="378">
        <v>8824</v>
      </c>
    </row>
    <row r="3610" spans="82:87">
      <c r="CD3610" s="34" t="s">
        <v>7508</v>
      </c>
      <c r="CG3610" s="381">
        <v>15120</v>
      </c>
      <c r="CI3610" s="378">
        <v>8830</v>
      </c>
    </row>
    <row r="3611" spans="82:87">
      <c r="CD3611" s="34" t="s">
        <v>7509</v>
      </c>
      <c r="CG3611" s="381">
        <v>15130</v>
      </c>
      <c r="CI3611" s="378">
        <v>8830</v>
      </c>
    </row>
    <row r="3612" spans="82:87">
      <c r="CD3612" s="34" t="s">
        <v>7510</v>
      </c>
      <c r="CG3612" s="381">
        <v>15140</v>
      </c>
      <c r="CI3612" s="378">
        <v>8840</v>
      </c>
    </row>
    <row r="3613" spans="82:87">
      <c r="CD3613" s="34" t="s">
        <v>7511</v>
      </c>
      <c r="CG3613" s="381">
        <v>15150</v>
      </c>
      <c r="CI3613" s="378">
        <v>8850</v>
      </c>
    </row>
    <row r="3614" spans="82:87">
      <c r="CD3614" s="34" t="s">
        <v>7512</v>
      </c>
      <c r="CG3614" s="381">
        <v>15160</v>
      </c>
      <c r="CI3614" s="378">
        <v>8850</v>
      </c>
    </row>
    <row r="3615" spans="82:87">
      <c r="CD3615" s="34" t="s">
        <v>7513</v>
      </c>
      <c r="CG3615" s="381">
        <v>15165</v>
      </c>
      <c r="CI3615" s="378">
        <v>8870</v>
      </c>
    </row>
    <row r="3616" spans="82:87">
      <c r="CD3616" s="34" t="s">
        <v>7514</v>
      </c>
      <c r="CG3616" s="381">
        <v>15170</v>
      </c>
      <c r="CI3616" s="378">
        <v>8881</v>
      </c>
    </row>
    <row r="3617" spans="82:87">
      <c r="CD3617" s="34" t="s">
        <v>7515</v>
      </c>
      <c r="CG3617" s="381">
        <v>15187</v>
      </c>
      <c r="CI3617" s="378">
        <v>8890</v>
      </c>
    </row>
    <row r="3618" spans="82:87">
      <c r="CD3618" s="34" t="s">
        <v>7516</v>
      </c>
      <c r="CG3618" s="381">
        <v>15189</v>
      </c>
      <c r="CI3618" s="378">
        <v>8900</v>
      </c>
    </row>
    <row r="3619" spans="82:87">
      <c r="CD3619" s="34" t="s">
        <v>7517</v>
      </c>
      <c r="CG3619" s="381">
        <v>15190</v>
      </c>
      <c r="CI3619" s="378">
        <v>8900</v>
      </c>
    </row>
    <row r="3620" spans="82:87">
      <c r="CD3620" s="34" t="s">
        <v>7518</v>
      </c>
      <c r="CG3620" s="381">
        <v>15200</v>
      </c>
      <c r="CI3620" s="378">
        <v>8900</v>
      </c>
    </row>
    <row r="3621" spans="82:87">
      <c r="CD3621" s="34" t="s">
        <v>7519</v>
      </c>
      <c r="CG3621" s="381">
        <v>15210</v>
      </c>
      <c r="CI3621" s="378">
        <v>8908</v>
      </c>
    </row>
    <row r="3622" spans="82:87">
      <c r="CD3622" s="34" t="s">
        <v>7520</v>
      </c>
      <c r="CG3622" s="381">
        <v>15220</v>
      </c>
      <c r="CI3622" s="378">
        <v>8912</v>
      </c>
    </row>
    <row r="3623" spans="82:87">
      <c r="CD3623" s="34" t="s">
        <v>7521</v>
      </c>
      <c r="CG3623" s="381">
        <v>15221</v>
      </c>
      <c r="CI3623" s="378">
        <v>8930</v>
      </c>
    </row>
    <row r="3624" spans="82:87">
      <c r="CD3624" s="34" t="s">
        <v>7522</v>
      </c>
      <c r="CG3624" s="381">
        <v>15229</v>
      </c>
      <c r="CI3624" s="378">
        <v>8940</v>
      </c>
    </row>
    <row r="3625" spans="82:87">
      <c r="CD3625" s="34" t="s">
        <v>7523</v>
      </c>
      <c r="CG3625" s="381">
        <v>15230</v>
      </c>
      <c r="CI3625" s="378">
        <v>8960</v>
      </c>
    </row>
    <row r="3626" spans="82:87">
      <c r="CD3626" s="34" t="s">
        <v>7524</v>
      </c>
      <c r="CG3626" s="381">
        <v>15240</v>
      </c>
      <c r="CI3626" s="378">
        <v>8960</v>
      </c>
    </row>
    <row r="3627" spans="82:87">
      <c r="CD3627" s="34" t="s">
        <v>7525</v>
      </c>
      <c r="CG3627" s="381">
        <v>15250</v>
      </c>
      <c r="CI3627" s="378">
        <v>8970</v>
      </c>
    </row>
    <row r="3628" spans="82:87">
      <c r="CD3628" s="34" t="s">
        <v>7526</v>
      </c>
      <c r="CG3628" s="381">
        <v>15260</v>
      </c>
      <c r="CI3628" s="378">
        <v>9000</v>
      </c>
    </row>
    <row r="3629" spans="82:87">
      <c r="CD3629" s="34" t="s">
        <v>7527</v>
      </c>
      <c r="CG3629" s="381">
        <v>15270</v>
      </c>
      <c r="CI3629" s="378">
        <v>9000</v>
      </c>
    </row>
    <row r="3630" spans="82:87">
      <c r="CD3630" s="34" t="s">
        <v>7528</v>
      </c>
      <c r="CG3630" s="381">
        <v>15290</v>
      </c>
      <c r="CI3630" s="378">
        <v>9000</v>
      </c>
    </row>
    <row r="3631" spans="82:87">
      <c r="CD3631" s="34" t="s">
        <v>7529</v>
      </c>
      <c r="CG3631" s="381">
        <v>15300</v>
      </c>
      <c r="CI3631" s="378">
        <v>9000</v>
      </c>
    </row>
    <row r="3632" spans="82:87">
      <c r="CD3632" s="34" t="s">
        <v>7530</v>
      </c>
      <c r="CG3632" s="381">
        <v>15310</v>
      </c>
      <c r="CI3632" s="378">
        <v>9000</v>
      </c>
    </row>
    <row r="3633" spans="82:87">
      <c r="CD3633" s="34" t="s">
        <v>7531</v>
      </c>
      <c r="CG3633" s="381">
        <v>15320</v>
      </c>
      <c r="CI3633" s="378">
        <v>9000</v>
      </c>
    </row>
    <row r="3634" spans="82:87">
      <c r="CD3634" s="34" t="s">
        <v>7532</v>
      </c>
      <c r="CG3634" s="381">
        <v>15340</v>
      </c>
      <c r="CI3634" s="378">
        <v>9000</v>
      </c>
    </row>
    <row r="3635" spans="82:87">
      <c r="CD3635" s="34" t="s">
        <v>7533</v>
      </c>
      <c r="CG3635" s="381">
        <v>15350</v>
      </c>
      <c r="CI3635" s="378">
        <v>9000</v>
      </c>
    </row>
    <row r="3636" spans="82:87">
      <c r="CD3636" s="34" t="s">
        <v>7534</v>
      </c>
      <c r="CG3636" s="381">
        <v>15380</v>
      </c>
      <c r="CI3636" s="378">
        <v>9000</v>
      </c>
    </row>
    <row r="3637" spans="82:87">
      <c r="CD3637" s="34" t="s">
        <v>7535</v>
      </c>
      <c r="CG3637" s="381">
        <v>15400</v>
      </c>
      <c r="CI3637" s="378">
        <v>9000</v>
      </c>
    </row>
    <row r="3638" spans="82:87">
      <c r="CD3638" s="34" t="s">
        <v>7536</v>
      </c>
      <c r="CG3638" s="381">
        <v>15430</v>
      </c>
      <c r="CI3638" s="378">
        <v>9000</v>
      </c>
    </row>
    <row r="3639" spans="82:87">
      <c r="CD3639" s="34" t="s">
        <v>7537</v>
      </c>
      <c r="CG3639" s="381">
        <v>15500</v>
      </c>
      <c r="CI3639" s="378">
        <v>9000</v>
      </c>
    </row>
    <row r="3640" spans="82:87">
      <c r="CD3640" s="34" t="s">
        <v>7538</v>
      </c>
      <c r="CG3640" s="381">
        <v>15578</v>
      </c>
      <c r="CI3640" s="378">
        <v>9000</v>
      </c>
    </row>
    <row r="3641" spans="82:87">
      <c r="CD3641" s="34" t="s">
        <v>7539</v>
      </c>
      <c r="CG3641" s="381">
        <v>15590</v>
      </c>
      <c r="CI3641" s="378">
        <v>9000</v>
      </c>
    </row>
    <row r="3642" spans="82:87">
      <c r="CD3642" s="34" t="s">
        <v>7540</v>
      </c>
      <c r="CG3642" s="381">
        <v>15600</v>
      </c>
      <c r="CI3642" s="378">
        <v>9000</v>
      </c>
    </row>
    <row r="3643" spans="82:87">
      <c r="CD3643" s="34" t="s">
        <v>7541</v>
      </c>
      <c r="CG3643" s="381">
        <v>15670</v>
      </c>
      <c r="CI3643" s="378">
        <v>9000</v>
      </c>
    </row>
    <row r="3644" spans="82:87">
      <c r="CD3644" s="34" t="s">
        <v>7542</v>
      </c>
      <c r="CG3644" s="381">
        <v>15700</v>
      </c>
      <c r="CI3644" s="378">
        <v>9000</v>
      </c>
    </row>
    <row r="3645" spans="82:87">
      <c r="CD3645" s="34" t="s">
        <v>7543</v>
      </c>
      <c r="CG3645" s="381">
        <v>15800</v>
      </c>
      <c r="CI3645" s="378">
        <v>9000</v>
      </c>
    </row>
    <row r="3646" spans="82:87">
      <c r="CD3646" s="34" t="s">
        <v>7544</v>
      </c>
      <c r="CG3646" s="381">
        <v>15874</v>
      </c>
      <c r="CI3646" s="378">
        <v>9000</v>
      </c>
    </row>
    <row r="3647" spans="82:87">
      <c r="CD3647" s="34" t="s">
        <v>7545</v>
      </c>
      <c r="CG3647" s="381">
        <v>15890</v>
      </c>
      <c r="CI3647" s="378">
        <v>9000</v>
      </c>
    </row>
    <row r="3648" spans="82:87">
      <c r="CD3648" s="34" t="s">
        <v>7546</v>
      </c>
      <c r="CG3648" s="381">
        <v>15913</v>
      </c>
      <c r="CI3648" s="378">
        <v>9000</v>
      </c>
    </row>
    <row r="3649" spans="82:87">
      <c r="CD3649" s="34" t="s">
        <v>7547</v>
      </c>
      <c r="CG3649" s="381">
        <v>15940</v>
      </c>
      <c r="CI3649" s="378">
        <v>9000</v>
      </c>
    </row>
    <row r="3650" spans="82:87">
      <c r="CD3650" s="34" t="s">
        <v>7548</v>
      </c>
      <c r="CG3650" s="381">
        <v>16000</v>
      </c>
      <c r="CI3650" s="378">
        <v>9000</v>
      </c>
    </row>
    <row r="3651" spans="82:87">
      <c r="CD3651" s="34" t="s">
        <v>7549</v>
      </c>
      <c r="CG3651" s="381">
        <v>16001</v>
      </c>
      <c r="CI3651" s="378">
        <v>9000</v>
      </c>
    </row>
    <row r="3652" spans="82:87">
      <c r="CD3652" s="34" t="s">
        <v>7550</v>
      </c>
      <c r="CG3652" s="381">
        <v>16002</v>
      </c>
      <c r="CI3652" s="378">
        <v>9001</v>
      </c>
    </row>
    <row r="3653" spans="82:87">
      <c r="CD3653" s="34" t="s">
        <v>7551</v>
      </c>
      <c r="CG3653" s="381">
        <v>16003</v>
      </c>
      <c r="CI3653" s="378">
        <v>9002</v>
      </c>
    </row>
    <row r="3654" spans="82:87">
      <c r="CD3654" s="34" t="s">
        <v>7552</v>
      </c>
      <c r="CG3654" s="381">
        <v>16004</v>
      </c>
      <c r="CI3654" s="378">
        <v>9003</v>
      </c>
    </row>
    <row r="3655" spans="82:87">
      <c r="CD3655" s="34" t="s">
        <v>7553</v>
      </c>
      <c r="CG3655" s="381">
        <v>16005</v>
      </c>
      <c r="CI3655" s="378">
        <v>9004</v>
      </c>
    </row>
    <row r="3656" spans="82:87">
      <c r="CD3656" s="34" t="s">
        <v>7554</v>
      </c>
      <c r="CG3656" s="381">
        <v>16006</v>
      </c>
      <c r="CI3656" s="378">
        <v>9005</v>
      </c>
    </row>
    <row r="3657" spans="82:87">
      <c r="CD3657" s="34" t="s">
        <v>7555</v>
      </c>
      <c r="CG3657" s="381">
        <v>16007</v>
      </c>
      <c r="CI3657" s="378">
        <v>9006</v>
      </c>
    </row>
    <row r="3658" spans="82:87">
      <c r="CD3658" s="34" t="s">
        <v>7556</v>
      </c>
      <c r="CG3658" s="381">
        <v>16008</v>
      </c>
      <c r="CI3658" s="378">
        <v>9007</v>
      </c>
    </row>
    <row r="3659" spans="82:87">
      <c r="CD3659" s="34" t="s">
        <v>7557</v>
      </c>
      <c r="CG3659" s="381">
        <v>16009</v>
      </c>
      <c r="CI3659" s="378">
        <v>9007</v>
      </c>
    </row>
    <row r="3660" spans="82:87">
      <c r="CD3660" s="34" t="s">
        <v>7558</v>
      </c>
      <c r="CG3660" s="381">
        <v>16010</v>
      </c>
      <c r="CI3660" s="378">
        <v>9008</v>
      </c>
    </row>
    <row r="3661" spans="82:87">
      <c r="CD3661" s="34" t="s">
        <v>7559</v>
      </c>
      <c r="CG3661" s="381">
        <v>16011</v>
      </c>
      <c r="CI3661" s="378">
        <v>9009</v>
      </c>
    </row>
    <row r="3662" spans="82:87">
      <c r="CD3662" s="34" t="s">
        <v>7560</v>
      </c>
      <c r="CG3662" s="381">
        <v>16012</v>
      </c>
      <c r="CI3662" s="378">
        <v>9009</v>
      </c>
    </row>
    <row r="3663" spans="82:87">
      <c r="CD3663" s="34" t="s">
        <v>7561</v>
      </c>
      <c r="CG3663" s="381">
        <v>16013</v>
      </c>
      <c r="CI3663" s="378">
        <v>9010</v>
      </c>
    </row>
    <row r="3664" spans="82:87">
      <c r="CD3664" s="34" t="s">
        <v>7562</v>
      </c>
      <c r="CG3664" s="381">
        <v>16014</v>
      </c>
      <c r="CI3664" s="378">
        <v>9011</v>
      </c>
    </row>
    <row r="3665" spans="82:87">
      <c r="CD3665" s="34" t="s">
        <v>7563</v>
      </c>
      <c r="CG3665" s="381">
        <v>16015</v>
      </c>
      <c r="CI3665" s="378">
        <v>9012</v>
      </c>
    </row>
    <row r="3666" spans="82:87">
      <c r="CD3666" s="34" t="s">
        <v>7564</v>
      </c>
      <c r="CG3666" s="381">
        <v>16016</v>
      </c>
      <c r="CI3666" s="378">
        <v>9013</v>
      </c>
    </row>
    <row r="3667" spans="82:87">
      <c r="CD3667" s="34" t="s">
        <v>7565</v>
      </c>
      <c r="CG3667" s="381">
        <v>16017</v>
      </c>
      <c r="CI3667" s="378">
        <v>9014</v>
      </c>
    </row>
    <row r="3668" spans="82:87">
      <c r="CD3668" s="34" t="s">
        <v>7566</v>
      </c>
      <c r="CG3668" s="381">
        <v>16018</v>
      </c>
      <c r="CI3668" s="378">
        <v>9015</v>
      </c>
    </row>
    <row r="3669" spans="82:87">
      <c r="CD3669" s="34" t="s">
        <v>7567</v>
      </c>
      <c r="CG3669" s="381">
        <v>16019</v>
      </c>
      <c r="CI3669" s="378">
        <v>9015</v>
      </c>
    </row>
    <row r="3670" spans="82:87">
      <c r="CD3670" s="34" t="s">
        <v>7568</v>
      </c>
      <c r="CG3670" s="381">
        <v>16020</v>
      </c>
      <c r="CI3670" s="378">
        <v>9016</v>
      </c>
    </row>
    <row r="3671" spans="82:87">
      <c r="CD3671" s="34" t="s">
        <v>7569</v>
      </c>
      <c r="CG3671" s="381">
        <v>16021</v>
      </c>
      <c r="CI3671" s="378">
        <v>9017</v>
      </c>
    </row>
    <row r="3672" spans="82:87">
      <c r="CD3672" s="34" t="s">
        <v>7570</v>
      </c>
      <c r="CG3672" s="381">
        <v>16022</v>
      </c>
      <c r="CI3672" s="378">
        <v>9018</v>
      </c>
    </row>
    <row r="3673" spans="82:87">
      <c r="CD3673" s="34" t="s">
        <v>7571</v>
      </c>
      <c r="CG3673" s="381">
        <v>16023</v>
      </c>
      <c r="CI3673" s="378">
        <v>9019</v>
      </c>
    </row>
    <row r="3674" spans="82:87">
      <c r="CD3674" s="34" t="s">
        <v>7572</v>
      </c>
      <c r="CG3674" s="381">
        <v>16024</v>
      </c>
      <c r="CI3674" s="378">
        <v>9042</v>
      </c>
    </row>
    <row r="3675" spans="82:87">
      <c r="CD3675" s="34" t="s">
        <v>7573</v>
      </c>
      <c r="CG3675" s="381">
        <v>16025</v>
      </c>
      <c r="CI3675" s="378">
        <v>9042</v>
      </c>
    </row>
    <row r="3676" spans="82:87">
      <c r="CD3676" s="34" t="s">
        <v>7574</v>
      </c>
      <c r="CG3676" s="381">
        <v>16026</v>
      </c>
      <c r="CI3676" s="378">
        <v>9051</v>
      </c>
    </row>
    <row r="3677" spans="82:87">
      <c r="CD3677" s="34" t="s">
        <v>7575</v>
      </c>
      <c r="CG3677" s="381">
        <v>16050</v>
      </c>
      <c r="CI3677" s="378">
        <v>9094</v>
      </c>
    </row>
    <row r="3678" spans="82:87">
      <c r="CD3678" s="34" t="s">
        <v>7576</v>
      </c>
      <c r="CG3678" s="381">
        <v>16100</v>
      </c>
      <c r="CI3678" s="378">
        <v>9100</v>
      </c>
    </row>
    <row r="3679" spans="82:87">
      <c r="CD3679" s="34" t="s">
        <v>7577</v>
      </c>
      <c r="CG3679" s="381">
        <v>16101</v>
      </c>
      <c r="CI3679" s="378">
        <v>9100</v>
      </c>
    </row>
    <row r="3680" spans="82:87">
      <c r="CD3680" s="34" t="s">
        <v>7578</v>
      </c>
      <c r="CG3680" s="381">
        <v>16102</v>
      </c>
      <c r="CI3680" s="378">
        <v>9100</v>
      </c>
    </row>
    <row r="3681" spans="82:87">
      <c r="CD3681" s="34" t="s">
        <v>7579</v>
      </c>
      <c r="CG3681" s="381">
        <v>16103</v>
      </c>
      <c r="CI3681" s="378">
        <v>9100</v>
      </c>
    </row>
    <row r="3682" spans="82:87">
      <c r="CD3682" s="34" t="s">
        <v>7580</v>
      </c>
      <c r="CG3682" s="381">
        <v>16104</v>
      </c>
      <c r="CI3682" s="378">
        <v>9100</v>
      </c>
    </row>
    <row r="3683" spans="82:87">
      <c r="CD3683" s="34" t="s">
        <v>7581</v>
      </c>
      <c r="CG3683" s="381">
        <v>16105</v>
      </c>
      <c r="CI3683" s="378">
        <v>9100</v>
      </c>
    </row>
    <row r="3684" spans="82:87">
      <c r="CD3684" s="34" t="s">
        <v>7582</v>
      </c>
      <c r="CG3684" s="381">
        <v>16106</v>
      </c>
      <c r="CI3684" s="378">
        <v>9100</v>
      </c>
    </row>
    <row r="3685" spans="82:87">
      <c r="CD3685" s="34" t="s">
        <v>7583</v>
      </c>
      <c r="CG3685" s="381">
        <v>16107</v>
      </c>
      <c r="CI3685" s="378">
        <v>9100</v>
      </c>
    </row>
    <row r="3686" spans="82:87">
      <c r="CD3686" s="34" t="s">
        <v>7584</v>
      </c>
      <c r="CG3686" s="381">
        <v>16108</v>
      </c>
      <c r="CI3686" s="378">
        <v>9100</v>
      </c>
    </row>
    <row r="3687" spans="82:87">
      <c r="CD3687" s="34" t="s">
        <v>7585</v>
      </c>
      <c r="CG3687" s="381">
        <v>16109</v>
      </c>
      <c r="CI3687" s="378">
        <v>9100</v>
      </c>
    </row>
    <row r="3688" spans="82:87">
      <c r="CD3688" s="34" t="s">
        <v>7586</v>
      </c>
      <c r="CG3688" s="381">
        <v>16110</v>
      </c>
      <c r="CI3688" s="378">
        <v>9100</v>
      </c>
    </row>
    <row r="3689" spans="82:87">
      <c r="CD3689" s="34" t="s">
        <v>7587</v>
      </c>
      <c r="CG3689" s="381">
        <v>16111</v>
      </c>
      <c r="CI3689" s="378">
        <v>9100</v>
      </c>
    </row>
    <row r="3690" spans="82:87">
      <c r="CD3690" s="34" t="s">
        <v>7588</v>
      </c>
      <c r="CG3690" s="381">
        <v>16112</v>
      </c>
      <c r="CI3690" s="378">
        <v>9100</v>
      </c>
    </row>
    <row r="3691" spans="82:87">
      <c r="CD3691" s="34" t="s">
        <v>7589</v>
      </c>
      <c r="CG3691" s="381">
        <v>16113</v>
      </c>
      <c r="CI3691" s="378">
        <v>9100</v>
      </c>
    </row>
    <row r="3692" spans="82:87">
      <c r="CD3692" s="34" t="s">
        <v>7590</v>
      </c>
      <c r="CG3692" s="381">
        <v>16114</v>
      </c>
      <c r="CI3692" s="378">
        <v>9100</v>
      </c>
    </row>
    <row r="3693" spans="82:87">
      <c r="CD3693" s="34" t="s">
        <v>7591</v>
      </c>
      <c r="CG3693" s="381">
        <v>16115</v>
      </c>
      <c r="CI3693" s="378">
        <v>9100</v>
      </c>
    </row>
    <row r="3694" spans="82:87">
      <c r="CD3694" s="34" t="s">
        <v>7592</v>
      </c>
      <c r="CG3694" s="381">
        <v>16116</v>
      </c>
      <c r="CI3694" s="378">
        <v>9100</v>
      </c>
    </row>
    <row r="3695" spans="82:87">
      <c r="CD3695" s="34" t="s">
        <v>7593</v>
      </c>
      <c r="CG3695" s="381">
        <v>16117</v>
      </c>
      <c r="CI3695" s="378">
        <v>9100</v>
      </c>
    </row>
    <row r="3696" spans="82:87">
      <c r="CD3696" s="34" t="s">
        <v>7594</v>
      </c>
      <c r="CG3696" s="381">
        <v>16118</v>
      </c>
      <c r="CI3696" s="378">
        <v>9100</v>
      </c>
    </row>
    <row r="3697" spans="82:87">
      <c r="CD3697" s="34" t="s">
        <v>7595</v>
      </c>
      <c r="CG3697" s="381">
        <v>16119</v>
      </c>
      <c r="CI3697" s="378">
        <v>9100</v>
      </c>
    </row>
    <row r="3698" spans="82:87">
      <c r="CD3698" s="34" t="s">
        <v>7596</v>
      </c>
      <c r="CG3698" s="381">
        <v>16120</v>
      </c>
      <c r="CI3698" s="378">
        <v>9100</v>
      </c>
    </row>
    <row r="3699" spans="82:87">
      <c r="CD3699" s="34" t="s">
        <v>7597</v>
      </c>
      <c r="CG3699" s="381">
        <v>16121</v>
      </c>
      <c r="CI3699" s="378">
        <v>9100</v>
      </c>
    </row>
    <row r="3700" spans="82:87">
      <c r="CD3700" s="34" t="s">
        <v>7598</v>
      </c>
      <c r="CG3700" s="381">
        <v>16122</v>
      </c>
      <c r="CI3700" s="378">
        <v>9101</v>
      </c>
    </row>
    <row r="3701" spans="82:87">
      <c r="CD3701" s="34" t="s">
        <v>7599</v>
      </c>
      <c r="CG3701" s="381">
        <v>16123</v>
      </c>
      <c r="CI3701" s="378">
        <v>9102</v>
      </c>
    </row>
    <row r="3702" spans="82:87">
      <c r="CD3702" s="34" t="s">
        <v>7600</v>
      </c>
      <c r="CG3702" s="381">
        <v>16124</v>
      </c>
      <c r="CI3702" s="378">
        <v>9103</v>
      </c>
    </row>
    <row r="3703" spans="82:87">
      <c r="CD3703" s="34" t="s">
        <v>7601</v>
      </c>
      <c r="CG3703" s="381">
        <v>16125</v>
      </c>
      <c r="CI3703" s="378">
        <v>9104</v>
      </c>
    </row>
    <row r="3704" spans="82:87">
      <c r="CD3704" s="34" t="s">
        <v>7602</v>
      </c>
      <c r="CG3704" s="381">
        <v>16126</v>
      </c>
      <c r="CI3704" s="378">
        <v>9105</v>
      </c>
    </row>
    <row r="3705" spans="82:87">
      <c r="CD3705" s="34" t="s">
        <v>7603</v>
      </c>
      <c r="CG3705" s="381">
        <v>16127</v>
      </c>
      <c r="CI3705" s="378">
        <v>9106</v>
      </c>
    </row>
    <row r="3706" spans="82:87">
      <c r="CD3706" s="34" t="s">
        <v>7604</v>
      </c>
      <c r="CG3706" s="381">
        <v>16128</v>
      </c>
      <c r="CI3706" s="378">
        <v>9107</v>
      </c>
    </row>
    <row r="3707" spans="82:87">
      <c r="CD3707" s="34" t="s">
        <v>7605</v>
      </c>
      <c r="CG3707" s="381">
        <v>16129</v>
      </c>
      <c r="CI3707" s="378">
        <v>9108</v>
      </c>
    </row>
    <row r="3708" spans="82:87">
      <c r="CD3708" s="34" t="s">
        <v>7606</v>
      </c>
      <c r="CG3708" s="381">
        <v>16130</v>
      </c>
      <c r="CI3708" s="378">
        <v>9109</v>
      </c>
    </row>
    <row r="3709" spans="82:87">
      <c r="CD3709" s="34" t="s">
        <v>7607</v>
      </c>
      <c r="CG3709" s="381">
        <v>16140</v>
      </c>
      <c r="CI3709" s="378">
        <v>9110</v>
      </c>
    </row>
    <row r="3710" spans="82:87">
      <c r="CD3710" s="34" t="s">
        <v>7608</v>
      </c>
      <c r="CG3710" s="381">
        <v>16150</v>
      </c>
      <c r="CI3710" s="378">
        <v>9110</v>
      </c>
    </row>
    <row r="3711" spans="82:87">
      <c r="CD3711" s="34" t="s">
        <v>7609</v>
      </c>
      <c r="CG3711" s="381">
        <v>16160</v>
      </c>
      <c r="CI3711" s="378">
        <v>9110</v>
      </c>
    </row>
    <row r="3712" spans="82:87">
      <c r="CD3712" s="34" t="s">
        <v>7610</v>
      </c>
      <c r="CG3712" s="381">
        <v>16170</v>
      </c>
      <c r="CI3712" s="378">
        <v>9110</v>
      </c>
    </row>
    <row r="3713" spans="82:87">
      <c r="CD3713" s="34" t="s">
        <v>7611</v>
      </c>
      <c r="CG3713" s="381">
        <v>16190</v>
      </c>
      <c r="CI3713" s="378">
        <v>9110</v>
      </c>
    </row>
    <row r="3714" spans="82:87">
      <c r="CD3714" s="34" t="s">
        <v>7612</v>
      </c>
      <c r="CG3714" s="381">
        <v>16200</v>
      </c>
      <c r="CI3714" s="378">
        <v>9110</v>
      </c>
    </row>
    <row r="3715" spans="82:87">
      <c r="CD3715" s="34" t="s">
        <v>7613</v>
      </c>
      <c r="CG3715" s="381">
        <v>16210</v>
      </c>
      <c r="CI3715" s="378">
        <v>9110</v>
      </c>
    </row>
    <row r="3716" spans="82:87">
      <c r="CD3716" s="34" t="s">
        <v>7614</v>
      </c>
      <c r="CG3716" s="381">
        <v>16220</v>
      </c>
      <c r="CI3716" s="378">
        <v>9110</v>
      </c>
    </row>
    <row r="3717" spans="82:87">
      <c r="CD3717" s="34" t="s">
        <v>7615</v>
      </c>
      <c r="CG3717" s="381">
        <v>16230</v>
      </c>
      <c r="CI3717" s="378">
        <v>9110</v>
      </c>
    </row>
    <row r="3718" spans="82:87">
      <c r="CD3718" s="34" t="s">
        <v>7616</v>
      </c>
      <c r="CG3718" s="381">
        <v>16240</v>
      </c>
      <c r="CI3718" s="378">
        <v>9110</v>
      </c>
    </row>
    <row r="3719" spans="82:87">
      <c r="CD3719" s="34" t="s">
        <v>7617</v>
      </c>
      <c r="CG3719" s="381">
        <v>16250</v>
      </c>
      <c r="CI3719" s="378">
        <v>9110</v>
      </c>
    </row>
    <row r="3720" spans="82:87">
      <c r="CD3720" s="34" t="s">
        <v>7618</v>
      </c>
      <c r="CG3720" s="381">
        <v>16260</v>
      </c>
      <c r="CI3720" s="378">
        <v>9110</v>
      </c>
    </row>
    <row r="3721" spans="82:87">
      <c r="CD3721" s="34" t="s">
        <v>7619</v>
      </c>
      <c r="CG3721" s="381">
        <v>16270</v>
      </c>
      <c r="CI3721" s="378">
        <v>9110</v>
      </c>
    </row>
    <row r="3722" spans="82:87">
      <c r="CD3722" s="34" t="s">
        <v>7620</v>
      </c>
      <c r="CG3722" s="381">
        <v>16290</v>
      </c>
      <c r="CI3722" s="378">
        <v>9120</v>
      </c>
    </row>
    <row r="3723" spans="82:87">
      <c r="CD3723" s="34" t="s">
        <v>7621</v>
      </c>
      <c r="CG3723" s="381">
        <v>16300</v>
      </c>
      <c r="CI3723" s="378">
        <v>9120</v>
      </c>
    </row>
    <row r="3724" spans="82:87">
      <c r="CD3724" s="34" t="s">
        <v>7622</v>
      </c>
      <c r="CG3724" s="381">
        <v>16303</v>
      </c>
      <c r="CI3724" s="378">
        <v>9120</v>
      </c>
    </row>
    <row r="3725" spans="82:87">
      <c r="CD3725" s="34" t="s">
        <v>7623</v>
      </c>
      <c r="CG3725" s="381">
        <v>16310</v>
      </c>
      <c r="CI3725" s="378">
        <v>9120</v>
      </c>
    </row>
    <row r="3726" spans="82:87">
      <c r="CD3726" s="34" t="s">
        <v>7624</v>
      </c>
      <c r="CG3726" s="381">
        <v>16320</v>
      </c>
      <c r="CI3726" s="378">
        <v>9120</v>
      </c>
    </row>
    <row r="3727" spans="82:87">
      <c r="CD3727" s="34" t="s">
        <v>7625</v>
      </c>
      <c r="CG3727" s="381">
        <v>16330</v>
      </c>
      <c r="CI3727" s="378">
        <v>9120</v>
      </c>
    </row>
    <row r="3728" spans="82:87">
      <c r="CD3728" s="34" t="s">
        <v>7626</v>
      </c>
      <c r="CG3728" s="381">
        <v>16340</v>
      </c>
      <c r="CI3728" s="378">
        <v>9120</v>
      </c>
    </row>
    <row r="3729" spans="82:87">
      <c r="CD3729" s="34" t="s">
        <v>7627</v>
      </c>
      <c r="CG3729" s="381">
        <v>16350</v>
      </c>
      <c r="CI3729" s="378">
        <v>9120</v>
      </c>
    </row>
    <row r="3730" spans="82:87">
      <c r="CD3730" s="34" t="s">
        <v>7628</v>
      </c>
      <c r="CG3730" s="381">
        <v>16360</v>
      </c>
      <c r="CI3730" s="378">
        <v>9120</v>
      </c>
    </row>
    <row r="3731" spans="82:87">
      <c r="CD3731" s="34" t="s">
        <v>7629</v>
      </c>
      <c r="CG3731" s="381">
        <v>16370</v>
      </c>
      <c r="CI3731" s="378">
        <v>9120</v>
      </c>
    </row>
    <row r="3732" spans="82:87">
      <c r="CD3732" s="34" t="s">
        <v>7630</v>
      </c>
      <c r="CG3732" s="381">
        <v>16380</v>
      </c>
      <c r="CI3732" s="378">
        <v>9120</v>
      </c>
    </row>
    <row r="3733" spans="82:87">
      <c r="CD3733" s="34" t="s">
        <v>7631</v>
      </c>
      <c r="CG3733" s="381">
        <v>16390</v>
      </c>
      <c r="CI3733" s="378">
        <v>9120</v>
      </c>
    </row>
    <row r="3734" spans="82:87">
      <c r="CD3734" s="34" t="s">
        <v>7632</v>
      </c>
      <c r="CG3734" s="381">
        <v>16400</v>
      </c>
      <c r="CI3734" s="378">
        <v>9120</v>
      </c>
    </row>
    <row r="3735" spans="82:87">
      <c r="CD3735" s="34" t="s">
        <v>7633</v>
      </c>
      <c r="CG3735" s="381">
        <v>16410</v>
      </c>
      <c r="CI3735" s="378">
        <v>9120</v>
      </c>
    </row>
    <row r="3736" spans="82:87">
      <c r="CD3736" s="34" t="s">
        <v>7634</v>
      </c>
      <c r="CG3736" s="381">
        <v>16420</v>
      </c>
      <c r="CI3736" s="378">
        <v>9120</v>
      </c>
    </row>
    <row r="3737" spans="82:87">
      <c r="CD3737" s="34" t="s">
        <v>7635</v>
      </c>
      <c r="CG3737" s="381">
        <v>16430</v>
      </c>
      <c r="CI3737" s="378">
        <v>9120</v>
      </c>
    </row>
    <row r="3738" spans="82:87">
      <c r="CD3738" s="34" t="s">
        <v>7636</v>
      </c>
      <c r="CG3738" s="381">
        <v>16440</v>
      </c>
      <c r="CI3738" s="378">
        <v>9120</v>
      </c>
    </row>
    <row r="3739" spans="82:87">
      <c r="CD3739" s="34" t="s">
        <v>7637</v>
      </c>
      <c r="CG3739" s="381">
        <v>16450</v>
      </c>
      <c r="CI3739" s="378">
        <v>9120</v>
      </c>
    </row>
    <row r="3740" spans="82:87">
      <c r="CD3740" s="34" t="s">
        <v>7638</v>
      </c>
      <c r="CG3740" s="381">
        <v>16460</v>
      </c>
      <c r="CI3740" s="378">
        <v>9130</v>
      </c>
    </row>
    <row r="3741" spans="82:87">
      <c r="CD3741" s="34" t="s">
        <v>7639</v>
      </c>
      <c r="CG3741" s="381">
        <v>16470</v>
      </c>
      <c r="CI3741" s="378">
        <v>9130</v>
      </c>
    </row>
    <row r="3742" spans="82:87">
      <c r="CD3742" s="34" t="s">
        <v>7640</v>
      </c>
      <c r="CG3742" s="381">
        <v>16480</v>
      </c>
      <c r="CI3742" s="378">
        <v>9130</v>
      </c>
    </row>
    <row r="3743" spans="82:87">
      <c r="CD3743" s="34" t="s">
        <v>7641</v>
      </c>
      <c r="CG3743" s="381">
        <v>16490</v>
      </c>
      <c r="CI3743" s="378">
        <v>9130</v>
      </c>
    </row>
    <row r="3744" spans="82:87">
      <c r="CD3744" s="34" t="s">
        <v>7642</v>
      </c>
      <c r="CG3744" s="381">
        <v>16500</v>
      </c>
      <c r="CI3744" s="378">
        <v>9130</v>
      </c>
    </row>
    <row r="3745" spans="82:87">
      <c r="CD3745" s="34" t="s">
        <v>7643</v>
      </c>
      <c r="CG3745" s="381">
        <v>16510</v>
      </c>
      <c r="CI3745" s="378">
        <v>9130</v>
      </c>
    </row>
    <row r="3746" spans="82:87">
      <c r="CD3746" s="34" t="s">
        <v>7644</v>
      </c>
      <c r="CG3746" s="381">
        <v>16560</v>
      </c>
      <c r="CI3746" s="378">
        <v>9130</v>
      </c>
    </row>
    <row r="3747" spans="82:87">
      <c r="CD3747" s="34" t="s">
        <v>7645</v>
      </c>
      <c r="CG3747" s="381">
        <v>16570</v>
      </c>
      <c r="CI3747" s="378">
        <v>9130</v>
      </c>
    </row>
    <row r="3748" spans="82:87">
      <c r="CD3748" s="34" t="s">
        <v>7646</v>
      </c>
      <c r="CG3748" s="381">
        <v>16590</v>
      </c>
      <c r="CI3748" s="378">
        <v>9130</v>
      </c>
    </row>
    <row r="3749" spans="82:87">
      <c r="CD3749" s="34" t="s">
        <v>7647</v>
      </c>
      <c r="CG3749" s="381">
        <v>16600</v>
      </c>
      <c r="CI3749" s="378">
        <v>9130</v>
      </c>
    </row>
    <row r="3750" spans="82:87">
      <c r="CD3750" s="34" t="s">
        <v>7648</v>
      </c>
      <c r="CG3750" s="381">
        <v>16620</v>
      </c>
      <c r="CI3750" s="378">
        <v>9130</v>
      </c>
    </row>
    <row r="3751" spans="82:87">
      <c r="CD3751" s="34" t="s">
        <v>7649</v>
      </c>
      <c r="CG3751" s="381">
        <v>16630</v>
      </c>
      <c r="CI3751" s="378">
        <v>9140</v>
      </c>
    </row>
    <row r="3752" spans="82:87">
      <c r="CD3752" s="34" t="s">
        <v>7650</v>
      </c>
      <c r="CG3752" s="381">
        <v>16700</v>
      </c>
      <c r="CI3752" s="378">
        <v>9140</v>
      </c>
    </row>
    <row r="3753" spans="82:87">
      <c r="CD3753" s="34" t="s">
        <v>7651</v>
      </c>
      <c r="CG3753" s="381">
        <v>16710</v>
      </c>
      <c r="CI3753" s="378">
        <v>9140</v>
      </c>
    </row>
    <row r="3754" spans="82:87">
      <c r="CD3754" s="34" t="s">
        <v>7652</v>
      </c>
      <c r="CG3754" s="381">
        <v>16720</v>
      </c>
      <c r="CI3754" s="378">
        <v>9140</v>
      </c>
    </row>
    <row r="3755" spans="82:87">
      <c r="CD3755" s="34" t="s">
        <v>7653</v>
      </c>
      <c r="CG3755" s="381">
        <v>16730</v>
      </c>
      <c r="CI3755" s="378">
        <v>9140</v>
      </c>
    </row>
    <row r="3756" spans="82:87">
      <c r="CD3756" s="34" t="s">
        <v>7654</v>
      </c>
      <c r="CG3756" s="381">
        <v>16800</v>
      </c>
      <c r="CI3756" s="378">
        <v>9140</v>
      </c>
    </row>
    <row r="3757" spans="82:87">
      <c r="CD3757" s="34" t="s">
        <v>7655</v>
      </c>
      <c r="CG3757" s="381">
        <v>16901</v>
      </c>
      <c r="CI3757" s="378">
        <v>9140</v>
      </c>
    </row>
    <row r="3758" spans="82:87">
      <c r="CD3758" s="34" t="s">
        <v>7656</v>
      </c>
      <c r="CG3758" s="381">
        <v>16902</v>
      </c>
      <c r="CI3758" s="378">
        <v>9140</v>
      </c>
    </row>
    <row r="3759" spans="82:87">
      <c r="CD3759" s="34" t="s">
        <v>7657</v>
      </c>
      <c r="CG3759" s="381">
        <v>16903</v>
      </c>
      <c r="CI3759" s="378">
        <v>9140</v>
      </c>
    </row>
    <row r="3760" spans="82:87">
      <c r="CD3760" s="34" t="s">
        <v>7658</v>
      </c>
      <c r="CG3760" s="381">
        <v>16904</v>
      </c>
      <c r="CI3760" s="378">
        <v>9150</v>
      </c>
    </row>
    <row r="3761" spans="82:87">
      <c r="CD3761" s="34" t="s">
        <v>7659</v>
      </c>
      <c r="CG3761" s="381">
        <v>16905</v>
      </c>
      <c r="CI3761" s="378">
        <v>9160</v>
      </c>
    </row>
    <row r="3762" spans="82:87">
      <c r="CD3762" s="34" t="s">
        <v>7660</v>
      </c>
      <c r="CG3762" s="381">
        <v>16906</v>
      </c>
      <c r="CI3762" s="378">
        <v>9160</v>
      </c>
    </row>
    <row r="3763" spans="82:87">
      <c r="CD3763" s="34" t="s">
        <v>7661</v>
      </c>
      <c r="CG3763" s="381">
        <v>16907</v>
      </c>
      <c r="CI3763" s="378">
        <v>9160</v>
      </c>
    </row>
    <row r="3764" spans="82:87">
      <c r="CD3764" s="34" t="s">
        <v>7662</v>
      </c>
      <c r="CG3764" s="381">
        <v>16908</v>
      </c>
      <c r="CI3764" s="378">
        <v>9160</v>
      </c>
    </row>
    <row r="3765" spans="82:87">
      <c r="CD3765" s="34" t="s">
        <v>7663</v>
      </c>
      <c r="CG3765" s="381">
        <v>16909</v>
      </c>
      <c r="CI3765" s="378">
        <v>9160</v>
      </c>
    </row>
    <row r="3766" spans="82:87">
      <c r="CD3766" s="34" t="s">
        <v>7664</v>
      </c>
      <c r="CG3766" s="381">
        <v>16910</v>
      </c>
      <c r="CI3766" s="378">
        <v>9160</v>
      </c>
    </row>
    <row r="3767" spans="82:87">
      <c r="CD3767" s="34" t="s">
        <v>7665</v>
      </c>
      <c r="CG3767" s="381">
        <v>16911</v>
      </c>
      <c r="CI3767" s="378">
        <v>9160</v>
      </c>
    </row>
    <row r="3768" spans="82:87">
      <c r="CD3768" s="34" t="s">
        <v>7666</v>
      </c>
      <c r="CG3768" s="381">
        <v>16912</v>
      </c>
      <c r="CI3768" s="378">
        <v>9160</v>
      </c>
    </row>
    <row r="3769" spans="82:87">
      <c r="CD3769" s="34" t="s">
        <v>7667</v>
      </c>
      <c r="CG3769" s="381">
        <v>16913</v>
      </c>
      <c r="CI3769" s="378">
        <v>9160</v>
      </c>
    </row>
    <row r="3770" spans="82:87">
      <c r="CD3770" s="34" t="s">
        <v>7668</v>
      </c>
      <c r="CG3770" s="381">
        <v>16914</v>
      </c>
      <c r="CI3770" s="378">
        <v>9160</v>
      </c>
    </row>
    <row r="3771" spans="82:87">
      <c r="CD3771" s="34" t="s">
        <v>7669</v>
      </c>
      <c r="CG3771" s="381">
        <v>16915</v>
      </c>
      <c r="CI3771" s="378">
        <v>9160</v>
      </c>
    </row>
    <row r="3772" spans="82:87">
      <c r="CD3772" s="34" t="s">
        <v>7670</v>
      </c>
      <c r="CG3772" s="381">
        <v>16916</v>
      </c>
      <c r="CI3772" s="378">
        <v>9190</v>
      </c>
    </row>
    <row r="3773" spans="82:87">
      <c r="CD3773" s="34" t="s">
        <v>7671</v>
      </c>
      <c r="CG3773" s="381">
        <v>16917</v>
      </c>
      <c r="CI3773" s="378">
        <v>9190</v>
      </c>
    </row>
    <row r="3774" spans="82:87">
      <c r="CD3774" s="34" t="s">
        <v>7672</v>
      </c>
      <c r="CG3774" s="381">
        <v>16918</v>
      </c>
      <c r="CI3774" s="378">
        <v>9190</v>
      </c>
    </row>
    <row r="3775" spans="82:87">
      <c r="CD3775" s="34" t="s">
        <v>7673</v>
      </c>
      <c r="CG3775" s="381">
        <v>16919</v>
      </c>
      <c r="CI3775" s="378">
        <v>9190</v>
      </c>
    </row>
    <row r="3776" spans="82:87">
      <c r="CD3776" s="34" t="s">
        <v>7674</v>
      </c>
      <c r="CG3776" s="381">
        <v>16920</v>
      </c>
      <c r="CI3776" s="378">
        <v>9200</v>
      </c>
    </row>
    <row r="3777" spans="82:87">
      <c r="CD3777" s="34" t="s">
        <v>7675</v>
      </c>
      <c r="CG3777" s="381">
        <v>16929</v>
      </c>
      <c r="CI3777" s="378">
        <v>9200</v>
      </c>
    </row>
    <row r="3778" spans="82:87">
      <c r="CD3778" s="34" t="s">
        <v>7676</v>
      </c>
      <c r="CG3778" s="381">
        <v>16950</v>
      </c>
      <c r="CI3778" s="378">
        <v>9200</v>
      </c>
    </row>
    <row r="3779" spans="82:87">
      <c r="CD3779" s="34" t="s">
        <v>7677</v>
      </c>
      <c r="CG3779" s="381">
        <v>16951</v>
      </c>
      <c r="CI3779" s="378">
        <v>9200</v>
      </c>
    </row>
    <row r="3780" spans="82:87">
      <c r="CD3780" s="34" t="s">
        <v>7678</v>
      </c>
      <c r="CG3780" s="381">
        <v>16952</v>
      </c>
      <c r="CI3780" s="378">
        <v>9200</v>
      </c>
    </row>
    <row r="3781" spans="82:87">
      <c r="CD3781" s="34" t="s">
        <v>7679</v>
      </c>
      <c r="CG3781" s="381">
        <v>16953</v>
      </c>
      <c r="CI3781" s="378">
        <v>9200</v>
      </c>
    </row>
    <row r="3782" spans="82:87">
      <c r="CD3782" s="34" t="s">
        <v>7680</v>
      </c>
      <c r="CG3782" s="381">
        <v>16954</v>
      </c>
      <c r="CI3782" s="378">
        <v>9200</v>
      </c>
    </row>
    <row r="3783" spans="82:87">
      <c r="CD3783" s="34" t="s">
        <v>7681</v>
      </c>
      <c r="CG3783" s="381">
        <v>16955</v>
      </c>
      <c r="CI3783" s="378">
        <v>9200</v>
      </c>
    </row>
    <row r="3784" spans="82:87">
      <c r="CD3784" s="34" t="s">
        <v>7682</v>
      </c>
      <c r="CG3784" s="381">
        <v>16956</v>
      </c>
      <c r="CI3784" s="378">
        <v>9200</v>
      </c>
    </row>
    <row r="3785" spans="82:87">
      <c r="CD3785" s="34" t="s">
        <v>7683</v>
      </c>
      <c r="CG3785" s="381">
        <v>16957</v>
      </c>
      <c r="CI3785" s="378">
        <v>9200</v>
      </c>
    </row>
    <row r="3786" spans="82:87">
      <c r="CD3786" s="34" t="s">
        <v>7684</v>
      </c>
      <c r="CG3786" s="381">
        <v>16958</v>
      </c>
      <c r="CI3786" s="378">
        <v>9200</v>
      </c>
    </row>
    <row r="3787" spans="82:87">
      <c r="CD3787" s="34" t="s">
        <v>7685</v>
      </c>
      <c r="CG3787" s="381">
        <v>16959</v>
      </c>
      <c r="CI3787" s="378">
        <v>9200</v>
      </c>
    </row>
    <row r="3788" spans="82:87">
      <c r="CD3788" s="34" t="s">
        <v>7686</v>
      </c>
      <c r="CG3788" s="381">
        <v>16999</v>
      </c>
      <c r="CI3788" s="378">
        <v>9200</v>
      </c>
    </row>
    <row r="3789" spans="82:87">
      <c r="CD3789" s="34" t="s">
        <v>7687</v>
      </c>
      <c r="CG3789" s="381">
        <v>17000</v>
      </c>
      <c r="CI3789" s="378">
        <v>9201</v>
      </c>
    </row>
    <row r="3790" spans="82:87">
      <c r="CD3790" s="34" t="s">
        <v>7688</v>
      </c>
      <c r="CG3790" s="381">
        <v>17001</v>
      </c>
      <c r="CI3790" s="378">
        <v>9202</v>
      </c>
    </row>
    <row r="3791" spans="82:87">
      <c r="CD3791" s="34" t="s">
        <v>7689</v>
      </c>
      <c r="CG3791" s="381">
        <v>17002</v>
      </c>
      <c r="CI3791" s="378">
        <v>9203</v>
      </c>
    </row>
    <row r="3792" spans="82:87">
      <c r="CD3792" s="34" t="s">
        <v>7690</v>
      </c>
      <c r="CG3792" s="381">
        <v>17003</v>
      </c>
      <c r="CI3792" s="378">
        <v>9204</v>
      </c>
    </row>
    <row r="3793" spans="82:87">
      <c r="CD3793" s="34" t="s">
        <v>7691</v>
      </c>
      <c r="CG3793" s="381">
        <v>17004</v>
      </c>
      <c r="CI3793" s="378">
        <v>9205</v>
      </c>
    </row>
    <row r="3794" spans="82:87">
      <c r="CD3794" s="34" t="s">
        <v>7692</v>
      </c>
      <c r="CG3794" s="381">
        <v>17005</v>
      </c>
      <c r="CI3794" s="378">
        <v>9206</v>
      </c>
    </row>
    <row r="3795" spans="82:87">
      <c r="CD3795" s="34" t="s">
        <v>7693</v>
      </c>
      <c r="CG3795" s="381">
        <v>17006</v>
      </c>
      <c r="CI3795" s="378">
        <v>9207</v>
      </c>
    </row>
    <row r="3796" spans="82:87">
      <c r="CD3796" s="34" t="s">
        <v>7694</v>
      </c>
      <c r="CG3796" s="381">
        <v>17007</v>
      </c>
      <c r="CI3796" s="378">
        <v>9208</v>
      </c>
    </row>
    <row r="3797" spans="82:87">
      <c r="CD3797" s="34" t="s">
        <v>7695</v>
      </c>
      <c r="CG3797" s="381">
        <v>17008</v>
      </c>
      <c r="CI3797" s="378">
        <v>9209</v>
      </c>
    </row>
    <row r="3798" spans="82:87">
      <c r="CD3798" s="34" t="s">
        <v>7696</v>
      </c>
      <c r="CG3798" s="381">
        <v>17009</v>
      </c>
      <c r="CI3798" s="378">
        <v>9210</v>
      </c>
    </row>
    <row r="3799" spans="82:87">
      <c r="CD3799" s="34" t="s">
        <v>7697</v>
      </c>
      <c r="CG3799" s="381">
        <v>17010</v>
      </c>
      <c r="CI3799" s="378">
        <v>9210</v>
      </c>
    </row>
    <row r="3800" spans="82:87">
      <c r="CD3800" s="34" t="s">
        <v>7698</v>
      </c>
      <c r="CG3800" s="381">
        <v>17011</v>
      </c>
      <c r="CI3800" s="378">
        <v>9212</v>
      </c>
    </row>
    <row r="3801" spans="82:87">
      <c r="CD3801" s="34" t="s">
        <v>7699</v>
      </c>
      <c r="CG3801" s="381">
        <v>17012</v>
      </c>
      <c r="CI3801" s="378">
        <v>9220</v>
      </c>
    </row>
    <row r="3802" spans="82:87">
      <c r="CD3802" s="34" t="s">
        <v>7700</v>
      </c>
      <c r="CG3802" s="381">
        <v>17013</v>
      </c>
      <c r="CI3802" s="378">
        <v>9220</v>
      </c>
    </row>
    <row r="3803" spans="82:87">
      <c r="CD3803" s="34" t="s">
        <v>7701</v>
      </c>
      <c r="CG3803" s="381">
        <v>17014</v>
      </c>
      <c r="CI3803" s="378">
        <v>9220</v>
      </c>
    </row>
    <row r="3804" spans="82:87">
      <c r="CD3804" s="34" t="s">
        <v>7702</v>
      </c>
      <c r="CG3804" s="381">
        <v>17015</v>
      </c>
      <c r="CI3804" s="378">
        <v>9220</v>
      </c>
    </row>
    <row r="3805" spans="82:87">
      <c r="CD3805" s="34" t="s">
        <v>7703</v>
      </c>
      <c r="CG3805" s="381">
        <v>17016</v>
      </c>
      <c r="CI3805" s="378">
        <v>9220</v>
      </c>
    </row>
    <row r="3806" spans="82:87">
      <c r="CD3806" s="34" t="s">
        <v>7704</v>
      </c>
      <c r="CG3806" s="381">
        <v>17017</v>
      </c>
      <c r="CI3806" s="378">
        <v>9220</v>
      </c>
    </row>
    <row r="3807" spans="82:87">
      <c r="CD3807" s="34" t="s">
        <v>7705</v>
      </c>
      <c r="CG3807" s="381">
        <v>17018</v>
      </c>
      <c r="CI3807" s="378">
        <v>9220</v>
      </c>
    </row>
    <row r="3808" spans="82:87">
      <c r="CD3808" s="34" t="s">
        <v>7706</v>
      </c>
      <c r="CG3808" s="381">
        <v>17019</v>
      </c>
      <c r="CI3808" s="378">
        <v>9220</v>
      </c>
    </row>
    <row r="3809" spans="82:87">
      <c r="CD3809" s="34" t="s">
        <v>7707</v>
      </c>
      <c r="CG3809" s="381">
        <v>17020</v>
      </c>
      <c r="CI3809" s="378">
        <v>9220</v>
      </c>
    </row>
    <row r="3810" spans="82:87">
      <c r="CD3810" s="34" t="s">
        <v>7708</v>
      </c>
      <c r="CG3810" s="381">
        <v>17021</v>
      </c>
      <c r="CI3810" s="378">
        <v>9220</v>
      </c>
    </row>
    <row r="3811" spans="82:87">
      <c r="CD3811" s="34" t="s">
        <v>7709</v>
      </c>
      <c r="CG3811" s="381">
        <v>17022</v>
      </c>
      <c r="CI3811" s="378">
        <v>9220</v>
      </c>
    </row>
    <row r="3812" spans="82:87">
      <c r="CD3812" s="34" t="s">
        <v>7710</v>
      </c>
      <c r="CG3812" s="381">
        <v>17023</v>
      </c>
      <c r="CI3812" s="378">
        <v>9220</v>
      </c>
    </row>
    <row r="3813" spans="82:87">
      <c r="CD3813" s="34" t="s">
        <v>7711</v>
      </c>
      <c r="CG3813" s="381">
        <v>17024</v>
      </c>
      <c r="CI3813" s="378">
        <v>9230</v>
      </c>
    </row>
    <row r="3814" spans="82:87">
      <c r="CD3814" s="34" t="s">
        <v>7712</v>
      </c>
      <c r="CG3814" s="381">
        <v>17025</v>
      </c>
      <c r="CI3814" s="378">
        <v>9230</v>
      </c>
    </row>
    <row r="3815" spans="82:87">
      <c r="CD3815" s="34" t="s">
        <v>7713</v>
      </c>
      <c r="CG3815" s="381">
        <v>17026</v>
      </c>
      <c r="CI3815" s="378">
        <v>9230</v>
      </c>
    </row>
    <row r="3816" spans="82:87">
      <c r="CD3816" s="34" t="s">
        <v>7714</v>
      </c>
      <c r="CG3816" s="381">
        <v>17027</v>
      </c>
      <c r="CI3816" s="378">
        <v>9230</v>
      </c>
    </row>
    <row r="3817" spans="82:87">
      <c r="CD3817" s="34" t="s">
        <v>7715</v>
      </c>
      <c r="CG3817" s="381">
        <v>17028</v>
      </c>
      <c r="CI3817" s="378">
        <v>9230</v>
      </c>
    </row>
    <row r="3818" spans="82:87">
      <c r="CD3818" s="34" t="s">
        <v>7716</v>
      </c>
      <c r="CG3818" s="381">
        <v>17029</v>
      </c>
      <c r="CI3818" s="378">
        <v>9230</v>
      </c>
    </row>
    <row r="3819" spans="82:87">
      <c r="CD3819" s="34" t="s">
        <v>7717</v>
      </c>
      <c r="CG3819" s="381">
        <v>17030</v>
      </c>
      <c r="CI3819" s="378">
        <v>9230</v>
      </c>
    </row>
    <row r="3820" spans="82:87">
      <c r="CD3820" s="34" t="s">
        <v>7718</v>
      </c>
      <c r="CG3820" s="381">
        <v>17031</v>
      </c>
      <c r="CI3820" s="378">
        <v>9230</v>
      </c>
    </row>
    <row r="3821" spans="82:87">
      <c r="CD3821" s="34" t="s">
        <v>7719</v>
      </c>
      <c r="CG3821" s="381">
        <v>17032</v>
      </c>
      <c r="CI3821" s="378">
        <v>9230</v>
      </c>
    </row>
    <row r="3822" spans="82:87">
      <c r="CD3822" s="34" t="s">
        <v>7720</v>
      </c>
      <c r="CG3822" s="381">
        <v>17033</v>
      </c>
      <c r="CI3822" s="378">
        <v>9230</v>
      </c>
    </row>
    <row r="3823" spans="82:87">
      <c r="CD3823" s="34" t="s">
        <v>7721</v>
      </c>
      <c r="CG3823" s="381">
        <v>17034</v>
      </c>
      <c r="CI3823" s="378">
        <v>9230</v>
      </c>
    </row>
    <row r="3824" spans="82:87">
      <c r="CD3824" s="34" t="s">
        <v>7722</v>
      </c>
      <c r="CG3824" s="381">
        <v>17035</v>
      </c>
      <c r="CI3824" s="378">
        <v>9230</v>
      </c>
    </row>
    <row r="3825" spans="82:87">
      <c r="CD3825" s="34" t="s">
        <v>7723</v>
      </c>
      <c r="CG3825" s="381">
        <v>17036</v>
      </c>
      <c r="CI3825" s="378">
        <v>9230</v>
      </c>
    </row>
    <row r="3826" spans="82:87">
      <c r="CD3826" s="34" t="s">
        <v>7724</v>
      </c>
      <c r="CG3826" s="381">
        <v>17037</v>
      </c>
      <c r="CI3826" s="378">
        <v>9240</v>
      </c>
    </row>
    <row r="3827" spans="82:87">
      <c r="CD3827" s="34" t="s">
        <v>7725</v>
      </c>
      <c r="CG3827" s="381">
        <v>17038</v>
      </c>
      <c r="CI3827" s="378">
        <v>9240</v>
      </c>
    </row>
    <row r="3828" spans="82:87">
      <c r="CD3828" s="34" t="s">
        <v>7726</v>
      </c>
      <c r="CG3828" s="381">
        <v>17039</v>
      </c>
      <c r="CI3828" s="378">
        <v>9240</v>
      </c>
    </row>
    <row r="3829" spans="82:87">
      <c r="CD3829" s="34" t="s">
        <v>7727</v>
      </c>
      <c r="CG3829" s="381">
        <v>17040</v>
      </c>
      <c r="CI3829" s="378">
        <v>9240</v>
      </c>
    </row>
    <row r="3830" spans="82:87">
      <c r="CD3830" s="34" t="s">
        <v>7728</v>
      </c>
      <c r="CG3830" s="381">
        <v>17041</v>
      </c>
      <c r="CI3830" s="378">
        <v>9240</v>
      </c>
    </row>
    <row r="3831" spans="82:87">
      <c r="CD3831" s="34" t="s">
        <v>7729</v>
      </c>
      <c r="CG3831" s="381">
        <v>17042</v>
      </c>
      <c r="CI3831" s="378">
        <v>9240</v>
      </c>
    </row>
    <row r="3832" spans="82:87">
      <c r="CD3832" s="34" t="s">
        <v>7730</v>
      </c>
      <c r="CG3832" s="381">
        <v>17043</v>
      </c>
      <c r="CI3832" s="378">
        <v>9240</v>
      </c>
    </row>
    <row r="3833" spans="82:87">
      <c r="CD3833" s="34" t="s">
        <v>7731</v>
      </c>
      <c r="CG3833" s="381">
        <v>17044</v>
      </c>
      <c r="CI3833" s="378">
        <v>9240</v>
      </c>
    </row>
    <row r="3834" spans="82:87">
      <c r="CD3834" s="34" t="s">
        <v>7732</v>
      </c>
      <c r="CG3834" s="381">
        <v>17045</v>
      </c>
      <c r="CI3834" s="378">
        <v>9240</v>
      </c>
    </row>
    <row r="3835" spans="82:87">
      <c r="CD3835" s="34" t="s">
        <v>7733</v>
      </c>
      <c r="CG3835" s="381">
        <v>17046</v>
      </c>
      <c r="CI3835" s="378">
        <v>9240</v>
      </c>
    </row>
    <row r="3836" spans="82:87">
      <c r="CD3836" s="34" t="s">
        <v>7734</v>
      </c>
      <c r="CG3836" s="381">
        <v>17047</v>
      </c>
      <c r="CI3836" s="378">
        <v>9240</v>
      </c>
    </row>
    <row r="3837" spans="82:87">
      <c r="CD3837" s="34" t="s">
        <v>7735</v>
      </c>
      <c r="CG3837" s="381">
        <v>17048</v>
      </c>
      <c r="CI3837" s="378">
        <v>9240</v>
      </c>
    </row>
    <row r="3838" spans="82:87">
      <c r="CD3838" s="34" t="s">
        <v>7736</v>
      </c>
      <c r="CG3838" s="381">
        <v>17049</v>
      </c>
      <c r="CI3838" s="378">
        <v>9240</v>
      </c>
    </row>
    <row r="3839" spans="82:87">
      <c r="CD3839" s="34" t="s">
        <v>7737</v>
      </c>
      <c r="CG3839" s="381">
        <v>17051</v>
      </c>
      <c r="CI3839" s="378">
        <v>9250</v>
      </c>
    </row>
    <row r="3840" spans="82:87">
      <c r="CD3840" s="34" t="s">
        <v>7738</v>
      </c>
      <c r="CG3840" s="381">
        <v>17052</v>
      </c>
      <c r="CI3840" s="378">
        <v>9250</v>
      </c>
    </row>
    <row r="3841" spans="82:87">
      <c r="CD3841" s="34" t="s">
        <v>7739</v>
      </c>
      <c r="CG3841" s="381">
        <v>17053</v>
      </c>
      <c r="CI3841" s="378">
        <v>9250</v>
      </c>
    </row>
    <row r="3842" spans="82:87">
      <c r="CD3842" s="34" t="s">
        <v>7740</v>
      </c>
      <c r="CG3842" s="381">
        <v>17054</v>
      </c>
      <c r="CI3842" s="378">
        <v>9250</v>
      </c>
    </row>
    <row r="3843" spans="82:87">
      <c r="CD3843" s="34" t="s">
        <v>7741</v>
      </c>
      <c r="CG3843" s="381">
        <v>17055</v>
      </c>
      <c r="CI3843" s="378">
        <v>9250</v>
      </c>
    </row>
    <row r="3844" spans="82:87">
      <c r="CD3844" s="34" t="s">
        <v>7742</v>
      </c>
      <c r="CG3844" s="381">
        <v>17056</v>
      </c>
      <c r="CI3844" s="378">
        <v>9250</v>
      </c>
    </row>
    <row r="3845" spans="82:87">
      <c r="CD3845" s="34" t="s">
        <v>7743</v>
      </c>
      <c r="CG3845" s="381">
        <v>17057</v>
      </c>
      <c r="CI3845" s="378">
        <v>9250</v>
      </c>
    </row>
    <row r="3846" spans="82:87">
      <c r="CD3846" s="34" t="s">
        <v>7744</v>
      </c>
      <c r="CG3846" s="381">
        <v>17058</v>
      </c>
      <c r="CI3846" s="378">
        <v>9250</v>
      </c>
    </row>
    <row r="3847" spans="82:87">
      <c r="CD3847" s="34" t="s">
        <v>7745</v>
      </c>
      <c r="CG3847" s="381">
        <v>17059</v>
      </c>
      <c r="CI3847" s="378">
        <v>9250</v>
      </c>
    </row>
    <row r="3848" spans="82:87">
      <c r="CD3848" s="34" t="s">
        <v>7746</v>
      </c>
      <c r="CG3848" s="381">
        <v>17060</v>
      </c>
      <c r="CI3848" s="378">
        <v>9250</v>
      </c>
    </row>
    <row r="3849" spans="82:87">
      <c r="CD3849" s="34" t="s">
        <v>7747</v>
      </c>
      <c r="CG3849" s="381">
        <v>17061</v>
      </c>
      <c r="CI3849" s="378">
        <v>9250</v>
      </c>
    </row>
    <row r="3850" spans="82:87">
      <c r="CD3850" s="34" t="s">
        <v>7748</v>
      </c>
      <c r="CG3850" s="381">
        <v>17062</v>
      </c>
      <c r="CI3850" s="378">
        <v>9270</v>
      </c>
    </row>
    <row r="3851" spans="82:87">
      <c r="CD3851" s="34" t="s">
        <v>7749</v>
      </c>
      <c r="CG3851" s="381">
        <v>17063</v>
      </c>
      <c r="CI3851" s="378">
        <v>9290</v>
      </c>
    </row>
    <row r="3852" spans="82:87">
      <c r="CD3852" s="34" t="s">
        <v>7750</v>
      </c>
      <c r="CG3852" s="381">
        <v>17064</v>
      </c>
      <c r="CI3852" s="378">
        <v>9290</v>
      </c>
    </row>
    <row r="3853" spans="82:87">
      <c r="CD3853" s="34" t="s">
        <v>7751</v>
      </c>
      <c r="CG3853" s="381">
        <v>17065</v>
      </c>
      <c r="CI3853" s="378">
        <v>9290</v>
      </c>
    </row>
    <row r="3854" spans="82:87">
      <c r="CD3854" s="34" t="s">
        <v>7752</v>
      </c>
      <c r="CG3854" s="381">
        <v>17066</v>
      </c>
      <c r="CI3854" s="378">
        <v>9300</v>
      </c>
    </row>
    <row r="3855" spans="82:87">
      <c r="CD3855" s="34" t="s">
        <v>7753</v>
      </c>
      <c r="CG3855" s="381">
        <v>17067</v>
      </c>
      <c r="CI3855" s="378">
        <v>9300</v>
      </c>
    </row>
    <row r="3856" spans="82:87">
      <c r="CD3856" s="34" t="s">
        <v>7754</v>
      </c>
      <c r="CG3856" s="381">
        <v>17068</v>
      </c>
      <c r="CI3856" s="378">
        <v>9300</v>
      </c>
    </row>
    <row r="3857" spans="82:87">
      <c r="CD3857" s="34" t="s">
        <v>7755</v>
      </c>
      <c r="CG3857" s="381">
        <v>17069</v>
      </c>
      <c r="CI3857" s="378">
        <v>9300</v>
      </c>
    </row>
    <row r="3858" spans="82:87">
      <c r="CD3858" s="34" t="s">
        <v>7756</v>
      </c>
      <c r="CG3858" s="381">
        <v>17070</v>
      </c>
      <c r="CI3858" s="378">
        <v>9300</v>
      </c>
    </row>
    <row r="3859" spans="82:87">
      <c r="CD3859" s="34" t="s">
        <v>7757</v>
      </c>
      <c r="CG3859" s="381">
        <v>17071</v>
      </c>
      <c r="CI3859" s="378">
        <v>9300</v>
      </c>
    </row>
    <row r="3860" spans="82:87">
      <c r="CD3860" s="34" t="s">
        <v>7758</v>
      </c>
      <c r="CG3860" s="381">
        <v>17072</v>
      </c>
      <c r="CI3860" s="378">
        <v>9300</v>
      </c>
    </row>
    <row r="3861" spans="82:87">
      <c r="CD3861" s="34" t="s">
        <v>7759</v>
      </c>
      <c r="CG3861" s="381">
        <v>17073</v>
      </c>
      <c r="CI3861" s="378">
        <v>9300</v>
      </c>
    </row>
    <row r="3862" spans="82:87">
      <c r="CD3862" s="34" t="s">
        <v>7760</v>
      </c>
      <c r="CG3862" s="381">
        <v>17074</v>
      </c>
      <c r="CI3862" s="378">
        <v>9300</v>
      </c>
    </row>
    <row r="3863" spans="82:87">
      <c r="CD3863" s="34" t="s">
        <v>7761</v>
      </c>
      <c r="CG3863" s="381">
        <v>17075</v>
      </c>
      <c r="CI3863" s="378">
        <v>9300</v>
      </c>
    </row>
    <row r="3864" spans="82:87">
      <c r="CD3864" s="34" t="s">
        <v>7762</v>
      </c>
      <c r="CG3864" s="381">
        <v>17076</v>
      </c>
      <c r="CI3864" s="378">
        <v>9300</v>
      </c>
    </row>
    <row r="3865" spans="82:87">
      <c r="CD3865" s="34" t="s">
        <v>7763</v>
      </c>
      <c r="CG3865" s="381">
        <v>17077</v>
      </c>
      <c r="CI3865" s="378">
        <v>9300</v>
      </c>
    </row>
    <row r="3866" spans="82:87">
      <c r="CD3866" s="34" t="s">
        <v>7764</v>
      </c>
      <c r="CG3866" s="381">
        <v>17078</v>
      </c>
      <c r="CI3866" s="378">
        <v>9300</v>
      </c>
    </row>
    <row r="3867" spans="82:87">
      <c r="CD3867" s="34" t="s">
        <v>750</v>
      </c>
      <c r="CG3867" s="381">
        <v>17079</v>
      </c>
      <c r="CI3867" s="378">
        <v>9300</v>
      </c>
    </row>
    <row r="3868" spans="82:87">
      <c r="CD3868" s="34" t="s">
        <v>7765</v>
      </c>
      <c r="CG3868" s="381">
        <v>17080</v>
      </c>
      <c r="CI3868" s="378">
        <v>9300</v>
      </c>
    </row>
    <row r="3869" spans="82:87">
      <c r="CD3869" s="34" t="s">
        <v>7766</v>
      </c>
      <c r="CG3869" s="381">
        <v>17081</v>
      </c>
      <c r="CI3869" s="378">
        <v>9300</v>
      </c>
    </row>
    <row r="3870" spans="82:87">
      <c r="CD3870" s="34" t="s">
        <v>7767</v>
      </c>
      <c r="CG3870" s="381">
        <v>17082</v>
      </c>
      <c r="CI3870" s="378">
        <v>9300</v>
      </c>
    </row>
    <row r="3871" spans="82:87">
      <c r="CD3871" s="34" t="s">
        <v>7768</v>
      </c>
      <c r="CG3871" s="381">
        <v>17083</v>
      </c>
      <c r="CI3871" s="378">
        <v>9300</v>
      </c>
    </row>
    <row r="3872" spans="82:87">
      <c r="CD3872" s="34" t="s">
        <v>7769</v>
      </c>
      <c r="CG3872" s="381">
        <v>17084</v>
      </c>
      <c r="CI3872" s="378">
        <v>9300</v>
      </c>
    </row>
    <row r="3873" spans="82:87">
      <c r="CD3873" s="34" t="s">
        <v>7770</v>
      </c>
      <c r="CG3873" s="381">
        <v>17085</v>
      </c>
      <c r="CI3873" s="378">
        <v>9300</v>
      </c>
    </row>
    <row r="3874" spans="82:87">
      <c r="CD3874" s="34" t="s">
        <v>7771</v>
      </c>
      <c r="CG3874" s="381">
        <v>17086</v>
      </c>
      <c r="CI3874" s="378">
        <v>9300</v>
      </c>
    </row>
    <row r="3875" spans="82:87">
      <c r="CD3875" s="34" t="s">
        <v>7772</v>
      </c>
      <c r="CG3875" s="381">
        <v>17087</v>
      </c>
      <c r="CI3875" s="378">
        <v>9300</v>
      </c>
    </row>
    <row r="3876" spans="82:87">
      <c r="CD3876" s="34" t="s">
        <v>7773</v>
      </c>
      <c r="CG3876" s="381">
        <v>17088</v>
      </c>
      <c r="CI3876" s="378">
        <v>9301</v>
      </c>
    </row>
    <row r="3877" spans="82:87">
      <c r="CD3877" s="34" t="s">
        <v>7774</v>
      </c>
      <c r="CG3877" s="381">
        <v>17089</v>
      </c>
      <c r="CI3877" s="378">
        <v>9310</v>
      </c>
    </row>
    <row r="3878" spans="82:87">
      <c r="CD3878" s="34" t="s">
        <v>7775</v>
      </c>
      <c r="CG3878" s="381">
        <v>17100</v>
      </c>
      <c r="CI3878" s="378">
        <v>9310</v>
      </c>
    </row>
    <row r="3879" spans="82:87">
      <c r="CD3879" s="34" t="s">
        <v>7776</v>
      </c>
      <c r="CG3879" s="381">
        <v>17101</v>
      </c>
      <c r="CI3879" s="378">
        <v>9310</v>
      </c>
    </row>
    <row r="3880" spans="82:87">
      <c r="CD3880" s="34" t="s">
        <v>7777</v>
      </c>
      <c r="CG3880" s="381">
        <v>17102</v>
      </c>
      <c r="CI3880" s="378">
        <v>9310</v>
      </c>
    </row>
    <row r="3881" spans="82:87">
      <c r="CD3881" s="34" t="s">
        <v>7778</v>
      </c>
      <c r="CG3881" s="381">
        <v>17103</v>
      </c>
      <c r="CI3881" s="378">
        <v>9310</v>
      </c>
    </row>
    <row r="3882" spans="82:87">
      <c r="CD3882" s="34" t="s">
        <v>7779</v>
      </c>
      <c r="CG3882" s="381">
        <v>17104</v>
      </c>
      <c r="CI3882" s="378">
        <v>9310</v>
      </c>
    </row>
    <row r="3883" spans="82:87">
      <c r="CD3883" s="34" t="s">
        <v>7780</v>
      </c>
      <c r="CG3883" s="381">
        <v>17105</v>
      </c>
      <c r="CI3883" s="378">
        <v>9310</v>
      </c>
    </row>
    <row r="3884" spans="82:87">
      <c r="CD3884" s="34" t="s">
        <v>7781</v>
      </c>
      <c r="CG3884" s="381">
        <v>17106</v>
      </c>
      <c r="CI3884" s="378">
        <v>9310</v>
      </c>
    </row>
    <row r="3885" spans="82:87">
      <c r="CD3885" s="34" t="s">
        <v>7782</v>
      </c>
      <c r="CG3885" s="381">
        <v>17107</v>
      </c>
      <c r="CI3885" s="378">
        <v>9310</v>
      </c>
    </row>
    <row r="3886" spans="82:87">
      <c r="CD3886" s="34" t="s">
        <v>7783</v>
      </c>
      <c r="CG3886" s="381">
        <v>17108</v>
      </c>
      <c r="CI3886" s="378">
        <v>9310</v>
      </c>
    </row>
    <row r="3887" spans="82:87">
      <c r="CD3887" s="34" t="s">
        <v>7784</v>
      </c>
      <c r="CG3887" s="381">
        <v>17109</v>
      </c>
      <c r="CI3887" s="378">
        <v>9310</v>
      </c>
    </row>
    <row r="3888" spans="82:87">
      <c r="CD3888" s="34" t="s">
        <v>7785</v>
      </c>
      <c r="CG3888" s="381">
        <v>17110</v>
      </c>
      <c r="CI3888" s="378">
        <v>9310</v>
      </c>
    </row>
    <row r="3889" spans="82:87">
      <c r="CD3889" s="34" t="s">
        <v>7786</v>
      </c>
      <c r="CG3889" s="381">
        <v>17111</v>
      </c>
      <c r="CI3889" s="378">
        <v>9310</v>
      </c>
    </row>
    <row r="3890" spans="82:87">
      <c r="CD3890" s="34" t="s">
        <v>7787</v>
      </c>
      <c r="CG3890" s="381">
        <v>17112</v>
      </c>
      <c r="CI3890" s="378">
        <v>9310</v>
      </c>
    </row>
    <row r="3891" spans="82:87">
      <c r="CD3891" s="34" t="s">
        <v>7788</v>
      </c>
      <c r="CG3891" s="381">
        <v>17113</v>
      </c>
      <c r="CI3891" s="378">
        <v>9320</v>
      </c>
    </row>
    <row r="3892" spans="82:87">
      <c r="CD3892" s="34" t="s">
        <v>7789</v>
      </c>
      <c r="CG3892" s="381">
        <v>17114</v>
      </c>
      <c r="CI3892" s="378">
        <v>9320</v>
      </c>
    </row>
    <row r="3893" spans="82:87">
      <c r="CD3893" s="34" t="s">
        <v>7790</v>
      </c>
      <c r="CG3893" s="381">
        <v>17115</v>
      </c>
      <c r="CI3893" s="378">
        <v>9320</v>
      </c>
    </row>
    <row r="3894" spans="82:87">
      <c r="CD3894" s="34" t="s">
        <v>7791</v>
      </c>
      <c r="CG3894" s="381">
        <v>17116</v>
      </c>
      <c r="CI3894" s="378">
        <v>9320</v>
      </c>
    </row>
    <row r="3895" spans="82:87">
      <c r="CD3895" s="34" t="s">
        <v>7792</v>
      </c>
      <c r="CG3895" s="381">
        <v>17117</v>
      </c>
      <c r="CI3895" s="378">
        <v>9320</v>
      </c>
    </row>
    <row r="3896" spans="82:87">
      <c r="CD3896" s="34" t="s">
        <v>7793</v>
      </c>
      <c r="CG3896" s="381">
        <v>17118</v>
      </c>
      <c r="CI3896" s="378">
        <v>9320</v>
      </c>
    </row>
    <row r="3897" spans="82:87">
      <c r="CD3897" s="34" t="s">
        <v>7794</v>
      </c>
      <c r="CG3897" s="381">
        <v>17119</v>
      </c>
      <c r="CI3897" s="378">
        <v>9330</v>
      </c>
    </row>
    <row r="3898" spans="82:87">
      <c r="CD3898" s="34" t="s">
        <v>7795</v>
      </c>
      <c r="CG3898" s="381">
        <v>17120</v>
      </c>
      <c r="CI3898" s="378">
        <v>9340</v>
      </c>
    </row>
    <row r="3899" spans="82:87">
      <c r="CD3899" s="34" t="s">
        <v>7796</v>
      </c>
      <c r="CG3899" s="381">
        <v>17121</v>
      </c>
      <c r="CI3899" s="378">
        <v>9350</v>
      </c>
    </row>
    <row r="3900" spans="82:87">
      <c r="CD3900" s="34" t="s">
        <v>7797</v>
      </c>
      <c r="CG3900" s="381">
        <v>17123</v>
      </c>
      <c r="CI3900" s="378">
        <v>9350</v>
      </c>
    </row>
    <row r="3901" spans="82:87">
      <c r="CD3901" s="34" t="s">
        <v>7798</v>
      </c>
      <c r="CG3901" s="381">
        <v>17130</v>
      </c>
      <c r="CI3901" s="378">
        <v>9350</v>
      </c>
    </row>
    <row r="3902" spans="82:87">
      <c r="CD3902" s="34" t="s">
        <v>7799</v>
      </c>
      <c r="CG3902" s="381">
        <v>17132</v>
      </c>
      <c r="CI3902" s="378">
        <v>9350</v>
      </c>
    </row>
    <row r="3903" spans="82:87">
      <c r="CD3903" s="34" t="s">
        <v>7800</v>
      </c>
      <c r="CG3903" s="381">
        <v>17133</v>
      </c>
      <c r="CI3903" s="378">
        <v>9350</v>
      </c>
    </row>
    <row r="3904" spans="82:87">
      <c r="CD3904" s="34" t="s">
        <v>7801</v>
      </c>
      <c r="CG3904" s="381">
        <v>17134</v>
      </c>
      <c r="CI3904" s="378">
        <v>9350</v>
      </c>
    </row>
    <row r="3905" spans="82:87">
      <c r="CD3905" s="34" t="s">
        <v>7802</v>
      </c>
      <c r="CG3905" s="381">
        <v>17136</v>
      </c>
      <c r="CI3905" s="378">
        <v>9350</v>
      </c>
    </row>
    <row r="3906" spans="82:87">
      <c r="CD3906" s="34" t="s">
        <v>7803</v>
      </c>
      <c r="CG3906" s="381">
        <v>17137</v>
      </c>
      <c r="CI3906" s="378">
        <v>9350</v>
      </c>
    </row>
    <row r="3907" spans="82:87">
      <c r="CD3907" s="34" t="s">
        <v>7804</v>
      </c>
      <c r="CG3907" s="381">
        <v>17138</v>
      </c>
      <c r="CI3907" s="378">
        <v>9350</v>
      </c>
    </row>
    <row r="3908" spans="82:87">
      <c r="CD3908" s="34" t="s">
        <v>7805</v>
      </c>
      <c r="CG3908" s="381">
        <v>17139</v>
      </c>
      <c r="CI3908" s="378">
        <v>9350</v>
      </c>
    </row>
    <row r="3909" spans="82:87">
      <c r="CD3909" s="34" t="s">
        <v>7806</v>
      </c>
      <c r="CG3909" s="381">
        <v>17140</v>
      </c>
      <c r="CI3909" s="378">
        <v>9350</v>
      </c>
    </row>
    <row r="3910" spans="82:87">
      <c r="CD3910" s="34" t="s">
        <v>7807</v>
      </c>
      <c r="CG3910" s="381">
        <v>17150</v>
      </c>
      <c r="CI3910" s="378">
        <v>9390</v>
      </c>
    </row>
    <row r="3911" spans="82:87">
      <c r="CD3911" s="34" t="s">
        <v>7808</v>
      </c>
      <c r="CG3911" s="381">
        <v>17160</v>
      </c>
      <c r="CI3911" s="378">
        <v>9400</v>
      </c>
    </row>
    <row r="3912" spans="82:87">
      <c r="CD3912" s="34" t="s">
        <v>7809</v>
      </c>
      <c r="CG3912" s="381">
        <v>17170</v>
      </c>
      <c r="CI3912" s="378">
        <v>9400</v>
      </c>
    </row>
    <row r="3913" spans="82:87">
      <c r="CD3913" s="34" t="s">
        <v>7810</v>
      </c>
      <c r="CG3913" s="381">
        <v>17180</v>
      </c>
      <c r="CI3913" s="378">
        <v>9400</v>
      </c>
    </row>
    <row r="3914" spans="82:87">
      <c r="CD3914" s="34" t="s">
        <v>7811</v>
      </c>
      <c r="CG3914" s="381">
        <v>17181</v>
      </c>
      <c r="CI3914" s="378">
        <v>9400</v>
      </c>
    </row>
    <row r="3915" spans="82:87">
      <c r="CD3915" s="34" t="s">
        <v>7812</v>
      </c>
      <c r="CG3915" s="381">
        <v>17182</v>
      </c>
      <c r="CI3915" s="378">
        <v>9400</v>
      </c>
    </row>
    <row r="3916" spans="82:87">
      <c r="CD3916" s="34" t="s">
        <v>7813</v>
      </c>
      <c r="CG3916" s="381">
        <v>17183</v>
      </c>
      <c r="CI3916" s="378">
        <v>9400</v>
      </c>
    </row>
    <row r="3917" spans="82:87">
      <c r="CD3917" s="34" t="s">
        <v>7814</v>
      </c>
      <c r="CG3917" s="381">
        <v>17184</v>
      </c>
      <c r="CI3917" s="378">
        <v>9400</v>
      </c>
    </row>
    <row r="3918" spans="82:87">
      <c r="CD3918" s="34" t="s">
        <v>7815</v>
      </c>
      <c r="CG3918" s="381">
        <v>17185</v>
      </c>
      <c r="CI3918" s="378">
        <v>9400</v>
      </c>
    </row>
    <row r="3919" spans="82:87">
      <c r="CD3919" s="34" t="s">
        <v>7816</v>
      </c>
      <c r="CG3919" s="381">
        <v>17186</v>
      </c>
      <c r="CI3919" s="378">
        <v>9400</v>
      </c>
    </row>
    <row r="3920" spans="82:87">
      <c r="CD3920" s="34" t="s">
        <v>7817</v>
      </c>
      <c r="CG3920" s="381">
        <v>17187</v>
      </c>
      <c r="CI3920" s="378">
        <v>9400</v>
      </c>
    </row>
    <row r="3921" spans="82:87">
      <c r="CD3921" s="34" t="s">
        <v>7818</v>
      </c>
      <c r="CG3921" s="381">
        <v>17188</v>
      </c>
      <c r="CI3921" s="378">
        <v>9400</v>
      </c>
    </row>
    <row r="3922" spans="82:87">
      <c r="CD3922" s="34" t="s">
        <v>7819</v>
      </c>
      <c r="CG3922" s="381">
        <v>17189</v>
      </c>
      <c r="CI3922" s="378">
        <v>9400</v>
      </c>
    </row>
    <row r="3923" spans="82:87">
      <c r="CD3923" s="34" t="s">
        <v>7820</v>
      </c>
      <c r="CG3923" s="381">
        <v>17190</v>
      </c>
      <c r="CI3923" s="378">
        <v>9400</v>
      </c>
    </row>
    <row r="3924" spans="82:87">
      <c r="CD3924" s="34" t="s">
        <v>7821</v>
      </c>
      <c r="CG3924" s="381">
        <v>17200</v>
      </c>
      <c r="CI3924" s="378">
        <v>9400</v>
      </c>
    </row>
    <row r="3925" spans="82:87">
      <c r="CD3925" s="34" t="s">
        <v>7822</v>
      </c>
      <c r="CG3925" s="381">
        <v>17201</v>
      </c>
      <c r="CI3925" s="378">
        <v>9400</v>
      </c>
    </row>
    <row r="3926" spans="82:87">
      <c r="CD3926" s="34" t="s">
        <v>7823</v>
      </c>
      <c r="CG3926" s="381">
        <v>17202</v>
      </c>
      <c r="CI3926" s="378">
        <v>9400</v>
      </c>
    </row>
    <row r="3927" spans="82:87">
      <c r="CD3927" s="34" t="s">
        <v>7824</v>
      </c>
      <c r="CG3927" s="381">
        <v>17203</v>
      </c>
      <c r="CI3927" s="378">
        <v>9400</v>
      </c>
    </row>
    <row r="3928" spans="82:87">
      <c r="CD3928" s="34" t="s">
        <v>7825</v>
      </c>
      <c r="CG3928" s="381">
        <v>17204</v>
      </c>
      <c r="CI3928" s="378">
        <v>9400</v>
      </c>
    </row>
    <row r="3929" spans="82:87">
      <c r="CD3929" s="34" t="s">
        <v>7826</v>
      </c>
      <c r="CG3929" s="381">
        <v>17205</v>
      </c>
      <c r="CI3929" s="378">
        <v>9400</v>
      </c>
    </row>
    <row r="3930" spans="82:87">
      <c r="CD3930" s="34" t="s">
        <v>7827</v>
      </c>
      <c r="CG3930" s="381">
        <v>17206</v>
      </c>
      <c r="CI3930" s="378">
        <v>9400</v>
      </c>
    </row>
    <row r="3931" spans="82:87">
      <c r="CD3931" s="34" t="s">
        <v>7828</v>
      </c>
      <c r="CG3931" s="381">
        <v>17207</v>
      </c>
      <c r="CI3931" s="378">
        <v>9400</v>
      </c>
    </row>
    <row r="3932" spans="82:87">
      <c r="CD3932" s="34" t="s">
        <v>7829</v>
      </c>
      <c r="CG3932" s="381">
        <v>17208</v>
      </c>
      <c r="CI3932" s="378">
        <v>9400</v>
      </c>
    </row>
    <row r="3933" spans="82:87">
      <c r="CD3933" s="34" t="s">
        <v>7830</v>
      </c>
      <c r="CG3933" s="381">
        <v>17209</v>
      </c>
      <c r="CI3933" s="378">
        <v>9401</v>
      </c>
    </row>
    <row r="3934" spans="82:87">
      <c r="CD3934" s="34" t="s">
        <v>7831</v>
      </c>
      <c r="CG3934" s="381">
        <v>17210</v>
      </c>
      <c r="CI3934" s="378">
        <v>9420</v>
      </c>
    </row>
    <row r="3935" spans="82:87">
      <c r="CD3935" s="34" t="s">
        <v>7832</v>
      </c>
      <c r="CG3935" s="381">
        <v>17211</v>
      </c>
      <c r="CI3935" s="378">
        <v>9420</v>
      </c>
    </row>
    <row r="3936" spans="82:87">
      <c r="CD3936" s="34" t="s">
        <v>7833</v>
      </c>
      <c r="CG3936" s="381">
        <v>17212</v>
      </c>
      <c r="CI3936" s="378">
        <v>9420</v>
      </c>
    </row>
    <row r="3937" spans="82:87">
      <c r="CD3937" s="34" t="s">
        <v>7834</v>
      </c>
      <c r="CG3937" s="381">
        <v>17213</v>
      </c>
      <c r="CI3937" s="378">
        <v>9420</v>
      </c>
    </row>
    <row r="3938" spans="82:87">
      <c r="CD3938" s="34" t="s">
        <v>7835</v>
      </c>
      <c r="CG3938" s="381">
        <v>17214</v>
      </c>
      <c r="CI3938" s="378">
        <v>9420</v>
      </c>
    </row>
    <row r="3939" spans="82:87">
      <c r="CD3939" s="34" t="s">
        <v>7836</v>
      </c>
      <c r="CG3939" s="381">
        <v>17215</v>
      </c>
      <c r="CI3939" s="378">
        <v>9450</v>
      </c>
    </row>
    <row r="3940" spans="82:87">
      <c r="CD3940" s="34" t="s">
        <v>7837</v>
      </c>
      <c r="CG3940" s="381">
        <v>17220</v>
      </c>
      <c r="CI3940" s="378">
        <v>9460</v>
      </c>
    </row>
    <row r="3941" spans="82:87">
      <c r="CD3941" s="34" t="s">
        <v>7838</v>
      </c>
      <c r="CG3941" s="381">
        <v>17230</v>
      </c>
      <c r="CI3941" s="378">
        <v>9460</v>
      </c>
    </row>
    <row r="3942" spans="82:87">
      <c r="CD3942" s="34" t="s">
        <v>7839</v>
      </c>
      <c r="CG3942" s="381">
        <v>17240</v>
      </c>
      <c r="CI3942" s="378">
        <v>9460</v>
      </c>
    </row>
    <row r="3943" spans="82:87">
      <c r="CD3943" s="34" t="s">
        <v>7840</v>
      </c>
      <c r="CG3943" s="381">
        <v>17250</v>
      </c>
      <c r="CI3943" s="378">
        <v>9460</v>
      </c>
    </row>
    <row r="3944" spans="82:87">
      <c r="CD3944" s="34" t="s">
        <v>7841</v>
      </c>
      <c r="CG3944" s="381">
        <v>17260</v>
      </c>
      <c r="CI3944" s="378">
        <v>9460</v>
      </c>
    </row>
    <row r="3945" spans="82:87">
      <c r="CD3945" s="34" t="s">
        <v>7842</v>
      </c>
      <c r="CG3945" s="381">
        <v>17270</v>
      </c>
      <c r="CI3945" s="378">
        <v>9460</v>
      </c>
    </row>
    <row r="3946" spans="82:87">
      <c r="CD3946" s="34" t="s">
        <v>7843</v>
      </c>
      <c r="CG3946" s="381">
        <v>17281</v>
      </c>
      <c r="CI3946" s="378">
        <v>9460</v>
      </c>
    </row>
    <row r="3947" spans="82:87">
      <c r="CD3947" s="34" t="s">
        <v>7844</v>
      </c>
      <c r="CG3947" s="381">
        <v>17282</v>
      </c>
      <c r="CI3947" s="378">
        <v>9500</v>
      </c>
    </row>
    <row r="3948" spans="82:87">
      <c r="CD3948" s="34" t="s">
        <v>7845</v>
      </c>
      <c r="CG3948" s="381">
        <v>17283</v>
      </c>
      <c r="CI3948" s="378">
        <v>9500</v>
      </c>
    </row>
    <row r="3949" spans="82:87">
      <c r="CD3949" s="34" t="s">
        <v>7846</v>
      </c>
      <c r="CG3949" s="381">
        <v>17284</v>
      </c>
      <c r="CI3949" s="378">
        <v>9500</v>
      </c>
    </row>
    <row r="3950" spans="82:87">
      <c r="CD3950" s="34" t="s">
        <v>7847</v>
      </c>
      <c r="CG3950" s="381">
        <v>17285</v>
      </c>
      <c r="CI3950" s="378">
        <v>9500</v>
      </c>
    </row>
    <row r="3951" spans="82:87">
      <c r="CD3951" s="34" t="s">
        <v>7848</v>
      </c>
      <c r="CG3951" s="381">
        <v>17286</v>
      </c>
      <c r="CI3951" s="378">
        <v>9500</v>
      </c>
    </row>
    <row r="3952" spans="82:87">
      <c r="CD3952" s="34" t="s">
        <v>7849</v>
      </c>
      <c r="CG3952" s="381">
        <v>17287</v>
      </c>
      <c r="CI3952" s="378">
        <v>9500</v>
      </c>
    </row>
    <row r="3953" spans="82:87">
      <c r="CD3953" s="34" t="s">
        <v>7850</v>
      </c>
      <c r="CG3953" s="381">
        <v>17288</v>
      </c>
      <c r="CI3953" s="378">
        <v>9500</v>
      </c>
    </row>
    <row r="3954" spans="82:87">
      <c r="CD3954" s="34" t="s">
        <v>7851</v>
      </c>
      <c r="CG3954" s="381">
        <v>17289</v>
      </c>
      <c r="CI3954" s="378">
        <v>9500</v>
      </c>
    </row>
    <row r="3955" spans="82:87">
      <c r="CD3955" s="34" t="s">
        <v>7852</v>
      </c>
      <c r="CG3955" s="381">
        <v>17290</v>
      </c>
      <c r="CI3955" s="378">
        <v>9500</v>
      </c>
    </row>
    <row r="3956" spans="82:87">
      <c r="CD3956" s="34" t="s">
        <v>7853</v>
      </c>
      <c r="CG3956" s="381">
        <v>17300</v>
      </c>
      <c r="CI3956" s="378">
        <v>9500</v>
      </c>
    </row>
    <row r="3957" spans="82:87">
      <c r="CD3957" s="34" t="s">
        <v>7854</v>
      </c>
      <c r="CG3957" s="381">
        <v>17301</v>
      </c>
      <c r="CI3957" s="378">
        <v>9500</v>
      </c>
    </row>
    <row r="3958" spans="82:87">
      <c r="CD3958" s="34" t="s">
        <v>7855</v>
      </c>
      <c r="CG3958" s="381">
        <v>17302</v>
      </c>
      <c r="CI3958" s="378">
        <v>9500</v>
      </c>
    </row>
    <row r="3959" spans="82:87">
      <c r="CD3959" s="34" t="s">
        <v>7856</v>
      </c>
      <c r="CG3959" s="381">
        <v>17303</v>
      </c>
      <c r="CI3959" s="378">
        <v>9500</v>
      </c>
    </row>
    <row r="3960" spans="82:87">
      <c r="CD3960" s="34" t="s">
        <v>7857</v>
      </c>
      <c r="CG3960" s="381">
        <v>17304</v>
      </c>
      <c r="CI3960" s="378">
        <v>9500</v>
      </c>
    </row>
    <row r="3961" spans="82:87">
      <c r="CD3961" s="34" t="s">
        <v>7858</v>
      </c>
      <c r="CG3961" s="381">
        <v>17305</v>
      </c>
      <c r="CI3961" s="378">
        <v>9500</v>
      </c>
    </row>
    <row r="3962" spans="82:87">
      <c r="CD3962" s="34" t="s">
        <v>7859</v>
      </c>
      <c r="CG3962" s="381">
        <v>17306</v>
      </c>
      <c r="CI3962" s="378">
        <v>9500</v>
      </c>
    </row>
    <row r="3963" spans="82:87">
      <c r="CD3963" s="34" t="s">
        <v>7860</v>
      </c>
      <c r="CG3963" s="381">
        <v>17307</v>
      </c>
      <c r="CI3963" s="378">
        <v>9500</v>
      </c>
    </row>
    <row r="3964" spans="82:87">
      <c r="CD3964" s="34" t="s">
        <v>7861</v>
      </c>
      <c r="CG3964" s="381">
        <v>17308</v>
      </c>
      <c r="CI3964" s="378">
        <v>9500</v>
      </c>
    </row>
    <row r="3965" spans="82:87">
      <c r="CD3965" s="34" t="s">
        <v>7862</v>
      </c>
      <c r="CG3965" s="381">
        <v>17309</v>
      </c>
      <c r="CI3965" s="378">
        <v>9500</v>
      </c>
    </row>
    <row r="3966" spans="82:87">
      <c r="CD3966" s="34" t="s">
        <v>7863</v>
      </c>
      <c r="CG3966" s="381">
        <v>17310</v>
      </c>
      <c r="CI3966" s="378">
        <v>9500</v>
      </c>
    </row>
    <row r="3967" spans="82:87">
      <c r="CD3967" s="34" t="s">
        <v>7864</v>
      </c>
      <c r="CG3967" s="381">
        <v>17311</v>
      </c>
      <c r="CI3967" s="378">
        <v>9500</v>
      </c>
    </row>
    <row r="3968" spans="82:87">
      <c r="CD3968" s="34" t="s">
        <v>7865</v>
      </c>
      <c r="CG3968" s="381">
        <v>17312</v>
      </c>
      <c r="CI3968" s="378">
        <v>9500</v>
      </c>
    </row>
    <row r="3969" spans="82:87">
      <c r="CD3969" s="34" t="s">
        <v>7866</v>
      </c>
      <c r="CG3969" s="381">
        <v>17313</v>
      </c>
      <c r="CI3969" s="378">
        <v>9600</v>
      </c>
    </row>
    <row r="3970" spans="82:87">
      <c r="CD3970" s="34" t="s">
        <v>7867</v>
      </c>
      <c r="CG3970" s="381">
        <v>17314</v>
      </c>
      <c r="CI3970" s="378">
        <v>9600</v>
      </c>
    </row>
    <row r="3971" spans="82:87">
      <c r="CD3971" s="34" t="s">
        <v>7868</v>
      </c>
      <c r="CG3971" s="381">
        <v>17315</v>
      </c>
      <c r="CI3971" s="378">
        <v>9600</v>
      </c>
    </row>
    <row r="3972" spans="82:87">
      <c r="CD3972" s="34" t="s">
        <v>7869</v>
      </c>
      <c r="CG3972" s="381">
        <v>17316</v>
      </c>
      <c r="CI3972" s="378">
        <v>9600</v>
      </c>
    </row>
    <row r="3973" spans="82:87">
      <c r="CD3973" s="34" t="s">
        <v>7870</v>
      </c>
      <c r="CG3973" s="381">
        <v>17317</v>
      </c>
      <c r="CI3973" s="378">
        <v>9600</v>
      </c>
    </row>
    <row r="3974" spans="82:87">
      <c r="CD3974" s="34" t="s">
        <v>7871</v>
      </c>
      <c r="CG3974" s="381">
        <v>17318</v>
      </c>
      <c r="CI3974" s="378">
        <v>9600</v>
      </c>
    </row>
    <row r="3975" spans="82:87">
      <c r="CD3975" s="34" t="s">
        <v>7872</v>
      </c>
      <c r="CG3975" s="381">
        <v>17319</v>
      </c>
      <c r="CI3975" s="378">
        <v>9600</v>
      </c>
    </row>
    <row r="3976" spans="82:87">
      <c r="CD3976" s="34" t="s">
        <v>7873</v>
      </c>
      <c r="CG3976" s="381">
        <v>17320</v>
      </c>
      <c r="CI3976" s="378">
        <v>9600</v>
      </c>
    </row>
    <row r="3977" spans="82:87">
      <c r="CD3977" s="34" t="s">
        <v>7874</v>
      </c>
      <c r="CG3977" s="381">
        <v>17330</v>
      </c>
      <c r="CI3977" s="378">
        <v>9600</v>
      </c>
    </row>
    <row r="3978" spans="82:87">
      <c r="CD3978" s="34" t="s">
        <v>7875</v>
      </c>
      <c r="CG3978" s="381">
        <v>17340</v>
      </c>
      <c r="CI3978" s="378">
        <v>9600</v>
      </c>
    </row>
    <row r="3979" spans="82:87">
      <c r="CD3979" s="34" t="s">
        <v>7876</v>
      </c>
      <c r="CG3979" s="381">
        <v>17350</v>
      </c>
      <c r="CI3979" s="378">
        <v>9600</v>
      </c>
    </row>
    <row r="3980" spans="82:87">
      <c r="CD3980" s="34" t="s">
        <v>7877</v>
      </c>
      <c r="CG3980" s="381">
        <v>17360</v>
      </c>
      <c r="CI3980" s="378">
        <v>9600</v>
      </c>
    </row>
    <row r="3981" spans="82:87">
      <c r="CD3981" s="34" t="s">
        <v>7878</v>
      </c>
      <c r="CG3981" s="381">
        <v>17370</v>
      </c>
      <c r="CI3981" s="378">
        <v>9600</v>
      </c>
    </row>
    <row r="3982" spans="82:87">
      <c r="CD3982" s="34" t="s">
        <v>7879</v>
      </c>
      <c r="CG3982" s="381">
        <v>17380</v>
      </c>
      <c r="CI3982" s="378">
        <v>9615</v>
      </c>
    </row>
    <row r="3983" spans="82:87">
      <c r="CD3983" s="34" t="s">
        <v>7880</v>
      </c>
      <c r="CG3983" s="381">
        <v>17390</v>
      </c>
      <c r="CI3983" s="378">
        <v>9700</v>
      </c>
    </row>
    <row r="3984" spans="82:87">
      <c r="CD3984" s="34" t="s">
        <v>7881</v>
      </c>
      <c r="CG3984" s="381">
        <v>17400</v>
      </c>
      <c r="CI3984" s="378">
        <v>9700</v>
      </c>
    </row>
    <row r="3985" spans="82:87">
      <c r="CD3985" s="34" t="s">
        <v>7882</v>
      </c>
      <c r="CG3985" s="381">
        <v>17410</v>
      </c>
      <c r="CI3985" s="378">
        <v>9700</v>
      </c>
    </row>
    <row r="3986" spans="82:87">
      <c r="CD3986" s="34" t="s">
        <v>7883</v>
      </c>
      <c r="CG3986" s="381">
        <v>17411</v>
      </c>
      <c r="CI3986" s="378">
        <v>9700</v>
      </c>
    </row>
    <row r="3987" spans="82:87">
      <c r="CD3987" s="34" t="s">
        <v>7884</v>
      </c>
      <c r="CG3987" s="381">
        <v>17412</v>
      </c>
      <c r="CI3987" s="378">
        <v>9700</v>
      </c>
    </row>
    <row r="3988" spans="82:87">
      <c r="CD3988" s="34" t="s">
        <v>7885</v>
      </c>
      <c r="CG3988" s="381">
        <v>17413</v>
      </c>
      <c r="CI3988" s="378">
        <v>9700</v>
      </c>
    </row>
    <row r="3989" spans="82:87">
      <c r="CD3989" s="34" t="s">
        <v>7886</v>
      </c>
      <c r="CG3989" s="381">
        <v>17414</v>
      </c>
      <c r="CI3989" s="378">
        <v>9700</v>
      </c>
    </row>
    <row r="3990" spans="82:87">
      <c r="CD3990" s="34" t="s">
        <v>7887</v>
      </c>
      <c r="CG3990" s="381">
        <v>17415</v>
      </c>
      <c r="CI3990" s="378">
        <v>9700</v>
      </c>
    </row>
    <row r="3991" spans="82:87">
      <c r="CD3991" s="34" t="s">
        <v>7888</v>
      </c>
      <c r="CG3991" s="381">
        <v>17416</v>
      </c>
      <c r="CI3991" s="378">
        <v>9700</v>
      </c>
    </row>
    <row r="3992" spans="82:87">
      <c r="CD3992" s="34" t="s">
        <v>7889</v>
      </c>
      <c r="CG3992" s="381">
        <v>17417</v>
      </c>
      <c r="CI3992" s="378">
        <v>9700</v>
      </c>
    </row>
    <row r="3993" spans="82:87">
      <c r="CD3993" s="34" t="s">
        <v>7890</v>
      </c>
      <c r="CG3993" s="381">
        <v>17418</v>
      </c>
      <c r="CI3993" s="378">
        <v>9700</v>
      </c>
    </row>
    <row r="3994" spans="82:87">
      <c r="CD3994" s="34" t="s">
        <v>7891</v>
      </c>
      <c r="CG3994" s="381">
        <v>17419</v>
      </c>
      <c r="CI3994" s="378">
        <v>9700</v>
      </c>
    </row>
    <row r="3995" spans="82:87">
      <c r="CD3995" s="34" t="s">
        <v>7892</v>
      </c>
      <c r="CG3995" s="381">
        <v>17420</v>
      </c>
      <c r="CI3995" s="378">
        <v>9700</v>
      </c>
    </row>
    <row r="3996" spans="82:87">
      <c r="CD3996" s="34" t="s">
        <v>7893</v>
      </c>
      <c r="CG3996" s="381">
        <v>17430</v>
      </c>
      <c r="CI3996" s="378">
        <v>9746</v>
      </c>
    </row>
    <row r="3997" spans="82:87">
      <c r="CD3997" s="34" t="s">
        <v>7894</v>
      </c>
      <c r="CG3997" s="381">
        <v>17440</v>
      </c>
      <c r="CI3997" s="378">
        <v>9770</v>
      </c>
    </row>
    <row r="3998" spans="82:87">
      <c r="CD3998" s="34" t="s">
        <v>7895</v>
      </c>
      <c r="CG3998" s="381">
        <v>17441</v>
      </c>
      <c r="CI3998" s="378">
        <v>9790</v>
      </c>
    </row>
    <row r="3999" spans="82:87">
      <c r="CD3999" s="34" t="s">
        <v>7896</v>
      </c>
      <c r="CG3999" s="381">
        <v>17442</v>
      </c>
      <c r="CI3999" s="378">
        <v>9800</v>
      </c>
    </row>
    <row r="4000" spans="82:87">
      <c r="CD4000" s="34" t="s">
        <v>7897</v>
      </c>
      <c r="CG4000" s="381">
        <v>17443</v>
      </c>
      <c r="CI4000" s="378">
        <v>9800</v>
      </c>
    </row>
    <row r="4001" spans="82:87">
      <c r="CD4001" s="34" t="s">
        <v>7898</v>
      </c>
      <c r="CG4001" s="381">
        <v>17444</v>
      </c>
      <c r="CI4001" s="378">
        <v>9800</v>
      </c>
    </row>
    <row r="4002" spans="82:87">
      <c r="CD4002" s="34" t="s">
        <v>7899</v>
      </c>
      <c r="CG4002" s="381">
        <v>17445</v>
      </c>
      <c r="CI4002" s="378">
        <v>9800</v>
      </c>
    </row>
    <row r="4003" spans="82:87">
      <c r="CD4003" s="34" t="s">
        <v>7900</v>
      </c>
      <c r="CG4003" s="381">
        <v>17446</v>
      </c>
      <c r="CI4003" s="378">
        <v>9800</v>
      </c>
    </row>
    <row r="4004" spans="82:87">
      <c r="CD4004" s="34" t="s">
        <v>7901</v>
      </c>
      <c r="CG4004" s="381">
        <v>17447</v>
      </c>
      <c r="CI4004" s="378">
        <v>9800</v>
      </c>
    </row>
    <row r="4005" spans="82:87">
      <c r="CD4005" s="34" t="s">
        <v>7902</v>
      </c>
      <c r="CG4005" s="381">
        <v>17448</v>
      </c>
      <c r="CI4005" s="378">
        <v>9800</v>
      </c>
    </row>
    <row r="4006" spans="82:87">
      <c r="CD4006" s="34" t="s">
        <v>7903</v>
      </c>
      <c r="CG4006" s="381">
        <v>17449</v>
      </c>
      <c r="CI4006" s="378">
        <v>9800</v>
      </c>
    </row>
    <row r="4007" spans="82:87">
      <c r="CD4007" s="34" t="s">
        <v>7904</v>
      </c>
      <c r="CG4007" s="381">
        <v>17450</v>
      </c>
      <c r="CI4007" s="378">
        <v>9800</v>
      </c>
    </row>
    <row r="4008" spans="82:87">
      <c r="CD4008" s="34" t="s">
        <v>7905</v>
      </c>
      <c r="CG4008" s="381">
        <v>17451</v>
      </c>
      <c r="CI4008" s="378">
        <v>9800</v>
      </c>
    </row>
    <row r="4009" spans="82:87">
      <c r="CD4009" s="34" t="s">
        <v>7906</v>
      </c>
      <c r="CG4009" s="381">
        <v>17452</v>
      </c>
      <c r="CI4009" s="378">
        <v>9800</v>
      </c>
    </row>
    <row r="4010" spans="82:87">
      <c r="CD4010" s="34" t="s">
        <v>7907</v>
      </c>
      <c r="CG4010" s="381">
        <v>17457</v>
      </c>
      <c r="CI4010" s="378">
        <v>9800</v>
      </c>
    </row>
    <row r="4011" spans="82:87">
      <c r="CD4011" s="34" t="s">
        <v>7908</v>
      </c>
      <c r="CG4011" s="381">
        <v>17460</v>
      </c>
      <c r="CI4011" s="378">
        <v>9800</v>
      </c>
    </row>
    <row r="4012" spans="82:87">
      <c r="CD4012" s="34" t="s">
        <v>7909</v>
      </c>
      <c r="CG4012" s="381">
        <v>17461</v>
      </c>
      <c r="CI4012" s="378">
        <v>9800</v>
      </c>
    </row>
    <row r="4013" spans="82:87">
      <c r="CD4013" s="34" t="s">
        <v>7910</v>
      </c>
      <c r="CG4013" s="381">
        <v>17469</v>
      </c>
      <c r="CI4013" s="378">
        <v>9800</v>
      </c>
    </row>
    <row r="4014" spans="82:87">
      <c r="CD4014" s="34" t="s">
        <v>7911</v>
      </c>
      <c r="CG4014" s="381">
        <v>17470</v>
      </c>
      <c r="CI4014" s="378">
        <v>9800</v>
      </c>
    </row>
    <row r="4015" spans="82:87">
      <c r="CD4015" s="34" t="s">
        <v>7912</v>
      </c>
      <c r="CG4015" s="381">
        <v>17480</v>
      </c>
      <c r="CI4015" s="378">
        <v>9800</v>
      </c>
    </row>
    <row r="4016" spans="82:87">
      <c r="CD4016" s="34" t="s">
        <v>7913</v>
      </c>
      <c r="CG4016" s="381">
        <v>17490</v>
      </c>
      <c r="CI4016" s="378">
        <v>9800</v>
      </c>
    </row>
    <row r="4017" spans="82:87">
      <c r="CD4017" s="34" t="s">
        <v>7914</v>
      </c>
      <c r="CG4017" s="381">
        <v>17493</v>
      </c>
      <c r="CI4017" s="378">
        <v>9800</v>
      </c>
    </row>
    <row r="4018" spans="82:87">
      <c r="CD4018" s="34" t="s">
        <v>7915</v>
      </c>
      <c r="CG4018" s="381">
        <v>17495</v>
      </c>
      <c r="CI4018" s="378">
        <v>9800</v>
      </c>
    </row>
    <row r="4019" spans="82:87">
      <c r="CD4019" s="34" t="s">
        <v>7916</v>
      </c>
      <c r="CG4019" s="381">
        <v>17500</v>
      </c>
      <c r="CI4019" s="378">
        <v>9800</v>
      </c>
    </row>
    <row r="4020" spans="82:87">
      <c r="CD4020" s="34" t="s">
        <v>7917</v>
      </c>
      <c r="CG4020" s="381">
        <v>17501</v>
      </c>
      <c r="CI4020" s="378">
        <v>9800</v>
      </c>
    </row>
    <row r="4021" spans="82:87">
      <c r="CD4021" s="34" t="s">
        <v>7918</v>
      </c>
      <c r="CG4021" s="381">
        <v>17502</v>
      </c>
      <c r="CI4021" s="378">
        <v>9800</v>
      </c>
    </row>
    <row r="4022" spans="82:87">
      <c r="CD4022" s="34" t="s">
        <v>7919</v>
      </c>
      <c r="CG4022" s="381">
        <v>17503</v>
      </c>
      <c r="CI4022" s="378">
        <v>9800</v>
      </c>
    </row>
    <row r="4023" spans="82:87">
      <c r="CD4023" s="34" t="s">
        <v>7920</v>
      </c>
      <c r="CG4023" s="381">
        <v>17504</v>
      </c>
      <c r="CI4023" s="378">
        <v>9800</v>
      </c>
    </row>
    <row r="4024" spans="82:87">
      <c r="CD4024" s="34" t="s">
        <v>7921</v>
      </c>
      <c r="CG4024" s="381">
        <v>17505</v>
      </c>
      <c r="CI4024" s="378">
        <v>9800</v>
      </c>
    </row>
    <row r="4025" spans="82:87">
      <c r="CD4025" s="34" t="s">
        <v>7922</v>
      </c>
      <c r="CG4025" s="381">
        <v>17506</v>
      </c>
      <c r="CI4025" s="378">
        <v>9800</v>
      </c>
    </row>
    <row r="4026" spans="82:87">
      <c r="CD4026" s="34" t="s">
        <v>7923</v>
      </c>
      <c r="CG4026" s="381">
        <v>17507</v>
      </c>
      <c r="CI4026" s="378">
        <v>9850</v>
      </c>
    </row>
    <row r="4027" spans="82:87">
      <c r="CD4027" s="34" t="s">
        <v>7924</v>
      </c>
      <c r="CG4027" s="381">
        <v>17508</v>
      </c>
      <c r="CI4027" s="378">
        <v>9900</v>
      </c>
    </row>
    <row r="4028" spans="82:87">
      <c r="CD4028" s="34" t="s">
        <v>7925</v>
      </c>
      <c r="CG4028" s="381">
        <v>17509</v>
      </c>
      <c r="CI4028" s="378">
        <v>9940</v>
      </c>
    </row>
    <row r="4029" spans="82:87">
      <c r="CD4029" s="34" t="s">
        <v>7926</v>
      </c>
      <c r="CG4029" s="381">
        <v>17510</v>
      </c>
      <c r="CI4029" s="378">
        <v>9968</v>
      </c>
    </row>
    <row r="4030" spans="82:87">
      <c r="CD4030" s="34" t="s">
        <v>7927</v>
      </c>
      <c r="CG4030" s="381">
        <v>17520</v>
      </c>
      <c r="CI4030" s="378">
        <v>9968</v>
      </c>
    </row>
    <row r="4031" spans="82:87">
      <c r="CD4031" s="34" t="s">
        <v>7928</v>
      </c>
      <c r="CG4031" s="381">
        <v>17523</v>
      </c>
      <c r="CI4031" s="378">
        <v>9990</v>
      </c>
    </row>
    <row r="4032" spans="82:87">
      <c r="CD4032" s="34" t="s">
        <v>7929</v>
      </c>
      <c r="CG4032" s="381">
        <v>17530</v>
      </c>
      <c r="CI4032" s="378">
        <v>9991</v>
      </c>
    </row>
    <row r="4033" spans="82:87">
      <c r="CD4033" s="34" t="s">
        <v>7930</v>
      </c>
      <c r="CG4033" s="381">
        <v>17540</v>
      </c>
      <c r="CI4033" s="378">
        <v>10000</v>
      </c>
    </row>
    <row r="4034" spans="82:87">
      <c r="CD4034" s="34" t="s">
        <v>7931</v>
      </c>
      <c r="CG4034" s="381">
        <v>17550</v>
      </c>
      <c r="CI4034" s="378">
        <v>10000</v>
      </c>
    </row>
    <row r="4035" spans="82:87">
      <c r="CD4035" s="34" t="s">
        <v>7932</v>
      </c>
      <c r="CG4035" s="381">
        <v>17560</v>
      </c>
      <c r="CI4035" s="378">
        <v>10001</v>
      </c>
    </row>
    <row r="4036" spans="82:87">
      <c r="CD4036" s="34" t="s">
        <v>7933</v>
      </c>
      <c r="CG4036" s="381">
        <v>17570</v>
      </c>
      <c r="CI4036" s="378">
        <v>10002</v>
      </c>
    </row>
    <row r="4037" spans="82:87">
      <c r="CD4037" s="34" t="s">
        <v>7934</v>
      </c>
      <c r="CG4037" s="381">
        <v>17580</v>
      </c>
      <c r="CI4037" s="378">
        <v>10002</v>
      </c>
    </row>
    <row r="4038" spans="82:87">
      <c r="CD4038" s="34" t="s">
        <v>7935</v>
      </c>
      <c r="CG4038" s="381">
        <v>17590</v>
      </c>
      <c r="CI4038" s="378">
        <v>10003</v>
      </c>
    </row>
    <row r="4039" spans="82:87">
      <c r="CD4039" s="34" t="s">
        <v>7936</v>
      </c>
      <c r="CG4039" s="381">
        <v>17600</v>
      </c>
      <c r="CI4039" s="378">
        <v>10004</v>
      </c>
    </row>
    <row r="4040" spans="82:87">
      <c r="CD4040" s="34" t="s">
        <v>7937</v>
      </c>
      <c r="CG4040" s="381">
        <v>17610</v>
      </c>
      <c r="CI4040" s="378">
        <v>10005</v>
      </c>
    </row>
    <row r="4041" spans="82:87">
      <c r="CD4041" s="34" t="s">
        <v>7938</v>
      </c>
      <c r="CG4041" s="381">
        <v>17620</v>
      </c>
      <c r="CI4041" s="378">
        <v>10006</v>
      </c>
    </row>
    <row r="4042" spans="82:87">
      <c r="CD4042" s="34" t="s">
        <v>7939</v>
      </c>
      <c r="CG4042" s="381">
        <v>17630</v>
      </c>
      <c r="CI4042" s="378">
        <v>10007</v>
      </c>
    </row>
    <row r="4043" spans="82:87">
      <c r="CD4043" s="34" t="s">
        <v>7940</v>
      </c>
      <c r="CG4043" s="381">
        <v>17640</v>
      </c>
      <c r="CI4043" s="378">
        <v>10008</v>
      </c>
    </row>
    <row r="4044" spans="82:87">
      <c r="CD4044" s="34" t="s">
        <v>7941</v>
      </c>
      <c r="CG4044" s="381">
        <v>17650</v>
      </c>
      <c r="CI4044" s="378">
        <v>10009</v>
      </c>
    </row>
    <row r="4045" spans="82:87">
      <c r="CD4045" s="34" t="s">
        <v>7942</v>
      </c>
      <c r="CG4045" s="381">
        <v>17670</v>
      </c>
      <c r="CI4045" s="378">
        <v>10010</v>
      </c>
    </row>
    <row r="4046" spans="82:87">
      <c r="CD4046" s="34" t="s">
        <v>7943</v>
      </c>
      <c r="CG4046" s="381">
        <v>17690</v>
      </c>
      <c r="CI4046" s="378">
        <v>10010</v>
      </c>
    </row>
    <row r="4047" spans="82:87">
      <c r="CD4047" s="34" t="s">
        <v>7944</v>
      </c>
      <c r="CG4047" s="381">
        <v>17700</v>
      </c>
      <c r="CI4047" s="378">
        <v>10011</v>
      </c>
    </row>
    <row r="4048" spans="82:87">
      <c r="CD4048" s="34" t="s">
        <v>7945</v>
      </c>
      <c r="CG4048" s="381">
        <v>17730</v>
      </c>
      <c r="CI4048" s="378">
        <v>10012</v>
      </c>
    </row>
    <row r="4049" spans="82:87">
      <c r="CD4049" s="34" t="s">
        <v>7946</v>
      </c>
      <c r="CG4049" s="381">
        <v>17740</v>
      </c>
      <c r="CI4049" s="378">
        <v>10013</v>
      </c>
    </row>
    <row r="4050" spans="82:87">
      <c r="CD4050" s="34" t="s">
        <v>7947</v>
      </c>
      <c r="CG4050" s="381">
        <v>17750</v>
      </c>
      <c r="CI4050" s="378">
        <v>10014</v>
      </c>
    </row>
    <row r="4051" spans="82:87">
      <c r="CD4051" s="34" t="s">
        <v>7948</v>
      </c>
      <c r="CG4051" s="381">
        <v>17770</v>
      </c>
      <c r="CI4051" s="378">
        <v>10015</v>
      </c>
    </row>
    <row r="4052" spans="82:87">
      <c r="CD4052" s="34" t="s">
        <v>7949</v>
      </c>
      <c r="CG4052" s="381">
        <v>17780</v>
      </c>
      <c r="CI4052" s="378">
        <v>10016</v>
      </c>
    </row>
    <row r="4053" spans="82:87">
      <c r="CD4053" s="34" t="s">
        <v>7950</v>
      </c>
      <c r="CG4053" s="381">
        <v>17800</v>
      </c>
      <c r="CI4053" s="378">
        <v>10017</v>
      </c>
    </row>
    <row r="4054" spans="82:87">
      <c r="CD4054" s="34" t="s">
        <v>7951</v>
      </c>
      <c r="CG4054" s="381">
        <v>17810</v>
      </c>
      <c r="CI4054" s="378">
        <v>10018</v>
      </c>
    </row>
    <row r="4055" spans="82:87">
      <c r="CD4055" s="34" t="s">
        <v>7952</v>
      </c>
      <c r="CG4055" s="381">
        <v>17820</v>
      </c>
      <c r="CI4055" s="378">
        <v>10019</v>
      </c>
    </row>
    <row r="4056" spans="82:87">
      <c r="CD4056" s="34" t="s">
        <v>7953</v>
      </c>
      <c r="CG4056" s="381">
        <v>17840</v>
      </c>
      <c r="CI4056" s="378">
        <v>10020</v>
      </c>
    </row>
    <row r="4057" spans="82:87">
      <c r="CD4057" s="34" t="s">
        <v>7954</v>
      </c>
      <c r="CG4057" s="381">
        <v>17843</v>
      </c>
      <c r="CI4057" s="378">
        <v>10021</v>
      </c>
    </row>
    <row r="4058" spans="82:87">
      <c r="CD4058" s="34" t="s">
        <v>7955</v>
      </c>
      <c r="CG4058" s="381">
        <v>17862</v>
      </c>
      <c r="CI4058" s="378">
        <v>10022</v>
      </c>
    </row>
    <row r="4059" spans="82:87">
      <c r="CD4059" s="34" t="s">
        <v>7956</v>
      </c>
      <c r="CG4059" s="381">
        <v>17870</v>
      </c>
      <c r="CI4059" s="378">
        <v>10023</v>
      </c>
    </row>
    <row r="4060" spans="82:87">
      <c r="CD4060" s="34" t="s">
        <v>7957</v>
      </c>
      <c r="CG4060" s="381">
        <v>17880</v>
      </c>
      <c r="CI4060" s="378">
        <v>10024</v>
      </c>
    </row>
    <row r="4061" spans="82:87">
      <c r="CD4061" s="34" t="s">
        <v>7958</v>
      </c>
      <c r="CG4061" s="381">
        <v>17890</v>
      </c>
      <c r="CI4061" s="378">
        <v>10025</v>
      </c>
    </row>
    <row r="4062" spans="82:87">
      <c r="CD4062" s="34" t="s">
        <v>7959</v>
      </c>
      <c r="CG4062" s="381">
        <v>17902</v>
      </c>
      <c r="CI4062" s="378">
        <v>10026</v>
      </c>
    </row>
    <row r="4063" spans="82:87">
      <c r="CD4063" s="34" t="s">
        <v>7960</v>
      </c>
      <c r="CG4063" s="381">
        <v>17920</v>
      </c>
      <c r="CI4063" s="378">
        <v>10027</v>
      </c>
    </row>
    <row r="4064" spans="82:87">
      <c r="CD4064" s="34" t="s">
        <v>7961</v>
      </c>
      <c r="CG4064" s="381">
        <v>17940</v>
      </c>
      <c r="CI4064" s="378">
        <v>10028</v>
      </c>
    </row>
    <row r="4065" spans="82:87">
      <c r="CD4065" s="34" t="s">
        <v>7962</v>
      </c>
      <c r="CG4065" s="381">
        <v>17950</v>
      </c>
      <c r="CI4065" s="378">
        <v>10029</v>
      </c>
    </row>
    <row r="4066" spans="82:87">
      <c r="CD4066" s="34" t="s">
        <v>7963</v>
      </c>
      <c r="CG4066" s="381">
        <v>17951</v>
      </c>
      <c r="CI4066" s="378">
        <v>10030</v>
      </c>
    </row>
    <row r="4067" spans="82:87">
      <c r="CD4067" s="34" t="s">
        <v>7964</v>
      </c>
      <c r="CG4067" s="381">
        <v>17952</v>
      </c>
      <c r="CI4067" s="378">
        <v>10031</v>
      </c>
    </row>
    <row r="4068" spans="82:87">
      <c r="CD4068" s="34" t="s">
        <v>7965</v>
      </c>
      <c r="CG4068" s="381">
        <v>17953</v>
      </c>
      <c r="CI4068" s="378">
        <v>10032</v>
      </c>
    </row>
    <row r="4069" spans="82:87">
      <c r="CD4069" s="34" t="s">
        <v>7966</v>
      </c>
      <c r="CG4069" s="381">
        <v>17954</v>
      </c>
      <c r="CI4069" s="378">
        <v>10033</v>
      </c>
    </row>
    <row r="4070" spans="82:87">
      <c r="CD4070" s="34" t="s">
        <v>7967</v>
      </c>
      <c r="CG4070" s="381">
        <v>17955</v>
      </c>
      <c r="CI4070" s="378">
        <v>10034</v>
      </c>
    </row>
    <row r="4071" spans="82:87">
      <c r="CD4071" s="34" t="s">
        <v>7968</v>
      </c>
      <c r="CG4071" s="381">
        <v>17956</v>
      </c>
      <c r="CI4071" s="378">
        <v>10035</v>
      </c>
    </row>
    <row r="4072" spans="82:87">
      <c r="CD4072" s="34" t="s">
        <v>7969</v>
      </c>
      <c r="CG4072" s="381">
        <v>17957</v>
      </c>
      <c r="CI4072" s="378">
        <v>10036</v>
      </c>
    </row>
    <row r="4073" spans="82:87">
      <c r="CD4073" s="34" t="s">
        <v>7970</v>
      </c>
      <c r="CG4073" s="381">
        <v>17958</v>
      </c>
      <c r="CI4073" s="378">
        <v>10037</v>
      </c>
    </row>
    <row r="4074" spans="82:87">
      <c r="CD4074" s="34" t="s">
        <v>7971</v>
      </c>
      <c r="CG4074" s="381">
        <v>17959</v>
      </c>
      <c r="CI4074" s="378">
        <v>10038</v>
      </c>
    </row>
    <row r="4075" spans="82:87">
      <c r="CD4075" s="34" t="s">
        <v>7972</v>
      </c>
      <c r="CG4075" s="381">
        <v>18000</v>
      </c>
      <c r="CI4075" s="378">
        <v>10039</v>
      </c>
    </row>
    <row r="4076" spans="82:87">
      <c r="CD4076" s="34" t="s">
        <v>7973</v>
      </c>
      <c r="CG4076" s="381">
        <v>18001</v>
      </c>
      <c r="CI4076" s="378">
        <v>10040</v>
      </c>
    </row>
    <row r="4077" spans="82:87">
      <c r="CD4077" s="34" t="s">
        <v>7974</v>
      </c>
      <c r="CG4077" s="381">
        <v>18002</v>
      </c>
      <c r="CI4077" s="378">
        <v>10041</v>
      </c>
    </row>
    <row r="4078" spans="82:87">
      <c r="CD4078" s="34" t="s">
        <v>7975</v>
      </c>
      <c r="CG4078" s="381">
        <v>18003</v>
      </c>
      <c r="CI4078" s="378">
        <v>10042</v>
      </c>
    </row>
    <row r="4079" spans="82:87">
      <c r="CD4079" s="34" t="s">
        <v>7976</v>
      </c>
      <c r="CG4079" s="381">
        <v>18004</v>
      </c>
      <c r="CI4079" s="378">
        <v>10043</v>
      </c>
    </row>
    <row r="4080" spans="82:87">
      <c r="CD4080" s="34" t="s">
        <v>7977</v>
      </c>
      <c r="CG4080" s="381">
        <v>18005</v>
      </c>
      <c r="CI4080" s="378">
        <v>10044</v>
      </c>
    </row>
    <row r="4081" spans="82:87">
      <c r="CD4081" s="34" t="s">
        <v>7978</v>
      </c>
      <c r="CG4081" s="381">
        <v>18006</v>
      </c>
      <c r="CI4081" s="378">
        <v>10045</v>
      </c>
    </row>
    <row r="4082" spans="82:87">
      <c r="CD4082" s="34" t="s">
        <v>7979</v>
      </c>
      <c r="CG4082" s="381">
        <v>18007</v>
      </c>
      <c r="CI4082" s="378">
        <v>10046</v>
      </c>
    </row>
    <row r="4083" spans="82:87">
      <c r="CD4083" s="34" t="s">
        <v>7980</v>
      </c>
      <c r="CG4083" s="381">
        <v>18008</v>
      </c>
      <c r="CI4083" s="378">
        <v>10047</v>
      </c>
    </row>
    <row r="4084" spans="82:87">
      <c r="CD4084" s="34" t="s">
        <v>7981</v>
      </c>
      <c r="CG4084" s="381">
        <v>18009</v>
      </c>
      <c r="CI4084" s="378">
        <v>10048</v>
      </c>
    </row>
    <row r="4085" spans="82:87">
      <c r="CD4085" s="34" t="s">
        <v>7982</v>
      </c>
      <c r="CG4085" s="381">
        <v>18010</v>
      </c>
      <c r="CI4085" s="378">
        <v>10049</v>
      </c>
    </row>
    <row r="4086" spans="82:87">
      <c r="CD4086" s="34" t="s">
        <v>7983</v>
      </c>
      <c r="CG4086" s="381">
        <v>18011</v>
      </c>
      <c r="CI4086" s="378">
        <v>10050</v>
      </c>
    </row>
    <row r="4087" spans="82:87">
      <c r="CD4087" s="34" t="s">
        <v>7984</v>
      </c>
      <c r="CG4087" s="381">
        <v>18012</v>
      </c>
      <c r="CI4087" s="378">
        <v>10050</v>
      </c>
    </row>
    <row r="4088" spans="82:87">
      <c r="CD4088" s="34" t="s">
        <v>7985</v>
      </c>
      <c r="CG4088" s="381">
        <v>18013</v>
      </c>
      <c r="CI4088" s="378">
        <v>10051</v>
      </c>
    </row>
    <row r="4089" spans="82:87">
      <c r="CD4089" s="34" t="s">
        <v>7986</v>
      </c>
      <c r="CG4089" s="381">
        <v>18014</v>
      </c>
      <c r="CI4089" s="378">
        <v>10052</v>
      </c>
    </row>
    <row r="4090" spans="82:87">
      <c r="CD4090" s="34" t="s">
        <v>7987</v>
      </c>
      <c r="CG4090" s="381">
        <v>18015</v>
      </c>
      <c r="CI4090" s="378">
        <v>10053</v>
      </c>
    </row>
    <row r="4091" spans="82:87">
      <c r="CD4091" s="34" t="s">
        <v>7988</v>
      </c>
      <c r="CG4091" s="381">
        <v>18016</v>
      </c>
      <c r="CI4091" s="378">
        <v>10054</v>
      </c>
    </row>
    <row r="4092" spans="82:87">
      <c r="CD4092" s="34" t="s">
        <v>7989</v>
      </c>
      <c r="CG4092" s="381">
        <v>18017</v>
      </c>
      <c r="CI4092" s="378">
        <v>10055</v>
      </c>
    </row>
    <row r="4093" spans="82:87">
      <c r="CD4093" s="34" t="s">
        <v>7990</v>
      </c>
      <c r="CG4093" s="381">
        <v>18018</v>
      </c>
      <c r="CI4093" s="378">
        <v>10056</v>
      </c>
    </row>
    <row r="4094" spans="82:87">
      <c r="CD4094" s="34" t="s">
        <v>7991</v>
      </c>
      <c r="CG4094" s="381">
        <v>18019</v>
      </c>
      <c r="CI4094" s="378">
        <v>10057</v>
      </c>
    </row>
    <row r="4095" spans="82:87">
      <c r="CD4095" s="34" t="s">
        <v>7992</v>
      </c>
      <c r="CG4095" s="381">
        <v>18020</v>
      </c>
      <c r="CI4095" s="378">
        <v>10058</v>
      </c>
    </row>
    <row r="4096" spans="82:87">
      <c r="CD4096" s="34" t="s">
        <v>7993</v>
      </c>
      <c r="CG4096" s="381">
        <v>18021</v>
      </c>
      <c r="CI4096" s="378">
        <v>10059</v>
      </c>
    </row>
    <row r="4097" spans="82:87">
      <c r="CD4097" s="34" t="s">
        <v>7994</v>
      </c>
      <c r="CG4097" s="381">
        <v>18022</v>
      </c>
      <c r="CI4097" s="378">
        <v>10060</v>
      </c>
    </row>
    <row r="4098" spans="82:87">
      <c r="CD4098" s="34" t="s">
        <v>7995</v>
      </c>
      <c r="CG4098" s="381">
        <v>18023</v>
      </c>
      <c r="CI4098" s="378">
        <v>10061</v>
      </c>
    </row>
    <row r="4099" spans="82:87">
      <c r="CD4099" s="34" t="s">
        <v>7996</v>
      </c>
      <c r="CG4099" s="381">
        <v>18024</v>
      </c>
      <c r="CI4099" s="378">
        <v>10061</v>
      </c>
    </row>
    <row r="4100" spans="82:87">
      <c r="CD4100" s="34" t="s">
        <v>7997</v>
      </c>
      <c r="CG4100" s="381">
        <v>18025</v>
      </c>
      <c r="CI4100" s="378">
        <v>10062</v>
      </c>
    </row>
    <row r="4101" spans="82:87">
      <c r="CD4101" s="34" t="s">
        <v>7998</v>
      </c>
      <c r="CG4101" s="381">
        <v>18026</v>
      </c>
      <c r="CI4101" s="378">
        <v>10063</v>
      </c>
    </row>
    <row r="4102" spans="82:87">
      <c r="CD4102" s="34" t="s">
        <v>7999</v>
      </c>
      <c r="CG4102" s="381">
        <v>18027</v>
      </c>
      <c r="CI4102" s="378">
        <v>10064</v>
      </c>
    </row>
    <row r="4103" spans="82:87">
      <c r="CD4103" s="34" t="s">
        <v>8000</v>
      </c>
      <c r="CG4103" s="381">
        <v>18028</v>
      </c>
      <c r="CI4103" s="378">
        <v>10065</v>
      </c>
    </row>
    <row r="4104" spans="82:87">
      <c r="CD4104" s="34" t="s">
        <v>8001</v>
      </c>
      <c r="CG4104" s="381">
        <v>18029</v>
      </c>
      <c r="CI4104" s="378">
        <v>10066</v>
      </c>
    </row>
    <row r="4105" spans="82:87">
      <c r="CD4105" s="34" t="s">
        <v>8002</v>
      </c>
      <c r="CG4105" s="381">
        <v>18030</v>
      </c>
      <c r="CI4105" s="378">
        <v>10067</v>
      </c>
    </row>
    <row r="4106" spans="82:87">
      <c r="CD4106" s="34" t="s">
        <v>8003</v>
      </c>
      <c r="CG4106" s="381">
        <v>18031</v>
      </c>
      <c r="CI4106" s="378">
        <v>10068</v>
      </c>
    </row>
    <row r="4107" spans="82:87">
      <c r="CD4107" s="34" t="s">
        <v>8004</v>
      </c>
      <c r="CG4107" s="381">
        <v>18032</v>
      </c>
      <c r="CI4107" s="378">
        <v>10069</v>
      </c>
    </row>
    <row r="4108" spans="82:87">
      <c r="CD4108" s="34" t="s">
        <v>8005</v>
      </c>
      <c r="CG4108" s="381">
        <v>18033</v>
      </c>
      <c r="CI4108" s="378">
        <v>10070</v>
      </c>
    </row>
    <row r="4109" spans="82:87">
      <c r="CD4109" s="34" t="s">
        <v>8006</v>
      </c>
      <c r="CG4109" s="381">
        <v>18034</v>
      </c>
      <c r="CI4109" s="378">
        <v>10070</v>
      </c>
    </row>
    <row r="4110" spans="82:87">
      <c r="CD4110" s="34" t="s">
        <v>8007</v>
      </c>
      <c r="CG4110" s="381">
        <v>18035</v>
      </c>
      <c r="CI4110" s="378">
        <v>10071</v>
      </c>
    </row>
    <row r="4111" spans="82:87">
      <c r="CD4111" s="34" t="s">
        <v>8008</v>
      </c>
      <c r="CG4111" s="381">
        <v>18036</v>
      </c>
      <c r="CI4111" s="378">
        <v>10072</v>
      </c>
    </row>
    <row r="4112" spans="82:87">
      <c r="CD4112" s="34" t="s">
        <v>8009</v>
      </c>
      <c r="CG4112" s="381">
        <v>18037</v>
      </c>
      <c r="CI4112" s="378">
        <v>10072</v>
      </c>
    </row>
    <row r="4113" spans="82:87">
      <c r="CD4113" s="34" t="s">
        <v>8010</v>
      </c>
      <c r="CG4113" s="381">
        <v>18038</v>
      </c>
      <c r="CI4113" s="378">
        <v>10073</v>
      </c>
    </row>
    <row r="4114" spans="82:87">
      <c r="CD4114" s="34" t="s">
        <v>8011</v>
      </c>
      <c r="CG4114" s="381">
        <v>18039</v>
      </c>
      <c r="CI4114" s="378">
        <v>10073</v>
      </c>
    </row>
    <row r="4115" spans="82:87">
      <c r="CD4115" s="34" t="s">
        <v>8012</v>
      </c>
      <c r="CG4115" s="381">
        <v>18040</v>
      </c>
      <c r="CI4115" s="378">
        <v>10074</v>
      </c>
    </row>
    <row r="4116" spans="82:87">
      <c r="CD4116" s="34" t="s">
        <v>8013</v>
      </c>
      <c r="CG4116" s="381">
        <v>18100</v>
      </c>
      <c r="CI4116" s="378">
        <v>10075</v>
      </c>
    </row>
    <row r="4117" spans="82:87">
      <c r="CD4117" s="34" t="s">
        <v>8014</v>
      </c>
      <c r="CG4117" s="381">
        <v>18101</v>
      </c>
      <c r="CI4117" s="378">
        <v>10076</v>
      </c>
    </row>
    <row r="4118" spans="82:87">
      <c r="CD4118" s="34" t="s">
        <v>8015</v>
      </c>
      <c r="CG4118" s="381">
        <v>18102</v>
      </c>
      <c r="CI4118" s="378">
        <v>10077</v>
      </c>
    </row>
    <row r="4119" spans="82:87">
      <c r="CD4119" s="34" t="s">
        <v>8016</v>
      </c>
      <c r="CG4119" s="381">
        <v>18103</v>
      </c>
      <c r="CI4119" s="378">
        <v>10078</v>
      </c>
    </row>
    <row r="4120" spans="82:87">
      <c r="CD4120" s="34" t="s">
        <v>8017</v>
      </c>
      <c r="CG4120" s="381">
        <v>18104</v>
      </c>
      <c r="CI4120" s="378">
        <v>10079</v>
      </c>
    </row>
    <row r="4121" spans="82:87">
      <c r="CD4121" s="34" t="s">
        <v>8018</v>
      </c>
      <c r="CG4121" s="381">
        <v>18105</v>
      </c>
      <c r="CI4121" s="378">
        <v>10080</v>
      </c>
    </row>
    <row r="4122" spans="82:87">
      <c r="CD4122" s="34" t="s">
        <v>8019</v>
      </c>
      <c r="CG4122" s="381">
        <v>18106</v>
      </c>
      <c r="CI4122" s="378">
        <v>10081</v>
      </c>
    </row>
    <row r="4123" spans="82:87">
      <c r="CD4123" s="34" t="s">
        <v>8020</v>
      </c>
      <c r="CG4123" s="381">
        <v>18107</v>
      </c>
      <c r="CI4123" s="378">
        <v>10082</v>
      </c>
    </row>
    <row r="4124" spans="82:87">
      <c r="CD4124" s="34" t="s">
        <v>8021</v>
      </c>
      <c r="CG4124" s="381">
        <v>18108</v>
      </c>
      <c r="CI4124" s="378">
        <v>10083</v>
      </c>
    </row>
    <row r="4125" spans="82:87">
      <c r="CD4125" s="34" t="s">
        <v>8022</v>
      </c>
      <c r="CG4125" s="381">
        <v>18109</v>
      </c>
      <c r="CI4125" s="378">
        <v>10084</v>
      </c>
    </row>
    <row r="4126" spans="82:87">
      <c r="CD4126" s="34" t="s">
        <v>8023</v>
      </c>
      <c r="CG4126" s="381">
        <v>18110</v>
      </c>
      <c r="CI4126" s="378">
        <v>10085</v>
      </c>
    </row>
    <row r="4127" spans="82:87">
      <c r="CD4127" s="34" t="s">
        <v>8024</v>
      </c>
      <c r="CG4127" s="381">
        <v>18120</v>
      </c>
      <c r="CI4127" s="378">
        <v>10086</v>
      </c>
    </row>
    <row r="4128" spans="82:87">
      <c r="CD4128" s="34" t="s">
        <v>8025</v>
      </c>
      <c r="CG4128" s="381">
        <v>18130</v>
      </c>
      <c r="CI4128" s="378">
        <v>10087</v>
      </c>
    </row>
    <row r="4129" spans="82:87">
      <c r="CD4129" s="34" t="s">
        <v>8026</v>
      </c>
      <c r="CG4129" s="381">
        <v>18140</v>
      </c>
      <c r="CI4129" s="378">
        <v>10088</v>
      </c>
    </row>
    <row r="4130" spans="82:87">
      <c r="CD4130" s="34" t="s">
        <v>8027</v>
      </c>
      <c r="CG4130" s="381">
        <v>18150</v>
      </c>
      <c r="CI4130" s="378">
        <v>10089</v>
      </c>
    </row>
    <row r="4131" spans="82:87">
      <c r="CD4131" s="34" t="s">
        <v>8028</v>
      </c>
      <c r="CG4131" s="381">
        <v>18160</v>
      </c>
      <c r="CI4131" s="378">
        <v>10090</v>
      </c>
    </row>
    <row r="4132" spans="82:87">
      <c r="CD4132" s="34" t="s">
        <v>8029</v>
      </c>
      <c r="CG4132" s="381">
        <v>18170</v>
      </c>
      <c r="CI4132" s="378">
        <v>10091</v>
      </c>
    </row>
    <row r="4133" spans="82:87">
      <c r="CD4133" s="34" t="s">
        <v>8030</v>
      </c>
      <c r="CG4133" s="381">
        <v>18190</v>
      </c>
      <c r="CI4133" s="378">
        <v>10092</v>
      </c>
    </row>
    <row r="4134" spans="82:87">
      <c r="CD4134" s="34" t="s">
        <v>8031</v>
      </c>
      <c r="CG4134" s="381">
        <v>18197</v>
      </c>
      <c r="CI4134" s="378">
        <v>10092</v>
      </c>
    </row>
    <row r="4135" spans="82:87">
      <c r="CD4135" s="34" t="s">
        <v>8032</v>
      </c>
      <c r="CG4135" s="381">
        <v>18200</v>
      </c>
      <c r="CI4135" s="378">
        <v>10093</v>
      </c>
    </row>
    <row r="4136" spans="82:87">
      <c r="CD4136" s="34" t="s">
        <v>8033</v>
      </c>
      <c r="CG4136" s="381">
        <v>18201</v>
      </c>
      <c r="CI4136" s="378">
        <v>10094</v>
      </c>
    </row>
    <row r="4137" spans="82:87">
      <c r="CD4137" s="34" t="s">
        <v>8034</v>
      </c>
      <c r="CG4137" s="381">
        <v>18202</v>
      </c>
      <c r="CI4137" s="378">
        <v>10095</v>
      </c>
    </row>
    <row r="4138" spans="82:87">
      <c r="CD4138" s="34" t="s">
        <v>8035</v>
      </c>
      <c r="CG4138" s="381">
        <v>18203</v>
      </c>
      <c r="CI4138" s="378">
        <v>10096</v>
      </c>
    </row>
    <row r="4139" spans="82:87">
      <c r="CD4139" s="34" t="s">
        <v>8036</v>
      </c>
      <c r="CG4139" s="381">
        <v>18204</v>
      </c>
      <c r="CI4139" s="378">
        <v>10097</v>
      </c>
    </row>
    <row r="4140" spans="82:87">
      <c r="CD4140" s="34" t="s">
        <v>8037</v>
      </c>
      <c r="CG4140" s="381">
        <v>18205</v>
      </c>
      <c r="CI4140" s="378">
        <v>10098</v>
      </c>
    </row>
    <row r="4141" spans="82:87">
      <c r="CD4141" s="34" t="s">
        <v>8038</v>
      </c>
      <c r="CG4141" s="381">
        <v>18206</v>
      </c>
      <c r="CI4141" s="378">
        <v>10099</v>
      </c>
    </row>
    <row r="4142" spans="82:87">
      <c r="CD4142" s="34" t="s">
        <v>8039</v>
      </c>
      <c r="CG4142" s="381">
        <v>18207</v>
      </c>
      <c r="CI4142" s="378">
        <v>10100</v>
      </c>
    </row>
    <row r="4143" spans="82:87">
      <c r="CD4143" s="34" t="s">
        <v>8040</v>
      </c>
      <c r="CG4143" s="381">
        <v>18208</v>
      </c>
      <c r="CI4143" s="378">
        <v>10100</v>
      </c>
    </row>
    <row r="4144" spans="82:87">
      <c r="CD4144" s="34" t="s">
        <v>8041</v>
      </c>
      <c r="CG4144" s="381">
        <v>18209</v>
      </c>
      <c r="CI4144" s="378">
        <v>10100</v>
      </c>
    </row>
    <row r="4145" spans="82:87">
      <c r="CD4145" s="34" t="s">
        <v>8042</v>
      </c>
      <c r="CG4145" s="381">
        <v>18210</v>
      </c>
      <c r="CI4145" s="378">
        <v>10100</v>
      </c>
    </row>
    <row r="4146" spans="82:87">
      <c r="CD4146" s="34" t="s">
        <v>8043</v>
      </c>
      <c r="CG4146" s="381">
        <v>18220</v>
      </c>
      <c r="CI4146" s="378">
        <v>10100</v>
      </c>
    </row>
    <row r="4147" spans="82:87">
      <c r="CD4147" s="34" t="s">
        <v>8044</v>
      </c>
      <c r="CG4147" s="381">
        <v>18230</v>
      </c>
      <c r="CI4147" s="378">
        <v>10100</v>
      </c>
    </row>
    <row r="4148" spans="82:87">
      <c r="CD4148" s="34" t="s">
        <v>8045</v>
      </c>
      <c r="CG4148" s="381">
        <v>18240</v>
      </c>
      <c r="CI4148" s="378">
        <v>10100</v>
      </c>
    </row>
    <row r="4149" spans="82:87">
      <c r="CD4149" s="34" t="s">
        <v>8046</v>
      </c>
      <c r="CG4149" s="381">
        <v>18250</v>
      </c>
      <c r="CI4149" s="378">
        <v>10100</v>
      </c>
    </row>
    <row r="4150" spans="82:87">
      <c r="CD4150" s="34" t="s">
        <v>8047</v>
      </c>
      <c r="CG4150" s="381">
        <v>18260</v>
      </c>
      <c r="CI4150" s="378">
        <v>10100</v>
      </c>
    </row>
    <row r="4151" spans="82:87">
      <c r="CD4151" s="34" t="s">
        <v>8048</v>
      </c>
      <c r="CG4151" s="381">
        <v>18270</v>
      </c>
      <c r="CI4151" s="378">
        <v>10100</v>
      </c>
    </row>
    <row r="4152" spans="82:87">
      <c r="CD4152" s="34" t="s">
        <v>8049</v>
      </c>
      <c r="CG4152" s="381">
        <v>18290</v>
      </c>
      <c r="CI4152" s="378">
        <v>10101</v>
      </c>
    </row>
    <row r="4153" spans="82:87">
      <c r="CD4153" s="34" t="s">
        <v>8050</v>
      </c>
      <c r="CG4153" s="381">
        <v>18300</v>
      </c>
      <c r="CI4153" s="378">
        <v>10102</v>
      </c>
    </row>
    <row r="4154" spans="82:87">
      <c r="CD4154" s="34" t="s">
        <v>8051</v>
      </c>
      <c r="CG4154" s="381">
        <v>18310</v>
      </c>
      <c r="CI4154" s="378">
        <v>10103</v>
      </c>
    </row>
    <row r="4155" spans="82:87">
      <c r="CD4155" s="34" t="s">
        <v>8052</v>
      </c>
      <c r="CG4155" s="381">
        <v>18320</v>
      </c>
      <c r="CI4155" s="378">
        <v>10104</v>
      </c>
    </row>
    <row r="4156" spans="82:87">
      <c r="CD4156" s="34" t="s">
        <v>8053</v>
      </c>
      <c r="CG4156" s="381">
        <v>18330</v>
      </c>
      <c r="CI4156" s="378">
        <v>10105</v>
      </c>
    </row>
    <row r="4157" spans="82:87">
      <c r="CD4157" s="34" t="s">
        <v>8054</v>
      </c>
      <c r="CG4157" s="381">
        <v>18340</v>
      </c>
      <c r="CI4157" s="378">
        <v>10106</v>
      </c>
    </row>
    <row r="4158" spans="82:87">
      <c r="CD4158" s="34" t="s">
        <v>8055</v>
      </c>
      <c r="CG4158" s="381">
        <v>18350</v>
      </c>
      <c r="CI4158" s="378">
        <v>10107</v>
      </c>
    </row>
    <row r="4159" spans="82:87">
      <c r="CD4159" s="34" t="s">
        <v>8056</v>
      </c>
      <c r="CG4159" s="381">
        <v>18360</v>
      </c>
      <c r="CI4159" s="378">
        <v>10108</v>
      </c>
    </row>
    <row r="4160" spans="82:87">
      <c r="CD4160" s="34" t="s">
        <v>8057</v>
      </c>
      <c r="CG4160" s="381">
        <v>18370</v>
      </c>
      <c r="CI4160" s="378">
        <v>10109</v>
      </c>
    </row>
    <row r="4161" spans="82:87">
      <c r="CD4161" s="34" t="s">
        <v>8058</v>
      </c>
      <c r="CG4161" s="381">
        <v>18380</v>
      </c>
      <c r="CI4161" s="378">
        <v>10109</v>
      </c>
    </row>
    <row r="4162" spans="82:87">
      <c r="CD4162" s="34" t="s">
        <v>8059</v>
      </c>
      <c r="CG4162" s="381">
        <v>18390</v>
      </c>
      <c r="CI4162" s="378">
        <v>10110</v>
      </c>
    </row>
    <row r="4163" spans="82:87">
      <c r="CD4163" s="34" t="s">
        <v>8060</v>
      </c>
      <c r="CG4163" s="381">
        <v>18400</v>
      </c>
      <c r="CI4163" s="378">
        <v>10110</v>
      </c>
    </row>
    <row r="4164" spans="82:87">
      <c r="CD4164" s="34" t="s">
        <v>8061</v>
      </c>
      <c r="CG4164" s="381">
        <v>18410</v>
      </c>
      <c r="CI4164" s="378">
        <v>10110</v>
      </c>
    </row>
    <row r="4165" spans="82:87">
      <c r="CD4165" s="34" t="s">
        <v>8062</v>
      </c>
      <c r="CG4165" s="381">
        <v>18412</v>
      </c>
      <c r="CI4165" s="378">
        <v>10110</v>
      </c>
    </row>
    <row r="4166" spans="82:87">
      <c r="CD4166" s="34" t="s">
        <v>8063</v>
      </c>
      <c r="CG4166" s="381">
        <v>18420</v>
      </c>
      <c r="CI4166" s="378">
        <v>10110</v>
      </c>
    </row>
    <row r="4167" spans="82:87">
      <c r="CD4167" s="34" t="s">
        <v>8064</v>
      </c>
      <c r="CG4167" s="381">
        <v>18490</v>
      </c>
      <c r="CI4167" s="378">
        <v>10110</v>
      </c>
    </row>
    <row r="4168" spans="82:87">
      <c r="CD4168" s="34" t="s">
        <v>8065</v>
      </c>
      <c r="CG4168" s="381">
        <v>18500</v>
      </c>
      <c r="CI4168" s="378">
        <v>10110</v>
      </c>
    </row>
    <row r="4169" spans="82:87">
      <c r="CD4169" s="34" t="s">
        <v>8066</v>
      </c>
      <c r="CG4169" s="381">
        <v>18510</v>
      </c>
      <c r="CI4169" s="378">
        <v>10110</v>
      </c>
    </row>
    <row r="4170" spans="82:87">
      <c r="CD4170" s="34" t="s">
        <v>8067</v>
      </c>
      <c r="CG4170" s="381">
        <v>18520</v>
      </c>
      <c r="CI4170" s="378">
        <v>10110</v>
      </c>
    </row>
    <row r="4171" spans="82:87">
      <c r="CD4171" s="34" t="s">
        <v>8068</v>
      </c>
      <c r="CG4171" s="381">
        <v>18564</v>
      </c>
      <c r="CI4171" s="378">
        <v>10110</v>
      </c>
    </row>
    <row r="4172" spans="82:87">
      <c r="CD4172" s="34" t="s">
        <v>8069</v>
      </c>
      <c r="CG4172" s="381">
        <v>18570</v>
      </c>
      <c r="CI4172" s="378">
        <v>10110</v>
      </c>
    </row>
    <row r="4173" spans="82:87">
      <c r="CD4173" s="34" t="s">
        <v>8070</v>
      </c>
      <c r="CG4173" s="381">
        <v>18600</v>
      </c>
      <c r="CI4173" s="378">
        <v>10110</v>
      </c>
    </row>
    <row r="4174" spans="82:87">
      <c r="CD4174" s="34" t="s">
        <v>8071</v>
      </c>
      <c r="CG4174" s="381">
        <v>18640</v>
      </c>
      <c r="CI4174" s="378">
        <v>10110</v>
      </c>
    </row>
    <row r="4175" spans="82:87">
      <c r="CD4175" s="34" t="s">
        <v>8072</v>
      </c>
      <c r="CG4175" s="381">
        <v>18700</v>
      </c>
      <c r="CI4175" s="378">
        <v>10110</v>
      </c>
    </row>
    <row r="4176" spans="82:87">
      <c r="CD4176" s="34" t="s">
        <v>8073</v>
      </c>
      <c r="CG4176" s="381">
        <v>18800</v>
      </c>
      <c r="CI4176" s="378">
        <v>10110</v>
      </c>
    </row>
    <row r="4177" spans="82:87">
      <c r="CD4177" s="34" t="s">
        <v>8074</v>
      </c>
      <c r="CG4177" s="381">
        <v>18910</v>
      </c>
      <c r="CI4177" s="378">
        <v>10110</v>
      </c>
    </row>
    <row r="4178" spans="82:87">
      <c r="CD4178" s="34" t="s">
        <v>8075</v>
      </c>
      <c r="CG4178" s="381">
        <v>18911</v>
      </c>
      <c r="CI4178" s="378">
        <v>10110</v>
      </c>
    </row>
    <row r="4179" spans="82:87">
      <c r="CD4179" s="34" t="s">
        <v>8076</v>
      </c>
      <c r="CG4179" s="381">
        <v>18920</v>
      </c>
      <c r="CI4179" s="378">
        <v>10110</v>
      </c>
    </row>
    <row r="4180" spans="82:87">
      <c r="CD4180" s="34" t="s">
        <v>8077</v>
      </c>
      <c r="CG4180" s="381">
        <v>18921</v>
      </c>
      <c r="CI4180" s="378">
        <v>10110</v>
      </c>
    </row>
    <row r="4181" spans="82:87">
      <c r="CD4181" s="34" t="s">
        <v>8078</v>
      </c>
      <c r="CG4181" s="381">
        <v>18922</v>
      </c>
      <c r="CI4181" s="378">
        <v>10110</v>
      </c>
    </row>
    <row r="4182" spans="82:87">
      <c r="CD4182" s="34" t="s">
        <v>8079</v>
      </c>
      <c r="CG4182" s="381">
        <v>18923</v>
      </c>
      <c r="CI4182" s="378">
        <v>10110</v>
      </c>
    </row>
    <row r="4183" spans="82:87">
      <c r="CD4183" s="34" t="s">
        <v>8080</v>
      </c>
      <c r="CG4183" s="381">
        <v>18924</v>
      </c>
      <c r="CI4183" s="378">
        <v>10110</v>
      </c>
    </row>
    <row r="4184" spans="82:87">
      <c r="CD4184" s="34" t="s">
        <v>8081</v>
      </c>
      <c r="CG4184" s="381">
        <v>18930</v>
      </c>
      <c r="CI4184" s="378">
        <v>10110</v>
      </c>
    </row>
    <row r="4185" spans="82:87">
      <c r="CD4185" s="34" t="s">
        <v>8082</v>
      </c>
      <c r="CG4185" s="381">
        <v>18931</v>
      </c>
      <c r="CI4185" s="378">
        <v>10110</v>
      </c>
    </row>
    <row r="4186" spans="82:87">
      <c r="CD4186" s="34" t="s">
        <v>8083</v>
      </c>
      <c r="CG4186" s="381">
        <v>18932</v>
      </c>
      <c r="CI4186" s="378">
        <v>10120</v>
      </c>
    </row>
    <row r="4187" spans="82:87">
      <c r="CD4187" s="34" t="s">
        <v>8084</v>
      </c>
      <c r="CG4187" s="381">
        <v>18933</v>
      </c>
      <c r="CI4187" s="378">
        <v>10120</v>
      </c>
    </row>
    <row r="4188" spans="82:87">
      <c r="CD4188" s="34" t="s">
        <v>8085</v>
      </c>
      <c r="CG4188" s="381">
        <v>18934</v>
      </c>
      <c r="CI4188" s="378">
        <v>10120</v>
      </c>
    </row>
    <row r="4189" spans="82:87">
      <c r="CD4189" s="34" t="s">
        <v>8086</v>
      </c>
      <c r="CG4189" s="381">
        <v>18935</v>
      </c>
      <c r="CI4189" s="378">
        <v>10120</v>
      </c>
    </row>
    <row r="4190" spans="82:87">
      <c r="CD4190" s="34" t="s">
        <v>8087</v>
      </c>
      <c r="CG4190" s="381">
        <v>18939</v>
      </c>
      <c r="CI4190" s="378">
        <v>10120</v>
      </c>
    </row>
    <row r="4191" spans="82:87">
      <c r="CD4191" s="34" t="s">
        <v>8088</v>
      </c>
      <c r="CG4191" s="381">
        <v>18940</v>
      </c>
      <c r="CI4191" s="378">
        <v>10121</v>
      </c>
    </row>
    <row r="4192" spans="82:87">
      <c r="CD4192" s="34" t="s">
        <v>8089</v>
      </c>
      <c r="CG4192" s="381">
        <v>18941</v>
      </c>
      <c r="CI4192" s="378">
        <v>10121</v>
      </c>
    </row>
    <row r="4193" spans="82:87">
      <c r="CD4193" s="34" t="s">
        <v>8090</v>
      </c>
      <c r="CG4193" s="381">
        <v>18945</v>
      </c>
      <c r="CI4193" s="378">
        <v>10122</v>
      </c>
    </row>
    <row r="4194" spans="82:87">
      <c r="CD4194" s="34" t="s">
        <v>8091</v>
      </c>
      <c r="CG4194" s="381">
        <v>18998</v>
      </c>
      <c r="CI4194" s="378">
        <v>10122</v>
      </c>
    </row>
    <row r="4195" spans="82:87">
      <c r="CD4195" s="34" t="s">
        <v>8092</v>
      </c>
      <c r="CG4195" s="381">
        <v>19000</v>
      </c>
      <c r="CI4195" s="378">
        <v>10123</v>
      </c>
    </row>
    <row r="4196" spans="82:87">
      <c r="CD4196" s="34" t="s">
        <v>8093</v>
      </c>
      <c r="CG4196" s="381">
        <v>19001</v>
      </c>
      <c r="CI4196" s="378">
        <v>10123</v>
      </c>
    </row>
    <row r="4197" spans="82:87">
      <c r="CD4197" s="34" t="s">
        <v>8094</v>
      </c>
      <c r="CG4197" s="381">
        <v>19002</v>
      </c>
      <c r="CI4197" s="378">
        <v>10124</v>
      </c>
    </row>
    <row r="4198" spans="82:87">
      <c r="CD4198" s="34" t="s">
        <v>8095</v>
      </c>
      <c r="CG4198" s="381">
        <v>19003</v>
      </c>
      <c r="CI4198" s="378">
        <v>10125</v>
      </c>
    </row>
    <row r="4199" spans="82:87">
      <c r="CD4199" s="34" t="s">
        <v>8096</v>
      </c>
      <c r="CG4199" s="381">
        <v>19004</v>
      </c>
      <c r="CI4199" s="378">
        <v>10126</v>
      </c>
    </row>
    <row r="4200" spans="82:87">
      <c r="CD4200" s="34" t="s">
        <v>8097</v>
      </c>
      <c r="CG4200" s="381">
        <v>19005</v>
      </c>
      <c r="CI4200" s="378">
        <v>10127</v>
      </c>
    </row>
    <row r="4201" spans="82:87">
      <c r="CD4201" s="34" t="s">
        <v>8098</v>
      </c>
      <c r="CG4201" s="381">
        <v>19006</v>
      </c>
      <c r="CI4201" s="378">
        <v>10128</v>
      </c>
    </row>
    <row r="4202" spans="82:87">
      <c r="CD4202" s="34" t="s">
        <v>8099</v>
      </c>
      <c r="CG4202" s="381">
        <v>19007</v>
      </c>
      <c r="CI4202" s="378">
        <v>10129</v>
      </c>
    </row>
    <row r="4203" spans="82:87">
      <c r="CD4203" s="34" t="s">
        <v>8100</v>
      </c>
      <c r="CG4203" s="381">
        <v>19008</v>
      </c>
      <c r="CI4203" s="378">
        <v>10130</v>
      </c>
    </row>
    <row r="4204" spans="82:87">
      <c r="CD4204" s="34" t="s">
        <v>8101</v>
      </c>
      <c r="CG4204" s="381">
        <v>19009</v>
      </c>
      <c r="CI4204" s="378">
        <v>10130</v>
      </c>
    </row>
    <row r="4205" spans="82:87">
      <c r="CD4205" s="34" t="s">
        <v>8102</v>
      </c>
      <c r="CG4205" s="381">
        <v>19010</v>
      </c>
      <c r="CI4205" s="378">
        <v>10130</v>
      </c>
    </row>
    <row r="4206" spans="82:87">
      <c r="CD4206" s="34" t="s">
        <v>8103</v>
      </c>
      <c r="CG4206" s="381">
        <v>19011</v>
      </c>
      <c r="CI4206" s="378">
        <v>10130</v>
      </c>
    </row>
    <row r="4207" spans="82:87">
      <c r="CD4207" s="34" t="s">
        <v>8104</v>
      </c>
      <c r="CG4207" s="381">
        <v>19012</v>
      </c>
      <c r="CI4207" s="378">
        <v>10130</v>
      </c>
    </row>
    <row r="4208" spans="82:87">
      <c r="CD4208" s="34" t="s">
        <v>8105</v>
      </c>
      <c r="CG4208" s="381">
        <v>19013</v>
      </c>
      <c r="CI4208" s="378">
        <v>10130</v>
      </c>
    </row>
    <row r="4209" spans="82:87">
      <c r="CD4209" s="34" t="s">
        <v>8106</v>
      </c>
      <c r="CG4209" s="381">
        <v>19014</v>
      </c>
      <c r="CI4209" s="378">
        <v>10130</v>
      </c>
    </row>
    <row r="4210" spans="82:87">
      <c r="CD4210" s="34" t="s">
        <v>8107</v>
      </c>
      <c r="CG4210" s="381">
        <v>19015</v>
      </c>
      <c r="CI4210" s="378">
        <v>10130</v>
      </c>
    </row>
    <row r="4211" spans="82:87">
      <c r="CD4211" s="34" t="s">
        <v>8108</v>
      </c>
      <c r="CG4211" s="381">
        <v>19016</v>
      </c>
      <c r="CI4211" s="378">
        <v>10130</v>
      </c>
    </row>
    <row r="4212" spans="82:87">
      <c r="CD4212" s="34" t="s">
        <v>8109</v>
      </c>
      <c r="CG4212" s="381">
        <v>19017</v>
      </c>
      <c r="CI4212" s="378">
        <v>10130</v>
      </c>
    </row>
    <row r="4213" spans="82:87">
      <c r="CD4213" s="34" t="s">
        <v>8110</v>
      </c>
      <c r="CG4213" s="381">
        <v>19018</v>
      </c>
      <c r="CI4213" s="378">
        <v>10130</v>
      </c>
    </row>
    <row r="4214" spans="82:87">
      <c r="CD4214" s="34" t="s">
        <v>8111</v>
      </c>
      <c r="CG4214" s="381">
        <v>19019</v>
      </c>
      <c r="CI4214" s="378">
        <v>10130</v>
      </c>
    </row>
    <row r="4215" spans="82:87">
      <c r="CD4215" s="34" t="s">
        <v>8112</v>
      </c>
      <c r="CG4215" s="381">
        <v>19033</v>
      </c>
      <c r="CI4215" s="378">
        <v>10130</v>
      </c>
    </row>
    <row r="4216" spans="82:87">
      <c r="CD4216" s="34" t="s">
        <v>8113</v>
      </c>
      <c r="CG4216" s="381">
        <v>19100</v>
      </c>
      <c r="CI4216" s="378">
        <v>10130</v>
      </c>
    </row>
    <row r="4217" spans="82:87">
      <c r="CD4217" s="34" t="s">
        <v>8114</v>
      </c>
      <c r="CG4217" s="381">
        <v>19101</v>
      </c>
      <c r="CI4217" s="378">
        <v>10130</v>
      </c>
    </row>
    <row r="4218" spans="82:87">
      <c r="CD4218" s="34" t="s">
        <v>8115</v>
      </c>
      <c r="CG4218" s="381">
        <v>19102</v>
      </c>
      <c r="CI4218" s="378">
        <v>10130</v>
      </c>
    </row>
    <row r="4219" spans="82:87">
      <c r="CD4219" s="34" t="s">
        <v>8116</v>
      </c>
      <c r="CG4219" s="381">
        <v>19103</v>
      </c>
      <c r="CI4219" s="378">
        <v>10130</v>
      </c>
    </row>
    <row r="4220" spans="82:87">
      <c r="CD4220" s="34" t="s">
        <v>8117</v>
      </c>
      <c r="CG4220" s="381">
        <v>19104</v>
      </c>
      <c r="CI4220" s="378">
        <v>10130</v>
      </c>
    </row>
    <row r="4221" spans="82:87">
      <c r="CD4221" s="34" t="s">
        <v>8118</v>
      </c>
      <c r="CG4221" s="381">
        <v>19105</v>
      </c>
      <c r="CI4221" s="378">
        <v>10130</v>
      </c>
    </row>
    <row r="4222" spans="82:87">
      <c r="CD4222" s="34" t="s">
        <v>8119</v>
      </c>
      <c r="CG4222" s="381">
        <v>19106</v>
      </c>
      <c r="CI4222" s="378">
        <v>10132</v>
      </c>
    </row>
    <row r="4223" spans="82:87">
      <c r="CD4223" s="34" t="s">
        <v>8120</v>
      </c>
      <c r="CG4223" s="381">
        <v>19107</v>
      </c>
      <c r="CI4223" s="378">
        <v>10132</v>
      </c>
    </row>
    <row r="4224" spans="82:87">
      <c r="CD4224" s="34" t="s">
        <v>8121</v>
      </c>
      <c r="CG4224" s="381">
        <v>19108</v>
      </c>
      <c r="CI4224" s="378">
        <v>10140</v>
      </c>
    </row>
    <row r="4225" spans="82:87">
      <c r="CD4225" s="34" t="s">
        <v>8122</v>
      </c>
      <c r="CG4225" s="381">
        <v>19109</v>
      </c>
      <c r="CI4225" s="378">
        <v>10140</v>
      </c>
    </row>
    <row r="4226" spans="82:87">
      <c r="CD4226" s="34" t="s">
        <v>8123</v>
      </c>
      <c r="CG4226" s="381">
        <v>19110</v>
      </c>
      <c r="CI4226" s="378">
        <v>10140</v>
      </c>
    </row>
    <row r="4227" spans="82:87">
      <c r="CD4227" s="34" t="s">
        <v>8124</v>
      </c>
      <c r="CG4227" s="381">
        <v>19111</v>
      </c>
      <c r="CI4227" s="378">
        <v>10140</v>
      </c>
    </row>
    <row r="4228" spans="82:87">
      <c r="CD4228" s="34" t="s">
        <v>8125</v>
      </c>
      <c r="CG4228" s="381">
        <v>19113</v>
      </c>
      <c r="CI4228" s="378">
        <v>10140</v>
      </c>
    </row>
    <row r="4229" spans="82:87">
      <c r="CD4229" s="34" t="s">
        <v>8126</v>
      </c>
      <c r="CG4229" s="381">
        <v>19114</v>
      </c>
      <c r="CI4229" s="378">
        <v>10140</v>
      </c>
    </row>
    <row r="4230" spans="82:87">
      <c r="CD4230" s="34" t="s">
        <v>8127</v>
      </c>
      <c r="CG4230" s="381">
        <v>19116</v>
      </c>
      <c r="CI4230" s="378">
        <v>10140</v>
      </c>
    </row>
    <row r="4231" spans="82:87">
      <c r="CD4231" s="34" t="s">
        <v>8128</v>
      </c>
      <c r="CG4231" s="381">
        <v>19117</v>
      </c>
      <c r="CI4231" s="378">
        <v>10140</v>
      </c>
    </row>
    <row r="4232" spans="82:87">
      <c r="CD4232" s="34" t="s">
        <v>8129</v>
      </c>
      <c r="CG4232" s="381">
        <v>19118</v>
      </c>
      <c r="CI4232" s="378">
        <v>10140</v>
      </c>
    </row>
    <row r="4233" spans="82:87">
      <c r="CD4233" s="34" t="s">
        <v>8130</v>
      </c>
      <c r="CG4233" s="381">
        <v>19119</v>
      </c>
      <c r="CI4233" s="378">
        <v>10140</v>
      </c>
    </row>
    <row r="4234" spans="82:87">
      <c r="CD4234" s="34" t="s">
        <v>8131</v>
      </c>
      <c r="CG4234" s="381">
        <v>19120</v>
      </c>
      <c r="CI4234" s="378">
        <v>10140</v>
      </c>
    </row>
    <row r="4235" spans="82:87">
      <c r="CD4235" s="34" t="s">
        <v>8132</v>
      </c>
      <c r="CG4235" s="381">
        <v>19130</v>
      </c>
      <c r="CI4235" s="378">
        <v>10140</v>
      </c>
    </row>
    <row r="4236" spans="82:87">
      <c r="CD4236" s="34" t="s">
        <v>8133</v>
      </c>
      <c r="CG4236" s="381">
        <v>19140</v>
      </c>
      <c r="CI4236" s="378">
        <v>10140</v>
      </c>
    </row>
    <row r="4237" spans="82:87">
      <c r="CD4237" s="34" t="s">
        <v>8134</v>
      </c>
      <c r="CG4237" s="381">
        <v>19150</v>
      </c>
      <c r="CI4237" s="378">
        <v>10140</v>
      </c>
    </row>
    <row r="4238" spans="82:87">
      <c r="CD4238" s="34" t="s">
        <v>8135</v>
      </c>
      <c r="CG4238" s="381">
        <v>19160</v>
      </c>
      <c r="CI4238" s="378">
        <v>10140</v>
      </c>
    </row>
    <row r="4239" spans="82:87">
      <c r="CD4239" s="34" t="s">
        <v>8136</v>
      </c>
      <c r="CG4239" s="381">
        <v>19170</v>
      </c>
      <c r="CI4239" s="378">
        <v>10140</v>
      </c>
    </row>
    <row r="4240" spans="82:87">
      <c r="CD4240" s="34" t="s">
        <v>8137</v>
      </c>
      <c r="CG4240" s="381">
        <v>19190</v>
      </c>
      <c r="CI4240" s="378">
        <v>10140</v>
      </c>
    </row>
    <row r="4241" spans="82:87">
      <c r="CD4241" s="34" t="s">
        <v>8138</v>
      </c>
      <c r="CG4241" s="381">
        <v>19200</v>
      </c>
      <c r="CI4241" s="378">
        <v>10140</v>
      </c>
    </row>
    <row r="4242" spans="82:87">
      <c r="CD4242" s="34" t="s">
        <v>8139</v>
      </c>
      <c r="CG4242" s="381">
        <v>19201</v>
      </c>
      <c r="CI4242" s="378">
        <v>10140</v>
      </c>
    </row>
    <row r="4243" spans="82:87">
      <c r="CD4243" s="34" t="s">
        <v>8140</v>
      </c>
      <c r="CG4243" s="381">
        <v>19202</v>
      </c>
      <c r="CI4243" s="378">
        <v>10140</v>
      </c>
    </row>
    <row r="4244" spans="82:87">
      <c r="CD4244" s="34" t="s">
        <v>8141</v>
      </c>
      <c r="CG4244" s="381">
        <v>19203</v>
      </c>
      <c r="CI4244" s="378">
        <v>10140</v>
      </c>
    </row>
    <row r="4245" spans="82:87">
      <c r="CD4245" s="34" t="s">
        <v>8142</v>
      </c>
      <c r="CG4245" s="381">
        <v>19204</v>
      </c>
      <c r="CI4245" s="378">
        <v>10140</v>
      </c>
    </row>
    <row r="4246" spans="82:87">
      <c r="CD4246" s="34" t="s">
        <v>8143</v>
      </c>
      <c r="CG4246" s="381">
        <v>19205</v>
      </c>
      <c r="CI4246" s="378">
        <v>10150</v>
      </c>
    </row>
    <row r="4247" spans="82:87">
      <c r="CD4247" s="34" t="s">
        <v>8144</v>
      </c>
      <c r="CG4247" s="381">
        <v>19206</v>
      </c>
      <c r="CI4247" s="378">
        <v>10150</v>
      </c>
    </row>
    <row r="4248" spans="82:87">
      <c r="CD4248" s="34" t="s">
        <v>8145</v>
      </c>
      <c r="CG4248" s="381">
        <v>19207</v>
      </c>
      <c r="CI4248" s="378">
        <v>10150</v>
      </c>
    </row>
    <row r="4249" spans="82:87">
      <c r="CD4249" s="34" t="s">
        <v>8146</v>
      </c>
      <c r="CG4249" s="381">
        <v>19208</v>
      </c>
      <c r="CI4249" s="378">
        <v>10150</v>
      </c>
    </row>
    <row r="4250" spans="82:87">
      <c r="CD4250" s="34" t="s">
        <v>8147</v>
      </c>
      <c r="CG4250" s="381">
        <v>19209</v>
      </c>
      <c r="CI4250" s="378">
        <v>10150</v>
      </c>
    </row>
    <row r="4251" spans="82:87">
      <c r="CD4251" s="34" t="s">
        <v>8148</v>
      </c>
      <c r="CG4251" s="381">
        <v>19210</v>
      </c>
      <c r="CI4251" s="378">
        <v>10150</v>
      </c>
    </row>
    <row r="4252" spans="82:87">
      <c r="CD4252" s="34" t="s">
        <v>8149</v>
      </c>
      <c r="CG4252" s="381">
        <v>19220</v>
      </c>
      <c r="CI4252" s="378">
        <v>10150</v>
      </c>
    </row>
    <row r="4253" spans="82:87">
      <c r="CD4253" s="34" t="s">
        <v>8150</v>
      </c>
      <c r="CG4253" s="381">
        <v>19230</v>
      </c>
      <c r="CI4253" s="378">
        <v>10150</v>
      </c>
    </row>
    <row r="4254" spans="82:87">
      <c r="CD4254" s="34" t="s">
        <v>8151</v>
      </c>
      <c r="CG4254" s="381">
        <v>19231</v>
      </c>
      <c r="CI4254" s="378">
        <v>10150</v>
      </c>
    </row>
    <row r="4255" spans="82:87">
      <c r="CD4255" s="34" t="s">
        <v>8152</v>
      </c>
      <c r="CG4255" s="381">
        <v>19232</v>
      </c>
      <c r="CI4255" s="378">
        <v>10150</v>
      </c>
    </row>
    <row r="4256" spans="82:87">
      <c r="CD4256" s="34" t="s">
        <v>8153</v>
      </c>
      <c r="CG4256" s="381">
        <v>19233</v>
      </c>
      <c r="CI4256" s="378">
        <v>10150</v>
      </c>
    </row>
    <row r="4257" spans="82:87">
      <c r="CD4257" s="34" t="s">
        <v>8154</v>
      </c>
      <c r="CG4257" s="381">
        <v>19234</v>
      </c>
      <c r="CI4257" s="378">
        <v>10151</v>
      </c>
    </row>
    <row r="4258" spans="82:87">
      <c r="CD4258" s="34" t="s">
        <v>8155</v>
      </c>
      <c r="CG4258" s="381">
        <v>19235</v>
      </c>
      <c r="CI4258" s="378">
        <v>10152</v>
      </c>
    </row>
    <row r="4259" spans="82:87">
      <c r="CD4259" s="34" t="s">
        <v>8156</v>
      </c>
      <c r="CG4259" s="381">
        <v>19236</v>
      </c>
      <c r="CI4259" s="378">
        <v>10153</v>
      </c>
    </row>
    <row r="4260" spans="82:87">
      <c r="CD4260" s="34" t="s">
        <v>8157</v>
      </c>
      <c r="CG4260" s="381">
        <v>19240</v>
      </c>
      <c r="CI4260" s="378">
        <v>10154</v>
      </c>
    </row>
    <row r="4261" spans="82:87">
      <c r="CD4261" s="34" t="s">
        <v>8158</v>
      </c>
      <c r="CG4261" s="381">
        <v>19250</v>
      </c>
      <c r="CI4261" s="378">
        <v>10155</v>
      </c>
    </row>
    <row r="4262" spans="82:87">
      <c r="CD4262" s="34" t="s">
        <v>8159</v>
      </c>
      <c r="CG4262" s="381">
        <v>19260</v>
      </c>
      <c r="CI4262" s="378">
        <v>10155</v>
      </c>
    </row>
    <row r="4263" spans="82:87">
      <c r="CD4263" s="34" t="s">
        <v>8160</v>
      </c>
      <c r="CG4263" s="381">
        <v>19270</v>
      </c>
      <c r="CI4263" s="378">
        <v>10156</v>
      </c>
    </row>
    <row r="4264" spans="82:87">
      <c r="CD4264" s="34" t="s">
        <v>8161</v>
      </c>
      <c r="CG4264" s="381">
        <v>19290</v>
      </c>
      <c r="CI4264" s="378">
        <v>10157</v>
      </c>
    </row>
    <row r="4265" spans="82:87">
      <c r="CD4265" s="34" t="s">
        <v>8162</v>
      </c>
      <c r="CG4265" s="381">
        <v>19300</v>
      </c>
      <c r="CI4265" s="378">
        <v>10158</v>
      </c>
    </row>
    <row r="4266" spans="82:87">
      <c r="CD4266" s="34" t="s">
        <v>8163</v>
      </c>
      <c r="CG4266" s="381">
        <v>19310</v>
      </c>
      <c r="CI4266" s="378">
        <v>10159</v>
      </c>
    </row>
    <row r="4267" spans="82:87">
      <c r="CD4267" s="34" t="s">
        <v>8164</v>
      </c>
      <c r="CG4267" s="381">
        <v>19311</v>
      </c>
      <c r="CI4267" s="378">
        <v>10160</v>
      </c>
    </row>
    <row r="4268" spans="82:87">
      <c r="CD4268" s="34" t="s">
        <v>8165</v>
      </c>
      <c r="CG4268" s="381">
        <v>19312</v>
      </c>
      <c r="CI4268" s="378">
        <v>10160</v>
      </c>
    </row>
    <row r="4269" spans="82:87">
      <c r="CD4269" s="34" t="s">
        <v>8166</v>
      </c>
      <c r="CG4269" s="381">
        <v>19313</v>
      </c>
      <c r="CI4269" s="378">
        <v>10160</v>
      </c>
    </row>
    <row r="4270" spans="82:87">
      <c r="CD4270" s="34" t="s">
        <v>8167</v>
      </c>
      <c r="CG4270" s="381">
        <v>19314</v>
      </c>
      <c r="CI4270" s="378">
        <v>10160</v>
      </c>
    </row>
    <row r="4271" spans="82:87">
      <c r="CD4271" s="34" t="s">
        <v>8168</v>
      </c>
      <c r="CG4271" s="381">
        <v>19315</v>
      </c>
      <c r="CI4271" s="378">
        <v>10160</v>
      </c>
    </row>
    <row r="4272" spans="82:87">
      <c r="CD4272" s="34" t="s">
        <v>8169</v>
      </c>
      <c r="CG4272" s="381">
        <v>19316</v>
      </c>
      <c r="CI4272" s="378">
        <v>10160</v>
      </c>
    </row>
    <row r="4273" spans="82:87">
      <c r="CD4273" s="34" t="s">
        <v>8170</v>
      </c>
      <c r="CG4273" s="381">
        <v>19317</v>
      </c>
      <c r="CI4273" s="378">
        <v>10160</v>
      </c>
    </row>
    <row r="4274" spans="82:87">
      <c r="CD4274" s="34" t="s">
        <v>8171</v>
      </c>
      <c r="CG4274" s="381">
        <v>19318</v>
      </c>
      <c r="CI4274" s="378">
        <v>10160</v>
      </c>
    </row>
    <row r="4275" spans="82:87">
      <c r="CD4275" s="34" t="s">
        <v>8172</v>
      </c>
      <c r="CG4275" s="381">
        <v>19319</v>
      </c>
      <c r="CI4275" s="378">
        <v>10160</v>
      </c>
    </row>
    <row r="4276" spans="82:87">
      <c r="CD4276" s="34" t="s">
        <v>8173</v>
      </c>
      <c r="CG4276" s="381">
        <v>19320</v>
      </c>
      <c r="CI4276" s="378">
        <v>10160</v>
      </c>
    </row>
    <row r="4277" spans="82:87">
      <c r="CD4277" s="34" t="s">
        <v>8174</v>
      </c>
      <c r="CG4277" s="381">
        <v>19321</v>
      </c>
      <c r="CI4277" s="378">
        <v>10160</v>
      </c>
    </row>
    <row r="4278" spans="82:87">
      <c r="CD4278" s="34" t="s">
        <v>8175</v>
      </c>
      <c r="CG4278" s="381">
        <v>19322</v>
      </c>
      <c r="CI4278" s="378">
        <v>10170</v>
      </c>
    </row>
    <row r="4279" spans="82:87">
      <c r="CD4279" s="34" t="s">
        <v>8176</v>
      </c>
      <c r="CG4279" s="381">
        <v>19323</v>
      </c>
      <c r="CI4279" s="378">
        <v>10170</v>
      </c>
    </row>
    <row r="4280" spans="82:87">
      <c r="CD4280" s="34" t="s">
        <v>8177</v>
      </c>
      <c r="CG4280" s="381">
        <v>19324</v>
      </c>
      <c r="CI4280" s="378">
        <v>10170</v>
      </c>
    </row>
    <row r="4281" spans="82:87">
      <c r="CD4281" s="34" t="s">
        <v>8178</v>
      </c>
      <c r="CG4281" s="381">
        <v>19330</v>
      </c>
      <c r="CI4281" s="378">
        <v>10170</v>
      </c>
    </row>
    <row r="4282" spans="82:87">
      <c r="CD4282" s="34" t="s">
        <v>8179</v>
      </c>
      <c r="CG4282" s="381">
        <v>19340</v>
      </c>
      <c r="CI4282" s="378">
        <v>10170</v>
      </c>
    </row>
    <row r="4283" spans="82:87">
      <c r="CD4283" s="34" t="s">
        <v>8180</v>
      </c>
      <c r="CG4283" s="381">
        <v>19350</v>
      </c>
      <c r="CI4283" s="378">
        <v>10170</v>
      </c>
    </row>
    <row r="4284" spans="82:87">
      <c r="CD4284" s="34" t="s">
        <v>8181</v>
      </c>
      <c r="CG4284" s="381">
        <v>19356</v>
      </c>
      <c r="CI4284" s="378">
        <v>10170</v>
      </c>
    </row>
    <row r="4285" spans="82:87">
      <c r="CD4285" s="34" t="s">
        <v>8182</v>
      </c>
      <c r="CG4285" s="381">
        <v>19360</v>
      </c>
      <c r="CI4285" s="378">
        <v>10170</v>
      </c>
    </row>
    <row r="4286" spans="82:87">
      <c r="CD4286" s="34" t="s">
        <v>8183</v>
      </c>
      <c r="CG4286" s="381">
        <v>19361</v>
      </c>
      <c r="CI4286" s="378">
        <v>10170</v>
      </c>
    </row>
    <row r="4287" spans="82:87">
      <c r="CD4287" s="34" t="s">
        <v>8184</v>
      </c>
      <c r="CG4287" s="381">
        <v>19370</v>
      </c>
      <c r="CI4287" s="378">
        <v>10170</v>
      </c>
    </row>
    <row r="4288" spans="82:87">
      <c r="CD4288" s="34" t="s">
        <v>8185</v>
      </c>
      <c r="CG4288" s="381">
        <v>19380</v>
      </c>
      <c r="CI4288" s="378">
        <v>10170</v>
      </c>
    </row>
    <row r="4289" spans="82:87">
      <c r="CD4289" s="34" t="s">
        <v>8186</v>
      </c>
      <c r="CG4289" s="381">
        <v>19390</v>
      </c>
      <c r="CI4289" s="378">
        <v>10170</v>
      </c>
    </row>
    <row r="4290" spans="82:87">
      <c r="CD4290" s="34" t="s">
        <v>8187</v>
      </c>
      <c r="CG4290" s="381">
        <v>19400</v>
      </c>
      <c r="CI4290" s="378">
        <v>10170</v>
      </c>
    </row>
    <row r="4291" spans="82:87">
      <c r="CD4291" s="34" t="s">
        <v>8188</v>
      </c>
      <c r="CG4291" s="381">
        <v>19410</v>
      </c>
      <c r="CI4291" s="378">
        <v>10170</v>
      </c>
    </row>
    <row r="4292" spans="82:87">
      <c r="CD4292" s="34" t="s">
        <v>8189</v>
      </c>
      <c r="CG4292" s="381">
        <v>19430</v>
      </c>
      <c r="CI4292" s="378">
        <v>10180</v>
      </c>
    </row>
    <row r="4293" spans="82:87">
      <c r="CD4293" s="34" t="s">
        <v>8190</v>
      </c>
      <c r="CG4293" s="381">
        <v>19450</v>
      </c>
      <c r="CI4293" s="378">
        <v>10180</v>
      </c>
    </row>
    <row r="4294" spans="82:87">
      <c r="CD4294" s="34" t="s">
        <v>8191</v>
      </c>
      <c r="CG4294" s="381">
        <v>19460</v>
      </c>
      <c r="CI4294" s="378">
        <v>10190</v>
      </c>
    </row>
    <row r="4295" spans="82:87">
      <c r="CD4295" s="34" t="s">
        <v>8192</v>
      </c>
      <c r="CG4295" s="381">
        <v>19470</v>
      </c>
      <c r="CI4295" s="378">
        <v>10190</v>
      </c>
    </row>
    <row r="4296" spans="82:87">
      <c r="CD4296" s="34" t="s">
        <v>8193</v>
      </c>
      <c r="CG4296" s="381">
        <v>19490</v>
      </c>
      <c r="CI4296" s="378">
        <v>10190</v>
      </c>
    </row>
    <row r="4297" spans="82:87">
      <c r="CD4297" s="34" t="s">
        <v>8194</v>
      </c>
      <c r="CG4297" s="381">
        <v>19500</v>
      </c>
      <c r="CI4297" s="378">
        <v>10190</v>
      </c>
    </row>
    <row r="4298" spans="82:87">
      <c r="CD4298" s="34" t="s">
        <v>8195</v>
      </c>
      <c r="CG4298" s="381">
        <v>19510</v>
      </c>
      <c r="CI4298" s="378">
        <v>10190</v>
      </c>
    </row>
    <row r="4299" spans="82:87">
      <c r="CD4299" s="34" t="s">
        <v>8196</v>
      </c>
      <c r="CG4299" s="381">
        <v>19520</v>
      </c>
      <c r="CI4299" s="378">
        <v>10190</v>
      </c>
    </row>
    <row r="4300" spans="82:87">
      <c r="CD4300" s="34" t="s">
        <v>8197</v>
      </c>
      <c r="CG4300" s="381">
        <v>19550</v>
      </c>
      <c r="CI4300" s="378">
        <v>10190</v>
      </c>
    </row>
    <row r="4301" spans="82:87">
      <c r="CD4301" s="34" t="s">
        <v>8198</v>
      </c>
      <c r="CG4301" s="381">
        <v>19560</v>
      </c>
      <c r="CI4301" s="378">
        <v>10190</v>
      </c>
    </row>
    <row r="4302" spans="82:87">
      <c r="CD4302" s="34" t="s">
        <v>8199</v>
      </c>
      <c r="CG4302" s="381">
        <v>19600</v>
      </c>
      <c r="CI4302" s="378">
        <v>10190</v>
      </c>
    </row>
    <row r="4303" spans="82:87">
      <c r="CD4303" s="34" t="s">
        <v>8200</v>
      </c>
      <c r="CG4303" s="381">
        <v>19700</v>
      </c>
      <c r="CI4303" s="378">
        <v>10190</v>
      </c>
    </row>
    <row r="4304" spans="82:87">
      <c r="CD4304" s="34" t="s">
        <v>8201</v>
      </c>
      <c r="CG4304" s="381">
        <v>19800</v>
      </c>
      <c r="CI4304" s="378">
        <v>10190</v>
      </c>
    </row>
    <row r="4305" spans="82:87">
      <c r="CD4305" s="34" t="s">
        <v>8202</v>
      </c>
      <c r="CG4305" s="381">
        <v>20000</v>
      </c>
      <c r="CI4305" s="378">
        <v>10190</v>
      </c>
    </row>
    <row r="4306" spans="82:87">
      <c r="CD4306" s="34" t="s">
        <v>8203</v>
      </c>
      <c r="CG4306" s="381">
        <v>20010</v>
      </c>
      <c r="CI4306" s="378">
        <v>10190</v>
      </c>
    </row>
    <row r="4307" spans="82:87">
      <c r="CD4307" s="34" t="s">
        <v>8204</v>
      </c>
      <c r="CG4307" s="381">
        <v>20013</v>
      </c>
      <c r="CI4307" s="378">
        <v>10190</v>
      </c>
    </row>
    <row r="4308" spans="82:87">
      <c r="CD4308" s="34" t="s">
        <v>8205</v>
      </c>
      <c r="CG4308" s="381">
        <v>20025</v>
      </c>
      <c r="CI4308" s="378">
        <v>10200</v>
      </c>
    </row>
    <row r="4309" spans="82:87">
      <c r="CD4309" s="34" t="s">
        <v>8206</v>
      </c>
      <c r="CG4309" s="381">
        <v>20032</v>
      </c>
      <c r="CI4309" s="378">
        <v>10200</v>
      </c>
    </row>
    <row r="4310" spans="82:87">
      <c r="CD4310" s="34" t="s">
        <v>8207</v>
      </c>
      <c r="CG4310" s="381">
        <v>20066</v>
      </c>
      <c r="CI4310" s="378">
        <v>10200</v>
      </c>
    </row>
    <row r="4311" spans="82:87">
      <c r="CD4311" s="34" t="s">
        <v>8208</v>
      </c>
      <c r="CG4311" s="381">
        <v>20069</v>
      </c>
      <c r="CI4311" s="378">
        <v>10200</v>
      </c>
    </row>
    <row r="4312" spans="82:87">
      <c r="CD4312" s="34" t="s">
        <v>8209</v>
      </c>
      <c r="CG4312" s="381">
        <v>20070</v>
      </c>
      <c r="CI4312" s="378">
        <v>10200</v>
      </c>
    </row>
    <row r="4313" spans="82:87">
      <c r="CD4313" s="34" t="s">
        <v>8210</v>
      </c>
      <c r="CG4313" s="381">
        <v>20089</v>
      </c>
      <c r="CI4313" s="378">
        <v>10200</v>
      </c>
    </row>
    <row r="4314" spans="82:87">
      <c r="CD4314" s="34" t="s">
        <v>8211</v>
      </c>
      <c r="CG4314" s="381">
        <v>20090</v>
      </c>
      <c r="CI4314" s="378">
        <v>10200</v>
      </c>
    </row>
    <row r="4315" spans="82:87">
      <c r="CD4315" s="34" t="s">
        <v>8212</v>
      </c>
      <c r="CG4315" s="381">
        <v>20099</v>
      </c>
      <c r="CI4315" s="378">
        <v>10200</v>
      </c>
    </row>
    <row r="4316" spans="82:87">
      <c r="CD4316" s="34" t="s">
        <v>8213</v>
      </c>
      <c r="CG4316" s="381">
        <v>20100</v>
      </c>
      <c r="CI4316" s="378">
        <v>10200</v>
      </c>
    </row>
    <row r="4317" spans="82:87">
      <c r="CD4317" s="34" t="s">
        <v>8214</v>
      </c>
      <c r="CG4317" s="381">
        <v>20110</v>
      </c>
      <c r="CI4317" s="378">
        <v>10200</v>
      </c>
    </row>
    <row r="4318" spans="82:87">
      <c r="CD4318" s="34" t="s">
        <v>8215</v>
      </c>
      <c r="CG4318" s="381">
        <v>20111</v>
      </c>
      <c r="CI4318" s="378">
        <v>10200</v>
      </c>
    </row>
    <row r="4319" spans="82:87">
      <c r="CD4319" s="34" t="s">
        <v>8216</v>
      </c>
      <c r="CG4319" s="381">
        <v>20112</v>
      </c>
      <c r="CI4319" s="378">
        <v>10200</v>
      </c>
    </row>
    <row r="4320" spans="82:87">
      <c r="CD4320" s="34" t="s">
        <v>8217</v>
      </c>
      <c r="CG4320" s="381">
        <v>20113</v>
      </c>
      <c r="CI4320" s="378">
        <v>10200</v>
      </c>
    </row>
    <row r="4321" spans="82:87">
      <c r="CD4321" s="34" t="s">
        <v>8218</v>
      </c>
      <c r="CG4321" s="381">
        <v>20114</v>
      </c>
      <c r="CI4321" s="378">
        <v>10200</v>
      </c>
    </row>
    <row r="4322" spans="82:87">
      <c r="CD4322" s="34" t="s">
        <v>8219</v>
      </c>
      <c r="CG4322" s="381">
        <v>20115</v>
      </c>
      <c r="CI4322" s="378">
        <v>10200</v>
      </c>
    </row>
    <row r="4323" spans="82:87">
      <c r="CD4323" s="34" t="s">
        <v>8220</v>
      </c>
      <c r="CG4323" s="381">
        <v>20116</v>
      </c>
      <c r="CI4323" s="378">
        <v>10200</v>
      </c>
    </row>
    <row r="4324" spans="82:87">
      <c r="CD4324" s="34" t="s">
        <v>8221</v>
      </c>
      <c r="CG4324" s="381">
        <v>20117</v>
      </c>
      <c r="CI4324" s="378">
        <v>10200</v>
      </c>
    </row>
    <row r="4325" spans="82:87">
      <c r="CD4325" s="34" t="s">
        <v>8222</v>
      </c>
      <c r="CG4325" s="381">
        <v>20118</v>
      </c>
      <c r="CI4325" s="378">
        <v>10200</v>
      </c>
    </row>
    <row r="4326" spans="82:87">
      <c r="CD4326" s="34" t="s">
        <v>8223</v>
      </c>
      <c r="CG4326" s="381">
        <v>20119</v>
      </c>
      <c r="CI4326" s="378">
        <v>10200</v>
      </c>
    </row>
    <row r="4327" spans="82:87">
      <c r="CD4327" s="34" t="s">
        <v>8224</v>
      </c>
      <c r="CG4327" s="381">
        <v>20120</v>
      </c>
      <c r="CI4327" s="378">
        <v>10200</v>
      </c>
    </row>
    <row r="4328" spans="82:87">
      <c r="CD4328" s="34" t="s">
        <v>8225</v>
      </c>
      <c r="CG4328" s="381">
        <v>20121</v>
      </c>
      <c r="CI4328" s="378">
        <v>10200</v>
      </c>
    </row>
    <row r="4329" spans="82:87">
      <c r="CD4329" s="34" t="s">
        <v>8226</v>
      </c>
      <c r="CG4329" s="381">
        <v>20122</v>
      </c>
      <c r="CI4329" s="378">
        <v>10200</v>
      </c>
    </row>
    <row r="4330" spans="82:87">
      <c r="CD4330" s="34" t="s">
        <v>8227</v>
      </c>
      <c r="CG4330" s="381">
        <v>20123</v>
      </c>
      <c r="CI4330" s="378">
        <v>10200</v>
      </c>
    </row>
    <row r="4331" spans="82:87">
      <c r="CD4331" s="34" t="s">
        <v>8228</v>
      </c>
      <c r="CG4331" s="381">
        <v>20124</v>
      </c>
      <c r="CI4331" s="378">
        <v>10200</v>
      </c>
    </row>
    <row r="4332" spans="82:87">
      <c r="CD4332" s="34" t="s">
        <v>8229</v>
      </c>
      <c r="CG4332" s="381">
        <v>20125</v>
      </c>
      <c r="CI4332" s="378">
        <v>10200</v>
      </c>
    </row>
    <row r="4333" spans="82:87">
      <c r="CD4333" s="34" t="s">
        <v>8230</v>
      </c>
      <c r="CG4333" s="381">
        <v>20126</v>
      </c>
      <c r="CI4333" s="378">
        <v>10200</v>
      </c>
    </row>
    <row r="4334" spans="82:87">
      <c r="CD4334" s="34" t="s">
        <v>8231</v>
      </c>
      <c r="CG4334" s="381">
        <v>20127</v>
      </c>
      <c r="CI4334" s="378">
        <v>10200</v>
      </c>
    </row>
    <row r="4335" spans="82:87">
      <c r="CD4335" s="34" t="s">
        <v>8232</v>
      </c>
      <c r="CG4335" s="381">
        <v>20128</v>
      </c>
      <c r="CI4335" s="378">
        <v>10200</v>
      </c>
    </row>
    <row r="4336" spans="82:87">
      <c r="CD4336" s="34" t="s">
        <v>8233</v>
      </c>
      <c r="CG4336" s="381">
        <v>20129</v>
      </c>
      <c r="CI4336" s="378">
        <v>10200</v>
      </c>
    </row>
    <row r="4337" spans="82:87">
      <c r="CD4337" s="34" t="s">
        <v>8234</v>
      </c>
      <c r="CG4337" s="381">
        <v>20130</v>
      </c>
      <c r="CI4337" s="378">
        <v>10200</v>
      </c>
    </row>
    <row r="4338" spans="82:87">
      <c r="CD4338" s="34" t="s">
        <v>8235</v>
      </c>
      <c r="CG4338" s="381">
        <v>20131</v>
      </c>
      <c r="CI4338" s="378">
        <v>10200</v>
      </c>
    </row>
    <row r="4339" spans="82:87">
      <c r="CD4339" s="34" t="s">
        <v>8236</v>
      </c>
      <c r="CG4339" s="381">
        <v>20132</v>
      </c>
      <c r="CI4339" s="378">
        <v>10200</v>
      </c>
    </row>
    <row r="4340" spans="82:87">
      <c r="CD4340" s="34" t="s">
        <v>8237</v>
      </c>
      <c r="CG4340" s="381">
        <v>20133</v>
      </c>
      <c r="CI4340" s="378">
        <v>10200</v>
      </c>
    </row>
    <row r="4341" spans="82:87">
      <c r="CD4341" s="34" t="s">
        <v>8238</v>
      </c>
      <c r="CG4341" s="381">
        <v>20134</v>
      </c>
      <c r="CI4341" s="378">
        <v>10200</v>
      </c>
    </row>
    <row r="4342" spans="82:87">
      <c r="CD4342" s="34" t="s">
        <v>8239</v>
      </c>
      <c r="CG4342" s="381">
        <v>20135</v>
      </c>
      <c r="CI4342" s="378">
        <v>10200</v>
      </c>
    </row>
    <row r="4343" spans="82:87">
      <c r="CD4343" s="34" t="s">
        <v>8240</v>
      </c>
      <c r="CG4343" s="381">
        <v>20136</v>
      </c>
      <c r="CI4343" s="378">
        <v>10200</v>
      </c>
    </row>
    <row r="4344" spans="82:87">
      <c r="CD4344" s="34" t="s">
        <v>8241</v>
      </c>
      <c r="CG4344" s="381">
        <v>20137</v>
      </c>
      <c r="CI4344" s="378">
        <v>10201</v>
      </c>
    </row>
    <row r="4345" spans="82:87">
      <c r="CD4345" s="34" t="s">
        <v>8242</v>
      </c>
      <c r="CG4345" s="381">
        <v>20138</v>
      </c>
      <c r="CI4345" s="378">
        <v>10202</v>
      </c>
    </row>
    <row r="4346" spans="82:87">
      <c r="CD4346" s="34" t="s">
        <v>8243</v>
      </c>
      <c r="CG4346" s="381">
        <v>20139</v>
      </c>
      <c r="CI4346" s="378">
        <v>10203</v>
      </c>
    </row>
    <row r="4347" spans="82:87">
      <c r="CD4347" s="34" t="s">
        <v>8244</v>
      </c>
      <c r="CG4347" s="381">
        <v>20140</v>
      </c>
      <c r="CI4347" s="378">
        <v>10208</v>
      </c>
    </row>
    <row r="4348" spans="82:87">
      <c r="CD4348" s="34" t="s">
        <v>8245</v>
      </c>
      <c r="CG4348" s="381">
        <v>20141</v>
      </c>
      <c r="CI4348" s="378">
        <v>10210</v>
      </c>
    </row>
    <row r="4349" spans="82:87">
      <c r="CD4349" s="34" t="s">
        <v>8246</v>
      </c>
      <c r="CG4349" s="381">
        <v>20142</v>
      </c>
      <c r="CI4349" s="378">
        <v>10210</v>
      </c>
    </row>
    <row r="4350" spans="82:87">
      <c r="CD4350" s="34" t="s">
        <v>8247</v>
      </c>
      <c r="CG4350" s="381">
        <v>20143</v>
      </c>
      <c r="CI4350" s="378">
        <v>10210</v>
      </c>
    </row>
    <row r="4351" spans="82:87">
      <c r="CD4351" s="34" t="s">
        <v>8248</v>
      </c>
      <c r="CG4351" s="381">
        <v>20144</v>
      </c>
      <c r="CI4351" s="378">
        <v>10210</v>
      </c>
    </row>
    <row r="4352" spans="82:87">
      <c r="CD4352" s="34" t="s">
        <v>8249</v>
      </c>
      <c r="CG4352" s="381">
        <v>20145</v>
      </c>
      <c r="CI4352" s="378">
        <v>10210</v>
      </c>
    </row>
    <row r="4353" spans="82:87">
      <c r="CD4353" s="34" t="s">
        <v>8250</v>
      </c>
      <c r="CG4353" s="381">
        <v>20146</v>
      </c>
      <c r="CI4353" s="378">
        <v>10210</v>
      </c>
    </row>
    <row r="4354" spans="82:87">
      <c r="CD4354" s="34" t="s">
        <v>8251</v>
      </c>
      <c r="CG4354" s="381">
        <v>20147</v>
      </c>
      <c r="CI4354" s="378">
        <v>10210</v>
      </c>
    </row>
    <row r="4355" spans="82:87">
      <c r="CD4355" s="34" t="s">
        <v>8252</v>
      </c>
      <c r="CG4355" s="381">
        <v>20148</v>
      </c>
      <c r="CI4355" s="378">
        <v>10210</v>
      </c>
    </row>
    <row r="4356" spans="82:87">
      <c r="CD4356" s="34" t="s">
        <v>8253</v>
      </c>
      <c r="CG4356" s="381">
        <v>20150</v>
      </c>
      <c r="CI4356" s="378">
        <v>10210</v>
      </c>
    </row>
    <row r="4357" spans="82:87">
      <c r="CD4357" s="34" t="s">
        <v>8254</v>
      </c>
      <c r="CG4357" s="381">
        <v>20151</v>
      </c>
      <c r="CI4357" s="378">
        <v>10210</v>
      </c>
    </row>
    <row r="4358" spans="82:87">
      <c r="CD4358" s="34" t="s">
        <v>8255</v>
      </c>
      <c r="CG4358" s="381">
        <v>20152</v>
      </c>
      <c r="CI4358" s="378">
        <v>10210</v>
      </c>
    </row>
    <row r="4359" spans="82:87">
      <c r="CD4359" s="34" t="s">
        <v>8256</v>
      </c>
      <c r="CG4359" s="381">
        <v>20153</v>
      </c>
      <c r="CI4359" s="378">
        <v>10210</v>
      </c>
    </row>
    <row r="4360" spans="82:87">
      <c r="CD4360" s="34" t="s">
        <v>8257</v>
      </c>
      <c r="CG4360" s="381">
        <v>20157</v>
      </c>
      <c r="CI4360" s="378">
        <v>10210</v>
      </c>
    </row>
    <row r="4361" spans="82:87">
      <c r="CD4361" s="34" t="s">
        <v>8258</v>
      </c>
      <c r="CG4361" s="381">
        <v>20160</v>
      </c>
      <c r="CI4361" s="378">
        <v>10210</v>
      </c>
    </row>
    <row r="4362" spans="82:87">
      <c r="CD4362" s="34" t="s">
        <v>8259</v>
      </c>
      <c r="CG4362" s="381">
        <v>20162</v>
      </c>
      <c r="CI4362" s="378">
        <v>10210</v>
      </c>
    </row>
    <row r="4363" spans="82:87">
      <c r="CD4363" s="34" t="s">
        <v>8260</v>
      </c>
      <c r="CG4363" s="381">
        <v>20163</v>
      </c>
      <c r="CI4363" s="378">
        <v>10210</v>
      </c>
    </row>
    <row r="4364" spans="82:87">
      <c r="CD4364" s="34" t="s">
        <v>8261</v>
      </c>
      <c r="CG4364" s="381">
        <v>20164</v>
      </c>
      <c r="CI4364" s="378">
        <v>10210</v>
      </c>
    </row>
    <row r="4365" spans="82:87">
      <c r="CD4365" s="34" t="s">
        <v>8262</v>
      </c>
      <c r="CG4365" s="381">
        <v>20165</v>
      </c>
      <c r="CI4365" s="378">
        <v>10210</v>
      </c>
    </row>
    <row r="4366" spans="82:87">
      <c r="CD4366" s="34" t="s">
        <v>8263</v>
      </c>
      <c r="CG4366" s="381">
        <v>20166</v>
      </c>
      <c r="CI4366" s="378">
        <v>10210</v>
      </c>
    </row>
    <row r="4367" spans="82:87">
      <c r="CD4367" s="34" t="s">
        <v>8264</v>
      </c>
      <c r="CG4367" s="381">
        <v>20167</v>
      </c>
      <c r="CI4367" s="378">
        <v>10210</v>
      </c>
    </row>
    <row r="4368" spans="82:87">
      <c r="CD4368" s="34" t="s">
        <v>8265</v>
      </c>
      <c r="CG4368" s="381">
        <v>20168</v>
      </c>
      <c r="CI4368" s="378">
        <v>10210</v>
      </c>
    </row>
    <row r="4369" spans="82:87">
      <c r="CD4369" s="34" t="s">
        <v>8266</v>
      </c>
      <c r="CG4369" s="381">
        <v>20169</v>
      </c>
      <c r="CI4369" s="378">
        <v>10210</v>
      </c>
    </row>
    <row r="4370" spans="82:87">
      <c r="CD4370" s="34" t="s">
        <v>8267</v>
      </c>
      <c r="CG4370" s="381">
        <v>20170</v>
      </c>
      <c r="CI4370" s="378">
        <v>10210</v>
      </c>
    </row>
    <row r="4371" spans="82:87">
      <c r="CD4371" s="34" t="s">
        <v>8268</v>
      </c>
      <c r="CG4371" s="381">
        <v>20171</v>
      </c>
      <c r="CI4371" s="378">
        <v>10220</v>
      </c>
    </row>
    <row r="4372" spans="82:87">
      <c r="CD4372" s="34" t="s">
        <v>8269</v>
      </c>
      <c r="CG4372" s="381">
        <v>20172</v>
      </c>
      <c r="CI4372" s="378">
        <v>10220</v>
      </c>
    </row>
    <row r="4373" spans="82:87">
      <c r="CD4373" s="34" t="s">
        <v>8270</v>
      </c>
      <c r="CG4373" s="381">
        <v>20173</v>
      </c>
      <c r="CI4373" s="378">
        <v>10220</v>
      </c>
    </row>
    <row r="4374" spans="82:87">
      <c r="CD4374" s="34" t="s">
        <v>8271</v>
      </c>
      <c r="CG4374" s="381">
        <v>20174</v>
      </c>
      <c r="CI4374" s="378">
        <v>10220</v>
      </c>
    </row>
    <row r="4375" spans="82:87">
      <c r="CD4375" s="34" t="s">
        <v>8272</v>
      </c>
      <c r="CG4375" s="381">
        <v>20175</v>
      </c>
      <c r="CI4375" s="378">
        <v>10220</v>
      </c>
    </row>
    <row r="4376" spans="82:87">
      <c r="CD4376" s="34" t="s">
        <v>8273</v>
      </c>
      <c r="CG4376" s="381">
        <v>20176</v>
      </c>
      <c r="CI4376" s="378">
        <v>10220</v>
      </c>
    </row>
    <row r="4377" spans="82:87">
      <c r="CD4377" s="34" t="s">
        <v>8274</v>
      </c>
      <c r="CG4377" s="381">
        <v>20177</v>
      </c>
      <c r="CI4377" s="378">
        <v>10220</v>
      </c>
    </row>
    <row r="4378" spans="82:87">
      <c r="CD4378" s="34" t="s">
        <v>8275</v>
      </c>
      <c r="CG4378" s="381">
        <v>20178</v>
      </c>
      <c r="CI4378" s="378">
        <v>10220</v>
      </c>
    </row>
    <row r="4379" spans="82:87">
      <c r="CD4379" s="34" t="s">
        <v>8276</v>
      </c>
      <c r="CG4379" s="381">
        <v>20179</v>
      </c>
      <c r="CI4379" s="378">
        <v>10220</v>
      </c>
    </row>
    <row r="4380" spans="82:87">
      <c r="CD4380" s="34" t="s">
        <v>8277</v>
      </c>
      <c r="CG4380" s="381">
        <v>20180</v>
      </c>
      <c r="CI4380" s="378">
        <v>10220</v>
      </c>
    </row>
    <row r="4381" spans="82:87">
      <c r="CD4381" s="34" t="s">
        <v>8278</v>
      </c>
      <c r="CG4381" s="381">
        <v>20181</v>
      </c>
      <c r="CI4381" s="378">
        <v>10230</v>
      </c>
    </row>
    <row r="4382" spans="82:87">
      <c r="CD4382" s="34" t="s">
        <v>8279</v>
      </c>
      <c r="CG4382" s="381">
        <v>20182</v>
      </c>
      <c r="CI4382" s="378">
        <v>10231</v>
      </c>
    </row>
    <row r="4383" spans="82:87">
      <c r="CD4383" s="34" t="s">
        <v>8280</v>
      </c>
      <c r="CG4383" s="381">
        <v>20183</v>
      </c>
      <c r="CI4383" s="378">
        <v>10232</v>
      </c>
    </row>
    <row r="4384" spans="82:87">
      <c r="CD4384" s="34" t="s">
        <v>8281</v>
      </c>
      <c r="CG4384" s="381">
        <v>20184</v>
      </c>
      <c r="CI4384" s="378">
        <v>10240</v>
      </c>
    </row>
    <row r="4385" spans="82:87">
      <c r="CD4385" s="34" t="s">
        <v>8282</v>
      </c>
      <c r="CG4385" s="381">
        <v>20185</v>
      </c>
      <c r="CI4385" s="378">
        <v>10240</v>
      </c>
    </row>
    <row r="4386" spans="82:87">
      <c r="CD4386" s="34" t="s">
        <v>8283</v>
      </c>
      <c r="CG4386" s="381">
        <v>20186</v>
      </c>
      <c r="CI4386" s="378">
        <v>10240</v>
      </c>
    </row>
    <row r="4387" spans="82:87">
      <c r="CD4387" s="34" t="s">
        <v>8284</v>
      </c>
      <c r="CG4387" s="381">
        <v>20187</v>
      </c>
      <c r="CI4387" s="378">
        <v>10240</v>
      </c>
    </row>
    <row r="4388" spans="82:87">
      <c r="CD4388" s="34" t="s">
        <v>8285</v>
      </c>
      <c r="CG4388" s="381">
        <v>20188</v>
      </c>
      <c r="CI4388" s="378">
        <v>10240</v>
      </c>
    </row>
    <row r="4389" spans="82:87">
      <c r="CD4389" s="34" t="s">
        <v>8286</v>
      </c>
      <c r="CG4389" s="381">
        <v>20189</v>
      </c>
      <c r="CI4389" s="378">
        <v>10240</v>
      </c>
    </row>
    <row r="4390" spans="82:87">
      <c r="CD4390" s="34" t="s">
        <v>8287</v>
      </c>
      <c r="CG4390" s="381">
        <v>20190</v>
      </c>
      <c r="CI4390" s="378">
        <v>10240</v>
      </c>
    </row>
    <row r="4391" spans="82:87">
      <c r="CD4391" s="34" t="s">
        <v>8288</v>
      </c>
      <c r="CG4391" s="381">
        <v>20191</v>
      </c>
      <c r="CI4391" s="378">
        <v>10240</v>
      </c>
    </row>
    <row r="4392" spans="82:87">
      <c r="CD4392" s="34" t="s">
        <v>8289</v>
      </c>
      <c r="CG4392" s="381">
        <v>20192</v>
      </c>
      <c r="CI4392" s="378">
        <v>10240</v>
      </c>
    </row>
    <row r="4393" spans="82:87">
      <c r="CD4393" s="34" t="s">
        <v>8290</v>
      </c>
      <c r="CG4393" s="381">
        <v>20193</v>
      </c>
      <c r="CI4393" s="378">
        <v>10240</v>
      </c>
    </row>
    <row r="4394" spans="82:87">
      <c r="CD4394" s="34" t="s">
        <v>8291</v>
      </c>
      <c r="CG4394" s="381">
        <v>20194</v>
      </c>
      <c r="CI4394" s="378">
        <v>10240</v>
      </c>
    </row>
    <row r="4395" spans="82:87">
      <c r="CD4395" s="34" t="s">
        <v>8292</v>
      </c>
      <c r="CG4395" s="381">
        <v>20195</v>
      </c>
      <c r="CI4395" s="378">
        <v>10240</v>
      </c>
    </row>
    <row r="4396" spans="82:87">
      <c r="CD4396" s="34" t="s">
        <v>8293</v>
      </c>
      <c r="CG4396" s="381">
        <v>20196</v>
      </c>
      <c r="CI4396" s="378">
        <v>10240</v>
      </c>
    </row>
    <row r="4397" spans="82:87">
      <c r="CD4397" s="34" t="s">
        <v>8294</v>
      </c>
      <c r="CG4397" s="381">
        <v>20197</v>
      </c>
      <c r="CI4397" s="378">
        <v>10240</v>
      </c>
    </row>
    <row r="4398" spans="82:87">
      <c r="CD4398" s="34" t="s">
        <v>8295</v>
      </c>
      <c r="CG4398" s="381">
        <v>20198</v>
      </c>
      <c r="CI4398" s="378">
        <v>10240</v>
      </c>
    </row>
    <row r="4399" spans="82:87">
      <c r="CD4399" s="34" t="s">
        <v>8296</v>
      </c>
      <c r="CG4399" s="381">
        <v>20199</v>
      </c>
      <c r="CI4399" s="378">
        <v>10240</v>
      </c>
    </row>
    <row r="4400" spans="82:87">
      <c r="CD4400" s="34" t="s">
        <v>8297</v>
      </c>
      <c r="CG4400" s="381">
        <v>20200</v>
      </c>
      <c r="CI4400" s="378">
        <v>10240</v>
      </c>
    </row>
    <row r="4401" spans="82:87">
      <c r="CD4401" s="34" t="s">
        <v>8298</v>
      </c>
      <c r="CG4401" s="381">
        <v>20212</v>
      </c>
      <c r="CI4401" s="378">
        <v>10250</v>
      </c>
    </row>
    <row r="4402" spans="82:87">
      <c r="CD4402" s="34" t="s">
        <v>8299</v>
      </c>
      <c r="CG4402" s="381">
        <v>20213</v>
      </c>
      <c r="CI4402" s="378">
        <v>10250</v>
      </c>
    </row>
    <row r="4403" spans="82:87">
      <c r="CD4403" s="34" t="s">
        <v>8300</v>
      </c>
      <c r="CG4403" s="381">
        <v>20214</v>
      </c>
      <c r="CI4403" s="378">
        <v>10250</v>
      </c>
    </row>
    <row r="4404" spans="82:87">
      <c r="CD4404" s="34" t="s">
        <v>8301</v>
      </c>
      <c r="CG4404" s="381">
        <v>20215</v>
      </c>
      <c r="CI4404" s="378">
        <v>10250</v>
      </c>
    </row>
    <row r="4405" spans="82:87">
      <c r="CD4405" s="34" t="s">
        <v>8302</v>
      </c>
      <c r="CG4405" s="381">
        <v>20217</v>
      </c>
      <c r="CI4405" s="378">
        <v>10250</v>
      </c>
    </row>
    <row r="4406" spans="82:87">
      <c r="CD4406" s="34" t="s">
        <v>8303</v>
      </c>
      <c r="CG4406" s="381">
        <v>20218</v>
      </c>
      <c r="CI4406" s="378">
        <v>10260</v>
      </c>
    </row>
    <row r="4407" spans="82:87">
      <c r="CD4407" s="34" t="s">
        <v>8304</v>
      </c>
      <c r="CG4407" s="381">
        <v>20219</v>
      </c>
      <c r="CI4407" s="378">
        <v>10260</v>
      </c>
    </row>
    <row r="4408" spans="82:87">
      <c r="CD4408" s="34" t="s">
        <v>8305</v>
      </c>
      <c r="CG4408" s="381">
        <v>20220</v>
      </c>
      <c r="CI4408" s="378">
        <v>10260</v>
      </c>
    </row>
    <row r="4409" spans="82:87">
      <c r="CD4409" s="34" t="s">
        <v>8306</v>
      </c>
      <c r="CG4409" s="381">
        <v>20221</v>
      </c>
      <c r="CI4409" s="378">
        <v>10260</v>
      </c>
    </row>
    <row r="4410" spans="82:87">
      <c r="CD4410" s="34" t="s">
        <v>8307</v>
      </c>
      <c r="CG4410" s="381">
        <v>20222</v>
      </c>
      <c r="CI4410" s="378">
        <v>10260</v>
      </c>
    </row>
    <row r="4411" spans="82:87">
      <c r="CD4411" s="34" t="s">
        <v>8308</v>
      </c>
      <c r="CG4411" s="381">
        <v>20223</v>
      </c>
      <c r="CI4411" s="378">
        <v>10260</v>
      </c>
    </row>
    <row r="4412" spans="82:87">
      <c r="CD4412" s="34" t="s">
        <v>8309</v>
      </c>
      <c r="CG4412" s="381">
        <v>20224</v>
      </c>
      <c r="CI4412" s="378">
        <v>10260</v>
      </c>
    </row>
    <row r="4413" spans="82:87">
      <c r="CD4413" s="34" t="s">
        <v>8310</v>
      </c>
      <c r="CG4413" s="381">
        <v>20225</v>
      </c>
      <c r="CI4413" s="378">
        <v>10260</v>
      </c>
    </row>
    <row r="4414" spans="82:87">
      <c r="CD4414" s="34" t="s">
        <v>8311</v>
      </c>
      <c r="CG4414" s="381">
        <v>20226</v>
      </c>
      <c r="CI4414" s="378">
        <v>10260</v>
      </c>
    </row>
    <row r="4415" spans="82:87">
      <c r="CD4415" s="34" t="s">
        <v>8312</v>
      </c>
      <c r="CG4415" s="381">
        <v>20227</v>
      </c>
      <c r="CI4415" s="378">
        <v>10260</v>
      </c>
    </row>
    <row r="4416" spans="82:87">
      <c r="CD4416" s="34" t="s">
        <v>8313</v>
      </c>
      <c r="CG4416" s="381">
        <v>20228</v>
      </c>
      <c r="CI4416" s="378">
        <v>10270</v>
      </c>
    </row>
    <row r="4417" spans="82:87">
      <c r="CD4417" s="34" t="s">
        <v>8314</v>
      </c>
      <c r="CG4417" s="381">
        <v>20229</v>
      </c>
      <c r="CI4417" s="378">
        <v>10270</v>
      </c>
    </row>
    <row r="4418" spans="82:87">
      <c r="CD4418" s="34" t="s">
        <v>8315</v>
      </c>
      <c r="CG4418" s="381">
        <v>20230</v>
      </c>
      <c r="CI4418" s="378">
        <v>10270</v>
      </c>
    </row>
    <row r="4419" spans="82:87">
      <c r="CD4419" s="34" t="s">
        <v>8316</v>
      </c>
      <c r="CG4419" s="381">
        <v>20231</v>
      </c>
      <c r="CI4419" s="378">
        <v>10270</v>
      </c>
    </row>
    <row r="4420" spans="82:87">
      <c r="CD4420" s="34" t="s">
        <v>8317</v>
      </c>
      <c r="CG4420" s="381">
        <v>20232</v>
      </c>
      <c r="CI4420" s="378">
        <v>10270</v>
      </c>
    </row>
    <row r="4421" spans="82:87">
      <c r="CD4421" s="34" t="s">
        <v>8318</v>
      </c>
      <c r="CG4421" s="381">
        <v>20233</v>
      </c>
      <c r="CI4421" s="378">
        <v>10270</v>
      </c>
    </row>
    <row r="4422" spans="82:87">
      <c r="CD4422" s="34" t="s">
        <v>8319</v>
      </c>
      <c r="CG4422" s="381">
        <v>20234</v>
      </c>
      <c r="CI4422" s="378">
        <v>10270</v>
      </c>
    </row>
    <row r="4423" spans="82:87">
      <c r="CD4423" s="34" t="s">
        <v>8320</v>
      </c>
      <c r="CG4423" s="381">
        <v>20235</v>
      </c>
      <c r="CI4423" s="378">
        <v>10270</v>
      </c>
    </row>
    <row r="4424" spans="82:87">
      <c r="CD4424" s="34" t="s">
        <v>8321</v>
      </c>
      <c r="CG4424" s="381">
        <v>20236</v>
      </c>
      <c r="CI4424" s="378">
        <v>10280</v>
      </c>
    </row>
    <row r="4425" spans="82:87">
      <c r="CD4425" s="34" t="s">
        <v>8322</v>
      </c>
      <c r="CG4425" s="381">
        <v>20237</v>
      </c>
      <c r="CI4425" s="378">
        <v>10280</v>
      </c>
    </row>
    <row r="4426" spans="82:87">
      <c r="CD4426" s="34" t="s">
        <v>8323</v>
      </c>
      <c r="CG4426" s="381">
        <v>20238</v>
      </c>
      <c r="CI4426" s="378">
        <v>10280</v>
      </c>
    </row>
    <row r="4427" spans="82:87">
      <c r="CD4427" s="34" t="s">
        <v>8324</v>
      </c>
      <c r="CG4427" s="381">
        <v>20239</v>
      </c>
      <c r="CI4427" s="378">
        <v>10290</v>
      </c>
    </row>
    <row r="4428" spans="82:87">
      <c r="CD4428" s="34" t="s">
        <v>8325</v>
      </c>
      <c r="CG4428" s="381">
        <v>20240</v>
      </c>
      <c r="CI4428" s="378">
        <v>10290</v>
      </c>
    </row>
    <row r="4429" spans="82:87">
      <c r="CD4429" s="34" t="s">
        <v>8326</v>
      </c>
      <c r="CG4429" s="381">
        <v>20242</v>
      </c>
      <c r="CI4429" s="378">
        <v>10290</v>
      </c>
    </row>
    <row r="4430" spans="82:87">
      <c r="CD4430" s="34" t="s">
        <v>8327</v>
      </c>
      <c r="CG4430" s="381">
        <v>20243</v>
      </c>
      <c r="CI4430" s="378">
        <v>10290</v>
      </c>
    </row>
    <row r="4431" spans="82:87">
      <c r="CD4431" s="34" t="s">
        <v>8328</v>
      </c>
      <c r="CG4431" s="381">
        <v>20244</v>
      </c>
      <c r="CI4431" s="378">
        <v>10290</v>
      </c>
    </row>
    <row r="4432" spans="82:87">
      <c r="CD4432" s="34" t="s">
        <v>8329</v>
      </c>
      <c r="CG4432" s="381">
        <v>20245</v>
      </c>
      <c r="CI4432" s="378">
        <v>10290</v>
      </c>
    </row>
    <row r="4433" spans="82:87">
      <c r="CD4433" s="34" t="s">
        <v>8330</v>
      </c>
      <c r="CG4433" s="381">
        <v>20246</v>
      </c>
      <c r="CI4433" s="378">
        <v>10290</v>
      </c>
    </row>
    <row r="4434" spans="82:87">
      <c r="CD4434" s="34" t="s">
        <v>8331</v>
      </c>
      <c r="CG4434" s="381">
        <v>20247</v>
      </c>
      <c r="CI4434" s="378">
        <v>10290</v>
      </c>
    </row>
    <row r="4435" spans="82:87">
      <c r="CD4435" s="34" t="s">
        <v>8332</v>
      </c>
      <c r="CG4435" s="381">
        <v>20248</v>
      </c>
      <c r="CI4435" s="378">
        <v>10290</v>
      </c>
    </row>
    <row r="4436" spans="82:87">
      <c r="CD4436" s="34" t="s">
        <v>8333</v>
      </c>
      <c r="CG4436" s="381">
        <v>20250</v>
      </c>
      <c r="CI4436" s="378">
        <v>10290</v>
      </c>
    </row>
    <row r="4437" spans="82:87">
      <c r="CD4437" s="34" t="s">
        <v>8334</v>
      </c>
      <c r="CG4437" s="381">
        <v>20251</v>
      </c>
      <c r="CI4437" s="378">
        <v>10290</v>
      </c>
    </row>
    <row r="4438" spans="82:87">
      <c r="CD4438" s="34" t="s">
        <v>8335</v>
      </c>
      <c r="CG4438" s="381">
        <v>20252</v>
      </c>
      <c r="CI4438" s="378">
        <v>10290</v>
      </c>
    </row>
    <row r="4439" spans="82:87">
      <c r="CD4439" s="34" t="s">
        <v>8336</v>
      </c>
      <c r="CG4439" s="381">
        <v>20253</v>
      </c>
      <c r="CI4439" s="378">
        <v>10300</v>
      </c>
    </row>
    <row r="4440" spans="82:87">
      <c r="CD4440" s="34" t="s">
        <v>8337</v>
      </c>
      <c r="CG4440" s="381">
        <v>20256</v>
      </c>
      <c r="CI4440" s="378">
        <v>10300</v>
      </c>
    </row>
    <row r="4441" spans="82:87">
      <c r="CD4441" s="34" t="s">
        <v>8338</v>
      </c>
      <c r="CG4441" s="381">
        <v>20258</v>
      </c>
      <c r="CI4441" s="378">
        <v>10300</v>
      </c>
    </row>
    <row r="4442" spans="82:87">
      <c r="CD4442" s="34" t="s">
        <v>8339</v>
      </c>
      <c r="CG4442" s="381">
        <v>20259</v>
      </c>
      <c r="CI4442" s="378">
        <v>10301</v>
      </c>
    </row>
    <row r="4443" spans="82:87">
      <c r="CD4443" s="34" t="s">
        <v>8340</v>
      </c>
      <c r="CG4443" s="381">
        <v>20260</v>
      </c>
      <c r="CI4443" s="378">
        <v>10302</v>
      </c>
    </row>
    <row r="4444" spans="82:87">
      <c r="CD4444" s="34" t="s">
        <v>8341</v>
      </c>
      <c r="CG4444" s="381">
        <v>20270</v>
      </c>
      <c r="CI4444" s="378">
        <v>10303</v>
      </c>
    </row>
    <row r="4445" spans="82:87">
      <c r="CD4445" s="34" t="s">
        <v>8342</v>
      </c>
      <c r="CG4445" s="381">
        <v>20272</v>
      </c>
      <c r="CI4445" s="378">
        <v>10304</v>
      </c>
    </row>
    <row r="4446" spans="82:87">
      <c r="CD4446" s="34" t="s">
        <v>8343</v>
      </c>
      <c r="CG4446" s="381">
        <v>20275</v>
      </c>
      <c r="CI4446" s="378">
        <v>10305</v>
      </c>
    </row>
    <row r="4447" spans="82:87">
      <c r="CD4447" s="34" t="s">
        <v>8344</v>
      </c>
      <c r="CG4447" s="381">
        <v>20276</v>
      </c>
      <c r="CI4447" s="378">
        <v>10306</v>
      </c>
    </row>
    <row r="4448" spans="82:87">
      <c r="CD4448" s="34" t="s">
        <v>8345</v>
      </c>
      <c r="CG4448" s="381">
        <v>20279</v>
      </c>
      <c r="CI4448" s="378">
        <v>10307</v>
      </c>
    </row>
    <row r="4449" spans="82:87">
      <c r="CD4449" s="34" t="s">
        <v>8346</v>
      </c>
      <c r="CG4449" s="381">
        <v>20280</v>
      </c>
      <c r="CI4449" s="378">
        <v>10308</v>
      </c>
    </row>
    <row r="4450" spans="82:87">
      <c r="CD4450" s="34" t="s">
        <v>8347</v>
      </c>
      <c r="CG4450" s="381">
        <v>20287</v>
      </c>
      <c r="CI4450" s="378">
        <v>10309</v>
      </c>
    </row>
    <row r="4451" spans="82:87">
      <c r="CD4451" s="34" t="s">
        <v>8348</v>
      </c>
      <c r="CG4451" s="381">
        <v>20288</v>
      </c>
      <c r="CI4451" s="378">
        <v>10310</v>
      </c>
    </row>
    <row r="4452" spans="82:87">
      <c r="CD4452" s="34" t="s">
        <v>8349</v>
      </c>
      <c r="CG4452" s="381">
        <v>20289</v>
      </c>
      <c r="CI4452" s="378">
        <v>10310</v>
      </c>
    </row>
    <row r="4453" spans="82:87">
      <c r="CD4453" s="34" t="s">
        <v>8350</v>
      </c>
      <c r="CG4453" s="381">
        <v>20290</v>
      </c>
      <c r="CI4453" s="378">
        <v>10310</v>
      </c>
    </row>
    <row r="4454" spans="82:87">
      <c r="CD4454" s="34" t="s">
        <v>8351</v>
      </c>
      <c r="CG4454" s="381">
        <v>20291</v>
      </c>
      <c r="CI4454" s="378">
        <v>10310</v>
      </c>
    </row>
    <row r="4455" spans="82:87">
      <c r="CD4455" s="34" t="s">
        <v>8352</v>
      </c>
      <c r="CG4455" s="381">
        <v>20292</v>
      </c>
      <c r="CI4455" s="378">
        <v>10310</v>
      </c>
    </row>
    <row r="4456" spans="82:87">
      <c r="CD4456" s="34" t="s">
        <v>8353</v>
      </c>
      <c r="CG4456" s="381">
        <v>20293</v>
      </c>
      <c r="CI4456" s="378">
        <v>10312</v>
      </c>
    </row>
    <row r="4457" spans="82:87">
      <c r="CD4457" s="34" t="s">
        <v>8354</v>
      </c>
      <c r="CG4457" s="381">
        <v>20294</v>
      </c>
      <c r="CI4457" s="378">
        <v>10320</v>
      </c>
    </row>
    <row r="4458" spans="82:87">
      <c r="CD4458" s="34" t="s">
        <v>8355</v>
      </c>
      <c r="CG4458" s="381">
        <v>20295</v>
      </c>
      <c r="CI4458" s="378">
        <v>10320</v>
      </c>
    </row>
    <row r="4459" spans="82:87">
      <c r="CD4459" s="34" t="s">
        <v>8356</v>
      </c>
      <c r="CG4459" s="381">
        <v>20296</v>
      </c>
      <c r="CI4459" s="378">
        <v>10320</v>
      </c>
    </row>
    <row r="4460" spans="82:87">
      <c r="CD4460" s="34" t="s">
        <v>8357</v>
      </c>
      <c r="CG4460" s="381">
        <v>20297</v>
      </c>
      <c r="CI4460" s="378">
        <v>10320</v>
      </c>
    </row>
    <row r="4461" spans="82:87">
      <c r="CD4461" s="34" t="s">
        <v>8358</v>
      </c>
      <c r="CG4461" s="381">
        <v>20298</v>
      </c>
      <c r="CI4461" s="378">
        <v>10320</v>
      </c>
    </row>
    <row r="4462" spans="82:87">
      <c r="CD4462" s="34" t="s">
        <v>8359</v>
      </c>
      <c r="CG4462" s="381">
        <v>20299</v>
      </c>
      <c r="CI4462" s="378">
        <v>10320</v>
      </c>
    </row>
    <row r="4463" spans="82:87">
      <c r="CD4463" s="34" t="s">
        <v>8360</v>
      </c>
      <c r="CG4463" s="381">
        <v>20301</v>
      </c>
      <c r="CI4463" s="378">
        <v>10320</v>
      </c>
    </row>
    <row r="4464" spans="82:87">
      <c r="CD4464" s="34" t="s">
        <v>8361</v>
      </c>
      <c r="CG4464" s="381">
        <v>20302</v>
      </c>
      <c r="CI4464" s="378">
        <v>10320</v>
      </c>
    </row>
    <row r="4465" spans="82:87">
      <c r="CD4465" s="34" t="s">
        <v>8362</v>
      </c>
      <c r="CG4465" s="381">
        <v>20303</v>
      </c>
      <c r="CI4465" s="378">
        <v>10320</v>
      </c>
    </row>
    <row r="4466" spans="82:87">
      <c r="CD4466" s="34" t="s">
        <v>8363</v>
      </c>
      <c r="CG4466" s="381">
        <v>20304</v>
      </c>
      <c r="CI4466" s="378">
        <v>10320</v>
      </c>
    </row>
    <row r="4467" spans="82:87">
      <c r="CD4467" s="34" t="s">
        <v>8364</v>
      </c>
      <c r="CG4467" s="381">
        <v>20305</v>
      </c>
      <c r="CI4467" s="378">
        <v>10320</v>
      </c>
    </row>
    <row r="4468" spans="82:87">
      <c r="CD4468" s="34" t="s">
        <v>8365</v>
      </c>
      <c r="CG4468" s="381">
        <v>20306</v>
      </c>
      <c r="CI4468" s="378">
        <v>10320</v>
      </c>
    </row>
    <row r="4469" spans="82:87">
      <c r="CD4469" s="34" t="s">
        <v>8366</v>
      </c>
      <c r="CG4469" s="381">
        <v>20307</v>
      </c>
      <c r="CI4469" s="378">
        <v>10320</v>
      </c>
    </row>
    <row r="4470" spans="82:87">
      <c r="CD4470" s="34" t="s">
        <v>8367</v>
      </c>
      <c r="CG4470" s="381">
        <v>20308</v>
      </c>
      <c r="CI4470" s="378">
        <v>10320</v>
      </c>
    </row>
    <row r="4471" spans="82:87">
      <c r="CD4471" s="34" t="s">
        <v>8368</v>
      </c>
      <c r="CG4471" s="381">
        <v>20309</v>
      </c>
      <c r="CI4471" s="378">
        <v>10320</v>
      </c>
    </row>
    <row r="4472" spans="82:87">
      <c r="CD4472" s="34" t="s">
        <v>8369</v>
      </c>
      <c r="CG4472" s="381">
        <v>20311</v>
      </c>
      <c r="CI4472" s="378">
        <v>10330</v>
      </c>
    </row>
    <row r="4473" spans="82:87">
      <c r="CD4473" s="34" t="s">
        <v>8370</v>
      </c>
      <c r="CG4473" s="381">
        <v>20401</v>
      </c>
      <c r="CI4473" s="378">
        <v>10330</v>
      </c>
    </row>
    <row r="4474" spans="82:87">
      <c r="CD4474" s="34" t="s">
        <v>8371</v>
      </c>
      <c r="CG4474" s="381">
        <v>20402</v>
      </c>
      <c r="CI4474" s="378">
        <v>10330</v>
      </c>
    </row>
    <row r="4475" spans="82:87">
      <c r="CD4475" s="34" t="s">
        <v>8372</v>
      </c>
      <c r="CG4475" s="381">
        <v>20403</v>
      </c>
      <c r="CI4475" s="378">
        <v>10330</v>
      </c>
    </row>
    <row r="4476" spans="82:87">
      <c r="CD4476" s="34" t="s">
        <v>8373</v>
      </c>
      <c r="CG4476" s="381">
        <v>20404</v>
      </c>
      <c r="CI4476" s="378">
        <v>10330</v>
      </c>
    </row>
    <row r="4477" spans="82:87">
      <c r="CD4477" s="34" t="s">
        <v>8374</v>
      </c>
      <c r="CG4477" s="381">
        <v>20405</v>
      </c>
      <c r="CI4477" s="378">
        <v>10330</v>
      </c>
    </row>
    <row r="4478" spans="82:87">
      <c r="CD4478" s="34" t="s">
        <v>8375</v>
      </c>
      <c r="CG4478" s="381">
        <v>20406</v>
      </c>
      <c r="CI4478" s="378">
        <v>10330</v>
      </c>
    </row>
    <row r="4479" spans="82:87">
      <c r="CD4479" s="34" t="s">
        <v>8376</v>
      </c>
      <c r="CG4479" s="381">
        <v>20407</v>
      </c>
      <c r="CI4479" s="378">
        <v>10330</v>
      </c>
    </row>
    <row r="4480" spans="82:87">
      <c r="CD4480" s="34" t="s">
        <v>8377</v>
      </c>
      <c r="CG4480" s="381">
        <v>20408</v>
      </c>
      <c r="CI4480" s="378">
        <v>10330</v>
      </c>
    </row>
    <row r="4481" spans="82:87">
      <c r="CD4481" s="34" t="s">
        <v>8378</v>
      </c>
      <c r="CG4481" s="381">
        <v>20409</v>
      </c>
      <c r="CI4481" s="378">
        <v>10330</v>
      </c>
    </row>
    <row r="4482" spans="82:87">
      <c r="CD4482" s="34" t="s">
        <v>8379</v>
      </c>
      <c r="CG4482" s="381">
        <v>20410</v>
      </c>
      <c r="CI4482" s="378">
        <v>10330</v>
      </c>
    </row>
    <row r="4483" spans="82:87">
      <c r="CD4483" s="34" t="s">
        <v>8380</v>
      </c>
      <c r="CG4483" s="381">
        <v>20411</v>
      </c>
      <c r="CI4483" s="378">
        <v>10330</v>
      </c>
    </row>
    <row r="4484" spans="82:87">
      <c r="CD4484" s="34" t="s">
        <v>8381</v>
      </c>
      <c r="CG4484" s="381">
        <v>20412</v>
      </c>
      <c r="CI4484" s="378">
        <v>10340</v>
      </c>
    </row>
    <row r="4485" spans="82:87">
      <c r="CD4485" s="34" t="s">
        <v>8382</v>
      </c>
      <c r="CG4485" s="381">
        <v>20413</v>
      </c>
      <c r="CI4485" s="378">
        <v>10340</v>
      </c>
    </row>
    <row r="4486" spans="82:87">
      <c r="CD4486" s="34" t="s">
        <v>8383</v>
      </c>
      <c r="CG4486" s="381">
        <v>20414</v>
      </c>
      <c r="CI4486" s="378">
        <v>10340</v>
      </c>
    </row>
    <row r="4487" spans="82:87">
      <c r="CD4487" s="34" t="s">
        <v>8384</v>
      </c>
      <c r="CG4487" s="381">
        <v>20415</v>
      </c>
      <c r="CI4487" s="378">
        <v>10340</v>
      </c>
    </row>
    <row r="4488" spans="82:87">
      <c r="CD4488" s="34" t="s">
        <v>8385</v>
      </c>
      <c r="CG4488" s="381">
        <v>20416</v>
      </c>
      <c r="CI4488" s="378">
        <v>10340</v>
      </c>
    </row>
    <row r="4489" spans="82:87">
      <c r="CD4489" s="34" t="s">
        <v>8386</v>
      </c>
      <c r="CG4489" s="381">
        <v>20417</v>
      </c>
      <c r="CI4489" s="378">
        <v>10340</v>
      </c>
    </row>
    <row r="4490" spans="82:87">
      <c r="CD4490" s="34" t="s">
        <v>8387</v>
      </c>
      <c r="CG4490" s="381">
        <v>20418</v>
      </c>
      <c r="CI4490" s="378">
        <v>10340</v>
      </c>
    </row>
    <row r="4491" spans="82:87">
      <c r="CD4491" s="34" t="s">
        <v>8388</v>
      </c>
      <c r="CG4491" s="381">
        <v>20419</v>
      </c>
      <c r="CI4491" s="378">
        <v>10350</v>
      </c>
    </row>
    <row r="4492" spans="82:87">
      <c r="CD4492" s="34" t="s">
        <v>8389</v>
      </c>
      <c r="CG4492" s="381">
        <v>20457</v>
      </c>
      <c r="CI4492" s="378">
        <v>10350</v>
      </c>
    </row>
    <row r="4493" spans="82:87">
      <c r="CD4493" s="34" t="s">
        <v>8390</v>
      </c>
      <c r="CG4493" s="381">
        <v>20501</v>
      </c>
      <c r="CI4493" s="378">
        <v>10350</v>
      </c>
    </row>
    <row r="4494" spans="82:87">
      <c r="CD4494" s="34" t="s">
        <v>8391</v>
      </c>
      <c r="CG4494" s="381">
        <v>20502</v>
      </c>
      <c r="CI4494" s="378">
        <v>10350</v>
      </c>
    </row>
    <row r="4495" spans="82:87">
      <c r="CD4495" s="34" t="s">
        <v>8392</v>
      </c>
      <c r="CG4495" s="381">
        <v>20503</v>
      </c>
      <c r="CI4495" s="378">
        <v>10350</v>
      </c>
    </row>
    <row r="4496" spans="82:87">
      <c r="CD4496" s="34" t="s">
        <v>8393</v>
      </c>
      <c r="CG4496" s="381">
        <v>20504</v>
      </c>
      <c r="CI4496" s="378">
        <v>10350</v>
      </c>
    </row>
    <row r="4497" spans="82:87">
      <c r="CD4497" s="34" t="s">
        <v>8394</v>
      </c>
      <c r="CG4497" s="381">
        <v>20505</v>
      </c>
      <c r="CI4497" s="378">
        <v>10350</v>
      </c>
    </row>
    <row r="4498" spans="82:87">
      <c r="CD4498" s="34" t="s">
        <v>8395</v>
      </c>
      <c r="CG4498" s="381">
        <v>20537</v>
      </c>
      <c r="CI4498" s="378">
        <v>10351</v>
      </c>
    </row>
    <row r="4499" spans="82:87">
      <c r="CD4499" s="34" t="s">
        <v>8396</v>
      </c>
      <c r="CG4499" s="381">
        <v>20538</v>
      </c>
      <c r="CI4499" s="378">
        <v>10352</v>
      </c>
    </row>
    <row r="4500" spans="82:87">
      <c r="CD4500" s="34" t="s">
        <v>8397</v>
      </c>
      <c r="CG4500" s="381">
        <v>20539</v>
      </c>
      <c r="CI4500" s="378">
        <v>10353</v>
      </c>
    </row>
    <row r="4501" spans="82:87">
      <c r="CD4501" s="34" t="s">
        <v>8398</v>
      </c>
      <c r="CG4501" s="381">
        <v>20600</v>
      </c>
      <c r="CI4501" s="378">
        <v>10354</v>
      </c>
    </row>
    <row r="4502" spans="82:87">
      <c r="CD4502" s="34" t="s">
        <v>8399</v>
      </c>
      <c r="CG4502" s="381">
        <v>20601</v>
      </c>
      <c r="CI4502" s="378">
        <v>10355</v>
      </c>
    </row>
    <row r="4503" spans="82:87">
      <c r="CD4503" s="34" t="s">
        <v>8400</v>
      </c>
      <c r="CG4503" s="381">
        <v>20602</v>
      </c>
      <c r="CI4503" s="378">
        <v>10356</v>
      </c>
    </row>
    <row r="4504" spans="82:87">
      <c r="CD4504" s="34" t="s">
        <v>8401</v>
      </c>
      <c r="CG4504" s="381">
        <v>20603</v>
      </c>
      <c r="CI4504" s="378">
        <v>10357</v>
      </c>
    </row>
    <row r="4505" spans="82:87">
      <c r="CD4505" s="34" t="s">
        <v>8402</v>
      </c>
      <c r="CG4505" s="381">
        <v>20604</v>
      </c>
      <c r="CI4505" s="378">
        <v>10358</v>
      </c>
    </row>
    <row r="4506" spans="82:87">
      <c r="CD4506" s="34" t="s">
        <v>8403</v>
      </c>
      <c r="CG4506" s="381">
        <v>20605</v>
      </c>
      <c r="CI4506" s="378">
        <v>10360</v>
      </c>
    </row>
    <row r="4507" spans="82:87">
      <c r="CD4507" s="34" t="s">
        <v>8404</v>
      </c>
      <c r="CG4507" s="381">
        <v>20606</v>
      </c>
      <c r="CI4507" s="378">
        <v>10360</v>
      </c>
    </row>
    <row r="4508" spans="82:87">
      <c r="CD4508" s="34" t="s">
        <v>8405</v>
      </c>
      <c r="CG4508" s="381">
        <v>20607</v>
      </c>
      <c r="CI4508" s="378">
        <v>10360</v>
      </c>
    </row>
    <row r="4509" spans="82:87">
      <c r="CD4509" s="34" t="s">
        <v>8406</v>
      </c>
      <c r="CG4509" s="381">
        <v>20608</v>
      </c>
      <c r="CI4509" s="378">
        <v>10360</v>
      </c>
    </row>
    <row r="4510" spans="82:87">
      <c r="CD4510" s="34" t="s">
        <v>8407</v>
      </c>
      <c r="CG4510" s="381">
        <v>20609</v>
      </c>
      <c r="CI4510" s="378">
        <v>10360</v>
      </c>
    </row>
    <row r="4511" spans="82:87">
      <c r="CD4511" s="34" t="s">
        <v>8408</v>
      </c>
      <c r="CG4511" s="381">
        <v>20611</v>
      </c>
      <c r="CI4511" s="378">
        <v>10360</v>
      </c>
    </row>
    <row r="4512" spans="82:87">
      <c r="CD4512" s="34" t="s">
        <v>8409</v>
      </c>
      <c r="CG4512" s="381">
        <v>20612</v>
      </c>
      <c r="CI4512" s="378">
        <v>10370</v>
      </c>
    </row>
    <row r="4513" spans="82:87">
      <c r="CD4513" s="34" t="s">
        <v>8410</v>
      </c>
      <c r="CG4513" s="381">
        <v>20613</v>
      </c>
      <c r="CI4513" s="378">
        <v>10371</v>
      </c>
    </row>
    <row r="4514" spans="82:87">
      <c r="CD4514" s="34" t="s">
        <v>8411</v>
      </c>
      <c r="CG4514" s="381">
        <v>20614</v>
      </c>
      <c r="CI4514" s="378">
        <v>10371</v>
      </c>
    </row>
    <row r="4515" spans="82:87">
      <c r="CD4515" s="34" t="s">
        <v>8412</v>
      </c>
      <c r="CG4515" s="381">
        <v>20615</v>
      </c>
      <c r="CI4515" s="378">
        <v>10372</v>
      </c>
    </row>
    <row r="4516" spans="82:87">
      <c r="CD4516" s="34" t="s">
        <v>8413</v>
      </c>
      <c r="CG4516" s="381">
        <v>20616</v>
      </c>
      <c r="CI4516" s="378">
        <v>10372</v>
      </c>
    </row>
    <row r="4517" spans="82:87">
      <c r="CD4517" s="34" t="s">
        <v>8414</v>
      </c>
      <c r="CG4517" s="381">
        <v>20617</v>
      </c>
      <c r="CI4517" s="378">
        <v>10373</v>
      </c>
    </row>
    <row r="4518" spans="82:87">
      <c r="CD4518" s="34" t="s">
        <v>8415</v>
      </c>
      <c r="CG4518" s="381">
        <v>20618</v>
      </c>
      <c r="CI4518" s="378">
        <v>10373</v>
      </c>
    </row>
    <row r="4519" spans="82:87">
      <c r="CD4519" s="34" t="s">
        <v>8416</v>
      </c>
      <c r="CG4519" s="381">
        <v>20619</v>
      </c>
      <c r="CI4519" s="378">
        <v>10374</v>
      </c>
    </row>
    <row r="4520" spans="82:87">
      <c r="CD4520" s="34" t="s">
        <v>8417</v>
      </c>
      <c r="CG4520" s="381">
        <v>20620</v>
      </c>
      <c r="CI4520" s="378">
        <v>10374</v>
      </c>
    </row>
    <row r="4521" spans="82:87">
      <c r="CD4521" s="34" t="s">
        <v>8418</v>
      </c>
      <c r="CG4521" s="381">
        <v>20700</v>
      </c>
      <c r="CI4521" s="378">
        <v>10375</v>
      </c>
    </row>
    <row r="4522" spans="82:87">
      <c r="CD4522" s="34" t="s">
        <v>8419</v>
      </c>
      <c r="CG4522" s="381">
        <v>20701</v>
      </c>
      <c r="CI4522" s="378">
        <v>10375</v>
      </c>
    </row>
    <row r="4523" spans="82:87">
      <c r="CD4523" s="34" t="s">
        <v>8420</v>
      </c>
      <c r="CG4523" s="381">
        <v>20702</v>
      </c>
      <c r="CI4523" s="378">
        <v>10380</v>
      </c>
    </row>
    <row r="4524" spans="82:87">
      <c r="CD4524" s="34" t="s">
        <v>8421</v>
      </c>
      <c r="CG4524" s="381">
        <v>20703</v>
      </c>
      <c r="CI4524" s="378">
        <v>10380</v>
      </c>
    </row>
    <row r="4525" spans="82:87">
      <c r="CD4525" s="34" t="s">
        <v>8422</v>
      </c>
      <c r="CG4525" s="381">
        <v>20704</v>
      </c>
      <c r="CI4525" s="378">
        <v>10380</v>
      </c>
    </row>
    <row r="4526" spans="82:87">
      <c r="CD4526" s="34" t="s">
        <v>8423</v>
      </c>
      <c r="CG4526" s="381">
        <v>20705</v>
      </c>
      <c r="CI4526" s="378">
        <v>10380</v>
      </c>
    </row>
    <row r="4527" spans="82:87">
      <c r="CD4527" s="34" t="s">
        <v>8424</v>
      </c>
      <c r="CG4527" s="381">
        <v>20730</v>
      </c>
      <c r="CI4527" s="378">
        <v>10390</v>
      </c>
    </row>
    <row r="4528" spans="82:87">
      <c r="CD4528" s="34" t="s">
        <v>8425</v>
      </c>
      <c r="CG4528" s="381">
        <v>20829</v>
      </c>
      <c r="CI4528" s="378">
        <v>10390</v>
      </c>
    </row>
    <row r="4529" spans="82:87">
      <c r="CD4529" s="34" t="s">
        <v>8426</v>
      </c>
      <c r="CG4529" s="381">
        <v>20900</v>
      </c>
      <c r="CI4529" s="378">
        <v>10400</v>
      </c>
    </row>
    <row r="4530" spans="82:87">
      <c r="CD4530" s="34" t="s">
        <v>8427</v>
      </c>
      <c r="CG4530" s="381">
        <v>21000</v>
      </c>
      <c r="CI4530" s="378">
        <v>10400</v>
      </c>
    </row>
    <row r="4531" spans="82:87">
      <c r="CD4531" s="34" t="s">
        <v>8428</v>
      </c>
      <c r="CG4531" s="381">
        <v>21001</v>
      </c>
      <c r="CI4531" s="378">
        <v>10400</v>
      </c>
    </row>
    <row r="4532" spans="82:87">
      <c r="CD4532" s="34" t="s">
        <v>8429</v>
      </c>
      <c r="CG4532" s="381">
        <v>21002</v>
      </c>
      <c r="CI4532" s="378">
        <v>10400</v>
      </c>
    </row>
    <row r="4533" spans="82:87">
      <c r="CD4533" s="34" t="s">
        <v>8430</v>
      </c>
      <c r="CG4533" s="381">
        <v>21003</v>
      </c>
      <c r="CI4533" s="378">
        <v>10400</v>
      </c>
    </row>
    <row r="4534" spans="82:87">
      <c r="CD4534" s="34" t="s">
        <v>8431</v>
      </c>
      <c r="CG4534" s="381">
        <v>21004</v>
      </c>
      <c r="CI4534" s="378">
        <v>10400</v>
      </c>
    </row>
    <row r="4535" spans="82:87">
      <c r="CD4535" s="34" t="s">
        <v>8432</v>
      </c>
      <c r="CG4535" s="381">
        <v>21005</v>
      </c>
      <c r="CI4535" s="378">
        <v>10400</v>
      </c>
    </row>
    <row r="4536" spans="82:87">
      <c r="CD4536" s="34" t="s">
        <v>8433</v>
      </c>
      <c r="CG4536" s="381">
        <v>21006</v>
      </c>
      <c r="CI4536" s="378">
        <v>10400</v>
      </c>
    </row>
    <row r="4537" spans="82:87">
      <c r="CD4537" s="34" t="s">
        <v>8434</v>
      </c>
      <c r="CG4537" s="381">
        <v>21007</v>
      </c>
      <c r="CI4537" s="378">
        <v>10400</v>
      </c>
    </row>
    <row r="4538" spans="82:87">
      <c r="CD4538" s="34" t="s">
        <v>8435</v>
      </c>
      <c r="CG4538" s="381">
        <v>21008</v>
      </c>
      <c r="CI4538" s="378">
        <v>10400</v>
      </c>
    </row>
    <row r="4539" spans="82:87">
      <c r="CD4539" s="34" t="s">
        <v>8436</v>
      </c>
      <c r="CG4539" s="381">
        <v>21009</v>
      </c>
      <c r="CI4539" s="378">
        <v>10400</v>
      </c>
    </row>
    <row r="4540" spans="82:87">
      <c r="CD4540" s="34" t="s">
        <v>8437</v>
      </c>
      <c r="CG4540" s="381">
        <v>21010</v>
      </c>
      <c r="CI4540" s="378">
        <v>10400</v>
      </c>
    </row>
    <row r="4541" spans="82:87">
      <c r="CD4541" s="34" t="s">
        <v>8438</v>
      </c>
      <c r="CG4541" s="381">
        <v>21011</v>
      </c>
      <c r="CI4541" s="378">
        <v>10400</v>
      </c>
    </row>
    <row r="4542" spans="82:87">
      <c r="CD4542" s="34" t="s">
        <v>8439</v>
      </c>
      <c r="CG4542" s="381">
        <v>21012</v>
      </c>
      <c r="CI4542" s="378">
        <v>10400</v>
      </c>
    </row>
    <row r="4543" spans="82:87">
      <c r="CD4543" s="34" t="s">
        <v>8440</v>
      </c>
      <c r="CG4543" s="381">
        <v>21013</v>
      </c>
      <c r="CI4543" s="378">
        <v>10400</v>
      </c>
    </row>
    <row r="4544" spans="82:87">
      <c r="CD4544" s="34" t="s">
        <v>8441</v>
      </c>
      <c r="CG4544" s="381">
        <v>21014</v>
      </c>
      <c r="CI4544" s="378">
        <v>10400</v>
      </c>
    </row>
    <row r="4545" spans="82:87">
      <c r="CD4545" s="34" t="s">
        <v>8442</v>
      </c>
      <c r="CG4545" s="381">
        <v>21015</v>
      </c>
      <c r="CI4545" s="378">
        <v>10400</v>
      </c>
    </row>
    <row r="4546" spans="82:87">
      <c r="CD4546" s="34" t="s">
        <v>8443</v>
      </c>
      <c r="CG4546" s="381">
        <v>21016</v>
      </c>
      <c r="CI4546" s="378">
        <v>10400</v>
      </c>
    </row>
    <row r="4547" spans="82:87">
      <c r="CD4547" s="34" t="s">
        <v>8444</v>
      </c>
      <c r="CG4547" s="381">
        <v>21017</v>
      </c>
      <c r="CI4547" s="378">
        <v>10400</v>
      </c>
    </row>
    <row r="4548" spans="82:87">
      <c r="CD4548" s="34" t="s">
        <v>8445</v>
      </c>
      <c r="CG4548" s="381">
        <v>21018</v>
      </c>
      <c r="CI4548" s="378">
        <v>10400</v>
      </c>
    </row>
    <row r="4549" spans="82:87">
      <c r="CD4549" s="34" t="s">
        <v>8446</v>
      </c>
      <c r="CG4549" s="381">
        <v>21019</v>
      </c>
      <c r="CI4549" s="378">
        <v>10400</v>
      </c>
    </row>
    <row r="4550" spans="82:87">
      <c r="CD4550" s="34" t="s">
        <v>8447</v>
      </c>
      <c r="CG4550" s="381">
        <v>21020</v>
      </c>
      <c r="CI4550" s="378">
        <v>10400</v>
      </c>
    </row>
    <row r="4551" spans="82:87">
      <c r="CD4551" s="34" t="s">
        <v>8448</v>
      </c>
      <c r="CG4551" s="381">
        <v>21021</v>
      </c>
      <c r="CI4551" s="378">
        <v>10400</v>
      </c>
    </row>
    <row r="4552" spans="82:87">
      <c r="CD4552" s="34" t="s">
        <v>8449</v>
      </c>
      <c r="CG4552" s="381">
        <v>21022</v>
      </c>
      <c r="CI4552" s="378">
        <v>10400</v>
      </c>
    </row>
    <row r="4553" spans="82:87">
      <c r="CD4553" s="34" t="s">
        <v>8450</v>
      </c>
      <c r="CG4553" s="381">
        <v>21023</v>
      </c>
      <c r="CI4553" s="378">
        <v>10401</v>
      </c>
    </row>
    <row r="4554" spans="82:87">
      <c r="CD4554" s="34" t="s">
        <v>8451</v>
      </c>
      <c r="CG4554" s="381">
        <v>21024</v>
      </c>
      <c r="CI4554" s="378">
        <v>10402</v>
      </c>
    </row>
    <row r="4555" spans="82:87">
      <c r="CD4555" s="34" t="s">
        <v>8452</v>
      </c>
      <c r="CG4555" s="381">
        <v>21025</v>
      </c>
      <c r="CI4555" s="378">
        <v>10403</v>
      </c>
    </row>
    <row r="4556" spans="82:87">
      <c r="CD4556" s="34" t="s">
        <v>8453</v>
      </c>
      <c r="CG4556" s="381">
        <v>21026</v>
      </c>
      <c r="CI4556" s="378">
        <v>10404</v>
      </c>
    </row>
    <row r="4557" spans="82:87">
      <c r="CD4557" s="34" t="s">
        <v>8454</v>
      </c>
      <c r="CG4557" s="381">
        <v>21027</v>
      </c>
      <c r="CI4557" s="378">
        <v>10405</v>
      </c>
    </row>
    <row r="4558" spans="82:87">
      <c r="CD4558" s="34" t="s">
        <v>8455</v>
      </c>
      <c r="CG4558" s="381">
        <v>21028</v>
      </c>
      <c r="CI4558" s="378">
        <v>10408</v>
      </c>
    </row>
    <row r="4559" spans="82:87">
      <c r="CD4559" s="34" t="s">
        <v>8456</v>
      </c>
      <c r="CG4559" s="381">
        <v>21029</v>
      </c>
      <c r="CI4559" s="378">
        <v>10410</v>
      </c>
    </row>
    <row r="4560" spans="82:87">
      <c r="CD4560" s="34" t="s">
        <v>8457</v>
      </c>
      <c r="CG4560" s="381">
        <v>21030</v>
      </c>
      <c r="CI4560" s="378">
        <v>10410</v>
      </c>
    </row>
    <row r="4561" spans="82:87">
      <c r="CD4561" s="34" t="s">
        <v>8458</v>
      </c>
      <c r="CG4561" s="381">
        <v>21031</v>
      </c>
      <c r="CI4561" s="378">
        <v>10410</v>
      </c>
    </row>
    <row r="4562" spans="82:87">
      <c r="CD4562" s="34" t="s">
        <v>8459</v>
      </c>
      <c r="CG4562" s="381">
        <v>21032</v>
      </c>
      <c r="CI4562" s="378">
        <v>10410</v>
      </c>
    </row>
    <row r="4563" spans="82:87">
      <c r="CD4563" s="34" t="s">
        <v>8460</v>
      </c>
      <c r="CG4563" s="381">
        <v>21033</v>
      </c>
      <c r="CI4563" s="378">
        <v>10420</v>
      </c>
    </row>
    <row r="4564" spans="82:87">
      <c r="CD4564" s="34" t="s">
        <v>8461</v>
      </c>
      <c r="CG4564" s="381">
        <v>21034</v>
      </c>
      <c r="CI4564" s="378">
        <v>10430</v>
      </c>
    </row>
    <row r="4565" spans="82:87">
      <c r="CD4565" s="34" t="s">
        <v>8462</v>
      </c>
      <c r="CG4565" s="381">
        <v>21035</v>
      </c>
      <c r="CI4565" s="378">
        <v>10431</v>
      </c>
    </row>
    <row r="4566" spans="82:87">
      <c r="CD4566" s="34" t="s">
        <v>8463</v>
      </c>
      <c r="CG4566" s="381">
        <v>21036</v>
      </c>
      <c r="CI4566" s="378">
        <v>10432</v>
      </c>
    </row>
    <row r="4567" spans="82:87">
      <c r="CD4567" s="34" t="s">
        <v>8464</v>
      </c>
      <c r="CG4567" s="381">
        <v>21037</v>
      </c>
      <c r="CI4567" s="378">
        <v>10433</v>
      </c>
    </row>
    <row r="4568" spans="82:87">
      <c r="CD4568" s="34" t="s">
        <v>8465</v>
      </c>
      <c r="CG4568" s="381">
        <v>21038</v>
      </c>
      <c r="CI4568" s="378">
        <v>10440</v>
      </c>
    </row>
    <row r="4569" spans="82:87">
      <c r="CD4569" s="34" t="s">
        <v>8466</v>
      </c>
      <c r="CG4569" s="381">
        <v>21039</v>
      </c>
      <c r="CI4569" s="378">
        <v>10440</v>
      </c>
    </row>
    <row r="4570" spans="82:87">
      <c r="CD4570" s="34" t="s">
        <v>8467</v>
      </c>
      <c r="CG4570" s="381">
        <v>21040</v>
      </c>
      <c r="CI4570" s="378">
        <v>10450</v>
      </c>
    </row>
    <row r="4571" spans="82:87">
      <c r="CD4571" s="34" t="s">
        <v>8468</v>
      </c>
      <c r="CG4571" s="381">
        <v>21041</v>
      </c>
      <c r="CI4571" s="378">
        <v>10500</v>
      </c>
    </row>
    <row r="4572" spans="82:87">
      <c r="CD4572" s="34" t="s">
        <v>8469</v>
      </c>
      <c r="CG4572" s="381">
        <v>21042</v>
      </c>
      <c r="CI4572" s="378">
        <v>10500</v>
      </c>
    </row>
    <row r="4573" spans="82:87">
      <c r="CD4573" s="34" t="s">
        <v>8470</v>
      </c>
      <c r="CG4573" s="381">
        <v>21043</v>
      </c>
      <c r="CI4573" s="378">
        <v>10500</v>
      </c>
    </row>
    <row r="4574" spans="82:87">
      <c r="CD4574" s="34" t="s">
        <v>8471</v>
      </c>
      <c r="CG4574" s="381">
        <v>21044</v>
      </c>
      <c r="CI4574" s="378">
        <v>10500</v>
      </c>
    </row>
    <row r="4575" spans="82:87">
      <c r="CD4575" s="34" t="s">
        <v>8472</v>
      </c>
      <c r="CG4575" s="381">
        <v>21045</v>
      </c>
      <c r="CI4575" s="378">
        <v>10500</v>
      </c>
    </row>
    <row r="4576" spans="82:87">
      <c r="CD4576" s="34" t="s">
        <v>8473</v>
      </c>
      <c r="CG4576" s="381">
        <v>21046</v>
      </c>
      <c r="CI4576" s="378">
        <v>10500</v>
      </c>
    </row>
    <row r="4577" spans="82:87">
      <c r="CD4577" s="34" t="s">
        <v>8474</v>
      </c>
      <c r="CG4577" s="381">
        <v>21047</v>
      </c>
      <c r="CI4577" s="378">
        <v>10500</v>
      </c>
    </row>
    <row r="4578" spans="82:87">
      <c r="CD4578" s="34" t="s">
        <v>8475</v>
      </c>
      <c r="CG4578" s="381">
        <v>21048</v>
      </c>
      <c r="CI4578" s="378">
        <v>10500</v>
      </c>
    </row>
    <row r="4579" spans="82:87">
      <c r="CD4579" s="34" t="s">
        <v>8476</v>
      </c>
      <c r="CG4579" s="381">
        <v>21049</v>
      </c>
      <c r="CI4579" s="378">
        <v>10500</v>
      </c>
    </row>
    <row r="4580" spans="82:87">
      <c r="CD4580" s="34" t="s">
        <v>8477</v>
      </c>
      <c r="CG4580" s="381">
        <v>21050</v>
      </c>
      <c r="CI4580" s="378">
        <v>10500</v>
      </c>
    </row>
    <row r="4581" spans="82:87">
      <c r="CD4581" s="34" t="s">
        <v>8478</v>
      </c>
      <c r="CG4581" s="381">
        <v>21051</v>
      </c>
      <c r="CI4581" s="378">
        <v>10500</v>
      </c>
    </row>
    <row r="4582" spans="82:87">
      <c r="CD4582" s="34" t="s">
        <v>8479</v>
      </c>
      <c r="CG4582" s="381">
        <v>21052</v>
      </c>
      <c r="CI4582" s="378">
        <v>10500</v>
      </c>
    </row>
    <row r="4583" spans="82:87">
      <c r="CD4583" s="34" t="s">
        <v>8480</v>
      </c>
      <c r="CG4583" s="381">
        <v>21053</v>
      </c>
      <c r="CI4583" s="378">
        <v>10500</v>
      </c>
    </row>
    <row r="4584" spans="82:87">
      <c r="CD4584" s="34" t="s">
        <v>8481</v>
      </c>
      <c r="CG4584" s="381">
        <v>21054</v>
      </c>
      <c r="CI4584" s="378">
        <v>10500</v>
      </c>
    </row>
    <row r="4585" spans="82:87">
      <c r="CD4585" s="34" t="s">
        <v>8482</v>
      </c>
      <c r="CG4585" s="381">
        <v>21055</v>
      </c>
      <c r="CI4585" s="378">
        <v>10500</v>
      </c>
    </row>
    <row r="4586" spans="82:87">
      <c r="CD4586" s="34" t="s">
        <v>8483</v>
      </c>
      <c r="CG4586" s="381">
        <v>21056</v>
      </c>
      <c r="CI4586" s="378">
        <v>10500</v>
      </c>
    </row>
    <row r="4587" spans="82:87">
      <c r="CD4587" s="34" t="s">
        <v>8484</v>
      </c>
      <c r="CG4587" s="381">
        <v>21057</v>
      </c>
      <c r="CI4587" s="378">
        <v>10500</v>
      </c>
    </row>
    <row r="4588" spans="82:87">
      <c r="CD4588" s="34" t="s">
        <v>8485</v>
      </c>
      <c r="CG4588" s="381">
        <v>21058</v>
      </c>
      <c r="CI4588" s="378">
        <v>10500</v>
      </c>
    </row>
    <row r="4589" spans="82:87">
      <c r="CD4589" s="34" t="s">
        <v>8486</v>
      </c>
      <c r="CG4589" s="381">
        <v>21059</v>
      </c>
      <c r="CI4589" s="378">
        <v>10500</v>
      </c>
    </row>
    <row r="4590" spans="82:87">
      <c r="CD4590" s="34" t="s">
        <v>8487</v>
      </c>
      <c r="CG4590" s="381">
        <v>21060</v>
      </c>
      <c r="CI4590" s="378">
        <v>10500</v>
      </c>
    </row>
    <row r="4591" spans="82:87">
      <c r="CD4591" s="34" t="s">
        <v>8488</v>
      </c>
      <c r="CG4591" s="381">
        <v>21061</v>
      </c>
      <c r="CI4591" s="378">
        <v>10500</v>
      </c>
    </row>
    <row r="4592" spans="82:87">
      <c r="CD4592" s="34" t="s">
        <v>8489</v>
      </c>
      <c r="CG4592" s="381">
        <v>21062</v>
      </c>
      <c r="CI4592" s="378">
        <v>10500</v>
      </c>
    </row>
    <row r="4593" spans="82:87">
      <c r="CD4593" s="34" t="s">
        <v>199</v>
      </c>
      <c r="CG4593" s="381">
        <v>21063</v>
      </c>
      <c r="CI4593" s="378">
        <v>10500</v>
      </c>
    </row>
    <row r="4594" spans="82:87">
      <c r="CD4594" s="34" t="s">
        <v>8490</v>
      </c>
      <c r="CG4594" s="381">
        <v>21065</v>
      </c>
      <c r="CI4594" s="378">
        <v>10500</v>
      </c>
    </row>
    <row r="4595" spans="82:87">
      <c r="CD4595" s="34" t="s">
        <v>8491</v>
      </c>
      <c r="CG4595" s="381">
        <v>21066</v>
      </c>
      <c r="CI4595" s="378">
        <v>10500</v>
      </c>
    </row>
    <row r="4596" spans="82:87">
      <c r="CD4596" s="34" t="s">
        <v>8492</v>
      </c>
      <c r="CG4596" s="381">
        <v>21067</v>
      </c>
      <c r="CI4596" s="378">
        <v>10500</v>
      </c>
    </row>
    <row r="4597" spans="82:87">
      <c r="CD4597" s="34" t="s">
        <v>8493</v>
      </c>
      <c r="CG4597" s="381">
        <v>21068</v>
      </c>
      <c r="CI4597" s="378">
        <v>10500</v>
      </c>
    </row>
    <row r="4598" spans="82:87">
      <c r="CD4598" s="34" t="s">
        <v>8494</v>
      </c>
      <c r="CG4598" s="381">
        <v>21069</v>
      </c>
      <c r="CI4598" s="378">
        <v>10500</v>
      </c>
    </row>
    <row r="4599" spans="82:87">
      <c r="CD4599" s="34" t="s">
        <v>8495</v>
      </c>
      <c r="CG4599" s="381">
        <v>21070</v>
      </c>
      <c r="CI4599" s="378">
        <v>10500</v>
      </c>
    </row>
    <row r="4600" spans="82:87">
      <c r="CD4600" s="34" t="s">
        <v>8496</v>
      </c>
      <c r="CG4600" s="381">
        <v>21071</v>
      </c>
      <c r="CI4600" s="378">
        <v>10500</v>
      </c>
    </row>
    <row r="4601" spans="82:87">
      <c r="CD4601" s="34" t="s">
        <v>8497</v>
      </c>
      <c r="CG4601" s="381">
        <v>21072</v>
      </c>
      <c r="CI4601" s="378">
        <v>10500</v>
      </c>
    </row>
    <row r="4602" spans="82:87">
      <c r="CD4602" s="34" t="s">
        <v>8498</v>
      </c>
      <c r="CG4602" s="381">
        <v>21073</v>
      </c>
      <c r="CI4602" s="378">
        <v>10500</v>
      </c>
    </row>
    <row r="4603" spans="82:87">
      <c r="CD4603" s="34" t="s">
        <v>8499</v>
      </c>
      <c r="CG4603" s="381">
        <v>21074</v>
      </c>
      <c r="CI4603" s="378">
        <v>10500</v>
      </c>
    </row>
    <row r="4604" spans="82:87">
      <c r="CD4604" s="34" t="s">
        <v>8500</v>
      </c>
      <c r="CG4604" s="381">
        <v>21075</v>
      </c>
      <c r="CI4604" s="378">
        <v>10500</v>
      </c>
    </row>
    <row r="4605" spans="82:87">
      <c r="CD4605" s="34" t="s">
        <v>8501</v>
      </c>
      <c r="CG4605" s="381">
        <v>21076</v>
      </c>
      <c r="CI4605" s="378">
        <v>10500</v>
      </c>
    </row>
    <row r="4606" spans="82:87">
      <c r="CD4606" s="34" t="s">
        <v>8502</v>
      </c>
      <c r="CG4606" s="381">
        <v>21077</v>
      </c>
      <c r="CI4606" s="378">
        <v>10500</v>
      </c>
    </row>
    <row r="4607" spans="82:87">
      <c r="CD4607" s="34" t="s">
        <v>8503</v>
      </c>
      <c r="CG4607" s="381">
        <v>21078</v>
      </c>
      <c r="CI4607" s="378">
        <v>10500</v>
      </c>
    </row>
    <row r="4608" spans="82:87">
      <c r="CD4608" s="34" t="s">
        <v>8504</v>
      </c>
      <c r="CG4608" s="381">
        <v>21079</v>
      </c>
      <c r="CI4608" s="378">
        <v>10510</v>
      </c>
    </row>
    <row r="4609" spans="82:87">
      <c r="CD4609" s="34" t="s">
        <v>8505</v>
      </c>
      <c r="CG4609" s="381">
        <v>21080</v>
      </c>
      <c r="CI4609" s="378">
        <v>10510</v>
      </c>
    </row>
    <row r="4610" spans="82:87">
      <c r="CD4610" s="34" t="s">
        <v>8506</v>
      </c>
      <c r="CG4610" s="381">
        <v>21081</v>
      </c>
      <c r="CI4610" s="378">
        <v>10510</v>
      </c>
    </row>
    <row r="4611" spans="82:87">
      <c r="CD4611" s="34" t="s">
        <v>8507</v>
      </c>
      <c r="CG4611" s="381">
        <v>21083</v>
      </c>
      <c r="CI4611" s="378">
        <v>10550</v>
      </c>
    </row>
    <row r="4612" spans="82:87">
      <c r="CD4612" s="34" t="s">
        <v>8508</v>
      </c>
      <c r="CG4612" s="381">
        <v>21084</v>
      </c>
      <c r="CI4612" s="378">
        <v>10551</v>
      </c>
    </row>
    <row r="4613" spans="82:87">
      <c r="CD4613" s="34" t="s">
        <v>8509</v>
      </c>
      <c r="CG4613" s="381">
        <v>21085</v>
      </c>
      <c r="CI4613" s="378">
        <v>10552</v>
      </c>
    </row>
    <row r="4614" spans="82:87">
      <c r="CD4614" s="34" t="s">
        <v>8510</v>
      </c>
      <c r="CG4614" s="381">
        <v>21086</v>
      </c>
      <c r="CI4614" s="378">
        <v>10553</v>
      </c>
    </row>
    <row r="4615" spans="82:87">
      <c r="CD4615" s="34" t="s">
        <v>8511</v>
      </c>
      <c r="CG4615" s="381">
        <v>21088</v>
      </c>
      <c r="CI4615" s="378">
        <v>10554</v>
      </c>
    </row>
    <row r="4616" spans="82:87">
      <c r="CD4616" s="34" t="s">
        <v>8512</v>
      </c>
      <c r="CG4616" s="381">
        <v>21089</v>
      </c>
      <c r="CI4616" s="378">
        <v>10555</v>
      </c>
    </row>
    <row r="4617" spans="82:87">
      <c r="CD4617" s="34" t="s">
        <v>8513</v>
      </c>
      <c r="CG4617" s="381">
        <v>21092</v>
      </c>
      <c r="CI4617" s="378">
        <v>10556</v>
      </c>
    </row>
    <row r="4618" spans="82:87">
      <c r="CD4618" s="34" t="s">
        <v>8514</v>
      </c>
      <c r="CG4618" s="381">
        <v>21093</v>
      </c>
      <c r="CI4618" s="378">
        <v>10557</v>
      </c>
    </row>
    <row r="4619" spans="82:87">
      <c r="CD4619" s="34" t="s">
        <v>8515</v>
      </c>
      <c r="CG4619" s="381">
        <v>21094</v>
      </c>
      <c r="CI4619" s="378">
        <v>10558</v>
      </c>
    </row>
    <row r="4620" spans="82:87">
      <c r="CD4620" s="34" t="s">
        <v>8516</v>
      </c>
      <c r="CG4620" s="381">
        <v>21095</v>
      </c>
      <c r="CI4620" s="378">
        <v>10559</v>
      </c>
    </row>
    <row r="4621" spans="82:87">
      <c r="CD4621" s="34" t="s">
        <v>8517</v>
      </c>
      <c r="CG4621" s="381">
        <v>21096</v>
      </c>
      <c r="CI4621" s="378">
        <v>10560</v>
      </c>
    </row>
    <row r="4622" spans="82:87">
      <c r="CD4622" s="34" t="s">
        <v>8518</v>
      </c>
      <c r="CG4622" s="381">
        <v>21097</v>
      </c>
      <c r="CI4622" s="378">
        <v>10561</v>
      </c>
    </row>
    <row r="4623" spans="82:87">
      <c r="CD4623" s="34" t="s">
        <v>8519</v>
      </c>
      <c r="CG4623" s="381">
        <v>21098</v>
      </c>
      <c r="CI4623" s="378">
        <v>10562</v>
      </c>
    </row>
    <row r="4624" spans="82:87">
      <c r="CD4624" s="34" t="s">
        <v>8520</v>
      </c>
      <c r="CG4624" s="381">
        <v>21110</v>
      </c>
      <c r="CI4624" s="378">
        <v>10563</v>
      </c>
    </row>
    <row r="4625" spans="82:87">
      <c r="CD4625" s="34" t="s">
        <v>8521</v>
      </c>
      <c r="CG4625" s="381">
        <v>21120</v>
      </c>
      <c r="CI4625" s="378">
        <v>10564</v>
      </c>
    </row>
    <row r="4626" spans="82:87">
      <c r="CD4626" s="34" t="s">
        <v>8522</v>
      </c>
      <c r="CG4626" s="381">
        <v>21121</v>
      </c>
      <c r="CI4626" s="378">
        <v>10565</v>
      </c>
    </row>
    <row r="4627" spans="82:87">
      <c r="CD4627" s="34" t="s">
        <v>8523</v>
      </c>
      <c r="CG4627" s="381">
        <v>21130</v>
      </c>
      <c r="CI4627" s="378">
        <v>10566</v>
      </c>
    </row>
    <row r="4628" spans="82:87">
      <c r="CD4628" s="34" t="s">
        <v>8524</v>
      </c>
      <c r="CG4628" s="381">
        <v>21140</v>
      </c>
      <c r="CI4628" s="378">
        <v>10567</v>
      </c>
    </row>
    <row r="4629" spans="82:87">
      <c r="CD4629" s="34" t="s">
        <v>8525</v>
      </c>
      <c r="CG4629" s="381">
        <v>21150</v>
      </c>
      <c r="CI4629" s="378">
        <v>10568</v>
      </c>
    </row>
    <row r="4630" spans="82:87">
      <c r="CD4630" s="34" t="s">
        <v>8526</v>
      </c>
      <c r="CG4630" s="381">
        <v>21160</v>
      </c>
      <c r="CI4630" s="378">
        <v>10569</v>
      </c>
    </row>
    <row r="4631" spans="82:87">
      <c r="CD4631" s="34" t="s">
        <v>8527</v>
      </c>
      <c r="CG4631" s="381">
        <v>21170</v>
      </c>
      <c r="CI4631" s="378">
        <v>10570</v>
      </c>
    </row>
    <row r="4632" spans="82:87">
      <c r="CD4632" s="34" t="s">
        <v>8528</v>
      </c>
      <c r="CG4632" s="381">
        <v>21190</v>
      </c>
      <c r="CI4632" s="378">
        <v>10570</v>
      </c>
    </row>
    <row r="4633" spans="82:87">
      <c r="CD4633" s="34" t="s">
        <v>8529</v>
      </c>
      <c r="CG4633" s="381">
        <v>21200</v>
      </c>
      <c r="CI4633" s="378">
        <v>10571</v>
      </c>
    </row>
    <row r="4634" spans="82:87">
      <c r="CD4634" s="34" t="s">
        <v>8530</v>
      </c>
      <c r="CG4634" s="381">
        <v>21201</v>
      </c>
      <c r="CI4634" s="378">
        <v>10572</v>
      </c>
    </row>
    <row r="4635" spans="82:87">
      <c r="CD4635" s="34" t="s">
        <v>8531</v>
      </c>
      <c r="CG4635" s="381">
        <v>21202</v>
      </c>
      <c r="CI4635" s="378">
        <v>10573</v>
      </c>
    </row>
    <row r="4636" spans="82:87">
      <c r="CD4636" s="34" t="s">
        <v>8532</v>
      </c>
      <c r="CG4636" s="381">
        <v>21203</v>
      </c>
      <c r="CI4636" s="378">
        <v>10574</v>
      </c>
    </row>
    <row r="4637" spans="82:87">
      <c r="CD4637" s="34" t="s">
        <v>8533</v>
      </c>
      <c r="CG4637" s="381">
        <v>21204</v>
      </c>
      <c r="CI4637" s="378">
        <v>10575</v>
      </c>
    </row>
    <row r="4638" spans="82:87">
      <c r="CD4638" s="34" t="s">
        <v>8534</v>
      </c>
      <c r="CG4638" s="381">
        <v>21205</v>
      </c>
      <c r="CI4638" s="378">
        <v>10576</v>
      </c>
    </row>
    <row r="4639" spans="82:87">
      <c r="CD4639" s="34" t="s">
        <v>8535</v>
      </c>
      <c r="CG4639" s="381">
        <v>21206</v>
      </c>
      <c r="CI4639" s="378">
        <v>10577</v>
      </c>
    </row>
    <row r="4640" spans="82:87">
      <c r="CD4640" s="34" t="s">
        <v>8536</v>
      </c>
      <c r="CG4640" s="381">
        <v>21207</v>
      </c>
      <c r="CI4640" s="378">
        <v>10578</v>
      </c>
    </row>
    <row r="4641" spans="82:87">
      <c r="CD4641" s="34" t="s">
        <v>8537</v>
      </c>
      <c r="CG4641" s="381">
        <v>21208</v>
      </c>
      <c r="CI4641" s="378">
        <v>10579</v>
      </c>
    </row>
    <row r="4642" spans="82:87">
      <c r="CD4642" s="34" t="s">
        <v>8538</v>
      </c>
      <c r="CG4642" s="381">
        <v>21209</v>
      </c>
      <c r="CI4642" s="378">
        <v>10580</v>
      </c>
    </row>
    <row r="4643" spans="82:87">
      <c r="CD4643" s="34" t="s">
        <v>8539</v>
      </c>
      <c r="CG4643" s="381">
        <v>21210</v>
      </c>
      <c r="CI4643" s="378">
        <v>10581</v>
      </c>
    </row>
    <row r="4644" spans="82:87">
      <c r="CD4644" s="34" t="s">
        <v>8540</v>
      </c>
      <c r="CG4644" s="381">
        <v>21219</v>
      </c>
      <c r="CI4644" s="378">
        <v>10582</v>
      </c>
    </row>
    <row r="4645" spans="82:87">
      <c r="CD4645" s="34" t="s">
        <v>8541</v>
      </c>
      <c r="CG4645" s="381">
        <v>21220</v>
      </c>
      <c r="CI4645" s="378">
        <v>10583</v>
      </c>
    </row>
    <row r="4646" spans="82:87">
      <c r="CD4646" s="34" t="s">
        <v>8542</v>
      </c>
      <c r="CG4646" s="381">
        <v>21230</v>
      </c>
      <c r="CI4646" s="378">
        <v>10584</v>
      </c>
    </row>
    <row r="4647" spans="82:87">
      <c r="CD4647" s="34" t="s">
        <v>8543</v>
      </c>
      <c r="CG4647" s="381">
        <v>21240</v>
      </c>
      <c r="CI4647" s="378">
        <v>10585</v>
      </c>
    </row>
    <row r="4648" spans="82:87">
      <c r="CD4648" s="34" t="s">
        <v>8544</v>
      </c>
      <c r="CG4648" s="381">
        <v>21250</v>
      </c>
      <c r="CI4648" s="378">
        <v>10586</v>
      </c>
    </row>
    <row r="4649" spans="82:87">
      <c r="CD4649" s="34" t="s">
        <v>8545</v>
      </c>
      <c r="CG4649" s="381">
        <v>21260</v>
      </c>
      <c r="CI4649" s="378">
        <v>10587</v>
      </c>
    </row>
    <row r="4650" spans="82:87">
      <c r="CD4650" s="34" t="s">
        <v>8546</v>
      </c>
      <c r="CG4650" s="381">
        <v>21261</v>
      </c>
      <c r="CI4650" s="378">
        <v>10588</v>
      </c>
    </row>
    <row r="4651" spans="82:87">
      <c r="CD4651" s="34" t="s">
        <v>8547</v>
      </c>
      <c r="CG4651" s="381">
        <v>21262</v>
      </c>
      <c r="CI4651" s="378">
        <v>10589</v>
      </c>
    </row>
    <row r="4652" spans="82:87">
      <c r="CD4652" s="34" t="s">
        <v>8548</v>
      </c>
      <c r="CG4652" s="381">
        <v>21270</v>
      </c>
      <c r="CI4652" s="378">
        <v>10590</v>
      </c>
    </row>
    <row r="4653" spans="82:87">
      <c r="CD4653" s="34" t="s">
        <v>8549</v>
      </c>
      <c r="CG4653" s="381">
        <v>21290</v>
      </c>
      <c r="CI4653" s="378">
        <v>10591</v>
      </c>
    </row>
    <row r="4654" spans="82:87">
      <c r="CD4654" s="34" t="s">
        <v>8550</v>
      </c>
      <c r="CG4654" s="381">
        <v>21300</v>
      </c>
      <c r="CI4654" s="378">
        <v>10592</v>
      </c>
    </row>
    <row r="4655" spans="82:87">
      <c r="CD4655" s="34" t="s">
        <v>8551</v>
      </c>
      <c r="CG4655" s="381">
        <v>21301</v>
      </c>
      <c r="CI4655" s="378">
        <v>10593</v>
      </c>
    </row>
    <row r="4656" spans="82:87">
      <c r="CD4656" s="34" t="s">
        <v>8552</v>
      </c>
      <c r="CG4656" s="381">
        <v>21302</v>
      </c>
      <c r="CI4656" s="378">
        <v>10594</v>
      </c>
    </row>
    <row r="4657" spans="82:87">
      <c r="CD4657" s="34" t="s">
        <v>8553</v>
      </c>
      <c r="CG4657" s="381">
        <v>21303</v>
      </c>
      <c r="CI4657" s="378">
        <v>10595</v>
      </c>
    </row>
    <row r="4658" spans="82:87">
      <c r="CD4658" s="34" t="s">
        <v>8554</v>
      </c>
      <c r="CG4658" s="381">
        <v>21304</v>
      </c>
      <c r="CI4658" s="378">
        <v>10600</v>
      </c>
    </row>
    <row r="4659" spans="82:87">
      <c r="CD4659" s="34" t="s">
        <v>8555</v>
      </c>
      <c r="CG4659" s="381">
        <v>21305</v>
      </c>
      <c r="CI4659" s="378">
        <v>10600</v>
      </c>
    </row>
    <row r="4660" spans="82:87">
      <c r="CD4660" s="34" t="s">
        <v>8556</v>
      </c>
      <c r="CG4660" s="381">
        <v>21306</v>
      </c>
      <c r="CI4660" s="378">
        <v>10600</v>
      </c>
    </row>
    <row r="4661" spans="82:87">
      <c r="CD4661" s="34" t="s">
        <v>8557</v>
      </c>
      <c r="CG4661" s="381">
        <v>21307</v>
      </c>
      <c r="CI4661" s="378">
        <v>10600</v>
      </c>
    </row>
    <row r="4662" spans="82:87">
      <c r="CD4662" s="34" t="s">
        <v>8558</v>
      </c>
      <c r="CG4662" s="381">
        <v>21308</v>
      </c>
      <c r="CI4662" s="378">
        <v>10600</v>
      </c>
    </row>
    <row r="4663" spans="82:87">
      <c r="CD4663" s="34" t="s">
        <v>8559</v>
      </c>
      <c r="CG4663" s="381">
        <v>21309</v>
      </c>
      <c r="CI4663" s="378">
        <v>10600</v>
      </c>
    </row>
    <row r="4664" spans="82:87">
      <c r="CD4664" s="34" t="s">
        <v>8560</v>
      </c>
      <c r="CG4664" s="381">
        <v>21310</v>
      </c>
      <c r="CI4664" s="378">
        <v>10600</v>
      </c>
    </row>
    <row r="4665" spans="82:87">
      <c r="CD4665" s="34" t="s">
        <v>8561</v>
      </c>
      <c r="CG4665" s="381">
        <v>21320</v>
      </c>
      <c r="CI4665" s="378">
        <v>10601</v>
      </c>
    </row>
    <row r="4666" spans="82:87">
      <c r="CD4666" s="34" t="s">
        <v>8562</v>
      </c>
      <c r="CG4666" s="381">
        <v>21330</v>
      </c>
      <c r="CI4666" s="378">
        <v>10602</v>
      </c>
    </row>
    <row r="4667" spans="82:87">
      <c r="CD4667" s="34" t="s">
        <v>8563</v>
      </c>
      <c r="CG4667" s="381">
        <v>21340</v>
      </c>
      <c r="CI4667" s="378">
        <v>10603</v>
      </c>
    </row>
    <row r="4668" spans="82:87">
      <c r="CD4668" s="34" t="s">
        <v>8564</v>
      </c>
      <c r="CG4668" s="381">
        <v>21350</v>
      </c>
      <c r="CI4668" s="378">
        <v>10604</v>
      </c>
    </row>
    <row r="4669" spans="82:87">
      <c r="CD4669" s="34" t="s">
        <v>8565</v>
      </c>
      <c r="CG4669" s="381">
        <v>21360</v>
      </c>
      <c r="CI4669" s="378">
        <v>10604</v>
      </c>
    </row>
    <row r="4670" spans="82:87">
      <c r="CD4670" s="34" t="s">
        <v>8566</v>
      </c>
      <c r="CG4670" s="381">
        <v>21370</v>
      </c>
      <c r="CI4670" s="378">
        <v>10605</v>
      </c>
    </row>
    <row r="4671" spans="82:87">
      <c r="CD4671" s="34" t="s">
        <v>8567</v>
      </c>
      <c r="CG4671" s="381">
        <v>21380</v>
      </c>
      <c r="CI4671" s="378">
        <v>10605</v>
      </c>
    </row>
    <row r="4672" spans="82:87">
      <c r="CD4672" s="34" t="s">
        <v>8568</v>
      </c>
      <c r="CG4672" s="381">
        <v>21390</v>
      </c>
      <c r="CI4672" s="378">
        <v>10606</v>
      </c>
    </row>
    <row r="4673" spans="82:87">
      <c r="CD4673" s="34" t="s">
        <v>8569</v>
      </c>
      <c r="CG4673" s="381">
        <v>21400</v>
      </c>
      <c r="CI4673" s="378">
        <v>10606</v>
      </c>
    </row>
    <row r="4674" spans="82:87">
      <c r="CD4674" s="34" t="s">
        <v>8570</v>
      </c>
      <c r="CG4674" s="381">
        <v>21401</v>
      </c>
      <c r="CI4674" s="378">
        <v>10607</v>
      </c>
    </row>
    <row r="4675" spans="82:87">
      <c r="CD4675" s="34" t="s">
        <v>8571</v>
      </c>
      <c r="CG4675" s="381">
        <v>21402</v>
      </c>
      <c r="CI4675" s="378">
        <v>10607</v>
      </c>
    </row>
    <row r="4676" spans="82:87">
      <c r="CD4676" s="34" t="s">
        <v>8572</v>
      </c>
      <c r="CG4676" s="381">
        <v>21403</v>
      </c>
      <c r="CI4676" s="378">
        <v>10608</v>
      </c>
    </row>
    <row r="4677" spans="82:87">
      <c r="CD4677" s="34" t="s">
        <v>8573</v>
      </c>
      <c r="CG4677" s="381">
        <v>21404</v>
      </c>
      <c r="CI4677" s="378">
        <v>10608</v>
      </c>
    </row>
    <row r="4678" spans="82:87">
      <c r="CD4678" s="34" t="s">
        <v>8574</v>
      </c>
      <c r="CG4678" s="381">
        <v>21405</v>
      </c>
      <c r="CI4678" s="378">
        <v>10609</v>
      </c>
    </row>
    <row r="4679" spans="82:87">
      <c r="CD4679" s="34" t="s">
        <v>8575</v>
      </c>
      <c r="CG4679" s="381">
        <v>21406</v>
      </c>
      <c r="CI4679" s="378">
        <v>10609</v>
      </c>
    </row>
    <row r="4680" spans="82:87">
      <c r="CD4680" s="34" t="s">
        <v>8576</v>
      </c>
      <c r="CG4680" s="381">
        <v>21407</v>
      </c>
      <c r="CI4680" s="378">
        <v>10620</v>
      </c>
    </row>
    <row r="4681" spans="82:87">
      <c r="CD4681" s="34" t="s">
        <v>8577</v>
      </c>
      <c r="CG4681" s="381">
        <v>21408</v>
      </c>
      <c r="CI4681" s="378">
        <v>10673</v>
      </c>
    </row>
    <row r="4682" spans="82:87">
      <c r="CD4682" s="34" t="s">
        <v>8578</v>
      </c>
      <c r="CG4682" s="381">
        <v>21409</v>
      </c>
      <c r="CI4682" s="378">
        <v>10700</v>
      </c>
    </row>
    <row r="4683" spans="82:87">
      <c r="CD4683" s="34" t="s">
        <v>8579</v>
      </c>
      <c r="CG4683" s="381">
        <v>21410</v>
      </c>
      <c r="CI4683" s="378">
        <v>10700</v>
      </c>
    </row>
    <row r="4684" spans="82:87">
      <c r="CD4684" s="34" t="s">
        <v>8580</v>
      </c>
      <c r="CG4684" s="381">
        <v>21420</v>
      </c>
      <c r="CI4684" s="378">
        <v>10700</v>
      </c>
    </row>
    <row r="4685" spans="82:87">
      <c r="CD4685" s="34" t="s">
        <v>8581</v>
      </c>
      <c r="CG4685" s="381">
        <v>21430</v>
      </c>
      <c r="CI4685" s="378">
        <v>10700</v>
      </c>
    </row>
    <row r="4686" spans="82:87">
      <c r="CD4686" s="34" t="s">
        <v>8582</v>
      </c>
      <c r="CG4686" s="381">
        <v>21440</v>
      </c>
      <c r="CI4686" s="378">
        <v>10700</v>
      </c>
    </row>
    <row r="4687" spans="82:87">
      <c r="CD4687" s="34" t="s">
        <v>8583</v>
      </c>
      <c r="CG4687" s="381">
        <v>21450</v>
      </c>
      <c r="CI4687" s="378">
        <v>10700</v>
      </c>
    </row>
    <row r="4688" spans="82:87">
      <c r="CD4688" s="34" t="s">
        <v>8584</v>
      </c>
      <c r="CG4688" s="381">
        <v>21460</v>
      </c>
      <c r="CI4688" s="378">
        <v>10700</v>
      </c>
    </row>
    <row r="4689" spans="82:87">
      <c r="CD4689" s="34" t="s">
        <v>8585</v>
      </c>
      <c r="CG4689" s="381">
        <v>21470</v>
      </c>
      <c r="CI4689" s="378">
        <v>10700</v>
      </c>
    </row>
    <row r="4690" spans="82:87">
      <c r="CD4690" s="34" t="s">
        <v>8586</v>
      </c>
      <c r="CG4690" s="381">
        <v>21490</v>
      </c>
      <c r="CI4690" s="378">
        <v>10700</v>
      </c>
    </row>
    <row r="4691" spans="82:87">
      <c r="CD4691" s="34" t="s">
        <v>8587</v>
      </c>
      <c r="CG4691" s="381">
        <v>21500</v>
      </c>
      <c r="CI4691" s="378">
        <v>10700</v>
      </c>
    </row>
    <row r="4692" spans="82:87">
      <c r="CD4692" s="34" t="s">
        <v>8588</v>
      </c>
      <c r="CG4692" s="381">
        <v>21501</v>
      </c>
      <c r="CI4692" s="378">
        <v>10700</v>
      </c>
    </row>
    <row r="4693" spans="82:87">
      <c r="CD4693" s="34" t="s">
        <v>8589</v>
      </c>
      <c r="CG4693" s="381">
        <v>21502</v>
      </c>
      <c r="CI4693" s="378">
        <v>10700</v>
      </c>
    </row>
    <row r="4694" spans="82:87">
      <c r="CD4694" s="34" t="s">
        <v>8590</v>
      </c>
      <c r="CG4694" s="381">
        <v>21503</v>
      </c>
      <c r="CI4694" s="378">
        <v>10700</v>
      </c>
    </row>
    <row r="4695" spans="82:87">
      <c r="CD4695" s="34" t="s">
        <v>8591</v>
      </c>
      <c r="CG4695" s="381">
        <v>21504</v>
      </c>
      <c r="CI4695" s="378">
        <v>10700</v>
      </c>
    </row>
    <row r="4696" spans="82:87">
      <c r="CD4696" s="34" t="s">
        <v>8592</v>
      </c>
      <c r="CG4696" s="381">
        <v>21505</v>
      </c>
      <c r="CI4696" s="378">
        <v>10700</v>
      </c>
    </row>
    <row r="4697" spans="82:87">
      <c r="CD4697" s="34" t="s">
        <v>8593</v>
      </c>
      <c r="CG4697" s="381">
        <v>21506</v>
      </c>
      <c r="CI4697" s="378">
        <v>10700</v>
      </c>
    </row>
    <row r="4698" spans="82:87">
      <c r="CD4698" s="34" t="s">
        <v>8594</v>
      </c>
      <c r="CG4698" s="381">
        <v>21507</v>
      </c>
      <c r="CI4698" s="378">
        <v>10700</v>
      </c>
    </row>
    <row r="4699" spans="82:87">
      <c r="CD4699" s="34" t="s">
        <v>8595</v>
      </c>
      <c r="CG4699" s="381">
        <v>21508</v>
      </c>
      <c r="CI4699" s="378">
        <v>10700</v>
      </c>
    </row>
    <row r="4700" spans="82:87">
      <c r="CD4700" s="34" t="s">
        <v>8596</v>
      </c>
      <c r="CG4700" s="381">
        <v>21509</v>
      </c>
      <c r="CI4700" s="378">
        <v>10700</v>
      </c>
    </row>
    <row r="4701" spans="82:87">
      <c r="CD4701" s="34" t="s">
        <v>8597</v>
      </c>
      <c r="CG4701" s="381">
        <v>21510</v>
      </c>
      <c r="CI4701" s="378">
        <v>10700</v>
      </c>
    </row>
    <row r="4702" spans="82:87">
      <c r="CD4702" s="34" t="s">
        <v>8598</v>
      </c>
      <c r="CG4702" s="381">
        <v>21520</v>
      </c>
      <c r="CI4702" s="378">
        <v>10700</v>
      </c>
    </row>
    <row r="4703" spans="82:87">
      <c r="CD4703" s="34" t="s">
        <v>8599</v>
      </c>
      <c r="CG4703" s="381">
        <v>21530</v>
      </c>
      <c r="CI4703" s="378">
        <v>10700</v>
      </c>
    </row>
    <row r="4704" spans="82:87">
      <c r="CD4704" s="34" t="s">
        <v>8600</v>
      </c>
      <c r="CG4704" s="381">
        <v>21540</v>
      </c>
      <c r="CI4704" s="378">
        <v>10700</v>
      </c>
    </row>
    <row r="4705" spans="82:87">
      <c r="CD4705" s="34" t="s">
        <v>8601</v>
      </c>
      <c r="CG4705" s="381">
        <v>21550</v>
      </c>
      <c r="CI4705" s="378">
        <v>10700</v>
      </c>
    </row>
    <row r="4706" spans="82:87">
      <c r="CD4706" s="34" t="s">
        <v>8602</v>
      </c>
      <c r="CG4706" s="381">
        <v>21560</v>
      </c>
      <c r="CI4706" s="378">
        <v>10700</v>
      </c>
    </row>
    <row r="4707" spans="82:87">
      <c r="CD4707" s="34" t="s">
        <v>8603</v>
      </c>
      <c r="CG4707" s="381">
        <v>21570</v>
      </c>
      <c r="CI4707" s="378">
        <v>10700</v>
      </c>
    </row>
    <row r="4708" spans="82:87">
      <c r="CD4708" s="34" t="s">
        <v>8604</v>
      </c>
      <c r="CG4708" s="381">
        <v>21580</v>
      </c>
      <c r="CI4708" s="378">
        <v>10700</v>
      </c>
    </row>
    <row r="4709" spans="82:87">
      <c r="CD4709" s="34" t="s">
        <v>8605</v>
      </c>
      <c r="CG4709" s="381">
        <v>21590</v>
      </c>
      <c r="CI4709" s="378">
        <v>10700</v>
      </c>
    </row>
    <row r="4710" spans="82:87">
      <c r="CD4710" s="34" t="s">
        <v>8606</v>
      </c>
      <c r="CG4710" s="381">
        <v>21600</v>
      </c>
      <c r="CI4710" s="378">
        <v>10800</v>
      </c>
    </row>
    <row r="4711" spans="82:87">
      <c r="CD4711" s="34" t="s">
        <v>8607</v>
      </c>
      <c r="CG4711" s="381">
        <v>21601</v>
      </c>
      <c r="CI4711" s="378">
        <v>10800</v>
      </c>
    </row>
    <row r="4712" spans="82:87">
      <c r="CD4712" s="34" t="s">
        <v>8608</v>
      </c>
      <c r="CG4712" s="381">
        <v>21602</v>
      </c>
      <c r="CI4712" s="378">
        <v>10800</v>
      </c>
    </row>
    <row r="4713" spans="82:87">
      <c r="CD4713" s="34" t="s">
        <v>8609</v>
      </c>
      <c r="CG4713" s="381">
        <v>21603</v>
      </c>
      <c r="CI4713" s="378">
        <v>10800</v>
      </c>
    </row>
    <row r="4714" spans="82:87">
      <c r="CD4714" s="34" t="s">
        <v>8610</v>
      </c>
      <c r="CG4714" s="381">
        <v>21604</v>
      </c>
      <c r="CI4714" s="378">
        <v>10800</v>
      </c>
    </row>
    <row r="4715" spans="82:87">
      <c r="CD4715" s="34" t="s">
        <v>8611</v>
      </c>
      <c r="CG4715" s="381">
        <v>21605</v>
      </c>
      <c r="CI4715" s="378">
        <v>10800</v>
      </c>
    </row>
    <row r="4716" spans="82:87">
      <c r="CD4716" s="34" t="s">
        <v>8612</v>
      </c>
      <c r="CG4716" s="381">
        <v>21606</v>
      </c>
      <c r="CI4716" s="378">
        <v>10800</v>
      </c>
    </row>
    <row r="4717" spans="82:87">
      <c r="CD4717" s="34" t="s">
        <v>8613</v>
      </c>
      <c r="CG4717" s="381">
        <v>21607</v>
      </c>
      <c r="CI4717" s="378">
        <v>10800</v>
      </c>
    </row>
    <row r="4718" spans="82:87">
      <c r="CD4718" s="34" t="s">
        <v>8614</v>
      </c>
      <c r="CG4718" s="381">
        <v>21608</v>
      </c>
      <c r="CI4718" s="378">
        <v>10800</v>
      </c>
    </row>
    <row r="4719" spans="82:87">
      <c r="CD4719" s="34" t="s">
        <v>8615</v>
      </c>
      <c r="CG4719" s="381">
        <v>21609</v>
      </c>
      <c r="CI4719" s="378">
        <v>10800</v>
      </c>
    </row>
    <row r="4720" spans="82:87">
      <c r="CD4720" s="34" t="s">
        <v>8616</v>
      </c>
      <c r="CG4720" s="381">
        <v>21610</v>
      </c>
      <c r="CI4720" s="378">
        <v>10800</v>
      </c>
    </row>
    <row r="4721" spans="82:87">
      <c r="CD4721" s="34" t="s">
        <v>8617</v>
      </c>
      <c r="CG4721" s="381">
        <v>21630</v>
      </c>
      <c r="CI4721" s="378">
        <v>10800</v>
      </c>
    </row>
    <row r="4722" spans="82:87">
      <c r="CD4722" s="34" t="s">
        <v>8618</v>
      </c>
      <c r="CG4722" s="381">
        <v>21640</v>
      </c>
      <c r="CI4722" s="378">
        <v>10800</v>
      </c>
    </row>
    <row r="4723" spans="82:87">
      <c r="CD4723" s="34" t="s">
        <v>8619</v>
      </c>
      <c r="CG4723" s="381">
        <v>21682</v>
      </c>
      <c r="CI4723" s="378">
        <v>10800</v>
      </c>
    </row>
    <row r="4724" spans="82:87">
      <c r="CD4724" s="34" t="s">
        <v>8620</v>
      </c>
      <c r="CG4724" s="381">
        <v>21690</v>
      </c>
      <c r="CI4724" s="378">
        <v>10810</v>
      </c>
    </row>
    <row r="4725" spans="82:87">
      <c r="CD4725" s="34" t="s">
        <v>8621</v>
      </c>
      <c r="CG4725" s="381">
        <v>21700</v>
      </c>
      <c r="CI4725" s="378">
        <v>10840</v>
      </c>
    </row>
    <row r="4726" spans="82:87">
      <c r="CD4726" s="34" t="s">
        <v>8622</v>
      </c>
      <c r="CG4726" s="381">
        <v>21701</v>
      </c>
      <c r="CI4726" s="378">
        <v>10879</v>
      </c>
    </row>
    <row r="4727" spans="82:87">
      <c r="CD4727" s="34" t="s">
        <v>8623</v>
      </c>
      <c r="CG4727" s="381">
        <v>21702</v>
      </c>
      <c r="CI4727" s="378">
        <v>10880</v>
      </c>
    </row>
    <row r="4728" spans="82:87">
      <c r="CD4728" s="34" t="s">
        <v>8624</v>
      </c>
      <c r="CG4728" s="381">
        <v>21703</v>
      </c>
      <c r="CI4728" s="378">
        <v>10901</v>
      </c>
    </row>
    <row r="4729" spans="82:87">
      <c r="CD4729" s="34" t="s">
        <v>8625</v>
      </c>
      <c r="CG4729" s="381">
        <v>21704</v>
      </c>
      <c r="CI4729" s="378">
        <v>10902</v>
      </c>
    </row>
    <row r="4730" spans="82:87">
      <c r="CD4730" s="34" t="s">
        <v>8626</v>
      </c>
      <c r="CG4730" s="381">
        <v>21705</v>
      </c>
      <c r="CI4730" s="378">
        <v>10903</v>
      </c>
    </row>
    <row r="4731" spans="82:87">
      <c r="CD4731" s="34" t="s">
        <v>8627</v>
      </c>
      <c r="CG4731" s="381">
        <v>21706</v>
      </c>
      <c r="CI4731" s="378">
        <v>10904</v>
      </c>
    </row>
    <row r="4732" spans="82:87">
      <c r="CD4732" s="34" t="s">
        <v>8628</v>
      </c>
      <c r="CG4732" s="381">
        <v>21707</v>
      </c>
      <c r="CI4732" s="378">
        <v>10905</v>
      </c>
    </row>
    <row r="4733" spans="82:87">
      <c r="CD4733" s="34" t="s">
        <v>8629</v>
      </c>
      <c r="CG4733" s="381">
        <v>21708</v>
      </c>
      <c r="CI4733" s="378">
        <v>10906</v>
      </c>
    </row>
    <row r="4734" spans="82:87">
      <c r="CD4734" s="34" t="s">
        <v>8630</v>
      </c>
      <c r="CG4734" s="381">
        <v>21709</v>
      </c>
      <c r="CI4734" s="378">
        <v>10907</v>
      </c>
    </row>
    <row r="4735" spans="82:87">
      <c r="CD4735" s="34" t="s">
        <v>8631</v>
      </c>
      <c r="CG4735" s="381">
        <v>21719</v>
      </c>
      <c r="CI4735" s="378">
        <v>10908</v>
      </c>
    </row>
    <row r="4736" spans="82:87">
      <c r="CD4736" s="34" t="s">
        <v>8632</v>
      </c>
      <c r="CG4736" s="381">
        <v>21740</v>
      </c>
      <c r="CI4736" s="378">
        <v>10909</v>
      </c>
    </row>
    <row r="4737" spans="82:87">
      <c r="CD4737" s="34" t="s">
        <v>8633</v>
      </c>
      <c r="CG4737" s="381">
        <v>21760</v>
      </c>
      <c r="CI4737" s="378">
        <v>10910</v>
      </c>
    </row>
    <row r="4738" spans="82:87">
      <c r="CD4738" s="34" t="s">
        <v>8634</v>
      </c>
      <c r="CG4738" s="381">
        <v>21800</v>
      </c>
      <c r="CI4738" s="378">
        <v>10911</v>
      </c>
    </row>
    <row r="4739" spans="82:87">
      <c r="CD4739" s="34" t="s">
        <v>8635</v>
      </c>
      <c r="CG4739" s="381">
        <v>21801</v>
      </c>
      <c r="CI4739" s="378">
        <v>10912</v>
      </c>
    </row>
    <row r="4740" spans="82:87">
      <c r="CD4740" s="34" t="s">
        <v>8636</v>
      </c>
      <c r="CG4740" s="381">
        <v>21802</v>
      </c>
      <c r="CI4740" s="378">
        <v>10913</v>
      </c>
    </row>
    <row r="4741" spans="82:87">
      <c r="CD4741" s="34" t="s">
        <v>8637</v>
      </c>
      <c r="CG4741" s="381">
        <v>21803</v>
      </c>
      <c r="CI4741" s="378">
        <v>10914</v>
      </c>
    </row>
    <row r="4742" spans="82:87">
      <c r="CD4742" s="34" t="s">
        <v>8638</v>
      </c>
      <c r="CG4742" s="381">
        <v>21804</v>
      </c>
      <c r="CI4742" s="378">
        <v>10915</v>
      </c>
    </row>
    <row r="4743" spans="82:87">
      <c r="CD4743" s="34" t="s">
        <v>8639</v>
      </c>
      <c r="CG4743" s="381">
        <v>21806</v>
      </c>
      <c r="CI4743" s="378">
        <v>10916</v>
      </c>
    </row>
    <row r="4744" spans="82:87">
      <c r="CD4744" s="34" t="s">
        <v>8640</v>
      </c>
      <c r="CG4744" s="381">
        <v>21809</v>
      </c>
      <c r="CI4744" s="378">
        <v>10917</v>
      </c>
    </row>
    <row r="4745" spans="82:87">
      <c r="CD4745" s="34" t="s">
        <v>8641</v>
      </c>
      <c r="CG4745" s="381">
        <v>21820</v>
      </c>
      <c r="CI4745" s="378">
        <v>10918</v>
      </c>
    </row>
    <row r="4746" spans="82:87">
      <c r="CD4746" s="34" t="s">
        <v>8642</v>
      </c>
      <c r="CG4746" s="381">
        <v>21850</v>
      </c>
      <c r="CI4746" s="378">
        <v>10919</v>
      </c>
    </row>
    <row r="4747" spans="82:87">
      <c r="CD4747" s="34" t="s">
        <v>8643</v>
      </c>
      <c r="CG4747" s="381">
        <v>21900</v>
      </c>
      <c r="CI4747" s="378">
        <v>10920</v>
      </c>
    </row>
    <row r="4748" spans="82:87">
      <c r="CD4748" s="34" t="s">
        <v>8644</v>
      </c>
      <c r="CG4748" s="381">
        <v>21910</v>
      </c>
      <c r="CI4748" s="378">
        <v>10921</v>
      </c>
    </row>
    <row r="4749" spans="82:87">
      <c r="CD4749" s="34" t="s">
        <v>8645</v>
      </c>
      <c r="CG4749" s="381">
        <v>21998</v>
      </c>
      <c r="CI4749" s="378">
        <v>10922</v>
      </c>
    </row>
    <row r="4750" spans="82:87">
      <c r="CD4750" s="34" t="s">
        <v>8646</v>
      </c>
      <c r="CG4750" s="381">
        <v>22000</v>
      </c>
      <c r="CI4750" s="378">
        <v>10923</v>
      </c>
    </row>
    <row r="4751" spans="82:87">
      <c r="CD4751" s="34" t="s">
        <v>8647</v>
      </c>
      <c r="CG4751" s="381">
        <v>22001</v>
      </c>
      <c r="CI4751" s="378">
        <v>10924</v>
      </c>
    </row>
    <row r="4752" spans="82:87">
      <c r="CD4752" s="34" t="s">
        <v>8648</v>
      </c>
      <c r="CG4752" s="381">
        <v>22002</v>
      </c>
      <c r="CI4752" s="378">
        <v>10925</v>
      </c>
    </row>
    <row r="4753" spans="82:87">
      <c r="CD4753" s="34" t="s">
        <v>8649</v>
      </c>
      <c r="CG4753" s="381">
        <v>22003</v>
      </c>
      <c r="CI4753" s="378">
        <v>10926</v>
      </c>
    </row>
    <row r="4754" spans="82:87">
      <c r="CD4754" s="34" t="s">
        <v>8650</v>
      </c>
      <c r="CG4754" s="381">
        <v>22004</v>
      </c>
      <c r="CI4754" s="378">
        <v>10927</v>
      </c>
    </row>
    <row r="4755" spans="82:87">
      <c r="CD4755" s="34" t="s">
        <v>8651</v>
      </c>
      <c r="CG4755" s="381">
        <v>22005</v>
      </c>
      <c r="CI4755" s="378">
        <v>10928</v>
      </c>
    </row>
    <row r="4756" spans="82:87">
      <c r="CD4756" s="34" t="s">
        <v>8652</v>
      </c>
      <c r="CG4756" s="381">
        <v>22008</v>
      </c>
      <c r="CI4756" s="378">
        <v>10929</v>
      </c>
    </row>
    <row r="4757" spans="82:87">
      <c r="CD4757" s="34" t="s">
        <v>8653</v>
      </c>
      <c r="CG4757" s="381">
        <v>22009</v>
      </c>
      <c r="CI4757" s="378">
        <v>10930</v>
      </c>
    </row>
    <row r="4758" spans="82:87">
      <c r="CD4758" s="34" t="s">
        <v>8654</v>
      </c>
      <c r="CG4758" s="381">
        <v>22010</v>
      </c>
      <c r="CI4758" s="378">
        <v>10931</v>
      </c>
    </row>
    <row r="4759" spans="82:87">
      <c r="CD4759" s="34" t="s">
        <v>8655</v>
      </c>
      <c r="CG4759" s="381">
        <v>22011</v>
      </c>
      <c r="CI4759" s="378">
        <v>10932</v>
      </c>
    </row>
    <row r="4760" spans="82:87">
      <c r="CD4760" s="34" t="s">
        <v>8656</v>
      </c>
      <c r="CG4760" s="381">
        <v>22012</v>
      </c>
      <c r="CI4760" s="378">
        <v>10933</v>
      </c>
    </row>
    <row r="4761" spans="82:87">
      <c r="CD4761" s="34" t="s">
        <v>8657</v>
      </c>
      <c r="CG4761" s="381">
        <v>22013</v>
      </c>
      <c r="CI4761" s="378">
        <v>10934</v>
      </c>
    </row>
    <row r="4762" spans="82:87">
      <c r="CD4762" s="34" t="s">
        <v>8658</v>
      </c>
      <c r="CG4762" s="381">
        <v>22014</v>
      </c>
      <c r="CI4762" s="378">
        <v>10935</v>
      </c>
    </row>
    <row r="4763" spans="82:87">
      <c r="CD4763" s="34" t="s">
        <v>8659</v>
      </c>
      <c r="CG4763" s="381">
        <v>22015</v>
      </c>
      <c r="CI4763" s="378">
        <v>10936</v>
      </c>
    </row>
    <row r="4764" spans="82:87">
      <c r="CD4764" s="34" t="s">
        <v>8660</v>
      </c>
      <c r="CG4764" s="381">
        <v>22016</v>
      </c>
      <c r="CI4764" s="378">
        <v>10937</v>
      </c>
    </row>
    <row r="4765" spans="82:87">
      <c r="CD4765" s="34" t="s">
        <v>8661</v>
      </c>
      <c r="CG4765" s="381">
        <v>22017</v>
      </c>
      <c r="CI4765" s="378">
        <v>10938</v>
      </c>
    </row>
    <row r="4766" spans="82:87">
      <c r="CD4766" s="34" t="s">
        <v>8662</v>
      </c>
      <c r="CG4766" s="381">
        <v>22018</v>
      </c>
      <c r="CI4766" s="378">
        <v>10939</v>
      </c>
    </row>
    <row r="4767" spans="82:87">
      <c r="CD4767" s="34" t="s">
        <v>8663</v>
      </c>
      <c r="CG4767" s="381">
        <v>22019</v>
      </c>
      <c r="CI4767" s="378">
        <v>11000</v>
      </c>
    </row>
    <row r="4768" spans="82:87">
      <c r="CD4768" s="34" t="s">
        <v>8664</v>
      </c>
      <c r="CG4768" s="381">
        <v>22020</v>
      </c>
      <c r="CI4768" s="378">
        <v>11000</v>
      </c>
    </row>
    <row r="4769" spans="82:87">
      <c r="CD4769" s="34" t="s">
        <v>8665</v>
      </c>
      <c r="CG4769" s="381">
        <v>22021</v>
      </c>
      <c r="CI4769" s="378">
        <v>11001</v>
      </c>
    </row>
    <row r="4770" spans="82:87">
      <c r="CD4770" s="34" t="s">
        <v>8666</v>
      </c>
      <c r="CG4770" s="381">
        <v>22022</v>
      </c>
      <c r="CI4770" s="378">
        <v>11002</v>
      </c>
    </row>
    <row r="4771" spans="82:87">
      <c r="CD4771" s="34" t="s">
        <v>8667</v>
      </c>
      <c r="CG4771" s="381">
        <v>22023</v>
      </c>
      <c r="CI4771" s="378">
        <v>11003</v>
      </c>
    </row>
    <row r="4772" spans="82:87">
      <c r="CD4772" s="34" t="s">
        <v>8668</v>
      </c>
      <c r="CG4772" s="381">
        <v>22024</v>
      </c>
      <c r="CI4772" s="378">
        <v>11004</v>
      </c>
    </row>
    <row r="4773" spans="82:87">
      <c r="CD4773" s="34" t="s">
        <v>8669</v>
      </c>
      <c r="CG4773" s="381">
        <v>22025</v>
      </c>
      <c r="CI4773" s="378">
        <v>11005</v>
      </c>
    </row>
    <row r="4774" spans="82:87">
      <c r="CD4774" s="34" t="s">
        <v>8670</v>
      </c>
      <c r="CG4774" s="381">
        <v>22026</v>
      </c>
      <c r="CI4774" s="378">
        <v>11006</v>
      </c>
    </row>
    <row r="4775" spans="82:87">
      <c r="CD4775" s="34" t="s">
        <v>8671</v>
      </c>
      <c r="CG4775" s="381">
        <v>22027</v>
      </c>
      <c r="CI4775" s="378">
        <v>11007</v>
      </c>
    </row>
    <row r="4776" spans="82:87">
      <c r="CD4776" s="34" t="s">
        <v>8672</v>
      </c>
      <c r="CG4776" s="381">
        <v>22028</v>
      </c>
      <c r="CI4776" s="378">
        <v>11008</v>
      </c>
    </row>
    <row r="4777" spans="82:87">
      <c r="CD4777" s="34" t="s">
        <v>8673</v>
      </c>
      <c r="CG4777" s="381">
        <v>22029</v>
      </c>
      <c r="CI4777" s="378">
        <v>11009</v>
      </c>
    </row>
    <row r="4778" spans="82:87">
      <c r="CD4778" s="34" t="s">
        <v>8674</v>
      </c>
      <c r="CG4778" s="381">
        <v>22031</v>
      </c>
      <c r="CI4778" s="378">
        <v>11010</v>
      </c>
    </row>
    <row r="4779" spans="82:87">
      <c r="CD4779" s="34" t="s">
        <v>8675</v>
      </c>
      <c r="CG4779" s="381">
        <v>22032</v>
      </c>
      <c r="CI4779" s="378">
        <v>11010</v>
      </c>
    </row>
    <row r="4780" spans="82:87">
      <c r="CD4780" s="34" t="s">
        <v>8676</v>
      </c>
      <c r="CG4780" s="381">
        <v>22033</v>
      </c>
      <c r="CI4780" s="378">
        <v>11011</v>
      </c>
    </row>
    <row r="4781" spans="82:87">
      <c r="CD4781" s="34" t="s">
        <v>8677</v>
      </c>
      <c r="CG4781" s="381">
        <v>22034</v>
      </c>
      <c r="CI4781" s="378">
        <v>11012</v>
      </c>
    </row>
    <row r="4782" spans="82:87">
      <c r="CD4782" s="34" t="s">
        <v>8678</v>
      </c>
      <c r="CG4782" s="381">
        <v>22035</v>
      </c>
      <c r="CI4782" s="378">
        <v>11013</v>
      </c>
    </row>
    <row r="4783" spans="82:87">
      <c r="CD4783" s="34" t="s">
        <v>8679</v>
      </c>
      <c r="CG4783" s="381">
        <v>22036</v>
      </c>
      <c r="CI4783" s="378">
        <v>11014</v>
      </c>
    </row>
    <row r="4784" spans="82:87">
      <c r="CD4784" s="34" t="s">
        <v>8680</v>
      </c>
      <c r="CG4784" s="381">
        <v>22037</v>
      </c>
      <c r="CI4784" s="378">
        <v>11015</v>
      </c>
    </row>
    <row r="4785" spans="82:87">
      <c r="CD4785" s="34" t="s">
        <v>8681</v>
      </c>
      <c r="CG4785" s="381">
        <v>22038</v>
      </c>
      <c r="CI4785" s="378">
        <v>11016</v>
      </c>
    </row>
    <row r="4786" spans="82:87">
      <c r="CD4786" s="34" t="s">
        <v>8682</v>
      </c>
      <c r="CG4786" s="381">
        <v>22039</v>
      </c>
      <c r="CI4786" s="378">
        <v>11017</v>
      </c>
    </row>
    <row r="4787" spans="82:87">
      <c r="CD4787" s="34" t="s">
        <v>8683</v>
      </c>
      <c r="CG4787" s="381">
        <v>22040</v>
      </c>
      <c r="CI4787" s="378">
        <v>11018</v>
      </c>
    </row>
    <row r="4788" spans="82:87">
      <c r="CD4788" s="34" t="s">
        <v>8684</v>
      </c>
      <c r="CG4788" s="381">
        <v>22041</v>
      </c>
      <c r="CI4788" s="378">
        <v>11019</v>
      </c>
    </row>
    <row r="4789" spans="82:87">
      <c r="CD4789" s="34" t="s">
        <v>8685</v>
      </c>
      <c r="CG4789" s="381">
        <v>22042</v>
      </c>
      <c r="CI4789" s="378">
        <v>11020</v>
      </c>
    </row>
    <row r="4790" spans="82:87">
      <c r="CD4790" s="34" t="s">
        <v>8686</v>
      </c>
      <c r="CG4790" s="381">
        <v>22043</v>
      </c>
      <c r="CI4790" s="378">
        <v>11020</v>
      </c>
    </row>
    <row r="4791" spans="82:87">
      <c r="CD4791" s="34" t="s">
        <v>8687</v>
      </c>
      <c r="CG4791" s="381">
        <v>22044</v>
      </c>
      <c r="CI4791" s="378">
        <v>11021</v>
      </c>
    </row>
    <row r="4792" spans="82:87">
      <c r="CD4792" s="34" t="s">
        <v>8688</v>
      </c>
      <c r="CG4792" s="381">
        <v>22045</v>
      </c>
      <c r="CI4792" s="378">
        <v>11022</v>
      </c>
    </row>
    <row r="4793" spans="82:87">
      <c r="CD4793" s="34" t="s">
        <v>8689</v>
      </c>
      <c r="CG4793" s="381">
        <v>22046</v>
      </c>
      <c r="CI4793" s="378">
        <v>11026</v>
      </c>
    </row>
    <row r="4794" spans="82:87">
      <c r="CD4794" s="34" t="s">
        <v>8690</v>
      </c>
      <c r="CG4794" s="381">
        <v>22047</v>
      </c>
      <c r="CI4794" s="378">
        <v>11029</v>
      </c>
    </row>
    <row r="4795" spans="82:87">
      <c r="CD4795" s="34" t="s">
        <v>8691</v>
      </c>
      <c r="CG4795" s="381">
        <v>22048</v>
      </c>
      <c r="CI4795" s="378">
        <v>11090</v>
      </c>
    </row>
    <row r="4796" spans="82:87">
      <c r="CD4796" s="34" t="s">
        <v>8692</v>
      </c>
      <c r="CG4796" s="381">
        <v>22049</v>
      </c>
      <c r="CI4796" s="378">
        <v>11100</v>
      </c>
    </row>
    <row r="4797" spans="82:87">
      <c r="CD4797" s="34" t="s">
        <v>8693</v>
      </c>
      <c r="CG4797" s="381">
        <v>22050</v>
      </c>
      <c r="CI4797" s="378">
        <v>11100</v>
      </c>
    </row>
    <row r="4798" spans="82:87">
      <c r="CD4798" s="34" t="s">
        <v>8694</v>
      </c>
      <c r="CG4798" s="381">
        <v>22051</v>
      </c>
      <c r="CI4798" s="378">
        <v>11100</v>
      </c>
    </row>
    <row r="4799" spans="82:87">
      <c r="CD4799" s="34" t="s">
        <v>8695</v>
      </c>
      <c r="CG4799" s="381">
        <v>22052</v>
      </c>
      <c r="CI4799" s="378">
        <v>11100</v>
      </c>
    </row>
    <row r="4800" spans="82:87">
      <c r="CD4800" s="34" t="s">
        <v>8696</v>
      </c>
      <c r="CG4800" s="381">
        <v>22053</v>
      </c>
      <c r="CI4800" s="378">
        <v>11100</v>
      </c>
    </row>
    <row r="4801" spans="82:87">
      <c r="CD4801" s="34" t="s">
        <v>8697</v>
      </c>
      <c r="CG4801" s="381">
        <v>22054</v>
      </c>
      <c r="CI4801" s="378">
        <v>11101</v>
      </c>
    </row>
    <row r="4802" spans="82:87">
      <c r="CD4802" s="34" t="s">
        <v>8698</v>
      </c>
      <c r="CG4802" s="381">
        <v>22055</v>
      </c>
      <c r="CI4802" s="378">
        <v>11102</v>
      </c>
    </row>
    <row r="4803" spans="82:87">
      <c r="CD4803" s="34" t="s">
        <v>8699</v>
      </c>
      <c r="CG4803" s="381">
        <v>22056</v>
      </c>
      <c r="CI4803" s="378">
        <v>11103</v>
      </c>
    </row>
    <row r="4804" spans="82:87">
      <c r="CD4804" s="34" t="s">
        <v>8700</v>
      </c>
      <c r="CG4804" s="381">
        <v>22057</v>
      </c>
      <c r="CI4804" s="378">
        <v>11104</v>
      </c>
    </row>
    <row r="4805" spans="82:87">
      <c r="CD4805" s="34" t="s">
        <v>8701</v>
      </c>
      <c r="CG4805" s="381">
        <v>22058</v>
      </c>
      <c r="CI4805" s="378">
        <v>11105</v>
      </c>
    </row>
    <row r="4806" spans="82:87">
      <c r="CD4806" s="34" t="s">
        <v>8702</v>
      </c>
      <c r="CG4806" s="381">
        <v>22059</v>
      </c>
      <c r="CI4806" s="378">
        <v>11106</v>
      </c>
    </row>
    <row r="4807" spans="82:87">
      <c r="CD4807" s="34" t="s">
        <v>8703</v>
      </c>
      <c r="CG4807" s="381">
        <v>22060</v>
      </c>
      <c r="CI4807" s="378">
        <v>11107</v>
      </c>
    </row>
    <row r="4808" spans="82:87">
      <c r="CD4808" s="34" t="s">
        <v>8704</v>
      </c>
      <c r="CG4808" s="381">
        <v>22061</v>
      </c>
      <c r="CI4808" s="378">
        <v>11108</v>
      </c>
    </row>
    <row r="4809" spans="82:87">
      <c r="CD4809" s="34" t="s">
        <v>8705</v>
      </c>
      <c r="CG4809" s="381">
        <v>22062</v>
      </c>
      <c r="CI4809" s="378">
        <v>11109</v>
      </c>
    </row>
    <row r="4810" spans="82:87">
      <c r="CD4810" s="34" t="s">
        <v>8706</v>
      </c>
      <c r="CG4810" s="381">
        <v>22063</v>
      </c>
      <c r="CI4810" s="378">
        <v>11110</v>
      </c>
    </row>
    <row r="4811" spans="82:87">
      <c r="CD4811" s="34" t="s">
        <v>8707</v>
      </c>
      <c r="CG4811" s="381">
        <v>22064</v>
      </c>
      <c r="CI4811" s="378">
        <v>11110</v>
      </c>
    </row>
    <row r="4812" spans="82:87">
      <c r="CD4812" s="34" t="s">
        <v>8708</v>
      </c>
      <c r="CG4812" s="381">
        <v>22065</v>
      </c>
      <c r="CI4812" s="378">
        <v>11110</v>
      </c>
    </row>
    <row r="4813" spans="82:87">
      <c r="CD4813" s="34" t="s">
        <v>8709</v>
      </c>
      <c r="CG4813" s="381">
        <v>22066</v>
      </c>
      <c r="CI4813" s="378">
        <v>11110</v>
      </c>
    </row>
    <row r="4814" spans="82:87">
      <c r="CD4814" s="34" t="s">
        <v>8710</v>
      </c>
      <c r="CG4814" s="381">
        <v>22067</v>
      </c>
      <c r="CI4814" s="378">
        <v>11120</v>
      </c>
    </row>
    <row r="4815" spans="82:87">
      <c r="CD4815" s="34" t="s">
        <v>8711</v>
      </c>
      <c r="CG4815" s="381">
        <v>22068</v>
      </c>
      <c r="CI4815" s="378">
        <v>11120</v>
      </c>
    </row>
    <row r="4816" spans="82:87">
      <c r="CD4816" s="34" t="s">
        <v>8712</v>
      </c>
      <c r="CG4816" s="381">
        <v>22069</v>
      </c>
      <c r="CI4816" s="378">
        <v>11120</v>
      </c>
    </row>
    <row r="4817" spans="82:87">
      <c r="CD4817" s="34" t="s">
        <v>8713</v>
      </c>
      <c r="CG4817" s="381">
        <v>22070</v>
      </c>
      <c r="CI4817" s="378">
        <v>11120</v>
      </c>
    </row>
    <row r="4818" spans="82:87">
      <c r="CD4818" s="34" t="s">
        <v>8714</v>
      </c>
      <c r="CG4818" s="381">
        <v>22071</v>
      </c>
      <c r="CI4818" s="378">
        <v>11120</v>
      </c>
    </row>
    <row r="4819" spans="82:87">
      <c r="CD4819" s="34" t="s">
        <v>8715</v>
      </c>
      <c r="CG4819" s="381">
        <v>22072</v>
      </c>
      <c r="CI4819" s="378">
        <v>11120</v>
      </c>
    </row>
    <row r="4820" spans="82:87">
      <c r="CD4820" s="34" t="s">
        <v>8716</v>
      </c>
      <c r="CG4820" s="381">
        <v>22073</v>
      </c>
      <c r="CI4820" s="378">
        <v>11120</v>
      </c>
    </row>
    <row r="4821" spans="82:87">
      <c r="CD4821" s="34" t="s">
        <v>8717</v>
      </c>
      <c r="CG4821" s="381">
        <v>22074</v>
      </c>
      <c r="CI4821" s="378">
        <v>11120</v>
      </c>
    </row>
    <row r="4822" spans="82:87">
      <c r="CD4822" s="34" t="s">
        <v>8718</v>
      </c>
      <c r="CG4822" s="381">
        <v>22075</v>
      </c>
      <c r="CI4822" s="378">
        <v>11120</v>
      </c>
    </row>
    <row r="4823" spans="82:87">
      <c r="CD4823" s="34" t="s">
        <v>8719</v>
      </c>
      <c r="CG4823" s="381">
        <v>22076</v>
      </c>
      <c r="CI4823" s="378">
        <v>11120</v>
      </c>
    </row>
    <row r="4824" spans="82:87">
      <c r="CD4824" s="34" t="s">
        <v>8720</v>
      </c>
      <c r="CG4824" s="381">
        <v>22077</v>
      </c>
      <c r="CI4824" s="378">
        <v>11120</v>
      </c>
    </row>
    <row r="4825" spans="82:87">
      <c r="CD4825" s="34" t="s">
        <v>8721</v>
      </c>
      <c r="CG4825" s="381">
        <v>22078</v>
      </c>
      <c r="CI4825" s="378">
        <v>11120</v>
      </c>
    </row>
    <row r="4826" spans="82:87">
      <c r="CD4826" s="34" t="s">
        <v>8722</v>
      </c>
      <c r="CG4826" s="381">
        <v>22079</v>
      </c>
      <c r="CI4826" s="378">
        <v>11121</v>
      </c>
    </row>
    <row r="4827" spans="82:87">
      <c r="CD4827" s="34" t="s">
        <v>8723</v>
      </c>
      <c r="CG4827" s="381">
        <v>22080</v>
      </c>
      <c r="CI4827" s="378">
        <v>11130</v>
      </c>
    </row>
    <row r="4828" spans="82:87">
      <c r="CD4828" s="34" t="s">
        <v>8724</v>
      </c>
      <c r="CG4828" s="381">
        <v>22081</v>
      </c>
      <c r="CI4828" s="378">
        <v>11140</v>
      </c>
    </row>
    <row r="4829" spans="82:87">
      <c r="CD4829" s="34" t="s">
        <v>8725</v>
      </c>
      <c r="CG4829" s="381">
        <v>22082</v>
      </c>
      <c r="CI4829" s="378">
        <v>11140</v>
      </c>
    </row>
    <row r="4830" spans="82:87">
      <c r="CD4830" s="34" t="s">
        <v>8726</v>
      </c>
      <c r="CG4830" s="381">
        <v>22083</v>
      </c>
      <c r="CI4830" s="378">
        <v>11140</v>
      </c>
    </row>
    <row r="4831" spans="82:87">
      <c r="CD4831" s="34" t="s">
        <v>8727</v>
      </c>
      <c r="CG4831" s="381">
        <v>22084</v>
      </c>
      <c r="CI4831" s="378">
        <v>11140</v>
      </c>
    </row>
    <row r="4832" spans="82:87">
      <c r="CD4832" s="34" t="s">
        <v>8728</v>
      </c>
      <c r="CG4832" s="381">
        <v>22085</v>
      </c>
      <c r="CI4832" s="378">
        <v>11140</v>
      </c>
    </row>
    <row r="4833" spans="82:87">
      <c r="CD4833" s="34" t="s">
        <v>8729</v>
      </c>
      <c r="CG4833" s="381">
        <v>22086</v>
      </c>
      <c r="CI4833" s="378">
        <v>11140</v>
      </c>
    </row>
    <row r="4834" spans="82:87">
      <c r="CD4834" s="34" t="s">
        <v>8730</v>
      </c>
      <c r="CG4834" s="381">
        <v>22087</v>
      </c>
      <c r="CI4834" s="378">
        <v>11140</v>
      </c>
    </row>
    <row r="4835" spans="82:87">
      <c r="CD4835" s="34" t="s">
        <v>8731</v>
      </c>
      <c r="CG4835" s="381">
        <v>22088</v>
      </c>
      <c r="CI4835" s="378">
        <v>11140</v>
      </c>
    </row>
    <row r="4836" spans="82:87">
      <c r="CD4836" s="34" t="s">
        <v>8732</v>
      </c>
      <c r="CG4836" s="381">
        <v>22089</v>
      </c>
      <c r="CI4836" s="378">
        <v>11140</v>
      </c>
    </row>
    <row r="4837" spans="82:87">
      <c r="CD4837" s="34" t="s">
        <v>8733</v>
      </c>
      <c r="CG4837" s="381">
        <v>22090</v>
      </c>
      <c r="CI4837" s="378">
        <v>11140</v>
      </c>
    </row>
    <row r="4838" spans="82:87">
      <c r="CD4838" s="34" t="s">
        <v>8734</v>
      </c>
      <c r="CG4838" s="381">
        <v>22091</v>
      </c>
      <c r="CI4838" s="378">
        <v>11140</v>
      </c>
    </row>
    <row r="4839" spans="82:87">
      <c r="CD4839" s="34" t="s">
        <v>8735</v>
      </c>
      <c r="CG4839" s="381">
        <v>22092</v>
      </c>
      <c r="CI4839" s="378">
        <v>11140</v>
      </c>
    </row>
    <row r="4840" spans="82:87">
      <c r="CD4840" s="34" t="s">
        <v>8736</v>
      </c>
      <c r="CG4840" s="381">
        <v>22093</v>
      </c>
      <c r="CI4840" s="378">
        <v>11140</v>
      </c>
    </row>
    <row r="4841" spans="82:87">
      <c r="CD4841" s="34" t="s">
        <v>8737</v>
      </c>
      <c r="CG4841" s="381">
        <v>22094</v>
      </c>
      <c r="CI4841" s="378">
        <v>11140</v>
      </c>
    </row>
    <row r="4842" spans="82:87">
      <c r="CD4842" s="34" t="s">
        <v>8738</v>
      </c>
      <c r="CG4842" s="381">
        <v>22095</v>
      </c>
      <c r="CI4842" s="378">
        <v>11140</v>
      </c>
    </row>
    <row r="4843" spans="82:87">
      <c r="CD4843" s="34" t="s">
        <v>8739</v>
      </c>
      <c r="CG4843" s="381">
        <v>22096</v>
      </c>
      <c r="CI4843" s="378">
        <v>11140</v>
      </c>
    </row>
    <row r="4844" spans="82:87">
      <c r="CD4844" s="34" t="s">
        <v>8740</v>
      </c>
      <c r="CG4844" s="381">
        <v>22097</v>
      </c>
      <c r="CI4844" s="378">
        <v>11140</v>
      </c>
    </row>
    <row r="4845" spans="82:87">
      <c r="CD4845" s="34" t="s">
        <v>8741</v>
      </c>
      <c r="CG4845" s="381">
        <v>22098</v>
      </c>
      <c r="CI4845" s="378">
        <v>11140</v>
      </c>
    </row>
    <row r="4846" spans="82:87">
      <c r="CD4846" s="34" t="s">
        <v>8742</v>
      </c>
      <c r="CG4846" s="381">
        <v>22099</v>
      </c>
      <c r="CI4846" s="378">
        <v>11140</v>
      </c>
    </row>
    <row r="4847" spans="82:87">
      <c r="CD4847" s="34" t="s">
        <v>8743</v>
      </c>
      <c r="CG4847" s="381">
        <v>22100</v>
      </c>
      <c r="CI4847" s="378">
        <v>11140</v>
      </c>
    </row>
    <row r="4848" spans="82:87">
      <c r="CD4848" s="34" t="s">
        <v>8744</v>
      </c>
      <c r="CG4848" s="381">
        <v>22101</v>
      </c>
      <c r="CI4848" s="378">
        <v>11140</v>
      </c>
    </row>
    <row r="4849" spans="82:87">
      <c r="CD4849" s="34" t="s">
        <v>8745</v>
      </c>
      <c r="CG4849" s="381">
        <v>22102</v>
      </c>
      <c r="CI4849" s="378">
        <v>11140</v>
      </c>
    </row>
    <row r="4850" spans="82:87">
      <c r="CD4850" s="34" t="s">
        <v>8746</v>
      </c>
      <c r="CG4850" s="381">
        <v>22103</v>
      </c>
      <c r="CI4850" s="378">
        <v>11140</v>
      </c>
    </row>
    <row r="4851" spans="82:87">
      <c r="CD4851" s="34" t="s">
        <v>8747</v>
      </c>
      <c r="CG4851" s="381">
        <v>22104</v>
      </c>
      <c r="CI4851" s="378">
        <v>11140</v>
      </c>
    </row>
    <row r="4852" spans="82:87">
      <c r="CD4852" s="34" t="s">
        <v>8748</v>
      </c>
      <c r="CG4852" s="381">
        <v>22105</v>
      </c>
      <c r="CI4852" s="378">
        <v>11140</v>
      </c>
    </row>
    <row r="4853" spans="82:87">
      <c r="CD4853" s="34" t="s">
        <v>8749</v>
      </c>
      <c r="CG4853" s="381">
        <v>22106</v>
      </c>
      <c r="CI4853" s="378">
        <v>11140</v>
      </c>
    </row>
    <row r="4854" spans="82:87">
      <c r="CD4854" s="34" t="s">
        <v>8750</v>
      </c>
      <c r="CG4854" s="381">
        <v>22107</v>
      </c>
      <c r="CI4854" s="378">
        <v>11150</v>
      </c>
    </row>
    <row r="4855" spans="82:87">
      <c r="CD4855" s="34" t="s">
        <v>8751</v>
      </c>
      <c r="CG4855" s="381">
        <v>22108</v>
      </c>
      <c r="CI4855" s="378">
        <v>11150</v>
      </c>
    </row>
    <row r="4856" spans="82:87">
      <c r="CD4856" s="34" t="s">
        <v>8752</v>
      </c>
      <c r="CG4856" s="381">
        <v>22109</v>
      </c>
      <c r="CI4856" s="378">
        <v>11150</v>
      </c>
    </row>
    <row r="4857" spans="82:87">
      <c r="CD4857" s="34" t="s">
        <v>8753</v>
      </c>
      <c r="CG4857" s="381">
        <v>22110</v>
      </c>
      <c r="CI4857" s="378">
        <v>11150</v>
      </c>
    </row>
    <row r="4858" spans="82:87">
      <c r="CD4858" s="34" t="s">
        <v>8754</v>
      </c>
      <c r="CG4858" s="381">
        <v>22111</v>
      </c>
      <c r="CI4858" s="378">
        <v>11150</v>
      </c>
    </row>
    <row r="4859" spans="82:87">
      <c r="CD4859" s="34" t="s">
        <v>8755</v>
      </c>
      <c r="CG4859" s="381">
        <v>22112</v>
      </c>
      <c r="CI4859" s="378">
        <v>11160</v>
      </c>
    </row>
    <row r="4860" spans="82:87">
      <c r="CD4860" s="34" t="s">
        <v>8756</v>
      </c>
      <c r="CG4860" s="381">
        <v>22113</v>
      </c>
      <c r="CI4860" s="378">
        <v>11160</v>
      </c>
    </row>
    <row r="4861" spans="82:87">
      <c r="CD4861" s="34" t="s">
        <v>8757</v>
      </c>
      <c r="CG4861" s="381">
        <v>22120</v>
      </c>
      <c r="CI4861" s="378">
        <v>11160</v>
      </c>
    </row>
    <row r="4862" spans="82:87">
      <c r="CD4862" s="34" t="s">
        <v>8758</v>
      </c>
      <c r="CG4862" s="381">
        <v>22130</v>
      </c>
      <c r="CI4862" s="378">
        <v>11160</v>
      </c>
    </row>
    <row r="4863" spans="82:87">
      <c r="CD4863" s="34" t="s">
        <v>8759</v>
      </c>
      <c r="CG4863" s="381">
        <v>22140</v>
      </c>
      <c r="CI4863" s="378">
        <v>11160</v>
      </c>
    </row>
    <row r="4864" spans="82:87">
      <c r="CD4864" s="34" t="s">
        <v>8760</v>
      </c>
      <c r="CG4864" s="381">
        <v>22150</v>
      </c>
      <c r="CI4864" s="378">
        <v>11160</v>
      </c>
    </row>
    <row r="4865" spans="82:87">
      <c r="CD4865" s="34" t="s">
        <v>8761</v>
      </c>
      <c r="CG4865" s="381">
        <v>22160</v>
      </c>
      <c r="CI4865" s="378">
        <v>11160</v>
      </c>
    </row>
    <row r="4866" spans="82:87">
      <c r="CD4866" s="34" t="s">
        <v>8762</v>
      </c>
      <c r="CG4866" s="381">
        <v>22170</v>
      </c>
      <c r="CI4866" s="378">
        <v>11160</v>
      </c>
    </row>
    <row r="4867" spans="82:87">
      <c r="CD4867" s="34" t="s">
        <v>8763</v>
      </c>
      <c r="CG4867" s="381">
        <v>22190</v>
      </c>
      <c r="CI4867" s="378">
        <v>11160</v>
      </c>
    </row>
    <row r="4868" spans="82:87">
      <c r="CD4868" s="34" t="s">
        <v>8764</v>
      </c>
      <c r="CG4868" s="381">
        <v>22191</v>
      </c>
      <c r="CI4868" s="378">
        <v>11160</v>
      </c>
    </row>
    <row r="4869" spans="82:87">
      <c r="CD4869" s="34" t="s">
        <v>8765</v>
      </c>
      <c r="CG4869" s="381">
        <v>22192</v>
      </c>
      <c r="CI4869" s="378">
        <v>11170</v>
      </c>
    </row>
    <row r="4870" spans="82:87">
      <c r="CD4870" s="34" t="s">
        <v>8766</v>
      </c>
      <c r="CG4870" s="381">
        <v>22193</v>
      </c>
      <c r="CI4870" s="378">
        <v>11170</v>
      </c>
    </row>
    <row r="4871" spans="82:87">
      <c r="CD4871" s="34" t="s">
        <v>8767</v>
      </c>
      <c r="CG4871" s="381">
        <v>22194</v>
      </c>
      <c r="CI4871" s="378">
        <v>11170</v>
      </c>
    </row>
    <row r="4872" spans="82:87">
      <c r="CD4872" s="34" t="s">
        <v>8768</v>
      </c>
      <c r="CG4872" s="381">
        <v>22195</v>
      </c>
      <c r="CI4872" s="378">
        <v>11170</v>
      </c>
    </row>
    <row r="4873" spans="82:87">
      <c r="CD4873" s="34" t="s">
        <v>8769</v>
      </c>
      <c r="CG4873" s="381">
        <v>22196</v>
      </c>
      <c r="CI4873" s="378">
        <v>11170</v>
      </c>
    </row>
    <row r="4874" spans="82:87">
      <c r="CD4874" s="34" t="s">
        <v>8770</v>
      </c>
      <c r="CG4874" s="381">
        <v>22197</v>
      </c>
      <c r="CI4874" s="378">
        <v>11170</v>
      </c>
    </row>
    <row r="4875" spans="82:87">
      <c r="CD4875" s="34" t="s">
        <v>8771</v>
      </c>
      <c r="CG4875" s="381">
        <v>22198</v>
      </c>
      <c r="CI4875" s="378">
        <v>11170</v>
      </c>
    </row>
    <row r="4876" spans="82:87">
      <c r="CD4876" s="34" t="s">
        <v>8772</v>
      </c>
      <c r="CG4876" s="381">
        <v>22199</v>
      </c>
      <c r="CI4876" s="378">
        <v>11170</v>
      </c>
    </row>
    <row r="4877" spans="82:87">
      <c r="CD4877" s="34" t="s">
        <v>8773</v>
      </c>
      <c r="CG4877" s="381">
        <v>22200</v>
      </c>
      <c r="CI4877" s="378">
        <v>11170</v>
      </c>
    </row>
    <row r="4878" spans="82:87">
      <c r="CD4878" s="34" t="s">
        <v>8774</v>
      </c>
      <c r="CG4878" s="381">
        <v>22201</v>
      </c>
      <c r="CI4878" s="378">
        <v>11170</v>
      </c>
    </row>
    <row r="4879" spans="82:87">
      <c r="CD4879" s="34" t="s">
        <v>8775</v>
      </c>
      <c r="CG4879" s="381">
        <v>22202</v>
      </c>
      <c r="CI4879" s="378">
        <v>11170</v>
      </c>
    </row>
    <row r="4880" spans="82:87">
      <c r="CD4880" s="34" t="s">
        <v>8776</v>
      </c>
      <c r="CG4880" s="381">
        <v>22203</v>
      </c>
      <c r="CI4880" s="378">
        <v>11170</v>
      </c>
    </row>
    <row r="4881" spans="82:87">
      <c r="CD4881" s="34" t="s">
        <v>8777</v>
      </c>
      <c r="CG4881" s="381">
        <v>22204</v>
      </c>
      <c r="CI4881" s="378">
        <v>11190</v>
      </c>
    </row>
    <row r="4882" spans="82:87">
      <c r="CD4882" s="34" t="s">
        <v>8778</v>
      </c>
      <c r="CG4882" s="381">
        <v>22205</v>
      </c>
      <c r="CI4882" s="378">
        <v>11190</v>
      </c>
    </row>
    <row r="4883" spans="82:87">
      <c r="CD4883" s="34" t="s">
        <v>8779</v>
      </c>
      <c r="CG4883" s="381">
        <v>22206</v>
      </c>
      <c r="CI4883" s="378">
        <v>11190</v>
      </c>
    </row>
    <row r="4884" spans="82:87">
      <c r="CD4884" s="34" t="s">
        <v>8780</v>
      </c>
      <c r="CG4884" s="381">
        <v>22207</v>
      </c>
      <c r="CI4884" s="378">
        <v>11190</v>
      </c>
    </row>
    <row r="4885" spans="82:87">
      <c r="CD4885" s="34" t="s">
        <v>8781</v>
      </c>
      <c r="CG4885" s="381">
        <v>22208</v>
      </c>
      <c r="CI4885" s="378">
        <v>11190</v>
      </c>
    </row>
    <row r="4886" spans="82:87">
      <c r="CD4886" s="34" t="s">
        <v>8782</v>
      </c>
      <c r="CG4886" s="381">
        <v>22209</v>
      </c>
      <c r="CI4886" s="378">
        <v>11190</v>
      </c>
    </row>
    <row r="4887" spans="82:87">
      <c r="CD4887" s="34" t="s">
        <v>8783</v>
      </c>
      <c r="CG4887" s="381">
        <v>22210</v>
      </c>
      <c r="CI4887" s="378">
        <v>11190</v>
      </c>
    </row>
    <row r="4888" spans="82:87">
      <c r="CD4888" s="34" t="s">
        <v>8784</v>
      </c>
      <c r="CG4888" s="381">
        <v>22220</v>
      </c>
      <c r="CI4888" s="378">
        <v>11190</v>
      </c>
    </row>
    <row r="4889" spans="82:87">
      <c r="CD4889" s="34" t="s">
        <v>8785</v>
      </c>
      <c r="CG4889" s="381">
        <v>22230</v>
      </c>
      <c r="CI4889" s="378">
        <v>11190</v>
      </c>
    </row>
    <row r="4890" spans="82:87">
      <c r="CD4890" s="34" t="s">
        <v>8786</v>
      </c>
      <c r="CG4890" s="381">
        <v>22232</v>
      </c>
      <c r="CI4890" s="378">
        <v>11190</v>
      </c>
    </row>
    <row r="4891" spans="82:87">
      <c r="CD4891" s="34" t="s">
        <v>8787</v>
      </c>
      <c r="CG4891" s="381">
        <v>22240</v>
      </c>
      <c r="CI4891" s="378">
        <v>11190</v>
      </c>
    </row>
    <row r="4892" spans="82:87">
      <c r="CD4892" s="34" t="s">
        <v>8788</v>
      </c>
      <c r="CG4892" s="381">
        <v>22250</v>
      </c>
      <c r="CI4892" s="378">
        <v>11190</v>
      </c>
    </row>
    <row r="4893" spans="82:87">
      <c r="CD4893" s="34" t="s">
        <v>8789</v>
      </c>
      <c r="CG4893" s="381">
        <v>22260</v>
      </c>
      <c r="CI4893" s="378">
        <v>11190</v>
      </c>
    </row>
    <row r="4894" spans="82:87">
      <c r="CD4894" s="34" t="s">
        <v>8790</v>
      </c>
      <c r="CG4894" s="381">
        <v>22270</v>
      </c>
      <c r="CI4894" s="378">
        <v>11190</v>
      </c>
    </row>
    <row r="4895" spans="82:87">
      <c r="CD4895" s="34" t="s">
        <v>8791</v>
      </c>
      <c r="CG4895" s="381">
        <v>22290</v>
      </c>
      <c r="CI4895" s="378">
        <v>11190</v>
      </c>
    </row>
    <row r="4896" spans="82:87">
      <c r="CD4896" s="34" t="s">
        <v>8792</v>
      </c>
      <c r="CG4896" s="381">
        <v>22300</v>
      </c>
      <c r="CI4896" s="378">
        <v>11190</v>
      </c>
    </row>
    <row r="4897" spans="82:87">
      <c r="CD4897" s="34" t="s">
        <v>8793</v>
      </c>
      <c r="CG4897" s="381">
        <v>22301</v>
      </c>
      <c r="CI4897" s="378">
        <v>11190</v>
      </c>
    </row>
    <row r="4898" spans="82:87">
      <c r="CD4898" s="34" t="s">
        <v>8794</v>
      </c>
      <c r="CG4898" s="381">
        <v>22302</v>
      </c>
      <c r="CI4898" s="378">
        <v>11190</v>
      </c>
    </row>
    <row r="4899" spans="82:87">
      <c r="CD4899" s="34" t="s">
        <v>8795</v>
      </c>
      <c r="CG4899" s="381">
        <v>22303</v>
      </c>
      <c r="CI4899" s="378">
        <v>11190</v>
      </c>
    </row>
    <row r="4900" spans="82:87">
      <c r="CD4900" s="34" t="s">
        <v>8796</v>
      </c>
      <c r="CG4900" s="381">
        <v>22304</v>
      </c>
      <c r="CI4900" s="378">
        <v>11200</v>
      </c>
    </row>
    <row r="4901" spans="82:87">
      <c r="CD4901" s="34" t="s">
        <v>8797</v>
      </c>
      <c r="CG4901" s="381">
        <v>22305</v>
      </c>
      <c r="CI4901" s="378">
        <v>11200</v>
      </c>
    </row>
    <row r="4902" spans="82:87">
      <c r="CD4902" s="34" t="s">
        <v>8798</v>
      </c>
      <c r="CG4902" s="381">
        <v>22306</v>
      </c>
      <c r="CI4902" s="378">
        <v>11200</v>
      </c>
    </row>
    <row r="4903" spans="82:87">
      <c r="CD4903" s="34" t="s">
        <v>8799</v>
      </c>
      <c r="CG4903" s="381">
        <v>22307</v>
      </c>
      <c r="CI4903" s="378">
        <v>11200</v>
      </c>
    </row>
    <row r="4904" spans="82:87">
      <c r="CD4904" s="34" t="s">
        <v>8800</v>
      </c>
      <c r="CG4904" s="381">
        <v>22308</v>
      </c>
      <c r="CI4904" s="378">
        <v>11200</v>
      </c>
    </row>
    <row r="4905" spans="82:87">
      <c r="CD4905" s="34" t="s">
        <v>8801</v>
      </c>
      <c r="CG4905" s="381">
        <v>22309</v>
      </c>
      <c r="CI4905" s="378">
        <v>11200</v>
      </c>
    </row>
    <row r="4906" spans="82:87">
      <c r="CD4906" s="34" t="s">
        <v>8802</v>
      </c>
      <c r="CG4906" s="381">
        <v>22310</v>
      </c>
      <c r="CI4906" s="378">
        <v>11200</v>
      </c>
    </row>
    <row r="4907" spans="82:87">
      <c r="CD4907" s="34" t="s">
        <v>8803</v>
      </c>
      <c r="CG4907" s="381">
        <v>22314</v>
      </c>
      <c r="CI4907" s="378">
        <v>11200</v>
      </c>
    </row>
    <row r="4908" spans="82:87">
      <c r="CD4908" s="34" t="s">
        <v>8804</v>
      </c>
      <c r="CG4908" s="381">
        <v>22320</v>
      </c>
      <c r="CI4908" s="378">
        <v>11200</v>
      </c>
    </row>
    <row r="4909" spans="82:87">
      <c r="CD4909" s="34" t="s">
        <v>8805</v>
      </c>
      <c r="CG4909" s="381">
        <v>22330</v>
      </c>
      <c r="CI4909" s="378">
        <v>11200</v>
      </c>
    </row>
    <row r="4910" spans="82:87">
      <c r="CD4910" s="34" t="s">
        <v>8806</v>
      </c>
      <c r="CG4910" s="381">
        <v>22340</v>
      </c>
      <c r="CI4910" s="378">
        <v>11200</v>
      </c>
    </row>
    <row r="4911" spans="82:87">
      <c r="CD4911" s="34" t="s">
        <v>8807</v>
      </c>
      <c r="CG4911" s="381">
        <v>22350</v>
      </c>
      <c r="CI4911" s="378">
        <v>11200</v>
      </c>
    </row>
    <row r="4912" spans="82:87">
      <c r="CD4912" s="34" t="s">
        <v>8808</v>
      </c>
      <c r="CG4912" s="381">
        <v>22360</v>
      </c>
      <c r="CI4912" s="378">
        <v>11200</v>
      </c>
    </row>
    <row r="4913" spans="82:87">
      <c r="CD4913" s="34" t="s">
        <v>8809</v>
      </c>
      <c r="CG4913" s="381">
        <v>22370</v>
      </c>
      <c r="CI4913" s="378">
        <v>11200</v>
      </c>
    </row>
    <row r="4914" spans="82:87">
      <c r="CD4914" s="34" t="s">
        <v>8810</v>
      </c>
      <c r="CG4914" s="381">
        <v>22380</v>
      </c>
      <c r="CI4914" s="378">
        <v>11200</v>
      </c>
    </row>
    <row r="4915" spans="82:87">
      <c r="CD4915" s="34" t="s">
        <v>8811</v>
      </c>
      <c r="CG4915" s="381">
        <v>22390</v>
      </c>
      <c r="CI4915" s="378">
        <v>11200</v>
      </c>
    </row>
    <row r="4916" spans="82:87">
      <c r="CD4916" s="34" t="s">
        <v>8812</v>
      </c>
      <c r="CG4916" s="381">
        <v>22400</v>
      </c>
      <c r="CI4916" s="378">
        <v>11200</v>
      </c>
    </row>
    <row r="4917" spans="82:87">
      <c r="CD4917" s="34" t="s">
        <v>8813</v>
      </c>
      <c r="CG4917" s="381">
        <v>22401</v>
      </c>
      <c r="CI4917" s="378">
        <v>11200</v>
      </c>
    </row>
    <row r="4918" spans="82:87">
      <c r="CD4918" s="34" t="s">
        <v>8814</v>
      </c>
      <c r="CG4918" s="381">
        <v>22402</v>
      </c>
      <c r="CI4918" s="378">
        <v>11200</v>
      </c>
    </row>
    <row r="4919" spans="82:87">
      <c r="CD4919" s="34" t="s">
        <v>8815</v>
      </c>
      <c r="CG4919" s="381">
        <v>22403</v>
      </c>
      <c r="CI4919" s="378">
        <v>11200</v>
      </c>
    </row>
    <row r="4920" spans="82:87">
      <c r="CD4920" s="34" t="s">
        <v>8816</v>
      </c>
      <c r="CG4920" s="381">
        <v>22404</v>
      </c>
      <c r="CI4920" s="378">
        <v>11200</v>
      </c>
    </row>
    <row r="4921" spans="82:87">
      <c r="CD4921" s="34" t="s">
        <v>8817</v>
      </c>
      <c r="CG4921" s="381">
        <v>22405</v>
      </c>
      <c r="CI4921" s="378">
        <v>11200</v>
      </c>
    </row>
    <row r="4922" spans="82:87">
      <c r="CD4922" s="34" t="s">
        <v>8818</v>
      </c>
      <c r="CG4922" s="381">
        <v>22406</v>
      </c>
      <c r="CI4922" s="378">
        <v>11200</v>
      </c>
    </row>
    <row r="4923" spans="82:87">
      <c r="CD4923" s="34" t="s">
        <v>8819</v>
      </c>
      <c r="CG4923" s="381">
        <v>22407</v>
      </c>
      <c r="CI4923" s="378">
        <v>11201</v>
      </c>
    </row>
    <row r="4924" spans="82:87">
      <c r="CD4924" s="34" t="s">
        <v>8820</v>
      </c>
      <c r="CG4924" s="381">
        <v>22408</v>
      </c>
      <c r="CI4924" s="378">
        <v>11202</v>
      </c>
    </row>
    <row r="4925" spans="82:87">
      <c r="CD4925" s="34" t="s">
        <v>8821</v>
      </c>
      <c r="CG4925" s="381">
        <v>22409</v>
      </c>
      <c r="CI4925" s="378">
        <v>11203</v>
      </c>
    </row>
    <row r="4926" spans="82:87">
      <c r="CD4926" s="34" t="s">
        <v>8822</v>
      </c>
      <c r="CG4926" s="381">
        <v>22410</v>
      </c>
      <c r="CI4926" s="378">
        <v>11204</v>
      </c>
    </row>
    <row r="4927" spans="82:87">
      <c r="CD4927" s="34" t="s">
        <v>8823</v>
      </c>
      <c r="CG4927" s="381">
        <v>22416</v>
      </c>
      <c r="CI4927" s="378">
        <v>11205</v>
      </c>
    </row>
    <row r="4928" spans="82:87">
      <c r="CD4928" s="34" t="s">
        <v>8824</v>
      </c>
      <c r="CG4928" s="381">
        <v>22420</v>
      </c>
      <c r="CI4928" s="378">
        <v>11208</v>
      </c>
    </row>
    <row r="4929" spans="82:87">
      <c r="CD4929" s="34" t="s">
        <v>8825</v>
      </c>
      <c r="CG4929" s="381">
        <v>22430</v>
      </c>
      <c r="CI4929" s="378">
        <v>11209</v>
      </c>
    </row>
    <row r="4930" spans="82:87">
      <c r="CD4930" s="34" t="s">
        <v>8826</v>
      </c>
      <c r="CG4930" s="381">
        <v>22440</v>
      </c>
      <c r="CI4930" s="378">
        <v>11210</v>
      </c>
    </row>
    <row r="4931" spans="82:87">
      <c r="CD4931" s="34" t="s">
        <v>8827</v>
      </c>
      <c r="CG4931" s="381">
        <v>22450</v>
      </c>
      <c r="CI4931" s="378">
        <v>11220</v>
      </c>
    </row>
    <row r="4932" spans="82:87">
      <c r="CD4932" s="34" t="s">
        <v>8828</v>
      </c>
      <c r="CG4932" s="381">
        <v>22460</v>
      </c>
      <c r="CI4932" s="378">
        <v>11220</v>
      </c>
    </row>
    <row r="4933" spans="82:87">
      <c r="CD4933" s="34" t="s">
        <v>8829</v>
      </c>
      <c r="CG4933" s="381">
        <v>22470</v>
      </c>
      <c r="CI4933" s="378">
        <v>11220</v>
      </c>
    </row>
    <row r="4934" spans="82:87">
      <c r="CD4934" s="34" t="s">
        <v>8830</v>
      </c>
      <c r="CG4934" s="381">
        <v>22480</v>
      </c>
      <c r="CI4934" s="378">
        <v>11220</v>
      </c>
    </row>
    <row r="4935" spans="82:87">
      <c r="CD4935" s="34" t="s">
        <v>8831</v>
      </c>
      <c r="CG4935" s="381">
        <v>22490</v>
      </c>
      <c r="CI4935" s="378">
        <v>11220</v>
      </c>
    </row>
    <row r="4936" spans="82:87">
      <c r="CD4936" s="34" t="s">
        <v>8832</v>
      </c>
      <c r="CG4936" s="381">
        <v>22500</v>
      </c>
      <c r="CI4936" s="378">
        <v>11220</v>
      </c>
    </row>
    <row r="4937" spans="82:87">
      <c r="CD4937" s="34" t="s">
        <v>8833</v>
      </c>
      <c r="CG4937" s="381">
        <v>22501</v>
      </c>
      <c r="CI4937" s="378">
        <v>11220</v>
      </c>
    </row>
    <row r="4938" spans="82:87">
      <c r="CD4938" s="34" t="s">
        <v>8834</v>
      </c>
      <c r="CG4938" s="381">
        <v>22502</v>
      </c>
      <c r="CI4938" s="378">
        <v>11220</v>
      </c>
    </row>
    <row r="4939" spans="82:87">
      <c r="CD4939" s="34" t="s">
        <v>8835</v>
      </c>
      <c r="CG4939" s="381">
        <v>22503</v>
      </c>
      <c r="CI4939" s="378">
        <v>11220</v>
      </c>
    </row>
    <row r="4940" spans="82:87">
      <c r="CD4940" s="34" t="s">
        <v>8836</v>
      </c>
      <c r="CG4940" s="381">
        <v>22504</v>
      </c>
      <c r="CI4940" s="378">
        <v>11220</v>
      </c>
    </row>
    <row r="4941" spans="82:87">
      <c r="CD4941" s="34" t="s">
        <v>8837</v>
      </c>
      <c r="CG4941" s="381">
        <v>22505</v>
      </c>
      <c r="CI4941" s="378">
        <v>11220</v>
      </c>
    </row>
    <row r="4942" spans="82:87">
      <c r="CD4942" s="34" t="s">
        <v>8838</v>
      </c>
      <c r="CG4942" s="381">
        <v>22509</v>
      </c>
      <c r="CI4942" s="378">
        <v>11220</v>
      </c>
    </row>
    <row r="4943" spans="82:87">
      <c r="CD4943" s="34" t="s">
        <v>8839</v>
      </c>
      <c r="CG4943" s="381">
        <v>22510</v>
      </c>
      <c r="CI4943" s="378">
        <v>11220</v>
      </c>
    </row>
    <row r="4944" spans="82:87">
      <c r="CD4944" s="34" t="s">
        <v>8840</v>
      </c>
      <c r="CG4944" s="381">
        <v>22520</v>
      </c>
      <c r="CI4944" s="378">
        <v>11220</v>
      </c>
    </row>
    <row r="4945" spans="82:87">
      <c r="CD4945" s="34" t="s">
        <v>8841</v>
      </c>
      <c r="CG4945" s="381">
        <v>22530</v>
      </c>
      <c r="CI4945" s="378">
        <v>11220</v>
      </c>
    </row>
    <row r="4946" spans="82:87">
      <c r="CD4946" s="34" t="s">
        <v>8842</v>
      </c>
      <c r="CG4946" s="381">
        <v>22534</v>
      </c>
      <c r="CI4946" s="378">
        <v>11220</v>
      </c>
    </row>
    <row r="4947" spans="82:87">
      <c r="CD4947" s="34" t="s">
        <v>8843</v>
      </c>
      <c r="CG4947" s="381">
        <v>22540</v>
      </c>
      <c r="CI4947" s="378">
        <v>11220</v>
      </c>
    </row>
    <row r="4948" spans="82:87">
      <c r="CD4948" s="34" t="s">
        <v>8844</v>
      </c>
      <c r="CG4948" s="381">
        <v>22550</v>
      </c>
      <c r="CI4948" s="378">
        <v>11220</v>
      </c>
    </row>
    <row r="4949" spans="82:87">
      <c r="CD4949" s="34" t="s">
        <v>8845</v>
      </c>
      <c r="CG4949" s="381">
        <v>22560</v>
      </c>
      <c r="CI4949" s="378">
        <v>11220</v>
      </c>
    </row>
    <row r="4950" spans="82:87">
      <c r="CD4950" s="34" t="s">
        <v>8846</v>
      </c>
      <c r="CG4950" s="381">
        <v>22570</v>
      </c>
      <c r="CI4950" s="378">
        <v>11220</v>
      </c>
    </row>
    <row r="4951" spans="82:87">
      <c r="CD4951" s="34" t="s">
        <v>8847</v>
      </c>
      <c r="CG4951" s="381">
        <v>22572</v>
      </c>
      <c r="CI4951" s="378">
        <v>11220</v>
      </c>
    </row>
    <row r="4952" spans="82:87">
      <c r="CD4952" s="34" t="s">
        <v>8848</v>
      </c>
      <c r="CG4952" s="381">
        <v>22580</v>
      </c>
      <c r="CI4952" s="378">
        <v>11230</v>
      </c>
    </row>
    <row r="4953" spans="82:87">
      <c r="CD4953" s="34" t="s">
        <v>8849</v>
      </c>
      <c r="CG4953" s="381">
        <v>22588</v>
      </c>
      <c r="CI4953" s="378">
        <v>11230</v>
      </c>
    </row>
    <row r="4954" spans="82:87">
      <c r="CD4954" s="34" t="s">
        <v>8850</v>
      </c>
      <c r="CG4954" s="381">
        <v>22590</v>
      </c>
      <c r="CI4954" s="378">
        <v>11230</v>
      </c>
    </row>
    <row r="4955" spans="82:87">
      <c r="CD4955" s="34" t="s">
        <v>8851</v>
      </c>
      <c r="CG4955" s="381">
        <v>22592</v>
      </c>
      <c r="CI4955" s="378">
        <v>11230</v>
      </c>
    </row>
    <row r="4956" spans="82:87">
      <c r="CD4956" s="34" t="s">
        <v>8852</v>
      </c>
      <c r="CG4956" s="381">
        <v>22600</v>
      </c>
      <c r="CI4956" s="378">
        <v>11230</v>
      </c>
    </row>
    <row r="4957" spans="82:87">
      <c r="CD4957" s="34" t="s">
        <v>8853</v>
      </c>
      <c r="CG4957" s="381">
        <v>22601</v>
      </c>
      <c r="CI4957" s="378">
        <v>11230</v>
      </c>
    </row>
    <row r="4958" spans="82:87">
      <c r="CD4958" s="34" t="s">
        <v>8854</v>
      </c>
      <c r="CG4958" s="381">
        <v>22602</v>
      </c>
      <c r="CI4958" s="378">
        <v>11230</v>
      </c>
    </row>
    <row r="4959" spans="82:87">
      <c r="CD4959" s="34" t="s">
        <v>8855</v>
      </c>
      <c r="CG4959" s="381">
        <v>22603</v>
      </c>
      <c r="CI4959" s="378">
        <v>11230</v>
      </c>
    </row>
    <row r="4960" spans="82:87">
      <c r="CD4960" s="34" t="s">
        <v>8856</v>
      </c>
      <c r="CG4960" s="381">
        <v>22604</v>
      </c>
      <c r="CI4960" s="378">
        <v>11230</v>
      </c>
    </row>
    <row r="4961" spans="82:87">
      <c r="CD4961" s="34" t="s">
        <v>8857</v>
      </c>
      <c r="CG4961" s="381">
        <v>22605</v>
      </c>
      <c r="CI4961" s="378">
        <v>11230</v>
      </c>
    </row>
    <row r="4962" spans="82:87">
      <c r="CD4962" s="34" t="s">
        <v>8858</v>
      </c>
      <c r="CG4962" s="381">
        <v>22606</v>
      </c>
      <c r="CI4962" s="378">
        <v>11230</v>
      </c>
    </row>
    <row r="4963" spans="82:87">
      <c r="CD4963" s="34" t="s">
        <v>8859</v>
      </c>
      <c r="CG4963" s="381">
        <v>22607</v>
      </c>
      <c r="CI4963" s="378">
        <v>11230</v>
      </c>
    </row>
    <row r="4964" spans="82:87">
      <c r="CD4964" s="34" t="s">
        <v>8860</v>
      </c>
      <c r="CG4964" s="381">
        <v>22608</v>
      </c>
      <c r="CI4964" s="378">
        <v>11230</v>
      </c>
    </row>
    <row r="4965" spans="82:87">
      <c r="CD4965" s="34" t="s">
        <v>8861</v>
      </c>
      <c r="CG4965" s="381">
        <v>22609</v>
      </c>
      <c r="CI4965" s="378">
        <v>11230</v>
      </c>
    </row>
    <row r="4966" spans="82:87">
      <c r="CD4966" s="34" t="s">
        <v>8862</v>
      </c>
      <c r="CG4966" s="381">
        <v>22610</v>
      </c>
      <c r="CI4966" s="378">
        <v>11240</v>
      </c>
    </row>
    <row r="4967" spans="82:87">
      <c r="CD4967" s="34" t="s">
        <v>8863</v>
      </c>
      <c r="CG4967" s="381">
        <v>22620</v>
      </c>
      <c r="CI4967" s="378">
        <v>11240</v>
      </c>
    </row>
    <row r="4968" spans="82:87">
      <c r="CD4968" s="34" t="s">
        <v>8864</v>
      </c>
      <c r="CG4968" s="381">
        <v>22630</v>
      </c>
      <c r="CI4968" s="378">
        <v>11240</v>
      </c>
    </row>
    <row r="4969" spans="82:87">
      <c r="CD4969" s="34" t="s">
        <v>8865</v>
      </c>
      <c r="CG4969" s="381">
        <v>22640</v>
      </c>
      <c r="CI4969" s="378">
        <v>11240</v>
      </c>
    </row>
    <row r="4970" spans="82:87">
      <c r="CD4970" s="34" t="s">
        <v>8866</v>
      </c>
      <c r="CG4970" s="381">
        <v>22650</v>
      </c>
      <c r="CI4970" s="378">
        <v>11240</v>
      </c>
    </row>
    <row r="4971" spans="82:87">
      <c r="CD4971" s="34" t="s">
        <v>8867</v>
      </c>
      <c r="CG4971" s="381">
        <v>22660</v>
      </c>
      <c r="CI4971" s="378">
        <v>11240</v>
      </c>
    </row>
    <row r="4972" spans="82:87">
      <c r="CD4972" s="34" t="s">
        <v>8868</v>
      </c>
      <c r="CG4972" s="381">
        <v>22680</v>
      </c>
      <c r="CI4972" s="378">
        <v>11240</v>
      </c>
    </row>
    <row r="4973" spans="82:87">
      <c r="CD4973" s="34" t="s">
        <v>8869</v>
      </c>
      <c r="CG4973" s="381">
        <v>22690</v>
      </c>
      <c r="CI4973" s="378">
        <v>11240</v>
      </c>
    </row>
    <row r="4974" spans="82:87">
      <c r="CD4974" s="34" t="s">
        <v>8870</v>
      </c>
      <c r="CG4974" s="381">
        <v>22700</v>
      </c>
      <c r="CI4974" s="378">
        <v>11240</v>
      </c>
    </row>
    <row r="4975" spans="82:87">
      <c r="CD4975" s="34" t="s">
        <v>8871</v>
      </c>
      <c r="CG4975" s="381">
        <v>22710</v>
      </c>
      <c r="CI4975" s="378">
        <v>11240</v>
      </c>
    </row>
    <row r="4976" spans="82:87">
      <c r="CD4976" s="34" t="s">
        <v>8872</v>
      </c>
      <c r="CG4976" s="381">
        <v>22720</v>
      </c>
      <c r="CI4976" s="378">
        <v>11240</v>
      </c>
    </row>
    <row r="4977" spans="82:87">
      <c r="CD4977" s="34" t="s">
        <v>8873</v>
      </c>
      <c r="CG4977" s="381">
        <v>22730</v>
      </c>
      <c r="CI4977" s="378">
        <v>11240</v>
      </c>
    </row>
    <row r="4978" spans="82:87">
      <c r="CD4978" s="34" t="s">
        <v>8874</v>
      </c>
      <c r="CG4978" s="381">
        <v>22740</v>
      </c>
      <c r="CI4978" s="378">
        <v>11240</v>
      </c>
    </row>
    <row r="4979" spans="82:87">
      <c r="CD4979" s="34" t="s">
        <v>8875</v>
      </c>
      <c r="CG4979" s="381">
        <v>22750</v>
      </c>
      <c r="CI4979" s="378">
        <v>11240</v>
      </c>
    </row>
    <row r="4980" spans="82:87">
      <c r="CD4980" s="34" t="s">
        <v>8876</v>
      </c>
      <c r="CG4980" s="381">
        <v>22770</v>
      </c>
      <c r="CI4980" s="378">
        <v>11240</v>
      </c>
    </row>
    <row r="4981" spans="82:87">
      <c r="CD4981" s="34" t="s">
        <v>8877</v>
      </c>
      <c r="CG4981" s="381">
        <v>22780</v>
      </c>
      <c r="CI4981" s="378">
        <v>11240</v>
      </c>
    </row>
    <row r="4982" spans="82:87">
      <c r="CD4982" s="34" t="s">
        <v>8878</v>
      </c>
      <c r="CG4982" s="381">
        <v>22800</v>
      </c>
      <c r="CI4982" s="378">
        <v>11240</v>
      </c>
    </row>
    <row r="4983" spans="82:87">
      <c r="CD4983" s="34" t="s">
        <v>8879</v>
      </c>
      <c r="CG4983" s="381">
        <v>22810</v>
      </c>
      <c r="CI4983" s="378">
        <v>11240</v>
      </c>
    </row>
    <row r="4984" spans="82:87">
      <c r="CD4984" s="34" t="s">
        <v>8880</v>
      </c>
      <c r="CG4984" s="381">
        <v>22820</v>
      </c>
      <c r="CI4984" s="378">
        <v>11240</v>
      </c>
    </row>
    <row r="4985" spans="82:87">
      <c r="CD4985" s="34" t="s">
        <v>8881</v>
      </c>
      <c r="CG4985" s="381">
        <v>22830</v>
      </c>
      <c r="CI4985" s="378">
        <v>11250</v>
      </c>
    </row>
    <row r="4986" spans="82:87">
      <c r="CD4986" s="34" t="s">
        <v>8882</v>
      </c>
      <c r="CG4986" s="381">
        <v>22860</v>
      </c>
      <c r="CI4986" s="378">
        <v>11250</v>
      </c>
    </row>
    <row r="4987" spans="82:87">
      <c r="CD4987" s="34" t="s">
        <v>8883</v>
      </c>
      <c r="CG4987" s="381">
        <v>22870</v>
      </c>
      <c r="CI4987" s="378">
        <v>11250</v>
      </c>
    </row>
    <row r="4988" spans="82:87">
      <c r="CD4988" s="34" t="s">
        <v>8884</v>
      </c>
      <c r="CG4988" s="381">
        <v>22930</v>
      </c>
      <c r="CI4988" s="378">
        <v>11250</v>
      </c>
    </row>
    <row r="4989" spans="82:87">
      <c r="CD4989" s="34" t="s">
        <v>8885</v>
      </c>
      <c r="CG4989" s="381">
        <v>22940</v>
      </c>
      <c r="CI4989" s="378">
        <v>11250</v>
      </c>
    </row>
    <row r="4990" spans="82:87">
      <c r="CD4990" s="34" t="s">
        <v>8886</v>
      </c>
      <c r="CG4990" s="381">
        <v>22950</v>
      </c>
      <c r="CI4990" s="378">
        <v>11250</v>
      </c>
    </row>
    <row r="4991" spans="82:87">
      <c r="CD4991" s="34" t="s">
        <v>8887</v>
      </c>
      <c r="CG4991" s="381">
        <v>22960</v>
      </c>
      <c r="CI4991" s="378">
        <v>11250</v>
      </c>
    </row>
    <row r="4992" spans="82:87">
      <c r="CD4992" s="34" t="s">
        <v>8888</v>
      </c>
      <c r="CG4992" s="381">
        <v>22970</v>
      </c>
      <c r="CI4992" s="378">
        <v>11250</v>
      </c>
    </row>
    <row r="4993" spans="82:87">
      <c r="CD4993" s="34" t="s">
        <v>8889</v>
      </c>
      <c r="CG4993" s="381">
        <v>22980</v>
      </c>
      <c r="CI4993" s="378">
        <v>11250</v>
      </c>
    </row>
    <row r="4994" spans="82:87">
      <c r="CD4994" s="34" t="s">
        <v>8890</v>
      </c>
      <c r="CG4994" s="381">
        <v>23000</v>
      </c>
      <c r="CI4994" s="378">
        <v>11250</v>
      </c>
    </row>
    <row r="4995" spans="82:87">
      <c r="CD4995" s="34" t="s">
        <v>8891</v>
      </c>
      <c r="CG4995" s="381">
        <v>23001</v>
      </c>
      <c r="CI4995" s="378">
        <v>11250</v>
      </c>
    </row>
    <row r="4996" spans="82:87">
      <c r="CD4996" s="34" t="s">
        <v>8892</v>
      </c>
      <c r="CG4996" s="381">
        <v>23002</v>
      </c>
      <c r="CI4996" s="378">
        <v>11250</v>
      </c>
    </row>
    <row r="4997" spans="82:87">
      <c r="CD4997" s="34" t="s">
        <v>8893</v>
      </c>
      <c r="CG4997" s="381">
        <v>23003</v>
      </c>
      <c r="CI4997" s="378">
        <v>11250</v>
      </c>
    </row>
    <row r="4998" spans="82:87">
      <c r="CD4998" s="34" t="s">
        <v>8894</v>
      </c>
      <c r="CG4998" s="381">
        <v>23004</v>
      </c>
      <c r="CI4998" s="378">
        <v>11250</v>
      </c>
    </row>
    <row r="4999" spans="82:87">
      <c r="CD4999" s="34" t="s">
        <v>8895</v>
      </c>
      <c r="CG4999" s="381">
        <v>23005</v>
      </c>
      <c r="CI4999" s="378">
        <v>11250</v>
      </c>
    </row>
    <row r="5000" spans="82:87">
      <c r="CD5000" s="34" t="s">
        <v>8896</v>
      </c>
      <c r="CG5000" s="381">
        <v>23006</v>
      </c>
      <c r="CI5000" s="378">
        <v>11260</v>
      </c>
    </row>
    <row r="5001" spans="82:87">
      <c r="CD5001" s="34" t="s">
        <v>8897</v>
      </c>
      <c r="CG5001" s="381">
        <v>23007</v>
      </c>
      <c r="CI5001" s="378">
        <v>11260</v>
      </c>
    </row>
    <row r="5002" spans="82:87">
      <c r="CD5002" s="34" t="s">
        <v>8898</v>
      </c>
      <c r="CG5002" s="381">
        <v>23008</v>
      </c>
      <c r="CI5002" s="378">
        <v>11260</v>
      </c>
    </row>
    <row r="5003" spans="82:87">
      <c r="CD5003" s="34" t="s">
        <v>8899</v>
      </c>
      <c r="CG5003" s="381">
        <v>23009</v>
      </c>
      <c r="CI5003" s="378">
        <v>11260</v>
      </c>
    </row>
    <row r="5004" spans="82:87">
      <c r="CD5004" s="34" t="s">
        <v>8900</v>
      </c>
      <c r="CG5004" s="381">
        <v>23010</v>
      </c>
      <c r="CI5004" s="378">
        <v>11260</v>
      </c>
    </row>
    <row r="5005" spans="82:87">
      <c r="CD5005" s="34" t="s">
        <v>8901</v>
      </c>
      <c r="CG5005" s="381">
        <v>23011</v>
      </c>
      <c r="CI5005" s="378">
        <v>11260</v>
      </c>
    </row>
    <row r="5006" spans="82:87">
      <c r="CD5006" s="34" t="s">
        <v>8902</v>
      </c>
      <c r="CG5006" s="381">
        <v>23012</v>
      </c>
      <c r="CI5006" s="378">
        <v>11270</v>
      </c>
    </row>
    <row r="5007" spans="82:87">
      <c r="CD5007" s="34" t="s">
        <v>8903</v>
      </c>
      <c r="CG5007" s="381">
        <v>23013</v>
      </c>
      <c r="CI5007" s="378">
        <v>11270</v>
      </c>
    </row>
    <row r="5008" spans="82:87">
      <c r="CD5008" s="34" t="s">
        <v>8904</v>
      </c>
      <c r="CG5008" s="381">
        <v>23014</v>
      </c>
      <c r="CI5008" s="378">
        <v>11270</v>
      </c>
    </row>
    <row r="5009" spans="82:87">
      <c r="CD5009" s="34" t="s">
        <v>8905</v>
      </c>
      <c r="CG5009" s="381">
        <v>23015</v>
      </c>
      <c r="CI5009" s="378">
        <v>11270</v>
      </c>
    </row>
    <row r="5010" spans="82:87">
      <c r="CD5010" s="34" t="s">
        <v>8906</v>
      </c>
      <c r="CG5010" s="381">
        <v>23016</v>
      </c>
      <c r="CI5010" s="378">
        <v>11270</v>
      </c>
    </row>
    <row r="5011" spans="82:87">
      <c r="CD5011" s="34" t="s">
        <v>8907</v>
      </c>
      <c r="CG5011" s="381">
        <v>23020</v>
      </c>
      <c r="CI5011" s="378">
        <v>11270</v>
      </c>
    </row>
    <row r="5012" spans="82:87">
      <c r="CD5012" s="34" t="s">
        <v>8908</v>
      </c>
      <c r="CG5012" s="381">
        <v>23021</v>
      </c>
      <c r="CI5012" s="378">
        <v>11270</v>
      </c>
    </row>
    <row r="5013" spans="82:87">
      <c r="CD5013" s="34" t="s">
        <v>8909</v>
      </c>
      <c r="CG5013" s="381">
        <v>23022</v>
      </c>
      <c r="CI5013" s="378">
        <v>11270</v>
      </c>
    </row>
    <row r="5014" spans="82:87">
      <c r="CD5014" s="34" t="s">
        <v>8910</v>
      </c>
      <c r="CG5014" s="381">
        <v>23023</v>
      </c>
      <c r="CI5014" s="378">
        <v>11270</v>
      </c>
    </row>
    <row r="5015" spans="82:87">
      <c r="CD5015" s="34" t="s">
        <v>8911</v>
      </c>
      <c r="CG5015" s="381">
        <v>23024</v>
      </c>
      <c r="CI5015" s="378">
        <v>11270</v>
      </c>
    </row>
    <row r="5016" spans="82:87">
      <c r="CD5016" s="34" t="s">
        <v>8912</v>
      </c>
      <c r="CG5016" s="381">
        <v>23100</v>
      </c>
      <c r="CI5016" s="378">
        <v>11270</v>
      </c>
    </row>
    <row r="5017" spans="82:87">
      <c r="CD5017" s="34" t="s">
        <v>8913</v>
      </c>
      <c r="CG5017" s="381">
        <v>23101</v>
      </c>
      <c r="CI5017" s="378">
        <v>11270</v>
      </c>
    </row>
    <row r="5018" spans="82:87">
      <c r="CD5018" s="34" t="s">
        <v>8914</v>
      </c>
      <c r="CG5018" s="381">
        <v>23102</v>
      </c>
      <c r="CI5018" s="378">
        <v>11270</v>
      </c>
    </row>
    <row r="5019" spans="82:87">
      <c r="CD5019" s="34" t="s">
        <v>8915</v>
      </c>
      <c r="CG5019" s="381">
        <v>23103</v>
      </c>
      <c r="CI5019" s="378">
        <v>11270</v>
      </c>
    </row>
    <row r="5020" spans="82:87">
      <c r="CD5020" s="34" t="s">
        <v>8916</v>
      </c>
      <c r="CG5020" s="381">
        <v>23104</v>
      </c>
      <c r="CI5020" s="378">
        <v>11270</v>
      </c>
    </row>
    <row r="5021" spans="82:87">
      <c r="CD5021" s="34" t="s">
        <v>8917</v>
      </c>
      <c r="CG5021" s="381">
        <v>23105</v>
      </c>
      <c r="CI5021" s="378">
        <v>11290</v>
      </c>
    </row>
    <row r="5022" spans="82:87">
      <c r="CD5022" s="34" t="s">
        <v>8918</v>
      </c>
      <c r="CG5022" s="381">
        <v>23106</v>
      </c>
      <c r="CI5022" s="378">
        <v>11290</v>
      </c>
    </row>
    <row r="5023" spans="82:87">
      <c r="CD5023" s="34" t="s">
        <v>8919</v>
      </c>
      <c r="CG5023" s="381">
        <v>23107</v>
      </c>
      <c r="CI5023" s="378">
        <v>11290</v>
      </c>
    </row>
    <row r="5024" spans="82:87">
      <c r="CD5024" s="34" t="s">
        <v>8920</v>
      </c>
      <c r="CG5024" s="381">
        <v>23108</v>
      </c>
      <c r="CI5024" s="378">
        <v>11290</v>
      </c>
    </row>
    <row r="5025" spans="82:87">
      <c r="CD5025" s="34" t="s">
        <v>8921</v>
      </c>
      <c r="CG5025" s="381">
        <v>23109</v>
      </c>
      <c r="CI5025" s="378">
        <v>11290</v>
      </c>
    </row>
    <row r="5026" spans="82:87">
      <c r="CD5026" s="34" t="s">
        <v>8922</v>
      </c>
      <c r="CG5026" s="381">
        <v>23110</v>
      </c>
      <c r="CI5026" s="378">
        <v>11290</v>
      </c>
    </row>
    <row r="5027" spans="82:87">
      <c r="CD5027" s="34" t="s">
        <v>8923</v>
      </c>
      <c r="CG5027" s="381">
        <v>23120</v>
      </c>
      <c r="CI5027" s="378">
        <v>11300</v>
      </c>
    </row>
    <row r="5028" spans="82:87">
      <c r="CD5028" s="34" t="s">
        <v>8924</v>
      </c>
      <c r="CG5028" s="381">
        <v>23130</v>
      </c>
      <c r="CI5028" s="378">
        <v>11300</v>
      </c>
    </row>
    <row r="5029" spans="82:87">
      <c r="CD5029" s="34" t="s">
        <v>8925</v>
      </c>
      <c r="CG5029" s="381">
        <v>23140</v>
      </c>
      <c r="CI5029" s="378">
        <v>11300</v>
      </c>
    </row>
    <row r="5030" spans="82:87">
      <c r="CD5030" s="34" t="s">
        <v>8926</v>
      </c>
      <c r="CG5030" s="381">
        <v>23150</v>
      </c>
      <c r="CI5030" s="378">
        <v>11300</v>
      </c>
    </row>
    <row r="5031" spans="82:87">
      <c r="CD5031" s="34" t="s">
        <v>8927</v>
      </c>
      <c r="CG5031" s="381">
        <v>23160</v>
      </c>
      <c r="CI5031" s="378">
        <v>11300</v>
      </c>
    </row>
    <row r="5032" spans="82:87">
      <c r="CD5032" s="34" t="s">
        <v>8928</v>
      </c>
      <c r="CG5032" s="381">
        <v>23170</v>
      </c>
      <c r="CI5032" s="378">
        <v>11300</v>
      </c>
    </row>
    <row r="5033" spans="82:87">
      <c r="CD5033" s="34" t="s">
        <v>8929</v>
      </c>
      <c r="CG5033" s="381">
        <v>23190</v>
      </c>
      <c r="CI5033" s="378">
        <v>11300</v>
      </c>
    </row>
    <row r="5034" spans="82:87">
      <c r="CD5034" s="34" t="s">
        <v>8930</v>
      </c>
      <c r="CG5034" s="381">
        <v>23200</v>
      </c>
      <c r="CI5034" s="378">
        <v>11300</v>
      </c>
    </row>
    <row r="5035" spans="82:87">
      <c r="CD5035" s="34" t="s">
        <v>8931</v>
      </c>
      <c r="CG5035" s="381">
        <v>23210</v>
      </c>
      <c r="CI5035" s="378">
        <v>11300</v>
      </c>
    </row>
    <row r="5036" spans="82:87">
      <c r="CD5036" s="34" t="s">
        <v>8932</v>
      </c>
      <c r="CG5036" s="381">
        <v>23220</v>
      </c>
      <c r="CI5036" s="378">
        <v>11300</v>
      </c>
    </row>
    <row r="5037" spans="82:87">
      <c r="CD5037" s="34" t="s">
        <v>8933</v>
      </c>
      <c r="CG5037" s="381">
        <v>23230</v>
      </c>
      <c r="CI5037" s="378">
        <v>11300</v>
      </c>
    </row>
    <row r="5038" spans="82:87">
      <c r="CD5038" s="34" t="s">
        <v>8934</v>
      </c>
      <c r="CG5038" s="381">
        <v>23240</v>
      </c>
      <c r="CI5038" s="378">
        <v>11300</v>
      </c>
    </row>
    <row r="5039" spans="82:87">
      <c r="CD5039" s="34" t="s">
        <v>8935</v>
      </c>
      <c r="CG5039" s="381">
        <v>23250</v>
      </c>
      <c r="CI5039" s="378">
        <v>11300</v>
      </c>
    </row>
    <row r="5040" spans="82:87">
      <c r="CD5040" s="34" t="s">
        <v>8936</v>
      </c>
      <c r="CG5040" s="381">
        <v>23260</v>
      </c>
      <c r="CI5040" s="378">
        <v>11300</v>
      </c>
    </row>
    <row r="5041" spans="82:87">
      <c r="CD5041" s="34" t="s">
        <v>8937</v>
      </c>
      <c r="CG5041" s="381">
        <v>23270</v>
      </c>
      <c r="CI5041" s="378">
        <v>11300</v>
      </c>
    </row>
    <row r="5042" spans="82:87">
      <c r="CD5042" s="34" t="s">
        <v>8938</v>
      </c>
      <c r="CG5042" s="381">
        <v>23290</v>
      </c>
      <c r="CI5042" s="378">
        <v>11300</v>
      </c>
    </row>
    <row r="5043" spans="82:87">
      <c r="CD5043" s="34" t="s">
        <v>8939</v>
      </c>
      <c r="CG5043" s="381">
        <v>23300</v>
      </c>
      <c r="CI5043" s="378">
        <v>11300</v>
      </c>
    </row>
    <row r="5044" spans="82:87">
      <c r="CD5044" s="34" t="s">
        <v>8940</v>
      </c>
      <c r="CG5044" s="381">
        <v>23320</v>
      </c>
      <c r="CI5044" s="378">
        <v>11300</v>
      </c>
    </row>
    <row r="5045" spans="82:87">
      <c r="CD5045" s="34" t="s">
        <v>8941</v>
      </c>
      <c r="CG5045" s="381">
        <v>23340</v>
      </c>
      <c r="CI5045" s="378">
        <v>11300</v>
      </c>
    </row>
    <row r="5046" spans="82:87">
      <c r="CD5046" s="34" t="s">
        <v>8942</v>
      </c>
      <c r="CG5046" s="381">
        <v>23350</v>
      </c>
      <c r="CI5046" s="378">
        <v>11300</v>
      </c>
    </row>
    <row r="5047" spans="82:87">
      <c r="CD5047" s="34" t="s">
        <v>8943</v>
      </c>
      <c r="CG5047" s="381">
        <v>23360</v>
      </c>
      <c r="CI5047" s="378">
        <v>11300</v>
      </c>
    </row>
    <row r="5048" spans="82:87">
      <c r="CD5048" s="34" t="s">
        <v>8944</v>
      </c>
      <c r="CG5048" s="381">
        <v>23380</v>
      </c>
      <c r="CI5048" s="378">
        <v>11300</v>
      </c>
    </row>
    <row r="5049" spans="82:87">
      <c r="CD5049" s="34" t="s">
        <v>8945</v>
      </c>
      <c r="CG5049" s="381">
        <v>23400</v>
      </c>
      <c r="CI5049" s="378">
        <v>11300</v>
      </c>
    </row>
    <row r="5050" spans="82:87">
      <c r="CD5050" s="34" t="s">
        <v>8946</v>
      </c>
      <c r="CG5050" s="381">
        <v>23420</v>
      </c>
      <c r="CI5050" s="378">
        <v>11300</v>
      </c>
    </row>
    <row r="5051" spans="82:87">
      <c r="CD5051" s="34" t="s">
        <v>8947</v>
      </c>
      <c r="CG5051" s="381">
        <v>23430</v>
      </c>
      <c r="CI5051" s="378">
        <v>11300</v>
      </c>
    </row>
    <row r="5052" spans="82:87">
      <c r="CD5052" s="34" t="s">
        <v>8948</v>
      </c>
      <c r="CG5052" s="381">
        <v>23450</v>
      </c>
      <c r="CI5052" s="378">
        <v>11300</v>
      </c>
    </row>
    <row r="5053" spans="82:87">
      <c r="CD5053" s="34" t="s">
        <v>8949</v>
      </c>
      <c r="CG5053" s="381">
        <v>23460</v>
      </c>
      <c r="CI5053" s="378">
        <v>11300</v>
      </c>
    </row>
    <row r="5054" spans="82:87">
      <c r="CD5054" s="34" t="s">
        <v>8950</v>
      </c>
      <c r="CG5054" s="381">
        <v>23480</v>
      </c>
      <c r="CI5054" s="378">
        <v>11300</v>
      </c>
    </row>
    <row r="5055" spans="82:87">
      <c r="CD5055" s="34" t="s">
        <v>8951</v>
      </c>
      <c r="CG5055" s="381">
        <v>23500</v>
      </c>
      <c r="CI5055" s="378">
        <v>11301</v>
      </c>
    </row>
    <row r="5056" spans="82:87">
      <c r="CD5056" s="34" t="s">
        <v>8952</v>
      </c>
      <c r="CG5056" s="381">
        <v>23600</v>
      </c>
      <c r="CI5056" s="378">
        <v>11302</v>
      </c>
    </row>
    <row r="5057" spans="82:87">
      <c r="CD5057" s="34" t="s">
        <v>8953</v>
      </c>
      <c r="CG5057" s="381">
        <v>23640</v>
      </c>
      <c r="CI5057" s="378">
        <v>11303</v>
      </c>
    </row>
    <row r="5058" spans="82:87">
      <c r="CD5058" s="34" t="s">
        <v>8954</v>
      </c>
      <c r="CG5058" s="381">
        <v>23680</v>
      </c>
      <c r="CI5058" s="378">
        <v>11304</v>
      </c>
    </row>
    <row r="5059" spans="82:87">
      <c r="CD5059" s="34" t="s">
        <v>8955</v>
      </c>
      <c r="CG5059" s="381">
        <v>23700</v>
      </c>
      <c r="CI5059" s="378">
        <v>11305</v>
      </c>
    </row>
    <row r="5060" spans="82:87">
      <c r="CD5060" s="34" t="s">
        <v>8956</v>
      </c>
      <c r="CG5060" s="381">
        <v>23710</v>
      </c>
      <c r="CI5060" s="378">
        <v>11306</v>
      </c>
    </row>
    <row r="5061" spans="82:87">
      <c r="CD5061" s="34" t="s">
        <v>8957</v>
      </c>
      <c r="CG5061" s="381">
        <v>23740</v>
      </c>
      <c r="CI5061" s="378">
        <v>11307</v>
      </c>
    </row>
    <row r="5062" spans="82:87">
      <c r="CD5062" s="34" t="s">
        <v>8958</v>
      </c>
      <c r="CG5062" s="381">
        <v>23780</v>
      </c>
      <c r="CI5062" s="378">
        <v>11308</v>
      </c>
    </row>
    <row r="5063" spans="82:87">
      <c r="CD5063" s="34" t="s">
        <v>8959</v>
      </c>
      <c r="CG5063" s="381">
        <v>23800</v>
      </c>
      <c r="CI5063" s="378">
        <v>11310</v>
      </c>
    </row>
    <row r="5064" spans="82:87">
      <c r="CD5064" s="34" t="s">
        <v>8960</v>
      </c>
      <c r="CG5064" s="381">
        <v>23879</v>
      </c>
      <c r="CI5064" s="378">
        <v>11310</v>
      </c>
    </row>
    <row r="5065" spans="82:87">
      <c r="CD5065" s="34" t="s">
        <v>8961</v>
      </c>
      <c r="CG5065" s="381">
        <v>23900</v>
      </c>
      <c r="CI5065" s="378">
        <v>11310</v>
      </c>
    </row>
    <row r="5066" spans="82:87">
      <c r="CD5066" s="34" t="s">
        <v>8962</v>
      </c>
      <c r="CG5066" s="381">
        <v>23910</v>
      </c>
      <c r="CI5066" s="378">
        <v>11310</v>
      </c>
    </row>
    <row r="5067" spans="82:87">
      <c r="CD5067" s="34" t="s">
        <v>8963</v>
      </c>
      <c r="CG5067" s="381">
        <v>23911</v>
      </c>
      <c r="CI5067" s="378">
        <v>11320</v>
      </c>
    </row>
    <row r="5068" spans="82:87">
      <c r="CD5068" s="34" t="s">
        <v>8964</v>
      </c>
      <c r="CG5068" s="381">
        <v>23912</v>
      </c>
      <c r="CI5068" s="378">
        <v>11320</v>
      </c>
    </row>
    <row r="5069" spans="82:87">
      <c r="CD5069" s="34" t="s">
        <v>8965</v>
      </c>
      <c r="CG5069" s="381">
        <v>23913</v>
      </c>
      <c r="CI5069" s="378">
        <v>11320</v>
      </c>
    </row>
    <row r="5070" spans="82:87">
      <c r="CD5070" s="34" t="s">
        <v>8966</v>
      </c>
      <c r="CG5070" s="381">
        <v>23914</v>
      </c>
      <c r="CI5070" s="378">
        <v>11320</v>
      </c>
    </row>
    <row r="5071" spans="82:87">
      <c r="CD5071" s="34" t="s">
        <v>8967</v>
      </c>
      <c r="CG5071" s="381">
        <v>24000</v>
      </c>
      <c r="CI5071" s="378">
        <v>11320</v>
      </c>
    </row>
    <row r="5072" spans="82:87">
      <c r="CD5072" s="34" t="s">
        <v>8968</v>
      </c>
      <c r="CG5072" s="381">
        <v>24001</v>
      </c>
      <c r="CI5072" s="378">
        <v>11320</v>
      </c>
    </row>
    <row r="5073" spans="82:87">
      <c r="CD5073" s="34" t="s">
        <v>8969</v>
      </c>
      <c r="CG5073" s="381">
        <v>24002</v>
      </c>
      <c r="CI5073" s="378">
        <v>11320</v>
      </c>
    </row>
    <row r="5074" spans="82:87">
      <c r="CD5074" s="34" t="s">
        <v>8970</v>
      </c>
      <c r="CG5074" s="381">
        <v>24003</v>
      </c>
      <c r="CI5074" s="378">
        <v>11330</v>
      </c>
    </row>
    <row r="5075" spans="82:87">
      <c r="CD5075" s="34" t="s">
        <v>8971</v>
      </c>
      <c r="CG5075" s="381">
        <v>24004</v>
      </c>
      <c r="CI5075" s="378">
        <v>11330</v>
      </c>
    </row>
    <row r="5076" spans="82:87">
      <c r="CD5076" s="34" t="s">
        <v>8972</v>
      </c>
      <c r="CG5076" s="381">
        <v>24005</v>
      </c>
      <c r="CI5076" s="378">
        <v>11330</v>
      </c>
    </row>
    <row r="5077" spans="82:87">
      <c r="CD5077" s="34" t="s">
        <v>8973</v>
      </c>
      <c r="CG5077" s="381">
        <v>24006</v>
      </c>
      <c r="CI5077" s="378">
        <v>11330</v>
      </c>
    </row>
    <row r="5078" spans="82:87">
      <c r="CD5078" s="34" t="s">
        <v>8974</v>
      </c>
      <c r="CG5078" s="381">
        <v>24007</v>
      </c>
      <c r="CI5078" s="378">
        <v>11330</v>
      </c>
    </row>
    <row r="5079" spans="82:87">
      <c r="CD5079" s="34" t="s">
        <v>8975</v>
      </c>
      <c r="CG5079" s="381">
        <v>24008</v>
      </c>
      <c r="CI5079" s="378">
        <v>11330</v>
      </c>
    </row>
    <row r="5080" spans="82:87">
      <c r="CD5080" s="34" t="s">
        <v>8976</v>
      </c>
      <c r="CG5080" s="381">
        <v>24009</v>
      </c>
      <c r="CI5080" s="378">
        <v>11330</v>
      </c>
    </row>
    <row r="5081" spans="82:87">
      <c r="CD5081" s="34" t="s">
        <v>8977</v>
      </c>
      <c r="CG5081" s="381">
        <v>24010</v>
      </c>
      <c r="CI5081" s="378">
        <v>11330</v>
      </c>
    </row>
    <row r="5082" spans="82:87">
      <c r="CD5082" s="34" t="s">
        <v>8978</v>
      </c>
      <c r="CG5082" s="381">
        <v>24011</v>
      </c>
      <c r="CI5082" s="378">
        <v>11330</v>
      </c>
    </row>
    <row r="5083" spans="82:87">
      <c r="CD5083" s="34" t="s">
        <v>8979</v>
      </c>
      <c r="CG5083" s="381">
        <v>24012</v>
      </c>
      <c r="CI5083" s="378">
        <v>11330</v>
      </c>
    </row>
    <row r="5084" spans="82:87">
      <c r="CD5084" s="34" t="s">
        <v>8980</v>
      </c>
      <c r="CG5084" s="381">
        <v>24013</v>
      </c>
      <c r="CI5084" s="378">
        <v>11330</v>
      </c>
    </row>
    <row r="5085" spans="82:87">
      <c r="CD5085" s="34" t="s">
        <v>8981</v>
      </c>
      <c r="CG5085" s="381">
        <v>24014</v>
      </c>
      <c r="CI5085" s="378">
        <v>11330</v>
      </c>
    </row>
    <row r="5086" spans="82:87">
      <c r="CD5086" s="34" t="s">
        <v>8982</v>
      </c>
      <c r="CG5086" s="381">
        <v>24015</v>
      </c>
      <c r="CI5086" s="378">
        <v>11330</v>
      </c>
    </row>
    <row r="5087" spans="82:87">
      <c r="CD5087" s="34" t="s">
        <v>8983</v>
      </c>
      <c r="CG5087" s="381">
        <v>24016</v>
      </c>
      <c r="CI5087" s="378">
        <v>11330</v>
      </c>
    </row>
    <row r="5088" spans="82:87">
      <c r="CD5088" s="34" t="s">
        <v>8984</v>
      </c>
      <c r="CG5088" s="381">
        <v>24017</v>
      </c>
      <c r="CI5088" s="378">
        <v>11330</v>
      </c>
    </row>
    <row r="5089" spans="82:87">
      <c r="CD5089" s="34" t="s">
        <v>8985</v>
      </c>
      <c r="CG5089" s="381">
        <v>24019</v>
      </c>
      <c r="CI5089" s="378">
        <v>11330</v>
      </c>
    </row>
    <row r="5090" spans="82:87">
      <c r="CD5090" s="34" t="s">
        <v>8986</v>
      </c>
      <c r="CG5090" s="381">
        <v>24020</v>
      </c>
      <c r="CI5090" s="378">
        <v>11330</v>
      </c>
    </row>
    <row r="5091" spans="82:87">
      <c r="CD5091" s="34" t="s">
        <v>8987</v>
      </c>
      <c r="CG5091" s="381">
        <v>24021</v>
      </c>
      <c r="CI5091" s="378">
        <v>11330</v>
      </c>
    </row>
    <row r="5092" spans="82:87">
      <c r="CD5092" s="34" t="s">
        <v>8988</v>
      </c>
      <c r="CG5092" s="381">
        <v>24022</v>
      </c>
      <c r="CI5092" s="378">
        <v>11330</v>
      </c>
    </row>
    <row r="5093" spans="82:87">
      <c r="CD5093" s="34" t="s">
        <v>8989</v>
      </c>
      <c r="CG5093" s="381">
        <v>24023</v>
      </c>
      <c r="CI5093" s="378">
        <v>11330</v>
      </c>
    </row>
    <row r="5094" spans="82:87">
      <c r="CD5094" s="34" t="s">
        <v>8990</v>
      </c>
      <c r="CG5094" s="381">
        <v>24024</v>
      </c>
      <c r="CI5094" s="378">
        <v>11340</v>
      </c>
    </row>
    <row r="5095" spans="82:87">
      <c r="CD5095" s="34" t="s">
        <v>8991</v>
      </c>
      <c r="CG5095" s="381">
        <v>24025</v>
      </c>
      <c r="CI5095" s="378">
        <v>11340</v>
      </c>
    </row>
    <row r="5096" spans="82:87">
      <c r="CD5096" s="34" t="s">
        <v>8992</v>
      </c>
      <c r="CG5096" s="381">
        <v>24026</v>
      </c>
      <c r="CI5096" s="378">
        <v>11340</v>
      </c>
    </row>
    <row r="5097" spans="82:87">
      <c r="CD5097" s="34" t="s">
        <v>8993</v>
      </c>
      <c r="CG5097" s="381">
        <v>24029</v>
      </c>
      <c r="CI5097" s="378">
        <v>11340</v>
      </c>
    </row>
    <row r="5098" spans="82:87">
      <c r="CD5098" s="34" t="s">
        <v>8994</v>
      </c>
      <c r="CG5098" s="381">
        <v>24040</v>
      </c>
      <c r="CI5098" s="378">
        <v>11340</v>
      </c>
    </row>
    <row r="5099" spans="82:87">
      <c r="CD5099" s="34" t="s">
        <v>8995</v>
      </c>
      <c r="CG5099" s="381">
        <v>24050</v>
      </c>
      <c r="CI5099" s="378">
        <v>11340</v>
      </c>
    </row>
    <row r="5100" spans="82:87">
      <c r="CD5100" s="34" t="s">
        <v>8996</v>
      </c>
      <c r="CG5100" s="381">
        <v>24051</v>
      </c>
      <c r="CI5100" s="378">
        <v>11350</v>
      </c>
    </row>
    <row r="5101" spans="82:87">
      <c r="CD5101" s="34" t="s">
        <v>8997</v>
      </c>
      <c r="CG5101" s="381">
        <v>24052</v>
      </c>
      <c r="CI5101" s="378">
        <v>11350</v>
      </c>
    </row>
    <row r="5102" spans="82:87">
      <c r="CD5102" s="34" t="s">
        <v>8998</v>
      </c>
      <c r="CG5102" s="381">
        <v>24053</v>
      </c>
      <c r="CI5102" s="378">
        <v>11350</v>
      </c>
    </row>
    <row r="5103" spans="82:87">
      <c r="CD5103" s="34" t="s">
        <v>8999</v>
      </c>
      <c r="CG5103" s="381">
        <v>24054</v>
      </c>
      <c r="CI5103" s="378">
        <v>11350</v>
      </c>
    </row>
    <row r="5104" spans="82:87">
      <c r="CD5104" s="34" t="s">
        <v>9000</v>
      </c>
      <c r="CG5104" s="381">
        <v>24055</v>
      </c>
      <c r="CI5104" s="378">
        <v>11350</v>
      </c>
    </row>
    <row r="5105" spans="82:87">
      <c r="CD5105" s="34" t="s">
        <v>9001</v>
      </c>
      <c r="CG5105" s="381">
        <v>24056</v>
      </c>
      <c r="CI5105" s="378">
        <v>11350</v>
      </c>
    </row>
    <row r="5106" spans="82:87">
      <c r="CD5106" s="34" t="s">
        <v>9002</v>
      </c>
      <c r="CG5106" s="381">
        <v>24057</v>
      </c>
      <c r="CI5106" s="378">
        <v>11350</v>
      </c>
    </row>
    <row r="5107" spans="82:87">
      <c r="CD5107" s="34" t="s">
        <v>9003</v>
      </c>
      <c r="CG5107" s="381">
        <v>24058</v>
      </c>
      <c r="CI5107" s="378">
        <v>11360</v>
      </c>
    </row>
    <row r="5108" spans="82:87">
      <c r="CD5108" s="34" t="s">
        <v>9004</v>
      </c>
      <c r="CG5108" s="381">
        <v>24059</v>
      </c>
      <c r="CI5108" s="378">
        <v>11360</v>
      </c>
    </row>
    <row r="5109" spans="82:87">
      <c r="CD5109" s="34" t="s">
        <v>9005</v>
      </c>
      <c r="CG5109" s="381">
        <v>24060</v>
      </c>
      <c r="CI5109" s="378">
        <v>11360</v>
      </c>
    </row>
    <row r="5110" spans="82:87">
      <c r="CD5110" s="34" t="s">
        <v>9006</v>
      </c>
      <c r="CG5110" s="381">
        <v>24062</v>
      </c>
      <c r="CI5110" s="378">
        <v>11360</v>
      </c>
    </row>
    <row r="5111" spans="82:87">
      <c r="CD5111" s="34" t="s">
        <v>9007</v>
      </c>
      <c r="CG5111" s="381">
        <v>24066</v>
      </c>
      <c r="CI5111" s="378">
        <v>11360</v>
      </c>
    </row>
    <row r="5112" spans="82:87">
      <c r="CD5112" s="34" t="s">
        <v>9008</v>
      </c>
      <c r="CG5112" s="381">
        <v>24070</v>
      </c>
      <c r="CI5112" s="378">
        <v>11360</v>
      </c>
    </row>
    <row r="5113" spans="82:87">
      <c r="CD5113" s="34" t="s">
        <v>9009</v>
      </c>
      <c r="CG5113" s="381">
        <v>24071</v>
      </c>
      <c r="CI5113" s="378">
        <v>11360</v>
      </c>
    </row>
    <row r="5114" spans="82:87">
      <c r="CD5114" s="34" t="s">
        <v>9010</v>
      </c>
      <c r="CG5114" s="381">
        <v>24078</v>
      </c>
      <c r="CI5114" s="378">
        <v>11360</v>
      </c>
    </row>
    <row r="5115" spans="82:87">
      <c r="CD5115" s="34" t="s">
        <v>9011</v>
      </c>
      <c r="CG5115" s="381">
        <v>24100</v>
      </c>
      <c r="CI5115" s="378">
        <v>11360</v>
      </c>
    </row>
    <row r="5116" spans="82:87">
      <c r="CD5116" s="34" t="s">
        <v>9012</v>
      </c>
      <c r="CG5116" s="381">
        <v>24101</v>
      </c>
      <c r="CI5116" s="378">
        <v>11360</v>
      </c>
    </row>
    <row r="5117" spans="82:87">
      <c r="CD5117" s="34" t="s">
        <v>9013</v>
      </c>
      <c r="CG5117" s="381">
        <v>24102</v>
      </c>
      <c r="CI5117" s="378">
        <v>11370</v>
      </c>
    </row>
    <row r="5118" spans="82:87">
      <c r="CD5118" s="34" t="s">
        <v>9014</v>
      </c>
      <c r="CG5118" s="381">
        <v>24103</v>
      </c>
      <c r="CI5118" s="378">
        <v>11370</v>
      </c>
    </row>
    <row r="5119" spans="82:87">
      <c r="CD5119" s="34" t="s">
        <v>9015</v>
      </c>
      <c r="CG5119" s="381">
        <v>24104</v>
      </c>
      <c r="CI5119" s="378">
        <v>11380</v>
      </c>
    </row>
    <row r="5120" spans="82:87">
      <c r="CD5120" s="34" t="s">
        <v>9016</v>
      </c>
      <c r="CG5120" s="381">
        <v>24105</v>
      </c>
      <c r="CI5120" s="378">
        <v>11380</v>
      </c>
    </row>
    <row r="5121" spans="82:87">
      <c r="CD5121" s="34" t="s">
        <v>9017</v>
      </c>
      <c r="CG5121" s="381">
        <v>24106</v>
      </c>
      <c r="CI5121" s="378">
        <v>11380</v>
      </c>
    </row>
    <row r="5122" spans="82:87">
      <c r="CD5122" s="34" t="s">
        <v>9018</v>
      </c>
      <c r="CG5122" s="381">
        <v>24107</v>
      </c>
      <c r="CI5122" s="378">
        <v>11380</v>
      </c>
    </row>
    <row r="5123" spans="82:87">
      <c r="CD5123" s="34" t="s">
        <v>9019</v>
      </c>
      <c r="CG5123" s="381">
        <v>24108</v>
      </c>
      <c r="CI5123" s="378">
        <v>11380</v>
      </c>
    </row>
    <row r="5124" spans="82:87">
      <c r="CD5124" s="34" t="s">
        <v>9020</v>
      </c>
      <c r="CG5124" s="381">
        <v>24109</v>
      </c>
      <c r="CI5124" s="378">
        <v>11380</v>
      </c>
    </row>
    <row r="5125" spans="82:87">
      <c r="CD5125" s="34" t="s">
        <v>9021</v>
      </c>
      <c r="CG5125" s="381">
        <v>24110</v>
      </c>
      <c r="CI5125" s="378">
        <v>11380</v>
      </c>
    </row>
    <row r="5126" spans="82:87">
      <c r="CD5126" s="34" t="s">
        <v>9022</v>
      </c>
      <c r="CG5126" s="381">
        <v>24111</v>
      </c>
      <c r="CI5126" s="378">
        <v>11388</v>
      </c>
    </row>
    <row r="5127" spans="82:87">
      <c r="CD5127" s="34" t="s">
        <v>9023</v>
      </c>
      <c r="CG5127" s="381">
        <v>24112</v>
      </c>
      <c r="CI5127" s="378">
        <v>11390</v>
      </c>
    </row>
    <row r="5128" spans="82:87">
      <c r="CD5128" s="34" t="s">
        <v>9024</v>
      </c>
      <c r="CG5128" s="381">
        <v>24113</v>
      </c>
      <c r="CI5128" s="378">
        <v>11390</v>
      </c>
    </row>
    <row r="5129" spans="82:87">
      <c r="CD5129" s="34" t="s">
        <v>9025</v>
      </c>
      <c r="CG5129" s="381">
        <v>24114</v>
      </c>
      <c r="CI5129" s="378">
        <v>11390</v>
      </c>
    </row>
    <row r="5130" spans="82:87">
      <c r="CD5130" s="34" t="s">
        <v>9026</v>
      </c>
      <c r="CG5130" s="381">
        <v>24115</v>
      </c>
      <c r="CI5130" s="378">
        <v>11390</v>
      </c>
    </row>
    <row r="5131" spans="82:87">
      <c r="CD5131" s="34" t="s">
        <v>9027</v>
      </c>
      <c r="CG5131" s="381">
        <v>24120</v>
      </c>
      <c r="CI5131" s="378">
        <v>11390</v>
      </c>
    </row>
    <row r="5132" spans="82:87">
      <c r="CD5132" s="34" t="s">
        <v>9028</v>
      </c>
      <c r="CG5132" s="381">
        <v>24121</v>
      </c>
      <c r="CI5132" s="378">
        <v>11390</v>
      </c>
    </row>
    <row r="5133" spans="82:87">
      <c r="CD5133" s="34" t="s">
        <v>9029</v>
      </c>
      <c r="CG5133" s="381">
        <v>24122</v>
      </c>
      <c r="CI5133" s="378">
        <v>11400</v>
      </c>
    </row>
    <row r="5134" spans="82:87">
      <c r="CD5134" s="34" t="s">
        <v>9030</v>
      </c>
      <c r="CG5134" s="381">
        <v>24129</v>
      </c>
      <c r="CI5134" s="378">
        <v>11400</v>
      </c>
    </row>
    <row r="5135" spans="82:87">
      <c r="CD5135" s="34" t="s">
        <v>9031</v>
      </c>
      <c r="CG5135" s="381">
        <v>24130</v>
      </c>
      <c r="CI5135" s="378">
        <v>11400</v>
      </c>
    </row>
    <row r="5136" spans="82:87">
      <c r="CD5136" s="34" t="s">
        <v>9032</v>
      </c>
      <c r="CG5136" s="381">
        <v>24140</v>
      </c>
      <c r="CI5136" s="378">
        <v>11400</v>
      </c>
    </row>
    <row r="5137" spans="82:87">
      <c r="CD5137" s="34" t="s">
        <v>9033</v>
      </c>
      <c r="CG5137" s="381">
        <v>24150</v>
      </c>
      <c r="CI5137" s="378">
        <v>11400</v>
      </c>
    </row>
    <row r="5138" spans="82:87">
      <c r="CD5138" s="34" t="s">
        <v>9034</v>
      </c>
      <c r="CG5138" s="381">
        <v>24160</v>
      </c>
      <c r="CI5138" s="378">
        <v>11400</v>
      </c>
    </row>
    <row r="5139" spans="82:87">
      <c r="CD5139" s="34" t="s">
        <v>9035</v>
      </c>
      <c r="CG5139" s="381">
        <v>24170</v>
      </c>
      <c r="CI5139" s="378">
        <v>11400</v>
      </c>
    </row>
    <row r="5140" spans="82:87">
      <c r="CD5140" s="34" t="s">
        <v>9036</v>
      </c>
      <c r="CG5140" s="381">
        <v>24190</v>
      </c>
      <c r="CI5140" s="378">
        <v>11400</v>
      </c>
    </row>
    <row r="5141" spans="82:87">
      <c r="CD5141" s="34" t="s">
        <v>9037</v>
      </c>
      <c r="CG5141" s="381">
        <v>24191</v>
      </c>
      <c r="CI5141" s="378">
        <v>11400</v>
      </c>
    </row>
    <row r="5142" spans="82:87">
      <c r="CD5142" s="34" t="s">
        <v>9038</v>
      </c>
      <c r="CG5142" s="381">
        <v>24200</v>
      </c>
      <c r="CI5142" s="378">
        <v>11400</v>
      </c>
    </row>
    <row r="5143" spans="82:87">
      <c r="CD5143" s="34" t="s">
        <v>9039</v>
      </c>
      <c r="CG5143" s="381">
        <v>24201</v>
      </c>
      <c r="CI5143" s="378">
        <v>11400</v>
      </c>
    </row>
    <row r="5144" spans="82:87">
      <c r="CD5144" s="34" t="s">
        <v>9040</v>
      </c>
      <c r="CG5144" s="381">
        <v>24202</v>
      </c>
      <c r="CI5144" s="378">
        <v>11400</v>
      </c>
    </row>
    <row r="5145" spans="82:87">
      <c r="CD5145" s="34" t="s">
        <v>9041</v>
      </c>
      <c r="CG5145" s="381">
        <v>24203</v>
      </c>
      <c r="CI5145" s="378">
        <v>11400</v>
      </c>
    </row>
    <row r="5146" spans="82:87">
      <c r="CD5146" s="34" t="s">
        <v>9042</v>
      </c>
      <c r="CG5146" s="381">
        <v>24204</v>
      </c>
      <c r="CI5146" s="378">
        <v>11400</v>
      </c>
    </row>
    <row r="5147" spans="82:87">
      <c r="CD5147" s="34" t="s">
        <v>9043</v>
      </c>
      <c r="CG5147" s="381">
        <v>24205</v>
      </c>
      <c r="CI5147" s="378">
        <v>11400</v>
      </c>
    </row>
    <row r="5148" spans="82:87">
      <c r="CD5148" s="34" t="s">
        <v>9044</v>
      </c>
      <c r="CG5148" s="381">
        <v>24206</v>
      </c>
      <c r="CI5148" s="378">
        <v>11400</v>
      </c>
    </row>
    <row r="5149" spans="82:87">
      <c r="CD5149" s="34" t="s">
        <v>9045</v>
      </c>
      <c r="CG5149" s="381">
        <v>24207</v>
      </c>
      <c r="CI5149" s="378">
        <v>11400</v>
      </c>
    </row>
    <row r="5150" spans="82:87">
      <c r="CD5150" s="34" t="s">
        <v>9046</v>
      </c>
      <c r="CG5150" s="381">
        <v>24208</v>
      </c>
      <c r="CI5150" s="378">
        <v>11400</v>
      </c>
    </row>
    <row r="5151" spans="82:87">
      <c r="CD5151" s="34" t="s">
        <v>9047</v>
      </c>
      <c r="CG5151" s="381">
        <v>24209</v>
      </c>
      <c r="CI5151" s="378">
        <v>11400</v>
      </c>
    </row>
    <row r="5152" spans="82:87">
      <c r="CD5152" s="34" t="s">
        <v>9048</v>
      </c>
      <c r="CG5152" s="381">
        <v>24210</v>
      </c>
      <c r="CI5152" s="378">
        <v>11400</v>
      </c>
    </row>
    <row r="5153" spans="82:87">
      <c r="CD5153" s="34" t="s">
        <v>9049</v>
      </c>
      <c r="CG5153" s="381">
        <v>24212</v>
      </c>
      <c r="CI5153" s="378">
        <v>11400</v>
      </c>
    </row>
    <row r="5154" spans="82:87">
      <c r="CD5154" s="34" t="s">
        <v>9050</v>
      </c>
      <c r="CG5154" s="381">
        <v>24220</v>
      </c>
      <c r="CI5154" s="378">
        <v>11401</v>
      </c>
    </row>
    <row r="5155" spans="82:87">
      <c r="CD5155" s="34" t="s">
        <v>9051</v>
      </c>
      <c r="CG5155" s="381">
        <v>24230</v>
      </c>
      <c r="CI5155" s="378">
        <v>11401</v>
      </c>
    </row>
    <row r="5156" spans="82:87">
      <c r="CD5156" s="34" t="s">
        <v>9052</v>
      </c>
      <c r="CG5156" s="381">
        <v>24231</v>
      </c>
      <c r="CI5156" s="378">
        <v>11402</v>
      </c>
    </row>
    <row r="5157" spans="82:87">
      <c r="CD5157" s="34" t="s">
        <v>9053</v>
      </c>
      <c r="CG5157" s="381">
        <v>24240</v>
      </c>
      <c r="CI5157" s="378">
        <v>11403</v>
      </c>
    </row>
    <row r="5158" spans="82:87">
      <c r="CD5158" s="34" t="s">
        <v>9054</v>
      </c>
      <c r="CG5158" s="381">
        <v>24250</v>
      </c>
      <c r="CI5158" s="378">
        <v>11404</v>
      </c>
    </row>
    <row r="5159" spans="82:87">
      <c r="CD5159" s="34" t="s">
        <v>9055</v>
      </c>
      <c r="CG5159" s="381">
        <v>24260</v>
      </c>
      <c r="CI5159" s="378">
        <v>11405</v>
      </c>
    </row>
    <row r="5160" spans="82:87">
      <c r="CD5160" s="34" t="s">
        <v>9056</v>
      </c>
      <c r="CG5160" s="381">
        <v>24270</v>
      </c>
      <c r="CI5160" s="378">
        <v>11406</v>
      </c>
    </row>
    <row r="5161" spans="82:87">
      <c r="CD5161" s="34" t="s">
        <v>9057</v>
      </c>
      <c r="CG5161" s="381">
        <v>24281</v>
      </c>
      <c r="CI5161" s="378">
        <v>11407</v>
      </c>
    </row>
    <row r="5162" spans="82:87">
      <c r="CD5162" s="34" t="s">
        <v>9058</v>
      </c>
      <c r="CG5162" s="381">
        <v>24282</v>
      </c>
      <c r="CI5162" s="378">
        <v>11408</v>
      </c>
    </row>
    <row r="5163" spans="82:87">
      <c r="CD5163" s="34" t="s">
        <v>9059</v>
      </c>
      <c r="CG5163" s="381">
        <v>24283</v>
      </c>
      <c r="CI5163" s="378">
        <v>11409</v>
      </c>
    </row>
    <row r="5164" spans="82:87">
      <c r="CD5164" s="34" t="s">
        <v>9060</v>
      </c>
      <c r="CG5164" s="381">
        <v>24284</v>
      </c>
      <c r="CI5164" s="378">
        <v>11410</v>
      </c>
    </row>
    <row r="5165" spans="82:87">
      <c r="CD5165" s="34" t="s">
        <v>9061</v>
      </c>
      <c r="CG5165" s="381">
        <v>24285</v>
      </c>
      <c r="CI5165" s="378">
        <v>11410</v>
      </c>
    </row>
    <row r="5166" spans="82:87">
      <c r="CD5166" s="34" t="s">
        <v>9062</v>
      </c>
      <c r="CG5166" s="381">
        <v>24286</v>
      </c>
      <c r="CI5166" s="378">
        <v>11410</v>
      </c>
    </row>
    <row r="5167" spans="82:87">
      <c r="CD5167" s="34" t="s">
        <v>9063</v>
      </c>
      <c r="CG5167" s="381">
        <v>24289</v>
      </c>
      <c r="CI5167" s="378">
        <v>11410</v>
      </c>
    </row>
    <row r="5168" spans="82:87">
      <c r="CD5168" s="34" t="s">
        <v>9064</v>
      </c>
      <c r="CG5168" s="381">
        <v>24290</v>
      </c>
      <c r="CI5168" s="378">
        <v>11410</v>
      </c>
    </row>
    <row r="5169" spans="82:87">
      <c r="CD5169" s="34" t="s">
        <v>9065</v>
      </c>
      <c r="CG5169" s="381">
        <v>24300</v>
      </c>
      <c r="CI5169" s="378">
        <v>11410</v>
      </c>
    </row>
    <row r="5170" spans="82:87">
      <c r="CD5170" s="34" t="s">
        <v>9066</v>
      </c>
      <c r="CG5170" s="381">
        <v>24310</v>
      </c>
      <c r="CI5170" s="378">
        <v>11410</v>
      </c>
    </row>
    <row r="5171" spans="82:87">
      <c r="CD5171" s="34" t="s">
        <v>9067</v>
      </c>
      <c r="CG5171" s="381">
        <v>24320</v>
      </c>
      <c r="CI5171" s="378">
        <v>11410</v>
      </c>
    </row>
    <row r="5172" spans="82:87">
      <c r="CD5172" s="34" t="s">
        <v>9068</v>
      </c>
      <c r="CG5172" s="381">
        <v>24321</v>
      </c>
      <c r="CI5172" s="378">
        <v>11410</v>
      </c>
    </row>
    <row r="5173" spans="82:87">
      <c r="CD5173" s="34" t="s">
        <v>9069</v>
      </c>
      <c r="CG5173" s="381">
        <v>24330</v>
      </c>
      <c r="CI5173" s="378">
        <v>11410</v>
      </c>
    </row>
    <row r="5174" spans="82:87">
      <c r="CD5174" s="34" t="s">
        <v>9070</v>
      </c>
      <c r="CG5174" s="381">
        <v>24340</v>
      </c>
      <c r="CI5174" s="378">
        <v>11410</v>
      </c>
    </row>
    <row r="5175" spans="82:87">
      <c r="CD5175" s="34" t="s">
        <v>9071</v>
      </c>
      <c r="CG5175" s="381">
        <v>24350</v>
      </c>
      <c r="CI5175" s="378">
        <v>11410</v>
      </c>
    </row>
    <row r="5176" spans="82:87">
      <c r="CD5176" s="34" t="s">
        <v>9072</v>
      </c>
      <c r="CG5176" s="381">
        <v>24360</v>
      </c>
      <c r="CI5176" s="378">
        <v>11410</v>
      </c>
    </row>
    <row r="5177" spans="82:87">
      <c r="CD5177" s="34" t="s">
        <v>9073</v>
      </c>
      <c r="CG5177" s="381">
        <v>24370</v>
      </c>
      <c r="CI5177" s="378">
        <v>11410</v>
      </c>
    </row>
    <row r="5178" spans="82:87">
      <c r="CD5178" s="34" t="s">
        <v>9074</v>
      </c>
      <c r="CG5178" s="381">
        <v>24380</v>
      </c>
      <c r="CI5178" s="378">
        <v>11420</v>
      </c>
    </row>
    <row r="5179" spans="82:87">
      <c r="CD5179" s="34" t="s">
        <v>9075</v>
      </c>
      <c r="CG5179" s="381">
        <v>24390</v>
      </c>
      <c r="CI5179" s="378">
        <v>11420</v>
      </c>
    </row>
    <row r="5180" spans="82:87">
      <c r="CD5180" s="34" t="s">
        <v>9076</v>
      </c>
      <c r="CG5180" s="381">
        <v>24391</v>
      </c>
      <c r="CI5180" s="378">
        <v>11420</v>
      </c>
    </row>
    <row r="5181" spans="82:87">
      <c r="CD5181" s="34" t="s">
        <v>9077</v>
      </c>
      <c r="CG5181" s="381">
        <v>24400</v>
      </c>
      <c r="CI5181" s="378">
        <v>11420</v>
      </c>
    </row>
    <row r="5182" spans="82:87">
      <c r="CD5182" s="34" t="s">
        <v>9078</v>
      </c>
      <c r="CG5182" s="381">
        <v>24410</v>
      </c>
      <c r="CI5182" s="378">
        <v>11420</v>
      </c>
    </row>
    <row r="5183" spans="82:87">
      <c r="CD5183" s="34" t="s">
        <v>9079</v>
      </c>
      <c r="CG5183" s="381">
        <v>24420</v>
      </c>
      <c r="CI5183" s="378">
        <v>11420</v>
      </c>
    </row>
    <row r="5184" spans="82:87">
      <c r="CD5184" s="34" t="s">
        <v>9080</v>
      </c>
      <c r="CG5184" s="381">
        <v>24430</v>
      </c>
      <c r="CI5184" s="378">
        <v>11420</v>
      </c>
    </row>
    <row r="5185" spans="82:87">
      <c r="CD5185" s="34" t="s">
        <v>9081</v>
      </c>
      <c r="CG5185" s="381">
        <v>24440</v>
      </c>
      <c r="CI5185" s="378">
        <v>11420</v>
      </c>
    </row>
    <row r="5186" spans="82:87">
      <c r="CD5186" s="34" t="s">
        <v>9082</v>
      </c>
      <c r="CG5186" s="381">
        <v>24450</v>
      </c>
      <c r="CI5186" s="378">
        <v>11420</v>
      </c>
    </row>
    <row r="5187" spans="82:87">
      <c r="CD5187" s="34" t="s">
        <v>9083</v>
      </c>
      <c r="CG5187" s="381">
        <v>24460</v>
      </c>
      <c r="CI5187" s="378">
        <v>11420</v>
      </c>
    </row>
    <row r="5188" spans="82:87">
      <c r="CD5188" s="34" t="s">
        <v>9084</v>
      </c>
      <c r="CG5188" s="381">
        <v>24470</v>
      </c>
      <c r="CI5188" s="378">
        <v>11420</v>
      </c>
    </row>
    <row r="5189" spans="82:87">
      <c r="CD5189" s="34" t="s">
        <v>9085</v>
      </c>
      <c r="CG5189" s="381">
        <v>24480</v>
      </c>
      <c r="CI5189" s="378">
        <v>11430</v>
      </c>
    </row>
    <row r="5190" spans="82:87">
      <c r="CD5190" s="34" t="s">
        <v>9086</v>
      </c>
      <c r="CG5190" s="381">
        <v>24490</v>
      </c>
      <c r="CI5190" s="378">
        <v>11440</v>
      </c>
    </row>
    <row r="5191" spans="82:87">
      <c r="CD5191" s="34" t="s">
        <v>9087</v>
      </c>
      <c r="CG5191" s="381">
        <v>24500</v>
      </c>
      <c r="CI5191" s="378">
        <v>11451</v>
      </c>
    </row>
    <row r="5192" spans="82:87">
      <c r="CD5192" s="34" t="s">
        <v>9088</v>
      </c>
      <c r="CG5192" s="381">
        <v>24510</v>
      </c>
      <c r="CI5192" s="378">
        <v>11452</v>
      </c>
    </row>
    <row r="5193" spans="82:87">
      <c r="CD5193" s="34" t="s">
        <v>9089</v>
      </c>
      <c r="CG5193" s="381">
        <v>24520</v>
      </c>
      <c r="CI5193" s="378">
        <v>11453</v>
      </c>
    </row>
    <row r="5194" spans="82:87">
      <c r="CD5194" s="34" t="s">
        <v>9090</v>
      </c>
      <c r="CG5194" s="381">
        <v>24530</v>
      </c>
      <c r="CI5194" s="378">
        <v>11454</v>
      </c>
    </row>
    <row r="5195" spans="82:87">
      <c r="CD5195" s="34" t="s">
        <v>9091</v>
      </c>
      <c r="CG5195" s="381">
        <v>24540</v>
      </c>
      <c r="CI5195" s="378">
        <v>11455</v>
      </c>
    </row>
    <row r="5196" spans="82:87">
      <c r="CD5196" s="34" t="s">
        <v>9092</v>
      </c>
      <c r="CG5196" s="381">
        <v>24550</v>
      </c>
      <c r="CI5196" s="378">
        <v>11456</v>
      </c>
    </row>
    <row r="5197" spans="82:87">
      <c r="CD5197" s="34" t="s">
        <v>9093</v>
      </c>
      <c r="CG5197" s="381">
        <v>24558</v>
      </c>
      <c r="CI5197" s="378">
        <v>11457</v>
      </c>
    </row>
    <row r="5198" spans="82:87">
      <c r="CD5198" s="34" t="s">
        <v>9094</v>
      </c>
      <c r="CG5198" s="381">
        <v>24560</v>
      </c>
      <c r="CI5198" s="378">
        <v>11458</v>
      </c>
    </row>
    <row r="5199" spans="82:87">
      <c r="CD5199" s="34" t="s">
        <v>9095</v>
      </c>
      <c r="CG5199" s="381">
        <v>24570</v>
      </c>
      <c r="CI5199" s="378">
        <v>11459</v>
      </c>
    </row>
    <row r="5200" spans="82:87">
      <c r="CD5200" s="34" t="s">
        <v>9096</v>
      </c>
      <c r="CG5200" s="381">
        <v>24580</v>
      </c>
      <c r="CI5200" s="378">
        <v>11480</v>
      </c>
    </row>
    <row r="5201" spans="82:87">
      <c r="CD5201" s="34" t="s">
        <v>9097</v>
      </c>
      <c r="CG5201" s="381">
        <v>24590</v>
      </c>
      <c r="CI5201" s="378">
        <v>11490</v>
      </c>
    </row>
    <row r="5202" spans="82:87">
      <c r="CD5202" s="34" t="s">
        <v>9098</v>
      </c>
      <c r="CG5202" s="381">
        <v>24600</v>
      </c>
      <c r="CI5202" s="378">
        <v>11491</v>
      </c>
    </row>
    <row r="5203" spans="82:87">
      <c r="CD5203" s="34" t="s">
        <v>9099</v>
      </c>
      <c r="CG5203" s="381">
        <v>24610</v>
      </c>
      <c r="CI5203" s="378">
        <v>11492</v>
      </c>
    </row>
    <row r="5204" spans="82:87">
      <c r="CD5204" s="34" t="s">
        <v>9100</v>
      </c>
      <c r="CG5204" s="381">
        <v>24620</v>
      </c>
      <c r="CI5204" s="378">
        <v>11493</v>
      </c>
    </row>
    <row r="5205" spans="82:87">
      <c r="CD5205" s="34" t="s">
        <v>9101</v>
      </c>
      <c r="CG5205" s="381">
        <v>24630</v>
      </c>
      <c r="CI5205" s="378">
        <v>11494</v>
      </c>
    </row>
    <row r="5206" spans="82:87">
      <c r="CD5206" s="34" t="s">
        <v>9102</v>
      </c>
      <c r="CG5206" s="381">
        <v>24640</v>
      </c>
      <c r="CI5206" s="378">
        <v>11500</v>
      </c>
    </row>
    <row r="5207" spans="82:87">
      <c r="CD5207" s="34" t="s">
        <v>9103</v>
      </c>
      <c r="CG5207" s="381">
        <v>24650</v>
      </c>
      <c r="CI5207" s="378">
        <v>11500</v>
      </c>
    </row>
    <row r="5208" spans="82:87">
      <c r="CD5208" s="34" t="s">
        <v>9104</v>
      </c>
      <c r="CG5208" s="381">
        <v>24660</v>
      </c>
      <c r="CI5208" s="378">
        <v>11500</v>
      </c>
    </row>
    <row r="5209" spans="82:87">
      <c r="CD5209" s="34" t="s">
        <v>9105</v>
      </c>
      <c r="CG5209" s="381">
        <v>24661</v>
      </c>
      <c r="CI5209" s="378">
        <v>11500</v>
      </c>
    </row>
    <row r="5210" spans="82:87">
      <c r="CD5210" s="34" t="s">
        <v>9106</v>
      </c>
      <c r="CG5210" s="381">
        <v>24680</v>
      </c>
      <c r="CI5210" s="378">
        <v>11500</v>
      </c>
    </row>
    <row r="5211" spans="82:87">
      <c r="CD5211" s="34" t="s">
        <v>9107</v>
      </c>
      <c r="CG5211" s="381">
        <v>24700</v>
      </c>
      <c r="CI5211" s="378">
        <v>11500</v>
      </c>
    </row>
    <row r="5212" spans="82:87">
      <c r="CD5212" s="34" t="s">
        <v>9108</v>
      </c>
      <c r="CG5212" s="381">
        <v>24750</v>
      </c>
      <c r="CI5212" s="378">
        <v>11500</v>
      </c>
    </row>
    <row r="5213" spans="82:87">
      <c r="CD5213" s="34" t="s">
        <v>9109</v>
      </c>
      <c r="CG5213" s="381">
        <v>24751</v>
      </c>
      <c r="CI5213" s="378">
        <v>11500</v>
      </c>
    </row>
    <row r="5214" spans="82:87">
      <c r="CD5214" s="34" t="s">
        <v>9110</v>
      </c>
      <c r="CG5214" s="381">
        <v>24752</v>
      </c>
      <c r="CI5214" s="378">
        <v>11500</v>
      </c>
    </row>
    <row r="5215" spans="82:87">
      <c r="CD5215" s="34" t="s">
        <v>9111</v>
      </c>
      <c r="CG5215" s="381">
        <v>24755</v>
      </c>
      <c r="CI5215" s="378">
        <v>11500</v>
      </c>
    </row>
    <row r="5216" spans="82:87">
      <c r="CD5216" s="34" t="s">
        <v>9112</v>
      </c>
      <c r="CG5216" s="381">
        <v>24758</v>
      </c>
      <c r="CI5216" s="378">
        <v>11500</v>
      </c>
    </row>
    <row r="5217" spans="82:87">
      <c r="CD5217" s="34" t="s">
        <v>9113</v>
      </c>
      <c r="CG5217" s="381">
        <v>24759</v>
      </c>
      <c r="CI5217" s="378">
        <v>11500</v>
      </c>
    </row>
    <row r="5218" spans="82:87">
      <c r="CD5218" s="34" t="s">
        <v>9114</v>
      </c>
      <c r="CG5218" s="381">
        <v>24800</v>
      </c>
      <c r="CI5218" s="378">
        <v>11500</v>
      </c>
    </row>
    <row r="5219" spans="82:87">
      <c r="CD5219" s="34" t="s">
        <v>9115</v>
      </c>
      <c r="CG5219" s="381">
        <v>24910</v>
      </c>
      <c r="CI5219" s="378">
        <v>11510</v>
      </c>
    </row>
    <row r="5220" spans="82:87">
      <c r="CD5220" s="34" t="s">
        <v>9116</v>
      </c>
      <c r="CG5220" s="381">
        <v>24912</v>
      </c>
      <c r="CI5220" s="378">
        <v>11510</v>
      </c>
    </row>
    <row r="5221" spans="82:87">
      <c r="CD5221" s="34" t="s">
        <v>9117</v>
      </c>
      <c r="CG5221" s="381">
        <v>24913</v>
      </c>
      <c r="CI5221" s="378">
        <v>11510</v>
      </c>
    </row>
    <row r="5222" spans="82:87">
      <c r="CD5222" s="34" t="s">
        <v>9118</v>
      </c>
      <c r="CG5222" s="381">
        <v>24915</v>
      </c>
      <c r="CI5222" s="378">
        <v>11510</v>
      </c>
    </row>
    <row r="5223" spans="82:87">
      <c r="CD5223" s="34" t="s">
        <v>9119</v>
      </c>
      <c r="CG5223" s="381">
        <v>24926</v>
      </c>
      <c r="CI5223" s="378">
        <v>11540</v>
      </c>
    </row>
    <row r="5224" spans="82:87">
      <c r="CD5224" s="34" t="s">
        <v>9120</v>
      </c>
      <c r="CG5224" s="381">
        <v>25000</v>
      </c>
      <c r="CI5224" s="378">
        <v>11560</v>
      </c>
    </row>
    <row r="5225" spans="82:87">
      <c r="CD5225" s="34" t="s">
        <v>9121</v>
      </c>
      <c r="CG5225" s="381">
        <v>25001</v>
      </c>
      <c r="CI5225" s="378">
        <v>11560</v>
      </c>
    </row>
    <row r="5226" spans="82:87">
      <c r="CD5226" s="34" t="s">
        <v>9122</v>
      </c>
      <c r="CG5226" s="381">
        <v>25002</v>
      </c>
      <c r="CI5226" s="378">
        <v>11570</v>
      </c>
    </row>
    <row r="5227" spans="82:87">
      <c r="CD5227" s="34" t="s">
        <v>9123</v>
      </c>
      <c r="CG5227" s="381">
        <v>25003</v>
      </c>
      <c r="CI5227" s="378">
        <v>11570</v>
      </c>
    </row>
    <row r="5228" spans="82:87">
      <c r="CD5228" s="34" t="s">
        <v>9124</v>
      </c>
      <c r="CG5228" s="381">
        <v>25004</v>
      </c>
      <c r="CI5228" s="378">
        <v>11570</v>
      </c>
    </row>
    <row r="5229" spans="82:87">
      <c r="CD5229" s="34" t="s">
        <v>9125</v>
      </c>
      <c r="CG5229" s="381">
        <v>25005</v>
      </c>
      <c r="CI5229" s="378">
        <v>11570</v>
      </c>
    </row>
    <row r="5230" spans="82:87">
      <c r="CD5230" s="34" t="s">
        <v>9126</v>
      </c>
      <c r="CG5230" s="381">
        <v>25006</v>
      </c>
      <c r="CI5230" s="378">
        <v>11570</v>
      </c>
    </row>
    <row r="5231" spans="82:87">
      <c r="CD5231" s="34" t="s">
        <v>9127</v>
      </c>
      <c r="CG5231" s="381">
        <v>25007</v>
      </c>
      <c r="CI5231" s="378">
        <v>11580</v>
      </c>
    </row>
    <row r="5232" spans="82:87">
      <c r="CD5232" s="34" t="s">
        <v>9128</v>
      </c>
      <c r="CG5232" s="381">
        <v>25008</v>
      </c>
      <c r="CI5232" s="378">
        <v>11580</v>
      </c>
    </row>
    <row r="5233" spans="82:87">
      <c r="CD5233" s="34" t="s">
        <v>9129</v>
      </c>
      <c r="CG5233" s="381">
        <v>25009</v>
      </c>
      <c r="CI5233" s="378">
        <v>11580</v>
      </c>
    </row>
    <row r="5234" spans="82:87">
      <c r="CD5234" s="34" t="s">
        <v>9130</v>
      </c>
      <c r="CG5234" s="381">
        <v>25010</v>
      </c>
      <c r="CI5234" s="378">
        <v>11580</v>
      </c>
    </row>
    <row r="5235" spans="82:87">
      <c r="CD5235" s="34" t="s">
        <v>9131</v>
      </c>
      <c r="CG5235" s="381">
        <v>25011</v>
      </c>
      <c r="CI5235" s="378">
        <v>11580</v>
      </c>
    </row>
    <row r="5236" spans="82:87">
      <c r="CD5236" s="34" t="s">
        <v>9132</v>
      </c>
      <c r="CG5236" s="381">
        <v>25012</v>
      </c>
      <c r="CI5236" s="378">
        <v>11580</v>
      </c>
    </row>
    <row r="5237" spans="82:87">
      <c r="CD5237" s="34" t="s">
        <v>9133</v>
      </c>
      <c r="CG5237" s="381">
        <v>25013</v>
      </c>
      <c r="CI5237" s="378">
        <v>11580</v>
      </c>
    </row>
    <row r="5238" spans="82:87">
      <c r="CD5238" s="34" t="s">
        <v>9134</v>
      </c>
      <c r="CG5238" s="381">
        <v>25014</v>
      </c>
      <c r="CI5238" s="378">
        <v>11590</v>
      </c>
    </row>
    <row r="5239" spans="82:87">
      <c r="CD5239" s="34" t="s">
        <v>9135</v>
      </c>
      <c r="CG5239" s="381">
        <v>25015</v>
      </c>
      <c r="CI5239" s="378">
        <v>11590</v>
      </c>
    </row>
    <row r="5240" spans="82:87">
      <c r="CD5240" s="34" t="s">
        <v>9136</v>
      </c>
      <c r="CG5240" s="381">
        <v>25016</v>
      </c>
      <c r="CI5240" s="378">
        <v>11590</v>
      </c>
    </row>
    <row r="5241" spans="82:87">
      <c r="CD5241" s="34" t="s">
        <v>9137</v>
      </c>
      <c r="CG5241" s="381">
        <v>25017</v>
      </c>
      <c r="CI5241" s="378">
        <v>11600</v>
      </c>
    </row>
    <row r="5242" spans="82:87">
      <c r="CD5242" s="34" t="s">
        <v>9138</v>
      </c>
      <c r="CG5242" s="381">
        <v>25018</v>
      </c>
      <c r="CI5242" s="378">
        <v>11600</v>
      </c>
    </row>
    <row r="5243" spans="82:87">
      <c r="CD5243" s="34" t="s">
        <v>9139</v>
      </c>
      <c r="CG5243" s="381">
        <v>25019</v>
      </c>
      <c r="CI5243" s="378">
        <v>11600</v>
      </c>
    </row>
    <row r="5244" spans="82:87">
      <c r="CD5244" s="34" t="s">
        <v>9140</v>
      </c>
      <c r="CG5244" s="381">
        <v>25020</v>
      </c>
      <c r="CI5244" s="378">
        <v>11600</v>
      </c>
    </row>
    <row r="5245" spans="82:87">
      <c r="CD5245" s="34" t="s">
        <v>9141</v>
      </c>
      <c r="CG5245" s="381">
        <v>25021</v>
      </c>
      <c r="CI5245" s="378">
        <v>11600</v>
      </c>
    </row>
    <row r="5246" spans="82:87">
      <c r="CD5246" s="34" t="s">
        <v>9142</v>
      </c>
      <c r="CG5246" s="381">
        <v>25022</v>
      </c>
      <c r="CI5246" s="378">
        <v>11600</v>
      </c>
    </row>
    <row r="5247" spans="82:87">
      <c r="CD5247" s="34" t="s">
        <v>9143</v>
      </c>
      <c r="CG5247" s="381">
        <v>25023</v>
      </c>
      <c r="CI5247" s="378">
        <v>11600</v>
      </c>
    </row>
    <row r="5248" spans="82:87">
      <c r="CD5248" s="34" t="s">
        <v>9144</v>
      </c>
      <c r="CG5248" s="381">
        <v>25024</v>
      </c>
      <c r="CI5248" s="378">
        <v>11600</v>
      </c>
    </row>
    <row r="5249" spans="82:87">
      <c r="CD5249" s="34" t="s">
        <v>9145</v>
      </c>
      <c r="CG5249" s="381">
        <v>25025</v>
      </c>
      <c r="CI5249" s="378">
        <v>11600</v>
      </c>
    </row>
    <row r="5250" spans="82:87">
      <c r="CD5250" s="34" t="s">
        <v>9146</v>
      </c>
      <c r="CG5250" s="381">
        <v>25026</v>
      </c>
      <c r="CI5250" s="378">
        <v>11600</v>
      </c>
    </row>
    <row r="5251" spans="82:87">
      <c r="CD5251" s="34" t="s">
        <v>9147</v>
      </c>
      <c r="CG5251" s="381">
        <v>25027</v>
      </c>
      <c r="CI5251" s="378">
        <v>11600</v>
      </c>
    </row>
    <row r="5252" spans="82:87">
      <c r="CD5252" s="34" t="s">
        <v>9148</v>
      </c>
      <c r="CG5252" s="381">
        <v>25028</v>
      </c>
      <c r="CI5252" s="378">
        <v>11600</v>
      </c>
    </row>
    <row r="5253" spans="82:87">
      <c r="CD5253" s="34" t="s">
        <v>9149</v>
      </c>
      <c r="CG5253" s="381">
        <v>25029</v>
      </c>
      <c r="CI5253" s="378">
        <v>11600</v>
      </c>
    </row>
    <row r="5254" spans="82:87">
      <c r="CD5254" s="34" t="s">
        <v>9150</v>
      </c>
      <c r="CG5254" s="381">
        <v>25030</v>
      </c>
      <c r="CI5254" s="378">
        <v>11600</v>
      </c>
    </row>
    <row r="5255" spans="82:87">
      <c r="CD5255" s="34" t="s">
        <v>9151</v>
      </c>
      <c r="CG5255" s="381">
        <v>25031</v>
      </c>
      <c r="CI5255" s="378">
        <v>11600</v>
      </c>
    </row>
    <row r="5256" spans="82:87">
      <c r="CD5256" s="34" t="s">
        <v>9152</v>
      </c>
      <c r="CG5256" s="381">
        <v>25032</v>
      </c>
      <c r="CI5256" s="378">
        <v>11600</v>
      </c>
    </row>
    <row r="5257" spans="82:87">
      <c r="CD5257" s="34" t="s">
        <v>9153</v>
      </c>
      <c r="CG5257" s="381">
        <v>25033</v>
      </c>
      <c r="CI5257" s="378">
        <v>11610</v>
      </c>
    </row>
    <row r="5258" spans="82:87">
      <c r="CD5258" s="34" t="s">
        <v>9154</v>
      </c>
      <c r="CG5258" s="381">
        <v>25034</v>
      </c>
      <c r="CI5258" s="378">
        <v>11610</v>
      </c>
    </row>
    <row r="5259" spans="82:87">
      <c r="CD5259" s="34" t="s">
        <v>9155</v>
      </c>
      <c r="CG5259" s="381">
        <v>25035</v>
      </c>
      <c r="CI5259" s="378">
        <v>11620</v>
      </c>
    </row>
    <row r="5260" spans="82:87">
      <c r="CD5260" s="34" t="s">
        <v>9156</v>
      </c>
      <c r="CG5260" s="381">
        <v>25036</v>
      </c>
      <c r="CI5260" s="378">
        <v>11700</v>
      </c>
    </row>
    <row r="5261" spans="82:87">
      <c r="CD5261" s="34" t="s">
        <v>9157</v>
      </c>
      <c r="CG5261" s="381">
        <v>25037</v>
      </c>
      <c r="CI5261" s="378">
        <v>11700</v>
      </c>
    </row>
    <row r="5262" spans="82:87">
      <c r="CD5262" s="34" t="s">
        <v>9158</v>
      </c>
      <c r="CG5262" s="381">
        <v>25038</v>
      </c>
      <c r="CI5262" s="378">
        <v>11700</v>
      </c>
    </row>
    <row r="5263" spans="82:87">
      <c r="CD5263" s="34" t="s">
        <v>9159</v>
      </c>
      <c r="CG5263" s="381">
        <v>25039</v>
      </c>
      <c r="CI5263" s="378">
        <v>11700</v>
      </c>
    </row>
    <row r="5264" spans="82:87">
      <c r="CD5264" s="34" t="s">
        <v>9160</v>
      </c>
      <c r="CG5264" s="381">
        <v>25040</v>
      </c>
      <c r="CI5264" s="378">
        <v>11700</v>
      </c>
    </row>
    <row r="5265" spans="82:87">
      <c r="CD5265" s="34" t="s">
        <v>9161</v>
      </c>
      <c r="CG5265" s="381">
        <v>25041</v>
      </c>
      <c r="CI5265" s="378">
        <v>11700</v>
      </c>
    </row>
    <row r="5266" spans="82:87">
      <c r="CD5266" s="34" t="s">
        <v>9162</v>
      </c>
      <c r="CG5266" s="381">
        <v>25042</v>
      </c>
      <c r="CI5266" s="378">
        <v>11700</v>
      </c>
    </row>
    <row r="5267" spans="82:87">
      <c r="CD5267" s="34" t="s">
        <v>9163</v>
      </c>
      <c r="CG5267" s="381">
        <v>25043</v>
      </c>
      <c r="CI5267" s="378">
        <v>11700</v>
      </c>
    </row>
    <row r="5268" spans="82:87">
      <c r="CD5268" s="34" t="s">
        <v>9164</v>
      </c>
      <c r="CG5268" s="381">
        <v>25044</v>
      </c>
      <c r="CI5268" s="378">
        <v>11700</v>
      </c>
    </row>
    <row r="5269" spans="82:87">
      <c r="CD5269" s="34" t="s">
        <v>9165</v>
      </c>
      <c r="CG5269" s="381">
        <v>25045</v>
      </c>
      <c r="CI5269" s="378">
        <v>11700</v>
      </c>
    </row>
    <row r="5270" spans="82:87">
      <c r="CD5270" s="34" t="s">
        <v>9166</v>
      </c>
      <c r="CG5270" s="381">
        <v>25046</v>
      </c>
      <c r="CI5270" s="378">
        <v>11700</v>
      </c>
    </row>
    <row r="5271" spans="82:87">
      <c r="CD5271" s="34" t="s">
        <v>9167</v>
      </c>
      <c r="CG5271" s="381">
        <v>25047</v>
      </c>
      <c r="CI5271" s="378">
        <v>11700</v>
      </c>
    </row>
    <row r="5272" spans="82:87">
      <c r="CD5272" s="34" t="s">
        <v>9168</v>
      </c>
      <c r="CG5272" s="381">
        <v>25048</v>
      </c>
      <c r="CI5272" s="378">
        <v>11700</v>
      </c>
    </row>
    <row r="5273" spans="82:87">
      <c r="CD5273" s="34" t="s">
        <v>9169</v>
      </c>
      <c r="CG5273" s="381">
        <v>25049</v>
      </c>
      <c r="CI5273" s="378">
        <v>11700</v>
      </c>
    </row>
    <row r="5274" spans="82:87">
      <c r="CD5274" s="34" t="s">
        <v>9170</v>
      </c>
      <c r="CG5274" s="381">
        <v>25050</v>
      </c>
      <c r="CI5274" s="378">
        <v>11780</v>
      </c>
    </row>
    <row r="5275" spans="82:87">
      <c r="CD5275" s="34" t="s">
        <v>9171</v>
      </c>
      <c r="CG5275" s="381">
        <v>25051</v>
      </c>
      <c r="CI5275" s="378">
        <v>11781</v>
      </c>
    </row>
    <row r="5276" spans="82:87">
      <c r="CD5276" s="34" t="s">
        <v>9172</v>
      </c>
      <c r="CG5276" s="381">
        <v>25052</v>
      </c>
      <c r="CI5276" s="378">
        <v>11782</v>
      </c>
    </row>
    <row r="5277" spans="82:87">
      <c r="CD5277" s="34" t="s">
        <v>9173</v>
      </c>
      <c r="CG5277" s="381">
        <v>25053</v>
      </c>
      <c r="CI5277" s="378">
        <v>11783</v>
      </c>
    </row>
    <row r="5278" spans="82:87">
      <c r="CD5278" s="34" t="s">
        <v>9174</v>
      </c>
      <c r="CG5278" s="381">
        <v>25054</v>
      </c>
      <c r="CI5278" s="378">
        <v>11784</v>
      </c>
    </row>
    <row r="5279" spans="82:87">
      <c r="CD5279" s="34" t="s">
        <v>9175</v>
      </c>
      <c r="CG5279" s="381">
        <v>25055</v>
      </c>
      <c r="CI5279" s="378">
        <v>11785</v>
      </c>
    </row>
    <row r="5280" spans="82:87">
      <c r="CD5280" s="34" t="s">
        <v>9176</v>
      </c>
      <c r="CG5280" s="381">
        <v>25056</v>
      </c>
      <c r="CI5280" s="378">
        <v>11786</v>
      </c>
    </row>
    <row r="5281" spans="82:87">
      <c r="CD5281" s="34" t="s">
        <v>9177</v>
      </c>
      <c r="CG5281" s="381">
        <v>25057</v>
      </c>
      <c r="CI5281" s="378">
        <v>11787</v>
      </c>
    </row>
    <row r="5282" spans="82:87">
      <c r="CD5282" s="34" t="s">
        <v>9178</v>
      </c>
      <c r="CG5282" s="381">
        <v>25058</v>
      </c>
      <c r="CI5282" s="378">
        <v>11788</v>
      </c>
    </row>
    <row r="5283" spans="82:87">
      <c r="CD5283" s="34" t="s">
        <v>9179</v>
      </c>
      <c r="CG5283" s="381">
        <v>25059</v>
      </c>
      <c r="CI5283" s="378">
        <v>11789</v>
      </c>
    </row>
    <row r="5284" spans="82:87">
      <c r="CD5284" s="34" t="s">
        <v>9180</v>
      </c>
      <c r="CG5284" s="381">
        <v>25060</v>
      </c>
      <c r="CI5284" s="378">
        <v>11790</v>
      </c>
    </row>
    <row r="5285" spans="82:87">
      <c r="CD5285" s="34" t="s">
        <v>9181</v>
      </c>
      <c r="CG5285" s="381">
        <v>25061</v>
      </c>
      <c r="CI5285" s="378">
        <v>11791</v>
      </c>
    </row>
    <row r="5286" spans="82:87">
      <c r="CD5286" s="34" t="s">
        <v>9182</v>
      </c>
      <c r="CG5286" s="381">
        <v>25062</v>
      </c>
      <c r="CI5286" s="378">
        <v>11792</v>
      </c>
    </row>
    <row r="5287" spans="82:87">
      <c r="CD5287" s="34" t="s">
        <v>9183</v>
      </c>
      <c r="CG5287" s="381">
        <v>25063</v>
      </c>
      <c r="CI5287" s="378">
        <v>11793</v>
      </c>
    </row>
    <row r="5288" spans="82:87">
      <c r="CD5288" s="34" t="s">
        <v>9184</v>
      </c>
      <c r="CG5288" s="381">
        <v>25068</v>
      </c>
      <c r="CI5288" s="378">
        <v>11794</v>
      </c>
    </row>
    <row r="5289" spans="82:87">
      <c r="CD5289" s="34" t="s">
        <v>9185</v>
      </c>
      <c r="CG5289" s="381">
        <v>25069</v>
      </c>
      <c r="CI5289" s="378">
        <v>11795</v>
      </c>
    </row>
    <row r="5290" spans="82:87">
      <c r="CD5290" s="34" t="s">
        <v>9186</v>
      </c>
      <c r="CG5290" s="381">
        <v>25070</v>
      </c>
      <c r="CI5290" s="378">
        <v>11796</v>
      </c>
    </row>
    <row r="5291" spans="82:87">
      <c r="CD5291" s="34" t="s">
        <v>9187</v>
      </c>
      <c r="CG5291" s="381">
        <v>25071</v>
      </c>
      <c r="CI5291" s="378">
        <v>11797</v>
      </c>
    </row>
    <row r="5292" spans="82:87">
      <c r="CD5292" s="34" t="s">
        <v>9188</v>
      </c>
      <c r="CG5292" s="381">
        <v>25072</v>
      </c>
      <c r="CI5292" s="378">
        <v>11798</v>
      </c>
    </row>
    <row r="5293" spans="82:87">
      <c r="CD5293" s="34" t="s">
        <v>9189</v>
      </c>
      <c r="CG5293" s="381">
        <v>25073</v>
      </c>
      <c r="CI5293" s="378">
        <v>11799</v>
      </c>
    </row>
    <row r="5294" spans="82:87">
      <c r="CD5294" s="34" t="s">
        <v>9190</v>
      </c>
      <c r="CG5294" s="381">
        <v>25075</v>
      </c>
      <c r="CI5294" s="378">
        <v>11800</v>
      </c>
    </row>
    <row r="5295" spans="82:87">
      <c r="CD5295" s="34" t="s">
        <v>9191</v>
      </c>
      <c r="CG5295" s="381">
        <v>25079</v>
      </c>
      <c r="CI5295" s="378">
        <v>11800</v>
      </c>
    </row>
    <row r="5296" spans="82:87">
      <c r="CD5296" s="34" t="s">
        <v>9192</v>
      </c>
      <c r="CG5296" s="381">
        <v>25080</v>
      </c>
      <c r="CI5296" s="378">
        <v>11800</v>
      </c>
    </row>
    <row r="5297" spans="82:87">
      <c r="CD5297" s="34" t="s">
        <v>9193</v>
      </c>
      <c r="CG5297" s="381">
        <v>25081</v>
      </c>
      <c r="CI5297" s="378">
        <v>11800</v>
      </c>
    </row>
    <row r="5298" spans="82:87">
      <c r="CD5298" s="34" t="s">
        <v>9194</v>
      </c>
      <c r="CG5298" s="381">
        <v>25082</v>
      </c>
      <c r="CI5298" s="378">
        <v>11800</v>
      </c>
    </row>
    <row r="5299" spans="82:87">
      <c r="CD5299" s="34" t="s">
        <v>9195</v>
      </c>
      <c r="CG5299" s="381">
        <v>25083</v>
      </c>
      <c r="CI5299" s="378">
        <v>11800</v>
      </c>
    </row>
    <row r="5300" spans="82:87">
      <c r="CD5300" s="34" t="s">
        <v>9196</v>
      </c>
      <c r="CG5300" s="381">
        <v>25084</v>
      </c>
      <c r="CI5300" s="378">
        <v>11800</v>
      </c>
    </row>
    <row r="5301" spans="82:87">
      <c r="CD5301" s="34" t="s">
        <v>9197</v>
      </c>
      <c r="CG5301" s="381">
        <v>25085</v>
      </c>
      <c r="CI5301" s="378">
        <v>11800</v>
      </c>
    </row>
    <row r="5302" spans="82:87">
      <c r="CD5302" s="34" t="s">
        <v>9198</v>
      </c>
      <c r="CG5302" s="381">
        <v>25086</v>
      </c>
      <c r="CI5302" s="378">
        <v>11800</v>
      </c>
    </row>
    <row r="5303" spans="82:87">
      <c r="CD5303" s="34" t="s">
        <v>9199</v>
      </c>
      <c r="CG5303" s="381">
        <v>25087</v>
      </c>
      <c r="CI5303" s="378">
        <v>11800</v>
      </c>
    </row>
    <row r="5304" spans="82:87">
      <c r="CD5304" s="34" t="s">
        <v>9200</v>
      </c>
      <c r="CG5304" s="381">
        <v>25088</v>
      </c>
      <c r="CI5304" s="378">
        <v>11800</v>
      </c>
    </row>
    <row r="5305" spans="82:87">
      <c r="CD5305" s="34" t="s">
        <v>9201</v>
      </c>
      <c r="CG5305" s="381">
        <v>25089</v>
      </c>
      <c r="CI5305" s="378">
        <v>11800</v>
      </c>
    </row>
    <row r="5306" spans="82:87">
      <c r="CD5306" s="34" t="s">
        <v>9202</v>
      </c>
      <c r="CG5306" s="381">
        <v>25090</v>
      </c>
      <c r="CI5306" s="378">
        <v>11800</v>
      </c>
    </row>
    <row r="5307" spans="82:87">
      <c r="CD5307" s="34" t="s">
        <v>9203</v>
      </c>
      <c r="CG5307" s="381">
        <v>25098</v>
      </c>
      <c r="CI5307" s="378">
        <v>11800</v>
      </c>
    </row>
    <row r="5308" spans="82:87">
      <c r="CD5308" s="34" t="s">
        <v>9204</v>
      </c>
      <c r="CG5308" s="381">
        <v>25099</v>
      </c>
      <c r="CI5308" s="378">
        <v>11801</v>
      </c>
    </row>
    <row r="5309" spans="82:87">
      <c r="CD5309" s="34" t="s">
        <v>9205</v>
      </c>
      <c r="CG5309" s="381">
        <v>25101</v>
      </c>
      <c r="CI5309" s="378">
        <v>11802</v>
      </c>
    </row>
    <row r="5310" spans="82:87">
      <c r="CD5310" s="34" t="s">
        <v>9206</v>
      </c>
      <c r="CG5310" s="381">
        <v>25110</v>
      </c>
      <c r="CI5310" s="378">
        <v>11803</v>
      </c>
    </row>
    <row r="5311" spans="82:87">
      <c r="CD5311" s="34" t="s">
        <v>9207</v>
      </c>
      <c r="CG5311" s="381">
        <v>25111</v>
      </c>
      <c r="CI5311" s="378">
        <v>11804</v>
      </c>
    </row>
    <row r="5312" spans="82:87">
      <c r="CD5312" s="34" t="s">
        <v>9208</v>
      </c>
      <c r="CG5312" s="381">
        <v>25112</v>
      </c>
      <c r="CI5312" s="378">
        <v>11805</v>
      </c>
    </row>
    <row r="5313" spans="82:87">
      <c r="CD5313" s="34" t="s">
        <v>9209</v>
      </c>
      <c r="CG5313" s="381">
        <v>25113</v>
      </c>
      <c r="CI5313" s="378">
        <v>11806</v>
      </c>
    </row>
    <row r="5314" spans="82:87">
      <c r="CD5314" s="34" t="s">
        <v>9210</v>
      </c>
      <c r="CG5314" s="381">
        <v>25114</v>
      </c>
      <c r="CI5314" s="378">
        <v>11807</v>
      </c>
    </row>
    <row r="5315" spans="82:87">
      <c r="CD5315" s="34" t="s">
        <v>9211</v>
      </c>
      <c r="CG5315" s="381">
        <v>25115</v>
      </c>
      <c r="CI5315" s="378">
        <v>11808</v>
      </c>
    </row>
    <row r="5316" spans="82:87">
      <c r="CD5316" s="34" t="s">
        <v>9212</v>
      </c>
      <c r="CG5316" s="381">
        <v>25116</v>
      </c>
      <c r="CI5316" s="378">
        <v>11809</v>
      </c>
    </row>
    <row r="5317" spans="82:87">
      <c r="CD5317" s="34" t="s">
        <v>9213</v>
      </c>
      <c r="CG5317" s="381">
        <v>25117</v>
      </c>
      <c r="CI5317" s="378">
        <v>11810</v>
      </c>
    </row>
    <row r="5318" spans="82:87">
      <c r="CD5318" s="34" t="s">
        <v>9214</v>
      </c>
      <c r="CG5318" s="381">
        <v>25118</v>
      </c>
      <c r="CI5318" s="378">
        <v>11811</v>
      </c>
    </row>
    <row r="5319" spans="82:87">
      <c r="CD5319" s="34" t="s">
        <v>9215</v>
      </c>
      <c r="CG5319" s="381">
        <v>25119</v>
      </c>
      <c r="CI5319" s="378">
        <v>11812</v>
      </c>
    </row>
    <row r="5320" spans="82:87">
      <c r="CD5320" s="34" t="s">
        <v>9216</v>
      </c>
      <c r="CG5320" s="381">
        <v>25120</v>
      </c>
      <c r="CI5320" s="378">
        <v>11813</v>
      </c>
    </row>
    <row r="5321" spans="82:87">
      <c r="CD5321" s="34" t="s">
        <v>9217</v>
      </c>
      <c r="CG5321" s="381">
        <v>25122</v>
      </c>
      <c r="CI5321" s="378">
        <v>11814</v>
      </c>
    </row>
    <row r="5322" spans="82:87">
      <c r="CD5322" s="34" t="s">
        <v>9218</v>
      </c>
      <c r="CG5322" s="381">
        <v>25124</v>
      </c>
      <c r="CI5322" s="378">
        <v>11815</v>
      </c>
    </row>
    <row r="5323" spans="82:87">
      <c r="CD5323" s="34" t="s">
        <v>9219</v>
      </c>
      <c r="CG5323" s="381">
        <v>25130</v>
      </c>
      <c r="CI5323" s="378">
        <v>11816</v>
      </c>
    </row>
    <row r="5324" spans="82:87">
      <c r="CD5324" s="34" t="s">
        <v>9220</v>
      </c>
      <c r="CG5324" s="381">
        <v>25131</v>
      </c>
      <c r="CI5324" s="378">
        <v>11817</v>
      </c>
    </row>
    <row r="5325" spans="82:87">
      <c r="CD5325" s="34" t="s">
        <v>9221</v>
      </c>
      <c r="CG5325" s="381">
        <v>25139</v>
      </c>
      <c r="CI5325" s="378">
        <v>11818</v>
      </c>
    </row>
    <row r="5326" spans="82:87">
      <c r="CD5326" s="34" t="s">
        <v>9222</v>
      </c>
      <c r="CG5326" s="381">
        <v>25140</v>
      </c>
      <c r="CI5326" s="378">
        <v>11819</v>
      </c>
    </row>
    <row r="5327" spans="82:87">
      <c r="CD5327" s="34" t="s">
        <v>9223</v>
      </c>
      <c r="CG5327" s="381">
        <v>25150</v>
      </c>
      <c r="CI5327" s="378">
        <v>11820</v>
      </c>
    </row>
    <row r="5328" spans="82:87">
      <c r="CD5328" s="34" t="s">
        <v>9224</v>
      </c>
      <c r="CG5328" s="381">
        <v>25160</v>
      </c>
      <c r="CI5328" s="378">
        <v>11821</v>
      </c>
    </row>
    <row r="5329" spans="82:87">
      <c r="CD5329" s="34" t="s">
        <v>9225</v>
      </c>
      <c r="CG5329" s="381">
        <v>25170</v>
      </c>
      <c r="CI5329" s="378">
        <v>11822</v>
      </c>
    </row>
    <row r="5330" spans="82:87">
      <c r="CD5330" s="34" t="s">
        <v>9226</v>
      </c>
      <c r="CG5330" s="381">
        <v>25171</v>
      </c>
      <c r="CI5330" s="378">
        <v>11823</v>
      </c>
    </row>
    <row r="5331" spans="82:87">
      <c r="CD5331" s="34" t="s">
        <v>9227</v>
      </c>
      <c r="CG5331" s="381">
        <v>25180</v>
      </c>
      <c r="CI5331" s="378">
        <v>11824</v>
      </c>
    </row>
    <row r="5332" spans="82:87">
      <c r="CD5332" s="34" t="s">
        <v>9228</v>
      </c>
      <c r="CG5332" s="381">
        <v>25190</v>
      </c>
      <c r="CI5332" s="378">
        <v>11825</v>
      </c>
    </row>
    <row r="5333" spans="82:87">
      <c r="CD5333" s="34" t="s">
        <v>9229</v>
      </c>
      <c r="CG5333" s="381">
        <v>25191</v>
      </c>
      <c r="CI5333" s="378">
        <v>11826</v>
      </c>
    </row>
    <row r="5334" spans="82:87">
      <c r="CD5334" s="34" t="s">
        <v>9230</v>
      </c>
      <c r="CG5334" s="381">
        <v>25198</v>
      </c>
      <c r="CI5334" s="378">
        <v>11827</v>
      </c>
    </row>
    <row r="5335" spans="82:87">
      <c r="CD5335" s="34" t="s">
        <v>9231</v>
      </c>
      <c r="CG5335" s="381">
        <v>25200</v>
      </c>
      <c r="CI5335" s="378">
        <v>11828</v>
      </c>
    </row>
    <row r="5336" spans="82:87">
      <c r="CD5336" s="34" t="s">
        <v>9232</v>
      </c>
      <c r="CG5336" s="381">
        <v>25201</v>
      </c>
      <c r="CI5336" s="378">
        <v>11829</v>
      </c>
    </row>
    <row r="5337" spans="82:87">
      <c r="CD5337" s="34" t="s">
        <v>9233</v>
      </c>
      <c r="CG5337" s="381">
        <v>25202</v>
      </c>
      <c r="CI5337" s="378">
        <v>11830</v>
      </c>
    </row>
    <row r="5338" spans="82:87">
      <c r="CD5338" s="34" t="s">
        <v>9234</v>
      </c>
      <c r="CG5338" s="381">
        <v>25203</v>
      </c>
      <c r="CI5338" s="378">
        <v>11831</v>
      </c>
    </row>
    <row r="5339" spans="82:87">
      <c r="CD5339" s="34" t="s">
        <v>9235</v>
      </c>
      <c r="CG5339" s="381">
        <v>25204</v>
      </c>
      <c r="CI5339" s="378">
        <v>11832</v>
      </c>
    </row>
    <row r="5340" spans="82:87">
      <c r="CD5340" s="34" t="s">
        <v>9236</v>
      </c>
      <c r="CG5340" s="381">
        <v>25205</v>
      </c>
      <c r="CI5340" s="378">
        <v>11833</v>
      </c>
    </row>
    <row r="5341" spans="82:87">
      <c r="CD5341" s="34" t="s">
        <v>9237</v>
      </c>
      <c r="CG5341" s="381">
        <v>25206</v>
      </c>
      <c r="CI5341" s="378">
        <v>11834</v>
      </c>
    </row>
    <row r="5342" spans="82:87">
      <c r="CD5342" s="34" t="s">
        <v>9238</v>
      </c>
      <c r="CG5342" s="381">
        <v>25207</v>
      </c>
      <c r="CI5342" s="378">
        <v>11835</v>
      </c>
    </row>
    <row r="5343" spans="82:87">
      <c r="CD5343" s="34" t="s">
        <v>9239</v>
      </c>
      <c r="CG5343" s="381">
        <v>25208</v>
      </c>
      <c r="CI5343" s="378">
        <v>11836</v>
      </c>
    </row>
    <row r="5344" spans="82:87">
      <c r="CD5344" s="34" t="s">
        <v>9240</v>
      </c>
      <c r="CG5344" s="381">
        <v>25209</v>
      </c>
      <c r="CI5344" s="378">
        <v>11837</v>
      </c>
    </row>
    <row r="5345" spans="82:87">
      <c r="CD5345" s="34" t="s">
        <v>9241</v>
      </c>
      <c r="CG5345" s="381">
        <v>25210</v>
      </c>
      <c r="CI5345" s="378">
        <v>11838</v>
      </c>
    </row>
    <row r="5346" spans="82:87">
      <c r="CD5346" s="34" t="s">
        <v>9242</v>
      </c>
      <c r="CG5346" s="381">
        <v>25211</v>
      </c>
      <c r="CI5346" s="378">
        <v>11839</v>
      </c>
    </row>
    <row r="5347" spans="82:87">
      <c r="CD5347" s="34" t="s">
        <v>9243</v>
      </c>
      <c r="CG5347" s="381">
        <v>25212</v>
      </c>
      <c r="CI5347" s="378">
        <v>11840</v>
      </c>
    </row>
    <row r="5348" spans="82:87">
      <c r="CD5348" s="34" t="s">
        <v>9244</v>
      </c>
      <c r="CG5348" s="381">
        <v>25213</v>
      </c>
      <c r="CI5348" s="378">
        <v>11841</v>
      </c>
    </row>
    <row r="5349" spans="82:87">
      <c r="CD5349" s="34" t="s">
        <v>9245</v>
      </c>
      <c r="CG5349" s="381">
        <v>25214</v>
      </c>
      <c r="CI5349" s="378">
        <v>11842</v>
      </c>
    </row>
    <row r="5350" spans="82:87">
      <c r="CD5350" s="34" t="s">
        <v>9246</v>
      </c>
      <c r="CG5350" s="381">
        <v>25215</v>
      </c>
      <c r="CI5350" s="378">
        <v>11843</v>
      </c>
    </row>
    <row r="5351" spans="82:87">
      <c r="CD5351" s="34" t="s">
        <v>9247</v>
      </c>
      <c r="CG5351" s="381">
        <v>25216</v>
      </c>
      <c r="CI5351" s="378">
        <v>11844</v>
      </c>
    </row>
    <row r="5352" spans="82:87">
      <c r="CD5352" s="34" t="s">
        <v>9248</v>
      </c>
      <c r="CG5352" s="381">
        <v>25217</v>
      </c>
      <c r="CI5352" s="378">
        <v>11845</v>
      </c>
    </row>
    <row r="5353" spans="82:87">
      <c r="CD5353" s="34" t="s">
        <v>9249</v>
      </c>
      <c r="CG5353" s="381">
        <v>25218</v>
      </c>
      <c r="CI5353" s="378">
        <v>11846</v>
      </c>
    </row>
    <row r="5354" spans="82:87">
      <c r="CD5354" s="34" t="s">
        <v>9250</v>
      </c>
      <c r="CG5354" s="381">
        <v>25219</v>
      </c>
      <c r="CI5354" s="378">
        <v>11847</v>
      </c>
    </row>
    <row r="5355" spans="82:87">
      <c r="CD5355" s="34" t="s">
        <v>9251</v>
      </c>
      <c r="CG5355" s="381">
        <v>25220</v>
      </c>
      <c r="CI5355" s="378">
        <v>11848</v>
      </c>
    </row>
    <row r="5356" spans="82:87">
      <c r="CD5356" s="34" t="s">
        <v>9252</v>
      </c>
      <c r="CG5356" s="381">
        <v>25222</v>
      </c>
      <c r="CI5356" s="378">
        <v>11849</v>
      </c>
    </row>
    <row r="5357" spans="82:87">
      <c r="CD5357" s="34" t="s">
        <v>9253</v>
      </c>
      <c r="CG5357" s="381">
        <v>25230</v>
      </c>
      <c r="CI5357" s="378">
        <v>11850</v>
      </c>
    </row>
    <row r="5358" spans="82:87">
      <c r="CD5358" s="34" t="s">
        <v>9254</v>
      </c>
      <c r="CG5358" s="381">
        <v>25240</v>
      </c>
      <c r="CI5358" s="378">
        <v>11851</v>
      </c>
    </row>
    <row r="5359" spans="82:87">
      <c r="CD5359" s="34" t="s">
        <v>9255</v>
      </c>
      <c r="CG5359" s="381">
        <v>25241</v>
      </c>
      <c r="CI5359" s="378">
        <v>11852</v>
      </c>
    </row>
    <row r="5360" spans="82:87">
      <c r="CD5360" s="34" t="s">
        <v>9256</v>
      </c>
      <c r="CG5360" s="381">
        <v>25242</v>
      </c>
      <c r="CI5360" s="378">
        <v>11853</v>
      </c>
    </row>
    <row r="5361" spans="82:87">
      <c r="CD5361" s="34" t="s">
        <v>9257</v>
      </c>
      <c r="CG5361" s="381">
        <v>25244</v>
      </c>
      <c r="CI5361" s="378">
        <v>11854</v>
      </c>
    </row>
    <row r="5362" spans="82:87">
      <c r="CD5362" s="34" t="s">
        <v>9258</v>
      </c>
      <c r="CG5362" s="381">
        <v>25245</v>
      </c>
      <c r="CI5362" s="378">
        <v>11855</v>
      </c>
    </row>
    <row r="5363" spans="82:87">
      <c r="CD5363" s="34" t="s">
        <v>9259</v>
      </c>
      <c r="CG5363" s="381">
        <v>25250</v>
      </c>
      <c r="CI5363" s="378">
        <v>11856</v>
      </c>
    </row>
    <row r="5364" spans="82:87">
      <c r="CD5364" s="34" t="s">
        <v>9260</v>
      </c>
      <c r="CG5364" s="381">
        <v>25260</v>
      </c>
      <c r="CI5364" s="378">
        <v>11857</v>
      </c>
    </row>
    <row r="5365" spans="82:87">
      <c r="CD5365" s="34" t="s">
        <v>9261</v>
      </c>
      <c r="CG5365" s="381">
        <v>25270</v>
      </c>
      <c r="CI5365" s="378">
        <v>11858</v>
      </c>
    </row>
    <row r="5366" spans="82:87">
      <c r="CD5366" s="34" t="s">
        <v>9262</v>
      </c>
      <c r="CG5366" s="381">
        <v>25280</v>
      </c>
      <c r="CI5366" s="378">
        <v>11859</v>
      </c>
    </row>
    <row r="5367" spans="82:87">
      <c r="CD5367" s="34" t="s">
        <v>9263</v>
      </c>
      <c r="CG5367" s="381">
        <v>25290</v>
      </c>
      <c r="CI5367" s="378">
        <v>11860</v>
      </c>
    </row>
    <row r="5368" spans="82:87">
      <c r="CD5368" s="34" t="s">
        <v>9264</v>
      </c>
      <c r="CG5368" s="381">
        <v>25300</v>
      </c>
      <c r="CI5368" s="378">
        <v>11861</v>
      </c>
    </row>
    <row r="5369" spans="82:87">
      <c r="CD5369" s="34" t="s">
        <v>9265</v>
      </c>
      <c r="CG5369" s="381">
        <v>25301</v>
      </c>
      <c r="CI5369" s="378">
        <v>11862</v>
      </c>
    </row>
    <row r="5370" spans="82:87">
      <c r="CD5370" s="34" t="s">
        <v>9266</v>
      </c>
      <c r="CG5370" s="381">
        <v>25302</v>
      </c>
      <c r="CI5370" s="378">
        <v>11863</v>
      </c>
    </row>
    <row r="5371" spans="82:87">
      <c r="CD5371" s="34" t="s">
        <v>9267</v>
      </c>
      <c r="CG5371" s="381">
        <v>25303</v>
      </c>
      <c r="CI5371" s="378">
        <v>11864</v>
      </c>
    </row>
    <row r="5372" spans="82:87">
      <c r="CD5372" s="34" t="s">
        <v>9268</v>
      </c>
      <c r="CG5372" s="381">
        <v>25304</v>
      </c>
      <c r="CI5372" s="378">
        <v>11865</v>
      </c>
    </row>
    <row r="5373" spans="82:87">
      <c r="CD5373" s="34" t="s">
        <v>9269</v>
      </c>
      <c r="CG5373" s="381">
        <v>25305</v>
      </c>
      <c r="CI5373" s="378">
        <v>11866</v>
      </c>
    </row>
    <row r="5374" spans="82:87">
      <c r="CD5374" s="34" t="s">
        <v>9270</v>
      </c>
      <c r="CG5374" s="381">
        <v>25306</v>
      </c>
      <c r="CI5374" s="378">
        <v>11867</v>
      </c>
    </row>
    <row r="5375" spans="82:87">
      <c r="CD5375" s="34" t="s">
        <v>9271</v>
      </c>
      <c r="CG5375" s="381">
        <v>25307</v>
      </c>
      <c r="CI5375" s="378">
        <v>11868</v>
      </c>
    </row>
    <row r="5376" spans="82:87">
      <c r="CD5376" s="34" t="s">
        <v>9272</v>
      </c>
      <c r="CG5376" s="381">
        <v>25308</v>
      </c>
      <c r="CI5376" s="378">
        <v>11869</v>
      </c>
    </row>
    <row r="5377" spans="82:87">
      <c r="CD5377" s="34" t="s">
        <v>9273</v>
      </c>
      <c r="CG5377" s="381">
        <v>25309</v>
      </c>
      <c r="CI5377" s="378">
        <v>11870</v>
      </c>
    </row>
    <row r="5378" spans="82:87">
      <c r="CD5378" s="34" t="s">
        <v>9274</v>
      </c>
      <c r="CG5378" s="381">
        <v>25310</v>
      </c>
      <c r="CI5378" s="378">
        <v>11871</v>
      </c>
    </row>
    <row r="5379" spans="82:87">
      <c r="CD5379" s="34" t="s">
        <v>9275</v>
      </c>
      <c r="CG5379" s="381">
        <v>25311</v>
      </c>
      <c r="CI5379" s="378">
        <v>11872</v>
      </c>
    </row>
    <row r="5380" spans="82:87">
      <c r="CD5380" s="34" t="s">
        <v>9276</v>
      </c>
      <c r="CG5380" s="381">
        <v>25312</v>
      </c>
      <c r="CI5380" s="378">
        <v>11873</v>
      </c>
    </row>
    <row r="5381" spans="82:87">
      <c r="CD5381" s="34" t="s">
        <v>9277</v>
      </c>
      <c r="CG5381" s="381">
        <v>25313</v>
      </c>
      <c r="CI5381" s="378">
        <v>11874</v>
      </c>
    </row>
    <row r="5382" spans="82:87">
      <c r="CD5382" s="34" t="s">
        <v>9278</v>
      </c>
      <c r="CG5382" s="381">
        <v>25314</v>
      </c>
      <c r="CI5382" s="378">
        <v>11875</v>
      </c>
    </row>
    <row r="5383" spans="82:87">
      <c r="CD5383" s="34" t="s">
        <v>9279</v>
      </c>
      <c r="CG5383" s="381">
        <v>25315</v>
      </c>
      <c r="CI5383" s="378">
        <v>11876</v>
      </c>
    </row>
    <row r="5384" spans="82:87">
      <c r="CD5384" s="34" t="s">
        <v>9280</v>
      </c>
      <c r="CG5384" s="381">
        <v>25316</v>
      </c>
      <c r="CI5384" s="378">
        <v>11877</v>
      </c>
    </row>
    <row r="5385" spans="82:87">
      <c r="CD5385" s="34" t="s">
        <v>9281</v>
      </c>
      <c r="CG5385" s="381">
        <v>25317</v>
      </c>
      <c r="CI5385" s="378">
        <v>11878</v>
      </c>
    </row>
    <row r="5386" spans="82:87">
      <c r="CD5386" s="34" t="s">
        <v>9282</v>
      </c>
      <c r="CG5386" s="381">
        <v>25318</v>
      </c>
      <c r="CI5386" s="378">
        <v>11879</v>
      </c>
    </row>
    <row r="5387" spans="82:87">
      <c r="CD5387" s="34" t="s">
        <v>9283</v>
      </c>
      <c r="CG5387" s="381">
        <v>25319</v>
      </c>
      <c r="CI5387" s="378">
        <v>11880</v>
      </c>
    </row>
    <row r="5388" spans="82:87">
      <c r="CD5388" s="34" t="s">
        <v>9284</v>
      </c>
      <c r="CG5388" s="381">
        <v>25320</v>
      </c>
      <c r="CI5388" s="378">
        <v>11881</v>
      </c>
    </row>
    <row r="5389" spans="82:87">
      <c r="CD5389" s="34" t="s">
        <v>9285</v>
      </c>
      <c r="CG5389" s="381">
        <v>25330</v>
      </c>
      <c r="CI5389" s="378">
        <v>11882</v>
      </c>
    </row>
    <row r="5390" spans="82:87">
      <c r="CD5390" s="34" t="s">
        <v>9286</v>
      </c>
      <c r="CG5390" s="381">
        <v>25340</v>
      </c>
      <c r="CI5390" s="378">
        <v>11883</v>
      </c>
    </row>
    <row r="5391" spans="82:87">
      <c r="CD5391" s="34" t="s">
        <v>9287</v>
      </c>
      <c r="CG5391" s="381">
        <v>25348</v>
      </c>
      <c r="CI5391" s="378">
        <v>11884</v>
      </c>
    </row>
    <row r="5392" spans="82:87">
      <c r="CD5392" s="34" t="s">
        <v>9288</v>
      </c>
      <c r="CG5392" s="381">
        <v>25350</v>
      </c>
      <c r="CI5392" s="378">
        <v>11885</v>
      </c>
    </row>
    <row r="5393" spans="82:87">
      <c r="CD5393" s="34" t="s">
        <v>9289</v>
      </c>
      <c r="CG5393" s="381">
        <v>25360</v>
      </c>
      <c r="CI5393" s="378">
        <v>11886</v>
      </c>
    </row>
    <row r="5394" spans="82:87">
      <c r="CD5394" s="34" t="s">
        <v>9290</v>
      </c>
      <c r="CG5394" s="381">
        <v>25370</v>
      </c>
      <c r="CI5394" s="378">
        <v>11887</v>
      </c>
    </row>
    <row r="5395" spans="82:87">
      <c r="CD5395" s="34" t="s">
        <v>9291</v>
      </c>
      <c r="CG5395" s="381">
        <v>25380</v>
      </c>
      <c r="CI5395" s="378">
        <v>11889</v>
      </c>
    </row>
    <row r="5396" spans="82:87">
      <c r="CD5396" s="34" t="s">
        <v>9292</v>
      </c>
      <c r="CG5396" s="381">
        <v>25390</v>
      </c>
      <c r="CI5396" s="378">
        <v>11890</v>
      </c>
    </row>
    <row r="5397" spans="82:87">
      <c r="CD5397" s="34" t="s">
        <v>9293</v>
      </c>
      <c r="CG5397" s="381">
        <v>25400</v>
      </c>
      <c r="CI5397" s="378">
        <v>11891</v>
      </c>
    </row>
    <row r="5398" spans="82:87">
      <c r="CD5398" s="34" t="s">
        <v>9294</v>
      </c>
      <c r="CG5398" s="381">
        <v>25401</v>
      </c>
      <c r="CI5398" s="378">
        <v>11892</v>
      </c>
    </row>
    <row r="5399" spans="82:87">
      <c r="CD5399" s="34" t="s">
        <v>9295</v>
      </c>
      <c r="CG5399" s="381">
        <v>25402</v>
      </c>
      <c r="CI5399" s="378">
        <v>11893</v>
      </c>
    </row>
    <row r="5400" spans="82:87">
      <c r="CD5400" s="34" t="s">
        <v>9296</v>
      </c>
      <c r="CG5400" s="381">
        <v>25403</v>
      </c>
      <c r="CI5400" s="378">
        <v>11894</v>
      </c>
    </row>
    <row r="5401" spans="82:87">
      <c r="CD5401" s="34" t="s">
        <v>9297</v>
      </c>
      <c r="CG5401" s="381">
        <v>25404</v>
      </c>
      <c r="CI5401" s="378">
        <v>11895</v>
      </c>
    </row>
    <row r="5402" spans="82:87">
      <c r="CD5402" s="34" t="s">
        <v>9298</v>
      </c>
      <c r="CG5402" s="381">
        <v>25405</v>
      </c>
      <c r="CI5402" s="378">
        <v>11896</v>
      </c>
    </row>
    <row r="5403" spans="82:87">
      <c r="CD5403" s="34" t="s">
        <v>9299</v>
      </c>
      <c r="CG5403" s="381">
        <v>25406</v>
      </c>
      <c r="CI5403" s="378">
        <v>11897</v>
      </c>
    </row>
    <row r="5404" spans="82:87">
      <c r="CD5404" s="34" t="s">
        <v>9300</v>
      </c>
      <c r="CG5404" s="381">
        <v>25407</v>
      </c>
      <c r="CI5404" s="378">
        <v>11898</v>
      </c>
    </row>
    <row r="5405" spans="82:87">
      <c r="CD5405" s="34" t="s">
        <v>9301</v>
      </c>
      <c r="CG5405" s="381">
        <v>25409</v>
      </c>
      <c r="CI5405" s="378">
        <v>11899</v>
      </c>
    </row>
    <row r="5406" spans="82:87">
      <c r="CD5406" s="34" t="s">
        <v>9302</v>
      </c>
      <c r="CG5406" s="381">
        <v>25410</v>
      </c>
      <c r="CI5406" s="378">
        <v>12000</v>
      </c>
    </row>
    <row r="5407" spans="82:87">
      <c r="CD5407" s="34" t="s">
        <v>9303</v>
      </c>
      <c r="CG5407" s="381">
        <v>25420</v>
      </c>
      <c r="CI5407" s="378">
        <v>12000</v>
      </c>
    </row>
    <row r="5408" spans="82:87">
      <c r="CD5408" s="34" t="s">
        <v>9304</v>
      </c>
      <c r="CG5408" s="381">
        <v>25430</v>
      </c>
      <c r="CI5408" s="378">
        <v>12000</v>
      </c>
    </row>
    <row r="5409" spans="82:87">
      <c r="CD5409" s="34" t="s">
        <v>9305</v>
      </c>
      <c r="CG5409" s="381">
        <v>25440</v>
      </c>
      <c r="CI5409" s="378">
        <v>12000</v>
      </c>
    </row>
    <row r="5410" spans="82:87">
      <c r="CD5410" s="34" t="s">
        <v>9306</v>
      </c>
      <c r="CG5410" s="381">
        <v>25450</v>
      </c>
      <c r="CI5410" s="378">
        <v>12001</v>
      </c>
    </row>
    <row r="5411" spans="82:87">
      <c r="CD5411" s="34" t="s">
        <v>9307</v>
      </c>
      <c r="CG5411" s="381">
        <v>25460</v>
      </c>
      <c r="CI5411" s="378">
        <v>12002</v>
      </c>
    </row>
    <row r="5412" spans="82:87">
      <c r="CD5412" s="34" t="s">
        <v>9308</v>
      </c>
      <c r="CG5412" s="381">
        <v>25461</v>
      </c>
      <c r="CI5412" s="378">
        <v>12003</v>
      </c>
    </row>
    <row r="5413" spans="82:87">
      <c r="CD5413" s="34" t="s">
        <v>9309</v>
      </c>
      <c r="CG5413" s="381">
        <v>25462</v>
      </c>
      <c r="CI5413" s="378">
        <v>12004</v>
      </c>
    </row>
    <row r="5414" spans="82:87">
      <c r="CD5414" s="34" t="s">
        <v>9310</v>
      </c>
      <c r="CG5414" s="381">
        <v>25469</v>
      </c>
      <c r="CI5414" s="378">
        <v>12005</v>
      </c>
    </row>
    <row r="5415" spans="82:87">
      <c r="CD5415" s="34" t="s">
        <v>9311</v>
      </c>
      <c r="CG5415" s="381">
        <v>25470</v>
      </c>
      <c r="CI5415" s="378">
        <v>12006</v>
      </c>
    </row>
    <row r="5416" spans="82:87">
      <c r="CD5416" s="34" t="s">
        <v>9312</v>
      </c>
      <c r="CG5416" s="381">
        <v>25479</v>
      </c>
      <c r="CI5416" s="378">
        <v>12006</v>
      </c>
    </row>
    <row r="5417" spans="82:87">
      <c r="CD5417" s="34" t="s">
        <v>9313</v>
      </c>
      <c r="CG5417" s="381">
        <v>25480</v>
      </c>
      <c r="CI5417" s="378">
        <v>12007</v>
      </c>
    </row>
    <row r="5418" spans="82:87">
      <c r="CD5418" s="34" t="s">
        <v>9314</v>
      </c>
      <c r="CG5418" s="381">
        <v>25490</v>
      </c>
      <c r="CI5418" s="378">
        <v>12008</v>
      </c>
    </row>
    <row r="5419" spans="82:87">
      <c r="CD5419" s="34" t="s">
        <v>9315</v>
      </c>
      <c r="CG5419" s="381">
        <v>25500</v>
      </c>
      <c r="CI5419" s="378">
        <v>12009</v>
      </c>
    </row>
    <row r="5420" spans="82:87">
      <c r="CD5420" s="34" t="s">
        <v>9316</v>
      </c>
      <c r="CG5420" s="381">
        <v>25501</v>
      </c>
      <c r="CI5420" s="378">
        <v>12010</v>
      </c>
    </row>
    <row r="5421" spans="82:87">
      <c r="CD5421" s="34" t="s">
        <v>9317</v>
      </c>
      <c r="CG5421" s="381">
        <v>25502</v>
      </c>
      <c r="CI5421" s="378">
        <v>12011</v>
      </c>
    </row>
    <row r="5422" spans="82:87">
      <c r="CD5422" s="34" t="s">
        <v>9318</v>
      </c>
      <c r="CG5422" s="381">
        <v>25503</v>
      </c>
      <c r="CI5422" s="378">
        <v>12013</v>
      </c>
    </row>
    <row r="5423" spans="82:87">
      <c r="CD5423" s="34" t="s">
        <v>9319</v>
      </c>
      <c r="CG5423" s="381">
        <v>25504</v>
      </c>
      <c r="CI5423" s="378">
        <v>12014</v>
      </c>
    </row>
    <row r="5424" spans="82:87">
      <c r="CD5424" s="34" t="s">
        <v>9320</v>
      </c>
      <c r="CG5424" s="381">
        <v>25505</v>
      </c>
      <c r="CI5424" s="378">
        <v>12015</v>
      </c>
    </row>
    <row r="5425" spans="82:87">
      <c r="CD5425" s="34" t="s">
        <v>9321</v>
      </c>
      <c r="CG5425" s="381">
        <v>25506</v>
      </c>
      <c r="CI5425" s="378">
        <v>12016</v>
      </c>
    </row>
    <row r="5426" spans="82:87">
      <c r="CD5426" s="34" t="s">
        <v>9322</v>
      </c>
      <c r="CG5426" s="381">
        <v>25507</v>
      </c>
      <c r="CI5426" s="378">
        <v>12017</v>
      </c>
    </row>
    <row r="5427" spans="82:87">
      <c r="CD5427" s="34" t="s">
        <v>9323</v>
      </c>
      <c r="CG5427" s="381">
        <v>25508</v>
      </c>
      <c r="CI5427" s="378">
        <v>12018</v>
      </c>
    </row>
    <row r="5428" spans="82:87">
      <c r="CD5428" s="34" t="s">
        <v>9324</v>
      </c>
      <c r="CG5428" s="381">
        <v>25509</v>
      </c>
      <c r="CI5428" s="378">
        <v>12019</v>
      </c>
    </row>
    <row r="5429" spans="82:87">
      <c r="CD5429" s="34" t="s">
        <v>9325</v>
      </c>
      <c r="CG5429" s="381">
        <v>25510</v>
      </c>
      <c r="CI5429" s="378">
        <v>12020</v>
      </c>
    </row>
    <row r="5430" spans="82:87">
      <c r="CD5430" s="34" t="s">
        <v>9326</v>
      </c>
      <c r="CG5430" s="381">
        <v>25520</v>
      </c>
      <c r="CI5430" s="378">
        <v>12020</v>
      </c>
    </row>
    <row r="5431" spans="82:87">
      <c r="CD5431" s="34" t="s">
        <v>9327</v>
      </c>
      <c r="CG5431" s="381">
        <v>25530</v>
      </c>
      <c r="CI5431" s="378">
        <v>12021</v>
      </c>
    </row>
    <row r="5432" spans="82:87">
      <c r="CD5432" s="34" t="s">
        <v>9328</v>
      </c>
      <c r="CG5432" s="381">
        <v>25550</v>
      </c>
      <c r="CI5432" s="378">
        <v>12022</v>
      </c>
    </row>
    <row r="5433" spans="82:87">
      <c r="CD5433" s="34" t="s">
        <v>9329</v>
      </c>
      <c r="CG5433" s="381">
        <v>25560</v>
      </c>
      <c r="CI5433" s="378">
        <v>12023</v>
      </c>
    </row>
    <row r="5434" spans="82:87">
      <c r="CD5434" s="34" t="s">
        <v>9330</v>
      </c>
      <c r="CG5434" s="381">
        <v>25570</v>
      </c>
      <c r="CI5434" s="378">
        <v>12023</v>
      </c>
    </row>
    <row r="5435" spans="82:87">
      <c r="CD5435" s="34" t="s">
        <v>9331</v>
      </c>
      <c r="CG5435" s="381">
        <v>25580</v>
      </c>
      <c r="CI5435" s="378">
        <v>12024</v>
      </c>
    </row>
    <row r="5436" spans="82:87">
      <c r="CD5436" s="34" t="s">
        <v>9332</v>
      </c>
      <c r="CG5436" s="381">
        <v>25600</v>
      </c>
      <c r="CI5436" s="378">
        <v>12025</v>
      </c>
    </row>
    <row r="5437" spans="82:87">
      <c r="CD5437" s="34" t="s">
        <v>9333</v>
      </c>
      <c r="CG5437" s="381">
        <v>25601</v>
      </c>
      <c r="CI5437" s="378">
        <v>12026</v>
      </c>
    </row>
    <row r="5438" spans="82:87">
      <c r="CD5438" s="34" t="s">
        <v>9334</v>
      </c>
      <c r="CG5438" s="381">
        <v>25602</v>
      </c>
      <c r="CI5438" s="378">
        <v>12027</v>
      </c>
    </row>
    <row r="5439" spans="82:87">
      <c r="CD5439" s="34" t="s">
        <v>9335</v>
      </c>
      <c r="CG5439" s="381">
        <v>25603</v>
      </c>
      <c r="CI5439" s="378">
        <v>12028</v>
      </c>
    </row>
    <row r="5440" spans="82:87">
      <c r="CD5440" s="34" t="s">
        <v>9336</v>
      </c>
      <c r="CG5440" s="381">
        <v>25604</v>
      </c>
      <c r="CI5440" s="378">
        <v>12029</v>
      </c>
    </row>
    <row r="5441" spans="82:87">
      <c r="CD5441" s="34" t="s">
        <v>9337</v>
      </c>
      <c r="CG5441" s="381">
        <v>25605</v>
      </c>
      <c r="CI5441" s="378">
        <v>12030</v>
      </c>
    </row>
    <row r="5442" spans="82:87">
      <c r="CD5442" s="34" t="s">
        <v>9338</v>
      </c>
      <c r="CG5442" s="381">
        <v>25606</v>
      </c>
      <c r="CI5442" s="378">
        <v>12030</v>
      </c>
    </row>
    <row r="5443" spans="82:87">
      <c r="CD5443" s="34" t="s">
        <v>9339</v>
      </c>
      <c r="CG5443" s="381">
        <v>25607</v>
      </c>
      <c r="CI5443" s="378">
        <v>12031</v>
      </c>
    </row>
    <row r="5444" spans="82:87">
      <c r="CD5444" s="34" t="s">
        <v>9340</v>
      </c>
      <c r="CG5444" s="381">
        <v>25608</v>
      </c>
      <c r="CI5444" s="378">
        <v>12032</v>
      </c>
    </row>
    <row r="5445" spans="82:87">
      <c r="CD5445" s="34" t="s">
        <v>9341</v>
      </c>
      <c r="CG5445" s="381">
        <v>25609</v>
      </c>
      <c r="CI5445" s="378">
        <v>12033</v>
      </c>
    </row>
    <row r="5446" spans="82:87">
      <c r="CD5446" s="34" t="s">
        <v>9342</v>
      </c>
      <c r="CG5446" s="381">
        <v>25610</v>
      </c>
      <c r="CI5446" s="378">
        <v>12034</v>
      </c>
    </row>
    <row r="5447" spans="82:87">
      <c r="CD5447" s="34" t="s">
        <v>9343</v>
      </c>
      <c r="CG5447" s="381">
        <v>25614</v>
      </c>
      <c r="CI5447" s="378">
        <v>12035</v>
      </c>
    </row>
    <row r="5448" spans="82:87">
      <c r="CD5448" s="34" t="s">
        <v>9344</v>
      </c>
      <c r="CG5448" s="381">
        <v>25620</v>
      </c>
      <c r="CI5448" s="378">
        <v>12036</v>
      </c>
    </row>
    <row r="5449" spans="82:87">
      <c r="CD5449" s="34" t="s">
        <v>9345</v>
      </c>
      <c r="CG5449" s="381">
        <v>25630</v>
      </c>
      <c r="CI5449" s="378">
        <v>12037</v>
      </c>
    </row>
    <row r="5450" spans="82:87">
      <c r="CD5450" s="34" t="s">
        <v>9346</v>
      </c>
      <c r="CG5450" s="381">
        <v>25640</v>
      </c>
      <c r="CI5450" s="378">
        <v>12038</v>
      </c>
    </row>
    <row r="5451" spans="82:87">
      <c r="CD5451" s="34" t="s">
        <v>9347</v>
      </c>
      <c r="CG5451" s="381">
        <v>25650</v>
      </c>
      <c r="CI5451" s="378">
        <v>12039</v>
      </c>
    </row>
    <row r="5452" spans="82:87">
      <c r="CD5452" s="34" t="s">
        <v>9348</v>
      </c>
      <c r="CG5452" s="381">
        <v>25660</v>
      </c>
      <c r="CI5452" s="378">
        <v>12039</v>
      </c>
    </row>
    <row r="5453" spans="82:87">
      <c r="CD5453" s="34" t="s">
        <v>9349</v>
      </c>
      <c r="CG5453" s="381">
        <v>25680</v>
      </c>
      <c r="CI5453" s="378">
        <v>12040</v>
      </c>
    </row>
    <row r="5454" spans="82:87">
      <c r="CD5454" s="34" t="s">
        <v>9350</v>
      </c>
      <c r="CG5454" s="381">
        <v>25690</v>
      </c>
      <c r="CI5454" s="378">
        <v>12040</v>
      </c>
    </row>
    <row r="5455" spans="82:87">
      <c r="CD5455" s="34" t="s">
        <v>9351</v>
      </c>
      <c r="CG5455" s="381">
        <v>25700</v>
      </c>
      <c r="CI5455" s="378">
        <v>12041</v>
      </c>
    </row>
    <row r="5456" spans="82:87">
      <c r="CD5456" s="34" t="s">
        <v>9352</v>
      </c>
      <c r="CG5456" s="381">
        <v>25701</v>
      </c>
      <c r="CI5456" s="378">
        <v>12056</v>
      </c>
    </row>
    <row r="5457" spans="82:87">
      <c r="CD5457" s="34" t="s">
        <v>9353</v>
      </c>
      <c r="CG5457" s="381">
        <v>25702</v>
      </c>
      <c r="CI5457" s="378">
        <v>12060</v>
      </c>
    </row>
    <row r="5458" spans="82:87">
      <c r="CD5458" s="34" t="s">
        <v>9354</v>
      </c>
      <c r="CG5458" s="381">
        <v>25706</v>
      </c>
      <c r="CI5458" s="378">
        <v>12061</v>
      </c>
    </row>
    <row r="5459" spans="82:87">
      <c r="CD5459" s="34" t="s">
        <v>9355</v>
      </c>
      <c r="CG5459" s="381">
        <v>25707</v>
      </c>
      <c r="CI5459" s="378">
        <v>12062</v>
      </c>
    </row>
    <row r="5460" spans="82:87">
      <c r="CD5460" s="34" t="s">
        <v>9356</v>
      </c>
      <c r="CG5460" s="381">
        <v>25708</v>
      </c>
      <c r="CI5460" s="378">
        <v>12062</v>
      </c>
    </row>
    <row r="5461" spans="82:87">
      <c r="CD5461" s="34" t="s">
        <v>9357</v>
      </c>
      <c r="CG5461" s="381">
        <v>25709</v>
      </c>
      <c r="CI5461" s="378">
        <v>12063</v>
      </c>
    </row>
    <row r="5462" spans="82:87">
      <c r="CD5462" s="34" t="s">
        <v>9358</v>
      </c>
      <c r="CG5462" s="381">
        <v>25720</v>
      </c>
      <c r="CI5462" s="378">
        <v>12064</v>
      </c>
    </row>
    <row r="5463" spans="82:87">
      <c r="CD5463" s="34" t="s">
        <v>9359</v>
      </c>
      <c r="CG5463" s="381">
        <v>25740</v>
      </c>
      <c r="CI5463" s="378">
        <v>12065</v>
      </c>
    </row>
    <row r="5464" spans="82:87">
      <c r="CD5464" s="34" t="s">
        <v>9360</v>
      </c>
      <c r="CG5464" s="381">
        <v>25750</v>
      </c>
      <c r="CI5464" s="378">
        <v>12066</v>
      </c>
    </row>
    <row r="5465" spans="82:87">
      <c r="CD5465" s="34" t="s">
        <v>9361</v>
      </c>
      <c r="CG5465" s="381">
        <v>25770</v>
      </c>
      <c r="CI5465" s="378">
        <v>12067</v>
      </c>
    </row>
    <row r="5466" spans="82:87">
      <c r="CD5466" s="34" t="s">
        <v>9362</v>
      </c>
      <c r="CG5466" s="381">
        <v>25790</v>
      </c>
      <c r="CI5466" s="378">
        <v>12068</v>
      </c>
    </row>
    <row r="5467" spans="82:87">
      <c r="CD5467" s="34" t="s">
        <v>9363</v>
      </c>
      <c r="CG5467" s="381">
        <v>25798</v>
      </c>
      <c r="CI5467" s="378">
        <v>12069</v>
      </c>
    </row>
    <row r="5468" spans="82:87">
      <c r="CD5468" s="34" t="s">
        <v>9364</v>
      </c>
      <c r="CG5468" s="381">
        <v>25799</v>
      </c>
      <c r="CI5468" s="378">
        <v>12100</v>
      </c>
    </row>
    <row r="5469" spans="82:87">
      <c r="CD5469" s="34" t="s">
        <v>9365</v>
      </c>
      <c r="CG5469" s="381">
        <v>25800</v>
      </c>
      <c r="CI5469" s="378">
        <v>12100</v>
      </c>
    </row>
    <row r="5470" spans="82:87">
      <c r="CD5470" s="34" t="s">
        <v>9366</v>
      </c>
      <c r="CG5470" s="381">
        <v>25820</v>
      </c>
      <c r="CI5470" s="378">
        <v>12100</v>
      </c>
    </row>
    <row r="5471" spans="82:87">
      <c r="CD5471" s="34" t="s">
        <v>9367</v>
      </c>
      <c r="CG5471" s="381">
        <v>25821</v>
      </c>
      <c r="CI5471" s="378">
        <v>12100</v>
      </c>
    </row>
    <row r="5472" spans="82:87">
      <c r="CD5472" s="34" t="s">
        <v>9368</v>
      </c>
      <c r="CG5472" s="381">
        <v>25840</v>
      </c>
      <c r="CI5472" s="378">
        <v>12100</v>
      </c>
    </row>
    <row r="5473" spans="82:87">
      <c r="CD5473" s="34" t="s">
        <v>9369</v>
      </c>
      <c r="CG5473" s="381">
        <v>25870</v>
      </c>
      <c r="CI5473" s="378">
        <v>12100</v>
      </c>
    </row>
    <row r="5474" spans="82:87">
      <c r="CD5474" s="34" t="s">
        <v>9370</v>
      </c>
      <c r="CG5474" s="381">
        <v>25909</v>
      </c>
      <c r="CI5474" s="378">
        <v>12101</v>
      </c>
    </row>
    <row r="5475" spans="82:87">
      <c r="CD5475" s="34" t="s">
        <v>9371</v>
      </c>
      <c r="CG5475" s="381">
        <v>25920</v>
      </c>
      <c r="CI5475" s="378">
        <v>12102</v>
      </c>
    </row>
    <row r="5476" spans="82:87">
      <c r="CD5476" s="34" t="s">
        <v>9372</v>
      </c>
      <c r="CG5476" s="381">
        <v>25930</v>
      </c>
      <c r="CI5476" s="378">
        <v>12103</v>
      </c>
    </row>
    <row r="5477" spans="82:87">
      <c r="CD5477" s="34" t="s">
        <v>9373</v>
      </c>
      <c r="CG5477" s="381">
        <v>25931</v>
      </c>
      <c r="CI5477" s="378">
        <v>12104</v>
      </c>
    </row>
    <row r="5478" spans="82:87">
      <c r="CD5478" s="34" t="s">
        <v>9374</v>
      </c>
      <c r="CG5478" s="381">
        <v>25932</v>
      </c>
      <c r="CI5478" s="378">
        <v>12105</v>
      </c>
    </row>
    <row r="5479" spans="82:87">
      <c r="CD5479" s="34" t="s">
        <v>9375</v>
      </c>
      <c r="CG5479" s="381">
        <v>25933</v>
      </c>
      <c r="CI5479" s="378">
        <v>12106</v>
      </c>
    </row>
    <row r="5480" spans="82:87">
      <c r="CD5480" s="34" t="s">
        <v>9376</v>
      </c>
      <c r="CG5480" s="381">
        <v>25934</v>
      </c>
      <c r="CI5480" s="378">
        <v>12107</v>
      </c>
    </row>
    <row r="5481" spans="82:87">
      <c r="CD5481" s="34" t="s">
        <v>9377</v>
      </c>
      <c r="CG5481" s="381">
        <v>25960</v>
      </c>
      <c r="CI5481" s="378">
        <v>12108</v>
      </c>
    </row>
    <row r="5482" spans="82:87">
      <c r="CD5482" s="34" t="s">
        <v>9378</v>
      </c>
      <c r="CG5482" s="381">
        <v>25998</v>
      </c>
      <c r="CI5482" s="378">
        <v>12109</v>
      </c>
    </row>
    <row r="5483" spans="82:87">
      <c r="CD5483" s="34" t="s">
        <v>9379</v>
      </c>
      <c r="CG5483" s="381">
        <v>26000</v>
      </c>
      <c r="CI5483" s="378">
        <v>12110</v>
      </c>
    </row>
    <row r="5484" spans="82:87">
      <c r="CD5484" s="34" t="s">
        <v>9380</v>
      </c>
      <c r="CG5484" s="381">
        <v>26001</v>
      </c>
      <c r="CI5484" s="378">
        <v>12110</v>
      </c>
    </row>
    <row r="5485" spans="82:87">
      <c r="CD5485" s="34" t="s">
        <v>9381</v>
      </c>
      <c r="CG5485" s="381">
        <v>26002</v>
      </c>
      <c r="CI5485" s="378">
        <v>12110</v>
      </c>
    </row>
    <row r="5486" spans="82:87">
      <c r="CD5486" s="34" t="s">
        <v>9382</v>
      </c>
      <c r="CG5486" s="381">
        <v>26003</v>
      </c>
      <c r="CI5486" s="378">
        <v>12120</v>
      </c>
    </row>
    <row r="5487" spans="82:87">
      <c r="CD5487" s="34" t="s">
        <v>9383</v>
      </c>
      <c r="CG5487" s="381">
        <v>26004</v>
      </c>
      <c r="CI5487" s="378">
        <v>12120</v>
      </c>
    </row>
    <row r="5488" spans="82:87">
      <c r="CD5488" s="34" t="s">
        <v>9384</v>
      </c>
      <c r="CG5488" s="381">
        <v>26005</v>
      </c>
      <c r="CI5488" s="378">
        <v>12120</v>
      </c>
    </row>
    <row r="5489" spans="82:87">
      <c r="CD5489" s="34" t="s">
        <v>9385</v>
      </c>
      <c r="CG5489" s="381">
        <v>26006</v>
      </c>
      <c r="CI5489" s="378">
        <v>12120</v>
      </c>
    </row>
    <row r="5490" spans="82:87">
      <c r="CD5490" s="34" t="s">
        <v>9386</v>
      </c>
      <c r="CG5490" s="381">
        <v>26007</v>
      </c>
      <c r="CI5490" s="378">
        <v>12120</v>
      </c>
    </row>
    <row r="5491" spans="82:87">
      <c r="CD5491" s="34" t="s">
        <v>9387</v>
      </c>
      <c r="CG5491" s="381">
        <v>26008</v>
      </c>
      <c r="CI5491" s="378">
        <v>12120</v>
      </c>
    </row>
    <row r="5492" spans="82:87">
      <c r="CD5492" s="34" t="s">
        <v>9388</v>
      </c>
      <c r="CG5492" s="381">
        <v>26009</v>
      </c>
      <c r="CI5492" s="378">
        <v>12120</v>
      </c>
    </row>
    <row r="5493" spans="82:87">
      <c r="CD5493" s="34" t="s">
        <v>9389</v>
      </c>
      <c r="CG5493" s="381">
        <v>26010</v>
      </c>
      <c r="CI5493" s="378">
        <v>12120</v>
      </c>
    </row>
    <row r="5494" spans="82:87">
      <c r="CD5494" s="34" t="s">
        <v>9390</v>
      </c>
      <c r="CG5494" s="381">
        <v>26011</v>
      </c>
      <c r="CI5494" s="378">
        <v>12120</v>
      </c>
    </row>
    <row r="5495" spans="82:87">
      <c r="CD5495" s="34" t="s">
        <v>9391</v>
      </c>
      <c r="CG5495" s="381">
        <v>26012</v>
      </c>
      <c r="CI5495" s="378">
        <v>12130</v>
      </c>
    </row>
    <row r="5496" spans="82:87">
      <c r="CD5496" s="34" t="s">
        <v>9392</v>
      </c>
      <c r="CG5496" s="381">
        <v>26013</v>
      </c>
      <c r="CI5496" s="378">
        <v>12130</v>
      </c>
    </row>
    <row r="5497" spans="82:87">
      <c r="CD5497" s="34" t="s">
        <v>9393</v>
      </c>
      <c r="CG5497" s="381">
        <v>26014</v>
      </c>
      <c r="CI5497" s="378">
        <v>12130</v>
      </c>
    </row>
    <row r="5498" spans="82:87">
      <c r="CD5498" s="34" t="s">
        <v>9394</v>
      </c>
      <c r="CG5498" s="381">
        <v>26015</v>
      </c>
      <c r="CI5498" s="378">
        <v>12130</v>
      </c>
    </row>
    <row r="5499" spans="82:87">
      <c r="CD5499" s="34" t="s">
        <v>9395</v>
      </c>
      <c r="CG5499" s="381">
        <v>26016</v>
      </c>
      <c r="CI5499" s="378">
        <v>12130</v>
      </c>
    </row>
    <row r="5500" spans="82:87">
      <c r="CD5500" s="34" t="s">
        <v>9396</v>
      </c>
      <c r="CG5500" s="381">
        <v>26017</v>
      </c>
      <c r="CI5500" s="378">
        <v>12130</v>
      </c>
    </row>
    <row r="5501" spans="82:87">
      <c r="CD5501" s="34" t="s">
        <v>9397</v>
      </c>
      <c r="CG5501" s="381">
        <v>26018</v>
      </c>
      <c r="CI5501" s="378">
        <v>12130</v>
      </c>
    </row>
    <row r="5502" spans="82:87">
      <c r="CD5502" s="34" t="s">
        <v>9398</v>
      </c>
      <c r="CG5502" s="381">
        <v>26019</v>
      </c>
      <c r="CI5502" s="378">
        <v>12140</v>
      </c>
    </row>
    <row r="5503" spans="82:87">
      <c r="CD5503" s="34" t="s">
        <v>9399</v>
      </c>
      <c r="CG5503" s="381">
        <v>26020</v>
      </c>
      <c r="CI5503" s="378">
        <v>12140</v>
      </c>
    </row>
    <row r="5504" spans="82:87">
      <c r="CD5504" s="34" t="s">
        <v>9400</v>
      </c>
      <c r="CG5504" s="381">
        <v>26021</v>
      </c>
      <c r="CI5504" s="378">
        <v>12140</v>
      </c>
    </row>
    <row r="5505" spans="82:87">
      <c r="CD5505" s="34" t="s">
        <v>9401</v>
      </c>
      <c r="CG5505" s="381">
        <v>26022</v>
      </c>
      <c r="CI5505" s="378">
        <v>12140</v>
      </c>
    </row>
    <row r="5506" spans="82:87">
      <c r="CD5506" s="34" t="s">
        <v>9402</v>
      </c>
      <c r="CG5506" s="381">
        <v>26023</v>
      </c>
      <c r="CI5506" s="378">
        <v>12140</v>
      </c>
    </row>
    <row r="5507" spans="82:87">
      <c r="CD5507" s="34" t="s">
        <v>9403</v>
      </c>
      <c r="CG5507" s="381">
        <v>26024</v>
      </c>
      <c r="CI5507" s="378">
        <v>12140</v>
      </c>
    </row>
    <row r="5508" spans="82:87">
      <c r="CD5508" s="34" t="s">
        <v>9404</v>
      </c>
      <c r="CG5508" s="381">
        <v>26025</v>
      </c>
      <c r="CI5508" s="378">
        <v>12140</v>
      </c>
    </row>
    <row r="5509" spans="82:87">
      <c r="CD5509" s="34" t="s">
        <v>9405</v>
      </c>
      <c r="CG5509" s="381">
        <v>26026</v>
      </c>
      <c r="CI5509" s="378">
        <v>12144</v>
      </c>
    </row>
    <row r="5510" spans="82:87">
      <c r="CD5510" s="34" t="s">
        <v>9406</v>
      </c>
      <c r="CG5510" s="381">
        <v>26027</v>
      </c>
      <c r="CI5510" s="378">
        <v>12150</v>
      </c>
    </row>
    <row r="5511" spans="82:87">
      <c r="CD5511" s="34" t="s">
        <v>9407</v>
      </c>
      <c r="CG5511" s="381">
        <v>26028</v>
      </c>
      <c r="CI5511" s="378">
        <v>12150</v>
      </c>
    </row>
    <row r="5512" spans="82:87">
      <c r="CD5512" s="34" t="s">
        <v>9408</v>
      </c>
      <c r="CG5512" s="381">
        <v>26029</v>
      </c>
      <c r="CI5512" s="378">
        <v>12150</v>
      </c>
    </row>
    <row r="5513" spans="82:87">
      <c r="CD5513" s="34" t="s">
        <v>9409</v>
      </c>
      <c r="CG5513" s="381">
        <v>26030</v>
      </c>
      <c r="CI5513" s="378">
        <v>12150</v>
      </c>
    </row>
    <row r="5514" spans="82:87">
      <c r="CD5514" s="34" t="s">
        <v>9410</v>
      </c>
      <c r="CG5514" s="381">
        <v>26031</v>
      </c>
      <c r="CI5514" s="378">
        <v>12150</v>
      </c>
    </row>
    <row r="5515" spans="82:87">
      <c r="CD5515" s="34" t="s">
        <v>9411</v>
      </c>
      <c r="CG5515" s="381">
        <v>26032</v>
      </c>
      <c r="CI5515" s="378">
        <v>12160</v>
      </c>
    </row>
    <row r="5516" spans="82:87">
      <c r="CD5516" s="34" t="s">
        <v>9412</v>
      </c>
      <c r="CG5516" s="381">
        <v>26033</v>
      </c>
      <c r="CI5516" s="378">
        <v>12160</v>
      </c>
    </row>
    <row r="5517" spans="82:87">
      <c r="CD5517" s="34" t="s">
        <v>9413</v>
      </c>
      <c r="CG5517" s="381">
        <v>26034</v>
      </c>
      <c r="CI5517" s="378">
        <v>12160</v>
      </c>
    </row>
    <row r="5518" spans="82:87">
      <c r="CD5518" s="34" t="s">
        <v>9414</v>
      </c>
      <c r="CG5518" s="381">
        <v>26035</v>
      </c>
      <c r="CI5518" s="378">
        <v>12160</v>
      </c>
    </row>
    <row r="5519" spans="82:87">
      <c r="CD5519" s="34" t="s">
        <v>9415</v>
      </c>
      <c r="CG5519" s="381">
        <v>26040</v>
      </c>
      <c r="CI5519" s="378">
        <v>12160</v>
      </c>
    </row>
    <row r="5520" spans="82:87">
      <c r="CD5520" s="34" t="s">
        <v>9416</v>
      </c>
      <c r="CG5520" s="381">
        <v>26100</v>
      </c>
      <c r="CI5520" s="378">
        <v>12160</v>
      </c>
    </row>
    <row r="5521" spans="82:87">
      <c r="CD5521" s="34" t="s">
        <v>9417</v>
      </c>
      <c r="CG5521" s="381">
        <v>26101</v>
      </c>
      <c r="CI5521" s="378">
        <v>12170</v>
      </c>
    </row>
    <row r="5522" spans="82:87">
      <c r="CD5522" s="34" t="s">
        <v>9418</v>
      </c>
      <c r="CG5522" s="381">
        <v>26102</v>
      </c>
      <c r="CI5522" s="378">
        <v>12170</v>
      </c>
    </row>
    <row r="5523" spans="82:87">
      <c r="CD5523" s="34" t="s">
        <v>9419</v>
      </c>
      <c r="CG5523" s="381">
        <v>26103</v>
      </c>
      <c r="CI5523" s="378">
        <v>12170</v>
      </c>
    </row>
    <row r="5524" spans="82:87">
      <c r="CD5524" s="34" t="s">
        <v>9420</v>
      </c>
      <c r="CG5524" s="381">
        <v>26104</v>
      </c>
      <c r="CI5524" s="378">
        <v>12170</v>
      </c>
    </row>
    <row r="5525" spans="82:87">
      <c r="CD5525" s="34" t="s">
        <v>9421</v>
      </c>
      <c r="CG5525" s="381">
        <v>26105</v>
      </c>
      <c r="CI5525" s="378">
        <v>12170</v>
      </c>
    </row>
    <row r="5526" spans="82:87">
      <c r="CD5526" s="34" t="s">
        <v>9422</v>
      </c>
      <c r="CG5526" s="381">
        <v>26106</v>
      </c>
      <c r="CI5526" s="378">
        <v>12170</v>
      </c>
    </row>
    <row r="5527" spans="82:87">
      <c r="CD5527" s="34" t="s">
        <v>9423</v>
      </c>
      <c r="CG5527" s="381">
        <v>26107</v>
      </c>
      <c r="CI5527" s="378">
        <v>12170</v>
      </c>
    </row>
    <row r="5528" spans="82:87">
      <c r="CD5528" s="34" t="s">
        <v>9424</v>
      </c>
      <c r="CG5528" s="381">
        <v>26108</v>
      </c>
      <c r="CI5528" s="378">
        <v>12170</v>
      </c>
    </row>
    <row r="5529" spans="82:87">
      <c r="CD5529" s="34" t="s">
        <v>9425</v>
      </c>
      <c r="CG5529" s="381">
        <v>26109</v>
      </c>
      <c r="CI5529" s="378">
        <v>12182</v>
      </c>
    </row>
    <row r="5530" spans="82:87">
      <c r="CD5530" s="34" t="s">
        <v>9426</v>
      </c>
      <c r="CG5530" s="381">
        <v>26110</v>
      </c>
      <c r="CI5530" s="378">
        <v>12190</v>
      </c>
    </row>
    <row r="5531" spans="82:87">
      <c r="CD5531" s="34" t="s">
        <v>9427</v>
      </c>
      <c r="CG5531" s="381">
        <v>26111</v>
      </c>
      <c r="CI5531" s="378">
        <v>12190</v>
      </c>
    </row>
    <row r="5532" spans="82:87">
      <c r="CD5532" s="34" t="s">
        <v>9428</v>
      </c>
      <c r="CG5532" s="381">
        <v>26119</v>
      </c>
      <c r="CI5532" s="378">
        <v>12190</v>
      </c>
    </row>
    <row r="5533" spans="82:87">
      <c r="CD5533" s="34" t="s">
        <v>9429</v>
      </c>
      <c r="CG5533" s="381">
        <v>26120</v>
      </c>
      <c r="CI5533" s="378">
        <v>12190</v>
      </c>
    </row>
    <row r="5534" spans="82:87">
      <c r="CD5534" s="34" t="s">
        <v>9430</v>
      </c>
      <c r="CG5534" s="381">
        <v>26130</v>
      </c>
      <c r="CI5534" s="378">
        <v>12200</v>
      </c>
    </row>
    <row r="5535" spans="82:87">
      <c r="CD5535" s="34" t="s">
        <v>9431</v>
      </c>
      <c r="CG5535" s="381">
        <v>26131</v>
      </c>
      <c r="CI5535" s="378">
        <v>12200</v>
      </c>
    </row>
    <row r="5536" spans="82:87">
      <c r="CD5536" s="34" t="s">
        <v>9432</v>
      </c>
      <c r="CG5536" s="381">
        <v>26132</v>
      </c>
      <c r="CI5536" s="378">
        <v>12200</v>
      </c>
    </row>
    <row r="5537" spans="82:87">
      <c r="CD5537" s="34" t="s">
        <v>9433</v>
      </c>
      <c r="CG5537" s="381">
        <v>26133</v>
      </c>
      <c r="CI5537" s="378">
        <v>12200</v>
      </c>
    </row>
    <row r="5538" spans="82:87">
      <c r="CD5538" s="34" t="s">
        <v>9434</v>
      </c>
      <c r="CG5538" s="381">
        <v>26134</v>
      </c>
      <c r="CI5538" s="378">
        <v>12200</v>
      </c>
    </row>
    <row r="5539" spans="82:87">
      <c r="CD5539" s="34" t="s">
        <v>9435</v>
      </c>
      <c r="CG5539" s="381">
        <v>26135</v>
      </c>
      <c r="CI5539" s="378">
        <v>12200</v>
      </c>
    </row>
    <row r="5540" spans="82:87">
      <c r="CD5540" s="34" t="s">
        <v>9436</v>
      </c>
      <c r="CG5540" s="381">
        <v>26140</v>
      </c>
      <c r="CI5540" s="378">
        <v>12200</v>
      </c>
    </row>
    <row r="5541" spans="82:87">
      <c r="CD5541" s="34" t="s">
        <v>9437</v>
      </c>
      <c r="CG5541" s="381">
        <v>26150</v>
      </c>
      <c r="CI5541" s="378">
        <v>12200</v>
      </c>
    </row>
    <row r="5542" spans="82:87">
      <c r="CD5542" s="34" t="s">
        <v>9438</v>
      </c>
      <c r="CG5542" s="381">
        <v>26160</v>
      </c>
      <c r="CI5542" s="378">
        <v>12200</v>
      </c>
    </row>
    <row r="5543" spans="82:87">
      <c r="CD5543" s="34" t="s">
        <v>9439</v>
      </c>
      <c r="CG5543" s="381">
        <v>26170</v>
      </c>
      <c r="CI5543" s="378">
        <v>12200</v>
      </c>
    </row>
    <row r="5544" spans="82:87">
      <c r="CD5544" s="34" t="s">
        <v>9440</v>
      </c>
      <c r="CG5544" s="381">
        <v>26190</v>
      </c>
      <c r="CI5544" s="378">
        <v>12200</v>
      </c>
    </row>
    <row r="5545" spans="82:87">
      <c r="CD5545" s="34" t="s">
        <v>9441</v>
      </c>
      <c r="CG5545" s="381">
        <v>26191</v>
      </c>
      <c r="CI5545" s="378">
        <v>12200</v>
      </c>
    </row>
    <row r="5546" spans="82:87">
      <c r="CD5546" s="34" t="s">
        <v>9442</v>
      </c>
      <c r="CG5546" s="381">
        <v>26192</v>
      </c>
      <c r="CI5546" s="378">
        <v>12201</v>
      </c>
    </row>
    <row r="5547" spans="82:87">
      <c r="CD5547" s="34" t="s">
        <v>9443</v>
      </c>
      <c r="CG5547" s="381">
        <v>26199</v>
      </c>
      <c r="CI5547" s="378">
        <v>12202</v>
      </c>
    </row>
    <row r="5548" spans="82:87">
      <c r="CD5548" s="34" t="s">
        <v>9444</v>
      </c>
      <c r="CG5548" s="381">
        <v>26200</v>
      </c>
      <c r="CI5548" s="378">
        <v>12203</v>
      </c>
    </row>
    <row r="5549" spans="82:87">
      <c r="CD5549" s="34" t="s">
        <v>9445</v>
      </c>
      <c r="CG5549" s="381">
        <v>26201</v>
      </c>
      <c r="CI5549" s="378">
        <v>12204</v>
      </c>
    </row>
    <row r="5550" spans="82:87">
      <c r="CD5550" s="34" t="s">
        <v>9446</v>
      </c>
      <c r="CG5550" s="381">
        <v>26202</v>
      </c>
      <c r="CI5550" s="378">
        <v>12205</v>
      </c>
    </row>
    <row r="5551" spans="82:87">
      <c r="CD5551" s="34" t="s">
        <v>9447</v>
      </c>
      <c r="CG5551" s="381">
        <v>26203</v>
      </c>
      <c r="CI5551" s="378">
        <v>12210</v>
      </c>
    </row>
    <row r="5552" spans="82:87">
      <c r="CD5552" s="34" t="s">
        <v>9448</v>
      </c>
      <c r="CG5552" s="381">
        <v>26204</v>
      </c>
      <c r="CI5552" s="378">
        <v>12210</v>
      </c>
    </row>
    <row r="5553" spans="82:87">
      <c r="CD5553" s="34" t="s">
        <v>9449</v>
      </c>
      <c r="CG5553" s="381">
        <v>26205</v>
      </c>
      <c r="CI5553" s="378">
        <v>12210</v>
      </c>
    </row>
    <row r="5554" spans="82:87">
      <c r="CD5554" s="34" t="s">
        <v>9450</v>
      </c>
      <c r="CG5554" s="381">
        <v>26206</v>
      </c>
      <c r="CI5554" s="378">
        <v>12210</v>
      </c>
    </row>
    <row r="5555" spans="82:87">
      <c r="CD5555" s="34" t="s">
        <v>9451</v>
      </c>
      <c r="CG5555" s="381">
        <v>26207</v>
      </c>
      <c r="CI5555" s="378">
        <v>12210</v>
      </c>
    </row>
    <row r="5556" spans="82:87">
      <c r="CD5556" s="34" t="s">
        <v>9452</v>
      </c>
      <c r="CG5556" s="381">
        <v>26208</v>
      </c>
      <c r="CI5556" s="378">
        <v>12210</v>
      </c>
    </row>
    <row r="5557" spans="82:87">
      <c r="CD5557" s="34" t="s">
        <v>9453</v>
      </c>
      <c r="CG5557" s="381">
        <v>26209</v>
      </c>
      <c r="CI5557" s="378">
        <v>12210</v>
      </c>
    </row>
    <row r="5558" spans="82:87">
      <c r="CD5558" s="34" t="s">
        <v>9454</v>
      </c>
      <c r="CG5558" s="381">
        <v>26210</v>
      </c>
      <c r="CI5558" s="378">
        <v>12210</v>
      </c>
    </row>
    <row r="5559" spans="82:87">
      <c r="CD5559" s="34" t="s">
        <v>9455</v>
      </c>
      <c r="CG5559" s="381">
        <v>26215</v>
      </c>
      <c r="CI5559" s="378">
        <v>12220</v>
      </c>
    </row>
    <row r="5560" spans="82:87">
      <c r="CD5560" s="34" t="s">
        <v>9456</v>
      </c>
      <c r="CG5560" s="381">
        <v>26216</v>
      </c>
      <c r="CI5560" s="378">
        <v>12220</v>
      </c>
    </row>
    <row r="5561" spans="82:87">
      <c r="CD5561" s="34" t="s">
        <v>9457</v>
      </c>
      <c r="CG5561" s="381">
        <v>26220</v>
      </c>
      <c r="CI5561" s="378">
        <v>12220</v>
      </c>
    </row>
    <row r="5562" spans="82:87">
      <c r="CD5562" s="34" t="s">
        <v>9458</v>
      </c>
      <c r="CG5562" s="381">
        <v>26230</v>
      </c>
      <c r="CI5562" s="378">
        <v>12220</v>
      </c>
    </row>
    <row r="5563" spans="82:87">
      <c r="CD5563" s="34" t="s">
        <v>9459</v>
      </c>
      <c r="CG5563" s="381">
        <v>26240</v>
      </c>
      <c r="CI5563" s="378">
        <v>12220</v>
      </c>
    </row>
    <row r="5564" spans="82:87">
      <c r="CD5564" s="34" t="s">
        <v>9460</v>
      </c>
      <c r="CG5564" s="381">
        <v>26241</v>
      </c>
      <c r="CI5564" s="378">
        <v>12220</v>
      </c>
    </row>
    <row r="5565" spans="82:87">
      <c r="CD5565" s="34" t="s">
        <v>9461</v>
      </c>
      <c r="CG5565" s="381">
        <v>26242</v>
      </c>
      <c r="CI5565" s="378">
        <v>12220</v>
      </c>
    </row>
    <row r="5566" spans="82:87">
      <c r="CD5566" s="34" t="s">
        <v>9462</v>
      </c>
      <c r="CG5566" s="381">
        <v>26243</v>
      </c>
      <c r="CI5566" s="378">
        <v>12220</v>
      </c>
    </row>
    <row r="5567" spans="82:87">
      <c r="CD5567" s="34" t="s">
        <v>9463</v>
      </c>
      <c r="CG5567" s="381">
        <v>26244</v>
      </c>
      <c r="CI5567" s="378">
        <v>12230</v>
      </c>
    </row>
    <row r="5568" spans="82:87">
      <c r="CD5568" s="34" t="s">
        <v>9464</v>
      </c>
      <c r="CG5568" s="381">
        <v>26245</v>
      </c>
      <c r="CI5568" s="378">
        <v>12230</v>
      </c>
    </row>
    <row r="5569" spans="82:87">
      <c r="CD5569" s="34" t="s">
        <v>9465</v>
      </c>
      <c r="CG5569" s="381">
        <v>26249</v>
      </c>
      <c r="CI5569" s="378">
        <v>12230</v>
      </c>
    </row>
    <row r="5570" spans="82:87">
      <c r="CD5570" s="34" t="s">
        <v>9466</v>
      </c>
      <c r="CG5570" s="381">
        <v>26250</v>
      </c>
      <c r="CI5570" s="378">
        <v>12230</v>
      </c>
    </row>
    <row r="5571" spans="82:87">
      <c r="CD5571" s="34" t="s">
        <v>9467</v>
      </c>
      <c r="CG5571" s="381">
        <v>26257</v>
      </c>
      <c r="CI5571" s="378">
        <v>12230</v>
      </c>
    </row>
    <row r="5572" spans="82:87">
      <c r="CD5572" s="34" t="s">
        <v>9468</v>
      </c>
      <c r="CG5572" s="381">
        <v>26260</v>
      </c>
      <c r="CI5572" s="378">
        <v>12230</v>
      </c>
    </row>
    <row r="5573" spans="82:87">
      <c r="CD5573" s="34" t="s">
        <v>9469</v>
      </c>
      <c r="CG5573" s="381">
        <v>26270</v>
      </c>
      <c r="CI5573" s="378">
        <v>12230</v>
      </c>
    </row>
    <row r="5574" spans="82:87">
      <c r="CD5574" s="34" t="s">
        <v>9470</v>
      </c>
      <c r="CG5574" s="381">
        <v>26290</v>
      </c>
      <c r="CI5574" s="378">
        <v>12230</v>
      </c>
    </row>
    <row r="5575" spans="82:87">
      <c r="CD5575" s="34" t="s">
        <v>9471</v>
      </c>
      <c r="CG5575" s="381">
        <v>26300</v>
      </c>
      <c r="CI5575" s="378">
        <v>12230</v>
      </c>
    </row>
    <row r="5576" spans="82:87">
      <c r="CD5576" s="34" t="s">
        <v>9472</v>
      </c>
      <c r="CG5576" s="381">
        <v>26301</v>
      </c>
      <c r="CI5576" s="378">
        <v>12240</v>
      </c>
    </row>
    <row r="5577" spans="82:87">
      <c r="CD5577" s="34" t="s">
        <v>9473</v>
      </c>
      <c r="CG5577" s="381">
        <v>26302</v>
      </c>
      <c r="CI5577" s="378">
        <v>12240</v>
      </c>
    </row>
    <row r="5578" spans="82:87">
      <c r="CD5578" s="34" t="s">
        <v>9474</v>
      </c>
      <c r="CG5578" s="381">
        <v>26303</v>
      </c>
      <c r="CI5578" s="378">
        <v>12240</v>
      </c>
    </row>
    <row r="5579" spans="82:87">
      <c r="CD5579" s="34" t="s">
        <v>9475</v>
      </c>
      <c r="CG5579" s="381">
        <v>26304</v>
      </c>
      <c r="CI5579" s="378">
        <v>12240</v>
      </c>
    </row>
    <row r="5580" spans="82:87">
      <c r="CD5580" s="34" t="s">
        <v>9476</v>
      </c>
      <c r="CG5580" s="381">
        <v>26305</v>
      </c>
      <c r="CI5580" s="378">
        <v>12240</v>
      </c>
    </row>
    <row r="5581" spans="82:87">
      <c r="CD5581" s="34" t="s">
        <v>9477</v>
      </c>
      <c r="CG5581" s="381">
        <v>26309</v>
      </c>
      <c r="CI5581" s="378">
        <v>12240</v>
      </c>
    </row>
    <row r="5582" spans="82:87">
      <c r="CD5582" s="34" t="s">
        <v>9478</v>
      </c>
      <c r="CG5582" s="381">
        <v>26310</v>
      </c>
      <c r="CI5582" s="378">
        <v>12250</v>
      </c>
    </row>
    <row r="5583" spans="82:87">
      <c r="CD5583" s="34" t="s">
        <v>9479</v>
      </c>
      <c r="CG5583" s="381">
        <v>26315</v>
      </c>
      <c r="CI5583" s="378">
        <v>12250</v>
      </c>
    </row>
    <row r="5584" spans="82:87">
      <c r="CD5584" s="34" t="s">
        <v>9480</v>
      </c>
      <c r="CG5584" s="381">
        <v>26320</v>
      </c>
      <c r="CI5584" s="378">
        <v>12250</v>
      </c>
    </row>
    <row r="5585" spans="82:87">
      <c r="CD5585" s="34" t="s">
        <v>9481</v>
      </c>
      <c r="CG5585" s="381">
        <v>26330</v>
      </c>
      <c r="CI5585" s="378">
        <v>12250</v>
      </c>
    </row>
    <row r="5586" spans="82:87">
      <c r="CD5586" s="34" t="s">
        <v>9482</v>
      </c>
      <c r="CG5586" s="381">
        <v>26340</v>
      </c>
      <c r="CI5586" s="378">
        <v>12250</v>
      </c>
    </row>
    <row r="5587" spans="82:87">
      <c r="CD5587" s="34" t="s">
        <v>9483</v>
      </c>
      <c r="CG5587" s="381">
        <v>26350</v>
      </c>
      <c r="CI5587" s="378">
        <v>12260</v>
      </c>
    </row>
    <row r="5588" spans="82:87">
      <c r="CD5588" s="34" t="s">
        <v>9484</v>
      </c>
      <c r="CG5588" s="381">
        <v>26380</v>
      </c>
      <c r="CI5588" s="378">
        <v>12260</v>
      </c>
    </row>
    <row r="5589" spans="82:87">
      <c r="CD5589" s="34" t="s">
        <v>9485</v>
      </c>
      <c r="CG5589" s="381">
        <v>26390</v>
      </c>
      <c r="CI5589" s="378">
        <v>12260</v>
      </c>
    </row>
    <row r="5590" spans="82:87">
      <c r="CD5590" s="34" t="s">
        <v>9486</v>
      </c>
      <c r="CG5590" s="381">
        <v>26400</v>
      </c>
      <c r="CI5590" s="378">
        <v>12260</v>
      </c>
    </row>
    <row r="5591" spans="82:87">
      <c r="CD5591" s="34" t="s">
        <v>9487</v>
      </c>
      <c r="CG5591" s="381">
        <v>26401</v>
      </c>
      <c r="CI5591" s="378">
        <v>12260</v>
      </c>
    </row>
    <row r="5592" spans="82:87">
      <c r="CD5592" s="34" t="s">
        <v>9488</v>
      </c>
      <c r="CG5592" s="381">
        <v>26402</v>
      </c>
      <c r="CI5592" s="378">
        <v>12260</v>
      </c>
    </row>
    <row r="5593" spans="82:87">
      <c r="CD5593" s="34" t="s">
        <v>9489</v>
      </c>
      <c r="CG5593" s="381">
        <v>26403</v>
      </c>
      <c r="CI5593" s="378">
        <v>12260</v>
      </c>
    </row>
    <row r="5594" spans="82:87">
      <c r="CD5594" s="34" t="s">
        <v>9490</v>
      </c>
      <c r="CG5594" s="381">
        <v>26404</v>
      </c>
      <c r="CI5594" s="378">
        <v>12260</v>
      </c>
    </row>
    <row r="5595" spans="82:87">
      <c r="CD5595" s="34" t="s">
        <v>9491</v>
      </c>
      <c r="CG5595" s="381">
        <v>26405</v>
      </c>
      <c r="CI5595" s="378">
        <v>12260</v>
      </c>
    </row>
    <row r="5596" spans="82:87">
      <c r="CD5596" s="34" t="s">
        <v>9492</v>
      </c>
      <c r="CG5596" s="381">
        <v>26409</v>
      </c>
      <c r="CI5596" s="378">
        <v>12260</v>
      </c>
    </row>
    <row r="5597" spans="82:87">
      <c r="CD5597" s="34" t="s">
        <v>9493</v>
      </c>
      <c r="CG5597" s="381">
        <v>26410</v>
      </c>
      <c r="CI5597" s="378">
        <v>12260</v>
      </c>
    </row>
    <row r="5598" spans="82:87">
      <c r="CD5598" s="34" t="s">
        <v>9494</v>
      </c>
      <c r="CG5598" s="381">
        <v>26420</v>
      </c>
      <c r="CI5598" s="378">
        <v>12260</v>
      </c>
    </row>
    <row r="5599" spans="82:87">
      <c r="CD5599" s="34" t="s">
        <v>9495</v>
      </c>
      <c r="CG5599" s="381">
        <v>26450</v>
      </c>
      <c r="CI5599" s="378">
        <v>12270</v>
      </c>
    </row>
    <row r="5600" spans="82:87">
      <c r="CD5600" s="34" t="s">
        <v>9496</v>
      </c>
      <c r="CG5600" s="381">
        <v>26460</v>
      </c>
      <c r="CI5600" s="378">
        <v>12270</v>
      </c>
    </row>
    <row r="5601" spans="82:87">
      <c r="CD5601" s="34" t="s">
        <v>9497</v>
      </c>
      <c r="CG5601" s="381">
        <v>26470</v>
      </c>
      <c r="CI5601" s="378">
        <v>12270</v>
      </c>
    </row>
    <row r="5602" spans="82:87">
      <c r="CD5602" s="34" t="s">
        <v>9498</v>
      </c>
      <c r="CG5602" s="381">
        <v>26500</v>
      </c>
      <c r="CI5602" s="378">
        <v>12270</v>
      </c>
    </row>
    <row r="5603" spans="82:87">
      <c r="CD5603" s="34" t="s">
        <v>9499</v>
      </c>
      <c r="CG5603" s="381">
        <v>26501</v>
      </c>
      <c r="CI5603" s="378">
        <v>12270</v>
      </c>
    </row>
    <row r="5604" spans="82:87">
      <c r="CD5604" s="34" t="s">
        <v>9500</v>
      </c>
      <c r="CG5604" s="381">
        <v>26502</v>
      </c>
      <c r="CI5604" s="378">
        <v>12290</v>
      </c>
    </row>
    <row r="5605" spans="82:87">
      <c r="CD5605" s="34" t="s">
        <v>9501</v>
      </c>
      <c r="CG5605" s="381">
        <v>26503</v>
      </c>
      <c r="CI5605" s="378">
        <v>12290</v>
      </c>
    </row>
    <row r="5606" spans="82:87">
      <c r="CD5606" s="34" t="s">
        <v>9502</v>
      </c>
      <c r="CG5606" s="381">
        <v>26504</v>
      </c>
      <c r="CI5606" s="378">
        <v>12290</v>
      </c>
    </row>
    <row r="5607" spans="82:87">
      <c r="CD5607" s="34" t="s">
        <v>9503</v>
      </c>
      <c r="CG5607" s="381">
        <v>26505</v>
      </c>
      <c r="CI5607" s="378">
        <v>12290</v>
      </c>
    </row>
    <row r="5608" spans="82:87">
      <c r="CD5608" s="34" t="s">
        <v>9504</v>
      </c>
      <c r="CG5608" s="381">
        <v>26506</v>
      </c>
      <c r="CI5608" s="378">
        <v>12290</v>
      </c>
    </row>
    <row r="5609" spans="82:87">
      <c r="CD5609" s="34" t="s">
        <v>9505</v>
      </c>
      <c r="CG5609" s="381">
        <v>26507</v>
      </c>
      <c r="CI5609" s="378">
        <v>12290</v>
      </c>
    </row>
    <row r="5610" spans="82:87">
      <c r="CD5610" s="34" t="s">
        <v>9506</v>
      </c>
      <c r="CG5610" s="381">
        <v>26508</v>
      </c>
      <c r="CI5610" s="378">
        <v>12290</v>
      </c>
    </row>
    <row r="5611" spans="82:87">
      <c r="CD5611" s="34" t="s">
        <v>9507</v>
      </c>
      <c r="CG5611" s="381">
        <v>26509</v>
      </c>
      <c r="CI5611" s="378">
        <v>12300</v>
      </c>
    </row>
    <row r="5612" spans="82:87">
      <c r="CD5612" s="34" t="s">
        <v>9508</v>
      </c>
      <c r="CG5612" s="381">
        <v>26510</v>
      </c>
      <c r="CI5612" s="378">
        <v>12300</v>
      </c>
    </row>
    <row r="5613" spans="82:87">
      <c r="CD5613" s="34" t="s">
        <v>9509</v>
      </c>
      <c r="CG5613" s="381">
        <v>26528</v>
      </c>
      <c r="CI5613" s="378">
        <v>12300</v>
      </c>
    </row>
    <row r="5614" spans="82:87">
      <c r="CD5614" s="34" t="s">
        <v>9510</v>
      </c>
      <c r="CG5614" s="381">
        <v>26530</v>
      </c>
      <c r="CI5614" s="378">
        <v>12300</v>
      </c>
    </row>
    <row r="5615" spans="82:87">
      <c r="CD5615" s="34" t="s">
        <v>9511</v>
      </c>
      <c r="CG5615" s="381">
        <v>26540</v>
      </c>
      <c r="CI5615" s="378">
        <v>12300</v>
      </c>
    </row>
    <row r="5616" spans="82:87">
      <c r="CD5616" s="34" t="s">
        <v>9512</v>
      </c>
      <c r="CG5616" s="381">
        <v>26560</v>
      </c>
      <c r="CI5616" s="378">
        <v>12300</v>
      </c>
    </row>
    <row r="5617" spans="82:87">
      <c r="CD5617" s="34" t="s">
        <v>9513</v>
      </c>
      <c r="CG5617" s="381">
        <v>26570</v>
      </c>
      <c r="CI5617" s="378">
        <v>12300</v>
      </c>
    </row>
    <row r="5618" spans="82:87">
      <c r="CD5618" s="34" t="s">
        <v>9514</v>
      </c>
      <c r="CG5618" s="381">
        <v>26600</v>
      </c>
      <c r="CI5618" s="378">
        <v>12300</v>
      </c>
    </row>
    <row r="5619" spans="82:87">
      <c r="CD5619" s="34" t="s">
        <v>9515</v>
      </c>
      <c r="CG5619" s="381">
        <v>26601</v>
      </c>
      <c r="CI5619" s="378">
        <v>12300</v>
      </c>
    </row>
    <row r="5620" spans="82:87">
      <c r="CD5620" s="34" t="s">
        <v>9516</v>
      </c>
      <c r="CG5620" s="381">
        <v>26602</v>
      </c>
      <c r="CI5620" s="378">
        <v>12310</v>
      </c>
    </row>
    <row r="5621" spans="82:87">
      <c r="CD5621" s="34" t="s">
        <v>9517</v>
      </c>
      <c r="CG5621" s="381">
        <v>26603</v>
      </c>
      <c r="CI5621" s="378">
        <v>12310</v>
      </c>
    </row>
    <row r="5622" spans="82:87">
      <c r="CD5622" s="34" t="s">
        <v>9518</v>
      </c>
      <c r="CG5622" s="381">
        <v>26604</v>
      </c>
      <c r="CI5622" s="378">
        <v>12310</v>
      </c>
    </row>
    <row r="5623" spans="82:87">
      <c r="CD5623" s="34" t="s">
        <v>9519</v>
      </c>
      <c r="CG5623" s="381">
        <v>26605</v>
      </c>
      <c r="CI5623" s="378">
        <v>12310</v>
      </c>
    </row>
    <row r="5624" spans="82:87">
      <c r="CD5624" s="34" t="s">
        <v>9520</v>
      </c>
      <c r="CG5624" s="381">
        <v>26609</v>
      </c>
      <c r="CI5624" s="378">
        <v>12310</v>
      </c>
    </row>
    <row r="5625" spans="82:87">
      <c r="CD5625" s="34" t="s">
        <v>9521</v>
      </c>
      <c r="CG5625" s="381">
        <v>26620</v>
      </c>
      <c r="CI5625" s="378">
        <v>12310</v>
      </c>
    </row>
    <row r="5626" spans="82:87">
      <c r="CD5626" s="34" t="s">
        <v>9522</v>
      </c>
      <c r="CG5626" s="381">
        <v>26700</v>
      </c>
      <c r="CI5626" s="378">
        <v>12310</v>
      </c>
    </row>
    <row r="5627" spans="82:87">
      <c r="CD5627" s="34" t="s">
        <v>9523</v>
      </c>
      <c r="CG5627" s="381">
        <v>26701</v>
      </c>
      <c r="CI5627" s="378">
        <v>12320</v>
      </c>
    </row>
    <row r="5628" spans="82:87">
      <c r="CD5628" s="34" t="s">
        <v>9524</v>
      </c>
      <c r="CG5628" s="381">
        <v>26702</v>
      </c>
      <c r="CI5628" s="378">
        <v>12320</v>
      </c>
    </row>
    <row r="5629" spans="82:87">
      <c r="CD5629" s="34" t="s">
        <v>9525</v>
      </c>
      <c r="CG5629" s="381">
        <v>26703</v>
      </c>
      <c r="CI5629" s="378">
        <v>12320</v>
      </c>
    </row>
    <row r="5630" spans="82:87">
      <c r="CD5630" s="34" t="s">
        <v>9526</v>
      </c>
      <c r="CG5630" s="381">
        <v>26704</v>
      </c>
      <c r="CI5630" s="378">
        <v>12320</v>
      </c>
    </row>
    <row r="5631" spans="82:87">
      <c r="CD5631" s="34" t="s">
        <v>9527</v>
      </c>
      <c r="CG5631" s="381">
        <v>26705</v>
      </c>
      <c r="CI5631" s="378">
        <v>12320</v>
      </c>
    </row>
    <row r="5632" spans="82:87">
      <c r="CD5632" s="34" t="s">
        <v>9528</v>
      </c>
      <c r="CG5632" s="381">
        <v>26709</v>
      </c>
      <c r="CI5632" s="378">
        <v>12320</v>
      </c>
    </row>
    <row r="5633" spans="82:87">
      <c r="CD5633" s="34" t="s">
        <v>9529</v>
      </c>
      <c r="CG5633" s="381">
        <v>26720</v>
      </c>
      <c r="CI5633" s="378">
        <v>12320</v>
      </c>
    </row>
    <row r="5634" spans="82:87">
      <c r="CD5634" s="34" t="s">
        <v>9530</v>
      </c>
      <c r="CG5634" s="381">
        <v>26723</v>
      </c>
      <c r="CI5634" s="378">
        <v>12330</v>
      </c>
    </row>
    <row r="5635" spans="82:87">
      <c r="CD5635" s="34" t="s">
        <v>9531</v>
      </c>
      <c r="CG5635" s="381">
        <v>26730</v>
      </c>
      <c r="CI5635" s="378">
        <v>12330</v>
      </c>
    </row>
    <row r="5636" spans="82:87">
      <c r="CD5636" s="34" t="s">
        <v>9532</v>
      </c>
      <c r="CG5636" s="381">
        <v>26740</v>
      </c>
      <c r="CI5636" s="378">
        <v>12330</v>
      </c>
    </row>
    <row r="5637" spans="82:87">
      <c r="CD5637" s="34" t="s">
        <v>9533</v>
      </c>
      <c r="CG5637" s="381">
        <v>26750</v>
      </c>
      <c r="CI5637" s="378">
        <v>12330</v>
      </c>
    </row>
    <row r="5638" spans="82:87">
      <c r="CD5638" s="34" t="s">
        <v>9534</v>
      </c>
      <c r="CG5638" s="381">
        <v>26760</v>
      </c>
      <c r="CI5638" s="378">
        <v>12330</v>
      </c>
    </row>
    <row r="5639" spans="82:87">
      <c r="CD5639" s="34" t="s">
        <v>9535</v>
      </c>
      <c r="CG5639" s="381">
        <v>26761</v>
      </c>
      <c r="CI5639" s="378">
        <v>12330</v>
      </c>
    </row>
    <row r="5640" spans="82:87">
      <c r="CD5640" s="34" t="s">
        <v>9536</v>
      </c>
      <c r="CG5640" s="381">
        <v>26770</v>
      </c>
      <c r="CI5640" s="378">
        <v>12330</v>
      </c>
    </row>
    <row r="5641" spans="82:87">
      <c r="CD5641" s="34" t="s">
        <v>9537</v>
      </c>
      <c r="CG5641" s="381">
        <v>26780</v>
      </c>
      <c r="CI5641" s="378">
        <v>12330</v>
      </c>
    </row>
    <row r="5642" spans="82:87">
      <c r="CD5642" s="34" t="s">
        <v>9538</v>
      </c>
      <c r="CG5642" s="381">
        <v>26790</v>
      </c>
      <c r="CI5642" s="378">
        <v>12330</v>
      </c>
    </row>
    <row r="5643" spans="82:87">
      <c r="CD5643" s="34" t="s">
        <v>9539</v>
      </c>
      <c r="CG5643" s="381">
        <v>26800</v>
      </c>
      <c r="CI5643" s="378">
        <v>12340</v>
      </c>
    </row>
    <row r="5644" spans="82:87">
      <c r="CD5644" s="34" t="s">
        <v>9540</v>
      </c>
      <c r="CG5644" s="381">
        <v>26801</v>
      </c>
      <c r="CI5644" s="378">
        <v>12340</v>
      </c>
    </row>
    <row r="5645" spans="82:87">
      <c r="CD5645" s="34" t="s">
        <v>9541</v>
      </c>
      <c r="CG5645" s="381">
        <v>26802</v>
      </c>
      <c r="CI5645" s="378">
        <v>12340</v>
      </c>
    </row>
    <row r="5646" spans="82:87">
      <c r="CD5646" s="34" t="s">
        <v>9542</v>
      </c>
      <c r="CG5646" s="381">
        <v>26809</v>
      </c>
      <c r="CI5646" s="378">
        <v>12340</v>
      </c>
    </row>
    <row r="5647" spans="82:87">
      <c r="CD5647" s="34" t="s">
        <v>9543</v>
      </c>
      <c r="CG5647" s="381">
        <v>26862</v>
      </c>
      <c r="CI5647" s="378">
        <v>12350</v>
      </c>
    </row>
    <row r="5648" spans="82:87">
      <c r="CD5648" s="34" t="s">
        <v>9544</v>
      </c>
      <c r="CG5648" s="381">
        <v>26865</v>
      </c>
      <c r="CI5648" s="378">
        <v>12350</v>
      </c>
    </row>
    <row r="5649" spans="82:87">
      <c r="CD5649" s="34" t="s">
        <v>9545</v>
      </c>
      <c r="CG5649" s="381">
        <v>26901</v>
      </c>
      <c r="CI5649" s="378">
        <v>12350</v>
      </c>
    </row>
    <row r="5650" spans="82:87">
      <c r="CD5650" s="34" t="s">
        <v>9546</v>
      </c>
      <c r="CG5650" s="381">
        <v>26902</v>
      </c>
      <c r="CI5650" s="378">
        <v>12350</v>
      </c>
    </row>
    <row r="5651" spans="82:87">
      <c r="CD5651" s="34" t="s">
        <v>9547</v>
      </c>
      <c r="CG5651" s="381">
        <v>26903</v>
      </c>
      <c r="CI5651" s="378">
        <v>12350</v>
      </c>
    </row>
    <row r="5652" spans="82:87">
      <c r="CD5652" s="34" t="s">
        <v>9548</v>
      </c>
      <c r="CG5652" s="381">
        <v>26904</v>
      </c>
      <c r="CI5652" s="378">
        <v>12350</v>
      </c>
    </row>
    <row r="5653" spans="82:87">
      <c r="CD5653" s="34" t="s">
        <v>9549</v>
      </c>
      <c r="CG5653" s="381">
        <v>26905</v>
      </c>
      <c r="CI5653" s="378">
        <v>12350</v>
      </c>
    </row>
    <row r="5654" spans="82:87">
      <c r="CD5654" s="34" t="s">
        <v>9550</v>
      </c>
      <c r="CG5654" s="381">
        <v>26906</v>
      </c>
      <c r="CI5654" s="378">
        <v>12360</v>
      </c>
    </row>
    <row r="5655" spans="82:87">
      <c r="CD5655" s="34" t="s">
        <v>9551</v>
      </c>
      <c r="CG5655" s="381">
        <v>26907</v>
      </c>
      <c r="CI5655" s="378">
        <v>12360</v>
      </c>
    </row>
    <row r="5656" spans="82:87">
      <c r="CD5656" s="34" t="s">
        <v>9552</v>
      </c>
      <c r="CG5656" s="381">
        <v>26908</v>
      </c>
      <c r="CI5656" s="378">
        <v>12360</v>
      </c>
    </row>
    <row r="5657" spans="82:87">
      <c r="CD5657" s="34" t="s">
        <v>9553</v>
      </c>
      <c r="CG5657" s="381">
        <v>26909</v>
      </c>
      <c r="CI5657" s="378">
        <v>12360</v>
      </c>
    </row>
    <row r="5658" spans="82:87">
      <c r="CD5658" s="34" t="s">
        <v>9554</v>
      </c>
      <c r="CG5658" s="381">
        <v>26933</v>
      </c>
      <c r="CI5658" s="378">
        <v>12360</v>
      </c>
    </row>
    <row r="5659" spans="82:87">
      <c r="CD5659" s="34" t="s">
        <v>9555</v>
      </c>
      <c r="CG5659" s="381">
        <v>26950</v>
      </c>
      <c r="CI5659" s="378">
        <v>12360</v>
      </c>
    </row>
    <row r="5660" spans="82:87">
      <c r="CD5660" s="34" t="s">
        <v>9556</v>
      </c>
      <c r="CG5660" s="381">
        <v>26951</v>
      </c>
      <c r="CI5660" s="378">
        <v>12360</v>
      </c>
    </row>
    <row r="5661" spans="82:87">
      <c r="CD5661" s="34" t="s">
        <v>9557</v>
      </c>
      <c r="CG5661" s="381">
        <v>26952</v>
      </c>
      <c r="CI5661" s="378">
        <v>12360</v>
      </c>
    </row>
    <row r="5662" spans="82:87">
      <c r="CD5662" s="34" t="s">
        <v>9558</v>
      </c>
      <c r="CG5662" s="381">
        <v>26953</v>
      </c>
      <c r="CI5662" s="378">
        <v>12360</v>
      </c>
    </row>
    <row r="5663" spans="82:87">
      <c r="CD5663" s="34" t="s">
        <v>9559</v>
      </c>
      <c r="CG5663" s="381">
        <v>26954</v>
      </c>
      <c r="CI5663" s="378">
        <v>12360</v>
      </c>
    </row>
    <row r="5664" spans="82:87">
      <c r="CD5664" s="34" t="s">
        <v>9560</v>
      </c>
      <c r="CG5664" s="381">
        <v>26955</v>
      </c>
      <c r="CI5664" s="378">
        <v>12370</v>
      </c>
    </row>
    <row r="5665" spans="82:87">
      <c r="CD5665" s="34" t="s">
        <v>9561</v>
      </c>
      <c r="CG5665" s="381">
        <v>26956</v>
      </c>
      <c r="CI5665" s="378">
        <v>12370</v>
      </c>
    </row>
    <row r="5666" spans="82:87">
      <c r="CD5666" s="34" t="s">
        <v>9562</v>
      </c>
      <c r="CG5666" s="381">
        <v>26958</v>
      </c>
      <c r="CI5666" s="378">
        <v>12370</v>
      </c>
    </row>
    <row r="5667" spans="82:87">
      <c r="CD5667" s="34" t="s">
        <v>9563</v>
      </c>
      <c r="CG5667" s="381">
        <v>26965</v>
      </c>
      <c r="CI5667" s="378">
        <v>12370</v>
      </c>
    </row>
    <row r="5668" spans="82:87">
      <c r="CD5668" s="34" t="s">
        <v>9564</v>
      </c>
      <c r="CG5668" s="381">
        <v>27000</v>
      </c>
      <c r="CI5668" s="378">
        <v>12370</v>
      </c>
    </row>
    <row r="5669" spans="82:87">
      <c r="CD5669" s="34" t="s">
        <v>9565</v>
      </c>
      <c r="CG5669" s="381">
        <v>27001</v>
      </c>
      <c r="CI5669" s="378">
        <v>12380</v>
      </c>
    </row>
    <row r="5670" spans="82:87">
      <c r="CD5670" s="34" t="s">
        <v>9566</v>
      </c>
      <c r="CG5670" s="381">
        <v>27002</v>
      </c>
      <c r="CI5670" s="378">
        <v>12380</v>
      </c>
    </row>
    <row r="5671" spans="82:87">
      <c r="CD5671" s="34" t="s">
        <v>9567</v>
      </c>
      <c r="CG5671" s="381">
        <v>27003</v>
      </c>
      <c r="CI5671" s="378">
        <v>12380</v>
      </c>
    </row>
    <row r="5672" spans="82:87">
      <c r="CD5672" s="34" t="s">
        <v>9568</v>
      </c>
      <c r="CG5672" s="381">
        <v>27004</v>
      </c>
      <c r="CI5672" s="378">
        <v>12380</v>
      </c>
    </row>
    <row r="5673" spans="82:87">
      <c r="CD5673" s="34" t="s">
        <v>9569</v>
      </c>
      <c r="CG5673" s="381">
        <v>27005</v>
      </c>
      <c r="CI5673" s="378">
        <v>12380</v>
      </c>
    </row>
    <row r="5674" spans="82:87">
      <c r="CD5674" s="34" t="s">
        <v>9570</v>
      </c>
      <c r="CG5674" s="381">
        <v>27006</v>
      </c>
      <c r="CI5674" s="378">
        <v>12380</v>
      </c>
    </row>
    <row r="5675" spans="82:87">
      <c r="CD5675" s="34" t="s">
        <v>9571</v>
      </c>
      <c r="CG5675" s="381">
        <v>27007</v>
      </c>
      <c r="CI5675" s="378">
        <v>12390</v>
      </c>
    </row>
    <row r="5676" spans="82:87">
      <c r="CD5676" s="34" t="s">
        <v>9572</v>
      </c>
      <c r="CG5676" s="381">
        <v>27008</v>
      </c>
      <c r="CI5676" s="378">
        <v>12390</v>
      </c>
    </row>
    <row r="5677" spans="82:87">
      <c r="CD5677" s="34" t="s">
        <v>9573</v>
      </c>
      <c r="CG5677" s="381">
        <v>27009</v>
      </c>
      <c r="CI5677" s="378">
        <v>12390</v>
      </c>
    </row>
    <row r="5678" spans="82:87">
      <c r="CD5678" s="34" t="s">
        <v>9574</v>
      </c>
      <c r="CG5678" s="381">
        <v>27010</v>
      </c>
      <c r="CI5678" s="378">
        <v>12390</v>
      </c>
    </row>
    <row r="5679" spans="82:87">
      <c r="CD5679" s="34" t="s">
        <v>9575</v>
      </c>
      <c r="CG5679" s="381">
        <v>27011</v>
      </c>
      <c r="CI5679" s="378">
        <v>12390</v>
      </c>
    </row>
    <row r="5680" spans="82:87">
      <c r="CD5680" s="34" t="s">
        <v>9576</v>
      </c>
      <c r="CG5680" s="381">
        <v>27012</v>
      </c>
      <c r="CI5680" s="378">
        <v>12390</v>
      </c>
    </row>
    <row r="5681" spans="82:87">
      <c r="CD5681" s="34" t="s">
        <v>9577</v>
      </c>
      <c r="CG5681" s="381">
        <v>27013</v>
      </c>
      <c r="CI5681" s="378">
        <v>12390</v>
      </c>
    </row>
    <row r="5682" spans="82:87">
      <c r="CD5682" s="34" t="s">
        <v>9578</v>
      </c>
      <c r="CG5682" s="381">
        <v>27014</v>
      </c>
      <c r="CI5682" s="378">
        <v>12390</v>
      </c>
    </row>
    <row r="5683" spans="82:87">
      <c r="CD5683" s="34" t="s">
        <v>9579</v>
      </c>
      <c r="CG5683" s="381">
        <v>27015</v>
      </c>
      <c r="CI5683" s="378">
        <v>12400</v>
      </c>
    </row>
    <row r="5684" spans="82:87">
      <c r="CD5684" s="34" t="s">
        <v>9580</v>
      </c>
      <c r="CG5684" s="381">
        <v>27016</v>
      </c>
      <c r="CI5684" s="378">
        <v>12400</v>
      </c>
    </row>
    <row r="5685" spans="82:87">
      <c r="CD5685" s="34" t="s">
        <v>9581</v>
      </c>
      <c r="CG5685" s="381">
        <v>27017</v>
      </c>
      <c r="CI5685" s="378">
        <v>12400</v>
      </c>
    </row>
    <row r="5686" spans="82:87">
      <c r="CD5686" s="34" t="s">
        <v>9582</v>
      </c>
      <c r="CG5686" s="381">
        <v>27018</v>
      </c>
      <c r="CI5686" s="378">
        <v>12400</v>
      </c>
    </row>
    <row r="5687" spans="82:87">
      <c r="CD5687" s="34" t="s">
        <v>9583</v>
      </c>
      <c r="CG5687" s="381">
        <v>27019</v>
      </c>
      <c r="CI5687" s="378">
        <v>12400</v>
      </c>
    </row>
    <row r="5688" spans="82:87">
      <c r="CD5688" s="34" t="s">
        <v>9584</v>
      </c>
      <c r="CG5688" s="381">
        <v>27020</v>
      </c>
      <c r="CI5688" s="378">
        <v>12400</v>
      </c>
    </row>
    <row r="5689" spans="82:87">
      <c r="CD5689" s="34" t="s">
        <v>9585</v>
      </c>
      <c r="CG5689" s="381">
        <v>27021</v>
      </c>
      <c r="CI5689" s="378">
        <v>12400</v>
      </c>
    </row>
    <row r="5690" spans="82:87">
      <c r="CD5690" s="34" t="s">
        <v>9586</v>
      </c>
      <c r="CG5690" s="381">
        <v>27022</v>
      </c>
      <c r="CI5690" s="378">
        <v>12400</v>
      </c>
    </row>
    <row r="5691" spans="82:87">
      <c r="CD5691" s="34" t="s">
        <v>9587</v>
      </c>
      <c r="CG5691" s="381">
        <v>27023</v>
      </c>
      <c r="CI5691" s="378">
        <v>12400</v>
      </c>
    </row>
    <row r="5692" spans="82:87">
      <c r="CD5692" s="34" t="s">
        <v>9588</v>
      </c>
      <c r="CG5692" s="381">
        <v>27024</v>
      </c>
      <c r="CI5692" s="378">
        <v>12401</v>
      </c>
    </row>
    <row r="5693" spans="82:87">
      <c r="CD5693" s="34" t="s">
        <v>9589</v>
      </c>
      <c r="CG5693" s="381">
        <v>27025</v>
      </c>
      <c r="CI5693" s="378">
        <v>12402</v>
      </c>
    </row>
    <row r="5694" spans="82:87">
      <c r="CD5694" s="34" t="s">
        <v>9590</v>
      </c>
      <c r="CG5694" s="381">
        <v>27026</v>
      </c>
      <c r="CI5694" s="378">
        <v>12403</v>
      </c>
    </row>
    <row r="5695" spans="82:87">
      <c r="CD5695" s="34" t="s">
        <v>9591</v>
      </c>
      <c r="CG5695" s="381">
        <v>27027</v>
      </c>
      <c r="CI5695" s="378">
        <v>12404</v>
      </c>
    </row>
    <row r="5696" spans="82:87">
      <c r="CD5696" s="34" t="s">
        <v>9592</v>
      </c>
      <c r="CG5696" s="381">
        <v>27028</v>
      </c>
      <c r="CI5696" s="378">
        <v>12405</v>
      </c>
    </row>
    <row r="5697" spans="82:87">
      <c r="CD5697" s="34" t="s">
        <v>9593</v>
      </c>
      <c r="CG5697" s="381">
        <v>27029</v>
      </c>
      <c r="CI5697" s="378">
        <v>12406</v>
      </c>
    </row>
    <row r="5698" spans="82:87">
      <c r="CD5698" s="34" t="s">
        <v>9594</v>
      </c>
      <c r="CG5698" s="381">
        <v>27030</v>
      </c>
      <c r="CI5698" s="378">
        <v>12407</v>
      </c>
    </row>
    <row r="5699" spans="82:87">
      <c r="CD5699" s="34" t="s">
        <v>9595</v>
      </c>
      <c r="CG5699" s="381">
        <v>27031</v>
      </c>
      <c r="CI5699" s="378">
        <v>12408</v>
      </c>
    </row>
    <row r="5700" spans="82:87">
      <c r="CD5700" s="34" t="s">
        <v>9596</v>
      </c>
      <c r="CG5700" s="381">
        <v>27032</v>
      </c>
      <c r="CI5700" s="378">
        <v>12409</v>
      </c>
    </row>
    <row r="5701" spans="82:87">
      <c r="CD5701" s="34" t="s">
        <v>9597</v>
      </c>
      <c r="CG5701" s="381">
        <v>27033</v>
      </c>
      <c r="CI5701" s="378">
        <v>12410</v>
      </c>
    </row>
    <row r="5702" spans="82:87">
      <c r="CD5702" s="34" t="s">
        <v>9598</v>
      </c>
      <c r="CG5702" s="381">
        <v>27034</v>
      </c>
      <c r="CI5702" s="378">
        <v>12410</v>
      </c>
    </row>
    <row r="5703" spans="82:87">
      <c r="CD5703" s="34" t="s">
        <v>9599</v>
      </c>
      <c r="CG5703" s="381">
        <v>27035</v>
      </c>
      <c r="CI5703" s="378">
        <v>12420</v>
      </c>
    </row>
    <row r="5704" spans="82:87">
      <c r="CD5704" s="34" t="s">
        <v>9600</v>
      </c>
      <c r="CG5704" s="381">
        <v>27036</v>
      </c>
      <c r="CI5704" s="378">
        <v>12420</v>
      </c>
    </row>
    <row r="5705" spans="82:87">
      <c r="CD5705" s="34" t="s">
        <v>9601</v>
      </c>
      <c r="CG5705" s="381">
        <v>27037</v>
      </c>
      <c r="CI5705" s="378">
        <v>12420</v>
      </c>
    </row>
    <row r="5706" spans="82:87">
      <c r="CD5706" s="34" t="s">
        <v>9602</v>
      </c>
      <c r="CG5706" s="381">
        <v>27038</v>
      </c>
      <c r="CI5706" s="378">
        <v>12420</v>
      </c>
    </row>
    <row r="5707" spans="82:87">
      <c r="CD5707" s="34" t="s">
        <v>9603</v>
      </c>
      <c r="CG5707" s="381">
        <v>27039</v>
      </c>
      <c r="CI5707" s="378">
        <v>12430</v>
      </c>
    </row>
    <row r="5708" spans="82:87">
      <c r="CD5708" s="34" t="s">
        <v>9604</v>
      </c>
      <c r="CG5708" s="381">
        <v>27040</v>
      </c>
      <c r="CI5708" s="378">
        <v>12430</v>
      </c>
    </row>
    <row r="5709" spans="82:87">
      <c r="CD5709" s="34" t="s">
        <v>9605</v>
      </c>
      <c r="CG5709" s="381">
        <v>27041</v>
      </c>
      <c r="CI5709" s="378">
        <v>12430</v>
      </c>
    </row>
    <row r="5710" spans="82:87">
      <c r="CD5710" s="34" t="s">
        <v>9606</v>
      </c>
      <c r="CG5710" s="381">
        <v>27042</v>
      </c>
      <c r="CI5710" s="378">
        <v>12430</v>
      </c>
    </row>
    <row r="5711" spans="82:87">
      <c r="CD5711" s="34" t="s">
        <v>9607</v>
      </c>
      <c r="CG5711" s="381">
        <v>27043</v>
      </c>
      <c r="CI5711" s="378">
        <v>12430</v>
      </c>
    </row>
    <row r="5712" spans="82:87">
      <c r="CD5712" s="34" t="s">
        <v>9608</v>
      </c>
      <c r="CG5712" s="381">
        <v>27044</v>
      </c>
      <c r="CI5712" s="378">
        <v>12440</v>
      </c>
    </row>
    <row r="5713" spans="82:87">
      <c r="CD5713" s="34" t="s">
        <v>9609</v>
      </c>
      <c r="CG5713" s="381">
        <v>27045</v>
      </c>
      <c r="CI5713" s="378">
        <v>12440</v>
      </c>
    </row>
    <row r="5714" spans="82:87">
      <c r="CD5714" s="34" t="s">
        <v>9610</v>
      </c>
      <c r="CG5714" s="381">
        <v>27046</v>
      </c>
      <c r="CI5714" s="378">
        <v>12440</v>
      </c>
    </row>
    <row r="5715" spans="82:87">
      <c r="CD5715" s="34" t="s">
        <v>9611</v>
      </c>
      <c r="CG5715" s="381">
        <v>27047</v>
      </c>
      <c r="CI5715" s="378">
        <v>12450</v>
      </c>
    </row>
    <row r="5716" spans="82:87">
      <c r="CD5716" s="34" t="s">
        <v>9612</v>
      </c>
      <c r="CG5716" s="381">
        <v>27048</v>
      </c>
      <c r="CI5716" s="378">
        <v>12450</v>
      </c>
    </row>
    <row r="5717" spans="82:87">
      <c r="CD5717" s="34" t="s">
        <v>9613</v>
      </c>
      <c r="CG5717" s="381">
        <v>27049</v>
      </c>
      <c r="CI5717" s="378">
        <v>12450</v>
      </c>
    </row>
    <row r="5718" spans="82:87">
      <c r="CD5718" s="34" t="s">
        <v>9614</v>
      </c>
      <c r="CG5718" s="381">
        <v>27090</v>
      </c>
      <c r="CI5718" s="378">
        <v>12450</v>
      </c>
    </row>
    <row r="5719" spans="82:87">
      <c r="CD5719" s="34" t="s">
        <v>9615</v>
      </c>
      <c r="CG5719" s="381">
        <v>27091</v>
      </c>
      <c r="CI5719" s="378">
        <v>12450</v>
      </c>
    </row>
    <row r="5720" spans="82:87">
      <c r="CD5720" s="34" t="s">
        <v>9616</v>
      </c>
      <c r="CG5720" s="381">
        <v>27092</v>
      </c>
      <c r="CI5720" s="378">
        <v>12460</v>
      </c>
    </row>
    <row r="5721" spans="82:87">
      <c r="CD5721" s="34" t="s">
        <v>9617</v>
      </c>
      <c r="CG5721" s="381">
        <v>27093</v>
      </c>
      <c r="CI5721" s="378">
        <v>12460</v>
      </c>
    </row>
    <row r="5722" spans="82:87">
      <c r="CD5722" s="34" t="s">
        <v>9618</v>
      </c>
      <c r="CG5722" s="381">
        <v>27094</v>
      </c>
      <c r="CI5722" s="378">
        <v>12460</v>
      </c>
    </row>
    <row r="5723" spans="82:87">
      <c r="CD5723" s="34" t="s">
        <v>9619</v>
      </c>
      <c r="CG5723" s="381">
        <v>27095</v>
      </c>
      <c r="CI5723" s="378">
        <v>12460</v>
      </c>
    </row>
    <row r="5724" spans="82:87">
      <c r="CD5724" s="34" t="s">
        <v>9620</v>
      </c>
      <c r="CG5724" s="381">
        <v>27096</v>
      </c>
      <c r="CI5724" s="378">
        <v>12460</v>
      </c>
    </row>
    <row r="5725" spans="82:87">
      <c r="CD5725" s="34" t="s">
        <v>9621</v>
      </c>
      <c r="CG5725" s="381">
        <v>27097</v>
      </c>
      <c r="CI5725" s="378">
        <v>12470</v>
      </c>
    </row>
    <row r="5726" spans="82:87">
      <c r="CD5726" s="34" t="s">
        <v>9622</v>
      </c>
      <c r="CG5726" s="381">
        <v>27098</v>
      </c>
      <c r="CI5726" s="378">
        <v>12470</v>
      </c>
    </row>
    <row r="5727" spans="82:87">
      <c r="CD5727" s="34" t="s">
        <v>9623</v>
      </c>
      <c r="CG5727" s="381">
        <v>27099</v>
      </c>
      <c r="CI5727" s="378">
        <v>12470</v>
      </c>
    </row>
    <row r="5728" spans="82:87">
      <c r="CD5728" s="34" t="s">
        <v>9624</v>
      </c>
      <c r="CG5728" s="381">
        <v>27100</v>
      </c>
      <c r="CI5728" s="378">
        <v>12480</v>
      </c>
    </row>
    <row r="5729" spans="82:87">
      <c r="CD5729" s="34" t="s">
        <v>9625</v>
      </c>
      <c r="CG5729" s="381">
        <v>27101</v>
      </c>
      <c r="CI5729" s="378">
        <v>12480</v>
      </c>
    </row>
    <row r="5730" spans="82:87">
      <c r="CD5730" s="34" t="s">
        <v>9626</v>
      </c>
      <c r="CG5730" s="381">
        <v>27102</v>
      </c>
      <c r="CI5730" s="378">
        <v>12480</v>
      </c>
    </row>
    <row r="5731" spans="82:87">
      <c r="CD5731" s="34" t="s">
        <v>9627</v>
      </c>
      <c r="CG5731" s="381">
        <v>27103</v>
      </c>
      <c r="CI5731" s="378">
        <v>12490</v>
      </c>
    </row>
    <row r="5732" spans="82:87">
      <c r="CD5732" s="34" t="s">
        <v>9628</v>
      </c>
      <c r="CG5732" s="381">
        <v>27104</v>
      </c>
      <c r="CI5732" s="378">
        <v>12490</v>
      </c>
    </row>
    <row r="5733" spans="82:87">
      <c r="CD5733" s="34" t="s">
        <v>9629</v>
      </c>
      <c r="CG5733" s="381">
        <v>27105</v>
      </c>
      <c r="CI5733" s="378">
        <v>12490</v>
      </c>
    </row>
    <row r="5734" spans="82:87">
      <c r="CD5734" s="34" t="s">
        <v>9630</v>
      </c>
      <c r="CG5734" s="381">
        <v>27106</v>
      </c>
      <c r="CI5734" s="378">
        <v>12490</v>
      </c>
    </row>
    <row r="5735" spans="82:87">
      <c r="CD5735" s="34" t="s">
        <v>9631</v>
      </c>
      <c r="CG5735" s="381">
        <v>27107</v>
      </c>
      <c r="CI5735" s="378">
        <v>12490</v>
      </c>
    </row>
    <row r="5736" spans="82:87">
      <c r="CD5736" s="34" t="s">
        <v>9632</v>
      </c>
      <c r="CG5736" s="381">
        <v>27108</v>
      </c>
      <c r="CI5736" s="378">
        <v>12500</v>
      </c>
    </row>
    <row r="5737" spans="82:87">
      <c r="CD5737" s="34" t="s">
        <v>9633</v>
      </c>
      <c r="CG5737" s="381">
        <v>27109</v>
      </c>
      <c r="CI5737" s="378">
        <v>12500</v>
      </c>
    </row>
    <row r="5738" spans="82:87">
      <c r="CD5738" s="34" t="s">
        <v>9634</v>
      </c>
      <c r="CG5738" s="381">
        <v>27110</v>
      </c>
      <c r="CI5738" s="378">
        <v>12500</v>
      </c>
    </row>
    <row r="5739" spans="82:87">
      <c r="CD5739" s="34" t="s">
        <v>9635</v>
      </c>
      <c r="CG5739" s="381">
        <v>27120</v>
      </c>
      <c r="CI5739" s="378">
        <v>12500</v>
      </c>
    </row>
    <row r="5740" spans="82:87">
      <c r="CD5740" s="34" t="s">
        <v>9636</v>
      </c>
      <c r="CG5740" s="381">
        <v>27121</v>
      </c>
      <c r="CI5740" s="378">
        <v>12500</v>
      </c>
    </row>
    <row r="5741" spans="82:87">
      <c r="CD5741" s="34" t="s">
        <v>9637</v>
      </c>
      <c r="CG5741" s="381">
        <v>27122</v>
      </c>
      <c r="CI5741" s="378">
        <v>12500</v>
      </c>
    </row>
    <row r="5742" spans="82:87">
      <c r="CD5742" s="34" t="s">
        <v>9638</v>
      </c>
      <c r="CG5742" s="381">
        <v>27123</v>
      </c>
      <c r="CI5742" s="378">
        <v>12500</v>
      </c>
    </row>
    <row r="5743" spans="82:87">
      <c r="CD5743" s="34" t="s">
        <v>9639</v>
      </c>
      <c r="CG5743" s="381">
        <v>27124</v>
      </c>
      <c r="CI5743" s="378">
        <v>12510</v>
      </c>
    </row>
    <row r="5744" spans="82:87">
      <c r="CD5744" s="34" t="s">
        <v>9640</v>
      </c>
      <c r="CG5744" s="381">
        <v>27125</v>
      </c>
      <c r="CI5744" s="378">
        <v>12510</v>
      </c>
    </row>
    <row r="5745" spans="82:87">
      <c r="CD5745" s="34" t="s">
        <v>9641</v>
      </c>
      <c r="CG5745" s="381">
        <v>27126</v>
      </c>
      <c r="CI5745" s="378">
        <v>12510</v>
      </c>
    </row>
    <row r="5746" spans="82:87">
      <c r="CD5746" s="34" t="s">
        <v>9642</v>
      </c>
      <c r="CG5746" s="381">
        <v>27127</v>
      </c>
      <c r="CI5746" s="378">
        <v>12520</v>
      </c>
    </row>
    <row r="5747" spans="82:87">
      <c r="CD5747" s="34" t="s">
        <v>9643</v>
      </c>
      <c r="CG5747" s="381">
        <v>27128</v>
      </c>
      <c r="CI5747" s="378">
        <v>12520</v>
      </c>
    </row>
    <row r="5748" spans="82:87">
      <c r="CD5748" s="34" t="s">
        <v>9644</v>
      </c>
      <c r="CG5748" s="381">
        <v>27129</v>
      </c>
      <c r="CI5748" s="378">
        <v>12520</v>
      </c>
    </row>
    <row r="5749" spans="82:87">
      <c r="CD5749" s="34" t="s">
        <v>9645</v>
      </c>
      <c r="CG5749" s="381">
        <v>27130</v>
      </c>
      <c r="CI5749" s="378">
        <v>12520</v>
      </c>
    </row>
    <row r="5750" spans="82:87">
      <c r="CD5750" s="34" t="s">
        <v>9646</v>
      </c>
      <c r="CG5750" s="381">
        <v>27131</v>
      </c>
      <c r="CI5750" s="378">
        <v>12520</v>
      </c>
    </row>
    <row r="5751" spans="82:87">
      <c r="CD5751" s="34" t="s">
        <v>9647</v>
      </c>
      <c r="CG5751" s="381">
        <v>27132</v>
      </c>
      <c r="CI5751" s="378">
        <v>12530</v>
      </c>
    </row>
    <row r="5752" spans="82:87">
      <c r="CD5752" s="34" t="s">
        <v>9648</v>
      </c>
      <c r="CG5752" s="381">
        <v>27133</v>
      </c>
      <c r="CI5752" s="378">
        <v>12540</v>
      </c>
    </row>
    <row r="5753" spans="82:87">
      <c r="CD5753" s="34" t="s">
        <v>9649</v>
      </c>
      <c r="CG5753" s="381">
        <v>27134</v>
      </c>
      <c r="CI5753" s="378">
        <v>12540</v>
      </c>
    </row>
    <row r="5754" spans="82:87">
      <c r="CD5754" s="34" t="s">
        <v>9650</v>
      </c>
      <c r="CG5754" s="381">
        <v>27135</v>
      </c>
      <c r="CI5754" s="378">
        <v>12540</v>
      </c>
    </row>
    <row r="5755" spans="82:87">
      <c r="CD5755" s="34" t="s">
        <v>9651</v>
      </c>
      <c r="CG5755" s="381">
        <v>27136</v>
      </c>
      <c r="CI5755" s="378">
        <v>12540</v>
      </c>
    </row>
    <row r="5756" spans="82:87">
      <c r="CD5756" s="34" t="s">
        <v>9652</v>
      </c>
      <c r="CG5756" s="381">
        <v>27137</v>
      </c>
      <c r="CI5756" s="378">
        <v>12540</v>
      </c>
    </row>
    <row r="5757" spans="82:87">
      <c r="CD5757" s="34" t="s">
        <v>9653</v>
      </c>
      <c r="CG5757" s="381">
        <v>27138</v>
      </c>
      <c r="CI5757" s="378">
        <v>12549</v>
      </c>
    </row>
    <row r="5758" spans="82:87">
      <c r="CD5758" s="34" t="s">
        <v>9654</v>
      </c>
      <c r="CG5758" s="381">
        <v>27139</v>
      </c>
      <c r="CI5758" s="378">
        <v>12550</v>
      </c>
    </row>
    <row r="5759" spans="82:87">
      <c r="CD5759" s="34" t="s">
        <v>9655</v>
      </c>
      <c r="CG5759" s="381">
        <v>27140</v>
      </c>
      <c r="CI5759" s="378">
        <v>12550</v>
      </c>
    </row>
    <row r="5760" spans="82:87">
      <c r="CD5760" s="34" t="s">
        <v>9656</v>
      </c>
      <c r="CG5760" s="381">
        <v>27150</v>
      </c>
      <c r="CI5760" s="378">
        <v>12550</v>
      </c>
    </row>
    <row r="5761" spans="82:87">
      <c r="CD5761" s="34" t="s">
        <v>9657</v>
      </c>
      <c r="CG5761" s="381">
        <v>27160</v>
      </c>
      <c r="CI5761" s="378">
        <v>12550</v>
      </c>
    </row>
    <row r="5762" spans="82:87">
      <c r="CD5762" s="34" t="s">
        <v>9658</v>
      </c>
      <c r="CG5762" s="381">
        <v>27170</v>
      </c>
      <c r="CI5762" s="378">
        <v>12550</v>
      </c>
    </row>
    <row r="5763" spans="82:87">
      <c r="CD5763" s="34" t="s">
        <v>9659</v>
      </c>
      <c r="CG5763" s="381">
        <v>27180</v>
      </c>
      <c r="CI5763" s="378">
        <v>12550</v>
      </c>
    </row>
    <row r="5764" spans="82:87">
      <c r="CD5764" s="34" t="s">
        <v>9660</v>
      </c>
      <c r="CG5764" s="381">
        <v>27190</v>
      </c>
      <c r="CI5764" s="378">
        <v>12550</v>
      </c>
    </row>
    <row r="5765" spans="82:87">
      <c r="CD5765" s="34" t="s">
        <v>9661</v>
      </c>
      <c r="CG5765" s="381">
        <v>27200</v>
      </c>
      <c r="CI5765" s="378">
        <v>12560</v>
      </c>
    </row>
    <row r="5766" spans="82:87">
      <c r="CD5766" s="34" t="s">
        <v>9662</v>
      </c>
      <c r="CG5766" s="381">
        <v>27201</v>
      </c>
      <c r="CI5766" s="378">
        <v>12560</v>
      </c>
    </row>
    <row r="5767" spans="82:87">
      <c r="CD5767" s="34" t="s">
        <v>9663</v>
      </c>
      <c r="CG5767" s="381">
        <v>27202</v>
      </c>
      <c r="CI5767" s="378">
        <v>12560</v>
      </c>
    </row>
    <row r="5768" spans="82:87">
      <c r="CD5768" s="34" t="s">
        <v>9664</v>
      </c>
      <c r="CG5768" s="381">
        <v>27203</v>
      </c>
      <c r="CI5768" s="378">
        <v>12570</v>
      </c>
    </row>
    <row r="5769" spans="82:87">
      <c r="CD5769" s="34" t="s">
        <v>9665</v>
      </c>
      <c r="CG5769" s="381">
        <v>27204</v>
      </c>
      <c r="CI5769" s="378">
        <v>12580</v>
      </c>
    </row>
    <row r="5770" spans="82:87">
      <c r="CD5770" s="34" t="s">
        <v>9666</v>
      </c>
      <c r="CG5770" s="381">
        <v>27205</v>
      </c>
      <c r="CI5770" s="378">
        <v>12580</v>
      </c>
    </row>
    <row r="5771" spans="82:87">
      <c r="CD5771" s="34" t="s">
        <v>9667</v>
      </c>
      <c r="CG5771" s="381">
        <v>27206</v>
      </c>
      <c r="CI5771" s="378">
        <v>12592</v>
      </c>
    </row>
    <row r="5772" spans="82:87">
      <c r="CD5772" s="34" t="s">
        <v>9668</v>
      </c>
      <c r="CG5772" s="381">
        <v>27207</v>
      </c>
      <c r="CI5772" s="378">
        <v>12600</v>
      </c>
    </row>
    <row r="5773" spans="82:87">
      <c r="CD5773" s="34" t="s">
        <v>9669</v>
      </c>
      <c r="CG5773" s="381">
        <v>27208</v>
      </c>
      <c r="CI5773" s="378">
        <v>12600</v>
      </c>
    </row>
    <row r="5774" spans="82:87">
      <c r="CD5774" s="34" t="s">
        <v>9670</v>
      </c>
      <c r="CG5774" s="381">
        <v>27209</v>
      </c>
      <c r="CI5774" s="378">
        <v>12600</v>
      </c>
    </row>
    <row r="5775" spans="82:87">
      <c r="CD5775" s="34" t="s">
        <v>9671</v>
      </c>
      <c r="CG5775" s="381">
        <v>27210</v>
      </c>
      <c r="CI5775" s="378">
        <v>12600</v>
      </c>
    </row>
    <row r="5776" spans="82:87">
      <c r="CD5776" s="34" t="s">
        <v>9672</v>
      </c>
      <c r="CG5776" s="381">
        <v>27220</v>
      </c>
      <c r="CI5776" s="378">
        <v>12600</v>
      </c>
    </row>
    <row r="5777" spans="82:87">
      <c r="CD5777" s="34" t="s">
        <v>9673</v>
      </c>
      <c r="CG5777" s="381">
        <v>27230</v>
      </c>
      <c r="CI5777" s="378">
        <v>12600</v>
      </c>
    </row>
    <row r="5778" spans="82:87">
      <c r="CD5778" s="34" t="s">
        <v>9674</v>
      </c>
      <c r="CG5778" s="381">
        <v>27240</v>
      </c>
      <c r="CI5778" s="378">
        <v>12600</v>
      </c>
    </row>
    <row r="5779" spans="82:87">
      <c r="CD5779" s="34" t="s">
        <v>9675</v>
      </c>
      <c r="CG5779" s="381">
        <v>27250</v>
      </c>
      <c r="CI5779" s="378">
        <v>12620</v>
      </c>
    </row>
    <row r="5780" spans="82:87">
      <c r="CD5780" s="34" t="s">
        <v>9676</v>
      </c>
      <c r="CG5780" s="381">
        <v>27260</v>
      </c>
      <c r="CI5780" s="378">
        <v>12620</v>
      </c>
    </row>
    <row r="5781" spans="82:87">
      <c r="CD5781" s="34" t="s">
        <v>9677</v>
      </c>
      <c r="CG5781" s="381">
        <v>27270</v>
      </c>
      <c r="CI5781" s="378">
        <v>12620</v>
      </c>
    </row>
    <row r="5782" spans="82:87">
      <c r="CD5782" s="34" t="s">
        <v>9678</v>
      </c>
      <c r="CG5782" s="381">
        <v>27290</v>
      </c>
      <c r="CI5782" s="378">
        <v>12630</v>
      </c>
    </row>
    <row r="5783" spans="82:87">
      <c r="CD5783" s="34" t="s">
        <v>9679</v>
      </c>
      <c r="CG5783" s="381">
        <v>27300</v>
      </c>
      <c r="CI5783" s="378">
        <v>12630</v>
      </c>
    </row>
    <row r="5784" spans="82:87">
      <c r="CD5784" s="34" t="s">
        <v>9680</v>
      </c>
      <c r="CG5784" s="381">
        <v>27301</v>
      </c>
      <c r="CI5784" s="378">
        <v>12630</v>
      </c>
    </row>
    <row r="5785" spans="82:87">
      <c r="CD5785" s="34" t="s">
        <v>9681</v>
      </c>
      <c r="CG5785" s="381">
        <v>27302</v>
      </c>
      <c r="CI5785" s="378">
        <v>12640</v>
      </c>
    </row>
    <row r="5786" spans="82:87">
      <c r="CD5786" s="34" t="s">
        <v>9682</v>
      </c>
      <c r="CG5786" s="381">
        <v>27303</v>
      </c>
      <c r="CI5786" s="378">
        <v>12640</v>
      </c>
    </row>
    <row r="5787" spans="82:87">
      <c r="CD5787" s="34" t="s">
        <v>9683</v>
      </c>
      <c r="CG5787" s="381">
        <v>27304</v>
      </c>
      <c r="CI5787" s="378">
        <v>12700</v>
      </c>
    </row>
    <row r="5788" spans="82:87">
      <c r="CD5788" s="34" t="s">
        <v>9684</v>
      </c>
      <c r="CG5788" s="381">
        <v>27305</v>
      </c>
      <c r="CI5788" s="378">
        <v>12700</v>
      </c>
    </row>
    <row r="5789" spans="82:87">
      <c r="CD5789" s="34" t="s">
        <v>9685</v>
      </c>
      <c r="CG5789" s="381">
        <v>27306</v>
      </c>
      <c r="CI5789" s="378">
        <v>12700</v>
      </c>
    </row>
    <row r="5790" spans="82:87">
      <c r="CD5790" s="34" t="s">
        <v>9686</v>
      </c>
      <c r="CG5790" s="381">
        <v>27307</v>
      </c>
      <c r="CI5790" s="378">
        <v>12700</v>
      </c>
    </row>
    <row r="5791" spans="82:87">
      <c r="CD5791" s="34" t="s">
        <v>9687</v>
      </c>
      <c r="CG5791" s="381">
        <v>27308</v>
      </c>
      <c r="CI5791" s="378">
        <v>12700</v>
      </c>
    </row>
    <row r="5792" spans="82:87">
      <c r="CD5792" s="34" t="s">
        <v>9688</v>
      </c>
      <c r="CG5792" s="381">
        <v>27309</v>
      </c>
      <c r="CI5792" s="378">
        <v>12720</v>
      </c>
    </row>
    <row r="5793" spans="82:87">
      <c r="CD5793" s="34" t="s">
        <v>9689</v>
      </c>
      <c r="CG5793" s="381">
        <v>27310</v>
      </c>
      <c r="CI5793" s="378">
        <v>12720</v>
      </c>
    </row>
    <row r="5794" spans="82:87">
      <c r="CD5794" s="34" t="s">
        <v>9690</v>
      </c>
      <c r="CG5794" s="381">
        <v>27320</v>
      </c>
      <c r="CI5794" s="378">
        <v>12720</v>
      </c>
    </row>
    <row r="5795" spans="82:87">
      <c r="CD5795" s="34" t="s">
        <v>9691</v>
      </c>
      <c r="CG5795" s="381">
        <v>27330</v>
      </c>
      <c r="CI5795" s="378">
        <v>12720</v>
      </c>
    </row>
    <row r="5796" spans="82:87">
      <c r="CD5796" s="34" t="s">
        <v>9692</v>
      </c>
      <c r="CG5796" s="381">
        <v>27340</v>
      </c>
      <c r="CI5796" s="378">
        <v>12740</v>
      </c>
    </row>
    <row r="5797" spans="82:87">
      <c r="CD5797" s="34" t="s">
        <v>9693</v>
      </c>
      <c r="CG5797" s="381">
        <v>27350</v>
      </c>
      <c r="CI5797" s="378">
        <v>12740</v>
      </c>
    </row>
    <row r="5798" spans="82:87">
      <c r="CD5798" s="34" t="s">
        <v>9694</v>
      </c>
      <c r="CG5798" s="381">
        <v>27360</v>
      </c>
      <c r="CI5798" s="378">
        <v>12780</v>
      </c>
    </row>
    <row r="5799" spans="82:87">
      <c r="CD5799" s="34" t="s">
        <v>9695</v>
      </c>
      <c r="CG5799" s="381">
        <v>27370</v>
      </c>
      <c r="CI5799" s="378">
        <v>12780</v>
      </c>
    </row>
    <row r="5800" spans="82:87">
      <c r="CD5800" s="34" t="s">
        <v>9696</v>
      </c>
      <c r="CG5800" s="381">
        <v>27380</v>
      </c>
      <c r="CI5800" s="378">
        <v>12800</v>
      </c>
    </row>
    <row r="5801" spans="82:87">
      <c r="CD5801" s="34" t="s">
        <v>9697</v>
      </c>
      <c r="CG5801" s="381">
        <v>27390</v>
      </c>
      <c r="CI5801" s="378">
        <v>12800</v>
      </c>
    </row>
    <row r="5802" spans="82:87">
      <c r="CD5802" s="34" t="s">
        <v>9698</v>
      </c>
      <c r="CG5802" s="381">
        <v>27400</v>
      </c>
      <c r="CI5802" s="378">
        <v>12800</v>
      </c>
    </row>
    <row r="5803" spans="82:87">
      <c r="CD5803" s="34" t="s">
        <v>9699</v>
      </c>
      <c r="CG5803" s="381">
        <v>27401</v>
      </c>
      <c r="CI5803" s="378">
        <v>12800</v>
      </c>
    </row>
    <row r="5804" spans="82:87">
      <c r="CD5804" s="34" t="s">
        <v>9700</v>
      </c>
      <c r="CG5804" s="381">
        <v>27402</v>
      </c>
      <c r="CI5804" s="378">
        <v>12800</v>
      </c>
    </row>
    <row r="5805" spans="82:87">
      <c r="CD5805" s="34" t="s">
        <v>9701</v>
      </c>
      <c r="CG5805" s="381">
        <v>27403</v>
      </c>
      <c r="CI5805" s="378">
        <v>12800</v>
      </c>
    </row>
    <row r="5806" spans="82:87">
      <c r="CD5806" s="34" t="s">
        <v>9702</v>
      </c>
      <c r="CG5806" s="381">
        <v>27404</v>
      </c>
      <c r="CI5806" s="378">
        <v>12800</v>
      </c>
    </row>
    <row r="5807" spans="82:87">
      <c r="CD5807" s="34" t="s">
        <v>333</v>
      </c>
      <c r="CG5807" s="381">
        <v>27405</v>
      </c>
      <c r="CI5807" s="378">
        <v>12800</v>
      </c>
    </row>
    <row r="5808" spans="82:87">
      <c r="CD5808" s="34" t="s">
        <v>9703</v>
      </c>
      <c r="CG5808" s="381">
        <v>27406</v>
      </c>
      <c r="CI5808" s="378">
        <v>12800</v>
      </c>
    </row>
    <row r="5809" spans="82:87">
      <c r="CD5809" s="34" t="s">
        <v>9704</v>
      </c>
      <c r="CG5809" s="381">
        <v>27407</v>
      </c>
      <c r="CI5809" s="378">
        <v>12850</v>
      </c>
    </row>
    <row r="5810" spans="82:87">
      <c r="CD5810" s="34" t="s">
        <v>9705</v>
      </c>
      <c r="CG5810" s="381">
        <v>27408</v>
      </c>
      <c r="CI5810" s="378">
        <v>12850</v>
      </c>
    </row>
    <row r="5811" spans="82:87">
      <c r="CD5811" s="34" t="s">
        <v>9706</v>
      </c>
      <c r="CG5811" s="381">
        <v>27409</v>
      </c>
      <c r="CI5811" s="378">
        <v>12900</v>
      </c>
    </row>
    <row r="5812" spans="82:87">
      <c r="CD5812" s="34" t="s">
        <v>9707</v>
      </c>
      <c r="CG5812" s="381">
        <v>27410</v>
      </c>
      <c r="CI5812" s="378">
        <v>12901</v>
      </c>
    </row>
    <row r="5813" spans="82:87">
      <c r="CD5813" s="34" t="s">
        <v>9708</v>
      </c>
      <c r="CG5813" s="381">
        <v>27420</v>
      </c>
      <c r="CI5813" s="378">
        <v>13001</v>
      </c>
    </row>
    <row r="5814" spans="82:87">
      <c r="CD5814" s="34" t="s">
        <v>9709</v>
      </c>
      <c r="CG5814" s="381">
        <v>27430</v>
      </c>
      <c r="CI5814" s="378">
        <v>13002</v>
      </c>
    </row>
    <row r="5815" spans="82:87">
      <c r="CD5815" s="34" t="s">
        <v>9710</v>
      </c>
      <c r="CG5815" s="381">
        <v>27440</v>
      </c>
      <c r="CI5815" s="378">
        <v>13003</v>
      </c>
    </row>
    <row r="5816" spans="82:87">
      <c r="CD5816" s="34" t="s">
        <v>9711</v>
      </c>
      <c r="CG5816" s="381">
        <v>27450</v>
      </c>
      <c r="CI5816" s="378">
        <v>13004</v>
      </c>
    </row>
    <row r="5817" spans="82:87">
      <c r="CD5817" s="34" t="s">
        <v>9712</v>
      </c>
      <c r="CG5817" s="381">
        <v>27460</v>
      </c>
      <c r="CI5817" s="378">
        <v>13005</v>
      </c>
    </row>
    <row r="5818" spans="82:87">
      <c r="CD5818" s="34" t="s">
        <v>9713</v>
      </c>
      <c r="CG5818" s="381">
        <v>27470</v>
      </c>
      <c r="CI5818" s="378">
        <v>13006</v>
      </c>
    </row>
    <row r="5819" spans="82:87">
      <c r="CD5819" s="34" t="s">
        <v>9714</v>
      </c>
      <c r="CG5819" s="381">
        <v>27478</v>
      </c>
      <c r="CI5819" s="378">
        <v>13007</v>
      </c>
    </row>
    <row r="5820" spans="82:87">
      <c r="CD5820" s="34" t="s">
        <v>9715</v>
      </c>
      <c r="CG5820" s="381">
        <v>27480</v>
      </c>
      <c r="CI5820" s="378">
        <v>13008</v>
      </c>
    </row>
    <row r="5821" spans="82:87">
      <c r="CD5821" s="34" t="s">
        <v>9716</v>
      </c>
      <c r="CG5821" s="381">
        <v>27490</v>
      </c>
      <c r="CI5821" s="378">
        <v>13009</v>
      </c>
    </row>
    <row r="5822" spans="82:87">
      <c r="CD5822" s="34" t="s">
        <v>9717</v>
      </c>
      <c r="CG5822" s="381">
        <v>27500</v>
      </c>
      <c r="CI5822" s="378">
        <v>13010</v>
      </c>
    </row>
    <row r="5823" spans="82:87">
      <c r="CD5823" s="34" t="s">
        <v>9718</v>
      </c>
      <c r="CG5823" s="381">
        <v>27501</v>
      </c>
      <c r="CI5823" s="378">
        <v>13011</v>
      </c>
    </row>
    <row r="5824" spans="82:87">
      <c r="CD5824" s="34" t="s">
        <v>9719</v>
      </c>
      <c r="CG5824" s="381">
        <v>27502</v>
      </c>
      <c r="CI5824" s="378">
        <v>13012</v>
      </c>
    </row>
    <row r="5825" spans="82:87">
      <c r="CD5825" s="34" t="s">
        <v>9720</v>
      </c>
      <c r="CG5825" s="381">
        <v>27503</v>
      </c>
      <c r="CI5825" s="378">
        <v>13013</v>
      </c>
    </row>
    <row r="5826" spans="82:87">
      <c r="CD5826" s="34" t="s">
        <v>9721</v>
      </c>
      <c r="CG5826" s="381">
        <v>27504</v>
      </c>
      <c r="CI5826" s="378">
        <v>13013</v>
      </c>
    </row>
    <row r="5827" spans="82:87">
      <c r="CD5827" s="34" t="s">
        <v>9722</v>
      </c>
      <c r="CG5827" s="381">
        <v>27505</v>
      </c>
      <c r="CI5827" s="378">
        <v>13014</v>
      </c>
    </row>
    <row r="5828" spans="82:87">
      <c r="CD5828" s="34" t="s">
        <v>9723</v>
      </c>
      <c r="CG5828" s="381">
        <v>27506</v>
      </c>
      <c r="CI5828" s="378">
        <v>13015</v>
      </c>
    </row>
    <row r="5829" spans="82:87">
      <c r="CD5829" s="34" t="s">
        <v>9724</v>
      </c>
      <c r="CG5829" s="381">
        <v>27507</v>
      </c>
      <c r="CI5829" s="378">
        <v>13016</v>
      </c>
    </row>
    <row r="5830" spans="82:87">
      <c r="CD5830" s="34" t="s">
        <v>9725</v>
      </c>
      <c r="CG5830" s="381">
        <v>27508</v>
      </c>
      <c r="CI5830" s="378">
        <v>13020</v>
      </c>
    </row>
    <row r="5831" spans="82:87">
      <c r="CD5831" s="34" t="s">
        <v>9726</v>
      </c>
      <c r="CG5831" s="381">
        <v>27509</v>
      </c>
      <c r="CI5831" s="378">
        <v>13050</v>
      </c>
    </row>
    <row r="5832" spans="82:87">
      <c r="CD5832" s="34" t="s">
        <v>9727</v>
      </c>
      <c r="CG5832" s="381">
        <v>27510</v>
      </c>
      <c r="CI5832" s="378">
        <v>13066</v>
      </c>
    </row>
    <row r="5833" spans="82:87">
      <c r="CD5833" s="34" t="s">
        <v>9728</v>
      </c>
      <c r="CG5833" s="381">
        <v>27520</v>
      </c>
      <c r="CI5833" s="378">
        <v>13067</v>
      </c>
    </row>
    <row r="5834" spans="82:87">
      <c r="CD5834" s="34" t="s">
        <v>9729</v>
      </c>
      <c r="CG5834" s="381">
        <v>27530</v>
      </c>
      <c r="CI5834" s="378">
        <v>13079</v>
      </c>
    </row>
    <row r="5835" spans="82:87">
      <c r="CD5835" s="34" t="s">
        <v>9730</v>
      </c>
      <c r="CG5835" s="381">
        <v>27540</v>
      </c>
      <c r="CI5835" s="378">
        <v>13080</v>
      </c>
    </row>
    <row r="5836" spans="82:87">
      <c r="CD5836" s="34" t="s">
        <v>9731</v>
      </c>
      <c r="CG5836" s="381">
        <v>27550</v>
      </c>
      <c r="CI5836" s="378">
        <v>13080</v>
      </c>
    </row>
    <row r="5837" spans="82:87">
      <c r="CD5837" s="34" t="s">
        <v>9732</v>
      </c>
      <c r="CG5837" s="381">
        <v>27560</v>
      </c>
      <c r="CI5837" s="378">
        <v>13081</v>
      </c>
    </row>
    <row r="5838" spans="82:87">
      <c r="CD5838" s="34" t="s">
        <v>9733</v>
      </c>
      <c r="CG5838" s="381">
        <v>27570</v>
      </c>
      <c r="CI5838" s="378">
        <v>13082</v>
      </c>
    </row>
    <row r="5839" spans="82:87">
      <c r="CD5839" s="34" t="s">
        <v>9734</v>
      </c>
      <c r="CG5839" s="381">
        <v>27580</v>
      </c>
      <c r="CI5839" s="378">
        <v>13083</v>
      </c>
    </row>
    <row r="5840" spans="82:87">
      <c r="CD5840" s="34" t="s">
        <v>9735</v>
      </c>
      <c r="CG5840" s="381">
        <v>27590</v>
      </c>
      <c r="CI5840" s="378">
        <v>13084</v>
      </c>
    </row>
    <row r="5841" spans="82:87">
      <c r="CD5841" s="34" t="s">
        <v>9736</v>
      </c>
      <c r="CG5841" s="381">
        <v>27600</v>
      </c>
      <c r="CI5841" s="378">
        <v>13085</v>
      </c>
    </row>
    <row r="5842" spans="82:87">
      <c r="CD5842" s="34" t="s">
        <v>9737</v>
      </c>
      <c r="CG5842" s="381">
        <v>27601</v>
      </c>
      <c r="CI5842" s="378">
        <v>13086</v>
      </c>
    </row>
    <row r="5843" spans="82:87">
      <c r="CD5843" s="34" t="s">
        <v>9738</v>
      </c>
      <c r="CG5843" s="381">
        <v>27602</v>
      </c>
      <c r="CI5843" s="378">
        <v>13087</v>
      </c>
    </row>
    <row r="5844" spans="82:87">
      <c r="CD5844" s="34" t="s">
        <v>9739</v>
      </c>
      <c r="CG5844" s="381">
        <v>27603</v>
      </c>
      <c r="CI5844" s="378">
        <v>13088</v>
      </c>
    </row>
    <row r="5845" spans="82:87">
      <c r="CD5845" s="34" t="s">
        <v>9740</v>
      </c>
      <c r="CG5845" s="381">
        <v>27604</v>
      </c>
      <c r="CI5845" s="378">
        <v>13089</v>
      </c>
    </row>
    <row r="5846" spans="82:87">
      <c r="CD5846" s="34" t="s">
        <v>9741</v>
      </c>
      <c r="CG5846" s="381">
        <v>27605</v>
      </c>
      <c r="CI5846" s="378">
        <v>13090</v>
      </c>
    </row>
    <row r="5847" spans="82:87">
      <c r="CD5847" s="34" t="s">
        <v>9742</v>
      </c>
      <c r="CG5847" s="381">
        <v>27606</v>
      </c>
      <c r="CI5847" s="378">
        <v>13091</v>
      </c>
    </row>
    <row r="5848" spans="82:87">
      <c r="CD5848" s="34" t="s">
        <v>9743</v>
      </c>
      <c r="CG5848" s="381">
        <v>27607</v>
      </c>
      <c r="CI5848" s="378">
        <v>13092</v>
      </c>
    </row>
    <row r="5849" spans="82:87">
      <c r="CD5849" s="34" t="s">
        <v>9744</v>
      </c>
      <c r="CG5849" s="381">
        <v>27608</v>
      </c>
      <c r="CI5849" s="378">
        <v>13093</v>
      </c>
    </row>
    <row r="5850" spans="82:87">
      <c r="CD5850" s="34" t="s">
        <v>9745</v>
      </c>
      <c r="CG5850" s="381">
        <v>27610</v>
      </c>
      <c r="CI5850" s="378">
        <v>13094</v>
      </c>
    </row>
    <row r="5851" spans="82:87">
      <c r="CD5851" s="34" t="s">
        <v>9746</v>
      </c>
      <c r="CG5851" s="381">
        <v>27620</v>
      </c>
      <c r="CI5851" s="378">
        <v>13095</v>
      </c>
    </row>
    <row r="5852" spans="82:87">
      <c r="CD5852" s="34" t="s">
        <v>9747</v>
      </c>
      <c r="CG5852" s="381">
        <v>27630</v>
      </c>
      <c r="CI5852" s="378">
        <v>13096</v>
      </c>
    </row>
    <row r="5853" spans="82:87">
      <c r="CD5853" s="34" t="s">
        <v>9748</v>
      </c>
      <c r="CG5853" s="381">
        <v>27640</v>
      </c>
      <c r="CI5853" s="378">
        <v>13097</v>
      </c>
    </row>
    <row r="5854" spans="82:87">
      <c r="CD5854" s="34" t="s">
        <v>9749</v>
      </c>
      <c r="CG5854" s="381">
        <v>27650</v>
      </c>
      <c r="CI5854" s="378">
        <v>13098</v>
      </c>
    </row>
    <row r="5855" spans="82:87">
      <c r="CD5855" s="34" t="s">
        <v>9750</v>
      </c>
      <c r="CG5855" s="381">
        <v>27660</v>
      </c>
      <c r="CI5855" s="378">
        <v>13098</v>
      </c>
    </row>
    <row r="5856" spans="82:87">
      <c r="CD5856" s="34" t="s">
        <v>9751</v>
      </c>
      <c r="CG5856" s="381">
        <v>27670</v>
      </c>
      <c r="CI5856" s="378">
        <v>13099</v>
      </c>
    </row>
    <row r="5857" spans="82:87">
      <c r="CD5857" s="34" t="s">
        <v>9752</v>
      </c>
      <c r="CG5857" s="381">
        <v>27680</v>
      </c>
      <c r="CI5857" s="378">
        <v>13100</v>
      </c>
    </row>
    <row r="5858" spans="82:87">
      <c r="CD5858" s="34" t="s">
        <v>9753</v>
      </c>
      <c r="CG5858" s="381">
        <v>27690</v>
      </c>
      <c r="CI5858" s="378">
        <v>13100</v>
      </c>
    </row>
    <row r="5859" spans="82:87">
      <c r="CD5859" s="34" t="s">
        <v>9754</v>
      </c>
      <c r="CG5859" s="381">
        <v>27700</v>
      </c>
      <c r="CI5859" s="378">
        <v>13100</v>
      </c>
    </row>
    <row r="5860" spans="82:87">
      <c r="CD5860" s="34" t="s">
        <v>9755</v>
      </c>
      <c r="CG5860" s="381">
        <v>27701</v>
      </c>
      <c r="CI5860" s="378">
        <v>13100</v>
      </c>
    </row>
    <row r="5861" spans="82:87">
      <c r="CD5861" s="34" t="s">
        <v>9756</v>
      </c>
      <c r="CG5861" s="381">
        <v>27702</v>
      </c>
      <c r="CI5861" s="378">
        <v>13100</v>
      </c>
    </row>
    <row r="5862" spans="82:87">
      <c r="CD5862" s="34" t="s">
        <v>9757</v>
      </c>
      <c r="CG5862" s="381">
        <v>27703</v>
      </c>
      <c r="CI5862" s="378">
        <v>13100</v>
      </c>
    </row>
    <row r="5863" spans="82:87">
      <c r="CD5863" s="34" t="s">
        <v>9758</v>
      </c>
      <c r="CG5863" s="381">
        <v>27704</v>
      </c>
      <c r="CI5863" s="378">
        <v>13101</v>
      </c>
    </row>
    <row r="5864" spans="82:87">
      <c r="CD5864" s="34" t="s">
        <v>9759</v>
      </c>
      <c r="CG5864" s="381">
        <v>27705</v>
      </c>
      <c r="CI5864" s="378">
        <v>13102</v>
      </c>
    </row>
    <row r="5865" spans="82:87">
      <c r="CD5865" s="34" t="s">
        <v>9760</v>
      </c>
      <c r="CG5865" s="381">
        <v>27706</v>
      </c>
      <c r="CI5865" s="378">
        <v>13103</v>
      </c>
    </row>
    <row r="5866" spans="82:87">
      <c r="CD5866" s="34" t="s">
        <v>9761</v>
      </c>
      <c r="CG5866" s="381">
        <v>27707</v>
      </c>
      <c r="CI5866" s="378">
        <v>13103</v>
      </c>
    </row>
    <row r="5867" spans="82:87">
      <c r="CD5867" s="34" t="s">
        <v>9762</v>
      </c>
      <c r="CG5867" s="381">
        <v>27708</v>
      </c>
      <c r="CI5867" s="378">
        <v>13103</v>
      </c>
    </row>
    <row r="5868" spans="82:87">
      <c r="CD5868" s="34" t="s">
        <v>9763</v>
      </c>
      <c r="CG5868" s="381">
        <v>27709</v>
      </c>
      <c r="CI5868" s="378">
        <v>13104</v>
      </c>
    </row>
    <row r="5869" spans="82:87">
      <c r="CD5869" s="34" t="s">
        <v>9764</v>
      </c>
      <c r="CG5869" s="381">
        <v>27710</v>
      </c>
      <c r="CI5869" s="378">
        <v>13104</v>
      </c>
    </row>
    <row r="5870" spans="82:87">
      <c r="CD5870" s="34" t="s">
        <v>9765</v>
      </c>
      <c r="CG5870" s="381">
        <v>27720</v>
      </c>
      <c r="CI5870" s="378">
        <v>13105</v>
      </c>
    </row>
    <row r="5871" spans="82:87">
      <c r="CD5871" s="34" t="s">
        <v>9766</v>
      </c>
      <c r="CG5871" s="381">
        <v>27730</v>
      </c>
      <c r="CI5871" s="378">
        <v>13106</v>
      </c>
    </row>
    <row r="5872" spans="82:87">
      <c r="CD5872" s="34" t="s">
        <v>9767</v>
      </c>
      <c r="CG5872" s="381">
        <v>27740</v>
      </c>
      <c r="CI5872" s="378">
        <v>13107</v>
      </c>
    </row>
    <row r="5873" spans="82:87">
      <c r="CD5873" s="34" t="s">
        <v>9768</v>
      </c>
      <c r="CG5873" s="381">
        <v>27750</v>
      </c>
      <c r="CI5873" s="378">
        <v>13108</v>
      </c>
    </row>
    <row r="5874" spans="82:87">
      <c r="CD5874" s="34" t="s">
        <v>9769</v>
      </c>
      <c r="CG5874" s="381">
        <v>27760</v>
      </c>
      <c r="CI5874" s="378">
        <v>13109</v>
      </c>
    </row>
    <row r="5875" spans="82:87">
      <c r="CD5875" s="34" t="s">
        <v>9770</v>
      </c>
      <c r="CG5875" s="381">
        <v>27770</v>
      </c>
      <c r="CI5875" s="378">
        <v>13110</v>
      </c>
    </row>
    <row r="5876" spans="82:87">
      <c r="CD5876" s="34" t="s">
        <v>9771</v>
      </c>
      <c r="CG5876" s="381">
        <v>27780</v>
      </c>
      <c r="CI5876" s="378">
        <v>13110</v>
      </c>
    </row>
    <row r="5877" spans="82:87">
      <c r="CD5877" s="34" t="s">
        <v>9772</v>
      </c>
      <c r="CG5877" s="381">
        <v>27790</v>
      </c>
      <c r="CI5877" s="378">
        <v>13111</v>
      </c>
    </row>
    <row r="5878" spans="82:87">
      <c r="CD5878" s="34" t="s">
        <v>9773</v>
      </c>
      <c r="CG5878" s="381">
        <v>27800</v>
      </c>
      <c r="CI5878" s="378">
        <v>13112</v>
      </c>
    </row>
    <row r="5879" spans="82:87">
      <c r="CD5879" s="34" t="s">
        <v>9774</v>
      </c>
      <c r="CG5879" s="381">
        <v>27810</v>
      </c>
      <c r="CI5879" s="378">
        <v>13113</v>
      </c>
    </row>
    <row r="5880" spans="82:87">
      <c r="CD5880" s="34" t="s">
        <v>9775</v>
      </c>
      <c r="CG5880" s="381">
        <v>27820</v>
      </c>
      <c r="CI5880" s="378">
        <v>13114</v>
      </c>
    </row>
    <row r="5881" spans="82:87">
      <c r="CD5881" s="34" t="s">
        <v>9776</v>
      </c>
      <c r="CG5881" s="381">
        <v>27830</v>
      </c>
      <c r="CI5881" s="378">
        <v>13115</v>
      </c>
    </row>
    <row r="5882" spans="82:87">
      <c r="CD5882" s="34" t="s">
        <v>9777</v>
      </c>
      <c r="CG5882" s="381">
        <v>27850</v>
      </c>
      <c r="CI5882" s="378">
        <v>13115</v>
      </c>
    </row>
    <row r="5883" spans="82:87">
      <c r="CD5883" s="34" t="s">
        <v>9778</v>
      </c>
      <c r="CG5883" s="381">
        <v>27860</v>
      </c>
      <c r="CI5883" s="378">
        <v>13116</v>
      </c>
    </row>
    <row r="5884" spans="82:87">
      <c r="CD5884" s="34" t="s">
        <v>9779</v>
      </c>
      <c r="CG5884" s="381">
        <v>27870</v>
      </c>
      <c r="CI5884" s="378">
        <v>13116</v>
      </c>
    </row>
    <row r="5885" spans="82:87">
      <c r="CD5885" s="34" t="s">
        <v>9780</v>
      </c>
      <c r="CG5885" s="381">
        <v>27890</v>
      </c>
      <c r="CI5885" s="378">
        <v>13117</v>
      </c>
    </row>
    <row r="5886" spans="82:87">
      <c r="CD5886" s="34" t="s">
        <v>9781</v>
      </c>
      <c r="CG5886" s="381">
        <v>27901</v>
      </c>
      <c r="CI5886" s="378">
        <v>13117</v>
      </c>
    </row>
    <row r="5887" spans="82:87">
      <c r="CD5887" s="34" t="s">
        <v>9782</v>
      </c>
      <c r="CG5887" s="381">
        <v>27902</v>
      </c>
      <c r="CI5887" s="378">
        <v>13118</v>
      </c>
    </row>
    <row r="5888" spans="82:87">
      <c r="CD5888" s="34" t="s">
        <v>9783</v>
      </c>
      <c r="CG5888" s="381">
        <v>27903</v>
      </c>
      <c r="CI5888" s="378">
        <v>13118</v>
      </c>
    </row>
    <row r="5889" spans="82:87">
      <c r="CD5889" s="34" t="s">
        <v>9784</v>
      </c>
      <c r="CG5889" s="381">
        <v>27904</v>
      </c>
      <c r="CI5889" s="378">
        <v>13119</v>
      </c>
    </row>
    <row r="5890" spans="82:87">
      <c r="CD5890" s="34" t="s">
        <v>9785</v>
      </c>
      <c r="CG5890" s="381">
        <v>27905</v>
      </c>
      <c r="CI5890" s="378">
        <v>13120</v>
      </c>
    </row>
    <row r="5891" spans="82:87">
      <c r="CD5891" s="34" t="s">
        <v>9786</v>
      </c>
      <c r="CG5891" s="381">
        <v>27906</v>
      </c>
      <c r="CI5891" s="378">
        <v>13121</v>
      </c>
    </row>
    <row r="5892" spans="82:87">
      <c r="CD5892" s="34" t="s">
        <v>9787</v>
      </c>
      <c r="CG5892" s="381">
        <v>27907</v>
      </c>
      <c r="CI5892" s="378">
        <v>13121</v>
      </c>
    </row>
    <row r="5893" spans="82:87">
      <c r="CD5893" s="34" t="s">
        <v>9788</v>
      </c>
      <c r="CG5893" s="381">
        <v>27908</v>
      </c>
      <c r="CI5893" s="378">
        <v>13122</v>
      </c>
    </row>
    <row r="5894" spans="82:87">
      <c r="CD5894" s="34" t="s">
        <v>9789</v>
      </c>
      <c r="CG5894" s="381">
        <v>27909</v>
      </c>
      <c r="CI5894" s="378">
        <v>13123</v>
      </c>
    </row>
    <row r="5895" spans="82:87">
      <c r="CD5895" s="34" t="s">
        <v>9790</v>
      </c>
      <c r="CG5895" s="381">
        <v>27910</v>
      </c>
      <c r="CI5895" s="378">
        <v>13123</v>
      </c>
    </row>
    <row r="5896" spans="82:87">
      <c r="CD5896" s="34" t="s">
        <v>9791</v>
      </c>
      <c r="CG5896" s="381">
        <v>27911</v>
      </c>
      <c r="CI5896" s="378">
        <v>13124</v>
      </c>
    </row>
    <row r="5897" spans="82:87">
      <c r="CD5897" s="34" t="s">
        <v>9792</v>
      </c>
      <c r="CG5897" s="381">
        <v>27914</v>
      </c>
      <c r="CI5897" s="378">
        <v>13126</v>
      </c>
    </row>
    <row r="5898" spans="82:87">
      <c r="CD5898" s="34" t="s">
        <v>9793</v>
      </c>
      <c r="CG5898" s="381">
        <v>27915</v>
      </c>
      <c r="CI5898" s="378">
        <v>13127</v>
      </c>
    </row>
    <row r="5899" spans="82:87">
      <c r="CD5899" s="34" t="s">
        <v>9794</v>
      </c>
      <c r="CG5899" s="381">
        <v>27919</v>
      </c>
      <c r="CI5899" s="378">
        <v>13128</v>
      </c>
    </row>
    <row r="5900" spans="82:87">
      <c r="CD5900" s="34" t="s">
        <v>9795</v>
      </c>
      <c r="CG5900" s="381">
        <v>27920</v>
      </c>
      <c r="CI5900" s="378">
        <v>13128</v>
      </c>
    </row>
    <row r="5901" spans="82:87">
      <c r="CD5901" s="34" t="s">
        <v>9796</v>
      </c>
      <c r="CG5901" s="381">
        <v>27924</v>
      </c>
      <c r="CI5901" s="378">
        <v>13129</v>
      </c>
    </row>
    <row r="5902" spans="82:87">
      <c r="CD5902" s="34" t="s">
        <v>9797</v>
      </c>
      <c r="CG5902" s="381">
        <v>27928</v>
      </c>
      <c r="CI5902" s="378">
        <v>13129</v>
      </c>
    </row>
    <row r="5903" spans="82:87">
      <c r="CD5903" s="34" t="s">
        <v>9798</v>
      </c>
      <c r="CG5903" s="381">
        <v>27929</v>
      </c>
      <c r="CI5903" s="378">
        <v>13130</v>
      </c>
    </row>
    <row r="5904" spans="82:87">
      <c r="CD5904" s="34" t="s">
        <v>9799</v>
      </c>
      <c r="CG5904" s="381">
        <v>27930</v>
      </c>
      <c r="CI5904" s="378">
        <v>13131</v>
      </c>
    </row>
    <row r="5905" spans="82:87">
      <c r="CD5905" s="34" t="s">
        <v>9800</v>
      </c>
      <c r="CG5905" s="381">
        <v>27931</v>
      </c>
      <c r="CI5905" s="378">
        <v>13132</v>
      </c>
    </row>
    <row r="5906" spans="82:87">
      <c r="CD5906" s="34" t="s">
        <v>9801</v>
      </c>
      <c r="CG5906" s="381">
        <v>27932</v>
      </c>
      <c r="CI5906" s="378">
        <v>13133</v>
      </c>
    </row>
    <row r="5907" spans="82:87">
      <c r="CD5907" s="34" t="s">
        <v>9802</v>
      </c>
      <c r="CG5907" s="381">
        <v>27933</v>
      </c>
      <c r="CI5907" s="378">
        <v>13138</v>
      </c>
    </row>
    <row r="5908" spans="82:87">
      <c r="CD5908" s="34" t="s">
        <v>9803</v>
      </c>
      <c r="CG5908" s="381">
        <v>27934</v>
      </c>
      <c r="CI5908" s="378">
        <v>13139</v>
      </c>
    </row>
    <row r="5909" spans="82:87">
      <c r="CD5909" s="34" t="s">
        <v>9804</v>
      </c>
      <c r="CG5909" s="381">
        <v>27935</v>
      </c>
      <c r="CI5909" s="378">
        <v>13140</v>
      </c>
    </row>
    <row r="5910" spans="82:87">
      <c r="CD5910" s="34" t="s">
        <v>9805</v>
      </c>
      <c r="CG5910" s="381">
        <v>27936</v>
      </c>
      <c r="CI5910" s="378">
        <v>13141</v>
      </c>
    </row>
    <row r="5911" spans="82:87">
      <c r="CD5911" s="34" t="s">
        <v>9806</v>
      </c>
      <c r="CG5911" s="381">
        <v>27937</v>
      </c>
      <c r="CI5911" s="378">
        <v>13142</v>
      </c>
    </row>
    <row r="5912" spans="82:87">
      <c r="CD5912" s="34" t="s">
        <v>9807</v>
      </c>
      <c r="CG5912" s="381">
        <v>27938</v>
      </c>
      <c r="CI5912" s="378">
        <v>13148</v>
      </c>
    </row>
    <row r="5913" spans="82:87">
      <c r="CD5913" s="34" t="s">
        <v>9808</v>
      </c>
      <c r="CG5913" s="381">
        <v>27939</v>
      </c>
      <c r="CI5913" s="378">
        <v>13149</v>
      </c>
    </row>
    <row r="5914" spans="82:87">
      <c r="CD5914" s="34" t="s">
        <v>9809</v>
      </c>
      <c r="CG5914" s="381">
        <v>27940</v>
      </c>
      <c r="CI5914" s="378">
        <v>13150</v>
      </c>
    </row>
    <row r="5915" spans="82:87">
      <c r="CD5915" s="34" t="s">
        <v>9810</v>
      </c>
      <c r="CG5915" s="381">
        <v>27948</v>
      </c>
      <c r="CI5915" s="378">
        <v>13150</v>
      </c>
    </row>
    <row r="5916" spans="82:87">
      <c r="CD5916" s="34" t="s">
        <v>9811</v>
      </c>
      <c r="CG5916" s="381">
        <v>27949</v>
      </c>
      <c r="CI5916" s="378">
        <v>13150</v>
      </c>
    </row>
    <row r="5917" spans="82:87">
      <c r="CD5917" s="34" t="s">
        <v>9812</v>
      </c>
      <c r="CG5917" s="381">
        <v>27950</v>
      </c>
      <c r="CI5917" s="378">
        <v>13151</v>
      </c>
    </row>
    <row r="5918" spans="82:87">
      <c r="CD5918" s="34" t="s">
        <v>9813</v>
      </c>
      <c r="CG5918" s="381">
        <v>28000</v>
      </c>
      <c r="CI5918" s="378">
        <v>13152</v>
      </c>
    </row>
    <row r="5919" spans="82:87">
      <c r="CD5919" s="34" t="s">
        <v>9814</v>
      </c>
      <c r="CG5919" s="381">
        <v>28001</v>
      </c>
      <c r="CI5919" s="378">
        <v>13153</v>
      </c>
    </row>
    <row r="5920" spans="82:87">
      <c r="CD5920" s="34" t="s">
        <v>9815</v>
      </c>
      <c r="CG5920" s="381">
        <v>28002</v>
      </c>
      <c r="CI5920" s="378">
        <v>13155</v>
      </c>
    </row>
    <row r="5921" spans="82:87">
      <c r="CD5921" s="34" t="s">
        <v>9816</v>
      </c>
      <c r="CG5921" s="381">
        <v>28003</v>
      </c>
      <c r="CI5921" s="378">
        <v>13156</v>
      </c>
    </row>
    <row r="5922" spans="82:87">
      <c r="CD5922" s="34" t="s">
        <v>9817</v>
      </c>
      <c r="CG5922" s="381">
        <v>28004</v>
      </c>
      <c r="CI5922" s="378">
        <v>13157</v>
      </c>
    </row>
    <row r="5923" spans="82:87">
      <c r="CD5923" s="34" t="s">
        <v>9818</v>
      </c>
      <c r="CG5923" s="381">
        <v>28005</v>
      </c>
      <c r="CI5923" s="378">
        <v>13158</v>
      </c>
    </row>
    <row r="5924" spans="82:87">
      <c r="CD5924" s="34" t="s">
        <v>9819</v>
      </c>
      <c r="CG5924" s="381">
        <v>28006</v>
      </c>
      <c r="CI5924" s="378">
        <v>13159</v>
      </c>
    </row>
    <row r="5925" spans="82:87">
      <c r="CD5925" s="34" t="s">
        <v>9820</v>
      </c>
      <c r="CG5925" s="381">
        <v>28007</v>
      </c>
      <c r="CI5925" s="378">
        <v>13160</v>
      </c>
    </row>
    <row r="5926" spans="82:87">
      <c r="CD5926" s="34" t="s">
        <v>9821</v>
      </c>
      <c r="CG5926" s="381">
        <v>28008</v>
      </c>
      <c r="CI5926" s="378">
        <v>13161</v>
      </c>
    </row>
    <row r="5927" spans="82:87">
      <c r="CD5927" s="34" t="s">
        <v>9822</v>
      </c>
      <c r="CG5927" s="381">
        <v>28009</v>
      </c>
      <c r="CI5927" s="378">
        <v>13162</v>
      </c>
    </row>
    <row r="5928" spans="82:87">
      <c r="CD5928" s="34" t="s">
        <v>9823</v>
      </c>
      <c r="CG5928" s="381">
        <v>28010</v>
      </c>
      <c r="CI5928" s="378">
        <v>13163</v>
      </c>
    </row>
    <row r="5929" spans="82:87">
      <c r="CD5929" s="34" t="s">
        <v>9824</v>
      </c>
      <c r="CG5929" s="381">
        <v>28011</v>
      </c>
      <c r="CI5929" s="378">
        <v>13164</v>
      </c>
    </row>
    <row r="5930" spans="82:87">
      <c r="CD5930" s="34" t="s">
        <v>9825</v>
      </c>
      <c r="CG5930" s="381">
        <v>28012</v>
      </c>
      <c r="CI5930" s="378">
        <v>13165</v>
      </c>
    </row>
    <row r="5931" spans="82:87">
      <c r="CD5931" s="34" t="s">
        <v>9826</v>
      </c>
      <c r="CG5931" s="381">
        <v>28013</v>
      </c>
      <c r="CI5931" s="378">
        <v>13168</v>
      </c>
    </row>
    <row r="5932" spans="82:87">
      <c r="CD5932" s="34" t="s">
        <v>9827</v>
      </c>
      <c r="CG5932" s="381">
        <v>28014</v>
      </c>
      <c r="CI5932" s="378">
        <v>13169</v>
      </c>
    </row>
    <row r="5933" spans="82:87">
      <c r="CD5933" s="34" t="s">
        <v>9828</v>
      </c>
      <c r="CG5933" s="381">
        <v>28015</v>
      </c>
      <c r="CI5933" s="378">
        <v>13170</v>
      </c>
    </row>
    <row r="5934" spans="82:87">
      <c r="CD5934" s="34" t="s">
        <v>9829</v>
      </c>
      <c r="CG5934" s="381">
        <v>28016</v>
      </c>
      <c r="CI5934" s="378">
        <v>13170</v>
      </c>
    </row>
    <row r="5935" spans="82:87">
      <c r="CD5935" s="34" t="s">
        <v>9830</v>
      </c>
      <c r="CG5935" s="381">
        <v>28017</v>
      </c>
      <c r="CI5935" s="378">
        <v>13170</v>
      </c>
    </row>
    <row r="5936" spans="82:87">
      <c r="CD5936" s="34" t="s">
        <v>9831</v>
      </c>
      <c r="CG5936" s="381">
        <v>28018</v>
      </c>
      <c r="CI5936" s="378">
        <v>13170</v>
      </c>
    </row>
    <row r="5937" spans="82:87">
      <c r="CD5937" s="34" t="s">
        <v>9832</v>
      </c>
      <c r="CG5937" s="381">
        <v>28019</v>
      </c>
      <c r="CI5937" s="378">
        <v>13174</v>
      </c>
    </row>
    <row r="5938" spans="82:87">
      <c r="CD5938" s="34" t="s">
        <v>9833</v>
      </c>
      <c r="CG5938" s="381">
        <v>28020</v>
      </c>
      <c r="CI5938" s="378">
        <v>13175</v>
      </c>
    </row>
    <row r="5939" spans="82:87">
      <c r="CD5939" s="34" t="s">
        <v>9834</v>
      </c>
      <c r="CG5939" s="381">
        <v>28021</v>
      </c>
      <c r="CI5939" s="378">
        <v>13176</v>
      </c>
    </row>
    <row r="5940" spans="82:87">
      <c r="CD5940" s="34" t="s">
        <v>9835</v>
      </c>
      <c r="CG5940" s="381">
        <v>28022</v>
      </c>
      <c r="CI5940" s="378">
        <v>13177</v>
      </c>
    </row>
    <row r="5941" spans="82:87">
      <c r="CD5941" s="34" t="s">
        <v>9836</v>
      </c>
      <c r="CG5941" s="381">
        <v>28023</v>
      </c>
      <c r="CI5941" s="378">
        <v>13178</v>
      </c>
    </row>
    <row r="5942" spans="82:87">
      <c r="CD5942" s="34" t="s">
        <v>9837</v>
      </c>
      <c r="CG5942" s="381">
        <v>28024</v>
      </c>
      <c r="CI5942" s="378">
        <v>13179</v>
      </c>
    </row>
    <row r="5943" spans="82:87">
      <c r="CD5943" s="34" t="s">
        <v>9838</v>
      </c>
      <c r="CG5943" s="381">
        <v>28025</v>
      </c>
      <c r="CI5943" s="378">
        <v>13180</v>
      </c>
    </row>
    <row r="5944" spans="82:87">
      <c r="CD5944" s="34" t="s">
        <v>9839</v>
      </c>
      <c r="CG5944" s="381">
        <v>28026</v>
      </c>
      <c r="CI5944" s="378">
        <v>13180</v>
      </c>
    </row>
    <row r="5945" spans="82:87">
      <c r="CD5945" s="34" t="s">
        <v>9840</v>
      </c>
      <c r="CG5945" s="381">
        <v>28027</v>
      </c>
      <c r="CI5945" s="378">
        <v>13181</v>
      </c>
    </row>
    <row r="5946" spans="82:87">
      <c r="CD5946" s="34" t="s">
        <v>9841</v>
      </c>
      <c r="CG5946" s="381">
        <v>28028</v>
      </c>
      <c r="CI5946" s="378">
        <v>13182</v>
      </c>
    </row>
    <row r="5947" spans="82:87">
      <c r="CD5947" s="34" t="s">
        <v>9842</v>
      </c>
      <c r="CG5947" s="381">
        <v>28029</v>
      </c>
      <c r="CI5947" s="378">
        <v>13183</v>
      </c>
    </row>
    <row r="5948" spans="82:87">
      <c r="CD5948" s="34" t="s">
        <v>9843</v>
      </c>
      <c r="CG5948" s="381">
        <v>28030</v>
      </c>
      <c r="CI5948" s="378">
        <v>13183</v>
      </c>
    </row>
    <row r="5949" spans="82:87">
      <c r="CD5949" s="34" t="s">
        <v>9844</v>
      </c>
      <c r="CG5949" s="381">
        <v>28031</v>
      </c>
      <c r="CI5949" s="378">
        <v>13184</v>
      </c>
    </row>
    <row r="5950" spans="82:87">
      <c r="CD5950" s="34" t="s">
        <v>9845</v>
      </c>
      <c r="CG5950" s="381">
        <v>28032</v>
      </c>
      <c r="CI5950" s="378">
        <v>13184</v>
      </c>
    </row>
    <row r="5951" spans="82:87">
      <c r="CD5951" s="34" t="s">
        <v>9846</v>
      </c>
      <c r="CG5951" s="381">
        <v>28033</v>
      </c>
      <c r="CI5951" s="378">
        <v>13186</v>
      </c>
    </row>
    <row r="5952" spans="82:87">
      <c r="CD5952" s="34" t="s">
        <v>9847</v>
      </c>
      <c r="CG5952" s="381">
        <v>28034</v>
      </c>
      <c r="CI5952" s="378">
        <v>13190</v>
      </c>
    </row>
    <row r="5953" spans="82:87">
      <c r="CD5953" s="34" t="s">
        <v>9848</v>
      </c>
      <c r="CG5953" s="381">
        <v>28035</v>
      </c>
      <c r="CI5953" s="378">
        <v>13191</v>
      </c>
    </row>
    <row r="5954" spans="82:87">
      <c r="CD5954" s="34" t="s">
        <v>9849</v>
      </c>
      <c r="CG5954" s="381">
        <v>28036</v>
      </c>
      <c r="CI5954" s="378">
        <v>13192</v>
      </c>
    </row>
    <row r="5955" spans="82:87">
      <c r="CD5955" s="34" t="s">
        <v>9850</v>
      </c>
      <c r="CG5955" s="381">
        <v>28037</v>
      </c>
      <c r="CI5955" s="378">
        <v>13195</v>
      </c>
    </row>
    <row r="5956" spans="82:87">
      <c r="CD5956" s="34" t="s">
        <v>9851</v>
      </c>
      <c r="CG5956" s="381">
        <v>28038</v>
      </c>
      <c r="CI5956" s="378">
        <v>13196</v>
      </c>
    </row>
    <row r="5957" spans="82:87">
      <c r="CD5957" s="34" t="s">
        <v>9852</v>
      </c>
      <c r="CG5957" s="381">
        <v>28039</v>
      </c>
      <c r="CI5957" s="378">
        <v>13200</v>
      </c>
    </row>
    <row r="5958" spans="82:87">
      <c r="CD5958" s="34" t="s">
        <v>9853</v>
      </c>
      <c r="CG5958" s="381">
        <v>28040</v>
      </c>
      <c r="CI5958" s="378">
        <v>13200</v>
      </c>
    </row>
    <row r="5959" spans="82:87">
      <c r="CD5959" s="34" t="s">
        <v>9854</v>
      </c>
      <c r="CG5959" s="381">
        <v>28041</v>
      </c>
      <c r="CI5959" s="378">
        <v>13201</v>
      </c>
    </row>
    <row r="5960" spans="82:87">
      <c r="CD5960" s="34" t="s">
        <v>9855</v>
      </c>
      <c r="CG5960" s="381">
        <v>28044</v>
      </c>
      <c r="CI5960" s="378">
        <v>13202</v>
      </c>
    </row>
    <row r="5961" spans="82:87">
      <c r="CD5961" s="34" t="s">
        <v>9856</v>
      </c>
      <c r="CG5961" s="381">
        <v>28066</v>
      </c>
      <c r="CI5961" s="378">
        <v>13202</v>
      </c>
    </row>
    <row r="5962" spans="82:87">
      <c r="CD5962" s="34" t="s">
        <v>9857</v>
      </c>
      <c r="CG5962" s="381">
        <v>28070</v>
      </c>
      <c r="CI5962" s="378">
        <v>13203</v>
      </c>
    </row>
    <row r="5963" spans="82:87">
      <c r="CD5963" s="34" t="s">
        <v>9858</v>
      </c>
      <c r="CG5963" s="381">
        <v>28080</v>
      </c>
      <c r="CI5963" s="378">
        <v>13204</v>
      </c>
    </row>
    <row r="5964" spans="82:87">
      <c r="CD5964" s="34" t="s">
        <v>9859</v>
      </c>
      <c r="CG5964" s="381">
        <v>28088</v>
      </c>
      <c r="CI5964" s="378">
        <v>13205</v>
      </c>
    </row>
    <row r="5965" spans="82:87">
      <c r="CD5965" s="34" t="s">
        <v>9860</v>
      </c>
      <c r="CG5965" s="381">
        <v>28099</v>
      </c>
      <c r="CI5965" s="378">
        <v>13206</v>
      </c>
    </row>
    <row r="5966" spans="82:87">
      <c r="CD5966" s="34" t="s">
        <v>9861</v>
      </c>
      <c r="CG5966" s="381">
        <v>28100</v>
      </c>
      <c r="CI5966" s="378">
        <v>13207</v>
      </c>
    </row>
    <row r="5967" spans="82:87">
      <c r="CD5967" s="34" t="s">
        <v>9862</v>
      </c>
      <c r="CG5967" s="381">
        <v>28101</v>
      </c>
      <c r="CI5967" s="378">
        <v>13208</v>
      </c>
    </row>
    <row r="5968" spans="82:87">
      <c r="CD5968" s="34" t="s">
        <v>9863</v>
      </c>
      <c r="CG5968" s="381">
        <v>28102</v>
      </c>
      <c r="CI5968" s="378">
        <v>13209</v>
      </c>
    </row>
    <row r="5969" spans="82:87">
      <c r="CD5969" s="34" t="s">
        <v>9864</v>
      </c>
      <c r="CG5969" s="381">
        <v>28103</v>
      </c>
      <c r="CI5969" s="378">
        <v>13210</v>
      </c>
    </row>
    <row r="5970" spans="82:87">
      <c r="CD5970" s="34" t="s">
        <v>9865</v>
      </c>
      <c r="CG5970" s="381">
        <v>28104</v>
      </c>
      <c r="CI5970" s="378">
        <v>13211</v>
      </c>
    </row>
    <row r="5971" spans="82:87">
      <c r="CD5971" s="34" t="s">
        <v>9866</v>
      </c>
      <c r="CG5971" s="381">
        <v>28105</v>
      </c>
      <c r="CI5971" s="378">
        <v>13212</v>
      </c>
    </row>
    <row r="5972" spans="82:87">
      <c r="CD5972" s="34" t="s">
        <v>9867</v>
      </c>
      <c r="CG5972" s="381">
        <v>28106</v>
      </c>
      <c r="CI5972" s="378">
        <v>13213</v>
      </c>
    </row>
    <row r="5973" spans="82:87">
      <c r="CD5973" s="34" t="s">
        <v>9868</v>
      </c>
      <c r="CG5973" s="381">
        <v>28107</v>
      </c>
      <c r="CI5973" s="378">
        <v>13214</v>
      </c>
    </row>
    <row r="5974" spans="82:87">
      <c r="CD5974" s="34" t="s">
        <v>9869</v>
      </c>
      <c r="CG5974" s="381">
        <v>28108</v>
      </c>
      <c r="CI5974" s="378">
        <v>13215</v>
      </c>
    </row>
    <row r="5975" spans="82:87">
      <c r="CD5975" s="34" t="s">
        <v>9870</v>
      </c>
      <c r="CG5975" s="381">
        <v>28109</v>
      </c>
      <c r="CI5975" s="378">
        <v>13216</v>
      </c>
    </row>
    <row r="5976" spans="82:87">
      <c r="CD5976" s="34" t="s">
        <v>9871</v>
      </c>
      <c r="CG5976" s="381">
        <v>28110</v>
      </c>
      <c r="CI5976" s="378">
        <v>13217</v>
      </c>
    </row>
    <row r="5977" spans="82:87">
      <c r="CD5977" s="34" t="s">
        <v>9872</v>
      </c>
      <c r="CG5977" s="381">
        <v>28111</v>
      </c>
      <c r="CI5977" s="378">
        <v>13218</v>
      </c>
    </row>
    <row r="5978" spans="82:87">
      <c r="CD5978" s="34" t="s">
        <v>9873</v>
      </c>
      <c r="CG5978" s="381">
        <v>28112</v>
      </c>
      <c r="CI5978" s="378">
        <v>13219</v>
      </c>
    </row>
    <row r="5979" spans="82:87">
      <c r="CD5979" s="34" t="s">
        <v>9874</v>
      </c>
      <c r="CG5979" s="381">
        <v>28113</v>
      </c>
      <c r="CI5979" s="378">
        <v>13220</v>
      </c>
    </row>
    <row r="5980" spans="82:87">
      <c r="CD5980" s="34" t="s">
        <v>9875</v>
      </c>
      <c r="CG5980" s="381">
        <v>28114</v>
      </c>
      <c r="CI5980" s="378">
        <v>13221</v>
      </c>
    </row>
    <row r="5981" spans="82:87">
      <c r="CD5981" s="34" t="s">
        <v>9876</v>
      </c>
      <c r="CG5981" s="381">
        <v>28115</v>
      </c>
      <c r="CI5981" s="378">
        <v>13222</v>
      </c>
    </row>
    <row r="5982" spans="82:87">
      <c r="CD5982" s="34" t="s">
        <v>9877</v>
      </c>
      <c r="CG5982" s="381">
        <v>28116</v>
      </c>
      <c r="CI5982" s="378">
        <v>13223</v>
      </c>
    </row>
    <row r="5983" spans="82:87">
      <c r="CD5983" s="34" t="s">
        <v>9878</v>
      </c>
      <c r="CG5983" s="381">
        <v>28117</v>
      </c>
      <c r="CI5983" s="378">
        <v>13224</v>
      </c>
    </row>
    <row r="5984" spans="82:87">
      <c r="CD5984" s="34" t="s">
        <v>9879</v>
      </c>
      <c r="CG5984" s="381">
        <v>28118</v>
      </c>
      <c r="CI5984" s="378">
        <v>13224</v>
      </c>
    </row>
    <row r="5985" spans="82:87">
      <c r="CD5985" s="34" t="s">
        <v>9880</v>
      </c>
      <c r="CG5985" s="381">
        <v>28119</v>
      </c>
      <c r="CI5985" s="378">
        <v>13225</v>
      </c>
    </row>
    <row r="5986" spans="82:87">
      <c r="CD5986" s="34" t="s">
        <v>9881</v>
      </c>
      <c r="CG5986" s="381">
        <v>28120</v>
      </c>
      <c r="CI5986" s="378">
        <v>13226</v>
      </c>
    </row>
    <row r="5987" spans="82:87">
      <c r="CD5987" s="34" t="s">
        <v>9882</v>
      </c>
      <c r="CG5987" s="381">
        <v>28130</v>
      </c>
      <c r="CI5987" s="378">
        <v>13227</v>
      </c>
    </row>
    <row r="5988" spans="82:87">
      <c r="CD5988" s="34" t="s">
        <v>9883</v>
      </c>
      <c r="CG5988" s="381">
        <v>28131</v>
      </c>
      <c r="CI5988" s="378">
        <v>13228</v>
      </c>
    </row>
    <row r="5989" spans="82:87">
      <c r="CD5989" s="34" t="s">
        <v>9884</v>
      </c>
      <c r="CG5989" s="381">
        <v>28132</v>
      </c>
      <c r="CI5989" s="378">
        <v>13229</v>
      </c>
    </row>
    <row r="5990" spans="82:87">
      <c r="CD5990" s="34" t="s">
        <v>9885</v>
      </c>
      <c r="CG5990" s="381">
        <v>28133</v>
      </c>
      <c r="CI5990" s="378">
        <v>13230</v>
      </c>
    </row>
    <row r="5991" spans="82:87">
      <c r="CD5991" s="34" t="s">
        <v>9886</v>
      </c>
      <c r="CG5991" s="381">
        <v>28134</v>
      </c>
      <c r="CI5991" s="378">
        <v>13231</v>
      </c>
    </row>
    <row r="5992" spans="82:87">
      <c r="CD5992" s="34" t="s">
        <v>9887</v>
      </c>
      <c r="CG5992" s="381">
        <v>28135</v>
      </c>
      <c r="CI5992" s="378">
        <v>13232</v>
      </c>
    </row>
    <row r="5993" spans="82:87">
      <c r="CD5993" s="34" t="s">
        <v>9888</v>
      </c>
      <c r="CG5993" s="381">
        <v>28136</v>
      </c>
      <c r="CI5993" s="378">
        <v>13233</v>
      </c>
    </row>
    <row r="5994" spans="82:87">
      <c r="CD5994" s="34" t="s">
        <v>9889</v>
      </c>
      <c r="CG5994" s="381">
        <v>28137</v>
      </c>
      <c r="CI5994" s="378">
        <v>13234</v>
      </c>
    </row>
    <row r="5995" spans="82:87">
      <c r="CD5995" s="34" t="s">
        <v>9890</v>
      </c>
      <c r="CG5995" s="381">
        <v>28138</v>
      </c>
      <c r="CI5995" s="378">
        <v>13235</v>
      </c>
    </row>
    <row r="5996" spans="82:87">
      <c r="CD5996" s="34" t="s">
        <v>9891</v>
      </c>
      <c r="CG5996" s="381">
        <v>28139</v>
      </c>
      <c r="CI5996" s="378">
        <v>13236</v>
      </c>
    </row>
    <row r="5997" spans="82:87">
      <c r="CD5997" s="34" t="s">
        <v>9892</v>
      </c>
      <c r="CG5997" s="381">
        <v>28140</v>
      </c>
      <c r="CI5997" s="378">
        <v>13237</v>
      </c>
    </row>
    <row r="5998" spans="82:87">
      <c r="CD5998" s="34" t="s">
        <v>9893</v>
      </c>
      <c r="CG5998" s="381">
        <v>28150</v>
      </c>
      <c r="CI5998" s="378">
        <v>13238</v>
      </c>
    </row>
    <row r="5999" spans="82:87">
      <c r="CD5999" s="34" t="s">
        <v>9894</v>
      </c>
      <c r="CG5999" s="381">
        <v>28160</v>
      </c>
      <c r="CI5999" s="378">
        <v>13239</v>
      </c>
    </row>
    <row r="6000" spans="82:87">
      <c r="CD6000" s="34" t="s">
        <v>9895</v>
      </c>
      <c r="CG6000" s="381">
        <v>28170</v>
      </c>
      <c r="CI6000" s="378">
        <v>13240</v>
      </c>
    </row>
    <row r="6001" spans="82:87">
      <c r="CD6001" s="34" t="s">
        <v>9896</v>
      </c>
      <c r="CG6001" s="381">
        <v>28190</v>
      </c>
      <c r="CI6001" s="378">
        <v>13241</v>
      </c>
    </row>
    <row r="6002" spans="82:87">
      <c r="CD6002" s="34" t="s">
        <v>9897</v>
      </c>
      <c r="CG6002" s="381">
        <v>28200</v>
      </c>
      <c r="CI6002" s="378">
        <v>13242</v>
      </c>
    </row>
    <row r="6003" spans="82:87">
      <c r="CD6003" s="34" t="s">
        <v>9898</v>
      </c>
      <c r="CG6003" s="381">
        <v>28201</v>
      </c>
      <c r="CI6003" s="378">
        <v>13243</v>
      </c>
    </row>
    <row r="6004" spans="82:87">
      <c r="CD6004" s="34" t="s">
        <v>9899</v>
      </c>
      <c r="CG6004" s="381">
        <v>28202</v>
      </c>
      <c r="CI6004" s="378">
        <v>13244</v>
      </c>
    </row>
    <row r="6005" spans="82:87">
      <c r="CD6005" s="34" t="s">
        <v>9900</v>
      </c>
      <c r="CG6005" s="381">
        <v>28203</v>
      </c>
      <c r="CI6005" s="378">
        <v>13245</v>
      </c>
    </row>
    <row r="6006" spans="82:87">
      <c r="CD6006" s="34" t="s">
        <v>9901</v>
      </c>
      <c r="CG6006" s="381">
        <v>28204</v>
      </c>
      <c r="CI6006" s="378">
        <v>13248</v>
      </c>
    </row>
    <row r="6007" spans="82:87">
      <c r="CD6007" s="34" t="s">
        <v>9902</v>
      </c>
      <c r="CG6007" s="381">
        <v>28205</v>
      </c>
      <c r="CI6007" s="378">
        <v>13249</v>
      </c>
    </row>
    <row r="6008" spans="82:87">
      <c r="CD6008" s="34" t="s">
        <v>9903</v>
      </c>
      <c r="CG6008" s="381">
        <v>28206</v>
      </c>
      <c r="CI6008" s="378">
        <v>13250</v>
      </c>
    </row>
    <row r="6009" spans="82:87">
      <c r="CD6009" s="34" t="s">
        <v>9904</v>
      </c>
      <c r="CG6009" s="381">
        <v>28207</v>
      </c>
      <c r="CI6009" s="378">
        <v>13250</v>
      </c>
    </row>
    <row r="6010" spans="82:87">
      <c r="CD6010" s="34" t="s">
        <v>9905</v>
      </c>
      <c r="CG6010" s="381">
        <v>28208</v>
      </c>
      <c r="CI6010" s="378">
        <v>13251</v>
      </c>
    </row>
    <row r="6011" spans="82:87">
      <c r="CD6011" s="34" t="s">
        <v>9906</v>
      </c>
      <c r="CG6011" s="381">
        <v>28209</v>
      </c>
      <c r="CI6011" s="378">
        <v>13252</v>
      </c>
    </row>
    <row r="6012" spans="82:87">
      <c r="CD6012" s="34" t="s">
        <v>9907</v>
      </c>
      <c r="CG6012" s="381">
        <v>28210</v>
      </c>
      <c r="CI6012" s="378">
        <v>13253</v>
      </c>
    </row>
    <row r="6013" spans="82:87">
      <c r="CD6013" s="34" t="s">
        <v>9908</v>
      </c>
      <c r="CG6013" s="381">
        <v>28211</v>
      </c>
      <c r="CI6013" s="378">
        <v>13254</v>
      </c>
    </row>
    <row r="6014" spans="82:87">
      <c r="CD6014" s="34" t="s">
        <v>9909</v>
      </c>
      <c r="CG6014" s="381">
        <v>28217</v>
      </c>
      <c r="CI6014" s="378">
        <v>13255</v>
      </c>
    </row>
    <row r="6015" spans="82:87">
      <c r="CD6015" s="34" t="s">
        <v>9910</v>
      </c>
      <c r="CG6015" s="381">
        <v>28220</v>
      </c>
      <c r="CI6015" s="378">
        <v>13256</v>
      </c>
    </row>
    <row r="6016" spans="82:87">
      <c r="CD6016" s="34" t="s">
        <v>9911</v>
      </c>
      <c r="CG6016" s="381">
        <v>28230</v>
      </c>
      <c r="CI6016" s="378">
        <v>13257</v>
      </c>
    </row>
    <row r="6017" spans="82:87">
      <c r="CD6017" s="34" t="s">
        <v>9912</v>
      </c>
      <c r="CG6017" s="381">
        <v>28231</v>
      </c>
      <c r="CI6017" s="378">
        <v>13257</v>
      </c>
    </row>
    <row r="6018" spans="82:87">
      <c r="CD6018" s="34" t="s">
        <v>9913</v>
      </c>
      <c r="CG6018" s="381">
        <v>28232</v>
      </c>
      <c r="CI6018" s="378">
        <v>13258</v>
      </c>
    </row>
    <row r="6019" spans="82:87">
      <c r="CD6019" s="34" t="s">
        <v>9914</v>
      </c>
      <c r="CG6019" s="381">
        <v>28233</v>
      </c>
      <c r="CI6019" s="378">
        <v>13259</v>
      </c>
    </row>
    <row r="6020" spans="82:87">
      <c r="CD6020" s="34" t="s">
        <v>9915</v>
      </c>
      <c r="CG6020" s="381">
        <v>28234</v>
      </c>
      <c r="CI6020" s="378">
        <v>13260</v>
      </c>
    </row>
    <row r="6021" spans="82:87">
      <c r="CD6021" s="34" t="s">
        <v>9916</v>
      </c>
      <c r="CG6021" s="381">
        <v>28235</v>
      </c>
      <c r="CI6021" s="378">
        <v>13261</v>
      </c>
    </row>
    <row r="6022" spans="82:87">
      <c r="CD6022" s="34" t="s">
        <v>9917</v>
      </c>
      <c r="CG6022" s="381">
        <v>28236</v>
      </c>
      <c r="CI6022" s="378">
        <v>13262</v>
      </c>
    </row>
    <row r="6023" spans="82:87">
      <c r="CD6023" s="34" t="s">
        <v>9918</v>
      </c>
      <c r="CG6023" s="381">
        <v>28237</v>
      </c>
      <c r="CI6023" s="378">
        <v>13263</v>
      </c>
    </row>
    <row r="6024" spans="82:87">
      <c r="CD6024" s="34" t="s">
        <v>9919</v>
      </c>
      <c r="CG6024" s="381">
        <v>28238</v>
      </c>
      <c r="CI6024" s="378">
        <v>13264</v>
      </c>
    </row>
    <row r="6025" spans="82:87">
      <c r="CD6025" s="34" t="s">
        <v>9920</v>
      </c>
      <c r="CG6025" s="381">
        <v>28239</v>
      </c>
      <c r="CI6025" s="378">
        <v>13265</v>
      </c>
    </row>
    <row r="6026" spans="82:87">
      <c r="CD6026" s="34" t="s">
        <v>9921</v>
      </c>
      <c r="CG6026" s="381">
        <v>28240</v>
      </c>
      <c r="CI6026" s="378">
        <v>13266</v>
      </c>
    </row>
    <row r="6027" spans="82:87">
      <c r="CD6027" s="34" t="s">
        <v>9922</v>
      </c>
      <c r="CG6027" s="381">
        <v>28250</v>
      </c>
      <c r="CI6027" s="378">
        <v>13267</v>
      </c>
    </row>
    <row r="6028" spans="82:87">
      <c r="CD6028" s="34" t="s">
        <v>9923</v>
      </c>
      <c r="CG6028" s="381">
        <v>28260</v>
      </c>
      <c r="CI6028" s="378">
        <v>13268</v>
      </c>
    </row>
    <row r="6029" spans="82:87">
      <c r="CD6029" s="34" t="s">
        <v>9924</v>
      </c>
      <c r="CG6029" s="381">
        <v>28270</v>
      </c>
      <c r="CI6029" s="378">
        <v>13269</v>
      </c>
    </row>
    <row r="6030" spans="82:87">
      <c r="CD6030" s="34" t="s">
        <v>9925</v>
      </c>
      <c r="CG6030" s="381">
        <v>28290</v>
      </c>
      <c r="CI6030" s="378">
        <v>13270</v>
      </c>
    </row>
    <row r="6031" spans="82:87">
      <c r="CD6031" s="34" t="s">
        <v>9926</v>
      </c>
      <c r="CG6031" s="381">
        <v>28300</v>
      </c>
      <c r="CI6031" s="378">
        <v>13271</v>
      </c>
    </row>
    <row r="6032" spans="82:87">
      <c r="CD6032" s="34" t="s">
        <v>9927</v>
      </c>
      <c r="CG6032" s="381">
        <v>28301</v>
      </c>
      <c r="CI6032" s="378">
        <v>13272</v>
      </c>
    </row>
    <row r="6033" spans="82:87">
      <c r="CD6033" s="34" t="s">
        <v>9928</v>
      </c>
      <c r="CG6033" s="381">
        <v>28302</v>
      </c>
      <c r="CI6033" s="378">
        <v>13273</v>
      </c>
    </row>
    <row r="6034" spans="82:87">
      <c r="CD6034" s="34" t="s">
        <v>9929</v>
      </c>
      <c r="CG6034" s="381">
        <v>28303</v>
      </c>
      <c r="CI6034" s="378">
        <v>13274</v>
      </c>
    </row>
    <row r="6035" spans="82:87">
      <c r="CD6035" s="34" t="s">
        <v>9930</v>
      </c>
      <c r="CG6035" s="381">
        <v>28304</v>
      </c>
      <c r="CI6035" s="378">
        <v>13275</v>
      </c>
    </row>
    <row r="6036" spans="82:87">
      <c r="CD6036" s="34" t="s">
        <v>9931</v>
      </c>
      <c r="CG6036" s="381">
        <v>28305</v>
      </c>
      <c r="CI6036" s="378">
        <v>13276</v>
      </c>
    </row>
    <row r="6037" spans="82:87">
      <c r="CD6037" s="34" t="s">
        <v>9932</v>
      </c>
      <c r="CG6037" s="381">
        <v>28306</v>
      </c>
      <c r="CI6037" s="378">
        <v>13277</v>
      </c>
    </row>
    <row r="6038" spans="82:87">
      <c r="CD6038" s="34" t="s">
        <v>9933</v>
      </c>
      <c r="CG6038" s="381">
        <v>28307</v>
      </c>
      <c r="CI6038" s="378">
        <v>13278</v>
      </c>
    </row>
    <row r="6039" spans="82:87">
      <c r="CD6039" s="34" t="s">
        <v>9934</v>
      </c>
      <c r="CG6039" s="381">
        <v>28308</v>
      </c>
      <c r="CI6039" s="378">
        <v>13279</v>
      </c>
    </row>
    <row r="6040" spans="82:87">
      <c r="CD6040" s="34" t="s">
        <v>9935</v>
      </c>
      <c r="CG6040" s="381">
        <v>28309</v>
      </c>
      <c r="CI6040" s="378">
        <v>13280</v>
      </c>
    </row>
    <row r="6041" spans="82:87">
      <c r="CD6041" s="34" t="s">
        <v>9936</v>
      </c>
      <c r="CG6041" s="381">
        <v>28310</v>
      </c>
      <c r="CI6041" s="378">
        <v>13280</v>
      </c>
    </row>
    <row r="6042" spans="82:87">
      <c r="CD6042" s="34" t="s">
        <v>9937</v>
      </c>
      <c r="CG6042" s="381">
        <v>28320</v>
      </c>
      <c r="CI6042" s="378">
        <v>13281</v>
      </c>
    </row>
    <row r="6043" spans="82:87">
      <c r="CD6043" s="34" t="s">
        <v>9938</v>
      </c>
      <c r="CG6043" s="381">
        <v>28330</v>
      </c>
      <c r="CI6043" s="378">
        <v>13282</v>
      </c>
    </row>
    <row r="6044" spans="82:87">
      <c r="CD6044" s="34" t="s">
        <v>9939</v>
      </c>
      <c r="CG6044" s="381">
        <v>28340</v>
      </c>
      <c r="CI6044" s="378">
        <v>13283</v>
      </c>
    </row>
    <row r="6045" spans="82:87">
      <c r="CD6045" s="34" t="s">
        <v>9940</v>
      </c>
      <c r="CG6045" s="381">
        <v>28350</v>
      </c>
      <c r="CI6045" s="378">
        <v>13284</v>
      </c>
    </row>
    <row r="6046" spans="82:87">
      <c r="CD6046" s="34" t="s">
        <v>9941</v>
      </c>
      <c r="CG6046" s="381">
        <v>28360</v>
      </c>
      <c r="CI6046" s="378">
        <v>13285</v>
      </c>
    </row>
    <row r="6047" spans="82:87">
      <c r="CD6047" s="34" t="s">
        <v>9942</v>
      </c>
      <c r="CG6047" s="381">
        <v>28380</v>
      </c>
      <c r="CI6047" s="378">
        <v>13286</v>
      </c>
    </row>
    <row r="6048" spans="82:87">
      <c r="CD6048" s="34" t="s">
        <v>9943</v>
      </c>
      <c r="CG6048" s="381">
        <v>28400</v>
      </c>
      <c r="CI6048" s="378">
        <v>13287</v>
      </c>
    </row>
    <row r="6049" spans="82:87">
      <c r="CD6049" s="34" t="s">
        <v>9944</v>
      </c>
      <c r="CG6049" s="381">
        <v>28401</v>
      </c>
      <c r="CI6049" s="378">
        <v>13288</v>
      </c>
    </row>
    <row r="6050" spans="82:87">
      <c r="CD6050" s="34" t="s">
        <v>9945</v>
      </c>
      <c r="CG6050" s="381">
        <v>28402</v>
      </c>
      <c r="CI6050" s="378">
        <v>13289</v>
      </c>
    </row>
    <row r="6051" spans="82:87">
      <c r="CD6051" s="34" t="s">
        <v>9946</v>
      </c>
      <c r="CG6051" s="381">
        <v>28403</v>
      </c>
      <c r="CI6051" s="378">
        <v>13290</v>
      </c>
    </row>
    <row r="6052" spans="82:87">
      <c r="CD6052" s="34" t="s">
        <v>9947</v>
      </c>
      <c r="CG6052" s="381">
        <v>28404</v>
      </c>
      <c r="CI6052" s="378">
        <v>13290</v>
      </c>
    </row>
    <row r="6053" spans="82:87">
      <c r="CD6053" s="34" t="s">
        <v>9948</v>
      </c>
      <c r="CG6053" s="381">
        <v>28405</v>
      </c>
      <c r="CI6053" s="378">
        <v>13291</v>
      </c>
    </row>
    <row r="6054" spans="82:87">
      <c r="CD6054" s="34" t="s">
        <v>9949</v>
      </c>
      <c r="CG6054" s="381">
        <v>28406</v>
      </c>
      <c r="CI6054" s="378">
        <v>13292</v>
      </c>
    </row>
    <row r="6055" spans="82:87">
      <c r="CD6055" s="34" t="s">
        <v>9950</v>
      </c>
      <c r="CG6055" s="381">
        <v>28407</v>
      </c>
      <c r="CI6055" s="378">
        <v>13293</v>
      </c>
    </row>
    <row r="6056" spans="82:87">
      <c r="CD6056" s="34" t="s">
        <v>9951</v>
      </c>
      <c r="CG6056" s="381">
        <v>28408</v>
      </c>
      <c r="CI6056" s="378">
        <v>13294</v>
      </c>
    </row>
    <row r="6057" spans="82:87">
      <c r="CD6057" s="34" t="s">
        <v>9952</v>
      </c>
      <c r="CG6057" s="381">
        <v>28409</v>
      </c>
      <c r="CI6057" s="378">
        <v>13295</v>
      </c>
    </row>
    <row r="6058" spans="82:87">
      <c r="CD6058" s="34" t="s">
        <v>9953</v>
      </c>
      <c r="CG6058" s="381">
        <v>28410</v>
      </c>
      <c r="CI6058" s="378">
        <v>13296</v>
      </c>
    </row>
    <row r="6059" spans="82:87">
      <c r="CD6059" s="34" t="s">
        <v>9954</v>
      </c>
      <c r="CG6059" s="381">
        <v>28480</v>
      </c>
      <c r="CI6059" s="378">
        <v>13296</v>
      </c>
    </row>
    <row r="6060" spans="82:87">
      <c r="CD6060" s="34" t="s">
        <v>9955</v>
      </c>
      <c r="CG6060" s="381">
        <v>28481</v>
      </c>
      <c r="CI6060" s="378">
        <v>13297</v>
      </c>
    </row>
    <row r="6061" spans="82:87">
      <c r="CD6061" s="34" t="s">
        <v>9956</v>
      </c>
      <c r="CG6061" s="381">
        <v>28482</v>
      </c>
      <c r="CI6061" s="378">
        <v>13298</v>
      </c>
    </row>
    <row r="6062" spans="82:87">
      <c r="CD6062" s="34" t="s">
        <v>9957</v>
      </c>
      <c r="CG6062" s="381">
        <v>28483</v>
      </c>
      <c r="CI6062" s="378">
        <v>13299</v>
      </c>
    </row>
    <row r="6063" spans="82:87">
      <c r="CD6063" s="34" t="s">
        <v>9958</v>
      </c>
      <c r="CG6063" s="381">
        <v>28484</v>
      </c>
      <c r="CI6063" s="378">
        <v>13300</v>
      </c>
    </row>
    <row r="6064" spans="82:87">
      <c r="CD6064" s="34" t="s">
        <v>9959</v>
      </c>
      <c r="CG6064" s="381">
        <v>28485</v>
      </c>
      <c r="CI6064" s="378">
        <v>13300</v>
      </c>
    </row>
    <row r="6065" spans="82:87">
      <c r="CD6065" s="34" t="s">
        <v>9960</v>
      </c>
      <c r="CG6065" s="381">
        <v>28486</v>
      </c>
      <c r="CI6065" s="378">
        <v>13301</v>
      </c>
    </row>
    <row r="6066" spans="82:87">
      <c r="CD6066" s="34" t="s">
        <v>9961</v>
      </c>
      <c r="CG6066" s="381">
        <v>28487</v>
      </c>
      <c r="CI6066" s="378">
        <v>13302</v>
      </c>
    </row>
    <row r="6067" spans="82:87">
      <c r="CD6067" s="34" t="s">
        <v>9962</v>
      </c>
      <c r="CG6067" s="381">
        <v>28488</v>
      </c>
      <c r="CI6067" s="378">
        <v>13303</v>
      </c>
    </row>
    <row r="6068" spans="82:87">
      <c r="CD6068" s="34" t="s">
        <v>9963</v>
      </c>
      <c r="CG6068" s="381">
        <v>28489</v>
      </c>
      <c r="CI6068" s="378">
        <v>13304</v>
      </c>
    </row>
    <row r="6069" spans="82:87">
      <c r="CD6069" s="34" t="s">
        <v>9964</v>
      </c>
      <c r="CG6069" s="381">
        <v>28500</v>
      </c>
      <c r="CI6069" s="378">
        <v>13305</v>
      </c>
    </row>
    <row r="6070" spans="82:87">
      <c r="CD6070" s="34" t="s">
        <v>9965</v>
      </c>
      <c r="CG6070" s="381">
        <v>28501</v>
      </c>
      <c r="CI6070" s="378">
        <v>13306</v>
      </c>
    </row>
    <row r="6071" spans="82:87">
      <c r="CD6071" s="34" t="s">
        <v>9966</v>
      </c>
      <c r="CG6071" s="381">
        <v>28502</v>
      </c>
      <c r="CI6071" s="378">
        <v>13307</v>
      </c>
    </row>
    <row r="6072" spans="82:87">
      <c r="CD6072" s="34" t="s">
        <v>9967</v>
      </c>
      <c r="CG6072" s="381">
        <v>28503</v>
      </c>
      <c r="CI6072" s="378">
        <v>13308</v>
      </c>
    </row>
    <row r="6073" spans="82:87">
      <c r="CD6073" s="34" t="s">
        <v>9968</v>
      </c>
      <c r="CG6073" s="381">
        <v>28504</v>
      </c>
      <c r="CI6073" s="378">
        <v>13309</v>
      </c>
    </row>
    <row r="6074" spans="82:87">
      <c r="CD6074" s="34" t="s">
        <v>9969</v>
      </c>
      <c r="CG6074" s="381">
        <v>28505</v>
      </c>
      <c r="CI6074" s="378">
        <v>13310</v>
      </c>
    </row>
    <row r="6075" spans="82:87">
      <c r="CD6075" s="34" t="s">
        <v>9970</v>
      </c>
      <c r="CG6075" s="381">
        <v>28506</v>
      </c>
      <c r="CI6075" s="378">
        <v>13311</v>
      </c>
    </row>
    <row r="6076" spans="82:87">
      <c r="CD6076" s="34" t="s">
        <v>9971</v>
      </c>
      <c r="CG6076" s="381">
        <v>28507</v>
      </c>
      <c r="CI6076" s="378">
        <v>13312</v>
      </c>
    </row>
    <row r="6077" spans="82:87">
      <c r="CD6077" s="34" t="s">
        <v>9972</v>
      </c>
      <c r="CG6077" s="381">
        <v>28508</v>
      </c>
      <c r="CI6077" s="378">
        <v>13313</v>
      </c>
    </row>
    <row r="6078" spans="82:87">
      <c r="CD6078" s="34" t="s">
        <v>9973</v>
      </c>
      <c r="CG6078" s="381">
        <v>28509</v>
      </c>
      <c r="CI6078" s="378">
        <v>13314</v>
      </c>
    </row>
    <row r="6079" spans="82:87">
      <c r="CD6079" s="34" t="s">
        <v>9974</v>
      </c>
      <c r="CG6079" s="381">
        <v>28510</v>
      </c>
      <c r="CI6079" s="378">
        <v>13315</v>
      </c>
    </row>
    <row r="6080" spans="82:87">
      <c r="CD6080" s="34" t="s">
        <v>9975</v>
      </c>
      <c r="CG6080" s="381">
        <v>28514</v>
      </c>
      <c r="CI6080" s="378">
        <v>13316</v>
      </c>
    </row>
    <row r="6081" spans="82:87">
      <c r="CD6081" s="34" t="s">
        <v>9976</v>
      </c>
      <c r="CG6081" s="381">
        <v>28600</v>
      </c>
      <c r="CI6081" s="378">
        <v>13317</v>
      </c>
    </row>
    <row r="6082" spans="82:87">
      <c r="CD6082" s="34" t="s">
        <v>9977</v>
      </c>
      <c r="CG6082" s="381">
        <v>28609</v>
      </c>
      <c r="CI6082" s="378">
        <v>13318</v>
      </c>
    </row>
    <row r="6083" spans="82:87">
      <c r="CD6083" s="34" t="s">
        <v>9978</v>
      </c>
      <c r="CG6083" s="381">
        <v>28630</v>
      </c>
      <c r="CI6083" s="378">
        <v>13319</v>
      </c>
    </row>
    <row r="6084" spans="82:87">
      <c r="CD6084" s="34" t="s">
        <v>9979</v>
      </c>
      <c r="CG6084" s="381">
        <v>28631</v>
      </c>
      <c r="CI6084" s="378">
        <v>13320</v>
      </c>
    </row>
    <row r="6085" spans="82:87">
      <c r="CD6085" s="34" t="s">
        <v>9980</v>
      </c>
      <c r="CG6085" s="381">
        <v>28632</v>
      </c>
      <c r="CI6085" s="378">
        <v>13321</v>
      </c>
    </row>
    <row r="6086" spans="82:87">
      <c r="CD6086" s="34" t="s">
        <v>9981</v>
      </c>
      <c r="CG6086" s="381">
        <v>28633</v>
      </c>
      <c r="CI6086" s="378">
        <v>13322</v>
      </c>
    </row>
    <row r="6087" spans="82:87">
      <c r="CD6087" s="34" t="s">
        <v>9982</v>
      </c>
      <c r="CG6087" s="381">
        <v>28634</v>
      </c>
      <c r="CI6087" s="378">
        <v>13323</v>
      </c>
    </row>
    <row r="6088" spans="82:87">
      <c r="CD6088" s="34" t="s">
        <v>9983</v>
      </c>
      <c r="CG6088" s="381">
        <v>28635</v>
      </c>
      <c r="CI6088" s="378">
        <v>13324</v>
      </c>
    </row>
    <row r="6089" spans="82:87">
      <c r="CD6089" s="34" t="s">
        <v>9984</v>
      </c>
      <c r="CG6089" s="381">
        <v>28636</v>
      </c>
      <c r="CI6089" s="378">
        <v>13325</v>
      </c>
    </row>
    <row r="6090" spans="82:87">
      <c r="CD6090" s="34" t="s">
        <v>9985</v>
      </c>
      <c r="CG6090" s="381">
        <v>28637</v>
      </c>
      <c r="CI6090" s="378">
        <v>13326</v>
      </c>
    </row>
    <row r="6091" spans="82:87">
      <c r="CD6091" s="34" t="s">
        <v>9986</v>
      </c>
      <c r="CG6091" s="381">
        <v>28638</v>
      </c>
      <c r="CI6091" s="378">
        <v>13327</v>
      </c>
    </row>
    <row r="6092" spans="82:87">
      <c r="CD6092" s="34" t="s">
        <v>9987</v>
      </c>
      <c r="CG6092" s="381">
        <v>28639</v>
      </c>
      <c r="CI6092" s="378">
        <v>13328</v>
      </c>
    </row>
    <row r="6093" spans="82:87">
      <c r="CD6093" s="34" t="s">
        <v>9988</v>
      </c>
      <c r="CG6093" s="381">
        <v>28680</v>
      </c>
      <c r="CI6093" s="378">
        <v>13328</v>
      </c>
    </row>
    <row r="6094" spans="82:87">
      <c r="CD6094" s="34" t="s">
        <v>9989</v>
      </c>
      <c r="CG6094" s="381">
        <v>28700</v>
      </c>
      <c r="CI6094" s="378">
        <v>13329</v>
      </c>
    </row>
    <row r="6095" spans="82:87">
      <c r="CD6095" s="34" t="s">
        <v>9990</v>
      </c>
      <c r="CG6095" s="381">
        <v>28701</v>
      </c>
      <c r="CI6095" s="378">
        <v>13330</v>
      </c>
    </row>
    <row r="6096" spans="82:87">
      <c r="CD6096" s="34" t="s">
        <v>9991</v>
      </c>
      <c r="CG6096" s="381">
        <v>28702</v>
      </c>
      <c r="CI6096" s="378">
        <v>13330</v>
      </c>
    </row>
    <row r="6097" spans="82:87">
      <c r="CD6097" s="34" t="s">
        <v>9992</v>
      </c>
      <c r="CG6097" s="381">
        <v>28703</v>
      </c>
      <c r="CI6097" s="378">
        <v>13331</v>
      </c>
    </row>
    <row r="6098" spans="82:87">
      <c r="CD6098" s="34" t="s">
        <v>9993</v>
      </c>
      <c r="CG6098" s="381">
        <v>28704</v>
      </c>
      <c r="CI6098" s="378">
        <v>13332</v>
      </c>
    </row>
    <row r="6099" spans="82:87">
      <c r="CD6099" s="34" t="s">
        <v>9994</v>
      </c>
      <c r="CG6099" s="381">
        <v>28705</v>
      </c>
      <c r="CI6099" s="378">
        <v>13333</v>
      </c>
    </row>
    <row r="6100" spans="82:87">
      <c r="CD6100" s="34" t="s">
        <v>9995</v>
      </c>
      <c r="CG6100" s="381">
        <v>28706</v>
      </c>
      <c r="CI6100" s="378">
        <v>13334</v>
      </c>
    </row>
    <row r="6101" spans="82:87">
      <c r="CD6101" s="34" t="s">
        <v>9996</v>
      </c>
      <c r="CG6101" s="381">
        <v>28707</v>
      </c>
      <c r="CI6101" s="378">
        <v>13335</v>
      </c>
    </row>
    <row r="6102" spans="82:87">
      <c r="CD6102" s="34" t="s">
        <v>9997</v>
      </c>
      <c r="CG6102" s="381">
        <v>28708</v>
      </c>
      <c r="CI6102" s="378">
        <v>13336</v>
      </c>
    </row>
    <row r="6103" spans="82:87">
      <c r="CD6103" s="34" t="s">
        <v>9998</v>
      </c>
      <c r="CG6103" s="381">
        <v>28709</v>
      </c>
      <c r="CI6103" s="378">
        <v>13337</v>
      </c>
    </row>
    <row r="6104" spans="82:87">
      <c r="CD6104" s="34" t="s">
        <v>9999</v>
      </c>
      <c r="CG6104" s="381">
        <v>28800</v>
      </c>
      <c r="CI6104" s="378">
        <v>13338</v>
      </c>
    </row>
    <row r="6105" spans="82:87">
      <c r="CD6105" s="34" t="s">
        <v>10000</v>
      </c>
      <c r="CG6105" s="381">
        <v>28840</v>
      </c>
      <c r="CI6105" s="378">
        <v>13339</v>
      </c>
    </row>
    <row r="6106" spans="82:87">
      <c r="CD6106" s="34" t="s">
        <v>10001</v>
      </c>
      <c r="CG6106" s="381">
        <v>28901</v>
      </c>
      <c r="CI6106" s="378">
        <v>13340</v>
      </c>
    </row>
    <row r="6107" spans="82:87">
      <c r="CD6107" s="34" t="s">
        <v>10002</v>
      </c>
      <c r="CG6107" s="381">
        <v>28910</v>
      </c>
      <c r="CI6107" s="378">
        <v>13341</v>
      </c>
    </row>
    <row r="6108" spans="82:87">
      <c r="CD6108" s="34" t="s">
        <v>10003</v>
      </c>
      <c r="CG6108" s="381">
        <v>28920</v>
      </c>
      <c r="CI6108" s="378">
        <v>13342</v>
      </c>
    </row>
    <row r="6109" spans="82:87">
      <c r="CD6109" s="34" t="s">
        <v>10004</v>
      </c>
      <c r="CG6109" s="381">
        <v>28922</v>
      </c>
      <c r="CI6109" s="378">
        <v>13343</v>
      </c>
    </row>
    <row r="6110" spans="82:87">
      <c r="CD6110" s="34" t="s">
        <v>10005</v>
      </c>
      <c r="CG6110" s="381">
        <v>28924</v>
      </c>
      <c r="CI6110" s="378">
        <v>13344</v>
      </c>
    </row>
    <row r="6111" spans="82:87">
      <c r="CD6111" s="34" t="s">
        <v>10006</v>
      </c>
      <c r="CG6111" s="381">
        <v>28930</v>
      </c>
      <c r="CI6111" s="378">
        <v>13345</v>
      </c>
    </row>
    <row r="6112" spans="82:87">
      <c r="CD6112" s="34" t="s">
        <v>10007</v>
      </c>
      <c r="CG6112" s="381">
        <v>28931</v>
      </c>
      <c r="CI6112" s="378">
        <v>13346</v>
      </c>
    </row>
    <row r="6113" spans="82:87">
      <c r="CD6113" s="34" t="s">
        <v>10008</v>
      </c>
      <c r="CG6113" s="381">
        <v>28932</v>
      </c>
      <c r="CI6113" s="378">
        <v>13347</v>
      </c>
    </row>
    <row r="6114" spans="82:87">
      <c r="CD6114" s="34" t="s">
        <v>10009</v>
      </c>
      <c r="CG6114" s="381">
        <v>28933</v>
      </c>
      <c r="CI6114" s="378">
        <v>13348</v>
      </c>
    </row>
    <row r="6115" spans="82:87">
      <c r="CD6115" s="34" t="s">
        <v>10010</v>
      </c>
      <c r="CG6115" s="381">
        <v>28935</v>
      </c>
      <c r="CI6115" s="378">
        <v>13349</v>
      </c>
    </row>
    <row r="6116" spans="82:87">
      <c r="CD6116" s="34" t="s">
        <v>10011</v>
      </c>
      <c r="CG6116" s="381">
        <v>28944</v>
      </c>
      <c r="CI6116" s="378">
        <v>13350</v>
      </c>
    </row>
    <row r="6117" spans="82:87">
      <c r="CD6117" s="34" t="s">
        <v>10012</v>
      </c>
      <c r="CG6117" s="381">
        <v>28950</v>
      </c>
      <c r="CI6117" s="378">
        <v>13350</v>
      </c>
    </row>
    <row r="6118" spans="82:87">
      <c r="CD6118" s="34" t="s">
        <v>10013</v>
      </c>
      <c r="CG6118" s="381">
        <v>28970</v>
      </c>
      <c r="CI6118" s="378">
        <v>13351</v>
      </c>
    </row>
    <row r="6119" spans="82:87">
      <c r="CD6119" s="34" t="s">
        <v>10014</v>
      </c>
      <c r="CG6119" s="381">
        <v>28980</v>
      </c>
      <c r="CI6119" s="378">
        <v>13352</v>
      </c>
    </row>
    <row r="6120" spans="82:87">
      <c r="CD6120" s="34" t="s">
        <v>10015</v>
      </c>
      <c r="CG6120" s="381">
        <v>28999</v>
      </c>
      <c r="CI6120" s="378">
        <v>13353</v>
      </c>
    </row>
    <row r="6121" spans="82:87">
      <c r="CD6121" s="34" t="s">
        <v>10016</v>
      </c>
      <c r="CG6121" s="381">
        <v>29000</v>
      </c>
      <c r="CI6121" s="378">
        <v>13353</v>
      </c>
    </row>
    <row r="6122" spans="82:87">
      <c r="CD6122" s="34" t="s">
        <v>10017</v>
      </c>
      <c r="CG6122" s="381">
        <v>29004</v>
      </c>
      <c r="CI6122" s="378">
        <v>13354</v>
      </c>
    </row>
    <row r="6123" spans="82:87">
      <c r="CD6123" s="34" t="s">
        <v>10018</v>
      </c>
      <c r="CG6123" s="381">
        <v>29017</v>
      </c>
      <c r="CI6123" s="378">
        <v>13355</v>
      </c>
    </row>
    <row r="6124" spans="82:87">
      <c r="CD6124" s="34" t="s">
        <v>10019</v>
      </c>
      <c r="CG6124" s="381">
        <v>29018</v>
      </c>
      <c r="CI6124" s="378">
        <v>13356</v>
      </c>
    </row>
    <row r="6125" spans="82:87">
      <c r="CD6125" s="34" t="s">
        <v>10020</v>
      </c>
      <c r="CG6125" s="381">
        <v>29080</v>
      </c>
      <c r="CI6125" s="378">
        <v>13357</v>
      </c>
    </row>
    <row r="6126" spans="82:87">
      <c r="CD6126" s="34" t="s">
        <v>10021</v>
      </c>
      <c r="CG6126" s="381">
        <v>29100</v>
      </c>
      <c r="CI6126" s="378">
        <v>13358</v>
      </c>
    </row>
    <row r="6127" spans="82:87">
      <c r="CD6127" s="34" t="s">
        <v>10022</v>
      </c>
      <c r="CG6127" s="381">
        <v>29101</v>
      </c>
      <c r="CI6127" s="378">
        <v>13359</v>
      </c>
    </row>
    <row r="6128" spans="82:87">
      <c r="CD6128" s="34" t="s">
        <v>10023</v>
      </c>
      <c r="CG6128" s="381">
        <v>29102</v>
      </c>
      <c r="CI6128" s="378">
        <v>13360</v>
      </c>
    </row>
    <row r="6129" spans="82:87">
      <c r="CD6129" s="34" t="s">
        <v>10024</v>
      </c>
      <c r="CG6129" s="381">
        <v>29103</v>
      </c>
      <c r="CI6129" s="378">
        <v>13361</v>
      </c>
    </row>
    <row r="6130" spans="82:87">
      <c r="CD6130" s="34" t="s">
        <v>10025</v>
      </c>
      <c r="CG6130" s="381">
        <v>29104</v>
      </c>
      <c r="CI6130" s="378">
        <v>13362</v>
      </c>
    </row>
    <row r="6131" spans="82:87">
      <c r="CD6131" s="34" t="s">
        <v>10026</v>
      </c>
      <c r="CG6131" s="381">
        <v>29105</v>
      </c>
      <c r="CI6131" s="378">
        <v>13363</v>
      </c>
    </row>
    <row r="6132" spans="82:87">
      <c r="CD6132" s="34" t="s">
        <v>10027</v>
      </c>
      <c r="CG6132" s="381">
        <v>29106</v>
      </c>
      <c r="CI6132" s="378">
        <v>13364</v>
      </c>
    </row>
    <row r="6133" spans="82:87">
      <c r="CD6133" s="34" t="s">
        <v>10028</v>
      </c>
      <c r="CG6133" s="381">
        <v>29107</v>
      </c>
      <c r="CI6133" s="378">
        <v>13364</v>
      </c>
    </row>
    <row r="6134" spans="82:87">
      <c r="CD6134" s="34" t="s">
        <v>10029</v>
      </c>
      <c r="CG6134" s="381">
        <v>29108</v>
      </c>
      <c r="CI6134" s="378">
        <v>13365</v>
      </c>
    </row>
    <row r="6135" spans="82:87">
      <c r="CD6135" s="34" t="s">
        <v>360</v>
      </c>
      <c r="CG6135" s="381">
        <v>29109</v>
      </c>
      <c r="CI6135" s="378">
        <v>13365</v>
      </c>
    </row>
    <row r="6136" spans="82:87">
      <c r="CD6136" s="34" t="s">
        <v>10030</v>
      </c>
      <c r="CG6136" s="381">
        <v>29120</v>
      </c>
      <c r="CI6136" s="378">
        <v>13366</v>
      </c>
    </row>
    <row r="6137" spans="82:87">
      <c r="CD6137" s="34" t="s">
        <v>10031</v>
      </c>
      <c r="CG6137" s="381">
        <v>29121</v>
      </c>
      <c r="CI6137" s="378">
        <v>13367</v>
      </c>
    </row>
    <row r="6138" spans="82:87">
      <c r="CD6138" s="34" t="s">
        <v>10032</v>
      </c>
      <c r="CG6138" s="381">
        <v>29122</v>
      </c>
      <c r="CI6138" s="378">
        <v>13368</v>
      </c>
    </row>
    <row r="6139" spans="82:87">
      <c r="CD6139" s="34" t="s">
        <v>10033</v>
      </c>
      <c r="CG6139" s="381">
        <v>29123</v>
      </c>
      <c r="CI6139" s="378">
        <v>13369</v>
      </c>
    </row>
    <row r="6140" spans="82:87">
      <c r="CD6140" s="34" t="s">
        <v>10034</v>
      </c>
      <c r="CG6140" s="381">
        <v>29124</v>
      </c>
      <c r="CI6140" s="378">
        <v>13370</v>
      </c>
    </row>
    <row r="6141" spans="82:87">
      <c r="CD6141" s="34" t="s">
        <v>10035</v>
      </c>
      <c r="CG6141" s="381">
        <v>29125</v>
      </c>
      <c r="CI6141" s="378">
        <v>13371</v>
      </c>
    </row>
    <row r="6142" spans="82:87">
      <c r="CD6142" s="34" t="s">
        <v>10036</v>
      </c>
      <c r="CG6142" s="381">
        <v>29126</v>
      </c>
      <c r="CI6142" s="378">
        <v>13372</v>
      </c>
    </row>
    <row r="6143" spans="82:87">
      <c r="CD6143" s="34" t="s">
        <v>10037</v>
      </c>
      <c r="CG6143" s="381">
        <v>29127</v>
      </c>
      <c r="CI6143" s="378">
        <v>13373</v>
      </c>
    </row>
    <row r="6144" spans="82:87">
      <c r="CD6144" s="34" t="s">
        <v>10038</v>
      </c>
      <c r="CG6144" s="381">
        <v>29128</v>
      </c>
      <c r="CI6144" s="378">
        <v>13374</v>
      </c>
    </row>
    <row r="6145" spans="82:87">
      <c r="CD6145" s="34" t="s">
        <v>10039</v>
      </c>
      <c r="CG6145" s="381">
        <v>29129</v>
      </c>
      <c r="CI6145" s="378">
        <v>13374</v>
      </c>
    </row>
    <row r="6146" spans="82:87">
      <c r="CD6146" s="34" t="s">
        <v>10040</v>
      </c>
      <c r="CG6146" s="381">
        <v>29140</v>
      </c>
      <c r="CI6146" s="378">
        <v>13375</v>
      </c>
    </row>
    <row r="6147" spans="82:87">
      <c r="CD6147" s="34" t="s">
        <v>10041</v>
      </c>
      <c r="CG6147" s="381">
        <v>29150</v>
      </c>
      <c r="CI6147" s="378">
        <v>13376</v>
      </c>
    </row>
    <row r="6148" spans="82:87">
      <c r="CD6148" s="34" t="s">
        <v>10042</v>
      </c>
      <c r="CG6148" s="381">
        <v>29160</v>
      </c>
      <c r="CI6148" s="378">
        <v>13377</v>
      </c>
    </row>
    <row r="6149" spans="82:87">
      <c r="CD6149" s="34" t="s">
        <v>10043</v>
      </c>
      <c r="CG6149" s="381">
        <v>29170</v>
      </c>
      <c r="CI6149" s="378">
        <v>13377</v>
      </c>
    </row>
    <row r="6150" spans="82:87">
      <c r="CD6150" s="34" t="s">
        <v>10044</v>
      </c>
      <c r="CG6150" s="381">
        <v>29171</v>
      </c>
      <c r="CI6150" s="378">
        <v>13378</v>
      </c>
    </row>
    <row r="6151" spans="82:87">
      <c r="CD6151" s="34" t="s">
        <v>10045</v>
      </c>
      <c r="CG6151" s="381">
        <v>29172</v>
      </c>
      <c r="CI6151" s="378">
        <v>13379</v>
      </c>
    </row>
    <row r="6152" spans="82:87">
      <c r="CD6152" s="34" t="s">
        <v>10046</v>
      </c>
      <c r="CG6152" s="381">
        <v>29173</v>
      </c>
      <c r="CI6152" s="378">
        <v>13380</v>
      </c>
    </row>
    <row r="6153" spans="82:87">
      <c r="CD6153" s="34" t="s">
        <v>10047</v>
      </c>
      <c r="CG6153" s="381">
        <v>29174</v>
      </c>
      <c r="CI6153" s="378">
        <v>13381</v>
      </c>
    </row>
    <row r="6154" spans="82:87">
      <c r="CD6154" s="34" t="s">
        <v>10048</v>
      </c>
      <c r="CG6154" s="381">
        <v>29175</v>
      </c>
      <c r="CI6154" s="378">
        <v>13382</v>
      </c>
    </row>
    <row r="6155" spans="82:87">
      <c r="CD6155" s="34" t="s">
        <v>10049</v>
      </c>
      <c r="CG6155" s="381">
        <v>29176</v>
      </c>
      <c r="CI6155" s="378">
        <v>13383</v>
      </c>
    </row>
    <row r="6156" spans="82:87">
      <c r="CD6156" s="34" t="s">
        <v>10050</v>
      </c>
      <c r="CG6156" s="381">
        <v>29177</v>
      </c>
      <c r="CI6156" s="378">
        <v>13384</v>
      </c>
    </row>
    <row r="6157" spans="82:87">
      <c r="CD6157" s="34" t="s">
        <v>10051</v>
      </c>
      <c r="CG6157" s="381">
        <v>29178</v>
      </c>
      <c r="CI6157" s="378">
        <v>13385</v>
      </c>
    </row>
    <row r="6158" spans="82:87">
      <c r="CD6158" s="34" t="s">
        <v>10052</v>
      </c>
      <c r="CG6158" s="381">
        <v>29179</v>
      </c>
      <c r="CI6158" s="378">
        <v>13386</v>
      </c>
    </row>
    <row r="6159" spans="82:87">
      <c r="CD6159" s="34" t="s">
        <v>10053</v>
      </c>
      <c r="CG6159" s="381">
        <v>29180</v>
      </c>
      <c r="CI6159" s="378">
        <v>13387</v>
      </c>
    </row>
    <row r="6160" spans="82:87">
      <c r="CD6160" s="34" t="s">
        <v>10054</v>
      </c>
      <c r="CG6160" s="381">
        <v>29181</v>
      </c>
      <c r="CI6160" s="378">
        <v>13388</v>
      </c>
    </row>
    <row r="6161" spans="82:87">
      <c r="CD6161" s="34" t="s">
        <v>10055</v>
      </c>
      <c r="CG6161" s="381">
        <v>29182</v>
      </c>
      <c r="CI6161" s="378">
        <v>13389</v>
      </c>
    </row>
    <row r="6162" spans="82:87">
      <c r="CD6162" s="34" t="s">
        <v>10056</v>
      </c>
      <c r="CG6162" s="381">
        <v>29183</v>
      </c>
      <c r="CI6162" s="378">
        <v>13390</v>
      </c>
    </row>
    <row r="6163" spans="82:87">
      <c r="CD6163" s="34" t="s">
        <v>10057</v>
      </c>
      <c r="CG6163" s="381">
        <v>29184</v>
      </c>
      <c r="CI6163" s="378">
        <v>13391</v>
      </c>
    </row>
    <row r="6164" spans="82:87">
      <c r="CD6164" s="34" t="s">
        <v>10058</v>
      </c>
      <c r="CG6164" s="381">
        <v>29185</v>
      </c>
      <c r="CI6164" s="378">
        <v>13392</v>
      </c>
    </row>
    <row r="6165" spans="82:87">
      <c r="CD6165" s="34" t="s">
        <v>10059</v>
      </c>
      <c r="CG6165" s="381">
        <v>29186</v>
      </c>
      <c r="CI6165" s="378">
        <v>13393</v>
      </c>
    </row>
    <row r="6166" spans="82:87">
      <c r="CD6166" s="34" t="s">
        <v>10060</v>
      </c>
      <c r="CG6166" s="381">
        <v>29187</v>
      </c>
      <c r="CI6166" s="378">
        <v>13394</v>
      </c>
    </row>
    <row r="6167" spans="82:87">
      <c r="CD6167" s="34" t="s">
        <v>10061</v>
      </c>
      <c r="CG6167" s="381">
        <v>29188</v>
      </c>
      <c r="CI6167" s="378">
        <v>13395</v>
      </c>
    </row>
    <row r="6168" spans="82:87">
      <c r="CD6168" s="34" t="s">
        <v>10062</v>
      </c>
      <c r="CG6168" s="381">
        <v>29189</v>
      </c>
      <c r="CI6168" s="378">
        <v>13396</v>
      </c>
    </row>
    <row r="6169" spans="82:87">
      <c r="CD6169" s="34" t="s">
        <v>10063</v>
      </c>
      <c r="CG6169" s="381">
        <v>29190</v>
      </c>
      <c r="CI6169" s="378">
        <v>13397</v>
      </c>
    </row>
    <row r="6170" spans="82:87">
      <c r="CD6170" s="34" t="s">
        <v>10064</v>
      </c>
      <c r="CG6170" s="381">
        <v>29191</v>
      </c>
      <c r="CI6170" s="378">
        <v>13398</v>
      </c>
    </row>
    <row r="6171" spans="82:87">
      <c r="CD6171" s="34" t="s">
        <v>10065</v>
      </c>
      <c r="CG6171" s="381">
        <v>29192</v>
      </c>
      <c r="CI6171" s="378">
        <v>13398</v>
      </c>
    </row>
    <row r="6172" spans="82:87">
      <c r="CD6172" s="34" t="s">
        <v>10066</v>
      </c>
      <c r="CG6172" s="381">
        <v>29193</v>
      </c>
      <c r="CI6172" s="378">
        <v>13399</v>
      </c>
    </row>
    <row r="6173" spans="82:87">
      <c r="CD6173" s="34" t="s">
        <v>10067</v>
      </c>
      <c r="CG6173" s="381">
        <v>29194</v>
      </c>
      <c r="CI6173" s="378">
        <v>13400</v>
      </c>
    </row>
    <row r="6174" spans="82:87">
      <c r="CD6174" s="34" t="s">
        <v>10068</v>
      </c>
      <c r="CG6174" s="381">
        <v>29195</v>
      </c>
      <c r="CI6174" s="378">
        <v>13401</v>
      </c>
    </row>
    <row r="6175" spans="82:87">
      <c r="CD6175" s="34" t="s">
        <v>10069</v>
      </c>
      <c r="CG6175" s="381">
        <v>29196</v>
      </c>
      <c r="CI6175" s="378">
        <v>13402</v>
      </c>
    </row>
    <row r="6176" spans="82:87">
      <c r="CD6176" s="34" t="s">
        <v>10070</v>
      </c>
      <c r="CG6176" s="381">
        <v>29197</v>
      </c>
      <c r="CI6176" s="378">
        <v>13403</v>
      </c>
    </row>
    <row r="6177" spans="82:87">
      <c r="CD6177" s="34" t="s">
        <v>10071</v>
      </c>
      <c r="CG6177" s="381">
        <v>29198</v>
      </c>
      <c r="CI6177" s="378">
        <v>13404</v>
      </c>
    </row>
    <row r="6178" spans="82:87">
      <c r="CD6178" s="34" t="s">
        <v>10072</v>
      </c>
      <c r="CG6178" s="381">
        <v>29199</v>
      </c>
      <c r="CI6178" s="378">
        <v>13404</v>
      </c>
    </row>
    <row r="6179" spans="82:87">
      <c r="CD6179" s="34" t="s">
        <v>10073</v>
      </c>
      <c r="CG6179" s="381">
        <v>29200</v>
      </c>
      <c r="CI6179" s="378">
        <v>13405</v>
      </c>
    </row>
    <row r="6180" spans="82:87">
      <c r="CD6180" s="34" t="s">
        <v>10074</v>
      </c>
      <c r="CG6180" s="381">
        <v>29201</v>
      </c>
      <c r="CI6180" s="378">
        <v>13406</v>
      </c>
    </row>
    <row r="6181" spans="82:87">
      <c r="CD6181" s="34" t="s">
        <v>10075</v>
      </c>
      <c r="CG6181" s="381">
        <v>29202</v>
      </c>
      <c r="CI6181" s="378">
        <v>13410</v>
      </c>
    </row>
    <row r="6182" spans="82:87">
      <c r="CD6182" s="34" t="s">
        <v>10076</v>
      </c>
      <c r="CG6182" s="381">
        <v>29203</v>
      </c>
      <c r="CI6182" s="378">
        <v>13411</v>
      </c>
    </row>
    <row r="6183" spans="82:87">
      <c r="CD6183" s="34" t="s">
        <v>10077</v>
      </c>
      <c r="CG6183" s="381">
        <v>29204</v>
      </c>
      <c r="CI6183" s="378">
        <v>13412</v>
      </c>
    </row>
    <row r="6184" spans="82:87">
      <c r="CD6184" s="34" t="s">
        <v>10078</v>
      </c>
      <c r="CG6184" s="381">
        <v>29205</v>
      </c>
      <c r="CI6184" s="378">
        <v>13413</v>
      </c>
    </row>
    <row r="6185" spans="82:87">
      <c r="CD6185" s="34" t="s">
        <v>10079</v>
      </c>
      <c r="CG6185" s="381">
        <v>29206</v>
      </c>
      <c r="CI6185" s="378">
        <v>13414</v>
      </c>
    </row>
    <row r="6186" spans="82:87">
      <c r="CD6186" s="34" t="s">
        <v>10080</v>
      </c>
      <c r="CG6186" s="381">
        <v>29207</v>
      </c>
      <c r="CI6186" s="378">
        <v>13414</v>
      </c>
    </row>
    <row r="6187" spans="82:87">
      <c r="CD6187" s="34" t="s">
        <v>10081</v>
      </c>
      <c r="CG6187" s="381">
        <v>29208</v>
      </c>
      <c r="CI6187" s="378">
        <v>13415</v>
      </c>
    </row>
    <row r="6188" spans="82:87">
      <c r="CD6188" s="34" t="s">
        <v>10082</v>
      </c>
      <c r="CG6188" s="381">
        <v>29209</v>
      </c>
      <c r="CI6188" s="378">
        <v>13416</v>
      </c>
    </row>
    <row r="6189" spans="82:87">
      <c r="CD6189" s="34" t="s">
        <v>10083</v>
      </c>
      <c r="CG6189" s="381">
        <v>29210</v>
      </c>
      <c r="CI6189" s="378">
        <v>13417</v>
      </c>
    </row>
    <row r="6190" spans="82:87">
      <c r="CD6190" s="34" t="s">
        <v>10084</v>
      </c>
      <c r="CG6190" s="381">
        <v>29211</v>
      </c>
      <c r="CI6190" s="378">
        <v>13418</v>
      </c>
    </row>
    <row r="6191" spans="82:87">
      <c r="CD6191" s="34" t="s">
        <v>10085</v>
      </c>
      <c r="CG6191" s="381">
        <v>29212</v>
      </c>
      <c r="CI6191" s="378">
        <v>13420</v>
      </c>
    </row>
    <row r="6192" spans="82:87">
      <c r="CD6192" s="34" t="s">
        <v>10086</v>
      </c>
      <c r="CG6192" s="381">
        <v>29213</v>
      </c>
      <c r="CI6192" s="378">
        <v>13421</v>
      </c>
    </row>
    <row r="6193" spans="82:87">
      <c r="CD6193" s="34" t="s">
        <v>10087</v>
      </c>
      <c r="CG6193" s="381">
        <v>29217</v>
      </c>
      <c r="CI6193" s="378">
        <v>13422</v>
      </c>
    </row>
    <row r="6194" spans="82:87">
      <c r="CD6194" s="34" t="s">
        <v>10088</v>
      </c>
      <c r="CG6194" s="381">
        <v>29218</v>
      </c>
      <c r="CI6194" s="378">
        <v>13424</v>
      </c>
    </row>
    <row r="6195" spans="82:87">
      <c r="CD6195" s="34" t="s">
        <v>10089</v>
      </c>
      <c r="CG6195" s="381">
        <v>29219</v>
      </c>
      <c r="CI6195" s="378">
        <v>13425</v>
      </c>
    </row>
    <row r="6196" spans="82:87">
      <c r="CD6196" s="34" t="s">
        <v>10090</v>
      </c>
      <c r="CG6196" s="381">
        <v>29220</v>
      </c>
      <c r="CI6196" s="378">
        <v>13426</v>
      </c>
    </row>
    <row r="6197" spans="82:87">
      <c r="CD6197" s="34" t="s">
        <v>10091</v>
      </c>
      <c r="CG6197" s="381">
        <v>29221</v>
      </c>
      <c r="CI6197" s="378">
        <v>13427</v>
      </c>
    </row>
    <row r="6198" spans="82:87">
      <c r="CD6198" s="34" t="s">
        <v>10092</v>
      </c>
      <c r="CG6198" s="381">
        <v>29222</v>
      </c>
      <c r="CI6198" s="378">
        <v>13428</v>
      </c>
    </row>
    <row r="6199" spans="82:87">
      <c r="CD6199" s="34" t="s">
        <v>10093</v>
      </c>
      <c r="CG6199" s="381">
        <v>29223</v>
      </c>
      <c r="CI6199" s="378">
        <v>13428</v>
      </c>
    </row>
    <row r="6200" spans="82:87">
      <c r="CD6200" s="34" t="s">
        <v>10094</v>
      </c>
      <c r="CG6200" s="381">
        <v>29224</v>
      </c>
      <c r="CI6200" s="378">
        <v>13430</v>
      </c>
    </row>
    <row r="6201" spans="82:87">
      <c r="CD6201" s="34" t="s">
        <v>10095</v>
      </c>
      <c r="CG6201" s="381">
        <v>29225</v>
      </c>
      <c r="CI6201" s="378">
        <v>13430</v>
      </c>
    </row>
    <row r="6202" spans="82:87">
      <c r="CD6202" s="34" t="s">
        <v>10096</v>
      </c>
      <c r="CG6202" s="381">
        <v>29226</v>
      </c>
      <c r="CI6202" s="378">
        <v>13431</v>
      </c>
    </row>
    <row r="6203" spans="82:87">
      <c r="CD6203" s="34" t="s">
        <v>10097</v>
      </c>
      <c r="CG6203" s="381">
        <v>29227</v>
      </c>
      <c r="CI6203" s="378">
        <v>13432</v>
      </c>
    </row>
    <row r="6204" spans="82:87">
      <c r="CD6204" s="34" t="s">
        <v>10098</v>
      </c>
      <c r="CG6204" s="381">
        <v>29228</v>
      </c>
      <c r="CI6204" s="378">
        <v>13433</v>
      </c>
    </row>
    <row r="6205" spans="82:87">
      <c r="CD6205" s="34" t="s">
        <v>10099</v>
      </c>
      <c r="CG6205" s="381">
        <v>29229</v>
      </c>
      <c r="CI6205" s="378">
        <v>13434</v>
      </c>
    </row>
    <row r="6206" spans="82:87">
      <c r="CD6206" s="34" t="s">
        <v>10100</v>
      </c>
      <c r="CG6206" s="381">
        <v>29231</v>
      </c>
      <c r="CI6206" s="378">
        <v>13435</v>
      </c>
    </row>
    <row r="6207" spans="82:87">
      <c r="CD6207" s="34" t="s">
        <v>10101</v>
      </c>
      <c r="CG6207" s="381">
        <v>29232</v>
      </c>
      <c r="CI6207" s="378">
        <v>13440</v>
      </c>
    </row>
    <row r="6208" spans="82:87">
      <c r="CD6208" s="34" t="s">
        <v>10102</v>
      </c>
      <c r="CG6208" s="381">
        <v>29233</v>
      </c>
      <c r="CI6208" s="378">
        <v>13440</v>
      </c>
    </row>
    <row r="6209" spans="82:87">
      <c r="CD6209" s="34" t="s">
        <v>10103</v>
      </c>
      <c r="CG6209" s="381">
        <v>29238</v>
      </c>
      <c r="CI6209" s="378">
        <v>13441</v>
      </c>
    </row>
    <row r="6210" spans="82:87">
      <c r="CD6210" s="34" t="s">
        <v>10104</v>
      </c>
      <c r="CG6210" s="381">
        <v>29239</v>
      </c>
      <c r="CI6210" s="378">
        <v>13442</v>
      </c>
    </row>
    <row r="6211" spans="82:87">
      <c r="CD6211" s="34" t="s">
        <v>10105</v>
      </c>
      <c r="CG6211" s="381">
        <v>29240</v>
      </c>
      <c r="CI6211" s="378">
        <v>13443</v>
      </c>
    </row>
    <row r="6212" spans="82:87">
      <c r="CD6212" s="34" t="s">
        <v>10106</v>
      </c>
      <c r="CG6212" s="381">
        <v>29241</v>
      </c>
      <c r="CI6212" s="378">
        <v>13444</v>
      </c>
    </row>
    <row r="6213" spans="82:87">
      <c r="CD6213" s="34" t="s">
        <v>10107</v>
      </c>
      <c r="CG6213" s="381">
        <v>29242</v>
      </c>
      <c r="CI6213" s="378">
        <v>13445</v>
      </c>
    </row>
    <row r="6214" spans="82:87">
      <c r="CD6214" s="34" t="s">
        <v>10108</v>
      </c>
      <c r="CG6214" s="381">
        <v>29246</v>
      </c>
      <c r="CI6214" s="378">
        <v>13446</v>
      </c>
    </row>
    <row r="6215" spans="82:87">
      <c r="CD6215" s="34" t="s">
        <v>10109</v>
      </c>
      <c r="CG6215" s="381">
        <v>29250</v>
      </c>
      <c r="CI6215" s="378">
        <v>13447</v>
      </c>
    </row>
    <row r="6216" spans="82:87">
      <c r="CD6216" s="34" t="s">
        <v>10110</v>
      </c>
      <c r="CG6216" s="381">
        <v>29252</v>
      </c>
      <c r="CI6216" s="378">
        <v>13448</v>
      </c>
    </row>
    <row r="6217" spans="82:87">
      <c r="CD6217" s="34" t="s">
        <v>10111</v>
      </c>
      <c r="CG6217" s="381">
        <v>29253</v>
      </c>
      <c r="CI6217" s="378">
        <v>13450</v>
      </c>
    </row>
    <row r="6218" spans="82:87">
      <c r="CD6218" s="34" t="s">
        <v>10112</v>
      </c>
      <c r="CG6218" s="381">
        <v>29259</v>
      </c>
      <c r="CI6218" s="378">
        <v>13451</v>
      </c>
    </row>
    <row r="6219" spans="82:87">
      <c r="CD6219" s="34" t="s">
        <v>10113</v>
      </c>
      <c r="CG6219" s="381">
        <v>29260</v>
      </c>
      <c r="CI6219" s="378">
        <v>13451</v>
      </c>
    </row>
    <row r="6220" spans="82:87">
      <c r="CD6220" s="34" t="s">
        <v>10114</v>
      </c>
      <c r="CG6220" s="381">
        <v>29264</v>
      </c>
      <c r="CI6220" s="378">
        <v>13452</v>
      </c>
    </row>
    <row r="6221" spans="82:87">
      <c r="CD6221" s="34" t="s">
        <v>10115</v>
      </c>
      <c r="CG6221" s="381">
        <v>29265</v>
      </c>
      <c r="CI6221" s="378">
        <v>13453</v>
      </c>
    </row>
    <row r="6222" spans="82:87">
      <c r="CD6222" s="34" t="s">
        <v>10116</v>
      </c>
      <c r="CG6222" s="381">
        <v>29266</v>
      </c>
      <c r="CI6222" s="378">
        <v>13454</v>
      </c>
    </row>
    <row r="6223" spans="82:87">
      <c r="CD6223" s="34" t="s">
        <v>10117</v>
      </c>
      <c r="CG6223" s="381">
        <v>29267</v>
      </c>
      <c r="CI6223" s="378">
        <v>13455</v>
      </c>
    </row>
    <row r="6224" spans="82:87">
      <c r="CD6224" s="34" t="s">
        <v>10118</v>
      </c>
      <c r="CG6224" s="381">
        <v>29268</v>
      </c>
      <c r="CI6224" s="378">
        <v>13455</v>
      </c>
    </row>
    <row r="6225" spans="82:87">
      <c r="CD6225" s="34" t="s">
        <v>10119</v>
      </c>
      <c r="CG6225" s="381">
        <v>29269</v>
      </c>
      <c r="CI6225" s="378">
        <v>13456</v>
      </c>
    </row>
    <row r="6226" spans="82:87">
      <c r="CD6226" s="34" t="s">
        <v>10120</v>
      </c>
      <c r="CG6226" s="381">
        <v>29270</v>
      </c>
      <c r="CI6226" s="378">
        <v>13457</v>
      </c>
    </row>
    <row r="6227" spans="82:87">
      <c r="CD6227" s="34" t="s">
        <v>10121</v>
      </c>
      <c r="CG6227" s="381">
        <v>29271</v>
      </c>
      <c r="CI6227" s="378">
        <v>13458</v>
      </c>
    </row>
    <row r="6228" spans="82:87">
      <c r="CD6228" s="34" t="s">
        <v>10122</v>
      </c>
      <c r="CG6228" s="381">
        <v>29272</v>
      </c>
      <c r="CI6228" s="378">
        <v>13459</v>
      </c>
    </row>
    <row r="6229" spans="82:87">
      <c r="CD6229" s="34" t="s">
        <v>10123</v>
      </c>
      <c r="CG6229" s="381">
        <v>29273</v>
      </c>
      <c r="CI6229" s="378">
        <v>13460</v>
      </c>
    </row>
    <row r="6230" spans="82:87">
      <c r="CD6230" s="34" t="s">
        <v>10124</v>
      </c>
      <c r="CG6230" s="381">
        <v>29274</v>
      </c>
      <c r="CI6230" s="378">
        <v>13461</v>
      </c>
    </row>
    <row r="6231" spans="82:87">
      <c r="CD6231" s="34" t="s">
        <v>10125</v>
      </c>
      <c r="CG6231" s="381">
        <v>29275</v>
      </c>
      <c r="CI6231" s="378">
        <v>13462</v>
      </c>
    </row>
    <row r="6232" spans="82:87">
      <c r="CD6232" s="34" t="s">
        <v>10126</v>
      </c>
      <c r="CG6232" s="381">
        <v>29276</v>
      </c>
      <c r="CI6232" s="378">
        <v>13463</v>
      </c>
    </row>
    <row r="6233" spans="82:87">
      <c r="CD6233" s="34" t="s">
        <v>10127</v>
      </c>
      <c r="CG6233" s="381">
        <v>29277</v>
      </c>
      <c r="CI6233" s="378">
        <v>13464</v>
      </c>
    </row>
    <row r="6234" spans="82:87">
      <c r="CD6234" s="34" t="s">
        <v>10128</v>
      </c>
      <c r="CG6234" s="381">
        <v>29278</v>
      </c>
      <c r="CI6234" s="378">
        <v>13465</v>
      </c>
    </row>
    <row r="6235" spans="82:87">
      <c r="CD6235" s="34" t="s">
        <v>10129</v>
      </c>
      <c r="CG6235" s="381">
        <v>29279</v>
      </c>
      <c r="CI6235" s="378">
        <v>13465</v>
      </c>
    </row>
    <row r="6236" spans="82:87">
      <c r="CD6236" s="34" t="s">
        <v>10130</v>
      </c>
      <c r="CG6236" s="381">
        <v>29280</v>
      </c>
      <c r="CI6236" s="378">
        <v>13466</v>
      </c>
    </row>
    <row r="6237" spans="82:87">
      <c r="CD6237" s="34" t="s">
        <v>10131</v>
      </c>
      <c r="CG6237" s="381">
        <v>29281</v>
      </c>
      <c r="CI6237" s="378">
        <v>13466</v>
      </c>
    </row>
    <row r="6238" spans="82:87">
      <c r="CD6238" s="34" t="s">
        <v>10132</v>
      </c>
      <c r="CG6238" s="381">
        <v>29282</v>
      </c>
      <c r="CI6238" s="378">
        <v>13467</v>
      </c>
    </row>
    <row r="6239" spans="82:87">
      <c r="CD6239" s="34" t="s">
        <v>10133</v>
      </c>
      <c r="CG6239" s="381">
        <v>29283</v>
      </c>
      <c r="CI6239" s="378">
        <v>13468</v>
      </c>
    </row>
    <row r="6240" spans="82:87">
      <c r="CD6240" s="34" t="s">
        <v>10134</v>
      </c>
      <c r="CG6240" s="381">
        <v>29284</v>
      </c>
      <c r="CI6240" s="378">
        <v>13468</v>
      </c>
    </row>
    <row r="6241" spans="82:87">
      <c r="CD6241" s="34" t="s">
        <v>10135</v>
      </c>
      <c r="CG6241" s="381">
        <v>29285</v>
      </c>
      <c r="CI6241" s="378">
        <v>13470</v>
      </c>
    </row>
    <row r="6242" spans="82:87">
      <c r="CD6242" s="34" t="s">
        <v>10136</v>
      </c>
      <c r="CG6242" s="381">
        <v>29286</v>
      </c>
      <c r="CI6242" s="378">
        <v>13471</v>
      </c>
    </row>
    <row r="6243" spans="82:87">
      <c r="CD6243" s="34" t="s">
        <v>10137</v>
      </c>
      <c r="CG6243" s="381">
        <v>29287</v>
      </c>
      <c r="CI6243" s="378">
        <v>13472</v>
      </c>
    </row>
    <row r="6244" spans="82:87">
      <c r="CD6244" s="34" t="s">
        <v>10138</v>
      </c>
      <c r="CG6244" s="381">
        <v>29288</v>
      </c>
      <c r="CI6244" s="378">
        <v>13473</v>
      </c>
    </row>
    <row r="6245" spans="82:87">
      <c r="CD6245" s="34" t="s">
        <v>10139</v>
      </c>
      <c r="CG6245" s="381">
        <v>29289</v>
      </c>
      <c r="CI6245" s="378">
        <v>13474</v>
      </c>
    </row>
    <row r="6246" spans="82:87">
      <c r="CD6246" s="34" t="s">
        <v>10140</v>
      </c>
      <c r="CG6246" s="381">
        <v>29290</v>
      </c>
      <c r="CI6246" s="378">
        <v>13478</v>
      </c>
    </row>
    <row r="6247" spans="82:87">
      <c r="CD6247" s="34" t="s">
        <v>10141</v>
      </c>
      <c r="CG6247" s="381">
        <v>29291</v>
      </c>
      <c r="CI6247" s="378">
        <v>13480</v>
      </c>
    </row>
    <row r="6248" spans="82:87">
      <c r="CD6248" s="34" t="s">
        <v>10142</v>
      </c>
      <c r="CG6248" s="381">
        <v>29292</v>
      </c>
      <c r="CI6248" s="378">
        <v>13480</v>
      </c>
    </row>
    <row r="6249" spans="82:87">
      <c r="CD6249" s="34" t="s">
        <v>10143</v>
      </c>
      <c r="CG6249" s="381">
        <v>29293</v>
      </c>
      <c r="CI6249" s="378">
        <v>13481</v>
      </c>
    </row>
    <row r="6250" spans="82:87">
      <c r="CD6250" s="34" t="s">
        <v>10144</v>
      </c>
      <c r="CG6250" s="381">
        <v>29294</v>
      </c>
      <c r="CI6250" s="378">
        <v>13482</v>
      </c>
    </row>
    <row r="6251" spans="82:87">
      <c r="CD6251" s="34" t="s">
        <v>10145</v>
      </c>
      <c r="CG6251" s="381">
        <v>29295</v>
      </c>
      <c r="CI6251" s="378">
        <v>13483</v>
      </c>
    </row>
    <row r="6252" spans="82:87">
      <c r="CD6252" s="34" t="s">
        <v>10146</v>
      </c>
      <c r="CG6252" s="381">
        <v>29296</v>
      </c>
      <c r="CI6252" s="378">
        <v>13484</v>
      </c>
    </row>
    <row r="6253" spans="82:87">
      <c r="CD6253" s="34" t="s">
        <v>10147</v>
      </c>
      <c r="CG6253" s="381">
        <v>29297</v>
      </c>
      <c r="CI6253" s="378">
        <v>13485</v>
      </c>
    </row>
    <row r="6254" spans="82:87">
      <c r="CD6254" s="34" t="s">
        <v>10148</v>
      </c>
      <c r="CG6254" s="381">
        <v>29298</v>
      </c>
      <c r="CI6254" s="378">
        <v>13488</v>
      </c>
    </row>
    <row r="6255" spans="82:87">
      <c r="CD6255" s="34" t="s">
        <v>10149</v>
      </c>
      <c r="CG6255" s="381">
        <v>29299</v>
      </c>
      <c r="CI6255" s="378">
        <v>13489</v>
      </c>
    </row>
    <row r="6256" spans="82:87">
      <c r="CD6256" s="34" t="s">
        <v>10150</v>
      </c>
      <c r="CG6256" s="381">
        <v>29300</v>
      </c>
      <c r="CI6256" s="378">
        <v>13490</v>
      </c>
    </row>
    <row r="6257" spans="82:87">
      <c r="CD6257" s="34" t="s">
        <v>10151</v>
      </c>
      <c r="CG6257" s="381">
        <v>29308</v>
      </c>
      <c r="CI6257" s="378">
        <v>13491</v>
      </c>
    </row>
    <row r="6258" spans="82:87">
      <c r="CD6258" s="34" t="s">
        <v>10152</v>
      </c>
      <c r="CG6258" s="381">
        <v>29310</v>
      </c>
      <c r="CI6258" s="378">
        <v>13492</v>
      </c>
    </row>
    <row r="6259" spans="82:87">
      <c r="CD6259" s="34" t="s">
        <v>10153</v>
      </c>
      <c r="CG6259" s="381">
        <v>29320</v>
      </c>
      <c r="CI6259" s="378">
        <v>13493</v>
      </c>
    </row>
    <row r="6260" spans="82:87">
      <c r="CD6260" s="34" t="s">
        <v>10154</v>
      </c>
      <c r="CG6260" s="381">
        <v>29321</v>
      </c>
      <c r="CI6260" s="378">
        <v>13495</v>
      </c>
    </row>
    <row r="6261" spans="82:87">
      <c r="CD6261" s="34" t="s">
        <v>10155</v>
      </c>
      <c r="CG6261" s="381">
        <v>29322</v>
      </c>
      <c r="CI6261" s="378">
        <v>13496</v>
      </c>
    </row>
    <row r="6262" spans="82:87">
      <c r="CD6262" s="34" t="s">
        <v>10156</v>
      </c>
      <c r="CG6262" s="381">
        <v>29323</v>
      </c>
      <c r="CI6262" s="378">
        <v>13499</v>
      </c>
    </row>
    <row r="6263" spans="82:87">
      <c r="CD6263" s="34" t="s">
        <v>10157</v>
      </c>
      <c r="CG6263" s="381">
        <v>29324</v>
      </c>
      <c r="CI6263" s="378">
        <v>13500</v>
      </c>
    </row>
    <row r="6264" spans="82:87">
      <c r="CD6264" s="34" t="s">
        <v>10158</v>
      </c>
      <c r="CG6264" s="381">
        <v>29325</v>
      </c>
      <c r="CI6264" s="378">
        <v>13500</v>
      </c>
    </row>
    <row r="6265" spans="82:87">
      <c r="CD6265" s="34" t="s">
        <v>10159</v>
      </c>
      <c r="CG6265" s="381">
        <v>29326</v>
      </c>
      <c r="CI6265" s="378">
        <v>13501</v>
      </c>
    </row>
    <row r="6266" spans="82:87">
      <c r="CD6266" s="34" t="s">
        <v>10160</v>
      </c>
      <c r="CG6266" s="381">
        <v>29327</v>
      </c>
      <c r="CI6266" s="378">
        <v>13502</v>
      </c>
    </row>
    <row r="6267" spans="82:87">
      <c r="CD6267" s="34" t="s">
        <v>10161</v>
      </c>
      <c r="CG6267" s="381">
        <v>29328</v>
      </c>
      <c r="CI6267" s="378">
        <v>13503</v>
      </c>
    </row>
    <row r="6268" spans="82:87">
      <c r="CD6268" s="34" t="s">
        <v>10162</v>
      </c>
      <c r="CG6268" s="381">
        <v>29329</v>
      </c>
      <c r="CI6268" s="378">
        <v>13510</v>
      </c>
    </row>
    <row r="6269" spans="82:87">
      <c r="CD6269" s="34" t="s">
        <v>10163</v>
      </c>
      <c r="CG6269" s="381">
        <v>29330</v>
      </c>
      <c r="CI6269" s="378">
        <v>13511</v>
      </c>
    </row>
    <row r="6270" spans="82:87">
      <c r="CD6270" s="34" t="s">
        <v>10164</v>
      </c>
      <c r="CG6270" s="381">
        <v>29331</v>
      </c>
      <c r="CI6270" s="378">
        <v>13512</v>
      </c>
    </row>
    <row r="6271" spans="82:87">
      <c r="CD6271" s="34" t="s">
        <v>10165</v>
      </c>
      <c r="CG6271" s="381">
        <v>29332</v>
      </c>
      <c r="CI6271" s="378">
        <v>13513</v>
      </c>
    </row>
    <row r="6272" spans="82:87">
      <c r="CD6272" s="34" t="s">
        <v>10166</v>
      </c>
      <c r="CG6272" s="381">
        <v>29333</v>
      </c>
      <c r="CI6272" s="378">
        <v>13514</v>
      </c>
    </row>
    <row r="6273" spans="82:87">
      <c r="CD6273" s="34" t="s">
        <v>10167</v>
      </c>
      <c r="CG6273" s="381">
        <v>29334</v>
      </c>
      <c r="CI6273" s="378">
        <v>13516</v>
      </c>
    </row>
    <row r="6274" spans="82:87">
      <c r="CD6274" s="34" t="s">
        <v>10168</v>
      </c>
      <c r="CG6274" s="381">
        <v>29335</v>
      </c>
      <c r="CI6274" s="378">
        <v>13518</v>
      </c>
    </row>
    <row r="6275" spans="82:87">
      <c r="CD6275" s="34" t="s">
        <v>10169</v>
      </c>
      <c r="CG6275" s="381">
        <v>29336</v>
      </c>
      <c r="CI6275" s="378">
        <v>13519</v>
      </c>
    </row>
    <row r="6276" spans="82:87">
      <c r="CD6276" s="34" t="s">
        <v>10170</v>
      </c>
      <c r="CG6276" s="381">
        <v>29337</v>
      </c>
      <c r="CI6276" s="378">
        <v>13520</v>
      </c>
    </row>
    <row r="6277" spans="82:87">
      <c r="CD6277" s="34" t="s">
        <v>10171</v>
      </c>
      <c r="CG6277" s="381">
        <v>29338</v>
      </c>
      <c r="CI6277" s="378">
        <v>13520</v>
      </c>
    </row>
    <row r="6278" spans="82:87">
      <c r="CD6278" s="34" t="s">
        <v>10172</v>
      </c>
      <c r="CG6278" s="381">
        <v>29339</v>
      </c>
      <c r="CI6278" s="378">
        <v>13520</v>
      </c>
    </row>
    <row r="6279" spans="82:87">
      <c r="CD6279" s="34" t="s">
        <v>10173</v>
      </c>
      <c r="CG6279" s="381">
        <v>29340</v>
      </c>
      <c r="CI6279" s="378">
        <v>13521</v>
      </c>
    </row>
    <row r="6280" spans="82:87">
      <c r="CD6280" s="34" t="s">
        <v>10174</v>
      </c>
      <c r="CG6280" s="381">
        <v>29350</v>
      </c>
      <c r="CI6280" s="378">
        <v>13522</v>
      </c>
    </row>
    <row r="6281" spans="82:87">
      <c r="CD6281" s="34" t="s">
        <v>10175</v>
      </c>
      <c r="CG6281" s="381">
        <v>29360</v>
      </c>
      <c r="CI6281" s="378">
        <v>13523</v>
      </c>
    </row>
    <row r="6282" spans="82:87">
      <c r="CD6282" s="34" t="s">
        <v>10176</v>
      </c>
      <c r="CG6282" s="381">
        <v>29370</v>
      </c>
      <c r="CI6282" s="378">
        <v>13524</v>
      </c>
    </row>
    <row r="6283" spans="82:87">
      <c r="CD6283" s="34" t="s">
        <v>10177</v>
      </c>
      <c r="CG6283" s="381">
        <v>29380</v>
      </c>
      <c r="CI6283" s="378">
        <v>13525</v>
      </c>
    </row>
    <row r="6284" spans="82:87">
      <c r="CD6284" s="34" t="s">
        <v>10178</v>
      </c>
      <c r="CG6284" s="381">
        <v>29390</v>
      </c>
      <c r="CI6284" s="378">
        <v>13526</v>
      </c>
    </row>
    <row r="6285" spans="82:87">
      <c r="CD6285" s="34" t="s">
        <v>10179</v>
      </c>
      <c r="CG6285" s="381">
        <v>29391</v>
      </c>
      <c r="CI6285" s="378">
        <v>13527</v>
      </c>
    </row>
    <row r="6286" spans="82:87">
      <c r="CD6286" s="34" t="s">
        <v>10180</v>
      </c>
      <c r="CG6286" s="381">
        <v>29392</v>
      </c>
      <c r="CI6286" s="378">
        <v>13528</v>
      </c>
    </row>
    <row r="6287" spans="82:87">
      <c r="CD6287" s="34" t="s">
        <v>10181</v>
      </c>
      <c r="CG6287" s="381">
        <v>29393</v>
      </c>
      <c r="CI6287" s="378">
        <v>13529</v>
      </c>
    </row>
    <row r="6288" spans="82:87">
      <c r="CD6288" s="34" t="s">
        <v>10182</v>
      </c>
      <c r="CG6288" s="381">
        <v>29394</v>
      </c>
      <c r="CI6288" s="378">
        <v>13530</v>
      </c>
    </row>
    <row r="6289" spans="82:87">
      <c r="CD6289" s="34" t="s">
        <v>10183</v>
      </c>
      <c r="CG6289" s="381">
        <v>29395</v>
      </c>
      <c r="CI6289" s="378">
        <v>13531</v>
      </c>
    </row>
    <row r="6290" spans="82:87">
      <c r="CD6290" s="34" t="s">
        <v>10184</v>
      </c>
      <c r="CG6290" s="381">
        <v>29396</v>
      </c>
      <c r="CI6290" s="378">
        <v>13532</v>
      </c>
    </row>
    <row r="6291" spans="82:87">
      <c r="CD6291" s="34" t="s">
        <v>10185</v>
      </c>
      <c r="CG6291" s="381">
        <v>29397</v>
      </c>
      <c r="CI6291" s="378">
        <v>13533</v>
      </c>
    </row>
    <row r="6292" spans="82:87">
      <c r="CD6292" s="34" t="s">
        <v>10186</v>
      </c>
      <c r="CG6292" s="381">
        <v>29398</v>
      </c>
      <c r="CI6292" s="378">
        <v>13538</v>
      </c>
    </row>
    <row r="6293" spans="82:87">
      <c r="CD6293" s="34" t="s">
        <v>10187</v>
      </c>
      <c r="CG6293" s="381">
        <v>29399</v>
      </c>
      <c r="CI6293" s="378">
        <v>13539</v>
      </c>
    </row>
    <row r="6294" spans="82:87">
      <c r="CD6294" s="34" t="s">
        <v>10188</v>
      </c>
      <c r="CG6294" s="381">
        <v>29400</v>
      </c>
      <c r="CI6294" s="378">
        <v>13540</v>
      </c>
    </row>
    <row r="6295" spans="82:87">
      <c r="CD6295" s="34" t="s">
        <v>10189</v>
      </c>
      <c r="CG6295" s="381">
        <v>29401</v>
      </c>
      <c r="CI6295" s="378">
        <v>13540</v>
      </c>
    </row>
    <row r="6296" spans="82:87">
      <c r="CD6296" s="34" t="s">
        <v>10190</v>
      </c>
      <c r="CG6296" s="381">
        <v>29402</v>
      </c>
      <c r="CI6296" s="378">
        <v>13541</v>
      </c>
    </row>
    <row r="6297" spans="82:87">
      <c r="CD6297" s="34" t="s">
        <v>10191</v>
      </c>
      <c r="CG6297" s="381">
        <v>29403</v>
      </c>
      <c r="CI6297" s="378">
        <v>13542</v>
      </c>
    </row>
    <row r="6298" spans="82:87">
      <c r="CD6298" s="34" t="s">
        <v>10192</v>
      </c>
      <c r="CG6298" s="381">
        <v>29404</v>
      </c>
      <c r="CI6298" s="378">
        <v>13543</v>
      </c>
    </row>
    <row r="6299" spans="82:87">
      <c r="CD6299" s="34" t="s">
        <v>10193</v>
      </c>
      <c r="CG6299" s="381">
        <v>29405</v>
      </c>
      <c r="CI6299" s="378">
        <v>13545</v>
      </c>
    </row>
    <row r="6300" spans="82:87">
      <c r="CD6300" s="34" t="s">
        <v>10194</v>
      </c>
      <c r="CG6300" s="381">
        <v>29406</v>
      </c>
      <c r="CI6300" s="378">
        <v>13546</v>
      </c>
    </row>
    <row r="6301" spans="82:87">
      <c r="CD6301" s="34" t="s">
        <v>10195</v>
      </c>
      <c r="CG6301" s="381">
        <v>29407</v>
      </c>
      <c r="CI6301" s="378">
        <v>13547</v>
      </c>
    </row>
    <row r="6302" spans="82:87">
      <c r="CD6302" s="34" t="s">
        <v>10196</v>
      </c>
      <c r="CG6302" s="381">
        <v>29408</v>
      </c>
      <c r="CI6302" s="378">
        <v>13548</v>
      </c>
    </row>
    <row r="6303" spans="82:87">
      <c r="CD6303" s="34" t="s">
        <v>10197</v>
      </c>
      <c r="CG6303" s="381">
        <v>29409</v>
      </c>
      <c r="CI6303" s="378">
        <v>13549</v>
      </c>
    </row>
    <row r="6304" spans="82:87">
      <c r="CD6304" s="34" t="s">
        <v>10198</v>
      </c>
      <c r="CG6304" s="381">
        <v>29410</v>
      </c>
      <c r="CI6304" s="378">
        <v>13550</v>
      </c>
    </row>
    <row r="6305" spans="82:87">
      <c r="CD6305" s="34" t="s">
        <v>10199</v>
      </c>
      <c r="CG6305" s="381">
        <v>29411</v>
      </c>
      <c r="CI6305" s="378">
        <v>13551</v>
      </c>
    </row>
    <row r="6306" spans="82:87">
      <c r="CD6306" s="34" t="s">
        <v>10200</v>
      </c>
      <c r="CG6306" s="381">
        <v>29412</v>
      </c>
      <c r="CI6306" s="378">
        <v>13552</v>
      </c>
    </row>
    <row r="6307" spans="82:87">
      <c r="CD6307" s="34" t="s">
        <v>10201</v>
      </c>
      <c r="CG6307" s="381">
        <v>29413</v>
      </c>
      <c r="CI6307" s="378">
        <v>13558</v>
      </c>
    </row>
    <row r="6308" spans="82:87">
      <c r="CD6308" s="34" t="s">
        <v>10202</v>
      </c>
      <c r="CG6308" s="381">
        <v>29414</v>
      </c>
      <c r="CI6308" s="378">
        <v>13559</v>
      </c>
    </row>
    <row r="6309" spans="82:87">
      <c r="CD6309" s="34" t="s">
        <v>10203</v>
      </c>
      <c r="CG6309" s="381">
        <v>29415</v>
      </c>
      <c r="CI6309" s="378">
        <v>13560</v>
      </c>
    </row>
    <row r="6310" spans="82:87">
      <c r="CD6310" s="34" t="s">
        <v>10204</v>
      </c>
      <c r="CG6310" s="381">
        <v>29416</v>
      </c>
      <c r="CI6310" s="378">
        <v>13566</v>
      </c>
    </row>
    <row r="6311" spans="82:87">
      <c r="CD6311" s="34" t="s">
        <v>10205</v>
      </c>
      <c r="CG6311" s="381">
        <v>29417</v>
      </c>
      <c r="CI6311" s="378">
        <v>13567</v>
      </c>
    </row>
    <row r="6312" spans="82:87">
      <c r="CD6312" s="34" t="s">
        <v>10206</v>
      </c>
      <c r="CG6312" s="381">
        <v>29418</v>
      </c>
      <c r="CI6312" s="378">
        <v>13568</v>
      </c>
    </row>
    <row r="6313" spans="82:87">
      <c r="CD6313" s="34" t="s">
        <v>10207</v>
      </c>
      <c r="CG6313" s="381">
        <v>29419</v>
      </c>
      <c r="CI6313" s="378">
        <v>13570</v>
      </c>
    </row>
    <row r="6314" spans="82:87">
      <c r="CD6314" s="34" t="s">
        <v>10208</v>
      </c>
      <c r="CG6314" s="381">
        <v>29420</v>
      </c>
      <c r="CI6314" s="378">
        <v>13571</v>
      </c>
    </row>
    <row r="6315" spans="82:87">
      <c r="CD6315" s="34" t="s">
        <v>10209</v>
      </c>
      <c r="CG6315" s="381">
        <v>29421</v>
      </c>
      <c r="CI6315" s="378">
        <v>13572</v>
      </c>
    </row>
    <row r="6316" spans="82:87">
      <c r="CD6316" s="34" t="s">
        <v>10210</v>
      </c>
      <c r="CG6316" s="381">
        <v>29422</v>
      </c>
      <c r="CI6316" s="378">
        <v>13573</v>
      </c>
    </row>
    <row r="6317" spans="82:87">
      <c r="CD6317" s="34" t="s">
        <v>10211</v>
      </c>
      <c r="CG6317" s="381">
        <v>29423</v>
      </c>
      <c r="CI6317" s="378">
        <v>13574</v>
      </c>
    </row>
    <row r="6318" spans="82:87">
      <c r="CD6318" s="34" t="s">
        <v>10212</v>
      </c>
      <c r="CG6318" s="381">
        <v>29424</v>
      </c>
      <c r="CI6318" s="378">
        <v>13580</v>
      </c>
    </row>
    <row r="6319" spans="82:87">
      <c r="CD6319" s="34" t="s">
        <v>10213</v>
      </c>
      <c r="CG6319" s="381">
        <v>29425</v>
      </c>
      <c r="CI6319" s="378">
        <v>13581</v>
      </c>
    </row>
    <row r="6320" spans="82:87">
      <c r="CD6320" s="34" t="s">
        <v>10214</v>
      </c>
      <c r="CG6320" s="381">
        <v>29426</v>
      </c>
      <c r="CI6320" s="378">
        <v>13582</v>
      </c>
    </row>
    <row r="6321" spans="82:87">
      <c r="CD6321" s="34" t="s">
        <v>10215</v>
      </c>
      <c r="CG6321" s="381">
        <v>29427</v>
      </c>
      <c r="CI6321" s="378">
        <v>13583</v>
      </c>
    </row>
    <row r="6322" spans="82:87">
      <c r="CD6322" s="34" t="s">
        <v>10216</v>
      </c>
      <c r="CG6322" s="381">
        <v>29428</v>
      </c>
      <c r="CI6322" s="378">
        <v>13584</v>
      </c>
    </row>
    <row r="6323" spans="82:87">
      <c r="CD6323" s="34" t="s">
        <v>10217</v>
      </c>
      <c r="CG6323" s="381">
        <v>29429</v>
      </c>
      <c r="CI6323" s="378">
        <v>13589</v>
      </c>
    </row>
    <row r="6324" spans="82:87">
      <c r="CD6324" s="34" t="s">
        <v>10218</v>
      </c>
      <c r="CG6324" s="381">
        <v>29430</v>
      </c>
      <c r="CI6324" s="378">
        <v>13590</v>
      </c>
    </row>
    <row r="6325" spans="82:87">
      <c r="CD6325" s="34" t="s">
        <v>10219</v>
      </c>
      <c r="CG6325" s="381">
        <v>29440</v>
      </c>
      <c r="CI6325" s="378">
        <v>13591</v>
      </c>
    </row>
    <row r="6326" spans="82:87">
      <c r="CD6326" s="34" t="s">
        <v>10220</v>
      </c>
      <c r="CG6326" s="381">
        <v>29450</v>
      </c>
      <c r="CI6326" s="378">
        <v>13592</v>
      </c>
    </row>
    <row r="6327" spans="82:87">
      <c r="CD6327" s="34" t="s">
        <v>10221</v>
      </c>
      <c r="CG6327" s="381">
        <v>29451</v>
      </c>
      <c r="CI6327" s="378">
        <v>13593</v>
      </c>
    </row>
    <row r="6328" spans="82:87">
      <c r="CD6328" s="34" t="s">
        <v>10222</v>
      </c>
      <c r="CG6328" s="381">
        <v>29452</v>
      </c>
      <c r="CI6328" s="378">
        <v>13594</v>
      </c>
    </row>
    <row r="6329" spans="82:87">
      <c r="CD6329" s="34" t="s">
        <v>10223</v>
      </c>
      <c r="CG6329" s="381">
        <v>29453</v>
      </c>
      <c r="CI6329" s="378">
        <v>13595</v>
      </c>
    </row>
    <row r="6330" spans="82:87">
      <c r="CD6330" s="34" t="s">
        <v>10224</v>
      </c>
      <c r="CG6330" s="381">
        <v>29454</v>
      </c>
      <c r="CI6330" s="378">
        <v>13599</v>
      </c>
    </row>
    <row r="6331" spans="82:87">
      <c r="CD6331" s="34" t="s">
        <v>10225</v>
      </c>
      <c r="CG6331" s="381">
        <v>29455</v>
      </c>
      <c r="CI6331" s="378">
        <v>13600</v>
      </c>
    </row>
    <row r="6332" spans="82:87">
      <c r="CD6332" s="34" t="s">
        <v>10226</v>
      </c>
      <c r="CG6332" s="381">
        <v>29456</v>
      </c>
      <c r="CI6332" s="378">
        <v>13600</v>
      </c>
    </row>
    <row r="6333" spans="82:87">
      <c r="CD6333" s="34" t="s">
        <v>10227</v>
      </c>
      <c r="CG6333" s="381">
        <v>29457</v>
      </c>
      <c r="CI6333" s="378">
        <v>13601</v>
      </c>
    </row>
    <row r="6334" spans="82:87">
      <c r="CD6334" s="34" t="s">
        <v>10228</v>
      </c>
      <c r="CG6334" s="381">
        <v>29458</v>
      </c>
      <c r="CI6334" s="378">
        <v>13602</v>
      </c>
    </row>
    <row r="6335" spans="82:87">
      <c r="CD6335" s="34" t="s">
        <v>10229</v>
      </c>
      <c r="CG6335" s="381">
        <v>29459</v>
      </c>
      <c r="CI6335" s="378">
        <v>13603</v>
      </c>
    </row>
    <row r="6336" spans="82:87">
      <c r="CD6336" s="34" t="s">
        <v>10230</v>
      </c>
      <c r="CG6336" s="381">
        <v>29460</v>
      </c>
      <c r="CI6336" s="378">
        <v>13604</v>
      </c>
    </row>
    <row r="6337" spans="82:87">
      <c r="CD6337" s="34" t="s">
        <v>10231</v>
      </c>
      <c r="CG6337" s="381">
        <v>29470</v>
      </c>
      <c r="CI6337" s="378">
        <v>13605</v>
      </c>
    </row>
    <row r="6338" spans="82:87">
      <c r="CD6338" s="34" t="s">
        <v>10232</v>
      </c>
      <c r="CG6338" s="381">
        <v>29480</v>
      </c>
      <c r="CI6338" s="378">
        <v>13606</v>
      </c>
    </row>
    <row r="6339" spans="82:87">
      <c r="CD6339" s="34" t="s">
        <v>10233</v>
      </c>
      <c r="CG6339" s="381">
        <v>29490</v>
      </c>
      <c r="CI6339" s="378">
        <v>13607</v>
      </c>
    </row>
    <row r="6340" spans="82:87">
      <c r="CD6340" s="34" t="s">
        <v>10234</v>
      </c>
      <c r="CG6340" s="381">
        <v>29500</v>
      </c>
      <c r="CI6340" s="378">
        <v>13608</v>
      </c>
    </row>
    <row r="6341" spans="82:87">
      <c r="CD6341" s="34" t="s">
        <v>10235</v>
      </c>
      <c r="CG6341" s="381">
        <v>29510</v>
      </c>
      <c r="CI6341" s="378">
        <v>13609</v>
      </c>
    </row>
    <row r="6342" spans="82:87">
      <c r="CD6342" s="34" t="s">
        <v>10236</v>
      </c>
      <c r="CG6342" s="381">
        <v>29520</v>
      </c>
      <c r="CI6342" s="378">
        <v>13610</v>
      </c>
    </row>
    <row r="6343" spans="82:87">
      <c r="CD6343" s="34" t="s">
        <v>10237</v>
      </c>
      <c r="CG6343" s="381">
        <v>29530</v>
      </c>
      <c r="CI6343" s="378">
        <v>13610</v>
      </c>
    </row>
    <row r="6344" spans="82:87">
      <c r="CD6344" s="34" t="s">
        <v>10238</v>
      </c>
      <c r="CG6344" s="381">
        <v>29540</v>
      </c>
      <c r="CI6344" s="378">
        <v>13611</v>
      </c>
    </row>
    <row r="6345" spans="82:87">
      <c r="CD6345" s="34" t="s">
        <v>10239</v>
      </c>
      <c r="CG6345" s="381">
        <v>29550</v>
      </c>
      <c r="CI6345" s="378">
        <v>13612</v>
      </c>
    </row>
    <row r="6346" spans="82:87">
      <c r="CD6346" s="34" t="s">
        <v>10240</v>
      </c>
      <c r="CG6346" s="381">
        <v>29551</v>
      </c>
      <c r="CI6346" s="378">
        <v>13614</v>
      </c>
    </row>
    <row r="6347" spans="82:87">
      <c r="CD6347" s="34" t="s">
        <v>10241</v>
      </c>
      <c r="CG6347" s="381">
        <v>29552</v>
      </c>
      <c r="CI6347" s="378">
        <v>13615</v>
      </c>
    </row>
    <row r="6348" spans="82:87">
      <c r="CD6348" s="34" t="s">
        <v>10242</v>
      </c>
      <c r="CG6348" s="381">
        <v>29553</v>
      </c>
      <c r="CI6348" s="378">
        <v>13616</v>
      </c>
    </row>
    <row r="6349" spans="82:87">
      <c r="CD6349" s="34" t="s">
        <v>10243</v>
      </c>
      <c r="CG6349" s="381">
        <v>29554</v>
      </c>
      <c r="CI6349" s="378">
        <v>13617</v>
      </c>
    </row>
    <row r="6350" spans="82:87">
      <c r="CD6350" s="34" t="s">
        <v>10244</v>
      </c>
      <c r="CG6350" s="381">
        <v>29555</v>
      </c>
      <c r="CI6350" s="378">
        <v>13619</v>
      </c>
    </row>
    <row r="6351" spans="82:87">
      <c r="CD6351" s="34" t="s">
        <v>10245</v>
      </c>
      <c r="CG6351" s="381">
        <v>29556</v>
      </c>
      <c r="CI6351" s="378">
        <v>13620</v>
      </c>
    </row>
    <row r="6352" spans="82:87">
      <c r="CD6352" s="34" t="s">
        <v>10246</v>
      </c>
      <c r="CG6352" s="381">
        <v>29557</v>
      </c>
      <c r="CI6352" s="378">
        <v>13620</v>
      </c>
    </row>
    <row r="6353" spans="82:87">
      <c r="CD6353" s="34" t="s">
        <v>10247</v>
      </c>
      <c r="CG6353" s="381">
        <v>29558</v>
      </c>
      <c r="CI6353" s="378">
        <v>13621</v>
      </c>
    </row>
    <row r="6354" spans="82:87">
      <c r="CD6354" s="34" t="s">
        <v>10248</v>
      </c>
      <c r="CG6354" s="381">
        <v>29559</v>
      </c>
      <c r="CI6354" s="378">
        <v>13625</v>
      </c>
    </row>
    <row r="6355" spans="82:87">
      <c r="CD6355" s="34" t="s">
        <v>10249</v>
      </c>
      <c r="CG6355" s="381">
        <v>29560</v>
      </c>
      <c r="CI6355" s="378">
        <v>13626</v>
      </c>
    </row>
    <row r="6356" spans="82:87">
      <c r="CD6356" s="34" t="s">
        <v>10250</v>
      </c>
      <c r="CG6356" s="381">
        <v>29561</v>
      </c>
      <c r="CI6356" s="378">
        <v>13627</v>
      </c>
    </row>
    <row r="6357" spans="82:87">
      <c r="CD6357" s="34" t="s">
        <v>10251</v>
      </c>
      <c r="CG6357" s="381">
        <v>29562</v>
      </c>
      <c r="CI6357" s="378">
        <v>13628</v>
      </c>
    </row>
    <row r="6358" spans="82:87">
      <c r="CD6358" s="34" t="s">
        <v>10252</v>
      </c>
      <c r="CG6358" s="381">
        <v>29563</v>
      </c>
      <c r="CI6358" s="378">
        <v>13629</v>
      </c>
    </row>
    <row r="6359" spans="82:87">
      <c r="CD6359" s="34" t="s">
        <v>10253</v>
      </c>
      <c r="CG6359" s="381">
        <v>29564</v>
      </c>
      <c r="CI6359" s="378">
        <v>13630</v>
      </c>
    </row>
    <row r="6360" spans="82:87">
      <c r="CD6360" s="34" t="s">
        <v>10254</v>
      </c>
      <c r="CG6360" s="381">
        <v>29565</v>
      </c>
      <c r="CI6360" s="378">
        <v>13631</v>
      </c>
    </row>
    <row r="6361" spans="82:87">
      <c r="CD6361" s="34" t="s">
        <v>10255</v>
      </c>
      <c r="CG6361" s="381">
        <v>29566</v>
      </c>
      <c r="CI6361" s="378">
        <v>13632</v>
      </c>
    </row>
    <row r="6362" spans="82:87">
      <c r="CD6362" s="34" t="s">
        <v>10256</v>
      </c>
      <c r="CG6362" s="381">
        <v>29567</v>
      </c>
      <c r="CI6362" s="378">
        <v>13632</v>
      </c>
    </row>
    <row r="6363" spans="82:87">
      <c r="CD6363" s="34" t="s">
        <v>10257</v>
      </c>
      <c r="CG6363" s="381">
        <v>29568</v>
      </c>
      <c r="CI6363" s="378">
        <v>13633</v>
      </c>
    </row>
    <row r="6364" spans="82:87">
      <c r="CD6364" s="34" t="s">
        <v>10258</v>
      </c>
      <c r="CG6364" s="381">
        <v>29569</v>
      </c>
      <c r="CI6364" s="378">
        <v>13635</v>
      </c>
    </row>
    <row r="6365" spans="82:87">
      <c r="CD6365" s="34" t="s">
        <v>10259</v>
      </c>
      <c r="CG6365" s="381">
        <v>29570</v>
      </c>
      <c r="CI6365" s="378">
        <v>13637</v>
      </c>
    </row>
    <row r="6366" spans="82:87">
      <c r="CD6366" s="34" t="s">
        <v>10260</v>
      </c>
      <c r="CG6366" s="381">
        <v>29590</v>
      </c>
      <c r="CI6366" s="378">
        <v>13640</v>
      </c>
    </row>
    <row r="6367" spans="82:87">
      <c r="CD6367" s="34" t="s">
        <v>10261</v>
      </c>
      <c r="CG6367" s="381">
        <v>29600</v>
      </c>
      <c r="CI6367" s="378">
        <v>13641</v>
      </c>
    </row>
    <row r="6368" spans="82:87">
      <c r="CD6368" s="34" t="s">
        <v>10262</v>
      </c>
      <c r="CG6368" s="381">
        <v>29601</v>
      </c>
      <c r="CI6368" s="378">
        <v>13642</v>
      </c>
    </row>
    <row r="6369" spans="82:87">
      <c r="CD6369" s="34" t="s">
        <v>10263</v>
      </c>
      <c r="CG6369" s="381">
        <v>29602</v>
      </c>
      <c r="CI6369" s="378">
        <v>13643</v>
      </c>
    </row>
    <row r="6370" spans="82:87">
      <c r="CD6370" s="34" t="s">
        <v>10264</v>
      </c>
      <c r="CG6370" s="381">
        <v>29603</v>
      </c>
      <c r="CI6370" s="378">
        <v>13644</v>
      </c>
    </row>
    <row r="6371" spans="82:87">
      <c r="CD6371" s="34" t="s">
        <v>10265</v>
      </c>
      <c r="CG6371" s="381">
        <v>29604</v>
      </c>
      <c r="CI6371" s="378">
        <v>13645</v>
      </c>
    </row>
    <row r="6372" spans="82:87">
      <c r="CD6372" s="34" t="s">
        <v>10266</v>
      </c>
      <c r="CG6372" s="381">
        <v>29605</v>
      </c>
      <c r="CI6372" s="378">
        <v>13646</v>
      </c>
    </row>
    <row r="6373" spans="82:87">
      <c r="CD6373" s="34" t="s">
        <v>10267</v>
      </c>
      <c r="CG6373" s="381">
        <v>29606</v>
      </c>
      <c r="CI6373" s="378">
        <v>13647</v>
      </c>
    </row>
    <row r="6374" spans="82:87">
      <c r="CD6374" s="34" t="s">
        <v>10268</v>
      </c>
      <c r="CG6374" s="381">
        <v>29607</v>
      </c>
      <c r="CI6374" s="378">
        <v>13648</v>
      </c>
    </row>
    <row r="6375" spans="82:87">
      <c r="CD6375" s="34" t="s">
        <v>10269</v>
      </c>
      <c r="CG6375" s="381">
        <v>29608</v>
      </c>
      <c r="CI6375" s="378">
        <v>13649</v>
      </c>
    </row>
    <row r="6376" spans="82:87">
      <c r="CD6376" s="34" t="s">
        <v>10270</v>
      </c>
      <c r="CG6376" s="381">
        <v>29609</v>
      </c>
      <c r="CI6376" s="378">
        <v>13650</v>
      </c>
    </row>
    <row r="6377" spans="82:87">
      <c r="CD6377" s="34" t="s">
        <v>10271</v>
      </c>
      <c r="CG6377" s="381">
        <v>29610</v>
      </c>
      <c r="CI6377" s="378">
        <v>13651</v>
      </c>
    </row>
    <row r="6378" spans="82:87">
      <c r="CD6378" s="34" t="s">
        <v>10272</v>
      </c>
      <c r="CG6378" s="381">
        <v>29620</v>
      </c>
      <c r="CI6378" s="378">
        <v>13652</v>
      </c>
    </row>
    <row r="6379" spans="82:87">
      <c r="CD6379" s="34" t="s">
        <v>10273</v>
      </c>
      <c r="CG6379" s="381">
        <v>29630</v>
      </c>
      <c r="CI6379" s="378">
        <v>13653</v>
      </c>
    </row>
    <row r="6380" spans="82:87">
      <c r="CD6380" s="34" t="s">
        <v>10274</v>
      </c>
      <c r="CG6380" s="381">
        <v>29640</v>
      </c>
      <c r="CI6380" s="378">
        <v>13654</v>
      </c>
    </row>
    <row r="6381" spans="82:87">
      <c r="CD6381" s="34" t="s">
        <v>10275</v>
      </c>
      <c r="CG6381" s="381">
        <v>29650</v>
      </c>
      <c r="CI6381" s="378">
        <v>13655</v>
      </c>
    </row>
    <row r="6382" spans="82:87">
      <c r="CD6382" s="34" t="s">
        <v>10276</v>
      </c>
      <c r="CG6382" s="381">
        <v>29660</v>
      </c>
      <c r="CI6382" s="378">
        <v>13656</v>
      </c>
    </row>
    <row r="6383" spans="82:87">
      <c r="CD6383" s="34" t="s">
        <v>10277</v>
      </c>
      <c r="CG6383" s="381">
        <v>29670</v>
      </c>
      <c r="CI6383" s="378">
        <v>13657</v>
      </c>
    </row>
    <row r="6384" spans="82:87">
      <c r="CD6384" s="34" t="s">
        <v>10278</v>
      </c>
      <c r="CG6384" s="381">
        <v>29671</v>
      </c>
      <c r="CI6384" s="378">
        <v>13658</v>
      </c>
    </row>
    <row r="6385" spans="82:87">
      <c r="CD6385" s="34" t="s">
        <v>10279</v>
      </c>
      <c r="CG6385" s="381">
        <v>29672</v>
      </c>
      <c r="CI6385" s="378">
        <v>13659</v>
      </c>
    </row>
    <row r="6386" spans="82:87">
      <c r="CD6386" s="34" t="s">
        <v>10280</v>
      </c>
      <c r="CG6386" s="381">
        <v>29673</v>
      </c>
      <c r="CI6386" s="378">
        <v>13660</v>
      </c>
    </row>
    <row r="6387" spans="82:87">
      <c r="CD6387" s="34" t="s">
        <v>10281</v>
      </c>
      <c r="CG6387" s="381">
        <v>29674</v>
      </c>
      <c r="CI6387" s="378">
        <v>13661</v>
      </c>
    </row>
    <row r="6388" spans="82:87">
      <c r="CD6388" s="34" t="s">
        <v>10282</v>
      </c>
      <c r="CG6388" s="381">
        <v>29675</v>
      </c>
      <c r="CI6388" s="378">
        <v>13662</v>
      </c>
    </row>
    <row r="6389" spans="82:87">
      <c r="CD6389" s="34" t="s">
        <v>10283</v>
      </c>
      <c r="CG6389" s="381">
        <v>29676</v>
      </c>
      <c r="CI6389" s="378">
        <v>13663</v>
      </c>
    </row>
    <row r="6390" spans="82:87">
      <c r="CD6390" s="34" t="s">
        <v>10284</v>
      </c>
      <c r="CG6390" s="381">
        <v>29677</v>
      </c>
      <c r="CI6390" s="378">
        <v>13664</v>
      </c>
    </row>
    <row r="6391" spans="82:87">
      <c r="CD6391" s="34" t="s">
        <v>10285</v>
      </c>
      <c r="CG6391" s="381">
        <v>29678</v>
      </c>
      <c r="CI6391" s="378">
        <v>13665</v>
      </c>
    </row>
    <row r="6392" spans="82:87">
      <c r="CD6392" s="34" t="s">
        <v>10286</v>
      </c>
      <c r="CG6392" s="381">
        <v>29679</v>
      </c>
      <c r="CI6392" s="378">
        <v>13666</v>
      </c>
    </row>
    <row r="6393" spans="82:87">
      <c r="CD6393" s="34" t="s">
        <v>10287</v>
      </c>
      <c r="CG6393" s="381">
        <v>29680</v>
      </c>
      <c r="CI6393" s="378">
        <v>13667</v>
      </c>
    </row>
    <row r="6394" spans="82:87">
      <c r="CD6394" s="34" t="s">
        <v>10288</v>
      </c>
      <c r="CG6394" s="381">
        <v>29681</v>
      </c>
      <c r="CI6394" s="378">
        <v>13668</v>
      </c>
    </row>
    <row r="6395" spans="82:87">
      <c r="CD6395" s="34" t="s">
        <v>10289</v>
      </c>
      <c r="CG6395" s="381">
        <v>29682</v>
      </c>
      <c r="CI6395" s="378">
        <v>13669</v>
      </c>
    </row>
    <row r="6396" spans="82:87">
      <c r="CD6396" s="34" t="s">
        <v>10290</v>
      </c>
      <c r="CG6396" s="381">
        <v>29683</v>
      </c>
      <c r="CI6396" s="378">
        <v>13670</v>
      </c>
    </row>
    <row r="6397" spans="82:87">
      <c r="CD6397" s="34" t="s">
        <v>10291</v>
      </c>
      <c r="CG6397" s="381">
        <v>29684</v>
      </c>
      <c r="CI6397" s="378">
        <v>13670</v>
      </c>
    </row>
    <row r="6398" spans="82:87">
      <c r="CD6398" s="34" t="s">
        <v>10292</v>
      </c>
      <c r="CG6398" s="381">
        <v>29685</v>
      </c>
      <c r="CI6398" s="378">
        <v>13671</v>
      </c>
    </row>
    <row r="6399" spans="82:87">
      <c r="CD6399" s="34" t="s">
        <v>10293</v>
      </c>
      <c r="CG6399" s="381">
        <v>29686</v>
      </c>
      <c r="CI6399" s="378">
        <v>13672</v>
      </c>
    </row>
    <row r="6400" spans="82:87">
      <c r="CD6400" s="34" t="s">
        <v>10294</v>
      </c>
      <c r="CG6400" s="381">
        <v>29687</v>
      </c>
      <c r="CI6400" s="378">
        <v>13673</v>
      </c>
    </row>
    <row r="6401" spans="82:87">
      <c r="CD6401" s="34" t="s">
        <v>10295</v>
      </c>
      <c r="CG6401" s="381">
        <v>29688</v>
      </c>
      <c r="CI6401" s="378">
        <v>13674</v>
      </c>
    </row>
    <row r="6402" spans="82:87">
      <c r="CD6402" s="34" t="s">
        <v>10296</v>
      </c>
      <c r="CG6402" s="381">
        <v>29689</v>
      </c>
      <c r="CI6402" s="378">
        <v>13675</v>
      </c>
    </row>
    <row r="6403" spans="82:87">
      <c r="CD6403" s="34" t="s">
        <v>10297</v>
      </c>
      <c r="CG6403" s="381">
        <v>29690</v>
      </c>
      <c r="CI6403" s="378">
        <v>13676</v>
      </c>
    </row>
    <row r="6404" spans="82:87">
      <c r="CD6404" s="34" t="s">
        <v>10298</v>
      </c>
      <c r="CG6404" s="381">
        <v>29700</v>
      </c>
      <c r="CI6404" s="378">
        <v>13677</v>
      </c>
    </row>
    <row r="6405" spans="82:87">
      <c r="CD6405" s="34" t="s">
        <v>10299</v>
      </c>
      <c r="CG6405" s="381">
        <v>29710</v>
      </c>
      <c r="CI6405" s="378">
        <v>13678</v>
      </c>
    </row>
    <row r="6406" spans="82:87">
      <c r="CD6406" s="34" t="s">
        <v>10300</v>
      </c>
      <c r="CG6406" s="381">
        <v>29720</v>
      </c>
      <c r="CI6406" s="378">
        <v>13680</v>
      </c>
    </row>
    <row r="6407" spans="82:87">
      <c r="CD6407" s="34" t="s">
        <v>10301</v>
      </c>
      <c r="CG6407" s="381">
        <v>29729</v>
      </c>
      <c r="CI6407" s="378">
        <v>13681</v>
      </c>
    </row>
    <row r="6408" spans="82:87">
      <c r="CD6408" s="34" t="s">
        <v>10302</v>
      </c>
      <c r="CG6408" s="381">
        <v>29730</v>
      </c>
      <c r="CI6408" s="378">
        <v>13682</v>
      </c>
    </row>
    <row r="6409" spans="82:87">
      <c r="CD6409" s="34" t="s">
        <v>10303</v>
      </c>
      <c r="CG6409" s="381">
        <v>29740</v>
      </c>
      <c r="CI6409" s="378">
        <v>13683</v>
      </c>
    </row>
    <row r="6410" spans="82:87">
      <c r="CD6410" s="34" t="s">
        <v>10304</v>
      </c>
      <c r="CG6410" s="381">
        <v>29750</v>
      </c>
      <c r="CI6410" s="378">
        <v>13684</v>
      </c>
    </row>
    <row r="6411" spans="82:87">
      <c r="CD6411" s="34" t="s">
        <v>10305</v>
      </c>
      <c r="CG6411" s="381">
        <v>29760</v>
      </c>
      <c r="CI6411" s="378">
        <v>13685</v>
      </c>
    </row>
    <row r="6412" spans="82:87">
      <c r="CD6412" s="34" t="s">
        <v>10306</v>
      </c>
      <c r="CG6412" s="381">
        <v>29770</v>
      </c>
      <c r="CI6412" s="378">
        <v>13687</v>
      </c>
    </row>
    <row r="6413" spans="82:87">
      <c r="CD6413" s="34" t="s">
        <v>10307</v>
      </c>
      <c r="CG6413" s="381">
        <v>29780</v>
      </c>
      <c r="CI6413" s="378">
        <v>13688</v>
      </c>
    </row>
    <row r="6414" spans="82:87">
      <c r="CD6414" s="34" t="s">
        <v>10308</v>
      </c>
      <c r="CG6414" s="381">
        <v>29790</v>
      </c>
      <c r="CI6414" s="378">
        <v>13689</v>
      </c>
    </row>
    <row r="6415" spans="82:87">
      <c r="CD6415" s="34" t="s">
        <v>10309</v>
      </c>
      <c r="CG6415" s="381">
        <v>29800</v>
      </c>
      <c r="CI6415" s="378">
        <v>13690</v>
      </c>
    </row>
    <row r="6416" spans="82:87">
      <c r="CD6416" s="34" t="s">
        <v>10310</v>
      </c>
      <c r="CG6416" s="381">
        <v>29801</v>
      </c>
      <c r="CI6416" s="378">
        <v>13691</v>
      </c>
    </row>
    <row r="6417" spans="82:87">
      <c r="CD6417" s="34" t="s">
        <v>10311</v>
      </c>
      <c r="CG6417" s="381">
        <v>29802</v>
      </c>
      <c r="CI6417" s="378">
        <v>13692</v>
      </c>
    </row>
    <row r="6418" spans="82:87">
      <c r="CD6418" s="34" t="s">
        <v>10312</v>
      </c>
      <c r="CG6418" s="381">
        <v>29803</v>
      </c>
      <c r="CI6418" s="378">
        <v>13693</v>
      </c>
    </row>
    <row r="6419" spans="82:87">
      <c r="CD6419" s="34" t="s">
        <v>10313</v>
      </c>
      <c r="CG6419" s="381">
        <v>29804</v>
      </c>
      <c r="CI6419" s="378">
        <v>13694</v>
      </c>
    </row>
    <row r="6420" spans="82:87">
      <c r="CD6420" s="34" t="s">
        <v>10314</v>
      </c>
      <c r="CG6420" s="381">
        <v>29805</v>
      </c>
      <c r="CI6420" s="378">
        <v>13695</v>
      </c>
    </row>
    <row r="6421" spans="82:87">
      <c r="CD6421" s="34" t="s">
        <v>10315</v>
      </c>
      <c r="CG6421" s="381">
        <v>29806</v>
      </c>
      <c r="CI6421" s="378">
        <v>13696</v>
      </c>
    </row>
    <row r="6422" spans="82:87">
      <c r="CD6422" s="34" t="s">
        <v>10316</v>
      </c>
      <c r="CG6422" s="381">
        <v>29807</v>
      </c>
      <c r="CI6422" s="378">
        <v>13697</v>
      </c>
    </row>
    <row r="6423" spans="82:87">
      <c r="CD6423" s="34" t="s">
        <v>10317</v>
      </c>
      <c r="CG6423" s="381">
        <v>29808</v>
      </c>
      <c r="CI6423" s="378">
        <v>13698</v>
      </c>
    </row>
    <row r="6424" spans="82:87">
      <c r="CD6424" s="34" t="s">
        <v>10318</v>
      </c>
      <c r="CG6424" s="381">
        <v>29809</v>
      </c>
      <c r="CI6424" s="378">
        <v>13699</v>
      </c>
    </row>
    <row r="6425" spans="82:87">
      <c r="CD6425" s="34" t="s">
        <v>10319</v>
      </c>
      <c r="CG6425" s="381">
        <v>29810</v>
      </c>
      <c r="CI6425" s="378">
        <v>13700</v>
      </c>
    </row>
    <row r="6426" spans="82:87">
      <c r="CD6426" s="34" t="s">
        <v>10320</v>
      </c>
      <c r="CG6426" s="381">
        <v>29820</v>
      </c>
      <c r="CI6426" s="378">
        <v>13700</v>
      </c>
    </row>
    <row r="6427" spans="82:87">
      <c r="CD6427" s="34" t="s">
        <v>10321</v>
      </c>
      <c r="CG6427" s="381">
        <v>29822</v>
      </c>
      <c r="CI6427" s="378">
        <v>13700</v>
      </c>
    </row>
    <row r="6428" spans="82:87">
      <c r="CD6428" s="34" t="s">
        <v>10322</v>
      </c>
      <c r="CG6428" s="381">
        <v>29823</v>
      </c>
      <c r="CI6428" s="378">
        <v>13700</v>
      </c>
    </row>
    <row r="6429" spans="82:87">
      <c r="CD6429" s="34" t="s">
        <v>10323</v>
      </c>
      <c r="CG6429" s="381">
        <v>29824</v>
      </c>
      <c r="CI6429" s="378">
        <v>13701</v>
      </c>
    </row>
    <row r="6430" spans="82:87">
      <c r="CD6430" s="34" t="s">
        <v>10324</v>
      </c>
      <c r="CG6430" s="381">
        <v>29825</v>
      </c>
      <c r="CI6430" s="378">
        <v>13702</v>
      </c>
    </row>
    <row r="6431" spans="82:87">
      <c r="CD6431" s="34" t="s">
        <v>10325</v>
      </c>
      <c r="CG6431" s="381">
        <v>29826</v>
      </c>
      <c r="CI6431" s="378">
        <v>13703</v>
      </c>
    </row>
    <row r="6432" spans="82:87">
      <c r="CD6432" s="34" t="s">
        <v>10326</v>
      </c>
      <c r="CG6432" s="381">
        <v>29827</v>
      </c>
      <c r="CI6432" s="378">
        <v>13704</v>
      </c>
    </row>
    <row r="6433" spans="82:87">
      <c r="CD6433" s="34" t="s">
        <v>10327</v>
      </c>
      <c r="CG6433" s="381">
        <v>29828</v>
      </c>
      <c r="CI6433" s="378">
        <v>13705</v>
      </c>
    </row>
    <row r="6434" spans="82:87">
      <c r="CD6434" s="34" t="s">
        <v>10328</v>
      </c>
      <c r="CG6434" s="381">
        <v>29829</v>
      </c>
      <c r="CI6434" s="378">
        <v>13708</v>
      </c>
    </row>
    <row r="6435" spans="82:87">
      <c r="CD6435" s="34" t="s">
        <v>10329</v>
      </c>
      <c r="CG6435" s="381">
        <v>29830</v>
      </c>
      <c r="CI6435" s="378">
        <v>13709</v>
      </c>
    </row>
    <row r="6436" spans="82:87">
      <c r="CD6436" s="34" t="s">
        <v>10330</v>
      </c>
      <c r="CG6436" s="381">
        <v>29832</v>
      </c>
      <c r="CI6436" s="378">
        <v>13710</v>
      </c>
    </row>
    <row r="6437" spans="82:87">
      <c r="CD6437" s="34" t="s">
        <v>10331</v>
      </c>
      <c r="CG6437" s="381">
        <v>29833</v>
      </c>
      <c r="CI6437" s="378">
        <v>13711</v>
      </c>
    </row>
    <row r="6438" spans="82:87">
      <c r="CD6438" s="34" t="s">
        <v>10332</v>
      </c>
      <c r="CG6438" s="381">
        <v>29834</v>
      </c>
      <c r="CI6438" s="378">
        <v>13712</v>
      </c>
    </row>
    <row r="6439" spans="82:87">
      <c r="CD6439" s="34" t="s">
        <v>10333</v>
      </c>
      <c r="CG6439" s="381">
        <v>29835</v>
      </c>
      <c r="CI6439" s="378">
        <v>13713</v>
      </c>
    </row>
    <row r="6440" spans="82:87">
      <c r="CD6440" s="34" t="s">
        <v>10334</v>
      </c>
      <c r="CG6440" s="381">
        <v>29836</v>
      </c>
      <c r="CI6440" s="378">
        <v>13714</v>
      </c>
    </row>
    <row r="6441" spans="82:87">
      <c r="CD6441" s="34" t="s">
        <v>10335</v>
      </c>
      <c r="CG6441" s="381">
        <v>29837</v>
      </c>
      <c r="CI6441" s="378">
        <v>13715</v>
      </c>
    </row>
    <row r="6442" spans="82:87">
      <c r="CD6442" s="34" t="s">
        <v>10336</v>
      </c>
      <c r="CG6442" s="381">
        <v>29838</v>
      </c>
      <c r="CI6442" s="378">
        <v>13716</v>
      </c>
    </row>
    <row r="6443" spans="82:87">
      <c r="CD6443" s="34" t="s">
        <v>10337</v>
      </c>
      <c r="CG6443" s="381">
        <v>29839</v>
      </c>
      <c r="CI6443" s="378">
        <v>13717</v>
      </c>
    </row>
    <row r="6444" spans="82:87">
      <c r="CD6444" s="34" t="s">
        <v>10338</v>
      </c>
      <c r="CG6444" s="381">
        <v>29840</v>
      </c>
      <c r="CI6444" s="378">
        <v>13718</v>
      </c>
    </row>
    <row r="6445" spans="82:87">
      <c r="CD6445" s="34" t="s">
        <v>10339</v>
      </c>
      <c r="CG6445" s="381">
        <v>29850</v>
      </c>
      <c r="CI6445" s="378">
        <v>13719</v>
      </c>
    </row>
    <row r="6446" spans="82:87">
      <c r="CD6446" s="34" t="s">
        <v>10340</v>
      </c>
      <c r="CG6446" s="381">
        <v>29860</v>
      </c>
      <c r="CI6446" s="378">
        <v>13720</v>
      </c>
    </row>
    <row r="6447" spans="82:87">
      <c r="CD6447" s="34" t="s">
        <v>10341</v>
      </c>
      <c r="CG6447" s="381">
        <v>29870</v>
      </c>
      <c r="CI6447" s="378">
        <v>13720</v>
      </c>
    </row>
    <row r="6448" spans="82:87">
      <c r="CD6448" s="34" t="s">
        <v>10342</v>
      </c>
      <c r="CG6448" s="381">
        <v>29880</v>
      </c>
      <c r="CI6448" s="378">
        <v>13721</v>
      </c>
    </row>
    <row r="6449" spans="82:87">
      <c r="CD6449" s="34" t="s">
        <v>10343</v>
      </c>
      <c r="CG6449" s="381">
        <v>29890</v>
      </c>
      <c r="CI6449" s="378">
        <v>13722</v>
      </c>
    </row>
    <row r="6450" spans="82:87">
      <c r="CD6450" s="34" t="s">
        <v>10344</v>
      </c>
      <c r="CG6450" s="381">
        <v>29896</v>
      </c>
      <c r="CI6450" s="378">
        <v>13723</v>
      </c>
    </row>
    <row r="6451" spans="82:87">
      <c r="CD6451" s="34" t="s">
        <v>10345</v>
      </c>
      <c r="CG6451" s="381">
        <v>29900</v>
      </c>
      <c r="CI6451" s="378">
        <v>13724</v>
      </c>
    </row>
    <row r="6452" spans="82:87">
      <c r="CD6452" s="34" t="s">
        <v>10346</v>
      </c>
      <c r="CG6452" s="381">
        <v>29901</v>
      </c>
      <c r="CI6452" s="378">
        <v>13725</v>
      </c>
    </row>
    <row r="6453" spans="82:87">
      <c r="CD6453" s="34" t="s">
        <v>10347</v>
      </c>
      <c r="CG6453" s="381">
        <v>29902</v>
      </c>
      <c r="CI6453" s="378">
        <v>13726</v>
      </c>
    </row>
    <row r="6454" spans="82:87">
      <c r="CD6454" s="34" t="s">
        <v>10348</v>
      </c>
      <c r="CG6454" s="381">
        <v>29903</v>
      </c>
      <c r="CI6454" s="378">
        <v>13727</v>
      </c>
    </row>
    <row r="6455" spans="82:87">
      <c r="CD6455" s="34" t="s">
        <v>10349</v>
      </c>
      <c r="CG6455" s="381">
        <v>29904</v>
      </c>
      <c r="CI6455" s="378">
        <v>13728</v>
      </c>
    </row>
    <row r="6456" spans="82:87">
      <c r="CD6456" s="34" t="s">
        <v>10350</v>
      </c>
      <c r="CG6456" s="381">
        <v>29905</v>
      </c>
      <c r="CI6456" s="378">
        <v>13729</v>
      </c>
    </row>
    <row r="6457" spans="82:87">
      <c r="CD6457" s="34" t="s">
        <v>10351</v>
      </c>
      <c r="CG6457" s="381">
        <v>29906</v>
      </c>
      <c r="CI6457" s="378">
        <v>13730</v>
      </c>
    </row>
    <row r="6458" spans="82:87">
      <c r="CD6458" s="34" t="s">
        <v>10352</v>
      </c>
      <c r="CG6458" s="381">
        <v>29907</v>
      </c>
      <c r="CI6458" s="378">
        <v>13730</v>
      </c>
    </row>
    <row r="6459" spans="82:87">
      <c r="CD6459" s="34" t="s">
        <v>10353</v>
      </c>
      <c r="CG6459" s="381">
        <v>29908</v>
      </c>
      <c r="CI6459" s="378">
        <v>13731</v>
      </c>
    </row>
    <row r="6460" spans="82:87">
      <c r="CD6460" s="34" t="s">
        <v>10354</v>
      </c>
      <c r="CG6460" s="381">
        <v>29909</v>
      </c>
      <c r="CI6460" s="378">
        <v>13732</v>
      </c>
    </row>
    <row r="6461" spans="82:87">
      <c r="CD6461" s="34" t="s">
        <v>10355</v>
      </c>
      <c r="CG6461" s="381">
        <v>29910</v>
      </c>
      <c r="CI6461" s="378">
        <v>13733</v>
      </c>
    </row>
    <row r="6462" spans="82:87">
      <c r="CD6462" s="34" t="s">
        <v>10356</v>
      </c>
      <c r="CG6462" s="381">
        <v>29920</v>
      </c>
      <c r="CI6462" s="378">
        <v>13734</v>
      </c>
    </row>
    <row r="6463" spans="82:87">
      <c r="CD6463" s="34" t="s">
        <v>10357</v>
      </c>
      <c r="CG6463" s="381">
        <v>29930</v>
      </c>
      <c r="CI6463" s="378">
        <v>13740</v>
      </c>
    </row>
    <row r="6464" spans="82:87">
      <c r="CD6464" s="34" t="s">
        <v>10358</v>
      </c>
      <c r="CG6464" s="381">
        <v>29931</v>
      </c>
      <c r="CI6464" s="378">
        <v>13741</v>
      </c>
    </row>
    <row r="6465" spans="82:87">
      <c r="CD6465" s="34" t="s">
        <v>10359</v>
      </c>
      <c r="CG6465" s="381">
        <v>29932</v>
      </c>
      <c r="CI6465" s="378">
        <v>13742</v>
      </c>
    </row>
    <row r="6466" spans="82:87">
      <c r="CD6466" s="34" t="s">
        <v>10360</v>
      </c>
      <c r="CG6466" s="381">
        <v>29933</v>
      </c>
      <c r="CI6466" s="378">
        <v>13743</v>
      </c>
    </row>
    <row r="6467" spans="82:87">
      <c r="CD6467" s="34" t="s">
        <v>10361</v>
      </c>
      <c r="CG6467" s="381">
        <v>29934</v>
      </c>
      <c r="CI6467" s="378">
        <v>13744</v>
      </c>
    </row>
    <row r="6468" spans="82:87">
      <c r="CD6468" s="34" t="s">
        <v>10362</v>
      </c>
      <c r="CG6468" s="381">
        <v>29935</v>
      </c>
      <c r="CI6468" s="378">
        <v>13745</v>
      </c>
    </row>
    <row r="6469" spans="82:87">
      <c r="CD6469" s="34" t="s">
        <v>10363</v>
      </c>
      <c r="CG6469" s="381">
        <v>29936</v>
      </c>
      <c r="CI6469" s="378">
        <v>13746</v>
      </c>
    </row>
    <row r="6470" spans="82:87">
      <c r="CD6470" s="34" t="s">
        <v>10364</v>
      </c>
      <c r="CG6470" s="381">
        <v>29937</v>
      </c>
      <c r="CI6470" s="378">
        <v>13747</v>
      </c>
    </row>
    <row r="6471" spans="82:87">
      <c r="CD6471" s="34" t="s">
        <v>10365</v>
      </c>
      <c r="CG6471" s="381">
        <v>29938</v>
      </c>
      <c r="CI6471" s="378">
        <v>13749</v>
      </c>
    </row>
    <row r="6472" spans="82:87">
      <c r="CD6472" s="34" t="s">
        <v>10366</v>
      </c>
      <c r="CG6472" s="381">
        <v>29939</v>
      </c>
      <c r="CI6472" s="378">
        <v>13750</v>
      </c>
    </row>
    <row r="6473" spans="82:87">
      <c r="CD6473" s="34" t="s">
        <v>10367</v>
      </c>
      <c r="CG6473" s="381">
        <v>29940</v>
      </c>
      <c r="CI6473" s="378">
        <v>13751</v>
      </c>
    </row>
    <row r="6474" spans="82:87">
      <c r="CD6474" s="34" t="s">
        <v>10368</v>
      </c>
      <c r="CG6474" s="381">
        <v>29950</v>
      </c>
      <c r="CI6474" s="378">
        <v>13752</v>
      </c>
    </row>
    <row r="6475" spans="82:87">
      <c r="CD6475" s="34" t="s">
        <v>10369</v>
      </c>
      <c r="CG6475" s="381">
        <v>29970</v>
      </c>
      <c r="CI6475" s="378">
        <v>13755</v>
      </c>
    </row>
    <row r="6476" spans="82:87">
      <c r="CD6476" s="34" t="s">
        <v>10370</v>
      </c>
      <c r="CG6476" s="381">
        <v>29980</v>
      </c>
      <c r="CI6476" s="378">
        <v>13757</v>
      </c>
    </row>
    <row r="6477" spans="82:87">
      <c r="CD6477" s="34" t="s">
        <v>10371</v>
      </c>
      <c r="CG6477" s="381">
        <v>29990</v>
      </c>
      <c r="CI6477" s="378">
        <v>13758</v>
      </c>
    </row>
    <row r="6478" spans="82:87">
      <c r="CD6478" s="34" t="s">
        <v>10372</v>
      </c>
      <c r="CG6478" s="381">
        <v>30000</v>
      </c>
      <c r="CI6478" s="378">
        <v>13759</v>
      </c>
    </row>
    <row r="6479" spans="82:87">
      <c r="CD6479" s="34" t="s">
        <v>10373</v>
      </c>
      <c r="CG6479" s="381">
        <v>30001</v>
      </c>
      <c r="CI6479" s="378">
        <v>13760</v>
      </c>
    </row>
    <row r="6480" spans="82:87">
      <c r="CD6480" s="34" t="s">
        <v>10374</v>
      </c>
      <c r="CG6480" s="381">
        <v>30002</v>
      </c>
      <c r="CI6480" s="378">
        <v>13761</v>
      </c>
    </row>
    <row r="6481" spans="82:87">
      <c r="CD6481" s="34" t="s">
        <v>10375</v>
      </c>
      <c r="CG6481" s="381">
        <v>30003</v>
      </c>
      <c r="CI6481" s="378">
        <v>13763</v>
      </c>
    </row>
    <row r="6482" spans="82:87">
      <c r="CD6482" s="34" t="s">
        <v>10376</v>
      </c>
      <c r="CG6482" s="381">
        <v>30004</v>
      </c>
      <c r="CI6482" s="378">
        <v>13764</v>
      </c>
    </row>
    <row r="6483" spans="82:87">
      <c r="CD6483" s="34" t="s">
        <v>10377</v>
      </c>
      <c r="CG6483" s="381">
        <v>30005</v>
      </c>
      <c r="CI6483" s="378">
        <v>13765</v>
      </c>
    </row>
    <row r="6484" spans="82:87">
      <c r="CD6484" s="34" t="s">
        <v>10378</v>
      </c>
      <c r="CG6484" s="381">
        <v>30006</v>
      </c>
      <c r="CI6484" s="378">
        <v>13766</v>
      </c>
    </row>
    <row r="6485" spans="82:87">
      <c r="CD6485" s="34" t="s">
        <v>10379</v>
      </c>
      <c r="CG6485" s="381">
        <v>30007</v>
      </c>
      <c r="CI6485" s="378">
        <v>13767</v>
      </c>
    </row>
    <row r="6486" spans="82:87">
      <c r="CD6486" s="34" t="s">
        <v>10380</v>
      </c>
      <c r="CG6486" s="381">
        <v>30008</v>
      </c>
      <c r="CI6486" s="378">
        <v>13768</v>
      </c>
    </row>
    <row r="6487" spans="82:87">
      <c r="CD6487" s="34" t="s">
        <v>10381</v>
      </c>
      <c r="CG6487" s="381">
        <v>30009</v>
      </c>
      <c r="CI6487" s="378">
        <v>13770</v>
      </c>
    </row>
    <row r="6488" spans="82:87">
      <c r="CD6488" s="34" t="s">
        <v>10382</v>
      </c>
      <c r="CG6488" s="381">
        <v>30010</v>
      </c>
      <c r="CI6488" s="378">
        <v>13771</v>
      </c>
    </row>
    <row r="6489" spans="82:87">
      <c r="CD6489" s="34" t="s">
        <v>10383</v>
      </c>
      <c r="CG6489" s="381">
        <v>30011</v>
      </c>
      <c r="CI6489" s="378">
        <v>13772</v>
      </c>
    </row>
    <row r="6490" spans="82:87">
      <c r="CD6490" s="34" t="s">
        <v>10384</v>
      </c>
      <c r="CG6490" s="381">
        <v>30012</v>
      </c>
      <c r="CI6490" s="378">
        <v>13773</v>
      </c>
    </row>
    <row r="6491" spans="82:87">
      <c r="CD6491" s="34" t="s">
        <v>10385</v>
      </c>
      <c r="CG6491" s="381">
        <v>30013</v>
      </c>
      <c r="CI6491" s="378">
        <v>13774</v>
      </c>
    </row>
    <row r="6492" spans="82:87">
      <c r="CD6492" s="34" t="s">
        <v>10386</v>
      </c>
      <c r="CG6492" s="381">
        <v>30014</v>
      </c>
      <c r="CI6492" s="378">
        <v>13775</v>
      </c>
    </row>
    <row r="6493" spans="82:87">
      <c r="CD6493" s="34" t="s">
        <v>10387</v>
      </c>
      <c r="CG6493" s="381">
        <v>30015</v>
      </c>
      <c r="CI6493" s="378">
        <v>13776</v>
      </c>
    </row>
    <row r="6494" spans="82:87">
      <c r="CD6494" s="34" t="s">
        <v>10388</v>
      </c>
      <c r="CG6494" s="381">
        <v>30016</v>
      </c>
      <c r="CI6494" s="378">
        <v>13777</v>
      </c>
    </row>
    <row r="6495" spans="82:87">
      <c r="CD6495" s="34" t="s">
        <v>10389</v>
      </c>
      <c r="CG6495" s="381">
        <v>30017</v>
      </c>
      <c r="CI6495" s="378">
        <v>13778</v>
      </c>
    </row>
    <row r="6496" spans="82:87">
      <c r="CD6496" s="34" t="s">
        <v>10390</v>
      </c>
      <c r="CG6496" s="381">
        <v>30018</v>
      </c>
      <c r="CI6496" s="378">
        <v>13779</v>
      </c>
    </row>
    <row r="6497" spans="82:87">
      <c r="CD6497" s="34" t="s">
        <v>10391</v>
      </c>
      <c r="CG6497" s="381">
        <v>30019</v>
      </c>
      <c r="CI6497" s="378">
        <v>13780</v>
      </c>
    </row>
    <row r="6498" spans="82:87">
      <c r="CD6498" s="34" t="s">
        <v>10392</v>
      </c>
      <c r="CG6498" s="381">
        <v>30020</v>
      </c>
      <c r="CI6498" s="378">
        <v>13780</v>
      </c>
    </row>
    <row r="6499" spans="82:87">
      <c r="CD6499" s="34" t="s">
        <v>10393</v>
      </c>
      <c r="CG6499" s="381">
        <v>30021</v>
      </c>
      <c r="CI6499" s="378">
        <v>13781</v>
      </c>
    </row>
    <row r="6500" spans="82:87">
      <c r="CD6500" s="34" t="s">
        <v>10394</v>
      </c>
      <c r="CG6500" s="381">
        <v>30022</v>
      </c>
      <c r="CI6500" s="378">
        <v>13782</v>
      </c>
    </row>
    <row r="6501" spans="82:87">
      <c r="CD6501" s="34" t="s">
        <v>10395</v>
      </c>
      <c r="CG6501" s="381">
        <v>30023</v>
      </c>
      <c r="CI6501" s="378">
        <v>13783</v>
      </c>
    </row>
    <row r="6502" spans="82:87">
      <c r="CD6502" s="34" t="s">
        <v>10396</v>
      </c>
      <c r="CG6502" s="381">
        <v>30024</v>
      </c>
      <c r="CI6502" s="378">
        <v>13784</v>
      </c>
    </row>
    <row r="6503" spans="82:87">
      <c r="CD6503" s="34" t="s">
        <v>10397</v>
      </c>
      <c r="CG6503" s="381">
        <v>30025</v>
      </c>
      <c r="CI6503" s="378">
        <v>13785</v>
      </c>
    </row>
    <row r="6504" spans="82:87">
      <c r="CD6504" s="34" t="s">
        <v>10398</v>
      </c>
      <c r="CG6504" s="381">
        <v>30026</v>
      </c>
      <c r="CI6504" s="378">
        <v>13788</v>
      </c>
    </row>
    <row r="6505" spans="82:87">
      <c r="CD6505" s="34" t="s">
        <v>10399</v>
      </c>
      <c r="CG6505" s="381">
        <v>30027</v>
      </c>
      <c r="CI6505" s="378">
        <v>13789</v>
      </c>
    </row>
    <row r="6506" spans="82:87">
      <c r="CD6506" s="34" t="s">
        <v>10400</v>
      </c>
      <c r="CG6506" s="381">
        <v>30028</v>
      </c>
      <c r="CI6506" s="378">
        <v>13790</v>
      </c>
    </row>
    <row r="6507" spans="82:87">
      <c r="CD6507" s="34" t="s">
        <v>10401</v>
      </c>
      <c r="CG6507" s="381">
        <v>30029</v>
      </c>
      <c r="CI6507" s="378">
        <v>13790</v>
      </c>
    </row>
    <row r="6508" spans="82:87">
      <c r="CD6508" s="34" t="s">
        <v>10402</v>
      </c>
      <c r="CG6508" s="381">
        <v>30030</v>
      </c>
      <c r="CI6508" s="378">
        <v>13790</v>
      </c>
    </row>
    <row r="6509" spans="82:87">
      <c r="CD6509" s="34" t="s">
        <v>10403</v>
      </c>
      <c r="CG6509" s="381">
        <v>30031</v>
      </c>
      <c r="CI6509" s="378">
        <v>13791</v>
      </c>
    </row>
    <row r="6510" spans="82:87">
      <c r="CD6510" s="34" t="s">
        <v>10404</v>
      </c>
      <c r="CG6510" s="381">
        <v>30032</v>
      </c>
      <c r="CI6510" s="378">
        <v>13792</v>
      </c>
    </row>
    <row r="6511" spans="82:87">
      <c r="CD6511" s="34" t="s">
        <v>10405</v>
      </c>
      <c r="CG6511" s="381">
        <v>30033</v>
      </c>
      <c r="CI6511" s="378">
        <v>13793</v>
      </c>
    </row>
    <row r="6512" spans="82:87">
      <c r="CD6512" s="34" t="s">
        <v>10406</v>
      </c>
      <c r="CG6512" s="381">
        <v>30034</v>
      </c>
      <c r="CI6512" s="378">
        <v>13794</v>
      </c>
    </row>
    <row r="6513" spans="82:87">
      <c r="CD6513" s="34" t="s">
        <v>10407</v>
      </c>
      <c r="CG6513" s="381">
        <v>30035</v>
      </c>
      <c r="CI6513" s="378">
        <v>13795</v>
      </c>
    </row>
    <row r="6514" spans="82:87">
      <c r="CD6514" s="34" t="s">
        <v>10408</v>
      </c>
      <c r="CG6514" s="381">
        <v>30036</v>
      </c>
      <c r="CI6514" s="378">
        <v>13796</v>
      </c>
    </row>
    <row r="6515" spans="82:87">
      <c r="CD6515" s="34" t="s">
        <v>10409</v>
      </c>
      <c r="CG6515" s="381">
        <v>30037</v>
      </c>
      <c r="CI6515" s="378">
        <v>13797</v>
      </c>
    </row>
    <row r="6516" spans="82:87">
      <c r="CD6516" s="34" t="s">
        <v>10410</v>
      </c>
      <c r="CG6516" s="381">
        <v>30038</v>
      </c>
      <c r="CI6516" s="378">
        <v>13798</v>
      </c>
    </row>
    <row r="6517" spans="82:87">
      <c r="CD6517" s="34" t="s">
        <v>10411</v>
      </c>
      <c r="CG6517" s="381">
        <v>30039</v>
      </c>
      <c r="CI6517" s="378">
        <v>13799</v>
      </c>
    </row>
    <row r="6518" spans="82:87">
      <c r="CD6518" s="34" t="s">
        <v>10412</v>
      </c>
      <c r="CG6518" s="381">
        <v>30040</v>
      </c>
      <c r="CI6518" s="378">
        <v>13800</v>
      </c>
    </row>
    <row r="6519" spans="82:87">
      <c r="CD6519" s="34" t="s">
        <v>10413</v>
      </c>
      <c r="CG6519" s="381">
        <v>30041</v>
      </c>
      <c r="CI6519" s="378">
        <v>13801</v>
      </c>
    </row>
    <row r="6520" spans="82:87">
      <c r="CD6520" s="34" t="s">
        <v>10414</v>
      </c>
      <c r="CG6520" s="381">
        <v>30042</v>
      </c>
      <c r="CI6520" s="378">
        <v>13802</v>
      </c>
    </row>
    <row r="6521" spans="82:87">
      <c r="CD6521" s="34" t="s">
        <v>10415</v>
      </c>
      <c r="CG6521" s="381">
        <v>30043</v>
      </c>
      <c r="CI6521" s="378">
        <v>13803</v>
      </c>
    </row>
    <row r="6522" spans="82:87">
      <c r="CD6522" s="34" t="s">
        <v>10416</v>
      </c>
      <c r="CG6522" s="381">
        <v>30044</v>
      </c>
      <c r="CI6522" s="378">
        <v>13804</v>
      </c>
    </row>
    <row r="6523" spans="82:87">
      <c r="CD6523" s="34" t="s">
        <v>10417</v>
      </c>
      <c r="CG6523" s="381">
        <v>30045</v>
      </c>
      <c r="CI6523" s="378">
        <v>13805</v>
      </c>
    </row>
    <row r="6524" spans="82:87">
      <c r="CD6524" s="34" t="s">
        <v>10418</v>
      </c>
      <c r="CG6524" s="381">
        <v>30046</v>
      </c>
      <c r="CI6524" s="378">
        <v>13806</v>
      </c>
    </row>
    <row r="6525" spans="82:87">
      <c r="CD6525" s="34" t="s">
        <v>10419</v>
      </c>
      <c r="CG6525" s="381">
        <v>30047</v>
      </c>
      <c r="CI6525" s="378">
        <v>13807</v>
      </c>
    </row>
    <row r="6526" spans="82:87">
      <c r="CD6526" s="34" t="s">
        <v>10420</v>
      </c>
      <c r="CG6526" s="381">
        <v>30048</v>
      </c>
      <c r="CI6526" s="378">
        <v>13808</v>
      </c>
    </row>
    <row r="6527" spans="82:87">
      <c r="CD6527" s="34" t="s">
        <v>10421</v>
      </c>
      <c r="CG6527" s="381">
        <v>30049</v>
      </c>
      <c r="CI6527" s="378">
        <v>13809</v>
      </c>
    </row>
    <row r="6528" spans="82:87">
      <c r="CD6528" s="34" t="s">
        <v>10422</v>
      </c>
      <c r="CG6528" s="381">
        <v>30050</v>
      </c>
      <c r="CI6528" s="378">
        <v>13810</v>
      </c>
    </row>
    <row r="6529" spans="82:87">
      <c r="CD6529" s="34" t="s">
        <v>10423</v>
      </c>
      <c r="CG6529" s="381">
        <v>30051</v>
      </c>
      <c r="CI6529" s="378">
        <v>13811</v>
      </c>
    </row>
    <row r="6530" spans="82:87">
      <c r="CD6530" s="34" t="s">
        <v>10424</v>
      </c>
      <c r="CG6530" s="381">
        <v>30052</v>
      </c>
      <c r="CI6530" s="378">
        <v>13812</v>
      </c>
    </row>
    <row r="6531" spans="82:87">
      <c r="CD6531" s="34" t="s">
        <v>10425</v>
      </c>
      <c r="CG6531" s="381">
        <v>30055</v>
      </c>
      <c r="CI6531" s="378">
        <v>13813</v>
      </c>
    </row>
    <row r="6532" spans="82:87">
      <c r="CD6532" s="34" t="s">
        <v>10426</v>
      </c>
      <c r="CG6532" s="381">
        <v>30059</v>
      </c>
      <c r="CI6532" s="378">
        <v>13814</v>
      </c>
    </row>
    <row r="6533" spans="82:87">
      <c r="CD6533" s="34" t="s">
        <v>10427</v>
      </c>
      <c r="CG6533" s="381">
        <v>30069</v>
      </c>
      <c r="CI6533" s="378">
        <v>13815</v>
      </c>
    </row>
    <row r="6534" spans="82:87">
      <c r="CD6534" s="34" t="s">
        <v>10428</v>
      </c>
      <c r="CG6534" s="381">
        <v>30100</v>
      </c>
      <c r="CI6534" s="378">
        <v>13820</v>
      </c>
    </row>
    <row r="6535" spans="82:87">
      <c r="CD6535" s="34" t="s">
        <v>10429</v>
      </c>
      <c r="CG6535" s="381">
        <v>30101</v>
      </c>
      <c r="CI6535" s="378">
        <v>13821</v>
      </c>
    </row>
    <row r="6536" spans="82:87">
      <c r="CD6536" s="34" t="s">
        <v>10430</v>
      </c>
      <c r="CG6536" s="381">
        <v>30102</v>
      </c>
      <c r="CI6536" s="378">
        <v>13822</v>
      </c>
    </row>
    <row r="6537" spans="82:87">
      <c r="CD6537" s="34" t="s">
        <v>10431</v>
      </c>
      <c r="CG6537" s="381">
        <v>30103</v>
      </c>
      <c r="CI6537" s="378">
        <v>13823</v>
      </c>
    </row>
    <row r="6538" spans="82:87">
      <c r="CD6538" s="34" t="s">
        <v>10432</v>
      </c>
      <c r="CG6538" s="381">
        <v>30104</v>
      </c>
      <c r="CI6538" s="378">
        <v>13824</v>
      </c>
    </row>
    <row r="6539" spans="82:87">
      <c r="CD6539" s="34" t="s">
        <v>10433</v>
      </c>
      <c r="CG6539" s="381">
        <v>30105</v>
      </c>
      <c r="CI6539" s="378">
        <v>13825</v>
      </c>
    </row>
    <row r="6540" spans="82:87">
      <c r="CD6540" s="34" t="s">
        <v>10434</v>
      </c>
      <c r="CG6540" s="381">
        <v>30106</v>
      </c>
      <c r="CI6540" s="378">
        <v>13828</v>
      </c>
    </row>
    <row r="6541" spans="82:87">
      <c r="CD6541" s="34" t="s">
        <v>10435</v>
      </c>
      <c r="CG6541" s="381">
        <v>30107</v>
      </c>
      <c r="CI6541" s="378">
        <v>13829</v>
      </c>
    </row>
    <row r="6542" spans="82:87">
      <c r="CD6542" s="34" t="s">
        <v>10436</v>
      </c>
      <c r="CG6542" s="381">
        <v>30108</v>
      </c>
      <c r="CI6542" s="378">
        <v>13830</v>
      </c>
    </row>
    <row r="6543" spans="82:87">
      <c r="CD6543" s="34" t="s">
        <v>10437</v>
      </c>
      <c r="CG6543" s="381">
        <v>30109</v>
      </c>
      <c r="CI6543" s="378">
        <v>13831</v>
      </c>
    </row>
    <row r="6544" spans="82:87">
      <c r="CD6544" s="34" t="s">
        <v>10438</v>
      </c>
      <c r="CG6544" s="381">
        <v>30110</v>
      </c>
      <c r="CI6544" s="378">
        <v>13832</v>
      </c>
    </row>
    <row r="6545" spans="82:87">
      <c r="CD6545" s="34" t="s">
        <v>10439</v>
      </c>
      <c r="CG6545" s="381">
        <v>30111</v>
      </c>
      <c r="CI6545" s="378">
        <v>13833</v>
      </c>
    </row>
    <row r="6546" spans="82:87">
      <c r="CD6546" s="34" t="s">
        <v>10440</v>
      </c>
      <c r="CG6546" s="381">
        <v>30112</v>
      </c>
      <c r="CI6546" s="378">
        <v>13834</v>
      </c>
    </row>
    <row r="6547" spans="82:87">
      <c r="CD6547" s="34" t="s">
        <v>10441</v>
      </c>
      <c r="CG6547" s="381">
        <v>30114</v>
      </c>
      <c r="CI6547" s="378">
        <v>13835</v>
      </c>
    </row>
    <row r="6548" spans="82:87">
      <c r="CD6548" s="34" t="s">
        <v>10442</v>
      </c>
      <c r="CG6548" s="381">
        <v>30115</v>
      </c>
      <c r="CI6548" s="378">
        <v>13836</v>
      </c>
    </row>
    <row r="6549" spans="82:87">
      <c r="CD6549" s="34" t="s">
        <v>10443</v>
      </c>
      <c r="CG6549" s="381">
        <v>30119</v>
      </c>
      <c r="CI6549" s="378">
        <v>13838</v>
      </c>
    </row>
    <row r="6550" spans="82:87">
      <c r="CD6550" s="34" t="s">
        <v>10444</v>
      </c>
      <c r="CG6550" s="381">
        <v>30120</v>
      </c>
      <c r="CI6550" s="378">
        <v>13839</v>
      </c>
    </row>
    <row r="6551" spans="82:87">
      <c r="CD6551" s="34" t="s">
        <v>10445</v>
      </c>
      <c r="CG6551" s="381">
        <v>30121</v>
      </c>
      <c r="CI6551" s="378">
        <v>13840</v>
      </c>
    </row>
    <row r="6552" spans="82:87">
      <c r="CD6552" s="34" t="s">
        <v>10446</v>
      </c>
      <c r="CG6552" s="381">
        <v>30122</v>
      </c>
      <c r="CI6552" s="378">
        <v>13841</v>
      </c>
    </row>
    <row r="6553" spans="82:87">
      <c r="CD6553" s="34" t="s">
        <v>10447</v>
      </c>
      <c r="CG6553" s="381">
        <v>30123</v>
      </c>
      <c r="CI6553" s="378">
        <v>13842</v>
      </c>
    </row>
    <row r="6554" spans="82:87">
      <c r="CD6554" s="34" t="s">
        <v>10448</v>
      </c>
      <c r="CG6554" s="381">
        <v>30124</v>
      </c>
      <c r="CI6554" s="378">
        <v>13843</v>
      </c>
    </row>
    <row r="6555" spans="82:87">
      <c r="CD6555" s="34" t="s">
        <v>10449</v>
      </c>
      <c r="CG6555" s="381">
        <v>30125</v>
      </c>
      <c r="CI6555" s="378">
        <v>13844</v>
      </c>
    </row>
    <row r="6556" spans="82:87">
      <c r="CD6556" s="34" t="s">
        <v>10450</v>
      </c>
      <c r="CG6556" s="381">
        <v>30126</v>
      </c>
      <c r="CI6556" s="378">
        <v>13845</v>
      </c>
    </row>
    <row r="6557" spans="82:87">
      <c r="CD6557" s="34" t="s">
        <v>10451</v>
      </c>
      <c r="CG6557" s="381">
        <v>30127</v>
      </c>
      <c r="CI6557" s="378">
        <v>13845</v>
      </c>
    </row>
    <row r="6558" spans="82:87">
      <c r="CD6558" s="34" t="s">
        <v>10452</v>
      </c>
      <c r="CG6558" s="381">
        <v>30128</v>
      </c>
      <c r="CI6558" s="378">
        <v>13846</v>
      </c>
    </row>
    <row r="6559" spans="82:87">
      <c r="CD6559" s="34" t="s">
        <v>10453</v>
      </c>
      <c r="CG6559" s="381">
        <v>30129</v>
      </c>
      <c r="CI6559" s="378">
        <v>13846</v>
      </c>
    </row>
    <row r="6560" spans="82:87">
      <c r="CD6560" s="34" t="s">
        <v>10454</v>
      </c>
      <c r="CG6560" s="381">
        <v>30130</v>
      </c>
      <c r="CI6560" s="378">
        <v>13847</v>
      </c>
    </row>
    <row r="6561" spans="82:87">
      <c r="CD6561" s="34" t="s">
        <v>10455</v>
      </c>
      <c r="CG6561" s="381">
        <v>30131</v>
      </c>
      <c r="CI6561" s="378">
        <v>13847</v>
      </c>
    </row>
    <row r="6562" spans="82:87">
      <c r="CD6562" s="34" t="s">
        <v>10456</v>
      </c>
      <c r="CG6562" s="381">
        <v>30132</v>
      </c>
      <c r="CI6562" s="378">
        <v>13850</v>
      </c>
    </row>
    <row r="6563" spans="82:87">
      <c r="CD6563" s="34" t="s">
        <v>10457</v>
      </c>
      <c r="CG6563" s="381">
        <v>30133</v>
      </c>
      <c r="CI6563" s="378">
        <v>13851</v>
      </c>
    </row>
    <row r="6564" spans="82:87">
      <c r="CD6564" s="34" t="s">
        <v>10458</v>
      </c>
      <c r="CG6564" s="381">
        <v>30134</v>
      </c>
      <c r="CI6564" s="378">
        <v>13852</v>
      </c>
    </row>
    <row r="6565" spans="82:87">
      <c r="CD6565" s="34" t="s">
        <v>10459</v>
      </c>
      <c r="CG6565" s="381">
        <v>30135</v>
      </c>
      <c r="CI6565" s="378">
        <v>13853</v>
      </c>
    </row>
    <row r="6566" spans="82:87">
      <c r="CD6566" s="34" t="s">
        <v>10460</v>
      </c>
      <c r="CG6566" s="381">
        <v>30136</v>
      </c>
      <c r="CI6566" s="378">
        <v>13854</v>
      </c>
    </row>
    <row r="6567" spans="82:87">
      <c r="CD6567" s="34" t="s">
        <v>10461</v>
      </c>
      <c r="CG6567" s="381">
        <v>30139</v>
      </c>
      <c r="CI6567" s="378">
        <v>13855</v>
      </c>
    </row>
    <row r="6568" spans="82:87">
      <c r="CD6568" s="34" t="s">
        <v>10462</v>
      </c>
      <c r="CG6568" s="381">
        <v>30140</v>
      </c>
      <c r="CI6568" s="378">
        <v>13856</v>
      </c>
    </row>
    <row r="6569" spans="82:87">
      <c r="CD6569" s="34" t="s">
        <v>10463</v>
      </c>
      <c r="CG6569" s="381">
        <v>30150</v>
      </c>
      <c r="CI6569" s="378">
        <v>13857</v>
      </c>
    </row>
    <row r="6570" spans="82:87">
      <c r="CD6570" s="34" t="s">
        <v>10464</v>
      </c>
      <c r="CG6570" s="381">
        <v>30160</v>
      </c>
      <c r="CI6570" s="378">
        <v>13858</v>
      </c>
    </row>
    <row r="6571" spans="82:87">
      <c r="CD6571" s="34" t="s">
        <v>10465</v>
      </c>
      <c r="CG6571" s="381">
        <v>30170</v>
      </c>
      <c r="CI6571" s="378">
        <v>13859</v>
      </c>
    </row>
    <row r="6572" spans="82:87">
      <c r="CD6572" s="34" t="s">
        <v>10466</v>
      </c>
      <c r="CG6572" s="381">
        <v>30190</v>
      </c>
      <c r="CI6572" s="378">
        <v>13860</v>
      </c>
    </row>
    <row r="6573" spans="82:87">
      <c r="CD6573" s="34" t="s">
        <v>10467</v>
      </c>
      <c r="CG6573" s="381">
        <v>30200</v>
      </c>
      <c r="CI6573" s="378">
        <v>13861</v>
      </c>
    </row>
    <row r="6574" spans="82:87">
      <c r="CD6574" s="34" t="s">
        <v>10468</v>
      </c>
      <c r="CG6574" s="381">
        <v>30201</v>
      </c>
      <c r="CI6574" s="378">
        <v>13862</v>
      </c>
    </row>
    <row r="6575" spans="82:87">
      <c r="CD6575" s="34" t="s">
        <v>10469</v>
      </c>
      <c r="CG6575" s="381">
        <v>30202</v>
      </c>
      <c r="CI6575" s="378">
        <v>13863</v>
      </c>
    </row>
    <row r="6576" spans="82:87">
      <c r="CD6576" s="34" t="s">
        <v>10470</v>
      </c>
      <c r="CG6576" s="381">
        <v>30203</v>
      </c>
      <c r="CI6576" s="378">
        <v>13864</v>
      </c>
    </row>
    <row r="6577" spans="82:87">
      <c r="CD6577" s="34" t="s">
        <v>10471</v>
      </c>
      <c r="CG6577" s="381">
        <v>30204</v>
      </c>
      <c r="CI6577" s="378">
        <v>13865</v>
      </c>
    </row>
    <row r="6578" spans="82:87">
      <c r="CD6578" s="34" t="s">
        <v>10472</v>
      </c>
      <c r="CG6578" s="381">
        <v>30205</v>
      </c>
      <c r="CI6578" s="378">
        <v>13866</v>
      </c>
    </row>
    <row r="6579" spans="82:87">
      <c r="CD6579" s="34" t="s">
        <v>10473</v>
      </c>
      <c r="CG6579" s="381">
        <v>30206</v>
      </c>
      <c r="CI6579" s="378">
        <v>13867</v>
      </c>
    </row>
    <row r="6580" spans="82:87">
      <c r="CD6580" s="34" t="s">
        <v>10474</v>
      </c>
      <c r="CG6580" s="381">
        <v>30207</v>
      </c>
      <c r="CI6580" s="378">
        <v>13868</v>
      </c>
    </row>
    <row r="6581" spans="82:87">
      <c r="CD6581" s="34" t="s">
        <v>10475</v>
      </c>
      <c r="CG6581" s="381">
        <v>30208</v>
      </c>
      <c r="CI6581" s="378">
        <v>13870</v>
      </c>
    </row>
    <row r="6582" spans="82:87">
      <c r="CD6582" s="34" t="s">
        <v>10476</v>
      </c>
      <c r="CG6582" s="381">
        <v>30209</v>
      </c>
      <c r="CI6582" s="378">
        <v>13880</v>
      </c>
    </row>
    <row r="6583" spans="82:87">
      <c r="CD6583" s="34" t="s">
        <v>10477</v>
      </c>
      <c r="CG6583" s="381">
        <v>30210</v>
      </c>
      <c r="CI6583" s="378">
        <v>13881</v>
      </c>
    </row>
    <row r="6584" spans="82:87">
      <c r="CD6584" s="34" t="s">
        <v>10478</v>
      </c>
      <c r="CG6584" s="381">
        <v>30220</v>
      </c>
      <c r="CI6584" s="378">
        <v>13882</v>
      </c>
    </row>
    <row r="6585" spans="82:87">
      <c r="CD6585" s="34" t="s">
        <v>10479</v>
      </c>
      <c r="CG6585" s="381">
        <v>30230</v>
      </c>
      <c r="CI6585" s="378">
        <v>13883</v>
      </c>
    </row>
    <row r="6586" spans="82:87">
      <c r="CD6586" s="34" t="s">
        <v>10480</v>
      </c>
      <c r="CG6586" s="381">
        <v>30240</v>
      </c>
      <c r="CI6586" s="378">
        <v>13887</v>
      </c>
    </row>
    <row r="6587" spans="82:87">
      <c r="CD6587" s="34" t="s">
        <v>10481</v>
      </c>
      <c r="CG6587" s="381">
        <v>30250</v>
      </c>
      <c r="CI6587" s="378">
        <v>13889</v>
      </c>
    </row>
    <row r="6588" spans="82:87">
      <c r="CD6588" s="34" t="s">
        <v>10482</v>
      </c>
      <c r="CG6588" s="381">
        <v>30251</v>
      </c>
      <c r="CI6588" s="378">
        <v>13890</v>
      </c>
    </row>
    <row r="6589" spans="82:87">
      <c r="CD6589" s="34" t="s">
        <v>10483</v>
      </c>
      <c r="CG6589" s="381">
        <v>30252</v>
      </c>
      <c r="CI6589" s="378">
        <v>13895</v>
      </c>
    </row>
    <row r="6590" spans="82:87">
      <c r="CD6590" s="34" t="s">
        <v>10484</v>
      </c>
      <c r="CG6590" s="381">
        <v>30253</v>
      </c>
      <c r="CI6590" s="378">
        <v>13898</v>
      </c>
    </row>
    <row r="6591" spans="82:87">
      <c r="CD6591" s="34" t="s">
        <v>10485</v>
      </c>
      <c r="CG6591" s="381">
        <v>30254</v>
      </c>
      <c r="CI6591" s="378">
        <v>13900</v>
      </c>
    </row>
    <row r="6592" spans="82:87">
      <c r="CD6592" s="34" t="s">
        <v>10486</v>
      </c>
      <c r="CG6592" s="381">
        <v>30255</v>
      </c>
      <c r="CI6592" s="378">
        <v>13900</v>
      </c>
    </row>
    <row r="6593" spans="82:87">
      <c r="CD6593" s="34" t="s">
        <v>10487</v>
      </c>
      <c r="CG6593" s="381">
        <v>30259</v>
      </c>
      <c r="CI6593" s="378">
        <v>13902</v>
      </c>
    </row>
    <row r="6594" spans="82:87">
      <c r="CD6594" s="34" t="s">
        <v>10488</v>
      </c>
      <c r="CG6594" s="381">
        <v>30260</v>
      </c>
      <c r="CI6594" s="378">
        <v>13904</v>
      </c>
    </row>
    <row r="6595" spans="82:87">
      <c r="CD6595" s="34" t="s">
        <v>10489</v>
      </c>
      <c r="CG6595" s="381">
        <v>30270</v>
      </c>
      <c r="CI6595" s="378">
        <v>13905</v>
      </c>
    </row>
    <row r="6596" spans="82:87">
      <c r="CD6596" s="34" t="s">
        <v>10490</v>
      </c>
      <c r="CG6596" s="381">
        <v>30286</v>
      </c>
      <c r="CI6596" s="378">
        <v>13906</v>
      </c>
    </row>
    <row r="6597" spans="82:87">
      <c r="CD6597" s="34" t="s">
        <v>10491</v>
      </c>
      <c r="CG6597" s="381">
        <v>30290</v>
      </c>
      <c r="CI6597" s="378">
        <v>13907</v>
      </c>
    </row>
    <row r="6598" spans="82:87">
      <c r="CD6598" s="34" t="s">
        <v>10492</v>
      </c>
      <c r="CG6598" s="381">
        <v>30300</v>
      </c>
      <c r="CI6598" s="378">
        <v>13908</v>
      </c>
    </row>
    <row r="6599" spans="82:87">
      <c r="CD6599" s="34" t="s">
        <v>10493</v>
      </c>
      <c r="CG6599" s="381">
        <v>30301</v>
      </c>
      <c r="CI6599" s="378">
        <v>13909</v>
      </c>
    </row>
    <row r="6600" spans="82:87">
      <c r="CD6600" s="34" t="s">
        <v>10494</v>
      </c>
      <c r="CG6600" s="381">
        <v>30302</v>
      </c>
      <c r="CI6600" s="378">
        <v>13910</v>
      </c>
    </row>
    <row r="6601" spans="82:87">
      <c r="CD6601" s="34" t="s">
        <v>10495</v>
      </c>
      <c r="CG6601" s="381">
        <v>30303</v>
      </c>
      <c r="CI6601" s="378">
        <v>13911</v>
      </c>
    </row>
    <row r="6602" spans="82:87">
      <c r="CD6602" s="34" t="s">
        <v>10496</v>
      </c>
      <c r="CG6602" s="381">
        <v>30304</v>
      </c>
      <c r="CI6602" s="378">
        <v>13913</v>
      </c>
    </row>
    <row r="6603" spans="82:87">
      <c r="CD6603" s="34" t="s">
        <v>10497</v>
      </c>
      <c r="CG6603" s="381">
        <v>30305</v>
      </c>
      <c r="CI6603" s="378">
        <v>13913</v>
      </c>
    </row>
    <row r="6604" spans="82:87">
      <c r="CD6604" s="34" t="s">
        <v>10498</v>
      </c>
      <c r="CG6604" s="381">
        <v>30306</v>
      </c>
      <c r="CI6604" s="378">
        <v>13914</v>
      </c>
    </row>
    <row r="6605" spans="82:87">
      <c r="CD6605" s="34" t="s">
        <v>10499</v>
      </c>
      <c r="CG6605" s="381">
        <v>30307</v>
      </c>
      <c r="CI6605" s="378">
        <v>13915</v>
      </c>
    </row>
    <row r="6606" spans="82:87">
      <c r="CD6606" s="34" t="s">
        <v>10500</v>
      </c>
      <c r="CG6606" s="381">
        <v>30308</v>
      </c>
      <c r="CI6606" s="378">
        <v>13915</v>
      </c>
    </row>
    <row r="6607" spans="82:87">
      <c r="CD6607" s="34" t="s">
        <v>10501</v>
      </c>
      <c r="CG6607" s="381">
        <v>30309</v>
      </c>
      <c r="CI6607" s="378">
        <v>13916</v>
      </c>
    </row>
    <row r="6608" spans="82:87">
      <c r="CD6608" s="34" t="s">
        <v>10502</v>
      </c>
      <c r="CG6608" s="381">
        <v>30310</v>
      </c>
      <c r="CI6608" s="378">
        <v>13916</v>
      </c>
    </row>
    <row r="6609" spans="82:87">
      <c r="CD6609" s="34" t="s">
        <v>10503</v>
      </c>
      <c r="CG6609" s="381">
        <v>30311</v>
      </c>
      <c r="CI6609" s="378">
        <v>13917</v>
      </c>
    </row>
    <row r="6610" spans="82:87">
      <c r="CD6610" s="34" t="s">
        <v>10504</v>
      </c>
      <c r="CG6610" s="381">
        <v>30312</v>
      </c>
      <c r="CI6610" s="378">
        <v>13918</v>
      </c>
    </row>
    <row r="6611" spans="82:87">
      <c r="CD6611" s="34" t="s">
        <v>10505</v>
      </c>
      <c r="CG6611" s="381">
        <v>30313</v>
      </c>
      <c r="CI6611" s="378">
        <v>13919</v>
      </c>
    </row>
    <row r="6612" spans="82:87">
      <c r="CD6612" s="34" t="s">
        <v>10506</v>
      </c>
      <c r="CG6612" s="381">
        <v>30314</v>
      </c>
      <c r="CI6612" s="378">
        <v>13920</v>
      </c>
    </row>
    <row r="6613" spans="82:87">
      <c r="CD6613" s="34" t="s">
        <v>10507</v>
      </c>
      <c r="CG6613" s="381">
        <v>30315</v>
      </c>
      <c r="CI6613" s="378">
        <v>13921</v>
      </c>
    </row>
    <row r="6614" spans="82:87">
      <c r="CD6614" s="34" t="s">
        <v>10508</v>
      </c>
      <c r="CG6614" s="381">
        <v>30316</v>
      </c>
      <c r="CI6614" s="378">
        <v>13922</v>
      </c>
    </row>
    <row r="6615" spans="82:87">
      <c r="CD6615" s="34" t="s">
        <v>10509</v>
      </c>
      <c r="CG6615" s="381">
        <v>30317</v>
      </c>
      <c r="CI6615" s="378">
        <v>13923</v>
      </c>
    </row>
    <row r="6616" spans="82:87">
      <c r="CD6616" s="34" t="s">
        <v>10510</v>
      </c>
      <c r="CG6616" s="381">
        <v>30318</v>
      </c>
      <c r="CI6616" s="378">
        <v>13924</v>
      </c>
    </row>
    <row r="6617" spans="82:87">
      <c r="CD6617" s="34" t="s">
        <v>10511</v>
      </c>
      <c r="CG6617" s="381">
        <v>30319</v>
      </c>
      <c r="CI6617" s="378">
        <v>13925</v>
      </c>
    </row>
    <row r="6618" spans="82:87">
      <c r="CD6618" s="34" t="s">
        <v>10512</v>
      </c>
      <c r="CG6618" s="381">
        <v>30320</v>
      </c>
      <c r="CI6618" s="378">
        <v>13926</v>
      </c>
    </row>
    <row r="6619" spans="82:87">
      <c r="CD6619" s="34" t="s">
        <v>10513</v>
      </c>
      <c r="CG6619" s="381">
        <v>30330</v>
      </c>
      <c r="CI6619" s="378">
        <v>13930</v>
      </c>
    </row>
    <row r="6620" spans="82:87">
      <c r="CD6620" s="34" t="s">
        <v>10514</v>
      </c>
      <c r="CG6620" s="381">
        <v>30340</v>
      </c>
      <c r="CI6620" s="378">
        <v>13931</v>
      </c>
    </row>
    <row r="6621" spans="82:87">
      <c r="CD6621" s="34" t="s">
        <v>10515</v>
      </c>
      <c r="CG6621" s="381">
        <v>30350</v>
      </c>
      <c r="CI6621" s="378">
        <v>13932</v>
      </c>
    </row>
    <row r="6622" spans="82:87">
      <c r="CD6622" s="34" t="s">
        <v>10516</v>
      </c>
      <c r="CG6622" s="381">
        <v>30357</v>
      </c>
      <c r="CI6622" s="378">
        <v>13933</v>
      </c>
    </row>
    <row r="6623" spans="82:87">
      <c r="CD6623" s="34" t="s">
        <v>10517</v>
      </c>
      <c r="CG6623" s="381">
        <v>30360</v>
      </c>
      <c r="CI6623" s="378">
        <v>13934</v>
      </c>
    </row>
    <row r="6624" spans="82:87">
      <c r="CD6624" s="34" t="s">
        <v>10518</v>
      </c>
      <c r="CG6624" s="381">
        <v>30380</v>
      </c>
      <c r="CI6624" s="378">
        <v>13935</v>
      </c>
    </row>
    <row r="6625" spans="82:87">
      <c r="CD6625" s="34" t="s">
        <v>10519</v>
      </c>
      <c r="CG6625" s="381">
        <v>30390</v>
      </c>
      <c r="CI6625" s="378">
        <v>13936</v>
      </c>
    </row>
    <row r="6626" spans="82:87">
      <c r="CD6626" s="34" t="s">
        <v>10520</v>
      </c>
      <c r="CG6626" s="381">
        <v>30400</v>
      </c>
      <c r="CI6626" s="378">
        <v>13937</v>
      </c>
    </row>
    <row r="6627" spans="82:87">
      <c r="CD6627" s="34" t="s">
        <v>10521</v>
      </c>
      <c r="CG6627" s="381">
        <v>30401</v>
      </c>
      <c r="CI6627" s="378">
        <v>13940</v>
      </c>
    </row>
    <row r="6628" spans="82:87">
      <c r="CD6628" s="34" t="s">
        <v>10522</v>
      </c>
      <c r="CG6628" s="381">
        <v>30402</v>
      </c>
      <c r="CI6628" s="378">
        <v>13941</v>
      </c>
    </row>
    <row r="6629" spans="82:87">
      <c r="CD6629" s="34" t="s">
        <v>10523</v>
      </c>
      <c r="CG6629" s="381">
        <v>30404</v>
      </c>
      <c r="CI6629" s="378">
        <v>13942</v>
      </c>
    </row>
    <row r="6630" spans="82:87">
      <c r="CD6630" s="34" t="s">
        <v>10524</v>
      </c>
      <c r="CG6630" s="381">
        <v>30405</v>
      </c>
      <c r="CI6630" s="378">
        <v>13943</v>
      </c>
    </row>
    <row r="6631" spans="82:87">
      <c r="CD6631" s="34" t="s">
        <v>10525</v>
      </c>
      <c r="CG6631" s="381">
        <v>30410</v>
      </c>
      <c r="CI6631" s="378">
        <v>13944</v>
      </c>
    </row>
    <row r="6632" spans="82:87">
      <c r="CD6632" s="34" t="s">
        <v>10526</v>
      </c>
      <c r="CG6632" s="381">
        <v>30420</v>
      </c>
      <c r="CI6632" s="378">
        <v>13945</v>
      </c>
    </row>
    <row r="6633" spans="82:87">
      <c r="CD6633" s="34" t="s">
        <v>10527</v>
      </c>
      <c r="CG6633" s="381">
        <v>30430</v>
      </c>
      <c r="CI6633" s="378">
        <v>13946</v>
      </c>
    </row>
    <row r="6634" spans="82:87">
      <c r="CD6634" s="34" t="s">
        <v>10528</v>
      </c>
      <c r="CG6634" s="381">
        <v>30440</v>
      </c>
      <c r="CI6634" s="378">
        <v>13947</v>
      </c>
    </row>
    <row r="6635" spans="82:87">
      <c r="CD6635" s="34" t="s">
        <v>10529</v>
      </c>
      <c r="CG6635" s="381">
        <v>30450</v>
      </c>
      <c r="CI6635" s="378">
        <v>13948</v>
      </c>
    </row>
    <row r="6636" spans="82:87">
      <c r="CD6636" s="34" t="s">
        <v>10530</v>
      </c>
      <c r="CG6636" s="381">
        <v>30460</v>
      </c>
      <c r="CI6636" s="378">
        <v>13950</v>
      </c>
    </row>
    <row r="6637" spans="82:87">
      <c r="CD6637" s="34" t="s">
        <v>10531</v>
      </c>
      <c r="CG6637" s="381">
        <v>30470</v>
      </c>
      <c r="CI6637" s="378">
        <v>13960</v>
      </c>
    </row>
    <row r="6638" spans="82:87">
      <c r="CD6638" s="34" t="s">
        <v>10532</v>
      </c>
      <c r="CG6638" s="381">
        <v>30480</v>
      </c>
      <c r="CI6638" s="378">
        <v>13968</v>
      </c>
    </row>
    <row r="6639" spans="82:87">
      <c r="CD6639" s="34" t="s">
        <v>10533</v>
      </c>
      <c r="CG6639" s="381">
        <v>30490</v>
      </c>
      <c r="CI6639" s="378">
        <v>13980</v>
      </c>
    </row>
    <row r="6640" spans="82:87">
      <c r="CD6640" s="34" t="s">
        <v>10534</v>
      </c>
      <c r="CG6640" s="381">
        <v>30500</v>
      </c>
      <c r="CI6640" s="378">
        <v>13990</v>
      </c>
    </row>
    <row r="6641" spans="82:87">
      <c r="CD6641" s="34" t="s">
        <v>10535</v>
      </c>
      <c r="CG6641" s="381">
        <v>30510</v>
      </c>
      <c r="CI6641" s="378">
        <v>13998</v>
      </c>
    </row>
    <row r="6642" spans="82:87">
      <c r="CD6642" s="34" t="s">
        <v>10536</v>
      </c>
      <c r="CG6642" s="381">
        <v>30520</v>
      </c>
      <c r="CI6642" s="378">
        <v>13998</v>
      </c>
    </row>
    <row r="6643" spans="82:87">
      <c r="CD6643" s="34" t="s">
        <v>10537</v>
      </c>
      <c r="CG6643" s="381">
        <v>30530</v>
      </c>
      <c r="CI6643" s="378">
        <v>13999</v>
      </c>
    </row>
    <row r="6644" spans="82:87">
      <c r="CD6644" s="34" t="s">
        <v>10538</v>
      </c>
      <c r="CG6644" s="381">
        <v>30540</v>
      </c>
      <c r="CI6644" s="378">
        <v>14000</v>
      </c>
    </row>
    <row r="6645" spans="82:87">
      <c r="CD6645" s="34" t="s">
        <v>10539</v>
      </c>
      <c r="CG6645" s="381">
        <v>30560</v>
      </c>
      <c r="CI6645" s="378">
        <v>14001</v>
      </c>
    </row>
    <row r="6646" spans="82:87">
      <c r="CD6646" s="34" t="s">
        <v>10540</v>
      </c>
      <c r="CG6646" s="381">
        <v>30561</v>
      </c>
      <c r="CI6646" s="378">
        <v>14002</v>
      </c>
    </row>
    <row r="6647" spans="82:87">
      <c r="CD6647" s="34" t="s">
        <v>10541</v>
      </c>
      <c r="CG6647" s="381">
        <v>30564</v>
      </c>
      <c r="CI6647" s="378">
        <v>14003</v>
      </c>
    </row>
    <row r="6648" spans="82:87">
      <c r="CD6648" s="34" t="s">
        <v>10542</v>
      </c>
      <c r="CG6648" s="381">
        <v>30570</v>
      </c>
      <c r="CI6648" s="378">
        <v>14004</v>
      </c>
    </row>
    <row r="6649" spans="82:87">
      <c r="CD6649" s="34" t="s">
        <v>10543</v>
      </c>
      <c r="CG6649" s="381">
        <v>30580</v>
      </c>
      <c r="CI6649" s="378">
        <v>14005</v>
      </c>
    </row>
    <row r="6650" spans="82:87">
      <c r="CD6650" s="34" t="s">
        <v>10544</v>
      </c>
      <c r="CG6650" s="381">
        <v>30593</v>
      </c>
      <c r="CI6650" s="378">
        <v>14006</v>
      </c>
    </row>
    <row r="6651" spans="82:87">
      <c r="CD6651" s="34" t="s">
        <v>10545</v>
      </c>
      <c r="CG6651" s="381">
        <v>30594</v>
      </c>
      <c r="CI6651" s="378">
        <v>14007</v>
      </c>
    </row>
    <row r="6652" spans="82:87">
      <c r="CD6652" s="34" t="s">
        <v>10546</v>
      </c>
      <c r="CG6652" s="381">
        <v>30600</v>
      </c>
      <c r="CI6652" s="378">
        <v>14008</v>
      </c>
    </row>
    <row r="6653" spans="82:87">
      <c r="CD6653" s="34" t="s">
        <v>10547</v>
      </c>
      <c r="CG6653" s="381">
        <v>30610</v>
      </c>
      <c r="CI6653" s="378">
        <v>14009</v>
      </c>
    </row>
    <row r="6654" spans="82:87">
      <c r="CD6654" s="34" t="s">
        <v>10548</v>
      </c>
      <c r="CG6654" s="381">
        <v>30620</v>
      </c>
      <c r="CI6654" s="378">
        <v>14010</v>
      </c>
    </row>
    <row r="6655" spans="82:87">
      <c r="CD6655" s="34" t="s">
        <v>10549</v>
      </c>
      <c r="CG6655" s="381">
        <v>30630</v>
      </c>
      <c r="CI6655" s="378">
        <v>14011</v>
      </c>
    </row>
    <row r="6656" spans="82:87">
      <c r="CD6656" s="34" t="s">
        <v>10550</v>
      </c>
      <c r="CG6656" s="381">
        <v>30640</v>
      </c>
      <c r="CI6656" s="378">
        <v>14012</v>
      </c>
    </row>
    <row r="6657" spans="82:87">
      <c r="CD6657" s="34" t="s">
        <v>10551</v>
      </c>
      <c r="CG6657" s="381">
        <v>30650</v>
      </c>
      <c r="CI6657" s="378">
        <v>14013</v>
      </c>
    </row>
    <row r="6658" spans="82:87">
      <c r="CD6658" s="34" t="s">
        <v>10552</v>
      </c>
      <c r="CG6658" s="381">
        <v>30660</v>
      </c>
      <c r="CI6658" s="378">
        <v>14014</v>
      </c>
    </row>
    <row r="6659" spans="82:87">
      <c r="CD6659" s="34" t="s">
        <v>10553</v>
      </c>
      <c r="CG6659" s="381">
        <v>30670</v>
      </c>
      <c r="CI6659" s="378">
        <v>14014</v>
      </c>
    </row>
    <row r="6660" spans="82:87">
      <c r="CD6660" s="34" t="s">
        <v>10554</v>
      </c>
      <c r="CG6660" s="381">
        <v>30700</v>
      </c>
      <c r="CI6660" s="378">
        <v>14015</v>
      </c>
    </row>
    <row r="6661" spans="82:87">
      <c r="CD6661" s="34" t="s">
        <v>10555</v>
      </c>
      <c r="CG6661" s="381">
        <v>30701</v>
      </c>
      <c r="CI6661" s="378">
        <v>14016</v>
      </c>
    </row>
    <row r="6662" spans="82:87">
      <c r="CD6662" s="34" t="s">
        <v>10556</v>
      </c>
      <c r="CG6662" s="381">
        <v>30702</v>
      </c>
      <c r="CI6662" s="378">
        <v>14017</v>
      </c>
    </row>
    <row r="6663" spans="82:87">
      <c r="CD6663" s="34" t="s">
        <v>10557</v>
      </c>
      <c r="CG6663" s="381">
        <v>30703</v>
      </c>
      <c r="CI6663" s="378">
        <v>14018</v>
      </c>
    </row>
    <row r="6664" spans="82:87">
      <c r="CD6664" s="34" t="s">
        <v>10558</v>
      </c>
      <c r="CG6664" s="381">
        <v>30704</v>
      </c>
      <c r="CI6664" s="378">
        <v>14019</v>
      </c>
    </row>
    <row r="6665" spans="82:87">
      <c r="CD6665" s="34" t="s">
        <v>10559</v>
      </c>
      <c r="CG6665" s="381">
        <v>30705</v>
      </c>
      <c r="CI6665" s="378">
        <v>14020</v>
      </c>
    </row>
    <row r="6666" spans="82:87">
      <c r="CD6666" s="34" t="s">
        <v>10560</v>
      </c>
      <c r="CG6666" s="381">
        <v>30706</v>
      </c>
      <c r="CI6666" s="378">
        <v>14021</v>
      </c>
    </row>
    <row r="6667" spans="82:87">
      <c r="CD6667" s="34" t="s">
        <v>10561</v>
      </c>
      <c r="CG6667" s="381">
        <v>30707</v>
      </c>
      <c r="CI6667" s="378">
        <v>14022</v>
      </c>
    </row>
    <row r="6668" spans="82:87">
      <c r="CD6668" s="34" t="s">
        <v>10562</v>
      </c>
      <c r="CG6668" s="381">
        <v>30708</v>
      </c>
      <c r="CI6668" s="378">
        <v>14023</v>
      </c>
    </row>
    <row r="6669" spans="82:87">
      <c r="CD6669" s="34" t="s">
        <v>10563</v>
      </c>
      <c r="CG6669" s="381">
        <v>30709</v>
      </c>
      <c r="CI6669" s="378">
        <v>14023</v>
      </c>
    </row>
    <row r="6670" spans="82:87">
      <c r="CD6670" s="34" t="s">
        <v>10564</v>
      </c>
      <c r="CG6670" s="381">
        <v>30720</v>
      </c>
      <c r="CI6670" s="378">
        <v>14024</v>
      </c>
    </row>
    <row r="6671" spans="82:87">
      <c r="CD6671" s="34" t="s">
        <v>10565</v>
      </c>
      <c r="CG6671" s="381">
        <v>30730</v>
      </c>
      <c r="CI6671" s="378">
        <v>14025</v>
      </c>
    </row>
    <row r="6672" spans="82:87">
      <c r="CD6672" s="34" t="s">
        <v>10566</v>
      </c>
      <c r="CG6672" s="381">
        <v>30740</v>
      </c>
      <c r="CI6672" s="378">
        <v>14025</v>
      </c>
    </row>
    <row r="6673" spans="82:87">
      <c r="CD6673" s="34" t="s">
        <v>10567</v>
      </c>
      <c r="CG6673" s="381">
        <v>30750</v>
      </c>
      <c r="CI6673" s="378">
        <v>14026</v>
      </c>
    </row>
    <row r="6674" spans="82:87">
      <c r="CD6674" s="34" t="s">
        <v>10568</v>
      </c>
      <c r="CG6674" s="381">
        <v>30760</v>
      </c>
      <c r="CI6674" s="378">
        <v>14026</v>
      </c>
    </row>
    <row r="6675" spans="82:87">
      <c r="CD6675" s="34" t="s">
        <v>10569</v>
      </c>
      <c r="CG6675" s="381">
        <v>30770</v>
      </c>
      <c r="CI6675" s="378">
        <v>14027</v>
      </c>
    </row>
    <row r="6676" spans="82:87">
      <c r="CD6676" s="34" t="s">
        <v>10570</v>
      </c>
      <c r="CG6676" s="381">
        <v>30800</v>
      </c>
      <c r="CI6676" s="378">
        <v>14027</v>
      </c>
    </row>
    <row r="6677" spans="82:87">
      <c r="CD6677" s="34" t="s">
        <v>10571</v>
      </c>
      <c r="CG6677" s="381">
        <v>30820</v>
      </c>
      <c r="CI6677" s="378">
        <v>14028</v>
      </c>
    </row>
    <row r="6678" spans="82:87">
      <c r="CD6678" s="34" t="s">
        <v>10572</v>
      </c>
      <c r="CG6678" s="381">
        <v>30835</v>
      </c>
      <c r="CI6678" s="378">
        <v>14028</v>
      </c>
    </row>
    <row r="6679" spans="82:87">
      <c r="CD6679" s="34" t="s">
        <v>10573</v>
      </c>
      <c r="CG6679" s="381">
        <v>30840</v>
      </c>
      <c r="CI6679" s="378">
        <v>14029</v>
      </c>
    </row>
    <row r="6680" spans="82:87">
      <c r="CD6680" s="34" t="s">
        <v>10574</v>
      </c>
      <c r="CG6680" s="381">
        <v>30870</v>
      </c>
      <c r="CI6680" s="378">
        <v>14029</v>
      </c>
    </row>
    <row r="6681" spans="82:87">
      <c r="CD6681" s="34" t="s">
        <v>10575</v>
      </c>
      <c r="CG6681" s="381">
        <v>30890</v>
      </c>
      <c r="CI6681" s="378">
        <v>14030</v>
      </c>
    </row>
    <row r="6682" spans="82:87">
      <c r="CD6682" s="34" t="s">
        <v>10576</v>
      </c>
      <c r="CG6682" s="381">
        <v>30892</v>
      </c>
      <c r="CI6682" s="378">
        <v>14031</v>
      </c>
    </row>
    <row r="6683" spans="82:87">
      <c r="CD6683" s="34" t="s">
        <v>10577</v>
      </c>
      <c r="CG6683" s="381">
        <v>30900</v>
      </c>
      <c r="CI6683" s="378">
        <v>14031</v>
      </c>
    </row>
    <row r="6684" spans="82:87">
      <c r="CD6684" s="34" t="s">
        <v>10578</v>
      </c>
      <c r="CG6684" s="381">
        <v>30901</v>
      </c>
      <c r="CI6684" s="378">
        <v>14032</v>
      </c>
    </row>
    <row r="6685" spans="82:87">
      <c r="CD6685" s="34" t="s">
        <v>10579</v>
      </c>
      <c r="CG6685" s="381">
        <v>30902</v>
      </c>
      <c r="CI6685" s="378">
        <v>14033</v>
      </c>
    </row>
    <row r="6686" spans="82:87">
      <c r="CD6686" s="34" t="s">
        <v>10580</v>
      </c>
      <c r="CG6686" s="381">
        <v>30903</v>
      </c>
      <c r="CI6686" s="378">
        <v>14033</v>
      </c>
    </row>
    <row r="6687" spans="82:87">
      <c r="CD6687" s="34" t="s">
        <v>10581</v>
      </c>
      <c r="CG6687" s="381">
        <v>30904</v>
      </c>
      <c r="CI6687" s="378">
        <v>14034</v>
      </c>
    </row>
    <row r="6688" spans="82:87">
      <c r="CD6688" s="34" t="s">
        <v>10582</v>
      </c>
      <c r="CG6688" s="381">
        <v>30905</v>
      </c>
      <c r="CI6688" s="378">
        <v>14034</v>
      </c>
    </row>
    <row r="6689" spans="82:87">
      <c r="CD6689" s="34" t="s">
        <v>10583</v>
      </c>
      <c r="CG6689" s="381">
        <v>30906</v>
      </c>
      <c r="CI6689" s="378">
        <v>14035</v>
      </c>
    </row>
    <row r="6690" spans="82:87">
      <c r="CD6690" s="34" t="s">
        <v>10584</v>
      </c>
      <c r="CG6690" s="381">
        <v>30907</v>
      </c>
      <c r="CI6690" s="378">
        <v>14036</v>
      </c>
    </row>
    <row r="6691" spans="82:87">
      <c r="CD6691" s="34" t="s">
        <v>10585</v>
      </c>
      <c r="CG6691" s="381">
        <v>30908</v>
      </c>
      <c r="CI6691" s="378">
        <v>14037</v>
      </c>
    </row>
    <row r="6692" spans="82:87">
      <c r="CD6692" s="34" t="s">
        <v>10586</v>
      </c>
      <c r="CG6692" s="381">
        <v>30909</v>
      </c>
      <c r="CI6692" s="378">
        <v>14038</v>
      </c>
    </row>
    <row r="6693" spans="82:87">
      <c r="CD6693" s="34" t="s">
        <v>10587</v>
      </c>
      <c r="CG6693" s="381">
        <v>30910</v>
      </c>
      <c r="CI6693" s="378">
        <v>14038</v>
      </c>
    </row>
    <row r="6694" spans="82:87">
      <c r="CD6694" s="34" t="s">
        <v>10588</v>
      </c>
      <c r="CG6694" s="381">
        <v>30911</v>
      </c>
      <c r="CI6694" s="378">
        <v>14039</v>
      </c>
    </row>
    <row r="6695" spans="82:87">
      <c r="CD6695" s="34" t="s">
        <v>10589</v>
      </c>
      <c r="CG6695" s="381">
        <v>30912</v>
      </c>
      <c r="CI6695" s="378">
        <v>14039</v>
      </c>
    </row>
    <row r="6696" spans="82:87">
      <c r="CD6696" s="34" t="s">
        <v>10590</v>
      </c>
      <c r="CG6696" s="381">
        <v>30913</v>
      </c>
      <c r="CI6696" s="378">
        <v>14040</v>
      </c>
    </row>
    <row r="6697" spans="82:87">
      <c r="CD6697" s="34" t="s">
        <v>10591</v>
      </c>
      <c r="CG6697" s="381">
        <v>30914</v>
      </c>
      <c r="CI6697" s="378">
        <v>14041</v>
      </c>
    </row>
    <row r="6698" spans="82:87">
      <c r="CD6698" s="34" t="s">
        <v>10592</v>
      </c>
      <c r="CG6698" s="381">
        <v>30915</v>
      </c>
      <c r="CI6698" s="378">
        <v>14041</v>
      </c>
    </row>
    <row r="6699" spans="82:87">
      <c r="CD6699" s="34" t="s">
        <v>10593</v>
      </c>
      <c r="CG6699" s="381">
        <v>30916</v>
      </c>
      <c r="CI6699" s="378">
        <v>14042</v>
      </c>
    </row>
    <row r="6700" spans="82:87">
      <c r="CD6700" s="34" t="s">
        <v>10594</v>
      </c>
      <c r="CG6700" s="381">
        <v>30917</v>
      </c>
      <c r="CI6700" s="378">
        <v>14043</v>
      </c>
    </row>
    <row r="6701" spans="82:87">
      <c r="CD6701" s="34" t="s">
        <v>10595</v>
      </c>
      <c r="CG6701" s="381">
        <v>30918</v>
      </c>
      <c r="CI6701" s="378">
        <v>14044</v>
      </c>
    </row>
    <row r="6702" spans="82:87">
      <c r="CD6702" s="34" t="s">
        <v>10596</v>
      </c>
      <c r="CG6702" s="381">
        <v>30919</v>
      </c>
      <c r="CI6702" s="378">
        <v>14045</v>
      </c>
    </row>
    <row r="6703" spans="82:87">
      <c r="CD6703" s="34" t="s">
        <v>10597</v>
      </c>
      <c r="CG6703" s="381">
        <v>30920</v>
      </c>
      <c r="CI6703" s="378">
        <v>14045</v>
      </c>
    </row>
    <row r="6704" spans="82:87">
      <c r="CD6704" s="34" t="s">
        <v>10598</v>
      </c>
      <c r="CG6704" s="381">
        <v>30921</v>
      </c>
      <c r="CI6704" s="378">
        <v>14046</v>
      </c>
    </row>
    <row r="6705" spans="82:87">
      <c r="CD6705" s="34" t="s">
        <v>10599</v>
      </c>
      <c r="CG6705" s="381">
        <v>30922</v>
      </c>
      <c r="CI6705" s="378">
        <v>14046</v>
      </c>
    </row>
    <row r="6706" spans="82:87">
      <c r="CD6706" s="34" t="s">
        <v>10600</v>
      </c>
      <c r="CG6706" s="381">
        <v>30923</v>
      </c>
      <c r="CI6706" s="378">
        <v>14047</v>
      </c>
    </row>
    <row r="6707" spans="82:87">
      <c r="CD6707" s="34" t="s">
        <v>10601</v>
      </c>
      <c r="CG6707" s="381">
        <v>30924</v>
      </c>
      <c r="CI6707" s="378">
        <v>14047</v>
      </c>
    </row>
    <row r="6708" spans="82:87">
      <c r="CD6708" s="34" t="s">
        <v>10602</v>
      </c>
      <c r="CG6708" s="381">
        <v>30925</v>
      </c>
      <c r="CI6708" s="378">
        <v>14048</v>
      </c>
    </row>
    <row r="6709" spans="82:87">
      <c r="CD6709" s="34" t="s">
        <v>10603</v>
      </c>
      <c r="CG6709" s="381">
        <v>30926</v>
      </c>
      <c r="CI6709" s="378">
        <v>14048</v>
      </c>
    </row>
    <row r="6710" spans="82:87">
      <c r="CD6710" s="34" t="s">
        <v>10604</v>
      </c>
      <c r="CG6710" s="381">
        <v>30927</v>
      </c>
      <c r="CI6710" s="378">
        <v>14049</v>
      </c>
    </row>
    <row r="6711" spans="82:87">
      <c r="CD6711" s="34" t="s">
        <v>10605</v>
      </c>
      <c r="CG6711" s="381">
        <v>30928</v>
      </c>
      <c r="CI6711" s="378">
        <v>14049</v>
      </c>
    </row>
    <row r="6712" spans="82:87">
      <c r="CD6712" s="34" t="s">
        <v>10606</v>
      </c>
      <c r="CG6712" s="381">
        <v>30929</v>
      </c>
      <c r="CI6712" s="378">
        <v>14050</v>
      </c>
    </row>
    <row r="6713" spans="82:87">
      <c r="CD6713" s="34" t="s">
        <v>10607</v>
      </c>
      <c r="CG6713" s="381">
        <v>30931</v>
      </c>
      <c r="CI6713" s="378">
        <v>14051</v>
      </c>
    </row>
    <row r="6714" spans="82:87">
      <c r="CD6714" s="34" t="s">
        <v>10608</v>
      </c>
      <c r="CG6714" s="381">
        <v>30932</v>
      </c>
      <c r="CI6714" s="378">
        <v>14051</v>
      </c>
    </row>
    <row r="6715" spans="82:87">
      <c r="CD6715" s="34" t="s">
        <v>10609</v>
      </c>
      <c r="CG6715" s="381">
        <v>30933</v>
      </c>
      <c r="CI6715" s="378">
        <v>14052</v>
      </c>
    </row>
    <row r="6716" spans="82:87">
      <c r="CD6716" s="34" t="s">
        <v>10610</v>
      </c>
      <c r="CG6716" s="381">
        <v>30934</v>
      </c>
      <c r="CI6716" s="378">
        <v>14053</v>
      </c>
    </row>
    <row r="6717" spans="82:87">
      <c r="CD6717" s="34" t="s">
        <v>10611</v>
      </c>
      <c r="CG6717" s="381">
        <v>30935</v>
      </c>
      <c r="CI6717" s="378">
        <v>14054</v>
      </c>
    </row>
    <row r="6718" spans="82:87">
      <c r="CD6718" s="34" t="s">
        <v>10612</v>
      </c>
      <c r="CG6718" s="381">
        <v>30936</v>
      </c>
      <c r="CI6718" s="378">
        <v>14054</v>
      </c>
    </row>
    <row r="6719" spans="82:87">
      <c r="CD6719" s="34" t="s">
        <v>10613</v>
      </c>
      <c r="CG6719" s="381">
        <v>30937</v>
      </c>
      <c r="CI6719" s="378">
        <v>14055</v>
      </c>
    </row>
    <row r="6720" spans="82:87">
      <c r="CD6720" s="34" t="s">
        <v>10614</v>
      </c>
      <c r="CG6720" s="381">
        <v>30938</v>
      </c>
      <c r="CI6720" s="378">
        <v>14055</v>
      </c>
    </row>
    <row r="6721" spans="82:87">
      <c r="CD6721" s="34" t="s">
        <v>10615</v>
      </c>
      <c r="CG6721" s="381">
        <v>30939</v>
      </c>
      <c r="CI6721" s="378">
        <v>14056</v>
      </c>
    </row>
    <row r="6722" spans="82:87">
      <c r="CD6722" s="34" t="s">
        <v>10616</v>
      </c>
      <c r="CG6722" s="381">
        <v>30940</v>
      </c>
      <c r="CI6722" s="378">
        <v>14056</v>
      </c>
    </row>
    <row r="6723" spans="82:87">
      <c r="CD6723" s="34" t="s">
        <v>10617</v>
      </c>
      <c r="CG6723" s="381">
        <v>30941</v>
      </c>
      <c r="CI6723" s="378">
        <v>14057</v>
      </c>
    </row>
    <row r="6724" spans="82:87">
      <c r="CD6724" s="34" t="s">
        <v>10618</v>
      </c>
      <c r="CG6724" s="381">
        <v>30942</v>
      </c>
      <c r="CI6724" s="378">
        <v>14058</v>
      </c>
    </row>
    <row r="6725" spans="82:87">
      <c r="CD6725" s="34" t="s">
        <v>10619</v>
      </c>
      <c r="CG6725" s="381">
        <v>30943</v>
      </c>
      <c r="CI6725" s="378">
        <v>14059</v>
      </c>
    </row>
    <row r="6726" spans="82:87">
      <c r="CD6726" s="34" t="s">
        <v>10620</v>
      </c>
      <c r="CG6726" s="381">
        <v>30944</v>
      </c>
      <c r="CI6726" s="378">
        <v>14059</v>
      </c>
    </row>
    <row r="6727" spans="82:87">
      <c r="CD6727" s="34" t="s">
        <v>10621</v>
      </c>
      <c r="CG6727" s="381">
        <v>30945</v>
      </c>
      <c r="CI6727" s="378">
        <v>14060</v>
      </c>
    </row>
    <row r="6728" spans="82:87">
      <c r="CD6728" s="34" t="s">
        <v>10622</v>
      </c>
      <c r="CG6728" s="381">
        <v>30946</v>
      </c>
      <c r="CI6728" s="378">
        <v>14061</v>
      </c>
    </row>
    <row r="6729" spans="82:87">
      <c r="CD6729" s="34" t="s">
        <v>10623</v>
      </c>
      <c r="CG6729" s="381">
        <v>30947</v>
      </c>
      <c r="CI6729" s="378">
        <v>14062</v>
      </c>
    </row>
    <row r="6730" spans="82:87">
      <c r="CD6730" s="34" t="s">
        <v>10624</v>
      </c>
      <c r="CG6730" s="381">
        <v>30948</v>
      </c>
      <c r="CI6730" s="378">
        <v>14063</v>
      </c>
    </row>
    <row r="6731" spans="82:87">
      <c r="CD6731" s="34" t="s">
        <v>10625</v>
      </c>
      <c r="CG6731" s="381">
        <v>30949</v>
      </c>
      <c r="CI6731" s="378">
        <v>14064</v>
      </c>
    </row>
    <row r="6732" spans="82:87">
      <c r="CD6732" s="34" t="s">
        <v>10626</v>
      </c>
      <c r="CG6732" s="381">
        <v>30960</v>
      </c>
      <c r="CI6732" s="378">
        <v>14065</v>
      </c>
    </row>
    <row r="6733" spans="82:87">
      <c r="CD6733" s="34" t="s">
        <v>10627</v>
      </c>
      <c r="CG6733" s="381">
        <v>30969</v>
      </c>
      <c r="CI6733" s="378">
        <v>14066</v>
      </c>
    </row>
    <row r="6734" spans="82:87">
      <c r="CD6734" s="34" t="s">
        <v>10628</v>
      </c>
      <c r="CG6734" s="381">
        <v>30971</v>
      </c>
      <c r="CI6734" s="378">
        <v>14067</v>
      </c>
    </row>
    <row r="6735" spans="82:87">
      <c r="CD6735" s="34" t="s">
        <v>10629</v>
      </c>
      <c r="CG6735" s="381">
        <v>30972</v>
      </c>
      <c r="CI6735" s="378">
        <v>14068</v>
      </c>
    </row>
    <row r="6736" spans="82:87">
      <c r="CD6736" s="34" t="s">
        <v>10630</v>
      </c>
      <c r="CG6736" s="381">
        <v>30973</v>
      </c>
      <c r="CI6736" s="378">
        <v>14068</v>
      </c>
    </row>
    <row r="6737" spans="82:87">
      <c r="CD6737" s="34" t="s">
        <v>10631</v>
      </c>
      <c r="CG6737" s="381">
        <v>30974</v>
      </c>
      <c r="CI6737" s="378">
        <v>14069</v>
      </c>
    </row>
    <row r="6738" spans="82:87">
      <c r="CD6738" s="34" t="s">
        <v>10632</v>
      </c>
      <c r="CG6738" s="381">
        <v>30975</v>
      </c>
      <c r="CI6738" s="378">
        <v>14069</v>
      </c>
    </row>
    <row r="6739" spans="82:87">
      <c r="CD6739" s="34" t="s">
        <v>10633</v>
      </c>
      <c r="CG6739" s="381">
        <v>30980</v>
      </c>
      <c r="CI6739" s="378">
        <v>14070</v>
      </c>
    </row>
    <row r="6740" spans="82:87">
      <c r="CD6740" s="34" t="s">
        <v>10634</v>
      </c>
      <c r="CG6740" s="381">
        <v>30998</v>
      </c>
      <c r="CI6740" s="378">
        <v>14071</v>
      </c>
    </row>
    <row r="6741" spans="82:87">
      <c r="CD6741" s="34" t="s">
        <v>10635</v>
      </c>
      <c r="CG6741" s="381">
        <v>31000</v>
      </c>
      <c r="CI6741" s="378">
        <v>14072</v>
      </c>
    </row>
    <row r="6742" spans="82:87">
      <c r="CD6742" s="34" t="s">
        <v>10636</v>
      </c>
      <c r="CG6742" s="381">
        <v>31001</v>
      </c>
      <c r="CI6742" s="378">
        <v>14072</v>
      </c>
    </row>
    <row r="6743" spans="82:87">
      <c r="CD6743" s="34" t="s">
        <v>10637</v>
      </c>
      <c r="CG6743" s="381">
        <v>31002</v>
      </c>
      <c r="CI6743" s="378">
        <v>14073</v>
      </c>
    </row>
    <row r="6744" spans="82:87">
      <c r="CD6744" s="34" t="s">
        <v>10638</v>
      </c>
      <c r="CG6744" s="381">
        <v>31003</v>
      </c>
      <c r="CI6744" s="378">
        <v>14073</v>
      </c>
    </row>
    <row r="6745" spans="82:87">
      <c r="CD6745" s="34" t="s">
        <v>10639</v>
      </c>
      <c r="CG6745" s="381">
        <v>31004</v>
      </c>
      <c r="CI6745" s="378">
        <v>14074</v>
      </c>
    </row>
    <row r="6746" spans="82:87">
      <c r="CD6746" s="34" t="s">
        <v>10640</v>
      </c>
      <c r="CG6746" s="381">
        <v>31005</v>
      </c>
      <c r="CI6746" s="378">
        <v>14075</v>
      </c>
    </row>
    <row r="6747" spans="82:87">
      <c r="CD6747" s="34" t="s">
        <v>10641</v>
      </c>
      <c r="CG6747" s="381">
        <v>31006</v>
      </c>
      <c r="CI6747" s="378">
        <v>14076</v>
      </c>
    </row>
    <row r="6748" spans="82:87">
      <c r="CD6748" s="34" t="s">
        <v>10642</v>
      </c>
      <c r="CG6748" s="381">
        <v>31007</v>
      </c>
      <c r="CI6748" s="378">
        <v>14077</v>
      </c>
    </row>
    <row r="6749" spans="82:87">
      <c r="CD6749" s="34" t="s">
        <v>10643</v>
      </c>
      <c r="CG6749" s="381">
        <v>31008</v>
      </c>
      <c r="CI6749" s="378">
        <v>14078</v>
      </c>
    </row>
    <row r="6750" spans="82:87">
      <c r="CD6750" s="34" t="s">
        <v>10644</v>
      </c>
      <c r="CG6750" s="381">
        <v>31009</v>
      </c>
      <c r="CI6750" s="378">
        <v>14079</v>
      </c>
    </row>
    <row r="6751" spans="82:87">
      <c r="CD6751" s="34" t="s">
        <v>10645</v>
      </c>
      <c r="CG6751" s="381">
        <v>31010</v>
      </c>
      <c r="CI6751" s="378">
        <v>14080</v>
      </c>
    </row>
    <row r="6752" spans="82:87">
      <c r="CD6752" s="34" t="s">
        <v>10646</v>
      </c>
      <c r="CG6752" s="381">
        <v>31011</v>
      </c>
      <c r="CI6752" s="378">
        <v>14080</v>
      </c>
    </row>
    <row r="6753" spans="82:87">
      <c r="CD6753" s="34" t="s">
        <v>10647</v>
      </c>
      <c r="CG6753" s="381">
        <v>31012</v>
      </c>
      <c r="CI6753" s="378">
        <v>14081</v>
      </c>
    </row>
    <row r="6754" spans="82:87">
      <c r="CD6754" s="34" t="s">
        <v>10648</v>
      </c>
      <c r="CG6754" s="381">
        <v>31013</v>
      </c>
      <c r="CI6754" s="378">
        <v>14081</v>
      </c>
    </row>
    <row r="6755" spans="82:87">
      <c r="CD6755" s="34" t="s">
        <v>10649</v>
      </c>
      <c r="CG6755" s="381">
        <v>31014</v>
      </c>
      <c r="CI6755" s="378">
        <v>14082</v>
      </c>
    </row>
    <row r="6756" spans="82:87">
      <c r="CD6756" s="34" t="s">
        <v>10650</v>
      </c>
      <c r="CG6756" s="381">
        <v>31015</v>
      </c>
      <c r="CI6756" s="378">
        <v>14082</v>
      </c>
    </row>
    <row r="6757" spans="82:87">
      <c r="CD6757" s="34" t="s">
        <v>10651</v>
      </c>
      <c r="CG6757" s="381">
        <v>31016</v>
      </c>
      <c r="CI6757" s="378">
        <v>14083</v>
      </c>
    </row>
    <row r="6758" spans="82:87">
      <c r="CD6758" s="34" t="s">
        <v>10652</v>
      </c>
      <c r="CG6758" s="381">
        <v>31017</v>
      </c>
      <c r="CI6758" s="378">
        <v>14083</v>
      </c>
    </row>
    <row r="6759" spans="82:87">
      <c r="CD6759" s="34" t="s">
        <v>10653</v>
      </c>
      <c r="CG6759" s="381">
        <v>31018</v>
      </c>
      <c r="CI6759" s="378">
        <v>14084</v>
      </c>
    </row>
    <row r="6760" spans="82:87">
      <c r="CD6760" s="34" t="s">
        <v>10654</v>
      </c>
      <c r="CG6760" s="381">
        <v>31019</v>
      </c>
      <c r="CI6760" s="378">
        <v>14085</v>
      </c>
    </row>
    <row r="6761" spans="82:87">
      <c r="CD6761" s="34" t="s">
        <v>10655</v>
      </c>
      <c r="CG6761" s="381">
        <v>31020</v>
      </c>
      <c r="CI6761" s="378">
        <v>14086</v>
      </c>
    </row>
    <row r="6762" spans="82:87">
      <c r="CD6762" s="34" t="s">
        <v>10656</v>
      </c>
      <c r="CG6762" s="381">
        <v>31021</v>
      </c>
      <c r="CI6762" s="378">
        <v>14089</v>
      </c>
    </row>
    <row r="6763" spans="82:87">
      <c r="CD6763" s="34" t="s">
        <v>10657</v>
      </c>
      <c r="CG6763" s="381">
        <v>31022</v>
      </c>
      <c r="CI6763" s="378">
        <v>14090</v>
      </c>
    </row>
    <row r="6764" spans="82:87">
      <c r="CD6764" s="34" t="s">
        <v>10658</v>
      </c>
      <c r="CG6764" s="381">
        <v>31023</v>
      </c>
      <c r="CI6764" s="378">
        <v>14091</v>
      </c>
    </row>
    <row r="6765" spans="82:87">
      <c r="CD6765" s="34" t="s">
        <v>10659</v>
      </c>
      <c r="CG6765" s="381">
        <v>31024</v>
      </c>
      <c r="CI6765" s="378">
        <v>14092</v>
      </c>
    </row>
    <row r="6766" spans="82:87">
      <c r="CD6766" s="34" t="s">
        <v>10660</v>
      </c>
      <c r="CG6766" s="381">
        <v>31025</v>
      </c>
      <c r="CI6766" s="378">
        <v>14093</v>
      </c>
    </row>
    <row r="6767" spans="82:87">
      <c r="CD6767" s="34" t="s">
        <v>10661</v>
      </c>
      <c r="CG6767" s="381">
        <v>31026</v>
      </c>
      <c r="CI6767" s="378">
        <v>14094</v>
      </c>
    </row>
    <row r="6768" spans="82:87">
      <c r="CD6768" s="34" t="s">
        <v>10662</v>
      </c>
      <c r="CG6768" s="381">
        <v>31027</v>
      </c>
      <c r="CI6768" s="378">
        <v>14095</v>
      </c>
    </row>
    <row r="6769" spans="82:87">
      <c r="CD6769" s="34" t="s">
        <v>10663</v>
      </c>
      <c r="CG6769" s="381">
        <v>31028</v>
      </c>
      <c r="CI6769" s="378">
        <v>14096</v>
      </c>
    </row>
    <row r="6770" spans="82:87">
      <c r="CD6770" s="34" t="s">
        <v>10664</v>
      </c>
      <c r="CG6770" s="381">
        <v>31029</v>
      </c>
      <c r="CI6770" s="378">
        <v>14097</v>
      </c>
    </row>
    <row r="6771" spans="82:87">
      <c r="CD6771" s="34" t="s">
        <v>10665</v>
      </c>
      <c r="CG6771" s="381">
        <v>31030</v>
      </c>
      <c r="CI6771" s="378">
        <v>14098</v>
      </c>
    </row>
    <row r="6772" spans="82:87">
      <c r="CD6772" s="34" t="s">
        <v>10666</v>
      </c>
      <c r="CG6772" s="381">
        <v>31031</v>
      </c>
      <c r="CI6772" s="378">
        <v>14099</v>
      </c>
    </row>
    <row r="6773" spans="82:87">
      <c r="CD6773" s="34" t="s">
        <v>10667</v>
      </c>
      <c r="CG6773" s="381">
        <v>31032</v>
      </c>
      <c r="CI6773" s="378">
        <v>14100</v>
      </c>
    </row>
    <row r="6774" spans="82:87">
      <c r="CD6774" s="34" t="s">
        <v>10668</v>
      </c>
      <c r="CG6774" s="381">
        <v>31033</v>
      </c>
      <c r="CI6774" s="378">
        <v>14100</v>
      </c>
    </row>
    <row r="6775" spans="82:87">
      <c r="CD6775" s="34" t="s">
        <v>10669</v>
      </c>
      <c r="CG6775" s="381">
        <v>31034</v>
      </c>
      <c r="CI6775" s="378">
        <v>14100</v>
      </c>
    </row>
    <row r="6776" spans="82:87">
      <c r="CD6776" s="34" t="s">
        <v>10670</v>
      </c>
      <c r="CG6776" s="381">
        <v>31035</v>
      </c>
      <c r="CI6776" s="378">
        <v>14100</v>
      </c>
    </row>
    <row r="6777" spans="82:87">
      <c r="CD6777" s="34" t="s">
        <v>10671</v>
      </c>
      <c r="CG6777" s="381">
        <v>31036</v>
      </c>
      <c r="CI6777" s="378">
        <v>14100</v>
      </c>
    </row>
    <row r="6778" spans="82:87">
      <c r="CD6778" s="34" t="s">
        <v>10672</v>
      </c>
      <c r="CG6778" s="381">
        <v>31037</v>
      </c>
      <c r="CI6778" s="378">
        <v>14100</v>
      </c>
    </row>
    <row r="6779" spans="82:87">
      <c r="CD6779" s="34" t="s">
        <v>10673</v>
      </c>
      <c r="CG6779" s="381">
        <v>31038</v>
      </c>
      <c r="CI6779" s="378">
        <v>14100</v>
      </c>
    </row>
    <row r="6780" spans="82:87">
      <c r="CD6780" s="34" t="s">
        <v>10674</v>
      </c>
      <c r="CG6780" s="381">
        <v>31039</v>
      </c>
      <c r="CI6780" s="378">
        <v>14100</v>
      </c>
    </row>
    <row r="6781" spans="82:87">
      <c r="CD6781" s="34" t="s">
        <v>10675</v>
      </c>
      <c r="CG6781" s="381">
        <v>31040</v>
      </c>
      <c r="CI6781" s="378">
        <v>14100</v>
      </c>
    </row>
    <row r="6782" spans="82:87">
      <c r="CD6782" s="34" t="s">
        <v>10676</v>
      </c>
      <c r="CG6782" s="381">
        <v>31041</v>
      </c>
      <c r="CI6782" s="378">
        <v>14100</v>
      </c>
    </row>
    <row r="6783" spans="82:87">
      <c r="CD6783" s="34" t="s">
        <v>10677</v>
      </c>
      <c r="CG6783" s="381">
        <v>31042</v>
      </c>
      <c r="CI6783" s="378">
        <v>14100</v>
      </c>
    </row>
    <row r="6784" spans="82:87">
      <c r="CD6784" s="34" t="s">
        <v>10678</v>
      </c>
      <c r="CG6784" s="381">
        <v>31043</v>
      </c>
      <c r="CI6784" s="378">
        <v>14100</v>
      </c>
    </row>
    <row r="6785" spans="82:87">
      <c r="CD6785" s="34" t="s">
        <v>10679</v>
      </c>
      <c r="CG6785" s="381">
        <v>31044</v>
      </c>
      <c r="CI6785" s="378">
        <v>14100</v>
      </c>
    </row>
    <row r="6786" spans="82:87">
      <c r="CD6786" s="34" t="s">
        <v>10680</v>
      </c>
      <c r="CG6786" s="381">
        <v>31045</v>
      </c>
      <c r="CI6786" s="378">
        <v>14100</v>
      </c>
    </row>
    <row r="6787" spans="82:87">
      <c r="CD6787" s="34" t="s">
        <v>10681</v>
      </c>
      <c r="CG6787" s="381">
        <v>31046</v>
      </c>
      <c r="CI6787" s="378">
        <v>14100</v>
      </c>
    </row>
    <row r="6788" spans="82:87">
      <c r="CD6788" s="34" t="s">
        <v>10682</v>
      </c>
      <c r="CG6788" s="381">
        <v>31047</v>
      </c>
      <c r="CI6788" s="378">
        <v>14100</v>
      </c>
    </row>
    <row r="6789" spans="82:87">
      <c r="CD6789" s="34" t="s">
        <v>10683</v>
      </c>
      <c r="CG6789" s="381">
        <v>31048</v>
      </c>
      <c r="CI6789" s="378">
        <v>14100</v>
      </c>
    </row>
    <row r="6790" spans="82:87">
      <c r="CD6790" s="34" t="s">
        <v>10684</v>
      </c>
      <c r="CG6790" s="381">
        <v>31049</v>
      </c>
      <c r="CI6790" s="378">
        <v>14100</v>
      </c>
    </row>
    <row r="6791" spans="82:87">
      <c r="CD6791" s="34" t="s">
        <v>10685</v>
      </c>
      <c r="CG6791" s="381">
        <v>31050</v>
      </c>
      <c r="CI6791" s="378">
        <v>14100</v>
      </c>
    </row>
    <row r="6792" spans="82:87">
      <c r="CD6792" s="34" t="s">
        <v>10686</v>
      </c>
      <c r="CG6792" s="381">
        <v>31051</v>
      </c>
      <c r="CI6792" s="378">
        <v>14100</v>
      </c>
    </row>
    <row r="6793" spans="82:87">
      <c r="CD6793" s="34" t="s">
        <v>10687</v>
      </c>
      <c r="CG6793" s="381">
        <v>31052</v>
      </c>
      <c r="CI6793" s="378">
        <v>14100</v>
      </c>
    </row>
    <row r="6794" spans="82:87">
      <c r="CD6794" s="34" t="s">
        <v>10688</v>
      </c>
      <c r="CG6794" s="381">
        <v>31053</v>
      </c>
      <c r="CI6794" s="378">
        <v>14100</v>
      </c>
    </row>
    <row r="6795" spans="82:87">
      <c r="CD6795" s="34" t="s">
        <v>10689</v>
      </c>
      <c r="CG6795" s="381">
        <v>31054</v>
      </c>
      <c r="CI6795" s="378">
        <v>14100</v>
      </c>
    </row>
    <row r="6796" spans="82:87">
      <c r="CD6796" s="34" t="s">
        <v>10690</v>
      </c>
      <c r="CG6796" s="381">
        <v>31055</v>
      </c>
      <c r="CI6796" s="378">
        <v>14101</v>
      </c>
    </row>
    <row r="6797" spans="82:87">
      <c r="CD6797" s="34" t="s">
        <v>10691</v>
      </c>
      <c r="CG6797" s="381">
        <v>31056</v>
      </c>
      <c r="CI6797" s="378">
        <v>14102</v>
      </c>
    </row>
    <row r="6798" spans="82:87">
      <c r="CD6798" s="34" t="s">
        <v>10692</v>
      </c>
      <c r="CG6798" s="381">
        <v>31057</v>
      </c>
      <c r="CI6798" s="378">
        <v>14103</v>
      </c>
    </row>
    <row r="6799" spans="82:87">
      <c r="CD6799" s="34" t="s">
        <v>10693</v>
      </c>
      <c r="CG6799" s="381">
        <v>31058</v>
      </c>
      <c r="CI6799" s="378">
        <v>14104</v>
      </c>
    </row>
    <row r="6800" spans="82:87">
      <c r="CD6800" s="34" t="s">
        <v>10694</v>
      </c>
      <c r="CG6800" s="381">
        <v>31059</v>
      </c>
      <c r="CI6800" s="378">
        <v>14105</v>
      </c>
    </row>
    <row r="6801" spans="82:87">
      <c r="CD6801" s="34" t="s">
        <v>10695</v>
      </c>
      <c r="CG6801" s="381">
        <v>31060</v>
      </c>
      <c r="CI6801" s="378">
        <v>14106</v>
      </c>
    </row>
    <row r="6802" spans="82:87">
      <c r="CD6802" s="34" t="s">
        <v>10696</v>
      </c>
      <c r="CG6802" s="381">
        <v>31061</v>
      </c>
      <c r="CI6802" s="378">
        <v>14107</v>
      </c>
    </row>
    <row r="6803" spans="82:87">
      <c r="CD6803" s="34" t="s">
        <v>10697</v>
      </c>
      <c r="CG6803" s="381">
        <v>31062</v>
      </c>
      <c r="CI6803" s="378">
        <v>14108</v>
      </c>
    </row>
    <row r="6804" spans="82:87">
      <c r="CD6804" s="34" t="s">
        <v>10698</v>
      </c>
      <c r="CG6804" s="381">
        <v>31063</v>
      </c>
      <c r="CI6804" s="378">
        <v>14109</v>
      </c>
    </row>
    <row r="6805" spans="82:87">
      <c r="CD6805" s="34" t="s">
        <v>10699</v>
      </c>
      <c r="CG6805" s="381">
        <v>31064</v>
      </c>
      <c r="CI6805" s="378">
        <v>14110</v>
      </c>
    </row>
    <row r="6806" spans="82:87">
      <c r="CD6806" s="34" t="s">
        <v>10700</v>
      </c>
      <c r="CG6806" s="381">
        <v>31065</v>
      </c>
      <c r="CI6806" s="378">
        <v>14110</v>
      </c>
    </row>
    <row r="6807" spans="82:87">
      <c r="CD6807" s="34" t="s">
        <v>10701</v>
      </c>
      <c r="CG6807" s="381">
        <v>31066</v>
      </c>
      <c r="CI6807" s="378">
        <v>14110</v>
      </c>
    </row>
    <row r="6808" spans="82:87">
      <c r="CD6808" s="34" t="s">
        <v>10702</v>
      </c>
      <c r="CG6808" s="381">
        <v>31067</v>
      </c>
      <c r="CI6808" s="378">
        <v>14110</v>
      </c>
    </row>
    <row r="6809" spans="82:87">
      <c r="CD6809" s="34" t="s">
        <v>10703</v>
      </c>
      <c r="CG6809" s="381">
        <v>31068</v>
      </c>
      <c r="CI6809" s="378">
        <v>14110</v>
      </c>
    </row>
    <row r="6810" spans="82:87">
      <c r="CD6810" s="34" t="s">
        <v>10704</v>
      </c>
      <c r="CG6810" s="381">
        <v>31069</v>
      </c>
      <c r="CI6810" s="378">
        <v>14110</v>
      </c>
    </row>
    <row r="6811" spans="82:87">
      <c r="CD6811" s="34" t="s">
        <v>10705</v>
      </c>
      <c r="CG6811" s="381">
        <v>31070</v>
      </c>
      <c r="CI6811" s="378">
        <v>14111</v>
      </c>
    </row>
    <row r="6812" spans="82:87">
      <c r="CD6812" s="34" t="s">
        <v>10706</v>
      </c>
      <c r="CG6812" s="381">
        <v>31071</v>
      </c>
      <c r="CI6812" s="378">
        <v>14111</v>
      </c>
    </row>
    <row r="6813" spans="82:87">
      <c r="CD6813" s="34" t="s">
        <v>10707</v>
      </c>
      <c r="CG6813" s="381">
        <v>31072</v>
      </c>
      <c r="CI6813" s="378">
        <v>14112</v>
      </c>
    </row>
    <row r="6814" spans="82:87">
      <c r="CD6814" s="34" t="s">
        <v>10708</v>
      </c>
      <c r="CG6814" s="381">
        <v>31073</v>
      </c>
      <c r="CI6814" s="378">
        <v>14112</v>
      </c>
    </row>
    <row r="6815" spans="82:87">
      <c r="CD6815" s="34" t="s">
        <v>10709</v>
      </c>
      <c r="CG6815" s="381">
        <v>31074</v>
      </c>
      <c r="CI6815" s="378">
        <v>14112</v>
      </c>
    </row>
    <row r="6816" spans="82:87">
      <c r="CD6816" s="34" t="s">
        <v>10710</v>
      </c>
      <c r="CG6816" s="381">
        <v>31075</v>
      </c>
      <c r="CI6816" s="378">
        <v>14113</v>
      </c>
    </row>
    <row r="6817" spans="82:87">
      <c r="CD6817" s="34" t="s">
        <v>10711</v>
      </c>
      <c r="CG6817" s="381">
        <v>31076</v>
      </c>
      <c r="CI6817" s="378">
        <v>14113</v>
      </c>
    </row>
    <row r="6818" spans="82:87">
      <c r="CD6818" s="34" t="s">
        <v>10712</v>
      </c>
      <c r="CG6818" s="381">
        <v>31077</v>
      </c>
      <c r="CI6818" s="378">
        <v>14113</v>
      </c>
    </row>
    <row r="6819" spans="82:87">
      <c r="CD6819" s="34" t="s">
        <v>10713</v>
      </c>
      <c r="CG6819" s="381">
        <v>31078</v>
      </c>
      <c r="CI6819" s="378">
        <v>14114</v>
      </c>
    </row>
    <row r="6820" spans="82:87">
      <c r="CD6820" s="34" t="s">
        <v>10714</v>
      </c>
      <c r="CG6820" s="381">
        <v>31079</v>
      </c>
      <c r="CI6820" s="378">
        <v>14114</v>
      </c>
    </row>
    <row r="6821" spans="82:87">
      <c r="CD6821" s="34" t="s">
        <v>10715</v>
      </c>
      <c r="CG6821" s="381">
        <v>31080</v>
      </c>
      <c r="CI6821" s="378">
        <v>14115</v>
      </c>
    </row>
    <row r="6822" spans="82:87">
      <c r="CD6822" s="34" t="s">
        <v>10716</v>
      </c>
      <c r="CG6822" s="381">
        <v>31081</v>
      </c>
      <c r="CI6822" s="378">
        <v>14116</v>
      </c>
    </row>
    <row r="6823" spans="82:87">
      <c r="CD6823" s="34" t="s">
        <v>10717</v>
      </c>
      <c r="CG6823" s="381">
        <v>31082</v>
      </c>
      <c r="CI6823" s="378">
        <v>14117</v>
      </c>
    </row>
    <row r="6824" spans="82:87">
      <c r="CD6824" s="34" t="s">
        <v>10718</v>
      </c>
      <c r="CG6824" s="381">
        <v>31083</v>
      </c>
      <c r="CI6824" s="378">
        <v>14117</v>
      </c>
    </row>
    <row r="6825" spans="82:87">
      <c r="CD6825" s="34" t="s">
        <v>10719</v>
      </c>
      <c r="CG6825" s="381">
        <v>31084</v>
      </c>
      <c r="CI6825" s="378">
        <v>14117</v>
      </c>
    </row>
    <row r="6826" spans="82:87">
      <c r="CD6826" s="34" t="s">
        <v>10720</v>
      </c>
      <c r="CG6826" s="381">
        <v>31085</v>
      </c>
      <c r="CI6826" s="378">
        <v>14118</v>
      </c>
    </row>
    <row r="6827" spans="82:87">
      <c r="CD6827" s="34" t="s">
        <v>10721</v>
      </c>
      <c r="CG6827" s="381">
        <v>31086</v>
      </c>
      <c r="CI6827" s="378">
        <v>14119</v>
      </c>
    </row>
    <row r="6828" spans="82:87">
      <c r="CD6828" s="34" t="s">
        <v>10722</v>
      </c>
      <c r="CG6828" s="381">
        <v>31087</v>
      </c>
      <c r="CI6828" s="378">
        <v>14120</v>
      </c>
    </row>
    <row r="6829" spans="82:87">
      <c r="CD6829" s="34" t="s">
        <v>10723</v>
      </c>
      <c r="CG6829" s="381">
        <v>31088</v>
      </c>
      <c r="CI6829" s="378">
        <v>14120</v>
      </c>
    </row>
    <row r="6830" spans="82:87">
      <c r="CD6830" s="34" t="s">
        <v>10724</v>
      </c>
      <c r="CG6830" s="381">
        <v>31089</v>
      </c>
      <c r="CI6830" s="378">
        <v>14121</v>
      </c>
    </row>
    <row r="6831" spans="82:87">
      <c r="CD6831" s="34" t="s">
        <v>10725</v>
      </c>
      <c r="CG6831" s="381">
        <v>31090</v>
      </c>
      <c r="CI6831" s="378">
        <v>14121</v>
      </c>
    </row>
    <row r="6832" spans="82:87">
      <c r="CD6832" s="34" t="s">
        <v>10726</v>
      </c>
      <c r="CG6832" s="381">
        <v>31091</v>
      </c>
      <c r="CI6832" s="378">
        <v>14123</v>
      </c>
    </row>
    <row r="6833" spans="82:87">
      <c r="CD6833" s="34" t="s">
        <v>10727</v>
      </c>
      <c r="CG6833" s="381">
        <v>31092</v>
      </c>
      <c r="CI6833" s="378">
        <v>14123</v>
      </c>
    </row>
    <row r="6834" spans="82:87">
      <c r="CD6834" s="34" t="s">
        <v>10728</v>
      </c>
      <c r="CG6834" s="381">
        <v>31093</v>
      </c>
      <c r="CI6834" s="378">
        <v>14123</v>
      </c>
    </row>
    <row r="6835" spans="82:87">
      <c r="CD6835" s="34" t="s">
        <v>10729</v>
      </c>
      <c r="CG6835" s="381">
        <v>31094</v>
      </c>
      <c r="CI6835" s="378">
        <v>14124</v>
      </c>
    </row>
    <row r="6836" spans="82:87">
      <c r="CD6836" s="34" t="s">
        <v>10730</v>
      </c>
      <c r="CG6836" s="381">
        <v>31095</v>
      </c>
      <c r="CI6836" s="378">
        <v>14125</v>
      </c>
    </row>
    <row r="6837" spans="82:87">
      <c r="CD6837" s="34" t="s">
        <v>10731</v>
      </c>
      <c r="CG6837" s="381">
        <v>31096</v>
      </c>
      <c r="CI6837" s="378">
        <v>14126</v>
      </c>
    </row>
    <row r="6838" spans="82:87">
      <c r="CD6838" s="34" t="s">
        <v>10732</v>
      </c>
      <c r="CG6838" s="381">
        <v>31097</v>
      </c>
      <c r="CI6838" s="378">
        <v>14127</v>
      </c>
    </row>
    <row r="6839" spans="82:87">
      <c r="CD6839" s="34" t="s">
        <v>10733</v>
      </c>
      <c r="CG6839" s="381">
        <v>31098</v>
      </c>
      <c r="CI6839" s="378">
        <v>14128</v>
      </c>
    </row>
    <row r="6840" spans="82:87">
      <c r="CD6840" s="34" t="s">
        <v>10734</v>
      </c>
      <c r="CG6840" s="381">
        <v>31099</v>
      </c>
      <c r="CI6840" s="378">
        <v>14129</v>
      </c>
    </row>
    <row r="6841" spans="82:87">
      <c r="CD6841" s="34" t="s">
        <v>10735</v>
      </c>
      <c r="CG6841" s="381">
        <v>31100</v>
      </c>
      <c r="CI6841" s="378">
        <v>14130</v>
      </c>
    </row>
    <row r="6842" spans="82:87">
      <c r="CD6842" s="34" t="s">
        <v>10736</v>
      </c>
      <c r="CG6842" s="381">
        <v>31101</v>
      </c>
      <c r="CI6842" s="378">
        <v>14130</v>
      </c>
    </row>
    <row r="6843" spans="82:87">
      <c r="CD6843" s="34" t="s">
        <v>10737</v>
      </c>
      <c r="CG6843" s="381">
        <v>31102</v>
      </c>
      <c r="CI6843" s="378">
        <v>14130</v>
      </c>
    </row>
    <row r="6844" spans="82:87">
      <c r="CD6844" s="34" t="s">
        <v>10738</v>
      </c>
      <c r="CG6844" s="381">
        <v>31103</v>
      </c>
      <c r="CI6844" s="378">
        <v>14130</v>
      </c>
    </row>
    <row r="6845" spans="82:87">
      <c r="CD6845" s="34" t="s">
        <v>10739</v>
      </c>
      <c r="CG6845" s="381">
        <v>31104</v>
      </c>
      <c r="CI6845" s="378">
        <v>14130</v>
      </c>
    </row>
    <row r="6846" spans="82:87">
      <c r="CD6846" s="34" t="s">
        <v>10740</v>
      </c>
      <c r="CG6846" s="381">
        <v>31105</v>
      </c>
      <c r="CI6846" s="378">
        <v>14130</v>
      </c>
    </row>
    <row r="6847" spans="82:87">
      <c r="CD6847" s="34" t="s">
        <v>10741</v>
      </c>
      <c r="CG6847" s="381">
        <v>31106</v>
      </c>
      <c r="CI6847" s="378">
        <v>14130</v>
      </c>
    </row>
    <row r="6848" spans="82:87">
      <c r="CD6848" s="34" t="s">
        <v>10742</v>
      </c>
      <c r="CG6848" s="381">
        <v>31107</v>
      </c>
      <c r="CI6848" s="378">
        <v>14130</v>
      </c>
    </row>
    <row r="6849" spans="82:87">
      <c r="CD6849" s="34" t="s">
        <v>10743</v>
      </c>
      <c r="CG6849" s="381">
        <v>31108</v>
      </c>
      <c r="CI6849" s="378">
        <v>14130</v>
      </c>
    </row>
    <row r="6850" spans="82:87">
      <c r="CD6850" s="34" t="s">
        <v>10744</v>
      </c>
      <c r="CG6850" s="381">
        <v>31109</v>
      </c>
      <c r="CI6850" s="378">
        <v>14130</v>
      </c>
    </row>
    <row r="6851" spans="82:87">
      <c r="CD6851" s="34" t="s">
        <v>10745</v>
      </c>
      <c r="CG6851" s="381">
        <v>31110</v>
      </c>
      <c r="CI6851" s="378">
        <v>14130</v>
      </c>
    </row>
    <row r="6852" spans="82:87">
      <c r="CD6852" s="34" t="s">
        <v>10746</v>
      </c>
      <c r="CG6852" s="381">
        <v>31112</v>
      </c>
      <c r="CI6852" s="378">
        <v>14130</v>
      </c>
    </row>
    <row r="6853" spans="82:87">
      <c r="CD6853" s="34" t="s">
        <v>10747</v>
      </c>
      <c r="CG6853" s="381">
        <v>31119</v>
      </c>
      <c r="CI6853" s="378">
        <v>14130</v>
      </c>
    </row>
    <row r="6854" spans="82:87">
      <c r="CD6854" s="34" t="s">
        <v>10748</v>
      </c>
      <c r="CG6854" s="381">
        <v>31120</v>
      </c>
      <c r="CI6854" s="378">
        <v>14130</v>
      </c>
    </row>
    <row r="6855" spans="82:87">
      <c r="CD6855" s="34" t="s">
        <v>10749</v>
      </c>
      <c r="CG6855" s="381">
        <v>31121</v>
      </c>
      <c r="CI6855" s="378">
        <v>14130</v>
      </c>
    </row>
    <row r="6856" spans="82:87">
      <c r="CD6856" s="34" t="s">
        <v>10750</v>
      </c>
      <c r="CG6856" s="381">
        <v>31122</v>
      </c>
      <c r="CI6856" s="378">
        <v>14130</v>
      </c>
    </row>
    <row r="6857" spans="82:87">
      <c r="CD6857" s="34" t="s">
        <v>10751</v>
      </c>
      <c r="CG6857" s="381">
        <v>31123</v>
      </c>
      <c r="CI6857" s="378">
        <v>14130</v>
      </c>
    </row>
    <row r="6858" spans="82:87">
      <c r="CD6858" s="34" t="s">
        <v>10752</v>
      </c>
      <c r="CG6858" s="381">
        <v>31124</v>
      </c>
      <c r="CI6858" s="378">
        <v>14130</v>
      </c>
    </row>
    <row r="6859" spans="82:87">
      <c r="CD6859" s="34" t="s">
        <v>10753</v>
      </c>
      <c r="CG6859" s="381">
        <v>31125</v>
      </c>
      <c r="CI6859" s="378">
        <v>14130</v>
      </c>
    </row>
    <row r="6860" spans="82:87">
      <c r="CD6860" s="34" t="s">
        <v>10754</v>
      </c>
      <c r="CG6860" s="381">
        <v>31126</v>
      </c>
      <c r="CI6860" s="378">
        <v>14130</v>
      </c>
    </row>
    <row r="6861" spans="82:87">
      <c r="CD6861" s="34" t="s">
        <v>10755</v>
      </c>
      <c r="CG6861" s="381">
        <v>31127</v>
      </c>
      <c r="CI6861" s="378">
        <v>14130</v>
      </c>
    </row>
    <row r="6862" spans="82:87">
      <c r="CD6862" s="34" t="s">
        <v>10756</v>
      </c>
      <c r="CG6862" s="381">
        <v>31128</v>
      </c>
      <c r="CI6862" s="378">
        <v>14130</v>
      </c>
    </row>
    <row r="6863" spans="82:87">
      <c r="CD6863" s="34" t="s">
        <v>10757</v>
      </c>
      <c r="CG6863" s="381">
        <v>31129</v>
      </c>
      <c r="CI6863" s="378">
        <v>14130</v>
      </c>
    </row>
    <row r="6864" spans="82:87">
      <c r="CD6864" s="34" t="s">
        <v>10758</v>
      </c>
      <c r="CG6864" s="381">
        <v>31130</v>
      </c>
      <c r="CI6864" s="378">
        <v>14130</v>
      </c>
    </row>
    <row r="6865" spans="82:87">
      <c r="CD6865" s="34" t="s">
        <v>10759</v>
      </c>
      <c r="CG6865" s="381">
        <v>31131</v>
      </c>
      <c r="CI6865" s="378">
        <v>14130</v>
      </c>
    </row>
    <row r="6866" spans="82:87">
      <c r="CD6866" s="34" t="s">
        <v>10760</v>
      </c>
      <c r="CG6866" s="381">
        <v>31132</v>
      </c>
      <c r="CI6866" s="378">
        <v>14130</v>
      </c>
    </row>
    <row r="6867" spans="82:87">
      <c r="CD6867" s="34" t="s">
        <v>10761</v>
      </c>
      <c r="CG6867" s="381">
        <v>31133</v>
      </c>
      <c r="CI6867" s="378">
        <v>14130</v>
      </c>
    </row>
    <row r="6868" spans="82:87">
      <c r="CD6868" s="34" t="s">
        <v>10762</v>
      </c>
      <c r="CG6868" s="381">
        <v>31134</v>
      </c>
      <c r="CI6868" s="378">
        <v>14130</v>
      </c>
    </row>
    <row r="6869" spans="82:87">
      <c r="CD6869" s="34" t="s">
        <v>10763</v>
      </c>
      <c r="CG6869" s="381">
        <v>31135</v>
      </c>
      <c r="CI6869" s="378">
        <v>14130</v>
      </c>
    </row>
    <row r="6870" spans="82:87">
      <c r="CD6870" s="34" t="s">
        <v>10764</v>
      </c>
      <c r="CG6870" s="381">
        <v>31136</v>
      </c>
      <c r="CI6870" s="378">
        <v>14140</v>
      </c>
    </row>
    <row r="6871" spans="82:87">
      <c r="CD6871" s="34" t="s">
        <v>10765</v>
      </c>
      <c r="CG6871" s="381">
        <v>31137</v>
      </c>
      <c r="CI6871" s="378">
        <v>14140</v>
      </c>
    </row>
    <row r="6872" spans="82:87">
      <c r="CD6872" s="34" t="s">
        <v>10766</v>
      </c>
      <c r="CG6872" s="381">
        <v>31138</v>
      </c>
      <c r="CI6872" s="378">
        <v>14140</v>
      </c>
    </row>
    <row r="6873" spans="82:87">
      <c r="CD6873" s="34" t="s">
        <v>10767</v>
      </c>
      <c r="CG6873" s="381">
        <v>31139</v>
      </c>
      <c r="CI6873" s="378">
        <v>14140</v>
      </c>
    </row>
    <row r="6874" spans="82:87">
      <c r="CD6874" s="34" t="s">
        <v>10768</v>
      </c>
      <c r="CG6874" s="381">
        <v>31140</v>
      </c>
      <c r="CI6874" s="378">
        <v>14140</v>
      </c>
    </row>
    <row r="6875" spans="82:87">
      <c r="CD6875" s="34" t="s">
        <v>10769</v>
      </c>
      <c r="CG6875" s="381">
        <v>31141</v>
      </c>
      <c r="CI6875" s="378">
        <v>14140</v>
      </c>
    </row>
    <row r="6876" spans="82:87">
      <c r="CD6876" s="34" t="s">
        <v>10770</v>
      </c>
      <c r="CG6876" s="381">
        <v>31142</v>
      </c>
      <c r="CI6876" s="378">
        <v>14140</v>
      </c>
    </row>
    <row r="6877" spans="82:87">
      <c r="CD6877" s="34" t="s">
        <v>10771</v>
      </c>
      <c r="CG6877" s="381">
        <v>31143</v>
      </c>
      <c r="CI6877" s="378">
        <v>14140</v>
      </c>
    </row>
    <row r="6878" spans="82:87">
      <c r="CD6878" s="34" t="s">
        <v>10772</v>
      </c>
      <c r="CG6878" s="381">
        <v>31144</v>
      </c>
      <c r="CI6878" s="378">
        <v>14140</v>
      </c>
    </row>
    <row r="6879" spans="82:87">
      <c r="CD6879" s="34" t="s">
        <v>10773</v>
      </c>
      <c r="CG6879" s="381">
        <v>31145</v>
      </c>
      <c r="CI6879" s="378">
        <v>14140</v>
      </c>
    </row>
    <row r="6880" spans="82:87">
      <c r="CD6880" s="34" t="s">
        <v>10774</v>
      </c>
      <c r="CG6880" s="381">
        <v>31146</v>
      </c>
      <c r="CI6880" s="378">
        <v>14140</v>
      </c>
    </row>
    <row r="6881" spans="82:87">
      <c r="CD6881" s="34" t="s">
        <v>10775</v>
      </c>
      <c r="CG6881" s="381">
        <v>31147</v>
      </c>
      <c r="CI6881" s="378">
        <v>14140</v>
      </c>
    </row>
    <row r="6882" spans="82:87">
      <c r="CD6882" s="34" t="s">
        <v>10776</v>
      </c>
      <c r="CG6882" s="381">
        <v>31148</v>
      </c>
      <c r="CI6882" s="378">
        <v>14140</v>
      </c>
    </row>
    <row r="6883" spans="82:87">
      <c r="CD6883" s="34" t="s">
        <v>10777</v>
      </c>
      <c r="CG6883" s="381">
        <v>31149</v>
      </c>
      <c r="CI6883" s="378">
        <v>14140</v>
      </c>
    </row>
    <row r="6884" spans="82:87">
      <c r="CD6884" s="34" t="s">
        <v>10778</v>
      </c>
      <c r="CG6884" s="381">
        <v>31150</v>
      </c>
      <c r="CI6884" s="378">
        <v>14140</v>
      </c>
    </row>
    <row r="6885" spans="82:87">
      <c r="CD6885" s="34" t="s">
        <v>10779</v>
      </c>
      <c r="CG6885" s="381">
        <v>31151</v>
      </c>
      <c r="CI6885" s="378">
        <v>14140</v>
      </c>
    </row>
    <row r="6886" spans="82:87">
      <c r="CD6886" s="34" t="s">
        <v>10780</v>
      </c>
      <c r="CG6886" s="381">
        <v>31152</v>
      </c>
      <c r="CI6886" s="378">
        <v>14140</v>
      </c>
    </row>
    <row r="6887" spans="82:87">
      <c r="CD6887" s="34" t="s">
        <v>10781</v>
      </c>
      <c r="CG6887" s="381">
        <v>31153</v>
      </c>
      <c r="CI6887" s="378">
        <v>14140</v>
      </c>
    </row>
    <row r="6888" spans="82:87">
      <c r="CD6888" s="34" t="s">
        <v>10782</v>
      </c>
      <c r="CG6888" s="381">
        <v>31154</v>
      </c>
      <c r="CI6888" s="378">
        <v>14140</v>
      </c>
    </row>
    <row r="6889" spans="82:87">
      <c r="CD6889" s="34" t="s">
        <v>10783</v>
      </c>
      <c r="CG6889" s="381">
        <v>31155</v>
      </c>
      <c r="CI6889" s="378">
        <v>14140</v>
      </c>
    </row>
    <row r="6890" spans="82:87">
      <c r="CD6890" s="34" t="s">
        <v>10784</v>
      </c>
      <c r="CG6890" s="381">
        <v>31156</v>
      </c>
      <c r="CI6890" s="378">
        <v>14140</v>
      </c>
    </row>
    <row r="6891" spans="82:87">
      <c r="CD6891" s="34" t="s">
        <v>10785</v>
      </c>
      <c r="CG6891" s="381">
        <v>31157</v>
      </c>
      <c r="CI6891" s="378">
        <v>14140</v>
      </c>
    </row>
    <row r="6892" spans="82:87">
      <c r="CD6892" s="34" t="s">
        <v>10786</v>
      </c>
      <c r="CG6892" s="381">
        <v>31158</v>
      </c>
      <c r="CI6892" s="378">
        <v>14140</v>
      </c>
    </row>
    <row r="6893" spans="82:87">
      <c r="CD6893" s="34" t="s">
        <v>10787</v>
      </c>
      <c r="CG6893" s="381">
        <v>31159</v>
      </c>
      <c r="CI6893" s="378">
        <v>14140</v>
      </c>
    </row>
    <row r="6894" spans="82:87">
      <c r="CD6894" s="34" t="s">
        <v>10788</v>
      </c>
      <c r="CG6894" s="381">
        <v>31160</v>
      </c>
      <c r="CI6894" s="378">
        <v>14140</v>
      </c>
    </row>
    <row r="6895" spans="82:87">
      <c r="CD6895" s="34" t="s">
        <v>10789</v>
      </c>
      <c r="CG6895" s="381">
        <v>31170</v>
      </c>
      <c r="CI6895" s="378">
        <v>14140</v>
      </c>
    </row>
    <row r="6896" spans="82:87">
      <c r="CD6896" s="34" t="s">
        <v>10790</v>
      </c>
      <c r="CG6896" s="381">
        <v>31180</v>
      </c>
      <c r="CI6896" s="378">
        <v>14140</v>
      </c>
    </row>
    <row r="6897" spans="82:87">
      <c r="CD6897" s="34" t="s">
        <v>10791</v>
      </c>
      <c r="CG6897" s="381">
        <v>31189</v>
      </c>
      <c r="CI6897" s="378">
        <v>14140</v>
      </c>
    </row>
    <row r="6898" spans="82:87">
      <c r="CD6898" s="34" t="s">
        <v>10792</v>
      </c>
      <c r="CG6898" s="381">
        <v>31190</v>
      </c>
      <c r="CI6898" s="378">
        <v>14140</v>
      </c>
    </row>
    <row r="6899" spans="82:87">
      <c r="CD6899" s="34" t="s">
        <v>10793</v>
      </c>
      <c r="CG6899" s="381">
        <v>31192</v>
      </c>
      <c r="CI6899" s="378">
        <v>14140</v>
      </c>
    </row>
    <row r="6900" spans="82:87">
      <c r="CD6900" s="34" t="s">
        <v>10794</v>
      </c>
      <c r="CG6900" s="381">
        <v>31200</v>
      </c>
      <c r="CI6900" s="378">
        <v>14140</v>
      </c>
    </row>
    <row r="6901" spans="82:87">
      <c r="CD6901" s="34" t="s">
        <v>10795</v>
      </c>
      <c r="CG6901" s="381">
        <v>31201</v>
      </c>
      <c r="CI6901" s="378">
        <v>14140</v>
      </c>
    </row>
    <row r="6902" spans="82:87">
      <c r="CD6902" s="34" t="s">
        <v>10796</v>
      </c>
      <c r="CG6902" s="381">
        <v>31202</v>
      </c>
      <c r="CI6902" s="378">
        <v>14140</v>
      </c>
    </row>
    <row r="6903" spans="82:87">
      <c r="CD6903" s="34" t="s">
        <v>10797</v>
      </c>
      <c r="CG6903" s="381">
        <v>31203</v>
      </c>
      <c r="CI6903" s="378">
        <v>14140</v>
      </c>
    </row>
    <row r="6904" spans="82:87">
      <c r="CD6904" s="34" t="s">
        <v>10798</v>
      </c>
      <c r="CG6904" s="381">
        <v>31204</v>
      </c>
      <c r="CI6904" s="378">
        <v>14140</v>
      </c>
    </row>
    <row r="6905" spans="82:87">
      <c r="CD6905" s="34" t="s">
        <v>10799</v>
      </c>
      <c r="CG6905" s="381">
        <v>31205</v>
      </c>
      <c r="CI6905" s="378">
        <v>14140</v>
      </c>
    </row>
    <row r="6906" spans="82:87">
      <c r="CD6906" s="34" t="s">
        <v>10800</v>
      </c>
      <c r="CG6906" s="381">
        <v>31206</v>
      </c>
      <c r="CI6906" s="378">
        <v>14150</v>
      </c>
    </row>
    <row r="6907" spans="82:87">
      <c r="CD6907" s="34" t="s">
        <v>10801</v>
      </c>
      <c r="CG6907" s="381">
        <v>31207</v>
      </c>
      <c r="CI6907" s="378">
        <v>14160</v>
      </c>
    </row>
    <row r="6908" spans="82:87">
      <c r="CD6908" s="34" t="s">
        <v>10802</v>
      </c>
      <c r="CG6908" s="381">
        <v>31208</v>
      </c>
      <c r="CI6908" s="378">
        <v>14160</v>
      </c>
    </row>
    <row r="6909" spans="82:87">
      <c r="CD6909" s="34" t="s">
        <v>10803</v>
      </c>
      <c r="CG6909" s="381">
        <v>31209</v>
      </c>
      <c r="CI6909" s="378">
        <v>14160</v>
      </c>
    </row>
    <row r="6910" spans="82:87">
      <c r="CD6910" s="34" t="s">
        <v>10804</v>
      </c>
      <c r="CG6910" s="381">
        <v>31210</v>
      </c>
      <c r="CI6910" s="378">
        <v>14160</v>
      </c>
    </row>
    <row r="6911" spans="82:87">
      <c r="CD6911" s="34" t="s">
        <v>10805</v>
      </c>
      <c r="CG6911" s="381">
        <v>31220</v>
      </c>
      <c r="CI6911" s="378">
        <v>14161</v>
      </c>
    </row>
    <row r="6912" spans="82:87">
      <c r="CD6912" s="34" t="s">
        <v>10806</v>
      </c>
      <c r="CG6912" s="381">
        <v>31230</v>
      </c>
      <c r="CI6912" s="378">
        <v>14162</v>
      </c>
    </row>
    <row r="6913" spans="82:87">
      <c r="CD6913" s="34" t="s">
        <v>10807</v>
      </c>
      <c r="CG6913" s="381">
        <v>31240</v>
      </c>
      <c r="CI6913" s="378">
        <v>14163</v>
      </c>
    </row>
    <row r="6914" spans="82:87">
      <c r="CD6914" s="34" t="s">
        <v>10808</v>
      </c>
      <c r="CG6914" s="381">
        <v>31241</v>
      </c>
      <c r="CI6914" s="378">
        <v>14164</v>
      </c>
    </row>
    <row r="6915" spans="82:87">
      <c r="CD6915" s="34" t="s">
        <v>10809</v>
      </c>
      <c r="CG6915" s="381">
        <v>31242</v>
      </c>
      <c r="CI6915" s="378">
        <v>14165</v>
      </c>
    </row>
    <row r="6916" spans="82:87">
      <c r="CD6916" s="34" t="s">
        <v>10810</v>
      </c>
      <c r="CG6916" s="381">
        <v>31243</v>
      </c>
      <c r="CI6916" s="378">
        <v>14166</v>
      </c>
    </row>
    <row r="6917" spans="82:87">
      <c r="CD6917" s="34" t="s">
        <v>10811</v>
      </c>
      <c r="CG6917" s="381">
        <v>31244</v>
      </c>
      <c r="CI6917" s="378">
        <v>14167</v>
      </c>
    </row>
    <row r="6918" spans="82:87">
      <c r="CD6918" s="34" t="s">
        <v>10812</v>
      </c>
      <c r="CG6918" s="381">
        <v>31245</v>
      </c>
      <c r="CI6918" s="378">
        <v>14168</v>
      </c>
    </row>
    <row r="6919" spans="82:87">
      <c r="CD6919" s="34" t="s">
        <v>10813</v>
      </c>
      <c r="CG6919" s="381">
        <v>31246</v>
      </c>
      <c r="CI6919" s="378">
        <v>14169</v>
      </c>
    </row>
    <row r="6920" spans="82:87">
      <c r="CD6920" s="34" t="s">
        <v>10814</v>
      </c>
      <c r="CG6920" s="381">
        <v>31249</v>
      </c>
      <c r="CI6920" s="378">
        <v>14170</v>
      </c>
    </row>
    <row r="6921" spans="82:87">
      <c r="CD6921" s="34" t="s">
        <v>10815</v>
      </c>
      <c r="CG6921" s="381">
        <v>31250</v>
      </c>
      <c r="CI6921" s="378">
        <v>14170</v>
      </c>
    </row>
    <row r="6922" spans="82:87">
      <c r="CD6922" s="34" t="s">
        <v>10816</v>
      </c>
      <c r="CG6922" s="381">
        <v>31260</v>
      </c>
      <c r="CI6922" s="378">
        <v>14170</v>
      </c>
    </row>
    <row r="6923" spans="82:87">
      <c r="CD6923" s="34" t="s">
        <v>10817</v>
      </c>
      <c r="CG6923" s="381">
        <v>31270</v>
      </c>
      <c r="CI6923" s="378">
        <v>14170</v>
      </c>
    </row>
    <row r="6924" spans="82:87">
      <c r="CD6924" s="34" t="s">
        <v>10818</v>
      </c>
      <c r="CG6924" s="381">
        <v>31280</v>
      </c>
      <c r="CI6924" s="378">
        <v>14170</v>
      </c>
    </row>
    <row r="6925" spans="82:87">
      <c r="CD6925" s="34" t="s">
        <v>10819</v>
      </c>
      <c r="CG6925" s="381">
        <v>31289</v>
      </c>
      <c r="CI6925" s="378">
        <v>14170</v>
      </c>
    </row>
    <row r="6926" spans="82:87">
      <c r="CD6926" s="34" t="s">
        <v>10820</v>
      </c>
      <c r="CG6926" s="381">
        <v>31290</v>
      </c>
      <c r="CI6926" s="378">
        <v>14170</v>
      </c>
    </row>
    <row r="6927" spans="82:87">
      <c r="CD6927" s="34" t="s">
        <v>10821</v>
      </c>
      <c r="CG6927" s="381">
        <v>31300</v>
      </c>
      <c r="CI6927" s="378">
        <v>14170</v>
      </c>
    </row>
    <row r="6928" spans="82:87">
      <c r="CD6928" s="34" t="s">
        <v>10822</v>
      </c>
      <c r="CG6928" s="381">
        <v>31301</v>
      </c>
      <c r="CI6928" s="378">
        <v>14170</v>
      </c>
    </row>
    <row r="6929" spans="82:87">
      <c r="CD6929" s="34" t="s">
        <v>10823</v>
      </c>
      <c r="CG6929" s="381">
        <v>31302</v>
      </c>
      <c r="CI6929" s="378">
        <v>14170</v>
      </c>
    </row>
    <row r="6930" spans="82:87">
      <c r="CD6930" s="34" t="s">
        <v>10824</v>
      </c>
      <c r="CG6930" s="381">
        <v>31303</v>
      </c>
      <c r="CI6930" s="378">
        <v>14170</v>
      </c>
    </row>
    <row r="6931" spans="82:87">
      <c r="CD6931" s="34" t="s">
        <v>10825</v>
      </c>
      <c r="CG6931" s="381">
        <v>31304</v>
      </c>
      <c r="CI6931" s="378">
        <v>14170</v>
      </c>
    </row>
    <row r="6932" spans="82:87">
      <c r="CD6932" s="34" t="s">
        <v>10826</v>
      </c>
      <c r="CG6932" s="381">
        <v>31305</v>
      </c>
      <c r="CI6932" s="378">
        <v>14170</v>
      </c>
    </row>
    <row r="6933" spans="82:87">
      <c r="CD6933" s="34" t="s">
        <v>10827</v>
      </c>
      <c r="CG6933" s="381">
        <v>31306</v>
      </c>
      <c r="CI6933" s="378">
        <v>14170</v>
      </c>
    </row>
    <row r="6934" spans="82:87">
      <c r="CD6934" s="34" t="s">
        <v>10828</v>
      </c>
      <c r="CG6934" s="381">
        <v>31307</v>
      </c>
      <c r="CI6934" s="378">
        <v>14170</v>
      </c>
    </row>
    <row r="6935" spans="82:87">
      <c r="CD6935" s="34" t="s">
        <v>10829</v>
      </c>
      <c r="CG6935" s="381">
        <v>31308</v>
      </c>
      <c r="CI6935" s="378">
        <v>14170</v>
      </c>
    </row>
    <row r="6936" spans="82:87">
      <c r="CD6936" s="34" t="s">
        <v>10830</v>
      </c>
      <c r="CG6936" s="381">
        <v>31309</v>
      </c>
      <c r="CI6936" s="378">
        <v>14170</v>
      </c>
    </row>
    <row r="6937" spans="82:87">
      <c r="CD6937" s="34" t="s">
        <v>10831</v>
      </c>
      <c r="CG6937" s="381">
        <v>31310</v>
      </c>
      <c r="CI6937" s="378">
        <v>14170</v>
      </c>
    </row>
    <row r="6938" spans="82:87">
      <c r="CD6938" s="34" t="s">
        <v>10832</v>
      </c>
      <c r="CG6938" s="381">
        <v>31311</v>
      </c>
      <c r="CI6938" s="378">
        <v>14170</v>
      </c>
    </row>
    <row r="6939" spans="82:87">
      <c r="CD6939" s="34" t="s">
        <v>10833</v>
      </c>
      <c r="CG6939" s="381">
        <v>31312</v>
      </c>
      <c r="CI6939" s="378">
        <v>14190</v>
      </c>
    </row>
    <row r="6940" spans="82:87">
      <c r="CD6940" s="34" t="s">
        <v>10834</v>
      </c>
      <c r="CG6940" s="381">
        <v>31313</v>
      </c>
      <c r="CI6940" s="378">
        <v>14190</v>
      </c>
    </row>
    <row r="6941" spans="82:87">
      <c r="CD6941" s="34" t="s">
        <v>10835</v>
      </c>
      <c r="CG6941" s="381">
        <v>31314</v>
      </c>
      <c r="CI6941" s="378">
        <v>14190</v>
      </c>
    </row>
    <row r="6942" spans="82:87">
      <c r="CD6942" s="34" t="s">
        <v>10836</v>
      </c>
      <c r="CG6942" s="381">
        <v>31315</v>
      </c>
      <c r="CI6942" s="378">
        <v>14190</v>
      </c>
    </row>
    <row r="6943" spans="82:87">
      <c r="CD6943" s="34" t="s">
        <v>10837</v>
      </c>
      <c r="CG6943" s="381">
        <v>31316</v>
      </c>
      <c r="CI6943" s="378">
        <v>14190</v>
      </c>
    </row>
    <row r="6944" spans="82:87">
      <c r="CD6944" s="34" t="s">
        <v>10838</v>
      </c>
      <c r="CG6944" s="381">
        <v>31317</v>
      </c>
      <c r="CI6944" s="378">
        <v>14190</v>
      </c>
    </row>
    <row r="6945" spans="82:87">
      <c r="CD6945" s="34" t="s">
        <v>10839</v>
      </c>
      <c r="CG6945" s="381">
        <v>31318</v>
      </c>
      <c r="CI6945" s="378">
        <v>14190</v>
      </c>
    </row>
    <row r="6946" spans="82:87">
      <c r="CD6946" s="34" t="s">
        <v>10840</v>
      </c>
      <c r="CG6946" s="381">
        <v>31319</v>
      </c>
      <c r="CI6946" s="378">
        <v>14190</v>
      </c>
    </row>
    <row r="6947" spans="82:87">
      <c r="CD6947" s="34" t="s">
        <v>10841</v>
      </c>
      <c r="CG6947" s="381">
        <v>31320</v>
      </c>
      <c r="CI6947" s="378">
        <v>14190</v>
      </c>
    </row>
    <row r="6948" spans="82:87">
      <c r="CD6948" s="34" t="s">
        <v>10842</v>
      </c>
      <c r="CG6948" s="381">
        <v>31321</v>
      </c>
      <c r="CI6948" s="378">
        <v>14190</v>
      </c>
    </row>
    <row r="6949" spans="82:87">
      <c r="CD6949" s="34" t="s">
        <v>10843</v>
      </c>
      <c r="CG6949" s="381">
        <v>31322</v>
      </c>
      <c r="CI6949" s="378">
        <v>14190</v>
      </c>
    </row>
    <row r="6950" spans="82:87">
      <c r="CD6950" s="34" t="s">
        <v>10844</v>
      </c>
      <c r="CG6950" s="381">
        <v>31323</v>
      </c>
      <c r="CI6950" s="378">
        <v>14190</v>
      </c>
    </row>
    <row r="6951" spans="82:87">
      <c r="CD6951" s="34" t="s">
        <v>10845</v>
      </c>
      <c r="CG6951" s="381">
        <v>31324</v>
      </c>
      <c r="CI6951" s="378">
        <v>14190</v>
      </c>
    </row>
    <row r="6952" spans="82:87">
      <c r="CD6952" s="34" t="s">
        <v>10846</v>
      </c>
      <c r="CG6952" s="381">
        <v>31325</v>
      </c>
      <c r="CI6952" s="378">
        <v>14190</v>
      </c>
    </row>
    <row r="6953" spans="82:87">
      <c r="CD6953" s="34" t="s">
        <v>10847</v>
      </c>
      <c r="CG6953" s="381">
        <v>31326</v>
      </c>
      <c r="CI6953" s="378">
        <v>14200</v>
      </c>
    </row>
    <row r="6954" spans="82:87">
      <c r="CD6954" s="34" t="s">
        <v>10848</v>
      </c>
      <c r="CG6954" s="381">
        <v>31327</v>
      </c>
      <c r="CI6954" s="378">
        <v>14201</v>
      </c>
    </row>
    <row r="6955" spans="82:87">
      <c r="CD6955" s="34" t="s">
        <v>10849</v>
      </c>
      <c r="CG6955" s="381">
        <v>31328</v>
      </c>
      <c r="CI6955" s="378">
        <v>14202</v>
      </c>
    </row>
    <row r="6956" spans="82:87">
      <c r="CD6956" s="34" t="s">
        <v>10850</v>
      </c>
      <c r="CG6956" s="381">
        <v>31329</v>
      </c>
      <c r="CI6956" s="378">
        <v>14203</v>
      </c>
    </row>
    <row r="6957" spans="82:87">
      <c r="CD6957" s="34" t="s">
        <v>10851</v>
      </c>
      <c r="CG6957" s="381">
        <v>31330</v>
      </c>
      <c r="CI6957" s="378">
        <v>14204</v>
      </c>
    </row>
    <row r="6958" spans="82:87">
      <c r="CD6958" s="34" t="s">
        <v>10852</v>
      </c>
      <c r="CG6958" s="381">
        <v>31340</v>
      </c>
      <c r="CI6958" s="378">
        <v>14205</v>
      </c>
    </row>
    <row r="6959" spans="82:87">
      <c r="CD6959" s="34" t="s">
        <v>10853</v>
      </c>
      <c r="CG6959" s="381">
        <v>31350</v>
      </c>
      <c r="CI6959" s="378">
        <v>14206</v>
      </c>
    </row>
    <row r="6960" spans="82:87">
      <c r="CD6960" s="34" t="s">
        <v>10854</v>
      </c>
      <c r="CG6960" s="381">
        <v>31360</v>
      </c>
      <c r="CI6960" s="378">
        <v>14207</v>
      </c>
    </row>
    <row r="6961" spans="82:87">
      <c r="CD6961" s="34" t="s">
        <v>10855</v>
      </c>
      <c r="CG6961" s="381">
        <v>31370</v>
      </c>
      <c r="CI6961" s="378">
        <v>14208</v>
      </c>
    </row>
    <row r="6962" spans="82:87">
      <c r="CD6962" s="34" t="s">
        <v>10856</v>
      </c>
      <c r="CG6962" s="381">
        <v>31380</v>
      </c>
      <c r="CI6962" s="378">
        <v>14209</v>
      </c>
    </row>
    <row r="6963" spans="82:87">
      <c r="CD6963" s="34" t="s">
        <v>10857</v>
      </c>
      <c r="CG6963" s="381">
        <v>31389</v>
      </c>
      <c r="CI6963" s="378">
        <v>14210</v>
      </c>
    </row>
    <row r="6964" spans="82:87">
      <c r="CD6964" s="34" t="s">
        <v>10858</v>
      </c>
      <c r="CG6964" s="381">
        <v>31390</v>
      </c>
      <c r="CI6964" s="378">
        <v>14210</v>
      </c>
    </row>
    <row r="6965" spans="82:87">
      <c r="CD6965" s="34" t="s">
        <v>10859</v>
      </c>
      <c r="CG6965" s="381">
        <v>31400</v>
      </c>
      <c r="CI6965" s="378">
        <v>14210</v>
      </c>
    </row>
    <row r="6966" spans="82:87">
      <c r="CD6966" s="34" t="s">
        <v>10860</v>
      </c>
      <c r="CG6966" s="381">
        <v>31401</v>
      </c>
      <c r="CI6966" s="378">
        <v>14210</v>
      </c>
    </row>
    <row r="6967" spans="82:87">
      <c r="CD6967" s="34" t="s">
        <v>10861</v>
      </c>
      <c r="CG6967" s="381">
        <v>31402</v>
      </c>
      <c r="CI6967" s="378">
        <v>14210</v>
      </c>
    </row>
    <row r="6968" spans="82:87">
      <c r="CD6968" s="34" t="s">
        <v>10862</v>
      </c>
      <c r="CG6968" s="381">
        <v>31403</v>
      </c>
      <c r="CI6968" s="378">
        <v>14210</v>
      </c>
    </row>
    <row r="6969" spans="82:87">
      <c r="CD6969" s="34" t="s">
        <v>10863</v>
      </c>
      <c r="CG6969" s="381">
        <v>31404</v>
      </c>
      <c r="CI6969" s="378">
        <v>14210</v>
      </c>
    </row>
    <row r="6970" spans="82:87">
      <c r="CD6970" s="34" t="s">
        <v>10864</v>
      </c>
      <c r="CG6970" s="381">
        <v>31405</v>
      </c>
      <c r="CI6970" s="378">
        <v>14210</v>
      </c>
    </row>
    <row r="6971" spans="82:87">
      <c r="CD6971" s="34" t="s">
        <v>10865</v>
      </c>
      <c r="CG6971" s="381">
        <v>31406</v>
      </c>
      <c r="CI6971" s="378">
        <v>14210</v>
      </c>
    </row>
    <row r="6972" spans="82:87">
      <c r="CD6972" s="34" t="s">
        <v>10866</v>
      </c>
      <c r="CG6972" s="381">
        <v>31407</v>
      </c>
      <c r="CI6972" s="378">
        <v>14210</v>
      </c>
    </row>
    <row r="6973" spans="82:87">
      <c r="CD6973" s="34" t="s">
        <v>10867</v>
      </c>
      <c r="CG6973" s="381">
        <v>31408</v>
      </c>
      <c r="CI6973" s="378">
        <v>14210</v>
      </c>
    </row>
    <row r="6974" spans="82:87">
      <c r="CD6974" s="34" t="s">
        <v>10868</v>
      </c>
      <c r="CG6974" s="381">
        <v>31409</v>
      </c>
      <c r="CI6974" s="378">
        <v>14210</v>
      </c>
    </row>
    <row r="6975" spans="82:87">
      <c r="CD6975" s="34" t="s">
        <v>10869</v>
      </c>
      <c r="CG6975" s="381">
        <v>31410</v>
      </c>
      <c r="CI6975" s="378">
        <v>14210</v>
      </c>
    </row>
    <row r="6976" spans="82:87">
      <c r="CD6976" s="34" t="s">
        <v>10870</v>
      </c>
      <c r="CG6976" s="381">
        <v>31420</v>
      </c>
      <c r="CI6976" s="378">
        <v>14210</v>
      </c>
    </row>
    <row r="6977" spans="82:87">
      <c r="CD6977" s="34" t="s">
        <v>10871</v>
      </c>
      <c r="CG6977" s="381">
        <v>31430</v>
      </c>
      <c r="CI6977" s="378">
        <v>14210</v>
      </c>
    </row>
    <row r="6978" spans="82:87">
      <c r="CD6978" s="34" t="s">
        <v>10872</v>
      </c>
      <c r="CG6978" s="381">
        <v>31432</v>
      </c>
      <c r="CI6978" s="378">
        <v>14210</v>
      </c>
    </row>
    <row r="6979" spans="82:87">
      <c r="CD6979" s="34" t="s">
        <v>10873</v>
      </c>
      <c r="CG6979" s="381">
        <v>31433</v>
      </c>
      <c r="CI6979" s="378">
        <v>14210</v>
      </c>
    </row>
    <row r="6980" spans="82:87">
      <c r="CD6980" s="34" t="s">
        <v>10874</v>
      </c>
      <c r="CG6980" s="381">
        <v>31434</v>
      </c>
      <c r="CI6980" s="378">
        <v>14210</v>
      </c>
    </row>
    <row r="6981" spans="82:87">
      <c r="CD6981" s="34" t="s">
        <v>10875</v>
      </c>
      <c r="CG6981" s="381">
        <v>31435</v>
      </c>
      <c r="CI6981" s="378">
        <v>14210</v>
      </c>
    </row>
    <row r="6982" spans="82:87">
      <c r="CD6982" s="34" t="s">
        <v>10876</v>
      </c>
      <c r="CG6982" s="381">
        <v>31436</v>
      </c>
      <c r="CI6982" s="378">
        <v>14210</v>
      </c>
    </row>
    <row r="6983" spans="82:87">
      <c r="CD6983" s="34" t="s">
        <v>10877</v>
      </c>
      <c r="CG6983" s="381">
        <v>31437</v>
      </c>
      <c r="CI6983" s="378">
        <v>14210</v>
      </c>
    </row>
    <row r="6984" spans="82:87">
      <c r="CD6984" s="34" t="s">
        <v>10878</v>
      </c>
      <c r="CG6984" s="381">
        <v>31438</v>
      </c>
      <c r="CI6984" s="378">
        <v>14210</v>
      </c>
    </row>
    <row r="6985" spans="82:87">
      <c r="CD6985" s="34" t="s">
        <v>10879</v>
      </c>
      <c r="CG6985" s="381">
        <v>31439</v>
      </c>
      <c r="CI6985" s="378">
        <v>14210</v>
      </c>
    </row>
    <row r="6986" spans="82:87">
      <c r="CD6986" s="34" t="s">
        <v>10880</v>
      </c>
      <c r="CG6986" s="381">
        <v>31440</v>
      </c>
      <c r="CI6986" s="378">
        <v>14210</v>
      </c>
    </row>
    <row r="6987" spans="82:87">
      <c r="CD6987" s="34" t="s">
        <v>10881</v>
      </c>
      <c r="CG6987" s="381">
        <v>31450</v>
      </c>
      <c r="CI6987" s="378">
        <v>14210</v>
      </c>
    </row>
    <row r="6988" spans="82:87">
      <c r="CD6988" s="34" t="s">
        <v>10882</v>
      </c>
      <c r="CG6988" s="381">
        <v>31460</v>
      </c>
      <c r="CI6988" s="378">
        <v>14220</v>
      </c>
    </row>
    <row r="6989" spans="82:87">
      <c r="CD6989" s="34" t="s">
        <v>10883</v>
      </c>
      <c r="CG6989" s="381">
        <v>31470</v>
      </c>
      <c r="CI6989" s="378">
        <v>14220</v>
      </c>
    </row>
    <row r="6990" spans="82:87">
      <c r="CD6990" s="34" t="s">
        <v>10884</v>
      </c>
      <c r="CG6990" s="381">
        <v>31480</v>
      </c>
      <c r="CI6990" s="378">
        <v>14220</v>
      </c>
    </row>
    <row r="6991" spans="82:87">
      <c r="CD6991" s="34" t="s">
        <v>10885</v>
      </c>
      <c r="CG6991" s="381">
        <v>31486</v>
      </c>
      <c r="CI6991" s="378">
        <v>14220</v>
      </c>
    </row>
    <row r="6992" spans="82:87">
      <c r="CD6992" s="34" t="s">
        <v>10886</v>
      </c>
      <c r="CG6992" s="381">
        <v>31489</v>
      </c>
      <c r="CI6992" s="378">
        <v>14220</v>
      </c>
    </row>
    <row r="6993" spans="82:87">
      <c r="CD6993" s="34" t="s">
        <v>10887</v>
      </c>
      <c r="CG6993" s="381">
        <v>31490</v>
      </c>
      <c r="CI6993" s="378">
        <v>14220</v>
      </c>
    </row>
    <row r="6994" spans="82:87">
      <c r="CD6994" s="34" t="s">
        <v>10888</v>
      </c>
      <c r="CG6994" s="381">
        <v>31500</v>
      </c>
      <c r="CI6994" s="378">
        <v>14220</v>
      </c>
    </row>
    <row r="6995" spans="82:87">
      <c r="CD6995" s="34" t="s">
        <v>10889</v>
      </c>
      <c r="CG6995" s="381">
        <v>31501</v>
      </c>
      <c r="CI6995" s="378">
        <v>14220</v>
      </c>
    </row>
    <row r="6996" spans="82:87">
      <c r="CD6996" s="34" t="s">
        <v>10890</v>
      </c>
      <c r="CG6996" s="381">
        <v>31502</v>
      </c>
      <c r="CI6996" s="378">
        <v>14220</v>
      </c>
    </row>
    <row r="6997" spans="82:87">
      <c r="CD6997" s="34" t="s">
        <v>10891</v>
      </c>
      <c r="CG6997" s="381">
        <v>31503</v>
      </c>
      <c r="CI6997" s="378">
        <v>14220</v>
      </c>
    </row>
    <row r="6998" spans="82:87">
      <c r="CD6998" s="34" t="s">
        <v>10892</v>
      </c>
      <c r="CG6998" s="381">
        <v>31504</v>
      </c>
      <c r="CI6998" s="378">
        <v>14220</v>
      </c>
    </row>
    <row r="6999" spans="82:87">
      <c r="CD6999" s="34" t="s">
        <v>10893</v>
      </c>
      <c r="CG6999" s="381">
        <v>31505</v>
      </c>
      <c r="CI6999" s="378">
        <v>14220</v>
      </c>
    </row>
    <row r="7000" spans="82:87">
      <c r="CD7000" s="34" t="s">
        <v>10894</v>
      </c>
      <c r="CG7000" s="381">
        <v>31506</v>
      </c>
      <c r="CI7000" s="378">
        <v>14220</v>
      </c>
    </row>
    <row r="7001" spans="82:87">
      <c r="CD7001" s="34" t="s">
        <v>10895</v>
      </c>
      <c r="CG7001" s="381">
        <v>31507</v>
      </c>
      <c r="CI7001" s="378">
        <v>14220</v>
      </c>
    </row>
    <row r="7002" spans="82:87">
      <c r="CD7002" s="34" t="s">
        <v>10896</v>
      </c>
      <c r="CG7002" s="381">
        <v>31508</v>
      </c>
      <c r="CI7002" s="378">
        <v>14220</v>
      </c>
    </row>
    <row r="7003" spans="82:87">
      <c r="CD7003" s="34" t="s">
        <v>10897</v>
      </c>
      <c r="CG7003" s="381">
        <v>31509</v>
      </c>
      <c r="CI7003" s="378">
        <v>14220</v>
      </c>
    </row>
    <row r="7004" spans="82:87">
      <c r="CD7004" s="34" t="s">
        <v>10898</v>
      </c>
      <c r="CG7004" s="381">
        <v>31510</v>
      </c>
      <c r="CI7004" s="378">
        <v>14220</v>
      </c>
    </row>
    <row r="7005" spans="82:87">
      <c r="CD7005" s="34" t="s">
        <v>10899</v>
      </c>
      <c r="CG7005" s="381">
        <v>31512</v>
      </c>
      <c r="CI7005" s="378">
        <v>14220</v>
      </c>
    </row>
    <row r="7006" spans="82:87">
      <c r="CD7006" s="34" t="s">
        <v>10900</v>
      </c>
      <c r="CG7006" s="381">
        <v>31520</v>
      </c>
      <c r="CI7006" s="378">
        <v>14220</v>
      </c>
    </row>
    <row r="7007" spans="82:87">
      <c r="CD7007" s="34" t="s">
        <v>10901</v>
      </c>
      <c r="CG7007" s="381">
        <v>31521</v>
      </c>
      <c r="CI7007" s="378">
        <v>14220</v>
      </c>
    </row>
    <row r="7008" spans="82:87">
      <c r="CD7008" s="34" t="s">
        <v>10902</v>
      </c>
      <c r="CG7008" s="381">
        <v>31522</v>
      </c>
      <c r="CI7008" s="378">
        <v>14220</v>
      </c>
    </row>
    <row r="7009" spans="82:87">
      <c r="CD7009" s="34" t="s">
        <v>10903</v>
      </c>
      <c r="CG7009" s="381">
        <v>31523</v>
      </c>
      <c r="CI7009" s="378">
        <v>14220</v>
      </c>
    </row>
    <row r="7010" spans="82:87">
      <c r="CD7010" s="34" t="s">
        <v>10904</v>
      </c>
      <c r="CG7010" s="381">
        <v>31524</v>
      </c>
      <c r="CI7010" s="378">
        <v>14220</v>
      </c>
    </row>
    <row r="7011" spans="82:87">
      <c r="CD7011" s="34" t="s">
        <v>10905</v>
      </c>
      <c r="CG7011" s="381">
        <v>31525</v>
      </c>
      <c r="CI7011" s="378">
        <v>14220</v>
      </c>
    </row>
    <row r="7012" spans="82:87">
      <c r="CD7012" s="34" t="s">
        <v>10906</v>
      </c>
      <c r="CG7012" s="381">
        <v>31526</v>
      </c>
      <c r="CI7012" s="378">
        <v>14220</v>
      </c>
    </row>
    <row r="7013" spans="82:87">
      <c r="CD7013" s="34" t="s">
        <v>10907</v>
      </c>
      <c r="CG7013" s="381">
        <v>31527</v>
      </c>
      <c r="CI7013" s="378">
        <v>14220</v>
      </c>
    </row>
    <row r="7014" spans="82:87">
      <c r="CD7014" s="34" t="s">
        <v>10908</v>
      </c>
      <c r="CG7014" s="381">
        <v>31528</v>
      </c>
      <c r="CI7014" s="378">
        <v>14220</v>
      </c>
    </row>
    <row r="7015" spans="82:87">
      <c r="CD7015" s="34" t="s">
        <v>10909</v>
      </c>
      <c r="CG7015" s="381">
        <v>31529</v>
      </c>
      <c r="CI7015" s="378">
        <v>14220</v>
      </c>
    </row>
    <row r="7016" spans="82:87">
      <c r="CD7016" s="34" t="s">
        <v>10910</v>
      </c>
      <c r="CG7016" s="381">
        <v>31530</v>
      </c>
      <c r="CI7016" s="378">
        <v>14230</v>
      </c>
    </row>
    <row r="7017" spans="82:87">
      <c r="CD7017" s="34" t="s">
        <v>10911</v>
      </c>
      <c r="CG7017" s="381">
        <v>31540</v>
      </c>
      <c r="CI7017" s="378">
        <v>14230</v>
      </c>
    </row>
    <row r="7018" spans="82:87">
      <c r="CD7018" s="34" t="s">
        <v>10912</v>
      </c>
      <c r="CG7018" s="381">
        <v>31550</v>
      </c>
      <c r="CI7018" s="378">
        <v>14230</v>
      </c>
    </row>
    <row r="7019" spans="82:87">
      <c r="CD7019" s="34" t="s">
        <v>10913</v>
      </c>
      <c r="CG7019" s="381">
        <v>31560</v>
      </c>
      <c r="CI7019" s="378">
        <v>14230</v>
      </c>
    </row>
    <row r="7020" spans="82:87">
      <c r="CD7020" s="34" t="s">
        <v>10914</v>
      </c>
      <c r="CG7020" s="381">
        <v>31570</v>
      </c>
      <c r="CI7020" s="378">
        <v>14230</v>
      </c>
    </row>
    <row r="7021" spans="82:87">
      <c r="CD7021" s="34" t="s">
        <v>10915</v>
      </c>
      <c r="CG7021" s="381">
        <v>31580</v>
      </c>
      <c r="CI7021" s="378">
        <v>14230</v>
      </c>
    </row>
    <row r="7022" spans="82:87">
      <c r="CD7022" s="34" t="s">
        <v>10916</v>
      </c>
      <c r="CG7022" s="381">
        <v>31589</v>
      </c>
      <c r="CI7022" s="378">
        <v>14230</v>
      </c>
    </row>
    <row r="7023" spans="82:87">
      <c r="CD7023" s="34" t="s">
        <v>10917</v>
      </c>
      <c r="CG7023" s="381">
        <v>31590</v>
      </c>
      <c r="CI7023" s="378">
        <v>14230</v>
      </c>
    </row>
    <row r="7024" spans="82:87">
      <c r="CD7024" s="34" t="s">
        <v>10918</v>
      </c>
      <c r="CG7024" s="381">
        <v>31592</v>
      </c>
      <c r="CI7024" s="378">
        <v>14230</v>
      </c>
    </row>
    <row r="7025" spans="82:87">
      <c r="CD7025" s="34" t="s">
        <v>10919</v>
      </c>
      <c r="CG7025" s="381">
        <v>31600</v>
      </c>
      <c r="CI7025" s="378">
        <v>14230</v>
      </c>
    </row>
    <row r="7026" spans="82:87">
      <c r="CD7026" s="34" t="s">
        <v>10920</v>
      </c>
      <c r="CG7026" s="381">
        <v>31601</v>
      </c>
      <c r="CI7026" s="378">
        <v>14230</v>
      </c>
    </row>
    <row r="7027" spans="82:87">
      <c r="CD7027" s="34" t="s">
        <v>10921</v>
      </c>
      <c r="CG7027" s="381">
        <v>31602</v>
      </c>
      <c r="CI7027" s="378">
        <v>14230</v>
      </c>
    </row>
    <row r="7028" spans="82:87">
      <c r="CD7028" s="34" t="s">
        <v>10922</v>
      </c>
      <c r="CG7028" s="381">
        <v>31603</v>
      </c>
      <c r="CI7028" s="378">
        <v>14230</v>
      </c>
    </row>
    <row r="7029" spans="82:87">
      <c r="CD7029" s="34" t="s">
        <v>10923</v>
      </c>
      <c r="CG7029" s="381">
        <v>31604</v>
      </c>
      <c r="CI7029" s="378">
        <v>14240</v>
      </c>
    </row>
    <row r="7030" spans="82:87">
      <c r="CD7030" s="34" t="s">
        <v>10924</v>
      </c>
      <c r="CG7030" s="381">
        <v>31605</v>
      </c>
      <c r="CI7030" s="378">
        <v>14240</v>
      </c>
    </row>
    <row r="7031" spans="82:87">
      <c r="CD7031" s="34" t="s">
        <v>10925</v>
      </c>
      <c r="CG7031" s="381">
        <v>31606</v>
      </c>
      <c r="CI7031" s="378">
        <v>14240</v>
      </c>
    </row>
    <row r="7032" spans="82:87">
      <c r="CD7032" s="34" t="s">
        <v>10926</v>
      </c>
      <c r="CG7032" s="381">
        <v>31607</v>
      </c>
      <c r="CI7032" s="378">
        <v>14240</v>
      </c>
    </row>
    <row r="7033" spans="82:87">
      <c r="CD7033" s="34" t="s">
        <v>10927</v>
      </c>
      <c r="CG7033" s="381">
        <v>31608</v>
      </c>
      <c r="CI7033" s="378">
        <v>14240</v>
      </c>
    </row>
    <row r="7034" spans="82:87">
      <c r="CD7034" s="34" t="s">
        <v>10928</v>
      </c>
      <c r="CG7034" s="381">
        <v>31609</v>
      </c>
      <c r="CI7034" s="378">
        <v>14240</v>
      </c>
    </row>
    <row r="7035" spans="82:87">
      <c r="CD7035" s="34" t="s">
        <v>10929</v>
      </c>
      <c r="CG7035" s="381">
        <v>31620</v>
      </c>
      <c r="CI7035" s="378">
        <v>14240</v>
      </c>
    </row>
    <row r="7036" spans="82:87">
      <c r="CD7036" s="34" t="s">
        <v>10930</v>
      </c>
      <c r="CG7036" s="381">
        <v>31621</v>
      </c>
      <c r="CI7036" s="378">
        <v>14240</v>
      </c>
    </row>
    <row r="7037" spans="82:87">
      <c r="CD7037" s="34" t="s">
        <v>10931</v>
      </c>
      <c r="CG7037" s="381">
        <v>31622</v>
      </c>
      <c r="CI7037" s="378">
        <v>14240</v>
      </c>
    </row>
    <row r="7038" spans="82:87">
      <c r="CD7038" s="34" t="s">
        <v>10932</v>
      </c>
      <c r="CG7038" s="381">
        <v>31623</v>
      </c>
      <c r="CI7038" s="378">
        <v>14240</v>
      </c>
    </row>
    <row r="7039" spans="82:87">
      <c r="CD7039" s="34" t="s">
        <v>10933</v>
      </c>
      <c r="CG7039" s="381">
        <v>31624</v>
      </c>
      <c r="CI7039" s="378">
        <v>14240</v>
      </c>
    </row>
    <row r="7040" spans="82:87">
      <c r="CD7040" s="34" t="s">
        <v>10934</v>
      </c>
      <c r="CG7040" s="381">
        <v>31625</v>
      </c>
      <c r="CI7040" s="378">
        <v>14240</v>
      </c>
    </row>
    <row r="7041" spans="82:87">
      <c r="CD7041" s="34" t="s">
        <v>10935</v>
      </c>
      <c r="CG7041" s="381">
        <v>31626</v>
      </c>
      <c r="CI7041" s="378">
        <v>14240</v>
      </c>
    </row>
    <row r="7042" spans="82:87">
      <c r="CD7042" s="34" t="s">
        <v>10936</v>
      </c>
      <c r="CG7042" s="381">
        <v>31627</v>
      </c>
      <c r="CI7042" s="378">
        <v>14240</v>
      </c>
    </row>
    <row r="7043" spans="82:87">
      <c r="CD7043" s="34" t="s">
        <v>10937</v>
      </c>
      <c r="CG7043" s="381">
        <v>31628</v>
      </c>
      <c r="CI7043" s="378">
        <v>14240</v>
      </c>
    </row>
    <row r="7044" spans="82:87">
      <c r="CD7044" s="34" t="s">
        <v>10938</v>
      </c>
      <c r="CG7044" s="381">
        <v>31629</v>
      </c>
      <c r="CI7044" s="378">
        <v>14250</v>
      </c>
    </row>
    <row r="7045" spans="82:87">
      <c r="CD7045" s="34" t="s">
        <v>10939</v>
      </c>
      <c r="CG7045" s="381">
        <v>31650</v>
      </c>
      <c r="CI7045" s="378">
        <v>14250</v>
      </c>
    </row>
    <row r="7046" spans="82:87">
      <c r="CD7046" s="34" t="s">
        <v>10940</v>
      </c>
      <c r="CG7046" s="381">
        <v>31660</v>
      </c>
      <c r="CI7046" s="378">
        <v>14250</v>
      </c>
    </row>
    <row r="7047" spans="82:87">
      <c r="CD7047" s="34" t="s">
        <v>10941</v>
      </c>
      <c r="CG7047" s="381">
        <v>31670</v>
      </c>
      <c r="CI7047" s="378">
        <v>14250</v>
      </c>
    </row>
    <row r="7048" spans="82:87">
      <c r="CD7048" s="34" t="s">
        <v>10942</v>
      </c>
      <c r="CG7048" s="381">
        <v>31671</v>
      </c>
      <c r="CI7048" s="378">
        <v>14250</v>
      </c>
    </row>
    <row r="7049" spans="82:87">
      <c r="CD7049" s="34" t="s">
        <v>10943</v>
      </c>
      <c r="CG7049" s="381">
        <v>31672</v>
      </c>
      <c r="CI7049" s="378">
        <v>14250</v>
      </c>
    </row>
    <row r="7050" spans="82:87">
      <c r="CD7050" s="34" t="s">
        <v>10944</v>
      </c>
      <c r="CG7050" s="381">
        <v>31673</v>
      </c>
      <c r="CI7050" s="378">
        <v>14250</v>
      </c>
    </row>
    <row r="7051" spans="82:87">
      <c r="CD7051" s="34" t="s">
        <v>10945</v>
      </c>
      <c r="CG7051" s="381">
        <v>31674</v>
      </c>
      <c r="CI7051" s="378">
        <v>14250</v>
      </c>
    </row>
    <row r="7052" spans="82:87">
      <c r="CD7052" s="34" t="s">
        <v>10946</v>
      </c>
      <c r="CG7052" s="381">
        <v>31675</v>
      </c>
      <c r="CI7052" s="378">
        <v>14250</v>
      </c>
    </row>
    <row r="7053" spans="82:87">
      <c r="CD7053" s="34" t="s">
        <v>10947</v>
      </c>
      <c r="CG7053" s="381">
        <v>31676</v>
      </c>
      <c r="CI7053" s="378">
        <v>14250</v>
      </c>
    </row>
    <row r="7054" spans="82:87">
      <c r="CD7054" s="34" t="s">
        <v>10948</v>
      </c>
      <c r="CG7054" s="381">
        <v>31677</v>
      </c>
      <c r="CI7054" s="378">
        <v>14250</v>
      </c>
    </row>
    <row r="7055" spans="82:87">
      <c r="CD7055" s="34" t="s">
        <v>10949</v>
      </c>
      <c r="CG7055" s="381">
        <v>31678</v>
      </c>
      <c r="CI7055" s="378">
        <v>14250</v>
      </c>
    </row>
    <row r="7056" spans="82:87">
      <c r="CD7056" s="34" t="s">
        <v>10950</v>
      </c>
      <c r="CG7056" s="381">
        <v>31679</v>
      </c>
      <c r="CI7056" s="378">
        <v>14250</v>
      </c>
    </row>
    <row r="7057" spans="82:87">
      <c r="CD7057" s="34" t="s">
        <v>10951</v>
      </c>
      <c r="CG7057" s="381">
        <v>31680</v>
      </c>
      <c r="CI7057" s="378">
        <v>14250</v>
      </c>
    </row>
    <row r="7058" spans="82:87">
      <c r="CD7058" s="34" t="s">
        <v>10952</v>
      </c>
      <c r="CG7058" s="381">
        <v>31681</v>
      </c>
      <c r="CI7058" s="378">
        <v>14250</v>
      </c>
    </row>
    <row r="7059" spans="82:87">
      <c r="CD7059" s="34" t="s">
        <v>10953</v>
      </c>
      <c r="CG7059" s="381">
        <v>31682</v>
      </c>
      <c r="CI7059" s="378">
        <v>14250</v>
      </c>
    </row>
    <row r="7060" spans="82:87">
      <c r="CD7060" s="34" t="s">
        <v>10954</v>
      </c>
      <c r="CG7060" s="381">
        <v>31683</v>
      </c>
      <c r="CI7060" s="378">
        <v>14250</v>
      </c>
    </row>
    <row r="7061" spans="82:87">
      <c r="CD7061" s="34" t="s">
        <v>10955</v>
      </c>
      <c r="CG7061" s="381">
        <v>31684</v>
      </c>
      <c r="CI7061" s="378">
        <v>14250</v>
      </c>
    </row>
    <row r="7062" spans="82:87">
      <c r="CD7062" s="34" t="s">
        <v>10956</v>
      </c>
      <c r="CG7062" s="381">
        <v>31685</v>
      </c>
      <c r="CI7062" s="378">
        <v>14250</v>
      </c>
    </row>
    <row r="7063" spans="82:87">
      <c r="CD7063" s="34" t="s">
        <v>10957</v>
      </c>
      <c r="CG7063" s="381">
        <v>31686</v>
      </c>
      <c r="CI7063" s="378">
        <v>14260</v>
      </c>
    </row>
    <row r="7064" spans="82:87">
      <c r="CD7064" s="34" t="s">
        <v>10958</v>
      </c>
      <c r="CG7064" s="381">
        <v>31687</v>
      </c>
      <c r="CI7064" s="378">
        <v>14260</v>
      </c>
    </row>
    <row r="7065" spans="82:87">
      <c r="CD7065" s="34" t="s">
        <v>10959</v>
      </c>
      <c r="CG7065" s="381">
        <v>31688</v>
      </c>
      <c r="CI7065" s="378">
        <v>14260</v>
      </c>
    </row>
    <row r="7066" spans="82:87">
      <c r="CD7066" s="34" t="s">
        <v>10960</v>
      </c>
      <c r="CG7066" s="381">
        <v>31689</v>
      </c>
      <c r="CI7066" s="378">
        <v>14260</v>
      </c>
    </row>
    <row r="7067" spans="82:87">
      <c r="CD7067" s="34" t="s">
        <v>10961</v>
      </c>
      <c r="CG7067" s="381">
        <v>31691</v>
      </c>
      <c r="CI7067" s="378">
        <v>14260</v>
      </c>
    </row>
    <row r="7068" spans="82:87">
      <c r="CD7068" s="34" t="s">
        <v>10962</v>
      </c>
      <c r="CG7068" s="381">
        <v>31692</v>
      </c>
      <c r="CI7068" s="378">
        <v>14260</v>
      </c>
    </row>
    <row r="7069" spans="82:87">
      <c r="CD7069" s="34" t="s">
        <v>10963</v>
      </c>
      <c r="CG7069" s="381">
        <v>31693</v>
      </c>
      <c r="CI7069" s="378">
        <v>14260</v>
      </c>
    </row>
    <row r="7070" spans="82:87">
      <c r="CD7070" s="34" t="s">
        <v>10964</v>
      </c>
      <c r="CG7070" s="381">
        <v>31700</v>
      </c>
      <c r="CI7070" s="378">
        <v>14260</v>
      </c>
    </row>
    <row r="7071" spans="82:87">
      <c r="CD7071" s="34" t="s">
        <v>10965</v>
      </c>
      <c r="CG7071" s="381">
        <v>31701</v>
      </c>
      <c r="CI7071" s="378">
        <v>14260</v>
      </c>
    </row>
    <row r="7072" spans="82:87">
      <c r="CD7072" s="34" t="s">
        <v>10966</v>
      </c>
      <c r="CG7072" s="381">
        <v>31702</v>
      </c>
      <c r="CI7072" s="378">
        <v>14260</v>
      </c>
    </row>
    <row r="7073" spans="82:87">
      <c r="CD7073" s="34" t="s">
        <v>10967</v>
      </c>
      <c r="CG7073" s="381">
        <v>31703</v>
      </c>
      <c r="CI7073" s="378">
        <v>14260</v>
      </c>
    </row>
    <row r="7074" spans="82:87">
      <c r="CD7074" s="34" t="s">
        <v>10968</v>
      </c>
      <c r="CG7074" s="381">
        <v>31704</v>
      </c>
      <c r="CI7074" s="378">
        <v>14260</v>
      </c>
    </row>
    <row r="7075" spans="82:87">
      <c r="CD7075" s="34" t="s">
        <v>10969</v>
      </c>
      <c r="CG7075" s="381">
        <v>31705</v>
      </c>
      <c r="CI7075" s="378">
        <v>14260</v>
      </c>
    </row>
    <row r="7076" spans="82:87">
      <c r="CD7076" s="34" t="s">
        <v>10970</v>
      </c>
      <c r="CG7076" s="381">
        <v>31706</v>
      </c>
      <c r="CI7076" s="378">
        <v>14260</v>
      </c>
    </row>
    <row r="7077" spans="82:87">
      <c r="CD7077" s="34" t="s">
        <v>10971</v>
      </c>
      <c r="CG7077" s="381">
        <v>31707</v>
      </c>
      <c r="CI7077" s="378">
        <v>14260</v>
      </c>
    </row>
    <row r="7078" spans="82:87">
      <c r="CD7078" s="34" t="s">
        <v>10972</v>
      </c>
      <c r="CG7078" s="381">
        <v>31708</v>
      </c>
      <c r="CI7078" s="378">
        <v>14260</v>
      </c>
    </row>
    <row r="7079" spans="82:87">
      <c r="CD7079" s="34" t="s">
        <v>10973</v>
      </c>
      <c r="CG7079" s="381">
        <v>31709</v>
      </c>
      <c r="CI7079" s="378">
        <v>14260</v>
      </c>
    </row>
    <row r="7080" spans="82:87">
      <c r="CD7080" s="34" t="s">
        <v>10974</v>
      </c>
      <c r="CG7080" s="381">
        <v>31711</v>
      </c>
      <c r="CI7080" s="378">
        <v>14260</v>
      </c>
    </row>
    <row r="7081" spans="82:87">
      <c r="CD7081" s="34" t="s">
        <v>10975</v>
      </c>
      <c r="CG7081" s="381">
        <v>31712</v>
      </c>
      <c r="CI7081" s="378">
        <v>14270</v>
      </c>
    </row>
    <row r="7082" spans="82:87">
      <c r="CD7082" s="34" t="s">
        <v>10976</v>
      </c>
      <c r="CG7082" s="381">
        <v>31713</v>
      </c>
      <c r="CI7082" s="378">
        <v>14270</v>
      </c>
    </row>
    <row r="7083" spans="82:87">
      <c r="CD7083" s="34" t="s">
        <v>10977</v>
      </c>
      <c r="CG7083" s="381">
        <v>31714</v>
      </c>
      <c r="CI7083" s="378">
        <v>14270</v>
      </c>
    </row>
    <row r="7084" spans="82:87">
      <c r="CD7084" s="34" t="s">
        <v>10978</v>
      </c>
      <c r="CG7084" s="381">
        <v>31715</v>
      </c>
      <c r="CI7084" s="378">
        <v>14270</v>
      </c>
    </row>
    <row r="7085" spans="82:87">
      <c r="CD7085" s="34" t="s">
        <v>10979</v>
      </c>
      <c r="CG7085" s="381">
        <v>31716</v>
      </c>
      <c r="CI7085" s="378">
        <v>14270</v>
      </c>
    </row>
    <row r="7086" spans="82:87">
      <c r="CD7086" s="34" t="s">
        <v>10980</v>
      </c>
      <c r="CG7086" s="381">
        <v>31717</v>
      </c>
      <c r="CI7086" s="378">
        <v>14270</v>
      </c>
    </row>
    <row r="7087" spans="82:87">
      <c r="CD7087" s="34" t="s">
        <v>10981</v>
      </c>
      <c r="CG7087" s="381">
        <v>31718</v>
      </c>
      <c r="CI7087" s="378">
        <v>14270</v>
      </c>
    </row>
    <row r="7088" spans="82:87">
      <c r="CD7088" s="34" t="s">
        <v>10982</v>
      </c>
      <c r="CG7088" s="381">
        <v>31719</v>
      </c>
      <c r="CI7088" s="378">
        <v>14270</v>
      </c>
    </row>
    <row r="7089" spans="82:87">
      <c r="CD7089" s="34" t="s">
        <v>10983</v>
      </c>
      <c r="CG7089" s="381">
        <v>31750</v>
      </c>
      <c r="CI7089" s="378">
        <v>14270</v>
      </c>
    </row>
    <row r="7090" spans="82:87">
      <c r="CD7090" s="34" t="s">
        <v>10984</v>
      </c>
      <c r="CG7090" s="381">
        <v>31770</v>
      </c>
      <c r="CI7090" s="378">
        <v>14270</v>
      </c>
    </row>
    <row r="7091" spans="82:87">
      <c r="CD7091" s="34" t="s">
        <v>10985</v>
      </c>
      <c r="CG7091" s="381">
        <v>31771</v>
      </c>
      <c r="CI7091" s="378">
        <v>14270</v>
      </c>
    </row>
    <row r="7092" spans="82:87">
      <c r="CD7092" s="34" t="s">
        <v>10986</v>
      </c>
      <c r="CG7092" s="381">
        <v>31772</v>
      </c>
      <c r="CI7092" s="378">
        <v>14270</v>
      </c>
    </row>
    <row r="7093" spans="82:87">
      <c r="CD7093" s="34" t="s">
        <v>10987</v>
      </c>
      <c r="CG7093" s="381">
        <v>31773</v>
      </c>
      <c r="CI7093" s="378">
        <v>14280</v>
      </c>
    </row>
    <row r="7094" spans="82:87">
      <c r="CD7094" s="34" t="s">
        <v>10988</v>
      </c>
      <c r="CG7094" s="381">
        <v>31774</v>
      </c>
      <c r="CI7094" s="378">
        <v>14280</v>
      </c>
    </row>
    <row r="7095" spans="82:87">
      <c r="CD7095" s="34" t="s">
        <v>10989</v>
      </c>
      <c r="CG7095" s="381">
        <v>31775</v>
      </c>
      <c r="CI7095" s="378">
        <v>14280</v>
      </c>
    </row>
    <row r="7096" spans="82:87">
      <c r="CD7096" s="34" t="s">
        <v>10990</v>
      </c>
      <c r="CG7096" s="381">
        <v>31776</v>
      </c>
      <c r="CI7096" s="378">
        <v>14280</v>
      </c>
    </row>
    <row r="7097" spans="82:87">
      <c r="CD7097" s="34" t="s">
        <v>10991</v>
      </c>
      <c r="CG7097" s="381">
        <v>31777</v>
      </c>
      <c r="CI7097" s="378">
        <v>14290</v>
      </c>
    </row>
    <row r="7098" spans="82:87">
      <c r="CD7098" s="34" t="s">
        <v>10992</v>
      </c>
      <c r="CG7098" s="381">
        <v>31778</v>
      </c>
      <c r="CI7098" s="378">
        <v>14290</v>
      </c>
    </row>
    <row r="7099" spans="82:87">
      <c r="CD7099" s="34" t="s">
        <v>10993</v>
      </c>
      <c r="CG7099" s="381">
        <v>31779</v>
      </c>
      <c r="CI7099" s="378">
        <v>14290</v>
      </c>
    </row>
    <row r="7100" spans="82:87">
      <c r="CD7100" s="34" t="s">
        <v>10994</v>
      </c>
      <c r="CG7100" s="381">
        <v>31780</v>
      </c>
      <c r="CI7100" s="378">
        <v>14290</v>
      </c>
    </row>
    <row r="7101" spans="82:87">
      <c r="CD7101" s="34" t="s">
        <v>10995</v>
      </c>
      <c r="CG7101" s="381">
        <v>31790</v>
      </c>
      <c r="CI7101" s="378">
        <v>14290</v>
      </c>
    </row>
    <row r="7102" spans="82:87">
      <c r="CD7102" s="34" t="s">
        <v>10996</v>
      </c>
      <c r="CG7102" s="381">
        <v>31800</v>
      </c>
      <c r="CI7102" s="378">
        <v>14290</v>
      </c>
    </row>
    <row r="7103" spans="82:87">
      <c r="CD7103" s="34" t="s">
        <v>10997</v>
      </c>
      <c r="CG7103" s="381">
        <v>31801</v>
      </c>
      <c r="CI7103" s="378">
        <v>14290</v>
      </c>
    </row>
    <row r="7104" spans="82:87">
      <c r="CD7104" s="34" t="s">
        <v>10998</v>
      </c>
      <c r="CG7104" s="381">
        <v>31802</v>
      </c>
      <c r="CI7104" s="378">
        <v>14290</v>
      </c>
    </row>
    <row r="7105" spans="82:87">
      <c r="CD7105" s="34" t="s">
        <v>10999</v>
      </c>
      <c r="CG7105" s="381">
        <v>31803</v>
      </c>
      <c r="CI7105" s="378">
        <v>14290</v>
      </c>
    </row>
    <row r="7106" spans="82:87">
      <c r="CD7106" s="34" t="s">
        <v>11000</v>
      </c>
      <c r="CG7106" s="381">
        <v>31804</v>
      </c>
      <c r="CI7106" s="378">
        <v>14290</v>
      </c>
    </row>
    <row r="7107" spans="82:87">
      <c r="CD7107" s="34" t="s">
        <v>11001</v>
      </c>
      <c r="CG7107" s="381">
        <v>31805</v>
      </c>
      <c r="CI7107" s="378">
        <v>14290</v>
      </c>
    </row>
    <row r="7108" spans="82:87">
      <c r="CD7108" s="34" t="s">
        <v>11002</v>
      </c>
      <c r="CG7108" s="381">
        <v>31806</v>
      </c>
      <c r="CI7108" s="378">
        <v>14290</v>
      </c>
    </row>
    <row r="7109" spans="82:87">
      <c r="CD7109" s="34" t="s">
        <v>11003</v>
      </c>
      <c r="CG7109" s="381">
        <v>31807</v>
      </c>
      <c r="CI7109" s="378">
        <v>14290</v>
      </c>
    </row>
    <row r="7110" spans="82:87">
      <c r="CD7110" s="34" t="s">
        <v>11004</v>
      </c>
      <c r="CG7110" s="381">
        <v>31808</v>
      </c>
      <c r="CI7110" s="378">
        <v>14290</v>
      </c>
    </row>
    <row r="7111" spans="82:87">
      <c r="CD7111" s="34" t="s">
        <v>11005</v>
      </c>
      <c r="CG7111" s="381">
        <v>31809</v>
      </c>
      <c r="CI7111" s="378">
        <v>14290</v>
      </c>
    </row>
    <row r="7112" spans="82:87">
      <c r="CD7112" s="34" t="s">
        <v>11006</v>
      </c>
      <c r="CG7112" s="381">
        <v>31810</v>
      </c>
      <c r="CI7112" s="378">
        <v>14290</v>
      </c>
    </row>
    <row r="7113" spans="82:87">
      <c r="CD7113" s="34" t="s">
        <v>11007</v>
      </c>
      <c r="CG7113" s="381">
        <v>31820</v>
      </c>
      <c r="CI7113" s="378">
        <v>14290</v>
      </c>
    </row>
    <row r="7114" spans="82:87">
      <c r="CD7114" s="34" t="s">
        <v>11008</v>
      </c>
      <c r="CG7114" s="381">
        <v>31830</v>
      </c>
      <c r="CI7114" s="378">
        <v>14310</v>
      </c>
    </row>
    <row r="7115" spans="82:87">
      <c r="CD7115" s="34" t="s">
        <v>11009</v>
      </c>
      <c r="CG7115" s="381">
        <v>31831</v>
      </c>
      <c r="CI7115" s="378">
        <v>14310</v>
      </c>
    </row>
    <row r="7116" spans="82:87">
      <c r="CD7116" s="34" t="s">
        <v>11010</v>
      </c>
      <c r="CG7116" s="381">
        <v>31832</v>
      </c>
      <c r="CI7116" s="378">
        <v>14310</v>
      </c>
    </row>
    <row r="7117" spans="82:87">
      <c r="CD7117" s="34" t="s">
        <v>11011</v>
      </c>
      <c r="CG7117" s="381">
        <v>31833</v>
      </c>
      <c r="CI7117" s="378">
        <v>14310</v>
      </c>
    </row>
    <row r="7118" spans="82:87">
      <c r="CD7118" s="34" t="s">
        <v>11012</v>
      </c>
      <c r="CG7118" s="381">
        <v>31834</v>
      </c>
      <c r="CI7118" s="378">
        <v>14310</v>
      </c>
    </row>
    <row r="7119" spans="82:87">
      <c r="CD7119" s="34" t="s">
        <v>11013</v>
      </c>
      <c r="CG7119" s="381">
        <v>31835</v>
      </c>
      <c r="CI7119" s="378">
        <v>14310</v>
      </c>
    </row>
    <row r="7120" spans="82:87">
      <c r="CD7120" s="34" t="s">
        <v>11014</v>
      </c>
      <c r="CG7120" s="381">
        <v>31836</v>
      </c>
      <c r="CI7120" s="378">
        <v>14310</v>
      </c>
    </row>
    <row r="7121" spans="82:87">
      <c r="CD7121" s="34" t="s">
        <v>11015</v>
      </c>
      <c r="CG7121" s="381">
        <v>31837</v>
      </c>
      <c r="CI7121" s="378">
        <v>14310</v>
      </c>
    </row>
    <row r="7122" spans="82:87">
      <c r="CD7122" s="34" t="s">
        <v>11016</v>
      </c>
      <c r="CG7122" s="381">
        <v>31838</v>
      </c>
      <c r="CI7122" s="378">
        <v>14310</v>
      </c>
    </row>
    <row r="7123" spans="82:87">
      <c r="CD7123" s="34" t="s">
        <v>11017</v>
      </c>
      <c r="CG7123" s="381">
        <v>31839</v>
      </c>
      <c r="CI7123" s="378">
        <v>14310</v>
      </c>
    </row>
    <row r="7124" spans="82:87">
      <c r="CD7124" s="34" t="s">
        <v>11018</v>
      </c>
      <c r="CG7124" s="381">
        <v>31840</v>
      </c>
      <c r="CI7124" s="378">
        <v>14310</v>
      </c>
    </row>
    <row r="7125" spans="82:87">
      <c r="CD7125" s="34" t="s">
        <v>11019</v>
      </c>
      <c r="CG7125" s="381">
        <v>31850</v>
      </c>
      <c r="CI7125" s="378">
        <v>14310</v>
      </c>
    </row>
    <row r="7126" spans="82:87">
      <c r="CD7126" s="34" t="s">
        <v>11020</v>
      </c>
      <c r="CG7126" s="381">
        <v>31860</v>
      </c>
      <c r="CI7126" s="378">
        <v>14310</v>
      </c>
    </row>
    <row r="7127" spans="82:87">
      <c r="CD7127" s="34" t="s">
        <v>11021</v>
      </c>
      <c r="CG7127" s="381">
        <v>31870</v>
      </c>
      <c r="CI7127" s="378">
        <v>14310</v>
      </c>
    </row>
    <row r="7128" spans="82:87">
      <c r="CD7128" s="34" t="s">
        <v>11022</v>
      </c>
      <c r="CG7128" s="381">
        <v>31880</v>
      </c>
      <c r="CI7128" s="378">
        <v>14320</v>
      </c>
    </row>
    <row r="7129" spans="82:87">
      <c r="CD7129" s="34" t="s">
        <v>11023</v>
      </c>
      <c r="CG7129" s="381">
        <v>31900</v>
      </c>
      <c r="CI7129" s="378">
        <v>14320</v>
      </c>
    </row>
    <row r="7130" spans="82:87">
      <c r="CD7130" s="34" t="s">
        <v>11024</v>
      </c>
      <c r="CG7130" s="381">
        <v>31901</v>
      </c>
      <c r="CI7130" s="378">
        <v>14320</v>
      </c>
    </row>
    <row r="7131" spans="82:87">
      <c r="CD7131" s="34" t="s">
        <v>11025</v>
      </c>
      <c r="CG7131" s="381">
        <v>31902</v>
      </c>
      <c r="CI7131" s="378">
        <v>14320</v>
      </c>
    </row>
    <row r="7132" spans="82:87">
      <c r="CD7132" s="34" t="s">
        <v>11026</v>
      </c>
      <c r="CG7132" s="381">
        <v>31903</v>
      </c>
      <c r="CI7132" s="378">
        <v>14320</v>
      </c>
    </row>
    <row r="7133" spans="82:87">
      <c r="CD7133" s="34" t="s">
        <v>11027</v>
      </c>
      <c r="CG7133" s="381">
        <v>31906</v>
      </c>
      <c r="CI7133" s="378">
        <v>14320</v>
      </c>
    </row>
    <row r="7134" spans="82:87">
      <c r="CD7134" s="34" t="s">
        <v>11028</v>
      </c>
      <c r="CG7134" s="381">
        <v>31908</v>
      </c>
      <c r="CI7134" s="378">
        <v>14320</v>
      </c>
    </row>
    <row r="7135" spans="82:87">
      <c r="CD7135" s="34" t="s">
        <v>11029</v>
      </c>
      <c r="CG7135" s="381">
        <v>31909</v>
      </c>
      <c r="CI7135" s="378">
        <v>14320</v>
      </c>
    </row>
    <row r="7136" spans="82:87">
      <c r="CD7136" s="34" t="s">
        <v>11030</v>
      </c>
      <c r="CG7136" s="381">
        <v>31911</v>
      </c>
      <c r="CI7136" s="378">
        <v>14330</v>
      </c>
    </row>
    <row r="7137" spans="82:87">
      <c r="CD7137" s="34" t="s">
        <v>11031</v>
      </c>
      <c r="CG7137" s="381">
        <v>31914</v>
      </c>
      <c r="CI7137" s="378">
        <v>14330</v>
      </c>
    </row>
    <row r="7138" spans="82:87">
      <c r="CD7138" s="34" t="s">
        <v>11032</v>
      </c>
      <c r="CG7138" s="381">
        <v>31917</v>
      </c>
      <c r="CI7138" s="378">
        <v>14330</v>
      </c>
    </row>
    <row r="7139" spans="82:87">
      <c r="CD7139" s="34" t="s">
        <v>11033</v>
      </c>
      <c r="CG7139" s="381">
        <v>31921</v>
      </c>
      <c r="CI7139" s="378">
        <v>14330</v>
      </c>
    </row>
    <row r="7140" spans="82:87">
      <c r="CD7140" s="34" t="s">
        <v>11034</v>
      </c>
      <c r="CG7140" s="381">
        <v>31924</v>
      </c>
      <c r="CI7140" s="378">
        <v>14330</v>
      </c>
    </row>
    <row r="7141" spans="82:87">
      <c r="CD7141" s="34" t="s">
        <v>11035</v>
      </c>
      <c r="CG7141" s="381">
        <v>31931</v>
      </c>
      <c r="CI7141" s="378">
        <v>14330</v>
      </c>
    </row>
    <row r="7142" spans="82:87">
      <c r="CD7142" s="34" t="s">
        <v>11036</v>
      </c>
      <c r="CG7142" s="381">
        <v>31935</v>
      </c>
      <c r="CI7142" s="378">
        <v>14330</v>
      </c>
    </row>
    <row r="7143" spans="82:87">
      <c r="CD7143" s="34" t="s">
        <v>11037</v>
      </c>
      <c r="CG7143" s="381">
        <v>31945</v>
      </c>
      <c r="CI7143" s="378">
        <v>14330</v>
      </c>
    </row>
    <row r="7144" spans="82:87">
      <c r="CD7144" s="34" t="s">
        <v>11038</v>
      </c>
      <c r="CG7144" s="381">
        <v>31946</v>
      </c>
      <c r="CI7144" s="378">
        <v>14330</v>
      </c>
    </row>
    <row r="7145" spans="82:87">
      <c r="CD7145" s="34" t="s">
        <v>11039</v>
      </c>
      <c r="CG7145" s="381">
        <v>31947</v>
      </c>
      <c r="CI7145" s="378">
        <v>14330</v>
      </c>
    </row>
    <row r="7146" spans="82:87">
      <c r="CD7146" s="34" t="s">
        <v>11040</v>
      </c>
      <c r="CG7146" s="381">
        <v>31948</v>
      </c>
      <c r="CI7146" s="378">
        <v>14340</v>
      </c>
    </row>
    <row r="7147" spans="82:87">
      <c r="CD7147" s="34" t="s">
        <v>11041</v>
      </c>
      <c r="CG7147" s="381">
        <v>31949</v>
      </c>
      <c r="CI7147" s="378">
        <v>14340</v>
      </c>
    </row>
    <row r="7148" spans="82:87">
      <c r="CD7148" s="34" t="s">
        <v>11042</v>
      </c>
      <c r="CG7148" s="381">
        <v>31950</v>
      </c>
      <c r="CI7148" s="378">
        <v>14340</v>
      </c>
    </row>
    <row r="7149" spans="82:87">
      <c r="CD7149" s="34" t="s">
        <v>11043</v>
      </c>
      <c r="CG7149" s="381">
        <v>31952</v>
      </c>
      <c r="CI7149" s="378">
        <v>14340</v>
      </c>
    </row>
    <row r="7150" spans="82:87">
      <c r="CD7150" s="34" t="s">
        <v>11044</v>
      </c>
      <c r="CG7150" s="381">
        <v>31955</v>
      </c>
      <c r="CI7150" s="378">
        <v>14340</v>
      </c>
    </row>
    <row r="7151" spans="82:87">
      <c r="CD7151" s="34" t="s">
        <v>11045</v>
      </c>
      <c r="CG7151" s="381">
        <v>31956</v>
      </c>
      <c r="CI7151" s="378">
        <v>14340</v>
      </c>
    </row>
    <row r="7152" spans="82:87">
      <c r="CD7152" s="34" t="s">
        <v>11046</v>
      </c>
      <c r="CG7152" s="381">
        <v>31957</v>
      </c>
      <c r="CI7152" s="378">
        <v>14340</v>
      </c>
    </row>
    <row r="7153" spans="82:87">
      <c r="CD7153" s="34" t="s">
        <v>11047</v>
      </c>
      <c r="CG7153" s="381">
        <v>31958</v>
      </c>
      <c r="CI7153" s="378">
        <v>14340</v>
      </c>
    </row>
    <row r="7154" spans="82:87">
      <c r="CD7154" s="34" t="s">
        <v>11048</v>
      </c>
      <c r="CG7154" s="381">
        <v>31959</v>
      </c>
      <c r="CI7154" s="378">
        <v>14340</v>
      </c>
    </row>
    <row r="7155" spans="82:87">
      <c r="CD7155" s="34" t="s">
        <v>11049</v>
      </c>
      <c r="CG7155" s="381">
        <v>31960</v>
      </c>
      <c r="CI7155" s="378">
        <v>14340</v>
      </c>
    </row>
    <row r="7156" spans="82:87">
      <c r="CD7156" s="34" t="s">
        <v>11050</v>
      </c>
      <c r="CG7156" s="381">
        <v>31961</v>
      </c>
      <c r="CI7156" s="378">
        <v>14340</v>
      </c>
    </row>
    <row r="7157" spans="82:87">
      <c r="CD7157" s="34" t="s">
        <v>11051</v>
      </c>
      <c r="CG7157" s="381">
        <v>31962</v>
      </c>
      <c r="CI7157" s="378">
        <v>14340</v>
      </c>
    </row>
    <row r="7158" spans="82:87">
      <c r="CD7158" s="34" t="s">
        <v>11052</v>
      </c>
      <c r="CG7158" s="381">
        <v>31998</v>
      </c>
      <c r="CI7158" s="378">
        <v>14340</v>
      </c>
    </row>
    <row r="7159" spans="82:87">
      <c r="CD7159" s="34" t="s">
        <v>11053</v>
      </c>
      <c r="CG7159" s="381">
        <v>31999</v>
      </c>
      <c r="CI7159" s="378">
        <v>14340</v>
      </c>
    </row>
    <row r="7160" spans="82:87">
      <c r="CD7160" s="34" t="s">
        <v>11054</v>
      </c>
      <c r="CG7160" s="381">
        <v>32000</v>
      </c>
      <c r="CI7160" s="378">
        <v>14340</v>
      </c>
    </row>
    <row r="7161" spans="82:87">
      <c r="CD7161" s="34" t="s">
        <v>11055</v>
      </c>
      <c r="CG7161" s="381">
        <v>32001</v>
      </c>
      <c r="CI7161" s="378">
        <v>14340</v>
      </c>
    </row>
    <row r="7162" spans="82:87">
      <c r="CD7162" s="34" t="s">
        <v>11056</v>
      </c>
      <c r="CG7162" s="381">
        <v>32002</v>
      </c>
      <c r="CI7162" s="378">
        <v>14340</v>
      </c>
    </row>
    <row r="7163" spans="82:87">
      <c r="CD7163" s="34" t="s">
        <v>11057</v>
      </c>
      <c r="CG7163" s="381">
        <v>32003</v>
      </c>
      <c r="CI7163" s="378">
        <v>14340</v>
      </c>
    </row>
    <row r="7164" spans="82:87">
      <c r="CD7164" s="34" t="s">
        <v>11058</v>
      </c>
      <c r="CG7164" s="381">
        <v>32004</v>
      </c>
      <c r="CI7164" s="378">
        <v>14340</v>
      </c>
    </row>
    <row r="7165" spans="82:87">
      <c r="CD7165" s="34" t="s">
        <v>11059</v>
      </c>
      <c r="CG7165" s="381">
        <v>32005</v>
      </c>
      <c r="CI7165" s="378">
        <v>14340</v>
      </c>
    </row>
    <row r="7166" spans="82:87">
      <c r="CD7166" s="34" t="s">
        <v>11060</v>
      </c>
      <c r="CG7166" s="381">
        <v>32006</v>
      </c>
      <c r="CI7166" s="378">
        <v>14340</v>
      </c>
    </row>
    <row r="7167" spans="82:87">
      <c r="CD7167" s="34" t="s">
        <v>11061</v>
      </c>
      <c r="CG7167" s="381">
        <v>32007</v>
      </c>
      <c r="CI7167" s="378">
        <v>14340</v>
      </c>
    </row>
    <row r="7168" spans="82:87">
      <c r="CD7168" s="34" t="s">
        <v>11062</v>
      </c>
      <c r="CG7168" s="381">
        <v>32008</v>
      </c>
      <c r="CI7168" s="378">
        <v>14340</v>
      </c>
    </row>
    <row r="7169" spans="82:87">
      <c r="CD7169" s="34" t="s">
        <v>11063</v>
      </c>
      <c r="CG7169" s="381">
        <v>32009</v>
      </c>
      <c r="CI7169" s="378">
        <v>14350</v>
      </c>
    </row>
    <row r="7170" spans="82:87">
      <c r="CD7170" s="34" t="s">
        <v>11064</v>
      </c>
      <c r="CG7170" s="381">
        <v>32010</v>
      </c>
      <c r="CI7170" s="378">
        <v>14350</v>
      </c>
    </row>
    <row r="7171" spans="82:87">
      <c r="CD7171" s="34" t="s">
        <v>11065</v>
      </c>
      <c r="CG7171" s="381">
        <v>32011</v>
      </c>
      <c r="CI7171" s="378">
        <v>14350</v>
      </c>
    </row>
    <row r="7172" spans="82:87">
      <c r="CD7172" s="34" t="s">
        <v>11066</v>
      </c>
      <c r="CG7172" s="381">
        <v>32012</v>
      </c>
      <c r="CI7172" s="378">
        <v>14350</v>
      </c>
    </row>
    <row r="7173" spans="82:87">
      <c r="CD7173" s="34" t="s">
        <v>11067</v>
      </c>
      <c r="CG7173" s="381">
        <v>32013</v>
      </c>
      <c r="CI7173" s="378">
        <v>14350</v>
      </c>
    </row>
    <row r="7174" spans="82:87">
      <c r="CD7174" s="34" t="s">
        <v>11068</v>
      </c>
      <c r="CG7174" s="381">
        <v>32014</v>
      </c>
      <c r="CI7174" s="378">
        <v>14350</v>
      </c>
    </row>
    <row r="7175" spans="82:87">
      <c r="CD7175" s="34" t="s">
        <v>11069</v>
      </c>
      <c r="CG7175" s="381">
        <v>32015</v>
      </c>
      <c r="CI7175" s="378">
        <v>14350</v>
      </c>
    </row>
    <row r="7176" spans="82:87">
      <c r="CD7176" s="34" t="s">
        <v>11070</v>
      </c>
      <c r="CG7176" s="381">
        <v>32016</v>
      </c>
      <c r="CI7176" s="378">
        <v>14350</v>
      </c>
    </row>
    <row r="7177" spans="82:87">
      <c r="CD7177" s="34" t="s">
        <v>11071</v>
      </c>
      <c r="CG7177" s="381">
        <v>32017</v>
      </c>
      <c r="CI7177" s="378">
        <v>14350</v>
      </c>
    </row>
    <row r="7178" spans="82:87">
      <c r="CD7178" s="34" t="s">
        <v>11072</v>
      </c>
      <c r="CG7178" s="381">
        <v>32018</v>
      </c>
      <c r="CI7178" s="378">
        <v>14350</v>
      </c>
    </row>
    <row r="7179" spans="82:87">
      <c r="CD7179" s="34" t="s">
        <v>11073</v>
      </c>
      <c r="CG7179" s="381">
        <v>32019</v>
      </c>
      <c r="CI7179" s="378">
        <v>14350</v>
      </c>
    </row>
    <row r="7180" spans="82:87">
      <c r="CD7180" s="34" t="s">
        <v>11074</v>
      </c>
      <c r="CG7180" s="381">
        <v>32020</v>
      </c>
      <c r="CI7180" s="378">
        <v>14350</v>
      </c>
    </row>
    <row r="7181" spans="82:87">
      <c r="CD7181" s="34" t="s">
        <v>11075</v>
      </c>
      <c r="CG7181" s="381">
        <v>32021</v>
      </c>
      <c r="CI7181" s="378">
        <v>14350</v>
      </c>
    </row>
    <row r="7182" spans="82:87">
      <c r="CD7182" s="34" t="s">
        <v>11076</v>
      </c>
      <c r="CG7182" s="381">
        <v>32022</v>
      </c>
      <c r="CI7182" s="378">
        <v>14350</v>
      </c>
    </row>
    <row r="7183" spans="82:87">
      <c r="CD7183" s="34" t="s">
        <v>11077</v>
      </c>
      <c r="CG7183" s="381">
        <v>32100</v>
      </c>
      <c r="CI7183" s="378">
        <v>14350</v>
      </c>
    </row>
    <row r="7184" spans="82:87">
      <c r="CD7184" s="34" t="s">
        <v>11078</v>
      </c>
      <c r="CG7184" s="381">
        <v>32110</v>
      </c>
      <c r="CI7184" s="378">
        <v>14350</v>
      </c>
    </row>
    <row r="7185" spans="82:87">
      <c r="CD7185" s="34" t="s">
        <v>11079</v>
      </c>
      <c r="CG7185" s="381">
        <v>32120</v>
      </c>
      <c r="CI7185" s="378">
        <v>14350</v>
      </c>
    </row>
    <row r="7186" spans="82:87">
      <c r="CD7186" s="34" t="s">
        <v>11080</v>
      </c>
      <c r="CG7186" s="381">
        <v>32129</v>
      </c>
      <c r="CI7186" s="378">
        <v>14350</v>
      </c>
    </row>
    <row r="7187" spans="82:87">
      <c r="CD7187" s="34" t="s">
        <v>11081</v>
      </c>
      <c r="CG7187" s="381">
        <v>32130</v>
      </c>
      <c r="CI7187" s="378">
        <v>14350</v>
      </c>
    </row>
    <row r="7188" spans="82:87">
      <c r="CD7188" s="34" t="s">
        <v>11082</v>
      </c>
      <c r="CG7188" s="381">
        <v>32140</v>
      </c>
      <c r="CI7188" s="378">
        <v>14350</v>
      </c>
    </row>
    <row r="7189" spans="82:87">
      <c r="CD7189" s="34" t="s">
        <v>11083</v>
      </c>
      <c r="CG7189" s="381">
        <v>32150</v>
      </c>
      <c r="CI7189" s="378">
        <v>14350</v>
      </c>
    </row>
    <row r="7190" spans="82:87">
      <c r="CD7190" s="34" t="s">
        <v>11084</v>
      </c>
      <c r="CG7190" s="381">
        <v>32152</v>
      </c>
      <c r="CI7190" s="378">
        <v>14350</v>
      </c>
    </row>
    <row r="7191" spans="82:87">
      <c r="CD7191" s="34" t="s">
        <v>11085</v>
      </c>
      <c r="CG7191" s="381">
        <v>32160</v>
      </c>
      <c r="CI7191" s="378">
        <v>14350</v>
      </c>
    </row>
    <row r="7192" spans="82:87">
      <c r="CD7192" s="34" t="s">
        <v>11086</v>
      </c>
      <c r="CG7192" s="381">
        <v>32170</v>
      </c>
      <c r="CI7192" s="378">
        <v>14350</v>
      </c>
    </row>
    <row r="7193" spans="82:87">
      <c r="CD7193" s="34" t="s">
        <v>11087</v>
      </c>
      <c r="CG7193" s="381">
        <v>32190</v>
      </c>
      <c r="CI7193" s="378">
        <v>14350</v>
      </c>
    </row>
    <row r="7194" spans="82:87">
      <c r="CD7194" s="34" t="s">
        <v>11088</v>
      </c>
      <c r="CG7194" s="381">
        <v>32200</v>
      </c>
      <c r="CI7194" s="378">
        <v>14360</v>
      </c>
    </row>
    <row r="7195" spans="82:87">
      <c r="CD7195" s="34" t="s">
        <v>11089</v>
      </c>
      <c r="CG7195" s="381">
        <v>32201</v>
      </c>
      <c r="CI7195" s="378">
        <v>14370</v>
      </c>
    </row>
    <row r="7196" spans="82:87">
      <c r="CD7196" s="34" t="s">
        <v>11090</v>
      </c>
      <c r="CG7196" s="381">
        <v>32202</v>
      </c>
      <c r="CI7196" s="378">
        <v>14370</v>
      </c>
    </row>
    <row r="7197" spans="82:87">
      <c r="CD7197" s="34" t="s">
        <v>11091</v>
      </c>
      <c r="CG7197" s="381">
        <v>32203</v>
      </c>
      <c r="CI7197" s="378">
        <v>14370</v>
      </c>
    </row>
    <row r="7198" spans="82:87">
      <c r="CD7198" s="34" t="s">
        <v>11092</v>
      </c>
      <c r="CG7198" s="381">
        <v>32204</v>
      </c>
      <c r="CI7198" s="378">
        <v>14370</v>
      </c>
    </row>
    <row r="7199" spans="82:87">
      <c r="CD7199" s="34" t="s">
        <v>11093</v>
      </c>
      <c r="CG7199" s="381">
        <v>32205</v>
      </c>
      <c r="CI7199" s="378">
        <v>14370</v>
      </c>
    </row>
    <row r="7200" spans="82:87">
      <c r="CD7200" s="34" t="s">
        <v>11094</v>
      </c>
      <c r="CG7200" s="381">
        <v>32206</v>
      </c>
      <c r="CI7200" s="378">
        <v>14370</v>
      </c>
    </row>
    <row r="7201" spans="82:87">
      <c r="CD7201" s="34" t="s">
        <v>11095</v>
      </c>
      <c r="CG7201" s="381">
        <v>32207</v>
      </c>
      <c r="CI7201" s="378">
        <v>14370</v>
      </c>
    </row>
    <row r="7202" spans="82:87">
      <c r="CD7202" s="34" t="s">
        <v>11096</v>
      </c>
      <c r="CG7202" s="381">
        <v>32208</v>
      </c>
      <c r="CI7202" s="378">
        <v>14370</v>
      </c>
    </row>
    <row r="7203" spans="82:87">
      <c r="CD7203" s="34" t="s">
        <v>11097</v>
      </c>
      <c r="CG7203" s="381">
        <v>32209</v>
      </c>
      <c r="CI7203" s="378">
        <v>14370</v>
      </c>
    </row>
    <row r="7204" spans="82:87">
      <c r="CD7204" s="34" t="s">
        <v>11098</v>
      </c>
      <c r="CG7204" s="381">
        <v>32220</v>
      </c>
      <c r="CI7204" s="378">
        <v>14370</v>
      </c>
    </row>
    <row r="7205" spans="82:87">
      <c r="CD7205" s="34" t="s">
        <v>11099</v>
      </c>
      <c r="CG7205" s="381">
        <v>32230</v>
      </c>
      <c r="CI7205" s="378">
        <v>14370</v>
      </c>
    </row>
    <row r="7206" spans="82:87">
      <c r="CD7206" s="34" t="s">
        <v>11100</v>
      </c>
      <c r="CG7206" s="381">
        <v>32240</v>
      </c>
      <c r="CI7206" s="378">
        <v>14370</v>
      </c>
    </row>
    <row r="7207" spans="82:87">
      <c r="CD7207" s="34" t="s">
        <v>11101</v>
      </c>
      <c r="CG7207" s="381">
        <v>32250</v>
      </c>
      <c r="CI7207" s="378">
        <v>14370</v>
      </c>
    </row>
    <row r="7208" spans="82:87">
      <c r="CD7208" s="34" t="s">
        <v>11102</v>
      </c>
      <c r="CG7208" s="381">
        <v>32260</v>
      </c>
      <c r="CI7208" s="378">
        <v>14370</v>
      </c>
    </row>
    <row r="7209" spans="82:87">
      <c r="CD7209" s="34" t="s">
        <v>11103</v>
      </c>
      <c r="CG7209" s="381">
        <v>32270</v>
      </c>
      <c r="CI7209" s="378">
        <v>14380</v>
      </c>
    </row>
    <row r="7210" spans="82:87">
      <c r="CD7210" s="34" t="s">
        <v>11104</v>
      </c>
      <c r="CG7210" s="381">
        <v>32290</v>
      </c>
      <c r="CI7210" s="378">
        <v>14380</v>
      </c>
    </row>
    <row r="7211" spans="82:87">
      <c r="CD7211" s="34" t="s">
        <v>11105</v>
      </c>
      <c r="CG7211" s="381">
        <v>32300</v>
      </c>
      <c r="CI7211" s="378">
        <v>14380</v>
      </c>
    </row>
    <row r="7212" spans="82:87">
      <c r="CD7212" s="34" t="s">
        <v>11106</v>
      </c>
      <c r="CG7212" s="381">
        <v>32310</v>
      </c>
      <c r="CI7212" s="378">
        <v>14380</v>
      </c>
    </row>
    <row r="7213" spans="82:87">
      <c r="CD7213" s="34" t="s">
        <v>11107</v>
      </c>
      <c r="CG7213" s="381">
        <v>32320</v>
      </c>
      <c r="CI7213" s="378">
        <v>14380</v>
      </c>
    </row>
    <row r="7214" spans="82:87">
      <c r="CD7214" s="34" t="s">
        <v>11108</v>
      </c>
      <c r="CG7214" s="381">
        <v>32330</v>
      </c>
      <c r="CI7214" s="378">
        <v>14380</v>
      </c>
    </row>
    <row r="7215" spans="82:87">
      <c r="CD7215" s="34" t="s">
        <v>11109</v>
      </c>
      <c r="CG7215" s="381">
        <v>32340</v>
      </c>
      <c r="CI7215" s="378">
        <v>14380</v>
      </c>
    </row>
    <row r="7216" spans="82:87">
      <c r="CD7216" s="34" t="s">
        <v>11110</v>
      </c>
      <c r="CG7216" s="381">
        <v>32350</v>
      </c>
      <c r="CI7216" s="378">
        <v>14380</v>
      </c>
    </row>
    <row r="7217" spans="82:87">
      <c r="CD7217" s="34" t="s">
        <v>11111</v>
      </c>
      <c r="CG7217" s="381">
        <v>32360</v>
      </c>
      <c r="CI7217" s="378">
        <v>14380</v>
      </c>
    </row>
    <row r="7218" spans="82:87">
      <c r="CD7218" s="34" t="s">
        <v>11112</v>
      </c>
      <c r="CG7218" s="381">
        <v>32370</v>
      </c>
      <c r="CI7218" s="378">
        <v>14380</v>
      </c>
    </row>
    <row r="7219" spans="82:87">
      <c r="CD7219" s="34" t="s">
        <v>11113</v>
      </c>
      <c r="CG7219" s="381">
        <v>32380</v>
      </c>
      <c r="CI7219" s="378">
        <v>14380</v>
      </c>
    </row>
    <row r="7220" spans="82:87">
      <c r="CD7220" s="34" t="s">
        <v>11114</v>
      </c>
      <c r="CG7220" s="381">
        <v>32390</v>
      </c>
      <c r="CI7220" s="378">
        <v>14380</v>
      </c>
    </row>
    <row r="7221" spans="82:87">
      <c r="CD7221" s="34" t="s">
        <v>11115</v>
      </c>
      <c r="CG7221" s="381">
        <v>32400</v>
      </c>
      <c r="CI7221" s="378">
        <v>14380</v>
      </c>
    </row>
    <row r="7222" spans="82:87">
      <c r="CD7222" s="34" t="s">
        <v>11116</v>
      </c>
      <c r="CG7222" s="381">
        <v>32410</v>
      </c>
      <c r="CI7222" s="378">
        <v>14380</v>
      </c>
    </row>
    <row r="7223" spans="82:87">
      <c r="CD7223" s="34" t="s">
        <v>11117</v>
      </c>
      <c r="CG7223" s="381">
        <v>32417</v>
      </c>
      <c r="CI7223" s="378">
        <v>14380</v>
      </c>
    </row>
    <row r="7224" spans="82:87">
      <c r="CD7224" s="34" t="s">
        <v>11118</v>
      </c>
      <c r="CG7224" s="381">
        <v>32420</v>
      </c>
      <c r="CI7224" s="378">
        <v>14380</v>
      </c>
    </row>
    <row r="7225" spans="82:87">
      <c r="CD7225" s="34" t="s">
        <v>11119</v>
      </c>
      <c r="CG7225" s="381">
        <v>32430</v>
      </c>
      <c r="CI7225" s="378">
        <v>14380</v>
      </c>
    </row>
    <row r="7226" spans="82:87">
      <c r="CD7226" s="34" t="s">
        <v>11120</v>
      </c>
      <c r="CG7226" s="381">
        <v>32440</v>
      </c>
      <c r="CI7226" s="378">
        <v>14380</v>
      </c>
    </row>
    <row r="7227" spans="82:87">
      <c r="CD7227" s="34" t="s">
        <v>11121</v>
      </c>
      <c r="CG7227" s="381">
        <v>32450</v>
      </c>
      <c r="CI7227" s="378">
        <v>14390</v>
      </c>
    </row>
    <row r="7228" spans="82:87">
      <c r="CD7228" s="34" t="s">
        <v>11122</v>
      </c>
      <c r="CG7228" s="381">
        <v>32460</v>
      </c>
      <c r="CI7228" s="378">
        <v>14390</v>
      </c>
    </row>
    <row r="7229" spans="82:87">
      <c r="CD7229" s="34" t="s">
        <v>11123</v>
      </c>
      <c r="CG7229" s="381">
        <v>32480</v>
      </c>
      <c r="CI7229" s="378">
        <v>14390</v>
      </c>
    </row>
    <row r="7230" spans="82:87">
      <c r="CD7230" s="34" t="s">
        <v>11124</v>
      </c>
      <c r="CG7230" s="381">
        <v>32490</v>
      </c>
      <c r="CI7230" s="378">
        <v>14400</v>
      </c>
    </row>
    <row r="7231" spans="82:87">
      <c r="CD7231" s="34" t="s">
        <v>11125</v>
      </c>
      <c r="CG7231" s="381">
        <v>32500</v>
      </c>
      <c r="CI7231" s="378">
        <v>14400</v>
      </c>
    </row>
    <row r="7232" spans="82:87">
      <c r="CD7232" s="34" t="s">
        <v>11126</v>
      </c>
      <c r="CG7232" s="381">
        <v>32501</v>
      </c>
      <c r="CI7232" s="378">
        <v>14400</v>
      </c>
    </row>
    <row r="7233" spans="82:87">
      <c r="CD7233" s="34" t="s">
        <v>11127</v>
      </c>
      <c r="CG7233" s="381">
        <v>32502</v>
      </c>
      <c r="CI7233" s="378">
        <v>14400</v>
      </c>
    </row>
    <row r="7234" spans="82:87">
      <c r="CD7234" s="34" t="s">
        <v>11128</v>
      </c>
      <c r="CG7234" s="381">
        <v>32505</v>
      </c>
      <c r="CI7234" s="378">
        <v>14400</v>
      </c>
    </row>
    <row r="7235" spans="82:87">
      <c r="CD7235" s="34" t="s">
        <v>11129</v>
      </c>
      <c r="CG7235" s="381">
        <v>32509</v>
      </c>
      <c r="CI7235" s="378">
        <v>14400</v>
      </c>
    </row>
    <row r="7236" spans="82:87">
      <c r="CD7236" s="34" t="s">
        <v>11130</v>
      </c>
      <c r="CG7236" s="381">
        <v>32550</v>
      </c>
      <c r="CI7236" s="378">
        <v>14400</v>
      </c>
    </row>
    <row r="7237" spans="82:87">
      <c r="CD7237" s="34" t="s">
        <v>11131</v>
      </c>
      <c r="CG7237" s="381">
        <v>32600</v>
      </c>
      <c r="CI7237" s="378">
        <v>14400</v>
      </c>
    </row>
    <row r="7238" spans="82:87">
      <c r="CD7238" s="34" t="s">
        <v>11132</v>
      </c>
      <c r="CG7238" s="381">
        <v>32700</v>
      </c>
      <c r="CI7238" s="378">
        <v>14400</v>
      </c>
    </row>
    <row r="7239" spans="82:87">
      <c r="CD7239" s="34" t="s">
        <v>11133</v>
      </c>
      <c r="CG7239" s="381">
        <v>32720</v>
      </c>
      <c r="CI7239" s="378">
        <v>14400</v>
      </c>
    </row>
    <row r="7240" spans="82:87">
      <c r="CD7240" s="34" t="s">
        <v>11134</v>
      </c>
      <c r="CG7240" s="381">
        <v>32730</v>
      </c>
      <c r="CI7240" s="378">
        <v>14400</v>
      </c>
    </row>
    <row r="7241" spans="82:87">
      <c r="CD7241" s="34" t="s">
        <v>11135</v>
      </c>
      <c r="CG7241" s="381">
        <v>32800</v>
      </c>
      <c r="CI7241" s="378">
        <v>14400</v>
      </c>
    </row>
    <row r="7242" spans="82:87">
      <c r="CD7242" s="34" t="s">
        <v>11136</v>
      </c>
      <c r="CG7242" s="381">
        <v>32810</v>
      </c>
      <c r="CI7242" s="378">
        <v>14400</v>
      </c>
    </row>
    <row r="7243" spans="82:87">
      <c r="CD7243" s="34" t="s">
        <v>11137</v>
      </c>
      <c r="CG7243" s="381">
        <v>32901</v>
      </c>
      <c r="CI7243" s="378">
        <v>14400</v>
      </c>
    </row>
    <row r="7244" spans="82:87">
      <c r="CD7244" s="34" t="s">
        <v>11138</v>
      </c>
      <c r="CG7244" s="381">
        <v>32902</v>
      </c>
      <c r="CI7244" s="378">
        <v>14400</v>
      </c>
    </row>
    <row r="7245" spans="82:87">
      <c r="CD7245" s="34" t="s">
        <v>11139</v>
      </c>
      <c r="CG7245" s="381">
        <v>32909</v>
      </c>
      <c r="CI7245" s="378">
        <v>14400</v>
      </c>
    </row>
    <row r="7246" spans="82:87">
      <c r="CD7246" s="34" t="s">
        <v>11140</v>
      </c>
      <c r="CG7246" s="381">
        <v>32911</v>
      </c>
      <c r="CI7246" s="378">
        <v>14400</v>
      </c>
    </row>
    <row r="7247" spans="82:87">
      <c r="CD7247" s="34" t="s">
        <v>11141</v>
      </c>
      <c r="CG7247" s="381">
        <v>33000</v>
      </c>
      <c r="CI7247" s="378">
        <v>14400</v>
      </c>
    </row>
    <row r="7248" spans="82:87">
      <c r="CD7248" s="34" t="s">
        <v>11142</v>
      </c>
      <c r="CG7248" s="381">
        <v>33001</v>
      </c>
      <c r="CI7248" s="378">
        <v>14400</v>
      </c>
    </row>
    <row r="7249" spans="82:87">
      <c r="CD7249" s="34" t="s">
        <v>11143</v>
      </c>
      <c r="CG7249" s="381">
        <v>33002</v>
      </c>
      <c r="CI7249" s="378">
        <v>14400</v>
      </c>
    </row>
    <row r="7250" spans="82:87">
      <c r="CD7250" s="34" t="s">
        <v>11144</v>
      </c>
      <c r="CG7250" s="381">
        <v>33003</v>
      </c>
      <c r="CI7250" s="378">
        <v>14400</v>
      </c>
    </row>
    <row r="7251" spans="82:87">
      <c r="CD7251" s="34" t="s">
        <v>11145</v>
      </c>
      <c r="CG7251" s="381">
        <v>33004</v>
      </c>
      <c r="CI7251" s="378">
        <v>14400</v>
      </c>
    </row>
    <row r="7252" spans="82:87">
      <c r="CD7252" s="34" t="s">
        <v>11146</v>
      </c>
      <c r="CG7252" s="381">
        <v>33005</v>
      </c>
      <c r="CI7252" s="378">
        <v>14400</v>
      </c>
    </row>
    <row r="7253" spans="82:87">
      <c r="CD7253" s="34" t="s">
        <v>11147</v>
      </c>
      <c r="CG7253" s="381">
        <v>33006</v>
      </c>
      <c r="CI7253" s="378">
        <v>14400</v>
      </c>
    </row>
    <row r="7254" spans="82:87">
      <c r="CD7254" s="34" t="s">
        <v>11148</v>
      </c>
      <c r="CG7254" s="381">
        <v>33007</v>
      </c>
      <c r="CI7254" s="378">
        <v>14400</v>
      </c>
    </row>
    <row r="7255" spans="82:87">
      <c r="CD7255" s="34" t="s">
        <v>11149</v>
      </c>
      <c r="CG7255" s="381">
        <v>33008</v>
      </c>
      <c r="CI7255" s="378">
        <v>14400</v>
      </c>
    </row>
    <row r="7256" spans="82:87">
      <c r="CD7256" s="34" t="s">
        <v>11150</v>
      </c>
      <c r="CG7256" s="381">
        <v>33009</v>
      </c>
      <c r="CI7256" s="378">
        <v>14400</v>
      </c>
    </row>
    <row r="7257" spans="82:87">
      <c r="CD7257" s="34" t="s">
        <v>11151</v>
      </c>
      <c r="CG7257" s="381">
        <v>33010</v>
      </c>
      <c r="CI7257" s="378">
        <v>14400</v>
      </c>
    </row>
    <row r="7258" spans="82:87">
      <c r="CD7258" s="34" t="s">
        <v>11152</v>
      </c>
      <c r="CG7258" s="381">
        <v>33011</v>
      </c>
      <c r="CI7258" s="378">
        <v>14400</v>
      </c>
    </row>
    <row r="7259" spans="82:87">
      <c r="CD7259" s="34" t="s">
        <v>11153</v>
      </c>
      <c r="CG7259" s="381">
        <v>33012</v>
      </c>
      <c r="CI7259" s="378">
        <v>14400</v>
      </c>
    </row>
    <row r="7260" spans="82:87">
      <c r="CD7260" s="34" t="s">
        <v>11154</v>
      </c>
      <c r="CG7260" s="381">
        <v>33013</v>
      </c>
      <c r="CI7260" s="378">
        <v>14400</v>
      </c>
    </row>
    <row r="7261" spans="82:87">
      <c r="CD7261" s="34" t="s">
        <v>11155</v>
      </c>
      <c r="CG7261" s="381">
        <v>33014</v>
      </c>
      <c r="CI7261" s="378">
        <v>14400</v>
      </c>
    </row>
    <row r="7262" spans="82:87">
      <c r="CD7262" s="34" t="s">
        <v>11156</v>
      </c>
      <c r="CG7262" s="381">
        <v>33015</v>
      </c>
      <c r="CI7262" s="378">
        <v>14400</v>
      </c>
    </row>
    <row r="7263" spans="82:87">
      <c r="CD7263" s="34" t="s">
        <v>11157</v>
      </c>
      <c r="CG7263" s="381">
        <v>33016</v>
      </c>
      <c r="CI7263" s="378">
        <v>14401</v>
      </c>
    </row>
    <row r="7264" spans="82:87">
      <c r="CD7264" s="34" t="s">
        <v>11158</v>
      </c>
      <c r="CG7264" s="381">
        <v>33017</v>
      </c>
      <c r="CI7264" s="378">
        <v>14402</v>
      </c>
    </row>
    <row r="7265" spans="82:87">
      <c r="CD7265" s="34" t="s">
        <v>11159</v>
      </c>
      <c r="CG7265" s="381">
        <v>33018</v>
      </c>
      <c r="CI7265" s="378">
        <v>14403</v>
      </c>
    </row>
    <row r="7266" spans="82:87">
      <c r="CD7266" s="34" t="s">
        <v>11160</v>
      </c>
      <c r="CG7266" s="381">
        <v>33019</v>
      </c>
      <c r="CI7266" s="378">
        <v>14404</v>
      </c>
    </row>
    <row r="7267" spans="82:87">
      <c r="CD7267" s="34" t="s">
        <v>11161</v>
      </c>
      <c r="CG7267" s="381">
        <v>33020</v>
      </c>
      <c r="CI7267" s="378">
        <v>14405</v>
      </c>
    </row>
    <row r="7268" spans="82:87">
      <c r="CD7268" s="34" t="s">
        <v>11162</v>
      </c>
      <c r="CG7268" s="381">
        <v>33021</v>
      </c>
      <c r="CI7268" s="378">
        <v>14406</v>
      </c>
    </row>
    <row r="7269" spans="82:87">
      <c r="CD7269" s="34" t="s">
        <v>11163</v>
      </c>
      <c r="CG7269" s="381">
        <v>33022</v>
      </c>
      <c r="CI7269" s="378">
        <v>14407</v>
      </c>
    </row>
    <row r="7270" spans="82:87">
      <c r="CD7270" s="34" t="s">
        <v>11164</v>
      </c>
      <c r="CG7270" s="381">
        <v>33023</v>
      </c>
      <c r="CI7270" s="378">
        <v>14408</v>
      </c>
    </row>
    <row r="7271" spans="82:87">
      <c r="CD7271" s="34" t="s">
        <v>11165</v>
      </c>
      <c r="CG7271" s="381">
        <v>33024</v>
      </c>
      <c r="CI7271" s="378">
        <v>14409</v>
      </c>
    </row>
    <row r="7272" spans="82:87">
      <c r="CD7272" s="34" t="s">
        <v>11166</v>
      </c>
      <c r="CG7272" s="381">
        <v>33025</v>
      </c>
      <c r="CI7272" s="378">
        <v>14410</v>
      </c>
    </row>
    <row r="7273" spans="82:87">
      <c r="CD7273" s="34" t="s">
        <v>11167</v>
      </c>
      <c r="CG7273" s="381">
        <v>33026</v>
      </c>
      <c r="CI7273" s="378">
        <v>14410</v>
      </c>
    </row>
    <row r="7274" spans="82:87">
      <c r="CD7274" s="34" t="s">
        <v>11168</v>
      </c>
      <c r="CG7274" s="381">
        <v>33027</v>
      </c>
      <c r="CI7274" s="378">
        <v>14410</v>
      </c>
    </row>
    <row r="7275" spans="82:87">
      <c r="CD7275" s="34" t="s">
        <v>11169</v>
      </c>
      <c r="CG7275" s="381">
        <v>33028</v>
      </c>
      <c r="CI7275" s="378">
        <v>14410</v>
      </c>
    </row>
    <row r="7276" spans="82:87">
      <c r="CD7276" s="34" t="s">
        <v>11170</v>
      </c>
      <c r="CG7276" s="381">
        <v>33029</v>
      </c>
      <c r="CI7276" s="378">
        <v>14410</v>
      </c>
    </row>
    <row r="7277" spans="82:87">
      <c r="CD7277" s="34" t="s">
        <v>11171</v>
      </c>
      <c r="CG7277" s="381">
        <v>33030</v>
      </c>
      <c r="CI7277" s="378">
        <v>14410</v>
      </c>
    </row>
    <row r="7278" spans="82:87">
      <c r="CD7278" s="34" t="s">
        <v>11172</v>
      </c>
      <c r="CG7278" s="381">
        <v>33031</v>
      </c>
      <c r="CI7278" s="378">
        <v>14410</v>
      </c>
    </row>
    <row r="7279" spans="82:87">
      <c r="CD7279" s="34" t="s">
        <v>11173</v>
      </c>
      <c r="CG7279" s="381">
        <v>33032</v>
      </c>
      <c r="CI7279" s="378">
        <v>14410</v>
      </c>
    </row>
    <row r="7280" spans="82:87">
      <c r="CD7280" s="34" t="s">
        <v>11174</v>
      </c>
      <c r="CG7280" s="381">
        <v>33033</v>
      </c>
      <c r="CI7280" s="378">
        <v>14410</v>
      </c>
    </row>
    <row r="7281" spans="82:87">
      <c r="CD7281" s="34" t="s">
        <v>11175</v>
      </c>
      <c r="CG7281" s="381">
        <v>33034</v>
      </c>
      <c r="CI7281" s="378">
        <v>14410</v>
      </c>
    </row>
    <row r="7282" spans="82:87">
      <c r="CD7282" s="34" t="s">
        <v>11176</v>
      </c>
      <c r="CG7282" s="381">
        <v>33035</v>
      </c>
      <c r="CI7282" s="378">
        <v>14410</v>
      </c>
    </row>
    <row r="7283" spans="82:87">
      <c r="CD7283" s="34" t="s">
        <v>11177</v>
      </c>
      <c r="CG7283" s="381">
        <v>33036</v>
      </c>
      <c r="CI7283" s="378">
        <v>14420</v>
      </c>
    </row>
    <row r="7284" spans="82:87">
      <c r="CD7284" s="34" t="s">
        <v>11178</v>
      </c>
      <c r="CG7284" s="381">
        <v>33037</v>
      </c>
      <c r="CI7284" s="378">
        <v>14420</v>
      </c>
    </row>
    <row r="7285" spans="82:87">
      <c r="CD7285" s="34" t="s">
        <v>11179</v>
      </c>
      <c r="CG7285" s="381">
        <v>33038</v>
      </c>
      <c r="CI7285" s="378">
        <v>14420</v>
      </c>
    </row>
    <row r="7286" spans="82:87">
      <c r="CD7286" s="34" t="s">
        <v>11180</v>
      </c>
      <c r="CG7286" s="381">
        <v>33039</v>
      </c>
      <c r="CI7286" s="378">
        <v>14420</v>
      </c>
    </row>
    <row r="7287" spans="82:87">
      <c r="CD7287" s="34" t="s">
        <v>11181</v>
      </c>
      <c r="CG7287" s="381">
        <v>33040</v>
      </c>
      <c r="CI7287" s="378">
        <v>14420</v>
      </c>
    </row>
    <row r="7288" spans="82:87">
      <c r="CD7288" s="34" t="s">
        <v>11182</v>
      </c>
      <c r="CG7288" s="381">
        <v>33041</v>
      </c>
      <c r="CI7288" s="378">
        <v>14430</v>
      </c>
    </row>
    <row r="7289" spans="82:87">
      <c r="CD7289" s="34" t="s">
        <v>11183</v>
      </c>
      <c r="CG7289" s="381">
        <v>33042</v>
      </c>
      <c r="CI7289" s="378">
        <v>14430</v>
      </c>
    </row>
    <row r="7290" spans="82:87">
      <c r="CD7290" s="34" t="s">
        <v>11184</v>
      </c>
      <c r="CG7290" s="381">
        <v>33043</v>
      </c>
      <c r="CI7290" s="378">
        <v>14430</v>
      </c>
    </row>
    <row r="7291" spans="82:87">
      <c r="CD7291" s="34" t="s">
        <v>11185</v>
      </c>
      <c r="CG7291" s="381">
        <v>33044</v>
      </c>
      <c r="CI7291" s="378">
        <v>14430</v>
      </c>
    </row>
    <row r="7292" spans="82:87">
      <c r="CD7292" s="34" t="s">
        <v>11186</v>
      </c>
      <c r="CG7292" s="381">
        <v>33045</v>
      </c>
      <c r="CI7292" s="378">
        <v>14430</v>
      </c>
    </row>
    <row r="7293" spans="82:87">
      <c r="CD7293" s="34" t="s">
        <v>11187</v>
      </c>
      <c r="CG7293" s="381">
        <v>33046</v>
      </c>
      <c r="CI7293" s="378">
        <v>14430</v>
      </c>
    </row>
    <row r="7294" spans="82:87">
      <c r="CD7294" s="34" t="s">
        <v>11188</v>
      </c>
      <c r="CG7294" s="381">
        <v>33047</v>
      </c>
      <c r="CI7294" s="378">
        <v>14430</v>
      </c>
    </row>
    <row r="7295" spans="82:87">
      <c r="CD7295" s="34" t="s">
        <v>11189</v>
      </c>
      <c r="CG7295" s="381">
        <v>33048</v>
      </c>
      <c r="CI7295" s="378">
        <v>14430</v>
      </c>
    </row>
    <row r="7296" spans="82:87">
      <c r="CD7296" s="34" t="s">
        <v>11190</v>
      </c>
      <c r="CG7296" s="381">
        <v>33049</v>
      </c>
      <c r="CI7296" s="378">
        <v>14430</v>
      </c>
    </row>
    <row r="7297" spans="82:87">
      <c r="CD7297" s="34" t="s">
        <v>11191</v>
      </c>
      <c r="CG7297" s="381">
        <v>33050</v>
      </c>
      <c r="CI7297" s="378">
        <v>14430</v>
      </c>
    </row>
    <row r="7298" spans="82:87">
      <c r="CD7298" s="34" t="s">
        <v>11192</v>
      </c>
      <c r="CG7298" s="381">
        <v>33051</v>
      </c>
      <c r="CI7298" s="378">
        <v>14430</v>
      </c>
    </row>
    <row r="7299" spans="82:87">
      <c r="CD7299" s="34" t="s">
        <v>11193</v>
      </c>
      <c r="CG7299" s="381">
        <v>33052</v>
      </c>
      <c r="CI7299" s="378">
        <v>14430</v>
      </c>
    </row>
    <row r="7300" spans="82:87">
      <c r="CD7300" s="34" t="s">
        <v>11194</v>
      </c>
      <c r="CG7300" s="381">
        <v>33053</v>
      </c>
      <c r="CI7300" s="378">
        <v>14430</v>
      </c>
    </row>
    <row r="7301" spans="82:87">
      <c r="CD7301" s="34" t="s">
        <v>11195</v>
      </c>
      <c r="CG7301" s="381">
        <v>33054</v>
      </c>
      <c r="CI7301" s="378">
        <v>14430</v>
      </c>
    </row>
    <row r="7302" spans="82:87">
      <c r="CD7302" s="34" t="s">
        <v>11196</v>
      </c>
      <c r="CG7302" s="381">
        <v>33055</v>
      </c>
      <c r="CI7302" s="378">
        <v>14430</v>
      </c>
    </row>
    <row r="7303" spans="82:87">
      <c r="CD7303" s="34" t="s">
        <v>11197</v>
      </c>
      <c r="CG7303" s="381">
        <v>33056</v>
      </c>
      <c r="CI7303" s="378">
        <v>14430</v>
      </c>
    </row>
    <row r="7304" spans="82:87">
      <c r="CD7304" s="34" t="s">
        <v>11198</v>
      </c>
      <c r="CG7304" s="381">
        <v>33057</v>
      </c>
      <c r="CI7304" s="378">
        <v>14430</v>
      </c>
    </row>
    <row r="7305" spans="82:87">
      <c r="CD7305" s="34" t="s">
        <v>11199</v>
      </c>
      <c r="CG7305" s="381">
        <v>33058</v>
      </c>
      <c r="CI7305" s="378">
        <v>14430</v>
      </c>
    </row>
    <row r="7306" spans="82:87">
      <c r="CD7306" s="34" t="s">
        <v>11200</v>
      </c>
      <c r="CG7306" s="381">
        <v>33059</v>
      </c>
      <c r="CI7306" s="378">
        <v>14440</v>
      </c>
    </row>
    <row r="7307" spans="82:87">
      <c r="CD7307" s="34" t="s">
        <v>11201</v>
      </c>
      <c r="CG7307" s="381">
        <v>33060</v>
      </c>
      <c r="CI7307" s="378">
        <v>14440</v>
      </c>
    </row>
    <row r="7308" spans="82:87">
      <c r="CD7308" s="34" t="s">
        <v>11202</v>
      </c>
      <c r="CG7308" s="381">
        <v>33061</v>
      </c>
      <c r="CI7308" s="378">
        <v>14440</v>
      </c>
    </row>
    <row r="7309" spans="82:87">
      <c r="CD7309" s="34" t="s">
        <v>11203</v>
      </c>
      <c r="CG7309" s="381">
        <v>33062</v>
      </c>
      <c r="CI7309" s="378">
        <v>14440</v>
      </c>
    </row>
    <row r="7310" spans="82:87">
      <c r="CD7310" s="34" t="s">
        <v>11204</v>
      </c>
      <c r="CG7310" s="381">
        <v>33063</v>
      </c>
      <c r="CI7310" s="378">
        <v>14440</v>
      </c>
    </row>
    <row r="7311" spans="82:87">
      <c r="CD7311" s="34" t="s">
        <v>11205</v>
      </c>
      <c r="CG7311" s="381">
        <v>33064</v>
      </c>
      <c r="CI7311" s="378">
        <v>14450</v>
      </c>
    </row>
    <row r="7312" spans="82:87">
      <c r="CD7312" s="34" t="s">
        <v>11206</v>
      </c>
      <c r="CG7312" s="381">
        <v>33065</v>
      </c>
      <c r="CI7312" s="378">
        <v>14450</v>
      </c>
    </row>
    <row r="7313" spans="82:87">
      <c r="CD7313" s="34" t="s">
        <v>11207</v>
      </c>
      <c r="CG7313" s="381">
        <v>33066</v>
      </c>
      <c r="CI7313" s="378">
        <v>14450</v>
      </c>
    </row>
    <row r="7314" spans="82:87">
      <c r="CD7314" s="34" t="s">
        <v>11208</v>
      </c>
      <c r="CG7314" s="381">
        <v>33067</v>
      </c>
      <c r="CI7314" s="378">
        <v>14450</v>
      </c>
    </row>
    <row r="7315" spans="82:87">
      <c r="CD7315" s="34" t="s">
        <v>11209</v>
      </c>
      <c r="CG7315" s="381">
        <v>33068</v>
      </c>
      <c r="CI7315" s="378">
        <v>14460</v>
      </c>
    </row>
    <row r="7316" spans="82:87">
      <c r="CD7316" s="34" t="s">
        <v>11210</v>
      </c>
      <c r="CG7316" s="381">
        <v>33069</v>
      </c>
      <c r="CI7316" s="378">
        <v>14461</v>
      </c>
    </row>
    <row r="7317" spans="82:87">
      <c r="CD7317" s="34" t="s">
        <v>11211</v>
      </c>
      <c r="CG7317" s="381">
        <v>33070</v>
      </c>
      <c r="CI7317" s="378">
        <v>14462</v>
      </c>
    </row>
    <row r="7318" spans="82:87">
      <c r="CD7318" s="34" t="s">
        <v>11212</v>
      </c>
      <c r="CG7318" s="381">
        <v>33071</v>
      </c>
      <c r="CI7318" s="378">
        <v>14463</v>
      </c>
    </row>
    <row r="7319" spans="82:87">
      <c r="CD7319" s="34" t="s">
        <v>11213</v>
      </c>
      <c r="CG7319" s="381">
        <v>33072</v>
      </c>
      <c r="CI7319" s="378">
        <v>14464</v>
      </c>
    </row>
    <row r="7320" spans="82:87">
      <c r="CD7320" s="34" t="s">
        <v>11214</v>
      </c>
      <c r="CG7320" s="381">
        <v>33073</v>
      </c>
      <c r="CI7320" s="378">
        <v>14465</v>
      </c>
    </row>
    <row r="7321" spans="82:87">
      <c r="CD7321" s="34" t="s">
        <v>11215</v>
      </c>
      <c r="CG7321" s="381">
        <v>33074</v>
      </c>
      <c r="CI7321" s="378">
        <v>14466</v>
      </c>
    </row>
    <row r="7322" spans="82:87">
      <c r="CD7322" s="34" t="s">
        <v>11216</v>
      </c>
      <c r="CG7322" s="381">
        <v>33075</v>
      </c>
      <c r="CI7322" s="378">
        <v>14467</v>
      </c>
    </row>
    <row r="7323" spans="82:87">
      <c r="CD7323" s="34" t="s">
        <v>11217</v>
      </c>
      <c r="CG7323" s="381">
        <v>33076</v>
      </c>
      <c r="CI7323" s="378">
        <v>14468</v>
      </c>
    </row>
    <row r="7324" spans="82:87">
      <c r="CD7324" s="34" t="s">
        <v>11218</v>
      </c>
      <c r="CG7324" s="381">
        <v>33077</v>
      </c>
      <c r="CI7324" s="378">
        <v>14469</v>
      </c>
    </row>
    <row r="7325" spans="82:87">
      <c r="CD7325" s="34" t="s">
        <v>11219</v>
      </c>
      <c r="CG7325" s="381">
        <v>33078</v>
      </c>
      <c r="CI7325" s="378">
        <v>14470</v>
      </c>
    </row>
    <row r="7326" spans="82:87">
      <c r="CD7326" s="34" t="s">
        <v>11220</v>
      </c>
      <c r="CG7326" s="381">
        <v>33079</v>
      </c>
      <c r="CI7326" s="378">
        <v>14470</v>
      </c>
    </row>
    <row r="7327" spans="82:87">
      <c r="CD7327" s="34" t="s">
        <v>11221</v>
      </c>
      <c r="CG7327" s="381">
        <v>33080</v>
      </c>
      <c r="CI7327" s="378">
        <v>14470</v>
      </c>
    </row>
    <row r="7328" spans="82:87">
      <c r="CD7328" s="34" t="s">
        <v>11222</v>
      </c>
      <c r="CG7328" s="381">
        <v>33081</v>
      </c>
      <c r="CI7328" s="378">
        <v>14480</v>
      </c>
    </row>
    <row r="7329" spans="82:87">
      <c r="CD7329" s="34" t="s">
        <v>11223</v>
      </c>
      <c r="CG7329" s="381">
        <v>33082</v>
      </c>
      <c r="CI7329" s="378">
        <v>14480</v>
      </c>
    </row>
    <row r="7330" spans="82:87">
      <c r="CD7330" s="34" t="s">
        <v>11224</v>
      </c>
      <c r="CG7330" s="381">
        <v>33083</v>
      </c>
      <c r="CI7330" s="378">
        <v>14480</v>
      </c>
    </row>
    <row r="7331" spans="82:87">
      <c r="CD7331" s="34" t="s">
        <v>11225</v>
      </c>
      <c r="CG7331" s="381">
        <v>33084</v>
      </c>
      <c r="CI7331" s="378">
        <v>14480</v>
      </c>
    </row>
    <row r="7332" spans="82:87">
      <c r="CD7332" s="34" t="s">
        <v>11226</v>
      </c>
      <c r="CG7332" s="381">
        <v>33085</v>
      </c>
      <c r="CI7332" s="378">
        <v>14480</v>
      </c>
    </row>
    <row r="7333" spans="82:87">
      <c r="CD7333" s="34" t="s">
        <v>11227</v>
      </c>
      <c r="CG7333" s="381">
        <v>33086</v>
      </c>
      <c r="CI7333" s="378">
        <v>14480</v>
      </c>
    </row>
    <row r="7334" spans="82:87">
      <c r="CD7334" s="34" t="s">
        <v>11228</v>
      </c>
      <c r="CG7334" s="381">
        <v>33087</v>
      </c>
      <c r="CI7334" s="378">
        <v>14480</v>
      </c>
    </row>
    <row r="7335" spans="82:87">
      <c r="CD7335" s="34" t="s">
        <v>11229</v>
      </c>
      <c r="CG7335" s="381">
        <v>33088</v>
      </c>
      <c r="CI7335" s="378">
        <v>14480</v>
      </c>
    </row>
    <row r="7336" spans="82:87">
      <c r="CD7336" s="34" t="s">
        <v>11230</v>
      </c>
      <c r="CG7336" s="381">
        <v>33089</v>
      </c>
      <c r="CI7336" s="378">
        <v>14480</v>
      </c>
    </row>
    <row r="7337" spans="82:87">
      <c r="CD7337" s="34" t="s">
        <v>11231</v>
      </c>
      <c r="CG7337" s="381">
        <v>33090</v>
      </c>
      <c r="CI7337" s="378">
        <v>14480</v>
      </c>
    </row>
    <row r="7338" spans="82:87">
      <c r="CD7338" s="34" t="s">
        <v>11232</v>
      </c>
      <c r="CG7338" s="381">
        <v>33091</v>
      </c>
      <c r="CI7338" s="378">
        <v>14480</v>
      </c>
    </row>
    <row r="7339" spans="82:87">
      <c r="CD7339" s="34" t="s">
        <v>11233</v>
      </c>
      <c r="CG7339" s="381">
        <v>33092</v>
      </c>
      <c r="CI7339" s="378">
        <v>14480</v>
      </c>
    </row>
    <row r="7340" spans="82:87">
      <c r="CD7340" s="34" t="s">
        <v>11234</v>
      </c>
      <c r="CG7340" s="381">
        <v>33093</v>
      </c>
      <c r="CI7340" s="378">
        <v>14480</v>
      </c>
    </row>
    <row r="7341" spans="82:87">
      <c r="CD7341" s="34" t="s">
        <v>11235</v>
      </c>
      <c r="CG7341" s="381">
        <v>33094</v>
      </c>
      <c r="CI7341" s="378">
        <v>14480</v>
      </c>
    </row>
    <row r="7342" spans="82:87">
      <c r="CD7342" s="34" t="s">
        <v>11236</v>
      </c>
      <c r="CG7342" s="381">
        <v>33095</v>
      </c>
      <c r="CI7342" s="378">
        <v>14480</v>
      </c>
    </row>
    <row r="7343" spans="82:87">
      <c r="CD7343" s="34" t="s">
        <v>11237</v>
      </c>
      <c r="CG7343" s="381">
        <v>33096</v>
      </c>
      <c r="CI7343" s="378">
        <v>14480</v>
      </c>
    </row>
    <row r="7344" spans="82:87">
      <c r="CD7344" s="34" t="s">
        <v>11238</v>
      </c>
      <c r="CG7344" s="381">
        <v>33097</v>
      </c>
      <c r="CI7344" s="378">
        <v>14490</v>
      </c>
    </row>
    <row r="7345" spans="82:87">
      <c r="CD7345" s="34" t="s">
        <v>11239</v>
      </c>
      <c r="CG7345" s="381">
        <v>33098</v>
      </c>
      <c r="CI7345" s="378">
        <v>14490</v>
      </c>
    </row>
    <row r="7346" spans="82:87">
      <c r="CD7346" s="34" t="s">
        <v>11240</v>
      </c>
      <c r="CG7346" s="381">
        <v>33099</v>
      </c>
      <c r="CI7346" s="378">
        <v>14490</v>
      </c>
    </row>
    <row r="7347" spans="82:87">
      <c r="CD7347" s="34" t="s">
        <v>11241</v>
      </c>
      <c r="CG7347" s="381">
        <v>33100</v>
      </c>
      <c r="CI7347" s="378">
        <v>14490</v>
      </c>
    </row>
    <row r="7348" spans="82:87">
      <c r="CD7348" s="34" t="s">
        <v>11242</v>
      </c>
      <c r="CG7348" s="381">
        <v>33101</v>
      </c>
      <c r="CI7348" s="378">
        <v>14490</v>
      </c>
    </row>
    <row r="7349" spans="82:87">
      <c r="CD7349" s="34" t="s">
        <v>11243</v>
      </c>
      <c r="CG7349" s="381">
        <v>33110</v>
      </c>
      <c r="CI7349" s="378">
        <v>14490</v>
      </c>
    </row>
    <row r="7350" spans="82:87">
      <c r="CD7350" s="34" t="s">
        <v>11244</v>
      </c>
      <c r="CG7350" s="381">
        <v>33111</v>
      </c>
      <c r="CI7350" s="378">
        <v>14490</v>
      </c>
    </row>
    <row r="7351" spans="82:87">
      <c r="CD7351" s="34" t="s">
        <v>11245</v>
      </c>
      <c r="CG7351" s="381">
        <v>33112</v>
      </c>
      <c r="CI7351" s="378">
        <v>14490</v>
      </c>
    </row>
    <row r="7352" spans="82:87">
      <c r="CD7352" s="34" t="s">
        <v>11246</v>
      </c>
      <c r="CG7352" s="381">
        <v>33113</v>
      </c>
      <c r="CI7352" s="378">
        <v>14490</v>
      </c>
    </row>
    <row r="7353" spans="82:87">
      <c r="CD7353" s="34" t="s">
        <v>11247</v>
      </c>
      <c r="CG7353" s="381">
        <v>33114</v>
      </c>
      <c r="CI7353" s="378">
        <v>14490</v>
      </c>
    </row>
    <row r="7354" spans="82:87">
      <c r="CD7354" s="34" t="s">
        <v>11248</v>
      </c>
      <c r="CG7354" s="381">
        <v>33115</v>
      </c>
      <c r="CI7354" s="378">
        <v>14490</v>
      </c>
    </row>
    <row r="7355" spans="82:87">
      <c r="CD7355" s="34" t="s">
        <v>11249</v>
      </c>
      <c r="CG7355" s="381">
        <v>33116</v>
      </c>
      <c r="CI7355" s="378">
        <v>14490</v>
      </c>
    </row>
    <row r="7356" spans="82:87">
      <c r="CD7356" s="34" t="s">
        <v>11250</v>
      </c>
      <c r="CG7356" s="381">
        <v>33120</v>
      </c>
      <c r="CI7356" s="378">
        <v>14490</v>
      </c>
    </row>
    <row r="7357" spans="82:87">
      <c r="CD7357" s="34" t="s">
        <v>11251</v>
      </c>
      <c r="CG7357" s="381">
        <v>33121</v>
      </c>
      <c r="CI7357" s="378">
        <v>14500</v>
      </c>
    </row>
    <row r="7358" spans="82:87">
      <c r="CD7358" s="34" t="s">
        <v>11252</v>
      </c>
      <c r="CG7358" s="381">
        <v>33123</v>
      </c>
      <c r="CI7358" s="378">
        <v>14500</v>
      </c>
    </row>
    <row r="7359" spans="82:87">
      <c r="CD7359" s="34" t="s">
        <v>11253</v>
      </c>
      <c r="CG7359" s="381">
        <v>33124</v>
      </c>
      <c r="CI7359" s="378">
        <v>14500</v>
      </c>
    </row>
    <row r="7360" spans="82:87">
      <c r="CD7360" s="34" t="s">
        <v>11254</v>
      </c>
      <c r="CG7360" s="381">
        <v>33125</v>
      </c>
      <c r="CI7360" s="378">
        <v>14500</v>
      </c>
    </row>
    <row r="7361" spans="82:87">
      <c r="CD7361" s="34" t="s">
        <v>11255</v>
      </c>
      <c r="CG7361" s="381">
        <v>33126</v>
      </c>
      <c r="CI7361" s="378">
        <v>14500</v>
      </c>
    </row>
    <row r="7362" spans="82:87">
      <c r="CD7362" s="34" t="s">
        <v>11256</v>
      </c>
      <c r="CG7362" s="381">
        <v>33127</v>
      </c>
      <c r="CI7362" s="378">
        <v>14500</v>
      </c>
    </row>
    <row r="7363" spans="82:87">
      <c r="CD7363" s="34" t="s">
        <v>11257</v>
      </c>
      <c r="CG7363" s="381">
        <v>33130</v>
      </c>
      <c r="CI7363" s="378">
        <v>14500</v>
      </c>
    </row>
    <row r="7364" spans="82:87">
      <c r="CD7364" s="34" t="s">
        <v>11258</v>
      </c>
      <c r="CG7364" s="381">
        <v>33133</v>
      </c>
      <c r="CI7364" s="378">
        <v>14500</v>
      </c>
    </row>
    <row r="7365" spans="82:87">
      <c r="CD7365" s="34" t="s">
        <v>11259</v>
      </c>
      <c r="CG7365" s="381">
        <v>33138</v>
      </c>
      <c r="CI7365" s="378">
        <v>14500</v>
      </c>
    </row>
    <row r="7366" spans="82:87">
      <c r="CD7366" s="34" t="s">
        <v>11260</v>
      </c>
      <c r="CG7366" s="381">
        <v>33140</v>
      </c>
      <c r="CI7366" s="378">
        <v>14500</v>
      </c>
    </row>
    <row r="7367" spans="82:87">
      <c r="CD7367" s="34" t="s">
        <v>11261</v>
      </c>
      <c r="CG7367" s="381">
        <v>33141</v>
      </c>
      <c r="CI7367" s="378">
        <v>14500</v>
      </c>
    </row>
    <row r="7368" spans="82:87">
      <c r="CD7368" s="34" t="s">
        <v>11262</v>
      </c>
      <c r="CG7368" s="381">
        <v>33148</v>
      </c>
      <c r="CI7368" s="378">
        <v>14501</v>
      </c>
    </row>
    <row r="7369" spans="82:87">
      <c r="CD7369" s="34" t="s">
        <v>11263</v>
      </c>
      <c r="CG7369" s="381">
        <v>33150</v>
      </c>
      <c r="CI7369" s="378">
        <v>14502</v>
      </c>
    </row>
    <row r="7370" spans="82:87">
      <c r="CD7370" s="34" t="s">
        <v>11264</v>
      </c>
      <c r="CG7370" s="381">
        <v>33151</v>
      </c>
      <c r="CI7370" s="378">
        <v>14503</v>
      </c>
    </row>
    <row r="7371" spans="82:87">
      <c r="CD7371" s="34" t="s">
        <v>11265</v>
      </c>
      <c r="CG7371" s="381">
        <v>33152</v>
      </c>
      <c r="CI7371" s="378">
        <v>14504</v>
      </c>
    </row>
    <row r="7372" spans="82:87">
      <c r="CD7372" s="34" t="s">
        <v>11266</v>
      </c>
      <c r="CG7372" s="381">
        <v>33153</v>
      </c>
      <c r="CI7372" s="378">
        <v>14505</v>
      </c>
    </row>
    <row r="7373" spans="82:87">
      <c r="CD7373" s="34" t="s">
        <v>11267</v>
      </c>
      <c r="CG7373" s="381">
        <v>33154</v>
      </c>
      <c r="CI7373" s="378">
        <v>14506</v>
      </c>
    </row>
    <row r="7374" spans="82:87">
      <c r="CD7374" s="34" t="s">
        <v>11268</v>
      </c>
      <c r="CG7374" s="381">
        <v>33155</v>
      </c>
      <c r="CI7374" s="378">
        <v>14507</v>
      </c>
    </row>
    <row r="7375" spans="82:87">
      <c r="CD7375" s="34" t="s">
        <v>11269</v>
      </c>
      <c r="CG7375" s="381">
        <v>33156</v>
      </c>
      <c r="CI7375" s="378">
        <v>14508</v>
      </c>
    </row>
    <row r="7376" spans="82:87">
      <c r="CD7376" s="34" t="s">
        <v>11270</v>
      </c>
      <c r="CG7376" s="381">
        <v>33157</v>
      </c>
      <c r="CI7376" s="378">
        <v>14509</v>
      </c>
    </row>
    <row r="7377" spans="82:87">
      <c r="CD7377" s="34" t="s">
        <v>11271</v>
      </c>
      <c r="CG7377" s="381">
        <v>33158</v>
      </c>
      <c r="CI7377" s="378">
        <v>14510</v>
      </c>
    </row>
    <row r="7378" spans="82:87">
      <c r="CD7378" s="34" t="s">
        <v>11272</v>
      </c>
      <c r="CG7378" s="381">
        <v>33159</v>
      </c>
      <c r="CI7378" s="378">
        <v>14510</v>
      </c>
    </row>
    <row r="7379" spans="82:87">
      <c r="CD7379" s="34" t="s">
        <v>11273</v>
      </c>
      <c r="CG7379" s="381">
        <v>33160</v>
      </c>
      <c r="CI7379" s="378">
        <v>14520</v>
      </c>
    </row>
    <row r="7380" spans="82:87">
      <c r="CD7380" s="34" t="s">
        <v>11274</v>
      </c>
      <c r="CG7380" s="381">
        <v>33162</v>
      </c>
      <c r="CI7380" s="378">
        <v>14520</v>
      </c>
    </row>
    <row r="7381" spans="82:87">
      <c r="CD7381" s="34" t="s">
        <v>11275</v>
      </c>
      <c r="CG7381" s="381">
        <v>33164</v>
      </c>
      <c r="CI7381" s="378">
        <v>14520</v>
      </c>
    </row>
    <row r="7382" spans="82:87">
      <c r="CD7382" s="34" t="s">
        <v>11276</v>
      </c>
      <c r="CG7382" s="381">
        <v>33165</v>
      </c>
      <c r="CI7382" s="378">
        <v>14530</v>
      </c>
    </row>
    <row r="7383" spans="82:87">
      <c r="CD7383" s="34" t="s">
        <v>11277</v>
      </c>
      <c r="CG7383" s="381">
        <v>33166</v>
      </c>
      <c r="CI7383" s="378">
        <v>14530</v>
      </c>
    </row>
    <row r="7384" spans="82:87">
      <c r="CD7384" s="34" t="s">
        <v>11278</v>
      </c>
      <c r="CG7384" s="381">
        <v>33167</v>
      </c>
      <c r="CI7384" s="378">
        <v>14540</v>
      </c>
    </row>
    <row r="7385" spans="82:87">
      <c r="CD7385" s="34" t="s">
        <v>11279</v>
      </c>
      <c r="CG7385" s="381">
        <v>33168</v>
      </c>
      <c r="CI7385" s="378">
        <v>14540</v>
      </c>
    </row>
    <row r="7386" spans="82:87">
      <c r="CD7386" s="34" t="s">
        <v>11280</v>
      </c>
      <c r="CG7386" s="381">
        <v>33169</v>
      </c>
      <c r="CI7386" s="378">
        <v>14540</v>
      </c>
    </row>
    <row r="7387" spans="82:87">
      <c r="CD7387" s="34" t="s">
        <v>11281</v>
      </c>
      <c r="CG7387" s="381">
        <v>33170</v>
      </c>
      <c r="CI7387" s="378">
        <v>14540</v>
      </c>
    </row>
    <row r="7388" spans="82:87">
      <c r="CD7388" s="34" t="s">
        <v>11282</v>
      </c>
      <c r="CG7388" s="381">
        <v>33171</v>
      </c>
      <c r="CI7388" s="378">
        <v>14540</v>
      </c>
    </row>
    <row r="7389" spans="82:87">
      <c r="CD7389" s="34" t="s">
        <v>11283</v>
      </c>
      <c r="CG7389" s="381">
        <v>33172</v>
      </c>
      <c r="CI7389" s="378">
        <v>14540</v>
      </c>
    </row>
    <row r="7390" spans="82:87">
      <c r="CD7390" s="34" t="s">
        <v>11284</v>
      </c>
      <c r="CG7390" s="381">
        <v>33173</v>
      </c>
      <c r="CI7390" s="378">
        <v>14540</v>
      </c>
    </row>
    <row r="7391" spans="82:87">
      <c r="CD7391" s="34" t="s">
        <v>11285</v>
      </c>
      <c r="CG7391" s="381">
        <v>33174</v>
      </c>
      <c r="CI7391" s="378">
        <v>14540</v>
      </c>
    </row>
    <row r="7392" spans="82:87">
      <c r="CD7392" s="34" t="s">
        <v>11286</v>
      </c>
      <c r="CG7392" s="381">
        <v>33175</v>
      </c>
      <c r="CI7392" s="378">
        <v>14540</v>
      </c>
    </row>
    <row r="7393" spans="82:87">
      <c r="CD7393" s="34" t="s">
        <v>11287</v>
      </c>
      <c r="CG7393" s="381">
        <v>33176</v>
      </c>
      <c r="CI7393" s="378">
        <v>14540</v>
      </c>
    </row>
    <row r="7394" spans="82:87">
      <c r="CD7394" s="34" t="s">
        <v>11288</v>
      </c>
      <c r="CG7394" s="381">
        <v>33177</v>
      </c>
      <c r="CI7394" s="378">
        <v>14540</v>
      </c>
    </row>
    <row r="7395" spans="82:87">
      <c r="CD7395" s="34" t="s">
        <v>11289</v>
      </c>
      <c r="CG7395" s="381">
        <v>33178</v>
      </c>
      <c r="CI7395" s="378">
        <v>14540</v>
      </c>
    </row>
    <row r="7396" spans="82:87">
      <c r="CD7396" s="34" t="s">
        <v>11290</v>
      </c>
      <c r="CG7396" s="381">
        <v>33179</v>
      </c>
      <c r="CI7396" s="378">
        <v>14540</v>
      </c>
    </row>
    <row r="7397" spans="82:87">
      <c r="CD7397" s="34" t="s">
        <v>11291</v>
      </c>
      <c r="CG7397" s="381">
        <v>33180</v>
      </c>
      <c r="CI7397" s="378">
        <v>14550</v>
      </c>
    </row>
    <row r="7398" spans="82:87">
      <c r="CD7398" s="34" t="s">
        <v>11292</v>
      </c>
      <c r="CG7398" s="381">
        <v>33185</v>
      </c>
      <c r="CI7398" s="378">
        <v>14550</v>
      </c>
    </row>
    <row r="7399" spans="82:87">
      <c r="CD7399" s="34" t="s">
        <v>11293</v>
      </c>
      <c r="CG7399" s="381">
        <v>33186</v>
      </c>
      <c r="CI7399" s="378">
        <v>14570</v>
      </c>
    </row>
    <row r="7400" spans="82:87">
      <c r="CD7400" s="34" t="s">
        <v>11294</v>
      </c>
      <c r="CG7400" s="381">
        <v>33187</v>
      </c>
      <c r="CI7400" s="378">
        <v>14570</v>
      </c>
    </row>
    <row r="7401" spans="82:87">
      <c r="CD7401" s="34" t="s">
        <v>11295</v>
      </c>
      <c r="CG7401" s="381">
        <v>33189</v>
      </c>
      <c r="CI7401" s="378">
        <v>14570</v>
      </c>
    </row>
    <row r="7402" spans="82:87">
      <c r="CD7402" s="34" t="s">
        <v>11296</v>
      </c>
      <c r="CG7402" s="381">
        <v>33190</v>
      </c>
      <c r="CI7402" s="378">
        <v>14570</v>
      </c>
    </row>
    <row r="7403" spans="82:87">
      <c r="CD7403" s="34" t="s">
        <v>11297</v>
      </c>
      <c r="CG7403" s="381">
        <v>33191</v>
      </c>
      <c r="CI7403" s="378">
        <v>14570</v>
      </c>
    </row>
    <row r="7404" spans="82:87">
      <c r="CD7404" s="34" t="s">
        <v>11298</v>
      </c>
      <c r="CG7404" s="381">
        <v>33192</v>
      </c>
      <c r="CI7404" s="378">
        <v>14590</v>
      </c>
    </row>
    <row r="7405" spans="82:87">
      <c r="CD7405" s="34" t="s">
        <v>11299</v>
      </c>
      <c r="CG7405" s="381">
        <v>33193</v>
      </c>
      <c r="CI7405" s="378">
        <v>14590</v>
      </c>
    </row>
    <row r="7406" spans="82:87">
      <c r="CD7406" s="34" t="s">
        <v>11300</v>
      </c>
      <c r="CG7406" s="381">
        <v>33194</v>
      </c>
      <c r="CI7406" s="378">
        <v>14590</v>
      </c>
    </row>
    <row r="7407" spans="82:87">
      <c r="CD7407" s="34" t="s">
        <v>11301</v>
      </c>
      <c r="CG7407" s="381">
        <v>33195</v>
      </c>
      <c r="CI7407" s="378">
        <v>14590</v>
      </c>
    </row>
    <row r="7408" spans="82:87">
      <c r="CD7408" s="34" t="s">
        <v>11302</v>
      </c>
      <c r="CG7408" s="381">
        <v>33200</v>
      </c>
      <c r="CI7408" s="378">
        <v>14600</v>
      </c>
    </row>
    <row r="7409" spans="82:87">
      <c r="CD7409" s="34" t="s">
        <v>11303</v>
      </c>
      <c r="CG7409" s="381">
        <v>33210</v>
      </c>
      <c r="CI7409" s="378">
        <v>14600</v>
      </c>
    </row>
    <row r="7410" spans="82:87">
      <c r="CD7410" s="34" t="s">
        <v>11304</v>
      </c>
      <c r="CG7410" s="381">
        <v>33211</v>
      </c>
      <c r="CI7410" s="378">
        <v>14600</v>
      </c>
    </row>
    <row r="7411" spans="82:87">
      <c r="CD7411" s="34" t="s">
        <v>11305</v>
      </c>
      <c r="CG7411" s="381">
        <v>33212</v>
      </c>
      <c r="CI7411" s="378">
        <v>14600</v>
      </c>
    </row>
    <row r="7412" spans="82:87">
      <c r="CD7412" s="34" t="s">
        <v>11306</v>
      </c>
      <c r="CG7412" s="381">
        <v>33213</v>
      </c>
      <c r="CI7412" s="378">
        <v>14600</v>
      </c>
    </row>
    <row r="7413" spans="82:87">
      <c r="CD7413" s="34" t="s">
        <v>11307</v>
      </c>
      <c r="CG7413" s="381">
        <v>33214</v>
      </c>
      <c r="CI7413" s="378">
        <v>14600</v>
      </c>
    </row>
    <row r="7414" spans="82:87">
      <c r="CD7414" s="34" t="s">
        <v>11308</v>
      </c>
      <c r="CG7414" s="381">
        <v>33215</v>
      </c>
      <c r="CI7414" s="378">
        <v>14600</v>
      </c>
    </row>
    <row r="7415" spans="82:87">
      <c r="CD7415" s="34" t="s">
        <v>11309</v>
      </c>
      <c r="CG7415" s="381">
        <v>33216</v>
      </c>
      <c r="CI7415" s="378">
        <v>14600</v>
      </c>
    </row>
    <row r="7416" spans="82:87">
      <c r="CD7416" s="34" t="s">
        <v>11310</v>
      </c>
      <c r="CG7416" s="381">
        <v>33217</v>
      </c>
      <c r="CI7416" s="378">
        <v>14600</v>
      </c>
    </row>
    <row r="7417" spans="82:87">
      <c r="CD7417" s="34" t="s">
        <v>11311</v>
      </c>
      <c r="CG7417" s="381">
        <v>33218</v>
      </c>
      <c r="CI7417" s="378">
        <v>14601</v>
      </c>
    </row>
    <row r="7418" spans="82:87">
      <c r="CD7418" s="34" t="s">
        <v>11312</v>
      </c>
      <c r="CG7418" s="381">
        <v>33219</v>
      </c>
      <c r="CI7418" s="378">
        <v>14602</v>
      </c>
    </row>
    <row r="7419" spans="82:87">
      <c r="CD7419" s="34" t="s">
        <v>11313</v>
      </c>
      <c r="CG7419" s="381">
        <v>33220</v>
      </c>
      <c r="CI7419" s="378">
        <v>14603</v>
      </c>
    </row>
    <row r="7420" spans="82:87">
      <c r="CD7420" s="34" t="s">
        <v>11314</v>
      </c>
      <c r="CG7420" s="381">
        <v>33230</v>
      </c>
      <c r="CI7420" s="378">
        <v>14604</v>
      </c>
    </row>
    <row r="7421" spans="82:87">
      <c r="CD7421" s="34" t="s">
        <v>11315</v>
      </c>
      <c r="CG7421" s="381">
        <v>33240</v>
      </c>
      <c r="CI7421" s="378">
        <v>14605</v>
      </c>
    </row>
    <row r="7422" spans="82:87">
      <c r="CD7422" s="34" t="s">
        <v>11316</v>
      </c>
      <c r="CG7422" s="381">
        <v>33250</v>
      </c>
      <c r="CI7422" s="378">
        <v>14606</v>
      </c>
    </row>
    <row r="7423" spans="82:87">
      <c r="CD7423" s="34" t="s">
        <v>11317</v>
      </c>
      <c r="CG7423" s="381">
        <v>33260</v>
      </c>
      <c r="CI7423" s="378">
        <v>14607</v>
      </c>
    </row>
    <row r="7424" spans="82:87">
      <c r="CD7424" s="34" t="s">
        <v>714</v>
      </c>
      <c r="CG7424" s="381">
        <v>33270</v>
      </c>
      <c r="CI7424" s="378">
        <v>14608</v>
      </c>
    </row>
    <row r="7425" spans="82:87">
      <c r="CD7425" s="34" t="s">
        <v>11318</v>
      </c>
      <c r="CG7425" s="381">
        <v>33271</v>
      </c>
      <c r="CI7425" s="378">
        <v>14609</v>
      </c>
    </row>
    <row r="7426" spans="82:87">
      <c r="CD7426" s="34" t="s">
        <v>11319</v>
      </c>
      <c r="CG7426" s="381">
        <v>33272</v>
      </c>
      <c r="CI7426" s="378">
        <v>14610</v>
      </c>
    </row>
    <row r="7427" spans="82:87">
      <c r="CD7427" s="34" t="s">
        <v>11320</v>
      </c>
      <c r="CG7427" s="381">
        <v>33273</v>
      </c>
      <c r="CI7427" s="378">
        <v>14610</v>
      </c>
    </row>
    <row r="7428" spans="82:87">
      <c r="CD7428" s="34" t="s">
        <v>11321</v>
      </c>
      <c r="CG7428" s="381">
        <v>33274</v>
      </c>
      <c r="CI7428" s="378">
        <v>14610</v>
      </c>
    </row>
    <row r="7429" spans="82:87">
      <c r="CD7429" s="34" t="s">
        <v>11322</v>
      </c>
      <c r="CG7429" s="381">
        <v>33275</v>
      </c>
      <c r="CI7429" s="378">
        <v>14610</v>
      </c>
    </row>
    <row r="7430" spans="82:87">
      <c r="CD7430" s="34" t="s">
        <v>11323</v>
      </c>
      <c r="CG7430" s="381">
        <v>33276</v>
      </c>
      <c r="CI7430" s="378">
        <v>14610</v>
      </c>
    </row>
    <row r="7431" spans="82:87">
      <c r="CD7431" s="34" t="s">
        <v>11324</v>
      </c>
      <c r="CG7431" s="381">
        <v>33277</v>
      </c>
      <c r="CI7431" s="378">
        <v>14610</v>
      </c>
    </row>
    <row r="7432" spans="82:87">
      <c r="CD7432" s="34" t="s">
        <v>11325</v>
      </c>
      <c r="CG7432" s="381">
        <v>33278</v>
      </c>
      <c r="CI7432" s="378">
        <v>14610</v>
      </c>
    </row>
    <row r="7433" spans="82:87">
      <c r="CD7433" s="34" t="s">
        <v>11326</v>
      </c>
      <c r="CG7433" s="381">
        <v>33279</v>
      </c>
      <c r="CI7433" s="378">
        <v>14610</v>
      </c>
    </row>
    <row r="7434" spans="82:87">
      <c r="CD7434" s="34" t="s">
        <v>11327</v>
      </c>
      <c r="CG7434" s="381">
        <v>33290</v>
      </c>
      <c r="CI7434" s="378">
        <v>14610</v>
      </c>
    </row>
    <row r="7435" spans="82:87">
      <c r="CD7435" s="34" t="s">
        <v>11328</v>
      </c>
      <c r="CG7435" s="381">
        <v>33291</v>
      </c>
      <c r="CI7435" s="378">
        <v>14610</v>
      </c>
    </row>
    <row r="7436" spans="82:87">
      <c r="CD7436" s="34" t="s">
        <v>11329</v>
      </c>
      <c r="CG7436" s="381">
        <v>33292</v>
      </c>
      <c r="CI7436" s="378">
        <v>14610</v>
      </c>
    </row>
    <row r="7437" spans="82:87">
      <c r="CD7437" s="34" t="s">
        <v>11330</v>
      </c>
      <c r="CG7437" s="381">
        <v>33293</v>
      </c>
      <c r="CI7437" s="378">
        <v>14620</v>
      </c>
    </row>
    <row r="7438" spans="82:87">
      <c r="CD7438" s="34" t="s">
        <v>11331</v>
      </c>
      <c r="CG7438" s="381">
        <v>33294</v>
      </c>
      <c r="CI7438" s="378">
        <v>14620</v>
      </c>
    </row>
    <row r="7439" spans="82:87">
      <c r="CD7439" s="34" t="s">
        <v>11332</v>
      </c>
      <c r="CG7439" s="381">
        <v>33295</v>
      </c>
      <c r="CI7439" s="378">
        <v>14620</v>
      </c>
    </row>
    <row r="7440" spans="82:87">
      <c r="CD7440" s="34" t="s">
        <v>11333</v>
      </c>
      <c r="CG7440" s="381">
        <v>33296</v>
      </c>
      <c r="CI7440" s="378">
        <v>14620</v>
      </c>
    </row>
    <row r="7441" spans="82:87">
      <c r="CD7441" s="34" t="s">
        <v>11334</v>
      </c>
      <c r="CG7441" s="381">
        <v>33297</v>
      </c>
      <c r="CI7441" s="378">
        <v>14620</v>
      </c>
    </row>
    <row r="7442" spans="82:87">
      <c r="CD7442" s="34" t="s">
        <v>11335</v>
      </c>
      <c r="CG7442" s="381">
        <v>33298</v>
      </c>
      <c r="CI7442" s="378">
        <v>14620</v>
      </c>
    </row>
    <row r="7443" spans="82:87">
      <c r="CD7443" s="34" t="s">
        <v>11336</v>
      </c>
      <c r="CG7443" s="381">
        <v>33299</v>
      </c>
      <c r="CI7443" s="378">
        <v>14620</v>
      </c>
    </row>
    <row r="7444" spans="82:87">
      <c r="CD7444" s="34" t="s">
        <v>11337</v>
      </c>
      <c r="CG7444" s="381">
        <v>33300</v>
      </c>
      <c r="CI7444" s="378">
        <v>14620</v>
      </c>
    </row>
    <row r="7445" spans="82:87">
      <c r="CD7445" s="34" t="s">
        <v>11338</v>
      </c>
      <c r="CG7445" s="381">
        <v>33305</v>
      </c>
      <c r="CI7445" s="378">
        <v>14620</v>
      </c>
    </row>
    <row r="7446" spans="82:87">
      <c r="CD7446" s="34" t="s">
        <v>11339</v>
      </c>
      <c r="CG7446" s="381">
        <v>33306</v>
      </c>
      <c r="CI7446" s="378">
        <v>14630</v>
      </c>
    </row>
    <row r="7447" spans="82:87">
      <c r="CD7447" s="34" t="s">
        <v>11340</v>
      </c>
      <c r="CG7447" s="381">
        <v>33307</v>
      </c>
      <c r="CI7447" s="378">
        <v>14630</v>
      </c>
    </row>
    <row r="7448" spans="82:87">
      <c r="CD7448" s="34" t="s">
        <v>11341</v>
      </c>
      <c r="CG7448" s="381">
        <v>33308</v>
      </c>
      <c r="CI7448" s="378">
        <v>14630</v>
      </c>
    </row>
    <row r="7449" spans="82:87">
      <c r="CD7449" s="34" t="s">
        <v>11342</v>
      </c>
      <c r="CG7449" s="381">
        <v>33309</v>
      </c>
      <c r="CI7449" s="378">
        <v>14640</v>
      </c>
    </row>
    <row r="7450" spans="82:87">
      <c r="CD7450" s="34" t="s">
        <v>11343</v>
      </c>
      <c r="CG7450" s="381">
        <v>33310</v>
      </c>
      <c r="CI7450" s="378">
        <v>14640</v>
      </c>
    </row>
    <row r="7451" spans="82:87">
      <c r="CD7451" s="34" t="s">
        <v>11344</v>
      </c>
      <c r="CG7451" s="381">
        <v>33311</v>
      </c>
      <c r="CI7451" s="378">
        <v>14640</v>
      </c>
    </row>
    <row r="7452" spans="82:87">
      <c r="CD7452" s="34" t="s">
        <v>11345</v>
      </c>
      <c r="CG7452" s="381">
        <v>33312</v>
      </c>
      <c r="CI7452" s="378">
        <v>14650</v>
      </c>
    </row>
    <row r="7453" spans="82:87">
      <c r="CD7453" s="34" t="s">
        <v>11346</v>
      </c>
      <c r="CG7453" s="381">
        <v>33313</v>
      </c>
      <c r="CI7453" s="378">
        <v>14651</v>
      </c>
    </row>
    <row r="7454" spans="82:87">
      <c r="CD7454" s="34" t="s">
        <v>11347</v>
      </c>
      <c r="CG7454" s="381">
        <v>33314</v>
      </c>
      <c r="CI7454" s="378">
        <v>14652</v>
      </c>
    </row>
    <row r="7455" spans="82:87">
      <c r="CD7455" s="34" t="s">
        <v>11348</v>
      </c>
      <c r="CG7455" s="381">
        <v>33315</v>
      </c>
      <c r="CI7455" s="378">
        <v>14653</v>
      </c>
    </row>
    <row r="7456" spans="82:87">
      <c r="CD7456" s="34" t="s">
        <v>11349</v>
      </c>
      <c r="CG7456" s="381">
        <v>33316</v>
      </c>
      <c r="CI7456" s="378">
        <v>14654</v>
      </c>
    </row>
    <row r="7457" spans="82:87">
      <c r="CD7457" s="34" t="s">
        <v>11350</v>
      </c>
      <c r="CG7457" s="381">
        <v>33317</v>
      </c>
      <c r="CI7457" s="378">
        <v>14655</v>
      </c>
    </row>
    <row r="7458" spans="82:87">
      <c r="CD7458" s="34" t="s">
        <v>11351</v>
      </c>
      <c r="CG7458" s="381">
        <v>33318</v>
      </c>
      <c r="CI7458" s="378">
        <v>14656</v>
      </c>
    </row>
    <row r="7459" spans="82:87">
      <c r="CD7459" s="34" t="s">
        <v>11352</v>
      </c>
      <c r="CG7459" s="381">
        <v>33319</v>
      </c>
      <c r="CI7459" s="378">
        <v>14657</v>
      </c>
    </row>
    <row r="7460" spans="82:87">
      <c r="CD7460" s="34" t="s">
        <v>11353</v>
      </c>
      <c r="CG7460" s="381">
        <v>33320</v>
      </c>
      <c r="CI7460" s="378">
        <v>14658</v>
      </c>
    </row>
    <row r="7461" spans="82:87">
      <c r="CD7461" s="34" t="s">
        <v>11354</v>
      </c>
      <c r="CG7461" s="381">
        <v>33321</v>
      </c>
      <c r="CI7461" s="378">
        <v>14659</v>
      </c>
    </row>
    <row r="7462" spans="82:87">
      <c r="CD7462" s="34" t="s">
        <v>11355</v>
      </c>
      <c r="CG7462" s="381">
        <v>33322</v>
      </c>
      <c r="CI7462" s="378">
        <v>14670</v>
      </c>
    </row>
    <row r="7463" spans="82:87">
      <c r="CD7463" s="34" t="s">
        <v>11356</v>
      </c>
      <c r="CG7463" s="381">
        <v>33323</v>
      </c>
      <c r="CI7463" s="378">
        <v>14670</v>
      </c>
    </row>
    <row r="7464" spans="82:87">
      <c r="CD7464" s="34" t="s">
        <v>11357</v>
      </c>
      <c r="CG7464" s="381">
        <v>33324</v>
      </c>
      <c r="CI7464" s="378">
        <v>14670</v>
      </c>
    </row>
    <row r="7465" spans="82:87">
      <c r="CD7465" s="34" t="s">
        <v>11358</v>
      </c>
      <c r="CG7465" s="381">
        <v>33325</v>
      </c>
      <c r="CI7465" s="378">
        <v>14670</v>
      </c>
    </row>
    <row r="7466" spans="82:87">
      <c r="CD7466" s="34" t="s">
        <v>11359</v>
      </c>
      <c r="CG7466" s="381">
        <v>33326</v>
      </c>
      <c r="CI7466" s="378">
        <v>14670</v>
      </c>
    </row>
    <row r="7467" spans="82:87">
      <c r="CD7467" s="34" t="s">
        <v>11360</v>
      </c>
      <c r="CG7467" s="381">
        <v>33327</v>
      </c>
      <c r="CI7467" s="378">
        <v>14670</v>
      </c>
    </row>
    <row r="7468" spans="82:87">
      <c r="CD7468" s="34" t="s">
        <v>11361</v>
      </c>
      <c r="CG7468" s="381">
        <v>33329</v>
      </c>
      <c r="CI7468" s="378">
        <v>14670</v>
      </c>
    </row>
    <row r="7469" spans="82:87">
      <c r="CD7469" s="34" t="s">
        <v>11362</v>
      </c>
      <c r="CG7469" s="381">
        <v>33330</v>
      </c>
      <c r="CI7469" s="378">
        <v>14680</v>
      </c>
    </row>
    <row r="7470" spans="82:87">
      <c r="CD7470" s="34" t="s">
        <v>11363</v>
      </c>
      <c r="CG7470" s="381">
        <v>33333</v>
      </c>
      <c r="CI7470" s="378">
        <v>14680</v>
      </c>
    </row>
    <row r="7471" spans="82:87">
      <c r="CD7471" s="34" t="s">
        <v>11364</v>
      </c>
      <c r="CG7471" s="381">
        <v>33334</v>
      </c>
      <c r="CI7471" s="378">
        <v>14680</v>
      </c>
    </row>
    <row r="7472" spans="82:87">
      <c r="CD7472" s="34" t="s">
        <v>11365</v>
      </c>
      <c r="CG7472" s="381">
        <v>33335</v>
      </c>
      <c r="CI7472" s="378">
        <v>14680</v>
      </c>
    </row>
    <row r="7473" spans="82:87">
      <c r="CD7473" s="34" t="s">
        <v>11366</v>
      </c>
      <c r="CG7473" s="381">
        <v>33340</v>
      </c>
      <c r="CI7473" s="378">
        <v>14680</v>
      </c>
    </row>
    <row r="7474" spans="82:87">
      <c r="CD7474" s="34" t="s">
        <v>11367</v>
      </c>
      <c r="CG7474" s="381">
        <v>33341</v>
      </c>
      <c r="CI7474" s="378">
        <v>14690</v>
      </c>
    </row>
    <row r="7475" spans="82:87">
      <c r="CD7475" s="34" t="s">
        <v>11368</v>
      </c>
      <c r="CG7475" s="381">
        <v>33350</v>
      </c>
      <c r="CI7475" s="378">
        <v>14690</v>
      </c>
    </row>
    <row r="7476" spans="82:87">
      <c r="CD7476" s="34" t="s">
        <v>11369</v>
      </c>
      <c r="CG7476" s="381">
        <v>33360</v>
      </c>
      <c r="CI7476" s="378">
        <v>14690</v>
      </c>
    </row>
    <row r="7477" spans="82:87">
      <c r="CD7477" s="34" t="s">
        <v>11370</v>
      </c>
      <c r="CG7477" s="381">
        <v>33370</v>
      </c>
      <c r="CI7477" s="378">
        <v>14690</v>
      </c>
    </row>
    <row r="7478" spans="82:87">
      <c r="CD7478" s="34" t="s">
        <v>11371</v>
      </c>
      <c r="CG7478" s="381">
        <v>33380</v>
      </c>
      <c r="CI7478" s="378">
        <v>14690</v>
      </c>
    </row>
    <row r="7479" spans="82:87">
      <c r="CD7479" s="34" t="s">
        <v>11372</v>
      </c>
      <c r="CG7479" s="381">
        <v>33390</v>
      </c>
      <c r="CI7479" s="378">
        <v>14690</v>
      </c>
    </row>
    <row r="7480" spans="82:87">
      <c r="CD7480" s="34" t="s">
        <v>11373</v>
      </c>
      <c r="CG7480" s="381">
        <v>33391</v>
      </c>
      <c r="CI7480" s="378">
        <v>14690</v>
      </c>
    </row>
    <row r="7481" spans="82:87">
      <c r="CD7481" s="34" t="s">
        <v>11374</v>
      </c>
      <c r="CG7481" s="381">
        <v>33392</v>
      </c>
      <c r="CI7481" s="378">
        <v>14690</v>
      </c>
    </row>
    <row r="7482" spans="82:87">
      <c r="CD7482" s="34" t="s">
        <v>11375</v>
      </c>
      <c r="CG7482" s="381">
        <v>33393</v>
      </c>
      <c r="CI7482" s="378">
        <v>14690</v>
      </c>
    </row>
    <row r="7483" spans="82:87">
      <c r="CD7483" s="34" t="s">
        <v>11376</v>
      </c>
      <c r="CG7483" s="381">
        <v>33394</v>
      </c>
      <c r="CI7483" s="378">
        <v>14690</v>
      </c>
    </row>
    <row r="7484" spans="82:87">
      <c r="CD7484" s="34" t="s">
        <v>11377</v>
      </c>
      <c r="CG7484" s="381">
        <v>33395</v>
      </c>
      <c r="CI7484" s="378">
        <v>14690</v>
      </c>
    </row>
    <row r="7485" spans="82:87">
      <c r="CD7485" s="34" t="s">
        <v>11378</v>
      </c>
      <c r="CG7485" s="381">
        <v>33396</v>
      </c>
      <c r="CI7485" s="378">
        <v>14690</v>
      </c>
    </row>
    <row r="7486" spans="82:87">
      <c r="CD7486" s="34" t="s">
        <v>11379</v>
      </c>
      <c r="CG7486" s="381">
        <v>33400</v>
      </c>
      <c r="CI7486" s="378">
        <v>14700</v>
      </c>
    </row>
    <row r="7487" spans="82:87">
      <c r="CD7487" s="34" t="s">
        <v>11380</v>
      </c>
      <c r="CG7487" s="381">
        <v>33401</v>
      </c>
      <c r="CI7487" s="378">
        <v>14700</v>
      </c>
    </row>
    <row r="7488" spans="82:87">
      <c r="CD7488" s="34" t="s">
        <v>11381</v>
      </c>
      <c r="CG7488" s="381">
        <v>33402</v>
      </c>
      <c r="CI7488" s="378">
        <v>14700</v>
      </c>
    </row>
    <row r="7489" spans="82:87">
      <c r="CD7489" s="34" t="s">
        <v>11382</v>
      </c>
      <c r="CG7489" s="381">
        <v>33403</v>
      </c>
      <c r="CI7489" s="378">
        <v>14700</v>
      </c>
    </row>
    <row r="7490" spans="82:87">
      <c r="CD7490" s="34" t="s">
        <v>11383</v>
      </c>
      <c r="CG7490" s="381">
        <v>33404</v>
      </c>
      <c r="CI7490" s="378">
        <v>14700</v>
      </c>
    </row>
    <row r="7491" spans="82:87">
      <c r="CD7491" s="34" t="s">
        <v>11384</v>
      </c>
      <c r="CG7491" s="381">
        <v>33405</v>
      </c>
      <c r="CI7491" s="378">
        <v>14700</v>
      </c>
    </row>
    <row r="7492" spans="82:87">
      <c r="CD7492" s="34" t="s">
        <v>11385</v>
      </c>
      <c r="CG7492" s="381">
        <v>33406</v>
      </c>
      <c r="CI7492" s="378">
        <v>14700</v>
      </c>
    </row>
    <row r="7493" spans="82:87">
      <c r="CD7493" s="34" t="s">
        <v>11386</v>
      </c>
      <c r="CG7493" s="381">
        <v>33407</v>
      </c>
      <c r="CI7493" s="378">
        <v>14700</v>
      </c>
    </row>
    <row r="7494" spans="82:87">
      <c r="CD7494" s="34" t="s">
        <v>11387</v>
      </c>
      <c r="CG7494" s="381">
        <v>33408</v>
      </c>
      <c r="CI7494" s="378">
        <v>14700</v>
      </c>
    </row>
    <row r="7495" spans="82:87">
      <c r="CD7495" s="34" t="s">
        <v>11388</v>
      </c>
      <c r="CG7495" s="381">
        <v>33409</v>
      </c>
      <c r="CI7495" s="378">
        <v>14700</v>
      </c>
    </row>
    <row r="7496" spans="82:87">
      <c r="CD7496" s="34" t="s">
        <v>11389</v>
      </c>
      <c r="CG7496" s="381">
        <v>33410</v>
      </c>
      <c r="CI7496" s="378">
        <v>14700</v>
      </c>
    </row>
    <row r="7497" spans="82:87">
      <c r="CD7497" s="34" t="s">
        <v>11390</v>
      </c>
      <c r="CG7497" s="381">
        <v>33420</v>
      </c>
      <c r="CI7497" s="378">
        <v>14700</v>
      </c>
    </row>
    <row r="7498" spans="82:87">
      <c r="CD7498" s="34" t="s">
        <v>11391</v>
      </c>
      <c r="CG7498" s="381">
        <v>33430</v>
      </c>
      <c r="CI7498" s="378">
        <v>14700</v>
      </c>
    </row>
    <row r="7499" spans="82:87">
      <c r="CD7499" s="34" t="s">
        <v>11392</v>
      </c>
      <c r="CG7499" s="381">
        <v>33440</v>
      </c>
      <c r="CI7499" s="378">
        <v>14700</v>
      </c>
    </row>
    <row r="7500" spans="82:87">
      <c r="CD7500" s="34" t="s">
        <v>11393</v>
      </c>
      <c r="CG7500" s="381">
        <v>33450</v>
      </c>
      <c r="CI7500" s="378">
        <v>14700</v>
      </c>
    </row>
    <row r="7501" spans="82:87">
      <c r="CD7501" s="34" t="s">
        <v>11394</v>
      </c>
      <c r="CG7501" s="381">
        <v>33451</v>
      </c>
      <c r="CI7501" s="378">
        <v>14700</v>
      </c>
    </row>
    <row r="7502" spans="82:87">
      <c r="CD7502" s="34" t="s">
        <v>11395</v>
      </c>
      <c r="CG7502" s="381">
        <v>33452</v>
      </c>
      <c r="CI7502" s="378">
        <v>14700</v>
      </c>
    </row>
    <row r="7503" spans="82:87">
      <c r="CD7503" s="34" t="s">
        <v>11396</v>
      </c>
      <c r="CG7503" s="381">
        <v>33460</v>
      </c>
      <c r="CI7503" s="378">
        <v>14700</v>
      </c>
    </row>
    <row r="7504" spans="82:87">
      <c r="CD7504" s="34" t="s">
        <v>11397</v>
      </c>
      <c r="CG7504" s="381">
        <v>33461</v>
      </c>
      <c r="CI7504" s="378">
        <v>14700</v>
      </c>
    </row>
    <row r="7505" spans="82:87">
      <c r="CD7505" s="34" t="s">
        <v>11398</v>
      </c>
      <c r="CG7505" s="381">
        <v>33462</v>
      </c>
      <c r="CI7505" s="378">
        <v>14700</v>
      </c>
    </row>
    <row r="7506" spans="82:87">
      <c r="CD7506" s="34" t="s">
        <v>11399</v>
      </c>
      <c r="CG7506" s="381">
        <v>33463</v>
      </c>
      <c r="CI7506" s="378">
        <v>14700</v>
      </c>
    </row>
    <row r="7507" spans="82:87">
      <c r="CD7507" s="34" t="s">
        <v>11400</v>
      </c>
      <c r="CG7507" s="381">
        <v>33469</v>
      </c>
      <c r="CI7507" s="378">
        <v>14710</v>
      </c>
    </row>
    <row r="7508" spans="82:87">
      <c r="CD7508" s="34" t="s">
        <v>11401</v>
      </c>
      <c r="CG7508" s="381">
        <v>33470</v>
      </c>
      <c r="CI7508" s="378">
        <v>14710</v>
      </c>
    </row>
    <row r="7509" spans="82:87">
      <c r="CD7509" s="34" t="s">
        <v>11402</v>
      </c>
      <c r="CG7509" s="381">
        <v>33480</v>
      </c>
      <c r="CI7509" s="378">
        <v>14710</v>
      </c>
    </row>
    <row r="7510" spans="82:87">
      <c r="CD7510" s="34" t="s">
        <v>11403</v>
      </c>
      <c r="CG7510" s="381">
        <v>33490</v>
      </c>
      <c r="CI7510" s="378">
        <v>14710</v>
      </c>
    </row>
    <row r="7511" spans="82:87">
      <c r="CD7511" s="34" t="s">
        <v>11404</v>
      </c>
      <c r="CG7511" s="381">
        <v>33491</v>
      </c>
      <c r="CI7511" s="378">
        <v>14710</v>
      </c>
    </row>
    <row r="7512" spans="82:87">
      <c r="CD7512" s="34" t="s">
        <v>11405</v>
      </c>
      <c r="CG7512" s="381">
        <v>33492</v>
      </c>
      <c r="CI7512" s="378">
        <v>14710</v>
      </c>
    </row>
    <row r="7513" spans="82:87">
      <c r="CD7513" s="34" t="s">
        <v>11406</v>
      </c>
      <c r="CG7513" s="381">
        <v>33493</v>
      </c>
      <c r="CI7513" s="378">
        <v>14710</v>
      </c>
    </row>
    <row r="7514" spans="82:87">
      <c r="CD7514" s="34" t="s">
        <v>11407</v>
      </c>
      <c r="CG7514" s="381">
        <v>33494</v>
      </c>
      <c r="CI7514" s="378">
        <v>14710</v>
      </c>
    </row>
    <row r="7515" spans="82:87">
      <c r="CD7515" s="34" t="s">
        <v>11408</v>
      </c>
      <c r="CG7515" s="381">
        <v>33495</v>
      </c>
      <c r="CI7515" s="378">
        <v>14710</v>
      </c>
    </row>
    <row r="7516" spans="82:87">
      <c r="CD7516" s="34" t="s">
        <v>11409</v>
      </c>
      <c r="CG7516" s="381">
        <v>33496</v>
      </c>
      <c r="CI7516" s="378">
        <v>14710</v>
      </c>
    </row>
    <row r="7517" spans="82:87">
      <c r="CD7517" s="34" t="s">
        <v>11410</v>
      </c>
      <c r="CG7517" s="381">
        <v>33497</v>
      </c>
      <c r="CI7517" s="378">
        <v>14710</v>
      </c>
    </row>
    <row r="7518" spans="82:87">
      <c r="CD7518" s="34" t="s">
        <v>11411</v>
      </c>
      <c r="CG7518" s="381">
        <v>33498</v>
      </c>
      <c r="CI7518" s="378">
        <v>14710</v>
      </c>
    </row>
    <row r="7519" spans="82:87">
      <c r="CD7519" s="34" t="s">
        <v>11412</v>
      </c>
      <c r="CG7519" s="381">
        <v>33499</v>
      </c>
      <c r="CI7519" s="378">
        <v>14710</v>
      </c>
    </row>
    <row r="7520" spans="82:87">
      <c r="CD7520" s="34" t="s">
        <v>11413</v>
      </c>
      <c r="CG7520" s="381">
        <v>33500</v>
      </c>
      <c r="CI7520" s="378">
        <v>14710</v>
      </c>
    </row>
    <row r="7521" spans="82:87">
      <c r="CD7521" s="34" t="s">
        <v>11414</v>
      </c>
      <c r="CG7521" s="381">
        <v>33501</v>
      </c>
      <c r="CI7521" s="378">
        <v>14710</v>
      </c>
    </row>
    <row r="7522" spans="82:87">
      <c r="CD7522" s="34" t="s">
        <v>11415</v>
      </c>
      <c r="CG7522" s="381">
        <v>33502</v>
      </c>
      <c r="CI7522" s="378">
        <v>14710</v>
      </c>
    </row>
    <row r="7523" spans="82:87">
      <c r="CD7523" s="34" t="s">
        <v>11416</v>
      </c>
      <c r="CG7523" s="381">
        <v>33503</v>
      </c>
      <c r="CI7523" s="378">
        <v>14710</v>
      </c>
    </row>
    <row r="7524" spans="82:87">
      <c r="CD7524" s="34" t="s">
        <v>11417</v>
      </c>
      <c r="CG7524" s="381">
        <v>33504</v>
      </c>
      <c r="CI7524" s="378">
        <v>14710</v>
      </c>
    </row>
    <row r="7525" spans="82:87">
      <c r="CD7525" s="34" t="s">
        <v>11418</v>
      </c>
      <c r="CG7525" s="381">
        <v>33505</v>
      </c>
      <c r="CI7525" s="378">
        <v>14710</v>
      </c>
    </row>
    <row r="7526" spans="82:87">
      <c r="CD7526" s="34" t="s">
        <v>11419</v>
      </c>
      <c r="CG7526" s="381">
        <v>33506</v>
      </c>
      <c r="CI7526" s="378">
        <v>14727</v>
      </c>
    </row>
    <row r="7527" spans="82:87">
      <c r="CD7527" s="34" t="s">
        <v>11420</v>
      </c>
      <c r="CG7527" s="381">
        <v>33507</v>
      </c>
      <c r="CI7527" s="378">
        <v>14730</v>
      </c>
    </row>
    <row r="7528" spans="82:87">
      <c r="CD7528" s="34" t="s">
        <v>11421</v>
      </c>
      <c r="CG7528" s="381">
        <v>33508</v>
      </c>
      <c r="CI7528" s="378">
        <v>14730</v>
      </c>
    </row>
    <row r="7529" spans="82:87">
      <c r="CD7529" s="34" t="s">
        <v>11422</v>
      </c>
      <c r="CG7529" s="381">
        <v>33509</v>
      </c>
      <c r="CI7529" s="378">
        <v>14740</v>
      </c>
    </row>
    <row r="7530" spans="82:87">
      <c r="CD7530" s="34" t="s">
        <v>11423</v>
      </c>
      <c r="CG7530" s="381">
        <v>33510</v>
      </c>
      <c r="CI7530" s="378">
        <v>14740</v>
      </c>
    </row>
    <row r="7531" spans="82:87">
      <c r="CD7531" s="34" t="s">
        <v>11424</v>
      </c>
      <c r="CG7531" s="381">
        <v>33511</v>
      </c>
      <c r="CI7531" s="378">
        <v>14740</v>
      </c>
    </row>
    <row r="7532" spans="82:87">
      <c r="CD7532" s="34" t="s">
        <v>11425</v>
      </c>
      <c r="CG7532" s="381">
        <v>33515</v>
      </c>
      <c r="CI7532" s="378">
        <v>14740</v>
      </c>
    </row>
    <row r="7533" spans="82:87">
      <c r="CD7533" s="34" t="s">
        <v>11426</v>
      </c>
      <c r="CG7533" s="381">
        <v>33520</v>
      </c>
      <c r="CI7533" s="378">
        <v>14740</v>
      </c>
    </row>
    <row r="7534" spans="82:87">
      <c r="CD7534" s="34" t="s">
        <v>11427</v>
      </c>
      <c r="CG7534" s="381">
        <v>33521</v>
      </c>
      <c r="CI7534" s="378">
        <v>14740</v>
      </c>
    </row>
    <row r="7535" spans="82:87">
      <c r="CD7535" s="34" t="s">
        <v>11428</v>
      </c>
      <c r="CG7535" s="381">
        <v>33522</v>
      </c>
      <c r="CI7535" s="378">
        <v>14740</v>
      </c>
    </row>
    <row r="7536" spans="82:87">
      <c r="CD7536" s="34" t="s">
        <v>11429</v>
      </c>
      <c r="CG7536" s="381">
        <v>33523</v>
      </c>
      <c r="CI7536" s="378">
        <v>14740</v>
      </c>
    </row>
    <row r="7537" spans="82:87">
      <c r="CD7537" s="34" t="s">
        <v>11430</v>
      </c>
      <c r="CG7537" s="381">
        <v>33524</v>
      </c>
      <c r="CI7537" s="378">
        <v>14740</v>
      </c>
    </row>
    <row r="7538" spans="82:87">
      <c r="CD7538" s="34" t="s">
        <v>11431</v>
      </c>
      <c r="CG7538" s="381">
        <v>33525</v>
      </c>
      <c r="CI7538" s="378">
        <v>14740</v>
      </c>
    </row>
    <row r="7539" spans="82:87">
      <c r="CD7539" s="34" t="s">
        <v>11432</v>
      </c>
      <c r="CG7539" s="381">
        <v>33526</v>
      </c>
      <c r="CI7539" s="378">
        <v>14740</v>
      </c>
    </row>
    <row r="7540" spans="82:87">
      <c r="CD7540" s="34" t="s">
        <v>11433</v>
      </c>
      <c r="CG7540" s="381">
        <v>33527</v>
      </c>
      <c r="CI7540" s="378">
        <v>14750</v>
      </c>
    </row>
    <row r="7541" spans="82:87">
      <c r="CD7541" s="34" t="s">
        <v>11434</v>
      </c>
      <c r="CG7541" s="381">
        <v>33528</v>
      </c>
      <c r="CI7541" s="378">
        <v>14760</v>
      </c>
    </row>
    <row r="7542" spans="82:87">
      <c r="CD7542" s="34" t="s">
        <v>11435</v>
      </c>
      <c r="CG7542" s="381">
        <v>33529</v>
      </c>
      <c r="CI7542" s="378">
        <v>14770</v>
      </c>
    </row>
    <row r="7543" spans="82:87">
      <c r="CD7543" s="34" t="s">
        <v>11436</v>
      </c>
      <c r="CG7543" s="381">
        <v>33530</v>
      </c>
      <c r="CI7543" s="378">
        <v>14770</v>
      </c>
    </row>
    <row r="7544" spans="82:87">
      <c r="CD7544" s="34" t="s">
        <v>11437</v>
      </c>
      <c r="CG7544" s="381">
        <v>33540</v>
      </c>
      <c r="CI7544" s="378">
        <v>14770</v>
      </c>
    </row>
    <row r="7545" spans="82:87">
      <c r="CD7545" s="34" t="s">
        <v>11438</v>
      </c>
      <c r="CG7545" s="381">
        <v>33550</v>
      </c>
      <c r="CI7545" s="378">
        <v>14770</v>
      </c>
    </row>
    <row r="7546" spans="82:87">
      <c r="CD7546" s="34" t="s">
        <v>11439</v>
      </c>
      <c r="CG7546" s="381">
        <v>33560</v>
      </c>
      <c r="CI7546" s="378">
        <v>14770</v>
      </c>
    </row>
    <row r="7547" spans="82:87">
      <c r="CD7547" s="34" t="s">
        <v>11440</v>
      </c>
      <c r="CG7547" s="381">
        <v>33561</v>
      </c>
      <c r="CI7547" s="378">
        <v>14770</v>
      </c>
    </row>
    <row r="7548" spans="82:87">
      <c r="CD7548" s="34" t="s">
        <v>11441</v>
      </c>
      <c r="CG7548" s="381">
        <v>33562</v>
      </c>
      <c r="CI7548" s="378">
        <v>14770</v>
      </c>
    </row>
    <row r="7549" spans="82:87">
      <c r="CD7549" s="34" t="s">
        <v>11442</v>
      </c>
      <c r="CG7549" s="381">
        <v>33563</v>
      </c>
      <c r="CI7549" s="378">
        <v>14770</v>
      </c>
    </row>
    <row r="7550" spans="82:87">
      <c r="CD7550" s="34" t="s">
        <v>11443</v>
      </c>
      <c r="CG7550" s="381">
        <v>33564</v>
      </c>
      <c r="CI7550" s="378">
        <v>14770</v>
      </c>
    </row>
    <row r="7551" spans="82:87">
      <c r="CD7551" s="34" t="s">
        <v>11444</v>
      </c>
      <c r="CG7551" s="381">
        <v>33565</v>
      </c>
      <c r="CI7551" s="378">
        <v>14770</v>
      </c>
    </row>
    <row r="7552" spans="82:87">
      <c r="CD7552" s="34" t="s">
        <v>11445</v>
      </c>
      <c r="CG7552" s="381">
        <v>33570</v>
      </c>
      <c r="CI7552" s="378">
        <v>14770</v>
      </c>
    </row>
    <row r="7553" spans="82:87">
      <c r="CD7553" s="34" t="s">
        <v>11446</v>
      </c>
      <c r="CG7553" s="381">
        <v>33580</v>
      </c>
      <c r="CI7553" s="378">
        <v>14780</v>
      </c>
    </row>
    <row r="7554" spans="82:87">
      <c r="CD7554" s="34" t="s">
        <v>11447</v>
      </c>
      <c r="CG7554" s="381">
        <v>33584</v>
      </c>
      <c r="CI7554" s="378">
        <v>14780</v>
      </c>
    </row>
    <row r="7555" spans="82:87">
      <c r="CD7555" s="34" t="s">
        <v>11448</v>
      </c>
      <c r="CG7555" s="381">
        <v>33590</v>
      </c>
      <c r="CI7555" s="378">
        <v>14790</v>
      </c>
    </row>
    <row r="7556" spans="82:87">
      <c r="CD7556" s="34" t="s">
        <v>11449</v>
      </c>
      <c r="CG7556" s="381">
        <v>33600</v>
      </c>
      <c r="CI7556" s="378">
        <v>14790</v>
      </c>
    </row>
    <row r="7557" spans="82:87">
      <c r="CD7557" s="34" t="s">
        <v>11450</v>
      </c>
      <c r="CG7557" s="381">
        <v>33601</v>
      </c>
      <c r="CI7557" s="378">
        <v>14790</v>
      </c>
    </row>
    <row r="7558" spans="82:87">
      <c r="CD7558" s="34" t="s">
        <v>11451</v>
      </c>
      <c r="CG7558" s="381">
        <v>33602</v>
      </c>
      <c r="CI7558" s="378">
        <v>14790</v>
      </c>
    </row>
    <row r="7559" spans="82:87">
      <c r="CD7559" s="34" t="s">
        <v>11452</v>
      </c>
      <c r="CG7559" s="381">
        <v>33603</v>
      </c>
      <c r="CI7559" s="378">
        <v>14791</v>
      </c>
    </row>
    <row r="7560" spans="82:87">
      <c r="CD7560" s="34" t="s">
        <v>11453</v>
      </c>
      <c r="CG7560" s="381">
        <v>33604</v>
      </c>
      <c r="CI7560" s="378">
        <v>14792</v>
      </c>
    </row>
    <row r="7561" spans="82:87">
      <c r="CD7561" s="34" t="s">
        <v>11454</v>
      </c>
      <c r="CG7561" s="381">
        <v>33605</v>
      </c>
      <c r="CI7561" s="378">
        <v>14793</v>
      </c>
    </row>
    <row r="7562" spans="82:87">
      <c r="CD7562" s="34" t="s">
        <v>11455</v>
      </c>
      <c r="CG7562" s="381">
        <v>33606</v>
      </c>
      <c r="CI7562" s="378">
        <v>14794</v>
      </c>
    </row>
    <row r="7563" spans="82:87">
      <c r="CD7563" s="34" t="s">
        <v>11456</v>
      </c>
      <c r="CG7563" s="381">
        <v>33607</v>
      </c>
      <c r="CI7563" s="378">
        <v>14795</v>
      </c>
    </row>
    <row r="7564" spans="82:87">
      <c r="CD7564" s="34" t="s">
        <v>11457</v>
      </c>
      <c r="CG7564" s="381">
        <v>33608</v>
      </c>
      <c r="CI7564" s="378">
        <v>14796</v>
      </c>
    </row>
    <row r="7565" spans="82:87">
      <c r="CD7565" s="34" t="s">
        <v>11458</v>
      </c>
      <c r="CG7565" s="381">
        <v>33609</v>
      </c>
      <c r="CI7565" s="378">
        <v>14797</v>
      </c>
    </row>
    <row r="7566" spans="82:87">
      <c r="CD7566" s="34" t="s">
        <v>11459</v>
      </c>
      <c r="CG7566" s="381">
        <v>33610</v>
      </c>
      <c r="CI7566" s="378">
        <v>14798</v>
      </c>
    </row>
    <row r="7567" spans="82:87">
      <c r="CD7567" s="34" t="s">
        <v>11460</v>
      </c>
      <c r="CG7567" s="381">
        <v>33611</v>
      </c>
      <c r="CI7567" s="378">
        <v>14799</v>
      </c>
    </row>
    <row r="7568" spans="82:87">
      <c r="CD7568" s="34" t="s">
        <v>11461</v>
      </c>
      <c r="CG7568" s="381">
        <v>33612</v>
      </c>
      <c r="CI7568" s="378">
        <v>14800</v>
      </c>
    </row>
    <row r="7569" spans="82:87">
      <c r="CD7569" s="34" t="s">
        <v>11462</v>
      </c>
      <c r="CG7569" s="381">
        <v>33613</v>
      </c>
      <c r="CI7569" s="378">
        <v>14800</v>
      </c>
    </row>
    <row r="7570" spans="82:87">
      <c r="CD7570" s="34" t="s">
        <v>11463</v>
      </c>
      <c r="CG7570" s="381">
        <v>33614</v>
      </c>
      <c r="CI7570" s="378">
        <v>14800</v>
      </c>
    </row>
    <row r="7571" spans="82:87">
      <c r="CD7571" s="34" t="s">
        <v>11464</v>
      </c>
      <c r="CG7571" s="381">
        <v>33615</v>
      </c>
      <c r="CI7571" s="378">
        <v>14800</v>
      </c>
    </row>
    <row r="7572" spans="82:87">
      <c r="CD7572" s="34" t="s">
        <v>11465</v>
      </c>
      <c r="CG7572" s="381">
        <v>33616</v>
      </c>
      <c r="CI7572" s="378">
        <v>14800</v>
      </c>
    </row>
    <row r="7573" spans="82:87">
      <c r="CD7573" s="34" t="s">
        <v>11466</v>
      </c>
      <c r="CG7573" s="381">
        <v>33617</v>
      </c>
      <c r="CI7573" s="378">
        <v>14800</v>
      </c>
    </row>
    <row r="7574" spans="82:87">
      <c r="CD7574" s="34" t="s">
        <v>11467</v>
      </c>
      <c r="CG7574" s="381">
        <v>33618</v>
      </c>
      <c r="CI7574" s="378">
        <v>14800</v>
      </c>
    </row>
    <row r="7575" spans="82:87">
      <c r="CD7575" s="34" t="s">
        <v>11468</v>
      </c>
      <c r="CG7575" s="381">
        <v>33620</v>
      </c>
      <c r="CI7575" s="378">
        <v>14800</v>
      </c>
    </row>
    <row r="7576" spans="82:87">
      <c r="CD7576" s="34" t="s">
        <v>11469</v>
      </c>
      <c r="CG7576" s="381">
        <v>33621</v>
      </c>
      <c r="CI7576" s="378">
        <v>14800</v>
      </c>
    </row>
    <row r="7577" spans="82:87">
      <c r="CD7577" s="34" t="s">
        <v>11470</v>
      </c>
      <c r="CG7577" s="381">
        <v>33625</v>
      </c>
      <c r="CI7577" s="378">
        <v>14800</v>
      </c>
    </row>
    <row r="7578" spans="82:87">
      <c r="CD7578" s="34" t="s">
        <v>11471</v>
      </c>
      <c r="CG7578" s="381">
        <v>33626</v>
      </c>
      <c r="CI7578" s="378">
        <v>14801</v>
      </c>
    </row>
    <row r="7579" spans="82:87">
      <c r="CD7579" s="34" t="s">
        <v>11472</v>
      </c>
      <c r="CG7579" s="381">
        <v>33627</v>
      </c>
      <c r="CI7579" s="378">
        <v>14802</v>
      </c>
    </row>
    <row r="7580" spans="82:87">
      <c r="CD7580" s="34" t="s">
        <v>11473</v>
      </c>
      <c r="CG7580" s="381">
        <v>33628</v>
      </c>
      <c r="CI7580" s="378">
        <v>14803</v>
      </c>
    </row>
    <row r="7581" spans="82:87">
      <c r="CD7581" s="34" t="s">
        <v>11474</v>
      </c>
      <c r="CG7581" s="381">
        <v>33629</v>
      </c>
      <c r="CI7581" s="378">
        <v>14804</v>
      </c>
    </row>
    <row r="7582" spans="82:87">
      <c r="CD7582" s="34" t="s">
        <v>11475</v>
      </c>
      <c r="CG7582" s="381">
        <v>33630</v>
      </c>
      <c r="CI7582" s="378">
        <v>14805</v>
      </c>
    </row>
    <row r="7583" spans="82:87">
      <c r="CD7583" s="34" t="s">
        <v>11476</v>
      </c>
      <c r="CG7583" s="381">
        <v>33640</v>
      </c>
      <c r="CI7583" s="378">
        <v>14806</v>
      </c>
    </row>
    <row r="7584" spans="82:87">
      <c r="CD7584" s="34" t="s">
        <v>11477</v>
      </c>
      <c r="CG7584" s="381">
        <v>33650</v>
      </c>
      <c r="CI7584" s="378">
        <v>14807</v>
      </c>
    </row>
    <row r="7585" spans="82:87">
      <c r="CD7585" s="34" t="s">
        <v>11478</v>
      </c>
      <c r="CG7585" s="381">
        <v>33651</v>
      </c>
      <c r="CI7585" s="378">
        <v>14808</v>
      </c>
    </row>
    <row r="7586" spans="82:87">
      <c r="CD7586" s="34" t="s">
        <v>11479</v>
      </c>
      <c r="CG7586" s="381">
        <v>33652</v>
      </c>
      <c r="CI7586" s="378">
        <v>14809</v>
      </c>
    </row>
    <row r="7587" spans="82:87">
      <c r="CD7587" s="34" t="s">
        <v>11480</v>
      </c>
      <c r="CG7587" s="381">
        <v>33653</v>
      </c>
      <c r="CI7587" s="378">
        <v>14810</v>
      </c>
    </row>
    <row r="7588" spans="82:87">
      <c r="CD7588" s="34" t="s">
        <v>11481</v>
      </c>
      <c r="CG7588" s="381">
        <v>33659</v>
      </c>
      <c r="CI7588" s="378">
        <v>14810</v>
      </c>
    </row>
    <row r="7589" spans="82:87">
      <c r="CD7589" s="34" t="s">
        <v>11482</v>
      </c>
      <c r="CG7589" s="381">
        <v>33660</v>
      </c>
      <c r="CI7589" s="378">
        <v>14811</v>
      </c>
    </row>
    <row r="7590" spans="82:87">
      <c r="CD7590" s="34" t="s">
        <v>11483</v>
      </c>
      <c r="CG7590" s="381">
        <v>33670</v>
      </c>
      <c r="CI7590" s="378">
        <v>14830</v>
      </c>
    </row>
    <row r="7591" spans="82:87">
      <c r="CD7591" s="34" t="s">
        <v>11484</v>
      </c>
      <c r="CG7591" s="381">
        <v>33680</v>
      </c>
      <c r="CI7591" s="378">
        <v>14840</v>
      </c>
    </row>
    <row r="7592" spans="82:87">
      <c r="CD7592" s="34" t="s">
        <v>11485</v>
      </c>
      <c r="CG7592" s="381">
        <v>33685</v>
      </c>
      <c r="CI7592" s="378">
        <v>14840</v>
      </c>
    </row>
    <row r="7593" spans="82:87">
      <c r="CD7593" s="34" t="s">
        <v>11486</v>
      </c>
      <c r="CG7593" s="381">
        <v>33687</v>
      </c>
      <c r="CI7593" s="378">
        <v>14850</v>
      </c>
    </row>
    <row r="7594" spans="82:87">
      <c r="CD7594" s="34" t="s">
        <v>11487</v>
      </c>
      <c r="CG7594" s="381">
        <v>33688</v>
      </c>
      <c r="CI7594" s="378">
        <v>14850</v>
      </c>
    </row>
    <row r="7595" spans="82:87">
      <c r="CD7595" s="34" t="s">
        <v>11488</v>
      </c>
      <c r="CG7595" s="381">
        <v>33689</v>
      </c>
      <c r="CI7595" s="378">
        <v>14850</v>
      </c>
    </row>
    <row r="7596" spans="82:87">
      <c r="CD7596" s="34" t="s">
        <v>11489</v>
      </c>
      <c r="CG7596" s="381">
        <v>33690</v>
      </c>
      <c r="CI7596" s="378">
        <v>14850</v>
      </c>
    </row>
    <row r="7597" spans="82:87">
      <c r="CD7597" s="34" t="s">
        <v>11490</v>
      </c>
      <c r="CG7597" s="381">
        <v>33691</v>
      </c>
      <c r="CI7597" s="378">
        <v>14860</v>
      </c>
    </row>
    <row r="7598" spans="82:87">
      <c r="CD7598" s="34" t="s">
        <v>11491</v>
      </c>
      <c r="CG7598" s="381">
        <v>33692</v>
      </c>
      <c r="CI7598" s="378">
        <v>14860</v>
      </c>
    </row>
    <row r="7599" spans="82:87">
      <c r="CD7599" s="34" t="s">
        <v>11492</v>
      </c>
      <c r="CG7599" s="381">
        <v>33693</v>
      </c>
      <c r="CI7599" s="378">
        <v>14860</v>
      </c>
    </row>
    <row r="7600" spans="82:87">
      <c r="CD7600" s="34" t="s">
        <v>11493</v>
      </c>
      <c r="CG7600" s="381">
        <v>33694</v>
      </c>
      <c r="CI7600" s="378">
        <v>14860</v>
      </c>
    </row>
    <row r="7601" spans="82:87">
      <c r="CD7601" s="34" t="s">
        <v>11494</v>
      </c>
      <c r="CG7601" s="381">
        <v>33695</v>
      </c>
      <c r="CI7601" s="378">
        <v>14880</v>
      </c>
    </row>
    <row r="7602" spans="82:87">
      <c r="CD7602" s="34" t="s">
        <v>11495</v>
      </c>
      <c r="CG7602" s="381">
        <v>33696</v>
      </c>
      <c r="CI7602" s="378">
        <v>14880</v>
      </c>
    </row>
    <row r="7603" spans="82:87">
      <c r="CD7603" s="34" t="s">
        <v>11496</v>
      </c>
      <c r="CG7603" s="381">
        <v>33697</v>
      </c>
      <c r="CI7603" s="378">
        <v>14901</v>
      </c>
    </row>
    <row r="7604" spans="82:87">
      <c r="CD7604" s="34" t="s">
        <v>11497</v>
      </c>
      <c r="CG7604" s="381">
        <v>33698</v>
      </c>
      <c r="CI7604" s="378">
        <v>14902</v>
      </c>
    </row>
    <row r="7605" spans="82:87">
      <c r="CD7605" s="34" t="s">
        <v>11498</v>
      </c>
      <c r="CG7605" s="381">
        <v>33699</v>
      </c>
      <c r="CI7605" s="378">
        <v>14903</v>
      </c>
    </row>
    <row r="7606" spans="82:87">
      <c r="CD7606" s="34" t="s">
        <v>11499</v>
      </c>
      <c r="CG7606" s="381">
        <v>33700</v>
      </c>
      <c r="CI7606" s="378">
        <v>14904</v>
      </c>
    </row>
    <row r="7607" spans="82:87">
      <c r="CD7607" s="34" t="s">
        <v>11500</v>
      </c>
      <c r="CG7607" s="381">
        <v>33701</v>
      </c>
      <c r="CI7607" s="378">
        <v>14905</v>
      </c>
    </row>
    <row r="7608" spans="82:87">
      <c r="CD7608" s="34" t="s">
        <v>11501</v>
      </c>
      <c r="CG7608" s="381">
        <v>33702</v>
      </c>
      <c r="CI7608" s="378">
        <v>14906</v>
      </c>
    </row>
    <row r="7609" spans="82:87">
      <c r="CD7609" s="34" t="s">
        <v>11502</v>
      </c>
      <c r="CG7609" s="381">
        <v>33703</v>
      </c>
      <c r="CI7609" s="378">
        <v>14907</v>
      </c>
    </row>
    <row r="7610" spans="82:87">
      <c r="CD7610" s="34" t="s">
        <v>11503</v>
      </c>
      <c r="CG7610" s="381">
        <v>33704</v>
      </c>
      <c r="CI7610" s="378">
        <v>14908</v>
      </c>
    </row>
    <row r="7611" spans="82:87">
      <c r="CD7611" s="34" t="s">
        <v>11504</v>
      </c>
      <c r="CG7611" s="381">
        <v>33705</v>
      </c>
      <c r="CI7611" s="378">
        <v>14909</v>
      </c>
    </row>
    <row r="7612" spans="82:87">
      <c r="CD7612" s="34" t="s">
        <v>11505</v>
      </c>
      <c r="CG7612" s="381">
        <v>33706</v>
      </c>
      <c r="CI7612" s="378">
        <v>14910</v>
      </c>
    </row>
    <row r="7613" spans="82:87">
      <c r="CD7613" s="34" t="s">
        <v>11506</v>
      </c>
      <c r="CG7613" s="381">
        <v>33707</v>
      </c>
      <c r="CI7613" s="378">
        <v>14910</v>
      </c>
    </row>
    <row r="7614" spans="82:87">
      <c r="CD7614" s="34" t="s">
        <v>11507</v>
      </c>
      <c r="CG7614" s="381">
        <v>33708</v>
      </c>
      <c r="CI7614" s="378">
        <v>14911</v>
      </c>
    </row>
    <row r="7615" spans="82:87">
      <c r="CD7615" s="34" t="s">
        <v>11508</v>
      </c>
      <c r="CG7615" s="381">
        <v>33709</v>
      </c>
      <c r="CI7615" s="378">
        <v>14912</v>
      </c>
    </row>
    <row r="7616" spans="82:87">
      <c r="CD7616" s="34" t="s">
        <v>11509</v>
      </c>
      <c r="CG7616" s="381">
        <v>33710</v>
      </c>
      <c r="CI7616" s="378">
        <v>14913</v>
      </c>
    </row>
    <row r="7617" spans="82:87">
      <c r="CD7617" s="34" t="s">
        <v>11510</v>
      </c>
      <c r="CG7617" s="381">
        <v>33720</v>
      </c>
      <c r="CI7617" s="378">
        <v>14914</v>
      </c>
    </row>
    <row r="7618" spans="82:87">
      <c r="CD7618" s="34" t="s">
        <v>11511</v>
      </c>
      <c r="CG7618" s="381">
        <v>33730</v>
      </c>
      <c r="CI7618" s="378">
        <v>14915</v>
      </c>
    </row>
    <row r="7619" spans="82:87">
      <c r="CD7619" s="34" t="s">
        <v>11512</v>
      </c>
      <c r="CG7619" s="381">
        <v>33731</v>
      </c>
      <c r="CI7619" s="378">
        <v>14916</v>
      </c>
    </row>
    <row r="7620" spans="82:87">
      <c r="CD7620" s="34" t="s">
        <v>11513</v>
      </c>
      <c r="CG7620" s="381">
        <v>33732</v>
      </c>
      <c r="CI7620" s="378">
        <v>14917</v>
      </c>
    </row>
    <row r="7621" spans="82:87">
      <c r="CD7621" s="34" t="s">
        <v>11514</v>
      </c>
      <c r="CG7621" s="381">
        <v>33733</v>
      </c>
      <c r="CI7621" s="378">
        <v>14918</v>
      </c>
    </row>
    <row r="7622" spans="82:87">
      <c r="CD7622" s="34" t="s">
        <v>11515</v>
      </c>
      <c r="CG7622" s="381">
        <v>33734</v>
      </c>
      <c r="CI7622" s="378">
        <v>14919</v>
      </c>
    </row>
    <row r="7623" spans="82:87">
      <c r="CD7623" s="34" t="s">
        <v>11516</v>
      </c>
      <c r="CG7623" s="381">
        <v>33735</v>
      </c>
      <c r="CI7623" s="378">
        <v>14920</v>
      </c>
    </row>
    <row r="7624" spans="82:87">
      <c r="CD7624" s="34" t="s">
        <v>11517</v>
      </c>
      <c r="CG7624" s="381">
        <v>33736</v>
      </c>
      <c r="CI7624" s="378">
        <v>14920</v>
      </c>
    </row>
    <row r="7625" spans="82:87">
      <c r="CD7625" s="34" t="s">
        <v>11518</v>
      </c>
      <c r="CG7625" s="381">
        <v>33737</v>
      </c>
      <c r="CI7625" s="378">
        <v>14921</v>
      </c>
    </row>
    <row r="7626" spans="82:87">
      <c r="CD7626" s="34" t="s">
        <v>11519</v>
      </c>
      <c r="CG7626" s="381">
        <v>33738</v>
      </c>
      <c r="CI7626" s="378">
        <v>14922</v>
      </c>
    </row>
    <row r="7627" spans="82:87">
      <c r="CD7627" s="34" t="s">
        <v>11520</v>
      </c>
      <c r="CG7627" s="381">
        <v>33739</v>
      </c>
      <c r="CI7627" s="378">
        <v>14923</v>
      </c>
    </row>
    <row r="7628" spans="82:87">
      <c r="CD7628" s="34" t="s">
        <v>11521</v>
      </c>
      <c r="CG7628" s="381">
        <v>33740</v>
      </c>
      <c r="CI7628" s="378">
        <v>14924</v>
      </c>
    </row>
    <row r="7629" spans="82:87">
      <c r="CD7629" s="34" t="s">
        <v>11522</v>
      </c>
      <c r="CG7629" s="381">
        <v>33741</v>
      </c>
      <c r="CI7629" s="378">
        <v>14925</v>
      </c>
    </row>
    <row r="7630" spans="82:87">
      <c r="CD7630" s="34" t="s">
        <v>11523</v>
      </c>
      <c r="CG7630" s="381">
        <v>33747</v>
      </c>
      <c r="CI7630" s="378">
        <v>14926</v>
      </c>
    </row>
    <row r="7631" spans="82:87">
      <c r="CD7631" s="34" t="s">
        <v>11524</v>
      </c>
      <c r="CG7631" s="381">
        <v>33750</v>
      </c>
      <c r="CI7631" s="378">
        <v>14927</v>
      </c>
    </row>
    <row r="7632" spans="82:87">
      <c r="CD7632" s="34" t="s">
        <v>11525</v>
      </c>
      <c r="CG7632" s="381">
        <v>33760</v>
      </c>
      <c r="CI7632" s="378">
        <v>14928</v>
      </c>
    </row>
    <row r="7633" spans="82:87">
      <c r="CD7633" s="34" t="s">
        <v>11526</v>
      </c>
      <c r="CG7633" s="381">
        <v>33770</v>
      </c>
      <c r="CI7633" s="378">
        <v>14929</v>
      </c>
    </row>
    <row r="7634" spans="82:87">
      <c r="CD7634" s="34" t="s">
        <v>11527</v>
      </c>
      <c r="CG7634" s="381">
        <v>33780</v>
      </c>
      <c r="CI7634" s="378">
        <v>14930</v>
      </c>
    </row>
    <row r="7635" spans="82:87">
      <c r="CD7635" s="34" t="s">
        <v>11528</v>
      </c>
      <c r="CG7635" s="381">
        <v>33790</v>
      </c>
      <c r="CI7635" s="378">
        <v>14930</v>
      </c>
    </row>
    <row r="7636" spans="82:87">
      <c r="CD7636" s="34" t="s">
        <v>11529</v>
      </c>
      <c r="CG7636" s="381">
        <v>33800</v>
      </c>
      <c r="CI7636" s="378">
        <v>14930</v>
      </c>
    </row>
    <row r="7637" spans="82:87">
      <c r="CD7637" s="34" t="s">
        <v>11530</v>
      </c>
      <c r="CG7637" s="381">
        <v>33801</v>
      </c>
      <c r="CI7637" s="378">
        <v>14930</v>
      </c>
    </row>
    <row r="7638" spans="82:87">
      <c r="CD7638" s="34" t="s">
        <v>11531</v>
      </c>
      <c r="CG7638" s="381">
        <v>33810</v>
      </c>
      <c r="CI7638" s="378">
        <v>14931</v>
      </c>
    </row>
    <row r="7639" spans="82:87">
      <c r="CD7639" s="34" t="s">
        <v>11532</v>
      </c>
      <c r="CG7639" s="381">
        <v>33819</v>
      </c>
      <c r="CI7639" s="378">
        <v>14932</v>
      </c>
    </row>
    <row r="7640" spans="82:87">
      <c r="CD7640" s="34" t="s">
        <v>11533</v>
      </c>
      <c r="CG7640" s="381">
        <v>33820</v>
      </c>
      <c r="CI7640" s="378">
        <v>14933</v>
      </c>
    </row>
    <row r="7641" spans="82:87">
      <c r="CD7641" s="34" t="s">
        <v>11534</v>
      </c>
      <c r="CG7641" s="381">
        <v>33830</v>
      </c>
      <c r="CI7641" s="378">
        <v>14934</v>
      </c>
    </row>
    <row r="7642" spans="82:87">
      <c r="CD7642" s="34" t="s">
        <v>11535</v>
      </c>
      <c r="CG7642" s="381">
        <v>33840</v>
      </c>
      <c r="CI7642" s="378">
        <v>14935</v>
      </c>
    </row>
    <row r="7643" spans="82:87">
      <c r="CD7643" s="34" t="s">
        <v>11536</v>
      </c>
      <c r="CG7643" s="381">
        <v>33850</v>
      </c>
      <c r="CI7643" s="378">
        <v>14936</v>
      </c>
    </row>
    <row r="7644" spans="82:87">
      <c r="CD7644" s="34" t="s">
        <v>11537</v>
      </c>
      <c r="CG7644" s="381">
        <v>33860</v>
      </c>
      <c r="CI7644" s="378">
        <v>14937</v>
      </c>
    </row>
    <row r="7645" spans="82:87">
      <c r="CD7645" s="34" t="s">
        <v>11538</v>
      </c>
      <c r="CG7645" s="381">
        <v>33870</v>
      </c>
      <c r="CI7645" s="378">
        <v>14938</v>
      </c>
    </row>
    <row r="7646" spans="82:87">
      <c r="CD7646" s="34" t="s">
        <v>11539</v>
      </c>
      <c r="CG7646" s="381">
        <v>33880</v>
      </c>
      <c r="CI7646" s="378">
        <v>14939</v>
      </c>
    </row>
    <row r="7647" spans="82:87">
      <c r="CD7647" s="34" t="s">
        <v>11540</v>
      </c>
      <c r="CG7647" s="381">
        <v>33881</v>
      </c>
      <c r="CI7647" s="378">
        <v>14940</v>
      </c>
    </row>
    <row r="7648" spans="82:87">
      <c r="CD7648" s="34" t="s">
        <v>11541</v>
      </c>
      <c r="CG7648" s="381">
        <v>33882</v>
      </c>
      <c r="CI7648" s="378">
        <v>14940</v>
      </c>
    </row>
    <row r="7649" spans="82:87">
      <c r="CD7649" s="34" t="s">
        <v>11542</v>
      </c>
      <c r="CG7649" s="381">
        <v>33883</v>
      </c>
      <c r="CI7649" s="378">
        <v>14940</v>
      </c>
    </row>
    <row r="7650" spans="82:87">
      <c r="CD7650" s="34" t="s">
        <v>11543</v>
      </c>
      <c r="CG7650" s="381">
        <v>33884</v>
      </c>
      <c r="CI7650" s="378">
        <v>14940</v>
      </c>
    </row>
    <row r="7651" spans="82:87">
      <c r="CD7651" s="34" t="s">
        <v>11544</v>
      </c>
      <c r="CG7651" s="381">
        <v>33885</v>
      </c>
      <c r="CI7651" s="378">
        <v>14941</v>
      </c>
    </row>
    <row r="7652" spans="82:87">
      <c r="CD7652" s="34" t="s">
        <v>11545</v>
      </c>
      <c r="CG7652" s="381">
        <v>33886</v>
      </c>
      <c r="CI7652" s="378">
        <v>14942</v>
      </c>
    </row>
    <row r="7653" spans="82:87">
      <c r="CD7653" s="34" t="s">
        <v>11546</v>
      </c>
      <c r="CG7653" s="381">
        <v>33887</v>
      </c>
      <c r="CI7653" s="378">
        <v>14943</v>
      </c>
    </row>
    <row r="7654" spans="82:87">
      <c r="CD7654" s="34" t="s">
        <v>11547</v>
      </c>
      <c r="CG7654" s="381">
        <v>33888</v>
      </c>
      <c r="CI7654" s="378">
        <v>14944</v>
      </c>
    </row>
    <row r="7655" spans="82:87">
      <c r="CD7655" s="34" t="s">
        <v>11548</v>
      </c>
      <c r="CG7655" s="381">
        <v>33889</v>
      </c>
      <c r="CI7655" s="378">
        <v>14945</v>
      </c>
    </row>
    <row r="7656" spans="82:87">
      <c r="CD7656" s="34" t="s">
        <v>11549</v>
      </c>
      <c r="CG7656" s="381">
        <v>33890</v>
      </c>
      <c r="CI7656" s="378">
        <v>14946</v>
      </c>
    </row>
    <row r="7657" spans="82:87">
      <c r="CD7657" s="34" t="s">
        <v>11550</v>
      </c>
      <c r="CG7657" s="381">
        <v>33900</v>
      </c>
      <c r="CI7657" s="378">
        <v>14947</v>
      </c>
    </row>
    <row r="7658" spans="82:87">
      <c r="CD7658" s="34" t="s">
        <v>11551</v>
      </c>
      <c r="CG7658" s="381">
        <v>33901</v>
      </c>
      <c r="CI7658" s="378">
        <v>14948</v>
      </c>
    </row>
    <row r="7659" spans="82:87">
      <c r="CD7659" s="34" t="s">
        <v>11552</v>
      </c>
      <c r="CG7659" s="381">
        <v>33902</v>
      </c>
      <c r="CI7659" s="378">
        <v>14949</v>
      </c>
    </row>
    <row r="7660" spans="82:87">
      <c r="CD7660" s="34" t="s">
        <v>11553</v>
      </c>
      <c r="CG7660" s="381">
        <v>33903</v>
      </c>
      <c r="CI7660" s="378">
        <v>14950</v>
      </c>
    </row>
    <row r="7661" spans="82:87">
      <c r="CD7661" s="34" t="s">
        <v>11554</v>
      </c>
      <c r="CG7661" s="381">
        <v>33904</v>
      </c>
      <c r="CI7661" s="378">
        <v>14950</v>
      </c>
    </row>
    <row r="7662" spans="82:87">
      <c r="CD7662" s="34" t="s">
        <v>11555</v>
      </c>
      <c r="CG7662" s="381">
        <v>33905</v>
      </c>
      <c r="CI7662" s="378">
        <v>14950</v>
      </c>
    </row>
    <row r="7663" spans="82:87">
      <c r="CD7663" s="34" t="s">
        <v>11556</v>
      </c>
      <c r="CG7663" s="381">
        <v>33906</v>
      </c>
      <c r="CI7663" s="378">
        <v>14950</v>
      </c>
    </row>
    <row r="7664" spans="82:87">
      <c r="CD7664" s="34" t="s">
        <v>11557</v>
      </c>
      <c r="CG7664" s="381">
        <v>33907</v>
      </c>
      <c r="CI7664" s="378">
        <v>14960</v>
      </c>
    </row>
    <row r="7665" spans="82:87">
      <c r="CD7665" s="34" t="s">
        <v>11558</v>
      </c>
      <c r="CG7665" s="381">
        <v>33908</v>
      </c>
      <c r="CI7665" s="378">
        <v>14960</v>
      </c>
    </row>
    <row r="7666" spans="82:87">
      <c r="CD7666" s="34" t="s">
        <v>11559</v>
      </c>
      <c r="CG7666" s="381">
        <v>33909</v>
      </c>
      <c r="CI7666" s="378">
        <v>14960</v>
      </c>
    </row>
    <row r="7667" spans="82:87">
      <c r="CD7667" s="34" t="s">
        <v>11560</v>
      </c>
      <c r="CG7667" s="381">
        <v>33910</v>
      </c>
      <c r="CI7667" s="378">
        <v>14970</v>
      </c>
    </row>
    <row r="7668" spans="82:87">
      <c r="CD7668" s="34" t="s">
        <v>11561</v>
      </c>
      <c r="CG7668" s="381">
        <v>33911</v>
      </c>
      <c r="CI7668" s="378">
        <v>14970</v>
      </c>
    </row>
    <row r="7669" spans="82:87">
      <c r="CD7669" s="34" t="s">
        <v>11562</v>
      </c>
      <c r="CG7669" s="381">
        <v>33912</v>
      </c>
      <c r="CI7669" s="378">
        <v>14970</v>
      </c>
    </row>
    <row r="7670" spans="82:87">
      <c r="CD7670" s="34" t="s">
        <v>11563</v>
      </c>
      <c r="CG7670" s="381">
        <v>33913</v>
      </c>
      <c r="CI7670" s="378">
        <v>14980</v>
      </c>
    </row>
    <row r="7671" spans="82:87">
      <c r="CD7671" s="34" t="s">
        <v>11564</v>
      </c>
      <c r="CG7671" s="381">
        <v>33914</v>
      </c>
      <c r="CI7671" s="378">
        <v>14980</v>
      </c>
    </row>
    <row r="7672" spans="82:87">
      <c r="CD7672" s="34" t="s">
        <v>11565</v>
      </c>
      <c r="CG7672" s="381">
        <v>33915</v>
      </c>
      <c r="CI7672" s="378">
        <v>14990</v>
      </c>
    </row>
    <row r="7673" spans="82:87">
      <c r="CD7673" s="34" t="s">
        <v>11566</v>
      </c>
      <c r="CG7673" s="381">
        <v>33916</v>
      </c>
      <c r="CI7673" s="378">
        <v>15000</v>
      </c>
    </row>
    <row r="7674" spans="82:87">
      <c r="CD7674" s="34" t="s">
        <v>11567</v>
      </c>
      <c r="CG7674" s="381">
        <v>33917</v>
      </c>
      <c r="CI7674" s="378">
        <v>15000</v>
      </c>
    </row>
    <row r="7675" spans="82:87">
      <c r="CD7675" s="34" t="s">
        <v>11568</v>
      </c>
      <c r="CG7675" s="381">
        <v>33918</v>
      </c>
      <c r="CI7675" s="378">
        <v>15000</v>
      </c>
    </row>
    <row r="7676" spans="82:87">
      <c r="CD7676" s="34" t="s">
        <v>11569</v>
      </c>
      <c r="CG7676" s="381">
        <v>33919</v>
      </c>
      <c r="CI7676" s="378">
        <v>15000</v>
      </c>
    </row>
    <row r="7677" spans="82:87">
      <c r="CD7677" s="34" t="s">
        <v>11570</v>
      </c>
      <c r="CG7677" s="381">
        <v>33920</v>
      </c>
      <c r="CI7677" s="378">
        <v>15001</v>
      </c>
    </row>
    <row r="7678" spans="82:87">
      <c r="CD7678" s="34" t="s">
        <v>11571</v>
      </c>
      <c r="CG7678" s="381">
        <v>33930</v>
      </c>
      <c r="CI7678" s="378">
        <v>15001</v>
      </c>
    </row>
    <row r="7679" spans="82:87">
      <c r="CD7679" s="34" t="s">
        <v>11572</v>
      </c>
      <c r="CG7679" s="381">
        <v>33950</v>
      </c>
      <c r="CI7679" s="378">
        <v>15002</v>
      </c>
    </row>
    <row r="7680" spans="82:87">
      <c r="CD7680" s="34" t="s">
        <v>11573</v>
      </c>
      <c r="CG7680" s="381">
        <v>33970</v>
      </c>
      <c r="CI7680" s="378">
        <v>15003</v>
      </c>
    </row>
    <row r="7681" spans="82:87">
      <c r="CD7681" s="34" t="s">
        <v>11574</v>
      </c>
      <c r="CG7681" s="381">
        <v>33980</v>
      </c>
      <c r="CI7681" s="378">
        <v>15004</v>
      </c>
    </row>
    <row r="7682" spans="82:87">
      <c r="CD7682" s="34" t="s">
        <v>11575</v>
      </c>
      <c r="CG7682" s="381">
        <v>33990</v>
      </c>
      <c r="CI7682" s="378">
        <v>15005</v>
      </c>
    </row>
    <row r="7683" spans="82:87">
      <c r="CD7683" s="34" t="s">
        <v>11576</v>
      </c>
      <c r="CG7683" s="381">
        <v>33998</v>
      </c>
      <c r="CI7683" s="378">
        <v>15006</v>
      </c>
    </row>
    <row r="7684" spans="82:87">
      <c r="CD7684" s="34" t="s">
        <v>11577</v>
      </c>
      <c r="CG7684" s="381">
        <v>34000</v>
      </c>
      <c r="CI7684" s="378">
        <v>15007</v>
      </c>
    </row>
    <row r="7685" spans="82:87">
      <c r="CD7685" s="34" t="s">
        <v>11578</v>
      </c>
      <c r="CG7685" s="381">
        <v>34001</v>
      </c>
      <c r="CI7685" s="378">
        <v>15008</v>
      </c>
    </row>
    <row r="7686" spans="82:87">
      <c r="CD7686" s="34" t="s">
        <v>11579</v>
      </c>
      <c r="CG7686" s="381">
        <v>34002</v>
      </c>
      <c r="CI7686" s="378">
        <v>15008</v>
      </c>
    </row>
    <row r="7687" spans="82:87">
      <c r="CD7687" s="34" t="s">
        <v>11580</v>
      </c>
      <c r="CG7687" s="381">
        <v>34003</v>
      </c>
      <c r="CI7687" s="378">
        <v>15009</v>
      </c>
    </row>
    <row r="7688" spans="82:87">
      <c r="CD7688" s="34" t="s">
        <v>11581</v>
      </c>
      <c r="CG7688" s="381">
        <v>34004</v>
      </c>
      <c r="CI7688" s="378">
        <v>15010</v>
      </c>
    </row>
    <row r="7689" spans="82:87">
      <c r="CD7689" s="34" t="s">
        <v>11582</v>
      </c>
      <c r="CG7689" s="381">
        <v>34005</v>
      </c>
      <c r="CI7689" s="378">
        <v>15011</v>
      </c>
    </row>
    <row r="7690" spans="82:87">
      <c r="CD7690" s="34" t="s">
        <v>11583</v>
      </c>
      <c r="CG7690" s="381">
        <v>34006</v>
      </c>
      <c r="CI7690" s="378">
        <v>15012</v>
      </c>
    </row>
    <row r="7691" spans="82:87">
      <c r="CD7691" s="34" t="s">
        <v>11584</v>
      </c>
      <c r="CG7691" s="381">
        <v>34007</v>
      </c>
      <c r="CI7691" s="378">
        <v>15013</v>
      </c>
    </row>
    <row r="7692" spans="82:87">
      <c r="CD7692" s="34" t="s">
        <v>11585</v>
      </c>
      <c r="CG7692" s="381">
        <v>34008</v>
      </c>
      <c r="CI7692" s="378">
        <v>15014</v>
      </c>
    </row>
    <row r="7693" spans="82:87">
      <c r="CD7693" s="34" t="s">
        <v>11586</v>
      </c>
      <c r="CG7693" s="381">
        <v>34009</v>
      </c>
      <c r="CI7693" s="378">
        <v>15015</v>
      </c>
    </row>
    <row r="7694" spans="82:87">
      <c r="CD7694" s="34" t="s">
        <v>11587</v>
      </c>
      <c r="CG7694" s="381">
        <v>34010</v>
      </c>
      <c r="CI7694" s="378">
        <v>15017</v>
      </c>
    </row>
    <row r="7695" spans="82:87">
      <c r="CD7695" s="34" t="s">
        <v>11588</v>
      </c>
      <c r="CG7695" s="381">
        <v>34011</v>
      </c>
      <c r="CI7695" s="378">
        <v>15018</v>
      </c>
    </row>
    <row r="7696" spans="82:87">
      <c r="CD7696" s="34" t="s">
        <v>11589</v>
      </c>
      <c r="CG7696" s="381">
        <v>34012</v>
      </c>
      <c r="CI7696" s="378">
        <v>15019</v>
      </c>
    </row>
    <row r="7697" spans="82:87">
      <c r="CD7697" s="34" t="s">
        <v>11590</v>
      </c>
      <c r="CG7697" s="381">
        <v>34013</v>
      </c>
      <c r="CI7697" s="378">
        <v>15053</v>
      </c>
    </row>
    <row r="7698" spans="82:87">
      <c r="CD7698" s="34" t="s">
        <v>11591</v>
      </c>
      <c r="CG7698" s="381">
        <v>34014</v>
      </c>
      <c r="CI7698" s="378">
        <v>15057</v>
      </c>
    </row>
    <row r="7699" spans="82:87">
      <c r="CD7699" s="34" t="s">
        <v>11592</v>
      </c>
      <c r="CG7699" s="381">
        <v>34015</v>
      </c>
      <c r="CI7699" s="378">
        <v>15067</v>
      </c>
    </row>
    <row r="7700" spans="82:87">
      <c r="CD7700" s="34" t="s">
        <v>11593</v>
      </c>
      <c r="CG7700" s="381">
        <v>34016</v>
      </c>
      <c r="CI7700" s="378">
        <v>15100</v>
      </c>
    </row>
    <row r="7701" spans="82:87">
      <c r="CD7701" s="34" t="s">
        <v>11594</v>
      </c>
      <c r="CG7701" s="381">
        <v>34017</v>
      </c>
      <c r="CI7701" s="378">
        <v>15100</v>
      </c>
    </row>
    <row r="7702" spans="82:87">
      <c r="CD7702" s="34" t="s">
        <v>11595</v>
      </c>
      <c r="CG7702" s="381">
        <v>34018</v>
      </c>
      <c r="CI7702" s="378">
        <v>15100</v>
      </c>
    </row>
    <row r="7703" spans="82:87">
      <c r="CD7703" s="34" t="s">
        <v>11596</v>
      </c>
      <c r="CG7703" s="381">
        <v>34019</v>
      </c>
      <c r="CI7703" s="378">
        <v>15100</v>
      </c>
    </row>
    <row r="7704" spans="82:87">
      <c r="CD7704" s="34" t="s">
        <v>11597</v>
      </c>
      <c r="CG7704" s="381">
        <v>34020</v>
      </c>
      <c r="CI7704" s="378">
        <v>15100</v>
      </c>
    </row>
    <row r="7705" spans="82:87">
      <c r="CD7705" s="34" t="s">
        <v>11598</v>
      </c>
      <c r="CG7705" s="381">
        <v>34021</v>
      </c>
      <c r="CI7705" s="378">
        <v>15100</v>
      </c>
    </row>
    <row r="7706" spans="82:87">
      <c r="CD7706" s="34" t="s">
        <v>11599</v>
      </c>
      <c r="CG7706" s="381">
        <v>34022</v>
      </c>
      <c r="CI7706" s="378">
        <v>15100</v>
      </c>
    </row>
    <row r="7707" spans="82:87">
      <c r="CD7707" s="34" t="s">
        <v>11600</v>
      </c>
      <c r="CG7707" s="381">
        <v>34023</v>
      </c>
      <c r="CI7707" s="378">
        <v>15100</v>
      </c>
    </row>
    <row r="7708" spans="82:87">
      <c r="CD7708" s="34" t="s">
        <v>11601</v>
      </c>
      <c r="CG7708" s="381">
        <v>34024</v>
      </c>
      <c r="CI7708" s="378">
        <v>15100</v>
      </c>
    </row>
    <row r="7709" spans="82:87">
      <c r="CD7709" s="34" t="s">
        <v>11602</v>
      </c>
      <c r="CG7709" s="381">
        <v>34025</v>
      </c>
      <c r="CI7709" s="378">
        <v>15100</v>
      </c>
    </row>
    <row r="7710" spans="82:87">
      <c r="CD7710" s="34" t="s">
        <v>11603</v>
      </c>
      <c r="CG7710" s="381">
        <v>34026</v>
      </c>
      <c r="CI7710" s="378">
        <v>15100</v>
      </c>
    </row>
    <row r="7711" spans="82:87">
      <c r="CD7711" s="34" t="s">
        <v>11604</v>
      </c>
      <c r="CG7711" s="381">
        <v>34027</v>
      </c>
      <c r="CI7711" s="378">
        <v>15100</v>
      </c>
    </row>
    <row r="7712" spans="82:87">
      <c r="CD7712" s="34" t="s">
        <v>11605</v>
      </c>
      <c r="CG7712" s="381">
        <v>34028</v>
      </c>
      <c r="CI7712" s="378">
        <v>15100</v>
      </c>
    </row>
    <row r="7713" spans="82:87">
      <c r="CD7713" s="34" t="s">
        <v>11606</v>
      </c>
      <c r="CG7713" s="381">
        <v>34029</v>
      </c>
      <c r="CI7713" s="378">
        <v>15100</v>
      </c>
    </row>
    <row r="7714" spans="82:87">
      <c r="CD7714" s="34" t="s">
        <v>11607</v>
      </c>
      <c r="CG7714" s="381">
        <v>34030</v>
      </c>
      <c r="CI7714" s="378">
        <v>15100</v>
      </c>
    </row>
    <row r="7715" spans="82:87">
      <c r="CD7715" s="34" t="s">
        <v>11608</v>
      </c>
      <c r="CG7715" s="381">
        <v>34031</v>
      </c>
      <c r="CI7715" s="378">
        <v>15100</v>
      </c>
    </row>
    <row r="7716" spans="82:87">
      <c r="CD7716" s="34" t="s">
        <v>11609</v>
      </c>
      <c r="CG7716" s="381">
        <v>34032</v>
      </c>
      <c r="CI7716" s="378">
        <v>15100</v>
      </c>
    </row>
    <row r="7717" spans="82:87">
      <c r="CD7717" s="34" t="s">
        <v>11610</v>
      </c>
      <c r="CG7717" s="381">
        <v>34033</v>
      </c>
      <c r="CI7717" s="378">
        <v>15100</v>
      </c>
    </row>
    <row r="7718" spans="82:87">
      <c r="CD7718" s="34" t="s">
        <v>11611</v>
      </c>
      <c r="CG7718" s="381">
        <v>34034</v>
      </c>
      <c r="CI7718" s="378">
        <v>15101</v>
      </c>
    </row>
    <row r="7719" spans="82:87">
      <c r="CD7719" s="34" t="s">
        <v>11612</v>
      </c>
      <c r="CG7719" s="381">
        <v>34035</v>
      </c>
      <c r="CI7719" s="378">
        <v>15102</v>
      </c>
    </row>
    <row r="7720" spans="82:87">
      <c r="CD7720" s="34" t="s">
        <v>11613</v>
      </c>
      <c r="CG7720" s="381">
        <v>34036</v>
      </c>
      <c r="CI7720" s="378">
        <v>15103</v>
      </c>
    </row>
    <row r="7721" spans="82:87">
      <c r="CD7721" s="34" t="s">
        <v>11614</v>
      </c>
      <c r="CG7721" s="381">
        <v>34037</v>
      </c>
      <c r="CI7721" s="378">
        <v>15104</v>
      </c>
    </row>
    <row r="7722" spans="82:87">
      <c r="CD7722" s="34" t="s">
        <v>11615</v>
      </c>
      <c r="CG7722" s="381">
        <v>34038</v>
      </c>
      <c r="CI7722" s="378">
        <v>15105</v>
      </c>
    </row>
    <row r="7723" spans="82:87">
      <c r="CD7723" s="34" t="s">
        <v>11616</v>
      </c>
      <c r="CG7723" s="381">
        <v>34039</v>
      </c>
      <c r="CI7723" s="378">
        <v>15106</v>
      </c>
    </row>
    <row r="7724" spans="82:87">
      <c r="CD7724" s="34" t="s">
        <v>11617</v>
      </c>
      <c r="CG7724" s="381">
        <v>34040</v>
      </c>
      <c r="CI7724" s="378">
        <v>15107</v>
      </c>
    </row>
    <row r="7725" spans="82:87">
      <c r="CD7725" s="34" t="s">
        <v>11618</v>
      </c>
      <c r="CG7725" s="381">
        <v>34041</v>
      </c>
      <c r="CI7725" s="378">
        <v>15108</v>
      </c>
    </row>
    <row r="7726" spans="82:87">
      <c r="CD7726" s="34" t="s">
        <v>11619</v>
      </c>
      <c r="CG7726" s="381">
        <v>34042</v>
      </c>
      <c r="CI7726" s="378">
        <v>15109</v>
      </c>
    </row>
    <row r="7727" spans="82:87">
      <c r="CD7727" s="34" t="s">
        <v>11620</v>
      </c>
      <c r="CG7727" s="381">
        <v>34043</v>
      </c>
      <c r="CI7727" s="378">
        <v>15110</v>
      </c>
    </row>
    <row r="7728" spans="82:87">
      <c r="CD7728" s="34" t="s">
        <v>11621</v>
      </c>
      <c r="CG7728" s="381">
        <v>34044</v>
      </c>
      <c r="CI7728" s="378">
        <v>15110</v>
      </c>
    </row>
    <row r="7729" spans="82:87">
      <c r="CD7729" s="34" t="s">
        <v>11622</v>
      </c>
      <c r="CG7729" s="381">
        <v>34045</v>
      </c>
      <c r="CI7729" s="378">
        <v>15110</v>
      </c>
    </row>
    <row r="7730" spans="82:87">
      <c r="CD7730" s="34" t="s">
        <v>11623</v>
      </c>
      <c r="CG7730" s="381">
        <v>34046</v>
      </c>
      <c r="CI7730" s="378">
        <v>15110</v>
      </c>
    </row>
    <row r="7731" spans="82:87">
      <c r="CD7731" s="34" t="s">
        <v>11624</v>
      </c>
      <c r="CG7731" s="381">
        <v>34047</v>
      </c>
      <c r="CI7731" s="378">
        <v>15110</v>
      </c>
    </row>
    <row r="7732" spans="82:87">
      <c r="CD7732" s="34" t="s">
        <v>11625</v>
      </c>
      <c r="CG7732" s="381">
        <v>34048</v>
      </c>
      <c r="CI7732" s="378">
        <v>15110</v>
      </c>
    </row>
    <row r="7733" spans="82:87">
      <c r="CD7733" s="34" t="s">
        <v>11626</v>
      </c>
      <c r="CG7733" s="381">
        <v>34049</v>
      </c>
      <c r="CI7733" s="378">
        <v>15110</v>
      </c>
    </row>
    <row r="7734" spans="82:87">
      <c r="CD7734" s="34" t="s">
        <v>11627</v>
      </c>
      <c r="CG7734" s="381">
        <v>34050</v>
      </c>
      <c r="CI7734" s="378">
        <v>15110</v>
      </c>
    </row>
    <row r="7735" spans="82:87">
      <c r="CD7735" s="34" t="s">
        <v>11628</v>
      </c>
      <c r="CG7735" s="381">
        <v>34051</v>
      </c>
      <c r="CI7735" s="378">
        <v>15110</v>
      </c>
    </row>
    <row r="7736" spans="82:87">
      <c r="CD7736" s="34" t="s">
        <v>11629</v>
      </c>
      <c r="CG7736" s="381">
        <v>34052</v>
      </c>
      <c r="CI7736" s="378">
        <v>15110</v>
      </c>
    </row>
    <row r="7737" spans="82:87">
      <c r="CD7737" s="34" t="s">
        <v>11630</v>
      </c>
      <c r="CG7737" s="381">
        <v>34053</v>
      </c>
      <c r="CI7737" s="378">
        <v>15110</v>
      </c>
    </row>
    <row r="7738" spans="82:87">
      <c r="CD7738" s="34" t="s">
        <v>11631</v>
      </c>
      <c r="CG7738" s="381">
        <v>34054</v>
      </c>
      <c r="CI7738" s="378">
        <v>15110</v>
      </c>
    </row>
    <row r="7739" spans="82:87">
      <c r="CD7739" s="34" t="s">
        <v>11632</v>
      </c>
      <c r="CG7739" s="381">
        <v>34055</v>
      </c>
      <c r="CI7739" s="378">
        <v>15120</v>
      </c>
    </row>
    <row r="7740" spans="82:87">
      <c r="CD7740" s="34" t="s">
        <v>11633</v>
      </c>
      <c r="CG7740" s="381">
        <v>34056</v>
      </c>
      <c r="CI7740" s="378">
        <v>15120</v>
      </c>
    </row>
    <row r="7741" spans="82:87">
      <c r="CD7741" s="34" t="s">
        <v>11634</v>
      </c>
      <c r="CG7741" s="381">
        <v>34057</v>
      </c>
      <c r="CI7741" s="378">
        <v>15120</v>
      </c>
    </row>
    <row r="7742" spans="82:87">
      <c r="CD7742" s="34" t="s">
        <v>11635</v>
      </c>
      <c r="CG7742" s="381">
        <v>34058</v>
      </c>
      <c r="CI7742" s="378">
        <v>15120</v>
      </c>
    </row>
    <row r="7743" spans="82:87">
      <c r="CD7743" s="34" t="s">
        <v>11636</v>
      </c>
      <c r="CG7743" s="381">
        <v>34059</v>
      </c>
      <c r="CI7743" s="378">
        <v>15120</v>
      </c>
    </row>
    <row r="7744" spans="82:87">
      <c r="CD7744" s="34" t="s">
        <v>11637</v>
      </c>
      <c r="CG7744" s="381">
        <v>34060</v>
      </c>
      <c r="CI7744" s="378">
        <v>15120</v>
      </c>
    </row>
    <row r="7745" spans="82:87">
      <c r="CD7745" s="34" t="s">
        <v>11638</v>
      </c>
      <c r="CG7745" s="381">
        <v>34061</v>
      </c>
      <c r="CI7745" s="378">
        <v>15120</v>
      </c>
    </row>
    <row r="7746" spans="82:87">
      <c r="CD7746" s="34" t="s">
        <v>11639</v>
      </c>
      <c r="CG7746" s="381">
        <v>34062</v>
      </c>
      <c r="CI7746" s="378">
        <v>15120</v>
      </c>
    </row>
    <row r="7747" spans="82:87">
      <c r="CD7747" s="34" t="s">
        <v>11640</v>
      </c>
      <c r="CG7747" s="381">
        <v>34063</v>
      </c>
      <c r="CI7747" s="378">
        <v>15120</v>
      </c>
    </row>
    <row r="7748" spans="82:87">
      <c r="CD7748" s="34" t="s">
        <v>11641</v>
      </c>
      <c r="CG7748" s="381">
        <v>34064</v>
      </c>
      <c r="CI7748" s="378">
        <v>15130</v>
      </c>
    </row>
    <row r="7749" spans="82:87">
      <c r="CD7749" s="34" t="s">
        <v>11642</v>
      </c>
      <c r="CG7749" s="381">
        <v>34065</v>
      </c>
      <c r="CI7749" s="378">
        <v>15130</v>
      </c>
    </row>
    <row r="7750" spans="82:87">
      <c r="CD7750" s="34" t="s">
        <v>11643</v>
      </c>
      <c r="CG7750" s="381">
        <v>34066</v>
      </c>
      <c r="CI7750" s="378">
        <v>15130</v>
      </c>
    </row>
    <row r="7751" spans="82:87">
      <c r="CD7751" s="34" t="s">
        <v>11644</v>
      </c>
      <c r="CG7751" s="381">
        <v>34067</v>
      </c>
      <c r="CI7751" s="378">
        <v>15130</v>
      </c>
    </row>
    <row r="7752" spans="82:87">
      <c r="CD7752" s="34" t="s">
        <v>11645</v>
      </c>
      <c r="CG7752" s="381">
        <v>34068</v>
      </c>
      <c r="CI7752" s="378">
        <v>15130</v>
      </c>
    </row>
    <row r="7753" spans="82:87">
      <c r="CD7753" s="34" t="s">
        <v>11646</v>
      </c>
      <c r="CG7753" s="381">
        <v>34069</v>
      </c>
      <c r="CI7753" s="378">
        <v>15130</v>
      </c>
    </row>
    <row r="7754" spans="82:87">
      <c r="CD7754" s="34" t="s">
        <v>11647</v>
      </c>
      <c r="CG7754" s="381">
        <v>34070</v>
      </c>
      <c r="CI7754" s="378">
        <v>15130</v>
      </c>
    </row>
    <row r="7755" spans="82:87">
      <c r="CD7755" s="34" t="s">
        <v>11648</v>
      </c>
      <c r="CG7755" s="381">
        <v>34071</v>
      </c>
      <c r="CI7755" s="378">
        <v>15130</v>
      </c>
    </row>
    <row r="7756" spans="82:87">
      <c r="CD7756" s="34" t="s">
        <v>11649</v>
      </c>
      <c r="CG7756" s="381">
        <v>34072</v>
      </c>
      <c r="CI7756" s="378">
        <v>15130</v>
      </c>
    </row>
    <row r="7757" spans="82:87">
      <c r="CD7757" s="34" t="s">
        <v>11650</v>
      </c>
      <c r="CG7757" s="381">
        <v>34073</v>
      </c>
      <c r="CI7757" s="378">
        <v>15130</v>
      </c>
    </row>
    <row r="7758" spans="82:87">
      <c r="CD7758" s="34" t="s">
        <v>11651</v>
      </c>
      <c r="CG7758" s="381">
        <v>34074</v>
      </c>
      <c r="CI7758" s="378">
        <v>15130</v>
      </c>
    </row>
    <row r="7759" spans="82:87">
      <c r="CD7759" s="34" t="s">
        <v>11652</v>
      </c>
      <c r="CG7759" s="381">
        <v>34075</v>
      </c>
      <c r="CI7759" s="378">
        <v>15130</v>
      </c>
    </row>
    <row r="7760" spans="82:87">
      <c r="CD7760" s="34" t="s">
        <v>11653</v>
      </c>
      <c r="CG7760" s="381">
        <v>34076</v>
      </c>
      <c r="CI7760" s="378">
        <v>15130</v>
      </c>
    </row>
    <row r="7761" spans="82:87">
      <c r="CD7761" s="34" t="s">
        <v>11654</v>
      </c>
      <c r="CG7761" s="381">
        <v>34077</v>
      </c>
      <c r="CI7761" s="378">
        <v>15130</v>
      </c>
    </row>
    <row r="7762" spans="82:87">
      <c r="CD7762" s="34" t="s">
        <v>11655</v>
      </c>
      <c r="CG7762" s="381">
        <v>34078</v>
      </c>
      <c r="CI7762" s="378">
        <v>15130</v>
      </c>
    </row>
    <row r="7763" spans="82:87">
      <c r="CD7763" s="34" t="s">
        <v>11656</v>
      </c>
      <c r="CG7763" s="381">
        <v>34079</v>
      </c>
      <c r="CI7763" s="378">
        <v>15140</v>
      </c>
    </row>
    <row r="7764" spans="82:87">
      <c r="CD7764" s="34" t="s">
        <v>11657</v>
      </c>
      <c r="CG7764" s="381">
        <v>34080</v>
      </c>
      <c r="CI7764" s="378">
        <v>15140</v>
      </c>
    </row>
    <row r="7765" spans="82:87">
      <c r="CD7765" s="34" t="s">
        <v>11658</v>
      </c>
      <c r="CG7765" s="381">
        <v>34081</v>
      </c>
      <c r="CI7765" s="378">
        <v>15140</v>
      </c>
    </row>
    <row r="7766" spans="82:87">
      <c r="CD7766" s="34" t="s">
        <v>11659</v>
      </c>
      <c r="CG7766" s="381">
        <v>34082</v>
      </c>
      <c r="CI7766" s="378">
        <v>15140</v>
      </c>
    </row>
    <row r="7767" spans="82:87">
      <c r="CD7767" s="34" t="s">
        <v>11660</v>
      </c>
      <c r="CG7767" s="381">
        <v>34083</v>
      </c>
      <c r="CI7767" s="378">
        <v>15140</v>
      </c>
    </row>
    <row r="7768" spans="82:87">
      <c r="CD7768" s="34" t="s">
        <v>11661</v>
      </c>
      <c r="CG7768" s="381">
        <v>34084</v>
      </c>
      <c r="CI7768" s="378">
        <v>15140</v>
      </c>
    </row>
    <row r="7769" spans="82:87">
      <c r="CD7769" s="34" t="s">
        <v>11662</v>
      </c>
      <c r="CG7769" s="381">
        <v>34085</v>
      </c>
      <c r="CI7769" s="378">
        <v>15140</v>
      </c>
    </row>
    <row r="7770" spans="82:87">
      <c r="CD7770" s="34" t="s">
        <v>11663</v>
      </c>
      <c r="CG7770" s="381">
        <v>34086</v>
      </c>
      <c r="CI7770" s="378">
        <v>15140</v>
      </c>
    </row>
    <row r="7771" spans="82:87">
      <c r="CD7771" s="34" t="s">
        <v>11664</v>
      </c>
      <c r="CG7771" s="381">
        <v>34087</v>
      </c>
      <c r="CI7771" s="378">
        <v>15140</v>
      </c>
    </row>
    <row r="7772" spans="82:87">
      <c r="CD7772" s="34" t="s">
        <v>11665</v>
      </c>
      <c r="CG7772" s="381">
        <v>34088</v>
      </c>
      <c r="CI7772" s="378">
        <v>15140</v>
      </c>
    </row>
    <row r="7773" spans="82:87">
      <c r="CD7773" s="34" t="s">
        <v>11666</v>
      </c>
      <c r="CG7773" s="381">
        <v>34089</v>
      </c>
      <c r="CI7773" s="378">
        <v>15140</v>
      </c>
    </row>
    <row r="7774" spans="82:87">
      <c r="CD7774" s="34" t="s">
        <v>11667</v>
      </c>
      <c r="CG7774" s="381">
        <v>34090</v>
      </c>
      <c r="CI7774" s="378">
        <v>15140</v>
      </c>
    </row>
    <row r="7775" spans="82:87">
      <c r="CD7775" s="34" t="s">
        <v>11668</v>
      </c>
      <c r="CG7775" s="381">
        <v>34091</v>
      </c>
      <c r="CI7775" s="378">
        <v>15140</v>
      </c>
    </row>
    <row r="7776" spans="82:87">
      <c r="CD7776" s="34" t="s">
        <v>11669</v>
      </c>
      <c r="CG7776" s="381">
        <v>34092</v>
      </c>
      <c r="CI7776" s="378">
        <v>15150</v>
      </c>
    </row>
    <row r="7777" spans="82:87">
      <c r="CD7777" s="34" t="s">
        <v>11670</v>
      </c>
      <c r="CG7777" s="381">
        <v>34093</v>
      </c>
      <c r="CI7777" s="378">
        <v>15150</v>
      </c>
    </row>
    <row r="7778" spans="82:87">
      <c r="CD7778" s="34" t="s">
        <v>11671</v>
      </c>
      <c r="CG7778" s="381">
        <v>34094</v>
      </c>
      <c r="CI7778" s="378">
        <v>15150</v>
      </c>
    </row>
    <row r="7779" spans="82:87">
      <c r="CD7779" s="34" t="s">
        <v>11672</v>
      </c>
      <c r="CG7779" s="381">
        <v>34095</v>
      </c>
      <c r="CI7779" s="378">
        <v>15150</v>
      </c>
    </row>
    <row r="7780" spans="82:87">
      <c r="CD7780" s="34" t="s">
        <v>11673</v>
      </c>
      <c r="CG7780" s="381">
        <v>34096</v>
      </c>
      <c r="CI7780" s="378">
        <v>15150</v>
      </c>
    </row>
    <row r="7781" spans="82:87">
      <c r="CD7781" s="34" t="s">
        <v>11674</v>
      </c>
      <c r="CG7781" s="381">
        <v>34097</v>
      </c>
      <c r="CI7781" s="378">
        <v>15150</v>
      </c>
    </row>
    <row r="7782" spans="82:87">
      <c r="CD7782" s="34" t="s">
        <v>11675</v>
      </c>
      <c r="CG7782" s="381">
        <v>34098</v>
      </c>
      <c r="CI7782" s="378">
        <v>15150</v>
      </c>
    </row>
    <row r="7783" spans="82:87">
      <c r="CD7783" s="34" t="s">
        <v>11676</v>
      </c>
      <c r="CG7783" s="381">
        <v>34099</v>
      </c>
      <c r="CI7783" s="378">
        <v>15150</v>
      </c>
    </row>
    <row r="7784" spans="82:87">
      <c r="CD7784" s="34" t="s">
        <v>11677</v>
      </c>
      <c r="CG7784" s="381">
        <v>34110</v>
      </c>
      <c r="CI7784" s="378">
        <v>15150</v>
      </c>
    </row>
    <row r="7785" spans="82:87">
      <c r="CD7785" s="34" t="s">
        <v>11678</v>
      </c>
      <c r="CG7785" s="381">
        <v>34111</v>
      </c>
      <c r="CI7785" s="378">
        <v>15150</v>
      </c>
    </row>
    <row r="7786" spans="82:87">
      <c r="CD7786" s="34" t="s">
        <v>11679</v>
      </c>
      <c r="CG7786" s="381">
        <v>34112</v>
      </c>
      <c r="CI7786" s="378">
        <v>15150</v>
      </c>
    </row>
    <row r="7787" spans="82:87">
      <c r="CD7787" s="34" t="s">
        <v>11680</v>
      </c>
      <c r="CG7787" s="381">
        <v>34113</v>
      </c>
      <c r="CI7787" s="378">
        <v>15150</v>
      </c>
    </row>
    <row r="7788" spans="82:87">
      <c r="CD7788" s="34" t="s">
        <v>11681</v>
      </c>
      <c r="CG7788" s="381">
        <v>34114</v>
      </c>
      <c r="CI7788" s="378">
        <v>15150</v>
      </c>
    </row>
    <row r="7789" spans="82:87">
      <c r="CD7789" s="34" t="s">
        <v>11682</v>
      </c>
      <c r="CG7789" s="381">
        <v>34115</v>
      </c>
      <c r="CI7789" s="378">
        <v>15160</v>
      </c>
    </row>
    <row r="7790" spans="82:87">
      <c r="CD7790" s="34" t="s">
        <v>11683</v>
      </c>
      <c r="CG7790" s="381">
        <v>34116</v>
      </c>
      <c r="CI7790" s="378">
        <v>15160</v>
      </c>
    </row>
    <row r="7791" spans="82:87">
      <c r="CD7791" s="34" t="s">
        <v>11684</v>
      </c>
      <c r="CG7791" s="381">
        <v>34117</v>
      </c>
      <c r="CI7791" s="378">
        <v>15160</v>
      </c>
    </row>
    <row r="7792" spans="82:87">
      <c r="CD7792" s="34" t="s">
        <v>11685</v>
      </c>
      <c r="CG7792" s="381">
        <v>34118</v>
      </c>
      <c r="CI7792" s="378">
        <v>15160</v>
      </c>
    </row>
    <row r="7793" spans="82:87">
      <c r="CD7793" s="34" t="s">
        <v>11686</v>
      </c>
      <c r="CG7793" s="381">
        <v>34119</v>
      </c>
      <c r="CI7793" s="378">
        <v>15160</v>
      </c>
    </row>
    <row r="7794" spans="82:87">
      <c r="CD7794" s="34" t="s">
        <v>11687</v>
      </c>
      <c r="CG7794" s="381">
        <v>34120</v>
      </c>
      <c r="CI7794" s="378">
        <v>15160</v>
      </c>
    </row>
    <row r="7795" spans="82:87">
      <c r="CD7795" s="34" t="s">
        <v>11688</v>
      </c>
      <c r="CG7795" s="381">
        <v>34130</v>
      </c>
      <c r="CI7795" s="378">
        <v>15165</v>
      </c>
    </row>
    <row r="7796" spans="82:87">
      <c r="CD7796" s="34" t="s">
        <v>11689</v>
      </c>
      <c r="CG7796" s="381">
        <v>34131</v>
      </c>
      <c r="CI7796" s="378">
        <v>15170</v>
      </c>
    </row>
    <row r="7797" spans="82:87">
      <c r="CD7797" s="34" t="s">
        <v>11690</v>
      </c>
      <c r="CG7797" s="381">
        <v>34132</v>
      </c>
      <c r="CI7797" s="378">
        <v>15170</v>
      </c>
    </row>
    <row r="7798" spans="82:87">
      <c r="CD7798" s="34" t="s">
        <v>11691</v>
      </c>
      <c r="CG7798" s="381">
        <v>34133</v>
      </c>
      <c r="CI7798" s="378">
        <v>15170</v>
      </c>
    </row>
    <row r="7799" spans="82:87">
      <c r="CD7799" s="34" t="s">
        <v>11692</v>
      </c>
      <c r="CG7799" s="381">
        <v>34134</v>
      </c>
      <c r="CI7799" s="378">
        <v>15170</v>
      </c>
    </row>
    <row r="7800" spans="82:87">
      <c r="CD7800" s="34" t="s">
        <v>11693</v>
      </c>
      <c r="CG7800" s="381">
        <v>34135</v>
      </c>
      <c r="CI7800" s="378">
        <v>15170</v>
      </c>
    </row>
    <row r="7801" spans="82:87">
      <c r="CD7801" s="34" t="s">
        <v>11694</v>
      </c>
      <c r="CG7801" s="381">
        <v>34136</v>
      </c>
      <c r="CI7801" s="378">
        <v>15170</v>
      </c>
    </row>
    <row r="7802" spans="82:87">
      <c r="CD7802" s="34" t="s">
        <v>11695</v>
      </c>
      <c r="CG7802" s="381">
        <v>34137</v>
      </c>
      <c r="CI7802" s="378">
        <v>15170</v>
      </c>
    </row>
    <row r="7803" spans="82:87">
      <c r="CD7803" s="34" t="s">
        <v>11696</v>
      </c>
      <c r="CG7803" s="381">
        <v>34138</v>
      </c>
      <c r="CI7803" s="378">
        <v>15170</v>
      </c>
    </row>
    <row r="7804" spans="82:87">
      <c r="CD7804" s="34" t="s">
        <v>11697</v>
      </c>
      <c r="CG7804" s="381">
        <v>34139</v>
      </c>
      <c r="CI7804" s="378">
        <v>15170</v>
      </c>
    </row>
    <row r="7805" spans="82:87">
      <c r="CD7805" s="34" t="s">
        <v>11698</v>
      </c>
      <c r="CG7805" s="381">
        <v>34140</v>
      </c>
      <c r="CI7805" s="378">
        <v>15170</v>
      </c>
    </row>
    <row r="7806" spans="82:87">
      <c r="CD7806" s="34" t="s">
        <v>11699</v>
      </c>
      <c r="CG7806" s="381">
        <v>34150</v>
      </c>
      <c r="CI7806" s="378">
        <v>15170</v>
      </c>
    </row>
    <row r="7807" spans="82:87">
      <c r="CD7807" s="34" t="s">
        <v>11700</v>
      </c>
      <c r="CG7807" s="381">
        <v>34160</v>
      </c>
      <c r="CI7807" s="378">
        <v>15187</v>
      </c>
    </row>
    <row r="7808" spans="82:87">
      <c r="CD7808" s="34" t="s">
        <v>11701</v>
      </c>
      <c r="CG7808" s="381">
        <v>34161</v>
      </c>
      <c r="CI7808" s="378">
        <v>15189</v>
      </c>
    </row>
    <row r="7809" spans="82:87">
      <c r="CD7809" s="34" t="s">
        <v>11702</v>
      </c>
      <c r="CG7809" s="381">
        <v>34170</v>
      </c>
      <c r="CI7809" s="378">
        <v>15190</v>
      </c>
    </row>
    <row r="7810" spans="82:87">
      <c r="CD7810" s="34" t="s">
        <v>11703</v>
      </c>
      <c r="CG7810" s="381">
        <v>34171</v>
      </c>
      <c r="CI7810" s="378">
        <v>15190</v>
      </c>
    </row>
    <row r="7811" spans="82:87">
      <c r="CD7811" s="34" t="s">
        <v>11704</v>
      </c>
      <c r="CG7811" s="381">
        <v>34172</v>
      </c>
      <c r="CI7811" s="378">
        <v>15190</v>
      </c>
    </row>
    <row r="7812" spans="82:87">
      <c r="CD7812" s="34" t="s">
        <v>11705</v>
      </c>
      <c r="CG7812" s="381">
        <v>34173</v>
      </c>
      <c r="CI7812" s="378">
        <v>15190</v>
      </c>
    </row>
    <row r="7813" spans="82:87">
      <c r="CD7813" s="34" t="s">
        <v>11706</v>
      </c>
      <c r="CG7813" s="381">
        <v>34174</v>
      </c>
      <c r="CI7813" s="378">
        <v>15190</v>
      </c>
    </row>
    <row r="7814" spans="82:87">
      <c r="CD7814" s="34" t="s">
        <v>11707</v>
      </c>
      <c r="CG7814" s="381">
        <v>34175</v>
      </c>
      <c r="CI7814" s="378">
        <v>15190</v>
      </c>
    </row>
    <row r="7815" spans="82:87">
      <c r="CD7815" s="34" t="s">
        <v>11708</v>
      </c>
      <c r="CG7815" s="381">
        <v>34176</v>
      </c>
      <c r="CI7815" s="378">
        <v>15190</v>
      </c>
    </row>
    <row r="7816" spans="82:87">
      <c r="CD7816" s="34" t="s">
        <v>11709</v>
      </c>
      <c r="CG7816" s="381">
        <v>34177</v>
      </c>
      <c r="CI7816" s="378">
        <v>15190</v>
      </c>
    </row>
    <row r="7817" spans="82:87">
      <c r="CD7817" s="34" t="s">
        <v>11710</v>
      </c>
      <c r="CG7817" s="381">
        <v>34178</v>
      </c>
      <c r="CI7817" s="378">
        <v>15190</v>
      </c>
    </row>
    <row r="7818" spans="82:87">
      <c r="CD7818" s="34" t="s">
        <v>11711</v>
      </c>
      <c r="CG7818" s="381">
        <v>34179</v>
      </c>
      <c r="CI7818" s="378">
        <v>15200</v>
      </c>
    </row>
    <row r="7819" spans="82:87">
      <c r="CD7819" s="34" t="s">
        <v>11712</v>
      </c>
      <c r="CG7819" s="381">
        <v>34181</v>
      </c>
      <c r="CI7819" s="378">
        <v>15200</v>
      </c>
    </row>
    <row r="7820" spans="82:87">
      <c r="CD7820" s="34" t="s">
        <v>11713</v>
      </c>
      <c r="CG7820" s="381">
        <v>34182</v>
      </c>
      <c r="CI7820" s="378">
        <v>15200</v>
      </c>
    </row>
    <row r="7821" spans="82:87">
      <c r="CD7821" s="34" t="s">
        <v>11714</v>
      </c>
      <c r="CG7821" s="381">
        <v>34183</v>
      </c>
      <c r="CI7821" s="378">
        <v>15200</v>
      </c>
    </row>
    <row r="7822" spans="82:87">
      <c r="CD7822" s="34" t="s">
        <v>11715</v>
      </c>
      <c r="CG7822" s="381">
        <v>34184</v>
      </c>
      <c r="CI7822" s="378">
        <v>15200</v>
      </c>
    </row>
    <row r="7823" spans="82:87">
      <c r="CD7823" s="34" t="s">
        <v>11716</v>
      </c>
      <c r="CG7823" s="381">
        <v>34185</v>
      </c>
      <c r="CI7823" s="378">
        <v>15200</v>
      </c>
    </row>
    <row r="7824" spans="82:87">
      <c r="CD7824" s="34" t="s">
        <v>11717</v>
      </c>
      <c r="CG7824" s="381">
        <v>34186</v>
      </c>
      <c r="CI7824" s="378">
        <v>15200</v>
      </c>
    </row>
    <row r="7825" spans="82:87">
      <c r="CD7825" s="34" t="s">
        <v>11718</v>
      </c>
      <c r="CG7825" s="381">
        <v>34187</v>
      </c>
      <c r="CI7825" s="378">
        <v>15200</v>
      </c>
    </row>
    <row r="7826" spans="82:87">
      <c r="CD7826" s="34" t="s">
        <v>11719</v>
      </c>
      <c r="CG7826" s="381">
        <v>34188</v>
      </c>
      <c r="CI7826" s="378">
        <v>15210</v>
      </c>
    </row>
    <row r="7827" spans="82:87">
      <c r="CD7827" s="34" t="s">
        <v>11720</v>
      </c>
      <c r="CG7827" s="381">
        <v>34189</v>
      </c>
      <c r="CI7827" s="378">
        <v>15210</v>
      </c>
    </row>
    <row r="7828" spans="82:87">
      <c r="CD7828" s="34" t="s">
        <v>11721</v>
      </c>
      <c r="CG7828" s="381">
        <v>34190</v>
      </c>
      <c r="CI7828" s="378">
        <v>15220</v>
      </c>
    </row>
    <row r="7829" spans="82:87">
      <c r="CD7829" s="34" t="s">
        <v>11722</v>
      </c>
      <c r="CG7829" s="381">
        <v>34191</v>
      </c>
      <c r="CI7829" s="378">
        <v>15220</v>
      </c>
    </row>
    <row r="7830" spans="82:87">
      <c r="CD7830" s="34" t="s">
        <v>11723</v>
      </c>
      <c r="CG7830" s="381">
        <v>34192</v>
      </c>
      <c r="CI7830" s="378">
        <v>15220</v>
      </c>
    </row>
    <row r="7831" spans="82:87">
      <c r="CD7831" s="34" t="s">
        <v>11724</v>
      </c>
      <c r="CG7831" s="381">
        <v>34193</v>
      </c>
      <c r="CI7831" s="378">
        <v>15220</v>
      </c>
    </row>
    <row r="7832" spans="82:87">
      <c r="CD7832" s="34" t="s">
        <v>11725</v>
      </c>
      <c r="CG7832" s="381">
        <v>34194</v>
      </c>
      <c r="CI7832" s="378">
        <v>15220</v>
      </c>
    </row>
    <row r="7833" spans="82:87">
      <c r="CD7833" s="34" t="s">
        <v>11726</v>
      </c>
      <c r="CG7833" s="381">
        <v>34195</v>
      </c>
      <c r="CI7833" s="378">
        <v>15221</v>
      </c>
    </row>
    <row r="7834" spans="82:87">
      <c r="CD7834" s="34" t="s">
        <v>11727</v>
      </c>
      <c r="CG7834" s="381">
        <v>34196</v>
      </c>
      <c r="CI7834" s="378">
        <v>15229</v>
      </c>
    </row>
    <row r="7835" spans="82:87">
      <c r="CD7835" s="34" t="s">
        <v>11728</v>
      </c>
      <c r="CG7835" s="381">
        <v>34197</v>
      </c>
      <c r="CI7835" s="378">
        <v>15229</v>
      </c>
    </row>
    <row r="7836" spans="82:87">
      <c r="CD7836" s="34" t="s">
        <v>11729</v>
      </c>
      <c r="CG7836" s="381">
        <v>34198</v>
      </c>
      <c r="CI7836" s="378">
        <v>15230</v>
      </c>
    </row>
    <row r="7837" spans="82:87">
      <c r="CD7837" s="34" t="s">
        <v>11730</v>
      </c>
      <c r="CG7837" s="381">
        <v>34199</v>
      </c>
      <c r="CI7837" s="378">
        <v>15230</v>
      </c>
    </row>
    <row r="7838" spans="82:87">
      <c r="CD7838" s="34" t="s">
        <v>11731</v>
      </c>
      <c r="CG7838" s="381">
        <v>34200</v>
      </c>
      <c r="CI7838" s="378">
        <v>15230</v>
      </c>
    </row>
    <row r="7839" spans="82:87">
      <c r="CD7839" s="34" t="s">
        <v>11732</v>
      </c>
      <c r="CG7839" s="381">
        <v>34201</v>
      </c>
      <c r="CI7839" s="378">
        <v>15230</v>
      </c>
    </row>
    <row r="7840" spans="82:87">
      <c r="CD7840" s="34" t="s">
        <v>11733</v>
      </c>
      <c r="CG7840" s="381">
        <v>34202</v>
      </c>
      <c r="CI7840" s="378">
        <v>15230</v>
      </c>
    </row>
    <row r="7841" spans="82:87">
      <c r="CD7841" s="34" t="s">
        <v>11734</v>
      </c>
      <c r="CG7841" s="381">
        <v>34203</v>
      </c>
      <c r="CI7841" s="378">
        <v>15230</v>
      </c>
    </row>
    <row r="7842" spans="82:87">
      <c r="CD7842" s="34" t="s">
        <v>11735</v>
      </c>
      <c r="CG7842" s="381">
        <v>34204</v>
      </c>
      <c r="CI7842" s="378">
        <v>15230</v>
      </c>
    </row>
    <row r="7843" spans="82:87">
      <c r="CD7843" s="34" t="s">
        <v>11736</v>
      </c>
      <c r="CG7843" s="381">
        <v>34205</v>
      </c>
      <c r="CI7843" s="378">
        <v>15230</v>
      </c>
    </row>
    <row r="7844" spans="82:87">
      <c r="CD7844" s="34" t="s">
        <v>11737</v>
      </c>
      <c r="CG7844" s="381">
        <v>34206</v>
      </c>
      <c r="CI7844" s="378">
        <v>15230</v>
      </c>
    </row>
    <row r="7845" spans="82:87">
      <c r="CD7845" s="34" t="s">
        <v>11738</v>
      </c>
      <c r="CG7845" s="381">
        <v>34207</v>
      </c>
      <c r="CI7845" s="378">
        <v>15230</v>
      </c>
    </row>
    <row r="7846" spans="82:87">
      <c r="CD7846" s="34" t="s">
        <v>11739</v>
      </c>
      <c r="CG7846" s="381">
        <v>34208</v>
      </c>
      <c r="CI7846" s="378">
        <v>15240</v>
      </c>
    </row>
    <row r="7847" spans="82:87">
      <c r="CD7847" s="34" t="s">
        <v>11740</v>
      </c>
      <c r="CG7847" s="381">
        <v>34209</v>
      </c>
      <c r="CI7847" s="378">
        <v>15240</v>
      </c>
    </row>
    <row r="7848" spans="82:87">
      <c r="CD7848" s="34" t="s">
        <v>11741</v>
      </c>
      <c r="CG7848" s="381">
        <v>34210</v>
      </c>
      <c r="CI7848" s="378">
        <v>15240</v>
      </c>
    </row>
    <row r="7849" spans="82:87">
      <c r="CD7849" s="34" t="s">
        <v>11742</v>
      </c>
      <c r="CG7849" s="381">
        <v>34220</v>
      </c>
      <c r="CI7849" s="378">
        <v>15240</v>
      </c>
    </row>
    <row r="7850" spans="82:87">
      <c r="CD7850" s="34" t="s">
        <v>11743</v>
      </c>
      <c r="CG7850" s="381">
        <v>34230</v>
      </c>
      <c r="CI7850" s="378">
        <v>15240</v>
      </c>
    </row>
    <row r="7851" spans="82:87">
      <c r="CD7851" s="34" t="s">
        <v>11744</v>
      </c>
      <c r="CG7851" s="381">
        <v>34240</v>
      </c>
      <c r="CI7851" s="378">
        <v>15240</v>
      </c>
    </row>
    <row r="7852" spans="82:87">
      <c r="CD7852" s="34" t="s">
        <v>11745</v>
      </c>
      <c r="CG7852" s="381">
        <v>34250</v>
      </c>
      <c r="CI7852" s="378">
        <v>15240</v>
      </c>
    </row>
    <row r="7853" spans="82:87">
      <c r="CD7853" s="34" t="s">
        <v>11746</v>
      </c>
      <c r="CG7853" s="381">
        <v>34260</v>
      </c>
      <c r="CI7853" s="378">
        <v>15240</v>
      </c>
    </row>
    <row r="7854" spans="82:87">
      <c r="CD7854" s="34" t="s">
        <v>11747</v>
      </c>
      <c r="CG7854" s="381">
        <v>34261</v>
      </c>
      <c r="CI7854" s="378">
        <v>15250</v>
      </c>
    </row>
    <row r="7855" spans="82:87">
      <c r="CD7855" s="34" t="s">
        <v>11748</v>
      </c>
      <c r="CG7855" s="381">
        <v>34262</v>
      </c>
      <c r="CI7855" s="378">
        <v>15250</v>
      </c>
    </row>
    <row r="7856" spans="82:87">
      <c r="CD7856" s="34" t="s">
        <v>11749</v>
      </c>
      <c r="CG7856" s="381">
        <v>34263</v>
      </c>
      <c r="CI7856" s="378">
        <v>15250</v>
      </c>
    </row>
    <row r="7857" spans="82:87">
      <c r="CD7857" s="34" t="s">
        <v>11750</v>
      </c>
      <c r="CG7857" s="381">
        <v>34264</v>
      </c>
      <c r="CI7857" s="378">
        <v>15250</v>
      </c>
    </row>
    <row r="7858" spans="82:87">
      <c r="CD7858" s="34" t="s">
        <v>11751</v>
      </c>
      <c r="CG7858" s="381">
        <v>34265</v>
      </c>
      <c r="CI7858" s="378">
        <v>15250</v>
      </c>
    </row>
    <row r="7859" spans="82:87">
      <c r="CD7859" s="34" t="s">
        <v>11752</v>
      </c>
      <c r="CG7859" s="381">
        <v>34266</v>
      </c>
      <c r="CI7859" s="378">
        <v>15250</v>
      </c>
    </row>
    <row r="7860" spans="82:87">
      <c r="CD7860" s="34" t="s">
        <v>11753</v>
      </c>
      <c r="CG7860" s="381">
        <v>34267</v>
      </c>
      <c r="CI7860" s="378">
        <v>15250</v>
      </c>
    </row>
    <row r="7861" spans="82:87">
      <c r="CD7861" s="34" t="s">
        <v>11754</v>
      </c>
      <c r="CG7861" s="381">
        <v>34268</v>
      </c>
      <c r="CI7861" s="378">
        <v>15250</v>
      </c>
    </row>
    <row r="7862" spans="82:87">
      <c r="CD7862" s="34" t="s">
        <v>11755</v>
      </c>
      <c r="CG7862" s="381">
        <v>34269</v>
      </c>
      <c r="CI7862" s="378">
        <v>15250</v>
      </c>
    </row>
    <row r="7863" spans="82:87">
      <c r="CD7863" s="34" t="s">
        <v>11756</v>
      </c>
      <c r="CG7863" s="381">
        <v>34270</v>
      </c>
      <c r="CI7863" s="378">
        <v>15260</v>
      </c>
    </row>
    <row r="7864" spans="82:87">
      <c r="CD7864" s="34" t="s">
        <v>11757</v>
      </c>
      <c r="CG7864" s="381">
        <v>34273</v>
      </c>
      <c r="CI7864" s="378">
        <v>15260</v>
      </c>
    </row>
    <row r="7865" spans="82:87">
      <c r="CD7865" s="34" t="s">
        <v>11758</v>
      </c>
      <c r="CG7865" s="381">
        <v>34274</v>
      </c>
      <c r="CI7865" s="378">
        <v>15260</v>
      </c>
    </row>
    <row r="7866" spans="82:87">
      <c r="CD7866" s="34" t="s">
        <v>11759</v>
      </c>
      <c r="CG7866" s="381">
        <v>34275</v>
      </c>
      <c r="CI7866" s="378">
        <v>15270</v>
      </c>
    </row>
    <row r="7867" spans="82:87">
      <c r="CD7867" s="34" t="s">
        <v>11760</v>
      </c>
      <c r="CG7867" s="381">
        <v>34276</v>
      </c>
      <c r="CI7867" s="378">
        <v>15270</v>
      </c>
    </row>
    <row r="7868" spans="82:87">
      <c r="CD7868" s="34" t="s">
        <v>11761</v>
      </c>
      <c r="CG7868" s="381">
        <v>34277</v>
      </c>
      <c r="CI7868" s="378">
        <v>15270</v>
      </c>
    </row>
    <row r="7869" spans="82:87">
      <c r="CD7869" s="34" t="s">
        <v>11762</v>
      </c>
      <c r="CG7869" s="381">
        <v>34278</v>
      </c>
      <c r="CI7869" s="378">
        <v>15270</v>
      </c>
    </row>
    <row r="7870" spans="82:87">
      <c r="CD7870" s="34" t="s">
        <v>11763</v>
      </c>
      <c r="CG7870" s="381">
        <v>34279</v>
      </c>
      <c r="CI7870" s="378">
        <v>15290</v>
      </c>
    </row>
    <row r="7871" spans="82:87">
      <c r="CD7871" s="34" t="s">
        <v>11764</v>
      </c>
      <c r="CG7871" s="381">
        <v>34280</v>
      </c>
      <c r="CI7871" s="378">
        <v>15290</v>
      </c>
    </row>
    <row r="7872" spans="82:87">
      <c r="CD7872" s="34" t="s">
        <v>11765</v>
      </c>
      <c r="CG7872" s="381">
        <v>34290</v>
      </c>
      <c r="CI7872" s="378">
        <v>15290</v>
      </c>
    </row>
    <row r="7873" spans="82:87">
      <c r="CD7873" s="34" t="s">
        <v>11766</v>
      </c>
      <c r="CG7873" s="381">
        <v>34293</v>
      </c>
      <c r="CI7873" s="378">
        <v>15290</v>
      </c>
    </row>
    <row r="7874" spans="82:87">
      <c r="CD7874" s="34" t="s">
        <v>11767</v>
      </c>
      <c r="CG7874" s="381">
        <v>34294</v>
      </c>
      <c r="CI7874" s="378">
        <v>15290</v>
      </c>
    </row>
    <row r="7875" spans="82:87">
      <c r="CD7875" s="34" t="s">
        <v>11768</v>
      </c>
      <c r="CG7875" s="381">
        <v>34295</v>
      </c>
      <c r="CI7875" s="378">
        <v>15290</v>
      </c>
    </row>
    <row r="7876" spans="82:87">
      <c r="CD7876" s="34" t="s">
        <v>11769</v>
      </c>
      <c r="CG7876" s="381">
        <v>34296</v>
      </c>
      <c r="CI7876" s="378">
        <v>15290</v>
      </c>
    </row>
    <row r="7877" spans="82:87">
      <c r="CD7877" s="34" t="s">
        <v>11770</v>
      </c>
      <c r="CG7877" s="381">
        <v>34297</v>
      </c>
      <c r="CI7877" s="378">
        <v>15290</v>
      </c>
    </row>
    <row r="7878" spans="82:87">
      <c r="CD7878" s="34" t="s">
        <v>11771</v>
      </c>
      <c r="CG7878" s="381">
        <v>34298</v>
      </c>
      <c r="CI7878" s="378">
        <v>15300</v>
      </c>
    </row>
    <row r="7879" spans="82:87">
      <c r="CD7879" s="34" t="s">
        <v>11772</v>
      </c>
      <c r="CG7879" s="381">
        <v>34299</v>
      </c>
      <c r="CI7879" s="378">
        <v>15300</v>
      </c>
    </row>
    <row r="7880" spans="82:87">
      <c r="CD7880" s="34" t="s">
        <v>11773</v>
      </c>
      <c r="CG7880" s="381">
        <v>34300</v>
      </c>
      <c r="CI7880" s="378">
        <v>15300</v>
      </c>
    </row>
    <row r="7881" spans="82:87">
      <c r="CD7881" s="34" t="s">
        <v>11774</v>
      </c>
      <c r="CG7881" s="381">
        <v>34301</v>
      </c>
      <c r="CI7881" s="378">
        <v>15300</v>
      </c>
    </row>
    <row r="7882" spans="82:87">
      <c r="CD7882" s="34" t="s">
        <v>11775</v>
      </c>
      <c r="CG7882" s="381">
        <v>34302</v>
      </c>
      <c r="CI7882" s="378">
        <v>15300</v>
      </c>
    </row>
    <row r="7883" spans="82:87">
      <c r="CD7883" s="34" t="s">
        <v>11776</v>
      </c>
      <c r="CG7883" s="381">
        <v>34303</v>
      </c>
      <c r="CI7883" s="378">
        <v>15300</v>
      </c>
    </row>
    <row r="7884" spans="82:87">
      <c r="CD7884" s="34" t="s">
        <v>11777</v>
      </c>
      <c r="CG7884" s="381">
        <v>34304</v>
      </c>
      <c r="CI7884" s="378">
        <v>15300</v>
      </c>
    </row>
    <row r="7885" spans="82:87">
      <c r="CD7885" s="34" t="s">
        <v>11778</v>
      </c>
      <c r="CG7885" s="381">
        <v>34305</v>
      </c>
      <c r="CI7885" s="378">
        <v>15300</v>
      </c>
    </row>
    <row r="7886" spans="82:87">
      <c r="CD7886" s="34" t="s">
        <v>11779</v>
      </c>
      <c r="CG7886" s="381">
        <v>34306</v>
      </c>
      <c r="CI7886" s="378">
        <v>15300</v>
      </c>
    </row>
    <row r="7887" spans="82:87">
      <c r="CD7887" s="34" t="s">
        <v>11780</v>
      </c>
      <c r="CG7887" s="381">
        <v>34307</v>
      </c>
      <c r="CI7887" s="378">
        <v>15300</v>
      </c>
    </row>
    <row r="7888" spans="82:87">
      <c r="CD7888" s="34" t="s">
        <v>11781</v>
      </c>
      <c r="CG7888" s="381">
        <v>34308</v>
      </c>
      <c r="CI7888" s="378">
        <v>15300</v>
      </c>
    </row>
    <row r="7889" spans="82:87">
      <c r="CD7889" s="34" t="s">
        <v>11782</v>
      </c>
      <c r="CG7889" s="381">
        <v>34309</v>
      </c>
      <c r="CI7889" s="378">
        <v>15300</v>
      </c>
    </row>
    <row r="7890" spans="82:87">
      <c r="CD7890" s="34" t="s">
        <v>11783</v>
      </c>
      <c r="CG7890" s="381">
        <v>34310</v>
      </c>
      <c r="CI7890" s="378">
        <v>15300</v>
      </c>
    </row>
    <row r="7891" spans="82:87">
      <c r="CD7891" s="34" t="s">
        <v>11784</v>
      </c>
      <c r="CG7891" s="381">
        <v>34320</v>
      </c>
      <c r="CI7891" s="378">
        <v>15310</v>
      </c>
    </row>
    <row r="7892" spans="82:87">
      <c r="CD7892" s="34" t="s">
        <v>11785</v>
      </c>
      <c r="CG7892" s="381">
        <v>34330</v>
      </c>
      <c r="CI7892" s="378">
        <v>15310</v>
      </c>
    </row>
    <row r="7893" spans="82:87">
      <c r="CD7893" s="34" t="s">
        <v>11786</v>
      </c>
      <c r="CG7893" s="381">
        <v>34340</v>
      </c>
      <c r="CI7893" s="378">
        <v>15310</v>
      </c>
    </row>
    <row r="7894" spans="82:87">
      <c r="CD7894" s="34" t="s">
        <v>11787</v>
      </c>
      <c r="CG7894" s="381">
        <v>34350</v>
      </c>
      <c r="CI7894" s="378">
        <v>15310</v>
      </c>
    </row>
    <row r="7895" spans="82:87">
      <c r="CD7895" s="34" t="s">
        <v>11788</v>
      </c>
      <c r="CG7895" s="381">
        <v>34360</v>
      </c>
      <c r="CI7895" s="378">
        <v>15310</v>
      </c>
    </row>
    <row r="7896" spans="82:87">
      <c r="CD7896" s="34" t="s">
        <v>11789</v>
      </c>
      <c r="CG7896" s="381">
        <v>34370</v>
      </c>
      <c r="CI7896" s="378">
        <v>15320</v>
      </c>
    </row>
    <row r="7897" spans="82:87">
      <c r="CD7897" s="34" t="s">
        <v>11790</v>
      </c>
      <c r="CG7897" s="381">
        <v>34380</v>
      </c>
      <c r="CI7897" s="378">
        <v>15320</v>
      </c>
    </row>
    <row r="7898" spans="82:87">
      <c r="CD7898" s="34" t="s">
        <v>11791</v>
      </c>
      <c r="CG7898" s="381">
        <v>34390</v>
      </c>
      <c r="CI7898" s="378">
        <v>15320</v>
      </c>
    </row>
    <row r="7899" spans="82:87">
      <c r="CD7899" s="34" t="s">
        <v>11792</v>
      </c>
      <c r="CG7899" s="381">
        <v>34391</v>
      </c>
      <c r="CI7899" s="378">
        <v>15320</v>
      </c>
    </row>
    <row r="7900" spans="82:87">
      <c r="CD7900" s="34" t="s">
        <v>11793</v>
      </c>
      <c r="CG7900" s="381">
        <v>34392</v>
      </c>
      <c r="CI7900" s="378">
        <v>15320</v>
      </c>
    </row>
    <row r="7901" spans="82:87">
      <c r="CD7901" s="34" t="s">
        <v>11794</v>
      </c>
      <c r="CG7901" s="381">
        <v>34393</v>
      </c>
      <c r="CI7901" s="378">
        <v>15320</v>
      </c>
    </row>
    <row r="7902" spans="82:87">
      <c r="CD7902" s="34" t="s">
        <v>11795</v>
      </c>
      <c r="CG7902" s="381">
        <v>34394</v>
      </c>
      <c r="CI7902" s="378">
        <v>15320</v>
      </c>
    </row>
    <row r="7903" spans="82:87">
      <c r="CD7903" s="34" t="s">
        <v>11796</v>
      </c>
      <c r="CG7903" s="381">
        <v>34395</v>
      </c>
      <c r="CI7903" s="378">
        <v>15320</v>
      </c>
    </row>
    <row r="7904" spans="82:87">
      <c r="CD7904" s="34" t="s">
        <v>11797</v>
      </c>
      <c r="CG7904" s="381">
        <v>34396</v>
      </c>
      <c r="CI7904" s="378">
        <v>15340</v>
      </c>
    </row>
    <row r="7905" spans="82:87">
      <c r="CD7905" s="34" t="s">
        <v>11798</v>
      </c>
      <c r="CG7905" s="381">
        <v>34397</v>
      </c>
      <c r="CI7905" s="378">
        <v>15340</v>
      </c>
    </row>
    <row r="7906" spans="82:87">
      <c r="CD7906" s="34" t="s">
        <v>11799</v>
      </c>
      <c r="CG7906" s="381">
        <v>34398</v>
      </c>
      <c r="CI7906" s="378">
        <v>15340</v>
      </c>
    </row>
    <row r="7907" spans="82:87">
      <c r="CD7907" s="34" t="s">
        <v>11800</v>
      </c>
      <c r="CG7907" s="381">
        <v>34399</v>
      </c>
      <c r="CI7907" s="378">
        <v>15340</v>
      </c>
    </row>
    <row r="7908" spans="82:87">
      <c r="CD7908" s="34" t="s">
        <v>11801</v>
      </c>
      <c r="CG7908" s="381">
        <v>34400</v>
      </c>
      <c r="CI7908" s="378">
        <v>15350</v>
      </c>
    </row>
    <row r="7909" spans="82:87">
      <c r="CD7909" s="34" t="s">
        <v>11802</v>
      </c>
      <c r="CG7909" s="381">
        <v>34401</v>
      </c>
      <c r="CI7909" s="378">
        <v>15350</v>
      </c>
    </row>
    <row r="7910" spans="82:87">
      <c r="CD7910" s="34" t="s">
        <v>11803</v>
      </c>
      <c r="CG7910" s="381">
        <v>34402</v>
      </c>
      <c r="CI7910" s="378">
        <v>15350</v>
      </c>
    </row>
    <row r="7911" spans="82:87">
      <c r="CD7911" s="34" t="s">
        <v>11804</v>
      </c>
      <c r="CG7911" s="381">
        <v>34403</v>
      </c>
      <c r="CI7911" s="378">
        <v>15380</v>
      </c>
    </row>
    <row r="7912" spans="82:87">
      <c r="CD7912" s="34" t="s">
        <v>11805</v>
      </c>
      <c r="CG7912" s="381">
        <v>34404</v>
      </c>
      <c r="CI7912" s="378">
        <v>15380</v>
      </c>
    </row>
    <row r="7913" spans="82:87">
      <c r="CD7913" s="34" t="s">
        <v>11806</v>
      </c>
      <c r="CG7913" s="381">
        <v>34409</v>
      </c>
      <c r="CI7913" s="378">
        <v>15380</v>
      </c>
    </row>
    <row r="7914" spans="82:87">
      <c r="CD7914" s="34" t="s">
        <v>11807</v>
      </c>
      <c r="CG7914" s="381">
        <v>34410</v>
      </c>
      <c r="CI7914" s="378">
        <v>15380</v>
      </c>
    </row>
    <row r="7915" spans="82:87">
      <c r="CD7915" s="34" t="s">
        <v>11808</v>
      </c>
      <c r="CG7915" s="381">
        <v>34420</v>
      </c>
      <c r="CI7915" s="378">
        <v>15380</v>
      </c>
    </row>
    <row r="7916" spans="82:87">
      <c r="CD7916" s="34" t="s">
        <v>11809</v>
      </c>
      <c r="CG7916" s="381">
        <v>34430</v>
      </c>
      <c r="CI7916" s="378">
        <v>15400</v>
      </c>
    </row>
    <row r="7917" spans="82:87">
      <c r="CD7917" s="34" t="s">
        <v>11810</v>
      </c>
      <c r="CG7917" s="381">
        <v>34431</v>
      </c>
      <c r="CI7917" s="378">
        <v>15400</v>
      </c>
    </row>
    <row r="7918" spans="82:87">
      <c r="CD7918" s="34" t="s">
        <v>11811</v>
      </c>
      <c r="CG7918" s="381">
        <v>34432</v>
      </c>
      <c r="CI7918" s="378">
        <v>15400</v>
      </c>
    </row>
    <row r="7919" spans="82:87">
      <c r="CD7919" s="34" t="s">
        <v>11812</v>
      </c>
      <c r="CG7919" s="381">
        <v>34433</v>
      </c>
      <c r="CI7919" s="378">
        <v>15400</v>
      </c>
    </row>
    <row r="7920" spans="82:87">
      <c r="CD7920" s="34" t="s">
        <v>11813</v>
      </c>
      <c r="CG7920" s="381">
        <v>34434</v>
      </c>
      <c r="CI7920" s="378">
        <v>15400</v>
      </c>
    </row>
    <row r="7921" spans="82:87">
      <c r="CD7921" s="34" t="s">
        <v>11814</v>
      </c>
      <c r="CG7921" s="381">
        <v>34435</v>
      </c>
      <c r="CI7921" s="378">
        <v>15400</v>
      </c>
    </row>
    <row r="7922" spans="82:87">
      <c r="CD7922" s="34" t="s">
        <v>11815</v>
      </c>
      <c r="CG7922" s="381">
        <v>34436</v>
      </c>
      <c r="CI7922" s="378">
        <v>15400</v>
      </c>
    </row>
    <row r="7923" spans="82:87">
      <c r="CD7923" s="34" t="s">
        <v>11816</v>
      </c>
      <c r="CG7923" s="381">
        <v>34437</v>
      </c>
      <c r="CI7923" s="378">
        <v>15400</v>
      </c>
    </row>
    <row r="7924" spans="82:87">
      <c r="CD7924" s="34" t="s">
        <v>11817</v>
      </c>
      <c r="CG7924" s="381">
        <v>34438</v>
      </c>
      <c r="CI7924" s="378">
        <v>15400</v>
      </c>
    </row>
    <row r="7925" spans="82:87">
      <c r="CD7925" s="34" t="s">
        <v>11818</v>
      </c>
      <c r="CG7925" s="381">
        <v>34439</v>
      </c>
      <c r="CI7925" s="378">
        <v>15400</v>
      </c>
    </row>
    <row r="7926" spans="82:87">
      <c r="CD7926" s="34" t="s">
        <v>11819</v>
      </c>
      <c r="CG7926" s="381">
        <v>34440</v>
      </c>
      <c r="CI7926" s="378">
        <v>15400</v>
      </c>
    </row>
    <row r="7927" spans="82:87">
      <c r="CD7927" s="34" t="s">
        <v>11820</v>
      </c>
      <c r="CG7927" s="381">
        <v>34450</v>
      </c>
      <c r="CI7927" s="378">
        <v>15430</v>
      </c>
    </row>
    <row r="7928" spans="82:87">
      <c r="CD7928" s="34" t="s">
        <v>11821</v>
      </c>
      <c r="CG7928" s="381">
        <v>34460</v>
      </c>
      <c r="CI7928" s="378">
        <v>15430</v>
      </c>
    </row>
    <row r="7929" spans="82:87">
      <c r="CD7929" s="34" t="s">
        <v>11822</v>
      </c>
      <c r="CG7929" s="381">
        <v>34470</v>
      </c>
      <c r="CI7929" s="378">
        <v>15430</v>
      </c>
    </row>
    <row r="7930" spans="82:87">
      <c r="CD7930" s="34" t="s">
        <v>11823</v>
      </c>
      <c r="CG7930" s="381">
        <v>34471</v>
      </c>
      <c r="CI7930" s="378">
        <v>15500</v>
      </c>
    </row>
    <row r="7931" spans="82:87">
      <c r="CD7931" s="34" t="s">
        <v>11824</v>
      </c>
      <c r="CG7931" s="381">
        <v>34472</v>
      </c>
      <c r="CI7931" s="378">
        <v>15500</v>
      </c>
    </row>
    <row r="7932" spans="82:87">
      <c r="CD7932" s="34" t="s">
        <v>11825</v>
      </c>
      <c r="CG7932" s="381">
        <v>34473</v>
      </c>
      <c r="CI7932" s="378">
        <v>15500</v>
      </c>
    </row>
    <row r="7933" spans="82:87">
      <c r="CD7933" s="34" t="s">
        <v>11826</v>
      </c>
      <c r="CG7933" s="381">
        <v>34474</v>
      </c>
      <c r="CI7933" s="378">
        <v>15500</v>
      </c>
    </row>
    <row r="7934" spans="82:87">
      <c r="CD7934" s="34" t="s">
        <v>11827</v>
      </c>
      <c r="CG7934" s="381">
        <v>34475</v>
      </c>
      <c r="CI7934" s="378">
        <v>15500</v>
      </c>
    </row>
    <row r="7935" spans="82:87">
      <c r="CD7935" s="34" t="s">
        <v>11828</v>
      </c>
      <c r="CG7935" s="381">
        <v>34476</v>
      </c>
      <c r="CI7935" s="378">
        <v>15500</v>
      </c>
    </row>
    <row r="7936" spans="82:87">
      <c r="CD7936" s="34" t="s">
        <v>11829</v>
      </c>
      <c r="CG7936" s="381">
        <v>34477</v>
      </c>
      <c r="CI7936" s="378">
        <v>15500</v>
      </c>
    </row>
    <row r="7937" spans="82:87">
      <c r="CD7937" s="34" t="s">
        <v>11830</v>
      </c>
      <c r="CG7937" s="381">
        <v>34478</v>
      </c>
      <c r="CI7937" s="378">
        <v>15500</v>
      </c>
    </row>
    <row r="7938" spans="82:87">
      <c r="CD7938" s="34" t="s">
        <v>11831</v>
      </c>
      <c r="CG7938" s="381">
        <v>34479</v>
      </c>
      <c r="CI7938" s="378">
        <v>15500</v>
      </c>
    </row>
    <row r="7939" spans="82:87">
      <c r="CD7939" s="34" t="s">
        <v>11832</v>
      </c>
      <c r="CG7939" s="381">
        <v>34480</v>
      </c>
      <c r="CI7939" s="378">
        <v>15500</v>
      </c>
    </row>
    <row r="7940" spans="82:87">
      <c r="CD7940" s="34" t="s">
        <v>11833</v>
      </c>
      <c r="CG7940" s="381">
        <v>34490</v>
      </c>
      <c r="CI7940" s="378">
        <v>15500</v>
      </c>
    </row>
    <row r="7941" spans="82:87">
      <c r="CD7941" s="34" t="s">
        <v>11834</v>
      </c>
      <c r="CG7941" s="381">
        <v>34500</v>
      </c>
      <c r="CI7941" s="378">
        <v>15500</v>
      </c>
    </row>
    <row r="7942" spans="82:87">
      <c r="CD7942" s="34" t="s">
        <v>11835</v>
      </c>
      <c r="CG7942" s="381">
        <v>34501</v>
      </c>
      <c r="CI7942" s="378">
        <v>15500</v>
      </c>
    </row>
    <row r="7943" spans="82:87">
      <c r="CD7943" s="34" t="s">
        <v>11836</v>
      </c>
      <c r="CG7943" s="381">
        <v>34502</v>
      </c>
      <c r="CI7943" s="378">
        <v>15500</v>
      </c>
    </row>
    <row r="7944" spans="82:87">
      <c r="CD7944" s="34" t="s">
        <v>11837</v>
      </c>
      <c r="CG7944" s="381">
        <v>34503</v>
      </c>
      <c r="CI7944" s="378">
        <v>15500</v>
      </c>
    </row>
    <row r="7945" spans="82:87">
      <c r="CD7945" s="34" t="s">
        <v>11838</v>
      </c>
      <c r="CG7945" s="381">
        <v>34504</v>
      </c>
      <c r="CI7945" s="378">
        <v>15578</v>
      </c>
    </row>
    <row r="7946" spans="82:87">
      <c r="CD7946" s="34" t="s">
        <v>11839</v>
      </c>
      <c r="CG7946" s="381">
        <v>34505</v>
      </c>
      <c r="CI7946" s="378">
        <v>15590</v>
      </c>
    </row>
    <row r="7947" spans="82:87">
      <c r="CD7947" s="34" t="s">
        <v>11840</v>
      </c>
      <c r="CG7947" s="381">
        <v>34506</v>
      </c>
      <c r="CI7947" s="378">
        <v>15590</v>
      </c>
    </row>
    <row r="7948" spans="82:87">
      <c r="CD7948" s="34" t="s">
        <v>11841</v>
      </c>
      <c r="CG7948" s="381">
        <v>34507</v>
      </c>
      <c r="CI7948" s="378">
        <v>15590</v>
      </c>
    </row>
    <row r="7949" spans="82:87">
      <c r="CD7949" s="34" t="s">
        <v>11842</v>
      </c>
      <c r="CG7949" s="381">
        <v>34508</v>
      </c>
      <c r="CI7949" s="378">
        <v>15590</v>
      </c>
    </row>
    <row r="7950" spans="82:87">
      <c r="CD7950" s="34" t="s">
        <v>11843</v>
      </c>
      <c r="CG7950" s="381">
        <v>34509</v>
      </c>
      <c r="CI7950" s="378">
        <v>15600</v>
      </c>
    </row>
    <row r="7951" spans="82:87">
      <c r="CD7951" s="34" t="s">
        <v>11844</v>
      </c>
      <c r="CG7951" s="381">
        <v>34510</v>
      </c>
      <c r="CI7951" s="378">
        <v>15600</v>
      </c>
    </row>
    <row r="7952" spans="82:87">
      <c r="CD7952" s="34" t="s">
        <v>11845</v>
      </c>
      <c r="CG7952" s="381">
        <v>34513</v>
      </c>
      <c r="CI7952" s="378">
        <v>15600</v>
      </c>
    </row>
    <row r="7953" spans="82:87">
      <c r="CD7953" s="34" t="s">
        <v>11846</v>
      </c>
      <c r="CG7953" s="381">
        <v>34514</v>
      </c>
      <c r="CI7953" s="378">
        <v>15600</v>
      </c>
    </row>
    <row r="7954" spans="82:87">
      <c r="CD7954" s="34" t="s">
        <v>11847</v>
      </c>
      <c r="CG7954" s="381">
        <v>34515</v>
      </c>
      <c r="CI7954" s="378">
        <v>15600</v>
      </c>
    </row>
    <row r="7955" spans="82:87">
      <c r="CD7955" s="34" t="s">
        <v>11848</v>
      </c>
      <c r="CG7955" s="381">
        <v>34516</v>
      </c>
      <c r="CI7955" s="378">
        <v>15600</v>
      </c>
    </row>
    <row r="7956" spans="82:87">
      <c r="CD7956" s="34" t="s">
        <v>11849</v>
      </c>
      <c r="CG7956" s="381">
        <v>34517</v>
      </c>
      <c r="CI7956" s="378">
        <v>15600</v>
      </c>
    </row>
    <row r="7957" spans="82:87">
      <c r="CD7957" s="34" t="s">
        <v>11850</v>
      </c>
      <c r="CG7957" s="381">
        <v>34518</v>
      </c>
      <c r="CI7957" s="378">
        <v>15600</v>
      </c>
    </row>
    <row r="7958" spans="82:87">
      <c r="CD7958" s="34" t="s">
        <v>11851</v>
      </c>
      <c r="CG7958" s="381">
        <v>34519</v>
      </c>
      <c r="CI7958" s="378">
        <v>15600</v>
      </c>
    </row>
    <row r="7959" spans="82:87">
      <c r="CD7959" s="34" t="s">
        <v>11852</v>
      </c>
      <c r="CG7959" s="381">
        <v>34520</v>
      </c>
      <c r="CI7959" s="378">
        <v>15600</v>
      </c>
    </row>
    <row r="7960" spans="82:87">
      <c r="CD7960" s="34" t="s">
        <v>11853</v>
      </c>
      <c r="CG7960" s="381">
        <v>34521</v>
      </c>
      <c r="CI7960" s="378">
        <v>15600</v>
      </c>
    </row>
    <row r="7961" spans="82:87">
      <c r="CD7961" s="34" t="s">
        <v>11854</v>
      </c>
      <c r="CG7961" s="381">
        <v>34522</v>
      </c>
      <c r="CI7961" s="378">
        <v>15600</v>
      </c>
    </row>
    <row r="7962" spans="82:87">
      <c r="CD7962" s="34" t="s">
        <v>11855</v>
      </c>
      <c r="CG7962" s="381">
        <v>34523</v>
      </c>
      <c r="CI7962" s="378">
        <v>15670</v>
      </c>
    </row>
    <row r="7963" spans="82:87">
      <c r="CD7963" s="34" t="s">
        <v>11856</v>
      </c>
      <c r="CG7963" s="381">
        <v>34524</v>
      </c>
      <c r="CI7963" s="378">
        <v>15700</v>
      </c>
    </row>
    <row r="7964" spans="82:87">
      <c r="CD7964" s="34" t="s">
        <v>11857</v>
      </c>
      <c r="CG7964" s="381">
        <v>34525</v>
      </c>
      <c r="CI7964" s="378">
        <v>15700</v>
      </c>
    </row>
    <row r="7965" spans="82:87">
      <c r="CD7965" s="34" t="s">
        <v>11858</v>
      </c>
      <c r="CG7965" s="381">
        <v>34526</v>
      </c>
      <c r="CI7965" s="378">
        <v>15700</v>
      </c>
    </row>
    <row r="7966" spans="82:87">
      <c r="CD7966" s="34" t="s">
        <v>11859</v>
      </c>
      <c r="CG7966" s="381">
        <v>34527</v>
      </c>
      <c r="CI7966" s="378">
        <v>15700</v>
      </c>
    </row>
    <row r="7967" spans="82:87">
      <c r="CD7967" s="34" t="s">
        <v>11860</v>
      </c>
      <c r="CG7967" s="381">
        <v>34528</v>
      </c>
      <c r="CI7967" s="378">
        <v>15700</v>
      </c>
    </row>
    <row r="7968" spans="82:87">
      <c r="CD7968" s="34" t="s">
        <v>11861</v>
      </c>
      <c r="CG7968" s="381">
        <v>34529</v>
      </c>
      <c r="CI7968" s="378">
        <v>15700</v>
      </c>
    </row>
    <row r="7969" spans="82:87">
      <c r="CD7969" s="34" t="s">
        <v>11862</v>
      </c>
      <c r="CG7969" s="381">
        <v>34530</v>
      </c>
      <c r="CI7969" s="378">
        <v>15800</v>
      </c>
    </row>
    <row r="7970" spans="82:87">
      <c r="CD7970" s="34" t="s">
        <v>11863</v>
      </c>
      <c r="CG7970" s="381">
        <v>34533</v>
      </c>
      <c r="CI7970" s="378">
        <v>15800</v>
      </c>
    </row>
    <row r="7971" spans="82:87">
      <c r="CD7971" s="34" t="s">
        <v>11864</v>
      </c>
      <c r="CG7971" s="381">
        <v>34534</v>
      </c>
      <c r="CI7971" s="378">
        <v>15800</v>
      </c>
    </row>
    <row r="7972" spans="82:87">
      <c r="CD7972" s="34" t="s">
        <v>11865</v>
      </c>
      <c r="CG7972" s="381">
        <v>34535</v>
      </c>
      <c r="CI7972" s="378">
        <v>15800</v>
      </c>
    </row>
    <row r="7973" spans="82:87">
      <c r="CD7973" s="34" t="s">
        <v>11866</v>
      </c>
      <c r="CG7973" s="381">
        <v>34536</v>
      </c>
      <c r="CI7973" s="378">
        <v>15800</v>
      </c>
    </row>
    <row r="7974" spans="82:87">
      <c r="CD7974" s="34" t="s">
        <v>11867</v>
      </c>
      <c r="CG7974" s="381">
        <v>34537</v>
      </c>
      <c r="CI7974" s="378">
        <v>15800</v>
      </c>
    </row>
    <row r="7975" spans="82:87">
      <c r="CD7975" s="34" t="s">
        <v>11868</v>
      </c>
      <c r="CG7975" s="381">
        <v>34538</v>
      </c>
      <c r="CI7975" s="378">
        <v>15800</v>
      </c>
    </row>
    <row r="7976" spans="82:87">
      <c r="CD7976" s="34" t="s">
        <v>11869</v>
      </c>
      <c r="CG7976" s="381">
        <v>34539</v>
      </c>
      <c r="CI7976" s="378">
        <v>15800</v>
      </c>
    </row>
    <row r="7977" spans="82:87">
      <c r="CD7977" s="34" t="s">
        <v>11870</v>
      </c>
      <c r="CG7977" s="381">
        <v>34540</v>
      </c>
      <c r="CI7977" s="378">
        <v>15800</v>
      </c>
    </row>
    <row r="7978" spans="82:87">
      <c r="CD7978" s="34" t="s">
        <v>11871</v>
      </c>
      <c r="CG7978" s="381">
        <v>34543</v>
      </c>
      <c r="CI7978" s="378">
        <v>15800</v>
      </c>
    </row>
    <row r="7979" spans="82:87">
      <c r="CD7979" s="34" t="s">
        <v>11872</v>
      </c>
      <c r="CG7979" s="381">
        <v>34544</v>
      </c>
      <c r="CI7979" s="378">
        <v>15874</v>
      </c>
    </row>
    <row r="7980" spans="82:87">
      <c r="CD7980" s="34" t="s">
        <v>11873</v>
      </c>
      <c r="CG7980" s="381">
        <v>34545</v>
      </c>
      <c r="CI7980" s="378">
        <v>15890</v>
      </c>
    </row>
    <row r="7981" spans="82:87">
      <c r="CD7981" s="34" t="s">
        <v>11874</v>
      </c>
      <c r="CG7981" s="381">
        <v>34546</v>
      </c>
      <c r="CI7981" s="378">
        <v>15913</v>
      </c>
    </row>
    <row r="7982" spans="82:87">
      <c r="CD7982" s="34" t="s">
        <v>11875</v>
      </c>
      <c r="CG7982" s="381">
        <v>34547</v>
      </c>
      <c r="CI7982" s="378">
        <v>15940</v>
      </c>
    </row>
    <row r="7983" spans="82:87">
      <c r="CD7983" s="34" t="s">
        <v>11876</v>
      </c>
      <c r="CG7983" s="381">
        <v>34548</v>
      </c>
      <c r="CI7983" s="378">
        <v>16000</v>
      </c>
    </row>
    <row r="7984" spans="82:87">
      <c r="CD7984" s="34" t="s">
        <v>11877</v>
      </c>
      <c r="CG7984" s="381">
        <v>34549</v>
      </c>
      <c r="CI7984" s="378">
        <v>16001</v>
      </c>
    </row>
    <row r="7985" spans="82:87">
      <c r="CD7985" s="34" t="s">
        <v>11878</v>
      </c>
      <c r="CG7985" s="381">
        <v>34550</v>
      </c>
      <c r="CI7985" s="378">
        <v>16002</v>
      </c>
    </row>
    <row r="7986" spans="82:87">
      <c r="CD7986" s="34" t="s">
        <v>11879</v>
      </c>
      <c r="CG7986" s="381">
        <v>34551</v>
      </c>
      <c r="CI7986" s="378">
        <v>16003</v>
      </c>
    </row>
    <row r="7987" spans="82:87">
      <c r="CD7987" s="34" t="s">
        <v>11880</v>
      </c>
      <c r="CG7987" s="381">
        <v>34552</v>
      </c>
      <c r="CI7987" s="378">
        <v>16004</v>
      </c>
    </row>
    <row r="7988" spans="82:87">
      <c r="CD7988" s="34" t="s">
        <v>11881</v>
      </c>
      <c r="CG7988" s="381">
        <v>34553</v>
      </c>
      <c r="CI7988" s="378">
        <v>16005</v>
      </c>
    </row>
    <row r="7989" spans="82:87">
      <c r="CD7989" s="34" t="s">
        <v>11882</v>
      </c>
      <c r="CG7989" s="381">
        <v>34554</v>
      </c>
      <c r="CI7989" s="378">
        <v>16006</v>
      </c>
    </row>
    <row r="7990" spans="82:87">
      <c r="CD7990" s="34" t="s">
        <v>11883</v>
      </c>
      <c r="CG7990" s="381">
        <v>34555</v>
      </c>
      <c r="CI7990" s="378">
        <v>16007</v>
      </c>
    </row>
    <row r="7991" spans="82:87">
      <c r="CD7991" s="34" t="s">
        <v>11884</v>
      </c>
      <c r="CG7991" s="381">
        <v>34556</v>
      </c>
      <c r="CI7991" s="378">
        <v>16008</v>
      </c>
    </row>
    <row r="7992" spans="82:87">
      <c r="CD7992" s="34" t="s">
        <v>11885</v>
      </c>
      <c r="CG7992" s="381">
        <v>34557</v>
      </c>
      <c r="CI7992" s="378">
        <v>16009</v>
      </c>
    </row>
    <row r="7993" spans="82:87">
      <c r="CD7993" s="34" t="s">
        <v>11886</v>
      </c>
      <c r="CG7993" s="381">
        <v>34558</v>
      </c>
      <c r="CI7993" s="378">
        <v>16010</v>
      </c>
    </row>
    <row r="7994" spans="82:87">
      <c r="CD7994" s="34" t="s">
        <v>11887</v>
      </c>
      <c r="CG7994" s="381">
        <v>34559</v>
      </c>
      <c r="CI7994" s="378">
        <v>16011</v>
      </c>
    </row>
    <row r="7995" spans="82:87">
      <c r="CD7995" s="34" t="s">
        <v>11888</v>
      </c>
      <c r="CG7995" s="381">
        <v>34560</v>
      </c>
      <c r="CI7995" s="378">
        <v>16012</v>
      </c>
    </row>
    <row r="7996" spans="82:87">
      <c r="CD7996" s="34" t="s">
        <v>11889</v>
      </c>
      <c r="CG7996" s="381">
        <v>34563</v>
      </c>
      <c r="CI7996" s="378">
        <v>16013</v>
      </c>
    </row>
    <row r="7997" spans="82:87">
      <c r="CD7997" s="34" t="s">
        <v>11890</v>
      </c>
      <c r="CG7997" s="381">
        <v>34564</v>
      </c>
      <c r="CI7997" s="378">
        <v>16014</v>
      </c>
    </row>
    <row r="7998" spans="82:87">
      <c r="CD7998" s="34" t="s">
        <v>11891</v>
      </c>
      <c r="CG7998" s="381">
        <v>34565</v>
      </c>
      <c r="CI7998" s="378">
        <v>16015</v>
      </c>
    </row>
    <row r="7999" spans="82:87">
      <c r="CD7999" s="34" t="s">
        <v>11892</v>
      </c>
      <c r="CG7999" s="381">
        <v>34566</v>
      </c>
      <c r="CI7999" s="378">
        <v>16016</v>
      </c>
    </row>
    <row r="8000" spans="82:87">
      <c r="CD8000" s="34" t="s">
        <v>11893</v>
      </c>
      <c r="CG8000" s="381">
        <v>34567</v>
      </c>
      <c r="CI8000" s="378">
        <v>16017</v>
      </c>
    </row>
    <row r="8001" spans="82:87">
      <c r="CD8001" s="34" t="s">
        <v>11894</v>
      </c>
      <c r="CG8001" s="381">
        <v>34568</v>
      </c>
      <c r="CI8001" s="378">
        <v>16018</v>
      </c>
    </row>
    <row r="8002" spans="82:87">
      <c r="CD8002" s="34" t="s">
        <v>11895</v>
      </c>
      <c r="CG8002" s="381">
        <v>34569</v>
      </c>
      <c r="CI8002" s="378">
        <v>16019</v>
      </c>
    </row>
    <row r="8003" spans="82:87">
      <c r="CD8003" s="34" t="s">
        <v>11896</v>
      </c>
      <c r="CG8003" s="381">
        <v>34570</v>
      </c>
      <c r="CI8003" s="378">
        <v>16020</v>
      </c>
    </row>
    <row r="8004" spans="82:87">
      <c r="CD8004" s="34" t="s">
        <v>11897</v>
      </c>
      <c r="CG8004" s="381">
        <v>34590</v>
      </c>
      <c r="CI8004" s="378">
        <v>16021</v>
      </c>
    </row>
    <row r="8005" spans="82:87">
      <c r="CD8005" s="34" t="s">
        <v>11898</v>
      </c>
      <c r="CG8005" s="381">
        <v>34600</v>
      </c>
      <c r="CI8005" s="378">
        <v>16022</v>
      </c>
    </row>
    <row r="8006" spans="82:87">
      <c r="CD8006" s="34" t="s">
        <v>11899</v>
      </c>
      <c r="CG8006" s="381">
        <v>34610</v>
      </c>
      <c r="CI8006" s="378">
        <v>16023</v>
      </c>
    </row>
    <row r="8007" spans="82:87">
      <c r="CD8007" s="34" t="s">
        <v>11900</v>
      </c>
      <c r="CG8007" s="381">
        <v>34620</v>
      </c>
      <c r="CI8007" s="378">
        <v>16024</v>
      </c>
    </row>
    <row r="8008" spans="82:87">
      <c r="CD8008" s="34" t="s">
        <v>11901</v>
      </c>
      <c r="CG8008" s="381">
        <v>34630</v>
      </c>
      <c r="CI8008" s="378">
        <v>16025</v>
      </c>
    </row>
    <row r="8009" spans="82:87">
      <c r="CD8009" s="34" t="s">
        <v>11902</v>
      </c>
      <c r="CG8009" s="381">
        <v>34650</v>
      </c>
      <c r="CI8009" s="378">
        <v>16026</v>
      </c>
    </row>
    <row r="8010" spans="82:87">
      <c r="CD8010" s="34" t="s">
        <v>11903</v>
      </c>
      <c r="CG8010" s="381">
        <v>34660</v>
      </c>
      <c r="CI8010" s="378">
        <v>16050</v>
      </c>
    </row>
    <row r="8011" spans="82:87">
      <c r="CD8011" s="34" t="s">
        <v>11904</v>
      </c>
      <c r="CG8011" s="381">
        <v>34670</v>
      </c>
      <c r="CI8011" s="378">
        <v>16100</v>
      </c>
    </row>
    <row r="8012" spans="82:87">
      <c r="CD8012" s="34" t="s">
        <v>11905</v>
      </c>
      <c r="CG8012" s="381">
        <v>34671</v>
      </c>
      <c r="CI8012" s="378">
        <v>16100</v>
      </c>
    </row>
    <row r="8013" spans="82:87">
      <c r="CD8013" s="34" t="s">
        <v>11906</v>
      </c>
      <c r="CG8013" s="381">
        <v>34680</v>
      </c>
      <c r="CI8013" s="378">
        <v>16100</v>
      </c>
    </row>
    <row r="8014" spans="82:87">
      <c r="CD8014" s="34" t="s">
        <v>11907</v>
      </c>
      <c r="CG8014" s="381">
        <v>34690</v>
      </c>
      <c r="CI8014" s="378">
        <v>16100</v>
      </c>
    </row>
    <row r="8015" spans="82:87">
      <c r="CD8015" s="34" t="s">
        <v>11908</v>
      </c>
      <c r="CG8015" s="381">
        <v>34700</v>
      </c>
      <c r="CI8015" s="378">
        <v>16100</v>
      </c>
    </row>
    <row r="8016" spans="82:87">
      <c r="CD8016" s="34" t="s">
        <v>11909</v>
      </c>
      <c r="CG8016" s="381">
        <v>34701</v>
      </c>
      <c r="CI8016" s="378">
        <v>16100</v>
      </c>
    </row>
    <row r="8017" spans="82:87">
      <c r="CD8017" s="34" t="s">
        <v>11910</v>
      </c>
      <c r="CG8017" s="381">
        <v>34702</v>
      </c>
      <c r="CI8017" s="378">
        <v>16100</v>
      </c>
    </row>
    <row r="8018" spans="82:87">
      <c r="CD8018" s="34" t="s">
        <v>11911</v>
      </c>
      <c r="CG8018" s="381">
        <v>34703</v>
      </c>
      <c r="CI8018" s="378">
        <v>16100</v>
      </c>
    </row>
    <row r="8019" spans="82:87">
      <c r="CD8019" s="34" t="s">
        <v>11912</v>
      </c>
      <c r="CG8019" s="381">
        <v>34704</v>
      </c>
      <c r="CI8019" s="378">
        <v>16101</v>
      </c>
    </row>
    <row r="8020" spans="82:87">
      <c r="CD8020" s="34" t="s">
        <v>11913</v>
      </c>
      <c r="CG8020" s="381">
        <v>34705</v>
      </c>
      <c r="CI8020" s="378">
        <v>16102</v>
      </c>
    </row>
    <row r="8021" spans="82:87">
      <c r="CD8021" s="34" t="s">
        <v>11914</v>
      </c>
      <c r="CG8021" s="381">
        <v>34706</v>
      </c>
      <c r="CI8021" s="378">
        <v>16103</v>
      </c>
    </row>
    <row r="8022" spans="82:87">
      <c r="CD8022" s="34" t="s">
        <v>11915</v>
      </c>
      <c r="CG8022" s="381">
        <v>34707</v>
      </c>
      <c r="CI8022" s="378">
        <v>16104</v>
      </c>
    </row>
    <row r="8023" spans="82:87">
      <c r="CD8023" s="34" t="s">
        <v>11916</v>
      </c>
      <c r="CG8023" s="381">
        <v>34708</v>
      </c>
      <c r="CI8023" s="378">
        <v>16105</v>
      </c>
    </row>
    <row r="8024" spans="82:87">
      <c r="CD8024" s="34" t="s">
        <v>11917</v>
      </c>
      <c r="CG8024" s="381">
        <v>34709</v>
      </c>
      <c r="CI8024" s="378">
        <v>16106</v>
      </c>
    </row>
    <row r="8025" spans="82:87">
      <c r="CD8025" s="34" t="s">
        <v>11918</v>
      </c>
      <c r="CG8025" s="381">
        <v>34710</v>
      </c>
      <c r="CI8025" s="378">
        <v>16107</v>
      </c>
    </row>
    <row r="8026" spans="82:87">
      <c r="CD8026" s="34" t="s">
        <v>11919</v>
      </c>
      <c r="CG8026" s="381">
        <v>34720</v>
      </c>
      <c r="CI8026" s="378">
        <v>16108</v>
      </c>
    </row>
    <row r="8027" spans="82:87">
      <c r="CD8027" s="34" t="s">
        <v>11920</v>
      </c>
      <c r="CG8027" s="381">
        <v>34725</v>
      </c>
      <c r="CI8027" s="378">
        <v>16109</v>
      </c>
    </row>
    <row r="8028" spans="82:87">
      <c r="CD8028" s="34" t="s">
        <v>11921</v>
      </c>
      <c r="CG8028" s="381">
        <v>34730</v>
      </c>
      <c r="CI8028" s="378">
        <v>16110</v>
      </c>
    </row>
    <row r="8029" spans="82:87">
      <c r="CD8029" s="34" t="s">
        <v>11922</v>
      </c>
      <c r="CG8029" s="381">
        <v>34731</v>
      </c>
      <c r="CI8029" s="378">
        <v>16110</v>
      </c>
    </row>
    <row r="8030" spans="82:87">
      <c r="CD8030" s="34" t="s">
        <v>11923</v>
      </c>
      <c r="CG8030" s="381">
        <v>34740</v>
      </c>
      <c r="CI8030" s="378">
        <v>16110</v>
      </c>
    </row>
    <row r="8031" spans="82:87">
      <c r="CD8031" s="34" t="s">
        <v>11924</v>
      </c>
      <c r="CG8031" s="381">
        <v>34741</v>
      </c>
      <c r="CI8031" s="378">
        <v>16110</v>
      </c>
    </row>
    <row r="8032" spans="82:87">
      <c r="CD8032" s="34" t="s">
        <v>11925</v>
      </c>
      <c r="CG8032" s="381">
        <v>34742</v>
      </c>
      <c r="CI8032" s="378">
        <v>16110</v>
      </c>
    </row>
    <row r="8033" spans="82:87">
      <c r="CD8033" s="34" t="s">
        <v>11926</v>
      </c>
      <c r="CG8033" s="381">
        <v>34743</v>
      </c>
      <c r="CI8033" s="378">
        <v>16110</v>
      </c>
    </row>
    <row r="8034" spans="82:87">
      <c r="CD8034" s="34" t="s">
        <v>11927</v>
      </c>
      <c r="CG8034" s="381">
        <v>34744</v>
      </c>
      <c r="CI8034" s="378">
        <v>16110</v>
      </c>
    </row>
    <row r="8035" spans="82:87">
      <c r="CD8035" s="34" t="s">
        <v>11928</v>
      </c>
      <c r="CG8035" s="381">
        <v>34745</v>
      </c>
      <c r="CI8035" s="378">
        <v>16110</v>
      </c>
    </row>
    <row r="8036" spans="82:87">
      <c r="CD8036" s="34" t="s">
        <v>11929</v>
      </c>
      <c r="CG8036" s="381">
        <v>34746</v>
      </c>
      <c r="CI8036" s="378">
        <v>16110</v>
      </c>
    </row>
    <row r="8037" spans="82:87">
      <c r="CD8037" s="34" t="s">
        <v>11930</v>
      </c>
      <c r="CG8037" s="381">
        <v>34747</v>
      </c>
      <c r="CI8037" s="378">
        <v>16110</v>
      </c>
    </row>
    <row r="8038" spans="82:87">
      <c r="CD8038" s="34" t="s">
        <v>11931</v>
      </c>
      <c r="CG8038" s="381">
        <v>34748</v>
      </c>
      <c r="CI8038" s="378">
        <v>16110</v>
      </c>
    </row>
    <row r="8039" spans="82:87">
      <c r="CD8039" s="34" t="s">
        <v>11932</v>
      </c>
      <c r="CG8039" s="381">
        <v>34749</v>
      </c>
      <c r="CI8039" s="378">
        <v>16111</v>
      </c>
    </row>
    <row r="8040" spans="82:87">
      <c r="CD8040" s="34" t="s">
        <v>11933</v>
      </c>
      <c r="CG8040" s="381">
        <v>34750</v>
      </c>
      <c r="CI8040" s="378">
        <v>16112</v>
      </c>
    </row>
    <row r="8041" spans="82:87">
      <c r="CD8041" s="34" t="s">
        <v>11934</v>
      </c>
      <c r="CG8041" s="381">
        <v>34751</v>
      </c>
      <c r="CI8041" s="378">
        <v>16113</v>
      </c>
    </row>
    <row r="8042" spans="82:87">
      <c r="CD8042" s="34" t="s">
        <v>11935</v>
      </c>
      <c r="CG8042" s="381">
        <v>34753</v>
      </c>
      <c r="CI8042" s="378">
        <v>16114</v>
      </c>
    </row>
    <row r="8043" spans="82:87">
      <c r="CD8043" s="34" t="s">
        <v>11936</v>
      </c>
      <c r="CG8043" s="381">
        <v>34760</v>
      </c>
      <c r="CI8043" s="378">
        <v>16115</v>
      </c>
    </row>
    <row r="8044" spans="82:87">
      <c r="CD8044" s="34" t="s">
        <v>11937</v>
      </c>
      <c r="CG8044" s="381">
        <v>34761</v>
      </c>
      <c r="CI8044" s="378">
        <v>16116</v>
      </c>
    </row>
    <row r="8045" spans="82:87">
      <c r="CD8045" s="34" t="s">
        <v>11938</v>
      </c>
      <c r="CG8045" s="381">
        <v>34770</v>
      </c>
      <c r="CI8045" s="378">
        <v>16117</v>
      </c>
    </row>
    <row r="8046" spans="82:87">
      <c r="CD8046" s="34" t="s">
        <v>11939</v>
      </c>
      <c r="CG8046" s="381">
        <v>34790</v>
      </c>
      <c r="CI8046" s="378">
        <v>16118</v>
      </c>
    </row>
    <row r="8047" spans="82:87">
      <c r="CD8047" s="34" t="s">
        <v>11940</v>
      </c>
      <c r="CG8047" s="381">
        <v>34791</v>
      </c>
      <c r="CI8047" s="378">
        <v>16119</v>
      </c>
    </row>
    <row r="8048" spans="82:87">
      <c r="CD8048" s="34" t="s">
        <v>11941</v>
      </c>
      <c r="CG8048" s="381">
        <v>34800</v>
      </c>
      <c r="CI8048" s="378">
        <v>16120</v>
      </c>
    </row>
    <row r="8049" spans="82:87">
      <c r="CD8049" s="34" t="s">
        <v>11942</v>
      </c>
      <c r="CG8049" s="381">
        <v>34810</v>
      </c>
      <c r="CI8049" s="378">
        <v>16120</v>
      </c>
    </row>
    <row r="8050" spans="82:87">
      <c r="CD8050" s="34" t="s">
        <v>11943</v>
      </c>
      <c r="CG8050" s="381">
        <v>34820</v>
      </c>
      <c r="CI8050" s="378">
        <v>16120</v>
      </c>
    </row>
    <row r="8051" spans="82:87">
      <c r="CD8051" s="34" t="s">
        <v>11944</v>
      </c>
      <c r="CG8051" s="381">
        <v>34822</v>
      </c>
      <c r="CI8051" s="378">
        <v>16120</v>
      </c>
    </row>
    <row r="8052" spans="82:87">
      <c r="CD8052" s="34" t="s">
        <v>11945</v>
      </c>
      <c r="CG8052" s="381">
        <v>34825</v>
      </c>
      <c r="CI8052" s="378">
        <v>16120</v>
      </c>
    </row>
    <row r="8053" spans="82:87">
      <c r="CD8053" s="34" t="s">
        <v>11946</v>
      </c>
      <c r="CG8053" s="381">
        <v>34829</v>
      </c>
      <c r="CI8053" s="378">
        <v>16120</v>
      </c>
    </row>
    <row r="8054" spans="82:87">
      <c r="CD8054" s="34" t="s">
        <v>11947</v>
      </c>
      <c r="CG8054" s="381">
        <v>34830</v>
      </c>
      <c r="CI8054" s="378">
        <v>16120</v>
      </c>
    </row>
    <row r="8055" spans="82:87">
      <c r="CD8055" s="34" t="s">
        <v>11948</v>
      </c>
      <c r="CG8055" s="381">
        <v>34850</v>
      </c>
      <c r="CI8055" s="378">
        <v>16120</v>
      </c>
    </row>
    <row r="8056" spans="82:87">
      <c r="CD8056" s="34" t="s">
        <v>689</v>
      </c>
      <c r="CG8056" s="381">
        <v>34871</v>
      </c>
      <c r="CI8056" s="378">
        <v>16120</v>
      </c>
    </row>
    <row r="8057" spans="82:87">
      <c r="CD8057" s="34" t="s">
        <v>11949</v>
      </c>
      <c r="CG8057" s="381">
        <v>34872</v>
      </c>
      <c r="CI8057" s="378">
        <v>16120</v>
      </c>
    </row>
    <row r="8058" spans="82:87">
      <c r="CD8058" s="34" t="s">
        <v>11950</v>
      </c>
      <c r="CG8058" s="381">
        <v>34873</v>
      </c>
      <c r="CI8058" s="378">
        <v>16120</v>
      </c>
    </row>
    <row r="8059" spans="82:87">
      <c r="CD8059" s="34" t="s">
        <v>11951</v>
      </c>
      <c r="CG8059" s="381">
        <v>34874</v>
      </c>
      <c r="CI8059" s="378">
        <v>16120</v>
      </c>
    </row>
    <row r="8060" spans="82:87">
      <c r="CD8060" s="34" t="s">
        <v>11952</v>
      </c>
      <c r="CG8060" s="381">
        <v>34875</v>
      </c>
      <c r="CI8060" s="378">
        <v>16120</v>
      </c>
    </row>
    <row r="8061" spans="82:87">
      <c r="CD8061" s="34" t="s">
        <v>11953</v>
      </c>
      <c r="CG8061" s="381">
        <v>34876</v>
      </c>
      <c r="CI8061" s="378">
        <v>16120</v>
      </c>
    </row>
    <row r="8062" spans="82:87">
      <c r="CD8062" s="34" t="s">
        <v>11954</v>
      </c>
      <c r="CG8062" s="381">
        <v>34877</v>
      </c>
      <c r="CI8062" s="378">
        <v>16120</v>
      </c>
    </row>
    <row r="8063" spans="82:87">
      <c r="CD8063" s="34" t="s">
        <v>11955</v>
      </c>
      <c r="CG8063" s="381">
        <v>34878</v>
      </c>
      <c r="CI8063" s="378">
        <v>16120</v>
      </c>
    </row>
    <row r="8064" spans="82:87">
      <c r="CD8064" s="34" t="s">
        <v>11956</v>
      </c>
      <c r="CG8064" s="381">
        <v>34879</v>
      </c>
      <c r="CI8064" s="378">
        <v>16120</v>
      </c>
    </row>
    <row r="8065" spans="82:87">
      <c r="CD8065" s="34" t="s">
        <v>11957</v>
      </c>
      <c r="CG8065" s="381">
        <v>34880</v>
      </c>
      <c r="CI8065" s="378">
        <v>16120</v>
      </c>
    </row>
    <row r="8066" spans="82:87">
      <c r="CD8066" s="34" t="s">
        <v>11958</v>
      </c>
      <c r="CG8066" s="381">
        <v>34900</v>
      </c>
      <c r="CI8066" s="378">
        <v>16121</v>
      </c>
    </row>
    <row r="8067" spans="82:87">
      <c r="CD8067" s="34" t="s">
        <v>11959</v>
      </c>
      <c r="CG8067" s="381">
        <v>34920</v>
      </c>
      <c r="CI8067" s="378">
        <v>16122</v>
      </c>
    </row>
    <row r="8068" spans="82:87">
      <c r="CD8068" s="34" t="s">
        <v>11960</v>
      </c>
      <c r="CG8068" s="381">
        <v>34921</v>
      </c>
      <c r="CI8068" s="378">
        <v>16123</v>
      </c>
    </row>
    <row r="8069" spans="82:87">
      <c r="CD8069" s="34" t="s">
        <v>11961</v>
      </c>
      <c r="CG8069" s="381">
        <v>34923</v>
      </c>
      <c r="CI8069" s="378">
        <v>16124</v>
      </c>
    </row>
    <row r="8070" spans="82:87">
      <c r="CD8070" s="34" t="s">
        <v>11962</v>
      </c>
      <c r="CG8070" s="381">
        <v>34924</v>
      </c>
      <c r="CI8070" s="378">
        <v>16125</v>
      </c>
    </row>
    <row r="8071" spans="82:87">
      <c r="CD8071" s="34" t="s">
        <v>11963</v>
      </c>
      <c r="CG8071" s="381">
        <v>34925</v>
      </c>
      <c r="CI8071" s="378">
        <v>16126</v>
      </c>
    </row>
    <row r="8072" spans="82:87">
      <c r="CD8072" s="34" t="s">
        <v>11964</v>
      </c>
      <c r="CG8072" s="381">
        <v>34926</v>
      </c>
      <c r="CI8072" s="378">
        <v>16127</v>
      </c>
    </row>
    <row r="8073" spans="82:87">
      <c r="CD8073" s="34" t="s">
        <v>11965</v>
      </c>
      <c r="CG8073" s="381">
        <v>34927</v>
      </c>
      <c r="CI8073" s="378">
        <v>16128</v>
      </c>
    </row>
    <row r="8074" spans="82:87">
      <c r="CD8074" s="34" t="s">
        <v>11966</v>
      </c>
      <c r="CG8074" s="381">
        <v>34928</v>
      </c>
      <c r="CI8074" s="378">
        <v>16129</v>
      </c>
    </row>
    <row r="8075" spans="82:87">
      <c r="CD8075" s="34" t="s">
        <v>11967</v>
      </c>
      <c r="CG8075" s="381">
        <v>34929</v>
      </c>
      <c r="CI8075" s="378">
        <v>16130</v>
      </c>
    </row>
    <row r="8076" spans="82:87">
      <c r="CD8076" s="34" t="s">
        <v>11968</v>
      </c>
      <c r="CG8076" s="381">
        <v>34930</v>
      </c>
      <c r="CI8076" s="378">
        <v>16130</v>
      </c>
    </row>
    <row r="8077" spans="82:87">
      <c r="CD8077" s="34" t="s">
        <v>11969</v>
      </c>
      <c r="CG8077" s="381">
        <v>34931</v>
      </c>
      <c r="CI8077" s="378">
        <v>16130</v>
      </c>
    </row>
    <row r="8078" spans="82:87">
      <c r="CD8078" s="34" t="s">
        <v>11970</v>
      </c>
      <c r="CG8078" s="381">
        <v>34932</v>
      </c>
      <c r="CI8078" s="378">
        <v>16130</v>
      </c>
    </row>
    <row r="8079" spans="82:87">
      <c r="CD8079" s="34" t="s">
        <v>11971</v>
      </c>
      <c r="CG8079" s="381">
        <v>34933</v>
      </c>
      <c r="CI8079" s="378">
        <v>16130</v>
      </c>
    </row>
    <row r="8080" spans="82:87">
      <c r="CD8080" s="34" t="s">
        <v>11972</v>
      </c>
      <c r="CG8080" s="381">
        <v>34934</v>
      </c>
      <c r="CI8080" s="378">
        <v>16130</v>
      </c>
    </row>
    <row r="8081" spans="82:87">
      <c r="CD8081" s="34" t="s">
        <v>11973</v>
      </c>
      <c r="CG8081" s="381">
        <v>34935</v>
      </c>
      <c r="CI8081" s="378">
        <v>16130</v>
      </c>
    </row>
    <row r="8082" spans="82:87">
      <c r="CD8082" s="34" t="s">
        <v>11974</v>
      </c>
      <c r="CG8082" s="381">
        <v>34936</v>
      </c>
      <c r="CI8082" s="378">
        <v>16130</v>
      </c>
    </row>
    <row r="8083" spans="82:87">
      <c r="CD8083" s="34" t="s">
        <v>11975</v>
      </c>
      <c r="CG8083" s="381">
        <v>34937</v>
      </c>
      <c r="CI8083" s="378">
        <v>16130</v>
      </c>
    </row>
    <row r="8084" spans="82:87">
      <c r="CD8084" s="34" t="s">
        <v>11976</v>
      </c>
      <c r="CG8084" s="381">
        <v>34938</v>
      </c>
      <c r="CI8084" s="378">
        <v>16130</v>
      </c>
    </row>
    <row r="8085" spans="82:87">
      <c r="CD8085" s="34" t="s">
        <v>11977</v>
      </c>
      <c r="CG8085" s="381">
        <v>34939</v>
      </c>
      <c r="CI8085" s="378">
        <v>16130</v>
      </c>
    </row>
    <row r="8086" spans="82:87">
      <c r="CD8086" s="34" t="s">
        <v>11978</v>
      </c>
      <c r="CG8086" s="381">
        <v>34940</v>
      </c>
      <c r="CI8086" s="378">
        <v>16130</v>
      </c>
    </row>
    <row r="8087" spans="82:87">
      <c r="CD8087" s="34" t="s">
        <v>11979</v>
      </c>
      <c r="CG8087" s="381">
        <v>34941</v>
      </c>
      <c r="CI8087" s="378">
        <v>16140</v>
      </c>
    </row>
    <row r="8088" spans="82:87">
      <c r="CD8088" s="34" t="s">
        <v>11980</v>
      </c>
      <c r="CG8088" s="381">
        <v>34942</v>
      </c>
      <c r="CI8088" s="378">
        <v>16140</v>
      </c>
    </row>
    <row r="8089" spans="82:87">
      <c r="CD8089" s="34" t="s">
        <v>11981</v>
      </c>
      <c r="CG8089" s="381">
        <v>34943</v>
      </c>
      <c r="CI8089" s="378">
        <v>16140</v>
      </c>
    </row>
    <row r="8090" spans="82:87">
      <c r="CD8090" s="34" t="s">
        <v>11982</v>
      </c>
      <c r="CG8090" s="381">
        <v>34944</v>
      </c>
      <c r="CI8090" s="378">
        <v>16140</v>
      </c>
    </row>
    <row r="8091" spans="82:87">
      <c r="CD8091" s="34" t="s">
        <v>11983</v>
      </c>
      <c r="CG8091" s="381">
        <v>34945</v>
      </c>
      <c r="CI8091" s="378">
        <v>16140</v>
      </c>
    </row>
    <row r="8092" spans="82:87">
      <c r="CD8092" s="34" t="s">
        <v>11984</v>
      </c>
      <c r="CG8092" s="381">
        <v>34946</v>
      </c>
      <c r="CI8092" s="378">
        <v>16140</v>
      </c>
    </row>
    <row r="8093" spans="82:87">
      <c r="CD8093" s="34" t="s">
        <v>11985</v>
      </c>
      <c r="CG8093" s="381">
        <v>34947</v>
      </c>
      <c r="CI8093" s="378">
        <v>16140</v>
      </c>
    </row>
    <row r="8094" spans="82:87">
      <c r="CD8094" s="34" t="s">
        <v>11986</v>
      </c>
      <c r="CG8094" s="381">
        <v>34948</v>
      </c>
      <c r="CI8094" s="378">
        <v>16140</v>
      </c>
    </row>
    <row r="8095" spans="82:87">
      <c r="CD8095" s="34" t="s">
        <v>11987</v>
      </c>
      <c r="CG8095" s="381">
        <v>34949</v>
      </c>
      <c r="CI8095" s="378">
        <v>16140</v>
      </c>
    </row>
    <row r="8096" spans="82:87">
      <c r="CD8096" s="34" t="s">
        <v>11988</v>
      </c>
      <c r="CG8096" s="381">
        <v>34953</v>
      </c>
      <c r="CI8096" s="378">
        <v>16140</v>
      </c>
    </row>
    <row r="8097" spans="82:87">
      <c r="CD8097" s="34" t="s">
        <v>11989</v>
      </c>
      <c r="CG8097" s="381">
        <v>34954</v>
      </c>
      <c r="CI8097" s="378">
        <v>16140</v>
      </c>
    </row>
    <row r="8098" spans="82:87">
      <c r="CD8098" s="34" t="s">
        <v>11990</v>
      </c>
      <c r="CG8098" s="381">
        <v>34955</v>
      </c>
      <c r="CI8098" s="378">
        <v>16140</v>
      </c>
    </row>
    <row r="8099" spans="82:87">
      <c r="CD8099" s="34" t="s">
        <v>11991</v>
      </c>
      <c r="CG8099" s="381">
        <v>34956</v>
      </c>
      <c r="CI8099" s="378">
        <v>16140</v>
      </c>
    </row>
    <row r="8100" spans="82:87">
      <c r="CD8100" s="34" t="s">
        <v>11992</v>
      </c>
      <c r="CG8100" s="381">
        <v>34957</v>
      </c>
      <c r="CI8100" s="378">
        <v>16140</v>
      </c>
    </row>
    <row r="8101" spans="82:87">
      <c r="CD8101" s="34" t="s">
        <v>11993</v>
      </c>
      <c r="CG8101" s="381">
        <v>34958</v>
      </c>
      <c r="CI8101" s="378">
        <v>16140</v>
      </c>
    </row>
    <row r="8102" spans="82:87">
      <c r="CD8102" s="34" t="s">
        <v>11994</v>
      </c>
      <c r="CG8102" s="381">
        <v>34959</v>
      </c>
      <c r="CI8102" s="378">
        <v>16140</v>
      </c>
    </row>
    <row r="8103" spans="82:87">
      <c r="CD8103" s="34" t="s">
        <v>11995</v>
      </c>
      <c r="CG8103" s="381">
        <v>34960</v>
      </c>
      <c r="CI8103" s="378">
        <v>16140</v>
      </c>
    </row>
    <row r="8104" spans="82:87">
      <c r="CD8104" s="34" t="s">
        <v>11996</v>
      </c>
      <c r="CG8104" s="381">
        <v>34961</v>
      </c>
      <c r="CI8104" s="378">
        <v>16140</v>
      </c>
    </row>
    <row r="8105" spans="82:87">
      <c r="CD8105" s="34" t="s">
        <v>11997</v>
      </c>
      <c r="CG8105" s="381">
        <v>34962</v>
      </c>
      <c r="CI8105" s="378">
        <v>16140</v>
      </c>
    </row>
    <row r="8106" spans="82:87">
      <c r="CD8106" s="34" t="s">
        <v>11998</v>
      </c>
      <c r="CG8106" s="381">
        <v>34963</v>
      </c>
      <c r="CI8106" s="378">
        <v>16150</v>
      </c>
    </row>
    <row r="8107" spans="82:87">
      <c r="CD8107" s="34" t="s">
        <v>11999</v>
      </c>
      <c r="CG8107" s="381">
        <v>34964</v>
      </c>
      <c r="CI8107" s="378">
        <v>16150</v>
      </c>
    </row>
    <row r="8108" spans="82:87">
      <c r="CD8108" s="34" t="s">
        <v>12000</v>
      </c>
      <c r="CG8108" s="381">
        <v>34965</v>
      </c>
      <c r="CI8108" s="378">
        <v>16150</v>
      </c>
    </row>
    <row r="8109" spans="82:87">
      <c r="CD8109" s="34" t="s">
        <v>12001</v>
      </c>
      <c r="CG8109" s="381">
        <v>34966</v>
      </c>
      <c r="CI8109" s="378">
        <v>16150</v>
      </c>
    </row>
    <row r="8110" spans="82:87">
      <c r="CD8110" s="34" t="s">
        <v>12002</v>
      </c>
      <c r="CG8110" s="381">
        <v>34967</v>
      </c>
      <c r="CI8110" s="378">
        <v>16150</v>
      </c>
    </row>
    <row r="8111" spans="82:87">
      <c r="CD8111" s="34" t="s">
        <v>12003</v>
      </c>
      <c r="CG8111" s="381">
        <v>34968</v>
      </c>
      <c r="CI8111" s="378">
        <v>16150</v>
      </c>
    </row>
    <row r="8112" spans="82:87">
      <c r="CD8112" s="34" t="s">
        <v>12004</v>
      </c>
      <c r="CG8112" s="381">
        <v>34969</v>
      </c>
      <c r="CI8112" s="378">
        <v>16150</v>
      </c>
    </row>
    <row r="8113" spans="82:87">
      <c r="CD8113" s="34" t="s">
        <v>12005</v>
      </c>
      <c r="CG8113" s="381">
        <v>34970</v>
      </c>
      <c r="CI8113" s="378">
        <v>16150</v>
      </c>
    </row>
    <row r="8114" spans="82:87">
      <c r="CD8114" s="34" t="s">
        <v>12006</v>
      </c>
      <c r="CG8114" s="381">
        <v>34971</v>
      </c>
      <c r="CI8114" s="378">
        <v>16160</v>
      </c>
    </row>
    <row r="8115" spans="82:87">
      <c r="CD8115" s="34" t="s">
        <v>12007</v>
      </c>
      <c r="CG8115" s="381">
        <v>34972</v>
      </c>
      <c r="CI8115" s="378">
        <v>16170</v>
      </c>
    </row>
    <row r="8116" spans="82:87">
      <c r="CD8116" s="34" t="s">
        <v>12008</v>
      </c>
      <c r="CG8116" s="381">
        <v>34973</v>
      </c>
      <c r="CI8116" s="378">
        <v>16170</v>
      </c>
    </row>
    <row r="8117" spans="82:87">
      <c r="CD8117" s="34" t="s">
        <v>12009</v>
      </c>
      <c r="CG8117" s="381">
        <v>34974</v>
      </c>
      <c r="CI8117" s="378">
        <v>16170</v>
      </c>
    </row>
    <row r="8118" spans="82:87">
      <c r="CD8118" s="34" t="s">
        <v>12010</v>
      </c>
      <c r="CG8118" s="381">
        <v>34975</v>
      </c>
      <c r="CI8118" s="378">
        <v>16170</v>
      </c>
    </row>
    <row r="8119" spans="82:87">
      <c r="CD8119" s="34" t="s">
        <v>12011</v>
      </c>
      <c r="CG8119" s="381">
        <v>34976</v>
      </c>
      <c r="CI8119" s="378">
        <v>16170</v>
      </c>
    </row>
    <row r="8120" spans="82:87">
      <c r="CD8120" s="34" t="s">
        <v>12012</v>
      </c>
      <c r="CG8120" s="381">
        <v>34977</v>
      </c>
      <c r="CI8120" s="378">
        <v>16170</v>
      </c>
    </row>
    <row r="8121" spans="82:87">
      <c r="CD8121" s="34" t="s">
        <v>12013</v>
      </c>
      <c r="CG8121" s="381">
        <v>34978</v>
      </c>
      <c r="CI8121" s="378">
        <v>16170</v>
      </c>
    </row>
    <row r="8122" spans="82:87">
      <c r="CD8122" s="34" t="s">
        <v>12014</v>
      </c>
      <c r="CG8122" s="381">
        <v>34979</v>
      </c>
      <c r="CI8122" s="378">
        <v>16170</v>
      </c>
    </row>
    <row r="8123" spans="82:87">
      <c r="CD8123" s="34" t="s">
        <v>12015</v>
      </c>
      <c r="CG8123" s="381">
        <v>34980</v>
      </c>
      <c r="CI8123" s="378">
        <v>16170</v>
      </c>
    </row>
    <row r="8124" spans="82:87">
      <c r="CD8124" s="34" t="s">
        <v>12016</v>
      </c>
      <c r="CG8124" s="381">
        <v>34981</v>
      </c>
      <c r="CI8124" s="378">
        <v>16170</v>
      </c>
    </row>
    <row r="8125" spans="82:87">
      <c r="CD8125" s="34" t="s">
        <v>12017</v>
      </c>
      <c r="CG8125" s="381">
        <v>34982</v>
      </c>
      <c r="CI8125" s="378">
        <v>16170</v>
      </c>
    </row>
    <row r="8126" spans="82:87">
      <c r="CD8126" s="34" t="s">
        <v>12018</v>
      </c>
      <c r="CG8126" s="381">
        <v>34983</v>
      </c>
      <c r="CI8126" s="378">
        <v>16170</v>
      </c>
    </row>
    <row r="8127" spans="82:87">
      <c r="CD8127" s="34" t="s">
        <v>12019</v>
      </c>
      <c r="CG8127" s="381">
        <v>34984</v>
      </c>
      <c r="CI8127" s="378">
        <v>16170</v>
      </c>
    </row>
    <row r="8128" spans="82:87">
      <c r="CD8128" s="34" t="s">
        <v>12020</v>
      </c>
      <c r="CG8128" s="381">
        <v>34985</v>
      </c>
      <c r="CI8128" s="378">
        <v>16170</v>
      </c>
    </row>
    <row r="8129" spans="82:87">
      <c r="CD8129" s="34" t="s">
        <v>12021</v>
      </c>
      <c r="CG8129" s="381">
        <v>34986</v>
      </c>
      <c r="CI8129" s="378">
        <v>16170</v>
      </c>
    </row>
    <row r="8130" spans="82:87">
      <c r="CD8130" s="34" t="s">
        <v>12022</v>
      </c>
      <c r="CG8130" s="381">
        <v>34987</v>
      </c>
      <c r="CI8130" s="378">
        <v>16190</v>
      </c>
    </row>
    <row r="8131" spans="82:87">
      <c r="CD8131" s="34" t="s">
        <v>12023</v>
      </c>
      <c r="CG8131" s="381">
        <v>34988</v>
      </c>
      <c r="CI8131" s="378">
        <v>16190</v>
      </c>
    </row>
    <row r="8132" spans="82:87">
      <c r="CD8132" s="34" t="s">
        <v>12024</v>
      </c>
      <c r="CG8132" s="381">
        <v>34989</v>
      </c>
      <c r="CI8132" s="378">
        <v>16190</v>
      </c>
    </row>
    <row r="8133" spans="82:87">
      <c r="CD8133" s="34" t="s">
        <v>12025</v>
      </c>
      <c r="CG8133" s="381">
        <v>34990</v>
      </c>
      <c r="CI8133" s="378">
        <v>16190</v>
      </c>
    </row>
    <row r="8134" spans="82:87">
      <c r="CD8134" s="34" t="s">
        <v>12026</v>
      </c>
      <c r="CG8134" s="381">
        <v>35000</v>
      </c>
      <c r="CI8134" s="378">
        <v>16190</v>
      </c>
    </row>
    <row r="8135" spans="82:87">
      <c r="CD8135" s="34" t="s">
        <v>12027</v>
      </c>
      <c r="CG8135" s="381">
        <v>35001</v>
      </c>
      <c r="CI8135" s="378">
        <v>16190</v>
      </c>
    </row>
    <row r="8136" spans="82:87">
      <c r="CD8136" s="34" t="s">
        <v>12028</v>
      </c>
      <c r="CG8136" s="381">
        <v>35002</v>
      </c>
      <c r="CI8136" s="378">
        <v>16190</v>
      </c>
    </row>
    <row r="8137" spans="82:87">
      <c r="CD8137" s="34" t="s">
        <v>12029</v>
      </c>
      <c r="CG8137" s="381">
        <v>35003</v>
      </c>
      <c r="CI8137" s="378">
        <v>16190</v>
      </c>
    </row>
    <row r="8138" spans="82:87">
      <c r="CD8138" s="34" t="s">
        <v>12030</v>
      </c>
      <c r="CG8138" s="381">
        <v>35004</v>
      </c>
      <c r="CI8138" s="378">
        <v>16190</v>
      </c>
    </row>
    <row r="8139" spans="82:87">
      <c r="CD8139" s="34" t="s">
        <v>12031</v>
      </c>
      <c r="CG8139" s="381">
        <v>35005</v>
      </c>
      <c r="CI8139" s="378">
        <v>16190</v>
      </c>
    </row>
    <row r="8140" spans="82:87">
      <c r="CD8140" s="34" t="s">
        <v>12032</v>
      </c>
      <c r="CG8140" s="381">
        <v>35006</v>
      </c>
      <c r="CI8140" s="378">
        <v>16190</v>
      </c>
    </row>
    <row r="8141" spans="82:87">
      <c r="CD8141" s="34" t="s">
        <v>12033</v>
      </c>
      <c r="CG8141" s="381">
        <v>35007</v>
      </c>
      <c r="CI8141" s="378">
        <v>16190</v>
      </c>
    </row>
    <row r="8142" spans="82:87">
      <c r="CD8142" s="34" t="s">
        <v>12034</v>
      </c>
      <c r="CG8142" s="381">
        <v>35008</v>
      </c>
      <c r="CI8142" s="378">
        <v>16190</v>
      </c>
    </row>
    <row r="8143" spans="82:87">
      <c r="CD8143" s="34" t="s">
        <v>12035</v>
      </c>
      <c r="CG8143" s="381">
        <v>35009</v>
      </c>
      <c r="CI8143" s="378">
        <v>16200</v>
      </c>
    </row>
    <row r="8144" spans="82:87">
      <c r="CD8144" s="34" t="s">
        <v>12036</v>
      </c>
      <c r="CG8144" s="381">
        <v>35010</v>
      </c>
      <c r="CI8144" s="378">
        <v>16200</v>
      </c>
    </row>
    <row r="8145" spans="82:87">
      <c r="CD8145" s="34" t="s">
        <v>12037</v>
      </c>
      <c r="CG8145" s="381">
        <v>35011</v>
      </c>
      <c r="CI8145" s="378">
        <v>16200</v>
      </c>
    </row>
    <row r="8146" spans="82:87">
      <c r="CD8146" s="34" t="s">
        <v>12038</v>
      </c>
      <c r="CG8146" s="381">
        <v>35012</v>
      </c>
      <c r="CI8146" s="378">
        <v>16200</v>
      </c>
    </row>
    <row r="8147" spans="82:87">
      <c r="CD8147" s="34" t="s">
        <v>12039</v>
      </c>
      <c r="CG8147" s="381">
        <v>35013</v>
      </c>
      <c r="CI8147" s="378">
        <v>16200</v>
      </c>
    </row>
    <row r="8148" spans="82:87">
      <c r="CD8148" s="34" t="s">
        <v>12040</v>
      </c>
      <c r="CG8148" s="381">
        <v>35014</v>
      </c>
      <c r="CI8148" s="378">
        <v>16200</v>
      </c>
    </row>
    <row r="8149" spans="82:87">
      <c r="CD8149" s="34" t="s">
        <v>12041</v>
      </c>
      <c r="CG8149" s="381">
        <v>35015</v>
      </c>
      <c r="CI8149" s="378">
        <v>16200</v>
      </c>
    </row>
    <row r="8150" spans="82:87">
      <c r="CD8150" s="34" t="s">
        <v>12042</v>
      </c>
      <c r="CG8150" s="381">
        <v>35016</v>
      </c>
      <c r="CI8150" s="378">
        <v>16200</v>
      </c>
    </row>
    <row r="8151" spans="82:87">
      <c r="CD8151" s="34" t="s">
        <v>12043</v>
      </c>
      <c r="CG8151" s="381">
        <v>35017</v>
      </c>
      <c r="CI8151" s="378">
        <v>16200</v>
      </c>
    </row>
    <row r="8152" spans="82:87">
      <c r="CD8152" s="34" t="s">
        <v>12044</v>
      </c>
      <c r="CG8152" s="381">
        <v>35018</v>
      </c>
      <c r="CI8152" s="378">
        <v>16200</v>
      </c>
    </row>
    <row r="8153" spans="82:87">
      <c r="CD8153" s="34" t="s">
        <v>12045</v>
      </c>
      <c r="CG8153" s="381">
        <v>35019</v>
      </c>
      <c r="CI8153" s="378">
        <v>16200</v>
      </c>
    </row>
    <row r="8154" spans="82:87">
      <c r="CD8154" s="34" t="s">
        <v>12046</v>
      </c>
      <c r="CG8154" s="381">
        <v>35020</v>
      </c>
      <c r="CI8154" s="378">
        <v>16200</v>
      </c>
    </row>
    <row r="8155" spans="82:87">
      <c r="CD8155" s="34" t="s">
        <v>12047</v>
      </c>
      <c r="CG8155" s="381">
        <v>35021</v>
      </c>
      <c r="CI8155" s="378">
        <v>16200</v>
      </c>
    </row>
    <row r="8156" spans="82:87">
      <c r="CD8156" s="34" t="s">
        <v>12048</v>
      </c>
      <c r="CG8156" s="381">
        <v>35022</v>
      </c>
      <c r="CI8156" s="378">
        <v>16200</v>
      </c>
    </row>
    <row r="8157" spans="82:87">
      <c r="CD8157" s="34" t="s">
        <v>12049</v>
      </c>
      <c r="CG8157" s="381">
        <v>35023</v>
      </c>
      <c r="CI8157" s="378">
        <v>16200</v>
      </c>
    </row>
    <row r="8158" spans="82:87">
      <c r="CD8158" s="34" t="s">
        <v>12050</v>
      </c>
      <c r="CG8158" s="381">
        <v>35024</v>
      </c>
      <c r="CI8158" s="378">
        <v>16200</v>
      </c>
    </row>
    <row r="8159" spans="82:87">
      <c r="CD8159" s="34" t="s">
        <v>12051</v>
      </c>
      <c r="CG8159" s="381">
        <v>35025</v>
      </c>
      <c r="CI8159" s="378">
        <v>16200</v>
      </c>
    </row>
    <row r="8160" spans="82:87">
      <c r="CD8160" s="34" t="s">
        <v>12052</v>
      </c>
      <c r="CG8160" s="381">
        <v>35026</v>
      </c>
      <c r="CI8160" s="378">
        <v>16200</v>
      </c>
    </row>
    <row r="8161" spans="82:87">
      <c r="CD8161" s="34" t="s">
        <v>12053</v>
      </c>
      <c r="CG8161" s="381">
        <v>35027</v>
      </c>
      <c r="CI8161" s="378">
        <v>16200</v>
      </c>
    </row>
    <row r="8162" spans="82:87">
      <c r="CD8162" s="34" t="s">
        <v>12054</v>
      </c>
      <c r="CG8162" s="381">
        <v>35028</v>
      </c>
      <c r="CI8162" s="378">
        <v>16210</v>
      </c>
    </row>
    <row r="8163" spans="82:87">
      <c r="CD8163" s="34" t="s">
        <v>12055</v>
      </c>
      <c r="CG8163" s="381">
        <v>35029</v>
      </c>
      <c r="CI8163" s="378">
        <v>16210</v>
      </c>
    </row>
    <row r="8164" spans="82:87">
      <c r="CD8164" s="34" t="s">
        <v>12056</v>
      </c>
      <c r="CG8164" s="381">
        <v>35030</v>
      </c>
      <c r="CI8164" s="378">
        <v>16210</v>
      </c>
    </row>
    <row r="8165" spans="82:87">
      <c r="CD8165" s="34" t="s">
        <v>12057</v>
      </c>
      <c r="CG8165" s="381">
        <v>35031</v>
      </c>
      <c r="CI8165" s="378">
        <v>16210</v>
      </c>
    </row>
    <row r="8166" spans="82:87">
      <c r="CD8166" s="34" t="s">
        <v>12058</v>
      </c>
      <c r="CG8166" s="381">
        <v>35032</v>
      </c>
      <c r="CI8166" s="378">
        <v>16210</v>
      </c>
    </row>
    <row r="8167" spans="82:87">
      <c r="CD8167" s="34" t="s">
        <v>12059</v>
      </c>
      <c r="CG8167" s="381">
        <v>35033</v>
      </c>
      <c r="CI8167" s="378">
        <v>16210</v>
      </c>
    </row>
    <row r="8168" spans="82:87">
      <c r="CD8168" s="34" t="s">
        <v>12060</v>
      </c>
      <c r="CG8168" s="381">
        <v>35034</v>
      </c>
      <c r="CI8168" s="378">
        <v>16210</v>
      </c>
    </row>
    <row r="8169" spans="82:87">
      <c r="CD8169" s="34" t="s">
        <v>12061</v>
      </c>
      <c r="CG8169" s="381">
        <v>35035</v>
      </c>
      <c r="CI8169" s="378">
        <v>16210</v>
      </c>
    </row>
    <row r="8170" spans="82:87">
      <c r="CD8170" s="34" t="s">
        <v>12062</v>
      </c>
      <c r="CG8170" s="381">
        <v>35036</v>
      </c>
      <c r="CI8170" s="378">
        <v>16210</v>
      </c>
    </row>
    <row r="8171" spans="82:87">
      <c r="CD8171" s="34" t="s">
        <v>12063</v>
      </c>
      <c r="CG8171" s="381">
        <v>35037</v>
      </c>
      <c r="CI8171" s="378">
        <v>16210</v>
      </c>
    </row>
    <row r="8172" spans="82:87">
      <c r="CD8172" s="34" t="s">
        <v>12064</v>
      </c>
      <c r="CG8172" s="381">
        <v>35038</v>
      </c>
      <c r="CI8172" s="378">
        <v>16210</v>
      </c>
    </row>
    <row r="8173" spans="82:87">
      <c r="CD8173" s="34" t="s">
        <v>12065</v>
      </c>
      <c r="CG8173" s="381">
        <v>35039</v>
      </c>
      <c r="CI8173" s="378">
        <v>16210</v>
      </c>
    </row>
    <row r="8174" spans="82:87">
      <c r="CD8174" s="34" t="s">
        <v>12066</v>
      </c>
      <c r="CG8174" s="381">
        <v>35040</v>
      </c>
      <c r="CI8174" s="378">
        <v>16210</v>
      </c>
    </row>
    <row r="8175" spans="82:87">
      <c r="CD8175" s="34" t="s">
        <v>12067</v>
      </c>
      <c r="CG8175" s="381">
        <v>35041</v>
      </c>
      <c r="CI8175" s="378">
        <v>16210</v>
      </c>
    </row>
    <row r="8176" spans="82:87">
      <c r="CD8176" s="34" t="s">
        <v>12068</v>
      </c>
      <c r="CG8176" s="381">
        <v>35042</v>
      </c>
      <c r="CI8176" s="378">
        <v>16210</v>
      </c>
    </row>
    <row r="8177" spans="82:87">
      <c r="CD8177" s="34" t="s">
        <v>12069</v>
      </c>
      <c r="CG8177" s="381">
        <v>35043</v>
      </c>
      <c r="CI8177" s="378">
        <v>16210</v>
      </c>
    </row>
    <row r="8178" spans="82:87">
      <c r="CD8178" s="34" t="s">
        <v>12070</v>
      </c>
      <c r="CG8178" s="381">
        <v>35044</v>
      </c>
      <c r="CI8178" s="378">
        <v>16220</v>
      </c>
    </row>
    <row r="8179" spans="82:87">
      <c r="CD8179" s="34" t="s">
        <v>12071</v>
      </c>
      <c r="CG8179" s="381">
        <v>35045</v>
      </c>
      <c r="CI8179" s="378">
        <v>16220</v>
      </c>
    </row>
    <row r="8180" spans="82:87">
      <c r="CD8180" s="34" t="s">
        <v>12072</v>
      </c>
      <c r="CG8180" s="381">
        <v>35046</v>
      </c>
      <c r="CI8180" s="378">
        <v>16220</v>
      </c>
    </row>
    <row r="8181" spans="82:87">
      <c r="CD8181" s="34" t="s">
        <v>12073</v>
      </c>
      <c r="CG8181" s="381">
        <v>35047</v>
      </c>
      <c r="CI8181" s="378">
        <v>16220</v>
      </c>
    </row>
    <row r="8182" spans="82:87">
      <c r="CD8182" s="34" t="s">
        <v>12074</v>
      </c>
      <c r="CG8182" s="381">
        <v>35048</v>
      </c>
      <c r="CI8182" s="378">
        <v>16220</v>
      </c>
    </row>
    <row r="8183" spans="82:87">
      <c r="CD8183" s="34" t="s">
        <v>12075</v>
      </c>
      <c r="CG8183" s="381">
        <v>35049</v>
      </c>
      <c r="CI8183" s="378">
        <v>16220</v>
      </c>
    </row>
    <row r="8184" spans="82:87">
      <c r="CD8184" s="34" t="s">
        <v>12076</v>
      </c>
      <c r="CG8184" s="381">
        <v>35050</v>
      </c>
      <c r="CI8184" s="378">
        <v>16220</v>
      </c>
    </row>
    <row r="8185" spans="82:87">
      <c r="CD8185" s="34" t="s">
        <v>12077</v>
      </c>
      <c r="CG8185" s="381">
        <v>35051</v>
      </c>
      <c r="CI8185" s="378">
        <v>16220</v>
      </c>
    </row>
    <row r="8186" spans="82:87">
      <c r="CD8186" s="34" t="s">
        <v>12078</v>
      </c>
      <c r="CG8186" s="381">
        <v>35052</v>
      </c>
      <c r="CI8186" s="378">
        <v>16230</v>
      </c>
    </row>
    <row r="8187" spans="82:87">
      <c r="CD8187" s="34" t="s">
        <v>12079</v>
      </c>
      <c r="CG8187" s="381">
        <v>35053</v>
      </c>
      <c r="CI8187" s="378">
        <v>16230</v>
      </c>
    </row>
    <row r="8188" spans="82:87">
      <c r="CD8188" s="34" t="s">
        <v>12080</v>
      </c>
      <c r="CG8188" s="381">
        <v>35054</v>
      </c>
      <c r="CI8188" s="378">
        <v>16230</v>
      </c>
    </row>
    <row r="8189" spans="82:87">
      <c r="CD8189" s="34" t="s">
        <v>12081</v>
      </c>
      <c r="CG8189" s="381">
        <v>35055</v>
      </c>
      <c r="CI8189" s="378">
        <v>16230</v>
      </c>
    </row>
    <row r="8190" spans="82:87">
      <c r="CD8190" s="34" t="s">
        <v>12082</v>
      </c>
      <c r="CG8190" s="381">
        <v>35056</v>
      </c>
      <c r="CI8190" s="378">
        <v>16230</v>
      </c>
    </row>
    <row r="8191" spans="82:87">
      <c r="CD8191" s="34" t="s">
        <v>12083</v>
      </c>
      <c r="CG8191" s="381">
        <v>35057</v>
      </c>
      <c r="CI8191" s="378">
        <v>16230</v>
      </c>
    </row>
    <row r="8192" spans="82:87">
      <c r="CD8192" s="34" t="s">
        <v>12084</v>
      </c>
      <c r="CG8192" s="381">
        <v>35058</v>
      </c>
      <c r="CI8192" s="378">
        <v>16230</v>
      </c>
    </row>
    <row r="8193" spans="82:87">
      <c r="CD8193" s="34" t="s">
        <v>12085</v>
      </c>
      <c r="CG8193" s="381">
        <v>35059</v>
      </c>
      <c r="CI8193" s="378">
        <v>16230</v>
      </c>
    </row>
    <row r="8194" spans="82:87">
      <c r="CD8194" s="34" t="s">
        <v>12086</v>
      </c>
      <c r="CG8194" s="381">
        <v>35060</v>
      </c>
      <c r="CI8194" s="378">
        <v>16230</v>
      </c>
    </row>
    <row r="8195" spans="82:87">
      <c r="CD8195" s="34" t="s">
        <v>12087</v>
      </c>
      <c r="CG8195" s="381">
        <v>35061</v>
      </c>
      <c r="CI8195" s="378">
        <v>16230</v>
      </c>
    </row>
    <row r="8196" spans="82:87">
      <c r="CD8196" s="34" t="s">
        <v>12088</v>
      </c>
      <c r="CG8196" s="381">
        <v>35062</v>
      </c>
      <c r="CI8196" s="378">
        <v>16230</v>
      </c>
    </row>
    <row r="8197" spans="82:87">
      <c r="CD8197" s="34" t="s">
        <v>12089</v>
      </c>
      <c r="CG8197" s="381">
        <v>35063</v>
      </c>
      <c r="CI8197" s="378">
        <v>16230</v>
      </c>
    </row>
    <row r="8198" spans="82:87">
      <c r="CD8198" s="34" t="s">
        <v>12090</v>
      </c>
      <c r="CG8198" s="381">
        <v>35064</v>
      </c>
      <c r="CI8198" s="378">
        <v>16230</v>
      </c>
    </row>
    <row r="8199" spans="82:87">
      <c r="CD8199" s="34" t="s">
        <v>12091</v>
      </c>
      <c r="CG8199" s="381">
        <v>35065</v>
      </c>
      <c r="CI8199" s="378">
        <v>16230</v>
      </c>
    </row>
    <row r="8200" spans="82:87">
      <c r="CD8200" s="34" t="s">
        <v>12092</v>
      </c>
      <c r="CG8200" s="381">
        <v>35066</v>
      </c>
      <c r="CI8200" s="378">
        <v>16230</v>
      </c>
    </row>
    <row r="8201" spans="82:87">
      <c r="CD8201" s="34" t="s">
        <v>12093</v>
      </c>
      <c r="CG8201" s="381">
        <v>35067</v>
      </c>
      <c r="CI8201" s="378">
        <v>16230</v>
      </c>
    </row>
    <row r="8202" spans="82:87">
      <c r="CD8202" s="34" t="s">
        <v>12094</v>
      </c>
      <c r="CG8202" s="381">
        <v>35068</v>
      </c>
      <c r="CI8202" s="378">
        <v>16240</v>
      </c>
    </row>
    <row r="8203" spans="82:87">
      <c r="CD8203" s="34" t="s">
        <v>12095</v>
      </c>
      <c r="CG8203" s="381">
        <v>35069</v>
      </c>
      <c r="CI8203" s="378">
        <v>16240</v>
      </c>
    </row>
    <row r="8204" spans="82:87">
      <c r="CD8204" s="34" t="s">
        <v>12096</v>
      </c>
      <c r="CG8204" s="381">
        <v>35070</v>
      </c>
      <c r="CI8204" s="378">
        <v>16240</v>
      </c>
    </row>
    <row r="8205" spans="82:87">
      <c r="CD8205" s="34" t="s">
        <v>12097</v>
      </c>
      <c r="CG8205" s="381">
        <v>35071</v>
      </c>
      <c r="CI8205" s="378">
        <v>16240</v>
      </c>
    </row>
    <row r="8206" spans="82:87">
      <c r="CD8206" s="34" t="s">
        <v>12098</v>
      </c>
      <c r="CG8206" s="381">
        <v>35072</v>
      </c>
      <c r="CI8206" s="378">
        <v>16240</v>
      </c>
    </row>
    <row r="8207" spans="82:87">
      <c r="CD8207" s="34" t="s">
        <v>12099</v>
      </c>
      <c r="CG8207" s="381">
        <v>35073</v>
      </c>
      <c r="CI8207" s="378">
        <v>16240</v>
      </c>
    </row>
    <row r="8208" spans="82:87">
      <c r="CD8208" s="34" t="s">
        <v>12100</v>
      </c>
      <c r="CG8208" s="381">
        <v>35074</v>
      </c>
      <c r="CI8208" s="378">
        <v>16240</v>
      </c>
    </row>
    <row r="8209" spans="82:87">
      <c r="CD8209" s="34" t="s">
        <v>12101</v>
      </c>
      <c r="CG8209" s="381">
        <v>35075</v>
      </c>
      <c r="CI8209" s="378">
        <v>16240</v>
      </c>
    </row>
    <row r="8210" spans="82:87">
      <c r="CD8210" s="34" t="s">
        <v>12102</v>
      </c>
      <c r="CG8210" s="381">
        <v>35076</v>
      </c>
      <c r="CI8210" s="378">
        <v>16240</v>
      </c>
    </row>
    <row r="8211" spans="82:87">
      <c r="CD8211" s="34" t="s">
        <v>12103</v>
      </c>
      <c r="CG8211" s="381">
        <v>35077</v>
      </c>
      <c r="CI8211" s="378">
        <v>16240</v>
      </c>
    </row>
    <row r="8212" spans="82:87">
      <c r="CD8212" s="34" t="s">
        <v>12104</v>
      </c>
      <c r="CG8212" s="381">
        <v>35078</v>
      </c>
      <c r="CI8212" s="378">
        <v>16240</v>
      </c>
    </row>
    <row r="8213" spans="82:87">
      <c r="CD8213" s="34" t="s">
        <v>12105</v>
      </c>
      <c r="CG8213" s="381">
        <v>35079</v>
      </c>
      <c r="CI8213" s="378">
        <v>16240</v>
      </c>
    </row>
    <row r="8214" spans="82:87">
      <c r="CD8214" s="34" t="s">
        <v>12106</v>
      </c>
      <c r="CG8214" s="381">
        <v>35080</v>
      </c>
      <c r="CI8214" s="378">
        <v>16240</v>
      </c>
    </row>
    <row r="8215" spans="82:87">
      <c r="CD8215" s="34" t="s">
        <v>12107</v>
      </c>
      <c r="CG8215" s="381">
        <v>35081</v>
      </c>
      <c r="CI8215" s="378">
        <v>16240</v>
      </c>
    </row>
    <row r="8216" spans="82:87">
      <c r="CD8216" s="34" t="s">
        <v>766</v>
      </c>
      <c r="CG8216" s="381">
        <v>35082</v>
      </c>
      <c r="CI8216" s="378">
        <v>16250</v>
      </c>
    </row>
    <row r="8217" spans="82:87">
      <c r="CD8217" s="34" t="s">
        <v>12108</v>
      </c>
      <c r="CG8217" s="381">
        <v>35083</v>
      </c>
      <c r="CI8217" s="378">
        <v>16250</v>
      </c>
    </row>
    <row r="8218" spans="82:87">
      <c r="CD8218" s="34" t="s">
        <v>12109</v>
      </c>
      <c r="CG8218" s="381">
        <v>35084</v>
      </c>
      <c r="CI8218" s="378">
        <v>16250</v>
      </c>
    </row>
    <row r="8219" spans="82:87">
      <c r="CD8219" s="34" t="s">
        <v>12110</v>
      </c>
      <c r="CG8219" s="381">
        <v>35085</v>
      </c>
      <c r="CI8219" s="378">
        <v>16250</v>
      </c>
    </row>
    <row r="8220" spans="82:87">
      <c r="CD8220" s="34" t="s">
        <v>12111</v>
      </c>
      <c r="CG8220" s="381">
        <v>35086</v>
      </c>
      <c r="CI8220" s="378">
        <v>16250</v>
      </c>
    </row>
    <row r="8221" spans="82:87">
      <c r="CD8221" s="34" t="s">
        <v>12112</v>
      </c>
      <c r="CG8221" s="381">
        <v>35087</v>
      </c>
      <c r="CI8221" s="378">
        <v>16250</v>
      </c>
    </row>
    <row r="8222" spans="82:87">
      <c r="CD8222" s="34" t="s">
        <v>12113</v>
      </c>
      <c r="CG8222" s="381">
        <v>35088</v>
      </c>
      <c r="CI8222" s="378">
        <v>16250</v>
      </c>
    </row>
    <row r="8223" spans="82:87">
      <c r="CD8223" s="34" t="s">
        <v>12114</v>
      </c>
      <c r="CG8223" s="381">
        <v>35089</v>
      </c>
      <c r="CI8223" s="378">
        <v>16250</v>
      </c>
    </row>
    <row r="8224" spans="82:87">
      <c r="CD8224" s="34" t="s">
        <v>12115</v>
      </c>
      <c r="CG8224" s="381">
        <v>35090</v>
      </c>
      <c r="CI8224" s="378">
        <v>16250</v>
      </c>
    </row>
    <row r="8225" spans="82:87">
      <c r="CD8225" s="34" t="s">
        <v>12116</v>
      </c>
      <c r="CG8225" s="381">
        <v>35091</v>
      </c>
      <c r="CI8225" s="378">
        <v>16250</v>
      </c>
    </row>
    <row r="8226" spans="82:87">
      <c r="CD8226" s="34" t="s">
        <v>12117</v>
      </c>
      <c r="CG8226" s="381">
        <v>35092</v>
      </c>
      <c r="CI8226" s="378">
        <v>16250</v>
      </c>
    </row>
    <row r="8227" spans="82:87">
      <c r="CD8227" s="34" t="s">
        <v>12118</v>
      </c>
      <c r="CG8227" s="381">
        <v>35093</v>
      </c>
      <c r="CI8227" s="378">
        <v>16250</v>
      </c>
    </row>
    <row r="8228" spans="82:87">
      <c r="CD8228" s="34" t="s">
        <v>12119</v>
      </c>
      <c r="CG8228" s="381">
        <v>35094</v>
      </c>
      <c r="CI8228" s="378">
        <v>16250</v>
      </c>
    </row>
    <row r="8229" spans="82:87">
      <c r="CD8229" s="34" t="s">
        <v>12120</v>
      </c>
      <c r="CG8229" s="381">
        <v>35099</v>
      </c>
      <c r="CI8229" s="378">
        <v>16250</v>
      </c>
    </row>
    <row r="8230" spans="82:87">
      <c r="CD8230" s="34" t="s">
        <v>12121</v>
      </c>
      <c r="CG8230" s="381">
        <v>35100</v>
      </c>
      <c r="CI8230" s="378">
        <v>16250</v>
      </c>
    </row>
    <row r="8231" spans="82:87">
      <c r="CD8231" s="34" t="s">
        <v>12122</v>
      </c>
      <c r="CG8231" s="381">
        <v>35101</v>
      </c>
      <c r="CI8231" s="378">
        <v>16260</v>
      </c>
    </row>
    <row r="8232" spans="82:87">
      <c r="CD8232" s="34" t="s">
        <v>12123</v>
      </c>
      <c r="CG8232" s="381">
        <v>35102</v>
      </c>
      <c r="CI8232" s="378">
        <v>16260</v>
      </c>
    </row>
    <row r="8233" spans="82:87">
      <c r="CD8233" s="34" t="s">
        <v>12124</v>
      </c>
      <c r="CG8233" s="381">
        <v>35103</v>
      </c>
      <c r="CI8233" s="378">
        <v>16260</v>
      </c>
    </row>
    <row r="8234" spans="82:87">
      <c r="CD8234" s="34" t="s">
        <v>12125</v>
      </c>
      <c r="CG8234" s="381">
        <v>35104</v>
      </c>
      <c r="CI8234" s="378">
        <v>16260</v>
      </c>
    </row>
    <row r="8235" spans="82:87">
      <c r="CD8235" s="34" t="s">
        <v>12126</v>
      </c>
      <c r="CG8235" s="381">
        <v>35105</v>
      </c>
      <c r="CI8235" s="378">
        <v>16260</v>
      </c>
    </row>
    <row r="8236" spans="82:87">
      <c r="CD8236" s="34" t="s">
        <v>12127</v>
      </c>
      <c r="CG8236" s="381">
        <v>35106</v>
      </c>
      <c r="CI8236" s="378">
        <v>16260</v>
      </c>
    </row>
    <row r="8237" spans="82:87">
      <c r="CD8237" s="34" t="s">
        <v>12128</v>
      </c>
      <c r="CG8237" s="381">
        <v>35108</v>
      </c>
      <c r="CI8237" s="378">
        <v>16260</v>
      </c>
    </row>
    <row r="8238" spans="82:87">
      <c r="CD8238" s="34" t="s">
        <v>12129</v>
      </c>
      <c r="CG8238" s="381">
        <v>35109</v>
      </c>
      <c r="CI8238" s="378">
        <v>16270</v>
      </c>
    </row>
    <row r="8239" spans="82:87">
      <c r="CD8239" s="34" t="s">
        <v>12130</v>
      </c>
      <c r="CG8239" s="381">
        <v>35111</v>
      </c>
      <c r="CI8239" s="378">
        <v>16270</v>
      </c>
    </row>
    <row r="8240" spans="82:87">
      <c r="CD8240" s="34" t="s">
        <v>12131</v>
      </c>
      <c r="CG8240" s="381">
        <v>35113</v>
      </c>
      <c r="CI8240" s="378">
        <v>16270</v>
      </c>
    </row>
    <row r="8241" spans="82:87">
      <c r="CD8241" s="34" t="s">
        <v>12132</v>
      </c>
      <c r="CG8241" s="381">
        <v>35114</v>
      </c>
      <c r="CI8241" s="378">
        <v>16270</v>
      </c>
    </row>
    <row r="8242" spans="82:87">
      <c r="CD8242" s="34" t="s">
        <v>12133</v>
      </c>
      <c r="CG8242" s="381">
        <v>35115</v>
      </c>
      <c r="CI8242" s="378">
        <v>16270</v>
      </c>
    </row>
    <row r="8243" spans="82:87">
      <c r="CD8243" s="34" t="s">
        <v>12134</v>
      </c>
      <c r="CG8243" s="381">
        <v>35120</v>
      </c>
      <c r="CI8243" s="378">
        <v>16270</v>
      </c>
    </row>
    <row r="8244" spans="82:87">
      <c r="CD8244" s="34" t="s">
        <v>12135</v>
      </c>
      <c r="CG8244" s="381">
        <v>35130</v>
      </c>
      <c r="CI8244" s="378">
        <v>16290</v>
      </c>
    </row>
    <row r="8245" spans="82:87">
      <c r="CD8245" s="34" t="s">
        <v>12136</v>
      </c>
      <c r="CG8245" s="381">
        <v>35131</v>
      </c>
      <c r="CI8245" s="378">
        <v>16290</v>
      </c>
    </row>
    <row r="8246" spans="82:87">
      <c r="CD8246" s="34" t="s">
        <v>12137</v>
      </c>
      <c r="CG8246" s="381">
        <v>35132</v>
      </c>
      <c r="CI8246" s="378">
        <v>16290</v>
      </c>
    </row>
    <row r="8247" spans="82:87">
      <c r="CD8247" s="34" t="s">
        <v>12138</v>
      </c>
      <c r="CG8247" s="381">
        <v>35133</v>
      </c>
      <c r="CI8247" s="378">
        <v>16290</v>
      </c>
    </row>
    <row r="8248" spans="82:87">
      <c r="CD8248" s="34" t="s">
        <v>12139</v>
      </c>
      <c r="CG8248" s="381">
        <v>35134</v>
      </c>
      <c r="CI8248" s="378">
        <v>16290</v>
      </c>
    </row>
    <row r="8249" spans="82:87">
      <c r="CD8249" s="34" t="s">
        <v>12140</v>
      </c>
      <c r="CG8249" s="381">
        <v>35135</v>
      </c>
      <c r="CI8249" s="378">
        <v>16290</v>
      </c>
    </row>
    <row r="8250" spans="82:87">
      <c r="CD8250" s="34" t="s">
        <v>12141</v>
      </c>
      <c r="CG8250" s="381">
        <v>35136</v>
      </c>
      <c r="CI8250" s="378">
        <v>16300</v>
      </c>
    </row>
    <row r="8251" spans="82:87">
      <c r="CD8251" s="34" t="s">
        <v>12142</v>
      </c>
      <c r="CG8251" s="381">
        <v>35137</v>
      </c>
      <c r="CI8251" s="378">
        <v>16300</v>
      </c>
    </row>
    <row r="8252" spans="82:87">
      <c r="CD8252" s="34" t="s">
        <v>12143</v>
      </c>
      <c r="CG8252" s="381">
        <v>35140</v>
      </c>
      <c r="CI8252" s="378">
        <v>16300</v>
      </c>
    </row>
    <row r="8253" spans="82:87">
      <c r="CD8253" s="34" t="s">
        <v>12144</v>
      </c>
      <c r="CG8253" s="381">
        <v>35150</v>
      </c>
      <c r="CI8253" s="378">
        <v>16300</v>
      </c>
    </row>
    <row r="8254" spans="82:87">
      <c r="CD8254" s="34" t="s">
        <v>12145</v>
      </c>
      <c r="CG8254" s="381">
        <v>35160</v>
      </c>
      <c r="CI8254" s="378">
        <v>16300</v>
      </c>
    </row>
    <row r="8255" spans="82:87">
      <c r="CD8255" s="34" t="s">
        <v>12146</v>
      </c>
      <c r="CG8255" s="381">
        <v>35161</v>
      </c>
      <c r="CI8255" s="378">
        <v>16300</v>
      </c>
    </row>
    <row r="8256" spans="82:87">
      <c r="CD8256" s="34" t="s">
        <v>12147</v>
      </c>
      <c r="CG8256" s="381">
        <v>35162</v>
      </c>
      <c r="CI8256" s="378">
        <v>16300</v>
      </c>
    </row>
    <row r="8257" spans="82:87">
      <c r="CD8257" s="34" t="s">
        <v>12148</v>
      </c>
      <c r="CG8257" s="381">
        <v>35163</v>
      </c>
      <c r="CI8257" s="378">
        <v>16300</v>
      </c>
    </row>
    <row r="8258" spans="82:87">
      <c r="CD8258" s="34" t="s">
        <v>12149</v>
      </c>
      <c r="CG8258" s="381">
        <v>35164</v>
      </c>
      <c r="CI8258" s="378">
        <v>16300</v>
      </c>
    </row>
    <row r="8259" spans="82:87">
      <c r="CD8259" s="34" t="s">
        <v>12150</v>
      </c>
      <c r="CG8259" s="381">
        <v>35166</v>
      </c>
      <c r="CI8259" s="378">
        <v>16300</v>
      </c>
    </row>
    <row r="8260" spans="82:87">
      <c r="CD8260" s="34" t="s">
        <v>12151</v>
      </c>
      <c r="CG8260" s="381">
        <v>35169</v>
      </c>
      <c r="CI8260" s="378">
        <v>16300</v>
      </c>
    </row>
    <row r="8261" spans="82:87">
      <c r="CD8261" s="34" t="s">
        <v>12152</v>
      </c>
      <c r="CG8261" s="381">
        <v>35170</v>
      </c>
      <c r="CI8261" s="378">
        <v>16300</v>
      </c>
    </row>
    <row r="8262" spans="82:87">
      <c r="CD8262" s="34" t="s">
        <v>12153</v>
      </c>
      <c r="CG8262" s="381">
        <v>35171</v>
      </c>
      <c r="CI8262" s="378">
        <v>16300</v>
      </c>
    </row>
    <row r="8263" spans="82:87">
      <c r="CD8263" s="34" t="s">
        <v>12154</v>
      </c>
      <c r="CG8263" s="381">
        <v>35172</v>
      </c>
      <c r="CI8263" s="378">
        <v>16300</v>
      </c>
    </row>
    <row r="8264" spans="82:87">
      <c r="CD8264" s="34" t="s">
        <v>12155</v>
      </c>
      <c r="CG8264" s="381">
        <v>35174</v>
      </c>
      <c r="CI8264" s="378">
        <v>16300</v>
      </c>
    </row>
    <row r="8265" spans="82:87">
      <c r="CD8265" s="34" t="s">
        <v>12156</v>
      </c>
      <c r="CG8265" s="381">
        <v>35175</v>
      </c>
      <c r="CI8265" s="378">
        <v>16300</v>
      </c>
    </row>
    <row r="8266" spans="82:87">
      <c r="CD8266" s="34" t="s">
        <v>12157</v>
      </c>
      <c r="CG8266" s="381">
        <v>35176</v>
      </c>
      <c r="CI8266" s="378">
        <v>16300</v>
      </c>
    </row>
    <row r="8267" spans="82:87">
      <c r="CD8267" s="34" t="s">
        <v>12158</v>
      </c>
      <c r="CG8267" s="381">
        <v>35177</v>
      </c>
      <c r="CI8267" s="378">
        <v>16300</v>
      </c>
    </row>
    <row r="8268" spans="82:87">
      <c r="CD8268" s="34" t="s">
        <v>12159</v>
      </c>
      <c r="CG8268" s="381">
        <v>35179</v>
      </c>
      <c r="CI8268" s="378">
        <v>16303</v>
      </c>
    </row>
    <row r="8269" spans="82:87">
      <c r="CD8269" s="34" t="s">
        <v>12160</v>
      </c>
      <c r="CG8269" s="381">
        <v>35190</v>
      </c>
      <c r="CI8269" s="378">
        <v>16310</v>
      </c>
    </row>
    <row r="8270" spans="82:87">
      <c r="CD8270" s="34" t="s">
        <v>12161</v>
      </c>
      <c r="CG8270" s="381">
        <v>35200</v>
      </c>
      <c r="CI8270" s="378">
        <v>16310</v>
      </c>
    </row>
    <row r="8271" spans="82:87">
      <c r="CD8271" s="34" t="s">
        <v>12162</v>
      </c>
      <c r="CG8271" s="381">
        <v>35201</v>
      </c>
      <c r="CI8271" s="378">
        <v>16310</v>
      </c>
    </row>
    <row r="8272" spans="82:87">
      <c r="CD8272" s="34" t="s">
        <v>12163</v>
      </c>
      <c r="CG8272" s="381">
        <v>35202</v>
      </c>
      <c r="CI8272" s="378">
        <v>16310</v>
      </c>
    </row>
    <row r="8273" spans="82:87">
      <c r="CD8273" s="34" t="s">
        <v>12164</v>
      </c>
      <c r="CG8273" s="381">
        <v>35203</v>
      </c>
      <c r="CI8273" s="378">
        <v>16310</v>
      </c>
    </row>
    <row r="8274" spans="82:87">
      <c r="CD8274" s="34" t="s">
        <v>12165</v>
      </c>
      <c r="CG8274" s="381">
        <v>35204</v>
      </c>
      <c r="CI8274" s="378">
        <v>16310</v>
      </c>
    </row>
    <row r="8275" spans="82:87">
      <c r="CD8275" s="34" t="s">
        <v>12166</v>
      </c>
      <c r="CG8275" s="381">
        <v>35205</v>
      </c>
      <c r="CI8275" s="378">
        <v>16310</v>
      </c>
    </row>
    <row r="8276" spans="82:87">
      <c r="CD8276" s="34" t="s">
        <v>12167</v>
      </c>
      <c r="CG8276" s="381">
        <v>35207</v>
      </c>
      <c r="CI8276" s="378">
        <v>16310</v>
      </c>
    </row>
    <row r="8277" spans="82:87">
      <c r="CD8277" s="34" t="s">
        <v>12168</v>
      </c>
      <c r="CG8277" s="381">
        <v>35208</v>
      </c>
      <c r="CI8277" s="378">
        <v>16310</v>
      </c>
    </row>
    <row r="8278" spans="82:87">
      <c r="CD8278" s="34" t="s">
        <v>12169</v>
      </c>
      <c r="CG8278" s="381">
        <v>35209</v>
      </c>
      <c r="CI8278" s="378">
        <v>16310</v>
      </c>
    </row>
    <row r="8279" spans="82:87">
      <c r="CD8279" s="34" t="s">
        <v>12170</v>
      </c>
      <c r="CG8279" s="381">
        <v>35210</v>
      </c>
      <c r="CI8279" s="378">
        <v>16310</v>
      </c>
    </row>
    <row r="8280" spans="82:87">
      <c r="CD8280" s="34" t="s">
        <v>12171</v>
      </c>
      <c r="CG8280" s="381">
        <v>35220</v>
      </c>
      <c r="CI8280" s="378">
        <v>16310</v>
      </c>
    </row>
    <row r="8281" spans="82:87">
      <c r="CD8281" s="34" t="s">
        <v>12172</v>
      </c>
      <c r="CG8281" s="381">
        <v>35221</v>
      </c>
      <c r="CI8281" s="378">
        <v>16320</v>
      </c>
    </row>
    <row r="8282" spans="82:87">
      <c r="CD8282" s="34" t="s">
        <v>12173</v>
      </c>
      <c r="CG8282" s="381">
        <v>35222</v>
      </c>
      <c r="CI8282" s="378">
        <v>16320</v>
      </c>
    </row>
    <row r="8283" spans="82:87">
      <c r="CD8283" s="34" t="s">
        <v>12174</v>
      </c>
      <c r="CG8283" s="381">
        <v>35229</v>
      </c>
      <c r="CI8283" s="378">
        <v>16320</v>
      </c>
    </row>
    <row r="8284" spans="82:87">
      <c r="CD8284" s="34" t="s">
        <v>12175</v>
      </c>
      <c r="CG8284" s="381">
        <v>35230</v>
      </c>
      <c r="CI8284" s="378">
        <v>16320</v>
      </c>
    </row>
    <row r="8285" spans="82:87">
      <c r="CD8285" s="34" t="s">
        <v>12176</v>
      </c>
      <c r="CG8285" s="381">
        <v>35235</v>
      </c>
      <c r="CI8285" s="378">
        <v>16320</v>
      </c>
    </row>
    <row r="8286" spans="82:87">
      <c r="CD8286" s="34" t="s">
        <v>12177</v>
      </c>
      <c r="CG8286" s="381">
        <v>35236</v>
      </c>
      <c r="CI8286" s="378">
        <v>16320</v>
      </c>
    </row>
    <row r="8287" spans="82:87">
      <c r="CD8287" s="34" t="s">
        <v>12178</v>
      </c>
      <c r="CG8287" s="381">
        <v>35237</v>
      </c>
      <c r="CI8287" s="378">
        <v>16320</v>
      </c>
    </row>
    <row r="8288" spans="82:87">
      <c r="CD8288" s="34" t="s">
        <v>12179</v>
      </c>
      <c r="CG8288" s="381">
        <v>35238</v>
      </c>
      <c r="CI8288" s="378">
        <v>16320</v>
      </c>
    </row>
    <row r="8289" spans="82:87">
      <c r="CD8289" s="34" t="s">
        <v>12180</v>
      </c>
      <c r="CG8289" s="381">
        <v>35239</v>
      </c>
      <c r="CI8289" s="378">
        <v>16320</v>
      </c>
    </row>
    <row r="8290" spans="82:87">
      <c r="CD8290" s="34" t="s">
        <v>12181</v>
      </c>
      <c r="CG8290" s="381">
        <v>35240</v>
      </c>
      <c r="CI8290" s="378">
        <v>16320</v>
      </c>
    </row>
    <row r="8291" spans="82:87">
      <c r="CD8291" s="34" t="s">
        <v>12182</v>
      </c>
      <c r="CG8291" s="381">
        <v>35250</v>
      </c>
      <c r="CI8291" s="378">
        <v>16320</v>
      </c>
    </row>
    <row r="8292" spans="82:87">
      <c r="CD8292" s="34" t="s">
        <v>12183</v>
      </c>
      <c r="CG8292" s="381">
        <v>35260</v>
      </c>
      <c r="CI8292" s="378">
        <v>16320</v>
      </c>
    </row>
    <row r="8293" spans="82:87">
      <c r="CD8293" s="34" t="s">
        <v>12184</v>
      </c>
      <c r="CG8293" s="381">
        <v>35270</v>
      </c>
      <c r="CI8293" s="378">
        <v>16320</v>
      </c>
    </row>
    <row r="8294" spans="82:87">
      <c r="CD8294" s="34" t="s">
        <v>12185</v>
      </c>
      <c r="CG8294" s="381">
        <v>35290</v>
      </c>
      <c r="CI8294" s="378">
        <v>16330</v>
      </c>
    </row>
    <row r="8295" spans="82:87">
      <c r="CD8295" s="34" t="s">
        <v>12186</v>
      </c>
      <c r="CG8295" s="381">
        <v>35300</v>
      </c>
      <c r="CI8295" s="378">
        <v>16330</v>
      </c>
    </row>
    <row r="8296" spans="82:87">
      <c r="CD8296" s="34" t="s">
        <v>12187</v>
      </c>
      <c r="CG8296" s="381">
        <v>35301</v>
      </c>
      <c r="CI8296" s="378">
        <v>16330</v>
      </c>
    </row>
    <row r="8297" spans="82:87">
      <c r="CD8297" s="34" t="s">
        <v>12188</v>
      </c>
      <c r="CG8297" s="381">
        <v>35302</v>
      </c>
      <c r="CI8297" s="378">
        <v>16330</v>
      </c>
    </row>
    <row r="8298" spans="82:87">
      <c r="CD8298" s="34" t="s">
        <v>12189</v>
      </c>
      <c r="CG8298" s="381">
        <v>35303</v>
      </c>
      <c r="CI8298" s="378">
        <v>16330</v>
      </c>
    </row>
    <row r="8299" spans="82:87">
      <c r="CD8299" s="34" t="s">
        <v>12190</v>
      </c>
      <c r="CG8299" s="381">
        <v>35304</v>
      </c>
      <c r="CI8299" s="378">
        <v>16330</v>
      </c>
    </row>
    <row r="8300" spans="82:87">
      <c r="CD8300" s="34" t="s">
        <v>12191</v>
      </c>
      <c r="CG8300" s="381">
        <v>35305</v>
      </c>
      <c r="CI8300" s="378">
        <v>16330</v>
      </c>
    </row>
    <row r="8301" spans="82:87">
      <c r="CD8301" s="34" t="s">
        <v>12192</v>
      </c>
      <c r="CG8301" s="381">
        <v>35306</v>
      </c>
      <c r="CI8301" s="378">
        <v>16340</v>
      </c>
    </row>
    <row r="8302" spans="82:87">
      <c r="CD8302" s="34" t="s">
        <v>12193</v>
      </c>
      <c r="CG8302" s="381">
        <v>35307</v>
      </c>
      <c r="CI8302" s="378">
        <v>16350</v>
      </c>
    </row>
    <row r="8303" spans="82:87">
      <c r="CD8303" s="34" t="s">
        <v>12194</v>
      </c>
      <c r="CG8303" s="381">
        <v>35309</v>
      </c>
      <c r="CI8303" s="378">
        <v>16350</v>
      </c>
    </row>
    <row r="8304" spans="82:87">
      <c r="CD8304" s="34" t="s">
        <v>12195</v>
      </c>
      <c r="CG8304" s="381">
        <v>35310</v>
      </c>
      <c r="CI8304" s="378">
        <v>16350</v>
      </c>
    </row>
    <row r="8305" spans="82:87">
      <c r="CD8305" s="34" t="s">
        <v>12196</v>
      </c>
      <c r="CG8305" s="381">
        <v>35320</v>
      </c>
      <c r="CI8305" s="378">
        <v>16350</v>
      </c>
    </row>
    <row r="8306" spans="82:87">
      <c r="CD8306" s="34" t="s">
        <v>12197</v>
      </c>
      <c r="CG8306" s="381">
        <v>35330</v>
      </c>
      <c r="CI8306" s="378">
        <v>16350</v>
      </c>
    </row>
    <row r="8307" spans="82:87">
      <c r="CD8307" s="34" t="s">
        <v>12198</v>
      </c>
      <c r="CG8307" s="381">
        <v>35340</v>
      </c>
      <c r="CI8307" s="378">
        <v>16350</v>
      </c>
    </row>
    <row r="8308" spans="82:87">
      <c r="CD8308" s="34" t="s">
        <v>12199</v>
      </c>
      <c r="CG8308" s="381">
        <v>35341</v>
      </c>
      <c r="CI8308" s="378">
        <v>16350</v>
      </c>
    </row>
    <row r="8309" spans="82:87">
      <c r="CD8309" s="34" t="s">
        <v>12200</v>
      </c>
      <c r="CG8309" s="381">
        <v>35342</v>
      </c>
      <c r="CI8309" s="378">
        <v>16350</v>
      </c>
    </row>
    <row r="8310" spans="82:87">
      <c r="CD8310" s="34" t="s">
        <v>12201</v>
      </c>
      <c r="CG8310" s="381">
        <v>35345</v>
      </c>
      <c r="CI8310" s="378">
        <v>16360</v>
      </c>
    </row>
    <row r="8311" spans="82:87">
      <c r="CD8311" s="34" t="s">
        <v>12202</v>
      </c>
      <c r="CG8311" s="381">
        <v>35349</v>
      </c>
      <c r="CI8311" s="378">
        <v>16360</v>
      </c>
    </row>
    <row r="8312" spans="82:87">
      <c r="CD8312" s="34" t="s">
        <v>12203</v>
      </c>
      <c r="CG8312" s="381">
        <v>35350</v>
      </c>
      <c r="CI8312" s="378">
        <v>16360</v>
      </c>
    </row>
    <row r="8313" spans="82:87">
      <c r="CD8313" s="34" t="s">
        <v>12204</v>
      </c>
      <c r="CG8313" s="381">
        <v>35360</v>
      </c>
      <c r="CI8313" s="378">
        <v>16360</v>
      </c>
    </row>
    <row r="8314" spans="82:87">
      <c r="CD8314" s="34" t="s">
        <v>12205</v>
      </c>
      <c r="CG8314" s="381">
        <v>35370</v>
      </c>
      <c r="CI8314" s="378">
        <v>16360</v>
      </c>
    </row>
    <row r="8315" spans="82:87">
      <c r="CD8315" s="34" t="s">
        <v>12206</v>
      </c>
      <c r="CG8315" s="381">
        <v>35380</v>
      </c>
      <c r="CI8315" s="378">
        <v>16360</v>
      </c>
    </row>
    <row r="8316" spans="82:87">
      <c r="CD8316" s="34" t="s">
        <v>12207</v>
      </c>
      <c r="CG8316" s="381">
        <v>35390</v>
      </c>
      <c r="CI8316" s="378">
        <v>16360</v>
      </c>
    </row>
    <row r="8317" spans="82:87">
      <c r="CD8317" s="34" t="s">
        <v>12208</v>
      </c>
      <c r="CG8317" s="381">
        <v>35400</v>
      </c>
      <c r="CI8317" s="378">
        <v>16370</v>
      </c>
    </row>
    <row r="8318" spans="82:87">
      <c r="CD8318" s="34" t="s">
        <v>12209</v>
      </c>
      <c r="CG8318" s="381">
        <v>35401</v>
      </c>
      <c r="CI8318" s="378">
        <v>16370</v>
      </c>
    </row>
    <row r="8319" spans="82:87">
      <c r="CD8319" s="34" t="s">
        <v>12210</v>
      </c>
      <c r="CG8319" s="381">
        <v>35402</v>
      </c>
      <c r="CI8319" s="378">
        <v>16370</v>
      </c>
    </row>
    <row r="8320" spans="82:87">
      <c r="CD8320" s="34" t="s">
        <v>12211</v>
      </c>
      <c r="CG8320" s="381">
        <v>35403</v>
      </c>
      <c r="CI8320" s="378">
        <v>16370</v>
      </c>
    </row>
    <row r="8321" spans="82:87">
      <c r="CD8321" s="34" t="s">
        <v>12212</v>
      </c>
      <c r="CG8321" s="381">
        <v>35404</v>
      </c>
      <c r="CI8321" s="378">
        <v>16380</v>
      </c>
    </row>
    <row r="8322" spans="82:87">
      <c r="CD8322" s="34" t="s">
        <v>12213</v>
      </c>
      <c r="CG8322" s="381">
        <v>35405</v>
      </c>
      <c r="CI8322" s="378">
        <v>16380</v>
      </c>
    </row>
    <row r="8323" spans="82:87">
      <c r="CD8323" s="34" t="s">
        <v>12214</v>
      </c>
      <c r="CG8323" s="381">
        <v>35406</v>
      </c>
      <c r="CI8323" s="378">
        <v>16380</v>
      </c>
    </row>
    <row r="8324" spans="82:87">
      <c r="CD8324" s="34" t="s">
        <v>12215</v>
      </c>
      <c r="CG8324" s="381">
        <v>35407</v>
      </c>
      <c r="CI8324" s="378">
        <v>16380</v>
      </c>
    </row>
    <row r="8325" spans="82:87">
      <c r="CD8325" s="34" t="s">
        <v>12216</v>
      </c>
      <c r="CG8325" s="381">
        <v>35408</v>
      </c>
      <c r="CI8325" s="378">
        <v>16380</v>
      </c>
    </row>
    <row r="8326" spans="82:87">
      <c r="CD8326" s="34" t="s">
        <v>12217</v>
      </c>
      <c r="CG8326" s="381">
        <v>35409</v>
      </c>
      <c r="CI8326" s="378">
        <v>16380</v>
      </c>
    </row>
    <row r="8327" spans="82:87">
      <c r="CD8327" s="34" t="s">
        <v>12218</v>
      </c>
      <c r="CG8327" s="381">
        <v>35410</v>
      </c>
      <c r="CI8327" s="378">
        <v>16380</v>
      </c>
    </row>
    <row r="8328" spans="82:87">
      <c r="CD8328" s="34" t="s">
        <v>12219</v>
      </c>
      <c r="CG8328" s="381">
        <v>35411</v>
      </c>
      <c r="CI8328" s="378">
        <v>16380</v>
      </c>
    </row>
    <row r="8329" spans="82:87">
      <c r="CD8329" s="34" t="s">
        <v>12220</v>
      </c>
      <c r="CG8329" s="381">
        <v>35412</v>
      </c>
      <c r="CI8329" s="378">
        <v>16390</v>
      </c>
    </row>
    <row r="8330" spans="82:87">
      <c r="CD8330" s="34" t="s">
        <v>12221</v>
      </c>
      <c r="CG8330" s="381">
        <v>35413</v>
      </c>
      <c r="CI8330" s="378">
        <v>16390</v>
      </c>
    </row>
    <row r="8331" spans="82:87">
      <c r="CD8331" s="34" t="s">
        <v>12222</v>
      </c>
      <c r="CG8331" s="381">
        <v>35414</v>
      </c>
      <c r="CI8331" s="378">
        <v>16390</v>
      </c>
    </row>
    <row r="8332" spans="82:87">
      <c r="CD8332" s="34" t="s">
        <v>12223</v>
      </c>
      <c r="CG8332" s="381">
        <v>35415</v>
      </c>
      <c r="CI8332" s="378">
        <v>16390</v>
      </c>
    </row>
    <row r="8333" spans="82:87">
      <c r="CD8333" s="34" t="s">
        <v>12224</v>
      </c>
      <c r="CG8333" s="381">
        <v>35416</v>
      </c>
      <c r="CI8333" s="378">
        <v>16390</v>
      </c>
    </row>
    <row r="8334" spans="82:87">
      <c r="CD8334" s="34" t="s">
        <v>12225</v>
      </c>
      <c r="CG8334" s="381">
        <v>35417</v>
      </c>
      <c r="CI8334" s="378">
        <v>16390</v>
      </c>
    </row>
    <row r="8335" spans="82:87">
      <c r="CD8335" s="34" t="s">
        <v>12226</v>
      </c>
      <c r="CG8335" s="381">
        <v>35418</v>
      </c>
      <c r="CI8335" s="378">
        <v>16390</v>
      </c>
    </row>
    <row r="8336" spans="82:87">
      <c r="CD8336" s="34" t="s">
        <v>12227</v>
      </c>
      <c r="CG8336" s="381">
        <v>35419</v>
      </c>
      <c r="CI8336" s="378">
        <v>16390</v>
      </c>
    </row>
    <row r="8337" spans="82:87">
      <c r="CD8337" s="34" t="s">
        <v>12228</v>
      </c>
      <c r="CG8337" s="381">
        <v>35420</v>
      </c>
      <c r="CI8337" s="378">
        <v>16400</v>
      </c>
    </row>
    <row r="8338" spans="82:87">
      <c r="CD8338" s="34" t="s">
        <v>12229</v>
      </c>
      <c r="CG8338" s="381">
        <v>35428</v>
      </c>
      <c r="CI8338" s="378">
        <v>16400</v>
      </c>
    </row>
    <row r="8339" spans="82:87">
      <c r="CD8339" s="34" t="s">
        <v>12230</v>
      </c>
      <c r="CG8339" s="381">
        <v>35430</v>
      </c>
      <c r="CI8339" s="378">
        <v>16400</v>
      </c>
    </row>
    <row r="8340" spans="82:87">
      <c r="CD8340" s="34" t="s">
        <v>12231</v>
      </c>
      <c r="CG8340" s="381">
        <v>35431</v>
      </c>
      <c r="CI8340" s="378">
        <v>16410</v>
      </c>
    </row>
    <row r="8341" spans="82:87">
      <c r="CD8341" s="34" t="s">
        <v>12232</v>
      </c>
      <c r="CG8341" s="381">
        <v>35432</v>
      </c>
      <c r="CI8341" s="378">
        <v>16410</v>
      </c>
    </row>
    <row r="8342" spans="82:87">
      <c r="CD8342" s="34" t="s">
        <v>12233</v>
      </c>
      <c r="CG8342" s="381">
        <v>35433</v>
      </c>
      <c r="CI8342" s="378">
        <v>16410</v>
      </c>
    </row>
    <row r="8343" spans="82:87">
      <c r="CD8343" s="34" t="s">
        <v>12234</v>
      </c>
      <c r="CG8343" s="381">
        <v>35434</v>
      </c>
      <c r="CI8343" s="378">
        <v>16410</v>
      </c>
    </row>
    <row r="8344" spans="82:87">
      <c r="CD8344" s="34" t="s">
        <v>12235</v>
      </c>
      <c r="CG8344" s="381">
        <v>35435</v>
      </c>
      <c r="CI8344" s="378">
        <v>16410</v>
      </c>
    </row>
    <row r="8345" spans="82:87">
      <c r="CD8345" s="34" t="s">
        <v>12236</v>
      </c>
      <c r="CG8345" s="381">
        <v>35436</v>
      </c>
      <c r="CI8345" s="378">
        <v>16410</v>
      </c>
    </row>
    <row r="8346" spans="82:87">
      <c r="CD8346" s="34" t="s">
        <v>12237</v>
      </c>
      <c r="CG8346" s="381">
        <v>35437</v>
      </c>
      <c r="CI8346" s="378">
        <v>16410</v>
      </c>
    </row>
    <row r="8347" spans="82:87">
      <c r="CD8347" s="34" t="s">
        <v>12238</v>
      </c>
      <c r="CG8347" s="381">
        <v>35438</v>
      </c>
      <c r="CI8347" s="378">
        <v>16410</v>
      </c>
    </row>
    <row r="8348" spans="82:87">
      <c r="CD8348" s="34" t="s">
        <v>12239</v>
      </c>
      <c r="CG8348" s="381">
        <v>35439</v>
      </c>
      <c r="CI8348" s="378">
        <v>16420</v>
      </c>
    </row>
    <row r="8349" spans="82:87">
      <c r="CD8349" s="34" t="s">
        <v>12240</v>
      </c>
      <c r="CG8349" s="381">
        <v>35440</v>
      </c>
      <c r="CI8349" s="378">
        <v>16420</v>
      </c>
    </row>
    <row r="8350" spans="82:87">
      <c r="CD8350" s="34" t="s">
        <v>12241</v>
      </c>
      <c r="CG8350" s="381">
        <v>35450</v>
      </c>
      <c r="CI8350" s="378">
        <v>16420</v>
      </c>
    </row>
    <row r="8351" spans="82:87">
      <c r="CD8351" s="34" t="s">
        <v>12242</v>
      </c>
      <c r="CG8351" s="381">
        <v>35460</v>
      </c>
      <c r="CI8351" s="378">
        <v>16420</v>
      </c>
    </row>
    <row r="8352" spans="82:87">
      <c r="CD8352" s="34" t="s">
        <v>12243</v>
      </c>
      <c r="CG8352" s="381">
        <v>35470</v>
      </c>
      <c r="CI8352" s="378">
        <v>16420</v>
      </c>
    </row>
    <row r="8353" spans="82:87">
      <c r="CD8353" s="34" t="s">
        <v>12244</v>
      </c>
      <c r="CG8353" s="381">
        <v>35480</v>
      </c>
      <c r="CI8353" s="378">
        <v>16430</v>
      </c>
    </row>
    <row r="8354" spans="82:87">
      <c r="CD8354" s="34" t="s">
        <v>12245</v>
      </c>
      <c r="CG8354" s="381">
        <v>35490</v>
      </c>
      <c r="CI8354" s="378">
        <v>16430</v>
      </c>
    </row>
    <row r="8355" spans="82:87">
      <c r="CD8355" s="34" t="s">
        <v>12246</v>
      </c>
      <c r="CG8355" s="381">
        <v>35500</v>
      </c>
      <c r="CI8355" s="378">
        <v>16430</v>
      </c>
    </row>
    <row r="8356" spans="82:87">
      <c r="CD8356" s="34" t="s">
        <v>12247</v>
      </c>
      <c r="CG8356" s="381">
        <v>35501</v>
      </c>
      <c r="CI8356" s="378">
        <v>16440</v>
      </c>
    </row>
    <row r="8357" spans="82:87">
      <c r="CD8357" s="34" t="s">
        <v>12248</v>
      </c>
      <c r="CG8357" s="381">
        <v>35502</v>
      </c>
      <c r="CI8357" s="378">
        <v>16440</v>
      </c>
    </row>
    <row r="8358" spans="82:87">
      <c r="CD8358" s="34" t="s">
        <v>12249</v>
      </c>
      <c r="CG8358" s="381">
        <v>35503</v>
      </c>
      <c r="CI8358" s="378">
        <v>16440</v>
      </c>
    </row>
    <row r="8359" spans="82:87">
      <c r="CD8359" s="34" t="s">
        <v>12250</v>
      </c>
      <c r="CG8359" s="381">
        <v>35504</v>
      </c>
      <c r="CI8359" s="378">
        <v>16440</v>
      </c>
    </row>
    <row r="8360" spans="82:87">
      <c r="CD8360" s="34" t="s">
        <v>12251</v>
      </c>
      <c r="CG8360" s="381">
        <v>35505</v>
      </c>
      <c r="CI8360" s="378">
        <v>16440</v>
      </c>
    </row>
    <row r="8361" spans="82:87">
      <c r="CD8361" s="34" t="s">
        <v>12252</v>
      </c>
      <c r="CG8361" s="381">
        <v>35506</v>
      </c>
      <c r="CI8361" s="378">
        <v>16450</v>
      </c>
    </row>
    <row r="8362" spans="82:87">
      <c r="CD8362" s="34" t="s">
        <v>12253</v>
      </c>
      <c r="CG8362" s="381">
        <v>35507</v>
      </c>
      <c r="CI8362" s="378">
        <v>16450</v>
      </c>
    </row>
    <row r="8363" spans="82:87">
      <c r="CD8363" s="34" t="s">
        <v>12254</v>
      </c>
      <c r="CG8363" s="381">
        <v>35509</v>
      </c>
      <c r="CI8363" s="378">
        <v>16450</v>
      </c>
    </row>
    <row r="8364" spans="82:87">
      <c r="CD8364" s="34" t="s">
        <v>12255</v>
      </c>
      <c r="CG8364" s="381">
        <v>35510</v>
      </c>
      <c r="CI8364" s="378">
        <v>16450</v>
      </c>
    </row>
    <row r="8365" spans="82:87">
      <c r="CD8365" s="34" t="s">
        <v>12256</v>
      </c>
      <c r="CG8365" s="381">
        <v>35511</v>
      </c>
      <c r="CI8365" s="378">
        <v>16450</v>
      </c>
    </row>
    <row r="8366" spans="82:87">
      <c r="CD8366" s="34" t="s">
        <v>12257</v>
      </c>
      <c r="CG8366" s="381">
        <v>35512</v>
      </c>
      <c r="CI8366" s="378">
        <v>16450</v>
      </c>
    </row>
    <row r="8367" spans="82:87">
      <c r="CD8367" s="34" t="s">
        <v>12258</v>
      </c>
      <c r="CG8367" s="381">
        <v>35513</v>
      </c>
      <c r="CI8367" s="378">
        <v>16460</v>
      </c>
    </row>
    <row r="8368" spans="82:87">
      <c r="CD8368" s="34" t="s">
        <v>12259</v>
      </c>
      <c r="CG8368" s="381">
        <v>35514</v>
      </c>
      <c r="CI8368" s="378">
        <v>16460</v>
      </c>
    </row>
    <row r="8369" spans="82:87">
      <c r="CD8369" s="34" t="s">
        <v>12260</v>
      </c>
      <c r="CG8369" s="381">
        <v>35515</v>
      </c>
      <c r="CI8369" s="378">
        <v>16460</v>
      </c>
    </row>
    <row r="8370" spans="82:87">
      <c r="CD8370" s="34" t="s">
        <v>12261</v>
      </c>
      <c r="CG8370" s="381">
        <v>35516</v>
      </c>
      <c r="CI8370" s="378">
        <v>16460</v>
      </c>
    </row>
    <row r="8371" spans="82:87">
      <c r="CD8371" s="34" t="s">
        <v>12262</v>
      </c>
      <c r="CG8371" s="381">
        <v>35517</v>
      </c>
      <c r="CI8371" s="378">
        <v>16460</v>
      </c>
    </row>
    <row r="8372" spans="82:87">
      <c r="CD8372" s="34" t="s">
        <v>12263</v>
      </c>
      <c r="CG8372" s="381">
        <v>35518</v>
      </c>
      <c r="CI8372" s="378">
        <v>16460</v>
      </c>
    </row>
    <row r="8373" spans="82:87">
      <c r="CD8373" s="34" t="s">
        <v>12264</v>
      </c>
      <c r="CG8373" s="381">
        <v>35519</v>
      </c>
      <c r="CI8373" s="378">
        <v>16460</v>
      </c>
    </row>
    <row r="8374" spans="82:87">
      <c r="CD8374" s="34" t="s">
        <v>12265</v>
      </c>
      <c r="CG8374" s="381">
        <v>35520</v>
      </c>
      <c r="CI8374" s="378">
        <v>16460</v>
      </c>
    </row>
    <row r="8375" spans="82:87">
      <c r="CD8375" s="34" t="s">
        <v>12266</v>
      </c>
      <c r="CG8375" s="381">
        <v>35521</v>
      </c>
      <c r="CI8375" s="378">
        <v>16460</v>
      </c>
    </row>
    <row r="8376" spans="82:87">
      <c r="CD8376" s="34" t="s">
        <v>12267</v>
      </c>
      <c r="CG8376" s="381">
        <v>35522</v>
      </c>
      <c r="CI8376" s="378">
        <v>16460</v>
      </c>
    </row>
    <row r="8377" spans="82:87">
      <c r="CD8377" s="34" t="s">
        <v>12268</v>
      </c>
      <c r="CG8377" s="381">
        <v>35530</v>
      </c>
      <c r="CI8377" s="378">
        <v>16460</v>
      </c>
    </row>
    <row r="8378" spans="82:87">
      <c r="CD8378" s="34" t="s">
        <v>12269</v>
      </c>
      <c r="CG8378" s="381">
        <v>35531</v>
      </c>
      <c r="CI8378" s="378">
        <v>16460</v>
      </c>
    </row>
    <row r="8379" spans="82:87">
      <c r="CD8379" s="34" t="s">
        <v>12270</v>
      </c>
      <c r="CG8379" s="381">
        <v>35532</v>
      </c>
      <c r="CI8379" s="378">
        <v>16470</v>
      </c>
    </row>
    <row r="8380" spans="82:87">
      <c r="CD8380" s="34" t="s">
        <v>12271</v>
      </c>
      <c r="CG8380" s="381">
        <v>35533</v>
      </c>
      <c r="CI8380" s="378">
        <v>16470</v>
      </c>
    </row>
    <row r="8381" spans="82:87">
      <c r="CD8381" s="34" t="s">
        <v>12272</v>
      </c>
      <c r="CG8381" s="381">
        <v>35538</v>
      </c>
      <c r="CI8381" s="378">
        <v>16480</v>
      </c>
    </row>
    <row r="8382" spans="82:87">
      <c r="CD8382" s="34" t="s">
        <v>12273</v>
      </c>
      <c r="CG8382" s="381">
        <v>35539</v>
      </c>
      <c r="CI8382" s="378">
        <v>16480</v>
      </c>
    </row>
    <row r="8383" spans="82:87">
      <c r="CD8383" s="34" t="s">
        <v>12274</v>
      </c>
      <c r="CG8383" s="381">
        <v>35540</v>
      </c>
      <c r="CI8383" s="378">
        <v>16480</v>
      </c>
    </row>
    <row r="8384" spans="82:87">
      <c r="CD8384" s="34" t="s">
        <v>12275</v>
      </c>
      <c r="CG8384" s="381">
        <v>35550</v>
      </c>
      <c r="CI8384" s="378">
        <v>16480</v>
      </c>
    </row>
    <row r="8385" spans="82:87">
      <c r="CD8385" s="34" t="s">
        <v>12276</v>
      </c>
      <c r="CG8385" s="381">
        <v>35560</v>
      </c>
      <c r="CI8385" s="378">
        <v>16480</v>
      </c>
    </row>
    <row r="8386" spans="82:87">
      <c r="CD8386" s="34" t="s">
        <v>12277</v>
      </c>
      <c r="CG8386" s="381">
        <v>35571</v>
      </c>
      <c r="CI8386" s="378">
        <v>16480</v>
      </c>
    </row>
    <row r="8387" spans="82:87">
      <c r="CD8387" s="34" t="s">
        <v>12278</v>
      </c>
      <c r="CG8387" s="381">
        <v>35572</v>
      </c>
      <c r="CI8387" s="378">
        <v>16480</v>
      </c>
    </row>
    <row r="8388" spans="82:87">
      <c r="CD8388" s="34" t="s">
        <v>12279</v>
      </c>
      <c r="CG8388" s="381">
        <v>35573</v>
      </c>
      <c r="CI8388" s="378">
        <v>16480</v>
      </c>
    </row>
    <row r="8389" spans="82:87">
      <c r="CD8389" s="34" t="s">
        <v>12280</v>
      </c>
      <c r="CG8389" s="381">
        <v>35574</v>
      </c>
      <c r="CI8389" s="378">
        <v>16480</v>
      </c>
    </row>
    <row r="8390" spans="82:87">
      <c r="CD8390" s="34" t="s">
        <v>12281</v>
      </c>
      <c r="CG8390" s="381">
        <v>35576</v>
      </c>
      <c r="CI8390" s="378">
        <v>16480</v>
      </c>
    </row>
    <row r="8391" spans="82:87">
      <c r="CD8391" s="34" t="s">
        <v>12282</v>
      </c>
      <c r="CG8391" s="381">
        <v>35577</v>
      </c>
      <c r="CI8391" s="378">
        <v>16480</v>
      </c>
    </row>
    <row r="8392" spans="82:87">
      <c r="CD8392" s="34" t="s">
        <v>12283</v>
      </c>
      <c r="CG8392" s="381">
        <v>35578</v>
      </c>
      <c r="CI8392" s="378">
        <v>16480</v>
      </c>
    </row>
    <row r="8393" spans="82:87">
      <c r="CD8393" s="34" t="s">
        <v>12284</v>
      </c>
      <c r="CG8393" s="381">
        <v>35579</v>
      </c>
      <c r="CI8393" s="378">
        <v>16480</v>
      </c>
    </row>
    <row r="8394" spans="82:87">
      <c r="CD8394" s="34" t="s">
        <v>12285</v>
      </c>
      <c r="CG8394" s="381">
        <v>35580</v>
      </c>
      <c r="CI8394" s="378">
        <v>16490</v>
      </c>
    </row>
    <row r="8395" spans="82:87">
      <c r="CD8395" s="34" t="s">
        <v>12286</v>
      </c>
      <c r="CG8395" s="381">
        <v>35590</v>
      </c>
      <c r="CI8395" s="378">
        <v>16490</v>
      </c>
    </row>
    <row r="8396" spans="82:87">
      <c r="CD8396" s="34" t="s">
        <v>12287</v>
      </c>
      <c r="CG8396" s="381">
        <v>35598</v>
      </c>
      <c r="CI8396" s="378">
        <v>16490</v>
      </c>
    </row>
    <row r="8397" spans="82:87">
      <c r="CD8397" s="34" t="s">
        <v>12288</v>
      </c>
      <c r="CG8397" s="381">
        <v>35600</v>
      </c>
      <c r="CI8397" s="378">
        <v>16490</v>
      </c>
    </row>
    <row r="8398" spans="82:87">
      <c r="CD8398" s="34" t="s">
        <v>12289</v>
      </c>
      <c r="CG8398" s="381">
        <v>35601</v>
      </c>
      <c r="CI8398" s="378">
        <v>16490</v>
      </c>
    </row>
    <row r="8399" spans="82:87">
      <c r="CD8399" s="34" t="s">
        <v>12290</v>
      </c>
      <c r="CG8399" s="381">
        <v>35602</v>
      </c>
      <c r="CI8399" s="378">
        <v>16500</v>
      </c>
    </row>
    <row r="8400" spans="82:87">
      <c r="CD8400" s="34" t="s">
        <v>12291</v>
      </c>
      <c r="CG8400" s="381">
        <v>35603</v>
      </c>
      <c r="CI8400" s="378">
        <v>16500</v>
      </c>
    </row>
    <row r="8401" spans="82:87">
      <c r="CD8401" s="34" t="s">
        <v>12292</v>
      </c>
      <c r="CG8401" s="381">
        <v>35605</v>
      </c>
      <c r="CI8401" s="378">
        <v>16500</v>
      </c>
    </row>
    <row r="8402" spans="82:87">
      <c r="CD8402" s="34" t="s">
        <v>12293</v>
      </c>
      <c r="CG8402" s="381">
        <v>35606</v>
      </c>
      <c r="CI8402" s="378">
        <v>16500</v>
      </c>
    </row>
    <row r="8403" spans="82:87">
      <c r="CD8403" s="34" t="s">
        <v>12294</v>
      </c>
      <c r="CG8403" s="381">
        <v>35609</v>
      </c>
      <c r="CI8403" s="378">
        <v>16500</v>
      </c>
    </row>
    <row r="8404" spans="82:87">
      <c r="CD8404" s="34" t="s">
        <v>12295</v>
      </c>
      <c r="CG8404" s="381">
        <v>35610</v>
      </c>
      <c r="CI8404" s="378">
        <v>16500</v>
      </c>
    </row>
    <row r="8405" spans="82:87">
      <c r="CD8405" s="34" t="s">
        <v>12296</v>
      </c>
      <c r="CG8405" s="381">
        <v>35620</v>
      </c>
      <c r="CI8405" s="378">
        <v>16500</v>
      </c>
    </row>
    <row r="8406" spans="82:87">
      <c r="CD8406" s="34" t="s">
        <v>12297</v>
      </c>
      <c r="CG8406" s="381">
        <v>35630</v>
      </c>
      <c r="CI8406" s="378">
        <v>16500</v>
      </c>
    </row>
    <row r="8407" spans="82:87">
      <c r="CD8407" s="34" t="s">
        <v>12298</v>
      </c>
      <c r="CG8407" s="381">
        <v>35640</v>
      </c>
      <c r="CI8407" s="378">
        <v>16500</v>
      </c>
    </row>
    <row r="8408" spans="82:87">
      <c r="CD8408" s="34" t="s">
        <v>12299</v>
      </c>
      <c r="CG8408" s="381">
        <v>35650</v>
      </c>
      <c r="CI8408" s="378">
        <v>16500</v>
      </c>
    </row>
    <row r="8409" spans="82:87">
      <c r="CD8409" s="34" t="s">
        <v>12300</v>
      </c>
      <c r="CG8409" s="381">
        <v>35651</v>
      </c>
      <c r="CI8409" s="378">
        <v>16510</v>
      </c>
    </row>
    <row r="8410" spans="82:87">
      <c r="CD8410" s="34" t="s">
        <v>12301</v>
      </c>
      <c r="CG8410" s="381">
        <v>35652</v>
      </c>
      <c r="CI8410" s="378">
        <v>16560</v>
      </c>
    </row>
    <row r="8411" spans="82:87">
      <c r="CD8411" s="34" t="s">
        <v>12302</v>
      </c>
      <c r="CG8411" s="381">
        <v>35653</v>
      </c>
      <c r="CI8411" s="378">
        <v>16560</v>
      </c>
    </row>
    <row r="8412" spans="82:87">
      <c r="CD8412" s="34" t="s">
        <v>12303</v>
      </c>
      <c r="CG8412" s="381">
        <v>35659</v>
      </c>
      <c r="CI8412" s="378">
        <v>16560</v>
      </c>
    </row>
    <row r="8413" spans="82:87">
      <c r="CD8413" s="34" t="s">
        <v>12304</v>
      </c>
      <c r="CG8413" s="381">
        <v>35660</v>
      </c>
      <c r="CI8413" s="378">
        <v>16560</v>
      </c>
    </row>
    <row r="8414" spans="82:87">
      <c r="CD8414" s="34" t="s">
        <v>12305</v>
      </c>
      <c r="CG8414" s="381">
        <v>35680</v>
      </c>
      <c r="CI8414" s="378">
        <v>16560</v>
      </c>
    </row>
    <row r="8415" spans="82:87">
      <c r="CD8415" s="34" t="s">
        <v>12306</v>
      </c>
      <c r="CG8415" s="381">
        <v>35690</v>
      </c>
      <c r="CI8415" s="378">
        <v>16560</v>
      </c>
    </row>
    <row r="8416" spans="82:87">
      <c r="CD8416" s="34" t="s">
        <v>12307</v>
      </c>
      <c r="CG8416" s="381">
        <v>35700</v>
      </c>
      <c r="CI8416" s="378">
        <v>16570</v>
      </c>
    </row>
    <row r="8417" spans="82:87">
      <c r="CD8417" s="34" t="s">
        <v>12308</v>
      </c>
      <c r="CG8417" s="381">
        <v>35701</v>
      </c>
      <c r="CI8417" s="378">
        <v>16570</v>
      </c>
    </row>
    <row r="8418" spans="82:87">
      <c r="CD8418" s="34" t="s">
        <v>12309</v>
      </c>
      <c r="CG8418" s="381">
        <v>35702</v>
      </c>
      <c r="CI8418" s="378">
        <v>16590</v>
      </c>
    </row>
    <row r="8419" spans="82:87">
      <c r="CD8419" s="34" t="s">
        <v>12310</v>
      </c>
      <c r="CG8419" s="381">
        <v>35703</v>
      </c>
      <c r="CI8419" s="378">
        <v>16600</v>
      </c>
    </row>
    <row r="8420" spans="82:87">
      <c r="CD8420" s="34" t="s">
        <v>12311</v>
      </c>
      <c r="CG8420" s="381">
        <v>35704</v>
      </c>
      <c r="CI8420" s="378">
        <v>16600</v>
      </c>
    </row>
    <row r="8421" spans="82:87">
      <c r="CD8421" s="34" t="s">
        <v>12312</v>
      </c>
      <c r="CG8421" s="381">
        <v>35705</v>
      </c>
      <c r="CI8421" s="378">
        <v>16600</v>
      </c>
    </row>
    <row r="8422" spans="82:87">
      <c r="CD8422" s="34" t="s">
        <v>12313</v>
      </c>
      <c r="CG8422" s="381">
        <v>35706</v>
      </c>
      <c r="CI8422" s="378">
        <v>16600</v>
      </c>
    </row>
    <row r="8423" spans="82:87">
      <c r="CD8423" s="34" t="s">
        <v>12314</v>
      </c>
      <c r="CG8423" s="381">
        <v>35707</v>
      </c>
      <c r="CI8423" s="378">
        <v>16620</v>
      </c>
    </row>
    <row r="8424" spans="82:87">
      <c r="CD8424" s="34" t="s">
        <v>12315</v>
      </c>
      <c r="CG8424" s="381">
        <v>35708</v>
      </c>
      <c r="CI8424" s="378">
        <v>16630</v>
      </c>
    </row>
    <row r="8425" spans="82:87">
      <c r="CD8425" s="34" t="s">
        <v>12316</v>
      </c>
      <c r="CG8425" s="381">
        <v>35709</v>
      </c>
      <c r="CI8425" s="378">
        <v>16700</v>
      </c>
    </row>
    <row r="8426" spans="82:87">
      <c r="CD8426" s="34" t="s">
        <v>12317</v>
      </c>
      <c r="CG8426" s="381">
        <v>35711</v>
      </c>
      <c r="CI8426" s="378">
        <v>16700</v>
      </c>
    </row>
    <row r="8427" spans="82:87">
      <c r="CD8427" s="34" t="s">
        <v>12318</v>
      </c>
      <c r="CG8427" s="381">
        <v>35720</v>
      </c>
      <c r="CI8427" s="378">
        <v>16700</v>
      </c>
    </row>
    <row r="8428" spans="82:87">
      <c r="CD8428" s="34" t="s">
        <v>12319</v>
      </c>
      <c r="CG8428" s="381">
        <v>35730</v>
      </c>
      <c r="CI8428" s="378">
        <v>16700</v>
      </c>
    </row>
    <row r="8429" spans="82:87">
      <c r="CD8429" s="34" t="s">
        <v>12320</v>
      </c>
      <c r="CG8429" s="381">
        <v>35740</v>
      </c>
      <c r="CI8429" s="378">
        <v>16700</v>
      </c>
    </row>
    <row r="8430" spans="82:87">
      <c r="CD8430" s="34" t="s">
        <v>12321</v>
      </c>
      <c r="CG8430" s="381">
        <v>35741</v>
      </c>
      <c r="CI8430" s="378">
        <v>16700</v>
      </c>
    </row>
    <row r="8431" spans="82:87">
      <c r="CD8431" s="34" t="s">
        <v>12322</v>
      </c>
      <c r="CG8431" s="381">
        <v>35742</v>
      </c>
      <c r="CI8431" s="378">
        <v>16700</v>
      </c>
    </row>
    <row r="8432" spans="82:87">
      <c r="CD8432" s="34" t="s">
        <v>12323</v>
      </c>
      <c r="CG8432" s="381">
        <v>35743</v>
      </c>
      <c r="CI8432" s="378">
        <v>16700</v>
      </c>
    </row>
    <row r="8433" spans="82:87">
      <c r="CD8433" s="34" t="s">
        <v>12324</v>
      </c>
      <c r="CG8433" s="381">
        <v>35744</v>
      </c>
      <c r="CI8433" s="378">
        <v>16700</v>
      </c>
    </row>
    <row r="8434" spans="82:87">
      <c r="CD8434" s="34" t="s">
        <v>12325</v>
      </c>
      <c r="CG8434" s="381">
        <v>35745</v>
      </c>
      <c r="CI8434" s="378">
        <v>16700</v>
      </c>
    </row>
    <row r="8435" spans="82:87">
      <c r="CD8435" s="34" t="s">
        <v>12326</v>
      </c>
      <c r="CG8435" s="381">
        <v>35746</v>
      </c>
      <c r="CI8435" s="378">
        <v>16700</v>
      </c>
    </row>
    <row r="8436" spans="82:87">
      <c r="CD8436" s="34" t="s">
        <v>12327</v>
      </c>
      <c r="CG8436" s="381">
        <v>35747</v>
      </c>
      <c r="CI8436" s="378">
        <v>16700</v>
      </c>
    </row>
    <row r="8437" spans="82:87">
      <c r="CD8437" s="34" t="s">
        <v>12328</v>
      </c>
      <c r="CG8437" s="381">
        <v>35748</v>
      </c>
      <c r="CI8437" s="378">
        <v>16700</v>
      </c>
    </row>
    <row r="8438" spans="82:87">
      <c r="CD8438" s="34" t="s">
        <v>12329</v>
      </c>
      <c r="CG8438" s="381">
        <v>35749</v>
      </c>
      <c r="CI8438" s="378">
        <v>16700</v>
      </c>
    </row>
    <row r="8439" spans="82:87">
      <c r="CD8439" s="34" t="s">
        <v>12330</v>
      </c>
      <c r="CG8439" s="381">
        <v>35750</v>
      </c>
      <c r="CI8439" s="378">
        <v>16700</v>
      </c>
    </row>
    <row r="8440" spans="82:87">
      <c r="CD8440" s="34" t="s">
        <v>12331</v>
      </c>
      <c r="CG8440" s="381">
        <v>35752</v>
      </c>
      <c r="CI8440" s="378">
        <v>16700</v>
      </c>
    </row>
    <row r="8441" spans="82:87">
      <c r="CD8441" s="34" t="s">
        <v>12332</v>
      </c>
      <c r="CG8441" s="381">
        <v>35760</v>
      </c>
      <c r="CI8441" s="378">
        <v>16700</v>
      </c>
    </row>
    <row r="8442" spans="82:87">
      <c r="CD8442" s="34" t="s">
        <v>12333</v>
      </c>
      <c r="CG8442" s="381">
        <v>35761</v>
      </c>
      <c r="CI8442" s="378">
        <v>16710</v>
      </c>
    </row>
    <row r="8443" spans="82:87">
      <c r="CD8443" s="34" t="s">
        <v>12334</v>
      </c>
      <c r="CG8443" s="381">
        <v>35762</v>
      </c>
      <c r="CI8443" s="378">
        <v>16720</v>
      </c>
    </row>
    <row r="8444" spans="82:87">
      <c r="CD8444" s="34" t="s">
        <v>12335</v>
      </c>
      <c r="CG8444" s="381">
        <v>35763</v>
      </c>
      <c r="CI8444" s="378">
        <v>16730</v>
      </c>
    </row>
    <row r="8445" spans="82:87">
      <c r="CD8445" s="34" t="s">
        <v>12336</v>
      </c>
      <c r="CG8445" s="381">
        <v>35764</v>
      </c>
      <c r="CI8445" s="378">
        <v>16730</v>
      </c>
    </row>
    <row r="8446" spans="82:87">
      <c r="CD8446" s="34" t="s">
        <v>12337</v>
      </c>
      <c r="CG8446" s="381">
        <v>35765</v>
      </c>
      <c r="CI8446" s="378">
        <v>16730</v>
      </c>
    </row>
    <row r="8447" spans="82:87">
      <c r="CD8447" s="34" t="s">
        <v>12338</v>
      </c>
      <c r="CG8447" s="381">
        <v>35766</v>
      </c>
      <c r="CI8447" s="378">
        <v>16800</v>
      </c>
    </row>
    <row r="8448" spans="82:87">
      <c r="CD8448" s="34" t="s">
        <v>12339</v>
      </c>
      <c r="CG8448" s="381">
        <v>35767</v>
      </c>
      <c r="CI8448" s="378">
        <v>16901</v>
      </c>
    </row>
    <row r="8449" spans="82:87">
      <c r="CD8449" s="34" t="s">
        <v>12340</v>
      </c>
      <c r="CG8449" s="381">
        <v>35768</v>
      </c>
      <c r="CI8449" s="378">
        <v>16902</v>
      </c>
    </row>
    <row r="8450" spans="82:87">
      <c r="CD8450" s="34" t="s">
        <v>12341</v>
      </c>
      <c r="CG8450" s="381">
        <v>35769</v>
      </c>
      <c r="CI8450" s="378">
        <v>16903</v>
      </c>
    </row>
    <row r="8451" spans="82:87">
      <c r="CD8451" s="34" t="s">
        <v>12342</v>
      </c>
      <c r="CG8451" s="381">
        <v>35770</v>
      </c>
      <c r="CI8451" s="378">
        <v>16904</v>
      </c>
    </row>
    <row r="8452" spans="82:87">
      <c r="CD8452" s="34" t="s">
        <v>12343</v>
      </c>
      <c r="CG8452" s="381">
        <v>35771</v>
      </c>
      <c r="CI8452" s="378">
        <v>16905</v>
      </c>
    </row>
    <row r="8453" spans="82:87">
      <c r="CD8453" s="34" t="s">
        <v>12344</v>
      </c>
      <c r="CG8453" s="381">
        <v>35772</v>
      </c>
      <c r="CI8453" s="378">
        <v>16906</v>
      </c>
    </row>
    <row r="8454" spans="82:87">
      <c r="CD8454" s="34" t="s">
        <v>12345</v>
      </c>
      <c r="CG8454" s="381">
        <v>35777</v>
      </c>
      <c r="CI8454" s="378">
        <v>16907</v>
      </c>
    </row>
    <row r="8455" spans="82:87">
      <c r="CD8455" s="34" t="s">
        <v>12346</v>
      </c>
      <c r="CG8455" s="381">
        <v>35779</v>
      </c>
      <c r="CI8455" s="378">
        <v>16908</v>
      </c>
    </row>
    <row r="8456" spans="82:87">
      <c r="CD8456" s="34" t="s">
        <v>12347</v>
      </c>
      <c r="CG8456" s="381">
        <v>35780</v>
      </c>
      <c r="CI8456" s="378">
        <v>16909</v>
      </c>
    </row>
    <row r="8457" spans="82:87">
      <c r="CD8457" s="34" t="s">
        <v>12348</v>
      </c>
      <c r="CG8457" s="381">
        <v>35800</v>
      </c>
      <c r="CI8457" s="378">
        <v>16910</v>
      </c>
    </row>
    <row r="8458" spans="82:87">
      <c r="CD8458" s="34" t="s">
        <v>12349</v>
      </c>
      <c r="CG8458" s="381">
        <v>35801</v>
      </c>
      <c r="CI8458" s="378">
        <v>16911</v>
      </c>
    </row>
    <row r="8459" spans="82:87">
      <c r="CD8459" s="34" t="s">
        <v>12350</v>
      </c>
      <c r="CG8459" s="381">
        <v>35802</v>
      </c>
      <c r="CI8459" s="378">
        <v>16912</v>
      </c>
    </row>
    <row r="8460" spans="82:87">
      <c r="CD8460" s="34" t="s">
        <v>12351</v>
      </c>
      <c r="CG8460" s="381">
        <v>35803</v>
      </c>
      <c r="CI8460" s="378">
        <v>16913</v>
      </c>
    </row>
    <row r="8461" spans="82:87">
      <c r="CD8461" s="34" t="s">
        <v>12352</v>
      </c>
      <c r="CG8461" s="381">
        <v>35809</v>
      </c>
      <c r="CI8461" s="378">
        <v>16914</v>
      </c>
    </row>
    <row r="8462" spans="82:87">
      <c r="CD8462" s="34" t="s">
        <v>12353</v>
      </c>
      <c r="CG8462" s="381">
        <v>35830</v>
      </c>
      <c r="CI8462" s="378">
        <v>16915</v>
      </c>
    </row>
    <row r="8463" spans="82:87">
      <c r="CD8463" s="34" t="s">
        <v>12354</v>
      </c>
      <c r="CG8463" s="381">
        <v>35831</v>
      </c>
      <c r="CI8463" s="378">
        <v>16916</v>
      </c>
    </row>
    <row r="8464" spans="82:87">
      <c r="CD8464" s="34" t="s">
        <v>12355</v>
      </c>
      <c r="CG8464" s="381">
        <v>35832</v>
      </c>
      <c r="CI8464" s="378">
        <v>16917</v>
      </c>
    </row>
    <row r="8465" spans="82:87">
      <c r="CD8465" s="34" t="s">
        <v>12356</v>
      </c>
      <c r="CG8465" s="381">
        <v>35833</v>
      </c>
      <c r="CI8465" s="378">
        <v>16918</v>
      </c>
    </row>
    <row r="8466" spans="82:87">
      <c r="CD8466" s="34" t="s">
        <v>12357</v>
      </c>
      <c r="CG8466" s="381">
        <v>35839</v>
      </c>
      <c r="CI8466" s="378">
        <v>16919</v>
      </c>
    </row>
    <row r="8467" spans="82:87">
      <c r="CD8467" s="34" t="s">
        <v>12358</v>
      </c>
      <c r="CG8467" s="381">
        <v>35850</v>
      </c>
      <c r="CI8467" s="378">
        <v>16920</v>
      </c>
    </row>
    <row r="8468" spans="82:87">
      <c r="CD8468" s="34" t="s">
        <v>12359</v>
      </c>
      <c r="CG8468" s="381">
        <v>35860</v>
      </c>
      <c r="CI8468" s="378">
        <v>16929</v>
      </c>
    </row>
    <row r="8469" spans="82:87">
      <c r="CD8469" s="34" t="s">
        <v>12360</v>
      </c>
      <c r="CG8469" s="381">
        <v>35870</v>
      </c>
      <c r="CI8469" s="378">
        <v>16950</v>
      </c>
    </row>
    <row r="8470" spans="82:87">
      <c r="CD8470" s="34" t="s">
        <v>12361</v>
      </c>
      <c r="CG8470" s="381">
        <v>35890</v>
      </c>
      <c r="CI8470" s="378">
        <v>16951</v>
      </c>
    </row>
    <row r="8471" spans="82:87">
      <c r="CD8471" s="34" t="s">
        <v>12362</v>
      </c>
      <c r="CG8471" s="381">
        <v>35900</v>
      </c>
      <c r="CI8471" s="378">
        <v>16952</v>
      </c>
    </row>
    <row r="8472" spans="82:87">
      <c r="CD8472" s="34" t="s">
        <v>12363</v>
      </c>
      <c r="CG8472" s="381">
        <v>35901</v>
      </c>
      <c r="CI8472" s="378">
        <v>16953</v>
      </c>
    </row>
    <row r="8473" spans="82:87">
      <c r="CD8473" s="34" t="s">
        <v>12364</v>
      </c>
      <c r="CG8473" s="381">
        <v>35902</v>
      </c>
      <c r="CI8473" s="378">
        <v>16954</v>
      </c>
    </row>
    <row r="8474" spans="82:87">
      <c r="CD8474" s="34" t="s">
        <v>12365</v>
      </c>
      <c r="CG8474" s="381">
        <v>35903</v>
      </c>
      <c r="CI8474" s="378">
        <v>16955</v>
      </c>
    </row>
    <row r="8475" spans="82:87">
      <c r="CD8475" s="34" t="s">
        <v>12366</v>
      </c>
      <c r="CG8475" s="381">
        <v>35904</v>
      </c>
      <c r="CI8475" s="378">
        <v>16956</v>
      </c>
    </row>
    <row r="8476" spans="82:87">
      <c r="CD8476" s="34" t="s">
        <v>12367</v>
      </c>
      <c r="CG8476" s="381">
        <v>35905</v>
      </c>
      <c r="CI8476" s="378">
        <v>16957</v>
      </c>
    </row>
    <row r="8477" spans="82:87">
      <c r="CD8477" s="34" t="s">
        <v>12368</v>
      </c>
      <c r="CG8477" s="381">
        <v>35906</v>
      </c>
      <c r="CI8477" s="378">
        <v>16958</v>
      </c>
    </row>
    <row r="8478" spans="82:87">
      <c r="CD8478" s="34" t="s">
        <v>12369</v>
      </c>
      <c r="CG8478" s="381">
        <v>35907</v>
      </c>
      <c r="CI8478" s="378">
        <v>16959</v>
      </c>
    </row>
    <row r="8479" spans="82:87">
      <c r="CD8479" s="34" t="s">
        <v>12370</v>
      </c>
      <c r="CG8479" s="381">
        <v>35908</v>
      </c>
      <c r="CI8479" s="378">
        <v>16999</v>
      </c>
    </row>
    <row r="8480" spans="82:87">
      <c r="CD8480" s="34" t="s">
        <v>12371</v>
      </c>
      <c r="CG8480" s="381">
        <v>35909</v>
      </c>
      <c r="CI8480" s="378">
        <v>17000</v>
      </c>
    </row>
    <row r="8481" spans="82:87">
      <c r="CD8481" s="34" t="s">
        <v>12372</v>
      </c>
      <c r="CG8481" s="381">
        <v>35911</v>
      </c>
      <c r="CI8481" s="378">
        <v>17000</v>
      </c>
    </row>
    <row r="8482" spans="82:87">
      <c r="CD8482" s="34" t="s">
        <v>12373</v>
      </c>
      <c r="CG8482" s="381">
        <v>35912</v>
      </c>
      <c r="CI8482" s="378">
        <v>17001</v>
      </c>
    </row>
    <row r="8483" spans="82:87">
      <c r="CD8483" s="34" t="s">
        <v>12374</v>
      </c>
      <c r="CG8483" s="381">
        <v>35913</v>
      </c>
      <c r="CI8483" s="378">
        <v>17001</v>
      </c>
    </row>
    <row r="8484" spans="82:87">
      <c r="CD8484" s="34" t="s">
        <v>12375</v>
      </c>
      <c r="CG8484" s="381">
        <v>35914</v>
      </c>
      <c r="CI8484" s="378">
        <v>17002</v>
      </c>
    </row>
    <row r="8485" spans="82:87">
      <c r="CD8485" s="34" t="s">
        <v>12376</v>
      </c>
      <c r="CG8485" s="381">
        <v>35915</v>
      </c>
      <c r="CI8485" s="378">
        <v>17003</v>
      </c>
    </row>
    <row r="8486" spans="82:87">
      <c r="CD8486" s="34" t="s">
        <v>12377</v>
      </c>
      <c r="CG8486" s="381">
        <v>35916</v>
      </c>
      <c r="CI8486" s="378">
        <v>17004</v>
      </c>
    </row>
    <row r="8487" spans="82:87">
      <c r="CD8487" s="34" t="s">
        <v>12378</v>
      </c>
      <c r="CG8487" s="381">
        <v>35917</v>
      </c>
      <c r="CI8487" s="378">
        <v>17005</v>
      </c>
    </row>
    <row r="8488" spans="82:87">
      <c r="CD8488" s="34" t="s">
        <v>12379</v>
      </c>
      <c r="CG8488" s="381">
        <v>35918</v>
      </c>
      <c r="CI8488" s="378">
        <v>17006</v>
      </c>
    </row>
    <row r="8489" spans="82:87">
      <c r="CD8489" s="34" t="s">
        <v>12380</v>
      </c>
      <c r="CG8489" s="381">
        <v>35919</v>
      </c>
      <c r="CI8489" s="378">
        <v>17006</v>
      </c>
    </row>
    <row r="8490" spans="82:87">
      <c r="CD8490" s="34" t="s">
        <v>12381</v>
      </c>
      <c r="CG8490" s="381">
        <v>35920</v>
      </c>
      <c r="CI8490" s="378">
        <v>17007</v>
      </c>
    </row>
    <row r="8491" spans="82:87">
      <c r="CD8491" s="34" t="s">
        <v>12382</v>
      </c>
      <c r="CG8491" s="381">
        <v>35921</v>
      </c>
      <c r="CI8491" s="378">
        <v>17008</v>
      </c>
    </row>
    <row r="8492" spans="82:87">
      <c r="CD8492" s="34" t="s">
        <v>12383</v>
      </c>
      <c r="CG8492" s="381">
        <v>35922</v>
      </c>
      <c r="CI8492" s="378">
        <v>17009</v>
      </c>
    </row>
    <row r="8493" spans="82:87">
      <c r="CD8493" s="34" t="s">
        <v>12384</v>
      </c>
      <c r="CG8493" s="381">
        <v>35960</v>
      </c>
      <c r="CI8493" s="378">
        <v>17010</v>
      </c>
    </row>
    <row r="8494" spans="82:87">
      <c r="CD8494" s="34" t="s">
        <v>12385</v>
      </c>
      <c r="CG8494" s="381">
        <v>35998</v>
      </c>
      <c r="CI8494" s="378">
        <v>17011</v>
      </c>
    </row>
    <row r="8495" spans="82:87">
      <c r="CD8495" s="34" t="s">
        <v>12386</v>
      </c>
      <c r="CG8495" s="381">
        <v>36000</v>
      </c>
      <c r="CI8495" s="378">
        <v>17012</v>
      </c>
    </row>
    <row r="8496" spans="82:87">
      <c r="CD8496" s="34" t="s">
        <v>12387</v>
      </c>
      <c r="CG8496" s="381">
        <v>36001</v>
      </c>
      <c r="CI8496" s="378">
        <v>17013</v>
      </c>
    </row>
    <row r="8497" spans="82:87">
      <c r="CD8497" s="34" t="s">
        <v>12388</v>
      </c>
      <c r="CG8497" s="381">
        <v>36002</v>
      </c>
      <c r="CI8497" s="378">
        <v>17014</v>
      </c>
    </row>
    <row r="8498" spans="82:87">
      <c r="CD8498" s="34" t="s">
        <v>12389</v>
      </c>
      <c r="CG8498" s="381">
        <v>36003</v>
      </c>
      <c r="CI8498" s="378">
        <v>17015</v>
      </c>
    </row>
    <row r="8499" spans="82:87">
      <c r="CD8499" s="34" t="s">
        <v>12390</v>
      </c>
      <c r="CG8499" s="381">
        <v>36004</v>
      </c>
      <c r="CI8499" s="378">
        <v>17016</v>
      </c>
    </row>
    <row r="8500" spans="82:87">
      <c r="CD8500" s="34" t="s">
        <v>12391</v>
      </c>
      <c r="CG8500" s="381">
        <v>36005</v>
      </c>
      <c r="CI8500" s="378">
        <v>17017</v>
      </c>
    </row>
    <row r="8501" spans="82:87">
      <c r="CD8501" s="34" t="s">
        <v>12392</v>
      </c>
      <c r="CG8501" s="381">
        <v>36006</v>
      </c>
      <c r="CI8501" s="378">
        <v>17018</v>
      </c>
    </row>
    <row r="8502" spans="82:87">
      <c r="CD8502" s="34" t="s">
        <v>12393</v>
      </c>
      <c r="CG8502" s="381">
        <v>36007</v>
      </c>
      <c r="CI8502" s="378">
        <v>17019</v>
      </c>
    </row>
    <row r="8503" spans="82:87">
      <c r="CD8503" s="34" t="s">
        <v>12394</v>
      </c>
      <c r="CG8503" s="381">
        <v>36008</v>
      </c>
      <c r="CI8503" s="378">
        <v>17020</v>
      </c>
    </row>
    <row r="8504" spans="82:87">
      <c r="CD8504" s="34" t="s">
        <v>12395</v>
      </c>
      <c r="CG8504" s="381">
        <v>36009</v>
      </c>
      <c r="CI8504" s="378">
        <v>17021</v>
      </c>
    </row>
    <row r="8505" spans="82:87">
      <c r="CD8505" s="34" t="s">
        <v>12396</v>
      </c>
      <c r="CG8505" s="381">
        <v>36010</v>
      </c>
      <c r="CI8505" s="378">
        <v>17022</v>
      </c>
    </row>
    <row r="8506" spans="82:87">
      <c r="CD8506" s="34" t="s">
        <v>12397</v>
      </c>
      <c r="CG8506" s="381">
        <v>36011</v>
      </c>
      <c r="CI8506" s="378">
        <v>17023</v>
      </c>
    </row>
    <row r="8507" spans="82:87">
      <c r="CD8507" s="34" t="s">
        <v>12398</v>
      </c>
      <c r="CG8507" s="381">
        <v>36012</v>
      </c>
      <c r="CI8507" s="378">
        <v>17024</v>
      </c>
    </row>
    <row r="8508" spans="82:87">
      <c r="CD8508" s="34" t="s">
        <v>12399</v>
      </c>
      <c r="CG8508" s="381">
        <v>36013</v>
      </c>
      <c r="CI8508" s="378">
        <v>17025</v>
      </c>
    </row>
    <row r="8509" spans="82:87">
      <c r="CD8509" s="34" t="s">
        <v>12400</v>
      </c>
      <c r="CG8509" s="381">
        <v>36014</v>
      </c>
      <c r="CI8509" s="378">
        <v>17026</v>
      </c>
    </row>
    <row r="8510" spans="82:87">
      <c r="CD8510" s="34" t="s">
        <v>12401</v>
      </c>
      <c r="CG8510" s="381">
        <v>36015</v>
      </c>
      <c r="CI8510" s="378">
        <v>17027</v>
      </c>
    </row>
    <row r="8511" spans="82:87">
      <c r="CD8511" s="34" t="s">
        <v>12402</v>
      </c>
      <c r="CG8511" s="381">
        <v>36016</v>
      </c>
      <c r="CI8511" s="378">
        <v>17028</v>
      </c>
    </row>
    <row r="8512" spans="82:87">
      <c r="CD8512" s="34" t="s">
        <v>12403</v>
      </c>
      <c r="CG8512" s="381">
        <v>36017</v>
      </c>
      <c r="CI8512" s="378">
        <v>17029</v>
      </c>
    </row>
    <row r="8513" spans="82:87">
      <c r="CD8513" s="34" t="s">
        <v>12404</v>
      </c>
      <c r="CG8513" s="381">
        <v>36018</v>
      </c>
      <c r="CI8513" s="378">
        <v>17030</v>
      </c>
    </row>
    <row r="8514" spans="82:87">
      <c r="CD8514" s="34" t="s">
        <v>12405</v>
      </c>
      <c r="CG8514" s="381">
        <v>36019</v>
      </c>
      <c r="CI8514" s="378">
        <v>17031</v>
      </c>
    </row>
    <row r="8515" spans="82:87">
      <c r="CD8515" s="34" t="s">
        <v>12406</v>
      </c>
      <c r="CG8515" s="381">
        <v>36020</v>
      </c>
      <c r="CI8515" s="378">
        <v>17032</v>
      </c>
    </row>
    <row r="8516" spans="82:87">
      <c r="CD8516" s="34" t="s">
        <v>12407</v>
      </c>
      <c r="CG8516" s="381">
        <v>36021</v>
      </c>
      <c r="CI8516" s="378">
        <v>17033</v>
      </c>
    </row>
    <row r="8517" spans="82:87">
      <c r="CD8517" s="34" t="s">
        <v>12408</v>
      </c>
      <c r="CG8517" s="381">
        <v>36022</v>
      </c>
      <c r="CI8517" s="378">
        <v>17034</v>
      </c>
    </row>
    <row r="8518" spans="82:87">
      <c r="CD8518" s="34" t="s">
        <v>12409</v>
      </c>
      <c r="CG8518" s="381">
        <v>36023</v>
      </c>
      <c r="CI8518" s="378">
        <v>17035</v>
      </c>
    </row>
    <row r="8519" spans="82:87">
      <c r="CD8519" s="34" t="s">
        <v>12410</v>
      </c>
      <c r="CG8519" s="381">
        <v>36024</v>
      </c>
      <c r="CI8519" s="378">
        <v>17036</v>
      </c>
    </row>
    <row r="8520" spans="82:87">
      <c r="CD8520" s="34" t="s">
        <v>12411</v>
      </c>
      <c r="CG8520" s="381">
        <v>36025</v>
      </c>
      <c r="CI8520" s="378">
        <v>17037</v>
      </c>
    </row>
    <row r="8521" spans="82:87">
      <c r="CD8521" s="34" t="s">
        <v>12412</v>
      </c>
      <c r="CG8521" s="381">
        <v>36026</v>
      </c>
      <c r="CI8521" s="378">
        <v>17038</v>
      </c>
    </row>
    <row r="8522" spans="82:87">
      <c r="CD8522" s="34" t="s">
        <v>12413</v>
      </c>
      <c r="CG8522" s="381">
        <v>36027</v>
      </c>
      <c r="CI8522" s="378">
        <v>17039</v>
      </c>
    </row>
    <row r="8523" spans="82:87">
      <c r="CD8523" s="34" t="s">
        <v>12414</v>
      </c>
      <c r="CG8523" s="381">
        <v>36028</v>
      </c>
      <c r="CI8523" s="378">
        <v>17040</v>
      </c>
    </row>
    <row r="8524" spans="82:87">
      <c r="CD8524" s="34" t="s">
        <v>12415</v>
      </c>
      <c r="CG8524" s="381">
        <v>36029</v>
      </c>
      <c r="CI8524" s="378">
        <v>17041</v>
      </c>
    </row>
    <row r="8525" spans="82:87">
      <c r="CD8525" s="34" t="s">
        <v>12416</v>
      </c>
      <c r="CG8525" s="381">
        <v>36030</v>
      </c>
      <c r="CI8525" s="378">
        <v>17042</v>
      </c>
    </row>
    <row r="8526" spans="82:87">
      <c r="CD8526" s="34" t="s">
        <v>12417</v>
      </c>
      <c r="CG8526" s="381">
        <v>36031</v>
      </c>
      <c r="CI8526" s="378">
        <v>17043</v>
      </c>
    </row>
    <row r="8527" spans="82:87">
      <c r="CD8527" s="34" t="s">
        <v>12418</v>
      </c>
      <c r="CG8527" s="381">
        <v>36032</v>
      </c>
      <c r="CI8527" s="378">
        <v>17044</v>
      </c>
    </row>
    <row r="8528" spans="82:87">
      <c r="CD8528" s="34" t="s">
        <v>12419</v>
      </c>
      <c r="CG8528" s="381">
        <v>36033</v>
      </c>
      <c r="CI8528" s="378">
        <v>17045</v>
      </c>
    </row>
    <row r="8529" spans="82:87">
      <c r="CD8529" s="34" t="s">
        <v>12420</v>
      </c>
      <c r="CG8529" s="381">
        <v>36034</v>
      </c>
      <c r="CI8529" s="378">
        <v>17046</v>
      </c>
    </row>
    <row r="8530" spans="82:87">
      <c r="CD8530" s="34" t="s">
        <v>12421</v>
      </c>
      <c r="CG8530" s="381">
        <v>36035</v>
      </c>
      <c r="CI8530" s="378">
        <v>17047</v>
      </c>
    </row>
    <row r="8531" spans="82:87">
      <c r="CD8531" s="34" t="s">
        <v>12422</v>
      </c>
      <c r="CG8531" s="381">
        <v>36036</v>
      </c>
      <c r="CI8531" s="378">
        <v>17048</v>
      </c>
    </row>
    <row r="8532" spans="82:87">
      <c r="CD8532" s="34" t="s">
        <v>12423</v>
      </c>
      <c r="CG8532" s="381">
        <v>36037</v>
      </c>
      <c r="CI8532" s="378">
        <v>17049</v>
      </c>
    </row>
    <row r="8533" spans="82:87">
      <c r="CD8533" s="34" t="s">
        <v>12424</v>
      </c>
      <c r="CG8533" s="381">
        <v>36038</v>
      </c>
      <c r="CI8533" s="378">
        <v>17051</v>
      </c>
    </row>
    <row r="8534" spans="82:87">
      <c r="CD8534" s="34" t="s">
        <v>12425</v>
      </c>
      <c r="CG8534" s="381">
        <v>36039</v>
      </c>
      <c r="CI8534" s="378">
        <v>17052</v>
      </c>
    </row>
    <row r="8535" spans="82:87">
      <c r="CD8535" s="34" t="s">
        <v>12426</v>
      </c>
      <c r="CG8535" s="381">
        <v>36040</v>
      </c>
      <c r="CI8535" s="378">
        <v>17053</v>
      </c>
    </row>
    <row r="8536" spans="82:87">
      <c r="CD8536" s="34" t="s">
        <v>12427</v>
      </c>
      <c r="CG8536" s="381">
        <v>36061</v>
      </c>
      <c r="CI8536" s="378">
        <v>17054</v>
      </c>
    </row>
    <row r="8537" spans="82:87">
      <c r="CD8537" s="34" t="s">
        <v>12428</v>
      </c>
      <c r="CG8537" s="381">
        <v>36100</v>
      </c>
      <c r="CI8537" s="378">
        <v>17055</v>
      </c>
    </row>
    <row r="8538" spans="82:87">
      <c r="CD8538" s="34" t="s">
        <v>12429</v>
      </c>
      <c r="CG8538" s="381">
        <v>36101</v>
      </c>
      <c r="CI8538" s="378">
        <v>17056</v>
      </c>
    </row>
    <row r="8539" spans="82:87">
      <c r="CD8539" s="34" t="s">
        <v>12430</v>
      </c>
      <c r="CG8539" s="381">
        <v>36102</v>
      </c>
      <c r="CI8539" s="378">
        <v>17057</v>
      </c>
    </row>
    <row r="8540" spans="82:87">
      <c r="CD8540" s="34" t="s">
        <v>12431</v>
      </c>
      <c r="CG8540" s="381">
        <v>36103</v>
      </c>
      <c r="CI8540" s="378">
        <v>17058</v>
      </c>
    </row>
    <row r="8541" spans="82:87">
      <c r="CD8541" s="34" t="s">
        <v>12432</v>
      </c>
      <c r="CG8541" s="381">
        <v>36104</v>
      </c>
      <c r="CI8541" s="378">
        <v>17059</v>
      </c>
    </row>
    <row r="8542" spans="82:87">
      <c r="CD8542" s="34" t="s">
        <v>12433</v>
      </c>
      <c r="CG8542" s="381">
        <v>36105</v>
      </c>
      <c r="CI8542" s="378">
        <v>17060</v>
      </c>
    </row>
    <row r="8543" spans="82:87">
      <c r="CD8543" s="34" t="s">
        <v>12434</v>
      </c>
      <c r="CG8543" s="381">
        <v>36106</v>
      </c>
      <c r="CI8543" s="378">
        <v>17061</v>
      </c>
    </row>
    <row r="8544" spans="82:87">
      <c r="CD8544" s="34" t="s">
        <v>12435</v>
      </c>
      <c r="CG8544" s="381">
        <v>36107</v>
      </c>
      <c r="CI8544" s="378">
        <v>17062</v>
      </c>
    </row>
    <row r="8545" spans="82:87">
      <c r="CD8545" s="34" t="s">
        <v>12436</v>
      </c>
      <c r="CG8545" s="381">
        <v>36108</v>
      </c>
      <c r="CI8545" s="378">
        <v>17063</v>
      </c>
    </row>
    <row r="8546" spans="82:87">
      <c r="CD8546" s="34" t="s">
        <v>12437</v>
      </c>
      <c r="CG8546" s="381">
        <v>36109</v>
      </c>
      <c r="CI8546" s="378">
        <v>17064</v>
      </c>
    </row>
    <row r="8547" spans="82:87">
      <c r="CD8547" s="34" t="s">
        <v>12438</v>
      </c>
      <c r="CG8547" s="381">
        <v>36110</v>
      </c>
      <c r="CI8547" s="378">
        <v>17065</v>
      </c>
    </row>
    <row r="8548" spans="82:87">
      <c r="CD8548" s="34" t="s">
        <v>12439</v>
      </c>
      <c r="CG8548" s="381">
        <v>36111</v>
      </c>
      <c r="CI8548" s="378">
        <v>17066</v>
      </c>
    </row>
    <row r="8549" spans="82:87">
      <c r="CD8549" s="34" t="s">
        <v>12440</v>
      </c>
      <c r="CG8549" s="381">
        <v>36120</v>
      </c>
      <c r="CI8549" s="378">
        <v>17067</v>
      </c>
    </row>
    <row r="8550" spans="82:87">
      <c r="CD8550" s="34" t="s">
        <v>12441</v>
      </c>
      <c r="CG8550" s="381">
        <v>36124</v>
      </c>
      <c r="CI8550" s="378">
        <v>17068</v>
      </c>
    </row>
    <row r="8551" spans="82:87">
      <c r="CD8551" s="34" t="s">
        <v>12442</v>
      </c>
      <c r="CG8551" s="381">
        <v>36130</v>
      </c>
      <c r="CI8551" s="378">
        <v>17069</v>
      </c>
    </row>
    <row r="8552" spans="82:87">
      <c r="CD8552" s="34" t="s">
        <v>12443</v>
      </c>
      <c r="CG8552" s="381">
        <v>36131</v>
      </c>
      <c r="CI8552" s="378">
        <v>17070</v>
      </c>
    </row>
    <row r="8553" spans="82:87">
      <c r="CD8553" s="34" t="s">
        <v>12444</v>
      </c>
      <c r="CG8553" s="381">
        <v>36132</v>
      </c>
      <c r="CI8553" s="378">
        <v>17071</v>
      </c>
    </row>
    <row r="8554" spans="82:87">
      <c r="CD8554" s="34" t="s">
        <v>12445</v>
      </c>
      <c r="CG8554" s="381">
        <v>36140</v>
      </c>
      <c r="CI8554" s="378">
        <v>17072</v>
      </c>
    </row>
    <row r="8555" spans="82:87">
      <c r="CD8555" s="34" t="s">
        <v>12446</v>
      </c>
      <c r="CG8555" s="381">
        <v>36141</v>
      </c>
      <c r="CI8555" s="378">
        <v>17073</v>
      </c>
    </row>
    <row r="8556" spans="82:87">
      <c r="CD8556" s="34" t="s">
        <v>12447</v>
      </c>
      <c r="CG8556" s="381">
        <v>36150</v>
      </c>
      <c r="CI8556" s="378">
        <v>17074</v>
      </c>
    </row>
    <row r="8557" spans="82:87">
      <c r="CD8557" s="34" t="s">
        <v>12448</v>
      </c>
      <c r="CG8557" s="381">
        <v>36160</v>
      </c>
      <c r="CI8557" s="378">
        <v>17075</v>
      </c>
    </row>
    <row r="8558" spans="82:87">
      <c r="CD8558" s="34" t="s">
        <v>12449</v>
      </c>
      <c r="CG8558" s="381">
        <v>36170</v>
      </c>
      <c r="CI8558" s="378">
        <v>17076</v>
      </c>
    </row>
    <row r="8559" spans="82:87">
      <c r="CD8559" s="34" t="s">
        <v>12450</v>
      </c>
      <c r="CG8559" s="381">
        <v>36180</v>
      </c>
      <c r="CI8559" s="378">
        <v>17077</v>
      </c>
    </row>
    <row r="8560" spans="82:87">
      <c r="CD8560" s="34" t="s">
        <v>12451</v>
      </c>
      <c r="CG8560" s="381">
        <v>36190</v>
      </c>
      <c r="CI8560" s="378">
        <v>17078</v>
      </c>
    </row>
    <row r="8561" spans="82:87">
      <c r="CD8561" s="34" t="s">
        <v>12452</v>
      </c>
      <c r="CG8561" s="381">
        <v>36200</v>
      </c>
      <c r="CI8561" s="378">
        <v>17079</v>
      </c>
    </row>
    <row r="8562" spans="82:87">
      <c r="CD8562" s="34" t="s">
        <v>12453</v>
      </c>
      <c r="CG8562" s="381">
        <v>36210</v>
      </c>
      <c r="CI8562" s="378">
        <v>17080</v>
      </c>
    </row>
    <row r="8563" spans="82:87">
      <c r="CD8563" s="34" t="s">
        <v>12454</v>
      </c>
      <c r="CG8563" s="381">
        <v>36220</v>
      </c>
      <c r="CI8563" s="378">
        <v>17081</v>
      </c>
    </row>
    <row r="8564" spans="82:87">
      <c r="CD8564" s="34" t="s">
        <v>12455</v>
      </c>
      <c r="CG8564" s="381">
        <v>36230</v>
      </c>
      <c r="CI8564" s="378">
        <v>17082</v>
      </c>
    </row>
    <row r="8565" spans="82:87">
      <c r="CD8565" s="34" t="s">
        <v>12456</v>
      </c>
      <c r="CG8565" s="381">
        <v>36240</v>
      </c>
      <c r="CI8565" s="378">
        <v>17083</v>
      </c>
    </row>
    <row r="8566" spans="82:87">
      <c r="CD8566" s="34" t="s">
        <v>12457</v>
      </c>
      <c r="CG8566" s="381">
        <v>36250</v>
      </c>
      <c r="CI8566" s="378">
        <v>17084</v>
      </c>
    </row>
    <row r="8567" spans="82:87">
      <c r="CD8567" s="34" t="s">
        <v>12458</v>
      </c>
      <c r="CG8567" s="381">
        <v>36255</v>
      </c>
      <c r="CI8567" s="378">
        <v>17085</v>
      </c>
    </row>
    <row r="8568" spans="82:87">
      <c r="CD8568" s="34" t="s">
        <v>12459</v>
      </c>
      <c r="CG8568" s="381">
        <v>36260</v>
      </c>
      <c r="CI8568" s="378">
        <v>17086</v>
      </c>
    </row>
    <row r="8569" spans="82:87">
      <c r="CD8569" s="34" t="s">
        <v>12460</v>
      </c>
      <c r="CG8569" s="381">
        <v>36262</v>
      </c>
      <c r="CI8569" s="378">
        <v>17087</v>
      </c>
    </row>
    <row r="8570" spans="82:87">
      <c r="CD8570" s="34" t="s">
        <v>12461</v>
      </c>
      <c r="CG8570" s="381">
        <v>36270</v>
      </c>
      <c r="CI8570" s="378">
        <v>17088</v>
      </c>
    </row>
    <row r="8571" spans="82:87">
      <c r="CD8571" s="34" t="s">
        <v>12462</v>
      </c>
      <c r="CG8571" s="381">
        <v>36290</v>
      </c>
      <c r="CI8571" s="378">
        <v>17089</v>
      </c>
    </row>
    <row r="8572" spans="82:87">
      <c r="CD8572" s="34" t="s">
        <v>12463</v>
      </c>
      <c r="CG8572" s="381">
        <v>36300</v>
      </c>
      <c r="CI8572" s="378">
        <v>17100</v>
      </c>
    </row>
    <row r="8573" spans="82:87">
      <c r="CD8573" s="34" t="s">
        <v>12464</v>
      </c>
      <c r="CG8573" s="381">
        <v>36301</v>
      </c>
      <c r="CI8573" s="378">
        <v>17100</v>
      </c>
    </row>
    <row r="8574" spans="82:87">
      <c r="CD8574" s="34" t="s">
        <v>12465</v>
      </c>
      <c r="CG8574" s="381">
        <v>36304</v>
      </c>
      <c r="CI8574" s="378">
        <v>17100</v>
      </c>
    </row>
    <row r="8575" spans="82:87">
      <c r="CD8575" s="34" t="s">
        <v>12466</v>
      </c>
      <c r="CG8575" s="381">
        <v>36310</v>
      </c>
      <c r="CI8575" s="378">
        <v>17100</v>
      </c>
    </row>
    <row r="8576" spans="82:87">
      <c r="CD8576" s="34" t="s">
        <v>12467</v>
      </c>
      <c r="CG8576" s="381">
        <v>36320</v>
      </c>
      <c r="CI8576" s="378">
        <v>17100</v>
      </c>
    </row>
    <row r="8577" spans="82:87">
      <c r="CD8577" s="34" t="s">
        <v>12468</v>
      </c>
      <c r="CG8577" s="381">
        <v>36330</v>
      </c>
      <c r="CI8577" s="378">
        <v>17100</v>
      </c>
    </row>
    <row r="8578" spans="82:87">
      <c r="CD8578" s="34" t="s">
        <v>12469</v>
      </c>
      <c r="CG8578" s="381">
        <v>36340</v>
      </c>
      <c r="CI8578" s="378">
        <v>17100</v>
      </c>
    </row>
    <row r="8579" spans="82:87">
      <c r="CD8579" s="34" t="s">
        <v>12470</v>
      </c>
      <c r="CG8579" s="381">
        <v>36350</v>
      </c>
      <c r="CI8579" s="378">
        <v>17100</v>
      </c>
    </row>
    <row r="8580" spans="82:87">
      <c r="CD8580" s="34" t="s">
        <v>12471</v>
      </c>
      <c r="CG8580" s="381">
        <v>36360</v>
      </c>
      <c r="CI8580" s="378">
        <v>17100</v>
      </c>
    </row>
    <row r="8581" spans="82:87">
      <c r="CD8581" s="34" t="s">
        <v>12472</v>
      </c>
      <c r="CG8581" s="381">
        <v>36370</v>
      </c>
      <c r="CI8581" s="378">
        <v>17101</v>
      </c>
    </row>
    <row r="8582" spans="82:87">
      <c r="CD8582" s="34" t="s">
        <v>12473</v>
      </c>
      <c r="CG8582" s="381">
        <v>36371</v>
      </c>
      <c r="CI8582" s="378">
        <v>17102</v>
      </c>
    </row>
    <row r="8583" spans="82:87">
      <c r="CD8583" s="34" t="s">
        <v>12474</v>
      </c>
      <c r="CG8583" s="381">
        <v>36400</v>
      </c>
      <c r="CI8583" s="378">
        <v>17103</v>
      </c>
    </row>
    <row r="8584" spans="82:87">
      <c r="CD8584" s="34" t="s">
        <v>12475</v>
      </c>
      <c r="CG8584" s="381">
        <v>36401</v>
      </c>
      <c r="CI8584" s="378">
        <v>17104</v>
      </c>
    </row>
    <row r="8585" spans="82:87">
      <c r="CD8585" s="34" t="s">
        <v>12476</v>
      </c>
      <c r="CG8585" s="381">
        <v>36404</v>
      </c>
      <c r="CI8585" s="378">
        <v>17105</v>
      </c>
    </row>
    <row r="8586" spans="82:87">
      <c r="CD8586" s="34" t="s">
        <v>12477</v>
      </c>
      <c r="CG8586" s="381">
        <v>36415</v>
      </c>
      <c r="CI8586" s="378">
        <v>17106</v>
      </c>
    </row>
    <row r="8587" spans="82:87">
      <c r="CD8587" s="34" t="s">
        <v>12478</v>
      </c>
      <c r="CG8587" s="381">
        <v>36500</v>
      </c>
      <c r="CI8587" s="378">
        <v>17107</v>
      </c>
    </row>
    <row r="8588" spans="82:87">
      <c r="CD8588" s="34" t="s">
        <v>12479</v>
      </c>
      <c r="CG8588" s="381">
        <v>36501</v>
      </c>
      <c r="CI8588" s="378">
        <v>17108</v>
      </c>
    </row>
    <row r="8589" spans="82:87">
      <c r="CD8589" s="34" t="s">
        <v>12480</v>
      </c>
      <c r="CG8589" s="381">
        <v>36505</v>
      </c>
      <c r="CI8589" s="378">
        <v>17109</v>
      </c>
    </row>
    <row r="8590" spans="82:87">
      <c r="CD8590" s="34" t="s">
        <v>12481</v>
      </c>
      <c r="CG8590" s="381">
        <v>36600</v>
      </c>
      <c r="CI8590" s="378">
        <v>17110</v>
      </c>
    </row>
    <row r="8591" spans="82:87">
      <c r="CD8591" s="34" t="s">
        <v>12482</v>
      </c>
      <c r="CG8591" s="381">
        <v>36630</v>
      </c>
      <c r="CI8591" s="378">
        <v>17111</v>
      </c>
    </row>
    <row r="8592" spans="82:87">
      <c r="CD8592" s="34" t="s">
        <v>12483</v>
      </c>
      <c r="CG8592" s="381">
        <v>36700</v>
      </c>
      <c r="CI8592" s="378">
        <v>17112</v>
      </c>
    </row>
    <row r="8593" spans="82:87">
      <c r="CD8593" s="34" t="s">
        <v>12484</v>
      </c>
      <c r="CG8593" s="381">
        <v>36800</v>
      </c>
      <c r="CI8593" s="378">
        <v>17113</v>
      </c>
    </row>
    <row r="8594" spans="82:87">
      <c r="CD8594" s="34" t="s">
        <v>12485</v>
      </c>
      <c r="CG8594" s="381">
        <v>36860</v>
      </c>
      <c r="CI8594" s="378">
        <v>17114</v>
      </c>
    </row>
    <row r="8595" spans="82:87">
      <c r="CD8595" s="34" t="s">
        <v>12486</v>
      </c>
      <c r="CG8595" s="381">
        <v>36910</v>
      </c>
      <c r="CI8595" s="378">
        <v>17115</v>
      </c>
    </row>
    <row r="8596" spans="82:87">
      <c r="CD8596" s="34" t="s">
        <v>12487</v>
      </c>
      <c r="CG8596" s="381">
        <v>36911</v>
      </c>
      <c r="CI8596" s="378">
        <v>17116</v>
      </c>
    </row>
    <row r="8597" spans="82:87">
      <c r="CD8597" s="34" t="s">
        <v>12488</v>
      </c>
      <c r="CG8597" s="381">
        <v>36912</v>
      </c>
      <c r="CI8597" s="378">
        <v>17117</v>
      </c>
    </row>
    <row r="8598" spans="82:87">
      <c r="CD8598" s="34" t="s">
        <v>12489</v>
      </c>
      <c r="CG8598" s="381">
        <v>36913</v>
      </c>
      <c r="CI8598" s="378">
        <v>17118</v>
      </c>
    </row>
    <row r="8599" spans="82:87">
      <c r="CD8599" s="34" t="s">
        <v>12490</v>
      </c>
      <c r="CG8599" s="381">
        <v>36914</v>
      </c>
      <c r="CI8599" s="378">
        <v>17119</v>
      </c>
    </row>
    <row r="8600" spans="82:87">
      <c r="CD8600" s="34" t="s">
        <v>12491</v>
      </c>
      <c r="CG8600" s="381">
        <v>36915</v>
      </c>
      <c r="CI8600" s="378">
        <v>17120</v>
      </c>
    </row>
    <row r="8601" spans="82:87">
      <c r="CD8601" s="34" t="s">
        <v>12492</v>
      </c>
      <c r="CG8601" s="381">
        <v>36980</v>
      </c>
      <c r="CI8601" s="378">
        <v>17120</v>
      </c>
    </row>
    <row r="8602" spans="82:87">
      <c r="CD8602" s="34" t="s">
        <v>12493</v>
      </c>
      <c r="CG8602" s="381">
        <v>37000</v>
      </c>
      <c r="CI8602" s="378">
        <v>17120</v>
      </c>
    </row>
    <row r="8603" spans="82:87">
      <c r="CD8603" s="34" t="s">
        <v>12494</v>
      </c>
      <c r="CG8603" s="381">
        <v>37001</v>
      </c>
      <c r="CI8603" s="378">
        <v>17120</v>
      </c>
    </row>
    <row r="8604" spans="82:87">
      <c r="CD8604" s="34" t="s">
        <v>12495</v>
      </c>
      <c r="CG8604" s="381">
        <v>37002</v>
      </c>
      <c r="CI8604" s="378">
        <v>17120</v>
      </c>
    </row>
    <row r="8605" spans="82:87">
      <c r="CD8605" s="34" t="s">
        <v>12496</v>
      </c>
      <c r="CG8605" s="381">
        <v>37003</v>
      </c>
      <c r="CI8605" s="378">
        <v>17120</v>
      </c>
    </row>
    <row r="8606" spans="82:87">
      <c r="CD8606" s="34" t="s">
        <v>12497</v>
      </c>
      <c r="CG8606" s="381">
        <v>37004</v>
      </c>
      <c r="CI8606" s="378">
        <v>17120</v>
      </c>
    </row>
    <row r="8607" spans="82:87">
      <c r="CD8607" s="34" t="s">
        <v>12498</v>
      </c>
      <c r="CG8607" s="381">
        <v>37005</v>
      </c>
      <c r="CI8607" s="378">
        <v>17120</v>
      </c>
    </row>
    <row r="8608" spans="82:87">
      <c r="CD8608" s="34" t="s">
        <v>12499</v>
      </c>
      <c r="CG8608" s="381">
        <v>37006</v>
      </c>
      <c r="CI8608" s="378">
        <v>17120</v>
      </c>
    </row>
    <row r="8609" spans="82:87">
      <c r="CD8609" s="34" t="s">
        <v>12500</v>
      </c>
      <c r="CG8609" s="381">
        <v>37007</v>
      </c>
      <c r="CI8609" s="378">
        <v>17120</v>
      </c>
    </row>
    <row r="8610" spans="82:87">
      <c r="CD8610" s="34" t="s">
        <v>12501</v>
      </c>
      <c r="CG8610" s="381">
        <v>37008</v>
      </c>
      <c r="CI8610" s="378">
        <v>17120</v>
      </c>
    </row>
    <row r="8611" spans="82:87">
      <c r="CD8611" s="34" t="s">
        <v>12502</v>
      </c>
      <c r="CG8611" s="381">
        <v>37009</v>
      </c>
      <c r="CI8611" s="378">
        <v>17120</v>
      </c>
    </row>
    <row r="8612" spans="82:87">
      <c r="CD8612" s="34" t="s">
        <v>12503</v>
      </c>
      <c r="CG8612" s="381">
        <v>37010</v>
      </c>
      <c r="CI8612" s="378">
        <v>17120</v>
      </c>
    </row>
    <row r="8613" spans="82:87">
      <c r="CD8613" s="34" t="s">
        <v>12504</v>
      </c>
      <c r="CG8613" s="381">
        <v>37011</v>
      </c>
      <c r="CI8613" s="378">
        <v>17120</v>
      </c>
    </row>
    <row r="8614" spans="82:87">
      <c r="CD8614" s="34" t="s">
        <v>12505</v>
      </c>
      <c r="CG8614" s="381">
        <v>37012</v>
      </c>
      <c r="CI8614" s="378">
        <v>17121</v>
      </c>
    </row>
    <row r="8615" spans="82:87">
      <c r="CD8615" s="34" t="s">
        <v>12506</v>
      </c>
      <c r="CG8615" s="381">
        <v>37013</v>
      </c>
      <c r="CI8615" s="378">
        <v>17123</v>
      </c>
    </row>
    <row r="8616" spans="82:87">
      <c r="CD8616" s="34" t="s">
        <v>12507</v>
      </c>
      <c r="CG8616" s="381">
        <v>37014</v>
      </c>
      <c r="CI8616" s="378">
        <v>17130</v>
      </c>
    </row>
    <row r="8617" spans="82:87">
      <c r="CD8617" s="34" t="s">
        <v>12508</v>
      </c>
      <c r="CG8617" s="381">
        <v>37015</v>
      </c>
      <c r="CI8617" s="378">
        <v>17130</v>
      </c>
    </row>
    <row r="8618" spans="82:87">
      <c r="CD8618" s="34" t="s">
        <v>12509</v>
      </c>
      <c r="CG8618" s="381">
        <v>37016</v>
      </c>
      <c r="CI8618" s="378">
        <v>17130</v>
      </c>
    </row>
    <row r="8619" spans="82:87">
      <c r="CD8619" s="34" t="s">
        <v>12510</v>
      </c>
      <c r="CG8619" s="381">
        <v>37017</v>
      </c>
      <c r="CI8619" s="378">
        <v>17130</v>
      </c>
    </row>
    <row r="8620" spans="82:87">
      <c r="CD8620" s="34" t="s">
        <v>12511</v>
      </c>
      <c r="CG8620" s="381">
        <v>37018</v>
      </c>
      <c r="CI8620" s="378">
        <v>17130</v>
      </c>
    </row>
    <row r="8621" spans="82:87">
      <c r="CD8621" s="34" t="s">
        <v>12512</v>
      </c>
      <c r="CG8621" s="381">
        <v>37019</v>
      </c>
      <c r="CI8621" s="378">
        <v>17130</v>
      </c>
    </row>
    <row r="8622" spans="82:87">
      <c r="CD8622" s="34" t="s">
        <v>12513</v>
      </c>
      <c r="CG8622" s="381">
        <v>37020</v>
      </c>
      <c r="CI8622" s="378">
        <v>17130</v>
      </c>
    </row>
    <row r="8623" spans="82:87">
      <c r="CD8623" s="34" t="s">
        <v>12514</v>
      </c>
      <c r="CG8623" s="381">
        <v>37021</v>
      </c>
      <c r="CI8623" s="378">
        <v>17130</v>
      </c>
    </row>
    <row r="8624" spans="82:87">
      <c r="CD8624" s="34" t="s">
        <v>12515</v>
      </c>
      <c r="CG8624" s="381">
        <v>37022</v>
      </c>
      <c r="CI8624" s="378">
        <v>17130</v>
      </c>
    </row>
    <row r="8625" spans="82:87">
      <c r="CD8625" s="34" t="s">
        <v>12516</v>
      </c>
      <c r="CG8625" s="381">
        <v>37023</v>
      </c>
      <c r="CI8625" s="378">
        <v>17130</v>
      </c>
    </row>
    <row r="8626" spans="82:87">
      <c r="CD8626" s="34" t="s">
        <v>12517</v>
      </c>
      <c r="CG8626" s="381">
        <v>37024</v>
      </c>
      <c r="CI8626" s="378">
        <v>17130</v>
      </c>
    </row>
    <row r="8627" spans="82:87">
      <c r="CD8627" s="34" t="s">
        <v>12518</v>
      </c>
      <c r="CG8627" s="381">
        <v>37025</v>
      </c>
      <c r="CI8627" s="378">
        <v>17130</v>
      </c>
    </row>
    <row r="8628" spans="82:87">
      <c r="CD8628" s="34" t="s">
        <v>12519</v>
      </c>
      <c r="CG8628" s="381">
        <v>37026</v>
      </c>
      <c r="CI8628" s="378">
        <v>17130</v>
      </c>
    </row>
    <row r="8629" spans="82:87">
      <c r="CD8629" s="34" t="s">
        <v>12520</v>
      </c>
      <c r="CG8629" s="381">
        <v>37027</v>
      </c>
      <c r="CI8629" s="378">
        <v>17130</v>
      </c>
    </row>
    <row r="8630" spans="82:87">
      <c r="CD8630" s="34" t="s">
        <v>12521</v>
      </c>
      <c r="CG8630" s="381">
        <v>37028</v>
      </c>
      <c r="CI8630" s="378">
        <v>17130</v>
      </c>
    </row>
    <row r="8631" spans="82:87">
      <c r="CD8631" s="34" t="s">
        <v>12522</v>
      </c>
      <c r="CG8631" s="381">
        <v>37029</v>
      </c>
      <c r="CI8631" s="378">
        <v>17130</v>
      </c>
    </row>
    <row r="8632" spans="82:87">
      <c r="CD8632" s="34" t="s">
        <v>12523</v>
      </c>
      <c r="CG8632" s="381">
        <v>37030</v>
      </c>
      <c r="CI8632" s="378">
        <v>17130</v>
      </c>
    </row>
    <row r="8633" spans="82:87">
      <c r="CD8633" s="34" t="s">
        <v>12524</v>
      </c>
      <c r="CG8633" s="381">
        <v>37031</v>
      </c>
      <c r="CI8633" s="378">
        <v>17130</v>
      </c>
    </row>
    <row r="8634" spans="82:87">
      <c r="CD8634" s="34" t="s">
        <v>12525</v>
      </c>
      <c r="CG8634" s="381">
        <v>37032</v>
      </c>
      <c r="CI8634" s="378">
        <v>17132</v>
      </c>
    </row>
    <row r="8635" spans="82:87">
      <c r="CD8635" s="34" t="s">
        <v>12526</v>
      </c>
      <c r="CG8635" s="381">
        <v>37033</v>
      </c>
      <c r="CI8635" s="378">
        <v>17133</v>
      </c>
    </row>
    <row r="8636" spans="82:87">
      <c r="CD8636" s="34" t="s">
        <v>12527</v>
      </c>
      <c r="CG8636" s="381">
        <v>37034</v>
      </c>
      <c r="CI8636" s="378">
        <v>17134</v>
      </c>
    </row>
    <row r="8637" spans="82:87">
      <c r="CD8637" s="34" t="s">
        <v>12528</v>
      </c>
      <c r="CG8637" s="381">
        <v>37035</v>
      </c>
      <c r="CI8637" s="378">
        <v>17136</v>
      </c>
    </row>
    <row r="8638" spans="82:87">
      <c r="CD8638" s="34" t="s">
        <v>12529</v>
      </c>
      <c r="CG8638" s="381">
        <v>37036</v>
      </c>
      <c r="CI8638" s="378">
        <v>17137</v>
      </c>
    </row>
    <row r="8639" spans="82:87">
      <c r="CD8639" s="34" t="s">
        <v>12530</v>
      </c>
      <c r="CG8639" s="381">
        <v>37037</v>
      </c>
      <c r="CI8639" s="378">
        <v>17137</v>
      </c>
    </row>
    <row r="8640" spans="82:87">
      <c r="CD8640" s="34" t="s">
        <v>12531</v>
      </c>
      <c r="CG8640" s="381">
        <v>37038</v>
      </c>
      <c r="CI8640" s="378">
        <v>17137</v>
      </c>
    </row>
    <row r="8641" spans="82:87">
      <c r="CD8641" s="34" t="s">
        <v>12532</v>
      </c>
      <c r="CG8641" s="381">
        <v>37039</v>
      </c>
      <c r="CI8641" s="378">
        <v>17137</v>
      </c>
    </row>
    <row r="8642" spans="82:87">
      <c r="CD8642" s="34" t="s">
        <v>12533</v>
      </c>
      <c r="CG8642" s="381">
        <v>37040</v>
      </c>
      <c r="CI8642" s="378">
        <v>17138</v>
      </c>
    </row>
    <row r="8643" spans="82:87">
      <c r="CD8643" s="34" t="s">
        <v>12534</v>
      </c>
      <c r="CG8643" s="381">
        <v>37041</v>
      </c>
      <c r="CI8643" s="378">
        <v>17138</v>
      </c>
    </row>
    <row r="8644" spans="82:87">
      <c r="CD8644" s="34" t="s">
        <v>12535</v>
      </c>
      <c r="CG8644" s="381">
        <v>37042</v>
      </c>
      <c r="CI8644" s="378">
        <v>17139</v>
      </c>
    </row>
    <row r="8645" spans="82:87">
      <c r="CD8645" s="34" t="s">
        <v>12536</v>
      </c>
      <c r="CG8645" s="381">
        <v>37043</v>
      </c>
      <c r="CI8645" s="378">
        <v>17140</v>
      </c>
    </row>
    <row r="8646" spans="82:87">
      <c r="CD8646" s="34" t="s">
        <v>12537</v>
      </c>
      <c r="CG8646" s="381">
        <v>37044</v>
      </c>
      <c r="CI8646" s="378">
        <v>17150</v>
      </c>
    </row>
    <row r="8647" spans="82:87">
      <c r="CD8647" s="34" t="s">
        <v>12538</v>
      </c>
      <c r="CG8647" s="381">
        <v>37045</v>
      </c>
      <c r="CI8647" s="378">
        <v>17150</v>
      </c>
    </row>
    <row r="8648" spans="82:87">
      <c r="CD8648" s="34" t="s">
        <v>12539</v>
      </c>
      <c r="CG8648" s="381">
        <v>37046</v>
      </c>
      <c r="CI8648" s="378">
        <v>17150</v>
      </c>
    </row>
    <row r="8649" spans="82:87">
      <c r="CD8649" s="34" t="s">
        <v>12540</v>
      </c>
      <c r="CG8649" s="381">
        <v>37047</v>
      </c>
      <c r="CI8649" s="378">
        <v>17150</v>
      </c>
    </row>
    <row r="8650" spans="82:87">
      <c r="CD8650" s="34" t="s">
        <v>12541</v>
      </c>
      <c r="CG8650" s="381">
        <v>37048</v>
      </c>
      <c r="CI8650" s="378">
        <v>17150</v>
      </c>
    </row>
    <row r="8651" spans="82:87">
      <c r="CD8651" s="34" t="s">
        <v>12542</v>
      </c>
      <c r="CG8651" s="381">
        <v>37049</v>
      </c>
      <c r="CI8651" s="378">
        <v>17150</v>
      </c>
    </row>
    <row r="8652" spans="82:87">
      <c r="CD8652" s="34" t="s">
        <v>12543</v>
      </c>
      <c r="CG8652" s="381">
        <v>37050</v>
      </c>
      <c r="CI8652" s="378">
        <v>17150</v>
      </c>
    </row>
    <row r="8653" spans="82:87">
      <c r="CD8653" s="34" t="s">
        <v>12544</v>
      </c>
      <c r="CG8653" s="381">
        <v>37051</v>
      </c>
      <c r="CI8653" s="378">
        <v>17150</v>
      </c>
    </row>
    <row r="8654" spans="82:87">
      <c r="CD8654" s="34" t="s">
        <v>12545</v>
      </c>
      <c r="CG8654" s="381">
        <v>37052</v>
      </c>
      <c r="CI8654" s="378">
        <v>17150</v>
      </c>
    </row>
    <row r="8655" spans="82:87">
      <c r="CD8655" s="34" t="s">
        <v>12546</v>
      </c>
      <c r="CG8655" s="381">
        <v>37053</v>
      </c>
      <c r="CI8655" s="378">
        <v>17150</v>
      </c>
    </row>
    <row r="8656" spans="82:87">
      <c r="CD8656" s="34" t="s">
        <v>12547</v>
      </c>
      <c r="CG8656" s="381">
        <v>37054</v>
      </c>
      <c r="CI8656" s="378">
        <v>17150</v>
      </c>
    </row>
    <row r="8657" spans="82:87">
      <c r="CD8657" s="34" t="s">
        <v>12548</v>
      </c>
      <c r="CG8657" s="381">
        <v>37055</v>
      </c>
      <c r="CI8657" s="378">
        <v>17150</v>
      </c>
    </row>
    <row r="8658" spans="82:87">
      <c r="CD8658" s="34" t="s">
        <v>12549</v>
      </c>
      <c r="CG8658" s="381">
        <v>37056</v>
      </c>
      <c r="CI8658" s="378">
        <v>17150</v>
      </c>
    </row>
    <row r="8659" spans="82:87">
      <c r="CD8659" s="34" t="s">
        <v>12550</v>
      </c>
      <c r="CG8659" s="381">
        <v>37057</v>
      </c>
      <c r="CI8659" s="378">
        <v>17150</v>
      </c>
    </row>
    <row r="8660" spans="82:87">
      <c r="CD8660" s="34" t="s">
        <v>12551</v>
      </c>
      <c r="CG8660" s="381">
        <v>37058</v>
      </c>
      <c r="CI8660" s="378">
        <v>17160</v>
      </c>
    </row>
    <row r="8661" spans="82:87">
      <c r="CD8661" s="34" t="s">
        <v>12552</v>
      </c>
      <c r="CG8661" s="381">
        <v>37059</v>
      </c>
      <c r="CI8661" s="378">
        <v>17160</v>
      </c>
    </row>
    <row r="8662" spans="82:87">
      <c r="CD8662" s="34" t="s">
        <v>12553</v>
      </c>
      <c r="CG8662" s="381">
        <v>37060</v>
      </c>
      <c r="CI8662" s="378">
        <v>17160</v>
      </c>
    </row>
    <row r="8663" spans="82:87">
      <c r="CD8663" s="34" t="s">
        <v>12554</v>
      </c>
      <c r="CG8663" s="381">
        <v>37061</v>
      </c>
      <c r="CI8663" s="378">
        <v>17160</v>
      </c>
    </row>
    <row r="8664" spans="82:87">
      <c r="CD8664" s="34" t="s">
        <v>12555</v>
      </c>
      <c r="CG8664" s="381">
        <v>37066</v>
      </c>
      <c r="CI8664" s="378">
        <v>17160</v>
      </c>
    </row>
    <row r="8665" spans="82:87">
      <c r="CD8665" s="34" t="s">
        <v>12556</v>
      </c>
      <c r="CG8665" s="381">
        <v>37071</v>
      </c>
      <c r="CI8665" s="378">
        <v>17160</v>
      </c>
    </row>
    <row r="8666" spans="82:87">
      <c r="CD8666" s="34" t="s">
        <v>12557</v>
      </c>
      <c r="CG8666" s="381">
        <v>37072</v>
      </c>
      <c r="CI8666" s="378">
        <v>17160</v>
      </c>
    </row>
    <row r="8667" spans="82:87">
      <c r="CD8667" s="34" t="s">
        <v>12558</v>
      </c>
      <c r="CG8667" s="381">
        <v>37073</v>
      </c>
      <c r="CI8667" s="378">
        <v>17160</v>
      </c>
    </row>
    <row r="8668" spans="82:87">
      <c r="CD8668" s="34" t="s">
        <v>12559</v>
      </c>
      <c r="CG8668" s="381">
        <v>37074</v>
      </c>
      <c r="CI8668" s="378">
        <v>17160</v>
      </c>
    </row>
    <row r="8669" spans="82:87">
      <c r="CD8669" s="34" t="s">
        <v>12560</v>
      </c>
      <c r="CG8669" s="381">
        <v>37075</v>
      </c>
      <c r="CI8669" s="378">
        <v>17160</v>
      </c>
    </row>
    <row r="8670" spans="82:87">
      <c r="CD8670" s="34" t="s">
        <v>12561</v>
      </c>
      <c r="CG8670" s="381">
        <v>37076</v>
      </c>
      <c r="CI8670" s="378">
        <v>17160</v>
      </c>
    </row>
    <row r="8671" spans="82:87">
      <c r="CD8671" s="34" t="s">
        <v>12562</v>
      </c>
      <c r="CG8671" s="381">
        <v>37077</v>
      </c>
      <c r="CI8671" s="378">
        <v>17160</v>
      </c>
    </row>
    <row r="8672" spans="82:87">
      <c r="CD8672" s="34" t="s">
        <v>12563</v>
      </c>
      <c r="CG8672" s="381">
        <v>37078</v>
      </c>
      <c r="CI8672" s="378">
        <v>17160</v>
      </c>
    </row>
    <row r="8673" spans="82:87">
      <c r="CD8673" s="34" t="s">
        <v>12564</v>
      </c>
      <c r="CG8673" s="381">
        <v>37079</v>
      </c>
      <c r="CI8673" s="378">
        <v>17160</v>
      </c>
    </row>
    <row r="8674" spans="82:87">
      <c r="CD8674" s="34" t="s">
        <v>12565</v>
      </c>
      <c r="CG8674" s="381">
        <v>37080</v>
      </c>
      <c r="CI8674" s="378">
        <v>17160</v>
      </c>
    </row>
    <row r="8675" spans="82:87">
      <c r="CD8675" s="34" t="s">
        <v>12566</v>
      </c>
      <c r="CG8675" s="381">
        <v>37081</v>
      </c>
      <c r="CI8675" s="378">
        <v>17160</v>
      </c>
    </row>
    <row r="8676" spans="82:87">
      <c r="CD8676" s="34" t="s">
        <v>12567</v>
      </c>
      <c r="CG8676" s="381">
        <v>37082</v>
      </c>
      <c r="CI8676" s="378">
        <v>17160</v>
      </c>
    </row>
    <row r="8677" spans="82:87">
      <c r="CD8677" s="34" t="s">
        <v>12568</v>
      </c>
      <c r="CG8677" s="381">
        <v>37083</v>
      </c>
      <c r="CI8677" s="378">
        <v>17170</v>
      </c>
    </row>
    <row r="8678" spans="82:87">
      <c r="CD8678" s="34" t="s">
        <v>12569</v>
      </c>
      <c r="CG8678" s="381">
        <v>37084</v>
      </c>
      <c r="CI8678" s="378">
        <v>17170</v>
      </c>
    </row>
    <row r="8679" spans="82:87">
      <c r="CD8679" s="34" t="s">
        <v>12570</v>
      </c>
      <c r="CG8679" s="381">
        <v>37085</v>
      </c>
      <c r="CI8679" s="378">
        <v>17170</v>
      </c>
    </row>
    <row r="8680" spans="82:87">
      <c r="CD8680" s="34" t="s">
        <v>12571</v>
      </c>
      <c r="CG8680" s="381">
        <v>37086</v>
      </c>
      <c r="CI8680" s="378">
        <v>17170</v>
      </c>
    </row>
    <row r="8681" spans="82:87">
      <c r="CD8681" s="34" t="s">
        <v>12572</v>
      </c>
      <c r="CG8681" s="381">
        <v>37087</v>
      </c>
      <c r="CI8681" s="378">
        <v>17170</v>
      </c>
    </row>
    <row r="8682" spans="82:87">
      <c r="CD8682" s="34" t="s">
        <v>12573</v>
      </c>
      <c r="CG8682" s="381">
        <v>37088</v>
      </c>
      <c r="CI8682" s="378">
        <v>17170</v>
      </c>
    </row>
    <row r="8683" spans="82:87">
      <c r="CD8683" s="34" t="s">
        <v>12574</v>
      </c>
      <c r="CG8683" s="381">
        <v>37089</v>
      </c>
      <c r="CI8683" s="378">
        <v>17170</v>
      </c>
    </row>
    <row r="8684" spans="82:87">
      <c r="CD8684" s="34" t="s">
        <v>12575</v>
      </c>
      <c r="CG8684" s="381">
        <v>37090</v>
      </c>
      <c r="CI8684" s="378">
        <v>17170</v>
      </c>
    </row>
    <row r="8685" spans="82:87">
      <c r="CD8685" s="34" t="s">
        <v>12576</v>
      </c>
      <c r="CG8685" s="381">
        <v>37091</v>
      </c>
      <c r="CI8685" s="378">
        <v>17170</v>
      </c>
    </row>
    <row r="8686" spans="82:87">
      <c r="CD8686" s="34" t="s">
        <v>12577</v>
      </c>
      <c r="CG8686" s="381">
        <v>37092</v>
      </c>
      <c r="CI8686" s="378">
        <v>17170</v>
      </c>
    </row>
    <row r="8687" spans="82:87">
      <c r="CD8687" s="34" t="s">
        <v>12578</v>
      </c>
      <c r="CG8687" s="381">
        <v>37093</v>
      </c>
      <c r="CI8687" s="378">
        <v>17180</v>
      </c>
    </row>
    <row r="8688" spans="82:87">
      <c r="CD8688" s="34" t="s">
        <v>12579</v>
      </c>
      <c r="CG8688" s="381">
        <v>37094</v>
      </c>
      <c r="CI8688" s="378">
        <v>17181</v>
      </c>
    </row>
    <row r="8689" spans="82:87">
      <c r="CD8689" s="34" t="s">
        <v>12580</v>
      </c>
      <c r="CG8689" s="381">
        <v>37095</v>
      </c>
      <c r="CI8689" s="378">
        <v>17182</v>
      </c>
    </row>
    <row r="8690" spans="82:87">
      <c r="CD8690" s="34" t="s">
        <v>12581</v>
      </c>
      <c r="CG8690" s="381">
        <v>37096</v>
      </c>
      <c r="CI8690" s="378">
        <v>17183</v>
      </c>
    </row>
    <row r="8691" spans="82:87">
      <c r="CD8691" s="34" t="s">
        <v>12582</v>
      </c>
      <c r="CG8691" s="381">
        <v>37097</v>
      </c>
      <c r="CI8691" s="378">
        <v>17184</v>
      </c>
    </row>
    <row r="8692" spans="82:87">
      <c r="CD8692" s="34" t="s">
        <v>12583</v>
      </c>
      <c r="CG8692" s="381">
        <v>37098</v>
      </c>
      <c r="CI8692" s="378">
        <v>17185</v>
      </c>
    </row>
    <row r="8693" spans="82:87">
      <c r="CD8693" s="34" t="s">
        <v>12584</v>
      </c>
      <c r="CG8693" s="381">
        <v>37099</v>
      </c>
      <c r="CI8693" s="378">
        <v>17186</v>
      </c>
    </row>
    <row r="8694" spans="82:87">
      <c r="CD8694" s="34" t="s">
        <v>12585</v>
      </c>
      <c r="CG8694" s="381">
        <v>37100</v>
      </c>
      <c r="CI8694" s="378">
        <v>17187</v>
      </c>
    </row>
    <row r="8695" spans="82:87">
      <c r="CD8695" s="34" t="s">
        <v>12586</v>
      </c>
      <c r="CG8695" s="381">
        <v>37110</v>
      </c>
      <c r="CI8695" s="378">
        <v>17188</v>
      </c>
    </row>
    <row r="8696" spans="82:87">
      <c r="CD8696" s="34" t="s">
        <v>12587</v>
      </c>
      <c r="CG8696" s="381">
        <v>37120</v>
      </c>
      <c r="CI8696" s="378">
        <v>17189</v>
      </c>
    </row>
    <row r="8697" spans="82:87">
      <c r="CD8697" s="34" t="s">
        <v>698</v>
      </c>
      <c r="CG8697" s="381">
        <v>37130</v>
      </c>
      <c r="CI8697" s="378">
        <v>17190</v>
      </c>
    </row>
    <row r="8698" spans="82:87">
      <c r="CD8698" s="34" t="s">
        <v>12588</v>
      </c>
      <c r="CG8698" s="381">
        <v>37140</v>
      </c>
      <c r="CI8698" s="378">
        <v>17190</v>
      </c>
    </row>
    <row r="8699" spans="82:87">
      <c r="CD8699" s="34" t="s">
        <v>12589</v>
      </c>
      <c r="CG8699" s="381">
        <v>37150</v>
      </c>
      <c r="CI8699" s="378">
        <v>17200</v>
      </c>
    </row>
    <row r="8700" spans="82:87">
      <c r="CD8700" s="34" t="s">
        <v>12590</v>
      </c>
      <c r="CG8700" s="381">
        <v>37151</v>
      </c>
      <c r="CI8700" s="378">
        <v>17200</v>
      </c>
    </row>
    <row r="8701" spans="82:87">
      <c r="CD8701" s="34" t="s">
        <v>12591</v>
      </c>
      <c r="CG8701" s="381">
        <v>37152</v>
      </c>
      <c r="CI8701" s="378">
        <v>17201</v>
      </c>
    </row>
    <row r="8702" spans="82:87">
      <c r="CD8702" s="34" t="s">
        <v>12592</v>
      </c>
      <c r="CG8702" s="381">
        <v>37160</v>
      </c>
      <c r="CI8702" s="378">
        <v>17202</v>
      </c>
    </row>
    <row r="8703" spans="82:87">
      <c r="CD8703" s="34" t="s">
        <v>12593</v>
      </c>
      <c r="CG8703" s="381">
        <v>37170</v>
      </c>
      <c r="CI8703" s="378">
        <v>17203</v>
      </c>
    </row>
    <row r="8704" spans="82:87">
      <c r="CD8704" s="34" t="s">
        <v>12594</v>
      </c>
      <c r="CG8704" s="381">
        <v>37171</v>
      </c>
      <c r="CI8704" s="378">
        <v>17204</v>
      </c>
    </row>
    <row r="8705" spans="82:87">
      <c r="CD8705" s="34" t="s">
        <v>12595</v>
      </c>
      <c r="CG8705" s="381">
        <v>37172</v>
      </c>
      <c r="CI8705" s="378">
        <v>17205</v>
      </c>
    </row>
    <row r="8706" spans="82:87">
      <c r="CD8706" s="34" t="s">
        <v>12596</v>
      </c>
      <c r="CG8706" s="381">
        <v>37173</v>
      </c>
      <c r="CI8706" s="378">
        <v>17206</v>
      </c>
    </row>
    <row r="8707" spans="82:87">
      <c r="CD8707" s="34" t="s">
        <v>12597</v>
      </c>
      <c r="CG8707" s="381">
        <v>37174</v>
      </c>
      <c r="CI8707" s="378">
        <v>17207</v>
      </c>
    </row>
    <row r="8708" spans="82:87">
      <c r="CD8708" s="34" t="s">
        <v>12598</v>
      </c>
      <c r="CG8708" s="381">
        <v>37175</v>
      </c>
      <c r="CI8708" s="378">
        <v>17208</v>
      </c>
    </row>
    <row r="8709" spans="82:87">
      <c r="CD8709" s="34" t="s">
        <v>12599</v>
      </c>
      <c r="CG8709" s="381">
        <v>37176</v>
      </c>
      <c r="CI8709" s="378">
        <v>17209</v>
      </c>
    </row>
    <row r="8710" spans="82:87">
      <c r="CD8710" s="34" t="s">
        <v>12600</v>
      </c>
      <c r="CG8710" s="381">
        <v>37177</v>
      </c>
      <c r="CI8710" s="378">
        <v>17210</v>
      </c>
    </row>
    <row r="8711" spans="82:87">
      <c r="CD8711" s="34" t="s">
        <v>12601</v>
      </c>
      <c r="CG8711" s="381">
        <v>37178</v>
      </c>
      <c r="CI8711" s="378">
        <v>17210</v>
      </c>
    </row>
    <row r="8712" spans="82:87">
      <c r="CD8712" s="34" t="s">
        <v>12602</v>
      </c>
      <c r="CG8712" s="381">
        <v>37179</v>
      </c>
      <c r="CI8712" s="378">
        <v>17210</v>
      </c>
    </row>
    <row r="8713" spans="82:87">
      <c r="CD8713" s="34" t="s">
        <v>12603</v>
      </c>
      <c r="CG8713" s="381">
        <v>37190</v>
      </c>
      <c r="CI8713" s="378">
        <v>17210</v>
      </c>
    </row>
    <row r="8714" spans="82:87">
      <c r="CD8714" s="34" t="s">
        <v>12604</v>
      </c>
      <c r="CG8714" s="381">
        <v>37200</v>
      </c>
      <c r="CI8714" s="378">
        <v>17210</v>
      </c>
    </row>
    <row r="8715" spans="82:87">
      <c r="CD8715" s="34" t="s">
        <v>12605</v>
      </c>
      <c r="CG8715" s="381">
        <v>37201</v>
      </c>
      <c r="CI8715" s="378">
        <v>17210</v>
      </c>
    </row>
    <row r="8716" spans="82:87">
      <c r="CD8716" s="34" t="s">
        <v>12606</v>
      </c>
      <c r="CG8716" s="381">
        <v>37202</v>
      </c>
      <c r="CI8716" s="378">
        <v>17210</v>
      </c>
    </row>
    <row r="8717" spans="82:87">
      <c r="CD8717" s="34" t="s">
        <v>12607</v>
      </c>
      <c r="CG8717" s="381">
        <v>37203</v>
      </c>
      <c r="CI8717" s="378">
        <v>17210</v>
      </c>
    </row>
    <row r="8718" spans="82:87">
      <c r="CD8718" s="34" t="s">
        <v>12608</v>
      </c>
      <c r="CG8718" s="381">
        <v>37204</v>
      </c>
      <c r="CI8718" s="378">
        <v>17210</v>
      </c>
    </row>
    <row r="8719" spans="82:87">
      <c r="CD8719" s="34" t="s">
        <v>12609</v>
      </c>
      <c r="CG8719" s="381">
        <v>37205</v>
      </c>
      <c r="CI8719" s="378">
        <v>17210</v>
      </c>
    </row>
    <row r="8720" spans="82:87">
      <c r="CD8720" s="34" t="s">
        <v>12610</v>
      </c>
      <c r="CG8720" s="381">
        <v>37206</v>
      </c>
      <c r="CI8720" s="378">
        <v>17210</v>
      </c>
    </row>
    <row r="8721" spans="82:87">
      <c r="CD8721" s="34" t="s">
        <v>12611</v>
      </c>
      <c r="CG8721" s="381">
        <v>37207</v>
      </c>
      <c r="CI8721" s="378">
        <v>17210</v>
      </c>
    </row>
    <row r="8722" spans="82:87">
      <c r="CD8722" s="34" t="s">
        <v>12612</v>
      </c>
      <c r="CG8722" s="381">
        <v>37208</v>
      </c>
      <c r="CI8722" s="378">
        <v>17210</v>
      </c>
    </row>
    <row r="8723" spans="82:87">
      <c r="CD8723" s="34" t="s">
        <v>12613</v>
      </c>
      <c r="CG8723" s="381">
        <v>37209</v>
      </c>
      <c r="CI8723" s="378">
        <v>17210</v>
      </c>
    </row>
    <row r="8724" spans="82:87">
      <c r="CD8724" s="34" t="s">
        <v>12614</v>
      </c>
      <c r="CG8724" s="381">
        <v>37210</v>
      </c>
      <c r="CI8724" s="378">
        <v>17211</v>
      </c>
    </row>
    <row r="8725" spans="82:87">
      <c r="CD8725" s="34" t="s">
        <v>12615</v>
      </c>
      <c r="CG8725" s="381">
        <v>37220</v>
      </c>
      <c r="CI8725" s="378">
        <v>17212</v>
      </c>
    </row>
    <row r="8726" spans="82:87">
      <c r="CD8726" s="34" t="s">
        <v>12616</v>
      </c>
      <c r="CG8726" s="381">
        <v>37230</v>
      </c>
      <c r="CI8726" s="378">
        <v>17213</v>
      </c>
    </row>
    <row r="8727" spans="82:87">
      <c r="CD8727" s="34" t="s">
        <v>12617</v>
      </c>
      <c r="CG8727" s="381">
        <v>37235</v>
      </c>
      <c r="CI8727" s="378">
        <v>17214</v>
      </c>
    </row>
    <row r="8728" spans="82:87">
      <c r="CD8728" s="34" t="s">
        <v>12618</v>
      </c>
      <c r="CG8728" s="381">
        <v>37240</v>
      </c>
      <c r="CI8728" s="378">
        <v>17215</v>
      </c>
    </row>
    <row r="8729" spans="82:87">
      <c r="CD8729" s="34" t="s">
        <v>12619</v>
      </c>
      <c r="CG8729" s="381">
        <v>37250</v>
      </c>
      <c r="CI8729" s="378">
        <v>17220</v>
      </c>
    </row>
    <row r="8730" spans="82:87">
      <c r="CD8730" s="34" t="s">
        <v>12620</v>
      </c>
      <c r="CG8730" s="381">
        <v>37260</v>
      </c>
      <c r="CI8730" s="378">
        <v>17220</v>
      </c>
    </row>
    <row r="8731" spans="82:87">
      <c r="CD8731" s="34" t="s">
        <v>12621</v>
      </c>
      <c r="CG8731" s="381">
        <v>37270</v>
      </c>
      <c r="CI8731" s="378">
        <v>17220</v>
      </c>
    </row>
    <row r="8732" spans="82:87">
      <c r="CD8732" s="34" t="s">
        <v>12622</v>
      </c>
      <c r="CG8732" s="381">
        <v>37290</v>
      </c>
      <c r="CI8732" s="378">
        <v>17220</v>
      </c>
    </row>
    <row r="8733" spans="82:87">
      <c r="CD8733" s="34" t="s">
        <v>12623</v>
      </c>
      <c r="CG8733" s="381">
        <v>37300</v>
      </c>
      <c r="CI8733" s="378">
        <v>17220</v>
      </c>
    </row>
    <row r="8734" spans="82:87">
      <c r="CD8734" s="34" t="s">
        <v>12624</v>
      </c>
      <c r="CG8734" s="381">
        <v>37301</v>
      </c>
      <c r="CI8734" s="378">
        <v>17220</v>
      </c>
    </row>
    <row r="8735" spans="82:87">
      <c r="CD8735" s="34" t="s">
        <v>12625</v>
      </c>
      <c r="CG8735" s="381">
        <v>37302</v>
      </c>
      <c r="CI8735" s="378">
        <v>17220</v>
      </c>
    </row>
    <row r="8736" spans="82:87">
      <c r="CD8736" s="34" t="s">
        <v>12626</v>
      </c>
      <c r="CG8736" s="381">
        <v>37303</v>
      </c>
      <c r="CI8736" s="378">
        <v>17220</v>
      </c>
    </row>
    <row r="8737" spans="82:87">
      <c r="CD8737" s="34" t="s">
        <v>12627</v>
      </c>
      <c r="CG8737" s="381">
        <v>37304</v>
      </c>
      <c r="CI8737" s="378">
        <v>17220</v>
      </c>
    </row>
    <row r="8738" spans="82:87">
      <c r="CD8738" s="34" t="s">
        <v>12628</v>
      </c>
      <c r="CG8738" s="381">
        <v>37305</v>
      </c>
      <c r="CI8738" s="378">
        <v>17220</v>
      </c>
    </row>
    <row r="8739" spans="82:87">
      <c r="CD8739" s="34" t="s">
        <v>12629</v>
      </c>
      <c r="CG8739" s="381">
        <v>37306</v>
      </c>
      <c r="CI8739" s="378">
        <v>17220</v>
      </c>
    </row>
    <row r="8740" spans="82:87">
      <c r="CD8740" s="34" t="s">
        <v>12630</v>
      </c>
      <c r="CG8740" s="381">
        <v>37307</v>
      </c>
      <c r="CI8740" s="378">
        <v>17220</v>
      </c>
    </row>
    <row r="8741" spans="82:87">
      <c r="CD8741" s="34" t="s">
        <v>12631</v>
      </c>
      <c r="CG8741" s="381">
        <v>37308</v>
      </c>
      <c r="CI8741" s="378">
        <v>17230</v>
      </c>
    </row>
    <row r="8742" spans="82:87">
      <c r="CD8742" s="34" t="s">
        <v>12632</v>
      </c>
      <c r="CG8742" s="381">
        <v>37309</v>
      </c>
      <c r="CI8742" s="378">
        <v>17230</v>
      </c>
    </row>
    <row r="8743" spans="82:87">
      <c r="CD8743" s="34" t="s">
        <v>12633</v>
      </c>
      <c r="CG8743" s="381">
        <v>37310</v>
      </c>
      <c r="CI8743" s="378">
        <v>17230</v>
      </c>
    </row>
    <row r="8744" spans="82:87">
      <c r="CD8744" s="34" t="s">
        <v>12634</v>
      </c>
      <c r="CG8744" s="381">
        <v>37320</v>
      </c>
      <c r="CI8744" s="378">
        <v>17230</v>
      </c>
    </row>
    <row r="8745" spans="82:87">
      <c r="CD8745" s="34" t="s">
        <v>12635</v>
      </c>
      <c r="CG8745" s="381">
        <v>37321</v>
      </c>
      <c r="CI8745" s="378">
        <v>17230</v>
      </c>
    </row>
    <row r="8746" spans="82:87">
      <c r="CD8746" s="34" t="s">
        <v>12636</v>
      </c>
      <c r="CG8746" s="381">
        <v>37322</v>
      </c>
      <c r="CI8746" s="378">
        <v>17230</v>
      </c>
    </row>
    <row r="8747" spans="82:87">
      <c r="CD8747" s="34" t="s">
        <v>12637</v>
      </c>
      <c r="CG8747" s="381">
        <v>37323</v>
      </c>
      <c r="CI8747" s="378">
        <v>17230</v>
      </c>
    </row>
    <row r="8748" spans="82:87">
      <c r="CD8748" s="34" t="s">
        <v>12638</v>
      </c>
      <c r="CG8748" s="381">
        <v>37324</v>
      </c>
      <c r="CI8748" s="378">
        <v>17240</v>
      </c>
    </row>
    <row r="8749" spans="82:87">
      <c r="CD8749" s="34" t="s">
        <v>12639</v>
      </c>
      <c r="CG8749" s="381">
        <v>37325</v>
      </c>
      <c r="CI8749" s="378">
        <v>17240</v>
      </c>
    </row>
    <row r="8750" spans="82:87">
      <c r="CD8750" s="34" t="s">
        <v>12640</v>
      </c>
      <c r="CG8750" s="381">
        <v>37329</v>
      </c>
      <c r="CI8750" s="378">
        <v>17240</v>
      </c>
    </row>
    <row r="8751" spans="82:87">
      <c r="CD8751" s="34" t="s">
        <v>12641</v>
      </c>
      <c r="CG8751" s="381">
        <v>37330</v>
      </c>
      <c r="CI8751" s="378">
        <v>17240</v>
      </c>
    </row>
    <row r="8752" spans="82:87">
      <c r="CD8752" s="34" t="s">
        <v>12642</v>
      </c>
      <c r="CG8752" s="381">
        <v>37340</v>
      </c>
      <c r="CI8752" s="378">
        <v>17240</v>
      </c>
    </row>
    <row r="8753" spans="82:87">
      <c r="CD8753" s="34" t="s">
        <v>12643</v>
      </c>
      <c r="CG8753" s="381">
        <v>37350</v>
      </c>
      <c r="CI8753" s="378">
        <v>17240</v>
      </c>
    </row>
    <row r="8754" spans="82:87">
      <c r="CD8754" s="34" t="s">
        <v>12644</v>
      </c>
      <c r="CG8754" s="381">
        <v>37360</v>
      </c>
      <c r="CI8754" s="378">
        <v>17240</v>
      </c>
    </row>
    <row r="8755" spans="82:87">
      <c r="CD8755" s="34" t="s">
        <v>12645</v>
      </c>
      <c r="CG8755" s="381">
        <v>37370</v>
      </c>
      <c r="CI8755" s="378">
        <v>17240</v>
      </c>
    </row>
    <row r="8756" spans="82:87">
      <c r="CD8756" s="34" t="s">
        <v>12646</v>
      </c>
      <c r="CG8756" s="381">
        <v>37380</v>
      </c>
      <c r="CI8756" s="378">
        <v>17240</v>
      </c>
    </row>
    <row r="8757" spans="82:87">
      <c r="CD8757" s="34" t="s">
        <v>12647</v>
      </c>
      <c r="CG8757" s="381">
        <v>37390</v>
      </c>
      <c r="CI8757" s="378">
        <v>17240</v>
      </c>
    </row>
    <row r="8758" spans="82:87">
      <c r="CD8758" s="34" t="s">
        <v>12648</v>
      </c>
      <c r="CG8758" s="381">
        <v>37400</v>
      </c>
      <c r="CI8758" s="378">
        <v>17240</v>
      </c>
    </row>
    <row r="8759" spans="82:87">
      <c r="CD8759" s="34" t="s">
        <v>12649</v>
      </c>
      <c r="CG8759" s="381">
        <v>37401</v>
      </c>
      <c r="CI8759" s="378">
        <v>17240</v>
      </c>
    </row>
    <row r="8760" spans="82:87">
      <c r="CD8760" s="34" t="s">
        <v>12650</v>
      </c>
      <c r="CG8760" s="381">
        <v>37402</v>
      </c>
      <c r="CI8760" s="378">
        <v>17240</v>
      </c>
    </row>
    <row r="8761" spans="82:87">
      <c r="CD8761" s="34" t="s">
        <v>12651</v>
      </c>
      <c r="CG8761" s="381">
        <v>37403</v>
      </c>
      <c r="CI8761" s="378">
        <v>17240</v>
      </c>
    </row>
    <row r="8762" spans="82:87">
      <c r="CD8762" s="34" t="s">
        <v>12652</v>
      </c>
      <c r="CG8762" s="381">
        <v>37404</v>
      </c>
      <c r="CI8762" s="378">
        <v>17240</v>
      </c>
    </row>
    <row r="8763" spans="82:87">
      <c r="CD8763" s="34" t="s">
        <v>12653</v>
      </c>
      <c r="CG8763" s="381">
        <v>37409</v>
      </c>
      <c r="CI8763" s="378">
        <v>17240</v>
      </c>
    </row>
    <row r="8764" spans="82:87">
      <c r="CD8764" s="34" t="s">
        <v>12654</v>
      </c>
      <c r="CG8764" s="381">
        <v>37412</v>
      </c>
      <c r="CI8764" s="378">
        <v>17240</v>
      </c>
    </row>
    <row r="8765" spans="82:87">
      <c r="CD8765" s="34" t="s">
        <v>12655</v>
      </c>
      <c r="CG8765" s="381">
        <v>37420</v>
      </c>
      <c r="CI8765" s="378">
        <v>17250</v>
      </c>
    </row>
    <row r="8766" spans="82:87">
      <c r="CD8766" s="34" t="s">
        <v>12656</v>
      </c>
      <c r="CG8766" s="381">
        <v>37460</v>
      </c>
      <c r="CI8766" s="378">
        <v>17250</v>
      </c>
    </row>
    <row r="8767" spans="82:87">
      <c r="CD8767" s="34" t="s">
        <v>12657</v>
      </c>
      <c r="CG8767" s="381">
        <v>37465</v>
      </c>
      <c r="CI8767" s="378">
        <v>17250</v>
      </c>
    </row>
    <row r="8768" spans="82:87">
      <c r="CD8768" s="34" t="s">
        <v>12658</v>
      </c>
      <c r="CG8768" s="381">
        <v>37500</v>
      </c>
      <c r="CI8768" s="378">
        <v>17250</v>
      </c>
    </row>
    <row r="8769" spans="82:87">
      <c r="CD8769" s="34" t="s">
        <v>12659</v>
      </c>
      <c r="CG8769" s="381">
        <v>37501</v>
      </c>
      <c r="CI8769" s="378">
        <v>17250</v>
      </c>
    </row>
    <row r="8770" spans="82:87">
      <c r="CD8770" s="34" t="s">
        <v>12660</v>
      </c>
      <c r="CG8770" s="381">
        <v>37502</v>
      </c>
      <c r="CI8770" s="378">
        <v>17250</v>
      </c>
    </row>
    <row r="8771" spans="82:87">
      <c r="CD8771" s="34" t="s">
        <v>12661</v>
      </c>
      <c r="CG8771" s="381">
        <v>37503</v>
      </c>
      <c r="CI8771" s="378">
        <v>17250</v>
      </c>
    </row>
    <row r="8772" spans="82:87">
      <c r="CD8772" s="34" t="s">
        <v>12662</v>
      </c>
      <c r="CG8772" s="381">
        <v>37504</v>
      </c>
      <c r="CI8772" s="378">
        <v>17250</v>
      </c>
    </row>
    <row r="8773" spans="82:87">
      <c r="CD8773" s="34" t="s">
        <v>12663</v>
      </c>
      <c r="CG8773" s="381">
        <v>37505</v>
      </c>
      <c r="CI8773" s="378">
        <v>17250</v>
      </c>
    </row>
    <row r="8774" spans="82:87">
      <c r="CD8774" s="34" t="s">
        <v>12664</v>
      </c>
      <c r="CG8774" s="381">
        <v>37509</v>
      </c>
      <c r="CI8774" s="378">
        <v>17250</v>
      </c>
    </row>
    <row r="8775" spans="82:87">
      <c r="CD8775" s="34" t="s">
        <v>12665</v>
      </c>
      <c r="CG8775" s="381">
        <v>37510</v>
      </c>
      <c r="CI8775" s="378">
        <v>17250</v>
      </c>
    </row>
    <row r="8776" spans="82:87">
      <c r="CD8776" s="34" t="s">
        <v>12666</v>
      </c>
      <c r="CG8776" s="381">
        <v>37520</v>
      </c>
      <c r="CI8776" s="378">
        <v>17250</v>
      </c>
    </row>
    <row r="8777" spans="82:87">
      <c r="CD8777" s="34" t="s">
        <v>12667</v>
      </c>
      <c r="CG8777" s="381">
        <v>37521</v>
      </c>
      <c r="CI8777" s="378">
        <v>17250</v>
      </c>
    </row>
    <row r="8778" spans="82:87">
      <c r="CD8778" s="34" t="s">
        <v>12668</v>
      </c>
      <c r="CG8778" s="381">
        <v>37530</v>
      </c>
      <c r="CI8778" s="378">
        <v>17260</v>
      </c>
    </row>
    <row r="8779" spans="82:87">
      <c r="CD8779" s="34" t="s">
        <v>12669</v>
      </c>
      <c r="CG8779" s="381">
        <v>37540</v>
      </c>
      <c r="CI8779" s="378">
        <v>17260</v>
      </c>
    </row>
    <row r="8780" spans="82:87">
      <c r="CD8780" s="34" t="s">
        <v>12670</v>
      </c>
      <c r="CG8780" s="381">
        <v>37541</v>
      </c>
      <c r="CI8780" s="378">
        <v>17260</v>
      </c>
    </row>
    <row r="8781" spans="82:87">
      <c r="CD8781" s="34" t="s">
        <v>12671</v>
      </c>
      <c r="CG8781" s="381">
        <v>37542</v>
      </c>
      <c r="CI8781" s="378">
        <v>17260</v>
      </c>
    </row>
    <row r="8782" spans="82:87">
      <c r="CD8782" s="34" t="s">
        <v>12672</v>
      </c>
      <c r="CG8782" s="381">
        <v>37543</v>
      </c>
      <c r="CI8782" s="378">
        <v>17260</v>
      </c>
    </row>
    <row r="8783" spans="82:87">
      <c r="CD8783" s="34" t="s">
        <v>12673</v>
      </c>
      <c r="CG8783" s="381">
        <v>37544</v>
      </c>
      <c r="CI8783" s="378">
        <v>17260</v>
      </c>
    </row>
    <row r="8784" spans="82:87">
      <c r="CD8784" s="34" t="s">
        <v>12674</v>
      </c>
      <c r="CG8784" s="381">
        <v>37545</v>
      </c>
      <c r="CI8784" s="378">
        <v>17260</v>
      </c>
    </row>
    <row r="8785" spans="82:87">
      <c r="CD8785" s="34" t="s">
        <v>12675</v>
      </c>
      <c r="CG8785" s="381">
        <v>37546</v>
      </c>
      <c r="CI8785" s="378">
        <v>17260</v>
      </c>
    </row>
    <row r="8786" spans="82:87">
      <c r="CD8786" s="34" t="s">
        <v>12676</v>
      </c>
      <c r="CG8786" s="381">
        <v>37547</v>
      </c>
      <c r="CI8786" s="378">
        <v>17260</v>
      </c>
    </row>
    <row r="8787" spans="82:87">
      <c r="CD8787" s="34" t="s">
        <v>12677</v>
      </c>
      <c r="CG8787" s="381">
        <v>37548</v>
      </c>
      <c r="CI8787" s="378">
        <v>17260</v>
      </c>
    </row>
    <row r="8788" spans="82:87">
      <c r="CD8788" s="34" t="s">
        <v>12678</v>
      </c>
      <c r="CG8788" s="381">
        <v>37549</v>
      </c>
      <c r="CI8788" s="378">
        <v>17270</v>
      </c>
    </row>
    <row r="8789" spans="82:87">
      <c r="CD8789" s="34" t="s">
        <v>12679</v>
      </c>
      <c r="CG8789" s="381">
        <v>37550</v>
      </c>
      <c r="CI8789" s="378">
        <v>17270</v>
      </c>
    </row>
    <row r="8790" spans="82:87">
      <c r="CD8790" s="34" t="s">
        <v>12680</v>
      </c>
      <c r="CG8790" s="381">
        <v>37551</v>
      </c>
      <c r="CI8790" s="378">
        <v>17270</v>
      </c>
    </row>
    <row r="8791" spans="82:87">
      <c r="CD8791" s="34" t="s">
        <v>12681</v>
      </c>
      <c r="CG8791" s="381">
        <v>37552</v>
      </c>
      <c r="CI8791" s="378">
        <v>17270</v>
      </c>
    </row>
    <row r="8792" spans="82:87">
      <c r="CD8792" s="34" t="s">
        <v>12682</v>
      </c>
      <c r="CG8792" s="381">
        <v>37553</v>
      </c>
      <c r="CI8792" s="378">
        <v>17270</v>
      </c>
    </row>
    <row r="8793" spans="82:87">
      <c r="CD8793" s="34" t="s">
        <v>12683</v>
      </c>
      <c r="CG8793" s="381">
        <v>37554</v>
      </c>
      <c r="CI8793" s="378">
        <v>17270</v>
      </c>
    </row>
    <row r="8794" spans="82:87">
      <c r="CD8794" s="34" t="s">
        <v>12684</v>
      </c>
      <c r="CG8794" s="381">
        <v>37555</v>
      </c>
      <c r="CI8794" s="378">
        <v>17270</v>
      </c>
    </row>
    <row r="8795" spans="82:87">
      <c r="CD8795" s="34" t="s">
        <v>12685</v>
      </c>
      <c r="CG8795" s="381">
        <v>37556</v>
      </c>
      <c r="CI8795" s="378">
        <v>17270</v>
      </c>
    </row>
    <row r="8796" spans="82:87">
      <c r="CD8796" s="34" t="s">
        <v>12686</v>
      </c>
      <c r="CG8796" s="381">
        <v>37557</v>
      </c>
      <c r="CI8796" s="378">
        <v>17281</v>
      </c>
    </row>
    <row r="8797" spans="82:87">
      <c r="CD8797" s="34" t="s">
        <v>12687</v>
      </c>
      <c r="CG8797" s="381">
        <v>37558</v>
      </c>
      <c r="CI8797" s="378">
        <v>17282</v>
      </c>
    </row>
    <row r="8798" spans="82:87">
      <c r="CD8798" s="34" t="s">
        <v>12688</v>
      </c>
      <c r="CG8798" s="381">
        <v>37559</v>
      </c>
      <c r="CI8798" s="378">
        <v>17283</v>
      </c>
    </row>
    <row r="8799" spans="82:87">
      <c r="CD8799" s="34" t="s">
        <v>12689</v>
      </c>
      <c r="CG8799" s="381">
        <v>37600</v>
      </c>
      <c r="CI8799" s="378">
        <v>17284</v>
      </c>
    </row>
    <row r="8800" spans="82:87">
      <c r="CD8800" s="34" t="s">
        <v>12690</v>
      </c>
      <c r="CG8800" s="381">
        <v>37601</v>
      </c>
      <c r="CI8800" s="378">
        <v>17285</v>
      </c>
    </row>
    <row r="8801" spans="82:87">
      <c r="CD8801" s="34" t="s">
        <v>12691</v>
      </c>
      <c r="CG8801" s="381">
        <v>37602</v>
      </c>
      <c r="CI8801" s="378">
        <v>17286</v>
      </c>
    </row>
    <row r="8802" spans="82:87">
      <c r="CD8802" s="34" t="s">
        <v>12692</v>
      </c>
      <c r="CG8802" s="381">
        <v>37603</v>
      </c>
      <c r="CI8802" s="378">
        <v>17287</v>
      </c>
    </row>
    <row r="8803" spans="82:87">
      <c r="CD8803" s="34" t="s">
        <v>12693</v>
      </c>
      <c r="CG8803" s="381">
        <v>37604</v>
      </c>
      <c r="CI8803" s="378">
        <v>17288</v>
      </c>
    </row>
    <row r="8804" spans="82:87">
      <c r="CD8804" s="34" t="s">
        <v>12694</v>
      </c>
      <c r="CG8804" s="381">
        <v>37605</v>
      </c>
      <c r="CI8804" s="378">
        <v>17289</v>
      </c>
    </row>
    <row r="8805" spans="82:87">
      <c r="CD8805" s="34" t="s">
        <v>12695</v>
      </c>
      <c r="CG8805" s="381">
        <v>37609</v>
      </c>
      <c r="CI8805" s="378">
        <v>17290</v>
      </c>
    </row>
    <row r="8806" spans="82:87">
      <c r="CD8806" s="34" t="s">
        <v>12696</v>
      </c>
      <c r="CG8806" s="381">
        <v>37700</v>
      </c>
      <c r="CI8806" s="378">
        <v>17290</v>
      </c>
    </row>
    <row r="8807" spans="82:87">
      <c r="CD8807" s="34" t="s">
        <v>12697</v>
      </c>
      <c r="CG8807" s="381">
        <v>37701</v>
      </c>
      <c r="CI8807" s="378">
        <v>17290</v>
      </c>
    </row>
    <row r="8808" spans="82:87">
      <c r="CD8808" s="34" t="s">
        <v>12698</v>
      </c>
      <c r="CG8808" s="381">
        <v>37702</v>
      </c>
      <c r="CI8808" s="378">
        <v>17290</v>
      </c>
    </row>
    <row r="8809" spans="82:87">
      <c r="CD8809" s="34" t="s">
        <v>12699</v>
      </c>
      <c r="CG8809" s="381">
        <v>37703</v>
      </c>
      <c r="CI8809" s="378">
        <v>17290</v>
      </c>
    </row>
    <row r="8810" spans="82:87">
      <c r="CD8810" s="34" t="s">
        <v>12700</v>
      </c>
      <c r="CG8810" s="381">
        <v>37704</v>
      </c>
      <c r="CI8810" s="378">
        <v>17290</v>
      </c>
    </row>
    <row r="8811" spans="82:87">
      <c r="CD8811" s="34" t="s">
        <v>12701</v>
      </c>
      <c r="CG8811" s="381">
        <v>37705</v>
      </c>
      <c r="CI8811" s="378">
        <v>17290</v>
      </c>
    </row>
    <row r="8812" spans="82:87">
      <c r="CD8812" s="34" t="s">
        <v>12702</v>
      </c>
      <c r="CG8812" s="381">
        <v>37706</v>
      </c>
      <c r="CI8812" s="378">
        <v>17290</v>
      </c>
    </row>
    <row r="8813" spans="82:87">
      <c r="CD8813" s="34" t="s">
        <v>12703</v>
      </c>
      <c r="CG8813" s="381">
        <v>37707</v>
      </c>
      <c r="CI8813" s="378">
        <v>17290</v>
      </c>
    </row>
    <row r="8814" spans="82:87">
      <c r="CD8814" s="34" t="s">
        <v>12704</v>
      </c>
      <c r="CG8814" s="381">
        <v>37708</v>
      </c>
      <c r="CI8814" s="378">
        <v>17290</v>
      </c>
    </row>
    <row r="8815" spans="82:87">
      <c r="CD8815" s="34" t="s">
        <v>12705</v>
      </c>
      <c r="CG8815" s="381">
        <v>37709</v>
      </c>
      <c r="CI8815" s="378">
        <v>17300</v>
      </c>
    </row>
    <row r="8816" spans="82:87">
      <c r="CD8816" s="34" t="s">
        <v>12706</v>
      </c>
      <c r="CG8816" s="381">
        <v>37800</v>
      </c>
      <c r="CI8816" s="378">
        <v>17300</v>
      </c>
    </row>
    <row r="8817" spans="82:87">
      <c r="CD8817" s="34" t="s">
        <v>12707</v>
      </c>
      <c r="CG8817" s="381">
        <v>37910</v>
      </c>
      <c r="CI8817" s="378">
        <v>17301</v>
      </c>
    </row>
    <row r="8818" spans="82:87">
      <c r="CD8818" s="34" t="s">
        <v>12708</v>
      </c>
      <c r="CG8818" s="381">
        <v>37911</v>
      </c>
      <c r="CI8818" s="378">
        <v>17302</v>
      </c>
    </row>
    <row r="8819" spans="82:87">
      <c r="CD8819" s="34" t="s">
        <v>12709</v>
      </c>
      <c r="CG8819" s="381">
        <v>37912</v>
      </c>
      <c r="CI8819" s="378">
        <v>17303</v>
      </c>
    </row>
    <row r="8820" spans="82:87">
      <c r="CD8820" s="34" t="s">
        <v>12710</v>
      </c>
      <c r="CG8820" s="381">
        <v>37913</v>
      </c>
      <c r="CI8820" s="378">
        <v>17304</v>
      </c>
    </row>
    <row r="8821" spans="82:87">
      <c r="CD8821" s="34" t="s">
        <v>12711</v>
      </c>
      <c r="CG8821" s="381">
        <v>37914</v>
      </c>
      <c r="CI8821" s="378">
        <v>17304</v>
      </c>
    </row>
    <row r="8822" spans="82:87">
      <c r="CD8822" s="34" t="s">
        <v>12712</v>
      </c>
      <c r="CG8822" s="381">
        <v>37915</v>
      </c>
      <c r="CI8822" s="378">
        <v>17305</v>
      </c>
    </row>
    <row r="8823" spans="82:87">
      <c r="CD8823" s="34" t="s">
        <v>12713</v>
      </c>
      <c r="CG8823" s="381">
        <v>37916</v>
      </c>
      <c r="CI8823" s="378">
        <v>17306</v>
      </c>
    </row>
    <row r="8824" spans="82:87">
      <c r="CD8824" s="34" t="s">
        <v>12714</v>
      </c>
      <c r="CG8824" s="381">
        <v>37917</v>
      </c>
      <c r="CI8824" s="378">
        <v>17307</v>
      </c>
    </row>
    <row r="8825" spans="82:87">
      <c r="CD8825" s="34" t="s">
        <v>12715</v>
      </c>
      <c r="CG8825" s="381">
        <v>37918</v>
      </c>
      <c r="CI8825" s="378">
        <v>17308</v>
      </c>
    </row>
    <row r="8826" spans="82:87">
      <c r="CD8826" s="34" t="s">
        <v>12716</v>
      </c>
      <c r="CG8826" s="381">
        <v>37919</v>
      </c>
      <c r="CI8826" s="378">
        <v>17309</v>
      </c>
    </row>
    <row r="8827" spans="82:87">
      <c r="CD8827" s="34" t="s">
        <v>12717</v>
      </c>
      <c r="CG8827" s="381">
        <v>37921</v>
      </c>
      <c r="CI8827" s="378">
        <v>17310</v>
      </c>
    </row>
    <row r="8828" spans="82:87">
      <c r="CD8828" s="34" t="s">
        <v>12718</v>
      </c>
      <c r="CG8828" s="381">
        <v>37922</v>
      </c>
      <c r="CI8828" s="378">
        <v>17311</v>
      </c>
    </row>
    <row r="8829" spans="82:87">
      <c r="CD8829" s="34" t="s">
        <v>12719</v>
      </c>
      <c r="CG8829" s="381">
        <v>37923</v>
      </c>
      <c r="CI8829" s="378">
        <v>17312</v>
      </c>
    </row>
    <row r="8830" spans="82:87">
      <c r="CD8830" s="34" t="s">
        <v>12720</v>
      </c>
      <c r="CG8830" s="381">
        <v>37924</v>
      </c>
      <c r="CI8830" s="378">
        <v>17313</v>
      </c>
    </row>
    <row r="8831" spans="82:87">
      <c r="CD8831" s="34" t="s">
        <v>12721</v>
      </c>
      <c r="CG8831" s="381">
        <v>37925</v>
      </c>
      <c r="CI8831" s="378">
        <v>17314</v>
      </c>
    </row>
    <row r="8832" spans="82:87">
      <c r="CD8832" s="34" t="s">
        <v>12722</v>
      </c>
      <c r="CG8832" s="381">
        <v>37926</v>
      </c>
      <c r="CI8832" s="378">
        <v>17315</v>
      </c>
    </row>
    <row r="8833" spans="82:87">
      <c r="CD8833" s="34" t="s">
        <v>12723</v>
      </c>
      <c r="CG8833" s="381">
        <v>37927</v>
      </c>
      <c r="CI8833" s="378">
        <v>17316</v>
      </c>
    </row>
    <row r="8834" spans="82:87">
      <c r="CD8834" s="34" t="s">
        <v>12724</v>
      </c>
      <c r="CG8834" s="381">
        <v>37928</v>
      </c>
      <c r="CI8834" s="378">
        <v>17317</v>
      </c>
    </row>
    <row r="8835" spans="82:87">
      <c r="CD8835" s="34" t="s">
        <v>12725</v>
      </c>
      <c r="CG8835" s="381">
        <v>37929</v>
      </c>
      <c r="CI8835" s="378">
        <v>17318</v>
      </c>
    </row>
    <row r="8836" spans="82:87">
      <c r="CD8836" s="34" t="s">
        <v>12726</v>
      </c>
      <c r="CG8836" s="381">
        <v>37931</v>
      </c>
      <c r="CI8836" s="378">
        <v>17319</v>
      </c>
    </row>
    <row r="8837" spans="82:87">
      <c r="CD8837" s="34" t="s">
        <v>12727</v>
      </c>
      <c r="CG8837" s="381">
        <v>37932</v>
      </c>
      <c r="CI8837" s="378">
        <v>17320</v>
      </c>
    </row>
    <row r="8838" spans="82:87">
      <c r="CD8838" s="34" t="s">
        <v>12728</v>
      </c>
      <c r="CG8838" s="381">
        <v>37933</v>
      </c>
      <c r="CI8838" s="378">
        <v>17320</v>
      </c>
    </row>
    <row r="8839" spans="82:87">
      <c r="CD8839" s="34" t="s">
        <v>12729</v>
      </c>
      <c r="CG8839" s="381">
        <v>37934</v>
      </c>
      <c r="CI8839" s="378">
        <v>17320</v>
      </c>
    </row>
    <row r="8840" spans="82:87">
      <c r="CD8840" s="34" t="s">
        <v>12730</v>
      </c>
      <c r="CG8840" s="381">
        <v>37935</v>
      </c>
      <c r="CI8840" s="378">
        <v>17330</v>
      </c>
    </row>
    <row r="8841" spans="82:87">
      <c r="CD8841" s="34" t="s">
        <v>12731</v>
      </c>
      <c r="CG8841" s="381">
        <v>37941</v>
      </c>
      <c r="CI8841" s="378">
        <v>17330</v>
      </c>
    </row>
    <row r="8842" spans="82:87">
      <c r="CD8842" s="34" t="s">
        <v>12732</v>
      </c>
      <c r="CG8842" s="381">
        <v>37942</v>
      </c>
      <c r="CI8842" s="378">
        <v>17330</v>
      </c>
    </row>
    <row r="8843" spans="82:87">
      <c r="CD8843" s="34" t="s">
        <v>12733</v>
      </c>
      <c r="CG8843" s="381">
        <v>37943</v>
      </c>
      <c r="CI8843" s="378">
        <v>17330</v>
      </c>
    </row>
    <row r="8844" spans="82:87">
      <c r="CD8844" s="34" t="s">
        <v>12734</v>
      </c>
      <c r="CG8844" s="381">
        <v>37944</v>
      </c>
      <c r="CI8844" s="378">
        <v>17330</v>
      </c>
    </row>
    <row r="8845" spans="82:87">
      <c r="CD8845" s="34" t="s">
        <v>12735</v>
      </c>
      <c r="CG8845" s="381">
        <v>37945</v>
      </c>
      <c r="CI8845" s="378">
        <v>17330</v>
      </c>
    </row>
    <row r="8846" spans="82:87">
      <c r="CD8846" s="34" t="s">
        <v>12736</v>
      </c>
      <c r="CG8846" s="381">
        <v>37946</v>
      </c>
      <c r="CI8846" s="378">
        <v>17330</v>
      </c>
    </row>
    <row r="8847" spans="82:87">
      <c r="CD8847" s="34" t="s">
        <v>12737</v>
      </c>
      <c r="CG8847" s="381">
        <v>37947</v>
      </c>
      <c r="CI8847" s="378">
        <v>17330</v>
      </c>
    </row>
    <row r="8848" spans="82:87">
      <c r="CD8848" s="34" t="s">
        <v>12738</v>
      </c>
      <c r="CG8848" s="381">
        <v>37948</v>
      </c>
      <c r="CI8848" s="378">
        <v>17330</v>
      </c>
    </row>
    <row r="8849" spans="82:87">
      <c r="CD8849" s="34" t="s">
        <v>12739</v>
      </c>
      <c r="CG8849" s="381">
        <v>38000</v>
      </c>
      <c r="CI8849" s="378">
        <v>17330</v>
      </c>
    </row>
    <row r="8850" spans="82:87">
      <c r="CD8850" s="34" t="s">
        <v>12740</v>
      </c>
      <c r="CG8850" s="381">
        <v>38001</v>
      </c>
      <c r="CI8850" s="378">
        <v>17330</v>
      </c>
    </row>
    <row r="8851" spans="82:87">
      <c r="CD8851" s="34" t="s">
        <v>12741</v>
      </c>
      <c r="CG8851" s="381">
        <v>38002</v>
      </c>
      <c r="CI8851" s="378">
        <v>17330</v>
      </c>
    </row>
    <row r="8852" spans="82:87">
      <c r="CD8852" s="34" t="s">
        <v>12742</v>
      </c>
      <c r="CG8852" s="381">
        <v>38003</v>
      </c>
      <c r="CI8852" s="378">
        <v>17330</v>
      </c>
    </row>
    <row r="8853" spans="82:87">
      <c r="CD8853" s="34" t="s">
        <v>12743</v>
      </c>
      <c r="CG8853" s="381">
        <v>38004</v>
      </c>
      <c r="CI8853" s="378">
        <v>17330</v>
      </c>
    </row>
    <row r="8854" spans="82:87">
      <c r="CD8854" s="34" t="s">
        <v>12744</v>
      </c>
      <c r="CG8854" s="381">
        <v>38005</v>
      </c>
      <c r="CI8854" s="378">
        <v>17330</v>
      </c>
    </row>
    <row r="8855" spans="82:87">
      <c r="CD8855" s="34" t="s">
        <v>12745</v>
      </c>
      <c r="CG8855" s="381">
        <v>38006</v>
      </c>
      <c r="CI8855" s="378">
        <v>17340</v>
      </c>
    </row>
    <row r="8856" spans="82:87">
      <c r="CD8856" s="34" t="s">
        <v>12746</v>
      </c>
      <c r="CG8856" s="381">
        <v>38007</v>
      </c>
      <c r="CI8856" s="378">
        <v>17340</v>
      </c>
    </row>
    <row r="8857" spans="82:87">
      <c r="CD8857" s="34" t="s">
        <v>12747</v>
      </c>
      <c r="CG8857" s="381">
        <v>38008</v>
      </c>
      <c r="CI8857" s="378">
        <v>17350</v>
      </c>
    </row>
    <row r="8858" spans="82:87">
      <c r="CD8858" s="34" t="s">
        <v>12748</v>
      </c>
      <c r="CG8858" s="381">
        <v>38009</v>
      </c>
      <c r="CI8858" s="378">
        <v>17350</v>
      </c>
    </row>
    <row r="8859" spans="82:87">
      <c r="CD8859" s="34" t="s">
        <v>12749</v>
      </c>
      <c r="CG8859" s="381">
        <v>38010</v>
      </c>
      <c r="CI8859" s="378">
        <v>17350</v>
      </c>
    </row>
    <row r="8860" spans="82:87">
      <c r="CD8860" s="34" t="s">
        <v>12750</v>
      </c>
      <c r="CG8860" s="381">
        <v>38011</v>
      </c>
      <c r="CI8860" s="378">
        <v>17350</v>
      </c>
    </row>
    <row r="8861" spans="82:87">
      <c r="CD8861" s="34" t="s">
        <v>12751</v>
      </c>
      <c r="CG8861" s="381">
        <v>38012</v>
      </c>
      <c r="CI8861" s="378">
        <v>17350</v>
      </c>
    </row>
    <row r="8862" spans="82:87">
      <c r="CD8862" s="34" t="s">
        <v>12752</v>
      </c>
      <c r="CG8862" s="381">
        <v>38013</v>
      </c>
      <c r="CI8862" s="378">
        <v>17350</v>
      </c>
    </row>
    <row r="8863" spans="82:87">
      <c r="CD8863" s="34" t="s">
        <v>12753</v>
      </c>
      <c r="CG8863" s="381">
        <v>38014</v>
      </c>
      <c r="CI8863" s="378">
        <v>17350</v>
      </c>
    </row>
    <row r="8864" spans="82:87">
      <c r="CD8864" s="34" t="s">
        <v>12754</v>
      </c>
      <c r="CG8864" s="381">
        <v>38015</v>
      </c>
      <c r="CI8864" s="378">
        <v>17350</v>
      </c>
    </row>
    <row r="8865" spans="82:87">
      <c r="CD8865" s="34" t="s">
        <v>12755</v>
      </c>
      <c r="CG8865" s="381">
        <v>38016</v>
      </c>
      <c r="CI8865" s="378">
        <v>17350</v>
      </c>
    </row>
    <row r="8866" spans="82:87">
      <c r="CD8866" s="34" t="s">
        <v>12756</v>
      </c>
      <c r="CG8866" s="381">
        <v>38017</v>
      </c>
      <c r="CI8866" s="378">
        <v>17360</v>
      </c>
    </row>
    <row r="8867" spans="82:87">
      <c r="CD8867" s="34" t="s">
        <v>12757</v>
      </c>
      <c r="CG8867" s="381">
        <v>38018</v>
      </c>
      <c r="CI8867" s="378">
        <v>17360</v>
      </c>
    </row>
    <row r="8868" spans="82:87">
      <c r="CD8868" s="34" t="s">
        <v>12758</v>
      </c>
      <c r="CG8868" s="381">
        <v>38019</v>
      </c>
      <c r="CI8868" s="378">
        <v>17360</v>
      </c>
    </row>
    <row r="8869" spans="82:87">
      <c r="CD8869" s="34" t="s">
        <v>12759</v>
      </c>
      <c r="CG8869" s="381">
        <v>38020</v>
      </c>
      <c r="CI8869" s="378">
        <v>17360</v>
      </c>
    </row>
    <row r="8870" spans="82:87">
      <c r="CD8870" s="34" t="s">
        <v>12760</v>
      </c>
      <c r="CG8870" s="381">
        <v>38021</v>
      </c>
      <c r="CI8870" s="378">
        <v>17360</v>
      </c>
    </row>
    <row r="8871" spans="82:87">
      <c r="CD8871" s="34" t="s">
        <v>12761</v>
      </c>
      <c r="CG8871" s="381">
        <v>38022</v>
      </c>
      <c r="CI8871" s="378">
        <v>17360</v>
      </c>
    </row>
    <row r="8872" spans="82:87">
      <c r="CD8872" s="34" t="s">
        <v>12762</v>
      </c>
      <c r="CG8872" s="381">
        <v>38023</v>
      </c>
      <c r="CI8872" s="378">
        <v>17370</v>
      </c>
    </row>
    <row r="8873" spans="82:87">
      <c r="CD8873" s="34" t="s">
        <v>12763</v>
      </c>
      <c r="CG8873" s="381">
        <v>38024</v>
      </c>
      <c r="CI8873" s="378">
        <v>17370</v>
      </c>
    </row>
    <row r="8874" spans="82:87">
      <c r="CD8874" s="34" t="s">
        <v>12764</v>
      </c>
      <c r="CG8874" s="381">
        <v>38025</v>
      </c>
      <c r="CI8874" s="378">
        <v>17380</v>
      </c>
    </row>
    <row r="8875" spans="82:87">
      <c r="CD8875" s="34" t="s">
        <v>12765</v>
      </c>
      <c r="CG8875" s="381">
        <v>38026</v>
      </c>
      <c r="CI8875" s="378">
        <v>17380</v>
      </c>
    </row>
    <row r="8876" spans="82:87">
      <c r="CD8876" s="34" t="s">
        <v>12766</v>
      </c>
      <c r="CG8876" s="381">
        <v>38027</v>
      </c>
      <c r="CI8876" s="378">
        <v>17380</v>
      </c>
    </row>
    <row r="8877" spans="82:87">
      <c r="CD8877" s="34" t="s">
        <v>12767</v>
      </c>
      <c r="CG8877" s="381">
        <v>38028</v>
      </c>
      <c r="CI8877" s="378">
        <v>17380</v>
      </c>
    </row>
    <row r="8878" spans="82:87">
      <c r="CD8878" s="34" t="s">
        <v>12768</v>
      </c>
      <c r="CG8878" s="381">
        <v>38029</v>
      </c>
      <c r="CI8878" s="378">
        <v>17380</v>
      </c>
    </row>
    <row r="8879" spans="82:87">
      <c r="CD8879" s="34" t="s">
        <v>12769</v>
      </c>
      <c r="CG8879" s="381">
        <v>38030</v>
      </c>
      <c r="CI8879" s="378">
        <v>17380</v>
      </c>
    </row>
    <row r="8880" spans="82:87">
      <c r="CD8880" s="34" t="s">
        <v>12770</v>
      </c>
      <c r="CG8880" s="381">
        <v>38031</v>
      </c>
      <c r="CI8880" s="378">
        <v>17380</v>
      </c>
    </row>
    <row r="8881" spans="82:87">
      <c r="CD8881" s="34" t="s">
        <v>12771</v>
      </c>
      <c r="CG8881" s="381">
        <v>38032</v>
      </c>
      <c r="CI8881" s="378">
        <v>17380</v>
      </c>
    </row>
    <row r="8882" spans="82:87">
      <c r="CD8882" s="34" t="s">
        <v>12772</v>
      </c>
      <c r="CG8882" s="381">
        <v>38033</v>
      </c>
      <c r="CI8882" s="378">
        <v>17380</v>
      </c>
    </row>
    <row r="8883" spans="82:87">
      <c r="CD8883" s="34" t="s">
        <v>12773</v>
      </c>
      <c r="CG8883" s="381">
        <v>38034</v>
      </c>
      <c r="CI8883" s="378">
        <v>17380</v>
      </c>
    </row>
    <row r="8884" spans="82:87">
      <c r="CD8884" s="34" t="s">
        <v>12774</v>
      </c>
      <c r="CG8884" s="381">
        <v>38035</v>
      </c>
      <c r="CI8884" s="378">
        <v>17380</v>
      </c>
    </row>
    <row r="8885" spans="82:87">
      <c r="CD8885" s="34" t="s">
        <v>12775</v>
      </c>
      <c r="CG8885" s="381">
        <v>38036</v>
      </c>
      <c r="CI8885" s="378">
        <v>17380</v>
      </c>
    </row>
    <row r="8886" spans="82:87">
      <c r="CD8886" s="34" t="s">
        <v>12776</v>
      </c>
      <c r="CG8886" s="381">
        <v>38037</v>
      </c>
      <c r="CI8886" s="378">
        <v>17380</v>
      </c>
    </row>
    <row r="8887" spans="82:87">
      <c r="CD8887" s="34" t="s">
        <v>12777</v>
      </c>
      <c r="CG8887" s="381">
        <v>38038</v>
      </c>
      <c r="CI8887" s="378">
        <v>17380</v>
      </c>
    </row>
    <row r="8888" spans="82:87">
      <c r="CD8888" s="34" t="s">
        <v>12778</v>
      </c>
      <c r="CG8888" s="381">
        <v>38039</v>
      </c>
      <c r="CI8888" s="378">
        <v>17390</v>
      </c>
    </row>
    <row r="8889" spans="82:87">
      <c r="CD8889" s="34" t="s">
        <v>12779</v>
      </c>
      <c r="CG8889" s="381">
        <v>38040</v>
      </c>
      <c r="CI8889" s="378">
        <v>17390</v>
      </c>
    </row>
    <row r="8890" spans="82:87">
      <c r="CD8890" s="34" t="s">
        <v>12780</v>
      </c>
      <c r="CG8890" s="381">
        <v>38041</v>
      </c>
      <c r="CI8890" s="378">
        <v>17400</v>
      </c>
    </row>
    <row r="8891" spans="82:87">
      <c r="CD8891" s="34" t="s">
        <v>12781</v>
      </c>
      <c r="CG8891" s="381">
        <v>38042</v>
      </c>
      <c r="CI8891" s="378">
        <v>17400</v>
      </c>
    </row>
    <row r="8892" spans="82:87">
      <c r="CD8892" s="34" t="s">
        <v>12782</v>
      </c>
      <c r="CG8892" s="381">
        <v>38043</v>
      </c>
      <c r="CI8892" s="378">
        <v>17400</v>
      </c>
    </row>
    <row r="8893" spans="82:87">
      <c r="CD8893" s="34" t="s">
        <v>12783</v>
      </c>
      <c r="CG8893" s="381">
        <v>38044</v>
      </c>
      <c r="CI8893" s="378">
        <v>17400</v>
      </c>
    </row>
    <row r="8894" spans="82:87">
      <c r="CD8894" s="34" t="s">
        <v>12784</v>
      </c>
      <c r="CG8894" s="381">
        <v>38045</v>
      </c>
      <c r="CI8894" s="378">
        <v>17400</v>
      </c>
    </row>
    <row r="8895" spans="82:87">
      <c r="CD8895" s="34" t="s">
        <v>12785</v>
      </c>
      <c r="CG8895" s="381">
        <v>38046</v>
      </c>
      <c r="CI8895" s="378">
        <v>17400</v>
      </c>
    </row>
    <row r="8896" spans="82:87">
      <c r="CD8896" s="34" t="s">
        <v>12786</v>
      </c>
      <c r="CG8896" s="381">
        <v>38047</v>
      </c>
      <c r="CI8896" s="378">
        <v>17400</v>
      </c>
    </row>
    <row r="8897" spans="82:87">
      <c r="CD8897" s="34" t="s">
        <v>12787</v>
      </c>
      <c r="CG8897" s="381">
        <v>38048</v>
      </c>
      <c r="CI8897" s="378">
        <v>17400</v>
      </c>
    </row>
    <row r="8898" spans="82:87">
      <c r="CD8898" s="34" t="s">
        <v>12788</v>
      </c>
      <c r="CG8898" s="381">
        <v>38049</v>
      </c>
      <c r="CI8898" s="378">
        <v>17400</v>
      </c>
    </row>
    <row r="8899" spans="82:87">
      <c r="CD8899" s="34" t="s">
        <v>12789</v>
      </c>
      <c r="CG8899" s="381">
        <v>38050</v>
      </c>
      <c r="CI8899" s="378">
        <v>17400</v>
      </c>
    </row>
    <row r="8900" spans="82:87">
      <c r="CD8900" s="34" t="s">
        <v>12790</v>
      </c>
      <c r="CG8900" s="381">
        <v>38051</v>
      </c>
      <c r="CI8900" s="378">
        <v>17400</v>
      </c>
    </row>
    <row r="8901" spans="82:87">
      <c r="CD8901" s="34" t="s">
        <v>12791</v>
      </c>
      <c r="CG8901" s="381">
        <v>38052</v>
      </c>
      <c r="CI8901" s="378">
        <v>17400</v>
      </c>
    </row>
    <row r="8902" spans="82:87">
      <c r="CD8902" s="34" t="s">
        <v>12792</v>
      </c>
      <c r="CG8902" s="381">
        <v>38053</v>
      </c>
      <c r="CI8902" s="378">
        <v>17400</v>
      </c>
    </row>
    <row r="8903" spans="82:87">
      <c r="CD8903" s="34" t="s">
        <v>12793</v>
      </c>
      <c r="CG8903" s="381">
        <v>38054</v>
      </c>
      <c r="CI8903" s="378">
        <v>17400</v>
      </c>
    </row>
    <row r="8904" spans="82:87">
      <c r="CD8904" s="34" t="s">
        <v>12794</v>
      </c>
      <c r="CG8904" s="381">
        <v>38055</v>
      </c>
      <c r="CI8904" s="378">
        <v>17400</v>
      </c>
    </row>
    <row r="8905" spans="82:87">
      <c r="CD8905" s="34" t="s">
        <v>12795</v>
      </c>
      <c r="CG8905" s="381">
        <v>38056</v>
      </c>
      <c r="CI8905" s="378">
        <v>17400</v>
      </c>
    </row>
    <row r="8906" spans="82:87">
      <c r="CD8906" s="34" t="s">
        <v>12796</v>
      </c>
      <c r="CG8906" s="381">
        <v>38057</v>
      </c>
      <c r="CI8906" s="378">
        <v>17400</v>
      </c>
    </row>
    <row r="8907" spans="82:87">
      <c r="CD8907" s="34" t="s">
        <v>12797</v>
      </c>
      <c r="CG8907" s="381">
        <v>38058</v>
      </c>
      <c r="CI8907" s="378">
        <v>17400</v>
      </c>
    </row>
    <row r="8908" spans="82:87">
      <c r="CD8908" s="34" t="s">
        <v>12798</v>
      </c>
      <c r="CG8908" s="381">
        <v>38059</v>
      </c>
      <c r="CI8908" s="378">
        <v>17400</v>
      </c>
    </row>
    <row r="8909" spans="82:87">
      <c r="CD8909" s="34" t="s">
        <v>12799</v>
      </c>
      <c r="CG8909" s="381">
        <v>38061</v>
      </c>
      <c r="CI8909" s="378">
        <v>17400</v>
      </c>
    </row>
    <row r="8910" spans="82:87">
      <c r="CD8910" s="34" t="s">
        <v>12800</v>
      </c>
      <c r="CG8910" s="381">
        <v>38062</v>
      </c>
      <c r="CI8910" s="378">
        <v>17410</v>
      </c>
    </row>
    <row r="8911" spans="82:87">
      <c r="CD8911" s="34" t="s">
        <v>12801</v>
      </c>
      <c r="CG8911" s="381">
        <v>38063</v>
      </c>
      <c r="CI8911" s="378">
        <v>17410</v>
      </c>
    </row>
    <row r="8912" spans="82:87">
      <c r="CD8912" s="34" t="s">
        <v>12802</v>
      </c>
      <c r="CG8912" s="381">
        <v>38064</v>
      </c>
      <c r="CI8912" s="378">
        <v>17411</v>
      </c>
    </row>
    <row r="8913" spans="82:87">
      <c r="CD8913" s="34" t="s">
        <v>12803</v>
      </c>
      <c r="CG8913" s="381">
        <v>38065</v>
      </c>
      <c r="CI8913" s="378">
        <v>17411</v>
      </c>
    </row>
    <row r="8914" spans="82:87">
      <c r="CD8914" s="34" t="s">
        <v>12804</v>
      </c>
      <c r="CG8914" s="381">
        <v>38066</v>
      </c>
      <c r="CI8914" s="378">
        <v>17412</v>
      </c>
    </row>
    <row r="8915" spans="82:87">
      <c r="CD8915" s="34" t="s">
        <v>12805</v>
      </c>
      <c r="CG8915" s="381">
        <v>38067</v>
      </c>
      <c r="CI8915" s="378">
        <v>17412</v>
      </c>
    </row>
    <row r="8916" spans="82:87">
      <c r="CD8916" s="34" t="s">
        <v>12806</v>
      </c>
      <c r="CG8916" s="381">
        <v>38068</v>
      </c>
      <c r="CI8916" s="378">
        <v>17413</v>
      </c>
    </row>
    <row r="8917" spans="82:87">
      <c r="CD8917" s="34" t="s">
        <v>12807</v>
      </c>
      <c r="CG8917" s="381">
        <v>38069</v>
      </c>
      <c r="CI8917" s="378">
        <v>17414</v>
      </c>
    </row>
    <row r="8918" spans="82:87">
      <c r="CD8918" s="34" t="s">
        <v>12808</v>
      </c>
      <c r="CG8918" s="381">
        <v>38070</v>
      </c>
      <c r="CI8918" s="378">
        <v>17415</v>
      </c>
    </row>
    <row r="8919" spans="82:87">
      <c r="CD8919" s="34" t="s">
        <v>12809</v>
      </c>
      <c r="CG8919" s="381">
        <v>38074</v>
      </c>
      <c r="CI8919" s="378">
        <v>17416</v>
      </c>
    </row>
    <row r="8920" spans="82:87">
      <c r="CD8920" s="34" t="s">
        <v>12810</v>
      </c>
      <c r="CG8920" s="381">
        <v>38077</v>
      </c>
      <c r="CI8920" s="378">
        <v>17417</v>
      </c>
    </row>
    <row r="8921" spans="82:87">
      <c r="CD8921" s="34" t="s">
        <v>12811</v>
      </c>
      <c r="CG8921" s="381">
        <v>38080</v>
      </c>
      <c r="CI8921" s="378">
        <v>17418</v>
      </c>
    </row>
    <row r="8922" spans="82:87">
      <c r="CD8922" s="34" t="s">
        <v>12812</v>
      </c>
      <c r="CG8922" s="381">
        <v>38081</v>
      </c>
      <c r="CI8922" s="378">
        <v>17419</v>
      </c>
    </row>
    <row r="8923" spans="82:87">
      <c r="CD8923" s="34" t="s">
        <v>12813</v>
      </c>
      <c r="CG8923" s="381">
        <v>38082</v>
      </c>
      <c r="CI8923" s="378">
        <v>17420</v>
      </c>
    </row>
    <row r="8924" spans="82:87">
      <c r="CD8924" s="34" t="s">
        <v>12814</v>
      </c>
      <c r="CG8924" s="381">
        <v>38083</v>
      </c>
      <c r="CI8924" s="378">
        <v>17430</v>
      </c>
    </row>
    <row r="8925" spans="82:87">
      <c r="CD8925" s="34" t="s">
        <v>12815</v>
      </c>
      <c r="CG8925" s="381">
        <v>38084</v>
      </c>
      <c r="CI8925" s="378">
        <v>17430</v>
      </c>
    </row>
    <row r="8926" spans="82:87">
      <c r="CD8926" s="34" t="s">
        <v>12816</v>
      </c>
      <c r="CG8926" s="381">
        <v>38085</v>
      </c>
      <c r="CI8926" s="378">
        <v>17430</v>
      </c>
    </row>
    <row r="8927" spans="82:87">
      <c r="CD8927" s="34" t="s">
        <v>12817</v>
      </c>
      <c r="CG8927" s="381">
        <v>38086</v>
      </c>
      <c r="CI8927" s="378">
        <v>17430</v>
      </c>
    </row>
    <row r="8928" spans="82:87">
      <c r="CD8928" s="34" t="s">
        <v>12818</v>
      </c>
      <c r="CG8928" s="381">
        <v>38087</v>
      </c>
      <c r="CI8928" s="378">
        <v>17430</v>
      </c>
    </row>
    <row r="8929" spans="82:87">
      <c r="CD8929" s="34" t="s">
        <v>12819</v>
      </c>
      <c r="CG8929" s="381">
        <v>38088</v>
      </c>
      <c r="CI8929" s="378">
        <v>17430</v>
      </c>
    </row>
    <row r="8930" spans="82:87">
      <c r="CD8930" s="34" t="s">
        <v>12820</v>
      </c>
      <c r="CG8930" s="381">
        <v>38089</v>
      </c>
      <c r="CI8930" s="378">
        <v>17430</v>
      </c>
    </row>
    <row r="8931" spans="82:87">
      <c r="CD8931" s="34" t="s">
        <v>12821</v>
      </c>
      <c r="CG8931" s="381">
        <v>38090</v>
      </c>
      <c r="CI8931" s="378">
        <v>17430</v>
      </c>
    </row>
    <row r="8932" spans="82:87">
      <c r="CD8932" s="34" t="s">
        <v>12822</v>
      </c>
      <c r="CG8932" s="381">
        <v>38091</v>
      </c>
      <c r="CI8932" s="378">
        <v>17430</v>
      </c>
    </row>
    <row r="8933" spans="82:87">
      <c r="CD8933" s="34" t="s">
        <v>12823</v>
      </c>
      <c r="CG8933" s="381">
        <v>38092</v>
      </c>
      <c r="CI8933" s="378">
        <v>17430</v>
      </c>
    </row>
    <row r="8934" spans="82:87">
      <c r="CD8934" s="34" t="s">
        <v>12824</v>
      </c>
      <c r="CG8934" s="381">
        <v>38093</v>
      </c>
      <c r="CI8934" s="378">
        <v>17430</v>
      </c>
    </row>
    <row r="8935" spans="82:87">
      <c r="CD8935" s="34" t="s">
        <v>12825</v>
      </c>
      <c r="CG8935" s="381">
        <v>38094</v>
      </c>
      <c r="CI8935" s="378">
        <v>17440</v>
      </c>
    </row>
    <row r="8936" spans="82:87">
      <c r="CD8936" s="34" t="s">
        <v>12826</v>
      </c>
      <c r="CG8936" s="381">
        <v>38095</v>
      </c>
      <c r="CI8936" s="378">
        <v>17441</v>
      </c>
    </row>
    <row r="8937" spans="82:87">
      <c r="CD8937" s="34" t="s">
        <v>12827</v>
      </c>
      <c r="CG8937" s="381">
        <v>38096</v>
      </c>
      <c r="CI8937" s="378">
        <v>17442</v>
      </c>
    </row>
    <row r="8938" spans="82:87">
      <c r="CD8938" s="34" t="s">
        <v>12828</v>
      </c>
      <c r="CG8938" s="381">
        <v>38097</v>
      </c>
      <c r="CI8938" s="378">
        <v>17443</v>
      </c>
    </row>
    <row r="8939" spans="82:87">
      <c r="CD8939" s="34" t="s">
        <v>12829</v>
      </c>
      <c r="CG8939" s="381">
        <v>38098</v>
      </c>
      <c r="CI8939" s="378">
        <v>17444</v>
      </c>
    </row>
    <row r="8940" spans="82:87">
      <c r="CD8940" s="34" t="s">
        <v>12830</v>
      </c>
      <c r="CG8940" s="381">
        <v>38099</v>
      </c>
      <c r="CI8940" s="378">
        <v>17445</v>
      </c>
    </row>
    <row r="8941" spans="82:87">
      <c r="CD8941" s="34" t="s">
        <v>12831</v>
      </c>
      <c r="CG8941" s="381">
        <v>38100</v>
      </c>
      <c r="CI8941" s="378">
        <v>17446</v>
      </c>
    </row>
    <row r="8942" spans="82:87">
      <c r="CD8942" s="34" t="s">
        <v>12832</v>
      </c>
      <c r="CG8942" s="381">
        <v>38110</v>
      </c>
      <c r="CI8942" s="378">
        <v>17447</v>
      </c>
    </row>
    <row r="8943" spans="82:87">
      <c r="CD8943" s="34" t="s">
        <v>12833</v>
      </c>
      <c r="CG8943" s="381">
        <v>38112</v>
      </c>
      <c r="CI8943" s="378">
        <v>17448</v>
      </c>
    </row>
    <row r="8944" spans="82:87">
      <c r="CD8944" s="34" t="s">
        <v>12834</v>
      </c>
      <c r="CG8944" s="381">
        <v>38113</v>
      </c>
      <c r="CI8944" s="378">
        <v>17449</v>
      </c>
    </row>
    <row r="8945" spans="82:87">
      <c r="CD8945" s="34" t="s">
        <v>12835</v>
      </c>
      <c r="CG8945" s="381">
        <v>38114</v>
      </c>
      <c r="CI8945" s="378">
        <v>17450</v>
      </c>
    </row>
    <row r="8946" spans="82:87">
      <c r="CD8946" s="34" t="s">
        <v>12836</v>
      </c>
      <c r="CG8946" s="381">
        <v>38118</v>
      </c>
      <c r="CI8946" s="378">
        <v>17450</v>
      </c>
    </row>
    <row r="8947" spans="82:87">
      <c r="CD8947" s="34" t="s">
        <v>12837</v>
      </c>
      <c r="CG8947" s="381">
        <v>38119</v>
      </c>
      <c r="CI8947" s="378">
        <v>17451</v>
      </c>
    </row>
    <row r="8948" spans="82:87">
      <c r="CD8948" s="34" t="s">
        <v>12838</v>
      </c>
      <c r="CG8948" s="381">
        <v>38120</v>
      </c>
      <c r="CI8948" s="378">
        <v>17452</v>
      </c>
    </row>
    <row r="8949" spans="82:87">
      <c r="CD8949" s="34" t="s">
        <v>12839</v>
      </c>
      <c r="CG8949" s="381">
        <v>38121</v>
      </c>
      <c r="CI8949" s="378">
        <v>17457</v>
      </c>
    </row>
    <row r="8950" spans="82:87">
      <c r="CD8950" s="34" t="s">
        <v>12840</v>
      </c>
      <c r="CG8950" s="381">
        <v>38122</v>
      </c>
      <c r="CI8950" s="378">
        <v>17460</v>
      </c>
    </row>
    <row r="8951" spans="82:87">
      <c r="CD8951" s="34" t="s">
        <v>12841</v>
      </c>
      <c r="CG8951" s="381">
        <v>38130</v>
      </c>
      <c r="CI8951" s="378">
        <v>17460</v>
      </c>
    </row>
    <row r="8952" spans="82:87">
      <c r="CD8952" s="34" t="s">
        <v>12842</v>
      </c>
      <c r="CG8952" s="381">
        <v>38134</v>
      </c>
      <c r="CI8952" s="378">
        <v>17460</v>
      </c>
    </row>
    <row r="8953" spans="82:87">
      <c r="CD8953" s="34" t="s">
        <v>12843</v>
      </c>
      <c r="CG8953" s="381">
        <v>38138</v>
      </c>
      <c r="CI8953" s="378">
        <v>17460</v>
      </c>
    </row>
    <row r="8954" spans="82:87">
      <c r="CD8954" s="34" t="s">
        <v>12844</v>
      </c>
      <c r="CG8954" s="381">
        <v>38140</v>
      </c>
      <c r="CI8954" s="378">
        <v>17460</v>
      </c>
    </row>
    <row r="8955" spans="82:87">
      <c r="CD8955" s="34" t="s">
        <v>12845</v>
      </c>
      <c r="CG8955" s="381">
        <v>38142</v>
      </c>
      <c r="CI8955" s="378">
        <v>17460</v>
      </c>
    </row>
    <row r="8956" spans="82:87">
      <c r="CD8956" s="34" t="s">
        <v>12846</v>
      </c>
      <c r="CG8956" s="381">
        <v>38144</v>
      </c>
      <c r="CI8956" s="378">
        <v>17460</v>
      </c>
    </row>
    <row r="8957" spans="82:87">
      <c r="CD8957" s="34" t="s">
        <v>12847</v>
      </c>
      <c r="CG8957" s="381">
        <v>38145</v>
      </c>
      <c r="CI8957" s="378">
        <v>17460</v>
      </c>
    </row>
    <row r="8958" spans="82:87">
      <c r="CD8958" s="34" t="s">
        <v>12848</v>
      </c>
      <c r="CG8958" s="381">
        <v>38146</v>
      </c>
      <c r="CI8958" s="378">
        <v>17460</v>
      </c>
    </row>
    <row r="8959" spans="82:87">
      <c r="CD8959" s="34" t="s">
        <v>12849</v>
      </c>
      <c r="CG8959" s="381">
        <v>38147</v>
      </c>
      <c r="CI8959" s="378">
        <v>17460</v>
      </c>
    </row>
    <row r="8960" spans="82:87">
      <c r="CD8960" s="34" t="s">
        <v>12850</v>
      </c>
      <c r="CG8960" s="381">
        <v>38148</v>
      </c>
      <c r="CI8960" s="378">
        <v>17461</v>
      </c>
    </row>
    <row r="8961" spans="82:87">
      <c r="CD8961" s="34" t="s">
        <v>12851</v>
      </c>
      <c r="CG8961" s="381">
        <v>38150</v>
      </c>
      <c r="CI8961" s="378">
        <v>17469</v>
      </c>
    </row>
    <row r="8962" spans="82:87">
      <c r="CD8962" s="34" t="s">
        <v>12852</v>
      </c>
      <c r="CG8962" s="381">
        <v>38151</v>
      </c>
      <c r="CI8962" s="378">
        <v>17470</v>
      </c>
    </row>
    <row r="8963" spans="82:87">
      <c r="CD8963" s="34" t="s">
        <v>12853</v>
      </c>
      <c r="CG8963" s="381">
        <v>38152</v>
      </c>
      <c r="CI8963" s="378">
        <v>17470</v>
      </c>
    </row>
    <row r="8964" spans="82:87">
      <c r="CD8964" s="34" t="s">
        <v>12854</v>
      </c>
      <c r="CG8964" s="381">
        <v>38153</v>
      </c>
      <c r="CI8964" s="378">
        <v>17470</v>
      </c>
    </row>
    <row r="8965" spans="82:87">
      <c r="CD8965" s="34" t="s">
        <v>12855</v>
      </c>
      <c r="CG8965" s="381">
        <v>38154</v>
      </c>
      <c r="CI8965" s="378">
        <v>17470</v>
      </c>
    </row>
    <row r="8966" spans="82:87">
      <c r="CD8966" s="34" t="s">
        <v>12856</v>
      </c>
      <c r="CG8966" s="381">
        <v>38159</v>
      </c>
      <c r="CI8966" s="378">
        <v>17470</v>
      </c>
    </row>
    <row r="8967" spans="82:87">
      <c r="CD8967" s="34" t="s">
        <v>12857</v>
      </c>
      <c r="CG8967" s="381">
        <v>38160</v>
      </c>
      <c r="CI8967" s="378">
        <v>17470</v>
      </c>
    </row>
    <row r="8968" spans="82:87">
      <c r="CD8968" s="34" t="s">
        <v>12858</v>
      </c>
      <c r="CG8968" s="381">
        <v>38161</v>
      </c>
      <c r="CI8968" s="378">
        <v>17470</v>
      </c>
    </row>
    <row r="8969" spans="82:87">
      <c r="CD8969" s="34" t="s">
        <v>12859</v>
      </c>
      <c r="CG8969" s="381">
        <v>38162</v>
      </c>
      <c r="CI8969" s="378">
        <v>17470</v>
      </c>
    </row>
    <row r="8970" spans="82:87">
      <c r="CD8970" s="34" t="s">
        <v>12860</v>
      </c>
      <c r="CG8970" s="381">
        <v>38163</v>
      </c>
      <c r="CI8970" s="378">
        <v>17470</v>
      </c>
    </row>
    <row r="8971" spans="82:87">
      <c r="CD8971" s="34" t="s">
        <v>12861</v>
      </c>
      <c r="CG8971" s="381">
        <v>38164</v>
      </c>
      <c r="CI8971" s="378">
        <v>17470</v>
      </c>
    </row>
    <row r="8972" spans="82:87">
      <c r="CD8972" s="34" t="s">
        <v>12862</v>
      </c>
      <c r="CG8972" s="381">
        <v>38165</v>
      </c>
      <c r="CI8972" s="378">
        <v>17470</v>
      </c>
    </row>
    <row r="8973" spans="82:87">
      <c r="CD8973" s="34" t="s">
        <v>12863</v>
      </c>
      <c r="CG8973" s="381">
        <v>38166</v>
      </c>
      <c r="CI8973" s="378">
        <v>17470</v>
      </c>
    </row>
    <row r="8974" spans="82:87">
      <c r="CD8974" s="34" t="s">
        <v>12864</v>
      </c>
      <c r="CG8974" s="381">
        <v>38167</v>
      </c>
      <c r="CI8974" s="378">
        <v>17480</v>
      </c>
    </row>
    <row r="8975" spans="82:87">
      <c r="CD8975" s="34" t="s">
        <v>12865</v>
      </c>
      <c r="CG8975" s="381">
        <v>38168</v>
      </c>
      <c r="CI8975" s="378">
        <v>17490</v>
      </c>
    </row>
    <row r="8976" spans="82:87">
      <c r="CD8976" s="34" t="s">
        <v>12866</v>
      </c>
      <c r="CG8976" s="381">
        <v>38169</v>
      </c>
      <c r="CI8976" s="378">
        <v>17490</v>
      </c>
    </row>
    <row r="8977" spans="82:87">
      <c r="CD8977" s="34" t="s">
        <v>12867</v>
      </c>
      <c r="CG8977" s="381">
        <v>38170</v>
      </c>
      <c r="CI8977" s="378">
        <v>17490</v>
      </c>
    </row>
    <row r="8978" spans="82:87">
      <c r="CD8978" s="34" t="s">
        <v>12868</v>
      </c>
      <c r="CG8978" s="381">
        <v>38171</v>
      </c>
      <c r="CI8978" s="378">
        <v>17490</v>
      </c>
    </row>
    <row r="8979" spans="82:87">
      <c r="CD8979" s="34" t="s">
        <v>12869</v>
      </c>
      <c r="CG8979" s="381">
        <v>38172</v>
      </c>
      <c r="CI8979" s="378">
        <v>17490</v>
      </c>
    </row>
    <row r="8980" spans="82:87">
      <c r="CD8980" s="34" t="s">
        <v>12870</v>
      </c>
      <c r="CG8980" s="381">
        <v>38173</v>
      </c>
      <c r="CI8980" s="378">
        <v>17490</v>
      </c>
    </row>
    <row r="8981" spans="82:87">
      <c r="CD8981" s="34" t="s">
        <v>12871</v>
      </c>
      <c r="CG8981" s="381">
        <v>38174</v>
      </c>
      <c r="CI8981" s="378">
        <v>17490</v>
      </c>
    </row>
    <row r="8982" spans="82:87">
      <c r="CD8982" s="34" t="s">
        <v>12872</v>
      </c>
      <c r="CG8982" s="381">
        <v>38175</v>
      </c>
      <c r="CI8982" s="378">
        <v>17490</v>
      </c>
    </row>
    <row r="8983" spans="82:87">
      <c r="CD8983" s="34" t="s">
        <v>12873</v>
      </c>
      <c r="CG8983" s="381">
        <v>38176</v>
      </c>
      <c r="CI8983" s="378">
        <v>17490</v>
      </c>
    </row>
    <row r="8984" spans="82:87">
      <c r="CD8984" s="34" t="s">
        <v>12874</v>
      </c>
      <c r="CG8984" s="381">
        <v>38177</v>
      </c>
      <c r="CI8984" s="378">
        <v>17490</v>
      </c>
    </row>
    <row r="8985" spans="82:87">
      <c r="CD8985" s="34" t="s">
        <v>12875</v>
      </c>
      <c r="CG8985" s="381">
        <v>38178</v>
      </c>
      <c r="CI8985" s="378">
        <v>17493</v>
      </c>
    </row>
    <row r="8986" spans="82:87">
      <c r="CD8986" s="34" t="s">
        <v>12876</v>
      </c>
      <c r="CG8986" s="381">
        <v>38179</v>
      </c>
      <c r="CI8986" s="378">
        <v>17495</v>
      </c>
    </row>
    <row r="8987" spans="82:87">
      <c r="CD8987" s="34" t="s">
        <v>12877</v>
      </c>
      <c r="CG8987" s="381">
        <v>38180</v>
      </c>
      <c r="CI8987" s="378">
        <v>17500</v>
      </c>
    </row>
    <row r="8988" spans="82:87">
      <c r="CD8988" s="34" t="s">
        <v>12878</v>
      </c>
      <c r="CG8988" s="381">
        <v>38181</v>
      </c>
      <c r="CI8988" s="378">
        <v>17500</v>
      </c>
    </row>
    <row r="8989" spans="82:87">
      <c r="CD8989" s="34" t="s">
        <v>12879</v>
      </c>
      <c r="CG8989" s="381">
        <v>38190</v>
      </c>
      <c r="CI8989" s="378">
        <v>17500</v>
      </c>
    </row>
    <row r="8990" spans="82:87">
      <c r="CD8990" s="34" t="s">
        <v>12880</v>
      </c>
      <c r="CG8990" s="381">
        <v>38191</v>
      </c>
      <c r="CI8990" s="378">
        <v>17500</v>
      </c>
    </row>
    <row r="8991" spans="82:87">
      <c r="CD8991" s="34" t="s">
        <v>12881</v>
      </c>
      <c r="CG8991" s="381">
        <v>38196</v>
      </c>
      <c r="CI8991" s="378">
        <v>17500</v>
      </c>
    </row>
    <row r="8992" spans="82:87">
      <c r="CD8992" s="34" t="s">
        <v>12882</v>
      </c>
      <c r="CG8992" s="381">
        <v>38197</v>
      </c>
      <c r="CI8992" s="378">
        <v>17500</v>
      </c>
    </row>
    <row r="8993" spans="82:87">
      <c r="CD8993" s="34" t="s">
        <v>12883</v>
      </c>
      <c r="CG8993" s="381">
        <v>38199</v>
      </c>
      <c r="CI8993" s="378">
        <v>17500</v>
      </c>
    </row>
    <row r="8994" spans="82:87">
      <c r="CD8994" s="34" t="s">
        <v>12884</v>
      </c>
      <c r="CG8994" s="381">
        <v>38200</v>
      </c>
      <c r="CI8994" s="378">
        <v>17500</v>
      </c>
    </row>
    <row r="8995" spans="82:87">
      <c r="CD8995" s="34" t="s">
        <v>12885</v>
      </c>
      <c r="CG8995" s="381">
        <v>38201</v>
      </c>
      <c r="CI8995" s="378">
        <v>17500</v>
      </c>
    </row>
    <row r="8996" spans="82:87">
      <c r="CD8996" s="34" t="s">
        <v>12886</v>
      </c>
      <c r="CG8996" s="381">
        <v>38202</v>
      </c>
      <c r="CI8996" s="378">
        <v>17500</v>
      </c>
    </row>
    <row r="8997" spans="82:87">
      <c r="CD8997" s="34" t="s">
        <v>12887</v>
      </c>
      <c r="CG8997" s="381">
        <v>38203</v>
      </c>
      <c r="CI8997" s="378">
        <v>17500</v>
      </c>
    </row>
    <row r="8998" spans="82:87">
      <c r="CD8998" s="34" t="s">
        <v>12888</v>
      </c>
      <c r="CG8998" s="381">
        <v>38204</v>
      </c>
      <c r="CI8998" s="378">
        <v>17500</v>
      </c>
    </row>
    <row r="8999" spans="82:87">
      <c r="CD8999" s="34" t="s">
        <v>12889</v>
      </c>
      <c r="CG8999" s="381">
        <v>38205</v>
      </c>
      <c r="CI8999" s="378">
        <v>17500</v>
      </c>
    </row>
    <row r="9000" spans="82:87">
      <c r="CD9000" s="34" t="s">
        <v>12890</v>
      </c>
      <c r="CG9000" s="381">
        <v>38206</v>
      </c>
      <c r="CI9000" s="378">
        <v>17500</v>
      </c>
    </row>
    <row r="9001" spans="82:87">
      <c r="CD9001" s="34" t="s">
        <v>12891</v>
      </c>
      <c r="CG9001" s="381">
        <v>38207</v>
      </c>
      <c r="CI9001" s="378">
        <v>17500</v>
      </c>
    </row>
    <row r="9002" spans="82:87">
      <c r="CD9002" s="34" t="s">
        <v>12892</v>
      </c>
      <c r="CG9002" s="381">
        <v>38208</v>
      </c>
      <c r="CI9002" s="378">
        <v>17500</v>
      </c>
    </row>
    <row r="9003" spans="82:87">
      <c r="CD9003" s="34" t="s">
        <v>12893</v>
      </c>
      <c r="CG9003" s="381">
        <v>38209</v>
      </c>
      <c r="CI9003" s="378">
        <v>17500</v>
      </c>
    </row>
    <row r="9004" spans="82:87">
      <c r="CD9004" s="34" t="s">
        <v>12894</v>
      </c>
      <c r="CG9004" s="381">
        <v>38210</v>
      </c>
      <c r="CI9004" s="378">
        <v>17500</v>
      </c>
    </row>
    <row r="9005" spans="82:87">
      <c r="CD9005" s="34" t="s">
        <v>12895</v>
      </c>
      <c r="CG9005" s="381">
        <v>38211</v>
      </c>
      <c r="CI9005" s="378">
        <v>17500</v>
      </c>
    </row>
    <row r="9006" spans="82:87">
      <c r="CD9006" s="34" t="s">
        <v>12896</v>
      </c>
      <c r="CG9006" s="381">
        <v>38213</v>
      </c>
      <c r="CI9006" s="378">
        <v>17500</v>
      </c>
    </row>
    <row r="9007" spans="82:87">
      <c r="CD9007" s="34" t="s">
        <v>12897</v>
      </c>
      <c r="CG9007" s="381">
        <v>38214</v>
      </c>
      <c r="CI9007" s="378">
        <v>17500</v>
      </c>
    </row>
    <row r="9008" spans="82:87">
      <c r="CD9008" s="34" t="s">
        <v>12898</v>
      </c>
      <c r="CG9008" s="381">
        <v>38215</v>
      </c>
      <c r="CI9008" s="378">
        <v>17500</v>
      </c>
    </row>
    <row r="9009" spans="82:87">
      <c r="CD9009" s="34" t="s">
        <v>12899</v>
      </c>
      <c r="CG9009" s="381">
        <v>38216</v>
      </c>
      <c r="CI9009" s="378">
        <v>17500</v>
      </c>
    </row>
    <row r="9010" spans="82:87">
      <c r="CD9010" s="34" t="s">
        <v>12900</v>
      </c>
      <c r="CG9010" s="381">
        <v>38217</v>
      </c>
      <c r="CI9010" s="378">
        <v>17500</v>
      </c>
    </row>
    <row r="9011" spans="82:87">
      <c r="CD9011" s="34" t="s">
        <v>12901</v>
      </c>
      <c r="CG9011" s="381">
        <v>38218</v>
      </c>
      <c r="CI9011" s="378">
        <v>17501</v>
      </c>
    </row>
    <row r="9012" spans="82:87">
      <c r="CD9012" s="34" t="s">
        <v>12902</v>
      </c>
      <c r="CG9012" s="381">
        <v>38219</v>
      </c>
      <c r="CI9012" s="378">
        <v>17502</v>
      </c>
    </row>
    <row r="9013" spans="82:87">
      <c r="CD9013" s="34" t="s">
        <v>12903</v>
      </c>
      <c r="CG9013" s="381">
        <v>38220</v>
      </c>
      <c r="CI9013" s="378">
        <v>17503</v>
      </c>
    </row>
    <row r="9014" spans="82:87">
      <c r="CD9014" s="34" t="s">
        <v>12904</v>
      </c>
      <c r="CG9014" s="381">
        <v>38230</v>
      </c>
      <c r="CI9014" s="378">
        <v>17504</v>
      </c>
    </row>
    <row r="9015" spans="82:87">
      <c r="CD9015" s="34" t="s">
        <v>12905</v>
      </c>
      <c r="CG9015" s="381">
        <v>38231</v>
      </c>
      <c r="CI9015" s="378">
        <v>17505</v>
      </c>
    </row>
    <row r="9016" spans="82:87">
      <c r="CD9016" s="34" t="s">
        <v>12906</v>
      </c>
      <c r="CG9016" s="381">
        <v>38232</v>
      </c>
      <c r="CI9016" s="378">
        <v>17506</v>
      </c>
    </row>
    <row r="9017" spans="82:87">
      <c r="CD9017" s="34" t="s">
        <v>12907</v>
      </c>
      <c r="CG9017" s="381">
        <v>38236</v>
      </c>
      <c r="CI9017" s="378">
        <v>17507</v>
      </c>
    </row>
    <row r="9018" spans="82:87">
      <c r="CD9018" s="34" t="s">
        <v>12908</v>
      </c>
      <c r="CG9018" s="381">
        <v>38240</v>
      </c>
      <c r="CI9018" s="378">
        <v>17508</v>
      </c>
    </row>
    <row r="9019" spans="82:87">
      <c r="CD9019" s="34" t="s">
        <v>12909</v>
      </c>
      <c r="CG9019" s="381">
        <v>38241</v>
      </c>
      <c r="CI9019" s="378">
        <v>17509</v>
      </c>
    </row>
    <row r="9020" spans="82:87">
      <c r="CD9020" s="34" t="s">
        <v>12910</v>
      </c>
      <c r="CG9020" s="381">
        <v>38242</v>
      </c>
      <c r="CI9020" s="378">
        <v>17510</v>
      </c>
    </row>
    <row r="9021" spans="82:87">
      <c r="CD9021" s="34" t="s">
        <v>12911</v>
      </c>
      <c r="CG9021" s="381">
        <v>38243</v>
      </c>
      <c r="CI9021" s="378">
        <v>17510</v>
      </c>
    </row>
    <row r="9022" spans="82:87">
      <c r="CD9022" s="34" t="s">
        <v>12912</v>
      </c>
      <c r="CG9022" s="381">
        <v>38244</v>
      </c>
      <c r="CI9022" s="378">
        <v>17510</v>
      </c>
    </row>
    <row r="9023" spans="82:87">
      <c r="CD9023" s="34" t="s">
        <v>12913</v>
      </c>
      <c r="CG9023" s="381">
        <v>38245</v>
      </c>
      <c r="CI9023" s="378">
        <v>17510</v>
      </c>
    </row>
    <row r="9024" spans="82:87">
      <c r="CD9024" s="34" t="s">
        <v>12914</v>
      </c>
      <c r="CG9024" s="381">
        <v>38246</v>
      </c>
      <c r="CI9024" s="378">
        <v>17510</v>
      </c>
    </row>
    <row r="9025" spans="82:87">
      <c r="CD9025" s="34" t="s">
        <v>12915</v>
      </c>
      <c r="CG9025" s="381">
        <v>38247</v>
      </c>
      <c r="CI9025" s="378">
        <v>17510</v>
      </c>
    </row>
    <row r="9026" spans="82:87">
      <c r="CD9026" s="34" t="s">
        <v>12916</v>
      </c>
      <c r="CG9026" s="381">
        <v>38248</v>
      </c>
      <c r="CI9026" s="378">
        <v>17510</v>
      </c>
    </row>
    <row r="9027" spans="82:87">
      <c r="CD9027" s="34" t="s">
        <v>12917</v>
      </c>
      <c r="CG9027" s="381">
        <v>38249</v>
      </c>
      <c r="CI9027" s="378">
        <v>17510</v>
      </c>
    </row>
    <row r="9028" spans="82:87">
      <c r="CD9028" s="34" t="s">
        <v>12918</v>
      </c>
      <c r="CG9028" s="381">
        <v>38250</v>
      </c>
      <c r="CI9028" s="378">
        <v>17510</v>
      </c>
    </row>
    <row r="9029" spans="82:87">
      <c r="CD9029" s="34" t="s">
        <v>12919</v>
      </c>
      <c r="CG9029" s="381">
        <v>38256</v>
      </c>
      <c r="CI9029" s="378">
        <v>17520</v>
      </c>
    </row>
    <row r="9030" spans="82:87">
      <c r="CD9030" s="34" t="s">
        <v>12920</v>
      </c>
      <c r="CG9030" s="381">
        <v>38260</v>
      </c>
      <c r="CI9030" s="378">
        <v>17520</v>
      </c>
    </row>
    <row r="9031" spans="82:87">
      <c r="CD9031" s="34" t="s">
        <v>12921</v>
      </c>
      <c r="CG9031" s="381">
        <v>38261</v>
      </c>
      <c r="CI9031" s="378">
        <v>17520</v>
      </c>
    </row>
    <row r="9032" spans="82:87">
      <c r="CD9032" s="34" t="s">
        <v>12922</v>
      </c>
      <c r="CG9032" s="381">
        <v>38262</v>
      </c>
      <c r="CI9032" s="378">
        <v>17520</v>
      </c>
    </row>
    <row r="9033" spans="82:87">
      <c r="CD9033" s="34" t="s">
        <v>12923</v>
      </c>
      <c r="CG9033" s="381">
        <v>38263</v>
      </c>
      <c r="CI9033" s="378">
        <v>17520</v>
      </c>
    </row>
    <row r="9034" spans="82:87">
      <c r="CD9034" s="34" t="s">
        <v>12924</v>
      </c>
      <c r="CG9034" s="381">
        <v>38264</v>
      </c>
      <c r="CI9034" s="378">
        <v>17520</v>
      </c>
    </row>
    <row r="9035" spans="82:87">
      <c r="CD9035" s="34" t="s">
        <v>12925</v>
      </c>
      <c r="CG9035" s="381">
        <v>38265</v>
      </c>
      <c r="CI9035" s="378">
        <v>17520</v>
      </c>
    </row>
    <row r="9036" spans="82:87">
      <c r="CD9036" s="34" t="s">
        <v>12926</v>
      </c>
      <c r="CG9036" s="381">
        <v>38266</v>
      </c>
      <c r="CI9036" s="378">
        <v>17520</v>
      </c>
    </row>
    <row r="9037" spans="82:87">
      <c r="CD9037" s="34" t="s">
        <v>12927</v>
      </c>
      <c r="CG9037" s="381">
        <v>38267</v>
      </c>
      <c r="CI9037" s="378">
        <v>17520</v>
      </c>
    </row>
    <row r="9038" spans="82:87">
      <c r="CD9038" s="34" t="s">
        <v>12928</v>
      </c>
      <c r="CG9038" s="381">
        <v>38268</v>
      </c>
      <c r="CI9038" s="378">
        <v>17520</v>
      </c>
    </row>
    <row r="9039" spans="82:87">
      <c r="CD9039" s="34" t="s">
        <v>12929</v>
      </c>
      <c r="CG9039" s="381">
        <v>38269</v>
      </c>
      <c r="CI9039" s="378">
        <v>17520</v>
      </c>
    </row>
    <row r="9040" spans="82:87">
      <c r="CD9040" s="34" t="s">
        <v>12930</v>
      </c>
      <c r="CG9040" s="381">
        <v>38270</v>
      </c>
      <c r="CI9040" s="378">
        <v>17520</v>
      </c>
    </row>
    <row r="9041" spans="82:87">
      <c r="CD9041" s="34" t="s">
        <v>12931</v>
      </c>
      <c r="CG9041" s="381">
        <v>38280</v>
      </c>
      <c r="CI9041" s="378">
        <v>17520</v>
      </c>
    </row>
    <row r="9042" spans="82:87">
      <c r="CD9042" s="34" t="s">
        <v>12932</v>
      </c>
      <c r="CG9042" s="381">
        <v>38290</v>
      </c>
      <c r="CI9042" s="378">
        <v>17520</v>
      </c>
    </row>
    <row r="9043" spans="82:87">
      <c r="CD9043" s="34" t="s">
        <v>12933</v>
      </c>
      <c r="CG9043" s="381">
        <v>38291</v>
      </c>
      <c r="CI9043" s="378">
        <v>17523</v>
      </c>
    </row>
    <row r="9044" spans="82:87">
      <c r="CD9044" s="34" t="s">
        <v>12934</v>
      </c>
      <c r="CG9044" s="381">
        <v>38292</v>
      </c>
      <c r="CI9044" s="378">
        <v>17530</v>
      </c>
    </row>
    <row r="9045" spans="82:87">
      <c r="CD9045" s="34" t="s">
        <v>12935</v>
      </c>
      <c r="CG9045" s="381">
        <v>38293</v>
      </c>
      <c r="CI9045" s="378">
        <v>17540</v>
      </c>
    </row>
    <row r="9046" spans="82:87">
      <c r="CD9046" s="34" t="s">
        <v>12936</v>
      </c>
      <c r="CG9046" s="381">
        <v>38294</v>
      </c>
      <c r="CI9046" s="378">
        <v>17540</v>
      </c>
    </row>
    <row r="9047" spans="82:87">
      <c r="CD9047" s="34" t="s">
        <v>12937</v>
      </c>
      <c r="CG9047" s="381">
        <v>38295</v>
      </c>
      <c r="CI9047" s="378">
        <v>17540</v>
      </c>
    </row>
    <row r="9048" spans="82:87">
      <c r="CD9048" s="34" t="s">
        <v>12938</v>
      </c>
      <c r="CG9048" s="381">
        <v>38296</v>
      </c>
      <c r="CI9048" s="378">
        <v>17540</v>
      </c>
    </row>
    <row r="9049" spans="82:87">
      <c r="CD9049" s="34" t="s">
        <v>12939</v>
      </c>
      <c r="CG9049" s="381">
        <v>38297</v>
      </c>
      <c r="CI9049" s="378">
        <v>17540</v>
      </c>
    </row>
    <row r="9050" spans="82:87">
      <c r="CD9050" s="34" t="s">
        <v>12940</v>
      </c>
      <c r="CG9050" s="381">
        <v>38298</v>
      </c>
      <c r="CI9050" s="378">
        <v>17540</v>
      </c>
    </row>
    <row r="9051" spans="82:87">
      <c r="CD9051" s="34" t="s">
        <v>12941</v>
      </c>
      <c r="CG9051" s="381">
        <v>38299</v>
      </c>
      <c r="CI9051" s="378">
        <v>17540</v>
      </c>
    </row>
    <row r="9052" spans="82:87">
      <c r="CD9052" s="34" t="s">
        <v>12942</v>
      </c>
      <c r="CG9052" s="381">
        <v>38300</v>
      </c>
      <c r="CI9052" s="378">
        <v>17540</v>
      </c>
    </row>
    <row r="9053" spans="82:87">
      <c r="CD9053" s="34" t="s">
        <v>12943</v>
      </c>
      <c r="CG9053" s="381">
        <v>38301</v>
      </c>
      <c r="CI9053" s="378">
        <v>17550</v>
      </c>
    </row>
    <row r="9054" spans="82:87">
      <c r="CD9054" s="34" t="s">
        <v>12944</v>
      </c>
      <c r="CG9054" s="381">
        <v>38302</v>
      </c>
      <c r="CI9054" s="378">
        <v>17560</v>
      </c>
    </row>
    <row r="9055" spans="82:87">
      <c r="CD9055" s="34" t="s">
        <v>12945</v>
      </c>
      <c r="CG9055" s="381">
        <v>38303</v>
      </c>
      <c r="CI9055" s="378">
        <v>17570</v>
      </c>
    </row>
    <row r="9056" spans="82:87">
      <c r="CD9056" s="34" t="s">
        <v>12946</v>
      </c>
      <c r="CG9056" s="381">
        <v>38304</v>
      </c>
      <c r="CI9056" s="378">
        <v>17570</v>
      </c>
    </row>
    <row r="9057" spans="82:87">
      <c r="CD9057" s="34" t="s">
        <v>12947</v>
      </c>
      <c r="CG9057" s="381">
        <v>38305</v>
      </c>
      <c r="CI9057" s="378">
        <v>17570</v>
      </c>
    </row>
    <row r="9058" spans="82:87">
      <c r="CD9058" s="34" t="s">
        <v>12948</v>
      </c>
      <c r="CG9058" s="381">
        <v>38306</v>
      </c>
      <c r="CI9058" s="378">
        <v>17580</v>
      </c>
    </row>
    <row r="9059" spans="82:87">
      <c r="CD9059" s="34" t="s">
        <v>12949</v>
      </c>
      <c r="CG9059" s="381">
        <v>38307</v>
      </c>
      <c r="CI9059" s="378">
        <v>17590</v>
      </c>
    </row>
    <row r="9060" spans="82:87">
      <c r="CD9060" s="34" t="s">
        <v>12950</v>
      </c>
      <c r="CG9060" s="381">
        <v>38308</v>
      </c>
      <c r="CI9060" s="378">
        <v>17590</v>
      </c>
    </row>
    <row r="9061" spans="82:87">
      <c r="CD9061" s="34" t="s">
        <v>12951</v>
      </c>
      <c r="CG9061" s="381">
        <v>38309</v>
      </c>
      <c r="CI9061" s="378">
        <v>17600</v>
      </c>
    </row>
    <row r="9062" spans="82:87">
      <c r="CD9062" s="34" t="s">
        <v>12952</v>
      </c>
      <c r="CG9062" s="381">
        <v>38310</v>
      </c>
      <c r="CI9062" s="378">
        <v>17600</v>
      </c>
    </row>
    <row r="9063" spans="82:87">
      <c r="CD9063" s="34" t="s">
        <v>12953</v>
      </c>
      <c r="CG9063" s="381">
        <v>38311</v>
      </c>
      <c r="CI9063" s="378">
        <v>17600</v>
      </c>
    </row>
    <row r="9064" spans="82:87">
      <c r="CD9064" s="34" t="s">
        <v>12954</v>
      </c>
      <c r="CG9064" s="381">
        <v>38312</v>
      </c>
      <c r="CI9064" s="378">
        <v>17600</v>
      </c>
    </row>
    <row r="9065" spans="82:87">
      <c r="CD9065" s="34" t="s">
        <v>12955</v>
      </c>
      <c r="CG9065" s="381">
        <v>38313</v>
      </c>
      <c r="CI9065" s="378">
        <v>17600</v>
      </c>
    </row>
    <row r="9066" spans="82:87">
      <c r="CD9066" s="34" t="s">
        <v>12956</v>
      </c>
      <c r="CG9066" s="381">
        <v>38314</v>
      </c>
      <c r="CI9066" s="378">
        <v>17600</v>
      </c>
    </row>
    <row r="9067" spans="82:87">
      <c r="CD9067" s="34" t="s">
        <v>12957</v>
      </c>
      <c r="CG9067" s="381">
        <v>38315</v>
      </c>
      <c r="CI9067" s="378">
        <v>17600</v>
      </c>
    </row>
    <row r="9068" spans="82:87">
      <c r="CD9068" s="34" t="s">
        <v>12958</v>
      </c>
      <c r="CG9068" s="381">
        <v>38316</v>
      </c>
      <c r="CI9068" s="378">
        <v>17600</v>
      </c>
    </row>
    <row r="9069" spans="82:87">
      <c r="CD9069" s="34" t="s">
        <v>12959</v>
      </c>
      <c r="CG9069" s="381">
        <v>38317</v>
      </c>
      <c r="CI9069" s="378">
        <v>17600</v>
      </c>
    </row>
    <row r="9070" spans="82:87">
      <c r="CD9070" s="34" t="s">
        <v>12960</v>
      </c>
      <c r="CG9070" s="381">
        <v>38318</v>
      </c>
      <c r="CI9070" s="378">
        <v>17600</v>
      </c>
    </row>
    <row r="9071" spans="82:87">
      <c r="CD9071" s="34" t="s">
        <v>12961</v>
      </c>
      <c r="CG9071" s="381">
        <v>38319</v>
      </c>
      <c r="CI9071" s="378">
        <v>17600</v>
      </c>
    </row>
    <row r="9072" spans="82:87">
      <c r="CD9072" s="34" t="s">
        <v>12962</v>
      </c>
      <c r="CG9072" s="381">
        <v>38320</v>
      </c>
      <c r="CI9072" s="378">
        <v>17600</v>
      </c>
    </row>
    <row r="9073" spans="82:87">
      <c r="CD9073" s="34" t="s">
        <v>12963</v>
      </c>
      <c r="CG9073" s="381">
        <v>38321</v>
      </c>
      <c r="CI9073" s="378">
        <v>17600</v>
      </c>
    </row>
    <row r="9074" spans="82:87">
      <c r="CD9074" s="34" t="s">
        <v>12964</v>
      </c>
      <c r="CG9074" s="381">
        <v>38322</v>
      </c>
      <c r="CI9074" s="378">
        <v>17600</v>
      </c>
    </row>
    <row r="9075" spans="82:87">
      <c r="CD9075" s="34" t="s">
        <v>12965</v>
      </c>
      <c r="CG9075" s="381">
        <v>38323</v>
      </c>
      <c r="CI9075" s="378">
        <v>17600</v>
      </c>
    </row>
    <row r="9076" spans="82:87">
      <c r="CD9076" s="34" t="s">
        <v>12966</v>
      </c>
      <c r="CG9076" s="381">
        <v>38324</v>
      </c>
      <c r="CI9076" s="378">
        <v>17600</v>
      </c>
    </row>
    <row r="9077" spans="82:87">
      <c r="CD9077" s="34" t="s">
        <v>12967</v>
      </c>
      <c r="CG9077" s="381">
        <v>38325</v>
      </c>
      <c r="CI9077" s="378">
        <v>17600</v>
      </c>
    </row>
    <row r="9078" spans="82:87">
      <c r="CD9078" s="34" t="s">
        <v>12968</v>
      </c>
      <c r="CG9078" s="381">
        <v>38326</v>
      </c>
      <c r="CI9078" s="378">
        <v>17610</v>
      </c>
    </row>
    <row r="9079" spans="82:87">
      <c r="CD9079" s="34" t="s">
        <v>12969</v>
      </c>
      <c r="CG9079" s="381">
        <v>38327</v>
      </c>
      <c r="CI9079" s="378">
        <v>17610</v>
      </c>
    </row>
    <row r="9080" spans="82:87">
      <c r="CD9080" s="34" t="s">
        <v>12970</v>
      </c>
      <c r="CG9080" s="381">
        <v>38328</v>
      </c>
      <c r="CI9080" s="378">
        <v>17610</v>
      </c>
    </row>
    <row r="9081" spans="82:87">
      <c r="CD9081" s="34" t="s">
        <v>12971</v>
      </c>
      <c r="CG9081" s="381">
        <v>38329</v>
      </c>
      <c r="CI9081" s="378">
        <v>17610</v>
      </c>
    </row>
    <row r="9082" spans="82:87">
      <c r="CD9082" s="34" t="s">
        <v>12972</v>
      </c>
      <c r="CG9082" s="381">
        <v>38330</v>
      </c>
      <c r="CI9082" s="378">
        <v>17620</v>
      </c>
    </row>
    <row r="9083" spans="82:87">
      <c r="CD9083" s="34" t="s">
        <v>12973</v>
      </c>
      <c r="CG9083" s="381">
        <v>38331</v>
      </c>
      <c r="CI9083" s="378">
        <v>17620</v>
      </c>
    </row>
    <row r="9084" spans="82:87">
      <c r="CD9084" s="34" t="s">
        <v>12974</v>
      </c>
      <c r="CG9084" s="381">
        <v>38332</v>
      </c>
      <c r="CI9084" s="378">
        <v>17620</v>
      </c>
    </row>
    <row r="9085" spans="82:87">
      <c r="CD9085" s="34" t="s">
        <v>12975</v>
      </c>
      <c r="CG9085" s="381">
        <v>38333</v>
      </c>
      <c r="CI9085" s="378">
        <v>17620</v>
      </c>
    </row>
    <row r="9086" spans="82:87">
      <c r="CD9086" s="34" t="s">
        <v>12976</v>
      </c>
      <c r="CG9086" s="381">
        <v>38334</v>
      </c>
      <c r="CI9086" s="378">
        <v>17620</v>
      </c>
    </row>
    <row r="9087" spans="82:87">
      <c r="CD9087" s="34" t="s">
        <v>12977</v>
      </c>
      <c r="CG9087" s="381">
        <v>38340</v>
      </c>
      <c r="CI9087" s="378">
        <v>17620</v>
      </c>
    </row>
    <row r="9088" spans="82:87">
      <c r="CD9088" s="34" t="s">
        <v>12978</v>
      </c>
      <c r="CG9088" s="381">
        <v>38341</v>
      </c>
      <c r="CI9088" s="378">
        <v>17630</v>
      </c>
    </row>
    <row r="9089" spans="82:87">
      <c r="CD9089" s="34" t="s">
        <v>12979</v>
      </c>
      <c r="CG9089" s="381">
        <v>38342</v>
      </c>
      <c r="CI9089" s="378">
        <v>17640</v>
      </c>
    </row>
    <row r="9090" spans="82:87">
      <c r="CD9090" s="34" t="s">
        <v>12980</v>
      </c>
      <c r="CG9090" s="381">
        <v>38343</v>
      </c>
      <c r="CI9090" s="378">
        <v>17650</v>
      </c>
    </row>
    <row r="9091" spans="82:87">
      <c r="CD9091" s="34" t="s">
        <v>12981</v>
      </c>
      <c r="CG9091" s="381">
        <v>38344</v>
      </c>
      <c r="CI9091" s="378">
        <v>17670</v>
      </c>
    </row>
    <row r="9092" spans="82:87">
      <c r="CD9092" s="34" t="s">
        <v>12982</v>
      </c>
      <c r="CG9092" s="381">
        <v>38345</v>
      </c>
      <c r="CI9092" s="378">
        <v>17690</v>
      </c>
    </row>
    <row r="9093" spans="82:87">
      <c r="CD9093" s="34" t="s">
        <v>12983</v>
      </c>
      <c r="CG9093" s="381">
        <v>38346</v>
      </c>
      <c r="CI9093" s="378">
        <v>17700</v>
      </c>
    </row>
    <row r="9094" spans="82:87">
      <c r="CD9094" s="34" t="s">
        <v>12984</v>
      </c>
      <c r="CG9094" s="381">
        <v>38347</v>
      </c>
      <c r="CI9094" s="378">
        <v>17700</v>
      </c>
    </row>
    <row r="9095" spans="82:87">
      <c r="CD9095" s="34" t="s">
        <v>12985</v>
      </c>
      <c r="CG9095" s="381">
        <v>38349</v>
      </c>
      <c r="CI9095" s="378">
        <v>17700</v>
      </c>
    </row>
    <row r="9096" spans="82:87">
      <c r="CD9096" s="34" t="s">
        <v>12986</v>
      </c>
      <c r="CG9096" s="381">
        <v>38350</v>
      </c>
      <c r="CI9096" s="378">
        <v>17700</v>
      </c>
    </row>
    <row r="9097" spans="82:87">
      <c r="CD9097" s="34" t="s">
        <v>12987</v>
      </c>
      <c r="CG9097" s="381">
        <v>38351</v>
      </c>
      <c r="CI9097" s="378">
        <v>17700</v>
      </c>
    </row>
    <row r="9098" spans="82:87">
      <c r="CD9098" s="34" t="s">
        <v>12988</v>
      </c>
      <c r="CG9098" s="381">
        <v>38352</v>
      </c>
      <c r="CI9098" s="378">
        <v>17700</v>
      </c>
    </row>
    <row r="9099" spans="82:87">
      <c r="CD9099" s="34" t="s">
        <v>12989</v>
      </c>
      <c r="CG9099" s="381">
        <v>38353</v>
      </c>
      <c r="CI9099" s="378">
        <v>17700</v>
      </c>
    </row>
    <row r="9100" spans="82:87">
      <c r="CD9100" s="34" t="s">
        <v>12990</v>
      </c>
      <c r="CG9100" s="381">
        <v>38354</v>
      </c>
      <c r="CI9100" s="378">
        <v>17700</v>
      </c>
    </row>
    <row r="9101" spans="82:87">
      <c r="CD9101" s="34" t="s">
        <v>12991</v>
      </c>
      <c r="CG9101" s="381">
        <v>38356</v>
      </c>
      <c r="CI9101" s="378">
        <v>17700</v>
      </c>
    </row>
    <row r="9102" spans="82:87">
      <c r="CD9102" s="34" t="s">
        <v>12992</v>
      </c>
      <c r="CG9102" s="381">
        <v>38357</v>
      </c>
      <c r="CI9102" s="378">
        <v>17700</v>
      </c>
    </row>
    <row r="9103" spans="82:87">
      <c r="CD9103" s="34" t="s">
        <v>12993</v>
      </c>
      <c r="CG9103" s="381">
        <v>38358</v>
      </c>
      <c r="CI9103" s="378">
        <v>17700</v>
      </c>
    </row>
    <row r="9104" spans="82:87">
      <c r="CD9104" s="34" t="s">
        <v>12994</v>
      </c>
      <c r="CG9104" s="381">
        <v>38359</v>
      </c>
      <c r="CI9104" s="378">
        <v>17700</v>
      </c>
    </row>
    <row r="9105" spans="82:87">
      <c r="CD9105" s="34" t="s">
        <v>12995</v>
      </c>
      <c r="CG9105" s="381">
        <v>38360</v>
      </c>
      <c r="CI9105" s="378">
        <v>17730</v>
      </c>
    </row>
    <row r="9106" spans="82:87">
      <c r="CD9106" s="34" t="s">
        <v>12996</v>
      </c>
      <c r="CG9106" s="381">
        <v>38361</v>
      </c>
      <c r="CI9106" s="378">
        <v>17730</v>
      </c>
    </row>
    <row r="9107" spans="82:87">
      <c r="CD9107" s="34" t="s">
        <v>12997</v>
      </c>
      <c r="CG9107" s="381">
        <v>38362</v>
      </c>
      <c r="CI9107" s="378">
        <v>17740</v>
      </c>
    </row>
    <row r="9108" spans="82:87">
      <c r="CD9108" s="34" t="s">
        <v>12998</v>
      </c>
      <c r="CG9108" s="381">
        <v>38369</v>
      </c>
      <c r="CI9108" s="378">
        <v>17750</v>
      </c>
    </row>
    <row r="9109" spans="82:87">
      <c r="CD9109" s="34" t="s">
        <v>12999</v>
      </c>
      <c r="CG9109" s="381">
        <v>38370</v>
      </c>
      <c r="CI9109" s="378">
        <v>17770</v>
      </c>
    </row>
    <row r="9110" spans="82:87">
      <c r="CD9110" s="34" t="s">
        <v>13000</v>
      </c>
      <c r="CG9110" s="381">
        <v>38380</v>
      </c>
      <c r="CI9110" s="378">
        <v>17770</v>
      </c>
    </row>
    <row r="9111" spans="82:87">
      <c r="CD9111" s="34" t="s">
        <v>13001</v>
      </c>
      <c r="CG9111" s="381">
        <v>38390</v>
      </c>
      <c r="CI9111" s="378">
        <v>17770</v>
      </c>
    </row>
    <row r="9112" spans="82:87">
      <c r="CD9112" s="34" t="s">
        <v>13002</v>
      </c>
      <c r="CG9112" s="381">
        <v>38400</v>
      </c>
      <c r="CI9112" s="378">
        <v>17770</v>
      </c>
    </row>
    <row r="9113" spans="82:87">
      <c r="CD9113" s="34" t="s">
        <v>13003</v>
      </c>
      <c r="CG9113" s="381">
        <v>38401</v>
      </c>
      <c r="CI9113" s="378">
        <v>17770</v>
      </c>
    </row>
    <row r="9114" spans="82:87">
      <c r="CD9114" s="34" t="s">
        <v>13004</v>
      </c>
      <c r="CG9114" s="381">
        <v>38402</v>
      </c>
      <c r="CI9114" s="378">
        <v>17770</v>
      </c>
    </row>
    <row r="9115" spans="82:87">
      <c r="CD9115" s="34" t="s">
        <v>13005</v>
      </c>
      <c r="CG9115" s="381">
        <v>38403</v>
      </c>
      <c r="CI9115" s="378">
        <v>17770</v>
      </c>
    </row>
    <row r="9116" spans="82:87">
      <c r="CD9116" s="34" t="s">
        <v>13006</v>
      </c>
      <c r="CG9116" s="381">
        <v>38404</v>
      </c>
      <c r="CI9116" s="378">
        <v>17770</v>
      </c>
    </row>
    <row r="9117" spans="82:87">
      <c r="CD9117" s="34" t="s">
        <v>13007</v>
      </c>
      <c r="CG9117" s="381">
        <v>38405</v>
      </c>
      <c r="CI9117" s="378">
        <v>17770</v>
      </c>
    </row>
    <row r="9118" spans="82:87">
      <c r="CD9118" s="34" t="s">
        <v>13008</v>
      </c>
      <c r="CG9118" s="381">
        <v>38406</v>
      </c>
      <c r="CI9118" s="378">
        <v>17770</v>
      </c>
    </row>
    <row r="9119" spans="82:87">
      <c r="CD9119" s="34" t="s">
        <v>13009</v>
      </c>
      <c r="CG9119" s="381">
        <v>38407</v>
      </c>
      <c r="CI9119" s="378">
        <v>17770</v>
      </c>
    </row>
    <row r="9120" spans="82:87">
      <c r="CD9120" s="34" t="s">
        <v>13010</v>
      </c>
      <c r="CG9120" s="381">
        <v>38408</v>
      </c>
      <c r="CI9120" s="378">
        <v>17770</v>
      </c>
    </row>
    <row r="9121" spans="82:87">
      <c r="CD9121" s="34" t="s">
        <v>13011</v>
      </c>
      <c r="CG9121" s="381">
        <v>38409</v>
      </c>
      <c r="CI9121" s="378">
        <v>17770</v>
      </c>
    </row>
    <row r="9122" spans="82:87">
      <c r="CD9122" s="34" t="s">
        <v>13012</v>
      </c>
      <c r="CG9122" s="381">
        <v>38410</v>
      </c>
      <c r="CI9122" s="378">
        <v>17770</v>
      </c>
    </row>
    <row r="9123" spans="82:87">
      <c r="CD9123" s="34" t="s">
        <v>13013</v>
      </c>
      <c r="CG9123" s="381">
        <v>38420</v>
      </c>
      <c r="CI9123" s="378">
        <v>17770</v>
      </c>
    </row>
    <row r="9124" spans="82:87">
      <c r="CD9124" s="34" t="s">
        <v>13014</v>
      </c>
      <c r="CG9124" s="381">
        <v>38430</v>
      </c>
      <c r="CI9124" s="378">
        <v>17770</v>
      </c>
    </row>
    <row r="9125" spans="82:87">
      <c r="CD9125" s="34" t="s">
        <v>13015</v>
      </c>
      <c r="CG9125" s="381">
        <v>38431</v>
      </c>
      <c r="CI9125" s="378">
        <v>17770</v>
      </c>
    </row>
    <row r="9126" spans="82:87">
      <c r="CD9126" s="34" t="s">
        <v>13016</v>
      </c>
      <c r="CG9126" s="381">
        <v>38432</v>
      </c>
      <c r="CI9126" s="378">
        <v>17780</v>
      </c>
    </row>
    <row r="9127" spans="82:87">
      <c r="CD9127" s="34" t="s">
        <v>13017</v>
      </c>
      <c r="CG9127" s="381">
        <v>38433</v>
      </c>
      <c r="CI9127" s="378">
        <v>17780</v>
      </c>
    </row>
    <row r="9128" spans="82:87">
      <c r="CD9128" s="34" t="s">
        <v>13018</v>
      </c>
      <c r="CG9128" s="381">
        <v>38434</v>
      </c>
      <c r="CI9128" s="378">
        <v>17780</v>
      </c>
    </row>
    <row r="9129" spans="82:87">
      <c r="CD9129" s="34" t="s">
        <v>13019</v>
      </c>
      <c r="CG9129" s="381">
        <v>38435</v>
      </c>
      <c r="CI9129" s="378">
        <v>17780</v>
      </c>
    </row>
    <row r="9130" spans="82:87">
      <c r="CD9130" s="34" t="s">
        <v>13020</v>
      </c>
      <c r="CG9130" s="381">
        <v>38436</v>
      </c>
      <c r="CI9130" s="378">
        <v>17800</v>
      </c>
    </row>
    <row r="9131" spans="82:87">
      <c r="CD9131" s="34" t="s">
        <v>13021</v>
      </c>
      <c r="CG9131" s="381">
        <v>38437</v>
      </c>
      <c r="CI9131" s="378">
        <v>17800</v>
      </c>
    </row>
    <row r="9132" spans="82:87">
      <c r="CD9132" s="34" t="s">
        <v>13022</v>
      </c>
      <c r="CG9132" s="381">
        <v>38438</v>
      </c>
      <c r="CI9132" s="378">
        <v>17800</v>
      </c>
    </row>
    <row r="9133" spans="82:87">
      <c r="CD9133" s="34" t="s">
        <v>13023</v>
      </c>
      <c r="CG9133" s="381">
        <v>38439</v>
      </c>
      <c r="CI9133" s="378">
        <v>17800</v>
      </c>
    </row>
    <row r="9134" spans="82:87">
      <c r="CD9134" s="34" t="s">
        <v>13024</v>
      </c>
      <c r="CG9134" s="381">
        <v>38440</v>
      </c>
      <c r="CI9134" s="378">
        <v>17800</v>
      </c>
    </row>
    <row r="9135" spans="82:87">
      <c r="CD9135" s="34" t="s">
        <v>13025</v>
      </c>
      <c r="CG9135" s="381">
        <v>38450</v>
      </c>
      <c r="CI9135" s="378">
        <v>17800</v>
      </c>
    </row>
    <row r="9136" spans="82:87">
      <c r="CD9136" s="34" t="s">
        <v>13026</v>
      </c>
      <c r="CG9136" s="381">
        <v>38460</v>
      </c>
      <c r="CI9136" s="378">
        <v>17800</v>
      </c>
    </row>
    <row r="9137" spans="82:87">
      <c r="CD9137" s="34" t="s">
        <v>13027</v>
      </c>
      <c r="CG9137" s="381">
        <v>38470</v>
      </c>
      <c r="CI9137" s="378">
        <v>17800</v>
      </c>
    </row>
    <row r="9138" spans="82:87">
      <c r="CD9138" s="34" t="s">
        <v>13028</v>
      </c>
      <c r="CG9138" s="381">
        <v>38480</v>
      </c>
      <c r="CI9138" s="378">
        <v>17800</v>
      </c>
    </row>
    <row r="9139" spans="82:87">
      <c r="CD9139" s="34" t="s">
        <v>13029</v>
      </c>
      <c r="CG9139" s="381">
        <v>38490</v>
      </c>
      <c r="CI9139" s="378">
        <v>17800</v>
      </c>
    </row>
    <row r="9140" spans="82:87">
      <c r="CD9140" s="34" t="s">
        <v>13030</v>
      </c>
      <c r="CG9140" s="381">
        <v>38500</v>
      </c>
      <c r="CI9140" s="378">
        <v>17800</v>
      </c>
    </row>
    <row r="9141" spans="82:87">
      <c r="CD9141" s="34" t="s">
        <v>13031</v>
      </c>
      <c r="CG9141" s="381">
        <v>38501</v>
      </c>
      <c r="CI9141" s="378">
        <v>17800</v>
      </c>
    </row>
    <row r="9142" spans="82:87">
      <c r="CD9142" s="34" t="s">
        <v>13032</v>
      </c>
      <c r="CG9142" s="381">
        <v>38502</v>
      </c>
      <c r="CI9142" s="378">
        <v>17800</v>
      </c>
    </row>
    <row r="9143" spans="82:87">
      <c r="CD9143" s="34" t="s">
        <v>13033</v>
      </c>
      <c r="CG9143" s="381">
        <v>38503</v>
      </c>
      <c r="CI9143" s="378">
        <v>17800</v>
      </c>
    </row>
    <row r="9144" spans="82:87">
      <c r="CD9144" s="34" t="s">
        <v>13034</v>
      </c>
      <c r="CG9144" s="381">
        <v>38504</v>
      </c>
      <c r="CI9144" s="378">
        <v>17800</v>
      </c>
    </row>
    <row r="9145" spans="82:87">
      <c r="CD9145" s="34" t="s">
        <v>13035</v>
      </c>
      <c r="CG9145" s="381">
        <v>38505</v>
      </c>
      <c r="CI9145" s="378">
        <v>17800</v>
      </c>
    </row>
    <row r="9146" spans="82:87">
      <c r="CD9146" s="34" t="s">
        <v>13036</v>
      </c>
      <c r="CG9146" s="381">
        <v>38506</v>
      </c>
      <c r="CI9146" s="378">
        <v>17800</v>
      </c>
    </row>
    <row r="9147" spans="82:87">
      <c r="CD9147" s="34" t="s">
        <v>13037</v>
      </c>
      <c r="CG9147" s="381">
        <v>38507</v>
      </c>
      <c r="CI9147" s="378">
        <v>17800</v>
      </c>
    </row>
    <row r="9148" spans="82:87">
      <c r="CD9148" s="34" t="s">
        <v>13038</v>
      </c>
      <c r="CG9148" s="381">
        <v>38508</v>
      </c>
      <c r="CI9148" s="378">
        <v>17800</v>
      </c>
    </row>
    <row r="9149" spans="82:87">
      <c r="CD9149" s="34" t="s">
        <v>13039</v>
      </c>
      <c r="CG9149" s="381">
        <v>38509</v>
      </c>
      <c r="CI9149" s="378">
        <v>17800</v>
      </c>
    </row>
    <row r="9150" spans="82:87">
      <c r="CD9150" s="34" t="s">
        <v>13040</v>
      </c>
      <c r="CG9150" s="381">
        <v>38510</v>
      </c>
      <c r="CI9150" s="378">
        <v>17800</v>
      </c>
    </row>
    <row r="9151" spans="82:87">
      <c r="CD9151" s="34" t="s">
        <v>13041</v>
      </c>
      <c r="CG9151" s="381">
        <v>38511</v>
      </c>
      <c r="CI9151" s="378">
        <v>17800</v>
      </c>
    </row>
    <row r="9152" spans="82:87">
      <c r="CD9152" s="34" t="s">
        <v>13042</v>
      </c>
      <c r="CG9152" s="381">
        <v>38513</v>
      </c>
      <c r="CI9152" s="378">
        <v>17810</v>
      </c>
    </row>
    <row r="9153" spans="82:87">
      <c r="CD9153" s="34" t="s">
        <v>13043</v>
      </c>
      <c r="CG9153" s="381">
        <v>38514</v>
      </c>
      <c r="CI9153" s="378">
        <v>17810</v>
      </c>
    </row>
    <row r="9154" spans="82:87">
      <c r="CD9154" s="34" t="s">
        <v>13044</v>
      </c>
      <c r="CG9154" s="381">
        <v>38515</v>
      </c>
      <c r="CI9154" s="378">
        <v>17810</v>
      </c>
    </row>
    <row r="9155" spans="82:87">
      <c r="CD9155" s="34" t="s">
        <v>13045</v>
      </c>
      <c r="CG9155" s="381">
        <v>38516</v>
      </c>
      <c r="CI9155" s="378">
        <v>17810</v>
      </c>
    </row>
    <row r="9156" spans="82:87">
      <c r="CD9156" s="34" t="s">
        <v>13046</v>
      </c>
      <c r="CG9156" s="381">
        <v>38517</v>
      </c>
      <c r="CI9156" s="378">
        <v>17820</v>
      </c>
    </row>
    <row r="9157" spans="82:87">
      <c r="CD9157" s="34" t="s">
        <v>13047</v>
      </c>
      <c r="CG9157" s="381">
        <v>38518</v>
      </c>
      <c r="CI9157" s="378">
        <v>17840</v>
      </c>
    </row>
    <row r="9158" spans="82:87">
      <c r="CD9158" s="34" t="s">
        <v>13048</v>
      </c>
      <c r="CG9158" s="381">
        <v>38519</v>
      </c>
      <c r="CI9158" s="378">
        <v>17840</v>
      </c>
    </row>
    <row r="9159" spans="82:87">
      <c r="CD9159" s="34" t="s">
        <v>13049</v>
      </c>
      <c r="CG9159" s="381">
        <v>38520</v>
      </c>
      <c r="CI9159" s="378">
        <v>17840</v>
      </c>
    </row>
    <row r="9160" spans="82:87">
      <c r="CD9160" s="34" t="s">
        <v>13050</v>
      </c>
      <c r="CG9160" s="381">
        <v>38521</v>
      </c>
      <c r="CI9160" s="378">
        <v>17843</v>
      </c>
    </row>
    <row r="9161" spans="82:87">
      <c r="CD9161" s="34" t="s">
        <v>13051</v>
      </c>
      <c r="CG9161" s="381">
        <v>38522</v>
      </c>
      <c r="CI9161" s="378">
        <v>17862</v>
      </c>
    </row>
    <row r="9162" spans="82:87">
      <c r="CD9162" s="34" t="s">
        <v>13052</v>
      </c>
      <c r="CG9162" s="381">
        <v>38523</v>
      </c>
      <c r="CI9162" s="378">
        <v>17870</v>
      </c>
    </row>
    <row r="9163" spans="82:87">
      <c r="CD9163" s="34" t="s">
        <v>13053</v>
      </c>
      <c r="CG9163" s="381">
        <v>38524</v>
      </c>
      <c r="CI9163" s="378">
        <v>17870</v>
      </c>
    </row>
    <row r="9164" spans="82:87">
      <c r="CD9164" s="34" t="s">
        <v>13054</v>
      </c>
      <c r="CG9164" s="381">
        <v>38526</v>
      </c>
      <c r="CI9164" s="378">
        <v>17880</v>
      </c>
    </row>
    <row r="9165" spans="82:87">
      <c r="CD9165" s="34" t="s">
        <v>13055</v>
      </c>
      <c r="CG9165" s="381">
        <v>38527</v>
      </c>
      <c r="CI9165" s="378">
        <v>17890</v>
      </c>
    </row>
    <row r="9166" spans="82:87">
      <c r="CD9166" s="34" t="s">
        <v>13056</v>
      </c>
      <c r="CG9166" s="381">
        <v>38528</v>
      </c>
      <c r="CI9166" s="378">
        <v>17902</v>
      </c>
    </row>
    <row r="9167" spans="82:87">
      <c r="CD9167" s="34" t="s">
        <v>13057</v>
      </c>
      <c r="CG9167" s="381">
        <v>38529</v>
      </c>
      <c r="CI9167" s="378">
        <v>17920</v>
      </c>
    </row>
    <row r="9168" spans="82:87">
      <c r="CD9168" s="34" t="s">
        <v>13058</v>
      </c>
      <c r="CG9168" s="381">
        <v>38530</v>
      </c>
      <c r="CI9168" s="378">
        <v>17940</v>
      </c>
    </row>
    <row r="9169" spans="82:87">
      <c r="CD9169" s="34" t="s">
        <v>13059</v>
      </c>
      <c r="CG9169" s="381">
        <v>38540</v>
      </c>
      <c r="CI9169" s="378">
        <v>17950</v>
      </c>
    </row>
    <row r="9170" spans="82:87">
      <c r="CD9170" s="34" t="s">
        <v>13060</v>
      </c>
      <c r="CG9170" s="381">
        <v>38550</v>
      </c>
      <c r="CI9170" s="378">
        <v>17951</v>
      </c>
    </row>
    <row r="9171" spans="82:87">
      <c r="CD9171" s="34" t="s">
        <v>13061</v>
      </c>
      <c r="CG9171" s="381">
        <v>38551</v>
      </c>
      <c r="CI9171" s="378">
        <v>17952</v>
      </c>
    </row>
    <row r="9172" spans="82:87">
      <c r="CD9172" s="34" t="s">
        <v>13062</v>
      </c>
      <c r="CG9172" s="381">
        <v>38552</v>
      </c>
      <c r="CI9172" s="378">
        <v>17953</v>
      </c>
    </row>
    <row r="9173" spans="82:87">
      <c r="CD9173" s="34" t="s">
        <v>13063</v>
      </c>
      <c r="CG9173" s="381">
        <v>38553</v>
      </c>
      <c r="CI9173" s="378">
        <v>17954</v>
      </c>
    </row>
    <row r="9174" spans="82:87">
      <c r="CD9174" s="34" t="s">
        <v>13064</v>
      </c>
      <c r="CG9174" s="381">
        <v>38554</v>
      </c>
      <c r="CI9174" s="378">
        <v>17955</v>
      </c>
    </row>
    <row r="9175" spans="82:87">
      <c r="CD9175" s="34" t="s">
        <v>13065</v>
      </c>
      <c r="CG9175" s="381">
        <v>38555</v>
      </c>
      <c r="CI9175" s="378">
        <v>17956</v>
      </c>
    </row>
    <row r="9176" spans="82:87">
      <c r="CD9176" s="34" t="s">
        <v>13066</v>
      </c>
      <c r="CG9176" s="381">
        <v>38556</v>
      </c>
      <c r="CI9176" s="378">
        <v>17957</v>
      </c>
    </row>
    <row r="9177" spans="82:87">
      <c r="CD9177" s="34" t="s">
        <v>13067</v>
      </c>
      <c r="CG9177" s="381">
        <v>38557</v>
      </c>
      <c r="CI9177" s="378">
        <v>17958</v>
      </c>
    </row>
    <row r="9178" spans="82:87">
      <c r="CD9178" s="34" t="s">
        <v>13068</v>
      </c>
      <c r="CG9178" s="381">
        <v>38558</v>
      </c>
      <c r="CI9178" s="378">
        <v>17959</v>
      </c>
    </row>
    <row r="9179" spans="82:87">
      <c r="CD9179" s="34" t="s">
        <v>13069</v>
      </c>
      <c r="CG9179" s="381">
        <v>38559</v>
      </c>
      <c r="CI9179" s="378">
        <v>18000</v>
      </c>
    </row>
    <row r="9180" spans="82:87">
      <c r="CD9180" s="34" t="s">
        <v>13070</v>
      </c>
      <c r="CG9180" s="381">
        <v>38560</v>
      </c>
      <c r="CI9180" s="378">
        <v>18001</v>
      </c>
    </row>
    <row r="9181" spans="82:87">
      <c r="CD9181" s="34" t="s">
        <v>13071</v>
      </c>
      <c r="CG9181" s="381">
        <v>38570</v>
      </c>
      <c r="CI9181" s="378">
        <v>18002</v>
      </c>
    </row>
    <row r="9182" spans="82:87">
      <c r="CD9182" s="34" t="s">
        <v>13072</v>
      </c>
      <c r="CG9182" s="381">
        <v>38580</v>
      </c>
      <c r="CI9182" s="378">
        <v>18003</v>
      </c>
    </row>
    <row r="9183" spans="82:87">
      <c r="CD9183" s="34" t="s">
        <v>13073</v>
      </c>
      <c r="CG9183" s="381">
        <v>38590</v>
      </c>
      <c r="CI9183" s="378">
        <v>18004</v>
      </c>
    </row>
    <row r="9184" spans="82:87">
      <c r="CD9184" s="34" t="s">
        <v>13074</v>
      </c>
      <c r="CG9184" s="381">
        <v>38591</v>
      </c>
      <c r="CI9184" s="378">
        <v>18005</v>
      </c>
    </row>
    <row r="9185" spans="82:87">
      <c r="CD9185" s="34" t="s">
        <v>13075</v>
      </c>
      <c r="CG9185" s="381">
        <v>38600</v>
      </c>
      <c r="CI9185" s="378">
        <v>18006</v>
      </c>
    </row>
    <row r="9186" spans="82:87">
      <c r="CD9186" s="34" t="s">
        <v>13076</v>
      </c>
      <c r="CG9186" s="381">
        <v>38601</v>
      </c>
      <c r="CI9186" s="378">
        <v>18007</v>
      </c>
    </row>
    <row r="9187" spans="82:87">
      <c r="CD9187" s="34" t="s">
        <v>13077</v>
      </c>
      <c r="CG9187" s="381">
        <v>38602</v>
      </c>
      <c r="CI9187" s="378">
        <v>18007</v>
      </c>
    </row>
    <row r="9188" spans="82:87">
      <c r="CD9188" s="34" t="s">
        <v>13078</v>
      </c>
      <c r="CG9188" s="381">
        <v>38603</v>
      </c>
      <c r="CI9188" s="378">
        <v>18008</v>
      </c>
    </row>
    <row r="9189" spans="82:87">
      <c r="CD9189" s="34" t="s">
        <v>13079</v>
      </c>
      <c r="CG9189" s="381">
        <v>38604</v>
      </c>
      <c r="CI9189" s="378">
        <v>18009</v>
      </c>
    </row>
    <row r="9190" spans="82:87">
      <c r="CD9190" s="34" t="s">
        <v>13080</v>
      </c>
      <c r="CG9190" s="381">
        <v>38605</v>
      </c>
      <c r="CI9190" s="378">
        <v>18010</v>
      </c>
    </row>
    <row r="9191" spans="82:87">
      <c r="CD9191" s="34" t="s">
        <v>13081</v>
      </c>
      <c r="CG9191" s="381">
        <v>38606</v>
      </c>
      <c r="CI9191" s="378">
        <v>18011</v>
      </c>
    </row>
    <row r="9192" spans="82:87">
      <c r="CD9192" s="34" t="s">
        <v>13082</v>
      </c>
      <c r="CG9192" s="381">
        <v>38607</v>
      </c>
      <c r="CI9192" s="378">
        <v>18012</v>
      </c>
    </row>
    <row r="9193" spans="82:87">
      <c r="CD9193" s="34" t="s">
        <v>13083</v>
      </c>
      <c r="CG9193" s="381">
        <v>38608</v>
      </c>
      <c r="CI9193" s="378">
        <v>18012</v>
      </c>
    </row>
    <row r="9194" spans="82:87">
      <c r="CD9194" s="34" t="s">
        <v>13084</v>
      </c>
      <c r="CG9194" s="381">
        <v>38609</v>
      </c>
      <c r="CI9194" s="378">
        <v>18013</v>
      </c>
    </row>
    <row r="9195" spans="82:87">
      <c r="CD9195" s="34" t="s">
        <v>13085</v>
      </c>
      <c r="CG9195" s="381">
        <v>38610</v>
      </c>
      <c r="CI9195" s="378">
        <v>18014</v>
      </c>
    </row>
    <row r="9196" spans="82:87">
      <c r="CD9196" s="34" t="s">
        <v>13086</v>
      </c>
      <c r="CG9196" s="381">
        <v>38620</v>
      </c>
      <c r="CI9196" s="378">
        <v>18015</v>
      </c>
    </row>
    <row r="9197" spans="82:87">
      <c r="CD9197" s="34" t="s">
        <v>13087</v>
      </c>
      <c r="CG9197" s="381">
        <v>38630</v>
      </c>
      <c r="CI9197" s="378">
        <v>18016</v>
      </c>
    </row>
    <row r="9198" spans="82:87">
      <c r="CD9198" s="34" t="s">
        <v>13088</v>
      </c>
      <c r="CG9198" s="381">
        <v>38640</v>
      </c>
      <c r="CI9198" s="378">
        <v>18017</v>
      </c>
    </row>
    <row r="9199" spans="82:87">
      <c r="CD9199" s="34" t="s">
        <v>13089</v>
      </c>
      <c r="CG9199" s="381">
        <v>38650</v>
      </c>
      <c r="CI9199" s="378">
        <v>18018</v>
      </c>
    </row>
    <row r="9200" spans="82:87">
      <c r="CD9200" s="34" t="s">
        <v>13090</v>
      </c>
      <c r="CG9200" s="381">
        <v>38660</v>
      </c>
      <c r="CI9200" s="378">
        <v>18019</v>
      </c>
    </row>
    <row r="9201" spans="82:87">
      <c r="CD9201" s="34" t="s">
        <v>13091</v>
      </c>
      <c r="CG9201" s="381">
        <v>38670</v>
      </c>
      <c r="CI9201" s="378">
        <v>18019</v>
      </c>
    </row>
    <row r="9202" spans="82:87">
      <c r="CD9202" s="34" t="s">
        <v>13092</v>
      </c>
      <c r="CG9202" s="381">
        <v>38680</v>
      </c>
      <c r="CI9202" s="378">
        <v>18020</v>
      </c>
    </row>
    <row r="9203" spans="82:87">
      <c r="CD9203" s="34" t="s">
        <v>13093</v>
      </c>
      <c r="CG9203" s="381">
        <v>38690</v>
      </c>
      <c r="CI9203" s="378">
        <v>18021</v>
      </c>
    </row>
    <row r="9204" spans="82:87">
      <c r="CD9204" s="34" t="s">
        <v>13094</v>
      </c>
      <c r="CG9204" s="381">
        <v>38700</v>
      </c>
      <c r="CI9204" s="378">
        <v>18022</v>
      </c>
    </row>
    <row r="9205" spans="82:87">
      <c r="CD9205" s="34" t="s">
        <v>13095</v>
      </c>
      <c r="CG9205" s="381">
        <v>38701</v>
      </c>
      <c r="CI9205" s="378">
        <v>18023</v>
      </c>
    </row>
    <row r="9206" spans="82:87">
      <c r="CD9206" s="34" t="s">
        <v>13096</v>
      </c>
      <c r="CG9206" s="381">
        <v>38702</v>
      </c>
      <c r="CI9206" s="378">
        <v>18024</v>
      </c>
    </row>
    <row r="9207" spans="82:87">
      <c r="CD9207" s="34" t="s">
        <v>13097</v>
      </c>
      <c r="CG9207" s="381">
        <v>38703</v>
      </c>
      <c r="CI9207" s="378">
        <v>18025</v>
      </c>
    </row>
    <row r="9208" spans="82:87">
      <c r="CD9208" s="34" t="s">
        <v>13098</v>
      </c>
      <c r="CG9208" s="381">
        <v>38704</v>
      </c>
      <c r="CI9208" s="378">
        <v>18026</v>
      </c>
    </row>
    <row r="9209" spans="82:87">
      <c r="CD9209" s="34" t="s">
        <v>13099</v>
      </c>
      <c r="CG9209" s="381">
        <v>38705</v>
      </c>
      <c r="CI9209" s="378">
        <v>18027</v>
      </c>
    </row>
    <row r="9210" spans="82:87">
      <c r="CD9210" s="34" t="s">
        <v>13100</v>
      </c>
      <c r="CG9210" s="381">
        <v>38706</v>
      </c>
      <c r="CI9210" s="378">
        <v>18027</v>
      </c>
    </row>
    <row r="9211" spans="82:87">
      <c r="CD9211" s="34" t="s">
        <v>13101</v>
      </c>
      <c r="CG9211" s="381">
        <v>38707</v>
      </c>
      <c r="CI9211" s="378">
        <v>18028</v>
      </c>
    </row>
    <row r="9212" spans="82:87">
      <c r="CD9212" s="34" t="s">
        <v>13102</v>
      </c>
      <c r="CG9212" s="381">
        <v>38708</v>
      </c>
      <c r="CI9212" s="378">
        <v>18029</v>
      </c>
    </row>
    <row r="9213" spans="82:87">
      <c r="CD9213" s="34" t="s">
        <v>13103</v>
      </c>
      <c r="CG9213" s="381">
        <v>38709</v>
      </c>
      <c r="CI9213" s="378">
        <v>18030</v>
      </c>
    </row>
    <row r="9214" spans="82:87">
      <c r="CD9214" s="34" t="s">
        <v>13104</v>
      </c>
      <c r="CG9214" s="381">
        <v>38710</v>
      </c>
      <c r="CI9214" s="378">
        <v>18030</v>
      </c>
    </row>
    <row r="9215" spans="82:87">
      <c r="CD9215" s="34" t="s">
        <v>13105</v>
      </c>
      <c r="CG9215" s="381">
        <v>38730</v>
      </c>
      <c r="CI9215" s="378">
        <v>18031</v>
      </c>
    </row>
    <row r="9216" spans="82:87">
      <c r="CD9216" s="34" t="s">
        <v>13106</v>
      </c>
      <c r="CG9216" s="381">
        <v>38731</v>
      </c>
      <c r="CI9216" s="378">
        <v>18031</v>
      </c>
    </row>
    <row r="9217" spans="82:87">
      <c r="CD9217" s="34" t="s">
        <v>13107</v>
      </c>
      <c r="CG9217" s="381">
        <v>38740</v>
      </c>
      <c r="CI9217" s="378">
        <v>18032</v>
      </c>
    </row>
    <row r="9218" spans="82:87">
      <c r="CD9218" s="34" t="s">
        <v>13108</v>
      </c>
      <c r="CG9218" s="381">
        <v>38750</v>
      </c>
      <c r="CI9218" s="378">
        <v>18032</v>
      </c>
    </row>
    <row r="9219" spans="82:87">
      <c r="CD9219" s="34" t="s">
        <v>13109</v>
      </c>
      <c r="CG9219" s="381">
        <v>38760</v>
      </c>
      <c r="CI9219" s="378">
        <v>18033</v>
      </c>
    </row>
    <row r="9220" spans="82:87">
      <c r="CD9220" s="34" t="s">
        <v>13110</v>
      </c>
      <c r="CG9220" s="381">
        <v>38761</v>
      </c>
      <c r="CI9220" s="378">
        <v>18033</v>
      </c>
    </row>
    <row r="9221" spans="82:87">
      <c r="CD9221" s="34" t="s">
        <v>13111</v>
      </c>
      <c r="CG9221" s="381">
        <v>38763</v>
      </c>
      <c r="CI9221" s="378">
        <v>18034</v>
      </c>
    </row>
    <row r="9222" spans="82:87">
      <c r="CD9222" s="34" t="s">
        <v>13112</v>
      </c>
      <c r="CG9222" s="381">
        <v>38764</v>
      </c>
      <c r="CI9222" s="378">
        <v>18034</v>
      </c>
    </row>
    <row r="9223" spans="82:87">
      <c r="CD9223" s="34" t="s">
        <v>13113</v>
      </c>
      <c r="CG9223" s="381">
        <v>38765</v>
      </c>
      <c r="CI9223" s="378">
        <v>18035</v>
      </c>
    </row>
    <row r="9224" spans="82:87">
      <c r="CD9224" s="34" t="s">
        <v>13114</v>
      </c>
      <c r="CG9224" s="381">
        <v>38766</v>
      </c>
      <c r="CI9224" s="378">
        <v>18036</v>
      </c>
    </row>
    <row r="9225" spans="82:87">
      <c r="CD9225" s="34" t="s">
        <v>13115</v>
      </c>
      <c r="CG9225" s="381">
        <v>38767</v>
      </c>
      <c r="CI9225" s="378">
        <v>18037</v>
      </c>
    </row>
    <row r="9226" spans="82:87">
      <c r="CD9226" s="34" t="s">
        <v>13116</v>
      </c>
      <c r="CG9226" s="381">
        <v>38768</v>
      </c>
      <c r="CI9226" s="378">
        <v>18038</v>
      </c>
    </row>
    <row r="9227" spans="82:87">
      <c r="CD9227" s="34" t="s">
        <v>13117</v>
      </c>
      <c r="CG9227" s="381">
        <v>38769</v>
      </c>
      <c r="CI9227" s="378">
        <v>18039</v>
      </c>
    </row>
    <row r="9228" spans="82:87">
      <c r="CD9228" s="34" t="s">
        <v>13118</v>
      </c>
      <c r="CG9228" s="381">
        <v>38770</v>
      </c>
      <c r="CI9228" s="378">
        <v>18039</v>
      </c>
    </row>
    <row r="9229" spans="82:87">
      <c r="CD9229" s="34" t="s">
        <v>13119</v>
      </c>
      <c r="CG9229" s="381">
        <v>38780</v>
      </c>
      <c r="CI9229" s="378">
        <v>18040</v>
      </c>
    </row>
    <row r="9230" spans="82:87">
      <c r="CD9230" s="34" t="s">
        <v>13120</v>
      </c>
      <c r="CG9230" s="381">
        <v>38781</v>
      </c>
      <c r="CI9230" s="378">
        <v>18100</v>
      </c>
    </row>
    <row r="9231" spans="82:87">
      <c r="CD9231" s="34" t="s">
        <v>13121</v>
      </c>
      <c r="CG9231" s="381">
        <v>38782</v>
      </c>
      <c r="CI9231" s="378">
        <v>18100</v>
      </c>
    </row>
    <row r="9232" spans="82:87">
      <c r="CD9232" s="34" t="s">
        <v>13122</v>
      </c>
      <c r="CG9232" s="381">
        <v>38783</v>
      </c>
      <c r="CI9232" s="378">
        <v>18100</v>
      </c>
    </row>
    <row r="9233" spans="82:87">
      <c r="CD9233" s="34" t="s">
        <v>13123</v>
      </c>
      <c r="CG9233" s="381">
        <v>38784</v>
      </c>
      <c r="CI9233" s="378">
        <v>18100</v>
      </c>
    </row>
    <row r="9234" spans="82:87">
      <c r="CD9234" s="34" t="s">
        <v>13124</v>
      </c>
      <c r="CG9234" s="381">
        <v>38789</v>
      </c>
      <c r="CI9234" s="378">
        <v>18100</v>
      </c>
    </row>
    <row r="9235" spans="82:87">
      <c r="CD9235" s="34" t="s">
        <v>13125</v>
      </c>
      <c r="CG9235" s="381">
        <v>38790</v>
      </c>
      <c r="CI9235" s="378">
        <v>18100</v>
      </c>
    </row>
    <row r="9236" spans="82:87">
      <c r="CD9236" s="34" t="s">
        <v>13126</v>
      </c>
      <c r="CG9236" s="381">
        <v>38800</v>
      </c>
      <c r="CI9236" s="378">
        <v>18100</v>
      </c>
    </row>
    <row r="9237" spans="82:87">
      <c r="CD9237" s="34" t="s">
        <v>13127</v>
      </c>
      <c r="CG9237" s="381">
        <v>38801</v>
      </c>
      <c r="CI9237" s="378">
        <v>18101</v>
      </c>
    </row>
    <row r="9238" spans="82:87">
      <c r="CD9238" s="34" t="s">
        <v>13128</v>
      </c>
      <c r="CG9238" s="381">
        <v>38802</v>
      </c>
      <c r="CI9238" s="378">
        <v>18102</v>
      </c>
    </row>
    <row r="9239" spans="82:87">
      <c r="CD9239" s="34" t="s">
        <v>13129</v>
      </c>
      <c r="CG9239" s="381">
        <v>38803</v>
      </c>
      <c r="CI9239" s="378">
        <v>18103</v>
      </c>
    </row>
    <row r="9240" spans="82:87">
      <c r="CD9240" s="34" t="s">
        <v>13130</v>
      </c>
      <c r="CG9240" s="381">
        <v>38811</v>
      </c>
      <c r="CI9240" s="378">
        <v>18104</v>
      </c>
    </row>
    <row r="9241" spans="82:87">
      <c r="CD9241" s="34" t="s">
        <v>13131</v>
      </c>
      <c r="CG9241" s="381">
        <v>38816</v>
      </c>
      <c r="CI9241" s="378">
        <v>18105</v>
      </c>
    </row>
    <row r="9242" spans="82:87">
      <c r="CD9242" s="34" t="s">
        <v>13132</v>
      </c>
      <c r="CG9242" s="381">
        <v>38817</v>
      </c>
      <c r="CI9242" s="378">
        <v>18106</v>
      </c>
    </row>
    <row r="9243" spans="82:87">
      <c r="CD9243" s="34" t="s">
        <v>13133</v>
      </c>
      <c r="CG9243" s="381">
        <v>38821</v>
      </c>
      <c r="CI9243" s="378">
        <v>18107</v>
      </c>
    </row>
    <row r="9244" spans="82:87">
      <c r="CD9244" s="34" t="s">
        <v>13134</v>
      </c>
      <c r="CG9244" s="381">
        <v>38830</v>
      </c>
      <c r="CI9244" s="378">
        <v>18108</v>
      </c>
    </row>
    <row r="9245" spans="82:87">
      <c r="CD9245" s="34" t="s">
        <v>13135</v>
      </c>
      <c r="CG9245" s="381">
        <v>38836</v>
      </c>
      <c r="CI9245" s="378">
        <v>18109</v>
      </c>
    </row>
    <row r="9246" spans="82:87">
      <c r="CD9246" s="34" t="s">
        <v>13136</v>
      </c>
      <c r="CG9246" s="381">
        <v>38840</v>
      </c>
      <c r="CI9246" s="378">
        <v>18110</v>
      </c>
    </row>
    <row r="9247" spans="82:87">
      <c r="CD9247" s="34" t="s">
        <v>13137</v>
      </c>
      <c r="CG9247" s="381">
        <v>38850</v>
      </c>
      <c r="CI9247" s="378">
        <v>18110</v>
      </c>
    </row>
    <row r="9248" spans="82:87">
      <c r="CD9248" s="34" t="s">
        <v>13138</v>
      </c>
      <c r="CG9248" s="381">
        <v>38860</v>
      </c>
      <c r="CI9248" s="378">
        <v>18110</v>
      </c>
    </row>
    <row r="9249" spans="82:87">
      <c r="CD9249" s="34" t="s">
        <v>13139</v>
      </c>
      <c r="CG9249" s="381">
        <v>38870</v>
      </c>
      <c r="CI9249" s="378">
        <v>18110</v>
      </c>
    </row>
    <row r="9250" spans="82:87">
      <c r="CD9250" s="34" t="s">
        <v>13140</v>
      </c>
      <c r="CG9250" s="381">
        <v>38880</v>
      </c>
      <c r="CI9250" s="378">
        <v>18110</v>
      </c>
    </row>
    <row r="9251" spans="82:87">
      <c r="CD9251" s="34" t="s">
        <v>13141</v>
      </c>
      <c r="CG9251" s="381">
        <v>38890</v>
      </c>
      <c r="CI9251" s="378">
        <v>18110</v>
      </c>
    </row>
    <row r="9252" spans="82:87">
      <c r="CD9252" s="34" t="s">
        <v>13142</v>
      </c>
      <c r="CG9252" s="381">
        <v>38900</v>
      </c>
      <c r="CI9252" s="378">
        <v>18110</v>
      </c>
    </row>
    <row r="9253" spans="82:87">
      <c r="CD9253" s="34" t="s">
        <v>13143</v>
      </c>
      <c r="CG9253" s="381">
        <v>38911</v>
      </c>
      <c r="CI9253" s="378">
        <v>18110</v>
      </c>
    </row>
    <row r="9254" spans="82:87">
      <c r="CD9254" s="34" t="s">
        <v>13144</v>
      </c>
      <c r="CG9254" s="381">
        <v>38912</v>
      </c>
      <c r="CI9254" s="378">
        <v>18110</v>
      </c>
    </row>
    <row r="9255" spans="82:87">
      <c r="CD9255" s="34" t="s">
        <v>13145</v>
      </c>
      <c r="CG9255" s="381">
        <v>38913</v>
      </c>
      <c r="CI9255" s="378">
        <v>18110</v>
      </c>
    </row>
    <row r="9256" spans="82:87">
      <c r="CD9256" s="34" t="s">
        <v>13146</v>
      </c>
      <c r="CG9256" s="381">
        <v>38914</v>
      </c>
      <c r="CI9256" s="378">
        <v>18120</v>
      </c>
    </row>
    <row r="9257" spans="82:87">
      <c r="CD9257" s="34" t="s">
        <v>13147</v>
      </c>
      <c r="CG9257" s="381">
        <v>38915</v>
      </c>
      <c r="CI9257" s="378">
        <v>18120</v>
      </c>
    </row>
    <row r="9258" spans="82:87">
      <c r="CD9258" s="34" t="s">
        <v>13148</v>
      </c>
      <c r="CG9258" s="381">
        <v>38920</v>
      </c>
      <c r="CI9258" s="378">
        <v>18120</v>
      </c>
    </row>
    <row r="9259" spans="82:87">
      <c r="CD9259" s="34" t="s">
        <v>13149</v>
      </c>
      <c r="CG9259" s="381">
        <v>38921</v>
      </c>
      <c r="CI9259" s="378">
        <v>18120</v>
      </c>
    </row>
    <row r="9260" spans="82:87">
      <c r="CD9260" s="34" t="s">
        <v>13150</v>
      </c>
      <c r="CG9260" s="381">
        <v>38926</v>
      </c>
      <c r="CI9260" s="378">
        <v>18120</v>
      </c>
    </row>
    <row r="9261" spans="82:87">
      <c r="CD9261" s="34" t="s">
        <v>13151</v>
      </c>
      <c r="CG9261" s="381">
        <v>38927</v>
      </c>
      <c r="CI9261" s="378">
        <v>18120</v>
      </c>
    </row>
    <row r="9262" spans="82:87">
      <c r="CD9262" s="34" t="s">
        <v>13152</v>
      </c>
      <c r="CG9262" s="381">
        <v>38930</v>
      </c>
      <c r="CI9262" s="378">
        <v>18120</v>
      </c>
    </row>
    <row r="9263" spans="82:87">
      <c r="CD9263" s="34" t="s">
        <v>13153</v>
      </c>
      <c r="CG9263" s="381">
        <v>38940</v>
      </c>
      <c r="CI9263" s="378">
        <v>18120</v>
      </c>
    </row>
    <row r="9264" spans="82:87">
      <c r="CD9264" s="34" t="s">
        <v>13154</v>
      </c>
      <c r="CG9264" s="381">
        <v>38941</v>
      </c>
      <c r="CI9264" s="378">
        <v>18120</v>
      </c>
    </row>
    <row r="9265" spans="82:87">
      <c r="CD9265" s="34" t="s">
        <v>13155</v>
      </c>
      <c r="CG9265" s="381">
        <v>38942</v>
      </c>
      <c r="CI9265" s="378">
        <v>18120</v>
      </c>
    </row>
    <row r="9266" spans="82:87">
      <c r="CD9266" s="34" t="s">
        <v>13156</v>
      </c>
      <c r="CG9266" s="381">
        <v>38943</v>
      </c>
      <c r="CI9266" s="378">
        <v>18130</v>
      </c>
    </row>
    <row r="9267" spans="82:87">
      <c r="CD9267" s="34" t="s">
        <v>13157</v>
      </c>
      <c r="CG9267" s="381">
        <v>38944</v>
      </c>
      <c r="CI9267" s="378">
        <v>18130</v>
      </c>
    </row>
    <row r="9268" spans="82:87">
      <c r="CD9268" s="34" t="s">
        <v>13158</v>
      </c>
      <c r="CG9268" s="381">
        <v>38950</v>
      </c>
      <c r="CI9268" s="378">
        <v>18130</v>
      </c>
    </row>
    <row r="9269" spans="82:87">
      <c r="CD9269" s="34" t="s">
        <v>13159</v>
      </c>
      <c r="CG9269" s="381">
        <v>38960</v>
      </c>
      <c r="CI9269" s="378">
        <v>18130</v>
      </c>
    </row>
    <row r="9270" spans="82:87">
      <c r="CD9270" s="34" t="s">
        <v>13160</v>
      </c>
      <c r="CG9270" s="381">
        <v>38970</v>
      </c>
      <c r="CI9270" s="378">
        <v>18130</v>
      </c>
    </row>
    <row r="9271" spans="82:87">
      <c r="CD9271" s="34" t="s">
        <v>13161</v>
      </c>
      <c r="CG9271" s="381">
        <v>38980</v>
      </c>
      <c r="CI9271" s="378">
        <v>18130</v>
      </c>
    </row>
    <row r="9272" spans="82:87">
      <c r="CD9272" s="34" t="s">
        <v>13162</v>
      </c>
      <c r="CG9272" s="381">
        <v>38998</v>
      </c>
      <c r="CI9272" s="378">
        <v>18130</v>
      </c>
    </row>
    <row r="9273" spans="82:87">
      <c r="CD9273" s="34" t="s">
        <v>13163</v>
      </c>
      <c r="CG9273" s="381">
        <v>39000</v>
      </c>
      <c r="CI9273" s="378">
        <v>18130</v>
      </c>
    </row>
    <row r="9274" spans="82:87">
      <c r="CD9274" s="34" t="s">
        <v>13164</v>
      </c>
      <c r="CG9274" s="381">
        <v>39001</v>
      </c>
      <c r="CI9274" s="378">
        <v>18130</v>
      </c>
    </row>
    <row r="9275" spans="82:87">
      <c r="CD9275" s="34" t="s">
        <v>13165</v>
      </c>
      <c r="CG9275" s="381">
        <v>39002</v>
      </c>
      <c r="CI9275" s="378">
        <v>18130</v>
      </c>
    </row>
    <row r="9276" spans="82:87">
      <c r="CD9276" s="34" t="s">
        <v>13166</v>
      </c>
      <c r="CG9276" s="381">
        <v>39003</v>
      </c>
      <c r="CI9276" s="378">
        <v>18130</v>
      </c>
    </row>
    <row r="9277" spans="82:87">
      <c r="CD9277" s="34" t="s">
        <v>13167</v>
      </c>
      <c r="CG9277" s="381">
        <v>39004</v>
      </c>
      <c r="CI9277" s="378">
        <v>18130</v>
      </c>
    </row>
    <row r="9278" spans="82:87">
      <c r="CD9278" s="34" t="s">
        <v>13168</v>
      </c>
      <c r="CG9278" s="381">
        <v>39005</v>
      </c>
      <c r="CI9278" s="378">
        <v>18140</v>
      </c>
    </row>
    <row r="9279" spans="82:87">
      <c r="CD9279" s="34" t="s">
        <v>13169</v>
      </c>
      <c r="CG9279" s="381">
        <v>39006</v>
      </c>
      <c r="CI9279" s="378">
        <v>18140</v>
      </c>
    </row>
    <row r="9280" spans="82:87">
      <c r="CD9280" s="34" t="s">
        <v>13170</v>
      </c>
      <c r="CG9280" s="381">
        <v>39007</v>
      </c>
      <c r="CI9280" s="378">
        <v>18140</v>
      </c>
    </row>
    <row r="9281" spans="82:87">
      <c r="CD9281" s="34" t="s">
        <v>13171</v>
      </c>
      <c r="CG9281" s="381">
        <v>39008</v>
      </c>
      <c r="CI9281" s="378">
        <v>18140</v>
      </c>
    </row>
    <row r="9282" spans="82:87">
      <c r="CD9282" s="34" t="s">
        <v>13172</v>
      </c>
      <c r="CG9282" s="381">
        <v>39009</v>
      </c>
      <c r="CI9282" s="378">
        <v>18140</v>
      </c>
    </row>
    <row r="9283" spans="82:87">
      <c r="CD9283" s="34" t="s">
        <v>13173</v>
      </c>
      <c r="CG9283" s="381">
        <v>39010</v>
      </c>
      <c r="CI9283" s="378">
        <v>18140</v>
      </c>
    </row>
    <row r="9284" spans="82:87">
      <c r="CD9284" s="34" t="s">
        <v>13174</v>
      </c>
      <c r="CG9284" s="381">
        <v>39011</v>
      </c>
      <c r="CI9284" s="378">
        <v>18140</v>
      </c>
    </row>
    <row r="9285" spans="82:87">
      <c r="CD9285" s="34" t="s">
        <v>13175</v>
      </c>
      <c r="CG9285" s="381">
        <v>39012</v>
      </c>
      <c r="CI9285" s="378">
        <v>18140</v>
      </c>
    </row>
    <row r="9286" spans="82:87">
      <c r="CD9286" s="34" t="s">
        <v>13176</v>
      </c>
      <c r="CG9286" s="381">
        <v>39013</v>
      </c>
      <c r="CI9286" s="378">
        <v>18140</v>
      </c>
    </row>
    <row r="9287" spans="82:87">
      <c r="CD9287" s="34" t="s">
        <v>13177</v>
      </c>
      <c r="CG9287" s="381">
        <v>39014</v>
      </c>
      <c r="CI9287" s="378">
        <v>18140</v>
      </c>
    </row>
    <row r="9288" spans="82:87">
      <c r="CD9288" s="34" t="s">
        <v>13178</v>
      </c>
      <c r="CG9288" s="381">
        <v>39015</v>
      </c>
      <c r="CI9288" s="378">
        <v>18140</v>
      </c>
    </row>
    <row r="9289" spans="82:87">
      <c r="CD9289" s="34" t="s">
        <v>13179</v>
      </c>
      <c r="CG9289" s="381">
        <v>39016</v>
      </c>
      <c r="CI9289" s="378">
        <v>18140</v>
      </c>
    </row>
    <row r="9290" spans="82:87">
      <c r="CD9290" s="34" t="s">
        <v>13180</v>
      </c>
      <c r="CG9290" s="381">
        <v>39017</v>
      </c>
      <c r="CI9290" s="378">
        <v>18140</v>
      </c>
    </row>
    <row r="9291" spans="82:87">
      <c r="CD9291" s="34" t="s">
        <v>13181</v>
      </c>
      <c r="CG9291" s="381">
        <v>39018</v>
      </c>
      <c r="CI9291" s="378">
        <v>18140</v>
      </c>
    </row>
    <row r="9292" spans="82:87">
      <c r="CD9292" s="34" t="s">
        <v>13182</v>
      </c>
      <c r="CG9292" s="381">
        <v>39019</v>
      </c>
      <c r="CI9292" s="378">
        <v>18140</v>
      </c>
    </row>
    <row r="9293" spans="82:87">
      <c r="CD9293" s="34" t="s">
        <v>13183</v>
      </c>
      <c r="CG9293" s="381">
        <v>39020</v>
      </c>
      <c r="CI9293" s="378">
        <v>18150</v>
      </c>
    </row>
    <row r="9294" spans="82:87">
      <c r="CD9294" s="34" t="s">
        <v>13184</v>
      </c>
      <c r="CG9294" s="381">
        <v>39021</v>
      </c>
      <c r="CI9294" s="378">
        <v>18150</v>
      </c>
    </row>
    <row r="9295" spans="82:87">
      <c r="CD9295" s="34" t="s">
        <v>13185</v>
      </c>
      <c r="CG9295" s="381">
        <v>39022</v>
      </c>
      <c r="CI9295" s="378">
        <v>18150</v>
      </c>
    </row>
    <row r="9296" spans="82:87">
      <c r="CD9296" s="34" t="s">
        <v>13186</v>
      </c>
      <c r="CG9296" s="381">
        <v>39023</v>
      </c>
      <c r="CI9296" s="378">
        <v>18150</v>
      </c>
    </row>
    <row r="9297" spans="82:87">
      <c r="CD9297" s="34" t="s">
        <v>13187</v>
      </c>
      <c r="CG9297" s="381">
        <v>39024</v>
      </c>
      <c r="CI9297" s="378">
        <v>18150</v>
      </c>
    </row>
    <row r="9298" spans="82:87">
      <c r="CD9298" s="34" t="s">
        <v>13188</v>
      </c>
      <c r="CG9298" s="381">
        <v>39025</v>
      </c>
      <c r="CI9298" s="378">
        <v>18150</v>
      </c>
    </row>
    <row r="9299" spans="82:87">
      <c r="CD9299" s="34" t="s">
        <v>13189</v>
      </c>
      <c r="CG9299" s="381">
        <v>39026</v>
      </c>
      <c r="CI9299" s="378">
        <v>18150</v>
      </c>
    </row>
    <row r="9300" spans="82:87">
      <c r="CD9300" s="34" t="s">
        <v>13190</v>
      </c>
      <c r="CG9300" s="381">
        <v>39027</v>
      </c>
      <c r="CI9300" s="378">
        <v>18160</v>
      </c>
    </row>
    <row r="9301" spans="82:87">
      <c r="CD9301" s="34" t="s">
        <v>13191</v>
      </c>
      <c r="CG9301" s="381">
        <v>39028</v>
      </c>
      <c r="CI9301" s="378">
        <v>18160</v>
      </c>
    </row>
    <row r="9302" spans="82:87">
      <c r="CD9302" s="34" t="s">
        <v>13192</v>
      </c>
      <c r="CG9302" s="381">
        <v>39029</v>
      </c>
      <c r="CI9302" s="378">
        <v>18160</v>
      </c>
    </row>
    <row r="9303" spans="82:87">
      <c r="CD9303" s="34" t="s">
        <v>13193</v>
      </c>
      <c r="CG9303" s="381">
        <v>39030</v>
      </c>
      <c r="CI9303" s="378">
        <v>18160</v>
      </c>
    </row>
    <row r="9304" spans="82:87">
      <c r="CD9304" s="34" t="s">
        <v>13194</v>
      </c>
      <c r="CG9304" s="381">
        <v>39031</v>
      </c>
      <c r="CI9304" s="378">
        <v>18160</v>
      </c>
    </row>
    <row r="9305" spans="82:87">
      <c r="CD9305" s="34" t="s">
        <v>13195</v>
      </c>
      <c r="CG9305" s="381">
        <v>39032</v>
      </c>
      <c r="CI9305" s="378">
        <v>18160</v>
      </c>
    </row>
    <row r="9306" spans="82:87">
      <c r="CD9306" s="34" t="s">
        <v>13196</v>
      </c>
      <c r="CG9306" s="381">
        <v>39033</v>
      </c>
      <c r="CI9306" s="378">
        <v>18160</v>
      </c>
    </row>
    <row r="9307" spans="82:87">
      <c r="CD9307" s="34" t="s">
        <v>13197</v>
      </c>
      <c r="CG9307" s="381">
        <v>39034</v>
      </c>
      <c r="CI9307" s="378">
        <v>18160</v>
      </c>
    </row>
    <row r="9308" spans="82:87">
      <c r="CD9308" s="34" t="s">
        <v>13198</v>
      </c>
      <c r="CG9308" s="381">
        <v>39035</v>
      </c>
      <c r="CI9308" s="378">
        <v>18160</v>
      </c>
    </row>
    <row r="9309" spans="82:87">
      <c r="CD9309" s="34" t="s">
        <v>13199</v>
      </c>
      <c r="CG9309" s="381">
        <v>39036</v>
      </c>
      <c r="CI9309" s="378">
        <v>18170</v>
      </c>
    </row>
    <row r="9310" spans="82:87">
      <c r="CD9310" s="34" t="s">
        <v>13200</v>
      </c>
      <c r="CG9310" s="381">
        <v>39037</v>
      </c>
      <c r="CI9310" s="378">
        <v>18170</v>
      </c>
    </row>
    <row r="9311" spans="82:87">
      <c r="CD9311" s="34" t="s">
        <v>13201</v>
      </c>
      <c r="CG9311" s="381">
        <v>39038</v>
      </c>
      <c r="CI9311" s="378">
        <v>18170</v>
      </c>
    </row>
    <row r="9312" spans="82:87">
      <c r="CD9312" s="34" t="s">
        <v>13202</v>
      </c>
      <c r="CG9312" s="381">
        <v>39039</v>
      </c>
      <c r="CI9312" s="378">
        <v>18170</v>
      </c>
    </row>
    <row r="9313" spans="82:87">
      <c r="CD9313" s="34" t="s">
        <v>13203</v>
      </c>
      <c r="CG9313" s="381">
        <v>39100</v>
      </c>
      <c r="CI9313" s="378">
        <v>18170</v>
      </c>
    </row>
    <row r="9314" spans="82:87">
      <c r="CD9314" s="34" t="s">
        <v>13204</v>
      </c>
      <c r="CG9314" s="381">
        <v>39101</v>
      </c>
      <c r="CI9314" s="378">
        <v>18170</v>
      </c>
    </row>
    <row r="9315" spans="82:87">
      <c r="CD9315" s="34" t="s">
        <v>13205</v>
      </c>
      <c r="CG9315" s="381">
        <v>39102</v>
      </c>
      <c r="CI9315" s="378">
        <v>18170</v>
      </c>
    </row>
    <row r="9316" spans="82:87">
      <c r="CD9316" s="34" t="s">
        <v>13206</v>
      </c>
      <c r="CG9316" s="381">
        <v>39103</v>
      </c>
      <c r="CI9316" s="378">
        <v>18170</v>
      </c>
    </row>
    <row r="9317" spans="82:87">
      <c r="CD9317" s="34" t="s">
        <v>13207</v>
      </c>
      <c r="CG9317" s="381">
        <v>39104</v>
      </c>
      <c r="CI9317" s="378">
        <v>18170</v>
      </c>
    </row>
    <row r="9318" spans="82:87">
      <c r="CD9318" s="34" t="s">
        <v>13208</v>
      </c>
      <c r="CG9318" s="381">
        <v>39105</v>
      </c>
      <c r="CI9318" s="378">
        <v>18190</v>
      </c>
    </row>
    <row r="9319" spans="82:87">
      <c r="CD9319" s="34" t="s">
        <v>13209</v>
      </c>
      <c r="CG9319" s="381">
        <v>39106</v>
      </c>
      <c r="CI9319" s="378">
        <v>18190</v>
      </c>
    </row>
    <row r="9320" spans="82:87">
      <c r="CD9320" s="34" t="s">
        <v>13210</v>
      </c>
      <c r="CG9320" s="381">
        <v>39107</v>
      </c>
      <c r="CI9320" s="378">
        <v>18190</v>
      </c>
    </row>
    <row r="9321" spans="82:87">
      <c r="CD9321" s="34" t="s">
        <v>13211</v>
      </c>
      <c r="CG9321" s="381">
        <v>39108</v>
      </c>
      <c r="CI9321" s="378">
        <v>18190</v>
      </c>
    </row>
    <row r="9322" spans="82:87">
      <c r="CD9322" s="34" t="s">
        <v>13212</v>
      </c>
      <c r="CG9322" s="381">
        <v>39109</v>
      </c>
      <c r="CI9322" s="378">
        <v>18190</v>
      </c>
    </row>
    <row r="9323" spans="82:87">
      <c r="CD9323" s="34" t="s">
        <v>13213</v>
      </c>
      <c r="CG9323" s="381">
        <v>39110</v>
      </c>
      <c r="CI9323" s="378">
        <v>18190</v>
      </c>
    </row>
    <row r="9324" spans="82:87">
      <c r="CD9324" s="34" t="s">
        <v>13214</v>
      </c>
      <c r="CG9324" s="381">
        <v>39120</v>
      </c>
      <c r="CI9324" s="378">
        <v>18190</v>
      </c>
    </row>
    <row r="9325" spans="82:87">
      <c r="CD9325" s="34" t="s">
        <v>13215</v>
      </c>
      <c r="CG9325" s="381">
        <v>39130</v>
      </c>
      <c r="CI9325" s="378">
        <v>18190</v>
      </c>
    </row>
    <row r="9326" spans="82:87">
      <c r="CD9326" s="34" t="s">
        <v>13216</v>
      </c>
      <c r="CG9326" s="381">
        <v>39140</v>
      </c>
      <c r="CI9326" s="378">
        <v>18190</v>
      </c>
    </row>
    <row r="9327" spans="82:87">
      <c r="CD9327" s="34" t="s">
        <v>13217</v>
      </c>
      <c r="CG9327" s="381">
        <v>39150</v>
      </c>
      <c r="CI9327" s="378">
        <v>18190</v>
      </c>
    </row>
    <row r="9328" spans="82:87">
      <c r="CD9328" s="34" t="s">
        <v>13218</v>
      </c>
      <c r="CG9328" s="381">
        <v>39154</v>
      </c>
      <c r="CI9328" s="378">
        <v>18190</v>
      </c>
    </row>
    <row r="9329" spans="82:87">
      <c r="CD9329" s="34" t="s">
        <v>13219</v>
      </c>
      <c r="CG9329" s="381">
        <v>39160</v>
      </c>
      <c r="CI9329" s="378">
        <v>18197</v>
      </c>
    </row>
    <row r="9330" spans="82:87">
      <c r="CD9330" s="34" t="s">
        <v>13220</v>
      </c>
      <c r="CG9330" s="381">
        <v>39170</v>
      </c>
      <c r="CI9330" s="378">
        <v>18200</v>
      </c>
    </row>
    <row r="9331" spans="82:87">
      <c r="CD9331" s="34" t="s">
        <v>13221</v>
      </c>
      <c r="CG9331" s="381">
        <v>39171</v>
      </c>
      <c r="CI9331" s="378">
        <v>18200</v>
      </c>
    </row>
    <row r="9332" spans="82:87">
      <c r="CD9332" s="34" t="s">
        <v>13222</v>
      </c>
      <c r="CG9332" s="381">
        <v>39180</v>
      </c>
      <c r="CI9332" s="378">
        <v>18200</v>
      </c>
    </row>
    <row r="9333" spans="82:87">
      <c r="CD9333" s="34" t="s">
        <v>13223</v>
      </c>
      <c r="CG9333" s="381">
        <v>39181</v>
      </c>
      <c r="CI9333" s="378">
        <v>18200</v>
      </c>
    </row>
    <row r="9334" spans="82:87">
      <c r="CD9334" s="34" t="s">
        <v>13224</v>
      </c>
      <c r="CG9334" s="381">
        <v>39182</v>
      </c>
      <c r="CI9334" s="378">
        <v>18200</v>
      </c>
    </row>
    <row r="9335" spans="82:87">
      <c r="CD9335" s="34" t="s">
        <v>13225</v>
      </c>
      <c r="CG9335" s="381">
        <v>39183</v>
      </c>
      <c r="CI9335" s="378">
        <v>18200</v>
      </c>
    </row>
    <row r="9336" spans="82:87">
      <c r="CD9336" s="34" t="s">
        <v>13226</v>
      </c>
      <c r="CG9336" s="381">
        <v>39184</v>
      </c>
      <c r="CI9336" s="378">
        <v>18200</v>
      </c>
    </row>
    <row r="9337" spans="82:87">
      <c r="CD9337" s="34" t="s">
        <v>13227</v>
      </c>
      <c r="CG9337" s="381">
        <v>39185</v>
      </c>
      <c r="CI9337" s="378">
        <v>18200</v>
      </c>
    </row>
    <row r="9338" spans="82:87">
      <c r="CD9338" s="34" t="s">
        <v>13228</v>
      </c>
      <c r="CG9338" s="381">
        <v>39186</v>
      </c>
      <c r="CI9338" s="378">
        <v>18200</v>
      </c>
    </row>
    <row r="9339" spans="82:87">
      <c r="CD9339" s="34" t="s">
        <v>13229</v>
      </c>
      <c r="CG9339" s="381">
        <v>39187</v>
      </c>
      <c r="CI9339" s="378">
        <v>18200</v>
      </c>
    </row>
    <row r="9340" spans="82:87">
      <c r="CD9340" s="34" t="s">
        <v>13230</v>
      </c>
      <c r="CG9340" s="381">
        <v>39188</v>
      </c>
      <c r="CI9340" s="378">
        <v>18200</v>
      </c>
    </row>
    <row r="9341" spans="82:87">
      <c r="CD9341" s="34" t="s">
        <v>13231</v>
      </c>
      <c r="CG9341" s="381">
        <v>39189</v>
      </c>
      <c r="CI9341" s="378">
        <v>18200</v>
      </c>
    </row>
    <row r="9342" spans="82:87">
      <c r="CD9342" s="34" t="s">
        <v>13232</v>
      </c>
      <c r="CG9342" s="381">
        <v>39190</v>
      </c>
      <c r="CI9342" s="378">
        <v>18200</v>
      </c>
    </row>
    <row r="9343" spans="82:87">
      <c r="CD9343" s="34" t="s">
        <v>13233</v>
      </c>
      <c r="CG9343" s="381">
        <v>39191</v>
      </c>
      <c r="CI9343" s="378">
        <v>18200</v>
      </c>
    </row>
    <row r="9344" spans="82:87">
      <c r="CD9344" s="34" t="s">
        <v>13234</v>
      </c>
      <c r="CG9344" s="381">
        <v>39200</v>
      </c>
      <c r="CI9344" s="378">
        <v>18200</v>
      </c>
    </row>
    <row r="9345" spans="82:87">
      <c r="CD9345" s="34" t="s">
        <v>13235</v>
      </c>
      <c r="CG9345" s="381">
        <v>39201</v>
      </c>
      <c r="CI9345" s="378">
        <v>18200</v>
      </c>
    </row>
    <row r="9346" spans="82:87">
      <c r="CD9346" s="34" t="s">
        <v>13236</v>
      </c>
      <c r="CG9346" s="381">
        <v>39202</v>
      </c>
      <c r="CI9346" s="378">
        <v>18200</v>
      </c>
    </row>
    <row r="9347" spans="82:87">
      <c r="CD9347" s="34" t="s">
        <v>13237</v>
      </c>
      <c r="CG9347" s="381">
        <v>39203</v>
      </c>
      <c r="CI9347" s="378">
        <v>18200</v>
      </c>
    </row>
    <row r="9348" spans="82:87">
      <c r="CD9348" s="34" t="s">
        <v>13238</v>
      </c>
      <c r="CG9348" s="381">
        <v>39204</v>
      </c>
      <c r="CI9348" s="378">
        <v>18201</v>
      </c>
    </row>
    <row r="9349" spans="82:87">
      <c r="CD9349" s="34" t="s">
        <v>13239</v>
      </c>
      <c r="CG9349" s="381">
        <v>39205</v>
      </c>
      <c r="CI9349" s="378">
        <v>18202</v>
      </c>
    </row>
    <row r="9350" spans="82:87">
      <c r="CD9350" s="34" t="s">
        <v>13240</v>
      </c>
      <c r="CG9350" s="381">
        <v>39206</v>
      </c>
      <c r="CI9350" s="378">
        <v>18203</v>
      </c>
    </row>
    <row r="9351" spans="82:87">
      <c r="CD9351" s="34" t="s">
        <v>13241</v>
      </c>
      <c r="CG9351" s="381">
        <v>39207</v>
      </c>
      <c r="CI9351" s="378">
        <v>18204</v>
      </c>
    </row>
    <row r="9352" spans="82:87">
      <c r="CD9352" s="34" t="s">
        <v>13242</v>
      </c>
      <c r="CG9352" s="381">
        <v>39208</v>
      </c>
      <c r="CI9352" s="378">
        <v>18205</v>
      </c>
    </row>
    <row r="9353" spans="82:87">
      <c r="CD9353" s="34" t="s">
        <v>13243</v>
      </c>
      <c r="CG9353" s="381">
        <v>39209</v>
      </c>
      <c r="CI9353" s="378">
        <v>18206</v>
      </c>
    </row>
    <row r="9354" spans="82:87">
      <c r="CD9354" s="34" t="s">
        <v>13244</v>
      </c>
      <c r="CG9354" s="381">
        <v>39210</v>
      </c>
      <c r="CI9354" s="378">
        <v>18207</v>
      </c>
    </row>
    <row r="9355" spans="82:87">
      <c r="CD9355" s="34" t="s">
        <v>13245</v>
      </c>
      <c r="CG9355" s="381">
        <v>39211</v>
      </c>
      <c r="CI9355" s="378">
        <v>18208</v>
      </c>
    </row>
    <row r="9356" spans="82:87">
      <c r="CD9356" s="34" t="s">
        <v>13246</v>
      </c>
      <c r="CG9356" s="381">
        <v>39219</v>
      </c>
      <c r="CI9356" s="378">
        <v>18209</v>
      </c>
    </row>
    <row r="9357" spans="82:87">
      <c r="CD9357" s="34" t="s">
        <v>13247</v>
      </c>
      <c r="CG9357" s="381">
        <v>39220</v>
      </c>
      <c r="CI9357" s="378">
        <v>18210</v>
      </c>
    </row>
    <row r="9358" spans="82:87">
      <c r="CD9358" s="34" t="s">
        <v>13248</v>
      </c>
      <c r="CG9358" s="381">
        <v>39230</v>
      </c>
      <c r="CI9358" s="378">
        <v>18210</v>
      </c>
    </row>
    <row r="9359" spans="82:87">
      <c r="CD9359" s="34" t="s">
        <v>13249</v>
      </c>
      <c r="CG9359" s="381">
        <v>39240</v>
      </c>
      <c r="CI9359" s="378">
        <v>18210</v>
      </c>
    </row>
    <row r="9360" spans="82:87">
      <c r="CD9360" s="34" t="s">
        <v>13250</v>
      </c>
      <c r="CG9360" s="381">
        <v>39245</v>
      </c>
      <c r="CI9360" s="378">
        <v>18210</v>
      </c>
    </row>
    <row r="9361" spans="82:87">
      <c r="CD9361" s="34" t="s">
        <v>13251</v>
      </c>
      <c r="CG9361" s="381">
        <v>39250</v>
      </c>
      <c r="CI9361" s="378">
        <v>18210</v>
      </c>
    </row>
    <row r="9362" spans="82:87">
      <c r="CD9362" s="34" t="s">
        <v>13252</v>
      </c>
      <c r="CG9362" s="381">
        <v>39260</v>
      </c>
      <c r="CI9362" s="378">
        <v>18210</v>
      </c>
    </row>
    <row r="9363" spans="82:87">
      <c r="CD9363" s="34" t="s">
        <v>13253</v>
      </c>
      <c r="CG9363" s="381">
        <v>39261</v>
      </c>
      <c r="CI9363" s="378">
        <v>18210</v>
      </c>
    </row>
    <row r="9364" spans="82:87">
      <c r="CD9364" s="34" t="s">
        <v>13254</v>
      </c>
      <c r="CG9364" s="381">
        <v>39270</v>
      </c>
      <c r="CI9364" s="378">
        <v>18210</v>
      </c>
    </row>
    <row r="9365" spans="82:87">
      <c r="CD9365" s="34" t="s">
        <v>13255</v>
      </c>
      <c r="CG9365" s="381">
        <v>39290</v>
      </c>
      <c r="CI9365" s="378">
        <v>18210</v>
      </c>
    </row>
    <row r="9366" spans="82:87">
      <c r="CD9366" s="34" t="s">
        <v>13256</v>
      </c>
      <c r="CG9366" s="381">
        <v>39300</v>
      </c>
      <c r="CI9366" s="378">
        <v>18220</v>
      </c>
    </row>
    <row r="9367" spans="82:87">
      <c r="CD9367" s="34" t="s">
        <v>13257</v>
      </c>
      <c r="CG9367" s="381">
        <v>39301</v>
      </c>
      <c r="CI9367" s="378">
        <v>18220</v>
      </c>
    </row>
    <row r="9368" spans="82:87">
      <c r="CD9368" s="34" t="s">
        <v>13258</v>
      </c>
      <c r="CG9368" s="381">
        <v>39302</v>
      </c>
      <c r="CI9368" s="378">
        <v>18220</v>
      </c>
    </row>
    <row r="9369" spans="82:87">
      <c r="CD9369" s="34" t="s">
        <v>13259</v>
      </c>
      <c r="CG9369" s="381">
        <v>39303</v>
      </c>
      <c r="CI9369" s="378">
        <v>18220</v>
      </c>
    </row>
    <row r="9370" spans="82:87">
      <c r="CD9370" s="34" t="s">
        <v>13260</v>
      </c>
      <c r="CG9370" s="381">
        <v>39304</v>
      </c>
      <c r="CI9370" s="378">
        <v>18220</v>
      </c>
    </row>
    <row r="9371" spans="82:87">
      <c r="CD9371" s="34" t="s">
        <v>13261</v>
      </c>
      <c r="CG9371" s="381">
        <v>39305</v>
      </c>
      <c r="CI9371" s="378">
        <v>18220</v>
      </c>
    </row>
    <row r="9372" spans="82:87">
      <c r="CD9372" s="34" t="s">
        <v>13262</v>
      </c>
      <c r="CG9372" s="381">
        <v>39306</v>
      </c>
      <c r="CI9372" s="378">
        <v>18220</v>
      </c>
    </row>
    <row r="9373" spans="82:87">
      <c r="CD9373" s="34" t="s">
        <v>13263</v>
      </c>
      <c r="CG9373" s="381">
        <v>39307</v>
      </c>
      <c r="CI9373" s="378">
        <v>18220</v>
      </c>
    </row>
    <row r="9374" spans="82:87">
      <c r="CD9374" s="34" t="s">
        <v>13264</v>
      </c>
      <c r="CG9374" s="381">
        <v>39308</v>
      </c>
      <c r="CI9374" s="378">
        <v>18220</v>
      </c>
    </row>
    <row r="9375" spans="82:87">
      <c r="CD9375" s="34" t="s">
        <v>13265</v>
      </c>
      <c r="CG9375" s="381">
        <v>39309</v>
      </c>
      <c r="CI9375" s="378">
        <v>18220</v>
      </c>
    </row>
    <row r="9376" spans="82:87">
      <c r="CD9376" s="34" t="s">
        <v>13266</v>
      </c>
      <c r="CG9376" s="381">
        <v>39310</v>
      </c>
      <c r="CI9376" s="378">
        <v>18220</v>
      </c>
    </row>
    <row r="9377" spans="82:87">
      <c r="CD9377" s="34" t="s">
        <v>13267</v>
      </c>
      <c r="CG9377" s="381">
        <v>39320</v>
      </c>
      <c r="CI9377" s="378">
        <v>18230</v>
      </c>
    </row>
    <row r="9378" spans="82:87">
      <c r="CD9378" s="34" t="s">
        <v>13268</v>
      </c>
      <c r="CG9378" s="381">
        <v>39330</v>
      </c>
      <c r="CI9378" s="378">
        <v>18230</v>
      </c>
    </row>
    <row r="9379" spans="82:87">
      <c r="CD9379" s="34" t="s">
        <v>13269</v>
      </c>
      <c r="CG9379" s="381">
        <v>39350</v>
      </c>
      <c r="CI9379" s="378">
        <v>18240</v>
      </c>
    </row>
    <row r="9380" spans="82:87">
      <c r="CD9380" s="34" t="s">
        <v>13270</v>
      </c>
      <c r="CG9380" s="381">
        <v>39360</v>
      </c>
      <c r="CI9380" s="378">
        <v>18240</v>
      </c>
    </row>
    <row r="9381" spans="82:87">
      <c r="CD9381" s="34" t="s">
        <v>13271</v>
      </c>
      <c r="CG9381" s="381">
        <v>39370</v>
      </c>
      <c r="CI9381" s="378">
        <v>18240</v>
      </c>
    </row>
    <row r="9382" spans="82:87">
      <c r="CD9382" s="34" t="s">
        <v>13272</v>
      </c>
      <c r="CG9382" s="381">
        <v>39380</v>
      </c>
      <c r="CI9382" s="378">
        <v>18240</v>
      </c>
    </row>
    <row r="9383" spans="82:87">
      <c r="CD9383" s="34" t="s">
        <v>13273</v>
      </c>
      <c r="CG9383" s="381">
        <v>39400</v>
      </c>
      <c r="CI9383" s="378">
        <v>18240</v>
      </c>
    </row>
    <row r="9384" spans="82:87">
      <c r="CD9384" s="34" t="s">
        <v>13274</v>
      </c>
      <c r="CG9384" s="381">
        <v>39401</v>
      </c>
      <c r="CI9384" s="378">
        <v>18240</v>
      </c>
    </row>
    <row r="9385" spans="82:87">
      <c r="CD9385" s="34" t="s">
        <v>13275</v>
      </c>
      <c r="CG9385" s="381">
        <v>39402</v>
      </c>
      <c r="CI9385" s="378">
        <v>18240</v>
      </c>
    </row>
    <row r="9386" spans="82:87">
      <c r="CD9386" s="34" t="s">
        <v>13276</v>
      </c>
      <c r="CG9386" s="381">
        <v>39403</v>
      </c>
      <c r="CI9386" s="378">
        <v>18250</v>
      </c>
    </row>
    <row r="9387" spans="82:87">
      <c r="CD9387" s="34" t="s">
        <v>13277</v>
      </c>
      <c r="CG9387" s="381">
        <v>39404</v>
      </c>
      <c r="CI9387" s="378">
        <v>18250</v>
      </c>
    </row>
    <row r="9388" spans="82:87">
      <c r="CD9388" s="34" t="s">
        <v>13278</v>
      </c>
      <c r="CG9388" s="381">
        <v>39405</v>
      </c>
      <c r="CI9388" s="378">
        <v>18250</v>
      </c>
    </row>
    <row r="9389" spans="82:87">
      <c r="CD9389" s="34" t="s">
        <v>13279</v>
      </c>
      <c r="CG9389" s="381">
        <v>39406</v>
      </c>
      <c r="CI9389" s="378">
        <v>18250</v>
      </c>
    </row>
    <row r="9390" spans="82:87">
      <c r="CD9390" s="34" t="s">
        <v>13280</v>
      </c>
      <c r="CG9390" s="381">
        <v>39407</v>
      </c>
      <c r="CI9390" s="378">
        <v>18250</v>
      </c>
    </row>
    <row r="9391" spans="82:87">
      <c r="CD9391" s="34" t="s">
        <v>13281</v>
      </c>
      <c r="CG9391" s="381">
        <v>39408</v>
      </c>
      <c r="CI9391" s="378">
        <v>18250</v>
      </c>
    </row>
    <row r="9392" spans="82:87">
      <c r="CD9392" s="34" t="s">
        <v>13282</v>
      </c>
      <c r="CG9392" s="381">
        <v>39409</v>
      </c>
      <c r="CI9392" s="378">
        <v>18250</v>
      </c>
    </row>
    <row r="9393" spans="82:87">
      <c r="CD9393" s="34" t="s">
        <v>13283</v>
      </c>
      <c r="CG9393" s="381">
        <v>39410</v>
      </c>
      <c r="CI9393" s="378">
        <v>18260</v>
      </c>
    </row>
    <row r="9394" spans="82:87">
      <c r="CD9394" s="34" t="s">
        <v>13284</v>
      </c>
      <c r="CG9394" s="381">
        <v>39460</v>
      </c>
      <c r="CI9394" s="378">
        <v>18260</v>
      </c>
    </row>
    <row r="9395" spans="82:87">
      <c r="CD9395" s="34" t="s">
        <v>13285</v>
      </c>
      <c r="CG9395" s="381">
        <v>39500</v>
      </c>
      <c r="CI9395" s="378">
        <v>18260</v>
      </c>
    </row>
    <row r="9396" spans="82:87">
      <c r="CD9396" s="34" t="s">
        <v>13286</v>
      </c>
      <c r="CG9396" s="381">
        <v>39501</v>
      </c>
      <c r="CI9396" s="378">
        <v>18260</v>
      </c>
    </row>
    <row r="9397" spans="82:87">
      <c r="CD9397" s="34" t="s">
        <v>13287</v>
      </c>
      <c r="CG9397" s="381">
        <v>39502</v>
      </c>
      <c r="CI9397" s="378">
        <v>18260</v>
      </c>
    </row>
    <row r="9398" spans="82:87">
      <c r="CD9398" s="34" t="s">
        <v>13288</v>
      </c>
      <c r="CG9398" s="381">
        <v>39520</v>
      </c>
      <c r="CI9398" s="378">
        <v>18260</v>
      </c>
    </row>
    <row r="9399" spans="82:87">
      <c r="CD9399" s="34" t="s">
        <v>13289</v>
      </c>
      <c r="CG9399" s="381">
        <v>39570</v>
      </c>
      <c r="CI9399" s="378">
        <v>18260</v>
      </c>
    </row>
    <row r="9400" spans="82:87">
      <c r="CD9400" s="34" t="s">
        <v>13290</v>
      </c>
      <c r="CG9400" s="381">
        <v>39600</v>
      </c>
      <c r="CI9400" s="378">
        <v>18260</v>
      </c>
    </row>
    <row r="9401" spans="82:87">
      <c r="CD9401" s="34" t="s">
        <v>13291</v>
      </c>
      <c r="CG9401" s="381">
        <v>39601</v>
      </c>
      <c r="CI9401" s="378">
        <v>18260</v>
      </c>
    </row>
    <row r="9402" spans="82:87">
      <c r="CD9402" s="34" t="s">
        <v>13292</v>
      </c>
      <c r="CG9402" s="381">
        <v>39602</v>
      </c>
      <c r="CI9402" s="378">
        <v>18260</v>
      </c>
    </row>
    <row r="9403" spans="82:87">
      <c r="CD9403" s="34" t="s">
        <v>13293</v>
      </c>
      <c r="CG9403" s="381">
        <v>39603</v>
      </c>
      <c r="CI9403" s="378">
        <v>18260</v>
      </c>
    </row>
    <row r="9404" spans="82:87">
      <c r="CD9404" s="34" t="s">
        <v>13294</v>
      </c>
      <c r="CG9404" s="381">
        <v>39605</v>
      </c>
      <c r="CI9404" s="378">
        <v>18270</v>
      </c>
    </row>
    <row r="9405" spans="82:87">
      <c r="CD9405" s="34" t="s">
        <v>13295</v>
      </c>
      <c r="CG9405" s="381">
        <v>39606</v>
      </c>
      <c r="CI9405" s="378">
        <v>18270</v>
      </c>
    </row>
    <row r="9406" spans="82:87">
      <c r="CD9406" s="34" t="s">
        <v>13296</v>
      </c>
      <c r="CG9406" s="381">
        <v>39607</v>
      </c>
      <c r="CI9406" s="378">
        <v>18270</v>
      </c>
    </row>
    <row r="9407" spans="82:87">
      <c r="CD9407" s="34" t="s">
        <v>13297</v>
      </c>
      <c r="CG9407" s="381">
        <v>39608</v>
      </c>
      <c r="CI9407" s="378">
        <v>18270</v>
      </c>
    </row>
    <row r="9408" spans="82:87">
      <c r="CD9408" s="34" t="s">
        <v>13298</v>
      </c>
      <c r="CG9408" s="381">
        <v>39609</v>
      </c>
      <c r="CI9408" s="378">
        <v>18270</v>
      </c>
    </row>
    <row r="9409" spans="82:87">
      <c r="CD9409" s="34" t="s">
        <v>13299</v>
      </c>
      <c r="CG9409" s="381">
        <v>39620</v>
      </c>
      <c r="CI9409" s="378">
        <v>18290</v>
      </c>
    </row>
    <row r="9410" spans="82:87">
      <c r="CD9410" s="34" t="s">
        <v>13300</v>
      </c>
      <c r="CG9410" s="381">
        <v>39700</v>
      </c>
      <c r="CI9410" s="378">
        <v>18290</v>
      </c>
    </row>
    <row r="9411" spans="82:87">
      <c r="CD9411" s="34" t="s">
        <v>13301</v>
      </c>
      <c r="CG9411" s="381">
        <v>39710</v>
      </c>
      <c r="CI9411" s="378">
        <v>18290</v>
      </c>
    </row>
    <row r="9412" spans="82:87">
      <c r="CD9412" s="34" t="s">
        <v>13302</v>
      </c>
      <c r="CG9412" s="381">
        <v>39719</v>
      </c>
      <c r="CI9412" s="378">
        <v>18290</v>
      </c>
    </row>
    <row r="9413" spans="82:87">
      <c r="CD9413" s="34" t="s">
        <v>13303</v>
      </c>
      <c r="CG9413" s="381">
        <v>39724</v>
      </c>
      <c r="CI9413" s="378">
        <v>18290</v>
      </c>
    </row>
    <row r="9414" spans="82:87">
      <c r="CD9414" s="34" t="s">
        <v>13304</v>
      </c>
      <c r="CG9414" s="381">
        <v>39792</v>
      </c>
      <c r="CI9414" s="378">
        <v>18290</v>
      </c>
    </row>
    <row r="9415" spans="82:87">
      <c r="CD9415" s="34" t="s">
        <v>377</v>
      </c>
      <c r="CG9415" s="381">
        <v>39800</v>
      </c>
      <c r="CI9415" s="378">
        <v>18290</v>
      </c>
    </row>
    <row r="9416" spans="82:87">
      <c r="CD9416" s="34" t="s">
        <v>13305</v>
      </c>
      <c r="CG9416" s="381">
        <v>39801</v>
      </c>
      <c r="CI9416" s="378">
        <v>18300</v>
      </c>
    </row>
    <row r="9417" spans="82:87">
      <c r="CD9417" s="34" t="s">
        <v>13306</v>
      </c>
      <c r="CG9417" s="381">
        <v>39802</v>
      </c>
      <c r="CI9417" s="378">
        <v>18300</v>
      </c>
    </row>
    <row r="9418" spans="82:87">
      <c r="CD9418" s="34" t="s">
        <v>13307</v>
      </c>
      <c r="CG9418" s="381">
        <v>39803</v>
      </c>
      <c r="CI9418" s="378">
        <v>18300</v>
      </c>
    </row>
    <row r="9419" spans="82:87">
      <c r="CD9419" s="34" t="s">
        <v>13308</v>
      </c>
      <c r="CG9419" s="381">
        <v>39804</v>
      </c>
      <c r="CI9419" s="378">
        <v>18300</v>
      </c>
    </row>
    <row r="9420" spans="82:87">
      <c r="CD9420" s="34" t="s">
        <v>13309</v>
      </c>
      <c r="CG9420" s="381">
        <v>39805</v>
      </c>
      <c r="CI9420" s="378">
        <v>18300</v>
      </c>
    </row>
    <row r="9421" spans="82:87">
      <c r="CD9421" s="34" t="s">
        <v>13310</v>
      </c>
      <c r="CG9421" s="381">
        <v>39806</v>
      </c>
      <c r="CI9421" s="378">
        <v>18300</v>
      </c>
    </row>
    <row r="9422" spans="82:87">
      <c r="CD9422" s="34" t="s">
        <v>13311</v>
      </c>
      <c r="CG9422" s="381">
        <v>39807</v>
      </c>
      <c r="CI9422" s="378">
        <v>18300</v>
      </c>
    </row>
    <row r="9423" spans="82:87">
      <c r="CD9423" s="34" t="s">
        <v>13312</v>
      </c>
      <c r="CG9423" s="381">
        <v>39808</v>
      </c>
      <c r="CI9423" s="378">
        <v>18300</v>
      </c>
    </row>
    <row r="9424" spans="82:87">
      <c r="CD9424" s="34" t="s">
        <v>13313</v>
      </c>
      <c r="CG9424" s="381">
        <v>39809</v>
      </c>
      <c r="CI9424" s="378">
        <v>18300</v>
      </c>
    </row>
    <row r="9425" spans="82:87">
      <c r="CD9425" s="34" t="s">
        <v>13314</v>
      </c>
      <c r="CG9425" s="381">
        <v>40000</v>
      </c>
      <c r="CI9425" s="378">
        <v>18300</v>
      </c>
    </row>
    <row r="9426" spans="82:87">
      <c r="CD9426" s="34" t="s">
        <v>13315</v>
      </c>
      <c r="CG9426" s="381">
        <v>40001</v>
      </c>
      <c r="CI9426" s="378">
        <v>18300</v>
      </c>
    </row>
    <row r="9427" spans="82:87">
      <c r="CD9427" s="34" t="s">
        <v>13316</v>
      </c>
      <c r="CG9427" s="381">
        <v>40002</v>
      </c>
      <c r="CI9427" s="378">
        <v>18300</v>
      </c>
    </row>
    <row r="9428" spans="82:87">
      <c r="CD9428" s="34" t="s">
        <v>13317</v>
      </c>
      <c r="CG9428" s="381">
        <v>40003</v>
      </c>
      <c r="CI9428" s="378">
        <v>18300</v>
      </c>
    </row>
    <row r="9429" spans="82:87">
      <c r="CD9429" s="34" t="s">
        <v>13318</v>
      </c>
      <c r="CG9429" s="381">
        <v>40004</v>
      </c>
      <c r="CI9429" s="378">
        <v>18300</v>
      </c>
    </row>
    <row r="9430" spans="82:87">
      <c r="CD9430" s="34" t="s">
        <v>13319</v>
      </c>
      <c r="CG9430" s="381">
        <v>40005</v>
      </c>
      <c r="CI9430" s="378">
        <v>18300</v>
      </c>
    </row>
    <row r="9431" spans="82:87">
      <c r="CD9431" s="34" t="s">
        <v>13320</v>
      </c>
      <c r="CG9431" s="381">
        <v>40006</v>
      </c>
      <c r="CI9431" s="378">
        <v>18300</v>
      </c>
    </row>
    <row r="9432" spans="82:87">
      <c r="CD9432" s="34" t="s">
        <v>13321</v>
      </c>
      <c r="CG9432" s="381">
        <v>40007</v>
      </c>
      <c r="CI9432" s="378">
        <v>18300</v>
      </c>
    </row>
    <row r="9433" spans="82:87">
      <c r="CD9433" s="34" t="s">
        <v>13322</v>
      </c>
      <c r="CG9433" s="381">
        <v>40008</v>
      </c>
      <c r="CI9433" s="378">
        <v>18300</v>
      </c>
    </row>
    <row r="9434" spans="82:87">
      <c r="CD9434" s="34" t="s">
        <v>13323</v>
      </c>
      <c r="CG9434" s="381">
        <v>40009</v>
      </c>
      <c r="CI9434" s="378">
        <v>18310</v>
      </c>
    </row>
    <row r="9435" spans="82:87">
      <c r="CD9435" s="34" t="s">
        <v>13324</v>
      </c>
      <c r="CG9435" s="381">
        <v>40010</v>
      </c>
      <c r="CI9435" s="378">
        <v>18310</v>
      </c>
    </row>
    <row r="9436" spans="82:87">
      <c r="CD9436" s="34" t="s">
        <v>13325</v>
      </c>
      <c r="CG9436" s="381">
        <v>40011</v>
      </c>
      <c r="CI9436" s="378">
        <v>18310</v>
      </c>
    </row>
    <row r="9437" spans="82:87">
      <c r="CD9437" s="34" t="s">
        <v>13326</v>
      </c>
      <c r="CG9437" s="381">
        <v>40012</v>
      </c>
      <c r="CI9437" s="378">
        <v>18310</v>
      </c>
    </row>
    <row r="9438" spans="82:87">
      <c r="CD9438" s="34" t="s">
        <v>13327</v>
      </c>
      <c r="CG9438" s="381">
        <v>40013</v>
      </c>
      <c r="CI9438" s="378">
        <v>18310</v>
      </c>
    </row>
    <row r="9439" spans="82:87">
      <c r="CD9439" s="34" t="s">
        <v>13328</v>
      </c>
      <c r="CG9439" s="381">
        <v>40014</v>
      </c>
      <c r="CI9439" s="378">
        <v>18320</v>
      </c>
    </row>
    <row r="9440" spans="82:87">
      <c r="CD9440" s="34" t="s">
        <v>13329</v>
      </c>
      <c r="CG9440" s="381">
        <v>40015</v>
      </c>
      <c r="CI9440" s="378">
        <v>18320</v>
      </c>
    </row>
    <row r="9441" spans="82:87">
      <c r="CD9441" s="34" t="s">
        <v>13330</v>
      </c>
      <c r="CG9441" s="381">
        <v>40016</v>
      </c>
      <c r="CI9441" s="378">
        <v>18320</v>
      </c>
    </row>
    <row r="9442" spans="82:87">
      <c r="CD9442" s="34" t="s">
        <v>13331</v>
      </c>
      <c r="CG9442" s="381">
        <v>40017</v>
      </c>
      <c r="CI9442" s="378">
        <v>18320</v>
      </c>
    </row>
    <row r="9443" spans="82:87">
      <c r="CD9443" s="34" t="s">
        <v>13332</v>
      </c>
      <c r="CG9443" s="381">
        <v>40018</v>
      </c>
      <c r="CI9443" s="378">
        <v>18320</v>
      </c>
    </row>
    <row r="9444" spans="82:87">
      <c r="CD9444" s="34" t="s">
        <v>13333</v>
      </c>
      <c r="CG9444" s="381">
        <v>40019</v>
      </c>
      <c r="CI9444" s="378">
        <v>18320</v>
      </c>
    </row>
    <row r="9445" spans="82:87">
      <c r="CD9445" s="34" t="s">
        <v>13334</v>
      </c>
      <c r="CG9445" s="381">
        <v>40020</v>
      </c>
      <c r="CI9445" s="378">
        <v>18320</v>
      </c>
    </row>
    <row r="9446" spans="82:87">
      <c r="CD9446" s="34" t="s">
        <v>13335</v>
      </c>
      <c r="CG9446" s="381">
        <v>40021</v>
      </c>
      <c r="CI9446" s="378">
        <v>18330</v>
      </c>
    </row>
    <row r="9447" spans="82:87">
      <c r="CD9447" s="34" t="s">
        <v>13336</v>
      </c>
      <c r="CG9447" s="381">
        <v>40022</v>
      </c>
      <c r="CI9447" s="378">
        <v>18330</v>
      </c>
    </row>
    <row r="9448" spans="82:87">
      <c r="CD9448" s="34" t="s">
        <v>13337</v>
      </c>
      <c r="CG9448" s="381">
        <v>40023</v>
      </c>
      <c r="CI9448" s="378">
        <v>18330</v>
      </c>
    </row>
    <row r="9449" spans="82:87">
      <c r="CD9449" s="34" t="s">
        <v>13338</v>
      </c>
      <c r="CG9449" s="381">
        <v>40024</v>
      </c>
      <c r="CI9449" s="378">
        <v>18330</v>
      </c>
    </row>
    <row r="9450" spans="82:87">
      <c r="CD9450" s="34" t="s">
        <v>13339</v>
      </c>
      <c r="CG9450" s="381">
        <v>40025</v>
      </c>
      <c r="CI9450" s="378">
        <v>18340</v>
      </c>
    </row>
    <row r="9451" spans="82:87">
      <c r="CD9451" s="34" t="s">
        <v>13340</v>
      </c>
      <c r="CG9451" s="381">
        <v>40026</v>
      </c>
      <c r="CI9451" s="378">
        <v>18340</v>
      </c>
    </row>
    <row r="9452" spans="82:87">
      <c r="CD9452" s="34" t="s">
        <v>13341</v>
      </c>
      <c r="CG9452" s="381">
        <v>40027</v>
      </c>
      <c r="CI9452" s="378">
        <v>18340</v>
      </c>
    </row>
    <row r="9453" spans="82:87">
      <c r="CD9453" s="34" t="s">
        <v>13342</v>
      </c>
      <c r="CG9453" s="381">
        <v>40028</v>
      </c>
      <c r="CI9453" s="378">
        <v>18340</v>
      </c>
    </row>
    <row r="9454" spans="82:87">
      <c r="CD9454" s="34" t="s">
        <v>13343</v>
      </c>
      <c r="CG9454" s="381">
        <v>40029</v>
      </c>
      <c r="CI9454" s="378">
        <v>18340</v>
      </c>
    </row>
    <row r="9455" spans="82:87">
      <c r="CD9455" s="34" t="s">
        <v>13344</v>
      </c>
      <c r="CG9455" s="381">
        <v>40090</v>
      </c>
      <c r="CI9455" s="378">
        <v>18340</v>
      </c>
    </row>
    <row r="9456" spans="82:87">
      <c r="CD9456" s="34" t="s">
        <v>13345</v>
      </c>
      <c r="CG9456" s="381">
        <v>40100</v>
      </c>
      <c r="CI9456" s="378">
        <v>18340</v>
      </c>
    </row>
    <row r="9457" spans="82:87">
      <c r="CD9457" s="34" t="s">
        <v>13346</v>
      </c>
      <c r="CG9457" s="381">
        <v>40101</v>
      </c>
      <c r="CI9457" s="378">
        <v>18340</v>
      </c>
    </row>
    <row r="9458" spans="82:87">
      <c r="CD9458" s="34" t="s">
        <v>13347</v>
      </c>
      <c r="CG9458" s="381">
        <v>40102</v>
      </c>
      <c r="CI9458" s="378">
        <v>18340</v>
      </c>
    </row>
    <row r="9459" spans="82:87">
      <c r="CD9459" s="34" t="s">
        <v>13348</v>
      </c>
      <c r="CG9459" s="381">
        <v>40103</v>
      </c>
      <c r="CI9459" s="378">
        <v>18340</v>
      </c>
    </row>
    <row r="9460" spans="82:87">
      <c r="CD9460" s="34" t="s">
        <v>13349</v>
      </c>
      <c r="CG9460" s="381">
        <v>40104</v>
      </c>
      <c r="CI9460" s="378">
        <v>18340</v>
      </c>
    </row>
    <row r="9461" spans="82:87">
      <c r="CD9461" s="34" t="s">
        <v>13350</v>
      </c>
      <c r="CG9461" s="381">
        <v>40105</v>
      </c>
      <c r="CI9461" s="378">
        <v>18340</v>
      </c>
    </row>
    <row r="9462" spans="82:87">
      <c r="CD9462" s="34" t="s">
        <v>13351</v>
      </c>
      <c r="CG9462" s="381">
        <v>40106</v>
      </c>
      <c r="CI9462" s="378">
        <v>18340</v>
      </c>
    </row>
    <row r="9463" spans="82:87">
      <c r="CD9463" s="34" t="s">
        <v>13352</v>
      </c>
      <c r="CG9463" s="381">
        <v>40107</v>
      </c>
      <c r="CI9463" s="378">
        <v>18350</v>
      </c>
    </row>
    <row r="9464" spans="82:87">
      <c r="CD9464" s="34" t="s">
        <v>13353</v>
      </c>
      <c r="CG9464" s="381">
        <v>40108</v>
      </c>
      <c r="CI9464" s="378">
        <v>18350</v>
      </c>
    </row>
    <row r="9465" spans="82:87">
      <c r="CD9465" s="34" t="s">
        <v>13354</v>
      </c>
      <c r="CG9465" s="381">
        <v>40109</v>
      </c>
      <c r="CI9465" s="378">
        <v>18350</v>
      </c>
    </row>
    <row r="9466" spans="82:87">
      <c r="CD9466" s="34" t="s">
        <v>13355</v>
      </c>
      <c r="CG9466" s="381">
        <v>40110</v>
      </c>
      <c r="CI9466" s="378">
        <v>18350</v>
      </c>
    </row>
    <row r="9467" spans="82:87">
      <c r="CD9467" s="34" t="s">
        <v>13356</v>
      </c>
      <c r="CG9467" s="381">
        <v>40115</v>
      </c>
      <c r="CI9467" s="378">
        <v>18350</v>
      </c>
    </row>
    <row r="9468" spans="82:87">
      <c r="CD9468" s="34" t="s">
        <v>13357</v>
      </c>
      <c r="CG9468" s="381">
        <v>40118</v>
      </c>
      <c r="CI9468" s="378">
        <v>18350</v>
      </c>
    </row>
    <row r="9469" spans="82:87">
      <c r="CD9469" s="34" t="s">
        <v>13358</v>
      </c>
      <c r="CG9469" s="381">
        <v>40120</v>
      </c>
      <c r="CI9469" s="378">
        <v>18350</v>
      </c>
    </row>
    <row r="9470" spans="82:87">
      <c r="CD9470" s="34" t="s">
        <v>13359</v>
      </c>
      <c r="CG9470" s="381">
        <v>40130</v>
      </c>
      <c r="CI9470" s="378">
        <v>18350</v>
      </c>
    </row>
    <row r="9471" spans="82:87">
      <c r="CD9471" s="34" t="s">
        <v>13360</v>
      </c>
      <c r="CG9471" s="381">
        <v>40140</v>
      </c>
      <c r="CI9471" s="378">
        <v>18350</v>
      </c>
    </row>
    <row r="9472" spans="82:87">
      <c r="CD9472" s="34" t="s">
        <v>13361</v>
      </c>
      <c r="CG9472" s="381">
        <v>40141</v>
      </c>
      <c r="CI9472" s="378">
        <v>18350</v>
      </c>
    </row>
    <row r="9473" spans="82:87">
      <c r="CD9473" s="34" t="s">
        <v>13362</v>
      </c>
      <c r="CG9473" s="381">
        <v>40142</v>
      </c>
      <c r="CI9473" s="378">
        <v>18350</v>
      </c>
    </row>
    <row r="9474" spans="82:87">
      <c r="CD9474" s="34" t="s">
        <v>13363</v>
      </c>
      <c r="CG9474" s="381">
        <v>40143</v>
      </c>
      <c r="CI9474" s="378">
        <v>18350</v>
      </c>
    </row>
    <row r="9475" spans="82:87">
      <c r="CD9475" s="34" t="s">
        <v>13364</v>
      </c>
      <c r="CG9475" s="381">
        <v>40144</v>
      </c>
      <c r="CI9475" s="378">
        <v>18350</v>
      </c>
    </row>
    <row r="9476" spans="82:87">
      <c r="CD9476" s="34" t="s">
        <v>13365</v>
      </c>
      <c r="CG9476" s="381">
        <v>40145</v>
      </c>
      <c r="CI9476" s="378">
        <v>18350</v>
      </c>
    </row>
    <row r="9477" spans="82:87">
      <c r="CD9477" s="34" t="s">
        <v>13366</v>
      </c>
      <c r="CG9477" s="381">
        <v>40146</v>
      </c>
      <c r="CI9477" s="378">
        <v>18360</v>
      </c>
    </row>
    <row r="9478" spans="82:87">
      <c r="CD9478" s="34" t="s">
        <v>13367</v>
      </c>
      <c r="CG9478" s="381">
        <v>40147</v>
      </c>
      <c r="CI9478" s="378">
        <v>18360</v>
      </c>
    </row>
    <row r="9479" spans="82:87">
      <c r="CD9479" s="34" t="s">
        <v>13368</v>
      </c>
      <c r="CG9479" s="381">
        <v>40148</v>
      </c>
      <c r="CI9479" s="378">
        <v>18360</v>
      </c>
    </row>
    <row r="9480" spans="82:87">
      <c r="CD9480" s="34" t="s">
        <v>13369</v>
      </c>
      <c r="CG9480" s="381">
        <v>40149</v>
      </c>
      <c r="CI9480" s="378">
        <v>18360</v>
      </c>
    </row>
    <row r="9481" spans="82:87">
      <c r="CD9481" s="34" t="s">
        <v>13370</v>
      </c>
      <c r="CG9481" s="381">
        <v>40150</v>
      </c>
      <c r="CI9481" s="378">
        <v>18360</v>
      </c>
    </row>
    <row r="9482" spans="82:87">
      <c r="CD9482" s="34" t="s">
        <v>13371</v>
      </c>
      <c r="CG9482" s="381">
        <v>40160</v>
      </c>
      <c r="CI9482" s="378">
        <v>18360</v>
      </c>
    </row>
    <row r="9483" spans="82:87">
      <c r="CD9483" s="34" t="s">
        <v>13372</v>
      </c>
      <c r="CG9483" s="381">
        <v>40161</v>
      </c>
      <c r="CI9483" s="378">
        <v>18370</v>
      </c>
    </row>
    <row r="9484" spans="82:87">
      <c r="CD9484" s="34" t="s">
        <v>13373</v>
      </c>
      <c r="CG9484" s="381">
        <v>40162</v>
      </c>
      <c r="CI9484" s="378">
        <v>18370</v>
      </c>
    </row>
    <row r="9485" spans="82:87">
      <c r="CD9485" s="34" t="s">
        <v>13374</v>
      </c>
      <c r="CG9485" s="381">
        <v>40163</v>
      </c>
      <c r="CI9485" s="378">
        <v>18370</v>
      </c>
    </row>
    <row r="9486" spans="82:87">
      <c r="CD9486" s="34" t="s">
        <v>13375</v>
      </c>
      <c r="CG9486" s="381">
        <v>40164</v>
      </c>
      <c r="CI9486" s="378">
        <v>18370</v>
      </c>
    </row>
    <row r="9487" spans="82:87">
      <c r="CD9487" s="34" t="s">
        <v>13376</v>
      </c>
      <c r="CG9487" s="381">
        <v>40165</v>
      </c>
      <c r="CI9487" s="378">
        <v>18370</v>
      </c>
    </row>
    <row r="9488" spans="82:87">
      <c r="CD9488" s="34" t="s">
        <v>13377</v>
      </c>
      <c r="CG9488" s="381">
        <v>40166</v>
      </c>
      <c r="CI9488" s="378">
        <v>18370</v>
      </c>
    </row>
    <row r="9489" spans="82:87">
      <c r="CD9489" s="34" t="s">
        <v>13378</v>
      </c>
      <c r="CG9489" s="381">
        <v>40167</v>
      </c>
      <c r="CI9489" s="378">
        <v>18380</v>
      </c>
    </row>
    <row r="9490" spans="82:87">
      <c r="CD9490" s="34" t="s">
        <v>13379</v>
      </c>
      <c r="CG9490" s="381">
        <v>40168</v>
      </c>
      <c r="CI9490" s="378">
        <v>18380</v>
      </c>
    </row>
    <row r="9491" spans="82:87">
      <c r="CD9491" s="34" t="s">
        <v>13380</v>
      </c>
      <c r="CG9491" s="381">
        <v>40169</v>
      </c>
      <c r="CI9491" s="378">
        <v>18380</v>
      </c>
    </row>
    <row r="9492" spans="82:87">
      <c r="CD9492" s="34" t="s">
        <v>13381</v>
      </c>
      <c r="CG9492" s="381">
        <v>40170</v>
      </c>
      <c r="CI9492" s="378">
        <v>18380</v>
      </c>
    </row>
    <row r="9493" spans="82:87">
      <c r="CD9493" s="34" t="s">
        <v>13382</v>
      </c>
      <c r="CG9493" s="381">
        <v>40171</v>
      </c>
      <c r="CI9493" s="378">
        <v>18380</v>
      </c>
    </row>
    <row r="9494" spans="82:87">
      <c r="CD9494" s="34" t="s">
        <v>13383</v>
      </c>
      <c r="CG9494" s="381">
        <v>40180</v>
      </c>
      <c r="CI9494" s="378">
        <v>18390</v>
      </c>
    </row>
    <row r="9495" spans="82:87">
      <c r="CD9495" s="34" t="s">
        <v>13384</v>
      </c>
      <c r="CG9495" s="381">
        <v>40190</v>
      </c>
      <c r="CI9495" s="378">
        <v>18390</v>
      </c>
    </row>
    <row r="9496" spans="82:87">
      <c r="CD9496" s="34" t="s">
        <v>13385</v>
      </c>
      <c r="CG9496" s="381">
        <v>40200</v>
      </c>
      <c r="CI9496" s="378">
        <v>18390</v>
      </c>
    </row>
    <row r="9497" spans="82:87">
      <c r="CD9497" s="34" t="s">
        <v>13386</v>
      </c>
      <c r="CG9497" s="381">
        <v>40201</v>
      </c>
      <c r="CI9497" s="378">
        <v>18390</v>
      </c>
    </row>
    <row r="9498" spans="82:87">
      <c r="CD9498" s="34" t="s">
        <v>13387</v>
      </c>
      <c r="CG9498" s="381">
        <v>40202</v>
      </c>
      <c r="CI9498" s="378">
        <v>18390</v>
      </c>
    </row>
    <row r="9499" spans="82:87">
      <c r="CD9499" s="34" t="s">
        <v>13388</v>
      </c>
      <c r="CG9499" s="381">
        <v>40203</v>
      </c>
      <c r="CI9499" s="378">
        <v>18390</v>
      </c>
    </row>
    <row r="9500" spans="82:87">
      <c r="CD9500" s="34" t="s">
        <v>13389</v>
      </c>
      <c r="CG9500" s="381">
        <v>40204</v>
      </c>
      <c r="CI9500" s="378">
        <v>18400</v>
      </c>
    </row>
    <row r="9501" spans="82:87">
      <c r="CD9501" s="34" t="s">
        <v>13390</v>
      </c>
      <c r="CG9501" s="381">
        <v>40205</v>
      </c>
      <c r="CI9501" s="378">
        <v>18400</v>
      </c>
    </row>
    <row r="9502" spans="82:87">
      <c r="CD9502" s="34" t="s">
        <v>13391</v>
      </c>
      <c r="CG9502" s="381">
        <v>40206</v>
      </c>
      <c r="CI9502" s="378">
        <v>18400</v>
      </c>
    </row>
    <row r="9503" spans="82:87">
      <c r="CD9503" s="34" t="s">
        <v>13392</v>
      </c>
      <c r="CG9503" s="381">
        <v>40207</v>
      </c>
      <c r="CI9503" s="378">
        <v>18400</v>
      </c>
    </row>
    <row r="9504" spans="82:87">
      <c r="CD9504" s="34" t="s">
        <v>13393</v>
      </c>
      <c r="CG9504" s="381">
        <v>40208</v>
      </c>
      <c r="CI9504" s="378">
        <v>18400</v>
      </c>
    </row>
    <row r="9505" spans="82:87">
      <c r="CD9505" s="34" t="s">
        <v>13394</v>
      </c>
      <c r="CG9505" s="381">
        <v>40209</v>
      </c>
      <c r="CI9505" s="378">
        <v>18410</v>
      </c>
    </row>
    <row r="9506" spans="82:87">
      <c r="CD9506" s="34" t="s">
        <v>13395</v>
      </c>
      <c r="CG9506" s="381">
        <v>40210</v>
      </c>
      <c r="CI9506" s="378">
        <v>18410</v>
      </c>
    </row>
    <row r="9507" spans="82:87">
      <c r="CD9507" s="34" t="s">
        <v>13396</v>
      </c>
      <c r="CG9507" s="381">
        <v>40220</v>
      </c>
      <c r="CI9507" s="378">
        <v>18410</v>
      </c>
    </row>
    <row r="9508" spans="82:87">
      <c r="CD9508" s="34" t="s">
        <v>13397</v>
      </c>
      <c r="CG9508" s="381">
        <v>40230</v>
      </c>
      <c r="CI9508" s="378">
        <v>18410</v>
      </c>
    </row>
    <row r="9509" spans="82:87">
      <c r="CD9509" s="34" t="s">
        <v>13398</v>
      </c>
      <c r="CG9509" s="381">
        <v>40231</v>
      </c>
      <c r="CI9509" s="378">
        <v>18412</v>
      </c>
    </row>
    <row r="9510" spans="82:87">
      <c r="CD9510" s="34" t="s">
        <v>13399</v>
      </c>
      <c r="CG9510" s="381">
        <v>40232</v>
      </c>
      <c r="CI9510" s="378">
        <v>18420</v>
      </c>
    </row>
    <row r="9511" spans="82:87">
      <c r="CD9511" s="34" t="s">
        <v>13400</v>
      </c>
      <c r="CG9511" s="381">
        <v>40233</v>
      </c>
      <c r="CI9511" s="378">
        <v>18490</v>
      </c>
    </row>
    <row r="9512" spans="82:87">
      <c r="CD9512" s="34" t="s">
        <v>13401</v>
      </c>
      <c r="CG9512" s="381">
        <v>40234</v>
      </c>
      <c r="CI9512" s="378">
        <v>18500</v>
      </c>
    </row>
    <row r="9513" spans="82:87">
      <c r="CD9513" s="34" t="s">
        <v>13402</v>
      </c>
      <c r="CG9513" s="381">
        <v>40235</v>
      </c>
      <c r="CI9513" s="378">
        <v>18500</v>
      </c>
    </row>
    <row r="9514" spans="82:87">
      <c r="CD9514" s="34" t="s">
        <v>13403</v>
      </c>
      <c r="CG9514" s="381">
        <v>40236</v>
      </c>
      <c r="CI9514" s="378">
        <v>18500</v>
      </c>
    </row>
    <row r="9515" spans="82:87">
      <c r="CD9515" s="34" t="s">
        <v>13404</v>
      </c>
      <c r="CG9515" s="381">
        <v>40237</v>
      </c>
      <c r="CI9515" s="378">
        <v>18500</v>
      </c>
    </row>
    <row r="9516" spans="82:87">
      <c r="CD9516" s="34" t="s">
        <v>13405</v>
      </c>
      <c r="CG9516" s="381">
        <v>40238</v>
      </c>
      <c r="CI9516" s="378">
        <v>18500</v>
      </c>
    </row>
    <row r="9517" spans="82:87">
      <c r="CD9517" s="34" t="s">
        <v>13406</v>
      </c>
      <c r="CG9517" s="381">
        <v>40239</v>
      </c>
      <c r="CI9517" s="378">
        <v>18500</v>
      </c>
    </row>
    <row r="9518" spans="82:87">
      <c r="CD9518" s="34" t="s">
        <v>13407</v>
      </c>
      <c r="CG9518" s="381">
        <v>40240</v>
      </c>
      <c r="CI9518" s="378">
        <v>18500</v>
      </c>
    </row>
    <row r="9519" spans="82:87">
      <c r="CD9519" s="34" t="s">
        <v>13408</v>
      </c>
      <c r="CG9519" s="381">
        <v>40250</v>
      </c>
      <c r="CI9519" s="378">
        <v>18510</v>
      </c>
    </row>
    <row r="9520" spans="82:87">
      <c r="CD9520" s="34" t="s">
        <v>13409</v>
      </c>
      <c r="CG9520" s="381">
        <v>40260</v>
      </c>
      <c r="CI9520" s="378">
        <v>18510</v>
      </c>
    </row>
    <row r="9521" spans="82:87">
      <c r="CD9521" s="34" t="s">
        <v>13410</v>
      </c>
      <c r="CG9521" s="381">
        <v>40270</v>
      </c>
      <c r="CI9521" s="378">
        <v>18520</v>
      </c>
    </row>
    <row r="9522" spans="82:87">
      <c r="CD9522" s="34" t="s">
        <v>13411</v>
      </c>
      <c r="CG9522" s="381">
        <v>40280</v>
      </c>
      <c r="CI9522" s="378">
        <v>18520</v>
      </c>
    </row>
    <row r="9523" spans="82:87">
      <c r="CD9523" s="34" t="s">
        <v>13412</v>
      </c>
      <c r="CG9523" s="381">
        <v>40281</v>
      </c>
      <c r="CI9523" s="378">
        <v>18564</v>
      </c>
    </row>
    <row r="9524" spans="82:87">
      <c r="CD9524" s="34" t="s">
        <v>13413</v>
      </c>
      <c r="CG9524" s="381">
        <v>40282</v>
      </c>
      <c r="CI9524" s="378">
        <v>18570</v>
      </c>
    </row>
    <row r="9525" spans="82:87">
      <c r="CD9525" s="34" t="s">
        <v>13414</v>
      </c>
      <c r="CG9525" s="381">
        <v>40283</v>
      </c>
      <c r="CI9525" s="378">
        <v>18570</v>
      </c>
    </row>
    <row r="9526" spans="82:87">
      <c r="CD9526" s="34" t="s">
        <v>13415</v>
      </c>
      <c r="CG9526" s="381">
        <v>40284</v>
      </c>
      <c r="CI9526" s="378">
        <v>18570</v>
      </c>
    </row>
    <row r="9527" spans="82:87">
      <c r="CD9527" s="34" t="s">
        <v>13416</v>
      </c>
      <c r="CG9527" s="381">
        <v>40285</v>
      </c>
      <c r="CI9527" s="378">
        <v>18570</v>
      </c>
    </row>
    <row r="9528" spans="82:87">
      <c r="CD9528" s="34" t="s">
        <v>13417</v>
      </c>
      <c r="CG9528" s="381">
        <v>40286</v>
      </c>
      <c r="CI9528" s="378">
        <v>18600</v>
      </c>
    </row>
    <row r="9529" spans="82:87">
      <c r="CD9529" s="34" t="s">
        <v>13418</v>
      </c>
      <c r="CG9529" s="381">
        <v>40287</v>
      </c>
      <c r="CI9529" s="378">
        <v>18600</v>
      </c>
    </row>
    <row r="9530" spans="82:87">
      <c r="CD9530" s="34" t="s">
        <v>13419</v>
      </c>
      <c r="CG9530" s="381">
        <v>40288</v>
      </c>
      <c r="CI9530" s="378">
        <v>18600</v>
      </c>
    </row>
    <row r="9531" spans="82:87">
      <c r="CD9531" s="34" t="s">
        <v>13420</v>
      </c>
      <c r="CG9531" s="381">
        <v>40289</v>
      </c>
      <c r="CI9531" s="378">
        <v>18600</v>
      </c>
    </row>
    <row r="9532" spans="82:87">
      <c r="CD9532" s="34" t="s">
        <v>13421</v>
      </c>
      <c r="CG9532" s="381">
        <v>40290</v>
      </c>
      <c r="CI9532" s="378">
        <v>18600</v>
      </c>
    </row>
    <row r="9533" spans="82:87">
      <c r="CD9533" s="34" t="s">
        <v>13422</v>
      </c>
      <c r="CG9533" s="381">
        <v>40300</v>
      </c>
      <c r="CI9533" s="378">
        <v>18600</v>
      </c>
    </row>
    <row r="9534" spans="82:87">
      <c r="CD9534" s="34" t="s">
        <v>13423</v>
      </c>
      <c r="CG9534" s="381">
        <v>40301</v>
      </c>
      <c r="CI9534" s="378">
        <v>18600</v>
      </c>
    </row>
    <row r="9535" spans="82:87">
      <c r="CD9535" s="34" t="s">
        <v>13424</v>
      </c>
      <c r="CG9535" s="381">
        <v>40302</v>
      </c>
      <c r="CI9535" s="378">
        <v>18600</v>
      </c>
    </row>
    <row r="9536" spans="82:87">
      <c r="CD9536" s="34" t="s">
        <v>13425</v>
      </c>
      <c r="CG9536" s="381">
        <v>40303</v>
      </c>
      <c r="CI9536" s="378">
        <v>18600</v>
      </c>
    </row>
    <row r="9537" spans="82:87">
      <c r="CD9537" s="34" t="s">
        <v>13426</v>
      </c>
      <c r="CG9537" s="381">
        <v>40304</v>
      </c>
      <c r="CI9537" s="378">
        <v>18600</v>
      </c>
    </row>
    <row r="9538" spans="82:87">
      <c r="CD9538" s="34" t="s">
        <v>13427</v>
      </c>
      <c r="CG9538" s="381">
        <v>40305</v>
      </c>
      <c r="CI9538" s="378">
        <v>18640</v>
      </c>
    </row>
    <row r="9539" spans="82:87">
      <c r="CD9539" s="34" t="s">
        <v>13428</v>
      </c>
      <c r="CG9539" s="381">
        <v>40306</v>
      </c>
      <c r="CI9539" s="378">
        <v>18700</v>
      </c>
    </row>
    <row r="9540" spans="82:87">
      <c r="CD9540" s="34" t="s">
        <v>13429</v>
      </c>
      <c r="CG9540" s="381">
        <v>40307</v>
      </c>
      <c r="CI9540" s="378">
        <v>18700</v>
      </c>
    </row>
    <row r="9541" spans="82:87">
      <c r="CD9541" s="34" t="s">
        <v>13430</v>
      </c>
      <c r="CG9541" s="381">
        <v>40308</v>
      </c>
      <c r="CI9541" s="378">
        <v>18700</v>
      </c>
    </row>
    <row r="9542" spans="82:87">
      <c r="CD9542" s="34" t="s">
        <v>13431</v>
      </c>
      <c r="CG9542" s="381">
        <v>40309</v>
      </c>
      <c r="CI9542" s="378">
        <v>18700</v>
      </c>
    </row>
    <row r="9543" spans="82:87">
      <c r="CD9543" s="34" t="s">
        <v>13432</v>
      </c>
      <c r="CG9543" s="381">
        <v>40310</v>
      </c>
      <c r="CI9543" s="378">
        <v>18800</v>
      </c>
    </row>
    <row r="9544" spans="82:87">
      <c r="CD9544" s="34" t="s">
        <v>13433</v>
      </c>
      <c r="CG9544" s="381">
        <v>40320</v>
      </c>
      <c r="CI9544" s="378">
        <v>18800</v>
      </c>
    </row>
    <row r="9545" spans="82:87">
      <c r="CD9545" s="34" t="s">
        <v>13434</v>
      </c>
      <c r="CG9545" s="381">
        <v>40330</v>
      </c>
      <c r="CI9545" s="378">
        <v>18800</v>
      </c>
    </row>
    <row r="9546" spans="82:87">
      <c r="CD9546" s="34" t="s">
        <v>13435</v>
      </c>
      <c r="CG9546" s="381">
        <v>40350</v>
      </c>
      <c r="CI9546" s="378">
        <v>18800</v>
      </c>
    </row>
    <row r="9547" spans="82:87">
      <c r="CD9547" s="34" t="s">
        <v>13436</v>
      </c>
      <c r="CG9547" s="381">
        <v>40360</v>
      </c>
      <c r="CI9547" s="378">
        <v>18800</v>
      </c>
    </row>
    <row r="9548" spans="82:87">
      <c r="CD9548" s="34" t="s">
        <v>13437</v>
      </c>
      <c r="CG9548" s="381">
        <v>40370</v>
      </c>
      <c r="CI9548" s="378">
        <v>18800</v>
      </c>
    </row>
    <row r="9549" spans="82:87">
      <c r="CD9549" s="34" t="s">
        <v>13438</v>
      </c>
      <c r="CG9549" s="381">
        <v>40371</v>
      </c>
      <c r="CI9549" s="378">
        <v>18800</v>
      </c>
    </row>
    <row r="9550" spans="82:87">
      <c r="CD9550" s="34" t="s">
        <v>13439</v>
      </c>
      <c r="CG9550" s="381">
        <v>40380</v>
      </c>
      <c r="CI9550" s="378">
        <v>18800</v>
      </c>
    </row>
    <row r="9551" spans="82:87">
      <c r="CD9551" s="34" t="s">
        <v>13440</v>
      </c>
      <c r="CG9551" s="381">
        <v>40390</v>
      </c>
      <c r="CI9551" s="378">
        <v>18800</v>
      </c>
    </row>
    <row r="9552" spans="82:87">
      <c r="CD9552" s="34" t="s">
        <v>13441</v>
      </c>
      <c r="CG9552" s="381">
        <v>40400</v>
      </c>
      <c r="CI9552" s="378">
        <v>18910</v>
      </c>
    </row>
    <row r="9553" spans="82:87">
      <c r="CD9553" s="34" t="s">
        <v>13442</v>
      </c>
      <c r="CG9553" s="381">
        <v>40410</v>
      </c>
      <c r="CI9553" s="378">
        <v>18911</v>
      </c>
    </row>
    <row r="9554" spans="82:87">
      <c r="CD9554" s="34" t="s">
        <v>13443</v>
      </c>
      <c r="CG9554" s="381">
        <v>40420</v>
      </c>
      <c r="CI9554" s="378">
        <v>18920</v>
      </c>
    </row>
    <row r="9555" spans="82:87">
      <c r="CD9555" s="34" t="s">
        <v>13444</v>
      </c>
      <c r="CG9555" s="381">
        <v>40430</v>
      </c>
      <c r="CI9555" s="378">
        <v>18921</v>
      </c>
    </row>
    <row r="9556" spans="82:87">
      <c r="CD9556" s="34" t="s">
        <v>13445</v>
      </c>
      <c r="CG9556" s="381">
        <v>40440</v>
      </c>
      <c r="CI9556" s="378">
        <v>18922</v>
      </c>
    </row>
    <row r="9557" spans="82:87">
      <c r="CD9557" s="34" t="s">
        <v>13446</v>
      </c>
      <c r="CG9557" s="381">
        <v>40460</v>
      </c>
      <c r="CI9557" s="378">
        <v>18923</v>
      </c>
    </row>
    <row r="9558" spans="82:87">
      <c r="CD9558" s="34" t="s">
        <v>13447</v>
      </c>
      <c r="CG9558" s="381">
        <v>40465</v>
      </c>
      <c r="CI9558" s="378">
        <v>18924</v>
      </c>
    </row>
    <row r="9559" spans="82:87">
      <c r="CD9559" s="34" t="s">
        <v>13448</v>
      </c>
      <c r="CG9559" s="381">
        <v>40480</v>
      </c>
      <c r="CI9559" s="378">
        <v>18930</v>
      </c>
    </row>
    <row r="9560" spans="82:87">
      <c r="CD9560" s="34" t="s">
        <v>13449</v>
      </c>
      <c r="CG9560" s="381">
        <v>40490</v>
      </c>
      <c r="CI9560" s="378">
        <v>18931</v>
      </c>
    </row>
    <row r="9561" spans="82:87">
      <c r="CD9561" s="34" t="s">
        <v>13450</v>
      </c>
      <c r="CG9561" s="381">
        <v>40500</v>
      </c>
      <c r="CI9561" s="378">
        <v>18932</v>
      </c>
    </row>
    <row r="9562" spans="82:87">
      <c r="CD9562" s="34" t="s">
        <v>13451</v>
      </c>
      <c r="CG9562" s="381">
        <v>40501</v>
      </c>
      <c r="CI9562" s="378">
        <v>18933</v>
      </c>
    </row>
    <row r="9563" spans="82:87">
      <c r="CD9563" s="34" t="s">
        <v>13452</v>
      </c>
      <c r="CG9563" s="381">
        <v>40502</v>
      </c>
      <c r="CI9563" s="378">
        <v>18934</v>
      </c>
    </row>
    <row r="9564" spans="82:87">
      <c r="CD9564" s="34" t="s">
        <v>13453</v>
      </c>
      <c r="CG9564" s="381">
        <v>40503</v>
      </c>
      <c r="CI9564" s="378">
        <v>18935</v>
      </c>
    </row>
    <row r="9565" spans="82:87">
      <c r="CD9565" s="34" t="s">
        <v>13454</v>
      </c>
      <c r="CG9565" s="381">
        <v>40504</v>
      </c>
      <c r="CI9565" s="378">
        <v>18939</v>
      </c>
    </row>
    <row r="9566" spans="82:87">
      <c r="CD9566" s="34" t="s">
        <v>13455</v>
      </c>
      <c r="CG9566" s="381">
        <v>40505</v>
      </c>
      <c r="CI9566" s="378">
        <v>18940</v>
      </c>
    </row>
    <row r="9567" spans="82:87">
      <c r="CD9567" s="34" t="s">
        <v>13456</v>
      </c>
      <c r="CG9567" s="381">
        <v>40506</v>
      </c>
      <c r="CI9567" s="378">
        <v>18941</v>
      </c>
    </row>
    <row r="9568" spans="82:87">
      <c r="CD9568" s="34" t="s">
        <v>13457</v>
      </c>
      <c r="CG9568" s="381">
        <v>40507</v>
      </c>
      <c r="CI9568" s="378">
        <v>18945</v>
      </c>
    </row>
    <row r="9569" spans="82:87">
      <c r="CD9569" s="34" t="s">
        <v>13458</v>
      </c>
      <c r="CG9569" s="381">
        <v>40508</v>
      </c>
      <c r="CI9569" s="378">
        <v>18998</v>
      </c>
    </row>
    <row r="9570" spans="82:87">
      <c r="CD9570" s="34" t="s">
        <v>13459</v>
      </c>
      <c r="CG9570" s="381">
        <v>40509</v>
      </c>
      <c r="CI9570" s="378">
        <v>19000</v>
      </c>
    </row>
    <row r="9571" spans="82:87">
      <c r="CD9571" s="34" t="s">
        <v>13460</v>
      </c>
      <c r="CG9571" s="381">
        <v>40510</v>
      </c>
      <c r="CI9571" s="378">
        <v>19000</v>
      </c>
    </row>
    <row r="9572" spans="82:87">
      <c r="CD9572" s="34" t="s">
        <v>13461</v>
      </c>
      <c r="CG9572" s="381">
        <v>40530</v>
      </c>
      <c r="CI9572" s="378">
        <v>19001</v>
      </c>
    </row>
    <row r="9573" spans="82:87">
      <c r="CD9573" s="34" t="s">
        <v>13462</v>
      </c>
      <c r="CG9573" s="381">
        <v>40535</v>
      </c>
      <c r="CI9573" s="378">
        <v>19001</v>
      </c>
    </row>
    <row r="9574" spans="82:87">
      <c r="CD9574" s="34" t="s">
        <v>13463</v>
      </c>
      <c r="CG9574" s="381">
        <v>40550</v>
      </c>
      <c r="CI9574" s="378">
        <v>19002</v>
      </c>
    </row>
    <row r="9575" spans="82:87">
      <c r="CD9575" s="34" t="s">
        <v>13464</v>
      </c>
      <c r="CG9575" s="381">
        <v>40560</v>
      </c>
      <c r="CI9575" s="378">
        <v>19003</v>
      </c>
    </row>
    <row r="9576" spans="82:87">
      <c r="CD9576" s="34" t="s">
        <v>13465</v>
      </c>
      <c r="CG9576" s="381">
        <v>40600</v>
      </c>
      <c r="CI9576" s="378">
        <v>19004</v>
      </c>
    </row>
    <row r="9577" spans="82:87">
      <c r="CD9577" s="34" t="s">
        <v>13466</v>
      </c>
      <c r="CG9577" s="381">
        <v>40601</v>
      </c>
      <c r="CI9577" s="378">
        <v>19005</v>
      </c>
    </row>
    <row r="9578" spans="82:87">
      <c r="CD9578" s="34" t="s">
        <v>13467</v>
      </c>
      <c r="CG9578" s="381">
        <v>40602</v>
      </c>
      <c r="CI9578" s="378">
        <v>19006</v>
      </c>
    </row>
    <row r="9579" spans="82:87">
      <c r="CD9579" s="34" t="s">
        <v>13468</v>
      </c>
      <c r="CG9579" s="381">
        <v>40603</v>
      </c>
      <c r="CI9579" s="378">
        <v>19007</v>
      </c>
    </row>
    <row r="9580" spans="82:87">
      <c r="CD9580" s="34" t="s">
        <v>13469</v>
      </c>
      <c r="CG9580" s="381">
        <v>40604</v>
      </c>
      <c r="CI9580" s="378">
        <v>19008</v>
      </c>
    </row>
    <row r="9581" spans="82:87">
      <c r="CD9581" s="34" t="s">
        <v>13470</v>
      </c>
      <c r="CG9581" s="381">
        <v>40605</v>
      </c>
      <c r="CI9581" s="378">
        <v>19009</v>
      </c>
    </row>
    <row r="9582" spans="82:87">
      <c r="CD9582" s="34" t="s">
        <v>13471</v>
      </c>
      <c r="CG9582" s="381">
        <v>40606</v>
      </c>
      <c r="CI9582" s="378">
        <v>19010</v>
      </c>
    </row>
    <row r="9583" spans="82:87">
      <c r="CD9583" s="34" t="s">
        <v>13472</v>
      </c>
      <c r="CG9583" s="381">
        <v>40607</v>
      </c>
      <c r="CI9583" s="378">
        <v>19011</v>
      </c>
    </row>
    <row r="9584" spans="82:87">
      <c r="CD9584" s="34" t="s">
        <v>13473</v>
      </c>
      <c r="CG9584" s="381">
        <v>40608</v>
      </c>
      <c r="CI9584" s="378">
        <v>19012</v>
      </c>
    </row>
    <row r="9585" spans="82:87">
      <c r="CD9585" s="34" t="s">
        <v>13474</v>
      </c>
      <c r="CG9585" s="381">
        <v>40609</v>
      </c>
      <c r="CI9585" s="378">
        <v>19013</v>
      </c>
    </row>
    <row r="9586" spans="82:87">
      <c r="CD9586" s="34" t="s">
        <v>13475</v>
      </c>
      <c r="CG9586" s="381">
        <v>40630</v>
      </c>
      <c r="CI9586" s="378">
        <v>19014</v>
      </c>
    </row>
    <row r="9587" spans="82:87">
      <c r="CD9587" s="34" t="s">
        <v>13476</v>
      </c>
      <c r="CG9587" s="381">
        <v>40660</v>
      </c>
      <c r="CI9587" s="378">
        <v>19015</v>
      </c>
    </row>
    <row r="9588" spans="82:87">
      <c r="CD9588" s="34" t="s">
        <v>13477</v>
      </c>
      <c r="CG9588" s="381">
        <v>40700</v>
      </c>
      <c r="CI9588" s="378">
        <v>19016</v>
      </c>
    </row>
    <row r="9589" spans="82:87">
      <c r="CD9589" s="34" t="s">
        <v>13478</v>
      </c>
      <c r="CG9589" s="381">
        <v>40701</v>
      </c>
      <c r="CI9589" s="378">
        <v>19017</v>
      </c>
    </row>
    <row r="9590" spans="82:87">
      <c r="CD9590" s="34" t="s">
        <v>13479</v>
      </c>
      <c r="CG9590" s="381">
        <v>40702</v>
      </c>
      <c r="CI9590" s="378">
        <v>19018</v>
      </c>
    </row>
    <row r="9591" spans="82:87">
      <c r="CD9591" s="34" t="s">
        <v>13480</v>
      </c>
      <c r="CG9591" s="381">
        <v>40703</v>
      </c>
      <c r="CI9591" s="378">
        <v>19019</v>
      </c>
    </row>
    <row r="9592" spans="82:87">
      <c r="CD9592" s="34" t="s">
        <v>13481</v>
      </c>
      <c r="CG9592" s="381">
        <v>40704</v>
      </c>
      <c r="CI9592" s="378">
        <v>19033</v>
      </c>
    </row>
    <row r="9593" spans="82:87">
      <c r="CD9593" s="34" t="s">
        <v>13482</v>
      </c>
      <c r="CG9593" s="381">
        <v>40705</v>
      </c>
      <c r="CI9593" s="378">
        <v>19100</v>
      </c>
    </row>
    <row r="9594" spans="82:87">
      <c r="CD9594" s="34" t="s">
        <v>13483</v>
      </c>
      <c r="CG9594" s="381">
        <v>40706</v>
      </c>
      <c r="CI9594" s="378">
        <v>19101</v>
      </c>
    </row>
    <row r="9595" spans="82:87">
      <c r="CD9595" s="34" t="s">
        <v>13484</v>
      </c>
      <c r="CG9595" s="381">
        <v>40707</v>
      </c>
      <c r="CI9595" s="378">
        <v>19102</v>
      </c>
    </row>
    <row r="9596" spans="82:87">
      <c r="CD9596" s="34" t="s">
        <v>13485</v>
      </c>
      <c r="CG9596" s="381">
        <v>40708</v>
      </c>
      <c r="CI9596" s="378">
        <v>19103</v>
      </c>
    </row>
    <row r="9597" spans="82:87">
      <c r="CD9597" s="34" t="s">
        <v>13486</v>
      </c>
      <c r="CG9597" s="381">
        <v>40709</v>
      </c>
      <c r="CI9597" s="378">
        <v>19104</v>
      </c>
    </row>
    <row r="9598" spans="82:87">
      <c r="CD9598" s="34" t="s">
        <v>13487</v>
      </c>
      <c r="CG9598" s="381">
        <v>40800</v>
      </c>
      <c r="CI9598" s="378">
        <v>19105</v>
      </c>
    </row>
    <row r="9599" spans="82:87">
      <c r="CD9599" s="34" t="s">
        <v>13488</v>
      </c>
      <c r="CG9599" s="381">
        <v>40801</v>
      </c>
      <c r="CI9599" s="378">
        <v>19106</v>
      </c>
    </row>
    <row r="9600" spans="82:87">
      <c r="CD9600" s="34" t="s">
        <v>13489</v>
      </c>
      <c r="CG9600" s="381">
        <v>40802</v>
      </c>
      <c r="CI9600" s="378">
        <v>19107</v>
      </c>
    </row>
    <row r="9601" spans="82:87">
      <c r="CD9601" s="34" t="s">
        <v>13490</v>
      </c>
      <c r="CG9601" s="381">
        <v>40803</v>
      </c>
      <c r="CI9601" s="378">
        <v>19108</v>
      </c>
    </row>
    <row r="9602" spans="82:87">
      <c r="CD9602" s="34" t="s">
        <v>13491</v>
      </c>
      <c r="CG9602" s="381">
        <v>40804</v>
      </c>
      <c r="CI9602" s="378">
        <v>19109</v>
      </c>
    </row>
    <row r="9603" spans="82:87">
      <c r="CD9603" s="34" t="s">
        <v>13492</v>
      </c>
      <c r="CG9603" s="381">
        <v>40805</v>
      </c>
      <c r="CI9603" s="378">
        <v>19110</v>
      </c>
    </row>
    <row r="9604" spans="82:87">
      <c r="CD9604" s="34" t="s">
        <v>13493</v>
      </c>
      <c r="CG9604" s="381">
        <v>40806</v>
      </c>
      <c r="CI9604" s="378">
        <v>19110</v>
      </c>
    </row>
    <row r="9605" spans="82:87">
      <c r="CD9605" s="34" t="s">
        <v>13494</v>
      </c>
      <c r="CG9605" s="381">
        <v>40807</v>
      </c>
      <c r="CI9605" s="378">
        <v>19110</v>
      </c>
    </row>
    <row r="9606" spans="82:87">
      <c r="CD9606" s="34" t="s">
        <v>13495</v>
      </c>
      <c r="CG9606" s="381">
        <v>40808</v>
      </c>
      <c r="CI9606" s="378">
        <v>19110</v>
      </c>
    </row>
    <row r="9607" spans="82:87">
      <c r="CD9607" s="34" t="s">
        <v>13496</v>
      </c>
      <c r="CG9607" s="381">
        <v>40809</v>
      </c>
      <c r="CI9607" s="378">
        <v>19111</v>
      </c>
    </row>
    <row r="9608" spans="82:87">
      <c r="CD9608" s="34" t="s">
        <v>13497</v>
      </c>
      <c r="CG9608" s="381">
        <v>40990</v>
      </c>
      <c r="CI9608" s="378">
        <v>19113</v>
      </c>
    </row>
    <row r="9609" spans="82:87">
      <c r="CD9609" s="34" t="s">
        <v>13498</v>
      </c>
      <c r="CG9609" s="381">
        <v>40991</v>
      </c>
      <c r="CI9609" s="378">
        <v>19114</v>
      </c>
    </row>
    <row r="9610" spans="82:87">
      <c r="CD9610" s="34" t="s">
        <v>13499</v>
      </c>
      <c r="CG9610" s="381">
        <v>40992</v>
      </c>
      <c r="CI9610" s="378">
        <v>19116</v>
      </c>
    </row>
    <row r="9611" spans="82:87">
      <c r="CD9611" s="34" t="s">
        <v>13500</v>
      </c>
      <c r="CG9611" s="381">
        <v>40993</v>
      </c>
      <c r="CI9611" s="378">
        <v>19117</v>
      </c>
    </row>
    <row r="9612" spans="82:87">
      <c r="CD9612" s="34" t="s">
        <v>13501</v>
      </c>
      <c r="CG9612" s="381">
        <v>40994</v>
      </c>
      <c r="CI9612" s="378">
        <v>19117</v>
      </c>
    </row>
    <row r="9613" spans="82:87">
      <c r="CD9613" s="34" t="s">
        <v>13502</v>
      </c>
      <c r="CG9613" s="381">
        <v>40995</v>
      </c>
      <c r="CI9613" s="378">
        <v>19118</v>
      </c>
    </row>
    <row r="9614" spans="82:87">
      <c r="CD9614" s="34" t="s">
        <v>13503</v>
      </c>
      <c r="CG9614" s="381">
        <v>40996</v>
      </c>
      <c r="CI9614" s="378">
        <v>19119</v>
      </c>
    </row>
    <row r="9615" spans="82:87">
      <c r="CD9615" s="34" t="s">
        <v>13504</v>
      </c>
      <c r="CG9615" s="381">
        <v>40997</v>
      </c>
      <c r="CI9615" s="378">
        <v>19120</v>
      </c>
    </row>
    <row r="9616" spans="82:87">
      <c r="CD9616" s="34" t="s">
        <v>13505</v>
      </c>
      <c r="CG9616" s="381">
        <v>40998</v>
      </c>
      <c r="CI9616" s="378">
        <v>19120</v>
      </c>
    </row>
    <row r="9617" spans="82:87">
      <c r="CD9617" s="34" t="s">
        <v>13506</v>
      </c>
      <c r="CG9617" s="381">
        <v>40999</v>
      </c>
      <c r="CI9617" s="378">
        <v>19120</v>
      </c>
    </row>
    <row r="9618" spans="82:87">
      <c r="CD9618" s="34" t="s">
        <v>13507</v>
      </c>
      <c r="CG9618" s="381">
        <v>41000</v>
      </c>
      <c r="CI9618" s="378">
        <v>19120</v>
      </c>
    </row>
    <row r="9619" spans="82:87">
      <c r="CD9619" s="34" t="s">
        <v>13508</v>
      </c>
      <c r="CG9619" s="381">
        <v>41001</v>
      </c>
      <c r="CI9619" s="378">
        <v>19120</v>
      </c>
    </row>
    <row r="9620" spans="82:87">
      <c r="CD9620" s="34" t="s">
        <v>13509</v>
      </c>
      <c r="CG9620" s="381">
        <v>41002</v>
      </c>
      <c r="CI9620" s="378">
        <v>19120</v>
      </c>
    </row>
    <row r="9621" spans="82:87">
      <c r="CD9621" s="34" t="s">
        <v>13510</v>
      </c>
      <c r="CG9621" s="381">
        <v>41003</v>
      </c>
      <c r="CI9621" s="378">
        <v>19120</v>
      </c>
    </row>
    <row r="9622" spans="82:87">
      <c r="CD9622" s="34" t="s">
        <v>13511</v>
      </c>
      <c r="CG9622" s="381">
        <v>41004</v>
      </c>
      <c r="CI9622" s="378">
        <v>19120</v>
      </c>
    </row>
    <row r="9623" spans="82:87">
      <c r="CD9623" s="34" t="s">
        <v>13512</v>
      </c>
      <c r="CG9623" s="381">
        <v>41005</v>
      </c>
      <c r="CI9623" s="378">
        <v>19120</v>
      </c>
    </row>
    <row r="9624" spans="82:87">
      <c r="CD9624" s="34" t="s">
        <v>13513</v>
      </c>
      <c r="CG9624" s="381">
        <v>41006</v>
      </c>
      <c r="CI9624" s="378">
        <v>19120</v>
      </c>
    </row>
    <row r="9625" spans="82:87">
      <c r="CD9625" s="34" t="s">
        <v>13514</v>
      </c>
      <c r="CG9625" s="381">
        <v>41007</v>
      </c>
      <c r="CI9625" s="378">
        <v>19120</v>
      </c>
    </row>
    <row r="9626" spans="82:87">
      <c r="CD9626" s="34" t="s">
        <v>13515</v>
      </c>
      <c r="CG9626" s="381">
        <v>41008</v>
      </c>
      <c r="CI9626" s="378">
        <v>19120</v>
      </c>
    </row>
    <row r="9627" spans="82:87">
      <c r="CD9627" s="34" t="s">
        <v>13516</v>
      </c>
      <c r="CG9627" s="381">
        <v>41009</v>
      </c>
      <c r="CI9627" s="378">
        <v>19120</v>
      </c>
    </row>
    <row r="9628" spans="82:87">
      <c r="CD9628" s="34" t="s">
        <v>13517</v>
      </c>
      <c r="CG9628" s="381">
        <v>41010</v>
      </c>
      <c r="CI9628" s="378">
        <v>19120</v>
      </c>
    </row>
    <row r="9629" spans="82:87">
      <c r="CD9629" s="34" t="s">
        <v>13518</v>
      </c>
      <c r="CG9629" s="381">
        <v>41011</v>
      </c>
      <c r="CI9629" s="378">
        <v>19130</v>
      </c>
    </row>
    <row r="9630" spans="82:87">
      <c r="CD9630" s="34" t="s">
        <v>13519</v>
      </c>
      <c r="CG9630" s="381">
        <v>41012</v>
      </c>
      <c r="CI9630" s="378">
        <v>19130</v>
      </c>
    </row>
    <row r="9631" spans="82:87">
      <c r="CD9631" s="34" t="s">
        <v>13520</v>
      </c>
      <c r="CG9631" s="381">
        <v>41013</v>
      </c>
      <c r="CI9631" s="378">
        <v>19130</v>
      </c>
    </row>
    <row r="9632" spans="82:87">
      <c r="CD9632" s="34" t="s">
        <v>13521</v>
      </c>
      <c r="CG9632" s="381">
        <v>41015</v>
      </c>
      <c r="CI9632" s="378">
        <v>19130</v>
      </c>
    </row>
    <row r="9633" spans="82:87">
      <c r="CD9633" s="34" t="s">
        <v>13522</v>
      </c>
      <c r="CG9633" s="381">
        <v>41016</v>
      </c>
      <c r="CI9633" s="378">
        <v>19130</v>
      </c>
    </row>
    <row r="9634" spans="82:87">
      <c r="CD9634" s="34" t="s">
        <v>13523</v>
      </c>
      <c r="CG9634" s="381">
        <v>41017</v>
      </c>
      <c r="CI9634" s="378">
        <v>19130</v>
      </c>
    </row>
    <row r="9635" spans="82:87">
      <c r="CD9635" s="34" t="s">
        <v>13524</v>
      </c>
      <c r="CG9635" s="381">
        <v>41018</v>
      </c>
      <c r="CI9635" s="378">
        <v>19130</v>
      </c>
    </row>
    <row r="9636" spans="82:87">
      <c r="CD9636" s="34" t="s">
        <v>13525</v>
      </c>
      <c r="CG9636" s="381">
        <v>41019</v>
      </c>
      <c r="CI9636" s="378">
        <v>19130</v>
      </c>
    </row>
    <row r="9637" spans="82:87">
      <c r="CD9637" s="34" t="s">
        <v>13526</v>
      </c>
      <c r="CG9637" s="381">
        <v>41020</v>
      </c>
      <c r="CI9637" s="378">
        <v>19130</v>
      </c>
    </row>
    <row r="9638" spans="82:87">
      <c r="CD9638" s="34" t="s">
        <v>13527</v>
      </c>
      <c r="CG9638" s="381">
        <v>41021</v>
      </c>
      <c r="CI9638" s="378">
        <v>19130</v>
      </c>
    </row>
    <row r="9639" spans="82:87">
      <c r="CD9639" s="34" t="s">
        <v>13528</v>
      </c>
      <c r="CG9639" s="381">
        <v>41022</v>
      </c>
      <c r="CI9639" s="378">
        <v>19140</v>
      </c>
    </row>
    <row r="9640" spans="82:87">
      <c r="CD9640" s="34" t="s">
        <v>13529</v>
      </c>
      <c r="CG9640" s="381">
        <v>41023</v>
      </c>
      <c r="CI9640" s="378">
        <v>19140</v>
      </c>
    </row>
    <row r="9641" spans="82:87">
      <c r="CD9641" s="34" t="s">
        <v>13530</v>
      </c>
      <c r="CG9641" s="381">
        <v>41024</v>
      </c>
      <c r="CI9641" s="378">
        <v>19140</v>
      </c>
    </row>
    <row r="9642" spans="82:87">
      <c r="CD9642" s="34" t="s">
        <v>13531</v>
      </c>
      <c r="CG9642" s="381">
        <v>41025</v>
      </c>
      <c r="CI9642" s="378">
        <v>19140</v>
      </c>
    </row>
    <row r="9643" spans="82:87">
      <c r="CD9643" s="34" t="s">
        <v>13532</v>
      </c>
      <c r="CG9643" s="381">
        <v>41026</v>
      </c>
      <c r="CI9643" s="378">
        <v>19140</v>
      </c>
    </row>
    <row r="9644" spans="82:87">
      <c r="CD9644" s="34" t="s">
        <v>13533</v>
      </c>
      <c r="CG9644" s="381">
        <v>41027</v>
      </c>
      <c r="CI9644" s="378">
        <v>19150</v>
      </c>
    </row>
    <row r="9645" spans="82:87">
      <c r="CD9645" s="34" t="s">
        <v>13534</v>
      </c>
      <c r="CG9645" s="381">
        <v>41028</v>
      </c>
      <c r="CI9645" s="378">
        <v>19150</v>
      </c>
    </row>
    <row r="9646" spans="82:87">
      <c r="CD9646" s="34" t="s">
        <v>13535</v>
      </c>
      <c r="CG9646" s="381">
        <v>41029</v>
      </c>
      <c r="CI9646" s="378">
        <v>19150</v>
      </c>
    </row>
    <row r="9647" spans="82:87">
      <c r="CD9647" s="34" t="s">
        <v>13536</v>
      </c>
      <c r="CG9647" s="381">
        <v>41030</v>
      </c>
      <c r="CI9647" s="378">
        <v>19150</v>
      </c>
    </row>
    <row r="9648" spans="82:87">
      <c r="CD9648" s="34" t="s">
        <v>13537</v>
      </c>
      <c r="CG9648" s="381">
        <v>41031</v>
      </c>
      <c r="CI9648" s="378">
        <v>19150</v>
      </c>
    </row>
    <row r="9649" spans="82:87">
      <c r="CD9649" s="34" t="s">
        <v>13538</v>
      </c>
      <c r="CG9649" s="381">
        <v>41032</v>
      </c>
      <c r="CI9649" s="378">
        <v>19150</v>
      </c>
    </row>
    <row r="9650" spans="82:87">
      <c r="CD9650" s="34" t="s">
        <v>13539</v>
      </c>
      <c r="CG9650" s="381">
        <v>41033</v>
      </c>
      <c r="CI9650" s="378">
        <v>19150</v>
      </c>
    </row>
    <row r="9651" spans="82:87">
      <c r="CD9651" s="34" t="s">
        <v>13540</v>
      </c>
      <c r="CG9651" s="381">
        <v>41034</v>
      </c>
      <c r="CI9651" s="378">
        <v>19150</v>
      </c>
    </row>
    <row r="9652" spans="82:87">
      <c r="CD9652" s="34" t="s">
        <v>13541</v>
      </c>
      <c r="CG9652" s="381">
        <v>41035</v>
      </c>
      <c r="CI9652" s="378">
        <v>19150</v>
      </c>
    </row>
    <row r="9653" spans="82:87">
      <c r="CD9653" s="34" t="s">
        <v>13542</v>
      </c>
      <c r="CG9653" s="381">
        <v>41036</v>
      </c>
      <c r="CI9653" s="378">
        <v>19150</v>
      </c>
    </row>
    <row r="9654" spans="82:87">
      <c r="CD9654" s="34" t="s">
        <v>13543</v>
      </c>
      <c r="CG9654" s="381">
        <v>41037</v>
      </c>
      <c r="CI9654" s="378">
        <v>19150</v>
      </c>
    </row>
    <row r="9655" spans="82:87">
      <c r="CD9655" s="34" t="s">
        <v>13544</v>
      </c>
      <c r="CG9655" s="381">
        <v>41038</v>
      </c>
      <c r="CI9655" s="378">
        <v>19160</v>
      </c>
    </row>
    <row r="9656" spans="82:87">
      <c r="CD9656" s="34" t="s">
        <v>13545</v>
      </c>
      <c r="CG9656" s="381">
        <v>41039</v>
      </c>
      <c r="CI9656" s="378">
        <v>19160</v>
      </c>
    </row>
    <row r="9657" spans="82:87">
      <c r="CD9657" s="34" t="s">
        <v>13546</v>
      </c>
      <c r="CG9657" s="381">
        <v>41040</v>
      </c>
      <c r="CI9657" s="378">
        <v>19160</v>
      </c>
    </row>
    <row r="9658" spans="82:87">
      <c r="CD9658" s="34" t="s">
        <v>13547</v>
      </c>
      <c r="CG9658" s="381">
        <v>41041</v>
      </c>
      <c r="CI9658" s="378">
        <v>19160</v>
      </c>
    </row>
    <row r="9659" spans="82:87">
      <c r="CD9659" s="34" t="s">
        <v>13548</v>
      </c>
      <c r="CG9659" s="381">
        <v>41042</v>
      </c>
      <c r="CI9659" s="378">
        <v>19160</v>
      </c>
    </row>
    <row r="9660" spans="82:87">
      <c r="CD9660" s="34" t="s">
        <v>13549</v>
      </c>
      <c r="CG9660" s="381">
        <v>41043</v>
      </c>
      <c r="CI9660" s="378">
        <v>19160</v>
      </c>
    </row>
    <row r="9661" spans="82:87">
      <c r="CD9661" s="34" t="s">
        <v>13550</v>
      </c>
      <c r="CG9661" s="381">
        <v>41044</v>
      </c>
      <c r="CI9661" s="378">
        <v>19160</v>
      </c>
    </row>
    <row r="9662" spans="82:87">
      <c r="CD9662" s="34" t="s">
        <v>13551</v>
      </c>
      <c r="CG9662" s="381">
        <v>41050</v>
      </c>
      <c r="CI9662" s="378">
        <v>19160</v>
      </c>
    </row>
    <row r="9663" spans="82:87">
      <c r="CD9663" s="34" t="s">
        <v>13552</v>
      </c>
      <c r="CG9663" s="381">
        <v>41056</v>
      </c>
      <c r="CI9663" s="378">
        <v>19160</v>
      </c>
    </row>
    <row r="9664" spans="82:87">
      <c r="CD9664" s="34" t="s">
        <v>13553</v>
      </c>
      <c r="CG9664" s="381">
        <v>41060</v>
      </c>
      <c r="CI9664" s="378">
        <v>19160</v>
      </c>
    </row>
    <row r="9665" spans="82:87">
      <c r="CD9665" s="34" t="s">
        <v>13554</v>
      </c>
      <c r="CG9665" s="381">
        <v>41061</v>
      </c>
      <c r="CI9665" s="378">
        <v>19160</v>
      </c>
    </row>
    <row r="9666" spans="82:87">
      <c r="CD9666" s="34" t="s">
        <v>13555</v>
      </c>
      <c r="CG9666" s="381">
        <v>41062</v>
      </c>
      <c r="CI9666" s="378">
        <v>19160</v>
      </c>
    </row>
    <row r="9667" spans="82:87">
      <c r="CD9667" s="34" t="s">
        <v>13556</v>
      </c>
      <c r="CG9667" s="381">
        <v>41063</v>
      </c>
      <c r="CI9667" s="378">
        <v>19160</v>
      </c>
    </row>
    <row r="9668" spans="82:87">
      <c r="CD9668" s="34" t="s">
        <v>13557</v>
      </c>
      <c r="CG9668" s="381">
        <v>41070</v>
      </c>
      <c r="CI9668" s="378">
        <v>19170</v>
      </c>
    </row>
    <row r="9669" spans="82:87">
      <c r="CD9669" s="34" t="s">
        <v>13558</v>
      </c>
      <c r="CG9669" s="381">
        <v>41100</v>
      </c>
      <c r="CI9669" s="378">
        <v>19170</v>
      </c>
    </row>
    <row r="9670" spans="82:87">
      <c r="CD9670" s="34" t="s">
        <v>13559</v>
      </c>
      <c r="CG9670" s="381">
        <v>41101</v>
      </c>
      <c r="CI9670" s="378">
        <v>19170</v>
      </c>
    </row>
    <row r="9671" spans="82:87">
      <c r="CD9671" s="34" t="s">
        <v>13560</v>
      </c>
      <c r="CG9671" s="381">
        <v>41102</v>
      </c>
      <c r="CI9671" s="378">
        <v>19170</v>
      </c>
    </row>
    <row r="9672" spans="82:87">
      <c r="CD9672" s="34" t="s">
        <v>13561</v>
      </c>
      <c r="CG9672" s="381">
        <v>41103</v>
      </c>
      <c r="CI9672" s="378">
        <v>19170</v>
      </c>
    </row>
    <row r="9673" spans="82:87">
      <c r="CD9673" s="34" t="s">
        <v>13562</v>
      </c>
      <c r="CG9673" s="381">
        <v>41104</v>
      </c>
      <c r="CI9673" s="378">
        <v>19170</v>
      </c>
    </row>
    <row r="9674" spans="82:87">
      <c r="CD9674" s="34" t="s">
        <v>13563</v>
      </c>
      <c r="CG9674" s="381">
        <v>41105</v>
      </c>
      <c r="CI9674" s="378">
        <v>19170</v>
      </c>
    </row>
    <row r="9675" spans="82:87">
      <c r="CD9675" s="34" t="s">
        <v>13564</v>
      </c>
      <c r="CG9675" s="381">
        <v>41106</v>
      </c>
      <c r="CI9675" s="378">
        <v>19170</v>
      </c>
    </row>
    <row r="9676" spans="82:87">
      <c r="CD9676" s="34" t="s">
        <v>13565</v>
      </c>
      <c r="CG9676" s="381">
        <v>41107</v>
      </c>
      <c r="CI9676" s="378">
        <v>19170</v>
      </c>
    </row>
    <row r="9677" spans="82:87">
      <c r="CD9677" s="34" t="s">
        <v>13566</v>
      </c>
      <c r="CG9677" s="381">
        <v>41108</v>
      </c>
      <c r="CI9677" s="378">
        <v>19170</v>
      </c>
    </row>
    <row r="9678" spans="82:87">
      <c r="CD9678" s="34" t="s">
        <v>13567</v>
      </c>
      <c r="CG9678" s="381">
        <v>41109</v>
      </c>
      <c r="CI9678" s="378">
        <v>19170</v>
      </c>
    </row>
    <row r="9679" spans="82:87">
      <c r="CD9679" s="34" t="s">
        <v>13568</v>
      </c>
      <c r="CG9679" s="381">
        <v>41110</v>
      </c>
      <c r="CI9679" s="378">
        <v>19170</v>
      </c>
    </row>
    <row r="9680" spans="82:87">
      <c r="CD9680" s="34" t="s">
        <v>13569</v>
      </c>
      <c r="CG9680" s="381">
        <v>41120</v>
      </c>
      <c r="CI9680" s="378">
        <v>19170</v>
      </c>
    </row>
    <row r="9681" spans="82:87">
      <c r="CD9681" s="34" t="s">
        <v>13570</v>
      </c>
      <c r="CG9681" s="381">
        <v>41121</v>
      </c>
      <c r="CI9681" s="378">
        <v>19190</v>
      </c>
    </row>
    <row r="9682" spans="82:87">
      <c r="CD9682" s="34" t="s">
        <v>13571</v>
      </c>
      <c r="CG9682" s="381">
        <v>41122</v>
      </c>
      <c r="CI9682" s="378">
        <v>19190</v>
      </c>
    </row>
    <row r="9683" spans="82:87">
      <c r="CD9683" s="34" t="s">
        <v>13572</v>
      </c>
      <c r="CG9683" s="381">
        <v>41123</v>
      </c>
      <c r="CI9683" s="378">
        <v>19190</v>
      </c>
    </row>
    <row r="9684" spans="82:87">
      <c r="CD9684" s="34" t="s">
        <v>13573</v>
      </c>
      <c r="CG9684" s="381">
        <v>41124</v>
      </c>
      <c r="CI9684" s="378">
        <v>19190</v>
      </c>
    </row>
    <row r="9685" spans="82:87">
      <c r="CD9685" s="34" t="s">
        <v>13574</v>
      </c>
      <c r="CG9685" s="381">
        <v>41125</v>
      </c>
      <c r="CI9685" s="378">
        <v>19190</v>
      </c>
    </row>
    <row r="9686" spans="82:87">
      <c r="CD9686" s="34" t="s">
        <v>13575</v>
      </c>
      <c r="CG9686" s="381">
        <v>41126</v>
      </c>
      <c r="CI9686" s="378">
        <v>19190</v>
      </c>
    </row>
    <row r="9687" spans="82:87">
      <c r="CD9687" s="34" t="s">
        <v>13576</v>
      </c>
      <c r="CG9687" s="381">
        <v>41127</v>
      </c>
      <c r="CI9687" s="378">
        <v>19190</v>
      </c>
    </row>
    <row r="9688" spans="82:87">
      <c r="CD9688" s="34" t="s">
        <v>13577</v>
      </c>
      <c r="CG9688" s="381">
        <v>41128</v>
      </c>
      <c r="CI9688" s="378">
        <v>19190</v>
      </c>
    </row>
    <row r="9689" spans="82:87">
      <c r="CD9689" s="34" t="s">
        <v>13578</v>
      </c>
      <c r="CG9689" s="381">
        <v>41129</v>
      </c>
      <c r="CI9689" s="378">
        <v>19190</v>
      </c>
    </row>
    <row r="9690" spans="82:87">
      <c r="CD9690" s="34" t="s">
        <v>13579</v>
      </c>
      <c r="CG9690" s="381">
        <v>41130</v>
      </c>
      <c r="CI9690" s="378">
        <v>19200</v>
      </c>
    </row>
    <row r="9691" spans="82:87">
      <c r="CD9691" s="34" t="s">
        <v>13580</v>
      </c>
      <c r="CG9691" s="381">
        <v>41140</v>
      </c>
      <c r="CI9691" s="378">
        <v>19200</v>
      </c>
    </row>
    <row r="9692" spans="82:87">
      <c r="CD9692" s="34" t="s">
        <v>13581</v>
      </c>
      <c r="CG9692" s="381">
        <v>41150</v>
      </c>
      <c r="CI9692" s="378">
        <v>19200</v>
      </c>
    </row>
    <row r="9693" spans="82:87">
      <c r="CD9693" s="34" t="s">
        <v>13582</v>
      </c>
      <c r="CG9693" s="381">
        <v>41151</v>
      </c>
      <c r="CI9693" s="378">
        <v>19200</v>
      </c>
    </row>
    <row r="9694" spans="82:87">
      <c r="CD9694" s="34" t="s">
        <v>13583</v>
      </c>
      <c r="CG9694" s="381">
        <v>41152</v>
      </c>
      <c r="CI9694" s="378">
        <v>19200</v>
      </c>
    </row>
    <row r="9695" spans="82:87">
      <c r="CD9695" s="34" t="s">
        <v>13584</v>
      </c>
      <c r="CG9695" s="381">
        <v>41153</v>
      </c>
      <c r="CI9695" s="378">
        <v>19200</v>
      </c>
    </row>
    <row r="9696" spans="82:87">
      <c r="CD9696" s="34" t="s">
        <v>13585</v>
      </c>
      <c r="CG9696" s="381">
        <v>41154</v>
      </c>
      <c r="CI9696" s="378">
        <v>19200</v>
      </c>
    </row>
    <row r="9697" spans="82:87">
      <c r="CD9697" s="34" t="s">
        <v>13586</v>
      </c>
      <c r="CG9697" s="381">
        <v>41155</v>
      </c>
      <c r="CI9697" s="378">
        <v>19200</v>
      </c>
    </row>
    <row r="9698" spans="82:87">
      <c r="CD9698" s="34" t="s">
        <v>13587</v>
      </c>
      <c r="CG9698" s="381">
        <v>41156</v>
      </c>
      <c r="CI9698" s="378">
        <v>19200</v>
      </c>
    </row>
    <row r="9699" spans="82:87">
      <c r="CD9699" s="34" t="s">
        <v>13588</v>
      </c>
      <c r="CG9699" s="381">
        <v>41157</v>
      </c>
      <c r="CI9699" s="378">
        <v>19200</v>
      </c>
    </row>
    <row r="9700" spans="82:87">
      <c r="CD9700" s="34" t="s">
        <v>13589</v>
      </c>
      <c r="CG9700" s="381">
        <v>41158</v>
      </c>
      <c r="CI9700" s="378">
        <v>19200</v>
      </c>
    </row>
    <row r="9701" spans="82:87">
      <c r="CD9701" s="34" t="s">
        <v>13590</v>
      </c>
      <c r="CG9701" s="381">
        <v>41159</v>
      </c>
      <c r="CI9701" s="378">
        <v>19200</v>
      </c>
    </row>
    <row r="9702" spans="82:87">
      <c r="CD9702" s="34" t="s">
        <v>13591</v>
      </c>
      <c r="CG9702" s="381">
        <v>41160</v>
      </c>
      <c r="CI9702" s="378">
        <v>19200</v>
      </c>
    </row>
    <row r="9703" spans="82:87">
      <c r="CD9703" s="34" t="s">
        <v>13592</v>
      </c>
      <c r="CG9703" s="381">
        <v>41170</v>
      </c>
      <c r="CI9703" s="378">
        <v>19200</v>
      </c>
    </row>
    <row r="9704" spans="82:87">
      <c r="CD9704" s="34" t="s">
        <v>13593</v>
      </c>
      <c r="CG9704" s="381">
        <v>41190</v>
      </c>
      <c r="CI9704" s="378">
        <v>19200</v>
      </c>
    </row>
    <row r="9705" spans="82:87">
      <c r="CD9705" s="34" t="s">
        <v>13594</v>
      </c>
      <c r="CG9705" s="381">
        <v>41200</v>
      </c>
      <c r="CI9705" s="378">
        <v>19200</v>
      </c>
    </row>
    <row r="9706" spans="82:87">
      <c r="CD9706" s="34" t="s">
        <v>13595</v>
      </c>
      <c r="CG9706" s="381">
        <v>41201</v>
      </c>
      <c r="CI9706" s="378">
        <v>19200</v>
      </c>
    </row>
    <row r="9707" spans="82:87">
      <c r="CD9707" s="34" t="s">
        <v>13596</v>
      </c>
      <c r="CG9707" s="381">
        <v>41202</v>
      </c>
      <c r="CI9707" s="378">
        <v>19200</v>
      </c>
    </row>
    <row r="9708" spans="82:87">
      <c r="CD9708" s="34" t="s">
        <v>13597</v>
      </c>
      <c r="CG9708" s="381">
        <v>41203</v>
      </c>
      <c r="CI9708" s="378">
        <v>19200</v>
      </c>
    </row>
    <row r="9709" spans="82:87">
      <c r="CD9709" s="34" t="s">
        <v>13598</v>
      </c>
      <c r="CG9709" s="381">
        <v>41204</v>
      </c>
      <c r="CI9709" s="378">
        <v>19200</v>
      </c>
    </row>
    <row r="9710" spans="82:87">
      <c r="CD9710" s="34" t="s">
        <v>13599</v>
      </c>
      <c r="CG9710" s="381">
        <v>41205</v>
      </c>
      <c r="CI9710" s="378">
        <v>19200</v>
      </c>
    </row>
    <row r="9711" spans="82:87">
      <c r="CD9711" s="34" t="s">
        <v>13600</v>
      </c>
      <c r="CG9711" s="381">
        <v>41206</v>
      </c>
      <c r="CI9711" s="378">
        <v>19200</v>
      </c>
    </row>
    <row r="9712" spans="82:87">
      <c r="CD9712" s="34" t="s">
        <v>13601</v>
      </c>
      <c r="CG9712" s="381">
        <v>41207</v>
      </c>
      <c r="CI9712" s="378">
        <v>19201</v>
      </c>
    </row>
    <row r="9713" spans="82:87">
      <c r="CD9713" s="34" t="s">
        <v>13602</v>
      </c>
      <c r="CG9713" s="381">
        <v>41208</v>
      </c>
      <c r="CI9713" s="378">
        <v>19202</v>
      </c>
    </row>
    <row r="9714" spans="82:87">
      <c r="CD9714" s="34" t="s">
        <v>13603</v>
      </c>
      <c r="CG9714" s="381">
        <v>41209</v>
      </c>
      <c r="CI9714" s="378">
        <v>19203</v>
      </c>
    </row>
    <row r="9715" spans="82:87">
      <c r="CD9715" s="34" t="s">
        <v>13604</v>
      </c>
      <c r="CG9715" s="381">
        <v>41210</v>
      </c>
      <c r="CI9715" s="378">
        <v>19204</v>
      </c>
    </row>
    <row r="9716" spans="82:87">
      <c r="CD9716" s="34" t="s">
        <v>13605</v>
      </c>
      <c r="CG9716" s="381">
        <v>41220</v>
      </c>
      <c r="CI9716" s="378">
        <v>19205</v>
      </c>
    </row>
    <row r="9717" spans="82:87">
      <c r="CD9717" s="34" t="s">
        <v>13606</v>
      </c>
      <c r="CG9717" s="381">
        <v>41230</v>
      </c>
      <c r="CI9717" s="378">
        <v>19206</v>
      </c>
    </row>
    <row r="9718" spans="82:87">
      <c r="CD9718" s="34" t="s">
        <v>13607</v>
      </c>
      <c r="CG9718" s="381">
        <v>41240</v>
      </c>
      <c r="CI9718" s="378">
        <v>19207</v>
      </c>
    </row>
    <row r="9719" spans="82:87">
      <c r="CD9719" s="34" t="s">
        <v>13608</v>
      </c>
      <c r="CG9719" s="381">
        <v>41250</v>
      </c>
      <c r="CI9719" s="378">
        <v>19208</v>
      </c>
    </row>
    <row r="9720" spans="82:87">
      <c r="CD9720" s="34" t="s">
        <v>13609</v>
      </c>
      <c r="CG9720" s="381">
        <v>41260</v>
      </c>
      <c r="CI9720" s="378">
        <v>19208</v>
      </c>
    </row>
    <row r="9721" spans="82:87">
      <c r="CD9721" s="34" t="s">
        <v>13610</v>
      </c>
      <c r="CG9721" s="381">
        <v>41261</v>
      </c>
      <c r="CI9721" s="378">
        <v>19209</v>
      </c>
    </row>
    <row r="9722" spans="82:87">
      <c r="CD9722" s="34" t="s">
        <v>13611</v>
      </c>
      <c r="CG9722" s="381">
        <v>41270</v>
      </c>
      <c r="CI9722" s="378">
        <v>19210</v>
      </c>
    </row>
    <row r="9723" spans="82:87">
      <c r="CD9723" s="34" t="s">
        <v>13612</v>
      </c>
      <c r="CG9723" s="381">
        <v>41285</v>
      </c>
      <c r="CI9723" s="378">
        <v>19210</v>
      </c>
    </row>
    <row r="9724" spans="82:87">
      <c r="CD9724" s="34" t="s">
        <v>13613</v>
      </c>
      <c r="CG9724" s="381">
        <v>41290</v>
      </c>
      <c r="CI9724" s="378">
        <v>19210</v>
      </c>
    </row>
    <row r="9725" spans="82:87">
      <c r="CD9725" s="34" t="s">
        <v>13614</v>
      </c>
      <c r="CG9725" s="381">
        <v>41300</v>
      </c>
      <c r="CI9725" s="378">
        <v>19210</v>
      </c>
    </row>
    <row r="9726" spans="82:87">
      <c r="CD9726" s="34" t="s">
        <v>13615</v>
      </c>
      <c r="CG9726" s="381">
        <v>41310</v>
      </c>
      <c r="CI9726" s="378">
        <v>19210</v>
      </c>
    </row>
    <row r="9727" spans="82:87">
      <c r="CD9727" s="34" t="s">
        <v>13616</v>
      </c>
      <c r="CG9727" s="381">
        <v>41320</v>
      </c>
      <c r="CI9727" s="378">
        <v>19210</v>
      </c>
    </row>
    <row r="9728" spans="82:87">
      <c r="CD9728" s="34" t="s">
        <v>13617</v>
      </c>
      <c r="CG9728" s="381">
        <v>41330</v>
      </c>
      <c r="CI9728" s="378">
        <v>19220</v>
      </c>
    </row>
    <row r="9729" spans="82:87">
      <c r="CD9729" s="34" t="s">
        <v>13618</v>
      </c>
      <c r="CG9729" s="381">
        <v>41350</v>
      </c>
      <c r="CI9729" s="378">
        <v>19220</v>
      </c>
    </row>
    <row r="9730" spans="82:87">
      <c r="CD9730" s="34" t="s">
        <v>13619</v>
      </c>
      <c r="CG9730" s="381">
        <v>41351</v>
      </c>
      <c r="CI9730" s="378">
        <v>19220</v>
      </c>
    </row>
    <row r="9731" spans="82:87">
      <c r="CD9731" s="34" t="s">
        <v>13620</v>
      </c>
      <c r="CG9731" s="381">
        <v>41352</v>
      </c>
      <c r="CI9731" s="378">
        <v>19220</v>
      </c>
    </row>
    <row r="9732" spans="82:87">
      <c r="CD9732" s="34" t="s">
        <v>13621</v>
      </c>
      <c r="CG9732" s="381">
        <v>41353</v>
      </c>
      <c r="CI9732" s="378">
        <v>19220</v>
      </c>
    </row>
    <row r="9733" spans="82:87">
      <c r="CD9733" s="34" t="s">
        <v>13622</v>
      </c>
      <c r="CG9733" s="381">
        <v>41354</v>
      </c>
      <c r="CI9733" s="378">
        <v>19220</v>
      </c>
    </row>
    <row r="9734" spans="82:87">
      <c r="CD9734" s="34" t="s">
        <v>13623</v>
      </c>
      <c r="CG9734" s="381">
        <v>41355</v>
      </c>
      <c r="CI9734" s="378">
        <v>19220</v>
      </c>
    </row>
    <row r="9735" spans="82:87">
      <c r="CD9735" s="34" t="s">
        <v>13624</v>
      </c>
      <c r="CG9735" s="381">
        <v>41356</v>
      </c>
      <c r="CI9735" s="378">
        <v>19220</v>
      </c>
    </row>
    <row r="9736" spans="82:87">
      <c r="CD9736" s="34" t="s">
        <v>13625</v>
      </c>
      <c r="CG9736" s="381">
        <v>41357</v>
      </c>
      <c r="CI9736" s="378">
        <v>19220</v>
      </c>
    </row>
    <row r="9737" spans="82:87">
      <c r="CD9737" s="34" t="s">
        <v>13626</v>
      </c>
      <c r="CG9737" s="381">
        <v>41360</v>
      </c>
      <c r="CI9737" s="378">
        <v>19230</v>
      </c>
    </row>
    <row r="9738" spans="82:87">
      <c r="CD9738" s="34" t="s">
        <v>13627</v>
      </c>
      <c r="CG9738" s="381">
        <v>41370</v>
      </c>
      <c r="CI9738" s="378">
        <v>19230</v>
      </c>
    </row>
    <row r="9739" spans="82:87">
      <c r="CD9739" s="34" t="s">
        <v>13628</v>
      </c>
      <c r="CG9739" s="381">
        <v>41400</v>
      </c>
      <c r="CI9739" s="378">
        <v>19230</v>
      </c>
    </row>
    <row r="9740" spans="82:87">
      <c r="CD9740" s="34" t="s">
        <v>13629</v>
      </c>
      <c r="CG9740" s="381">
        <v>41401</v>
      </c>
      <c r="CI9740" s="378">
        <v>19230</v>
      </c>
    </row>
    <row r="9741" spans="82:87">
      <c r="CD9741" s="34" t="s">
        <v>13630</v>
      </c>
      <c r="CG9741" s="381">
        <v>41402</v>
      </c>
      <c r="CI9741" s="378">
        <v>19230</v>
      </c>
    </row>
    <row r="9742" spans="82:87">
      <c r="CD9742" s="34" t="s">
        <v>13631</v>
      </c>
      <c r="CG9742" s="381">
        <v>41403</v>
      </c>
      <c r="CI9742" s="378">
        <v>19230</v>
      </c>
    </row>
    <row r="9743" spans="82:87">
      <c r="CD9743" s="34" t="s">
        <v>13632</v>
      </c>
      <c r="CG9743" s="381">
        <v>41404</v>
      </c>
      <c r="CI9743" s="378">
        <v>19231</v>
      </c>
    </row>
    <row r="9744" spans="82:87">
      <c r="CD9744" s="34" t="s">
        <v>13633</v>
      </c>
      <c r="CG9744" s="381">
        <v>41405</v>
      </c>
      <c r="CI9744" s="378">
        <v>19232</v>
      </c>
    </row>
    <row r="9745" spans="82:87">
      <c r="CD9745" s="34" t="s">
        <v>13634</v>
      </c>
      <c r="CG9745" s="381">
        <v>41406</v>
      </c>
      <c r="CI9745" s="378">
        <v>19233</v>
      </c>
    </row>
    <row r="9746" spans="82:87">
      <c r="CD9746" s="34" t="s">
        <v>13635</v>
      </c>
      <c r="CG9746" s="381">
        <v>41407</v>
      </c>
      <c r="CI9746" s="378">
        <v>19234</v>
      </c>
    </row>
    <row r="9747" spans="82:87">
      <c r="CD9747" s="34" t="s">
        <v>13636</v>
      </c>
      <c r="CG9747" s="381">
        <v>41408</v>
      </c>
      <c r="CI9747" s="378">
        <v>19235</v>
      </c>
    </row>
    <row r="9748" spans="82:87">
      <c r="CD9748" s="34" t="s">
        <v>13637</v>
      </c>
      <c r="CG9748" s="381">
        <v>41409</v>
      </c>
      <c r="CI9748" s="378">
        <v>19236</v>
      </c>
    </row>
    <row r="9749" spans="82:87">
      <c r="CD9749" s="34" t="s">
        <v>13638</v>
      </c>
      <c r="CG9749" s="381">
        <v>41500</v>
      </c>
      <c r="CI9749" s="378">
        <v>19240</v>
      </c>
    </row>
    <row r="9750" spans="82:87">
      <c r="CD9750" s="34" t="s">
        <v>13639</v>
      </c>
      <c r="CG9750" s="381">
        <v>41501</v>
      </c>
      <c r="CI9750" s="378">
        <v>19240</v>
      </c>
    </row>
    <row r="9751" spans="82:87">
      <c r="CD9751" s="34" t="s">
        <v>13640</v>
      </c>
      <c r="CG9751" s="381">
        <v>41515</v>
      </c>
      <c r="CI9751" s="378">
        <v>19240</v>
      </c>
    </row>
    <row r="9752" spans="82:87">
      <c r="CD9752" s="34" t="s">
        <v>13641</v>
      </c>
      <c r="CG9752" s="381">
        <v>41520</v>
      </c>
      <c r="CI9752" s="378">
        <v>19250</v>
      </c>
    </row>
    <row r="9753" spans="82:87">
      <c r="CD9753" s="34" t="s">
        <v>13642</v>
      </c>
      <c r="CG9753" s="381">
        <v>41528</v>
      </c>
      <c r="CI9753" s="378">
        <v>19250</v>
      </c>
    </row>
    <row r="9754" spans="82:87">
      <c r="CD9754" s="34" t="s">
        <v>13643</v>
      </c>
      <c r="CG9754" s="381">
        <v>41530</v>
      </c>
      <c r="CI9754" s="378">
        <v>19250</v>
      </c>
    </row>
    <row r="9755" spans="82:87">
      <c r="CD9755" s="34" t="s">
        <v>13644</v>
      </c>
      <c r="CG9755" s="381">
        <v>41540</v>
      </c>
      <c r="CI9755" s="378">
        <v>19250</v>
      </c>
    </row>
    <row r="9756" spans="82:87">
      <c r="CD9756" s="34" t="s">
        <v>13645</v>
      </c>
      <c r="CG9756" s="381">
        <v>41541</v>
      </c>
      <c r="CI9756" s="378">
        <v>19250</v>
      </c>
    </row>
    <row r="9757" spans="82:87">
      <c r="CD9757" s="34" t="s">
        <v>13646</v>
      </c>
      <c r="CG9757" s="381">
        <v>41542</v>
      </c>
      <c r="CI9757" s="378">
        <v>19250</v>
      </c>
    </row>
    <row r="9758" spans="82:87">
      <c r="CD9758" s="34" t="s">
        <v>13647</v>
      </c>
      <c r="CG9758" s="381">
        <v>41543</v>
      </c>
      <c r="CI9758" s="378">
        <v>19260</v>
      </c>
    </row>
    <row r="9759" spans="82:87">
      <c r="CD9759" s="34" t="s">
        <v>13648</v>
      </c>
      <c r="CG9759" s="381">
        <v>41544</v>
      </c>
      <c r="CI9759" s="378">
        <v>19260</v>
      </c>
    </row>
    <row r="9760" spans="82:87">
      <c r="CD9760" s="34" t="s">
        <v>13649</v>
      </c>
      <c r="CG9760" s="381">
        <v>41545</v>
      </c>
      <c r="CI9760" s="378">
        <v>19260</v>
      </c>
    </row>
    <row r="9761" spans="82:87">
      <c r="CD9761" s="34" t="s">
        <v>13650</v>
      </c>
      <c r="CG9761" s="381">
        <v>41546</v>
      </c>
      <c r="CI9761" s="378">
        <v>19260</v>
      </c>
    </row>
    <row r="9762" spans="82:87">
      <c r="CD9762" s="34" t="s">
        <v>13651</v>
      </c>
      <c r="CG9762" s="381">
        <v>41547</v>
      </c>
      <c r="CI9762" s="378">
        <v>19260</v>
      </c>
    </row>
    <row r="9763" spans="82:87">
      <c r="CD9763" s="34" t="s">
        <v>13652</v>
      </c>
      <c r="CG9763" s="381">
        <v>41548</v>
      </c>
      <c r="CI9763" s="378">
        <v>19270</v>
      </c>
    </row>
    <row r="9764" spans="82:87">
      <c r="CD9764" s="34" t="s">
        <v>13653</v>
      </c>
      <c r="CG9764" s="381">
        <v>41549</v>
      </c>
      <c r="CI9764" s="378">
        <v>19270</v>
      </c>
    </row>
    <row r="9765" spans="82:87">
      <c r="CD9765" s="34" t="s">
        <v>13654</v>
      </c>
      <c r="CG9765" s="381">
        <v>41550</v>
      </c>
      <c r="CI9765" s="378">
        <v>19270</v>
      </c>
    </row>
    <row r="9766" spans="82:87">
      <c r="CD9766" s="34" t="s">
        <v>13655</v>
      </c>
      <c r="CG9766" s="381">
        <v>41551</v>
      </c>
      <c r="CI9766" s="378">
        <v>19270</v>
      </c>
    </row>
    <row r="9767" spans="82:87">
      <c r="CD9767" s="34" t="s">
        <v>13656</v>
      </c>
      <c r="CG9767" s="381">
        <v>41552</v>
      </c>
      <c r="CI9767" s="378">
        <v>19270</v>
      </c>
    </row>
    <row r="9768" spans="82:87">
      <c r="CD9768" s="34" t="s">
        <v>13657</v>
      </c>
      <c r="CG9768" s="381">
        <v>41553</v>
      </c>
      <c r="CI9768" s="378">
        <v>19290</v>
      </c>
    </row>
    <row r="9769" spans="82:87">
      <c r="CD9769" s="34" t="s">
        <v>13658</v>
      </c>
      <c r="CG9769" s="381">
        <v>41554</v>
      </c>
      <c r="CI9769" s="378">
        <v>19290</v>
      </c>
    </row>
    <row r="9770" spans="82:87">
      <c r="CD9770" s="34" t="s">
        <v>13659</v>
      </c>
      <c r="CG9770" s="381">
        <v>41555</v>
      </c>
      <c r="CI9770" s="378">
        <v>19290</v>
      </c>
    </row>
    <row r="9771" spans="82:87">
      <c r="CD9771" s="34" t="s">
        <v>13660</v>
      </c>
      <c r="CG9771" s="381">
        <v>41556</v>
      </c>
      <c r="CI9771" s="378">
        <v>19290</v>
      </c>
    </row>
    <row r="9772" spans="82:87">
      <c r="CD9772" s="34" t="s">
        <v>13661</v>
      </c>
      <c r="CG9772" s="381">
        <v>41557</v>
      </c>
      <c r="CI9772" s="378">
        <v>19290</v>
      </c>
    </row>
    <row r="9773" spans="82:87">
      <c r="CD9773" s="34" t="s">
        <v>13662</v>
      </c>
      <c r="CG9773" s="381">
        <v>41558</v>
      </c>
      <c r="CI9773" s="378">
        <v>19290</v>
      </c>
    </row>
    <row r="9774" spans="82:87">
      <c r="CD9774" s="34" t="s">
        <v>13663</v>
      </c>
      <c r="CG9774" s="381">
        <v>41559</v>
      </c>
      <c r="CI9774" s="378">
        <v>19290</v>
      </c>
    </row>
    <row r="9775" spans="82:87">
      <c r="CD9775" s="34" t="s">
        <v>13664</v>
      </c>
      <c r="CG9775" s="381">
        <v>41560</v>
      </c>
      <c r="CI9775" s="378">
        <v>19290</v>
      </c>
    </row>
    <row r="9776" spans="82:87">
      <c r="CD9776" s="34" t="s">
        <v>13665</v>
      </c>
      <c r="CG9776" s="381">
        <v>41561</v>
      </c>
      <c r="CI9776" s="378">
        <v>19300</v>
      </c>
    </row>
    <row r="9777" spans="82:87">
      <c r="CD9777" s="34" t="s">
        <v>13666</v>
      </c>
      <c r="CG9777" s="381">
        <v>41562</v>
      </c>
      <c r="CI9777" s="378">
        <v>19300</v>
      </c>
    </row>
    <row r="9778" spans="82:87">
      <c r="CD9778" s="34" t="s">
        <v>13667</v>
      </c>
      <c r="CG9778" s="381">
        <v>41563</v>
      </c>
      <c r="CI9778" s="378">
        <v>19300</v>
      </c>
    </row>
    <row r="9779" spans="82:87">
      <c r="CD9779" s="34" t="s">
        <v>13668</v>
      </c>
      <c r="CG9779" s="381">
        <v>41564</v>
      </c>
      <c r="CI9779" s="378">
        <v>19300</v>
      </c>
    </row>
    <row r="9780" spans="82:87">
      <c r="CD9780" s="34" t="s">
        <v>13669</v>
      </c>
      <c r="CG9780" s="381">
        <v>41565</v>
      </c>
      <c r="CI9780" s="378">
        <v>19300</v>
      </c>
    </row>
    <row r="9781" spans="82:87">
      <c r="CD9781" s="34" t="s">
        <v>13670</v>
      </c>
      <c r="CG9781" s="381">
        <v>41566</v>
      </c>
      <c r="CI9781" s="378">
        <v>19300</v>
      </c>
    </row>
    <row r="9782" spans="82:87">
      <c r="CD9782" s="34" t="s">
        <v>13671</v>
      </c>
      <c r="CG9782" s="381">
        <v>41567</v>
      </c>
      <c r="CI9782" s="378">
        <v>19300</v>
      </c>
    </row>
    <row r="9783" spans="82:87">
      <c r="CD9783" s="34" t="s">
        <v>13672</v>
      </c>
      <c r="CG9783" s="381">
        <v>41568</v>
      </c>
      <c r="CI9783" s="378">
        <v>19300</v>
      </c>
    </row>
    <row r="9784" spans="82:87">
      <c r="CD9784" s="34" t="s">
        <v>13673</v>
      </c>
      <c r="CG9784" s="381">
        <v>41569</v>
      </c>
      <c r="CI9784" s="378">
        <v>19300</v>
      </c>
    </row>
    <row r="9785" spans="82:87">
      <c r="CD9785" s="34" t="s">
        <v>13674</v>
      </c>
      <c r="CG9785" s="381">
        <v>41570</v>
      </c>
      <c r="CI9785" s="378">
        <v>19300</v>
      </c>
    </row>
    <row r="9786" spans="82:87">
      <c r="CD9786" s="34" t="s">
        <v>13675</v>
      </c>
      <c r="CG9786" s="381">
        <v>41571</v>
      </c>
      <c r="CI9786" s="378">
        <v>19300</v>
      </c>
    </row>
    <row r="9787" spans="82:87">
      <c r="CD9787" s="34" t="s">
        <v>13676</v>
      </c>
      <c r="CG9787" s="381">
        <v>41572</v>
      </c>
      <c r="CI9787" s="378">
        <v>19310</v>
      </c>
    </row>
    <row r="9788" spans="82:87">
      <c r="CD9788" s="34" t="s">
        <v>13677</v>
      </c>
      <c r="CG9788" s="381">
        <v>41573</v>
      </c>
      <c r="CI9788" s="378">
        <v>19310</v>
      </c>
    </row>
    <row r="9789" spans="82:87">
      <c r="CD9789" s="34" t="s">
        <v>13678</v>
      </c>
      <c r="CG9789" s="381">
        <v>41574</v>
      </c>
      <c r="CI9789" s="378">
        <v>19310</v>
      </c>
    </row>
    <row r="9790" spans="82:87">
      <c r="CD9790" s="34" t="s">
        <v>13679</v>
      </c>
      <c r="CG9790" s="381">
        <v>41575</v>
      </c>
      <c r="CI9790" s="378">
        <v>19310</v>
      </c>
    </row>
    <row r="9791" spans="82:87">
      <c r="CD9791" s="34" t="s">
        <v>13680</v>
      </c>
      <c r="CG9791" s="381">
        <v>41576</v>
      </c>
      <c r="CI9791" s="378">
        <v>19310</v>
      </c>
    </row>
    <row r="9792" spans="82:87">
      <c r="CD9792" s="34" t="s">
        <v>13681</v>
      </c>
      <c r="CG9792" s="381">
        <v>41577</v>
      </c>
      <c r="CI9792" s="378">
        <v>19310</v>
      </c>
    </row>
    <row r="9793" spans="82:87">
      <c r="CD9793" s="34" t="s">
        <v>13682</v>
      </c>
      <c r="CG9793" s="381">
        <v>41578</v>
      </c>
      <c r="CI9793" s="378">
        <v>19310</v>
      </c>
    </row>
    <row r="9794" spans="82:87">
      <c r="CD9794" s="34" t="s">
        <v>13683</v>
      </c>
      <c r="CG9794" s="381">
        <v>41579</v>
      </c>
      <c r="CI9794" s="378">
        <v>19311</v>
      </c>
    </row>
    <row r="9795" spans="82:87">
      <c r="CD9795" s="34" t="s">
        <v>13684</v>
      </c>
      <c r="CG9795" s="381">
        <v>41580</v>
      </c>
      <c r="CI9795" s="378">
        <v>19312</v>
      </c>
    </row>
    <row r="9796" spans="82:87">
      <c r="CD9796" s="34" t="s">
        <v>13685</v>
      </c>
      <c r="CG9796" s="381">
        <v>41581</v>
      </c>
      <c r="CI9796" s="378">
        <v>19313</v>
      </c>
    </row>
    <row r="9797" spans="82:87">
      <c r="CD9797" s="34" t="s">
        <v>13686</v>
      </c>
      <c r="CG9797" s="381">
        <v>41582</v>
      </c>
      <c r="CI9797" s="378">
        <v>19314</v>
      </c>
    </row>
    <row r="9798" spans="82:87">
      <c r="CD9798" s="34" t="s">
        <v>13687</v>
      </c>
      <c r="CG9798" s="381">
        <v>41583</v>
      </c>
      <c r="CI9798" s="378">
        <v>19315</v>
      </c>
    </row>
    <row r="9799" spans="82:87">
      <c r="CD9799" s="34" t="s">
        <v>13688</v>
      </c>
      <c r="CG9799" s="381">
        <v>41584</v>
      </c>
      <c r="CI9799" s="378">
        <v>19316</v>
      </c>
    </row>
    <row r="9800" spans="82:87">
      <c r="CD9800" s="34" t="s">
        <v>13689</v>
      </c>
      <c r="CG9800" s="381">
        <v>41585</v>
      </c>
      <c r="CI9800" s="378">
        <v>19317</v>
      </c>
    </row>
    <row r="9801" spans="82:87">
      <c r="CD9801" s="34" t="s">
        <v>13690</v>
      </c>
      <c r="CG9801" s="381">
        <v>41586</v>
      </c>
      <c r="CI9801" s="378">
        <v>19318</v>
      </c>
    </row>
    <row r="9802" spans="82:87">
      <c r="CD9802" s="34" t="s">
        <v>13691</v>
      </c>
      <c r="CG9802" s="381">
        <v>41587</v>
      </c>
      <c r="CI9802" s="378">
        <v>19319</v>
      </c>
    </row>
    <row r="9803" spans="82:87">
      <c r="CD9803" s="34" t="s">
        <v>13692</v>
      </c>
      <c r="CG9803" s="381">
        <v>41588</v>
      </c>
      <c r="CI9803" s="378">
        <v>19320</v>
      </c>
    </row>
    <row r="9804" spans="82:87">
      <c r="CD9804" s="34" t="s">
        <v>13693</v>
      </c>
      <c r="CG9804" s="381">
        <v>41589</v>
      </c>
      <c r="CI9804" s="378">
        <v>19320</v>
      </c>
    </row>
    <row r="9805" spans="82:87">
      <c r="CD9805" s="34" t="s">
        <v>13694</v>
      </c>
      <c r="CG9805" s="381">
        <v>41590</v>
      </c>
      <c r="CI9805" s="378">
        <v>19320</v>
      </c>
    </row>
    <row r="9806" spans="82:87">
      <c r="CD9806" s="34" t="s">
        <v>13695</v>
      </c>
      <c r="CG9806" s="381">
        <v>41591</v>
      </c>
      <c r="CI9806" s="378">
        <v>19320</v>
      </c>
    </row>
    <row r="9807" spans="82:87">
      <c r="CD9807" s="34" t="s">
        <v>13696</v>
      </c>
      <c r="CG9807" s="381">
        <v>41592</v>
      </c>
      <c r="CI9807" s="378">
        <v>19320</v>
      </c>
    </row>
    <row r="9808" spans="82:87">
      <c r="CD9808" s="34" t="s">
        <v>13697</v>
      </c>
      <c r="CG9808" s="381">
        <v>41593</v>
      </c>
      <c r="CI9808" s="378">
        <v>19320</v>
      </c>
    </row>
    <row r="9809" spans="82:87">
      <c r="CD9809" s="34" t="s">
        <v>13698</v>
      </c>
      <c r="CG9809" s="381">
        <v>41594</v>
      </c>
      <c r="CI9809" s="378">
        <v>19320</v>
      </c>
    </row>
    <row r="9810" spans="82:87">
      <c r="CD9810" s="34" t="s">
        <v>13699</v>
      </c>
      <c r="CG9810" s="381">
        <v>41595</v>
      </c>
      <c r="CI9810" s="378">
        <v>19320</v>
      </c>
    </row>
    <row r="9811" spans="82:87">
      <c r="CD9811" s="34" t="s">
        <v>13700</v>
      </c>
      <c r="CG9811" s="381">
        <v>41596</v>
      </c>
      <c r="CI9811" s="378">
        <v>19320</v>
      </c>
    </row>
    <row r="9812" spans="82:87">
      <c r="CD9812" s="34" t="s">
        <v>13701</v>
      </c>
      <c r="CG9812" s="381">
        <v>41597</v>
      </c>
      <c r="CI9812" s="378">
        <v>19320</v>
      </c>
    </row>
    <row r="9813" spans="82:87">
      <c r="CD9813" s="34" t="s">
        <v>13702</v>
      </c>
      <c r="CG9813" s="381">
        <v>41598</v>
      </c>
      <c r="CI9813" s="378">
        <v>19320</v>
      </c>
    </row>
    <row r="9814" spans="82:87">
      <c r="CD9814" s="34" t="s">
        <v>13703</v>
      </c>
      <c r="CG9814" s="381">
        <v>41599</v>
      </c>
      <c r="CI9814" s="378">
        <v>19320</v>
      </c>
    </row>
    <row r="9815" spans="82:87">
      <c r="CD9815" s="34" t="s">
        <v>13704</v>
      </c>
      <c r="CG9815" s="381">
        <v>41600</v>
      </c>
      <c r="CI9815" s="378">
        <v>19321</v>
      </c>
    </row>
    <row r="9816" spans="82:87">
      <c r="CD9816" s="34" t="s">
        <v>13705</v>
      </c>
      <c r="CG9816" s="381">
        <v>41674</v>
      </c>
      <c r="CI9816" s="378">
        <v>19322</v>
      </c>
    </row>
    <row r="9817" spans="82:87">
      <c r="CD9817" s="34" t="s">
        <v>13706</v>
      </c>
      <c r="CG9817" s="381">
        <v>41700</v>
      </c>
      <c r="CI9817" s="378">
        <v>19323</v>
      </c>
    </row>
    <row r="9818" spans="82:87">
      <c r="CD9818" s="34" t="s">
        <v>13707</v>
      </c>
      <c r="CG9818" s="381">
        <v>41720</v>
      </c>
      <c r="CI9818" s="378">
        <v>19324</v>
      </c>
    </row>
    <row r="9819" spans="82:87">
      <c r="CD9819" s="34" t="s">
        <v>13708</v>
      </c>
      <c r="CG9819" s="381">
        <v>41730</v>
      </c>
      <c r="CI9819" s="378">
        <v>19330</v>
      </c>
    </row>
    <row r="9820" spans="82:87">
      <c r="CD9820" s="34" t="s">
        <v>13709</v>
      </c>
      <c r="CG9820" s="381">
        <v>41800</v>
      </c>
      <c r="CI9820" s="378">
        <v>19330</v>
      </c>
    </row>
    <row r="9821" spans="82:87">
      <c r="CD9821" s="34" t="s">
        <v>13710</v>
      </c>
      <c r="CG9821" s="381">
        <v>41901</v>
      </c>
      <c r="CI9821" s="378">
        <v>19330</v>
      </c>
    </row>
    <row r="9822" spans="82:87">
      <c r="CD9822" s="34" t="s">
        <v>13711</v>
      </c>
      <c r="CG9822" s="381">
        <v>41902</v>
      </c>
      <c r="CI9822" s="378">
        <v>19330</v>
      </c>
    </row>
    <row r="9823" spans="82:87">
      <c r="CD9823" s="34" t="s">
        <v>13712</v>
      </c>
      <c r="CG9823" s="381">
        <v>41903</v>
      </c>
      <c r="CI9823" s="378">
        <v>19330</v>
      </c>
    </row>
    <row r="9824" spans="82:87">
      <c r="CD9824" s="34" t="s">
        <v>13713</v>
      </c>
      <c r="CG9824" s="381">
        <v>41904</v>
      </c>
      <c r="CI9824" s="378">
        <v>19340</v>
      </c>
    </row>
    <row r="9825" spans="82:87">
      <c r="CD9825" s="34" t="s">
        <v>13714</v>
      </c>
      <c r="CG9825" s="381">
        <v>41905</v>
      </c>
      <c r="CI9825" s="378">
        <v>19340</v>
      </c>
    </row>
    <row r="9826" spans="82:87">
      <c r="CD9826" s="34" t="s">
        <v>13715</v>
      </c>
      <c r="CG9826" s="381">
        <v>41906</v>
      </c>
      <c r="CI9826" s="378">
        <v>19340</v>
      </c>
    </row>
    <row r="9827" spans="82:87">
      <c r="CD9827" s="34" t="s">
        <v>13716</v>
      </c>
      <c r="CG9827" s="381">
        <v>41907</v>
      </c>
      <c r="CI9827" s="378">
        <v>19340</v>
      </c>
    </row>
    <row r="9828" spans="82:87">
      <c r="CD9828" s="34" t="s">
        <v>13717</v>
      </c>
      <c r="CG9828" s="381">
        <v>41908</v>
      </c>
      <c r="CI9828" s="378">
        <v>19340</v>
      </c>
    </row>
    <row r="9829" spans="82:87">
      <c r="CD9829" s="34" t="s">
        <v>13718</v>
      </c>
      <c r="CG9829" s="381">
        <v>41909</v>
      </c>
      <c r="CI9829" s="378">
        <v>19340</v>
      </c>
    </row>
    <row r="9830" spans="82:87">
      <c r="CD9830" s="34" t="s">
        <v>13719</v>
      </c>
      <c r="CG9830" s="381">
        <v>41910</v>
      </c>
      <c r="CI9830" s="378">
        <v>19340</v>
      </c>
    </row>
    <row r="9831" spans="82:87">
      <c r="CD9831" s="34" t="s">
        <v>13720</v>
      </c>
      <c r="CG9831" s="381">
        <v>41911</v>
      </c>
      <c r="CI9831" s="378">
        <v>19340</v>
      </c>
    </row>
    <row r="9832" spans="82:87">
      <c r="CD9832" s="34" t="s">
        <v>13721</v>
      </c>
      <c r="CG9832" s="381">
        <v>41912</v>
      </c>
      <c r="CI9832" s="378">
        <v>19350</v>
      </c>
    </row>
    <row r="9833" spans="82:87">
      <c r="CD9833" s="34" t="s">
        <v>13722</v>
      </c>
      <c r="CG9833" s="381">
        <v>41913</v>
      </c>
      <c r="CI9833" s="378">
        <v>19350</v>
      </c>
    </row>
    <row r="9834" spans="82:87">
      <c r="CD9834" s="34" t="s">
        <v>13723</v>
      </c>
      <c r="CG9834" s="381">
        <v>41914</v>
      </c>
      <c r="CI9834" s="378">
        <v>19350</v>
      </c>
    </row>
    <row r="9835" spans="82:87">
      <c r="CD9835" s="34" t="s">
        <v>13724</v>
      </c>
      <c r="CG9835" s="381">
        <v>41915</v>
      </c>
      <c r="CI9835" s="378">
        <v>19350</v>
      </c>
    </row>
    <row r="9836" spans="82:87">
      <c r="CD9836" s="34" t="s">
        <v>13725</v>
      </c>
      <c r="CG9836" s="381">
        <v>41916</v>
      </c>
      <c r="CI9836" s="378">
        <v>19356</v>
      </c>
    </row>
    <row r="9837" spans="82:87">
      <c r="CD9837" s="34" t="s">
        <v>13726</v>
      </c>
      <c r="CG9837" s="381">
        <v>41917</v>
      </c>
      <c r="CI9837" s="378">
        <v>19360</v>
      </c>
    </row>
    <row r="9838" spans="82:87">
      <c r="CD9838" s="34" t="s">
        <v>13727</v>
      </c>
      <c r="CG9838" s="381">
        <v>41918</v>
      </c>
      <c r="CI9838" s="378">
        <v>19360</v>
      </c>
    </row>
    <row r="9839" spans="82:87">
      <c r="CD9839" s="34" t="s">
        <v>13728</v>
      </c>
      <c r="CG9839" s="381">
        <v>41919</v>
      </c>
      <c r="CI9839" s="378">
        <v>19360</v>
      </c>
    </row>
    <row r="9840" spans="82:87">
      <c r="CD9840" s="34" t="s">
        <v>13729</v>
      </c>
      <c r="CG9840" s="381">
        <v>41920</v>
      </c>
      <c r="CI9840" s="378">
        <v>19360</v>
      </c>
    </row>
    <row r="9841" spans="82:87">
      <c r="CD9841" s="34" t="s">
        <v>13730</v>
      </c>
      <c r="CG9841" s="381">
        <v>41921</v>
      </c>
      <c r="CI9841" s="378">
        <v>19360</v>
      </c>
    </row>
    <row r="9842" spans="82:87">
      <c r="CD9842" s="34" t="s">
        <v>13731</v>
      </c>
      <c r="CG9842" s="381">
        <v>41922</v>
      </c>
      <c r="CI9842" s="378">
        <v>19361</v>
      </c>
    </row>
    <row r="9843" spans="82:87">
      <c r="CD9843" s="34" t="s">
        <v>13732</v>
      </c>
      <c r="CG9843" s="381">
        <v>41923</v>
      </c>
      <c r="CI9843" s="378">
        <v>19361</v>
      </c>
    </row>
    <row r="9844" spans="82:87">
      <c r="CD9844" s="34" t="s">
        <v>13733</v>
      </c>
      <c r="CG9844" s="381">
        <v>41924</v>
      </c>
      <c r="CI9844" s="378">
        <v>19370</v>
      </c>
    </row>
    <row r="9845" spans="82:87">
      <c r="CD9845" s="34" t="s">
        <v>13734</v>
      </c>
      <c r="CG9845" s="381">
        <v>41925</v>
      </c>
      <c r="CI9845" s="378">
        <v>19370</v>
      </c>
    </row>
    <row r="9846" spans="82:87">
      <c r="CD9846" s="34" t="s">
        <v>13735</v>
      </c>
      <c r="CG9846" s="381">
        <v>41926</v>
      </c>
      <c r="CI9846" s="378">
        <v>19380</v>
      </c>
    </row>
    <row r="9847" spans="82:87">
      <c r="CD9847" s="34" t="s">
        <v>13736</v>
      </c>
      <c r="CG9847" s="381">
        <v>41927</v>
      </c>
      <c r="CI9847" s="378">
        <v>19380</v>
      </c>
    </row>
    <row r="9848" spans="82:87">
      <c r="CD9848" s="34" t="s">
        <v>13737</v>
      </c>
      <c r="CG9848" s="381">
        <v>41928</v>
      </c>
      <c r="CI9848" s="378">
        <v>19380</v>
      </c>
    </row>
    <row r="9849" spans="82:87">
      <c r="CD9849" s="34" t="s">
        <v>13738</v>
      </c>
      <c r="CG9849" s="381">
        <v>41929</v>
      </c>
      <c r="CI9849" s="378">
        <v>19380</v>
      </c>
    </row>
    <row r="9850" spans="82:87">
      <c r="CD9850" s="34" t="s">
        <v>13739</v>
      </c>
      <c r="CG9850" s="381">
        <v>41930</v>
      </c>
      <c r="CI9850" s="378">
        <v>19380</v>
      </c>
    </row>
    <row r="9851" spans="82:87">
      <c r="CD9851" s="34" t="s">
        <v>13740</v>
      </c>
      <c r="CG9851" s="381">
        <v>41931</v>
      </c>
      <c r="CI9851" s="378">
        <v>19380</v>
      </c>
    </row>
    <row r="9852" spans="82:87">
      <c r="CD9852" s="34" t="s">
        <v>13741</v>
      </c>
      <c r="CG9852" s="381">
        <v>41932</v>
      </c>
      <c r="CI9852" s="378">
        <v>19390</v>
      </c>
    </row>
    <row r="9853" spans="82:87">
      <c r="CD9853" s="34" t="s">
        <v>13742</v>
      </c>
      <c r="CG9853" s="381">
        <v>41933</v>
      </c>
      <c r="CI9853" s="378">
        <v>19390</v>
      </c>
    </row>
    <row r="9854" spans="82:87">
      <c r="CD9854" s="34" t="s">
        <v>13743</v>
      </c>
      <c r="CG9854" s="381">
        <v>41934</v>
      </c>
      <c r="CI9854" s="378">
        <v>19390</v>
      </c>
    </row>
    <row r="9855" spans="82:87">
      <c r="CD9855" s="34" t="s">
        <v>13744</v>
      </c>
      <c r="CG9855" s="381">
        <v>41935</v>
      </c>
      <c r="CI9855" s="378">
        <v>19390</v>
      </c>
    </row>
    <row r="9856" spans="82:87">
      <c r="CD9856" s="34" t="s">
        <v>13745</v>
      </c>
      <c r="CG9856" s="381">
        <v>41936</v>
      </c>
      <c r="CI9856" s="378">
        <v>19390</v>
      </c>
    </row>
    <row r="9857" spans="82:87">
      <c r="CD9857" s="34" t="s">
        <v>13746</v>
      </c>
      <c r="CG9857" s="381">
        <v>41937</v>
      </c>
      <c r="CI9857" s="378">
        <v>19400</v>
      </c>
    </row>
    <row r="9858" spans="82:87">
      <c r="CD9858" s="34" t="s">
        <v>13747</v>
      </c>
      <c r="CG9858" s="381">
        <v>41938</v>
      </c>
      <c r="CI9858" s="378">
        <v>19400</v>
      </c>
    </row>
    <row r="9859" spans="82:87">
      <c r="CD9859" s="34" t="s">
        <v>13748</v>
      </c>
      <c r="CG9859" s="381">
        <v>41939</v>
      </c>
      <c r="CI9859" s="378">
        <v>19400</v>
      </c>
    </row>
    <row r="9860" spans="82:87">
      <c r="CD9860" s="34" t="s">
        <v>13749</v>
      </c>
      <c r="CG9860" s="381">
        <v>41940</v>
      </c>
      <c r="CI9860" s="378">
        <v>19400</v>
      </c>
    </row>
    <row r="9861" spans="82:87">
      <c r="CD9861" s="34" t="s">
        <v>13750</v>
      </c>
      <c r="CG9861" s="381">
        <v>41941</v>
      </c>
      <c r="CI9861" s="378">
        <v>19400</v>
      </c>
    </row>
    <row r="9862" spans="82:87">
      <c r="CD9862" s="34" t="s">
        <v>13751</v>
      </c>
      <c r="CG9862" s="381">
        <v>41942</v>
      </c>
      <c r="CI9862" s="378">
        <v>19410</v>
      </c>
    </row>
    <row r="9863" spans="82:87">
      <c r="CD9863" s="34" t="s">
        <v>13752</v>
      </c>
      <c r="CG9863" s="381">
        <v>41943</v>
      </c>
      <c r="CI9863" s="378">
        <v>19410</v>
      </c>
    </row>
    <row r="9864" spans="82:87">
      <c r="CD9864" s="34" t="s">
        <v>13753</v>
      </c>
      <c r="CG9864" s="381">
        <v>41944</v>
      </c>
      <c r="CI9864" s="378">
        <v>19410</v>
      </c>
    </row>
    <row r="9865" spans="82:87">
      <c r="CD9865" s="34" t="s">
        <v>13754</v>
      </c>
      <c r="CG9865" s="381">
        <v>41945</v>
      </c>
      <c r="CI9865" s="378">
        <v>19410</v>
      </c>
    </row>
    <row r="9866" spans="82:87">
      <c r="CD9866" s="34" t="s">
        <v>13755</v>
      </c>
      <c r="CG9866" s="381">
        <v>41946</v>
      </c>
      <c r="CI9866" s="378">
        <v>19410</v>
      </c>
    </row>
    <row r="9867" spans="82:87">
      <c r="CD9867" s="34" t="s">
        <v>13756</v>
      </c>
      <c r="CG9867" s="381">
        <v>41947</v>
      </c>
      <c r="CI9867" s="378">
        <v>19430</v>
      </c>
    </row>
    <row r="9868" spans="82:87">
      <c r="CD9868" s="34" t="s">
        <v>13757</v>
      </c>
      <c r="CG9868" s="381">
        <v>41948</v>
      </c>
      <c r="CI9868" s="378">
        <v>19430</v>
      </c>
    </row>
    <row r="9869" spans="82:87">
      <c r="CD9869" s="34" t="s">
        <v>13758</v>
      </c>
      <c r="CG9869" s="381">
        <v>41949</v>
      </c>
      <c r="CI9869" s="378">
        <v>19430</v>
      </c>
    </row>
    <row r="9870" spans="82:87">
      <c r="CD9870" s="34" t="s">
        <v>13759</v>
      </c>
      <c r="CG9870" s="381">
        <v>41950</v>
      </c>
      <c r="CI9870" s="378">
        <v>19430</v>
      </c>
    </row>
    <row r="9871" spans="82:87">
      <c r="CD9871" s="34" t="s">
        <v>13760</v>
      </c>
      <c r="CG9871" s="381">
        <v>41951</v>
      </c>
      <c r="CI9871" s="378">
        <v>19430</v>
      </c>
    </row>
    <row r="9872" spans="82:87">
      <c r="CD9872" s="34" t="s">
        <v>13761</v>
      </c>
      <c r="CG9872" s="381">
        <v>41952</v>
      </c>
      <c r="CI9872" s="378">
        <v>19430</v>
      </c>
    </row>
    <row r="9873" spans="82:87">
      <c r="CD9873" s="34" t="s">
        <v>13762</v>
      </c>
      <c r="CG9873" s="381">
        <v>41953</v>
      </c>
      <c r="CI9873" s="378">
        <v>19430</v>
      </c>
    </row>
    <row r="9874" spans="82:87">
      <c r="CD9874" s="34" t="s">
        <v>13763</v>
      </c>
      <c r="CG9874" s="381">
        <v>41954</v>
      </c>
      <c r="CI9874" s="378">
        <v>19430</v>
      </c>
    </row>
    <row r="9875" spans="82:87">
      <c r="CD9875" s="34" t="s">
        <v>13764</v>
      </c>
      <c r="CG9875" s="381">
        <v>41955</v>
      </c>
      <c r="CI9875" s="378">
        <v>19430</v>
      </c>
    </row>
    <row r="9876" spans="82:87">
      <c r="CD9876" s="34" t="s">
        <v>13765</v>
      </c>
      <c r="CG9876" s="381">
        <v>41956</v>
      </c>
      <c r="CI9876" s="378">
        <v>19450</v>
      </c>
    </row>
    <row r="9877" spans="82:87">
      <c r="CD9877" s="34" t="s">
        <v>13766</v>
      </c>
      <c r="CG9877" s="381">
        <v>41957</v>
      </c>
      <c r="CI9877" s="378">
        <v>19450</v>
      </c>
    </row>
    <row r="9878" spans="82:87">
      <c r="CD9878" s="34" t="s">
        <v>13767</v>
      </c>
      <c r="CG9878" s="381">
        <v>41958</v>
      </c>
      <c r="CI9878" s="378">
        <v>19450</v>
      </c>
    </row>
    <row r="9879" spans="82:87">
      <c r="CD9879" s="34" t="s">
        <v>13768</v>
      </c>
      <c r="CG9879" s="381">
        <v>41959</v>
      </c>
      <c r="CI9879" s="378">
        <v>19460</v>
      </c>
    </row>
    <row r="9880" spans="82:87">
      <c r="CD9880" s="34" t="s">
        <v>13769</v>
      </c>
      <c r="CG9880" s="381">
        <v>41960</v>
      </c>
      <c r="CI9880" s="378">
        <v>19470</v>
      </c>
    </row>
    <row r="9881" spans="82:87">
      <c r="CD9881" s="34" t="s">
        <v>13770</v>
      </c>
      <c r="CG9881" s="381">
        <v>41961</v>
      </c>
      <c r="CI9881" s="378">
        <v>19470</v>
      </c>
    </row>
    <row r="9882" spans="82:87">
      <c r="CD9882" s="34" t="s">
        <v>13771</v>
      </c>
      <c r="CG9882" s="381">
        <v>41962</v>
      </c>
      <c r="CI9882" s="378">
        <v>19490</v>
      </c>
    </row>
    <row r="9883" spans="82:87">
      <c r="CD9883" s="34" t="s">
        <v>13772</v>
      </c>
      <c r="CG9883" s="381">
        <v>41963</v>
      </c>
      <c r="CI9883" s="378">
        <v>19490</v>
      </c>
    </row>
    <row r="9884" spans="82:87">
      <c r="CD9884" s="34" t="s">
        <v>13773</v>
      </c>
      <c r="CG9884" s="381">
        <v>41964</v>
      </c>
      <c r="CI9884" s="378">
        <v>19500</v>
      </c>
    </row>
    <row r="9885" spans="82:87">
      <c r="CD9885" s="34" t="s">
        <v>13774</v>
      </c>
      <c r="CG9885" s="381">
        <v>41965</v>
      </c>
      <c r="CI9885" s="378">
        <v>19500</v>
      </c>
    </row>
    <row r="9886" spans="82:87">
      <c r="CD9886" s="34" t="s">
        <v>13775</v>
      </c>
      <c r="CG9886" s="381">
        <v>41966</v>
      </c>
      <c r="CI9886" s="378">
        <v>19500</v>
      </c>
    </row>
    <row r="9887" spans="82:87">
      <c r="CD9887" s="34" t="s">
        <v>13776</v>
      </c>
      <c r="CG9887" s="381">
        <v>41967</v>
      </c>
      <c r="CI9887" s="378">
        <v>19500</v>
      </c>
    </row>
    <row r="9888" spans="82:87">
      <c r="CD9888" s="34" t="s">
        <v>13777</v>
      </c>
      <c r="CG9888" s="381">
        <v>41968</v>
      </c>
      <c r="CI9888" s="378">
        <v>19500</v>
      </c>
    </row>
    <row r="9889" spans="82:87">
      <c r="CD9889" s="34" t="s">
        <v>13778</v>
      </c>
      <c r="CG9889" s="381">
        <v>41969</v>
      </c>
      <c r="CI9889" s="378">
        <v>19500</v>
      </c>
    </row>
    <row r="9890" spans="82:87">
      <c r="CD9890" s="34" t="s">
        <v>13779</v>
      </c>
      <c r="CG9890" s="381">
        <v>41970</v>
      </c>
      <c r="CI9890" s="378">
        <v>19500</v>
      </c>
    </row>
    <row r="9891" spans="82:87">
      <c r="CD9891" s="34" t="s">
        <v>13780</v>
      </c>
      <c r="CG9891" s="381">
        <v>41971</v>
      </c>
      <c r="CI9891" s="378">
        <v>19500</v>
      </c>
    </row>
    <row r="9892" spans="82:87">
      <c r="CD9892" s="34" t="s">
        <v>13781</v>
      </c>
      <c r="CG9892" s="381">
        <v>41972</v>
      </c>
      <c r="CI9892" s="378">
        <v>19500</v>
      </c>
    </row>
    <row r="9893" spans="82:87">
      <c r="CD9893" s="34" t="s">
        <v>13782</v>
      </c>
      <c r="CG9893" s="381">
        <v>41973</v>
      </c>
      <c r="CI9893" s="378">
        <v>19500</v>
      </c>
    </row>
    <row r="9894" spans="82:87">
      <c r="CD9894" s="34" t="s">
        <v>13783</v>
      </c>
      <c r="CG9894" s="381">
        <v>41974</v>
      </c>
      <c r="CI9894" s="378">
        <v>19500</v>
      </c>
    </row>
    <row r="9895" spans="82:87">
      <c r="CD9895" s="34" t="s">
        <v>13784</v>
      </c>
      <c r="CG9895" s="381">
        <v>41975</v>
      </c>
      <c r="CI9895" s="378">
        <v>19500</v>
      </c>
    </row>
    <row r="9896" spans="82:87">
      <c r="CD9896" s="34" t="s">
        <v>13785</v>
      </c>
      <c r="CG9896" s="381">
        <v>41976</v>
      </c>
      <c r="CI9896" s="378">
        <v>19500</v>
      </c>
    </row>
    <row r="9897" spans="82:87">
      <c r="CD9897" s="34" t="s">
        <v>13786</v>
      </c>
      <c r="CG9897" s="381">
        <v>41977</v>
      </c>
      <c r="CI9897" s="378">
        <v>19500</v>
      </c>
    </row>
    <row r="9898" spans="82:87">
      <c r="CD9898" s="34" t="s">
        <v>13787</v>
      </c>
      <c r="CG9898" s="381">
        <v>41978</v>
      </c>
      <c r="CI9898" s="378">
        <v>19500</v>
      </c>
    </row>
    <row r="9899" spans="82:87">
      <c r="CD9899" s="34" t="s">
        <v>13788</v>
      </c>
      <c r="CG9899" s="381">
        <v>41979</v>
      </c>
      <c r="CI9899" s="378">
        <v>19510</v>
      </c>
    </row>
    <row r="9900" spans="82:87">
      <c r="CD9900" s="34" t="s">
        <v>13789</v>
      </c>
      <c r="CG9900" s="381">
        <v>41999</v>
      </c>
      <c r="CI9900" s="378">
        <v>19510</v>
      </c>
    </row>
    <row r="9901" spans="82:87">
      <c r="CD9901" s="34" t="s">
        <v>13790</v>
      </c>
      <c r="CG9901" s="381">
        <v>42000</v>
      </c>
      <c r="CI9901" s="378">
        <v>19510</v>
      </c>
    </row>
    <row r="9902" spans="82:87">
      <c r="CD9902" s="34" t="s">
        <v>13791</v>
      </c>
      <c r="CG9902" s="381">
        <v>42001</v>
      </c>
      <c r="CI9902" s="378">
        <v>19510</v>
      </c>
    </row>
    <row r="9903" spans="82:87">
      <c r="CD9903" s="34" t="s">
        <v>13792</v>
      </c>
      <c r="CG9903" s="381">
        <v>42002</v>
      </c>
      <c r="CI9903" s="378">
        <v>19510</v>
      </c>
    </row>
    <row r="9904" spans="82:87">
      <c r="CD9904" s="34" t="s">
        <v>13793</v>
      </c>
      <c r="CG9904" s="381">
        <v>42003</v>
      </c>
      <c r="CI9904" s="378">
        <v>19520</v>
      </c>
    </row>
    <row r="9905" spans="82:87">
      <c r="CD9905" s="34" t="s">
        <v>13794</v>
      </c>
      <c r="CG9905" s="381">
        <v>42004</v>
      </c>
      <c r="CI9905" s="378">
        <v>19520</v>
      </c>
    </row>
    <row r="9906" spans="82:87">
      <c r="CD9906" s="34" t="s">
        <v>13795</v>
      </c>
      <c r="CG9906" s="381">
        <v>42005</v>
      </c>
      <c r="CI9906" s="378">
        <v>19550</v>
      </c>
    </row>
    <row r="9907" spans="82:87">
      <c r="CD9907" s="34" t="s">
        <v>13796</v>
      </c>
      <c r="CG9907" s="381">
        <v>42006</v>
      </c>
      <c r="CI9907" s="378">
        <v>19550</v>
      </c>
    </row>
    <row r="9908" spans="82:87">
      <c r="CD9908" s="34" t="s">
        <v>13797</v>
      </c>
      <c r="CG9908" s="381">
        <v>42007</v>
      </c>
      <c r="CI9908" s="378">
        <v>19550</v>
      </c>
    </row>
    <row r="9909" spans="82:87">
      <c r="CD9909" s="34" t="s">
        <v>13798</v>
      </c>
      <c r="CG9909" s="381">
        <v>42008</v>
      </c>
      <c r="CI9909" s="378">
        <v>19550</v>
      </c>
    </row>
    <row r="9910" spans="82:87">
      <c r="CD9910" s="34" t="s">
        <v>13799</v>
      </c>
      <c r="CG9910" s="381">
        <v>42009</v>
      </c>
      <c r="CI9910" s="378">
        <v>19560</v>
      </c>
    </row>
    <row r="9911" spans="82:87">
      <c r="CD9911" s="34" t="s">
        <v>13800</v>
      </c>
      <c r="CG9911" s="381">
        <v>42010</v>
      </c>
      <c r="CI9911" s="378">
        <v>19560</v>
      </c>
    </row>
    <row r="9912" spans="82:87">
      <c r="CD9912" s="34" t="s">
        <v>13801</v>
      </c>
      <c r="CG9912" s="381">
        <v>42011</v>
      </c>
      <c r="CI9912" s="378">
        <v>19600</v>
      </c>
    </row>
    <row r="9913" spans="82:87">
      <c r="CD9913" s="34" t="s">
        <v>13802</v>
      </c>
      <c r="CG9913" s="381">
        <v>42012</v>
      </c>
      <c r="CI9913" s="378">
        <v>19600</v>
      </c>
    </row>
    <row r="9914" spans="82:87">
      <c r="CD9914" s="34" t="s">
        <v>13803</v>
      </c>
      <c r="CG9914" s="381">
        <v>42013</v>
      </c>
      <c r="CI9914" s="378">
        <v>19600</v>
      </c>
    </row>
    <row r="9915" spans="82:87">
      <c r="CD9915" s="34" t="s">
        <v>13804</v>
      </c>
      <c r="CG9915" s="381">
        <v>42014</v>
      </c>
      <c r="CI9915" s="378">
        <v>19600</v>
      </c>
    </row>
    <row r="9916" spans="82:87">
      <c r="CD9916" s="34" t="s">
        <v>13805</v>
      </c>
      <c r="CG9916" s="381">
        <v>42015</v>
      </c>
      <c r="CI9916" s="378">
        <v>19600</v>
      </c>
    </row>
    <row r="9917" spans="82:87">
      <c r="CD9917" s="34" t="s">
        <v>13806</v>
      </c>
      <c r="CG9917" s="381">
        <v>42016</v>
      </c>
      <c r="CI9917" s="378">
        <v>19600</v>
      </c>
    </row>
    <row r="9918" spans="82:87">
      <c r="CD9918" s="34" t="s">
        <v>13807</v>
      </c>
      <c r="CG9918" s="381">
        <v>42017</v>
      </c>
      <c r="CI9918" s="378">
        <v>19600</v>
      </c>
    </row>
    <row r="9919" spans="82:87">
      <c r="CD9919" s="34" t="s">
        <v>13808</v>
      </c>
      <c r="CG9919" s="381">
        <v>42018</v>
      </c>
      <c r="CI9919" s="378">
        <v>19600</v>
      </c>
    </row>
    <row r="9920" spans="82:87">
      <c r="CD9920" s="34" t="s">
        <v>13809</v>
      </c>
      <c r="CG9920" s="381">
        <v>42019</v>
      </c>
      <c r="CI9920" s="378">
        <v>19600</v>
      </c>
    </row>
    <row r="9921" spans="82:87">
      <c r="CD9921" s="34" t="s">
        <v>13810</v>
      </c>
      <c r="CG9921" s="381">
        <v>42020</v>
      </c>
      <c r="CI9921" s="378">
        <v>19600</v>
      </c>
    </row>
    <row r="9922" spans="82:87">
      <c r="CD9922" s="34" t="s">
        <v>13811</v>
      </c>
      <c r="CG9922" s="381">
        <v>42021</v>
      </c>
      <c r="CI9922" s="378">
        <v>19700</v>
      </c>
    </row>
    <row r="9923" spans="82:87">
      <c r="CD9923" s="34" t="s">
        <v>13812</v>
      </c>
      <c r="CG9923" s="381">
        <v>42022</v>
      </c>
      <c r="CI9923" s="378">
        <v>19700</v>
      </c>
    </row>
    <row r="9924" spans="82:87">
      <c r="CD9924" s="34" t="s">
        <v>13813</v>
      </c>
      <c r="CG9924" s="381">
        <v>42023</v>
      </c>
      <c r="CI9924" s="378">
        <v>19700</v>
      </c>
    </row>
    <row r="9925" spans="82:87">
      <c r="CD9925" s="34" t="s">
        <v>13814</v>
      </c>
      <c r="CG9925" s="381">
        <v>42024</v>
      </c>
      <c r="CI9925" s="378">
        <v>19700</v>
      </c>
    </row>
    <row r="9926" spans="82:87">
      <c r="CD9926" s="34" t="s">
        <v>13815</v>
      </c>
      <c r="CG9926" s="381">
        <v>42025</v>
      </c>
      <c r="CI9926" s="378">
        <v>19700</v>
      </c>
    </row>
    <row r="9927" spans="82:87">
      <c r="CD9927" s="34" t="s">
        <v>13816</v>
      </c>
      <c r="CG9927" s="381">
        <v>42026</v>
      </c>
      <c r="CI9927" s="378">
        <v>19800</v>
      </c>
    </row>
    <row r="9928" spans="82:87">
      <c r="CD9928" s="34" t="s">
        <v>13817</v>
      </c>
      <c r="CG9928" s="381">
        <v>42027</v>
      </c>
      <c r="CI9928" s="378">
        <v>19800</v>
      </c>
    </row>
    <row r="9929" spans="82:87">
      <c r="CD9929" s="34" t="s">
        <v>13818</v>
      </c>
      <c r="CG9929" s="381">
        <v>42028</v>
      </c>
      <c r="CI9929" s="378">
        <v>19800</v>
      </c>
    </row>
    <row r="9930" spans="82:87">
      <c r="CD9930" s="34" t="s">
        <v>13819</v>
      </c>
      <c r="CG9930" s="381">
        <v>42029</v>
      </c>
      <c r="CI9930" s="378">
        <v>19800</v>
      </c>
    </row>
    <row r="9931" spans="82:87">
      <c r="CD9931" s="34" t="s">
        <v>13820</v>
      </c>
      <c r="CG9931" s="381">
        <v>42030</v>
      </c>
      <c r="CI9931" s="378">
        <v>19800</v>
      </c>
    </row>
    <row r="9932" spans="82:87">
      <c r="CD9932" s="34" t="s">
        <v>13821</v>
      </c>
      <c r="CG9932" s="381">
        <v>42031</v>
      </c>
      <c r="CI9932" s="378">
        <v>19800</v>
      </c>
    </row>
    <row r="9933" spans="82:87">
      <c r="CD9933" s="34" t="s">
        <v>13822</v>
      </c>
      <c r="CG9933" s="381">
        <v>42032</v>
      </c>
      <c r="CI9933" s="378">
        <v>19800</v>
      </c>
    </row>
    <row r="9934" spans="82:87">
      <c r="CD9934" s="34" t="s">
        <v>13823</v>
      </c>
      <c r="CG9934" s="381">
        <v>42033</v>
      </c>
      <c r="CI9934" s="378">
        <v>19800</v>
      </c>
    </row>
    <row r="9935" spans="82:87">
      <c r="CD9935" s="34" t="s">
        <v>13824</v>
      </c>
      <c r="CG9935" s="381">
        <v>42034</v>
      </c>
      <c r="CI9935" s="378">
        <v>20000</v>
      </c>
    </row>
    <row r="9936" spans="82:87">
      <c r="CD9936" s="34" t="s">
        <v>13825</v>
      </c>
      <c r="CG9936" s="381">
        <v>42035</v>
      </c>
      <c r="CI9936" s="378">
        <v>20010</v>
      </c>
    </row>
    <row r="9937" spans="82:87">
      <c r="CD9937" s="34" t="s">
        <v>13826</v>
      </c>
      <c r="CG9937" s="381">
        <v>42036</v>
      </c>
      <c r="CI9937" s="378">
        <v>20013</v>
      </c>
    </row>
    <row r="9938" spans="82:87">
      <c r="CD9938" s="34" t="s">
        <v>13827</v>
      </c>
      <c r="CG9938" s="381">
        <v>42037</v>
      </c>
      <c r="CI9938" s="378">
        <v>20013</v>
      </c>
    </row>
    <row r="9939" spans="82:87">
      <c r="CD9939" s="34" t="s">
        <v>13828</v>
      </c>
      <c r="CG9939" s="381">
        <v>42038</v>
      </c>
      <c r="CI9939" s="378">
        <v>20025</v>
      </c>
    </row>
    <row r="9940" spans="82:87">
      <c r="CD9940" s="34" t="s">
        <v>13829</v>
      </c>
      <c r="CG9940" s="381">
        <v>42039</v>
      </c>
      <c r="CI9940" s="378">
        <v>20032</v>
      </c>
    </row>
    <row r="9941" spans="82:87">
      <c r="CD9941" s="34" t="s">
        <v>13830</v>
      </c>
      <c r="CG9941" s="381">
        <v>42040</v>
      </c>
      <c r="CI9941" s="378">
        <v>20066</v>
      </c>
    </row>
    <row r="9942" spans="82:87">
      <c r="CD9942" s="34" t="s">
        <v>13831</v>
      </c>
      <c r="CG9942" s="381">
        <v>42041</v>
      </c>
      <c r="CI9942" s="378">
        <v>20069</v>
      </c>
    </row>
    <row r="9943" spans="82:87">
      <c r="CD9943" s="34" t="s">
        <v>13832</v>
      </c>
      <c r="CG9943" s="381">
        <v>42042</v>
      </c>
      <c r="CI9943" s="378">
        <v>20070</v>
      </c>
    </row>
    <row r="9944" spans="82:87">
      <c r="CD9944" s="34" t="s">
        <v>13833</v>
      </c>
      <c r="CG9944" s="381">
        <v>42043</v>
      </c>
      <c r="CI9944" s="378">
        <v>20089</v>
      </c>
    </row>
    <row r="9945" spans="82:87">
      <c r="CD9945" s="34" t="s">
        <v>13834</v>
      </c>
      <c r="CG9945" s="381">
        <v>42044</v>
      </c>
      <c r="CI9945" s="378">
        <v>20090</v>
      </c>
    </row>
    <row r="9946" spans="82:87">
      <c r="CD9946" s="34" t="s">
        <v>13835</v>
      </c>
      <c r="CG9946" s="381">
        <v>42045</v>
      </c>
      <c r="CI9946" s="378">
        <v>20099</v>
      </c>
    </row>
    <row r="9947" spans="82:87">
      <c r="CD9947" s="34" t="s">
        <v>13836</v>
      </c>
      <c r="CG9947" s="381">
        <v>42046</v>
      </c>
      <c r="CI9947" s="378">
        <v>20100</v>
      </c>
    </row>
    <row r="9948" spans="82:87">
      <c r="CD9948" s="34" t="s">
        <v>13837</v>
      </c>
      <c r="CG9948" s="381">
        <v>42047</v>
      </c>
      <c r="CI9948" s="378">
        <v>20100</v>
      </c>
    </row>
    <row r="9949" spans="82:87">
      <c r="CD9949" s="34" t="s">
        <v>13838</v>
      </c>
      <c r="CG9949" s="381">
        <v>42048</v>
      </c>
      <c r="CI9949" s="378">
        <v>20100</v>
      </c>
    </row>
    <row r="9950" spans="82:87">
      <c r="CD9950" s="34" t="s">
        <v>13839</v>
      </c>
      <c r="CG9950" s="381">
        <v>42049</v>
      </c>
      <c r="CI9950" s="378">
        <v>20100</v>
      </c>
    </row>
    <row r="9951" spans="82:87">
      <c r="CD9951" s="34" t="s">
        <v>13840</v>
      </c>
      <c r="CG9951" s="381">
        <v>42050</v>
      </c>
      <c r="CI9951" s="378">
        <v>20100</v>
      </c>
    </row>
    <row r="9952" spans="82:87">
      <c r="CD9952" s="34" t="s">
        <v>13841</v>
      </c>
      <c r="CG9952" s="381">
        <v>42051</v>
      </c>
      <c r="CI9952" s="378">
        <v>20100</v>
      </c>
    </row>
    <row r="9953" spans="82:87">
      <c r="CD9953" s="34" t="s">
        <v>13842</v>
      </c>
      <c r="CG9953" s="381">
        <v>42052</v>
      </c>
      <c r="CI9953" s="378">
        <v>20100</v>
      </c>
    </row>
    <row r="9954" spans="82:87">
      <c r="CD9954" s="34" t="s">
        <v>13843</v>
      </c>
      <c r="CG9954" s="381">
        <v>42053</v>
      </c>
      <c r="CI9954" s="378">
        <v>20100</v>
      </c>
    </row>
    <row r="9955" spans="82:87">
      <c r="CD9955" s="34" t="s">
        <v>13844</v>
      </c>
      <c r="CG9955" s="381">
        <v>42054</v>
      </c>
      <c r="CI9955" s="378">
        <v>20110</v>
      </c>
    </row>
    <row r="9956" spans="82:87">
      <c r="CD9956" s="34" t="s">
        <v>13845</v>
      </c>
      <c r="CG9956" s="381">
        <v>42055</v>
      </c>
      <c r="CI9956" s="378">
        <v>20110</v>
      </c>
    </row>
    <row r="9957" spans="82:87">
      <c r="CD9957" s="34" t="s">
        <v>13846</v>
      </c>
      <c r="CG9957" s="381">
        <v>42056</v>
      </c>
      <c r="CI9957" s="378">
        <v>20110</v>
      </c>
    </row>
    <row r="9958" spans="82:87">
      <c r="CD9958" s="34" t="s">
        <v>13847</v>
      </c>
      <c r="CG9958" s="381">
        <v>42057</v>
      </c>
      <c r="CI9958" s="378">
        <v>20110</v>
      </c>
    </row>
    <row r="9959" spans="82:87">
      <c r="CD9959" s="34" t="s">
        <v>13848</v>
      </c>
      <c r="CG9959" s="381">
        <v>42058</v>
      </c>
      <c r="CI9959" s="378">
        <v>20111</v>
      </c>
    </row>
    <row r="9960" spans="82:87">
      <c r="CD9960" s="34" t="s">
        <v>13849</v>
      </c>
      <c r="CG9960" s="381">
        <v>42059</v>
      </c>
      <c r="CI9960" s="378">
        <v>20111</v>
      </c>
    </row>
    <row r="9961" spans="82:87">
      <c r="CD9961" s="34" t="s">
        <v>13850</v>
      </c>
      <c r="CG9961" s="381">
        <v>42099</v>
      </c>
      <c r="CI9961" s="378">
        <v>20112</v>
      </c>
    </row>
    <row r="9962" spans="82:87">
      <c r="CD9962" s="34" t="s">
        <v>13851</v>
      </c>
      <c r="CG9962" s="381">
        <v>42100</v>
      </c>
      <c r="CI9962" s="378">
        <v>20112</v>
      </c>
    </row>
    <row r="9963" spans="82:87">
      <c r="CD9963" s="34" t="s">
        <v>13852</v>
      </c>
      <c r="CG9963" s="381">
        <v>42110</v>
      </c>
      <c r="CI9963" s="378">
        <v>20112</v>
      </c>
    </row>
    <row r="9964" spans="82:87">
      <c r="CD9964" s="34" t="s">
        <v>13853</v>
      </c>
      <c r="CG9964" s="381">
        <v>42111</v>
      </c>
      <c r="CI9964" s="378">
        <v>20112</v>
      </c>
    </row>
    <row r="9965" spans="82:87">
      <c r="CD9965" s="34" t="s">
        <v>13854</v>
      </c>
      <c r="CG9965" s="381">
        <v>42114</v>
      </c>
      <c r="CI9965" s="378">
        <v>20112</v>
      </c>
    </row>
    <row r="9966" spans="82:87">
      <c r="CD9966" s="34" t="s">
        <v>13855</v>
      </c>
      <c r="CG9966" s="381">
        <v>42120</v>
      </c>
      <c r="CI9966" s="378">
        <v>20113</v>
      </c>
    </row>
    <row r="9967" spans="82:87">
      <c r="CD9967" s="34" t="s">
        <v>13856</v>
      </c>
      <c r="CG9967" s="381">
        <v>42121</v>
      </c>
      <c r="CI9967" s="378">
        <v>20114</v>
      </c>
    </row>
    <row r="9968" spans="82:87">
      <c r="CD9968" s="34" t="s">
        <v>13857</v>
      </c>
      <c r="CG9968" s="381">
        <v>42122</v>
      </c>
      <c r="CI9968" s="378">
        <v>20115</v>
      </c>
    </row>
    <row r="9969" spans="82:87">
      <c r="CD9969" s="34" t="s">
        <v>13858</v>
      </c>
      <c r="CG9969" s="381">
        <v>42123</v>
      </c>
      <c r="CI9969" s="378">
        <v>20116</v>
      </c>
    </row>
    <row r="9970" spans="82:87">
      <c r="CD9970" s="34" t="s">
        <v>13859</v>
      </c>
      <c r="CG9970" s="381">
        <v>42124</v>
      </c>
      <c r="CI9970" s="378">
        <v>20116</v>
      </c>
    </row>
    <row r="9971" spans="82:87">
      <c r="CD9971" s="34" t="s">
        <v>13860</v>
      </c>
      <c r="CG9971" s="381">
        <v>42125</v>
      </c>
      <c r="CI9971" s="378">
        <v>20117</v>
      </c>
    </row>
    <row r="9972" spans="82:87">
      <c r="CD9972" s="34" t="s">
        <v>13861</v>
      </c>
      <c r="CG9972" s="381">
        <v>42126</v>
      </c>
      <c r="CI9972" s="378">
        <v>20117</v>
      </c>
    </row>
    <row r="9973" spans="82:87">
      <c r="CD9973" s="34" t="s">
        <v>13862</v>
      </c>
      <c r="CG9973" s="381">
        <v>42127</v>
      </c>
      <c r="CI9973" s="378">
        <v>20117</v>
      </c>
    </row>
    <row r="9974" spans="82:87">
      <c r="CD9974" s="34" t="s">
        <v>13863</v>
      </c>
      <c r="CG9974" s="381">
        <v>42128</v>
      </c>
      <c r="CI9974" s="378">
        <v>20117</v>
      </c>
    </row>
    <row r="9975" spans="82:87">
      <c r="CD9975" s="34" t="s">
        <v>13864</v>
      </c>
      <c r="CG9975" s="381">
        <v>42129</v>
      </c>
      <c r="CI9975" s="378">
        <v>20118</v>
      </c>
    </row>
    <row r="9976" spans="82:87">
      <c r="CD9976" s="34" t="s">
        <v>13865</v>
      </c>
      <c r="CG9976" s="381">
        <v>42130</v>
      </c>
      <c r="CI9976" s="378">
        <v>20118</v>
      </c>
    </row>
    <row r="9977" spans="82:87">
      <c r="CD9977" s="34" t="s">
        <v>13866</v>
      </c>
      <c r="CG9977" s="381">
        <v>42131</v>
      </c>
      <c r="CI9977" s="378">
        <v>20118</v>
      </c>
    </row>
    <row r="9978" spans="82:87">
      <c r="CD9978" s="34" t="s">
        <v>13867</v>
      </c>
      <c r="CG9978" s="381">
        <v>42140</v>
      </c>
      <c r="CI9978" s="378">
        <v>20119</v>
      </c>
    </row>
    <row r="9979" spans="82:87">
      <c r="CD9979" s="34" t="s">
        <v>13868</v>
      </c>
      <c r="CG9979" s="381">
        <v>42150</v>
      </c>
      <c r="CI9979" s="378">
        <v>20120</v>
      </c>
    </row>
    <row r="9980" spans="82:87">
      <c r="CD9980" s="34" t="s">
        <v>13869</v>
      </c>
      <c r="CG9980" s="381">
        <v>42152</v>
      </c>
      <c r="CI9980" s="378">
        <v>20121</v>
      </c>
    </row>
    <row r="9981" spans="82:87">
      <c r="CD9981" s="34" t="s">
        <v>13870</v>
      </c>
      <c r="CG9981" s="381">
        <v>42153</v>
      </c>
      <c r="CI9981" s="378">
        <v>20121</v>
      </c>
    </row>
    <row r="9982" spans="82:87">
      <c r="CD9982" s="34" t="s">
        <v>13871</v>
      </c>
      <c r="CG9982" s="381">
        <v>42155</v>
      </c>
      <c r="CI9982" s="378">
        <v>20121</v>
      </c>
    </row>
    <row r="9983" spans="82:87">
      <c r="CD9983" s="34" t="s">
        <v>13872</v>
      </c>
      <c r="CG9983" s="381">
        <v>42160</v>
      </c>
      <c r="CI9983" s="378">
        <v>20121</v>
      </c>
    </row>
    <row r="9984" spans="82:87">
      <c r="CD9984" s="34" t="s">
        <v>13873</v>
      </c>
      <c r="CG9984" s="381">
        <v>42161</v>
      </c>
      <c r="CI9984" s="378">
        <v>20121</v>
      </c>
    </row>
    <row r="9985" spans="82:87">
      <c r="CD9985" s="34" t="s">
        <v>13874</v>
      </c>
      <c r="CG9985" s="381">
        <v>42162</v>
      </c>
      <c r="CI9985" s="378">
        <v>20122</v>
      </c>
    </row>
    <row r="9986" spans="82:87">
      <c r="CD9986" s="34" t="s">
        <v>13875</v>
      </c>
      <c r="CG9986" s="381">
        <v>42163</v>
      </c>
      <c r="CI9986" s="378">
        <v>20123</v>
      </c>
    </row>
    <row r="9987" spans="82:87">
      <c r="CD9987" s="34" t="s">
        <v>13876</v>
      </c>
      <c r="CG9987" s="381">
        <v>42164</v>
      </c>
      <c r="CI9987" s="378">
        <v>20123</v>
      </c>
    </row>
    <row r="9988" spans="82:87">
      <c r="CD9988" s="34" t="s">
        <v>13877</v>
      </c>
      <c r="CG9988" s="381">
        <v>42165</v>
      </c>
      <c r="CI9988" s="378">
        <v>20124</v>
      </c>
    </row>
    <row r="9989" spans="82:87">
      <c r="CD9989" s="34" t="s">
        <v>13878</v>
      </c>
      <c r="CG9989" s="381">
        <v>42166</v>
      </c>
      <c r="CI9989" s="378">
        <v>20125</v>
      </c>
    </row>
    <row r="9990" spans="82:87">
      <c r="CD9990" s="34" t="s">
        <v>13879</v>
      </c>
      <c r="CG9990" s="381">
        <v>42167</v>
      </c>
      <c r="CI9990" s="378">
        <v>20125</v>
      </c>
    </row>
    <row r="9991" spans="82:87">
      <c r="CD9991" s="34" t="s">
        <v>13880</v>
      </c>
      <c r="CG9991" s="381">
        <v>42168</v>
      </c>
      <c r="CI9991" s="378">
        <v>20125</v>
      </c>
    </row>
    <row r="9992" spans="82:87">
      <c r="CD9992" s="34" t="s">
        <v>13881</v>
      </c>
      <c r="CG9992" s="381">
        <v>42169</v>
      </c>
      <c r="CI9992" s="378">
        <v>20125</v>
      </c>
    </row>
    <row r="9993" spans="82:87">
      <c r="CD9993" s="34" t="s">
        <v>13882</v>
      </c>
      <c r="CG9993" s="381">
        <v>42170</v>
      </c>
      <c r="CI9993" s="378">
        <v>20126</v>
      </c>
    </row>
    <row r="9994" spans="82:87">
      <c r="CD9994" s="34" t="s">
        <v>13883</v>
      </c>
      <c r="CG9994" s="381">
        <v>42173</v>
      </c>
      <c r="CI9994" s="378">
        <v>20126</v>
      </c>
    </row>
    <row r="9995" spans="82:87">
      <c r="CD9995" s="34" t="s">
        <v>13884</v>
      </c>
      <c r="CG9995" s="381">
        <v>42174</v>
      </c>
      <c r="CI9995" s="378">
        <v>20127</v>
      </c>
    </row>
    <row r="9996" spans="82:87">
      <c r="CD9996" s="34" t="s">
        <v>13885</v>
      </c>
      <c r="CG9996" s="381">
        <v>42176</v>
      </c>
      <c r="CI9996" s="378">
        <v>20128</v>
      </c>
    </row>
    <row r="9997" spans="82:87">
      <c r="CD9997" s="34" t="s">
        <v>13886</v>
      </c>
      <c r="CG9997" s="381">
        <v>42179</v>
      </c>
      <c r="CI9997" s="378">
        <v>20128</v>
      </c>
    </row>
    <row r="9998" spans="82:87">
      <c r="CD9998" s="34" t="s">
        <v>13887</v>
      </c>
      <c r="CG9998" s="381">
        <v>42190</v>
      </c>
      <c r="CI9998" s="378">
        <v>20128</v>
      </c>
    </row>
    <row r="9999" spans="82:87">
      <c r="CD9999" s="34" t="s">
        <v>13888</v>
      </c>
      <c r="CG9999" s="381">
        <v>42200</v>
      </c>
      <c r="CI9999" s="378">
        <v>20128</v>
      </c>
    </row>
    <row r="10000" spans="82:87">
      <c r="CD10000" s="34" t="s">
        <v>13889</v>
      </c>
      <c r="CG10000" s="381">
        <v>42210</v>
      </c>
      <c r="CI10000" s="378">
        <v>20129</v>
      </c>
    </row>
    <row r="10001" spans="82:87">
      <c r="CD10001" s="34" t="s">
        <v>13890</v>
      </c>
      <c r="CG10001" s="381">
        <v>42220</v>
      </c>
      <c r="CI10001" s="378">
        <v>20130</v>
      </c>
    </row>
    <row r="10002" spans="82:87">
      <c r="CD10002" s="34" t="s">
        <v>13891</v>
      </c>
      <c r="CG10002" s="381">
        <v>42230</v>
      </c>
      <c r="CI10002" s="378">
        <v>20130</v>
      </c>
    </row>
    <row r="10003" spans="82:87">
      <c r="CD10003" s="34" t="s">
        <v>13892</v>
      </c>
      <c r="CG10003" s="381">
        <v>42240</v>
      </c>
      <c r="CI10003" s="378">
        <v>20131</v>
      </c>
    </row>
    <row r="10004" spans="82:87">
      <c r="CD10004" s="34" t="s">
        <v>13893</v>
      </c>
      <c r="CG10004" s="381">
        <v>42260</v>
      </c>
      <c r="CI10004" s="378">
        <v>20131</v>
      </c>
    </row>
    <row r="10005" spans="82:87">
      <c r="CD10005" s="34" t="s">
        <v>13894</v>
      </c>
      <c r="CG10005" s="381">
        <v>42270</v>
      </c>
      <c r="CI10005" s="378">
        <v>20132</v>
      </c>
    </row>
    <row r="10006" spans="82:87">
      <c r="CD10006" s="34" t="s">
        <v>13895</v>
      </c>
      <c r="CG10006" s="381">
        <v>42271</v>
      </c>
      <c r="CI10006" s="378">
        <v>20133</v>
      </c>
    </row>
    <row r="10007" spans="82:87">
      <c r="CD10007" s="34" t="s">
        <v>13896</v>
      </c>
      <c r="CG10007" s="381">
        <v>42272</v>
      </c>
      <c r="CI10007" s="378">
        <v>20133</v>
      </c>
    </row>
    <row r="10008" spans="82:87">
      <c r="CD10008" s="34" t="s">
        <v>13897</v>
      </c>
      <c r="CG10008" s="381">
        <v>42273</v>
      </c>
      <c r="CI10008" s="378">
        <v>20134</v>
      </c>
    </row>
    <row r="10009" spans="82:87">
      <c r="CD10009" s="34" t="s">
        <v>13898</v>
      </c>
      <c r="CG10009" s="381">
        <v>42274</v>
      </c>
      <c r="CI10009" s="378">
        <v>20134</v>
      </c>
    </row>
    <row r="10010" spans="82:87">
      <c r="CD10010" s="34" t="s">
        <v>13899</v>
      </c>
      <c r="CG10010" s="381">
        <v>42275</v>
      </c>
      <c r="CI10010" s="378">
        <v>20134</v>
      </c>
    </row>
    <row r="10011" spans="82:87">
      <c r="CD10011" s="34" t="s">
        <v>13900</v>
      </c>
      <c r="CG10011" s="381">
        <v>42276</v>
      </c>
      <c r="CI10011" s="378">
        <v>20134</v>
      </c>
    </row>
    <row r="10012" spans="82:87">
      <c r="CD10012" s="34" t="s">
        <v>13901</v>
      </c>
      <c r="CG10012" s="381">
        <v>42277</v>
      </c>
      <c r="CI10012" s="378">
        <v>20135</v>
      </c>
    </row>
    <row r="10013" spans="82:87">
      <c r="CD10013" s="34" t="s">
        <v>13902</v>
      </c>
      <c r="CG10013" s="381">
        <v>42278</v>
      </c>
      <c r="CI10013" s="378">
        <v>20136</v>
      </c>
    </row>
    <row r="10014" spans="82:87">
      <c r="CD10014" s="34" t="s">
        <v>13903</v>
      </c>
      <c r="CG10014" s="381">
        <v>42279</v>
      </c>
      <c r="CI10014" s="378">
        <v>20137</v>
      </c>
    </row>
    <row r="10015" spans="82:87">
      <c r="CD10015" s="34" t="s">
        <v>13904</v>
      </c>
      <c r="CG10015" s="381">
        <v>42290</v>
      </c>
      <c r="CI10015" s="378">
        <v>20137</v>
      </c>
    </row>
    <row r="10016" spans="82:87">
      <c r="CD10016" s="34" t="s">
        <v>13905</v>
      </c>
      <c r="CG10016" s="381">
        <v>42300</v>
      </c>
      <c r="CI10016" s="378">
        <v>20138</v>
      </c>
    </row>
    <row r="10017" spans="82:87">
      <c r="CD10017" s="34" t="s">
        <v>13906</v>
      </c>
      <c r="CG10017" s="381">
        <v>42301</v>
      </c>
      <c r="CI10017" s="378">
        <v>20139</v>
      </c>
    </row>
    <row r="10018" spans="82:87">
      <c r="CD10018" s="34" t="s">
        <v>13907</v>
      </c>
      <c r="CG10018" s="381">
        <v>42302</v>
      </c>
      <c r="CI10018" s="378">
        <v>20140</v>
      </c>
    </row>
    <row r="10019" spans="82:87">
      <c r="CD10019" s="34" t="s">
        <v>13908</v>
      </c>
      <c r="CG10019" s="381">
        <v>42303</v>
      </c>
      <c r="CI10019" s="378">
        <v>20140</v>
      </c>
    </row>
    <row r="10020" spans="82:87">
      <c r="CD10020" s="34" t="s">
        <v>13909</v>
      </c>
      <c r="CG10020" s="381">
        <v>42304</v>
      </c>
      <c r="CI10020" s="378">
        <v>20140</v>
      </c>
    </row>
    <row r="10021" spans="82:87">
      <c r="CD10021" s="34" t="s">
        <v>13910</v>
      </c>
      <c r="CG10021" s="381">
        <v>42305</v>
      </c>
      <c r="CI10021" s="378">
        <v>20140</v>
      </c>
    </row>
    <row r="10022" spans="82:87">
      <c r="CD10022" s="34" t="s">
        <v>13911</v>
      </c>
      <c r="CG10022" s="381">
        <v>42306</v>
      </c>
      <c r="CI10022" s="378">
        <v>20140</v>
      </c>
    </row>
    <row r="10023" spans="82:87">
      <c r="CD10023" s="34" t="s">
        <v>13912</v>
      </c>
      <c r="CG10023" s="381">
        <v>42307</v>
      </c>
      <c r="CI10023" s="378">
        <v>20140</v>
      </c>
    </row>
    <row r="10024" spans="82:87">
      <c r="CD10024" s="34" t="s">
        <v>13913</v>
      </c>
      <c r="CG10024" s="381">
        <v>42308</v>
      </c>
      <c r="CI10024" s="378">
        <v>20140</v>
      </c>
    </row>
    <row r="10025" spans="82:87">
      <c r="CD10025" s="34" t="s">
        <v>13914</v>
      </c>
      <c r="CG10025" s="381">
        <v>42309</v>
      </c>
      <c r="CI10025" s="378">
        <v>20140</v>
      </c>
    </row>
    <row r="10026" spans="82:87">
      <c r="CD10026" s="34" t="s">
        <v>13915</v>
      </c>
      <c r="CG10026" s="381">
        <v>42310</v>
      </c>
      <c r="CI10026" s="378">
        <v>20141</v>
      </c>
    </row>
    <row r="10027" spans="82:87">
      <c r="CD10027" s="34" t="s">
        <v>13916</v>
      </c>
      <c r="CG10027" s="381">
        <v>42311</v>
      </c>
      <c r="CI10027" s="378">
        <v>20142</v>
      </c>
    </row>
    <row r="10028" spans="82:87">
      <c r="CD10028" s="34" t="s">
        <v>13917</v>
      </c>
      <c r="CG10028" s="381">
        <v>42312</v>
      </c>
      <c r="CI10028" s="378">
        <v>20142</v>
      </c>
    </row>
    <row r="10029" spans="82:87">
      <c r="CD10029" s="34" t="s">
        <v>13918</v>
      </c>
      <c r="CG10029" s="381">
        <v>42313</v>
      </c>
      <c r="CI10029" s="378">
        <v>20143</v>
      </c>
    </row>
    <row r="10030" spans="82:87">
      <c r="CD10030" s="34" t="s">
        <v>13919</v>
      </c>
      <c r="CG10030" s="381">
        <v>42314</v>
      </c>
      <c r="CI10030" s="378">
        <v>20143</v>
      </c>
    </row>
    <row r="10031" spans="82:87">
      <c r="CD10031" s="34" t="s">
        <v>13920</v>
      </c>
      <c r="CG10031" s="381">
        <v>42315</v>
      </c>
      <c r="CI10031" s="378">
        <v>20144</v>
      </c>
    </row>
    <row r="10032" spans="82:87">
      <c r="CD10032" s="34" t="s">
        <v>13921</v>
      </c>
      <c r="CG10032" s="381">
        <v>42316</v>
      </c>
      <c r="CI10032" s="378">
        <v>20144</v>
      </c>
    </row>
    <row r="10033" spans="82:87">
      <c r="CD10033" s="34" t="s">
        <v>13922</v>
      </c>
      <c r="CG10033" s="381">
        <v>42317</v>
      </c>
      <c r="CI10033" s="378">
        <v>20145</v>
      </c>
    </row>
    <row r="10034" spans="82:87">
      <c r="CD10034" s="34" t="s">
        <v>13923</v>
      </c>
      <c r="CG10034" s="381">
        <v>42318</v>
      </c>
      <c r="CI10034" s="378">
        <v>20146</v>
      </c>
    </row>
    <row r="10035" spans="82:87">
      <c r="CD10035" s="34" t="s">
        <v>13924</v>
      </c>
      <c r="CG10035" s="381">
        <v>42319</v>
      </c>
      <c r="CI10035" s="378">
        <v>20147</v>
      </c>
    </row>
    <row r="10036" spans="82:87">
      <c r="CD10036" s="34" t="s">
        <v>13925</v>
      </c>
      <c r="CG10036" s="381">
        <v>42320</v>
      </c>
      <c r="CI10036" s="378">
        <v>20147</v>
      </c>
    </row>
    <row r="10037" spans="82:87">
      <c r="CD10037" s="34" t="s">
        <v>13926</v>
      </c>
      <c r="CG10037" s="381">
        <v>42321</v>
      </c>
      <c r="CI10037" s="378">
        <v>20147</v>
      </c>
    </row>
    <row r="10038" spans="82:87">
      <c r="CD10038" s="34" t="s">
        <v>13927</v>
      </c>
      <c r="CG10038" s="381">
        <v>42322</v>
      </c>
      <c r="CI10038" s="378">
        <v>20148</v>
      </c>
    </row>
    <row r="10039" spans="82:87">
      <c r="CD10039" s="34" t="s">
        <v>13928</v>
      </c>
      <c r="CG10039" s="381">
        <v>42323</v>
      </c>
      <c r="CI10039" s="378">
        <v>20150</v>
      </c>
    </row>
    <row r="10040" spans="82:87">
      <c r="CD10040" s="34" t="s">
        <v>13929</v>
      </c>
      <c r="CG10040" s="381">
        <v>42324</v>
      </c>
      <c r="CI10040" s="378">
        <v>20151</v>
      </c>
    </row>
    <row r="10041" spans="82:87">
      <c r="CD10041" s="34" t="s">
        <v>13930</v>
      </c>
      <c r="CG10041" s="381">
        <v>42325</v>
      </c>
      <c r="CI10041" s="378">
        <v>20151</v>
      </c>
    </row>
    <row r="10042" spans="82:87">
      <c r="CD10042" s="34" t="s">
        <v>13931</v>
      </c>
      <c r="CG10042" s="381">
        <v>42326</v>
      </c>
      <c r="CI10042" s="378">
        <v>20151</v>
      </c>
    </row>
    <row r="10043" spans="82:87">
      <c r="CD10043" s="34" t="s">
        <v>13932</v>
      </c>
      <c r="CG10043" s="381">
        <v>42327</v>
      </c>
      <c r="CI10043" s="378">
        <v>20151</v>
      </c>
    </row>
    <row r="10044" spans="82:87">
      <c r="CD10044" s="34" t="s">
        <v>13933</v>
      </c>
      <c r="CG10044" s="381">
        <v>42328</v>
      </c>
      <c r="CI10044" s="378">
        <v>20151</v>
      </c>
    </row>
    <row r="10045" spans="82:87">
      <c r="CD10045" s="34" t="s">
        <v>13934</v>
      </c>
      <c r="CG10045" s="381">
        <v>42329</v>
      </c>
      <c r="CI10045" s="378">
        <v>20152</v>
      </c>
    </row>
    <row r="10046" spans="82:87">
      <c r="CD10046" s="34" t="s">
        <v>13935</v>
      </c>
      <c r="CG10046" s="381">
        <v>42330</v>
      </c>
      <c r="CI10046" s="378">
        <v>20153</v>
      </c>
    </row>
    <row r="10047" spans="82:87">
      <c r="CD10047" s="34" t="s">
        <v>13936</v>
      </c>
      <c r="CG10047" s="381">
        <v>42331</v>
      </c>
      <c r="CI10047" s="378">
        <v>20157</v>
      </c>
    </row>
    <row r="10048" spans="82:87">
      <c r="CD10048" s="34" t="s">
        <v>13937</v>
      </c>
      <c r="CG10048" s="381">
        <v>42332</v>
      </c>
      <c r="CI10048" s="378">
        <v>20160</v>
      </c>
    </row>
    <row r="10049" spans="82:87">
      <c r="CD10049" s="34" t="s">
        <v>13938</v>
      </c>
      <c r="CG10049" s="381">
        <v>42333</v>
      </c>
      <c r="CI10049" s="378">
        <v>20160</v>
      </c>
    </row>
    <row r="10050" spans="82:87">
      <c r="CD10050" s="34" t="s">
        <v>13939</v>
      </c>
      <c r="CG10050" s="381">
        <v>42334</v>
      </c>
      <c r="CI10050" s="378">
        <v>20160</v>
      </c>
    </row>
    <row r="10051" spans="82:87">
      <c r="CD10051" s="34" t="s">
        <v>13940</v>
      </c>
      <c r="CG10051" s="381">
        <v>42335</v>
      </c>
      <c r="CI10051" s="378">
        <v>20160</v>
      </c>
    </row>
    <row r="10052" spans="82:87">
      <c r="CD10052" s="34" t="s">
        <v>13941</v>
      </c>
      <c r="CG10052" s="381">
        <v>42336</v>
      </c>
      <c r="CI10052" s="378">
        <v>20160</v>
      </c>
    </row>
    <row r="10053" spans="82:87">
      <c r="CD10053" s="34" t="s">
        <v>13942</v>
      </c>
      <c r="CG10053" s="381">
        <v>42337</v>
      </c>
      <c r="CI10053" s="378">
        <v>20160</v>
      </c>
    </row>
    <row r="10054" spans="82:87">
      <c r="CD10054" s="34" t="s">
        <v>13943</v>
      </c>
      <c r="CG10054" s="381">
        <v>42338</v>
      </c>
      <c r="CI10054" s="378">
        <v>20160</v>
      </c>
    </row>
    <row r="10055" spans="82:87">
      <c r="CD10055" s="34" t="s">
        <v>13944</v>
      </c>
      <c r="CG10055" s="381">
        <v>42339</v>
      </c>
      <c r="CI10055" s="378">
        <v>20160</v>
      </c>
    </row>
    <row r="10056" spans="82:87">
      <c r="CD10056" s="34" t="s">
        <v>13945</v>
      </c>
      <c r="CG10056" s="381">
        <v>42340</v>
      </c>
      <c r="CI10056" s="378">
        <v>20160</v>
      </c>
    </row>
    <row r="10057" spans="82:87">
      <c r="CD10057" s="34" t="s">
        <v>13946</v>
      </c>
      <c r="CG10057" s="381">
        <v>42350</v>
      </c>
      <c r="CI10057" s="378">
        <v>20162</v>
      </c>
    </row>
    <row r="10058" spans="82:87">
      <c r="CD10058" s="34" t="s">
        <v>13947</v>
      </c>
      <c r="CG10058" s="381">
        <v>42351</v>
      </c>
      <c r="CI10058" s="378">
        <v>20163</v>
      </c>
    </row>
    <row r="10059" spans="82:87">
      <c r="CD10059" s="34" t="s">
        <v>13948</v>
      </c>
      <c r="CG10059" s="381">
        <v>42353</v>
      </c>
      <c r="CI10059" s="378">
        <v>20164</v>
      </c>
    </row>
    <row r="10060" spans="82:87">
      <c r="CD10060" s="34" t="s">
        <v>13949</v>
      </c>
      <c r="CG10060" s="381">
        <v>42354</v>
      </c>
      <c r="CI10060" s="378">
        <v>20165</v>
      </c>
    </row>
    <row r="10061" spans="82:87">
      <c r="CD10061" s="34" t="s">
        <v>13950</v>
      </c>
      <c r="CG10061" s="381">
        <v>42355</v>
      </c>
      <c r="CI10061" s="378">
        <v>20166</v>
      </c>
    </row>
    <row r="10062" spans="82:87">
      <c r="CD10062" s="34" t="s">
        <v>13951</v>
      </c>
      <c r="CG10062" s="381">
        <v>42356</v>
      </c>
      <c r="CI10062" s="378">
        <v>20166</v>
      </c>
    </row>
    <row r="10063" spans="82:87">
      <c r="CD10063" s="34" t="s">
        <v>13952</v>
      </c>
      <c r="CG10063" s="381">
        <v>42359</v>
      </c>
      <c r="CI10063" s="378">
        <v>20166</v>
      </c>
    </row>
    <row r="10064" spans="82:87">
      <c r="CD10064" s="34" t="s">
        <v>13953</v>
      </c>
      <c r="CG10064" s="381">
        <v>42360</v>
      </c>
      <c r="CI10064" s="378">
        <v>20166</v>
      </c>
    </row>
    <row r="10065" spans="82:87">
      <c r="CD10065" s="34" t="s">
        <v>13954</v>
      </c>
      <c r="CG10065" s="381">
        <v>42370</v>
      </c>
      <c r="CI10065" s="378">
        <v>20166</v>
      </c>
    </row>
    <row r="10066" spans="82:87">
      <c r="CD10066" s="34" t="s">
        <v>13955</v>
      </c>
      <c r="CG10066" s="381">
        <v>42380</v>
      </c>
      <c r="CI10066" s="378">
        <v>20167</v>
      </c>
    </row>
    <row r="10067" spans="82:87">
      <c r="CD10067" s="34" t="s">
        <v>13956</v>
      </c>
      <c r="CG10067" s="381">
        <v>42390</v>
      </c>
      <c r="CI10067" s="378">
        <v>20167</v>
      </c>
    </row>
    <row r="10068" spans="82:87">
      <c r="CD10068" s="34" t="s">
        <v>13957</v>
      </c>
      <c r="CG10068" s="381">
        <v>42400</v>
      </c>
      <c r="CI10068" s="378">
        <v>20167</v>
      </c>
    </row>
    <row r="10069" spans="82:87">
      <c r="CD10069" s="34" t="s">
        <v>13958</v>
      </c>
      <c r="CG10069" s="381">
        <v>42401</v>
      </c>
      <c r="CI10069" s="378">
        <v>20167</v>
      </c>
    </row>
    <row r="10070" spans="82:87">
      <c r="CD10070" s="34" t="s">
        <v>13959</v>
      </c>
      <c r="CG10070" s="381">
        <v>42402</v>
      </c>
      <c r="CI10070" s="378">
        <v>20167</v>
      </c>
    </row>
    <row r="10071" spans="82:87">
      <c r="CD10071" s="34" t="s">
        <v>13960</v>
      </c>
      <c r="CG10071" s="381">
        <v>42403</v>
      </c>
      <c r="CI10071" s="378">
        <v>20167</v>
      </c>
    </row>
    <row r="10072" spans="82:87">
      <c r="CD10072" s="34" t="s">
        <v>13961</v>
      </c>
      <c r="CG10072" s="381">
        <v>42404</v>
      </c>
      <c r="CI10072" s="378">
        <v>20167</v>
      </c>
    </row>
    <row r="10073" spans="82:87">
      <c r="CD10073" s="34" t="s">
        <v>13962</v>
      </c>
      <c r="CG10073" s="381">
        <v>42405</v>
      </c>
      <c r="CI10073" s="378">
        <v>20167</v>
      </c>
    </row>
    <row r="10074" spans="82:87">
      <c r="CD10074" s="34" t="s">
        <v>13963</v>
      </c>
      <c r="CG10074" s="381">
        <v>42406</v>
      </c>
      <c r="CI10074" s="378">
        <v>20167</v>
      </c>
    </row>
    <row r="10075" spans="82:87">
      <c r="CD10075" s="34" t="s">
        <v>13964</v>
      </c>
      <c r="CG10075" s="381">
        <v>42407</v>
      </c>
      <c r="CI10075" s="378">
        <v>20167</v>
      </c>
    </row>
    <row r="10076" spans="82:87">
      <c r="CD10076" s="34" t="s">
        <v>13965</v>
      </c>
      <c r="CG10076" s="381">
        <v>42408</v>
      </c>
      <c r="CI10076" s="378">
        <v>20167</v>
      </c>
    </row>
    <row r="10077" spans="82:87">
      <c r="CD10077" s="34" t="s">
        <v>13966</v>
      </c>
      <c r="CG10077" s="381">
        <v>42409</v>
      </c>
      <c r="CI10077" s="378">
        <v>20168</v>
      </c>
    </row>
    <row r="10078" spans="82:87">
      <c r="CD10078" s="34" t="s">
        <v>13967</v>
      </c>
      <c r="CG10078" s="381">
        <v>42410</v>
      </c>
      <c r="CI10078" s="378">
        <v>20169</v>
      </c>
    </row>
    <row r="10079" spans="82:87">
      <c r="CD10079" s="34" t="s">
        <v>13968</v>
      </c>
      <c r="CG10079" s="381">
        <v>42411</v>
      </c>
      <c r="CI10079" s="378">
        <v>20170</v>
      </c>
    </row>
    <row r="10080" spans="82:87">
      <c r="CD10080" s="34" t="s">
        <v>13969</v>
      </c>
      <c r="CG10080" s="381">
        <v>42412</v>
      </c>
      <c r="CI10080" s="378">
        <v>20170</v>
      </c>
    </row>
    <row r="10081" spans="82:87">
      <c r="CD10081" s="34" t="s">
        <v>13970</v>
      </c>
      <c r="CG10081" s="381">
        <v>42420</v>
      </c>
      <c r="CI10081" s="378">
        <v>20170</v>
      </c>
    </row>
    <row r="10082" spans="82:87">
      <c r="CD10082" s="34" t="s">
        <v>13971</v>
      </c>
      <c r="CG10082" s="381">
        <v>42430</v>
      </c>
      <c r="CI10082" s="378">
        <v>20171</v>
      </c>
    </row>
    <row r="10083" spans="82:87">
      <c r="CD10083" s="34" t="s">
        <v>13972</v>
      </c>
      <c r="CG10083" s="381">
        <v>42440</v>
      </c>
      <c r="CI10083" s="378">
        <v>20171</v>
      </c>
    </row>
    <row r="10084" spans="82:87">
      <c r="CD10084" s="34" t="s">
        <v>13973</v>
      </c>
      <c r="CG10084" s="381">
        <v>42450</v>
      </c>
      <c r="CI10084" s="378">
        <v>20172</v>
      </c>
    </row>
    <row r="10085" spans="82:87">
      <c r="CD10085" s="34" t="s">
        <v>13974</v>
      </c>
      <c r="CG10085" s="381">
        <v>42460</v>
      </c>
      <c r="CI10085" s="378">
        <v>20173</v>
      </c>
    </row>
    <row r="10086" spans="82:87">
      <c r="CD10086" s="34" t="s">
        <v>13975</v>
      </c>
      <c r="CG10086" s="381">
        <v>42470</v>
      </c>
      <c r="CI10086" s="378">
        <v>20174</v>
      </c>
    </row>
    <row r="10087" spans="82:87">
      <c r="CD10087" s="34" t="s">
        <v>13976</v>
      </c>
      <c r="CG10087" s="381">
        <v>42480</v>
      </c>
      <c r="CI10087" s="378">
        <v>20175</v>
      </c>
    </row>
    <row r="10088" spans="82:87">
      <c r="CD10088" s="34" t="s">
        <v>13977</v>
      </c>
      <c r="CG10088" s="381">
        <v>42484</v>
      </c>
      <c r="CI10088" s="378">
        <v>20176</v>
      </c>
    </row>
    <row r="10089" spans="82:87">
      <c r="CD10089" s="34" t="s">
        <v>13978</v>
      </c>
      <c r="CG10089" s="381">
        <v>42486</v>
      </c>
      <c r="CI10089" s="378">
        <v>20177</v>
      </c>
    </row>
    <row r="10090" spans="82:87">
      <c r="CD10090" s="34" t="s">
        <v>13979</v>
      </c>
      <c r="CG10090" s="381">
        <v>42489</v>
      </c>
      <c r="CI10090" s="378">
        <v>20178</v>
      </c>
    </row>
    <row r="10091" spans="82:87">
      <c r="CD10091" s="34" t="s">
        <v>13980</v>
      </c>
      <c r="CG10091" s="381">
        <v>42490</v>
      </c>
      <c r="CI10091" s="378">
        <v>20179</v>
      </c>
    </row>
    <row r="10092" spans="82:87">
      <c r="CD10092" s="34" t="s">
        <v>13981</v>
      </c>
      <c r="CG10092" s="381">
        <v>42500</v>
      </c>
      <c r="CI10092" s="378">
        <v>20180</v>
      </c>
    </row>
    <row r="10093" spans="82:87">
      <c r="CD10093" s="34" t="s">
        <v>13982</v>
      </c>
      <c r="CG10093" s="381">
        <v>42501</v>
      </c>
      <c r="CI10093" s="378">
        <v>20180</v>
      </c>
    </row>
    <row r="10094" spans="82:87">
      <c r="CD10094" s="34" t="s">
        <v>13983</v>
      </c>
      <c r="CG10094" s="381">
        <v>42502</v>
      </c>
      <c r="CI10094" s="378">
        <v>20181</v>
      </c>
    </row>
    <row r="10095" spans="82:87">
      <c r="CD10095" s="34" t="s">
        <v>13984</v>
      </c>
      <c r="CG10095" s="381">
        <v>42503</v>
      </c>
      <c r="CI10095" s="378">
        <v>20182</v>
      </c>
    </row>
    <row r="10096" spans="82:87">
      <c r="CD10096" s="34" t="s">
        <v>13985</v>
      </c>
      <c r="CG10096" s="381">
        <v>42504</v>
      </c>
      <c r="CI10096" s="378">
        <v>20183</v>
      </c>
    </row>
    <row r="10097" spans="82:87">
      <c r="CD10097" s="34" t="s">
        <v>13986</v>
      </c>
      <c r="CG10097" s="381">
        <v>42505</v>
      </c>
      <c r="CI10097" s="378">
        <v>20184</v>
      </c>
    </row>
    <row r="10098" spans="82:87">
      <c r="CD10098" s="34" t="s">
        <v>13987</v>
      </c>
      <c r="CG10098" s="381">
        <v>42506</v>
      </c>
      <c r="CI10098" s="378">
        <v>20185</v>
      </c>
    </row>
    <row r="10099" spans="82:87">
      <c r="CD10099" s="34" t="s">
        <v>13988</v>
      </c>
      <c r="CG10099" s="381">
        <v>42507</v>
      </c>
      <c r="CI10099" s="378">
        <v>20186</v>
      </c>
    </row>
    <row r="10100" spans="82:87">
      <c r="CD10100" s="34" t="s">
        <v>13989</v>
      </c>
      <c r="CG10100" s="381">
        <v>42508</v>
      </c>
      <c r="CI10100" s="378">
        <v>20187</v>
      </c>
    </row>
    <row r="10101" spans="82:87">
      <c r="CD10101" s="34" t="s">
        <v>13990</v>
      </c>
      <c r="CG10101" s="381">
        <v>42509</v>
      </c>
      <c r="CI10101" s="378">
        <v>20188</v>
      </c>
    </row>
    <row r="10102" spans="82:87">
      <c r="CD10102" s="34" t="s">
        <v>13991</v>
      </c>
      <c r="CG10102" s="381">
        <v>42510</v>
      </c>
      <c r="CI10102" s="378">
        <v>20189</v>
      </c>
    </row>
    <row r="10103" spans="82:87">
      <c r="CD10103" s="34" t="s">
        <v>13992</v>
      </c>
      <c r="CG10103" s="381">
        <v>42520</v>
      </c>
      <c r="CI10103" s="378">
        <v>20190</v>
      </c>
    </row>
    <row r="10104" spans="82:87">
      <c r="CD10104" s="34" t="s">
        <v>13993</v>
      </c>
      <c r="CG10104" s="381">
        <v>42530</v>
      </c>
      <c r="CI10104" s="378">
        <v>20190</v>
      </c>
    </row>
    <row r="10105" spans="82:87">
      <c r="CD10105" s="34" t="s">
        <v>13994</v>
      </c>
      <c r="CG10105" s="381">
        <v>42540</v>
      </c>
      <c r="CI10105" s="378">
        <v>20190</v>
      </c>
    </row>
    <row r="10106" spans="82:87">
      <c r="CD10106" s="34" t="s">
        <v>13995</v>
      </c>
      <c r="CG10106" s="381">
        <v>42550</v>
      </c>
      <c r="CI10106" s="378">
        <v>20190</v>
      </c>
    </row>
    <row r="10107" spans="82:87">
      <c r="CD10107" s="34" t="s">
        <v>13996</v>
      </c>
      <c r="CG10107" s="381">
        <v>42560</v>
      </c>
      <c r="CI10107" s="378">
        <v>20190</v>
      </c>
    </row>
    <row r="10108" spans="82:87">
      <c r="CD10108" s="34" t="s">
        <v>13997</v>
      </c>
      <c r="CG10108" s="381">
        <v>42570</v>
      </c>
      <c r="CI10108" s="378">
        <v>20191</v>
      </c>
    </row>
    <row r="10109" spans="82:87">
      <c r="CD10109" s="34" t="s">
        <v>13998</v>
      </c>
      <c r="CG10109" s="381">
        <v>42580</v>
      </c>
      <c r="CI10109" s="378">
        <v>20192</v>
      </c>
    </row>
    <row r="10110" spans="82:87">
      <c r="CD10110" s="34" t="s">
        <v>13999</v>
      </c>
      <c r="CG10110" s="381">
        <v>42590</v>
      </c>
      <c r="CI10110" s="378">
        <v>20193</v>
      </c>
    </row>
    <row r="10111" spans="82:87">
      <c r="CD10111" s="34" t="s">
        <v>14000</v>
      </c>
      <c r="CG10111" s="381">
        <v>42600</v>
      </c>
      <c r="CI10111" s="378">
        <v>20194</v>
      </c>
    </row>
    <row r="10112" spans="82:87">
      <c r="CD10112" s="34" t="s">
        <v>14001</v>
      </c>
      <c r="CG10112" s="381">
        <v>42601</v>
      </c>
      <c r="CI10112" s="378">
        <v>20195</v>
      </c>
    </row>
    <row r="10113" spans="82:87">
      <c r="CD10113" s="34" t="s">
        <v>14002</v>
      </c>
      <c r="CG10113" s="381">
        <v>42602</v>
      </c>
      <c r="CI10113" s="378">
        <v>20196</v>
      </c>
    </row>
    <row r="10114" spans="82:87">
      <c r="CD10114" s="34" t="s">
        <v>14003</v>
      </c>
      <c r="CG10114" s="381">
        <v>42603</v>
      </c>
      <c r="CI10114" s="378">
        <v>20197</v>
      </c>
    </row>
    <row r="10115" spans="82:87">
      <c r="CD10115" s="34" t="s">
        <v>14004</v>
      </c>
      <c r="CG10115" s="381">
        <v>42604</v>
      </c>
      <c r="CI10115" s="378">
        <v>20198</v>
      </c>
    </row>
    <row r="10116" spans="82:87">
      <c r="CD10116" s="34" t="s">
        <v>14005</v>
      </c>
      <c r="CG10116" s="381">
        <v>42605</v>
      </c>
      <c r="CI10116" s="378">
        <v>20199</v>
      </c>
    </row>
    <row r="10117" spans="82:87">
      <c r="CD10117" s="34" t="s">
        <v>14006</v>
      </c>
      <c r="CG10117" s="381">
        <v>42606</v>
      </c>
      <c r="CI10117" s="378">
        <v>20200</v>
      </c>
    </row>
    <row r="10118" spans="82:87">
      <c r="CD10118" s="34" t="s">
        <v>14007</v>
      </c>
      <c r="CG10118" s="381">
        <v>42607</v>
      </c>
      <c r="CI10118" s="378">
        <v>20200</v>
      </c>
    </row>
    <row r="10119" spans="82:87">
      <c r="CD10119" s="34" t="s">
        <v>14008</v>
      </c>
      <c r="CG10119" s="381">
        <v>42608</v>
      </c>
      <c r="CI10119" s="378">
        <v>20200</v>
      </c>
    </row>
    <row r="10120" spans="82:87">
      <c r="CD10120" s="34" t="s">
        <v>14009</v>
      </c>
      <c r="CG10120" s="381">
        <v>42609</v>
      </c>
      <c r="CI10120" s="378">
        <v>20200</v>
      </c>
    </row>
    <row r="10121" spans="82:87">
      <c r="CD10121" s="34" t="s">
        <v>14010</v>
      </c>
      <c r="CG10121" s="381">
        <v>42610</v>
      </c>
      <c r="CI10121" s="378">
        <v>20212</v>
      </c>
    </row>
    <row r="10122" spans="82:87">
      <c r="CD10122" s="34" t="s">
        <v>14011</v>
      </c>
      <c r="CG10122" s="381">
        <v>42620</v>
      </c>
      <c r="CI10122" s="378">
        <v>20212</v>
      </c>
    </row>
    <row r="10123" spans="82:87">
      <c r="CD10123" s="34" t="s">
        <v>14012</v>
      </c>
      <c r="CG10123" s="381">
        <v>42630</v>
      </c>
      <c r="CI10123" s="378">
        <v>20212</v>
      </c>
    </row>
    <row r="10124" spans="82:87">
      <c r="CD10124" s="34" t="s">
        <v>14013</v>
      </c>
      <c r="CG10124" s="381">
        <v>42640</v>
      </c>
      <c r="CI10124" s="378">
        <v>20212</v>
      </c>
    </row>
    <row r="10125" spans="82:87">
      <c r="CD10125" s="34" t="s">
        <v>14014</v>
      </c>
      <c r="CG10125" s="381">
        <v>42650</v>
      </c>
      <c r="CI10125" s="378">
        <v>20212</v>
      </c>
    </row>
    <row r="10126" spans="82:87">
      <c r="CD10126" s="34" t="s">
        <v>14015</v>
      </c>
      <c r="CG10126" s="381">
        <v>42651</v>
      </c>
      <c r="CI10126" s="378">
        <v>20212</v>
      </c>
    </row>
    <row r="10127" spans="82:87">
      <c r="CD10127" s="34" t="s">
        <v>14016</v>
      </c>
      <c r="CG10127" s="381">
        <v>42653</v>
      </c>
      <c r="CI10127" s="378">
        <v>20212</v>
      </c>
    </row>
    <row r="10128" spans="82:87">
      <c r="CD10128" s="34" t="s">
        <v>14017</v>
      </c>
      <c r="CG10128" s="381">
        <v>42660</v>
      </c>
      <c r="CI10128" s="378">
        <v>20212</v>
      </c>
    </row>
    <row r="10129" spans="82:87">
      <c r="CD10129" s="34" t="s">
        <v>14018</v>
      </c>
      <c r="CG10129" s="381">
        <v>42670</v>
      </c>
      <c r="CI10129" s="378">
        <v>20212</v>
      </c>
    </row>
    <row r="10130" spans="82:87">
      <c r="CD10130" s="34" t="s">
        <v>14019</v>
      </c>
      <c r="CG10130" s="381">
        <v>42680</v>
      </c>
      <c r="CI10130" s="378">
        <v>20212</v>
      </c>
    </row>
    <row r="10131" spans="82:87">
      <c r="CD10131" s="34" t="s">
        <v>14020</v>
      </c>
      <c r="CG10131" s="381">
        <v>42700</v>
      </c>
      <c r="CI10131" s="378">
        <v>20213</v>
      </c>
    </row>
    <row r="10132" spans="82:87">
      <c r="CD10132" s="34" t="s">
        <v>14021</v>
      </c>
      <c r="CG10132" s="381">
        <v>42701</v>
      </c>
      <c r="CI10132" s="378">
        <v>20213</v>
      </c>
    </row>
    <row r="10133" spans="82:87">
      <c r="CD10133" s="34" t="s">
        <v>14022</v>
      </c>
      <c r="CG10133" s="381">
        <v>42702</v>
      </c>
      <c r="CI10133" s="378">
        <v>20213</v>
      </c>
    </row>
    <row r="10134" spans="82:87">
      <c r="CD10134" s="34" t="s">
        <v>14023</v>
      </c>
      <c r="CG10134" s="381">
        <v>42703</v>
      </c>
      <c r="CI10134" s="378">
        <v>20213</v>
      </c>
    </row>
    <row r="10135" spans="82:87">
      <c r="CD10135" s="34" t="s">
        <v>14024</v>
      </c>
      <c r="CG10135" s="381">
        <v>42704</v>
      </c>
      <c r="CI10135" s="378">
        <v>20213</v>
      </c>
    </row>
    <row r="10136" spans="82:87">
      <c r="CD10136" s="34" t="s">
        <v>14025</v>
      </c>
      <c r="CG10136" s="381">
        <v>42705</v>
      </c>
      <c r="CI10136" s="378">
        <v>20213</v>
      </c>
    </row>
    <row r="10137" spans="82:87">
      <c r="CD10137" s="34" t="s">
        <v>14026</v>
      </c>
      <c r="CG10137" s="381">
        <v>42706</v>
      </c>
      <c r="CI10137" s="378">
        <v>20213</v>
      </c>
    </row>
    <row r="10138" spans="82:87">
      <c r="CD10138" s="34" t="s">
        <v>14027</v>
      </c>
      <c r="CG10138" s="381">
        <v>42707</v>
      </c>
      <c r="CI10138" s="378">
        <v>20213</v>
      </c>
    </row>
    <row r="10139" spans="82:87">
      <c r="CD10139" s="34" t="s">
        <v>14028</v>
      </c>
      <c r="CG10139" s="381">
        <v>42708</v>
      </c>
      <c r="CI10139" s="378">
        <v>20214</v>
      </c>
    </row>
    <row r="10140" spans="82:87">
      <c r="CD10140" s="34" t="s">
        <v>14029</v>
      </c>
      <c r="CG10140" s="381">
        <v>42709</v>
      </c>
      <c r="CI10140" s="378">
        <v>20214</v>
      </c>
    </row>
    <row r="10141" spans="82:87">
      <c r="CD10141" s="34" t="s">
        <v>14030</v>
      </c>
      <c r="CG10141" s="381">
        <v>42720</v>
      </c>
      <c r="CI10141" s="378">
        <v>20214</v>
      </c>
    </row>
    <row r="10142" spans="82:87">
      <c r="CD10142" s="34" t="s">
        <v>14031</v>
      </c>
      <c r="CG10142" s="381">
        <v>42740</v>
      </c>
      <c r="CI10142" s="378">
        <v>20214</v>
      </c>
    </row>
    <row r="10143" spans="82:87">
      <c r="CD10143" s="34" t="s">
        <v>14032</v>
      </c>
      <c r="CG10143" s="381">
        <v>42750</v>
      </c>
      <c r="CI10143" s="378">
        <v>20215</v>
      </c>
    </row>
    <row r="10144" spans="82:87">
      <c r="CD10144" s="34" t="s">
        <v>14033</v>
      </c>
      <c r="CG10144" s="381">
        <v>42780</v>
      </c>
      <c r="CI10144" s="378">
        <v>20215</v>
      </c>
    </row>
    <row r="10145" spans="82:87">
      <c r="CD10145" s="34" t="s">
        <v>14034</v>
      </c>
      <c r="CG10145" s="381">
        <v>42800</v>
      </c>
      <c r="CI10145" s="378">
        <v>20215</v>
      </c>
    </row>
    <row r="10146" spans="82:87">
      <c r="CD10146" s="34" t="s">
        <v>14035</v>
      </c>
      <c r="CG10146" s="381">
        <v>42801</v>
      </c>
      <c r="CI10146" s="378">
        <v>20215</v>
      </c>
    </row>
    <row r="10147" spans="82:87">
      <c r="CD10147" s="34" t="s">
        <v>14036</v>
      </c>
      <c r="CG10147" s="381">
        <v>42802</v>
      </c>
      <c r="CI10147" s="378">
        <v>20215</v>
      </c>
    </row>
    <row r="10148" spans="82:87">
      <c r="CD10148" s="34" t="s">
        <v>14037</v>
      </c>
      <c r="CG10148" s="381">
        <v>42803</v>
      </c>
      <c r="CI10148" s="378">
        <v>20215</v>
      </c>
    </row>
    <row r="10149" spans="82:87">
      <c r="CD10149" s="34" t="s">
        <v>14038</v>
      </c>
      <c r="CG10149" s="381">
        <v>42804</v>
      </c>
      <c r="CI10149" s="378">
        <v>20215</v>
      </c>
    </row>
    <row r="10150" spans="82:87">
      <c r="CD10150" s="34" t="s">
        <v>14039</v>
      </c>
      <c r="CG10150" s="381">
        <v>42805</v>
      </c>
      <c r="CI10150" s="378">
        <v>20217</v>
      </c>
    </row>
    <row r="10151" spans="82:87">
      <c r="CD10151" s="34" t="s">
        <v>14040</v>
      </c>
      <c r="CG10151" s="381">
        <v>42806</v>
      </c>
      <c r="CI10151" s="378">
        <v>20217</v>
      </c>
    </row>
    <row r="10152" spans="82:87">
      <c r="CD10152" s="34" t="s">
        <v>14041</v>
      </c>
      <c r="CG10152" s="381">
        <v>42807</v>
      </c>
      <c r="CI10152" s="378">
        <v>20217</v>
      </c>
    </row>
    <row r="10153" spans="82:87">
      <c r="CD10153" s="34" t="s">
        <v>14042</v>
      </c>
      <c r="CG10153" s="381">
        <v>42808</v>
      </c>
      <c r="CI10153" s="378">
        <v>20217</v>
      </c>
    </row>
    <row r="10154" spans="82:87">
      <c r="CD10154" s="34" t="s">
        <v>14043</v>
      </c>
      <c r="CG10154" s="381">
        <v>42809</v>
      </c>
      <c r="CI10154" s="378">
        <v>20217</v>
      </c>
    </row>
    <row r="10155" spans="82:87">
      <c r="CD10155" s="34" t="s">
        <v>14044</v>
      </c>
      <c r="CG10155" s="381">
        <v>42810</v>
      </c>
      <c r="CI10155" s="378">
        <v>20217</v>
      </c>
    </row>
    <row r="10156" spans="82:87">
      <c r="CD10156" s="34" t="s">
        <v>14045</v>
      </c>
      <c r="CG10156" s="381">
        <v>42820</v>
      </c>
      <c r="CI10156" s="378">
        <v>20217</v>
      </c>
    </row>
    <row r="10157" spans="82:87">
      <c r="CD10157" s="34" t="s">
        <v>14046</v>
      </c>
      <c r="CG10157" s="381">
        <v>42830</v>
      </c>
      <c r="CI10157" s="378">
        <v>20217</v>
      </c>
    </row>
    <row r="10158" spans="82:87">
      <c r="CD10158" s="34" t="s">
        <v>14047</v>
      </c>
      <c r="CG10158" s="381">
        <v>42840</v>
      </c>
      <c r="CI10158" s="378">
        <v>20218</v>
      </c>
    </row>
    <row r="10159" spans="82:87">
      <c r="CD10159" s="34" t="s">
        <v>14048</v>
      </c>
      <c r="CG10159" s="381">
        <v>42890</v>
      </c>
      <c r="CI10159" s="378">
        <v>20218</v>
      </c>
    </row>
    <row r="10160" spans="82:87">
      <c r="CD10160" s="34" t="s">
        <v>14049</v>
      </c>
      <c r="CG10160" s="381">
        <v>42920</v>
      </c>
      <c r="CI10160" s="378">
        <v>20218</v>
      </c>
    </row>
    <row r="10161" spans="82:87">
      <c r="CD10161" s="34" t="s">
        <v>14050</v>
      </c>
      <c r="CG10161" s="381">
        <v>42940</v>
      </c>
      <c r="CI10161" s="378">
        <v>20218</v>
      </c>
    </row>
    <row r="10162" spans="82:87">
      <c r="CD10162" s="34" t="s">
        <v>14051</v>
      </c>
      <c r="CG10162" s="381">
        <v>42950</v>
      </c>
      <c r="CI10162" s="378">
        <v>20218</v>
      </c>
    </row>
    <row r="10163" spans="82:87">
      <c r="CD10163" s="34" t="s">
        <v>14052</v>
      </c>
      <c r="CG10163" s="381">
        <v>42951</v>
      </c>
      <c r="CI10163" s="378">
        <v>20218</v>
      </c>
    </row>
    <row r="10164" spans="82:87">
      <c r="CD10164" s="34" t="s">
        <v>14053</v>
      </c>
      <c r="CG10164" s="381">
        <v>42952</v>
      </c>
      <c r="CI10164" s="378">
        <v>20218</v>
      </c>
    </row>
    <row r="10165" spans="82:87">
      <c r="CD10165" s="34" t="s">
        <v>14054</v>
      </c>
      <c r="CG10165" s="381">
        <v>42953</v>
      </c>
      <c r="CI10165" s="378">
        <v>20218</v>
      </c>
    </row>
    <row r="10166" spans="82:87">
      <c r="CD10166" s="34" t="s">
        <v>14055</v>
      </c>
      <c r="CG10166" s="381">
        <v>42954</v>
      </c>
      <c r="CI10166" s="378">
        <v>20218</v>
      </c>
    </row>
    <row r="10167" spans="82:87">
      <c r="CD10167" s="34" t="s">
        <v>14056</v>
      </c>
      <c r="CG10167" s="381">
        <v>42955</v>
      </c>
      <c r="CI10167" s="378">
        <v>20218</v>
      </c>
    </row>
    <row r="10168" spans="82:87">
      <c r="CD10168" s="34" t="s">
        <v>14057</v>
      </c>
      <c r="CG10168" s="381">
        <v>42956</v>
      </c>
      <c r="CI10168" s="378">
        <v>20218</v>
      </c>
    </row>
    <row r="10169" spans="82:87">
      <c r="CD10169" s="34" t="s">
        <v>14058</v>
      </c>
      <c r="CG10169" s="381">
        <v>42957</v>
      </c>
      <c r="CI10169" s="378">
        <v>20218</v>
      </c>
    </row>
    <row r="10170" spans="82:87">
      <c r="CD10170" s="34" t="s">
        <v>14059</v>
      </c>
      <c r="CG10170" s="381">
        <v>42958</v>
      </c>
      <c r="CI10170" s="378">
        <v>20218</v>
      </c>
    </row>
    <row r="10171" spans="82:87">
      <c r="CD10171" s="34" t="s">
        <v>14060</v>
      </c>
      <c r="CG10171" s="381">
        <v>42959</v>
      </c>
      <c r="CI10171" s="378">
        <v>20218</v>
      </c>
    </row>
    <row r="10172" spans="82:87">
      <c r="CD10172" s="34" t="s">
        <v>14061</v>
      </c>
      <c r="CG10172" s="381">
        <v>42961</v>
      </c>
      <c r="CI10172" s="378">
        <v>20219</v>
      </c>
    </row>
    <row r="10173" spans="82:87">
      <c r="CD10173" s="34" t="s">
        <v>14062</v>
      </c>
      <c r="CG10173" s="381">
        <v>42962</v>
      </c>
      <c r="CI10173" s="378">
        <v>20219</v>
      </c>
    </row>
    <row r="10174" spans="82:87">
      <c r="CD10174" s="34" t="s">
        <v>14063</v>
      </c>
      <c r="CG10174" s="381">
        <v>42963</v>
      </c>
      <c r="CI10174" s="378">
        <v>20219</v>
      </c>
    </row>
    <row r="10175" spans="82:87">
      <c r="CD10175" s="34" t="s">
        <v>14064</v>
      </c>
      <c r="CG10175" s="381">
        <v>42964</v>
      </c>
      <c r="CI10175" s="378">
        <v>20219</v>
      </c>
    </row>
    <row r="10176" spans="82:87">
      <c r="CD10176" s="34" t="s">
        <v>14065</v>
      </c>
      <c r="CG10176" s="381">
        <v>42965</v>
      </c>
      <c r="CI10176" s="378">
        <v>20220</v>
      </c>
    </row>
    <row r="10177" spans="82:87">
      <c r="CD10177" s="34" t="s">
        <v>14066</v>
      </c>
      <c r="CG10177" s="381">
        <v>42966</v>
      </c>
      <c r="CI10177" s="378">
        <v>20220</v>
      </c>
    </row>
    <row r="10178" spans="82:87">
      <c r="CD10178" s="34" t="s">
        <v>14067</v>
      </c>
      <c r="CG10178" s="381">
        <v>42967</v>
      </c>
      <c r="CI10178" s="378">
        <v>20220</v>
      </c>
    </row>
    <row r="10179" spans="82:87">
      <c r="CD10179" s="34" t="s">
        <v>14068</v>
      </c>
      <c r="CG10179" s="381">
        <v>42968</v>
      </c>
      <c r="CI10179" s="378">
        <v>20220</v>
      </c>
    </row>
    <row r="10180" spans="82:87">
      <c r="CD10180" s="34" t="s">
        <v>14069</v>
      </c>
      <c r="CG10180" s="381">
        <v>42969</v>
      </c>
      <c r="CI10180" s="378">
        <v>20220</v>
      </c>
    </row>
    <row r="10181" spans="82:87">
      <c r="CD10181" s="34" t="s">
        <v>14070</v>
      </c>
      <c r="CG10181" s="381">
        <v>42990</v>
      </c>
      <c r="CI10181" s="378">
        <v>20220</v>
      </c>
    </row>
    <row r="10182" spans="82:87">
      <c r="CD10182" s="34" t="s">
        <v>14071</v>
      </c>
      <c r="CG10182" s="381">
        <v>43000</v>
      </c>
      <c r="CI10182" s="378">
        <v>20220</v>
      </c>
    </row>
    <row r="10183" spans="82:87">
      <c r="CD10183" s="34" t="s">
        <v>14072</v>
      </c>
      <c r="CG10183" s="381">
        <v>43001</v>
      </c>
      <c r="CI10183" s="378">
        <v>20220</v>
      </c>
    </row>
    <row r="10184" spans="82:87">
      <c r="CD10184" s="34" t="s">
        <v>14073</v>
      </c>
      <c r="CG10184" s="381">
        <v>43002</v>
      </c>
      <c r="CI10184" s="378">
        <v>20221</v>
      </c>
    </row>
    <row r="10185" spans="82:87">
      <c r="CD10185" s="34" t="s">
        <v>14074</v>
      </c>
      <c r="CG10185" s="381">
        <v>43003</v>
      </c>
      <c r="CI10185" s="378">
        <v>20221</v>
      </c>
    </row>
    <row r="10186" spans="82:87">
      <c r="CD10186" s="34" t="s">
        <v>14075</v>
      </c>
      <c r="CG10186" s="381">
        <v>43004</v>
      </c>
      <c r="CI10186" s="378">
        <v>20221</v>
      </c>
    </row>
    <row r="10187" spans="82:87">
      <c r="CD10187" s="34" t="s">
        <v>14076</v>
      </c>
      <c r="CG10187" s="381">
        <v>43005</v>
      </c>
      <c r="CI10187" s="378">
        <v>20221</v>
      </c>
    </row>
    <row r="10188" spans="82:87">
      <c r="CD10188" s="34" t="s">
        <v>14077</v>
      </c>
      <c r="CG10188" s="381">
        <v>43006</v>
      </c>
      <c r="CI10188" s="378">
        <v>20222</v>
      </c>
    </row>
    <row r="10189" spans="82:87">
      <c r="CD10189" s="34" t="s">
        <v>14078</v>
      </c>
      <c r="CG10189" s="381">
        <v>43007</v>
      </c>
      <c r="CI10189" s="378">
        <v>20222</v>
      </c>
    </row>
    <row r="10190" spans="82:87">
      <c r="CD10190" s="34" t="s">
        <v>14079</v>
      </c>
      <c r="CG10190" s="381">
        <v>43008</v>
      </c>
      <c r="CI10190" s="378">
        <v>20223</v>
      </c>
    </row>
    <row r="10191" spans="82:87">
      <c r="CD10191" s="34" t="s">
        <v>14080</v>
      </c>
      <c r="CG10191" s="381">
        <v>43009</v>
      </c>
      <c r="CI10191" s="378">
        <v>20224</v>
      </c>
    </row>
    <row r="10192" spans="82:87">
      <c r="CD10192" s="34" t="s">
        <v>14081</v>
      </c>
      <c r="CG10192" s="381">
        <v>43010</v>
      </c>
      <c r="CI10192" s="378">
        <v>20224</v>
      </c>
    </row>
    <row r="10193" spans="82:87">
      <c r="CD10193" s="34" t="s">
        <v>14082</v>
      </c>
      <c r="CG10193" s="381">
        <v>43011</v>
      </c>
      <c r="CI10193" s="378">
        <v>20224</v>
      </c>
    </row>
    <row r="10194" spans="82:87">
      <c r="CD10194" s="34" t="s">
        <v>14083</v>
      </c>
      <c r="CG10194" s="381">
        <v>43012</v>
      </c>
      <c r="CI10194" s="378">
        <v>20224</v>
      </c>
    </row>
    <row r="10195" spans="82:87">
      <c r="CD10195" s="34" t="s">
        <v>14084</v>
      </c>
      <c r="CG10195" s="381">
        <v>43013</v>
      </c>
      <c r="CI10195" s="378">
        <v>20224</v>
      </c>
    </row>
    <row r="10196" spans="82:87">
      <c r="CD10196" s="34" t="s">
        <v>14085</v>
      </c>
      <c r="CG10196" s="381">
        <v>43014</v>
      </c>
      <c r="CI10196" s="378">
        <v>20225</v>
      </c>
    </row>
    <row r="10197" spans="82:87">
      <c r="CD10197" s="34" t="s">
        <v>14086</v>
      </c>
      <c r="CG10197" s="381">
        <v>43015</v>
      </c>
      <c r="CI10197" s="378">
        <v>20225</v>
      </c>
    </row>
    <row r="10198" spans="82:87">
      <c r="CD10198" s="34" t="s">
        <v>14087</v>
      </c>
      <c r="CG10198" s="381">
        <v>43016</v>
      </c>
      <c r="CI10198" s="378">
        <v>20225</v>
      </c>
    </row>
    <row r="10199" spans="82:87">
      <c r="CD10199" s="34" t="s">
        <v>14088</v>
      </c>
      <c r="CG10199" s="381">
        <v>43017</v>
      </c>
      <c r="CI10199" s="378">
        <v>20225</v>
      </c>
    </row>
    <row r="10200" spans="82:87">
      <c r="CD10200" s="34" t="s">
        <v>14089</v>
      </c>
      <c r="CG10200" s="381">
        <v>43018</v>
      </c>
      <c r="CI10200" s="378">
        <v>20225</v>
      </c>
    </row>
    <row r="10201" spans="82:87">
      <c r="CD10201" s="34" t="s">
        <v>14090</v>
      </c>
      <c r="CG10201" s="381">
        <v>43019</v>
      </c>
      <c r="CI10201" s="378">
        <v>20225</v>
      </c>
    </row>
    <row r="10202" spans="82:87">
      <c r="CD10202" s="34" t="s">
        <v>14091</v>
      </c>
      <c r="CG10202" s="381">
        <v>43044</v>
      </c>
      <c r="CI10202" s="378">
        <v>20226</v>
      </c>
    </row>
    <row r="10203" spans="82:87">
      <c r="CD10203" s="34" t="s">
        <v>14092</v>
      </c>
      <c r="CG10203" s="381">
        <v>43045</v>
      </c>
      <c r="CI10203" s="378">
        <v>20226</v>
      </c>
    </row>
    <row r="10204" spans="82:87">
      <c r="CD10204" s="34" t="s">
        <v>14093</v>
      </c>
      <c r="CG10204" s="381">
        <v>43100</v>
      </c>
      <c r="CI10204" s="378">
        <v>20226</v>
      </c>
    </row>
    <row r="10205" spans="82:87">
      <c r="CD10205" s="34" t="s">
        <v>14094</v>
      </c>
      <c r="CG10205" s="381">
        <v>43101</v>
      </c>
      <c r="CI10205" s="378">
        <v>20226</v>
      </c>
    </row>
    <row r="10206" spans="82:87">
      <c r="CD10206" s="34" t="s">
        <v>14095</v>
      </c>
      <c r="CG10206" s="381">
        <v>43102</v>
      </c>
      <c r="CI10206" s="378">
        <v>20226</v>
      </c>
    </row>
    <row r="10207" spans="82:87">
      <c r="CD10207" s="34" t="s">
        <v>14096</v>
      </c>
      <c r="CG10207" s="381">
        <v>43103</v>
      </c>
      <c r="CI10207" s="378">
        <v>20226</v>
      </c>
    </row>
    <row r="10208" spans="82:87">
      <c r="CD10208" s="34" t="s">
        <v>14097</v>
      </c>
      <c r="CG10208" s="381">
        <v>43104</v>
      </c>
      <c r="CI10208" s="378">
        <v>20226</v>
      </c>
    </row>
    <row r="10209" spans="82:87">
      <c r="CD10209" s="34" t="s">
        <v>14098</v>
      </c>
      <c r="CG10209" s="381">
        <v>43105</v>
      </c>
      <c r="CI10209" s="378">
        <v>20227</v>
      </c>
    </row>
    <row r="10210" spans="82:87">
      <c r="CD10210" s="34" t="s">
        <v>14099</v>
      </c>
      <c r="CG10210" s="381">
        <v>43106</v>
      </c>
      <c r="CI10210" s="378">
        <v>20228</v>
      </c>
    </row>
    <row r="10211" spans="82:87">
      <c r="CD10211" s="34" t="s">
        <v>14100</v>
      </c>
      <c r="CG10211" s="381">
        <v>43107</v>
      </c>
      <c r="CI10211" s="378">
        <v>20228</v>
      </c>
    </row>
    <row r="10212" spans="82:87">
      <c r="CD10212" s="34" t="s">
        <v>14101</v>
      </c>
      <c r="CG10212" s="381">
        <v>43108</v>
      </c>
      <c r="CI10212" s="378">
        <v>20228</v>
      </c>
    </row>
    <row r="10213" spans="82:87">
      <c r="CD10213" s="34" t="s">
        <v>14102</v>
      </c>
      <c r="CG10213" s="381">
        <v>43109</v>
      </c>
      <c r="CI10213" s="378">
        <v>20228</v>
      </c>
    </row>
    <row r="10214" spans="82:87">
      <c r="CD10214" s="34" t="s">
        <v>14103</v>
      </c>
      <c r="CG10214" s="381">
        <v>43110</v>
      </c>
      <c r="CI10214" s="378">
        <v>20229</v>
      </c>
    </row>
    <row r="10215" spans="82:87">
      <c r="CD10215" s="34" t="s">
        <v>14104</v>
      </c>
      <c r="CG10215" s="381">
        <v>43120</v>
      </c>
      <c r="CI10215" s="378">
        <v>20229</v>
      </c>
    </row>
    <row r="10216" spans="82:87">
      <c r="CD10216" s="34" t="s">
        <v>14105</v>
      </c>
      <c r="CG10216" s="381">
        <v>43122</v>
      </c>
      <c r="CI10216" s="378">
        <v>20229</v>
      </c>
    </row>
    <row r="10217" spans="82:87">
      <c r="CD10217" s="34" t="s">
        <v>14106</v>
      </c>
      <c r="CG10217" s="381">
        <v>43130</v>
      </c>
      <c r="CI10217" s="378">
        <v>20229</v>
      </c>
    </row>
    <row r="10218" spans="82:87">
      <c r="CD10218" s="34" t="s">
        <v>14107</v>
      </c>
      <c r="CG10218" s="381">
        <v>43140</v>
      </c>
      <c r="CI10218" s="378">
        <v>20229</v>
      </c>
    </row>
    <row r="10219" spans="82:87">
      <c r="CD10219" s="34" t="s">
        <v>14108</v>
      </c>
      <c r="CG10219" s="381">
        <v>43150</v>
      </c>
      <c r="CI10219" s="378">
        <v>20229</v>
      </c>
    </row>
    <row r="10220" spans="82:87">
      <c r="CD10220" s="34" t="s">
        <v>14109</v>
      </c>
      <c r="CG10220" s="381">
        <v>43160</v>
      </c>
      <c r="CI10220" s="378">
        <v>20229</v>
      </c>
    </row>
    <row r="10221" spans="82:87">
      <c r="CD10221" s="34" t="s">
        <v>14110</v>
      </c>
      <c r="CG10221" s="381">
        <v>43170</v>
      </c>
      <c r="CI10221" s="378">
        <v>20229</v>
      </c>
    </row>
    <row r="10222" spans="82:87">
      <c r="CD10222" s="34" t="s">
        <v>14111</v>
      </c>
      <c r="CG10222" s="381">
        <v>43190</v>
      </c>
      <c r="CI10222" s="378">
        <v>20229</v>
      </c>
    </row>
    <row r="10223" spans="82:87">
      <c r="CD10223" s="34" t="s">
        <v>14112</v>
      </c>
      <c r="CG10223" s="381">
        <v>43195</v>
      </c>
      <c r="CI10223" s="378">
        <v>20229</v>
      </c>
    </row>
    <row r="10224" spans="82:87">
      <c r="CD10224" s="34" t="s">
        <v>14113</v>
      </c>
      <c r="CG10224" s="381">
        <v>43200</v>
      </c>
      <c r="CI10224" s="378">
        <v>20229</v>
      </c>
    </row>
    <row r="10225" spans="82:87">
      <c r="CD10225" s="34" t="s">
        <v>14114</v>
      </c>
      <c r="CG10225" s="381">
        <v>43201</v>
      </c>
      <c r="CI10225" s="378">
        <v>20229</v>
      </c>
    </row>
    <row r="10226" spans="82:87">
      <c r="CD10226" s="34" t="s">
        <v>14115</v>
      </c>
      <c r="CG10226" s="381">
        <v>43202</v>
      </c>
      <c r="CI10226" s="378">
        <v>20229</v>
      </c>
    </row>
    <row r="10227" spans="82:87">
      <c r="CD10227" s="34" t="s">
        <v>14116</v>
      </c>
      <c r="CG10227" s="381">
        <v>43203</v>
      </c>
      <c r="CI10227" s="378">
        <v>20229</v>
      </c>
    </row>
    <row r="10228" spans="82:87">
      <c r="CD10228" s="34" t="s">
        <v>14117</v>
      </c>
      <c r="CG10228" s="381">
        <v>43205</v>
      </c>
      <c r="CI10228" s="378">
        <v>20229</v>
      </c>
    </row>
    <row r="10229" spans="82:87">
      <c r="CD10229" s="34" t="s">
        <v>14118</v>
      </c>
      <c r="CG10229" s="381">
        <v>43210</v>
      </c>
      <c r="CI10229" s="378">
        <v>20230</v>
      </c>
    </row>
    <row r="10230" spans="82:87">
      <c r="CD10230" s="34" t="s">
        <v>14119</v>
      </c>
      <c r="CG10230" s="381">
        <v>43220</v>
      </c>
      <c r="CI10230" s="378">
        <v>20230</v>
      </c>
    </row>
    <row r="10231" spans="82:87">
      <c r="CD10231" s="34" t="s">
        <v>14120</v>
      </c>
      <c r="CG10231" s="381">
        <v>43230</v>
      </c>
      <c r="CI10231" s="378">
        <v>20230</v>
      </c>
    </row>
    <row r="10232" spans="82:87">
      <c r="CD10232" s="34" t="s">
        <v>14121</v>
      </c>
      <c r="CG10232" s="381">
        <v>43240</v>
      </c>
      <c r="CI10232" s="378">
        <v>20230</v>
      </c>
    </row>
    <row r="10233" spans="82:87">
      <c r="CD10233" s="34" t="s">
        <v>14122</v>
      </c>
      <c r="CG10233" s="381">
        <v>43250</v>
      </c>
      <c r="CI10233" s="378">
        <v>20230</v>
      </c>
    </row>
    <row r="10234" spans="82:87">
      <c r="CD10234" s="34" t="s">
        <v>14123</v>
      </c>
      <c r="CG10234" s="381">
        <v>43260</v>
      </c>
      <c r="CI10234" s="378">
        <v>20230</v>
      </c>
    </row>
    <row r="10235" spans="82:87">
      <c r="CD10235" s="34" t="s">
        <v>14124</v>
      </c>
      <c r="CG10235" s="381">
        <v>43270</v>
      </c>
      <c r="CI10235" s="378">
        <v>20230</v>
      </c>
    </row>
    <row r="10236" spans="82:87">
      <c r="CD10236" s="34" t="s">
        <v>14125</v>
      </c>
      <c r="CG10236" s="381">
        <v>43290</v>
      </c>
      <c r="CI10236" s="378">
        <v>20230</v>
      </c>
    </row>
    <row r="10237" spans="82:87">
      <c r="CD10237" s="34" t="s">
        <v>14126</v>
      </c>
      <c r="CG10237" s="381">
        <v>43300</v>
      </c>
      <c r="CI10237" s="378">
        <v>20230</v>
      </c>
    </row>
    <row r="10238" spans="82:87">
      <c r="CD10238" s="34" t="s">
        <v>14127</v>
      </c>
      <c r="CG10238" s="381">
        <v>43320</v>
      </c>
      <c r="CI10238" s="378">
        <v>20230</v>
      </c>
    </row>
    <row r="10239" spans="82:87">
      <c r="CD10239" s="34" t="s">
        <v>14128</v>
      </c>
      <c r="CG10239" s="381">
        <v>43330</v>
      </c>
      <c r="CI10239" s="378">
        <v>20230</v>
      </c>
    </row>
    <row r="10240" spans="82:87">
      <c r="CD10240" s="34" t="s">
        <v>14129</v>
      </c>
      <c r="CG10240" s="381">
        <v>43340</v>
      </c>
      <c r="CI10240" s="378">
        <v>20230</v>
      </c>
    </row>
    <row r="10241" spans="82:87">
      <c r="CD10241" s="34" t="s">
        <v>14130</v>
      </c>
      <c r="CG10241" s="381">
        <v>43350</v>
      </c>
      <c r="CI10241" s="378">
        <v>20230</v>
      </c>
    </row>
    <row r="10242" spans="82:87">
      <c r="CD10242" s="34" t="s">
        <v>14131</v>
      </c>
      <c r="CG10242" s="381">
        <v>43360</v>
      </c>
      <c r="CI10242" s="378">
        <v>20230</v>
      </c>
    </row>
    <row r="10243" spans="82:87">
      <c r="CD10243" s="34" t="s">
        <v>14132</v>
      </c>
      <c r="CG10243" s="381">
        <v>43370</v>
      </c>
      <c r="CI10243" s="378">
        <v>20231</v>
      </c>
    </row>
    <row r="10244" spans="82:87">
      <c r="CD10244" s="34" t="s">
        <v>14133</v>
      </c>
      <c r="CG10244" s="381">
        <v>43380</v>
      </c>
      <c r="CI10244" s="378">
        <v>20232</v>
      </c>
    </row>
    <row r="10245" spans="82:87">
      <c r="CD10245" s="34" t="s">
        <v>14134</v>
      </c>
      <c r="CG10245" s="381">
        <v>43390</v>
      </c>
      <c r="CI10245" s="378">
        <v>20232</v>
      </c>
    </row>
    <row r="10246" spans="82:87">
      <c r="CD10246" s="34" t="s">
        <v>14135</v>
      </c>
      <c r="CG10246" s="381">
        <v>43400</v>
      </c>
      <c r="CI10246" s="378">
        <v>20232</v>
      </c>
    </row>
    <row r="10247" spans="82:87">
      <c r="CD10247" s="34" t="s">
        <v>14136</v>
      </c>
      <c r="CG10247" s="381">
        <v>43410</v>
      </c>
      <c r="CI10247" s="378">
        <v>20232</v>
      </c>
    </row>
    <row r="10248" spans="82:87">
      <c r="CD10248" s="34" t="s">
        <v>14137</v>
      </c>
      <c r="CG10248" s="381">
        <v>43420</v>
      </c>
      <c r="CI10248" s="378">
        <v>20233</v>
      </c>
    </row>
    <row r="10249" spans="82:87">
      <c r="CD10249" s="34" t="s">
        <v>14138</v>
      </c>
      <c r="CG10249" s="381">
        <v>43430</v>
      </c>
      <c r="CI10249" s="378">
        <v>20233</v>
      </c>
    </row>
    <row r="10250" spans="82:87">
      <c r="CD10250" s="34" t="s">
        <v>14139</v>
      </c>
      <c r="CG10250" s="381">
        <v>43440</v>
      </c>
      <c r="CI10250" s="378">
        <v>20234</v>
      </c>
    </row>
    <row r="10251" spans="82:87">
      <c r="CD10251" s="34" t="s">
        <v>14140</v>
      </c>
      <c r="CG10251" s="381">
        <v>43450</v>
      </c>
      <c r="CI10251" s="378">
        <v>20234</v>
      </c>
    </row>
    <row r="10252" spans="82:87">
      <c r="CD10252" s="34" t="s">
        <v>14141</v>
      </c>
      <c r="CG10252" s="381">
        <v>43470</v>
      </c>
      <c r="CI10252" s="378">
        <v>20234</v>
      </c>
    </row>
    <row r="10253" spans="82:87">
      <c r="CD10253" s="34" t="s">
        <v>14142</v>
      </c>
      <c r="CG10253" s="381">
        <v>43490</v>
      </c>
      <c r="CI10253" s="378">
        <v>20234</v>
      </c>
    </row>
    <row r="10254" spans="82:87">
      <c r="CD10254" s="34" t="s">
        <v>14143</v>
      </c>
      <c r="CG10254" s="381">
        <v>43500</v>
      </c>
      <c r="CI10254" s="378">
        <v>20234</v>
      </c>
    </row>
    <row r="10255" spans="82:87">
      <c r="CD10255" s="34" t="s">
        <v>14144</v>
      </c>
      <c r="CG10255" s="381">
        <v>43510</v>
      </c>
      <c r="CI10255" s="378">
        <v>20234</v>
      </c>
    </row>
    <row r="10256" spans="82:87">
      <c r="CD10256" s="34" t="s">
        <v>14145</v>
      </c>
      <c r="CG10256" s="381">
        <v>43513</v>
      </c>
      <c r="CI10256" s="378">
        <v>20234</v>
      </c>
    </row>
    <row r="10257" spans="82:87">
      <c r="CD10257" s="34" t="s">
        <v>14146</v>
      </c>
      <c r="CG10257" s="381">
        <v>43520</v>
      </c>
      <c r="CI10257" s="378">
        <v>20234</v>
      </c>
    </row>
    <row r="10258" spans="82:87">
      <c r="CD10258" s="34" t="s">
        <v>14147</v>
      </c>
      <c r="CG10258" s="381">
        <v>43530</v>
      </c>
      <c r="CI10258" s="378">
        <v>20234</v>
      </c>
    </row>
    <row r="10259" spans="82:87">
      <c r="CD10259" s="34" t="s">
        <v>14148</v>
      </c>
      <c r="CG10259" s="381">
        <v>43540</v>
      </c>
      <c r="CI10259" s="378">
        <v>20235</v>
      </c>
    </row>
    <row r="10260" spans="82:87">
      <c r="CD10260" s="34" t="s">
        <v>14149</v>
      </c>
      <c r="CG10260" s="381">
        <v>43550</v>
      </c>
      <c r="CI10260" s="378">
        <v>20235</v>
      </c>
    </row>
    <row r="10261" spans="82:87">
      <c r="CD10261" s="34" t="s">
        <v>14150</v>
      </c>
      <c r="CG10261" s="381">
        <v>43560</v>
      </c>
      <c r="CI10261" s="378">
        <v>20235</v>
      </c>
    </row>
    <row r="10262" spans="82:87">
      <c r="CD10262" s="34" t="s">
        <v>14151</v>
      </c>
      <c r="CG10262" s="381">
        <v>43580</v>
      </c>
      <c r="CI10262" s="378">
        <v>20235</v>
      </c>
    </row>
    <row r="10263" spans="82:87">
      <c r="CD10263" s="34" t="s">
        <v>14152</v>
      </c>
      <c r="CG10263" s="381">
        <v>43590</v>
      </c>
      <c r="CI10263" s="378">
        <v>20236</v>
      </c>
    </row>
    <row r="10264" spans="82:87">
      <c r="CD10264" s="34" t="s">
        <v>14153</v>
      </c>
      <c r="CG10264" s="381">
        <v>43600</v>
      </c>
      <c r="CI10264" s="378">
        <v>20236</v>
      </c>
    </row>
    <row r="10265" spans="82:87">
      <c r="CD10265" s="34" t="s">
        <v>14154</v>
      </c>
      <c r="CG10265" s="381">
        <v>43620</v>
      </c>
      <c r="CI10265" s="378">
        <v>20237</v>
      </c>
    </row>
    <row r="10266" spans="82:87">
      <c r="CD10266" s="34" t="s">
        <v>14155</v>
      </c>
      <c r="CG10266" s="381">
        <v>43700</v>
      </c>
      <c r="CI10266" s="378">
        <v>20237</v>
      </c>
    </row>
    <row r="10267" spans="82:87">
      <c r="CD10267" s="34" t="s">
        <v>14156</v>
      </c>
      <c r="CG10267" s="381">
        <v>43711</v>
      </c>
      <c r="CI10267" s="378">
        <v>20237</v>
      </c>
    </row>
    <row r="10268" spans="82:87">
      <c r="CD10268" s="34" t="s">
        <v>14157</v>
      </c>
      <c r="CG10268" s="381">
        <v>43750</v>
      </c>
      <c r="CI10268" s="378">
        <v>20237</v>
      </c>
    </row>
    <row r="10269" spans="82:87">
      <c r="CD10269" s="34" t="s">
        <v>14158</v>
      </c>
      <c r="CG10269" s="381">
        <v>43770</v>
      </c>
      <c r="CI10269" s="378">
        <v>20237</v>
      </c>
    </row>
    <row r="10270" spans="82:87">
      <c r="CD10270" s="34" t="s">
        <v>14159</v>
      </c>
      <c r="CG10270" s="381">
        <v>43800</v>
      </c>
      <c r="CI10270" s="378">
        <v>20237</v>
      </c>
    </row>
    <row r="10271" spans="82:87">
      <c r="CD10271" s="34" t="s">
        <v>14160</v>
      </c>
      <c r="CG10271" s="381">
        <v>43810</v>
      </c>
      <c r="CI10271" s="378">
        <v>20237</v>
      </c>
    </row>
    <row r="10272" spans="82:87">
      <c r="CD10272" s="34" t="s">
        <v>14161</v>
      </c>
      <c r="CG10272" s="381">
        <v>43830</v>
      </c>
      <c r="CI10272" s="378">
        <v>20238</v>
      </c>
    </row>
    <row r="10273" spans="82:87">
      <c r="CD10273" s="34" t="s">
        <v>14162</v>
      </c>
      <c r="CG10273" s="381">
        <v>43860</v>
      </c>
      <c r="CI10273" s="378">
        <v>20238</v>
      </c>
    </row>
    <row r="10274" spans="82:87">
      <c r="CD10274" s="34" t="s">
        <v>14163</v>
      </c>
      <c r="CG10274" s="381">
        <v>43878</v>
      </c>
      <c r="CI10274" s="378">
        <v>20239</v>
      </c>
    </row>
    <row r="10275" spans="82:87">
      <c r="CD10275" s="34" t="s">
        <v>14164</v>
      </c>
      <c r="CG10275" s="381">
        <v>43894</v>
      </c>
      <c r="CI10275" s="378">
        <v>20239</v>
      </c>
    </row>
    <row r="10276" spans="82:87">
      <c r="CD10276" s="34" t="s">
        <v>14165</v>
      </c>
      <c r="CG10276" s="381">
        <v>43896</v>
      </c>
      <c r="CI10276" s="378">
        <v>20240</v>
      </c>
    </row>
    <row r="10277" spans="82:87">
      <c r="CD10277" s="34" t="s">
        <v>14166</v>
      </c>
      <c r="CG10277" s="381">
        <v>43897</v>
      </c>
      <c r="CI10277" s="378">
        <v>20240</v>
      </c>
    </row>
    <row r="10278" spans="82:87">
      <c r="CD10278" s="34" t="s">
        <v>14167</v>
      </c>
      <c r="CG10278" s="381">
        <v>44000</v>
      </c>
      <c r="CI10278" s="378">
        <v>20240</v>
      </c>
    </row>
    <row r="10279" spans="82:87">
      <c r="CD10279" s="34" t="s">
        <v>14168</v>
      </c>
      <c r="CG10279" s="381">
        <v>44001</v>
      </c>
      <c r="CI10279" s="378">
        <v>20240</v>
      </c>
    </row>
    <row r="10280" spans="82:87">
      <c r="CD10280" s="34" t="s">
        <v>14169</v>
      </c>
      <c r="CG10280" s="381">
        <v>44002</v>
      </c>
      <c r="CI10280" s="378">
        <v>20240</v>
      </c>
    </row>
    <row r="10281" spans="82:87">
      <c r="CD10281" s="34" t="s">
        <v>14170</v>
      </c>
      <c r="CG10281" s="381">
        <v>44003</v>
      </c>
      <c r="CI10281" s="378">
        <v>20240</v>
      </c>
    </row>
    <row r="10282" spans="82:87">
      <c r="CD10282" s="34" t="s">
        <v>14171</v>
      </c>
      <c r="CG10282" s="381">
        <v>44004</v>
      </c>
      <c r="CI10282" s="378">
        <v>20242</v>
      </c>
    </row>
    <row r="10283" spans="82:87">
      <c r="CD10283" s="34" t="s">
        <v>14172</v>
      </c>
      <c r="CG10283" s="381">
        <v>44005</v>
      </c>
      <c r="CI10283" s="378">
        <v>20242</v>
      </c>
    </row>
    <row r="10284" spans="82:87">
      <c r="CD10284" s="34" t="s">
        <v>14173</v>
      </c>
      <c r="CG10284" s="381">
        <v>44006</v>
      </c>
      <c r="CI10284" s="378">
        <v>20242</v>
      </c>
    </row>
    <row r="10285" spans="82:87">
      <c r="CD10285" s="34" t="s">
        <v>14174</v>
      </c>
      <c r="CG10285" s="381">
        <v>44007</v>
      </c>
      <c r="CI10285" s="378">
        <v>20242</v>
      </c>
    </row>
    <row r="10286" spans="82:87">
      <c r="CD10286" s="34" t="s">
        <v>14175</v>
      </c>
      <c r="CG10286" s="381">
        <v>44008</v>
      </c>
      <c r="CI10286" s="378">
        <v>20243</v>
      </c>
    </row>
    <row r="10287" spans="82:87">
      <c r="CD10287" s="34" t="s">
        <v>14176</v>
      </c>
      <c r="CG10287" s="381">
        <v>44009</v>
      </c>
      <c r="CI10287" s="378">
        <v>20243</v>
      </c>
    </row>
    <row r="10288" spans="82:87">
      <c r="CD10288" s="34" t="s">
        <v>14177</v>
      </c>
      <c r="CG10288" s="381">
        <v>44010</v>
      </c>
      <c r="CI10288" s="378">
        <v>20243</v>
      </c>
    </row>
    <row r="10289" spans="82:87">
      <c r="CD10289" s="34" t="s">
        <v>14178</v>
      </c>
      <c r="CG10289" s="381">
        <v>44011</v>
      </c>
      <c r="CI10289" s="378">
        <v>20243</v>
      </c>
    </row>
    <row r="10290" spans="82:87">
      <c r="CD10290" s="34" t="s">
        <v>14179</v>
      </c>
      <c r="CG10290" s="381">
        <v>44012</v>
      </c>
      <c r="CI10290" s="378">
        <v>20244</v>
      </c>
    </row>
    <row r="10291" spans="82:87">
      <c r="CD10291" s="34" t="s">
        <v>14180</v>
      </c>
      <c r="CG10291" s="381">
        <v>44013</v>
      </c>
      <c r="CI10291" s="378">
        <v>20244</v>
      </c>
    </row>
    <row r="10292" spans="82:87">
      <c r="CD10292" s="34" t="s">
        <v>14181</v>
      </c>
      <c r="CG10292" s="381">
        <v>44014</v>
      </c>
      <c r="CI10292" s="378">
        <v>20244</v>
      </c>
    </row>
    <row r="10293" spans="82:87">
      <c r="CD10293" s="34" t="s">
        <v>14182</v>
      </c>
      <c r="CG10293" s="381">
        <v>44015</v>
      </c>
      <c r="CI10293" s="378">
        <v>20244</v>
      </c>
    </row>
    <row r="10294" spans="82:87">
      <c r="CD10294" s="34" t="s">
        <v>14183</v>
      </c>
      <c r="CG10294" s="381">
        <v>44016</v>
      </c>
      <c r="CI10294" s="378">
        <v>20244</v>
      </c>
    </row>
    <row r="10295" spans="82:87">
      <c r="CD10295" s="34" t="s">
        <v>14184</v>
      </c>
      <c r="CG10295" s="381">
        <v>44017</v>
      </c>
      <c r="CI10295" s="378">
        <v>20244</v>
      </c>
    </row>
    <row r="10296" spans="82:87">
      <c r="CD10296" s="34" t="s">
        <v>14185</v>
      </c>
      <c r="CG10296" s="381">
        <v>44018</v>
      </c>
      <c r="CI10296" s="378">
        <v>20244</v>
      </c>
    </row>
    <row r="10297" spans="82:87">
      <c r="CD10297" s="34" t="s">
        <v>14186</v>
      </c>
      <c r="CG10297" s="381">
        <v>44019</v>
      </c>
      <c r="CI10297" s="378">
        <v>20245</v>
      </c>
    </row>
    <row r="10298" spans="82:87">
      <c r="CD10298" s="34" t="s">
        <v>14187</v>
      </c>
      <c r="CG10298" s="381">
        <v>44020</v>
      </c>
      <c r="CI10298" s="378">
        <v>20245</v>
      </c>
    </row>
    <row r="10299" spans="82:87">
      <c r="CD10299" s="34" t="s">
        <v>14188</v>
      </c>
      <c r="CG10299" s="381">
        <v>44021</v>
      </c>
      <c r="CI10299" s="378">
        <v>20246</v>
      </c>
    </row>
    <row r="10300" spans="82:87">
      <c r="CD10300" s="34" t="s">
        <v>14189</v>
      </c>
      <c r="CG10300" s="381">
        <v>44022</v>
      </c>
      <c r="CI10300" s="378">
        <v>20246</v>
      </c>
    </row>
    <row r="10301" spans="82:87">
      <c r="CD10301" s="34" t="s">
        <v>14190</v>
      </c>
      <c r="CG10301" s="381">
        <v>44023</v>
      </c>
      <c r="CI10301" s="378">
        <v>20246</v>
      </c>
    </row>
    <row r="10302" spans="82:87">
      <c r="CD10302" s="34" t="s">
        <v>14191</v>
      </c>
      <c r="CG10302" s="381">
        <v>44024</v>
      </c>
      <c r="CI10302" s="378">
        <v>20246</v>
      </c>
    </row>
    <row r="10303" spans="82:87">
      <c r="CD10303" s="34" t="s">
        <v>14192</v>
      </c>
      <c r="CG10303" s="381">
        <v>44025</v>
      </c>
      <c r="CI10303" s="378">
        <v>20246</v>
      </c>
    </row>
    <row r="10304" spans="82:87">
      <c r="CD10304" s="34" t="s">
        <v>14193</v>
      </c>
      <c r="CG10304" s="381">
        <v>44026</v>
      </c>
      <c r="CI10304" s="378">
        <v>20247</v>
      </c>
    </row>
    <row r="10305" spans="82:87">
      <c r="CD10305" s="34" t="s">
        <v>14194</v>
      </c>
      <c r="CG10305" s="381">
        <v>44027</v>
      </c>
      <c r="CI10305" s="378">
        <v>20248</v>
      </c>
    </row>
    <row r="10306" spans="82:87">
      <c r="CD10306" s="34" t="s">
        <v>14195</v>
      </c>
      <c r="CG10306" s="381">
        <v>44028</v>
      </c>
      <c r="CI10306" s="378">
        <v>20248</v>
      </c>
    </row>
    <row r="10307" spans="82:87">
      <c r="CD10307" s="34" t="s">
        <v>14196</v>
      </c>
      <c r="CG10307" s="381">
        <v>44029</v>
      </c>
      <c r="CI10307" s="378">
        <v>20248</v>
      </c>
    </row>
    <row r="10308" spans="82:87">
      <c r="CD10308" s="34" t="s">
        <v>14197</v>
      </c>
      <c r="CG10308" s="381">
        <v>44030</v>
      </c>
      <c r="CI10308" s="378">
        <v>20250</v>
      </c>
    </row>
    <row r="10309" spans="82:87">
      <c r="CD10309" s="34" t="s">
        <v>14198</v>
      </c>
      <c r="CG10309" s="381">
        <v>44031</v>
      </c>
      <c r="CI10309" s="378">
        <v>20250</v>
      </c>
    </row>
    <row r="10310" spans="82:87">
      <c r="CD10310" s="34" t="s">
        <v>14199</v>
      </c>
      <c r="CG10310" s="381">
        <v>44032</v>
      </c>
      <c r="CI10310" s="378">
        <v>20250</v>
      </c>
    </row>
    <row r="10311" spans="82:87">
      <c r="CD10311" s="34" t="s">
        <v>14200</v>
      </c>
      <c r="CG10311" s="381">
        <v>44033</v>
      </c>
      <c r="CI10311" s="378">
        <v>20250</v>
      </c>
    </row>
    <row r="10312" spans="82:87">
      <c r="CD10312" s="34" t="s">
        <v>14201</v>
      </c>
      <c r="CG10312" s="381">
        <v>44034</v>
      </c>
      <c r="CI10312" s="378">
        <v>20250</v>
      </c>
    </row>
    <row r="10313" spans="82:87">
      <c r="CD10313" s="34" t="s">
        <v>14202</v>
      </c>
      <c r="CG10313" s="381">
        <v>44035</v>
      </c>
      <c r="CI10313" s="378">
        <v>20250</v>
      </c>
    </row>
    <row r="10314" spans="82:87">
      <c r="CD10314" s="34" t="s">
        <v>14203</v>
      </c>
      <c r="CG10314" s="381">
        <v>44036</v>
      </c>
      <c r="CI10314" s="378">
        <v>20250</v>
      </c>
    </row>
    <row r="10315" spans="82:87">
      <c r="CD10315" s="34" t="s">
        <v>14204</v>
      </c>
      <c r="CG10315" s="381">
        <v>44037</v>
      </c>
      <c r="CI10315" s="378">
        <v>20250</v>
      </c>
    </row>
    <row r="10316" spans="82:87">
      <c r="CD10316" s="34" t="s">
        <v>14205</v>
      </c>
      <c r="CG10316" s="381">
        <v>44038</v>
      </c>
      <c r="CI10316" s="378">
        <v>20251</v>
      </c>
    </row>
    <row r="10317" spans="82:87">
      <c r="CD10317" s="34" t="s">
        <v>14206</v>
      </c>
      <c r="CG10317" s="381">
        <v>44039</v>
      </c>
      <c r="CI10317" s="378">
        <v>20251</v>
      </c>
    </row>
    <row r="10318" spans="82:87">
      <c r="CD10318" s="34" t="s">
        <v>14207</v>
      </c>
      <c r="CG10318" s="381">
        <v>44040</v>
      </c>
      <c r="CI10318" s="378">
        <v>20251</v>
      </c>
    </row>
    <row r="10319" spans="82:87">
      <c r="CD10319" s="34" t="s">
        <v>14208</v>
      </c>
      <c r="CG10319" s="381">
        <v>44041</v>
      </c>
      <c r="CI10319" s="378">
        <v>20251</v>
      </c>
    </row>
    <row r="10320" spans="82:87">
      <c r="CD10320" s="34" t="s">
        <v>14209</v>
      </c>
      <c r="CG10320" s="381">
        <v>44042</v>
      </c>
      <c r="CI10320" s="378">
        <v>20251</v>
      </c>
    </row>
    <row r="10321" spans="82:87">
      <c r="CD10321" s="34" t="s">
        <v>14210</v>
      </c>
      <c r="CG10321" s="381">
        <v>44043</v>
      </c>
      <c r="CI10321" s="378">
        <v>20252</v>
      </c>
    </row>
    <row r="10322" spans="82:87">
      <c r="CD10322" s="34" t="s">
        <v>14211</v>
      </c>
      <c r="CG10322" s="381">
        <v>44044</v>
      </c>
      <c r="CI10322" s="378">
        <v>20252</v>
      </c>
    </row>
    <row r="10323" spans="82:87">
      <c r="CD10323" s="34" t="s">
        <v>14212</v>
      </c>
      <c r="CG10323" s="381">
        <v>44045</v>
      </c>
      <c r="CI10323" s="378">
        <v>20252</v>
      </c>
    </row>
    <row r="10324" spans="82:87">
      <c r="CD10324" s="34" t="s">
        <v>14213</v>
      </c>
      <c r="CG10324" s="381">
        <v>44046</v>
      </c>
      <c r="CI10324" s="378">
        <v>20253</v>
      </c>
    </row>
    <row r="10325" spans="82:87">
      <c r="CD10325" s="34" t="s">
        <v>14214</v>
      </c>
      <c r="CG10325" s="381">
        <v>44047</v>
      </c>
      <c r="CI10325" s="378">
        <v>20253</v>
      </c>
    </row>
    <row r="10326" spans="82:87">
      <c r="CD10326" s="34" t="s">
        <v>14215</v>
      </c>
      <c r="CG10326" s="381">
        <v>44048</v>
      </c>
      <c r="CI10326" s="378">
        <v>20253</v>
      </c>
    </row>
    <row r="10327" spans="82:87">
      <c r="CD10327" s="34" t="s">
        <v>14216</v>
      </c>
      <c r="CG10327" s="381">
        <v>44049</v>
      </c>
      <c r="CI10327" s="378">
        <v>20256</v>
      </c>
    </row>
    <row r="10328" spans="82:87">
      <c r="CD10328" s="34" t="s">
        <v>14217</v>
      </c>
      <c r="CG10328" s="381">
        <v>44050</v>
      </c>
      <c r="CI10328" s="378">
        <v>20258</v>
      </c>
    </row>
    <row r="10329" spans="82:87">
      <c r="CD10329" s="34" t="s">
        <v>14218</v>
      </c>
      <c r="CG10329" s="381">
        <v>44051</v>
      </c>
      <c r="CI10329" s="378">
        <v>20259</v>
      </c>
    </row>
    <row r="10330" spans="82:87">
      <c r="CD10330" s="34" t="s">
        <v>14219</v>
      </c>
      <c r="CG10330" s="381">
        <v>44052</v>
      </c>
      <c r="CI10330" s="378">
        <v>20259</v>
      </c>
    </row>
    <row r="10331" spans="82:87">
      <c r="CD10331" s="34" t="s">
        <v>14220</v>
      </c>
      <c r="CG10331" s="381">
        <v>44053</v>
      </c>
      <c r="CI10331" s="378">
        <v>20259</v>
      </c>
    </row>
    <row r="10332" spans="82:87">
      <c r="CD10332" s="34" t="s">
        <v>14221</v>
      </c>
      <c r="CG10332" s="381">
        <v>44054</v>
      </c>
      <c r="CI10332" s="378">
        <v>20259</v>
      </c>
    </row>
    <row r="10333" spans="82:87">
      <c r="CD10333" s="34" t="s">
        <v>14222</v>
      </c>
      <c r="CG10333" s="381">
        <v>44055</v>
      </c>
      <c r="CI10333" s="378">
        <v>20260</v>
      </c>
    </row>
    <row r="10334" spans="82:87">
      <c r="CD10334" s="34" t="s">
        <v>14223</v>
      </c>
      <c r="CG10334" s="381">
        <v>44056</v>
      </c>
      <c r="CI10334" s="378">
        <v>20260</v>
      </c>
    </row>
    <row r="10335" spans="82:87">
      <c r="CD10335" s="34" t="s">
        <v>14224</v>
      </c>
      <c r="CG10335" s="381">
        <v>44057</v>
      </c>
      <c r="CI10335" s="378">
        <v>20260</v>
      </c>
    </row>
    <row r="10336" spans="82:87">
      <c r="CD10336" s="34" t="s">
        <v>14225</v>
      </c>
      <c r="CG10336" s="381">
        <v>44058</v>
      </c>
      <c r="CI10336" s="378">
        <v>20270</v>
      </c>
    </row>
    <row r="10337" spans="82:87">
      <c r="CD10337" s="34" t="s">
        <v>14226</v>
      </c>
      <c r="CG10337" s="381">
        <v>44059</v>
      </c>
      <c r="CI10337" s="378">
        <v>20270</v>
      </c>
    </row>
    <row r="10338" spans="82:87">
      <c r="CD10338" s="34" t="s">
        <v>14227</v>
      </c>
      <c r="CG10338" s="381">
        <v>44060</v>
      </c>
      <c r="CI10338" s="378">
        <v>20270</v>
      </c>
    </row>
    <row r="10339" spans="82:87">
      <c r="CD10339" s="34" t="s">
        <v>14228</v>
      </c>
      <c r="CG10339" s="381">
        <v>44061</v>
      </c>
      <c r="CI10339" s="378">
        <v>20270</v>
      </c>
    </row>
    <row r="10340" spans="82:87">
      <c r="CD10340" s="34" t="s">
        <v>14229</v>
      </c>
      <c r="CG10340" s="381">
        <v>44062</v>
      </c>
      <c r="CI10340" s="378">
        <v>20270</v>
      </c>
    </row>
    <row r="10341" spans="82:87">
      <c r="CD10341" s="34" t="s">
        <v>14230</v>
      </c>
      <c r="CG10341" s="381">
        <v>44063</v>
      </c>
      <c r="CI10341" s="378">
        <v>20270</v>
      </c>
    </row>
    <row r="10342" spans="82:87">
      <c r="CD10342" s="34" t="s">
        <v>14231</v>
      </c>
      <c r="CG10342" s="381">
        <v>44064</v>
      </c>
      <c r="CI10342" s="378">
        <v>20270</v>
      </c>
    </row>
    <row r="10343" spans="82:87">
      <c r="CD10343" s="34" t="s">
        <v>14232</v>
      </c>
      <c r="CG10343" s="381">
        <v>44065</v>
      </c>
      <c r="CI10343" s="378">
        <v>20270</v>
      </c>
    </row>
    <row r="10344" spans="82:87">
      <c r="CD10344" s="34" t="s">
        <v>14233</v>
      </c>
      <c r="CG10344" s="381">
        <v>44066</v>
      </c>
      <c r="CI10344" s="378">
        <v>20270</v>
      </c>
    </row>
    <row r="10345" spans="82:87">
      <c r="CD10345" s="34" t="s">
        <v>14234</v>
      </c>
      <c r="CG10345" s="381">
        <v>44067</v>
      </c>
      <c r="CI10345" s="378">
        <v>20270</v>
      </c>
    </row>
    <row r="10346" spans="82:87">
      <c r="CD10346" s="34" t="s">
        <v>14235</v>
      </c>
      <c r="CG10346" s="381">
        <v>44068</v>
      </c>
      <c r="CI10346" s="378">
        <v>20272</v>
      </c>
    </row>
    <row r="10347" spans="82:87">
      <c r="CD10347" s="34" t="s">
        <v>14236</v>
      </c>
      <c r="CG10347" s="381">
        <v>44069</v>
      </c>
      <c r="CI10347" s="378">
        <v>20272</v>
      </c>
    </row>
    <row r="10348" spans="82:87">
      <c r="CD10348" s="34" t="s">
        <v>14237</v>
      </c>
      <c r="CG10348" s="381">
        <v>44070</v>
      </c>
      <c r="CI10348" s="378">
        <v>20272</v>
      </c>
    </row>
    <row r="10349" spans="82:87">
      <c r="CD10349" s="34" t="s">
        <v>14238</v>
      </c>
      <c r="CG10349" s="381">
        <v>44071</v>
      </c>
      <c r="CI10349" s="378">
        <v>20272</v>
      </c>
    </row>
    <row r="10350" spans="82:87">
      <c r="CD10350" s="34" t="s">
        <v>14239</v>
      </c>
      <c r="CG10350" s="381">
        <v>44072</v>
      </c>
      <c r="CI10350" s="378">
        <v>20275</v>
      </c>
    </row>
    <row r="10351" spans="82:87">
      <c r="CD10351" s="34" t="s">
        <v>14240</v>
      </c>
      <c r="CG10351" s="381">
        <v>44073</v>
      </c>
      <c r="CI10351" s="378">
        <v>20276</v>
      </c>
    </row>
    <row r="10352" spans="82:87">
      <c r="CD10352" s="34" t="s">
        <v>14241</v>
      </c>
      <c r="CG10352" s="381">
        <v>44074</v>
      </c>
      <c r="CI10352" s="378">
        <v>20279</v>
      </c>
    </row>
    <row r="10353" spans="82:87">
      <c r="CD10353" s="34" t="s">
        <v>14242</v>
      </c>
      <c r="CG10353" s="381">
        <v>44075</v>
      </c>
      <c r="CI10353" s="378">
        <v>20280</v>
      </c>
    </row>
    <row r="10354" spans="82:87">
      <c r="CD10354" s="34" t="s">
        <v>14243</v>
      </c>
      <c r="CG10354" s="381">
        <v>44076</v>
      </c>
      <c r="CI10354" s="378">
        <v>20287</v>
      </c>
    </row>
    <row r="10355" spans="82:87">
      <c r="CD10355" s="34" t="s">
        <v>14244</v>
      </c>
      <c r="CG10355" s="381">
        <v>44077</v>
      </c>
      <c r="CI10355" s="378">
        <v>20288</v>
      </c>
    </row>
    <row r="10356" spans="82:87">
      <c r="CD10356" s="34" t="s">
        <v>14245</v>
      </c>
      <c r="CG10356" s="381">
        <v>44078</v>
      </c>
      <c r="CI10356" s="378">
        <v>20289</v>
      </c>
    </row>
    <row r="10357" spans="82:87">
      <c r="CD10357" s="34" t="s">
        <v>14246</v>
      </c>
      <c r="CG10357" s="381">
        <v>44079</v>
      </c>
      <c r="CI10357" s="378">
        <v>20290</v>
      </c>
    </row>
    <row r="10358" spans="82:87">
      <c r="CD10358" s="34" t="s">
        <v>14247</v>
      </c>
      <c r="CG10358" s="381">
        <v>44080</v>
      </c>
      <c r="CI10358" s="378">
        <v>20290</v>
      </c>
    </row>
    <row r="10359" spans="82:87">
      <c r="CD10359" s="34" t="s">
        <v>14248</v>
      </c>
      <c r="CG10359" s="381">
        <v>44081</v>
      </c>
      <c r="CI10359" s="378">
        <v>20290</v>
      </c>
    </row>
    <row r="10360" spans="82:87">
      <c r="CD10360" s="34" t="s">
        <v>14249</v>
      </c>
      <c r="CG10360" s="381">
        <v>44082</v>
      </c>
      <c r="CI10360" s="378">
        <v>20290</v>
      </c>
    </row>
    <row r="10361" spans="82:87">
      <c r="CD10361" s="34" t="s">
        <v>14250</v>
      </c>
      <c r="CG10361" s="381">
        <v>44083</v>
      </c>
      <c r="CI10361" s="378">
        <v>20290</v>
      </c>
    </row>
    <row r="10362" spans="82:87">
      <c r="CD10362" s="34" t="s">
        <v>14251</v>
      </c>
      <c r="CG10362" s="381">
        <v>44084</v>
      </c>
      <c r="CI10362" s="378">
        <v>20290</v>
      </c>
    </row>
    <row r="10363" spans="82:87">
      <c r="CD10363" s="34" t="s">
        <v>14252</v>
      </c>
      <c r="CG10363" s="381">
        <v>44085</v>
      </c>
      <c r="CI10363" s="378">
        <v>20290</v>
      </c>
    </row>
    <row r="10364" spans="82:87">
      <c r="CD10364" s="34" t="s">
        <v>14253</v>
      </c>
      <c r="CG10364" s="381">
        <v>44086</v>
      </c>
      <c r="CI10364" s="378">
        <v>20290</v>
      </c>
    </row>
    <row r="10365" spans="82:87">
      <c r="CD10365" s="34" t="s">
        <v>14254</v>
      </c>
      <c r="CG10365" s="381">
        <v>44087</v>
      </c>
      <c r="CI10365" s="378">
        <v>20290</v>
      </c>
    </row>
    <row r="10366" spans="82:87">
      <c r="CD10366" s="34" t="s">
        <v>14255</v>
      </c>
      <c r="CG10366" s="381">
        <v>44088</v>
      </c>
      <c r="CI10366" s="378">
        <v>20290</v>
      </c>
    </row>
    <row r="10367" spans="82:87">
      <c r="CD10367" s="34" t="s">
        <v>14256</v>
      </c>
      <c r="CG10367" s="381">
        <v>44089</v>
      </c>
      <c r="CI10367" s="378">
        <v>20290</v>
      </c>
    </row>
    <row r="10368" spans="82:87">
      <c r="CD10368" s="34" t="s">
        <v>14257</v>
      </c>
      <c r="CG10368" s="381">
        <v>44090</v>
      </c>
      <c r="CI10368" s="378">
        <v>20290</v>
      </c>
    </row>
    <row r="10369" spans="82:87">
      <c r="CD10369" s="34" t="s">
        <v>14258</v>
      </c>
      <c r="CG10369" s="381">
        <v>44091</v>
      </c>
      <c r="CI10369" s="378">
        <v>20291</v>
      </c>
    </row>
    <row r="10370" spans="82:87">
      <c r="CD10370" s="34" t="s">
        <v>14259</v>
      </c>
      <c r="CG10370" s="381">
        <v>44092</v>
      </c>
      <c r="CI10370" s="378">
        <v>20292</v>
      </c>
    </row>
    <row r="10371" spans="82:87">
      <c r="CD10371" s="34" t="s">
        <v>14260</v>
      </c>
      <c r="CG10371" s="381">
        <v>44093</v>
      </c>
      <c r="CI10371" s="378">
        <v>20293</v>
      </c>
    </row>
    <row r="10372" spans="82:87">
      <c r="CD10372" s="34" t="s">
        <v>14261</v>
      </c>
      <c r="CG10372" s="381">
        <v>44094</v>
      </c>
      <c r="CI10372" s="378">
        <v>20294</v>
      </c>
    </row>
    <row r="10373" spans="82:87">
      <c r="CD10373" s="34" t="s">
        <v>14262</v>
      </c>
      <c r="CG10373" s="381">
        <v>44095</v>
      </c>
      <c r="CI10373" s="378">
        <v>20295</v>
      </c>
    </row>
    <row r="10374" spans="82:87">
      <c r="CD10374" s="34" t="s">
        <v>14263</v>
      </c>
      <c r="CG10374" s="381">
        <v>44096</v>
      </c>
      <c r="CI10374" s="378">
        <v>20296</v>
      </c>
    </row>
    <row r="10375" spans="82:87">
      <c r="CD10375" s="34" t="s">
        <v>14264</v>
      </c>
      <c r="CG10375" s="381">
        <v>44097</v>
      </c>
      <c r="CI10375" s="378">
        <v>20297</v>
      </c>
    </row>
    <row r="10376" spans="82:87">
      <c r="CD10376" s="34" t="s">
        <v>14265</v>
      </c>
      <c r="CG10376" s="381">
        <v>44098</v>
      </c>
      <c r="CI10376" s="378">
        <v>20298</v>
      </c>
    </row>
    <row r="10377" spans="82:87">
      <c r="CD10377" s="34" t="s">
        <v>14266</v>
      </c>
      <c r="CG10377" s="381">
        <v>44099</v>
      </c>
      <c r="CI10377" s="378">
        <v>20299</v>
      </c>
    </row>
    <row r="10378" spans="82:87">
      <c r="CD10378" s="34" t="s">
        <v>14267</v>
      </c>
      <c r="CG10378" s="381">
        <v>44100</v>
      </c>
      <c r="CI10378" s="378">
        <v>20301</v>
      </c>
    </row>
    <row r="10379" spans="82:87">
      <c r="CD10379" s="34" t="s">
        <v>14268</v>
      </c>
      <c r="CG10379" s="381">
        <v>44101</v>
      </c>
      <c r="CI10379" s="378">
        <v>20302</v>
      </c>
    </row>
    <row r="10380" spans="82:87">
      <c r="CD10380" s="34" t="s">
        <v>14269</v>
      </c>
      <c r="CG10380" s="381">
        <v>44102</v>
      </c>
      <c r="CI10380" s="378">
        <v>20302</v>
      </c>
    </row>
    <row r="10381" spans="82:87">
      <c r="CD10381" s="34" t="s">
        <v>14270</v>
      </c>
      <c r="CG10381" s="381">
        <v>44103</v>
      </c>
      <c r="CI10381" s="378">
        <v>20302</v>
      </c>
    </row>
    <row r="10382" spans="82:87">
      <c r="CD10382" s="34" t="s">
        <v>14271</v>
      </c>
      <c r="CG10382" s="381">
        <v>44104</v>
      </c>
      <c r="CI10382" s="378">
        <v>20303</v>
      </c>
    </row>
    <row r="10383" spans="82:87">
      <c r="CD10383" s="34" t="s">
        <v>14272</v>
      </c>
      <c r="CG10383" s="381">
        <v>44105</v>
      </c>
      <c r="CI10383" s="378">
        <v>20304</v>
      </c>
    </row>
    <row r="10384" spans="82:87">
      <c r="CD10384" s="34" t="s">
        <v>14273</v>
      </c>
      <c r="CG10384" s="381">
        <v>44106</v>
      </c>
      <c r="CI10384" s="378">
        <v>20305</v>
      </c>
    </row>
    <row r="10385" spans="82:87">
      <c r="CD10385" s="34" t="s">
        <v>14274</v>
      </c>
      <c r="CG10385" s="381">
        <v>44107</v>
      </c>
      <c r="CI10385" s="378">
        <v>20306</v>
      </c>
    </row>
    <row r="10386" spans="82:87">
      <c r="CD10386" s="34" t="s">
        <v>14275</v>
      </c>
      <c r="CG10386" s="381">
        <v>44108</v>
      </c>
      <c r="CI10386" s="378">
        <v>20307</v>
      </c>
    </row>
    <row r="10387" spans="82:87">
      <c r="CD10387" s="34" t="s">
        <v>14276</v>
      </c>
      <c r="CG10387" s="381">
        <v>44109</v>
      </c>
      <c r="CI10387" s="378">
        <v>20308</v>
      </c>
    </row>
    <row r="10388" spans="82:87">
      <c r="CD10388" s="34" t="s">
        <v>14277</v>
      </c>
      <c r="CG10388" s="381">
        <v>44110</v>
      </c>
      <c r="CI10388" s="378">
        <v>20309</v>
      </c>
    </row>
    <row r="10389" spans="82:87">
      <c r="CD10389" s="34" t="s">
        <v>14278</v>
      </c>
      <c r="CG10389" s="381">
        <v>44115</v>
      </c>
      <c r="CI10389" s="378">
        <v>20311</v>
      </c>
    </row>
    <row r="10390" spans="82:87">
      <c r="CD10390" s="34" t="s">
        <v>14279</v>
      </c>
      <c r="CG10390" s="381">
        <v>44116</v>
      </c>
      <c r="CI10390" s="378">
        <v>20401</v>
      </c>
    </row>
    <row r="10391" spans="82:87">
      <c r="CD10391" s="34" t="s">
        <v>14280</v>
      </c>
      <c r="CG10391" s="381">
        <v>44117</v>
      </c>
      <c r="CI10391" s="378">
        <v>20402</v>
      </c>
    </row>
    <row r="10392" spans="82:87">
      <c r="CD10392" s="34" t="s">
        <v>14281</v>
      </c>
      <c r="CG10392" s="381">
        <v>44118</v>
      </c>
      <c r="CI10392" s="378">
        <v>20403</v>
      </c>
    </row>
    <row r="10393" spans="82:87">
      <c r="CD10393" s="34" t="s">
        <v>14282</v>
      </c>
      <c r="CG10393" s="381">
        <v>44119</v>
      </c>
      <c r="CI10393" s="378">
        <v>20404</v>
      </c>
    </row>
    <row r="10394" spans="82:87">
      <c r="CD10394" s="34" t="s">
        <v>14283</v>
      </c>
      <c r="CG10394" s="381">
        <v>44120</v>
      </c>
      <c r="CI10394" s="378">
        <v>20405</v>
      </c>
    </row>
    <row r="10395" spans="82:87">
      <c r="CD10395" s="34" t="s">
        <v>14284</v>
      </c>
      <c r="CG10395" s="381">
        <v>44121</v>
      </c>
      <c r="CI10395" s="378">
        <v>20406</v>
      </c>
    </row>
    <row r="10396" spans="82:87">
      <c r="CD10396" s="34" t="s">
        <v>14285</v>
      </c>
      <c r="CG10396" s="381">
        <v>44122</v>
      </c>
      <c r="CI10396" s="378">
        <v>20407</v>
      </c>
    </row>
    <row r="10397" spans="82:87">
      <c r="CD10397" s="34" t="s">
        <v>14286</v>
      </c>
      <c r="CG10397" s="381">
        <v>44123</v>
      </c>
      <c r="CI10397" s="378">
        <v>20408</v>
      </c>
    </row>
    <row r="10398" spans="82:87">
      <c r="CD10398" s="34" t="s">
        <v>14287</v>
      </c>
      <c r="CG10398" s="381">
        <v>44124</v>
      </c>
      <c r="CI10398" s="378">
        <v>20409</v>
      </c>
    </row>
    <row r="10399" spans="82:87">
      <c r="CD10399" s="34" t="s">
        <v>14288</v>
      </c>
      <c r="CG10399" s="381">
        <v>44125</v>
      </c>
      <c r="CI10399" s="378">
        <v>20410</v>
      </c>
    </row>
    <row r="10400" spans="82:87">
      <c r="CD10400" s="34" t="s">
        <v>14289</v>
      </c>
      <c r="CG10400" s="381">
        <v>44126</v>
      </c>
      <c r="CI10400" s="378">
        <v>20411</v>
      </c>
    </row>
    <row r="10401" spans="82:87">
      <c r="CD10401" s="34" t="s">
        <v>14290</v>
      </c>
      <c r="CG10401" s="381">
        <v>44127</v>
      </c>
      <c r="CI10401" s="378">
        <v>20412</v>
      </c>
    </row>
    <row r="10402" spans="82:87">
      <c r="CD10402" s="34" t="s">
        <v>14291</v>
      </c>
      <c r="CG10402" s="381">
        <v>44128</v>
      </c>
      <c r="CI10402" s="378">
        <v>20413</v>
      </c>
    </row>
    <row r="10403" spans="82:87">
      <c r="CD10403" s="34" t="s">
        <v>14292</v>
      </c>
      <c r="CG10403" s="381">
        <v>44129</v>
      </c>
      <c r="CI10403" s="378">
        <v>20414</v>
      </c>
    </row>
    <row r="10404" spans="82:87">
      <c r="CD10404" s="34" t="s">
        <v>14293</v>
      </c>
      <c r="CG10404" s="381">
        <v>44130</v>
      </c>
      <c r="CI10404" s="378">
        <v>20415</v>
      </c>
    </row>
    <row r="10405" spans="82:87">
      <c r="CD10405" s="34" t="s">
        <v>14294</v>
      </c>
      <c r="CG10405" s="381">
        <v>44140</v>
      </c>
      <c r="CI10405" s="378">
        <v>20416</v>
      </c>
    </row>
    <row r="10406" spans="82:87">
      <c r="CD10406" s="34" t="s">
        <v>14295</v>
      </c>
      <c r="CG10406" s="381">
        <v>44141</v>
      </c>
      <c r="CI10406" s="378">
        <v>20417</v>
      </c>
    </row>
    <row r="10407" spans="82:87">
      <c r="CD10407" s="34" t="s">
        <v>14296</v>
      </c>
      <c r="CG10407" s="381">
        <v>44142</v>
      </c>
      <c r="CI10407" s="378">
        <v>20418</v>
      </c>
    </row>
    <row r="10408" spans="82:87">
      <c r="CD10408" s="34" t="s">
        <v>14297</v>
      </c>
      <c r="CG10408" s="381">
        <v>44143</v>
      </c>
      <c r="CI10408" s="378">
        <v>20419</v>
      </c>
    </row>
    <row r="10409" spans="82:87">
      <c r="CD10409" s="34" t="s">
        <v>14298</v>
      </c>
      <c r="CG10409" s="381">
        <v>44144</v>
      </c>
      <c r="CI10409" s="378">
        <v>20457</v>
      </c>
    </row>
    <row r="10410" spans="82:87">
      <c r="CD10410" s="34" t="s">
        <v>14299</v>
      </c>
      <c r="CG10410" s="381">
        <v>44145</v>
      </c>
      <c r="CI10410" s="378">
        <v>20501</v>
      </c>
    </row>
    <row r="10411" spans="82:87">
      <c r="CD10411" s="34" t="s">
        <v>14300</v>
      </c>
      <c r="CG10411" s="381">
        <v>44146</v>
      </c>
      <c r="CI10411" s="378">
        <v>20502</v>
      </c>
    </row>
    <row r="10412" spans="82:87">
      <c r="CD10412" s="34" t="s">
        <v>14301</v>
      </c>
      <c r="CG10412" s="381">
        <v>44147</v>
      </c>
      <c r="CI10412" s="378">
        <v>20503</v>
      </c>
    </row>
    <row r="10413" spans="82:87">
      <c r="CD10413" s="34" t="s">
        <v>14302</v>
      </c>
      <c r="CG10413" s="381">
        <v>44148</v>
      </c>
      <c r="CI10413" s="378">
        <v>20504</v>
      </c>
    </row>
    <row r="10414" spans="82:87">
      <c r="CD10414" s="34" t="s">
        <v>14303</v>
      </c>
      <c r="CG10414" s="381">
        <v>44149</v>
      </c>
      <c r="CI10414" s="378">
        <v>20505</v>
      </c>
    </row>
    <row r="10415" spans="82:87">
      <c r="CD10415" s="34" t="s">
        <v>14304</v>
      </c>
      <c r="CG10415" s="381">
        <v>44150</v>
      </c>
      <c r="CI10415" s="378">
        <v>20537</v>
      </c>
    </row>
    <row r="10416" spans="82:87">
      <c r="CD10416" s="34" t="s">
        <v>14305</v>
      </c>
      <c r="CG10416" s="381">
        <v>44151</v>
      </c>
      <c r="CI10416" s="378">
        <v>20538</v>
      </c>
    </row>
    <row r="10417" spans="82:87">
      <c r="CD10417" s="34" t="s">
        <v>14306</v>
      </c>
      <c r="CG10417" s="381">
        <v>44152</v>
      </c>
      <c r="CI10417" s="378">
        <v>20539</v>
      </c>
    </row>
    <row r="10418" spans="82:87">
      <c r="CD10418" s="34" t="s">
        <v>14307</v>
      </c>
      <c r="CG10418" s="381">
        <v>44153</v>
      </c>
      <c r="CI10418" s="378">
        <v>20600</v>
      </c>
    </row>
    <row r="10419" spans="82:87">
      <c r="CD10419" s="34" t="s">
        <v>14308</v>
      </c>
      <c r="CG10419" s="381">
        <v>44154</v>
      </c>
      <c r="CI10419" s="378">
        <v>20600</v>
      </c>
    </row>
    <row r="10420" spans="82:87">
      <c r="CD10420" s="34" t="s">
        <v>14309</v>
      </c>
      <c r="CG10420" s="381">
        <v>44155</v>
      </c>
      <c r="CI10420" s="378">
        <v>20600</v>
      </c>
    </row>
    <row r="10421" spans="82:87">
      <c r="CD10421" s="34" t="s">
        <v>14310</v>
      </c>
      <c r="CG10421" s="381">
        <v>44156</v>
      </c>
      <c r="CI10421" s="378">
        <v>20601</v>
      </c>
    </row>
    <row r="10422" spans="82:87">
      <c r="CD10422" s="34" t="s">
        <v>14311</v>
      </c>
      <c r="CG10422" s="381">
        <v>44157</v>
      </c>
      <c r="CI10422" s="378">
        <v>20602</v>
      </c>
    </row>
    <row r="10423" spans="82:87">
      <c r="CD10423" s="34" t="s">
        <v>14312</v>
      </c>
      <c r="CG10423" s="381">
        <v>44158</v>
      </c>
      <c r="CI10423" s="378">
        <v>20603</v>
      </c>
    </row>
    <row r="10424" spans="82:87">
      <c r="CD10424" s="34" t="s">
        <v>14313</v>
      </c>
      <c r="CG10424" s="381">
        <v>44159</v>
      </c>
      <c r="CI10424" s="378">
        <v>20604</v>
      </c>
    </row>
    <row r="10425" spans="82:87">
      <c r="CD10425" s="34" t="s">
        <v>14314</v>
      </c>
      <c r="CG10425" s="381">
        <v>44160</v>
      </c>
      <c r="CI10425" s="378">
        <v>20605</v>
      </c>
    </row>
    <row r="10426" spans="82:87">
      <c r="CD10426" s="34" t="s">
        <v>14315</v>
      </c>
      <c r="CG10426" s="381">
        <v>44170</v>
      </c>
      <c r="CI10426" s="378">
        <v>20606</v>
      </c>
    </row>
    <row r="10427" spans="82:87">
      <c r="CD10427" s="34" t="s">
        <v>14316</v>
      </c>
      <c r="CG10427" s="381">
        <v>44175</v>
      </c>
      <c r="CI10427" s="378">
        <v>20607</v>
      </c>
    </row>
    <row r="10428" spans="82:87">
      <c r="CD10428" s="34" t="s">
        <v>14317</v>
      </c>
      <c r="CG10428" s="381">
        <v>44176</v>
      </c>
      <c r="CI10428" s="378">
        <v>20608</v>
      </c>
    </row>
    <row r="10429" spans="82:87">
      <c r="CD10429" s="34" t="s">
        <v>14318</v>
      </c>
      <c r="CG10429" s="381">
        <v>44177</v>
      </c>
      <c r="CI10429" s="378">
        <v>20609</v>
      </c>
    </row>
    <row r="10430" spans="82:87">
      <c r="CD10430" s="34" t="s">
        <v>14319</v>
      </c>
      <c r="CG10430" s="381">
        <v>44179</v>
      </c>
      <c r="CI10430" s="378">
        <v>20611</v>
      </c>
    </row>
    <row r="10431" spans="82:87">
      <c r="CD10431" s="34" t="s">
        <v>14320</v>
      </c>
      <c r="CG10431" s="381">
        <v>44184</v>
      </c>
      <c r="CI10431" s="378">
        <v>20612</v>
      </c>
    </row>
    <row r="10432" spans="82:87">
      <c r="CD10432" s="34" t="s">
        <v>14321</v>
      </c>
      <c r="CG10432" s="381">
        <v>44185</v>
      </c>
      <c r="CI10432" s="378">
        <v>20613</v>
      </c>
    </row>
    <row r="10433" spans="82:87">
      <c r="CD10433" s="34" t="s">
        <v>14322</v>
      </c>
      <c r="CG10433" s="381">
        <v>44186</v>
      </c>
      <c r="CI10433" s="378">
        <v>20614</v>
      </c>
    </row>
    <row r="10434" spans="82:87">
      <c r="CD10434" s="34" t="s">
        <v>14323</v>
      </c>
      <c r="CG10434" s="381">
        <v>44187</v>
      </c>
      <c r="CI10434" s="378">
        <v>20615</v>
      </c>
    </row>
    <row r="10435" spans="82:87">
      <c r="CD10435" s="34" t="s">
        <v>14324</v>
      </c>
      <c r="CG10435" s="381">
        <v>44188</v>
      </c>
      <c r="CI10435" s="378">
        <v>20616</v>
      </c>
    </row>
    <row r="10436" spans="82:87">
      <c r="CD10436" s="34" t="s">
        <v>14325</v>
      </c>
      <c r="CG10436" s="381">
        <v>44190</v>
      </c>
      <c r="CI10436" s="378">
        <v>20617</v>
      </c>
    </row>
    <row r="10437" spans="82:87">
      <c r="CD10437" s="34" t="s">
        <v>14326</v>
      </c>
      <c r="CG10437" s="381">
        <v>44191</v>
      </c>
      <c r="CI10437" s="378">
        <v>20618</v>
      </c>
    </row>
    <row r="10438" spans="82:87">
      <c r="CD10438" s="34" t="s">
        <v>14327</v>
      </c>
      <c r="CG10438" s="381">
        <v>44192</v>
      </c>
      <c r="CI10438" s="378">
        <v>20619</v>
      </c>
    </row>
    <row r="10439" spans="82:87">
      <c r="CD10439" s="34" t="s">
        <v>14328</v>
      </c>
      <c r="CG10439" s="381">
        <v>44193</v>
      </c>
      <c r="CI10439" s="378">
        <v>20620</v>
      </c>
    </row>
    <row r="10440" spans="82:87">
      <c r="CD10440" s="34" t="s">
        <v>14329</v>
      </c>
      <c r="CG10440" s="381">
        <v>44194</v>
      </c>
      <c r="CI10440" s="378">
        <v>20700</v>
      </c>
    </row>
    <row r="10441" spans="82:87">
      <c r="CD10441" s="34" t="s">
        <v>14330</v>
      </c>
      <c r="CG10441" s="381">
        <v>44195</v>
      </c>
      <c r="CI10441" s="378">
        <v>20700</v>
      </c>
    </row>
    <row r="10442" spans="82:87">
      <c r="CD10442" s="34" t="s">
        <v>14331</v>
      </c>
      <c r="CG10442" s="381">
        <v>44196</v>
      </c>
      <c r="CI10442" s="378">
        <v>20701</v>
      </c>
    </row>
    <row r="10443" spans="82:87">
      <c r="CD10443" s="34" t="s">
        <v>14332</v>
      </c>
      <c r="CG10443" s="381">
        <v>44197</v>
      </c>
      <c r="CI10443" s="378">
        <v>20701</v>
      </c>
    </row>
    <row r="10444" spans="82:87">
      <c r="CD10444" s="34" t="s">
        <v>14333</v>
      </c>
      <c r="CG10444" s="381">
        <v>44198</v>
      </c>
      <c r="CI10444" s="378">
        <v>20702</v>
      </c>
    </row>
    <row r="10445" spans="82:87">
      <c r="CD10445" s="34" t="s">
        <v>14334</v>
      </c>
      <c r="CG10445" s="381">
        <v>44199</v>
      </c>
      <c r="CI10445" s="378">
        <v>20703</v>
      </c>
    </row>
    <row r="10446" spans="82:87">
      <c r="CD10446" s="34" t="s">
        <v>14335</v>
      </c>
      <c r="CG10446" s="381">
        <v>44200</v>
      </c>
      <c r="CI10446" s="378">
        <v>20704</v>
      </c>
    </row>
    <row r="10447" spans="82:87">
      <c r="CD10447" s="34" t="s">
        <v>14336</v>
      </c>
      <c r="CG10447" s="381">
        <v>44201</v>
      </c>
      <c r="CI10447" s="378">
        <v>20705</v>
      </c>
    </row>
    <row r="10448" spans="82:87">
      <c r="CD10448" s="34" t="s">
        <v>14337</v>
      </c>
      <c r="CG10448" s="381">
        <v>44202</v>
      </c>
      <c r="CI10448" s="378">
        <v>20730</v>
      </c>
    </row>
    <row r="10449" spans="82:87">
      <c r="CD10449" s="34" t="s">
        <v>14338</v>
      </c>
      <c r="CG10449" s="381">
        <v>44203</v>
      </c>
      <c r="CI10449" s="378">
        <v>20829</v>
      </c>
    </row>
    <row r="10450" spans="82:87">
      <c r="CD10450" s="34" t="s">
        <v>14339</v>
      </c>
      <c r="CG10450" s="381">
        <v>44204</v>
      </c>
      <c r="CI10450" s="378">
        <v>20900</v>
      </c>
    </row>
    <row r="10451" spans="82:87">
      <c r="CD10451" s="34" t="s">
        <v>14340</v>
      </c>
      <c r="CG10451" s="381">
        <v>44205</v>
      </c>
      <c r="CI10451" s="378">
        <v>20900</v>
      </c>
    </row>
    <row r="10452" spans="82:87">
      <c r="CD10452" s="34" t="s">
        <v>14341</v>
      </c>
      <c r="CG10452" s="381">
        <v>44206</v>
      </c>
      <c r="CI10452" s="378">
        <v>21000</v>
      </c>
    </row>
    <row r="10453" spans="82:87">
      <c r="CD10453" s="34" t="s">
        <v>14342</v>
      </c>
      <c r="CG10453" s="381">
        <v>44207</v>
      </c>
      <c r="CI10453" s="378">
        <v>21001</v>
      </c>
    </row>
    <row r="10454" spans="82:87">
      <c r="CD10454" s="34" t="s">
        <v>14343</v>
      </c>
      <c r="CG10454" s="381">
        <v>44208</v>
      </c>
      <c r="CI10454" s="378">
        <v>21002</v>
      </c>
    </row>
    <row r="10455" spans="82:87">
      <c r="CD10455" s="34" t="s">
        <v>14344</v>
      </c>
      <c r="CG10455" s="381">
        <v>44209</v>
      </c>
      <c r="CI10455" s="378">
        <v>21003</v>
      </c>
    </row>
    <row r="10456" spans="82:87">
      <c r="CD10456" s="34" t="s">
        <v>14345</v>
      </c>
      <c r="CG10456" s="381">
        <v>44210</v>
      </c>
      <c r="CI10456" s="378">
        <v>21004</v>
      </c>
    </row>
    <row r="10457" spans="82:87">
      <c r="CD10457" s="34" t="s">
        <v>14346</v>
      </c>
      <c r="CG10457" s="381">
        <v>44211</v>
      </c>
      <c r="CI10457" s="378">
        <v>21005</v>
      </c>
    </row>
    <row r="10458" spans="82:87">
      <c r="CD10458" s="34" t="s">
        <v>14347</v>
      </c>
      <c r="CG10458" s="381">
        <v>44212</v>
      </c>
      <c r="CI10458" s="378">
        <v>21006</v>
      </c>
    </row>
    <row r="10459" spans="82:87">
      <c r="CD10459" s="34" t="s">
        <v>14348</v>
      </c>
      <c r="CG10459" s="381">
        <v>44213</v>
      </c>
      <c r="CI10459" s="378">
        <v>21007</v>
      </c>
    </row>
    <row r="10460" spans="82:87">
      <c r="CD10460" s="34" t="s">
        <v>14349</v>
      </c>
      <c r="CG10460" s="381">
        <v>44214</v>
      </c>
      <c r="CI10460" s="378">
        <v>21008</v>
      </c>
    </row>
    <row r="10461" spans="82:87">
      <c r="CD10461" s="34" t="s">
        <v>14350</v>
      </c>
      <c r="CG10461" s="381">
        <v>44215</v>
      </c>
      <c r="CI10461" s="378">
        <v>21009</v>
      </c>
    </row>
    <row r="10462" spans="82:87">
      <c r="CD10462" s="34" t="s">
        <v>14351</v>
      </c>
      <c r="CG10462" s="381">
        <v>44216</v>
      </c>
      <c r="CI10462" s="378">
        <v>21010</v>
      </c>
    </row>
    <row r="10463" spans="82:87">
      <c r="CD10463" s="34" t="s">
        <v>14352</v>
      </c>
      <c r="CG10463" s="381">
        <v>44217</v>
      </c>
      <c r="CI10463" s="378">
        <v>21011</v>
      </c>
    </row>
    <row r="10464" spans="82:87">
      <c r="CD10464" s="34" t="s">
        <v>14353</v>
      </c>
      <c r="CG10464" s="381">
        <v>44218</v>
      </c>
      <c r="CI10464" s="378">
        <v>21012</v>
      </c>
    </row>
    <row r="10465" spans="82:87">
      <c r="CD10465" s="34" t="s">
        <v>14354</v>
      </c>
      <c r="CG10465" s="381">
        <v>44219</v>
      </c>
      <c r="CI10465" s="378">
        <v>21013</v>
      </c>
    </row>
    <row r="10466" spans="82:87">
      <c r="CD10466" s="34" t="s">
        <v>14355</v>
      </c>
      <c r="CG10466" s="381">
        <v>44220</v>
      </c>
      <c r="CI10466" s="378">
        <v>21014</v>
      </c>
    </row>
    <row r="10467" spans="82:87">
      <c r="CD10467" s="34" t="s">
        <v>14356</v>
      </c>
      <c r="CG10467" s="381">
        <v>44230</v>
      </c>
      <c r="CI10467" s="378">
        <v>21015</v>
      </c>
    </row>
    <row r="10468" spans="82:87">
      <c r="CD10468" s="34" t="s">
        <v>14357</v>
      </c>
      <c r="CG10468" s="381">
        <v>44231</v>
      </c>
      <c r="CI10468" s="378">
        <v>21016</v>
      </c>
    </row>
    <row r="10469" spans="82:87">
      <c r="CD10469" s="34" t="s">
        <v>14358</v>
      </c>
      <c r="CG10469" s="381">
        <v>44232</v>
      </c>
      <c r="CI10469" s="378">
        <v>21017</v>
      </c>
    </row>
    <row r="10470" spans="82:87">
      <c r="CD10470" s="34" t="s">
        <v>14359</v>
      </c>
      <c r="CG10470" s="381">
        <v>44233</v>
      </c>
      <c r="CI10470" s="378">
        <v>21018</v>
      </c>
    </row>
    <row r="10471" spans="82:87">
      <c r="CD10471" s="34" t="s">
        <v>14360</v>
      </c>
      <c r="CG10471" s="381">
        <v>44234</v>
      </c>
      <c r="CI10471" s="378">
        <v>21019</v>
      </c>
    </row>
    <row r="10472" spans="82:87">
      <c r="CD10472" s="34" t="s">
        <v>14361</v>
      </c>
      <c r="CG10472" s="381">
        <v>44235</v>
      </c>
      <c r="CI10472" s="378">
        <v>21020</v>
      </c>
    </row>
    <row r="10473" spans="82:87">
      <c r="CD10473" s="34" t="s">
        <v>14362</v>
      </c>
      <c r="CG10473" s="381">
        <v>44236</v>
      </c>
      <c r="CI10473" s="378">
        <v>21021</v>
      </c>
    </row>
    <row r="10474" spans="82:87">
      <c r="CD10474" s="34" t="s">
        <v>14363</v>
      </c>
      <c r="CG10474" s="381">
        <v>44239</v>
      </c>
      <c r="CI10474" s="378">
        <v>21022</v>
      </c>
    </row>
    <row r="10475" spans="82:87">
      <c r="CD10475" s="34" t="s">
        <v>14364</v>
      </c>
      <c r="CG10475" s="381">
        <v>44240</v>
      </c>
      <c r="CI10475" s="378">
        <v>21023</v>
      </c>
    </row>
    <row r="10476" spans="82:87">
      <c r="CD10476" s="34" t="s">
        <v>14365</v>
      </c>
      <c r="CG10476" s="381">
        <v>44242</v>
      </c>
      <c r="CI10476" s="378">
        <v>21024</v>
      </c>
    </row>
    <row r="10477" spans="82:87">
      <c r="CD10477" s="34" t="s">
        <v>14366</v>
      </c>
      <c r="CG10477" s="381">
        <v>44250</v>
      </c>
      <c r="CI10477" s="378">
        <v>21025</v>
      </c>
    </row>
    <row r="10478" spans="82:87">
      <c r="CD10478" s="34" t="s">
        <v>14367</v>
      </c>
      <c r="CG10478" s="381">
        <v>44260</v>
      </c>
      <c r="CI10478" s="378">
        <v>21026</v>
      </c>
    </row>
    <row r="10479" spans="82:87">
      <c r="CD10479" s="34" t="s">
        <v>14368</v>
      </c>
      <c r="CG10479" s="381">
        <v>44261</v>
      </c>
      <c r="CI10479" s="378">
        <v>21027</v>
      </c>
    </row>
    <row r="10480" spans="82:87">
      <c r="CD10480" s="34" t="s">
        <v>14369</v>
      </c>
      <c r="CG10480" s="381">
        <v>44262</v>
      </c>
      <c r="CI10480" s="378">
        <v>21028</v>
      </c>
    </row>
    <row r="10481" spans="82:87">
      <c r="CD10481" s="34" t="s">
        <v>14370</v>
      </c>
      <c r="CG10481" s="381">
        <v>44263</v>
      </c>
      <c r="CI10481" s="378">
        <v>21029</v>
      </c>
    </row>
    <row r="10482" spans="82:87">
      <c r="CD10482" s="34" t="s">
        <v>14371</v>
      </c>
      <c r="CG10482" s="381">
        <v>44264</v>
      </c>
      <c r="CI10482" s="378">
        <v>21030</v>
      </c>
    </row>
    <row r="10483" spans="82:87">
      <c r="CD10483" s="34" t="s">
        <v>14372</v>
      </c>
      <c r="CG10483" s="381">
        <v>44265</v>
      </c>
      <c r="CI10483" s="378">
        <v>21031</v>
      </c>
    </row>
    <row r="10484" spans="82:87">
      <c r="CD10484" s="34" t="s">
        <v>14373</v>
      </c>
      <c r="CG10484" s="381">
        <v>44266</v>
      </c>
      <c r="CI10484" s="378">
        <v>21032</v>
      </c>
    </row>
    <row r="10485" spans="82:87">
      <c r="CD10485" s="34" t="s">
        <v>14374</v>
      </c>
      <c r="CG10485" s="381">
        <v>44268</v>
      </c>
      <c r="CI10485" s="378">
        <v>21033</v>
      </c>
    </row>
    <row r="10486" spans="82:87">
      <c r="CD10486" s="34" t="s">
        <v>14375</v>
      </c>
      <c r="CG10486" s="381">
        <v>44269</v>
      </c>
      <c r="CI10486" s="378">
        <v>21034</v>
      </c>
    </row>
    <row r="10487" spans="82:87">
      <c r="CD10487" s="34" t="s">
        <v>14376</v>
      </c>
      <c r="CG10487" s="381">
        <v>44270</v>
      </c>
      <c r="CI10487" s="378">
        <v>21035</v>
      </c>
    </row>
    <row r="10488" spans="82:87">
      <c r="CD10488" s="34" t="s">
        <v>14377</v>
      </c>
      <c r="CG10488" s="381">
        <v>44272</v>
      </c>
      <c r="CI10488" s="378">
        <v>21036</v>
      </c>
    </row>
    <row r="10489" spans="82:87">
      <c r="CD10489" s="34" t="s">
        <v>14378</v>
      </c>
      <c r="CG10489" s="381">
        <v>44273</v>
      </c>
      <c r="CI10489" s="378">
        <v>21037</v>
      </c>
    </row>
    <row r="10490" spans="82:87">
      <c r="CD10490" s="34" t="s">
        <v>14379</v>
      </c>
      <c r="CG10490" s="381">
        <v>44274</v>
      </c>
      <c r="CI10490" s="378">
        <v>21037</v>
      </c>
    </row>
    <row r="10491" spans="82:87">
      <c r="CD10491" s="34" t="s">
        <v>14380</v>
      </c>
      <c r="CG10491" s="381">
        <v>44275</v>
      </c>
      <c r="CI10491" s="378">
        <v>21038</v>
      </c>
    </row>
    <row r="10492" spans="82:87">
      <c r="CD10492" s="34" t="s">
        <v>14381</v>
      </c>
      <c r="CG10492" s="381">
        <v>44276</v>
      </c>
      <c r="CI10492" s="378">
        <v>21039</v>
      </c>
    </row>
    <row r="10493" spans="82:87">
      <c r="CD10493" s="34" t="s">
        <v>14382</v>
      </c>
      <c r="CG10493" s="381">
        <v>44277</v>
      </c>
      <c r="CI10493" s="378">
        <v>21040</v>
      </c>
    </row>
    <row r="10494" spans="82:87">
      <c r="CD10494" s="34" t="s">
        <v>14383</v>
      </c>
      <c r="CG10494" s="381">
        <v>44278</v>
      </c>
      <c r="CI10494" s="378">
        <v>21041</v>
      </c>
    </row>
    <row r="10495" spans="82:87">
      <c r="CD10495" s="34" t="s">
        <v>14384</v>
      </c>
      <c r="CG10495" s="381">
        <v>44279</v>
      </c>
      <c r="CI10495" s="378">
        <v>21042</v>
      </c>
    </row>
    <row r="10496" spans="82:87">
      <c r="CD10496" s="34" t="s">
        <v>14385</v>
      </c>
      <c r="CG10496" s="381">
        <v>44290</v>
      </c>
      <c r="CI10496" s="378">
        <v>21043</v>
      </c>
    </row>
    <row r="10497" spans="82:87">
      <c r="CD10497" s="34" t="s">
        <v>14386</v>
      </c>
      <c r="CG10497" s="381">
        <v>44300</v>
      </c>
      <c r="CI10497" s="378">
        <v>21044</v>
      </c>
    </row>
    <row r="10498" spans="82:87">
      <c r="CD10498" s="34" t="s">
        <v>14387</v>
      </c>
      <c r="CG10498" s="381">
        <v>44301</v>
      </c>
      <c r="CI10498" s="378">
        <v>21045</v>
      </c>
    </row>
    <row r="10499" spans="82:87">
      <c r="CD10499" s="34" t="s">
        <v>14388</v>
      </c>
      <c r="CG10499" s="381">
        <v>44302</v>
      </c>
      <c r="CI10499" s="378">
        <v>21046</v>
      </c>
    </row>
    <row r="10500" spans="82:87">
      <c r="CD10500" s="34" t="s">
        <v>14389</v>
      </c>
      <c r="CG10500" s="381">
        <v>44303</v>
      </c>
      <c r="CI10500" s="378">
        <v>21047</v>
      </c>
    </row>
    <row r="10501" spans="82:87">
      <c r="CD10501" s="34" t="s">
        <v>14390</v>
      </c>
      <c r="CG10501" s="381">
        <v>44304</v>
      </c>
      <c r="CI10501" s="378">
        <v>21048</v>
      </c>
    </row>
    <row r="10502" spans="82:87">
      <c r="CD10502" s="34" t="s">
        <v>14391</v>
      </c>
      <c r="CG10502" s="381">
        <v>44305</v>
      </c>
      <c r="CI10502" s="378">
        <v>21049</v>
      </c>
    </row>
    <row r="10503" spans="82:87">
      <c r="CD10503" s="34" t="s">
        <v>14392</v>
      </c>
      <c r="CG10503" s="381">
        <v>44306</v>
      </c>
      <c r="CI10503" s="378">
        <v>21050</v>
      </c>
    </row>
    <row r="10504" spans="82:87">
      <c r="CD10504" s="34" t="s">
        <v>14393</v>
      </c>
      <c r="CG10504" s="381">
        <v>44307</v>
      </c>
      <c r="CI10504" s="378">
        <v>21050</v>
      </c>
    </row>
    <row r="10505" spans="82:87">
      <c r="CD10505" s="34" t="s">
        <v>14394</v>
      </c>
      <c r="CG10505" s="381">
        <v>44308</v>
      </c>
      <c r="CI10505" s="378">
        <v>21051</v>
      </c>
    </row>
    <row r="10506" spans="82:87">
      <c r="CD10506" s="34" t="s">
        <v>14395</v>
      </c>
      <c r="CG10506" s="381">
        <v>44309</v>
      </c>
      <c r="CI10506" s="378">
        <v>21052</v>
      </c>
    </row>
    <row r="10507" spans="82:87">
      <c r="CD10507" s="34" t="s">
        <v>14396</v>
      </c>
      <c r="CG10507" s="381">
        <v>44310</v>
      </c>
      <c r="CI10507" s="378">
        <v>21053</v>
      </c>
    </row>
    <row r="10508" spans="82:87">
      <c r="CD10508" s="34" t="s">
        <v>14397</v>
      </c>
      <c r="CG10508" s="381">
        <v>44311</v>
      </c>
      <c r="CI10508" s="378">
        <v>21054</v>
      </c>
    </row>
    <row r="10509" spans="82:87">
      <c r="CD10509" s="34" t="s">
        <v>14398</v>
      </c>
      <c r="CG10509" s="381">
        <v>44312</v>
      </c>
      <c r="CI10509" s="378">
        <v>21055</v>
      </c>
    </row>
    <row r="10510" spans="82:87">
      <c r="CD10510" s="34" t="s">
        <v>14399</v>
      </c>
      <c r="CG10510" s="381">
        <v>44313</v>
      </c>
      <c r="CI10510" s="378">
        <v>21055</v>
      </c>
    </row>
    <row r="10511" spans="82:87">
      <c r="CD10511" s="34" t="s">
        <v>14400</v>
      </c>
      <c r="CG10511" s="381">
        <v>44314</v>
      </c>
      <c r="CI10511" s="378">
        <v>21056</v>
      </c>
    </row>
    <row r="10512" spans="82:87">
      <c r="CD10512" s="34" t="s">
        <v>14401</v>
      </c>
      <c r="CG10512" s="381">
        <v>44315</v>
      </c>
      <c r="CI10512" s="378">
        <v>21057</v>
      </c>
    </row>
    <row r="10513" spans="82:87">
      <c r="CD10513" s="34" t="s">
        <v>14402</v>
      </c>
      <c r="CG10513" s="381">
        <v>44316</v>
      </c>
      <c r="CI10513" s="378">
        <v>21057</v>
      </c>
    </row>
    <row r="10514" spans="82:87">
      <c r="CD10514" s="34" t="s">
        <v>14403</v>
      </c>
      <c r="CG10514" s="381">
        <v>44317</v>
      </c>
      <c r="CI10514" s="378">
        <v>21058</v>
      </c>
    </row>
    <row r="10515" spans="82:87">
      <c r="CD10515" s="34" t="s">
        <v>14404</v>
      </c>
      <c r="CG10515" s="381">
        <v>44318</v>
      </c>
      <c r="CI10515" s="378">
        <v>21059</v>
      </c>
    </row>
    <row r="10516" spans="82:87">
      <c r="CD10516" s="34" t="s">
        <v>14405</v>
      </c>
      <c r="CG10516" s="381">
        <v>44319</v>
      </c>
      <c r="CI10516" s="378">
        <v>21060</v>
      </c>
    </row>
    <row r="10517" spans="82:87">
      <c r="CD10517" s="34" t="s">
        <v>14406</v>
      </c>
      <c r="CG10517" s="381">
        <v>44320</v>
      </c>
      <c r="CI10517" s="378">
        <v>21061</v>
      </c>
    </row>
    <row r="10518" spans="82:87">
      <c r="CD10518" s="34" t="s">
        <v>14407</v>
      </c>
      <c r="CG10518" s="381">
        <v>44321</v>
      </c>
      <c r="CI10518" s="378">
        <v>21062</v>
      </c>
    </row>
    <row r="10519" spans="82:87">
      <c r="CD10519" s="34" t="s">
        <v>14408</v>
      </c>
      <c r="CG10519" s="381">
        <v>44322</v>
      </c>
      <c r="CI10519" s="378">
        <v>21063</v>
      </c>
    </row>
    <row r="10520" spans="82:87">
      <c r="CD10520" s="34" t="s">
        <v>14409</v>
      </c>
      <c r="CG10520" s="381">
        <v>44323</v>
      </c>
      <c r="CI10520" s="378">
        <v>21065</v>
      </c>
    </row>
    <row r="10521" spans="82:87">
      <c r="CD10521" s="34" t="s">
        <v>14410</v>
      </c>
      <c r="CG10521" s="381">
        <v>44324</v>
      </c>
      <c r="CI10521" s="378">
        <v>21066</v>
      </c>
    </row>
    <row r="10522" spans="82:87">
      <c r="CD10522" s="34" t="s">
        <v>14411</v>
      </c>
      <c r="CG10522" s="381">
        <v>44325</v>
      </c>
      <c r="CI10522" s="378">
        <v>21067</v>
      </c>
    </row>
    <row r="10523" spans="82:87">
      <c r="CD10523" s="34" t="s">
        <v>14412</v>
      </c>
      <c r="CG10523" s="381">
        <v>44326</v>
      </c>
      <c r="CI10523" s="378">
        <v>21068</v>
      </c>
    </row>
    <row r="10524" spans="82:87">
      <c r="CD10524" s="34" t="s">
        <v>14413</v>
      </c>
      <c r="CG10524" s="381">
        <v>44327</v>
      </c>
      <c r="CI10524" s="378">
        <v>21069</v>
      </c>
    </row>
    <row r="10525" spans="82:87">
      <c r="CD10525" s="34" t="s">
        <v>14414</v>
      </c>
      <c r="CG10525" s="381">
        <v>44328</v>
      </c>
      <c r="CI10525" s="378">
        <v>21070</v>
      </c>
    </row>
    <row r="10526" spans="82:87">
      <c r="CD10526" s="34" t="s">
        <v>14415</v>
      </c>
      <c r="CG10526" s="381">
        <v>44329</v>
      </c>
      <c r="CI10526" s="378">
        <v>21071</v>
      </c>
    </row>
    <row r="10527" spans="82:87">
      <c r="CD10527" s="34" t="s">
        <v>14416</v>
      </c>
      <c r="CG10527" s="381">
        <v>44330</v>
      </c>
      <c r="CI10527" s="378">
        <v>21072</v>
      </c>
    </row>
    <row r="10528" spans="82:87">
      <c r="CD10528" s="34" t="s">
        <v>14417</v>
      </c>
      <c r="CG10528" s="381">
        <v>44331</v>
      </c>
      <c r="CI10528" s="378">
        <v>21073</v>
      </c>
    </row>
    <row r="10529" spans="82:87">
      <c r="CD10529" s="34" t="s">
        <v>14418</v>
      </c>
      <c r="CG10529" s="381">
        <v>44332</v>
      </c>
      <c r="CI10529" s="378">
        <v>21074</v>
      </c>
    </row>
    <row r="10530" spans="82:87">
      <c r="CD10530" s="34" t="s">
        <v>14419</v>
      </c>
      <c r="CG10530" s="381">
        <v>44333</v>
      </c>
      <c r="CI10530" s="378">
        <v>21075</v>
      </c>
    </row>
    <row r="10531" spans="82:87">
      <c r="CD10531" s="34" t="s">
        <v>14420</v>
      </c>
      <c r="CG10531" s="381">
        <v>44334</v>
      </c>
      <c r="CI10531" s="378">
        <v>21076</v>
      </c>
    </row>
    <row r="10532" spans="82:87">
      <c r="CD10532" s="34" t="s">
        <v>14421</v>
      </c>
      <c r="CG10532" s="381">
        <v>44335</v>
      </c>
      <c r="CI10532" s="378">
        <v>21077</v>
      </c>
    </row>
    <row r="10533" spans="82:87">
      <c r="CD10533" s="34" t="s">
        <v>14422</v>
      </c>
      <c r="CG10533" s="381">
        <v>44336</v>
      </c>
      <c r="CI10533" s="378">
        <v>21078</v>
      </c>
    </row>
    <row r="10534" spans="82:87">
      <c r="CD10534" s="34" t="s">
        <v>14423</v>
      </c>
      <c r="CG10534" s="381">
        <v>44337</v>
      </c>
      <c r="CI10534" s="378">
        <v>21079</v>
      </c>
    </row>
    <row r="10535" spans="82:87">
      <c r="CD10535" s="34" t="s">
        <v>14424</v>
      </c>
      <c r="CG10535" s="381">
        <v>44338</v>
      </c>
      <c r="CI10535" s="378">
        <v>21080</v>
      </c>
    </row>
    <row r="10536" spans="82:87">
      <c r="CD10536" s="34" t="s">
        <v>14425</v>
      </c>
      <c r="CG10536" s="381">
        <v>44339</v>
      </c>
      <c r="CI10536" s="378">
        <v>21081</v>
      </c>
    </row>
    <row r="10537" spans="82:87">
      <c r="CD10537" s="34" t="s">
        <v>14426</v>
      </c>
      <c r="CG10537" s="381">
        <v>44340</v>
      </c>
      <c r="CI10537" s="378">
        <v>21083</v>
      </c>
    </row>
    <row r="10538" spans="82:87">
      <c r="CD10538" s="34" t="s">
        <v>14427</v>
      </c>
      <c r="CG10538" s="381">
        <v>44341</v>
      </c>
      <c r="CI10538" s="378">
        <v>21084</v>
      </c>
    </row>
    <row r="10539" spans="82:87">
      <c r="CD10539" s="34" t="s">
        <v>14428</v>
      </c>
      <c r="CG10539" s="381">
        <v>44342</v>
      </c>
      <c r="CI10539" s="378">
        <v>21085</v>
      </c>
    </row>
    <row r="10540" spans="82:87">
      <c r="CD10540" s="34" t="s">
        <v>14429</v>
      </c>
      <c r="CG10540" s="381">
        <v>44343</v>
      </c>
      <c r="CI10540" s="378">
        <v>21086</v>
      </c>
    </row>
    <row r="10541" spans="82:87">
      <c r="CD10541" s="34" t="s">
        <v>14430</v>
      </c>
      <c r="CG10541" s="381">
        <v>44344</v>
      </c>
      <c r="CI10541" s="378">
        <v>21088</v>
      </c>
    </row>
    <row r="10542" spans="82:87">
      <c r="CD10542" s="34" t="s">
        <v>14431</v>
      </c>
      <c r="CG10542" s="381">
        <v>44345</v>
      </c>
      <c r="CI10542" s="378">
        <v>21089</v>
      </c>
    </row>
    <row r="10543" spans="82:87">
      <c r="CD10543" s="34" t="s">
        <v>14432</v>
      </c>
      <c r="CG10543" s="381">
        <v>44346</v>
      </c>
      <c r="CI10543" s="378">
        <v>21092</v>
      </c>
    </row>
    <row r="10544" spans="82:87">
      <c r="CD10544" s="34" t="s">
        <v>14433</v>
      </c>
      <c r="CG10544" s="381">
        <v>44347</v>
      </c>
      <c r="CI10544" s="378">
        <v>21093</v>
      </c>
    </row>
    <row r="10545" spans="82:87">
      <c r="CD10545" s="34" t="s">
        <v>14434</v>
      </c>
      <c r="CG10545" s="381">
        <v>44348</v>
      </c>
      <c r="CI10545" s="378">
        <v>21094</v>
      </c>
    </row>
    <row r="10546" spans="82:87">
      <c r="CD10546" s="34" t="s">
        <v>14435</v>
      </c>
      <c r="CG10546" s="381">
        <v>44349</v>
      </c>
      <c r="CI10546" s="378">
        <v>21095</v>
      </c>
    </row>
    <row r="10547" spans="82:87">
      <c r="CD10547" s="34" t="s">
        <v>14436</v>
      </c>
      <c r="CG10547" s="381">
        <v>44350</v>
      </c>
      <c r="CI10547" s="378">
        <v>21096</v>
      </c>
    </row>
    <row r="10548" spans="82:87">
      <c r="CD10548" s="34" t="s">
        <v>14437</v>
      </c>
      <c r="CG10548" s="381">
        <v>44351</v>
      </c>
      <c r="CI10548" s="378">
        <v>21097</v>
      </c>
    </row>
    <row r="10549" spans="82:87">
      <c r="CD10549" s="34" t="s">
        <v>14438</v>
      </c>
      <c r="CG10549" s="381">
        <v>44352</v>
      </c>
      <c r="CI10549" s="378">
        <v>21098</v>
      </c>
    </row>
    <row r="10550" spans="82:87">
      <c r="CD10550" s="34" t="s">
        <v>14439</v>
      </c>
      <c r="CG10550" s="381">
        <v>44353</v>
      </c>
      <c r="CI10550" s="378">
        <v>21110</v>
      </c>
    </row>
    <row r="10551" spans="82:87">
      <c r="CD10551" s="34" t="s">
        <v>14440</v>
      </c>
      <c r="CG10551" s="381">
        <v>44354</v>
      </c>
      <c r="CI10551" s="378">
        <v>21110</v>
      </c>
    </row>
    <row r="10552" spans="82:87">
      <c r="CD10552" s="34" t="s">
        <v>14441</v>
      </c>
      <c r="CG10552" s="381">
        <v>44355</v>
      </c>
      <c r="CI10552" s="378">
        <v>21110</v>
      </c>
    </row>
    <row r="10553" spans="82:87">
      <c r="CD10553" s="34" t="s">
        <v>14442</v>
      </c>
      <c r="CG10553" s="381">
        <v>44356</v>
      </c>
      <c r="CI10553" s="378">
        <v>21110</v>
      </c>
    </row>
    <row r="10554" spans="82:87">
      <c r="CD10554" s="34" t="s">
        <v>14443</v>
      </c>
      <c r="CG10554" s="381">
        <v>44357</v>
      </c>
      <c r="CI10554" s="378">
        <v>21110</v>
      </c>
    </row>
    <row r="10555" spans="82:87">
      <c r="CD10555" s="34" t="s">
        <v>14444</v>
      </c>
      <c r="CG10555" s="381">
        <v>44358</v>
      </c>
      <c r="CI10555" s="378">
        <v>21110</v>
      </c>
    </row>
    <row r="10556" spans="82:87">
      <c r="CD10556" s="34" t="s">
        <v>14445</v>
      </c>
      <c r="CG10556" s="381">
        <v>44359</v>
      </c>
      <c r="CI10556" s="378">
        <v>21110</v>
      </c>
    </row>
    <row r="10557" spans="82:87">
      <c r="CD10557" s="34" t="s">
        <v>14446</v>
      </c>
      <c r="CG10557" s="381">
        <v>44360</v>
      </c>
      <c r="CI10557" s="378">
        <v>21110</v>
      </c>
    </row>
    <row r="10558" spans="82:87">
      <c r="CD10558" s="34" t="s">
        <v>14447</v>
      </c>
      <c r="CG10558" s="381">
        <v>44370</v>
      </c>
      <c r="CI10558" s="378">
        <v>21110</v>
      </c>
    </row>
    <row r="10559" spans="82:87">
      <c r="CD10559" s="34" t="s">
        <v>14448</v>
      </c>
      <c r="CG10559" s="381">
        <v>44371</v>
      </c>
      <c r="CI10559" s="378">
        <v>21110</v>
      </c>
    </row>
    <row r="10560" spans="82:87">
      <c r="CD10560" s="34" t="s">
        <v>14449</v>
      </c>
      <c r="CG10560" s="381">
        <v>44372</v>
      </c>
      <c r="CI10560" s="378">
        <v>21110</v>
      </c>
    </row>
    <row r="10561" spans="82:87">
      <c r="CD10561" s="34" t="s">
        <v>14450</v>
      </c>
      <c r="CG10561" s="381">
        <v>44373</v>
      </c>
      <c r="CI10561" s="378">
        <v>21110</v>
      </c>
    </row>
    <row r="10562" spans="82:87">
      <c r="CD10562" s="34" t="s">
        <v>14451</v>
      </c>
      <c r="CG10562" s="381">
        <v>44374</v>
      </c>
      <c r="CI10562" s="378">
        <v>21110</v>
      </c>
    </row>
    <row r="10563" spans="82:87">
      <c r="CD10563" s="34" t="s">
        <v>14452</v>
      </c>
      <c r="CG10563" s="381">
        <v>44375</v>
      </c>
      <c r="CI10563" s="378">
        <v>21110</v>
      </c>
    </row>
    <row r="10564" spans="82:87">
      <c r="CD10564" s="34" t="s">
        <v>14453</v>
      </c>
      <c r="CG10564" s="381">
        <v>44376</v>
      </c>
      <c r="CI10564" s="378">
        <v>21110</v>
      </c>
    </row>
    <row r="10565" spans="82:87">
      <c r="CD10565" s="34" t="s">
        <v>14454</v>
      </c>
      <c r="CG10565" s="381">
        <v>44377</v>
      </c>
      <c r="CI10565" s="378">
        <v>21110</v>
      </c>
    </row>
    <row r="10566" spans="82:87">
      <c r="CD10566" s="34" t="s">
        <v>14455</v>
      </c>
      <c r="CG10566" s="381">
        <v>44378</v>
      </c>
      <c r="CI10566" s="378">
        <v>21110</v>
      </c>
    </row>
    <row r="10567" spans="82:87">
      <c r="CD10567" s="34" t="s">
        <v>14456</v>
      </c>
      <c r="CG10567" s="381">
        <v>44379</v>
      </c>
      <c r="CI10567" s="378">
        <v>21110</v>
      </c>
    </row>
    <row r="10568" spans="82:87">
      <c r="CD10568" s="34" t="s">
        <v>14457</v>
      </c>
      <c r="CG10568" s="381">
        <v>44380</v>
      </c>
      <c r="CI10568" s="378">
        <v>21110</v>
      </c>
    </row>
    <row r="10569" spans="82:87">
      <c r="CD10569" s="34" t="s">
        <v>14458</v>
      </c>
      <c r="CG10569" s="381">
        <v>44390</v>
      </c>
      <c r="CI10569" s="378">
        <v>21110</v>
      </c>
    </row>
    <row r="10570" spans="82:87">
      <c r="CD10570" s="34" t="s">
        <v>14459</v>
      </c>
      <c r="CG10570" s="381">
        <v>44400</v>
      </c>
      <c r="CI10570" s="378">
        <v>21110</v>
      </c>
    </row>
    <row r="10571" spans="82:87">
      <c r="CD10571" s="34" t="s">
        <v>14460</v>
      </c>
      <c r="CG10571" s="381">
        <v>44401</v>
      </c>
      <c r="CI10571" s="378">
        <v>21110</v>
      </c>
    </row>
    <row r="10572" spans="82:87">
      <c r="CD10572" s="34" t="s">
        <v>14461</v>
      </c>
      <c r="CG10572" s="381">
        <v>44402</v>
      </c>
      <c r="CI10572" s="378">
        <v>21110</v>
      </c>
    </row>
    <row r="10573" spans="82:87">
      <c r="CD10573" s="34" t="s">
        <v>14462</v>
      </c>
      <c r="CG10573" s="381">
        <v>44403</v>
      </c>
      <c r="CI10573" s="378">
        <v>21110</v>
      </c>
    </row>
    <row r="10574" spans="82:87">
      <c r="CD10574" s="34" t="s">
        <v>14463</v>
      </c>
      <c r="CG10574" s="381">
        <v>44404</v>
      </c>
      <c r="CI10574" s="378">
        <v>21110</v>
      </c>
    </row>
    <row r="10575" spans="82:87">
      <c r="CD10575" s="34" t="s">
        <v>14464</v>
      </c>
      <c r="CG10575" s="381">
        <v>44405</v>
      </c>
      <c r="CI10575" s="378">
        <v>21110</v>
      </c>
    </row>
    <row r="10576" spans="82:87">
      <c r="CD10576" s="34" t="s">
        <v>14465</v>
      </c>
      <c r="CG10576" s="381">
        <v>44406</v>
      </c>
      <c r="CI10576" s="378">
        <v>21110</v>
      </c>
    </row>
    <row r="10577" spans="82:87">
      <c r="CD10577" s="34" t="s">
        <v>14466</v>
      </c>
      <c r="CG10577" s="381">
        <v>44407</v>
      </c>
      <c r="CI10577" s="378">
        <v>21110</v>
      </c>
    </row>
    <row r="10578" spans="82:87">
      <c r="CD10578" s="34" t="s">
        <v>14467</v>
      </c>
      <c r="CG10578" s="381">
        <v>44408</v>
      </c>
      <c r="CI10578" s="378">
        <v>21120</v>
      </c>
    </row>
    <row r="10579" spans="82:87">
      <c r="CD10579" s="34" t="s">
        <v>14468</v>
      </c>
      <c r="CG10579" s="381">
        <v>44409</v>
      </c>
      <c r="CI10579" s="378">
        <v>21120</v>
      </c>
    </row>
    <row r="10580" spans="82:87">
      <c r="CD10580" s="34" t="s">
        <v>14469</v>
      </c>
      <c r="CG10580" s="381">
        <v>44410</v>
      </c>
      <c r="CI10580" s="378">
        <v>21120</v>
      </c>
    </row>
    <row r="10581" spans="82:87">
      <c r="CD10581" s="34" t="s">
        <v>14470</v>
      </c>
      <c r="CG10581" s="381">
        <v>44411</v>
      </c>
      <c r="CI10581" s="378">
        <v>21120</v>
      </c>
    </row>
    <row r="10582" spans="82:87">
      <c r="CD10582" s="34" t="s">
        <v>14471</v>
      </c>
      <c r="CG10582" s="381">
        <v>44412</v>
      </c>
      <c r="CI10582" s="378">
        <v>21120</v>
      </c>
    </row>
    <row r="10583" spans="82:87">
      <c r="CD10583" s="34" t="s">
        <v>14472</v>
      </c>
      <c r="CG10583" s="381">
        <v>44413</v>
      </c>
      <c r="CI10583" s="378">
        <v>21120</v>
      </c>
    </row>
    <row r="10584" spans="82:87">
      <c r="CD10584" s="34" t="s">
        <v>14473</v>
      </c>
      <c r="CG10584" s="381">
        <v>44414</v>
      </c>
      <c r="CI10584" s="378">
        <v>21120</v>
      </c>
    </row>
    <row r="10585" spans="82:87">
      <c r="CD10585" s="34" t="s">
        <v>14474</v>
      </c>
      <c r="CG10585" s="381">
        <v>44415</v>
      </c>
      <c r="CI10585" s="378">
        <v>21120</v>
      </c>
    </row>
    <row r="10586" spans="82:87">
      <c r="CD10586" s="34" t="s">
        <v>14475</v>
      </c>
      <c r="CG10586" s="381">
        <v>44416</v>
      </c>
      <c r="CI10586" s="378">
        <v>21120</v>
      </c>
    </row>
    <row r="10587" spans="82:87">
      <c r="CD10587" s="34" t="s">
        <v>14476</v>
      </c>
      <c r="CG10587" s="381">
        <v>44417</v>
      </c>
      <c r="CI10587" s="378">
        <v>21120</v>
      </c>
    </row>
    <row r="10588" spans="82:87">
      <c r="CD10588" s="34" t="s">
        <v>14477</v>
      </c>
      <c r="CG10588" s="381">
        <v>44418</v>
      </c>
      <c r="CI10588" s="378">
        <v>21120</v>
      </c>
    </row>
    <row r="10589" spans="82:87">
      <c r="CD10589" s="34" t="s">
        <v>14478</v>
      </c>
      <c r="CG10589" s="381">
        <v>44419</v>
      </c>
      <c r="CI10589" s="378">
        <v>21120</v>
      </c>
    </row>
    <row r="10590" spans="82:87">
      <c r="CD10590" s="34" t="s">
        <v>14479</v>
      </c>
      <c r="CG10590" s="381">
        <v>44420</v>
      </c>
      <c r="CI10590" s="378">
        <v>21120</v>
      </c>
    </row>
    <row r="10591" spans="82:87">
      <c r="CD10591" s="34" t="s">
        <v>14480</v>
      </c>
      <c r="CG10591" s="381">
        <v>44430</v>
      </c>
      <c r="CI10591" s="378">
        <v>21120</v>
      </c>
    </row>
    <row r="10592" spans="82:87">
      <c r="CD10592" s="34" t="s">
        <v>14481</v>
      </c>
      <c r="CG10592" s="381">
        <v>44440</v>
      </c>
      <c r="CI10592" s="378">
        <v>21120</v>
      </c>
    </row>
    <row r="10593" spans="82:87">
      <c r="CD10593" s="34" t="s">
        <v>14482</v>
      </c>
      <c r="CG10593" s="381">
        <v>44450</v>
      </c>
      <c r="CI10593" s="378">
        <v>21120</v>
      </c>
    </row>
    <row r="10594" spans="82:87">
      <c r="CD10594" s="34" t="s">
        <v>14483</v>
      </c>
      <c r="CG10594" s="381">
        <v>44460</v>
      </c>
      <c r="CI10594" s="378">
        <v>21120</v>
      </c>
    </row>
    <row r="10595" spans="82:87">
      <c r="CD10595" s="34" t="s">
        <v>14484</v>
      </c>
      <c r="CG10595" s="381">
        <v>44470</v>
      </c>
      <c r="CI10595" s="378">
        <v>21120</v>
      </c>
    </row>
    <row r="10596" spans="82:87">
      <c r="CD10596" s="34" t="s">
        <v>14485</v>
      </c>
      <c r="CG10596" s="381">
        <v>44471</v>
      </c>
      <c r="CI10596" s="378">
        <v>21120</v>
      </c>
    </row>
    <row r="10597" spans="82:87">
      <c r="CD10597" s="34" t="s">
        <v>14486</v>
      </c>
      <c r="CG10597" s="381">
        <v>44472</v>
      </c>
      <c r="CI10597" s="378">
        <v>21120</v>
      </c>
    </row>
    <row r="10598" spans="82:87">
      <c r="CD10598" s="34" t="s">
        <v>14487</v>
      </c>
      <c r="CG10598" s="381">
        <v>44473</v>
      </c>
      <c r="CI10598" s="378">
        <v>21120</v>
      </c>
    </row>
    <row r="10599" spans="82:87">
      <c r="CD10599" s="34" t="s">
        <v>14488</v>
      </c>
      <c r="CG10599" s="381">
        <v>44474</v>
      </c>
      <c r="CI10599" s="378">
        <v>21120</v>
      </c>
    </row>
    <row r="10600" spans="82:87">
      <c r="CD10600" s="34" t="s">
        <v>14489</v>
      </c>
      <c r="CG10600" s="381">
        <v>44475</v>
      </c>
      <c r="CI10600" s="378">
        <v>21121</v>
      </c>
    </row>
    <row r="10601" spans="82:87">
      <c r="CD10601" s="34" t="s">
        <v>14490</v>
      </c>
      <c r="CG10601" s="381">
        <v>44476</v>
      </c>
      <c r="CI10601" s="378">
        <v>21121</v>
      </c>
    </row>
    <row r="10602" spans="82:87">
      <c r="CD10602" s="34" t="s">
        <v>14491</v>
      </c>
      <c r="CG10602" s="381">
        <v>44477</v>
      </c>
      <c r="CI10602" s="378">
        <v>21121</v>
      </c>
    </row>
    <row r="10603" spans="82:87">
      <c r="CD10603" s="34" t="s">
        <v>14492</v>
      </c>
      <c r="CG10603" s="381">
        <v>44478</v>
      </c>
      <c r="CI10603" s="378">
        <v>21121</v>
      </c>
    </row>
    <row r="10604" spans="82:87">
      <c r="CD10604" s="34" t="s">
        <v>14493</v>
      </c>
      <c r="CG10604" s="381">
        <v>44479</v>
      </c>
      <c r="CI10604" s="378">
        <v>21121</v>
      </c>
    </row>
    <row r="10605" spans="82:87">
      <c r="CD10605" s="34" t="s">
        <v>14494</v>
      </c>
      <c r="CG10605" s="381">
        <v>44480</v>
      </c>
      <c r="CI10605" s="378">
        <v>21121</v>
      </c>
    </row>
    <row r="10606" spans="82:87">
      <c r="CD10606" s="34" t="s">
        <v>14495</v>
      </c>
      <c r="CG10606" s="381">
        <v>44481</v>
      </c>
      <c r="CI10606" s="378">
        <v>21121</v>
      </c>
    </row>
    <row r="10607" spans="82:87">
      <c r="CD10607" s="34" t="s">
        <v>14496</v>
      </c>
      <c r="CG10607" s="381">
        <v>44482</v>
      </c>
      <c r="CI10607" s="378">
        <v>21130</v>
      </c>
    </row>
    <row r="10608" spans="82:87">
      <c r="CD10608" s="34" t="s">
        <v>14497</v>
      </c>
      <c r="CG10608" s="381">
        <v>44483</v>
      </c>
      <c r="CI10608" s="378">
        <v>21130</v>
      </c>
    </row>
    <row r="10609" spans="82:87">
      <c r="CD10609" s="34" t="s">
        <v>14498</v>
      </c>
      <c r="CG10609" s="381">
        <v>44484</v>
      </c>
      <c r="CI10609" s="378">
        <v>21130</v>
      </c>
    </row>
    <row r="10610" spans="82:87">
      <c r="CD10610" s="34" t="s">
        <v>14499</v>
      </c>
      <c r="CG10610" s="381">
        <v>44485</v>
      </c>
      <c r="CI10610" s="378">
        <v>21130</v>
      </c>
    </row>
    <row r="10611" spans="82:87">
      <c r="CD10611" s="34" t="s">
        <v>14500</v>
      </c>
      <c r="CG10611" s="381">
        <v>44486</v>
      </c>
      <c r="CI10611" s="378">
        <v>21130</v>
      </c>
    </row>
    <row r="10612" spans="82:87">
      <c r="CD10612" s="34" t="s">
        <v>14501</v>
      </c>
      <c r="CG10612" s="381">
        <v>44487</v>
      </c>
      <c r="CI10612" s="378">
        <v>21130</v>
      </c>
    </row>
    <row r="10613" spans="82:87">
      <c r="CD10613" s="34" t="s">
        <v>14502</v>
      </c>
      <c r="CG10613" s="381">
        <v>44488</v>
      </c>
      <c r="CI10613" s="378">
        <v>21130</v>
      </c>
    </row>
    <row r="10614" spans="82:87">
      <c r="CD10614" s="34" t="s">
        <v>14503</v>
      </c>
      <c r="CG10614" s="381">
        <v>44489</v>
      </c>
      <c r="CI10614" s="378">
        <v>21130</v>
      </c>
    </row>
    <row r="10615" spans="82:87">
      <c r="CD10615" s="34" t="s">
        <v>14504</v>
      </c>
      <c r="CG10615" s="381">
        <v>44490</v>
      </c>
      <c r="CI10615" s="378">
        <v>21130</v>
      </c>
    </row>
    <row r="10616" spans="82:87">
      <c r="CD10616" s="34" t="s">
        <v>14505</v>
      </c>
      <c r="CG10616" s="381">
        <v>44500</v>
      </c>
      <c r="CI10616" s="378">
        <v>21130</v>
      </c>
    </row>
    <row r="10617" spans="82:87">
      <c r="CD10617" s="34" t="s">
        <v>14506</v>
      </c>
      <c r="CG10617" s="381">
        <v>44501</v>
      </c>
      <c r="CI10617" s="378">
        <v>21130</v>
      </c>
    </row>
    <row r="10618" spans="82:87">
      <c r="CD10618" s="34" t="s">
        <v>14507</v>
      </c>
      <c r="CG10618" s="381">
        <v>44502</v>
      </c>
      <c r="CI10618" s="378">
        <v>21130</v>
      </c>
    </row>
    <row r="10619" spans="82:87">
      <c r="CD10619" s="34" t="s">
        <v>14508</v>
      </c>
      <c r="CG10619" s="381">
        <v>44503</v>
      </c>
      <c r="CI10619" s="378">
        <v>21130</v>
      </c>
    </row>
    <row r="10620" spans="82:87">
      <c r="CD10620" s="34" t="s">
        <v>14509</v>
      </c>
      <c r="CG10620" s="381">
        <v>44504</v>
      </c>
      <c r="CI10620" s="378">
        <v>21130</v>
      </c>
    </row>
    <row r="10621" spans="82:87">
      <c r="CD10621" s="34" t="s">
        <v>14510</v>
      </c>
      <c r="CG10621" s="381">
        <v>44505</v>
      </c>
      <c r="CI10621" s="378">
        <v>21130</v>
      </c>
    </row>
    <row r="10622" spans="82:87">
      <c r="CD10622" s="34" t="s">
        <v>14511</v>
      </c>
      <c r="CG10622" s="381">
        <v>44506</v>
      </c>
      <c r="CI10622" s="378">
        <v>21130</v>
      </c>
    </row>
    <row r="10623" spans="82:87">
      <c r="CD10623" s="34" t="s">
        <v>14512</v>
      </c>
      <c r="CG10623" s="381">
        <v>44507</v>
      </c>
      <c r="CI10623" s="378">
        <v>21140</v>
      </c>
    </row>
    <row r="10624" spans="82:87">
      <c r="CD10624" s="34" t="s">
        <v>14513</v>
      </c>
      <c r="CG10624" s="381">
        <v>44508</v>
      </c>
      <c r="CI10624" s="378">
        <v>21140</v>
      </c>
    </row>
    <row r="10625" spans="82:87">
      <c r="CD10625" s="34" t="s">
        <v>14514</v>
      </c>
      <c r="CG10625" s="381">
        <v>44509</v>
      </c>
      <c r="CI10625" s="378">
        <v>21140</v>
      </c>
    </row>
    <row r="10626" spans="82:87">
      <c r="CD10626" s="34" t="s">
        <v>14515</v>
      </c>
      <c r="CG10626" s="381">
        <v>44510</v>
      </c>
      <c r="CI10626" s="378">
        <v>21140</v>
      </c>
    </row>
    <row r="10627" spans="82:87">
      <c r="CD10627" s="34" t="s">
        <v>14516</v>
      </c>
      <c r="CG10627" s="381">
        <v>44511</v>
      </c>
      <c r="CI10627" s="378">
        <v>21140</v>
      </c>
    </row>
    <row r="10628" spans="82:87">
      <c r="CD10628" s="34" t="s">
        <v>14517</v>
      </c>
      <c r="CG10628" s="381">
        <v>44520</v>
      </c>
      <c r="CI10628" s="378">
        <v>21140</v>
      </c>
    </row>
    <row r="10629" spans="82:87">
      <c r="CD10629" s="34" t="s">
        <v>14518</v>
      </c>
      <c r="CG10629" s="381">
        <v>44521</v>
      </c>
      <c r="CI10629" s="378">
        <v>21140</v>
      </c>
    </row>
    <row r="10630" spans="82:87">
      <c r="CD10630" s="34" t="s">
        <v>14519</v>
      </c>
      <c r="CG10630" s="381">
        <v>44522</v>
      </c>
      <c r="CI10630" s="378">
        <v>21140</v>
      </c>
    </row>
    <row r="10631" spans="82:87">
      <c r="CD10631" s="34" t="s">
        <v>14520</v>
      </c>
      <c r="CG10631" s="381">
        <v>44530</v>
      </c>
      <c r="CI10631" s="378">
        <v>21140</v>
      </c>
    </row>
    <row r="10632" spans="82:87">
      <c r="CD10632" s="34" t="s">
        <v>14521</v>
      </c>
      <c r="CG10632" s="381">
        <v>44536</v>
      </c>
      <c r="CI10632" s="378">
        <v>21140</v>
      </c>
    </row>
    <row r="10633" spans="82:87">
      <c r="CD10633" s="34" t="s">
        <v>14522</v>
      </c>
      <c r="CG10633" s="381">
        <v>44540</v>
      </c>
      <c r="CI10633" s="378">
        <v>21140</v>
      </c>
    </row>
    <row r="10634" spans="82:87">
      <c r="CD10634" s="34" t="s">
        <v>14523</v>
      </c>
      <c r="CG10634" s="381">
        <v>44550</v>
      </c>
      <c r="CI10634" s="378">
        <v>21140</v>
      </c>
    </row>
    <row r="10635" spans="82:87">
      <c r="CD10635" s="34" t="s">
        <v>14524</v>
      </c>
      <c r="CG10635" s="381">
        <v>44556</v>
      </c>
      <c r="CI10635" s="378">
        <v>21140</v>
      </c>
    </row>
    <row r="10636" spans="82:87">
      <c r="CD10636" s="34" t="s">
        <v>14525</v>
      </c>
      <c r="CG10636" s="381">
        <v>44560</v>
      </c>
      <c r="CI10636" s="378">
        <v>21140</v>
      </c>
    </row>
    <row r="10637" spans="82:87">
      <c r="CD10637" s="34" t="s">
        <v>14526</v>
      </c>
      <c r="CG10637" s="381">
        <v>44566</v>
      </c>
      <c r="CI10637" s="378">
        <v>21140</v>
      </c>
    </row>
    <row r="10638" spans="82:87">
      <c r="CD10638" s="34" t="s">
        <v>14527</v>
      </c>
      <c r="CG10638" s="381">
        <v>44570</v>
      </c>
      <c r="CI10638" s="378">
        <v>21140</v>
      </c>
    </row>
    <row r="10639" spans="82:87">
      <c r="CD10639" s="34" t="s">
        <v>14528</v>
      </c>
      <c r="CG10639" s="381">
        <v>44580</v>
      </c>
      <c r="CI10639" s="378">
        <v>21140</v>
      </c>
    </row>
    <row r="10640" spans="82:87">
      <c r="CD10640" s="34" t="s">
        <v>14529</v>
      </c>
      <c r="CG10640" s="381">
        <v>44590</v>
      </c>
      <c r="CI10640" s="378">
        <v>21150</v>
      </c>
    </row>
    <row r="10641" spans="82:87">
      <c r="CD10641" s="34" t="s">
        <v>14530</v>
      </c>
      <c r="CG10641" s="381">
        <v>44591</v>
      </c>
      <c r="CI10641" s="378">
        <v>21150</v>
      </c>
    </row>
    <row r="10642" spans="82:87">
      <c r="CD10642" s="34" t="s">
        <v>14531</v>
      </c>
      <c r="CG10642" s="381">
        <v>44593</v>
      </c>
      <c r="CI10642" s="378">
        <v>21150</v>
      </c>
    </row>
    <row r="10643" spans="82:87">
      <c r="CD10643" s="34" t="s">
        <v>14532</v>
      </c>
      <c r="CG10643" s="381">
        <v>44600</v>
      </c>
      <c r="CI10643" s="378">
        <v>21150</v>
      </c>
    </row>
    <row r="10644" spans="82:87">
      <c r="CD10644" s="34" t="s">
        <v>14533</v>
      </c>
      <c r="CG10644" s="381">
        <v>44601</v>
      </c>
      <c r="CI10644" s="378">
        <v>21150</v>
      </c>
    </row>
    <row r="10645" spans="82:87">
      <c r="CD10645" s="34" t="s">
        <v>14534</v>
      </c>
      <c r="CG10645" s="381">
        <v>44602</v>
      </c>
      <c r="CI10645" s="378">
        <v>21150</v>
      </c>
    </row>
    <row r="10646" spans="82:87">
      <c r="CD10646" s="34" t="s">
        <v>14535</v>
      </c>
      <c r="CG10646" s="381">
        <v>44603</v>
      </c>
      <c r="CI10646" s="378">
        <v>21150</v>
      </c>
    </row>
    <row r="10647" spans="82:87">
      <c r="CD10647" s="34" t="s">
        <v>14536</v>
      </c>
      <c r="CG10647" s="381">
        <v>44604</v>
      </c>
      <c r="CI10647" s="378">
        <v>21150</v>
      </c>
    </row>
    <row r="10648" spans="82:87">
      <c r="CD10648" s="34" t="s">
        <v>14537</v>
      </c>
      <c r="CG10648" s="381">
        <v>44605</v>
      </c>
      <c r="CI10648" s="378">
        <v>21150</v>
      </c>
    </row>
    <row r="10649" spans="82:87">
      <c r="CD10649" s="34" t="s">
        <v>14538</v>
      </c>
      <c r="CG10649" s="381">
        <v>44606</v>
      </c>
      <c r="CI10649" s="378">
        <v>21150</v>
      </c>
    </row>
    <row r="10650" spans="82:87">
      <c r="CD10650" s="34" t="s">
        <v>14539</v>
      </c>
      <c r="CG10650" s="381">
        <v>44607</v>
      </c>
      <c r="CI10650" s="378">
        <v>21150</v>
      </c>
    </row>
    <row r="10651" spans="82:87">
      <c r="CD10651" s="34" t="s">
        <v>14540</v>
      </c>
      <c r="CG10651" s="381">
        <v>44608</v>
      </c>
      <c r="CI10651" s="378">
        <v>21150</v>
      </c>
    </row>
    <row r="10652" spans="82:87">
      <c r="CD10652" s="34" t="s">
        <v>14541</v>
      </c>
      <c r="CG10652" s="381">
        <v>44609</v>
      </c>
      <c r="CI10652" s="378">
        <v>21150</v>
      </c>
    </row>
    <row r="10653" spans="82:87">
      <c r="CD10653" s="34" t="s">
        <v>14542</v>
      </c>
      <c r="CG10653" s="381">
        <v>44610</v>
      </c>
      <c r="CI10653" s="378">
        <v>21150</v>
      </c>
    </row>
    <row r="10654" spans="82:87">
      <c r="CD10654" s="34" t="s">
        <v>14543</v>
      </c>
      <c r="CG10654" s="381">
        <v>44611</v>
      </c>
      <c r="CI10654" s="378">
        <v>21150</v>
      </c>
    </row>
    <row r="10655" spans="82:87">
      <c r="CD10655" s="34" t="s">
        <v>14544</v>
      </c>
      <c r="CG10655" s="381">
        <v>44612</v>
      </c>
      <c r="CI10655" s="378">
        <v>21150</v>
      </c>
    </row>
    <row r="10656" spans="82:87">
      <c r="CD10656" s="34" t="s">
        <v>14545</v>
      </c>
      <c r="CG10656" s="381">
        <v>44613</v>
      </c>
      <c r="CI10656" s="378">
        <v>21150</v>
      </c>
    </row>
    <row r="10657" spans="82:87">
      <c r="CD10657" s="34" t="s">
        <v>14546</v>
      </c>
      <c r="CG10657" s="381">
        <v>44614</v>
      </c>
      <c r="CI10657" s="378">
        <v>21150</v>
      </c>
    </row>
    <row r="10658" spans="82:87">
      <c r="CD10658" s="34" t="s">
        <v>14547</v>
      </c>
      <c r="CG10658" s="381">
        <v>44615</v>
      </c>
      <c r="CI10658" s="378">
        <v>21150</v>
      </c>
    </row>
    <row r="10659" spans="82:87">
      <c r="CD10659" s="34" t="s">
        <v>14548</v>
      </c>
      <c r="CG10659" s="381">
        <v>44616</v>
      </c>
      <c r="CI10659" s="378">
        <v>21150</v>
      </c>
    </row>
    <row r="10660" spans="82:87">
      <c r="CD10660" s="34" t="s">
        <v>14549</v>
      </c>
      <c r="CG10660" s="381">
        <v>44617</v>
      </c>
      <c r="CI10660" s="378">
        <v>21150</v>
      </c>
    </row>
    <row r="10661" spans="82:87">
      <c r="CD10661" s="34" t="s">
        <v>14550</v>
      </c>
      <c r="CG10661" s="381">
        <v>44618</v>
      </c>
      <c r="CI10661" s="378">
        <v>21160</v>
      </c>
    </row>
    <row r="10662" spans="82:87">
      <c r="CD10662" s="34" t="s">
        <v>14551</v>
      </c>
      <c r="CG10662" s="381">
        <v>44619</v>
      </c>
      <c r="CI10662" s="378">
        <v>21160</v>
      </c>
    </row>
    <row r="10663" spans="82:87">
      <c r="CD10663" s="34" t="s">
        <v>14552</v>
      </c>
      <c r="CG10663" s="381">
        <v>44620</v>
      </c>
      <c r="CI10663" s="378">
        <v>21160</v>
      </c>
    </row>
    <row r="10664" spans="82:87">
      <c r="CD10664" s="34" t="s">
        <v>14553</v>
      </c>
      <c r="CG10664" s="381">
        <v>44630</v>
      </c>
      <c r="CI10664" s="378">
        <v>21160</v>
      </c>
    </row>
    <row r="10665" spans="82:87">
      <c r="CD10665" s="34" t="s">
        <v>14554</v>
      </c>
      <c r="CG10665" s="381">
        <v>44640</v>
      </c>
      <c r="CI10665" s="378">
        <v>21160</v>
      </c>
    </row>
    <row r="10666" spans="82:87">
      <c r="CD10666" s="34" t="s">
        <v>14555</v>
      </c>
      <c r="CG10666" s="381">
        <v>44650</v>
      </c>
      <c r="CI10666" s="378">
        <v>21170</v>
      </c>
    </row>
    <row r="10667" spans="82:87">
      <c r="CD10667" s="34" t="s">
        <v>14556</v>
      </c>
      <c r="CG10667" s="381">
        <v>44660</v>
      </c>
      <c r="CI10667" s="378">
        <v>21170</v>
      </c>
    </row>
    <row r="10668" spans="82:87">
      <c r="CD10668" s="34" t="s">
        <v>14557</v>
      </c>
      <c r="CG10668" s="381">
        <v>44670</v>
      </c>
      <c r="CI10668" s="378">
        <v>21170</v>
      </c>
    </row>
    <row r="10669" spans="82:87">
      <c r="CD10669" s="34" t="s">
        <v>14558</v>
      </c>
      <c r="CG10669" s="381">
        <v>44680</v>
      </c>
      <c r="CI10669" s="378">
        <v>21170</v>
      </c>
    </row>
    <row r="10670" spans="82:87">
      <c r="CD10670" s="34" t="s">
        <v>14559</v>
      </c>
      <c r="CG10670" s="381">
        <v>44690</v>
      </c>
      <c r="CI10670" s="378">
        <v>21170</v>
      </c>
    </row>
    <row r="10671" spans="82:87">
      <c r="CD10671" s="34" t="s">
        <v>14560</v>
      </c>
      <c r="CG10671" s="381">
        <v>44700</v>
      </c>
      <c r="CI10671" s="378">
        <v>21170</v>
      </c>
    </row>
    <row r="10672" spans="82:87">
      <c r="CD10672" s="34" t="s">
        <v>14561</v>
      </c>
      <c r="CG10672" s="381">
        <v>44701</v>
      </c>
      <c r="CI10672" s="378">
        <v>21170</v>
      </c>
    </row>
    <row r="10673" spans="82:87">
      <c r="CD10673" s="34" t="s">
        <v>14562</v>
      </c>
      <c r="CG10673" s="381">
        <v>44702</v>
      </c>
      <c r="CI10673" s="378">
        <v>21170</v>
      </c>
    </row>
    <row r="10674" spans="82:87">
      <c r="CD10674" s="34" t="s">
        <v>14563</v>
      </c>
      <c r="CG10674" s="381">
        <v>44703</v>
      </c>
      <c r="CI10674" s="378">
        <v>21170</v>
      </c>
    </row>
    <row r="10675" spans="82:87">
      <c r="CD10675" s="34" t="s">
        <v>14564</v>
      </c>
      <c r="CG10675" s="381">
        <v>44704</v>
      </c>
      <c r="CI10675" s="378">
        <v>21170</v>
      </c>
    </row>
    <row r="10676" spans="82:87">
      <c r="CD10676" s="34" t="s">
        <v>14565</v>
      </c>
      <c r="CG10676" s="381">
        <v>44705</v>
      </c>
      <c r="CI10676" s="378">
        <v>21170</v>
      </c>
    </row>
    <row r="10677" spans="82:87">
      <c r="CD10677" s="34" t="s">
        <v>14566</v>
      </c>
      <c r="CG10677" s="381">
        <v>44706</v>
      </c>
      <c r="CI10677" s="378">
        <v>21170</v>
      </c>
    </row>
    <row r="10678" spans="82:87">
      <c r="CD10678" s="34" t="s">
        <v>14567</v>
      </c>
      <c r="CG10678" s="381">
        <v>44707</v>
      </c>
      <c r="CI10678" s="378">
        <v>21170</v>
      </c>
    </row>
    <row r="10679" spans="82:87">
      <c r="CD10679" s="34" t="s">
        <v>14568</v>
      </c>
      <c r="CG10679" s="381">
        <v>44708</v>
      </c>
      <c r="CI10679" s="378">
        <v>21170</v>
      </c>
    </row>
    <row r="10680" spans="82:87">
      <c r="CD10680" s="34" t="s">
        <v>14569</v>
      </c>
      <c r="CG10680" s="381">
        <v>44709</v>
      </c>
      <c r="CI10680" s="378">
        <v>21190</v>
      </c>
    </row>
    <row r="10681" spans="82:87">
      <c r="CD10681" s="34" t="s">
        <v>14570</v>
      </c>
      <c r="CG10681" s="381">
        <v>44710</v>
      </c>
      <c r="CI10681" s="378">
        <v>21190</v>
      </c>
    </row>
    <row r="10682" spans="82:87">
      <c r="CD10682" s="34" t="s">
        <v>14571</v>
      </c>
      <c r="CG10682" s="381">
        <v>44720</v>
      </c>
      <c r="CI10682" s="378">
        <v>21190</v>
      </c>
    </row>
    <row r="10683" spans="82:87">
      <c r="CD10683" s="34" t="s">
        <v>14572</v>
      </c>
      <c r="CG10683" s="381">
        <v>44730</v>
      </c>
      <c r="CI10683" s="378">
        <v>21190</v>
      </c>
    </row>
    <row r="10684" spans="82:87">
      <c r="CD10684" s="34" t="s">
        <v>14573</v>
      </c>
      <c r="CG10684" s="381">
        <v>44740</v>
      </c>
      <c r="CI10684" s="378">
        <v>21190</v>
      </c>
    </row>
    <row r="10685" spans="82:87">
      <c r="CD10685" s="34" t="s">
        <v>14574</v>
      </c>
      <c r="CG10685" s="381">
        <v>44750</v>
      </c>
      <c r="CI10685" s="378">
        <v>21190</v>
      </c>
    </row>
    <row r="10686" spans="82:87">
      <c r="CD10686" s="34" t="s">
        <v>14575</v>
      </c>
      <c r="CG10686" s="381">
        <v>44760</v>
      </c>
      <c r="CI10686" s="378">
        <v>21190</v>
      </c>
    </row>
    <row r="10687" spans="82:87">
      <c r="CD10687" s="34" t="s">
        <v>14576</v>
      </c>
      <c r="CG10687" s="381">
        <v>44770</v>
      </c>
      <c r="CI10687" s="378">
        <v>21190</v>
      </c>
    </row>
    <row r="10688" spans="82:87">
      <c r="CD10688" s="34" t="s">
        <v>14577</v>
      </c>
      <c r="CG10688" s="381">
        <v>44780</v>
      </c>
      <c r="CI10688" s="378">
        <v>21190</v>
      </c>
    </row>
    <row r="10689" spans="82:87">
      <c r="CD10689" s="34" t="s">
        <v>14578</v>
      </c>
      <c r="CG10689" s="381">
        <v>44800</v>
      </c>
      <c r="CI10689" s="378">
        <v>21190</v>
      </c>
    </row>
    <row r="10690" spans="82:87">
      <c r="CD10690" s="34" t="s">
        <v>14579</v>
      </c>
      <c r="CG10690" s="381">
        <v>44801</v>
      </c>
      <c r="CI10690" s="378">
        <v>21190</v>
      </c>
    </row>
    <row r="10691" spans="82:87">
      <c r="CD10691" s="34" t="s">
        <v>14580</v>
      </c>
      <c r="CG10691" s="381">
        <v>44802</v>
      </c>
      <c r="CI10691" s="378">
        <v>21190</v>
      </c>
    </row>
    <row r="10692" spans="82:87">
      <c r="CD10692" s="34" t="s">
        <v>14581</v>
      </c>
      <c r="CG10692" s="381">
        <v>44803</v>
      </c>
      <c r="CI10692" s="378">
        <v>21190</v>
      </c>
    </row>
    <row r="10693" spans="82:87">
      <c r="CD10693" s="34" t="s">
        <v>14582</v>
      </c>
      <c r="CG10693" s="381">
        <v>44804</v>
      </c>
      <c r="CI10693" s="378">
        <v>21190</v>
      </c>
    </row>
    <row r="10694" spans="82:87">
      <c r="CD10694" s="34" t="s">
        <v>14583</v>
      </c>
      <c r="CG10694" s="381">
        <v>44805</v>
      </c>
      <c r="CI10694" s="378">
        <v>21190</v>
      </c>
    </row>
    <row r="10695" spans="82:87">
      <c r="CD10695" s="34" t="s">
        <v>14584</v>
      </c>
      <c r="CG10695" s="381">
        <v>44806</v>
      </c>
      <c r="CI10695" s="378">
        <v>21190</v>
      </c>
    </row>
    <row r="10696" spans="82:87">
      <c r="CD10696" s="34" t="s">
        <v>14585</v>
      </c>
      <c r="CG10696" s="381">
        <v>44807</v>
      </c>
      <c r="CI10696" s="378">
        <v>21200</v>
      </c>
    </row>
    <row r="10697" spans="82:87">
      <c r="CD10697" s="34" t="s">
        <v>14586</v>
      </c>
      <c r="CG10697" s="381">
        <v>44808</v>
      </c>
      <c r="CI10697" s="378">
        <v>21200</v>
      </c>
    </row>
    <row r="10698" spans="82:87">
      <c r="CD10698" s="34" t="s">
        <v>14587</v>
      </c>
      <c r="CG10698" s="381">
        <v>44809</v>
      </c>
      <c r="CI10698" s="378">
        <v>21200</v>
      </c>
    </row>
    <row r="10699" spans="82:87">
      <c r="CD10699" s="34" t="s">
        <v>14588</v>
      </c>
      <c r="CG10699" s="381">
        <v>44810</v>
      </c>
      <c r="CI10699" s="378">
        <v>21200</v>
      </c>
    </row>
    <row r="10700" spans="82:87">
      <c r="CD10700" s="34" t="s">
        <v>14589</v>
      </c>
      <c r="CG10700" s="381">
        <v>44811</v>
      </c>
      <c r="CI10700" s="378">
        <v>21200</v>
      </c>
    </row>
    <row r="10701" spans="82:87">
      <c r="CD10701" s="34" t="s">
        <v>14590</v>
      </c>
      <c r="CG10701" s="381">
        <v>44812</v>
      </c>
      <c r="CI10701" s="378">
        <v>21200</v>
      </c>
    </row>
    <row r="10702" spans="82:87">
      <c r="CD10702" s="34" t="s">
        <v>14591</v>
      </c>
      <c r="CG10702" s="381">
        <v>44813</v>
      </c>
      <c r="CI10702" s="378">
        <v>21200</v>
      </c>
    </row>
    <row r="10703" spans="82:87">
      <c r="CD10703" s="34" t="s">
        <v>14592</v>
      </c>
      <c r="CG10703" s="381">
        <v>44814</v>
      </c>
      <c r="CI10703" s="378">
        <v>21200</v>
      </c>
    </row>
    <row r="10704" spans="82:87">
      <c r="CD10704" s="34" t="s">
        <v>14593</v>
      </c>
      <c r="CG10704" s="381">
        <v>44815</v>
      </c>
      <c r="CI10704" s="378">
        <v>21200</v>
      </c>
    </row>
    <row r="10705" spans="82:87">
      <c r="CD10705" s="34" t="s">
        <v>14594</v>
      </c>
      <c r="CG10705" s="381">
        <v>44816</v>
      </c>
      <c r="CI10705" s="378">
        <v>21200</v>
      </c>
    </row>
    <row r="10706" spans="82:87">
      <c r="CD10706" s="34" t="s">
        <v>14595</v>
      </c>
      <c r="CG10706" s="381">
        <v>44817</v>
      </c>
      <c r="CI10706" s="378">
        <v>21200</v>
      </c>
    </row>
    <row r="10707" spans="82:87">
      <c r="CD10707" s="34" t="s">
        <v>14596</v>
      </c>
      <c r="CG10707" s="381">
        <v>44818</v>
      </c>
      <c r="CI10707" s="378">
        <v>21200</v>
      </c>
    </row>
    <row r="10708" spans="82:87">
      <c r="CD10708" s="34" t="s">
        <v>14597</v>
      </c>
      <c r="CG10708" s="381">
        <v>44819</v>
      </c>
      <c r="CI10708" s="378">
        <v>21200</v>
      </c>
    </row>
    <row r="10709" spans="82:87">
      <c r="CD10709" s="34" t="s">
        <v>14598</v>
      </c>
      <c r="CG10709" s="381">
        <v>44821</v>
      </c>
      <c r="CI10709" s="378">
        <v>21201</v>
      </c>
    </row>
    <row r="10710" spans="82:87">
      <c r="CD10710" s="34" t="s">
        <v>14599</v>
      </c>
      <c r="CG10710" s="381">
        <v>44822</v>
      </c>
      <c r="CI10710" s="378">
        <v>21202</v>
      </c>
    </row>
    <row r="10711" spans="82:87">
      <c r="CD10711" s="34" t="s">
        <v>14600</v>
      </c>
      <c r="CG10711" s="381">
        <v>44823</v>
      </c>
      <c r="CI10711" s="378">
        <v>21203</v>
      </c>
    </row>
    <row r="10712" spans="82:87">
      <c r="CD10712" s="34" t="s">
        <v>14601</v>
      </c>
      <c r="CG10712" s="381">
        <v>44824</v>
      </c>
      <c r="CI10712" s="378">
        <v>21204</v>
      </c>
    </row>
    <row r="10713" spans="82:87">
      <c r="CD10713" s="34" t="s">
        <v>14602</v>
      </c>
      <c r="CG10713" s="381">
        <v>44825</v>
      </c>
      <c r="CI10713" s="378">
        <v>21205</v>
      </c>
    </row>
    <row r="10714" spans="82:87">
      <c r="CD10714" s="34" t="s">
        <v>14603</v>
      </c>
      <c r="CG10714" s="381">
        <v>44826</v>
      </c>
      <c r="CI10714" s="378">
        <v>21206</v>
      </c>
    </row>
    <row r="10715" spans="82:87">
      <c r="CD10715" s="34" t="s">
        <v>14604</v>
      </c>
      <c r="CG10715" s="381">
        <v>44827</v>
      </c>
      <c r="CI10715" s="378">
        <v>21207</v>
      </c>
    </row>
    <row r="10716" spans="82:87">
      <c r="CD10716" s="34" t="s">
        <v>14605</v>
      </c>
      <c r="CG10716" s="381">
        <v>44828</v>
      </c>
      <c r="CI10716" s="378">
        <v>21208</v>
      </c>
    </row>
    <row r="10717" spans="82:87">
      <c r="CD10717" s="34" t="s">
        <v>14606</v>
      </c>
      <c r="CG10717" s="381">
        <v>44829</v>
      </c>
      <c r="CI10717" s="378">
        <v>21209</v>
      </c>
    </row>
    <row r="10718" spans="82:87">
      <c r="CD10718" s="34" t="s">
        <v>14607</v>
      </c>
      <c r="CG10718" s="381">
        <v>44830</v>
      </c>
      <c r="CI10718" s="378">
        <v>21210</v>
      </c>
    </row>
    <row r="10719" spans="82:87">
      <c r="CD10719" s="34" t="s">
        <v>14608</v>
      </c>
      <c r="CG10719" s="381">
        <v>44840</v>
      </c>
      <c r="CI10719" s="378">
        <v>21210</v>
      </c>
    </row>
    <row r="10720" spans="82:87">
      <c r="CD10720" s="34" t="s">
        <v>14609</v>
      </c>
      <c r="CG10720" s="381">
        <v>44850</v>
      </c>
      <c r="CI10720" s="378">
        <v>21210</v>
      </c>
    </row>
    <row r="10721" spans="82:87">
      <c r="CD10721" s="34" t="s">
        <v>14610</v>
      </c>
      <c r="CG10721" s="381">
        <v>44860</v>
      </c>
      <c r="CI10721" s="378">
        <v>21210</v>
      </c>
    </row>
    <row r="10722" spans="82:87">
      <c r="CD10722" s="34" t="s">
        <v>14611</v>
      </c>
      <c r="CG10722" s="381">
        <v>44880</v>
      </c>
      <c r="CI10722" s="378">
        <v>21210</v>
      </c>
    </row>
    <row r="10723" spans="82:87">
      <c r="CD10723" s="34" t="s">
        <v>14612</v>
      </c>
      <c r="CG10723" s="381">
        <v>44900</v>
      </c>
      <c r="CI10723" s="378">
        <v>21210</v>
      </c>
    </row>
    <row r="10724" spans="82:87">
      <c r="CD10724" s="34" t="s">
        <v>14613</v>
      </c>
      <c r="CG10724" s="381">
        <v>44901</v>
      </c>
      <c r="CI10724" s="378">
        <v>21210</v>
      </c>
    </row>
    <row r="10725" spans="82:87">
      <c r="CD10725" s="34" t="s">
        <v>14614</v>
      </c>
      <c r="CG10725" s="381">
        <v>44902</v>
      </c>
      <c r="CI10725" s="378">
        <v>21210</v>
      </c>
    </row>
    <row r="10726" spans="82:87">
      <c r="CD10726" s="34" t="s">
        <v>14615</v>
      </c>
      <c r="CG10726" s="381">
        <v>44903</v>
      </c>
      <c r="CI10726" s="378">
        <v>21210</v>
      </c>
    </row>
    <row r="10727" spans="82:87">
      <c r="CD10727" s="34" t="s">
        <v>14616</v>
      </c>
      <c r="CG10727" s="381">
        <v>44904</v>
      </c>
      <c r="CI10727" s="378">
        <v>21210</v>
      </c>
    </row>
    <row r="10728" spans="82:87">
      <c r="CD10728" s="34" t="s">
        <v>14617</v>
      </c>
      <c r="CG10728" s="381">
        <v>44905</v>
      </c>
      <c r="CI10728" s="378">
        <v>21210</v>
      </c>
    </row>
    <row r="10729" spans="82:87">
      <c r="CD10729" s="34" t="s">
        <v>14618</v>
      </c>
      <c r="CG10729" s="381">
        <v>44906</v>
      </c>
      <c r="CI10729" s="378">
        <v>21210</v>
      </c>
    </row>
    <row r="10730" spans="82:87">
      <c r="CD10730" s="34" t="s">
        <v>14619</v>
      </c>
      <c r="CG10730" s="381">
        <v>44907</v>
      </c>
      <c r="CI10730" s="378">
        <v>21219</v>
      </c>
    </row>
    <row r="10731" spans="82:87">
      <c r="CD10731" s="34" t="s">
        <v>14620</v>
      </c>
      <c r="CG10731" s="381">
        <v>44908</v>
      </c>
      <c r="CI10731" s="378">
        <v>21220</v>
      </c>
    </row>
    <row r="10732" spans="82:87">
      <c r="CD10732" s="34" t="s">
        <v>14621</v>
      </c>
      <c r="CG10732" s="381">
        <v>44909</v>
      </c>
      <c r="CI10732" s="378">
        <v>21220</v>
      </c>
    </row>
    <row r="10733" spans="82:87">
      <c r="CD10733" s="34" t="s">
        <v>14622</v>
      </c>
      <c r="CG10733" s="381">
        <v>44911</v>
      </c>
      <c r="CI10733" s="378">
        <v>21220</v>
      </c>
    </row>
    <row r="10734" spans="82:87">
      <c r="CD10734" s="34" t="s">
        <v>14623</v>
      </c>
      <c r="CG10734" s="381">
        <v>44912</v>
      </c>
      <c r="CI10734" s="378">
        <v>21220</v>
      </c>
    </row>
    <row r="10735" spans="82:87">
      <c r="CD10735" s="34" t="s">
        <v>14624</v>
      </c>
      <c r="CG10735" s="381">
        <v>44913</v>
      </c>
      <c r="CI10735" s="378">
        <v>21220</v>
      </c>
    </row>
    <row r="10736" spans="82:87">
      <c r="CD10736" s="34" t="s">
        <v>14625</v>
      </c>
      <c r="CG10736" s="381">
        <v>44914</v>
      </c>
      <c r="CI10736" s="378">
        <v>21220</v>
      </c>
    </row>
    <row r="10737" spans="82:87">
      <c r="CD10737" s="34" t="s">
        <v>14626</v>
      </c>
      <c r="CG10737" s="381">
        <v>44915</v>
      </c>
      <c r="CI10737" s="378">
        <v>21220</v>
      </c>
    </row>
    <row r="10738" spans="82:87">
      <c r="CD10738" s="34" t="s">
        <v>14627</v>
      </c>
      <c r="CG10738" s="381">
        <v>44916</v>
      </c>
      <c r="CI10738" s="378">
        <v>21220</v>
      </c>
    </row>
    <row r="10739" spans="82:87">
      <c r="CD10739" s="34" t="s">
        <v>14628</v>
      </c>
      <c r="CG10739" s="381">
        <v>44917</v>
      </c>
      <c r="CI10739" s="378">
        <v>21220</v>
      </c>
    </row>
    <row r="10740" spans="82:87">
      <c r="CD10740" s="34" t="s">
        <v>14629</v>
      </c>
      <c r="CG10740" s="381">
        <v>44918</v>
      </c>
      <c r="CI10740" s="378">
        <v>21220</v>
      </c>
    </row>
    <row r="10741" spans="82:87">
      <c r="CD10741" s="34" t="s">
        <v>14630</v>
      </c>
      <c r="CG10741" s="381">
        <v>44919</v>
      </c>
      <c r="CI10741" s="378">
        <v>21220</v>
      </c>
    </row>
    <row r="10742" spans="82:87">
      <c r="CD10742" s="34" t="s">
        <v>14631</v>
      </c>
      <c r="CG10742" s="381">
        <v>44921</v>
      </c>
      <c r="CI10742" s="378">
        <v>21220</v>
      </c>
    </row>
    <row r="10743" spans="82:87">
      <c r="CD10743" s="34" t="s">
        <v>14632</v>
      </c>
      <c r="CG10743" s="381">
        <v>44922</v>
      </c>
      <c r="CI10743" s="378">
        <v>21220</v>
      </c>
    </row>
    <row r="10744" spans="82:87">
      <c r="CD10744" s="34" t="s">
        <v>14633</v>
      </c>
      <c r="CG10744" s="381">
        <v>44923</v>
      </c>
      <c r="CI10744" s="378">
        <v>21220</v>
      </c>
    </row>
    <row r="10745" spans="82:87">
      <c r="CD10745" s="34" t="s">
        <v>14634</v>
      </c>
      <c r="CG10745" s="381">
        <v>44924</v>
      </c>
      <c r="CI10745" s="378">
        <v>21220</v>
      </c>
    </row>
    <row r="10746" spans="82:87">
      <c r="CD10746" s="34" t="s">
        <v>14635</v>
      </c>
      <c r="CG10746" s="381">
        <v>44925</v>
      </c>
      <c r="CI10746" s="378">
        <v>21220</v>
      </c>
    </row>
    <row r="10747" spans="82:87">
      <c r="CD10747" s="34" t="s">
        <v>14636</v>
      </c>
      <c r="CG10747" s="381">
        <v>44926</v>
      </c>
      <c r="CI10747" s="378">
        <v>21220</v>
      </c>
    </row>
    <row r="10748" spans="82:87">
      <c r="CD10748" s="34" t="s">
        <v>14637</v>
      </c>
      <c r="CG10748" s="381">
        <v>44927</v>
      </c>
      <c r="CI10748" s="378">
        <v>21220</v>
      </c>
    </row>
    <row r="10749" spans="82:87">
      <c r="CD10749" s="34" t="s">
        <v>14638</v>
      </c>
      <c r="CG10749" s="381">
        <v>44928</v>
      </c>
      <c r="CI10749" s="378">
        <v>21220</v>
      </c>
    </row>
    <row r="10750" spans="82:87">
      <c r="CD10750" s="34" t="s">
        <v>14639</v>
      </c>
      <c r="CG10750" s="381">
        <v>44929</v>
      </c>
      <c r="CI10750" s="378">
        <v>21220</v>
      </c>
    </row>
    <row r="10751" spans="82:87">
      <c r="CD10751" s="34" t="s">
        <v>14640</v>
      </c>
      <c r="CG10751" s="381">
        <v>44931</v>
      </c>
      <c r="CI10751" s="378">
        <v>21220</v>
      </c>
    </row>
    <row r="10752" spans="82:87">
      <c r="CD10752" s="34" t="s">
        <v>14641</v>
      </c>
      <c r="CG10752" s="381">
        <v>44932</v>
      </c>
      <c r="CI10752" s="378">
        <v>21220</v>
      </c>
    </row>
    <row r="10753" spans="82:87">
      <c r="CD10753" s="34" t="s">
        <v>14642</v>
      </c>
      <c r="CG10753" s="381">
        <v>44933</v>
      </c>
      <c r="CI10753" s="378">
        <v>21220</v>
      </c>
    </row>
    <row r="10754" spans="82:87">
      <c r="CD10754" s="34" t="s">
        <v>14643</v>
      </c>
      <c r="CG10754" s="381">
        <v>44934</v>
      </c>
      <c r="CI10754" s="378">
        <v>21220</v>
      </c>
    </row>
    <row r="10755" spans="82:87">
      <c r="CD10755" s="34" t="s">
        <v>14644</v>
      </c>
      <c r="CG10755" s="381">
        <v>44935</v>
      </c>
      <c r="CI10755" s="378">
        <v>21230</v>
      </c>
    </row>
    <row r="10756" spans="82:87">
      <c r="CD10756" s="34" t="s">
        <v>14645</v>
      </c>
      <c r="CG10756" s="381">
        <v>44936</v>
      </c>
      <c r="CI10756" s="378">
        <v>21230</v>
      </c>
    </row>
    <row r="10757" spans="82:87">
      <c r="CD10757" s="34" t="s">
        <v>14646</v>
      </c>
      <c r="CG10757" s="381">
        <v>44937</v>
      </c>
      <c r="CI10757" s="378">
        <v>21230</v>
      </c>
    </row>
    <row r="10758" spans="82:87">
      <c r="CD10758" s="34" t="s">
        <v>14647</v>
      </c>
      <c r="CG10758" s="381">
        <v>44938</v>
      </c>
      <c r="CI10758" s="378">
        <v>21230</v>
      </c>
    </row>
    <row r="10759" spans="82:87">
      <c r="CD10759" s="34" t="s">
        <v>14648</v>
      </c>
      <c r="CG10759" s="381">
        <v>44939</v>
      </c>
      <c r="CI10759" s="378">
        <v>21230</v>
      </c>
    </row>
    <row r="10760" spans="82:87">
      <c r="CD10760" s="34" t="s">
        <v>14649</v>
      </c>
      <c r="CG10760" s="381">
        <v>44941</v>
      </c>
      <c r="CI10760" s="378">
        <v>21230</v>
      </c>
    </row>
    <row r="10761" spans="82:87">
      <c r="CD10761" s="34" t="s">
        <v>14650</v>
      </c>
      <c r="CG10761" s="381">
        <v>44942</v>
      </c>
      <c r="CI10761" s="378">
        <v>21230</v>
      </c>
    </row>
    <row r="10762" spans="82:87">
      <c r="CD10762" s="34" t="s">
        <v>14651</v>
      </c>
      <c r="CG10762" s="381">
        <v>44943</v>
      </c>
      <c r="CI10762" s="378">
        <v>21230</v>
      </c>
    </row>
    <row r="10763" spans="82:87">
      <c r="CD10763" s="34" t="s">
        <v>14652</v>
      </c>
      <c r="CG10763" s="381">
        <v>44944</v>
      </c>
      <c r="CI10763" s="378">
        <v>21230</v>
      </c>
    </row>
    <row r="10764" spans="82:87">
      <c r="CD10764" s="34" t="s">
        <v>14653</v>
      </c>
      <c r="CG10764" s="381">
        <v>44945</v>
      </c>
      <c r="CI10764" s="378">
        <v>21230</v>
      </c>
    </row>
    <row r="10765" spans="82:87">
      <c r="CD10765" s="34" t="s">
        <v>14654</v>
      </c>
      <c r="CG10765" s="381">
        <v>44946</v>
      </c>
      <c r="CI10765" s="378">
        <v>21230</v>
      </c>
    </row>
    <row r="10766" spans="82:87">
      <c r="CD10766" s="34" t="s">
        <v>14655</v>
      </c>
      <c r="CG10766" s="381">
        <v>44947</v>
      </c>
      <c r="CI10766" s="378">
        <v>21230</v>
      </c>
    </row>
    <row r="10767" spans="82:87">
      <c r="CD10767" s="34" t="s">
        <v>14656</v>
      </c>
      <c r="CG10767" s="381">
        <v>44948</v>
      </c>
      <c r="CI10767" s="378">
        <v>21230</v>
      </c>
    </row>
    <row r="10768" spans="82:87">
      <c r="CD10768" s="34" t="s">
        <v>14657</v>
      </c>
      <c r="CG10768" s="381">
        <v>44949</v>
      </c>
      <c r="CI10768" s="378">
        <v>21230</v>
      </c>
    </row>
    <row r="10769" spans="82:87">
      <c r="CD10769" s="34" t="s">
        <v>14658</v>
      </c>
      <c r="CG10769" s="381">
        <v>44951</v>
      </c>
      <c r="CI10769" s="378">
        <v>21230</v>
      </c>
    </row>
    <row r="10770" spans="82:87">
      <c r="CD10770" s="34" t="s">
        <v>14659</v>
      </c>
      <c r="CG10770" s="381">
        <v>44952</v>
      </c>
      <c r="CI10770" s="378">
        <v>21230</v>
      </c>
    </row>
    <row r="10771" spans="82:87">
      <c r="CD10771" s="34" t="s">
        <v>14660</v>
      </c>
      <c r="CG10771" s="381">
        <v>44953</v>
      </c>
      <c r="CI10771" s="378">
        <v>21230</v>
      </c>
    </row>
    <row r="10772" spans="82:87">
      <c r="CD10772" s="34" t="s">
        <v>14661</v>
      </c>
      <c r="CG10772" s="381">
        <v>44954</v>
      </c>
      <c r="CI10772" s="378">
        <v>21230</v>
      </c>
    </row>
    <row r="10773" spans="82:87">
      <c r="CD10773" s="34" t="s">
        <v>14662</v>
      </c>
      <c r="CG10773" s="381">
        <v>44955</v>
      </c>
      <c r="CI10773" s="378">
        <v>21230</v>
      </c>
    </row>
    <row r="10774" spans="82:87">
      <c r="CD10774" s="34" t="s">
        <v>14663</v>
      </c>
      <c r="CG10774" s="381">
        <v>44956</v>
      </c>
      <c r="CI10774" s="378">
        <v>21230</v>
      </c>
    </row>
    <row r="10775" spans="82:87">
      <c r="CD10775" s="34" t="s">
        <v>14664</v>
      </c>
      <c r="CG10775" s="381">
        <v>44957</v>
      </c>
      <c r="CI10775" s="378">
        <v>21240</v>
      </c>
    </row>
    <row r="10776" spans="82:87">
      <c r="CD10776" s="34" t="s">
        <v>14665</v>
      </c>
      <c r="CG10776" s="381">
        <v>44958</v>
      </c>
      <c r="CI10776" s="378">
        <v>21250</v>
      </c>
    </row>
    <row r="10777" spans="82:87">
      <c r="CD10777" s="34" t="s">
        <v>14666</v>
      </c>
      <c r="CG10777" s="381">
        <v>44959</v>
      </c>
      <c r="CI10777" s="378">
        <v>21250</v>
      </c>
    </row>
    <row r="10778" spans="82:87">
      <c r="CD10778" s="34" t="s">
        <v>14667</v>
      </c>
      <c r="CG10778" s="381">
        <v>44961</v>
      </c>
      <c r="CI10778" s="378">
        <v>21250</v>
      </c>
    </row>
    <row r="10779" spans="82:87">
      <c r="CD10779" s="34" t="s">
        <v>14668</v>
      </c>
      <c r="CG10779" s="381">
        <v>44962</v>
      </c>
      <c r="CI10779" s="378">
        <v>21250</v>
      </c>
    </row>
    <row r="10780" spans="82:87">
      <c r="CD10780" s="34" t="s">
        <v>14669</v>
      </c>
      <c r="CG10780" s="381">
        <v>44963</v>
      </c>
      <c r="CI10780" s="378">
        <v>21250</v>
      </c>
    </row>
    <row r="10781" spans="82:87">
      <c r="CD10781" s="34" t="s">
        <v>14670</v>
      </c>
      <c r="CG10781" s="381">
        <v>44964</v>
      </c>
      <c r="CI10781" s="378">
        <v>21250</v>
      </c>
    </row>
    <row r="10782" spans="82:87">
      <c r="CD10782" s="34" t="s">
        <v>14671</v>
      </c>
      <c r="CG10782" s="381">
        <v>44965</v>
      </c>
      <c r="CI10782" s="378">
        <v>21250</v>
      </c>
    </row>
    <row r="10783" spans="82:87">
      <c r="CD10783" s="34" t="s">
        <v>14672</v>
      </c>
      <c r="CG10783" s="381">
        <v>44966</v>
      </c>
      <c r="CI10783" s="378">
        <v>21250</v>
      </c>
    </row>
    <row r="10784" spans="82:87">
      <c r="CD10784" s="34" t="s">
        <v>14673</v>
      </c>
      <c r="CG10784" s="381">
        <v>44967</v>
      </c>
      <c r="CI10784" s="378">
        <v>21250</v>
      </c>
    </row>
    <row r="10785" spans="82:87">
      <c r="CD10785" s="34" t="s">
        <v>14674</v>
      </c>
      <c r="CG10785" s="381">
        <v>44968</v>
      </c>
      <c r="CI10785" s="378">
        <v>21250</v>
      </c>
    </row>
    <row r="10786" spans="82:87">
      <c r="CD10786" s="34" t="s">
        <v>14675</v>
      </c>
      <c r="CG10786" s="381">
        <v>44969</v>
      </c>
      <c r="CI10786" s="378">
        <v>21250</v>
      </c>
    </row>
    <row r="10787" spans="82:87">
      <c r="CD10787" s="34" t="s">
        <v>14676</v>
      </c>
      <c r="CG10787" s="381">
        <v>44971</v>
      </c>
      <c r="CI10787" s="378">
        <v>21250</v>
      </c>
    </row>
    <row r="10788" spans="82:87">
      <c r="CD10788" s="34" t="s">
        <v>14677</v>
      </c>
      <c r="CG10788" s="381">
        <v>44972</v>
      </c>
      <c r="CI10788" s="378">
        <v>21250</v>
      </c>
    </row>
    <row r="10789" spans="82:87">
      <c r="CD10789" s="34" t="s">
        <v>14678</v>
      </c>
      <c r="CG10789" s="381">
        <v>44973</v>
      </c>
      <c r="CI10789" s="378">
        <v>21250</v>
      </c>
    </row>
    <row r="10790" spans="82:87">
      <c r="CD10790" s="34" t="s">
        <v>14679</v>
      </c>
      <c r="CG10790" s="381">
        <v>44974</v>
      </c>
      <c r="CI10790" s="378">
        <v>21250</v>
      </c>
    </row>
    <row r="10791" spans="82:87">
      <c r="CD10791" s="34" t="s">
        <v>14680</v>
      </c>
      <c r="CG10791" s="381">
        <v>44975</v>
      </c>
      <c r="CI10791" s="378">
        <v>21250</v>
      </c>
    </row>
    <row r="10792" spans="82:87">
      <c r="CD10792" s="34" t="s">
        <v>14681</v>
      </c>
      <c r="CG10792" s="381">
        <v>44976</v>
      </c>
      <c r="CI10792" s="378">
        <v>21250</v>
      </c>
    </row>
    <row r="10793" spans="82:87">
      <c r="CD10793" s="34" t="s">
        <v>14682</v>
      </c>
      <c r="CG10793" s="381">
        <v>44977</v>
      </c>
      <c r="CI10793" s="378">
        <v>21250</v>
      </c>
    </row>
    <row r="10794" spans="82:87">
      <c r="CD10794" s="34" t="s">
        <v>14683</v>
      </c>
      <c r="CG10794" s="381">
        <v>44978</v>
      </c>
      <c r="CI10794" s="378">
        <v>21250</v>
      </c>
    </row>
    <row r="10795" spans="82:87">
      <c r="CD10795" s="34" t="s">
        <v>14684</v>
      </c>
      <c r="CG10795" s="381">
        <v>44979</v>
      </c>
      <c r="CI10795" s="378">
        <v>21250</v>
      </c>
    </row>
    <row r="10796" spans="82:87">
      <c r="CD10796" s="34" t="s">
        <v>14685</v>
      </c>
      <c r="CG10796" s="381">
        <v>44980</v>
      </c>
      <c r="CI10796" s="378">
        <v>21250</v>
      </c>
    </row>
    <row r="10797" spans="82:87">
      <c r="CD10797" s="34" t="s">
        <v>14686</v>
      </c>
      <c r="CG10797" s="381">
        <v>44981</v>
      </c>
      <c r="CI10797" s="378">
        <v>21250</v>
      </c>
    </row>
    <row r="10798" spans="82:87">
      <c r="CD10798" s="34" t="s">
        <v>14687</v>
      </c>
      <c r="CG10798" s="381">
        <v>44982</v>
      </c>
      <c r="CI10798" s="378">
        <v>21260</v>
      </c>
    </row>
    <row r="10799" spans="82:87">
      <c r="CD10799" s="34" t="s">
        <v>14688</v>
      </c>
      <c r="CG10799" s="381">
        <v>44983</v>
      </c>
      <c r="CI10799" s="378">
        <v>21260</v>
      </c>
    </row>
    <row r="10800" spans="82:87">
      <c r="CD10800" s="34" t="s">
        <v>14689</v>
      </c>
      <c r="CG10800" s="381">
        <v>44984</v>
      </c>
      <c r="CI10800" s="378">
        <v>21260</v>
      </c>
    </row>
    <row r="10801" spans="82:87">
      <c r="CD10801" s="34" t="s">
        <v>14690</v>
      </c>
      <c r="CG10801" s="381">
        <v>44985</v>
      </c>
      <c r="CI10801" s="378">
        <v>21260</v>
      </c>
    </row>
    <row r="10802" spans="82:87">
      <c r="CD10802" s="34" t="s">
        <v>14691</v>
      </c>
      <c r="CG10802" s="381">
        <v>44986</v>
      </c>
      <c r="CI10802" s="378">
        <v>21260</v>
      </c>
    </row>
    <row r="10803" spans="82:87">
      <c r="CD10803" s="34" t="s">
        <v>14692</v>
      </c>
      <c r="CG10803" s="381">
        <v>44987</v>
      </c>
      <c r="CI10803" s="378">
        <v>21260</v>
      </c>
    </row>
    <row r="10804" spans="82:87">
      <c r="CD10804" s="34" t="s">
        <v>14693</v>
      </c>
      <c r="CG10804" s="381">
        <v>44988</v>
      </c>
      <c r="CI10804" s="378">
        <v>21260</v>
      </c>
    </row>
    <row r="10805" spans="82:87">
      <c r="CD10805" s="34" t="s">
        <v>14694</v>
      </c>
      <c r="CG10805" s="381">
        <v>44989</v>
      </c>
      <c r="CI10805" s="378">
        <v>21260</v>
      </c>
    </row>
    <row r="10806" spans="82:87">
      <c r="CD10806" s="34" t="s">
        <v>14695</v>
      </c>
      <c r="CG10806" s="381">
        <v>44998</v>
      </c>
      <c r="CI10806" s="378">
        <v>21261</v>
      </c>
    </row>
    <row r="10807" spans="82:87">
      <c r="CD10807" s="34" t="s">
        <v>14696</v>
      </c>
      <c r="CG10807" s="381">
        <v>45000</v>
      </c>
      <c r="CI10807" s="378">
        <v>21262</v>
      </c>
    </row>
    <row r="10808" spans="82:87">
      <c r="CD10808" s="34" t="s">
        <v>14697</v>
      </c>
      <c r="CG10808" s="381">
        <v>45001</v>
      </c>
      <c r="CI10808" s="378">
        <v>21270</v>
      </c>
    </row>
    <row r="10809" spans="82:87">
      <c r="CD10809" s="34" t="s">
        <v>14698</v>
      </c>
      <c r="CG10809" s="381">
        <v>45002</v>
      </c>
      <c r="CI10809" s="378">
        <v>21270</v>
      </c>
    </row>
    <row r="10810" spans="82:87">
      <c r="CD10810" s="34" t="s">
        <v>14699</v>
      </c>
      <c r="CG10810" s="381">
        <v>45003</v>
      </c>
      <c r="CI10810" s="378">
        <v>21270</v>
      </c>
    </row>
    <row r="10811" spans="82:87">
      <c r="CD10811" s="34" t="s">
        <v>14700</v>
      </c>
      <c r="CG10811" s="381">
        <v>45004</v>
      </c>
      <c r="CI10811" s="378">
        <v>21270</v>
      </c>
    </row>
    <row r="10812" spans="82:87">
      <c r="CD10812" s="34" t="s">
        <v>14701</v>
      </c>
      <c r="CG10812" s="381">
        <v>45005</v>
      </c>
      <c r="CI10812" s="378">
        <v>21270</v>
      </c>
    </row>
    <row r="10813" spans="82:87">
      <c r="CD10813" s="34" t="s">
        <v>14702</v>
      </c>
      <c r="CG10813" s="381">
        <v>45006</v>
      </c>
      <c r="CI10813" s="378">
        <v>21270</v>
      </c>
    </row>
    <row r="10814" spans="82:87">
      <c r="CD10814" s="34" t="s">
        <v>14703</v>
      </c>
      <c r="CG10814" s="381">
        <v>45007</v>
      </c>
      <c r="CI10814" s="378">
        <v>21270</v>
      </c>
    </row>
    <row r="10815" spans="82:87">
      <c r="CD10815" s="34" t="s">
        <v>14704</v>
      </c>
      <c r="CG10815" s="381">
        <v>45008</v>
      </c>
      <c r="CI10815" s="378">
        <v>21270</v>
      </c>
    </row>
    <row r="10816" spans="82:87">
      <c r="CD10816" s="34" t="s">
        <v>14705</v>
      </c>
      <c r="CG10816" s="381">
        <v>45009</v>
      </c>
      <c r="CI10816" s="378">
        <v>21270</v>
      </c>
    </row>
    <row r="10817" spans="82:87">
      <c r="CD10817" s="34" t="s">
        <v>14706</v>
      </c>
      <c r="CG10817" s="381">
        <v>45010</v>
      </c>
      <c r="CI10817" s="378">
        <v>21270</v>
      </c>
    </row>
    <row r="10818" spans="82:87">
      <c r="CD10818" s="34" t="s">
        <v>14707</v>
      </c>
      <c r="CG10818" s="381">
        <v>45011</v>
      </c>
      <c r="CI10818" s="378">
        <v>21270</v>
      </c>
    </row>
    <row r="10819" spans="82:87">
      <c r="CD10819" s="34" t="s">
        <v>14708</v>
      </c>
      <c r="CG10819" s="381">
        <v>45012</v>
      </c>
      <c r="CI10819" s="378">
        <v>21270</v>
      </c>
    </row>
    <row r="10820" spans="82:87">
      <c r="CD10820" s="34" t="s">
        <v>14709</v>
      </c>
      <c r="CG10820" s="381">
        <v>45013</v>
      </c>
      <c r="CI10820" s="378">
        <v>21270</v>
      </c>
    </row>
    <row r="10821" spans="82:87">
      <c r="CD10821" s="34" t="s">
        <v>14710</v>
      </c>
      <c r="CG10821" s="381">
        <v>45014</v>
      </c>
      <c r="CI10821" s="378">
        <v>21270</v>
      </c>
    </row>
    <row r="10822" spans="82:87">
      <c r="CD10822" s="34" t="s">
        <v>14711</v>
      </c>
      <c r="CG10822" s="381">
        <v>45015</v>
      </c>
      <c r="CI10822" s="378">
        <v>21270</v>
      </c>
    </row>
    <row r="10823" spans="82:87">
      <c r="CD10823" s="34" t="s">
        <v>14712</v>
      </c>
      <c r="CG10823" s="381">
        <v>45016</v>
      </c>
      <c r="CI10823" s="378">
        <v>21270</v>
      </c>
    </row>
    <row r="10824" spans="82:87">
      <c r="CD10824" s="34" t="s">
        <v>14713</v>
      </c>
      <c r="CG10824" s="381">
        <v>45017</v>
      </c>
      <c r="CI10824" s="378">
        <v>21270</v>
      </c>
    </row>
    <row r="10825" spans="82:87">
      <c r="CD10825" s="34" t="s">
        <v>14714</v>
      </c>
      <c r="CG10825" s="381">
        <v>45018</v>
      </c>
      <c r="CI10825" s="378">
        <v>21270</v>
      </c>
    </row>
    <row r="10826" spans="82:87">
      <c r="CD10826" s="34" t="s">
        <v>14715</v>
      </c>
      <c r="CG10826" s="381">
        <v>45019</v>
      </c>
      <c r="CI10826" s="378">
        <v>21270</v>
      </c>
    </row>
    <row r="10827" spans="82:87">
      <c r="CD10827" s="34" t="s">
        <v>14716</v>
      </c>
      <c r="CG10827" s="381">
        <v>45020</v>
      </c>
      <c r="CI10827" s="378">
        <v>21290</v>
      </c>
    </row>
    <row r="10828" spans="82:87">
      <c r="CD10828" s="34" t="s">
        <v>14717</v>
      </c>
      <c r="CG10828" s="381">
        <v>45021</v>
      </c>
      <c r="CI10828" s="378">
        <v>21290</v>
      </c>
    </row>
    <row r="10829" spans="82:87">
      <c r="CD10829" s="34" t="s">
        <v>14718</v>
      </c>
      <c r="CG10829" s="381">
        <v>45022</v>
      </c>
      <c r="CI10829" s="378">
        <v>21290</v>
      </c>
    </row>
    <row r="10830" spans="82:87">
      <c r="CD10830" s="34" t="s">
        <v>14719</v>
      </c>
      <c r="CG10830" s="381">
        <v>45023</v>
      </c>
      <c r="CI10830" s="378">
        <v>21290</v>
      </c>
    </row>
    <row r="10831" spans="82:87">
      <c r="CD10831" s="34" t="s">
        <v>14720</v>
      </c>
      <c r="CG10831" s="381">
        <v>45024</v>
      </c>
      <c r="CI10831" s="378">
        <v>21290</v>
      </c>
    </row>
    <row r="10832" spans="82:87">
      <c r="CD10832" s="34" t="s">
        <v>14721</v>
      </c>
      <c r="CG10832" s="381">
        <v>45025</v>
      </c>
      <c r="CI10832" s="378">
        <v>21290</v>
      </c>
    </row>
    <row r="10833" spans="82:87">
      <c r="CD10833" s="34" t="s">
        <v>14722</v>
      </c>
      <c r="CG10833" s="381">
        <v>45026</v>
      </c>
      <c r="CI10833" s="378">
        <v>21290</v>
      </c>
    </row>
    <row r="10834" spans="82:87">
      <c r="CD10834" s="34" t="s">
        <v>14723</v>
      </c>
      <c r="CG10834" s="381">
        <v>45027</v>
      </c>
      <c r="CI10834" s="378">
        <v>21290</v>
      </c>
    </row>
    <row r="10835" spans="82:87">
      <c r="CD10835" s="34" t="s">
        <v>14724</v>
      </c>
      <c r="CG10835" s="381">
        <v>45028</v>
      </c>
      <c r="CI10835" s="378">
        <v>21290</v>
      </c>
    </row>
    <row r="10836" spans="82:87">
      <c r="CD10836" s="34" t="s">
        <v>14725</v>
      </c>
      <c r="CG10836" s="381">
        <v>45029</v>
      </c>
      <c r="CI10836" s="378">
        <v>21290</v>
      </c>
    </row>
    <row r="10837" spans="82:87">
      <c r="CD10837" s="34" t="s">
        <v>14726</v>
      </c>
      <c r="CG10837" s="381">
        <v>45030</v>
      </c>
      <c r="CI10837" s="378">
        <v>21290</v>
      </c>
    </row>
    <row r="10838" spans="82:87">
      <c r="CD10838" s="34" t="s">
        <v>14727</v>
      </c>
      <c r="CG10838" s="381">
        <v>45031</v>
      </c>
      <c r="CI10838" s="378">
        <v>21290</v>
      </c>
    </row>
    <row r="10839" spans="82:87">
      <c r="CD10839" s="34" t="s">
        <v>14728</v>
      </c>
      <c r="CG10839" s="381">
        <v>45032</v>
      </c>
      <c r="CI10839" s="378">
        <v>21290</v>
      </c>
    </row>
    <row r="10840" spans="82:87">
      <c r="CD10840" s="34" t="s">
        <v>14729</v>
      </c>
      <c r="CG10840" s="381">
        <v>45033</v>
      </c>
      <c r="CI10840" s="378">
        <v>21290</v>
      </c>
    </row>
    <row r="10841" spans="82:87">
      <c r="CD10841" s="34" t="s">
        <v>14730</v>
      </c>
      <c r="CG10841" s="381">
        <v>45034</v>
      </c>
      <c r="CI10841" s="378">
        <v>21290</v>
      </c>
    </row>
    <row r="10842" spans="82:87">
      <c r="CD10842" s="34" t="s">
        <v>14731</v>
      </c>
      <c r="CG10842" s="381">
        <v>45035</v>
      </c>
      <c r="CI10842" s="378">
        <v>21290</v>
      </c>
    </row>
    <row r="10843" spans="82:87">
      <c r="CD10843" s="34" t="s">
        <v>14732</v>
      </c>
      <c r="CG10843" s="381">
        <v>45036</v>
      </c>
      <c r="CI10843" s="378">
        <v>21290</v>
      </c>
    </row>
    <row r="10844" spans="82:87">
      <c r="CD10844" s="34" t="s">
        <v>14733</v>
      </c>
      <c r="CG10844" s="381">
        <v>45037</v>
      </c>
      <c r="CI10844" s="378">
        <v>21300</v>
      </c>
    </row>
    <row r="10845" spans="82:87">
      <c r="CD10845" s="34" t="s">
        <v>14734</v>
      </c>
      <c r="CG10845" s="381">
        <v>45038</v>
      </c>
      <c r="CI10845" s="378">
        <v>21301</v>
      </c>
    </row>
    <row r="10846" spans="82:87">
      <c r="CD10846" s="34" t="s">
        <v>14735</v>
      </c>
      <c r="CG10846" s="381">
        <v>45039</v>
      </c>
      <c r="CI10846" s="378">
        <v>21302</v>
      </c>
    </row>
    <row r="10847" spans="82:87">
      <c r="CD10847" s="34" t="s">
        <v>14736</v>
      </c>
      <c r="CG10847" s="381">
        <v>45040</v>
      </c>
      <c r="CI10847" s="378">
        <v>21303</v>
      </c>
    </row>
    <row r="10848" spans="82:87">
      <c r="CD10848" s="34" t="s">
        <v>14737</v>
      </c>
      <c r="CG10848" s="381">
        <v>45041</v>
      </c>
      <c r="CI10848" s="378">
        <v>21304</v>
      </c>
    </row>
    <row r="10849" spans="82:87">
      <c r="CD10849" s="34" t="s">
        <v>14738</v>
      </c>
      <c r="CG10849" s="381">
        <v>45042</v>
      </c>
      <c r="CI10849" s="378">
        <v>21305</v>
      </c>
    </row>
    <row r="10850" spans="82:87">
      <c r="CD10850" s="34" t="s">
        <v>14739</v>
      </c>
      <c r="CG10850" s="381">
        <v>45043</v>
      </c>
      <c r="CI10850" s="378">
        <v>21306</v>
      </c>
    </row>
    <row r="10851" spans="82:87">
      <c r="CD10851" s="34" t="s">
        <v>14740</v>
      </c>
      <c r="CG10851" s="381">
        <v>45044</v>
      </c>
      <c r="CI10851" s="378">
        <v>21307</v>
      </c>
    </row>
    <row r="10852" spans="82:87">
      <c r="CD10852" s="34" t="s">
        <v>14741</v>
      </c>
      <c r="CG10852" s="381">
        <v>45045</v>
      </c>
      <c r="CI10852" s="378">
        <v>21308</v>
      </c>
    </row>
    <row r="10853" spans="82:87">
      <c r="CD10853" s="34" t="s">
        <v>14742</v>
      </c>
      <c r="CG10853" s="381">
        <v>45046</v>
      </c>
      <c r="CI10853" s="378">
        <v>21309</v>
      </c>
    </row>
    <row r="10854" spans="82:87">
      <c r="CD10854" s="34" t="s">
        <v>14743</v>
      </c>
      <c r="CG10854" s="381">
        <v>45047</v>
      </c>
      <c r="CI10854" s="378">
        <v>21310</v>
      </c>
    </row>
    <row r="10855" spans="82:87">
      <c r="CD10855" s="34" t="s">
        <v>14744</v>
      </c>
      <c r="CG10855" s="381">
        <v>45048</v>
      </c>
      <c r="CI10855" s="378">
        <v>21310</v>
      </c>
    </row>
    <row r="10856" spans="82:87">
      <c r="CD10856" s="34" t="s">
        <v>14745</v>
      </c>
      <c r="CG10856" s="381">
        <v>45049</v>
      </c>
      <c r="CI10856" s="378">
        <v>21310</v>
      </c>
    </row>
    <row r="10857" spans="82:87">
      <c r="CD10857" s="34" t="s">
        <v>14746</v>
      </c>
      <c r="CG10857" s="381">
        <v>45050</v>
      </c>
      <c r="CI10857" s="378">
        <v>21310</v>
      </c>
    </row>
    <row r="10858" spans="82:87">
      <c r="CD10858" s="34" t="s">
        <v>14747</v>
      </c>
      <c r="CG10858" s="381">
        <v>45051</v>
      </c>
      <c r="CI10858" s="378">
        <v>21310</v>
      </c>
    </row>
    <row r="10859" spans="82:87">
      <c r="CD10859" s="34" t="s">
        <v>14748</v>
      </c>
      <c r="CG10859" s="381">
        <v>45052</v>
      </c>
      <c r="CI10859" s="378">
        <v>21310</v>
      </c>
    </row>
    <row r="10860" spans="82:87">
      <c r="CD10860" s="34" t="s">
        <v>14749</v>
      </c>
      <c r="CG10860" s="381">
        <v>45053</v>
      </c>
      <c r="CI10860" s="378">
        <v>21310</v>
      </c>
    </row>
    <row r="10861" spans="82:87">
      <c r="CD10861" s="34" t="s">
        <v>14750</v>
      </c>
      <c r="CG10861" s="381">
        <v>45054</v>
      </c>
      <c r="CI10861" s="378">
        <v>21310</v>
      </c>
    </row>
    <row r="10862" spans="82:87">
      <c r="CD10862" s="34" t="s">
        <v>14751</v>
      </c>
      <c r="CG10862" s="381">
        <v>45055</v>
      </c>
      <c r="CI10862" s="378">
        <v>21310</v>
      </c>
    </row>
    <row r="10863" spans="82:87">
      <c r="CD10863" s="34" t="s">
        <v>14752</v>
      </c>
      <c r="CG10863" s="381">
        <v>45056</v>
      </c>
      <c r="CI10863" s="378">
        <v>21310</v>
      </c>
    </row>
    <row r="10864" spans="82:87">
      <c r="CD10864" s="34" t="s">
        <v>14753</v>
      </c>
      <c r="CG10864" s="381">
        <v>45057</v>
      </c>
      <c r="CI10864" s="378">
        <v>21310</v>
      </c>
    </row>
    <row r="10865" spans="82:87">
      <c r="CD10865" s="34" t="s">
        <v>14754</v>
      </c>
      <c r="CG10865" s="381">
        <v>45058</v>
      </c>
      <c r="CI10865" s="378">
        <v>21310</v>
      </c>
    </row>
    <row r="10866" spans="82:87">
      <c r="CD10866" s="34" t="s">
        <v>14755</v>
      </c>
      <c r="CG10866" s="381">
        <v>45059</v>
      </c>
      <c r="CI10866" s="378">
        <v>21310</v>
      </c>
    </row>
    <row r="10867" spans="82:87">
      <c r="CD10867" s="34" t="s">
        <v>14756</v>
      </c>
      <c r="CG10867" s="381">
        <v>45060</v>
      </c>
      <c r="CI10867" s="378">
        <v>21310</v>
      </c>
    </row>
    <row r="10868" spans="82:87">
      <c r="CD10868" s="34" t="s">
        <v>14757</v>
      </c>
      <c r="CG10868" s="381">
        <v>45061</v>
      </c>
      <c r="CI10868" s="378">
        <v>21310</v>
      </c>
    </row>
    <row r="10869" spans="82:87">
      <c r="CD10869" s="34" t="s">
        <v>14758</v>
      </c>
      <c r="CG10869" s="381">
        <v>45062</v>
      </c>
      <c r="CI10869" s="378">
        <v>21310</v>
      </c>
    </row>
    <row r="10870" spans="82:87">
      <c r="CD10870" s="34" t="s">
        <v>14759</v>
      </c>
      <c r="CG10870" s="381">
        <v>45063</v>
      </c>
      <c r="CI10870" s="378">
        <v>21310</v>
      </c>
    </row>
    <row r="10871" spans="82:87">
      <c r="CD10871" s="34" t="s">
        <v>14760</v>
      </c>
      <c r="CG10871" s="381">
        <v>45064</v>
      </c>
      <c r="CI10871" s="378">
        <v>21310</v>
      </c>
    </row>
    <row r="10872" spans="82:87">
      <c r="CD10872" s="34" t="s">
        <v>14761</v>
      </c>
      <c r="CG10872" s="381">
        <v>45065</v>
      </c>
      <c r="CI10872" s="378">
        <v>21310</v>
      </c>
    </row>
    <row r="10873" spans="82:87">
      <c r="CD10873" s="34" t="s">
        <v>14762</v>
      </c>
      <c r="CG10873" s="381">
        <v>45066</v>
      </c>
      <c r="CI10873" s="378">
        <v>21310</v>
      </c>
    </row>
    <row r="10874" spans="82:87">
      <c r="CD10874" s="34" t="s">
        <v>14763</v>
      </c>
      <c r="CG10874" s="381">
        <v>45067</v>
      </c>
      <c r="CI10874" s="378">
        <v>21310</v>
      </c>
    </row>
    <row r="10875" spans="82:87">
      <c r="CD10875" s="34" t="s">
        <v>14764</v>
      </c>
      <c r="CG10875" s="381">
        <v>45068</v>
      </c>
      <c r="CI10875" s="378">
        <v>21310</v>
      </c>
    </row>
    <row r="10876" spans="82:87">
      <c r="CD10876" s="34" t="s">
        <v>14765</v>
      </c>
      <c r="CG10876" s="381">
        <v>45069</v>
      </c>
      <c r="CI10876" s="378">
        <v>21320</v>
      </c>
    </row>
    <row r="10877" spans="82:87">
      <c r="CD10877" s="34" t="s">
        <v>14766</v>
      </c>
      <c r="CG10877" s="381">
        <v>45070</v>
      </c>
      <c r="CI10877" s="378">
        <v>21320</v>
      </c>
    </row>
    <row r="10878" spans="82:87">
      <c r="CD10878" s="34" t="s">
        <v>14767</v>
      </c>
      <c r="CG10878" s="381">
        <v>45071</v>
      </c>
      <c r="CI10878" s="378">
        <v>21320</v>
      </c>
    </row>
    <row r="10879" spans="82:87">
      <c r="CD10879" s="34" t="s">
        <v>14768</v>
      </c>
      <c r="CG10879" s="381">
        <v>45072</v>
      </c>
      <c r="CI10879" s="378">
        <v>21320</v>
      </c>
    </row>
    <row r="10880" spans="82:87">
      <c r="CD10880" s="34" t="s">
        <v>14769</v>
      </c>
      <c r="CG10880" s="381">
        <v>45073</v>
      </c>
      <c r="CI10880" s="378">
        <v>21320</v>
      </c>
    </row>
    <row r="10881" spans="82:87">
      <c r="CD10881" s="34" t="s">
        <v>14770</v>
      </c>
      <c r="CG10881" s="381">
        <v>45074</v>
      </c>
      <c r="CI10881" s="378">
        <v>21320</v>
      </c>
    </row>
    <row r="10882" spans="82:87">
      <c r="CD10882" s="34" t="s">
        <v>14771</v>
      </c>
      <c r="CG10882" s="381">
        <v>45075</v>
      </c>
      <c r="CI10882" s="378">
        <v>21320</v>
      </c>
    </row>
    <row r="10883" spans="82:87">
      <c r="CD10883" s="34" t="s">
        <v>14772</v>
      </c>
      <c r="CG10883" s="381">
        <v>45076</v>
      </c>
      <c r="CI10883" s="378">
        <v>21320</v>
      </c>
    </row>
    <row r="10884" spans="82:87">
      <c r="CD10884" s="34" t="s">
        <v>14773</v>
      </c>
      <c r="CG10884" s="381">
        <v>45077</v>
      </c>
      <c r="CI10884" s="378">
        <v>21320</v>
      </c>
    </row>
    <row r="10885" spans="82:87">
      <c r="CD10885" s="34" t="s">
        <v>14774</v>
      </c>
      <c r="CG10885" s="381">
        <v>45078</v>
      </c>
      <c r="CI10885" s="378">
        <v>21320</v>
      </c>
    </row>
    <row r="10886" spans="82:87">
      <c r="CD10886" s="34" t="s">
        <v>14775</v>
      </c>
      <c r="CG10886" s="381">
        <v>45079</v>
      </c>
      <c r="CI10886" s="378">
        <v>21320</v>
      </c>
    </row>
    <row r="10887" spans="82:87">
      <c r="CD10887" s="34" t="s">
        <v>14776</v>
      </c>
      <c r="CG10887" s="381">
        <v>45080</v>
      </c>
      <c r="CI10887" s="378">
        <v>21320</v>
      </c>
    </row>
    <row r="10888" spans="82:87">
      <c r="CD10888" s="34" t="s">
        <v>14777</v>
      </c>
      <c r="CG10888" s="381">
        <v>45081</v>
      </c>
      <c r="CI10888" s="378">
        <v>21320</v>
      </c>
    </row>
    <row r="10889" spans="82:87">
      <c r="CD10889" s="34" t="s">
        <v>14778</v>
      </c>
      <c r="CG10889" s="381">
        <v>45082</v>
      </c>
      <c r="CI10889" s="378">
        <v>21320</v>
      </c>
    </row>
    <row r="10890" spans="82:87">
      <c r="CD10890" s="34" t="s">
        <v>14779</v>
      </c>
      <c r="CG10890" s="381">
        <v>45083</v>
      </c>
      <c r="CI10890" s="378">
        <v>21320</v>
      </c>
    </row>
    <row r="10891" spans="82:87">
      <c r="CD10891" s="34" t="s">
        <v>14780</v>
      </c>
      <c r="CG10891" s="381">
        <v>45084</v>
      </c>
      <c r="CI10891" s="378">
        <v>21320</v>
      </c>
    </row>
    <row r="10892" spans="82:87">
      <c r="CD10892" s="34" t="s">
        <v>14781</v>
      </c>
      <c r="CG10892" s="381">
        <v>45085</v>
      </c>
      <c r="CI10892" s="378">
        <v>21320</v>
      </c>
    </row>
    <row r="10893" spans="82:87">
      <c r="CD10893" s="34" t="s">
        <v>14782</v>
      </c>
      <c r="CG10893" s="381">
        <v>45086</v>
      </c>
      <c r="CI10893" s="378">
        <v>21320</v>
      </c>
    </row>
    <row r="10894" spans="82:87">
      <c r="CD10894" s="34" t="s">
        <v>14783</v>
      </c>
      <c r="CG10894" s="381">
        <v>45087</v>
      </c>
      <c r="CI10894" s="378">
        <v>21320</v>
      </c>
    </row>
    <row r="10895" spans="82:87">
      <c r="CD10895" s="34" t="s">
        <v>14784</v>
      </c>
      <c r="CG10895" s="381">
        <v>45088</v>
      </c>
      <c r="CI10895" s="378">
        <v>21320</v>
      </c>
    </row>
    <row r="10896" spans="82:87">
      <c r="CD10896" s="34" t="s">
        <v>14785</v>
      </c>
      <c r="CG10896" s="381">
        <v>45089</v>
      </c>
      <c r="CI10896" s="378">
        <v>21320</v>
      </c>
    </row>
    <row r="10897" spans="82:87">
      <c r="CD10897" s="34" t="s">
        <v>14786</v>
      </c>
      <c r="CG10897" s="381">
        <v>45100</v>
      </c>
      <c r="CI10897" s="378">
        <v>21320</v>
      </c>
    </row>
    <row r="10898" spans="82:87">
      <c r="CD10898" s="34" t="s">
        <v>14787</v>
      </c>
      <c r="CG10898" s="381">
        <v>45110</v>
      </c>
      <c r="CI10898" s="378">
        <v>21320</v>
      </c>
    </row>
    <row r="10899" spans="82:87">
      <c r="CD10899" s="34" t="s">
        <v>14788</v>
      </c>
      <c r="CG10899" s="381">
        <v>45120</v>
      </c>
      <c r="CI10899" s="378">
        <v>21320</v>
      </c>
    </row>
    <row r="10900" spans="82:87">
      <c r="CD10900" s="34" t="s">
        <v>14789</v>
      </c>
      <c r="CG10900" s="381">
        <v>45121</v>
      </c>
      <c r="CI10900" s="378">
        <v>21330</v>
      </c>
    </row>
    <row r="10901" spans="82:87">
      <c r="CD10901" s="34" t="s">
        <v>14790</v>
      </c>
      <c r="CG10901" s="381">
        <v>45122</v>
      </c>
      <c r="CI10901" s="378">
        <v>21330</v>
      </c>
    </row>
    <row r="10902" spans="82:87">
      <c r="CD10902" s="34" t="s">
        <v>14791</v>
      </c>
      <c r="CG10902" s="381">
        <v>45123</v>
      </c>
      <c r="CI10902" s="378">
        <v>21330</v>
      </c>
    </row>
    <row r="10903" spans="82:87">
      <c r="CD10903" s="34" t="s">
        <v>14792</v>
      </c>
      <c r="CG10903" s="381">
        <v>45124</v>
      </c>
      <c r="CI10903" s="378">
        <v>21330</v>
      </c>
    </row>
    <row r="10904" spans="82:87">
      <c r="CD10904" s="34" t="s">
        <v>14793</v>
      </c>
      <c r="CG10904" s="381">
        <v>45125</v>
      </c>
      <c r="CI10904" s="378">
        <v>21330</v>
      </c>
    </row>
    <row r="10905" spans="82:87">
      <c r="CD10905" s="34" t="s">
        <v>14794</v>
      </c>
      <c r="CG10905" s="381">
        <v>45126</v>
      </c>
      <c r="CI10905" s="378">
        <v>21330</v>
      </c>
    </row>
    <row r="10906" spans="82:87">
      <c r="CD10906" s="34" t="s">
        <v>14795</v>
      </c>
      <c r="CG10906" s="381">
        <v>45127</v>
      </c>
      <c r="CI10906" s="378">
        <v>21330</v>
      </c>
    </row>
    <row r="10907" spans="82:87">
      <c r="CD10907" s="34" t="s">
        <v>14796</v>
      </c>
      <c r="CG10907" s="381">
        <v>45128</v>
      </c>
      <c r="CI10907" s="378">
        <v>21330</v>
      </c>
    </row>
    <row r="10908" spans="82:87">
      <c r="CD10908" s="34" t="s">
        <v>14797</v>
      </c>
      <c r="CG10908" s="381">
        <v>45129</v>
      </c>
      <c r="CI10908" s="378">
        <v>21330</v>
      </c>
    </row>
    <row r="10909" spans="82:87">
      <c r="CD10909" s="34" t="s">
        <v>14798</v>
      </c>
      <c r="CG10909" s="381">
        <v>45130</v>
      </c>
      <c r="CI10909" s="378">
        <v>21330</v>
      </c>
    </row>
    <row r="10910" spans="82:87">
      <c r="CD10910" s="34" t="s">
        <v>14799</v>
      </c>
      <c r="CG10910" s="381">
        <v>45140</v>
      </c>
      <c r="CI10910" s="378">
        <v>21330</v>
      </c>
    </row>
    <row r="10911" spans="82:87">
      <c r="CD10911" s="34" t="s">
        <v>14800</v>
      </c>
      <c r="CG10911" s="381">
        <v>45141</v>
      </c>
      <c r="CI10911" s="378">
        <v>21330</v>
      </c>
    </row>
    <row r="10912" spans="82:87">
      <c r="CD10912" s="34" t="s">
        <v>14801</v>
      </c>
      <c r="CG10912" s="381">
        <v>45142</v>
      </c>
      <c r="CI10912" s="378">
        <v>21330</v>
      </c>
    </row>
    <row r="10913" spans="82:87">
      <c r="CD10913" s="34" t="s">
        <v>14802</v>
      </c>
      <c r="CG10913" s="381">
        <v>45143</v>
      </c>
      <c r="CI10913" s="378">
        <v>21330</v>
      </c>
    </row>
    <row r="10914" spans="82:87">
      <c r="CD10914" s="34" t="s">
        <v>14803</v>
      </c>
      <c r="CG10914" s="381">
        <v>45144</v>
      </c>
      <c r="CI10914" s="378">
        <v>21330</v>
      </c>
    </row>
    <row r="10915" spans="82:87">
      <c r="CD10915" s="34" t="s">
        <v>14804</v>
      </c>
      <c r="CG10915" s="381">
        <v>45145</v>
      </c>
      <c r="CI10915" s="378">
        <v>21330</v>
      </c>
    </row>
    <row r="10916" spans="82:87">
      <c r="CD10916" s="34" t="s">
        <v>14805</v>
      </c>
      <c r="CG10916" s="381">
        <v>45146</v>
      </c>
      <c r="CI10916" s="378">
        <v>21330</v>
      </c>
    </row>
    <row r="10917" spans="82:87">
      <c r="CD10917" s="34" t="s">
        <v>14806</v>
      </c>
      <c r="CG10917" s="381">
        <v>45147</v>
      </c>
      <c r="CI10917" s="378">
        <v>21340</v>
      </c>
    </row>
    <row r="10918" spans="82:87">
      <c r="CD10918" s="34" t="s">
        <v>14807</v>
      </c>
      <c r="CG10918" s="381">
        <v>45148</v>
      </c>
      <c r="CI10918" s="378">
        <v>21340</v>
      </c>
    </row>
    <row r="10919" spans="82:87">
      <c r="CD10919" s="34" t="s">
        <v>14808</v>
      </c>
      <c r="CG10919" s="381">
        <v>45149</v>
      </c>
      <c r="CI10919" s="378">
        <v>21340</v>
      </c>
    </row>
    <row r="10920" spans="82:87">
      <c r="CD10920" s="34" t="s">
        <v>14809</v>
      </c>
      <c r="CG10920" s="381">
        <v>45150</v>
      </c>
      <c r="CI10920" s="378">
        <v>21340</v>
      </c>
    </row>
    <row r="10921" spans="82:87">
      <c r="CD10921" s="34" t="s">
        <v>14810</v>
      </c>
      <c r="CG10921" s="381">
        <v>45160</v>
      </c>
      <c r="CI10921" s="378">
        <v>21340</v>
      </c>
    </row>
    <row r="10922" spans="82:87">
      <c r="CD10922" s="34" t="s">
        <v>14811</v>
      </c>
      <c r="CG10922" s="381">
        <v>45161</v>
      </c>
      <c r="CI10922" s="378">
        <v>21340</v>
      </c>
    </row>
    <row r="10923" spans="82:87">
      <c r="CD10923" s="34" t="s">
        <v>14812</v>
      </c>
      <c r="CG10923" s="381">
        <v>45162</v>
      </c>
      <c r="CI10923" s="378">
        <v>21340</v>
      </c>
    </row>
    <row r="10924" spans="82:87">
      <c r="CD10924" s="34" t="s">
        <v>14813</v>
      </c>
      <c r="CG10924" s="381">
        <v>45163</v>
      </c>
      <c r="CI10924" s="378">
        <v>21340</v>
      </c>
    </row>
    <row r="10925" spans="82:87">
      <c r="CD10925" s="34" t="s">
        <v>14814</v>
      </c>
      <c r="CG10925" s="381">
        <v>45164</v>
      </c>
      <c r="CI10925" s="378">
        <v>21340</v>
      </c>
    </row>
    <row r="10926" spans="82:87">
      <c r="CD10926" s="34" t="s">
        <v>14815</v>
      </c>
      <c r="CG10926" s="381">
        <v>45165</v>
      </c>
      <c r="CI10926" s="378">
        <v>21340</v>
      </c>
    </row>
    <row r="10927" spans="82:87">
      <c r="CD10927" s="34" t="s">
        <v>14816</v>
      </c>
      <c r="CG10927" s="381">
        <v>45166</v>
      </c>
      <c r="CI10927" s="378">
        <v>21340</v>
      </c>
    </row>
    <row r="10928" spans="82:87">
      <c r="CD10928" s="34" t="s">
        <v>14817</v>
      </c>
      <c r="CG10928" s="381">
        <v>45167</v>
      </c>
      <c r="CI10928" s="378">
        <v>21340</v>
      </c>
    </row>
    <row r="10929" spans="82:87">
      <c r="CD10929" s="34" t="s">
        <v>14818</v>
      </c>
      <c r="CG10929" s="381">
        <v>45168</v>
      </c>
      <c r="CI10929" s="378">
        <v>21340</v>
      </c>
    </row>
    <row r="10930" spans="82:87">
      <c r="CD10930" s="34" t="s">
        <v>14819</v>
      </c>
      <c r="CG10930" s="381">
        <v>45169</v>
      </c>
      <c r="CI10930" s="378">
        <v>21350</v>
      </c>
    </row>
    <row r="10931" spans="82:87">
      <c r="CD10931" s="34" t="s">
        <v>14820</v>
      </c>
      <c r="CG10931" s="381">
        <v>45170</v>
      </c>
      <c r="CI10931" s="378">
        <v>21350</v>
      </c>
    </row>
    <row r="10932" spans="82:87">
      <c r="CD10932" s="34" t="s">
        <v>14821</v>
      </c>
      <c r="CG10932" s="381">
        <v>45190</v>
      </c>
      <c r="CI10932" s="378">
        <v>21350</v>
      </c>
    </row>
    <row r="10933" spans="82:87">
      <c r="CD10933" s="34" t="s">
        <v>14822</v>
      </c>
      <c r="CG10933" s="381">
        <v>45200</v>
      </c>
      <c r="CI10933" s="378">
        <v>21350</v>
      </c>
    </row>
    <row r="10934" spans="82:87">
      <c r="CD10934" s="34" t="s">
        <v>14823</v>
      </c>
      <c r="CG10934" s="381">
        <v>45201</v>
      </c>
      <c r="CI10934" s="378">
        <v>21350</v>
      </c>
    </row>
    <row r="10935" spans="82:87">
      <c r="CD10935" s="34" t="s">
        <v>14824</v>
      </c>
      <c r="CG10935" s="381">
        <v>45202</v>
      </c>
      <c r="CI10935" s="378">
        <v>21350</v>
      </c>
    </row>
    <row r="10936" spans="82:87">
      <c r="CD10936" s="34" t="s">
        <v>14825</v>
      </c>
      <c r="CG10936" s="381">
        <v>45203</v>
      </c>
      <c r="CI10936" s="378">
        <v>21350</v>
      </c>
    </row>
    <row r="10937" spans="82:87">
      <c r="CD10937" s="34" t="s">
        <v>14826</v>
      </c>
      <c r="CG10937" s="381">
        <v>45204</v>
      </c>
      <c r="CI10937" s="378">
        <v>21350</v>
      </c>
    </row>
    <row r="10938" spans="82:87">
      <c r="CD10938" s="34" t="s">
        <v>14827</v>
      </c>
      <c r="CG10938" s="381">
        <v>45205</v>
      </c>
      <c r="CI10938" s="378">
        <v>21350</v>
      </c>
    </row>
    <row r="10939" spans="82:87">
      <c r="CD10939" s="34" t="s">
        <v>14828</v>
      </c>
      <c r="CG10939" s="381">
        <v>45206</v>
      </c>
      <c r="CI10939" s="378">
        <v>21350</v>
      </c>
    </row>
    <row r="10940" spans="82:87">
      <c r="CD10940" s="34" t="s">
        <v>14829</v>
      </c>
      <c r="CG10940" s="381">
        <v>45207</v>
      </c>
      <c r="CI10940" s="378">
        <v>21350</v>
      </c>
    </row>
    <row r="10941" spans="82:87">
      <c r="CD10941" s="34" t="s">
        <v>14830</v>
      </c>
      <c r="CG10941" s="381">
        <v>45208</v>
      </c>
      <c r="CI10941" s="378">
        <v>21350</v>
      </c>
    </row>
    <row r="10942" spans="82:87">
      <c r="CD10942" s="34" t="s">
        <v>14831</v>
      </c>
      <c r="CG10942" s="381">
        <v>45209</v>
      </c>
      <c r="CI10942" s="378">
        <v>21350</v>
      </c>
    </row>
    <row r="10943" spans="82:87">
      <c r="CD10943" s="34" t="s">
        <v>14832</v>
      </c>
      <c r="CG10943" s="381">
        <v>45210</v>
      </c>
      <c r="CI10943" s="378">
        <v>21350</v>
      </c>
    </row>
    <row r="10944" spans="82:87">
      <c r="CD10944" s="34" t="s">
        <v>14833</v>
      </c>
      <c r="CG10944" s="381">
        <v>45211</v>
      </c>
      <c r="CI10944" s="378">
        <v>21350</v>
      </c>
    </row>
    <row r="10945" spans="82:87">
      <c r="CD10945" s="34" t="s">
        <v>14834</v>
      </c>
      <c r="CG10945" s="381">
        <v>45212</v>
      </c>
      <c r="CI10945" s="378">
        <v>21350</v>
      </c>
    </row>
    <row r="10946" spans="82:87">
      <c r="CD10946" s="34" t="s">
        <v>14835</v>
      </c>
      <c r="CG10946" s="381">
        <v>45213</v>
      </c>
      <c r="CI10946" s="378">
        <v>21350</v>
      </c>
    </row>
    <row r="10947" spans="82:87">
      <c r="CD10947" s="34" t="s">
        <v>14836</v>
      </c>
      <c r="CG10947" s="381">
        <v>45214</v>
      </c>
      <c r="CI10947" s="378">
        <v>21350</v>
      </c>
    </row>
    <row r="10948" spans="82:87">
      <c r="CD10948" s="34" t="s">
        <v>14837</v>
      </c>
      <c r="CG10948" s="381">
        <v>45219</v>
      </c>
      <c r="CI10948" s="378">
        <v>21350</v>
      </c>
    </row>
    <row r="10949" spans="82:87">
      <c r="CD10949" s="34" t="s">
        <v>14838</v>
      </c>
      <c r="CG10949" s="381">
        <v>45220</v>
      </c>
      <c r="CI10949" s="378">
        <v>21350</v>
      </c>
    </row>
    <row r="10950" spans="82:87">
      <c r="CD10950" s="34" t="s">
        <v>14839</v>
      </c>
      <c r="CG10950" s="381">
        <v>45222</v>
      </c>
      <c r="CI10950" s="378">
        <v>21350</v>
      </c>
    </row>
    <row r="10951" spans="82:87">
      <c r="CD10951" s="34" t="s">
        <v>14840</v>
      </c>
      <c r="CG10951" s="381">
        <v>45230</v>
      </c>
      <c r="CI10951" s="378">
        <v>21350</v>
      </c>
    </row>
    <row r="10952" spans="82:87">
      <c r="CD10952" s="34" t="s">
        <v>14841</v>
      </c>
      <c r="CG10952" s="381">
        <v>45240</v>
      </c>
      <c r="CI10952" s="378">
        <v>21350</v>
      </c>
    </row>
    <row r="10953" spans="82:87">
      <c r="CD10953" s="34" t="s">
        <v>14842</v>
      </c>
      <c r="CG10953" s="381">
        <v>45250</v>
      </c>
      <c r="CI10953" s="378">
        <v>21350</v>
      </c>
    </row>
    <row r="10954" spans="82:87">
      <c r="CD10954" s="34" t="s">
        <v>14843</v>
      </c>
      <c r="CG10954" s="381">
        <v>45260</v>
      </c>
      <c r="CI10954" s="378">
        <v>21360</v>
      </c>
    </row>
    <row r="10955" spans="82:87">
      <c r="CD10955" s="34" t="s">
        <v>14844</v>
      </c>
      <c r="CG10955" s="381">
        <v>45270</v>
      </c>
      <c r="CI10955" s="378">
        <v>21360</v>
      </c>
    </row>
    <row r="10956" spans="82:87">
      <c r="CD10956" s="34" t="s">
        <v>14845</v>
      </c>
      <c r="CG10956" s="381">
        <v>45290</v>
      </c>
      <c r="CI10956" s="378">
        <v>21360</v>
      </c>
    </row>
    <row r="10957" spans="82:87">
      <c r="CD10957" s="34" t="s">
        <v>14846</v>
      </c>
      <c r="CG10957" s="381">
        <v>45300</v>
      </c>
      <c r="CI10957" s="378">
        <v>21360</v>
      </c>
    </row>
    <row r="10958" spans="82:87">
      <c r="CD10958" s="34" t="s">
        <v>14847</v>
      </c>
      <c r="CG10958" s="381">
        <v>45301</v>
      </c>
      <c r="CI10958" s="378">
        <v>21360</v>
      </c>
    </row>
    <row r="10959" spans="82:87">
      <c r="CD10959" s="34" t="s">
        <v>14848</v>
      </c>
      <c r="CG10959" s="381">
        <v>45302</v>
      </c>
      <c r="CI10959" s="378">
        <v>21360</v>
      </c>
    </row>
    <row r="10960" spans="82:87">
      <c r="CD10960" s="34" t="s">
        <v>14849</v>
      </c>
      <c r="CG10960" s="381">
        <v>45303</v>
      </c>
      <c r="CI10960" s="378">
        <v>21360</v>
      </c>
    </row>
    <row r="10961" spans="82:87">
      <c r="CD10961" s="34" t="s">
        <v>14850</v>
      </c>
      <c r="CG10961" s="381">
        <v>45304</v>
      </c>
      <c r="CI10961" s="378">
        <v>21360</v>
      </c>
    </row>
    <row r="10962" spans="82:87">
      <c r="CD10962" s="34" t="s">
        <v>14851</v>
      </c>
      <c r="CG10962" s="381">
        <v>45305</v>
      </c>
      <c r="CI10962" s="378">
        <v>21360</v>
      </c>
    </row>
    <row r="10963" spans="82:87">
      <c r="CD10963" s="34" t="s">
        <v>14852</v>
      </c>
      <c r="CG10963" s="381">
        <v>45306</v>
      </c>
      <c r="CI10963" s="378">
        <v>21360</v>
      </c>
    </row>
    <row r="10964" spans="82:87">
      <c r="CD10964" s="34" t="s">
        <v>14853</v>
      </c>
      <c r="CG10964" s="381">
        <v>45307</v>
      </c>
      <c r="CI10964" s="378">
        <v>21360</v>
      </c>
    </row>
    <row r="10965" spans="82:87">
      <c r="CD10965" s="34" t="s">
        <v>14854</v>
      </c>
      <c r="CG10965" s="381">
        <v>45308</v>
      </c>
      <c r="CI10965" s="378">
        <v>21360</v>
      </c>
    </row>
    <row r="10966" spans="82:87">
      <c r="CD10966" s="34" t="s">
        <v>14855</v>
      </c>
      <c r="CG10966" s="381">
        <v>45309</v>
      </c>
      <c r="CI10966" s="378">
        <v>21360</v>
      </c>
    </row>
    <row r="10967" spans="82:87">
      <c r="CD10967" s="34" t="s">
        <v>14856</v>
      </c>
      <c r="CG10967" s="381">
        <v>45310</v>
      </c>
      <c r="CI10967" s="378">
        <v>21360</v>
      </c>
    </row>
    <row r="10968" spans="82:87">
      <c r="CD10968" s="34" t="s">
        <v>14857</v>
      </c>
      <c r="CG10968" s="381">
        <v>45311</v>
      </c>
      <c r="CI10968" s="378">
        <v>21360</v>
      </c>
    </row>
    <row r="10969" spans="82:87">
      <c r="CD10969" s="34" t="s">
        <v>14858</v>
      </c>
      <c r="CG10969" s="381">
        <v>45312</v>
      </c>
      <c r="CI10969" s="378">
        <v>21360</v>
      </c>
    </row>
    <row r="10970" spans="82:87">
      <c r="CD10970" s="34" t="s">
        <v>14859</v>
      </c>
      <c r="CG10970" s="381">
        <v>45313</v>
      </c>
      <c r="CI10970" s="378">
        <v>21360</v>
      </c>
    </row>
    <row r="10971" spans="82:87">
      <c r="CD10971" s="34" t="s">
        <v>14860</v>
      </c>
      <c r="CG10971" s="381">
        <v>45314</v>
      </c>
      <c r="CI10971" s="378">
        <v>21360</v>
      </c>
    </row>
    <row r="10972" spans="82:87">
      <c r="CD10972" s="34" t="s">
        <v>14861</v>
      </c>
      <c r="CG10972" s="381">
        <v>45315</v>
      </c>
      <c r="CI10972" s="378">
        <v>21360</v>
      </c>
    </row>
    <row r="10973" spans="82:87">
      <c r="CD10973" s="34" t="s">
        <v>14862</v>
      </c>
      <c r="CG10973" s="381">
        <v>45316</v>
      </c>
      <c r="CI10973" s="378">
        <v>21360</v>
      </c>
    </row>
    <row r="10974" spans="82:87">
      <c r="CD10974" s="34" t="s">
        <v>14863</v>
      </c>
      <c r="CG10974" s="381">
        <v>45317</v>
      </c>
      <c r="CI10974" s="378">
        <v>21360</v>
      </c>
    </row>
    <row r="10975" spans="82:87">
      <c r="CD10975" s="34" t="s">
        <v>14864</v>
      </c>
      <c r="CG10975" s="381">
        <v>45318</v>
      </c>
      <c r="CI10975" s="378">
        <v>21360</v>
      </c>
    </row>
    <row r="10976" spans="82:87">
      <c r="CD10976" s="34" t="s">
        <v>14865</v>
      </c>
      <c r="CG10976" s="381">
        <v>45319</v>
      </c>
      <c r="CI10976" s="378">
        <v>21360</v>
      </c>
    </row>
    <row r="10977" spans="82:87">
      <c r="CD10977" s="34" t="s">
        <v>14866</v>
      </c>
      <c r="CG10977" s="381">
        <v>45320</v>
      </c>
      <c r="CI10977" s="378">
        <v>21370</v>
      </c>
    </row>
    <row r="10978" spans="82:87">
      <c r="CD10978" s="34" t="s">
        <v>14867</v>
      </c>
      <c r="CG10978" s="381">
        <v>45330</v>
      </c>
      <c r="CI10978" s="378">
        <v>21370</v>
      </c>
    </row>
    <row r="10979" spans="82:87">
      <c r="CD10979" s="34" t="s">
        <v>14868</v>
      </c>
      <c r="CG10979" s="381">
        <v>45331</v>
      </c>
      <c r="CI10979" s="378">
        <v>21370</v>
      </c>
    </row>
    <row r="10980" spans="82:87">
      <c r="CD10980" s="34" t="s">
        <v>14869</v>
      </c>
      <c r="CG10980" s="381">
        <v>45332</v>
      </c>
      <c r="CI10980" s="378">
        <v>21370</v>
      </c>
    </row>
    <row r="10981" spans="82:87">
      <c r="CD10981" s="34" t="s">
        <v>14870</v>
      </c>
      <c r="CG10981" s="381">
        <v>45333</v>
      </c>
      <c r="CI10981" s="378">
        <v>21370</v>
      </c>
    </row>
    <row r="10982" spans="82:87">
      <c r="CD10982" s="34" t="s">
        <v>14871</v>
      </c>
      <c r="CG10982" s="381">
        <v>45334</v>
      </c>
      <c r="CI10982" s="378">
        <v>21380</v>
      </c>
    </row>
    <row r="10983" spans="82:87">
      <c r="CD10983" s="34" t="s">
        <v>14872</v>
      </c>
      <c r="CG10983" s="381">
        <v>45335</v>
      </c>
      <c r="CI10983" s="378">
        <v>21380</v>
      </c>
    </row>
    <row r="10984" spans="82:87">
      <c r="CD10984" s="34" t="s">
        <v>14873</v>
      </c>
      <c r="CG10984" s="381">
        <v>45336</v>
      </c>
      <c r="CI10984" s="378">
        <v>21380</v>
      </c>
    </row>
    <row r="10985" spans="82:87">
      <c r="CD10985" s="34" t="s">
        <v>14874</v>
      </c>
      <c r="CG10985" s="381">
        <v>45337</v>
      </c>
      <c r="CI10985" s="378">
        <v>21380</v>
      </c>
    </row>
    <row r="10986" spans="82:87">
      <c r="CD10986" s="34" t="s">
        <v>14875</v>
      </c>
      <c r="CG10986" s="381">
        <v>45338</v>
      </c>
      <c r="CI10986" s="378">
        <v>21380</v>
      </c>
    </row>
    <row r="10987" spans="82:87">
      <c r="CD10987" s="34" t="s">
        <v>14876</v>
      </c>
      <c r="CG10987" s="381">
        <v>45339</v>
      </c>
      <c r="CI10987" s="378">
        <v>21380</v>
      </c>
    </row>
    <row r="10988" spans="82:87">
      <c r="CD10988" s="34" t="s">
        <v>14877</v>
      </c>
      <c r="CG10988" s="381">
        <v>45340</v>
      </c>
      <c r="CI10988" s="378">
        <v>21380</v>
      </c>
    </row>
    <row r="10989" spans="82:87">
      <c r="CD10989" s="34" t="s">
        <v>14878</v>
      </c>
      <c r="CG10989" s="381">
        <v>45360</v>
      </c>
      <c r="CI10989" s="378">
        <v>21390</v>
      </c>
    </row>
    <row r="10990" spans="82:87">
      <c r="CD10990" s="34" t="s">
        <v>14879</v>
      </c>
      <c r="CG10990" s="381">
        <v>45370</v>
      </c>
      <c r="CI10990" s="378">
        <v>21390</v>
      </c>
    </row>
    <row r="10991" spans="82:87">
      <c r="CD10991" s="34" t="s">
        <v>14880</v>
      </c>
      <c r="CG10991" s="381">
        <v>45380</v>
      </c>
      <c r="CI10991" s="378">
        <v>21390</v>
      </c>
    </row>
    <row r="10992" spans="82:87">
      <c r="CD10992" s="34" t="s">
        <v>14881</v>
      </c>
      <c r="CG10992" s="381">
        <v>45390</v>
      </c>
      <c r="CI10992" s="378">
        <v>21390</v>
      </c>
    </row>
    <row r="10993" spans="82:87">
      <c r="CD10993" s="34" t="s">
        <v>14882</v>
      </c>
      <c r="CG10993" s="381">
        <v>45400</v>
      </c>
      <c r="CI10993" s="378">
        <v>21390</v>
      </c>
    </row>
    <row r="10994" spans="82:87">
      <c r="CD10994" s="34" t="s">
        <v>14883</v>
      </c>
      <c r="CG10994" s="381">
        <v>45401</v>
      </c>
      <c r="CI10994" s="378">
        <v>21390</v>
      </c>
    </row>
    <row r="10995" spans="82:87">
      <c r="CD10995" s="34" t="s">
        <v>14884</v>
      </c>
      <c r="CG10995" s="381">
        <v>45402</v>
      </c>
      <c r="CI10995" s="378">
        <v>21390</v>
      </c>
    </row>
    <row r="10996" spans="82:87">
      <c r="CD10996" s="34" t="s">
        <v>14885</v>
      </c>
      <c r="CG10996" s="381">
        <v>45403</v>
      </c>
      <c r="CI10996" s="378">
        <v>21390</v>
      </c>
    </row>
    <row r="10997" spans="82:87">
      <c r="CD10997" s="34" t="s">
        <v>14886</v>
      </c>
      <c r="CG10997" s="381">
        <v>45404</v>
      </c>
      <c r="CI10997" s="378">
        <v>21390</v>
      </c>
    </row>
    <row r="10998" spans="82:87">
      <c r="CD10998" s="34" t="s">
        <v>14887</v>
      </c>
      <c r="CG10998" s="381">
        <v>45405</v>
      </c>
      <c r="CI10998" s="378">
        <v>21390</v>
      </c>
    </row>
    <row r="10999" spans="82:87">
      <c r="CD10999" s="34" t="s">
        <v>14888</v>
      </c>
      <c r="CG10999" s="381">
        <v>45406</v>
      </c>
      <c r="CI10999" s="378">
        <v>21390</v>
      </c>
    </row>
    <row r="11000" spans="82:87">
      <c r="CD11000" s="34" t="s">
        <v>14889</v>
      </c>
      <c r="CG11000" s="381">
        <v>45407</v>
      </c>
      <c r="CI11000" s="378">
        <v>21390</v>
      </c>
    </row>
    <row r="11001" spans="82:87">
      <c r="CD11001" s="34" t="s">
        <v>14890</v>
      </c>
      <c r="CG11001" s="381">
        <v>45408</v>
      </c>
      <c r="CI11001" s="378">
        <v>21390</v>
      </c>
    </row>
    <row r="11002" spans="82:87">
      <c r="CD11002" s="34" t="s">
        <v>14891</v>
      </c>
      <c r="CG11002" s="381">
        <v>45409</v>
      </c>
      <c r="CI11002" s="378">
        <v>21390</v>
      </c>
    </row>
    <row r="11003" spans="82:87">
      <c r="CD11003" s="34" t="s">
        <v>14892</v>
      </c>
      <c r="CG11003" s="381">
        <v>45410</v>
      </c>
      <c r="CI11003" s="378">
        <v>21390</v>
      </c>
    </row>
    <row r="11004" spans="82:87">
      <c r="CD11004" s="34" t="s">
        <v>14893</v>
      </c>
      <c r="CG11004" s="381">
        <v>45411</v>
      </c>
      <c r="CI11004" s="378">
        <v>21400</v>
      </c>
    </row>
    <row r="11005" spans="82:87">
      <c r="CD11005" s="34" t="s">
        <v>14894</v>
      </c>
      <c r="CG11005" s="381">
        <v>45420</v>
      </c>
      <c r="CI11005" s="378">
        <v>21400</v>
      </c>
    </row>
    <row r="11006" spans="82:87">
      <c r="CD11006" s="34" t="s">
        <v>14895</v>
      </c>
      <c r="CG11006" s="381">
        <v>45430</v>
      </c>
      <c r="CI11006" s="378">
        <v>21400</v>
      </c>
    </row>
    <row r="11007" spans="82:87">
      <c r="CD11007" s="34" t="s">
        <v>14896</v>
      </c>
      <c r="CG11007" s="381">
        <v>45431</v>
      </c>
      <c r="CI11007" s="378">
        <v>21400</v>
      </c>
    </row>
    <row r="11008" spans="82:87">
      <c r="CD11008" s="34" t="s">
        <v>14897</v>
      </c>
      <c r="CG11008" s="381">
        <v>45432</v>
      </c>
      <c r="CI11008" s="378">
        <v>21400</v>
      </c>
    </row>
    <row r="11009" spans="82:87">
      <c r="CD11009" s="34" t="s">
        <v>14898</v>
      </c>
      <c r="CG11009" s="381">
        <v>45433</v>
      </c>
      <c r="CI11009" s="378">
        <v>21400</v>
      </c>
    </row>
    <row r="11010" spans="82:87">
      <c r="CD11010" s="34" t="s">
        <v>14899</v>
      </c>
      <c r="CG11010" s="381">
        <v>45434</v>
      </c>
      <c r="CI11010" s="378">
        <v>21400</v>
      </c>
    </row>
    <row r="11011" spans="82:87">
      <c r="CD11011" s="34" t="s">
        <v>14900</v>
      </c>
      <c r="CG11011" s="381">
        <v>45435</v>
      </c>
      <c r="CI11011" s="378">
        <v>21400</v>
      </c>
    </row>
    <row r="11012" spans="82:87">
      <c r="CD11012" s="34" t="s">
        <v>14901</v>
      </c>
      <c r="CG11012" s="381">
        <v>45436</v>
      </c>
      <c r="CI11012" s="378">
        <v>21400</v>
      </c>
    </row>
    <row r="11013" spans="82:87">
      <c r="CD11013" s="34" t="s">
        <v>14902</v>
      </c>
      <c r="CG11013" s="381">
        <v>45437</v>
      </c>
      <c r="CI11013" s="378">
        <v>21400</v>
      </c>
    </row>
    <row r="11014" spans="82:87">
      <c r="CD11014" s="34" t="s">
        <v>14903</v>
      </c>
      <c r="CG11014" s="381">
        <v>45438</v>
      </c>
      <c r="CI11014" s="378">
        <v>21400</v>
      </c>
    </row>
    <row r="11015" spans="82:87">
      <c r="CD11015" s="34" t="s">
        <v>14904</v>
      </c>
      <c r="CG11015" s="381">
        <v>45439</v>
      </c>
      <c r="CI11015" s="378">
        <v>21400</v>
      </c>
    </row>
    <row r="11016" spans="82:87">
      <c r="CD11016" s="34" t="s">
        <v>14905</v>
      </c>
      <c r="CG11016" s="381">
        <v>45450</v>
      </c>
      <c r="CI11016" s="378">
        <v>21400</v>
      </c>
    </row>
    <row r="11017" spans="82:87">
      <c r="CD11017" s="34" t="s">
        <v>14906</v>
      </c>
      <c r="CG11017" s="381">
        <v>45460</v>
      </c>
      <c r="CI11017" s="378">
        <v>21400</v>
      </c>
    </row>
    <row r="11018" spans="82:87">
      <c r="CD11018" s="34" t="s">
        <v>14907</v>
      </c>
      <c r="CG11018" s="381">
        <v>45470</v>
      </c>
      <c r="CI11018" s="378">
        <v>21400</v>
      </c>
    </row>
    <row r="11019" spans="82:87">
      <c r="CD11019" s="34" t="s">
        <v>14908</v>
      </c>
      <c r="CG11019" s="381">
        <v>45473</v>
      </c>
      <c r="CI11019" s="378">
        <v>21400</v>
      </c>
    </row>
    <row r="11020" spans="82:87">
      <c r="CD11020" s="34" t="s">
        <v>14909</v>
      </c>
      <c r="CG11020" s="381">
        <v>45480</v>
      </c>
      <c r="CI11020" s="378">
        <v>21400</v>
      </c>
    </row>
    <row r="11021" spans="82:87">
      <c r="CD11021" s="34" t="s">
        <v>14910</v>
      </c>
      <c r="CG11021" s="381">
        <v>45490</v>
      </c>
      <c r="CI11021" s="378">
        <v>21400</v>
      </c>
    </row>
    <row r="11022" spans="82:87">
      <c r="CD11022" s="34" t="s">
        <v>14911</v>
      </c>
      <c r="CG11022" s="381">
        <v>45500</v>
      </c>
      <c r="CI11022" s="378">
        <v>21400</v>
      </c>
    </row>
    <row r="11023" spans="82:87">
      <c r="CD11023" s="34" t="s">
        <v>14912</v>
      </c>
      <c r="CG11023" s="381">
        <v>45501</v>
      </c>
      <c r="CI11023" s="378">
        <v>21400</v>
      </c>
    </row>
    <row r="11024" spans="82:87">
      <c r="CD11024" s="34" t="s">
        <v>14913</v>
      </c>
      <c r="CG11024" s="381">
        <v>45502</v>
      </c>
      <c r="CI11024" s="378">
        <v>21400</v>
      </c>
    </row>
    <row r="11025" spans="82:87">
      <c r="CD11025" s="34" t="s">
        <v>14914</v>
      </c>
      <c r="CG11025" s="381">
        <v>45503</v>
      </c>
      <c r="CI11025" s="378">
        <v>21400</v>
      </c>
    </row>
    <row r="11026" spans="82:87">
      <c r="CD11026" s="34" t="s">
        <v>14915</v>
      </c>
      <c r="CG11026" s="381">
        <v>45504</v>
      </c>
      <c r="CI11026" s="378">
        <v>21400</v>
      </c>
    </row>
    <row r="11027" spans="82:87">
      <c r="CD11027" s="34" t="s">
        <v>14916</v>
      </c>
      <c r="CG11027" s="381">
        <v>45505</v>
      </c>
      <c r="CI11027" s="378">
        <v>21400</v>
      </c>
    </row>
    <row r="11028" spans="82:87">
      <c r="CD11028" s="34" t="s">
        <v>14917</v>
      </c>
      <c r="CG11028" s="381">
        <v>45506</v>
      </c>
      <c r="CI11028" s="378">
        <v>21400</v>
      </c>
    </row>
    <row r="11029" spans="82:87">
      <c r="CD11029" s="34" t="s">
        <v>14918</v>
      </c>
      <c r="CG11029" s="381">
        <v>45507</v>
      </c>
      <c r="CI11029" s="378">
        <v>21400</v>
      </c>
    </row>
    <row r="11030" spans="82:87">
      <c r="CD11030" s="34" t="s">
        <v>14919</v>
      </c>
      <c r="CG11030" s="381">
        <v>45508</v>
      </c>
      <c r="CI11030" s="378">
        <v>21400</v>
      </c>
    </row>
    <row r="11031" spans="82:87">
      <c r="CD11031" s="34" t="s">
        <v>14920</v>
      </c>
      <c r="CG11031" s="381">
        <v>45509</v>
      </c>
      <c r="CI11031" s="378">
        <v>21400</v>
      </c>
    </row>
    <row r="11032" spans="82:87">
      <c r="CD11032" s="34" t="s">
        <v>14921</v>
      </c>
      <c r="CG11032" s="381">
        <v>45510</v>
      </c>
      <c r="CI11032" s="378">
        <v>21400</v>
      </c>
    </row>
    <row r="11033" spans="82:87">
      <c r="CD11033" s="34" t="s">
        <v>14922</v>
      </c>
      <c r="CG11033" s="381">
        <v>45520</v>
      </c>
      <c r="CI11033" s="378">
        <v>21401</v>
      </c>
    </row>
    <row r="11034" spans="82:87">
      <c r="CD11034" s="34" t="s">
        <v>14923</v>
      </c>
      <c r="CG11034" s="381">
        <v>45529</v>
      </c>
      <c r="CI11034" s="378">
        <v>21402</v>
      </c>
    </row>
    <row r="11035" spans="82:87">
      <c r="CD11035" s="34" t="s">
        <v>14924</v>
      </c>
      <c r="CG11035" s="381">
        <v>45530</v>
      </c>
      <c r="CI11035" s="378">
        <v>21403</v>
      </c>
    </row>
    <row r="11036" spans="82:87">
      <c r="CD11036" s="34" t="s">
        <v>14925</v>
      </c>
      <c r="CG11036" s="381">
        <v>45550</v>
      </c>
      <c r="CI11036" s="378">
        <v>21404</v>
      </c>
    </row>
    <row r="11037" spans="82:87">
      <c r="CD11037" s="34" t="s">
        <v>14926</v>
      </c>
      <c r="CG11037" s="381">
        <v>45560</v>
      </c>
      <c r="CI11037" s="378">
        <v>21405</v>
      </c>
    </row>
    <row r="11038" spans="82:87">
      <c r="CD11038" s="34" t="s">
        <v>14927</v>
      </c>
      <c r="CG11038" s="381">
        <v>45570</v>
      </c>
      <c r="CI11038" s="378">
        <v>21406</v>
      </c>
    </row>
    <row r="11039" spans="82:87">
      <c r="CD11039" s="34" t="s">
        <v>14928</v>
      </c>
      <c r="CG11039" s="381">
        <v>45590</v>
      </c>
      <c r="CI11039" s="378">
        <v>21407</v>
      </c>
    </row>
    <row r="11040" spans="82:87">
      <c r="CD11040" s="34" t="s">
        <v>14929</v>
      </c>
      <c r="CG11040" s="381">
        <v>45600</v>
      </c>
      <c r="CI11040" s="378">
        <v>21408</v>
      </c>
    </row>
    <row r="11041" spans="82:87">
      <c r="CD11041" s="34" t="s">
        <v>14930</v>
      </c>
      <c r="CG11041" s="381">
        <v>45620</v>
      </c>
      <c r="CI11041" s="378">
        <v>21409</v>
      </c>
    </row>
    <row r="11042" spans="82:87">
      <c r="CD11042" s="34" t="s">
        <v>14931</v>
      </c>
      <c r="CG11042" s="381">
        <v>45630</v>
      </c>
      <c r="CI11042" s="378">
        <v>21410</v>
      </c>
    </row>
    <row r="11043" spans="82:87">
      <c r="CD11043" s="34" t="s">
        <v>14932</v>
      </c>
      <c r="CG11043" s="381">
        <v>45640</v>
      </c>
      <c r="CI11043" s="378">
        <v>21410</v>
      </c>
    </row>
    <row r="11044" spans="82:87">
      <c r="CD11044" s="34" t="s">
        <v>14933</v>
      </c>
      <c r="CG11044" s="381">
        <v>45650</v>
      </c>
      <c r="CI11044" s="378">
        <v>21410</v>
      </c>
    </row>
    <row r="11045" spans="82:87">
      <c r="CD11045" s="34" t="s">
        <v>14934</v>
      </c>
      <c r="CG11045" s="381">
        <v>45651</v>
      </c>
      <c r="CI11045" s="378">
        <v>21410</v>
      </c>
    </row>
    <row r="11046" spans="82:87">
      <c r="CD11046" s="34" t="s">
        <v>14935</v>
      </c>
      <c r="CG11046" s="381">
        <v>45652</v>
      </c>
      <c r="CI11046" s="378">
        <v>21410</v>
      </c>
    </row>
    <row r="11047" spans="82:87">
      <c r="CD11047" s="34" t="s">
        <v>14936</v>
      </c>
      <c r="CG11047" s="381">
        <v>45653</v>
      </c>
      <c r="CI11047" s="378">
        <v>21410</v>
      </c>
    </row>
    <row r="11048" spans="82:87">
      <c r="CD11048" s="34" t="s">
        <v>14937</v>
      </c>
      <c r="CG11048" s="381">
        <v>45654</v>
      </c>
      <c r="CI11048" s="378">
        <v>21410</v>
      </c>
    </row>
    <row r="11049" spans="82:87">
      <c r="CD11049" s="34" t="s">
        <v>14938</v>
      </c>
      <c r="CG11049" s="381">
        <v>45655</v>
      </c>
      <c r="CI11049" s="378">
        <v>21410</v>
      </c>
    </row>
    <row r="11050" spans="82:87">
      <c r="CD11050" s="34" t="s">
        <v>14939</v>
      </c>
      <c r="CG11050" s="381">
        <v>45656</v>
      </c>
      <c r="CI11050" s="378">
        <v>21410</v>
      </c>
    </row>
    <row r="11051" spans="82:87">
      <c r="CD11051" s="34" t="s">
        <v>14940</v>
      </c>
      <c r="CG11051" s="381">
        <v>45657</v>
      </c>
      <c r="CI11051" s="378">
        <v>21410</v>
      </c>
    </row>
    <row r="11052" spans="82:87">
      <c r="CD11052" s="34" t="s">
        <v>14941</v>
      </c>
      <c r="CG11052" s="381">
        <v>45658</v>
      </c>
      <c r="CI11052" s="378">
        <v>21410</v>
      </c>
    </row>
    <row r="11053" spans="82:87">
      <c r="CD11053" s="34" t="s">
        <v>14942</v>
      </c>
      <c r="CG11053" s="381">
        <v>45659</v>
      </c>
      <c r="CI11053" s="378">
        <v>21410</v>
      </c>
    </row>
    <row r="11054" spans="82:87">
      <c r="CD11054" s="34" t="s">
        <v>14943</v>
      </c>
      <c r="CG11054" s="381">
        <v>45662</v>
      </c>
      <c r="CI11054" s="378">
        <v>21410</v>
      </c>
    </row>
    <row r="11055" spans="82:87">
      <c r="CD11055" s="34" t="s">
        <v>14944</v>
      </c>
      <c r="CG11055" s="381">
        <v>45680</v>
      </c>
      <c r="CI11055" s="378">
        <v>21410</v>
      </c>
    </row>
    <row r="11056" spans="82:87">
      <c r="CD11056" s="34" t="s">
        <v>14945</v>
      </c>
      <c r="CG11056" s="381">
        <v>45700</v>
      </c>
      <c r="CI11056" s="378">
        <v>21420</v>
      </c>
    </row>
    <row r="11057" spans="82:87">
      <c r="CD11057" s="34" t="s">
        <v>14946</v>
      </c>
      <c r="CG11057" s="381">
        <v>45701</v>
      </c>
      <c r="CI11057" s="378">
        <v>21420</v>
      </c>
    </row>
    <row r="11058" spans="82:87">
      <c r="CD11058" s="34" t="s">
        <v>14947</v>
      </c>
      <c r="CG11058" s="381">
        <v>45702</v>
      </c>
      <c r="CI11058" s="378">
        <v>21420</v>
      </c>
    </row>
    <row r="11059" spans="82:87">
      <c r="CD11059" s="34" t="s">
        <v>14948</v>
      </c>
      <c r="CG11059" s="381">
        <v>45703</v>
      </c>
      <c r="CI11059" s="378">
        <v>21420</v>
      </c>
    </row>
    <row r="11060" spans="82:87">
      <c r="CD11060" s="34" t="s">
        <v>14949</v>
      </c>
      <c r="CG11060" s="381">
        <v>45704</v>
      </c>
      <c r="CI11060" s="378">
        <v>21420</v>
      </c>
    </row>
    <row r="11061" spans="82:87">
      <c r="CD11061" s="34" t="s">
        <v>14950</v>
      </c>
      <c r="CG11061" s="381">
        <v>45705</v>
      </c>
      <c r="CI11061" s="378">
        <v>21430</v>
      </c>
    </row>
    <row r="11062" spans="82:87">
      <c r="CD11062" s="34" t="s">
        <v>14951</v>
      </c>
      <c r="CG11062" s="381">
        <v>45706</v>
      </c>
      <c r="CI11062" s="378">
        <v>21430</v>
      </c>
    </row>
    <row r="11063" spans="82:87">
      <c r="CD11063" s="34" t="s">
        <v>14952</v>
      </c>
      <c r="CG11063" s="381">
        <v>45707</v>
      </c>
      <c r="CI11063" s="378">
        <v>21430</v>
      </c>
    </row>
    <row r="11064" spans="82:87">
      <c r="CD11064" s="34" t="s">
        <v>14953</v>
      </c>
      <c r="CG11064" s="381">
        <v>45708</v>
      </c>
      <c r="CI11064" s="378">
        <v>21430</v>
      </c>
    </row>
    <row r="11065" spans="82:87">
      <c r="CD11065" s="34" t="s">
        <v>14954</v>
      </c>
      <c r="CG11065" s="381">
        <v>45709</v>
      </c>
      <c r="CI11065" s="378">
        <v>21430</v>
      </c>
    </row>
    <row r="11066" spans="82:87">
      <c r="CD11066" s="34" t="s">
        <v>14955</v>
      </c>
      <c r="CG11066" s="381">
        <v>45720</v>
      </c>
      <c r="CI11066" s="378">
        <v>21430</v>
      </c>
    </row>
    <row r="11067" spans="82:87">
      <c r="CD11067" s="34" t="s">
        <v>14956</v>
      </c>
      <c r="CG11067" s="381">
        <v>45730</v>
      </c>
      <c r="CI11067" s="378">
        <v>21430</v>
      </c>
    </row>
    <row r="11068" spans="82:87">
      <c r="CD11068" s="34" t="s">
        <v>14957</v>
      </c>
      <c r="CG11068" s="381">
        <v>45740</v>
      </c>
      <c r="CI11068" s="378">
        <v>21430</v>
      </c>
    </row>
    <row r="11069" spans="82:87">
      <c r="CD11069" s="34" t="s">
        <v>14958</v>
      </c>
      <c r="CG11069" s="381">
        <v>45750</v>
      </c>
      <c r="CI11069" s="378">
        <v>21430</v>
      </c>
    </row>
    <row r="11070" spans="82:87">
      <c r="CD11070" s="34" t="s">
        <v>14959</v>
      </c>
      <c r="CG11070" s="381">
        <v>45760</v>
      </c>
      <c r="CI11070" s="378">
        <v>21430</v>
      </c>
    </row>
    <row r="11071" spans="82:87">
      <c r="CD11071" s="34" t="s">
        <v>14960</v>
      </c>
      <c r="CG11071" s="381">
        <v>45770</v>
      </c>
      <c r="CI11071" s="378">
        <v>21430</v>
      </c>
    </row>
    <row r="11072" spans="82:87">
      <c r="CD11072" s="34" t="s">
        <v>14961</v>
      </c>
      <c r="CG11072" s="381">
        <v>45771</v>
      </c>
      <c r="CI11072" s="378">
        <v>21430</v>
      </c>
    </row>
    <row r="11073" spans="82:87">
      <c r="CD11073" s="34" t="s">
        <v>14962</v>
      </c>
      <c r="CG11073" s="381">
        <v>45772</v>
      </c>
      <c r="CI11073" s="378">
        <v>21430</v>
      </c>
    </row>
    <row r="11074" spans="82:87">
      <c r="CD11074" s="34" t="s">
        <v>14963</v>
      </c>
      <c r="CG11074" s="381">
        <v>45773</v>
      </c>
      <c r="CI11074" s="378">
        <v>21440</v>
      </c>
    </row>
    <row r="11075" spans="82:87">
      <c r="CD11075" s="34" t="s">
        <v>14964</v>
      </c>
      <c r="CG11075" s="381">
        <v>45774</v>
      </c>
      <c r="CI11075" s="378">
        <v>21440</v>
      </c>
    </row>
    <row r="11076" spans="82:87">
      <c r="CD11076" s="34" t="s">
        <v>14965</v>
      </c>
      <c r="CG11076" s="381">
        <v>45775</v>
      </c>
      <c r="CI11076" s="378">
        <v>21440</v>
      </c>
    </row>
    <row r="11077" spans="82:87">
      <c r="CD11077" s="34" t="s">
        <v>14966</v>
      </c>
      <c r="CG11077" s="381">
        <v>45776</v>
      </c>
      <c r="CI11077" s="378">
        <v>21440</v>
      </c>
    </row>
    <row r="11078" spans="82:87">
      <c r="CD11078" s="34" t="s">
        <v>14967</v>
      </c>
      <c r="CG11078" s="381">
        <v>45777</v>
      </c>
      <c r="CI11078" s="378">
        <v>21440</v>
      </c>
    </row>
    <row r="11079" spans="82:87">
      <c r="CD11079" s="34" t="s">
        <v>14968</v>
      </c>
      <c r="CG11079" s="381">
        <v>45778</v>
      </c>
      <c r="CI11079" s="378">
        <v>21440</v>
      </c>
    </row>
    <row r="11080" spans="82:87">
      <c r="CD11080" s="34" t="s">
        <v>14969</v>
      </c>
      <c r="CG11080" s="381">
        <v>45779</v>
      </c>
      <c r="CI11080" s="378">
        <v>21440</v>
      </c>
    </row>
    <row r="11081" spans="82:87">
      <c r="CD11081" s="34" t="s">
        <v>14970</v>
      </c>
      <c r="CG11081" s="381">
        <v>45800</v>
      </c>
      <c r="CI11081" s="378">
        <v>21440</v>
      </c>
    </row>
    <row r="11082" spans="82:87">
      <c r="CD11082" s="34" t="s">
        <v>14971</v>
      </c>
      <c r="CG11082" s="381">
        <v>45801</v>
      </c>
      <c r="CI11082" s="378">
        <v>21440</v>
      </c>
    </row>
    <row r="11083" spans="82:87">
      <c r="CD11083" s="34" t="s">
        <v>14972</v>
      </c>
      <c r="CG11083" s="381">
        <v>45802</v>
      </c>
      <c r="CI11083" s="378">
        <v>21440</v>
      </c>
    </row>
    <row r="11084" spans="82:87">
      <c r="CD11084" s="34" t="s">
        <v>14973</v>
      </c>
      <c r="CG11084" s="381">
        <v>45803</v>
      </c>
      <c r="CI11084" s="378">
        <v>21440</v>
      </c>
    </row>
    <row r="11085" spans="82:87">
      <c r="CD11085" s="34" t="s">
        <v>14974</v>
      </c>
      <c r="CG11085" s="381">
        <v>45804</v>
      </c>
      <c r="CI11085" s="378">
        <v>21440</v>
      </c>
    </row>
    <row r="11086" spans="82:87">
      <c r="CD11086" s="34" t="s">
        <v>14975</v>
      </c>
      <c r="CG11086" s="381">
        <v>45805</v>
      </c>
      <c r="CI11086" s="378">
        <v>21440</v>
      </c>
    </row>
    <row r="11087" spans="82:87">
      <c r="CD11087" s="34" t="s">
        <v>14976</v>
      </c>
      <c r="CG11087" s="381">
        <v>45806</v>
      </c>
      <c r="CI11087" s="378">
        <v>21450</v>
      </c>
    </row>
    <row r="11088" spans="82:87">
      <c r="CD11088" s="34" t="s">
        <v>14977</v>
      </c>
      <c r="CG11088" s="381">
        <v>45807</v>
      </c>
      <c r="CI11088" s="378">
        <v>21450</v>
      </c>
    </row>
    <row r="11089" spans="82:87">
      <c r="CD11089" s="34" t="s">
        <v>14978</v>
      </c>
      <c r="CG11089" s="381">
        <v>45808</v>
      </c>
      <c r="CI11089" s="378">
        <v>21450</v>
      </c>
    </row>
    <row r="11090" spans="82:87">
      <c r="CD11090" s="34" t="s">
        <v>14979</v>
      </c>
      <c r="CG11090" s="381">
        <v>45809</v>
      </c>
      <c r="CI11090" s="378">
        <v>21450</v>
      </c>
    </row>
    <row r="11091" spans="82:87">
      <c r="CD11091" s="34" t="s">
        <v>14980</v>
      </c>
      <c r="CG11091" s="381">
        <v>45811</v>
      </c>
      <c r="CI11091" s="378">
        <v>21450</v>
      </c>
    </row>
    <row r="11092" spans="82:87">
      <c r="CD11092" s="34" t="s">
        <v>14981</v>
      </c>
      <c r="CG11092" s="381">
        <v>45880</v>
      </c>
      <c r="CI11092" s="378">
        <v>21450</v>
      </c>
    </row>
    <row r="11093" spans="82:87">
      <c r="CD11093" s="34" t="s">
        <v>14982</v>
      </c>
      <c r="CG11093" s="381">
        <v>45900</v>
      </c>
      <c r="CI11093" s="378">
        <v>21450</v>
      </c>
    </row>
    <row r="11094" spans="82:87">
      <c r="CD11094" s="34" t="s">
        <v>14983</v>
      </c>
      <c r="CG11094" s="381">
        <v>45910</v>
      </c>
      <c r="CI11094" s="378">
        <v>21450</v>
      </c>
    </row>
    <row r="11095" spans="82:87">
      <c r="CD11095" s="34" t="s">
        <v>14984</v>
      </c>
      <c r="CG11095" s="381">
        <v>45911</v>
      </c>
      <c r="CI11095" s="378">
        <v>21450</v>
      </c>
    </row>
    <row r="11096" spans="82:87">
      <c r="CD11096" s="34" t="s">
        <v>14985</v>
      </c>
      <c r="CG11096" s="381">
        <v>45912</v>
      </c>
      <c r="CI11096" s="378">
        <v>21450</v>
      </c>
    </row>
    <row r="11097" spans="82:87">
      <c r="CD11097" s="34" t="s">
        <v>14986</v>
      </c>
      <c r="CG11097" s="381">
        <v>45913</v>
      </c>
      <c r="CI11097" s="378">
        <v>21450</v>
      </c>
    </row>
    <row r="11098" spans="82:87">
      <c r="CD11098" s="34" t="s">
        <v>14987</v>
      </c>
      <c r="CG11098" s="381">
        <v>45914</v>
      </c>
      <c r="CI11098" s="378">
        <v>21450</v>
      </c>
    </row>
    <row r="11099" spans="82:87">
      <c r="CD11099" s="34" t="s">
        <v>14988</v>
      </c>
      <c r="CG11099" s="381">
        <v>45915</v>
      </c>
      <c r="CI11099" s="378">
        <v>21450</v>
      </c>
    </row>
    <row r="11100" spans="82:87">
      <c r="CD11100" s="34" t="s">
        <v>14989</v>
      </c>
      <c r="CG11100" s="381">
        <v>45916</v>
      </c>
      <c r="CI11100" s="378">
        <v>21450</v>
      </c>
    </row>
    <row r="11101" spans="82:87">
      <c r="CD11101" s="34" t="s">
        <v>14990</v>
      </c>
      <c r="CG11101" s="381">
        <v>45917</v>
      </c>
      <c r="CI11101" s="378">
        <v>21450</v>
      </c>
    </row>
    <row r="11102" spans="82:87">
      <c r="CD11102" s="34" t="s">
        <v>14991</v>
      </c>
      <c r="CG11102" s="381">
        <v>45918</v>
      </c>
      <c r="CI11102" s="378">
        <v>21460</v>
      </c>
    </row>
    <row r="11103" spans="82:87">
      <c r="CD11103" s="34" t="s">
        <v>14992</v>
      </c>
      <c r="CG11103" s="381">
        <v>45919</v>
      </c>
      <c r="CI11103" s="378">
        <v>21460</v>
      </c>
    </row>
    <row r="11104" spans="82:87">
      <c r="CD11104" s="34" t="s">
        <v>14993</v>
      </c>
      <c r="CG11104" s="381">
        <v>45920</v>
      </c>
      <c r="CI11104" s="378">
        <v>21460</v>
      </c>
    </row>
    <row r="11105" spans="82:87">
      <c r="CD11105" s="34" t="s">
        <v>14994</v>
      </c>
      <c r="CG11105" s="381">
        <v>45921</v>
      </c>
      <c r="CI11105" s="378">
        <v>21460</v>
      </c>
    </row>
    <row r="11106" spans="82:87">
      <c r="CD11106" s="34" t="s">
        <v>14995</v>
      </c>
      <c r="CG11106" s="381">
        <v>45922</v>
      </c>
      <c r="CI11106" s="378">
        <v>21460</v>
      </c>
    </row>
    <row r="11107" spans="82:87">
      <c r="CD11107" s="34" t="s">
        <v>14996</v>
      </c>
      <c r="CG11107" s="381">
        <v>45923</v>
      </c>
      <c r="CI11107" s="378">
        <v>21460</v>
      </c>
    </row>
    <row r="11108" spans="82:87">
      <c r="CD11108" s="34" t="s">
        <v>14997</v>
      </c>
      <c r="CG11108" s="381">
        <v>45924</v>
      </c>
      <c r="CI11108" s="378">
        <v>21460</v>
      </c>
    </row>
    <row r="11109" spans="82:87">
      <c r="CD11109" s="34" t="s">
        <v>14998</v>
      </c>
      <c r="CG11109" s="381">
        <v>45925</v>
      </c>
      <c r="CI11109" s="378">
        <v>21460</v>
      </c>
    </row>
    <row r="11110" spans="82:87">
      <c r="CD11110" s="34" t="s">
        <v>14999</v>
      </c>
      <c r="CG11110" s="381">
        <v>45926</v>
      </c>
      <c r="CI11110" s="378">
        <v>21460</v>
      </c>
    </row>
    <row r="11111" spans="82:87">
      <c r="CD11111" s="34" t="s">
        <v>15000</v>
      </c>
      <c r="CG11111" s="381">
        <v>45927</v>
      </c>
      <c r="CI11111" s="378">
        <v>21460</v>
      </c>
    </row>
    <row r="11112" spans="82:87">
      <c r="CD11112" s="34" t="s">
        <v>15001</v>
      </c>
      <c r="CG11112" s="381">
        <v>45928</v>
      </c>
      <c r="CI11112" s="378">
        <v>21460</v>
      </c>
    </row>
    <row r="11113" spans="82:87">
      <c r="CD11113" s="34" t="s">
        <v>15002</v>
      </c>
      <c r="CG11113" s="381">
        <v>45929</v>
      </c>
      <c r="CI11113" s="378">
        <v>21460</v>
      </c>
    </row>
    <row r="11114" spans="82:87">
      <c r="CD11114" s="34" t="s">
        <v>15003</v>
      </c>
      <c r="CG11114" s="381">
        <v>45930</v>
      </c>
      <c r="CI11114" s="378">
        <v>21470</v>
      </c>
    </row>
    <row r="11115" spans="82:87">
      <c r="CD11115" s="34" t="s">
        <v>15004</v>
      </c>
      <c r="CG11115" s="381">
        <v>45931</v>
      </c>
      <c r="CI11115" s="378">
        <v>21470</v>
      </c>
    </row>
    <row r="11116" spans="82:87">
      <c r="CD11116" s="34" t="s">
        <v>15005</v>
      </c>
      <c r="CG11116" s="381">
        <v>45932</v>
      </c>
      <c r="CI11116" s="378">
        <v>21490</v>
      </c>
    </row>
    <row r="11117" spans="82:87">
      <c r="CD11117" s="34" t="s">
        <v>15006</v>
      </c>
      <c r="CG11117" s="381">
        <v>45933</v>
      </c>
      <c r="CI11117" s="378">
        <v>21490</v>
      </c>
    </row>
    <row r="11118" spans="82:87">
      <c r="CD11118" s="34" t="s">
        <v>15007</v>
      </c>
      <c r="CG11118" s="381">
        <v>45934</v>
      </c>
      <c r="CI11118" s="378">
        <v>21490</v>
      </c>
    </row>
    <row r="11119" spans="82:87">
      <c r="CD11119" s="34" t="s">
        <v>15008</v>
      </c>
      <c r="CG11119" s="381">
        <v>45935</v>
      </c>
      <c r="CI11119" s="378">
        <v>21490</v>
      </c>
    </row>
    <row r="11120" spans="82:87">
      <c r="CD11120" s="34" t="s">
        <v>15009</v>
      </c>
      <c r="CG11120" s="381">
        <v>45936</v>
      </c>
      <c r="CI11120" s="378">
        <v>21490</v>
      </c>
    </row>
    <row r="11121" spans="82:87">
      <c r="CD11121" s="34" t="s">
        <v>15010</v>
      </c>
      <c r="CG11121" s="381">
        <v>45937</v>
      </c>
      <c r="CI11121" s="378">
        <v>21490</v>
      </c>
    </row>
    <row r="11122" spans="82:87">
      <c r="CD11122" s="34" t="s">
        <v>15011</v>
      </c>
      <c r="CG11122" s="381">
        <v>45938</v>
      </c>
      <c r="CI11122" s="378">
        <v>21490</v>
      </c>
    </row>
    <row r="11123" spans="82:87">
      <c r="CD11123" s="34" t="s">
        <v>15012</v>
      </c>
      <c r="CG11123" s="381">
        <v>45939</v>
      </c>
      <c r="CI11123" s="378">
        <v>21490</v>
      </c>
    </row>
    <row r="11124" spans="82:87">
      <c r="CD11124" s="34" t="s">
        <v>15013</v>
      </c>
      <c r="CG11124" s="381">
        <v>45940</v>
      </c>
      <c r="CI11124" s="378">
        <v>21490</v>
      </c>
    </row>
    <row r="11125" spans="82:87">
      <c r="CD11125" s="34" t="s">
        <v>15014</v>
      </c>
      <c r="CG11125" s="381">
        <v>45941</v>
      </c>
      <c r="CI11125" s="378">
        <v>21490</v>
      </c>
    </row>
    <row r="11126" spans="82:87">
      <c r="CD11126" s="34" t="s">
        <v>15015</v>
      </c>
      <c r="CG11126" s="381">
        <v>45942</v>
      </c>
      <c r="CI11126" s="378">
        <v>21500</v>
      </c>
    </row>
    <row r="11127" spans="82:87">
      <c r="CD11127" s="34" t="s">
        <v>15016</v>
      </c>
      <c r="CG11127" s="381">
        <v>45943</v>
      </c>
      <c r="CI11127" s="378">
        <v>21500</v>
      </c>
    </row>
    <row r="11128" spans="82:87">
      <c r="CD11128" s="34" t="s">
        <v>15017</v>
      </c>
      <c r="CG11128" s="381">
        <v>45944</v>
      </c>
      <c r="CI11128" s="378">
        <v>21500</v>
      </c>
    </row>
    <row r="11129" spans="82:87">
      <c r="CD11129" s="34" t="s">
        <v>15018</v>
      </c>
      <c r="CG11129" s="381">
        <v>45945</v>
      </c>
      <c r="CI11129" s="378">
        <v>21500</v>
      </c>
    </row>
    <row r="11130" spans="82:87">
      <c r="CD11130" s="34" t="s">
        <v>15019</v>
      </c>
      <c r="CG11130" s="381">
        <v>45946</v>
      </c>
      <c r="CI11130" s="378">
        <v>21500</v>
      </c>
    </row>
    <row r="11131" spans="82:87">
      <c r="CD11131" s="34" t="s">
        <v>15020</v>
      </c>
      <c r="CG11131" s="381">
        <v>45947</v>
      </c>
      <c r="CI11131" s="378">
        <v>21500</v>
      </c>
    </row>
    <row r="11132" spans="82:87">
      <c r="CD11132" s="34" t="s">
        <v>15021</v>
      </c>
      <c r="CG11132" s="381">
        <v>45948</v>
      </c>
      <c r="CI11132" s="378">
        <v>21500</v>
      </c>
    </row>
    <row r="11133" spans="82:87">
      <c r="CD11133" s="34" t="s">
        <v>15022</v>
      </c>
      <c r="CG11133" s="381">
        <v>45949</v>
      </c>
      <c r="CI11133" s="378">
        <v>21500</v>
      </c>
    </row>
    <row r="11134" spans="82:87">
      <c r="CD11134" s="34" t="s">
        <v>15023</v>
      </c>
      <c r="CG11134" s="381">
        <v>45950</v>
      </c>
      <c r="CI11134" s="378">
        <v>21500</v>
      </c>
    </row>
    <row r="11135" spans="82:87">
      <c r="CD11135" s="34" t="s">
        <v>15024</v>
      </c>
      <c r="CG11135" s="381">
        <v>45951</v>
      </c>
      <c r="CI11135" s="378">
        <v>21500</v>
      </c>
    </row>
    <row r="11136" spans="82:87">
      <c r="CD11136" s="34" t="s">
        <v>15025</v>
      </c>
      <c r="CG11136" s="381">
        <v>45952</v>
      </c>
      <c r="CI11136" s="378">
        <v>21500</v>
      </c>
    </row>
    <row r="11137" spans="82:87">
      <c r="CD11137" s="34" t="s">
        <v>15026</v>
      </c>
      <c r="CG11137" s="381">
        <v>45953</v>
      </c>
      <c r="CI11137" s="378">
        <v>21500</v>
      </c>
    </row>
    <row r="11138" spans="82:87">
      <c r="CD11138" s="34" t="s">
        <v>15027</v>
      </c>
      <c r="CG11138" s="381">
        <v>45954</v>
      </c>
      <c r="CI11138" s="378">
        <v>21500</v>
      </c>
    </row>
    <row r="11139" spans="82:87">
      <c r="CD11139" s="34" t="s">
        <v>15028</v>
      </c>
      <c r="CG11139" s="381">
        <v>45955</v>
      </c>
      <c r="CI11139" s="378">
        <v>21500</v>
      </c>
    </row>
    <row r="11140" spans="82:87">
      <c r="CD11140" s="34" t="s">
        <v>15029</v>
      </c>
      <c r="CG11140" s="381">
        <v>45956</v>
      </c>
      <c r="CI11140" s="378">
        <v>21500</v>
      </c>
    </row>
    <row r="11141" spans="82:87">
      <c r="CD11141" s="34" t="s">
        <v>15030</v>
      </c>
      <c r="CG11141" s="381">
        <v>45957</v>
      </c>
      <c r="CI11141" s="378">
        <v>21500</v>
      </c>
    </row>
    <row r="11142" spans="82:87">
      <c r="CD11142" s="34" t="s">
        <v>15031</v>
      </c>
      <c r="CG11142" s="381">
        <v>45958</v>
      </c>
      <c r="CI11142" s="378">
        <v>21500</v>
      </c>
    </row>
    <row r="11143" spans="82:87">
      <c r="CD11143" s="34" t="s">
        <v>15032</v>
      </c>
      <c r="CG11143" s="381">
        <v>45959</v>
      </c>
      <c r="CI11143" s="378">
        <v>21500</v>
      </c>
    </row>
    <row r="11144" spans="82:87">
      <c r="CD11144" s="34" t="s">
        <v>15033</v>
      </c>
      <c r="CG11144" s="381">
        <v>45960</v>
      </c>
      <c r="CI11144" s="378">
        <v>21500</v>
      </c>
    </row>
    <row r="11145" spans="82:87">
      <c r="CD11145" s="34" t="s">
        <v>15034</v>
      </c>
      <c r="CG11145" s="381">
        <v>45961</v>
      </c>
      <c r="CI11145" s="378">
        <v>21500</v>
      </c>
    </row>
    <row r="11146" spans="82:87">
      <c r="CD11146" s="34" t="s">
        <v>15035</v>
      </c>
      <c r="CG11146" s="381">
        <v>45962</v>
      </c>
      <c r="CI11146" s="378">
        <v>21500</v>
      </c>
    </row>
    <row r="11147" spans="82:87">
      <c r="CD11147" s="34" t="s">
        <v>15036</v>
      </c>
      <c r="CG11147" s="381">
        <v>45963</v>
      </c>
      <c r="CI11147" s="378">
        <v>21500</v>
      </c>
    </row>
    <row r="11148" spans="82:87">
      <c r="CD11148" s="34" t="s">
        <v>15037</v>
      </c>
      <c r="CG11148" s="381">
        <v>45964</v>
      </c>
      <c r="CI11148" s="378">
        <v>21500</v>
      </c>
    </row>
    <row r="11149" spans="82:87">
      <c r="CD11149" s="34" t="s">
        <v>15038</v>
      </c>
      <c r="CG11149" s="381">
        <v>45965</v>
      </c>
      <c r="CI11149" s="378">
        <v>21500</v>
      </c>
    </row>
    <row r="11150" spans="82:87">
      <c r="CD11150" s="34" t="s">
        <v>15039</v>
      </c>
      <c r="CG11150" s="381">
        <v>45966</v>
      </c>
      <c r="CI11150" s="378">
        <v>21500</v>
      </c>
    </row>
    <row r="11151" spans="82:87">
      <c r="CD11151" s="34" t="s">
        <v>15040</v>
      </c>
      <c r="CG11151" s="381">
        <v>45967</v>
      </c>
      <c r="CI11151" s="378">
        <v>21500</v>
      </c>
    </row>
    <row r="11152" spans="82:87">
      <c r="CD11152" s="34" t="s">
        <v>15041</v>
      </c>
      <c r="CG11152" s="381">
        <v>45968</v>
      </c>
      <c r="CI11152" s="378">
        <v>21500</v>
      </c>
    </row>
    <row r="11153" spans="82:87">
      <c r="CD11153" s="34" t="s">
        <v>15042</v>
      </c>
      <c r="CG11153" s="381">
        <v>45969</v>
      </c>
      <c r="CI11153" s="378">
        <v>21500</v>
      </c>
    </row>
    <row r="11154" spans="82:87">
      <c r="CD11154" s="34" t="s">
        <v>15043</v>
      </c>
      <c r="CG11154" s="381">
        <v>45970</v>
      </c>
      <c r="CI11154" s="378">
        <v>21500</v>
      </c>
    </row>
    <row r="11155" spans="82:87">
      <c r="CD11155" s="34" t="s">
        <v>15044</v>
      </c>
      <c r="CG11155" s="381">
        <v>45971</v>
      </c>
      <c r="CI11155" s="378">
        <v>21501</v>
      </c>
    </row>
    <row r="11156" spans="82:87">
      <c r="CD11156" s="34" t="s">
        <v>15045</v>
      </c>
      <c r="CG11156" s="381">
        <v>45972</v>
      </c>
      <c r="CI11156" s="378">
        <v>21502</v>
      </c>
    </row>
    <row r="11157" spans="82:87">
      <c r="CD11157" s="34" t="s">
        <v>15046</v>
      </c>
      <c r="CG11157" s="381">
        <v>45973</v>
      </c>
      <c r="CI11157" s="378">
        <v>21503</v>
      </c>
    </row>
    <row r="11158" spans="82:87">
      <c r="CD11158" s="34" t="s">
        <v>15047</v>
      </c>
      <c r="CG11158" s="381">
        <v>45974</v>
      </c>
      <c r="CI11158" s="378">
        <v>21504</v>
      </c>
    </row>
    <row r="11159" spans="82:87">
      <c r="CD11159" s="34" t="s">
        <v>15048</v>
      </c>
      <c r="CG11159" s="381">
        <v>45975</v>
      </c>
      <c r="CI11159" s="378">
        <v>21505</v>
      </c>
    </row>
    <row r="11160" spans="82:87">
      <c r="CD11160" s="34" t="s">
        <v>15049</v>
      </c>
      <c r="CG11160" s="381">
        <v>45976</v>
      </c>
      <c r="CI11160" s="378">
        <v>21506</v>
      </c>
    </row>
    <row r="11161" spans="82:87">
      <c r="CD11161" s="34" t="s">
        <v>15050</v>
      </c>
      <c r="CG11161" s="381">
        <v>45977</v>
      </c>
      <c r="CI11161" s="378">
        <v>21507</v>
      </c>
    </row>
    <row r="11162" spans="82:87">
      <c r="CD11162" s="34" t="s">
        <v>15051</v>
      </c>
      <c r="CG11162" s="381">
        <v>45978</v>
      </c>
      <c r="CI11162" s="378">
        <v>21508</v>
      </c>
    </row>
    <row r="11163" spans="82:87">
      <c r="CD11163" s="34" t="s">
        <v>15052</v>
      </c>
      <c r="CG11163" s="381">
        <v>45979</v>
      </c>
      <c r="CI11163" s="378">
        <v>21509</v>
      </c>
    </row>
    <row r="11164" spans="82:87">
      <c r="CD11164" s="34" t="s">
        <v>15053</v>
      </c>
      <c r="CG11164" s="381">
        <v>45980</v>
      </c>
      <c r="CI11164" s="378">
        <v>21510</v>
      </c>
    </row>
    <row r="11165" spans="82:87">
      <c r="CD11165" s="34" t="s">
        <v>15054</v>
      </c>
      <c r="CG11165" s="381">
        <v>45998</v>
      </c>
      <c r="CI11165" s="378">
        <v>21510</v>
      </c>
    </row>
    <row r="11166" spans="82:87">
      <c r="CD11166" s="34" t="s">
        <v>15055</v>
      </c>
      <c r="CG11166" s="381">
        <v>46000</v>
      </c>
      <c r="CI11166" s="378">
        <v>21510</v>
      </c>
    </row>
    <row r="11167" spans="82:87">
      <c r="CD11167" s="34" t="s">
        <v>15056</v>
      </c>
      <c r="CG11167" s="381">
        <v>46001</v>
      </c>
      <c r="CI11167" s="378">
        <v>21510</v>
      </c>
    </row>
    <row r="11168" spans="82:87">
      <c r="CD11168" s="34" t="s">
        <v>15057</v>
      </c>
      <c r="CG11168" s="381">
        <v>46002</v>
      </c>
      <c r="CI11168" s="378">
        <v>21510</v>
      </c>
    </row>
    <row r="11169" spans="82:87">
      <c r="CD11169" s="34" t="s">
        <v>15058</v>
      </c>
      <c r="CG11169" s="381">
        <v>46003</v>
      </c>
      <c r="CI11169" s="378">
        <v>21510</v>
      </c>
    </row>
    <row r="11170" spans="82:87">
      <c r="CD11170" s="34" t="s">
        <v>15059</v>
      </c>
      <c r="CG11170" s="381">
        <v>46004</v>
      </c>
      <c r="CI11170" s="378">
        <v>21510</v>
      </c>
    </row>
    <row r="11171" spans="82:87">
      <c r="CD11171" s="34" t="s">
        <v>15060</v>
      </c>
      <c r="CG11171" s="381">
        <v>46005</v>
      </c>
      <c r="CI11171" s="378">
        <v>21510</v>
      </c>
    </row>
    <row r="11172" spans="82:87">
      <c r="CD11172" s="34" t="s">
        <v>15061</v>
      </c>
      <c r="CG11172" s="381">
        <v>46006</v>
      </c>
      <c r="CI11172" s="378">
        <v>21510</v>
      </c>
    </row>
    <row r="11173" spans="82:87">
      <c r="CD11173" s="34" t="s">
        <v>15062</v>
      </c>
      <c r="CG11173" s="381">
        <v>46007</v>
      </c>
      <c r="CI11173" s="378">
        <v>21510</v>
      </c>
    </row>
    <row r="11174" spans="82:87">
      <c r="CD11174" s="34" t="s">
        <v>15063</v>
      </c>
      <c r="CG11174" s="381">
        <v>46008</v>
      </c>
      <c r="CI11174" s="378">
        <v>21510</v>
      </c>
    </row>
    <row r="11175" spans="82:87">
      <c r="CD11175" s="34" t="s">
        <v>15064</v>
      </c>
      <c r="CG11175" s="381">
        <v>46009</v>
      </c>
      <c r="CI11175" s="378">
        <v>21510</v>
      </c>
    </row>
    <row r="11176" spans="82:87">
      <c r="CD11176" s="34" t="s">
        <v>15065</v>
      </c>
      <c r="CG11176" s="381">
        <v>46010</v>
      </c>
      <c r="CI11176" s="378">
        <v>21510</v>
      </c>
    </row>
    <row r="11177" spans="82:87">
      <c r="CD11177" s="34" t="s">
        <v>15066</v>
      </c>
      <c r="CG11177" s="381">
        <v>46011</v>
      </c>
      <c r="CI11177" s="378">
        <v>21510</v>
      </c>
    </row>
    <row r="11178" spans="82:87">
      <c r="CD11178" s="34" t="s">
        <v>15067</v>
      </c>
      <c r="CG11178" s="381">
        <v>46012</v>
      </c>
      <c r="CI11178" s="378">
        <v>21510</v>
      </c>
    </row>
    <row r="11179" spans="82:87">
      <c r="CD11179" s="34" t="s">
        <v>15068</v>
      </c>
      <c r="CG11179" s="381">
        <v>46013</v>
      </c>
      <c r="CI11179" s="378">
        <v>21510</v>
      </c>
    </row>
    <row r="11180" spans="82:87">
      <c r="CD11180" s="34" t="s">
        <v>15069</v>
      </c>
      <c r="CG11180" s="381">
        <v>46014</v>
      </c>
      <c r="CI11180" s="378">
        <v>21520</v>
      </c>
    </row>
    <row r="11181" spans="82:87">
      <c r="CD11181" s="34" t="s">
        <v>15070</v>
      </c>
      <c r="CG11181" s="381">
        <v>46015</v>
      </c>
      <c r="CI11181" s="378">
        <v>21520</v>
      </c>
    </row>
    <row r="11182" spans="82:87">
      <c r="CD11182" s="34" t="s">
        <v>15071</v>
      </c>
      <c r="CG11182" s="381">
        <v>46016</v>
      </c>
      <c r="CI11182" s="378">
        <v>21520</v>
      </c>
    </row>
    <row r="11183" spans="82:87">
      <c r="CD11183" s="34" t="s">
        <v>15072</v>
      </c>
      <c r="CG11183" s="381">
        <v>46017</v>
      </c>
      <c r="CI11183" s="378">
        <v>21520</v>
      </c>
    </row>
    <row r="11184" spans="82:87">
      <c r="CD11184" s="34" t="s">
        <v>15073</v>
      </c>
      <c r="CG11184" s="381">
        <v>46018</v>
      </c>
      <c r="CI11184" s="378">
        <v>21520</v>
      </c>
    </row>
    <row r="11185" spans="82:87">
      <c r="CD11185" s="34" t="s">
        <v>15074</v>
      </c>
      <c r="CG11185" s="381">
        <v>46019</v>
      </c>
      <c r="CI11185" s="378">
        <v>21520</v>
      </c>
    </row>
    <row r="11186" spans="82:87">
      <c r="CD11186" s="34" t="s">
        <v>15075</v>
      </c>
      <c r="CG11186" s="381">
        <v>46020</v>
      </c>
      <c r="CI11186" s="378">
        <v>21520</v>
      </c>
    </row>
    <row r="11187" spans="82:87">
      <c r="CD11187" s="34" t="s">
        <v>15076</v>
      </c>
      <c r="CG11187" s="381">
        <v>46021</v>
      </c>
      <c r="CI11187" s="378">
        <v>21520</v>
      </c>
    </row>
    <row r="11188" spans="82:87">
      <c r="CD11188" s="34" t="s">
        <v>15077</v>
      </c>
      <c r="CG11188" s="381">
        <v>46022</v>
      </c>
      <c r="CI11188" s="378">
        <v>21520</v>
      </c>
    </row>
    <row r="11189" spans="82:87">
      <c r="CD11189" s="34" t="s">
        <v>15078</v>
      </c>
      <c r="CG11189" s="381">
        <v>46023</v>
      </c>
      <c r="CI11189" s="378">
        <v>21520</v>
      </c>
    </row>
    <row r="11190" spans="82:87">
      <c r="CD11190" s="34" t="s">
        <v>15079</v>
      </c>
      <c r="CG11190" s="381">
        <v>46029</v>
      </c>
      <c r="CI11190" s="378">
        <v>21530</v>
      </c>
    </row>
    <row r="11191" spans="82:87">
      <c r="CD11191" s="34" t="s">
        <v>15080</v>
      </c>
      <c r="CG11191" s="381">
        <v>46090</v>
      </c>
      <c r="CI11191" s="378">
        <v>21530</v>
      </c>
    </row>
    <row r="11192" spans="82:87">
      <c r="CD11192" s="34" t="s">
        <v>15081</v>
      </c>
      <c r="CG11192" s="381">
        <v>46091</v>
      </c>
      <c r="CI11192" s="378">
        <v>21530</v>
      </c>
    </row>
    <row r="11193" spans="82:87">
      <c r="CD11193" s="34" t="s">
        <v>15082</v>
      </c>
      <c r="CG11193" s="381">
        <v>46100</v>
      </c>
      <c r="CI11193" s="378">
        <v>21530</v>
      </c>
    </row>
    <row r="11194" spans="82:87">
      <c r="CD11194" s="34" t="s">
        <v>15083</v>
      </c>
      <c r="CG11194" s="381">
        <v>46101</v>
      </c>
      <c r="CI11194" s="378">
        <v>21530</v>
      </c>
    </row>
    <row r="11195" spans="82:87">
      <c r="CD11195" s="34" t="s">
        <v>15084</v>
      </c>
      <c r="CG11195" s="381">
        <v>46102</v>
      </c>
      <c r="CI11195" s="378">
        <v>21540</v>
      </c>
    </row>
    <row r="11196" spans="82:87">
      <c r="CD11196" s="34" t="s">
        <v>15085</v>
      </c>
      <c r="CG11196" s="381">
        <v>46103</v>
      </c>
      <c r="CI11196" s="378">
        <v>21540</v>
      </c>
    </row>
    <row r="11197" spans="82:87">
      <c r="CD11197" s="34" t="s">
        <v>15086</v>
      </c>
      <c r="CG11197" s="381">
        <v>46104</v>
      </c>
      <c r="CI11197" s="378">
        <v>21540</v>
      </c>
    </row>
    <row r="11198" spans="82:87">
      <c r="CD11198" s="34" t="s">
        <v>15087</v>
      </c>
      <c r="CG11198" s="381">
        <v>46105</v>
      </c>
      <c r="CI11198" s="378">
        <v>21540</v>
      </c>
    </row>
    <row r="11199" spans="82:87">
      <c r="CD11199" s="34" t="s">
        <v>15088</v>
      </c>
      <c r="CG11199" s="381">
        <v>46106</v>
      </c>
      <c r="CI11199" s="378">
        <v>21540</v>
      </c>
    </row>
    <row r="11200" spans="82:87">
      <c r="CD11200" s="34" t="s">
        <v>15089</v>
      </c>
      <c r="CG11200" s="381">
        <v>46107</v>
      </c>
      <c r="CI11200" s="378">
        <v>21540</v>
      </c>
    </row>
    <row r="11201" spans="82:87">
      <c r="CD11201" s="34" t="s">
        <v>15090</v>
      </c>
      <c r="CG11201" s="381">
        <v>46108</v>
      </c>
      <c r="CI11201" s="378">
        <v>21540</v>
      </c>
    </row>
    <row r="11202" spans="82:87">
      <c r="CD11202" s="34" t="s">
        <v>15091</v>
      </c>
      <c r="CG11202" s="381">
        <v>46109</v>
      </c>
      <c r="CI11202" s="378">
        <v>21540</v>
      </c>
    </row>
    <row r="11203" spans="82:87">
      <c r="CD11203" s="34" t="s">
        <v>15092</v>
      </c>
      <c r="CG11203" s="381">
        <v>46110</v>
      </c>
      <c r="CI11203" s="378">
        <v>21540</v>
      </c>
    </row>
    <row r="11204" spans="82:87">
      <c r="CD11204" s="34" t="s">
        <v>15093</v>
      </c>
      <c r="CG11204" s="381">
        <v>46120</v>
      </c>
      <c r="CI11204" s="378">
        <v>21540</v>
      </c>
    </row>
    <row r="11205" spans="82:87">
      <c r="CD11205" s="34" t="s">
        <v>15094</v>
      </c>
      <c r="CG11205" s="381">
        <v>46130</v>
      </c>
      <c r="CI11205" s="378">
        <v>21540</v>
      </c>
    </row>
    <row r="11206" spans="82:87">
      <c r="CD11206" s="34" t="s">
        <v>15095</v>
      </c>
      <c r="CG11206" s="381">
        <v>46140</v>
      </c>
      <c r="CI11206" s="378">
        <v>21540</v>
      </c>
    </row>
    <row r="11207" spans="82:87">
      <c r="CD11207" s="34" t="s">
        <v>15096</v>
      </c>
      <c r="CG11207" s="381">
        <v>46147</v>
      </c>
      <c r="CI11207" s="378">
        <v>21540</v>
      </c>
    </row>
    <row r="11208" spans="82:87">
      <c r="CD11208" s="34" t="s">
        <v>15097</v>
      </c>
      <c r="CG11208" s="381">
        <v>46149</v>
      </c>
      <c r="CI11208" s="378">
        <v>21540</v>
      </c>
    </row>
    <row r="11209" spans="82:87">
      <c r="CD11209" s="34" t="s">
        <v>15098</v>
      </c>
      <c r="CG11209" s="381">
        <v>46150</v>
      </c>
      <c r="CI11209" s="378">
        <v>21540</v>
      </c>
    </row>
    <row r="11210" spans="82:87">
      <c r="CD11210" s="34" t="s">
        <v>15099</v>
      </c>
      <c r="CG11210" s="381">
        <v>46160</v>
      </c>
      <c r="CI11210" s="378">
        <v>21540</v>
      </c>
    </row>
    <row r="11211" spans="82:87">
      <c r="CD11211" s="34" t="s">
        <v>15100</v>
      </c>
      <c r="CG11211" s="381">
        <v>46170</v>
      </c>
      <c r="CI11211" s="378">
        <v>21540</v>
      </c>
    </row>
    <row r="11212" spans="82:87">
      <c r="CD11212" s="34" t="s">
        <v>15101</v>
      </c>
      <c r="CG11212" s="381">
        <v>46190</v>
      </c>
      <c r="CI11212" s="378">
        <v>21540</v>
      </c>
    </row>
    <row r="11213" spans="82:87">
      <c r="CD11213" s="34" t="s">
        <v>15102</v>
      </c>
      <c r="CG11213" s="381">
        <v>46191</v>
      </c>
      <c r="CI11213" s="378">
        <v>21540</v>
      </c>
    </row>
    <row r="11214" spans="82:87">
      <c r="CD11214" s="34" t="s">
        <v>15103</v>
      </c>
      <c r="CG11214" s="381">
        <v>46200</v>
      </c>
      <c r="CI11214" s="378">
        <v>21540</v>
      </c>
    </row>
    <row r="11215" spans="82:87">
      <c r="CD11215" s="34" t="s">
        <v>15104</v>
      </c>
      <c r="CG11215" s="381">
        <v>46210</v>
      </c>
      <c r="CI11215" s="378">
        <v>21550</v>
      </c>
    </row>
    <row r="11216" spans="82:87">
      <c r="CD11216" s="34" t="s">
        <v>15105</v>
      </c>
      <c r="CG11216" s="381">
        <v>46220</v>
      </c>
      <c r="CI11216" s="378">
        <v>21560</v>
      </c>
    </row>
    <row r="11217" spans="82:87">
      <c r="CD11217" s="34" t="s">
        <v>15106</v>
      </c>
      <c r="CG11217" s="381">
        <v>46230</v>
      </c>
      <c r="CI11217" s="378">
        <v>21560</v>
      </c>
    </row>
    <row r="11218" spans="82:87">
      <c r="CD11218" s="34" t="s">
        <v>15107</v>
      </c>
      <c r="CG11218" s="381">
        <v>46240</v>
      </c>
      <c r="CI11218" s="378">
        <v>21560</v>
      </c>
    </row>
    <row r="11219" spans="82:87">
      <c r="CD11219" s="34" t="s">
        <v>15108</v>
      </c>
      <c r="CG11219" s="381">
        <v>46250</v>
      </c>
      <c r="CI11219" s="378">
        <v>21560</v>
      </c>
    </row>
    <row r="11220" spans="82:87">
      <c r="CD11220" s="34" t="s">
        <v>15109</v>
      </c>
      <c r="CG11220" s="381">
        <v>46260</v>
      </c>
      <c r="CI11220" s="378">
        <v>21570</v>
      </c>
    </row>
    <row r="11221" spans="82:87">
      <c r="CD11221" s="34" t="s">
        <v>15110</v>
      </c>
      <c r="CG11221" s="381">
        <v>46270</v>
      </c>
      <c r="CI11221" s="378">
        <v>21570</v>
      </c>
    </row>
    <row r="11222" spans="82:87">
      <c r="CD11222" s="34" t="s">
        <v>15111</v>
      </c>
      <c r="CG11222" s="381">
        <v>46300</v>
      </c>
      <c r="CI11222" s="378">
        <v>21570</v>
      </c>
    </row>
    <row r="11223" spans="82:87">
      <c r="CD11223" s="34" t="s">
        <v>15112</v>
      </c>
      <c r="CG11223" s="381">
        <v>46310</v>
      </c>
      <c r="CI11223" s="378">
        <v>21570</v>
      </c>
    </row>
    <row r="11224" spans="82:87">
      <c r="CD11224" s="34" t="s">
        <v>15113</v>
      </c>
      <c r="CG11224" s="381">
        <v>46320</v>
      </c>
      <c r="CI11224" s="378">
        <v>21570</v>
      </c>
    </row>
    <row r="11225" spans="82:87">
      <c r="CD11225" s="34" t="s">
        <v>15114</v>
      </c>
      <c r="CG11225" s="381">
        <v>46330</v>
      </c>
      <c r="CI11225" s="378">
        <v>21570</v>
      </c>
    </row>
    <row r="11226" spans="82:87">
      <c r="CD11226" s="34" t="s">
        <v>15115</v>
      </c>
      <c r="CG11226" s="381">
        <v>46340</v>
      </c>
      <c r="CI11226" s="378">
        <v>21580</v>
      </c>
    </row>
    <row r="11227" spans="82:87">
      <c r="CD11227" s="34" t="s">
        <v>15116</v>
      </c>
      <c r="CG11227" s="381">
        <v>46350</v>
      </c>
      <c r="CI11227" s="378">
        <v>21580</v>
      </c>
    </row>
    <row r="11228" spans="82:87">
      <c r="CD11228" s="34" t="s">
        <v>15117</v>
      </c>
      <c r="CG11228" s="381">
        <v>46360</v>
      </c>
      <c r="CI11228" s="378">
        <v>21580</v>
      </c>
    </row>
    <row r="11229" spans="82:87">
      <c r="CD11229" s="34" t="s">
        <v>15118</v>
      </c>
      <c r="CG11229" s="381">
        <v>46400</v>
      </c>
      <c r="CI11229" s="378">
        <v>21580</v>
      </c>
    </row>
    <row r="11230" spans="82:87">
      <c r="CD11230" s="34" t="s">
        <v>15119</v>
      </c>
      <c r="CG11230" s="381">
        <v>46417</v>
      </c>
      <c r="CI11230" s="378">
        <v>21580</v>
      </c>
    </row>
    <row r="11231" spans="82:87">
      <c r="CD11231" s="34" t="s">
        <v>15120</v>
      </c>
      <c r="CG11231" s="381">
        <v>46470</v>
      </c>
      <c r="CI11231" s="378">
        <v>21580</v>
      </c>
    </row>
    <row r="11232" spans="82:87">
      <c r="CD11232" s="34" t="s">
        <v>15121</v>
      </c>
      <c r="CG11232" s="381">
        <v>46500</v>
      </c>
      <c r="CI11232" s="378">
        <v>21580</v>
      </c>
    </row>
    <row r="11233" spans="82:87">
      <c r="CD11233" s="34" t="s">
        <v>15122</v>
      </c>
      <c r="CG11233" s="381">
        <v>46600</v>
      </c>
      <c r="CI11233" s="378">
        <v>21580</v>
      </c>
    </row>
    <row r="11234" spans="82:87">
      <c r="CD11234" s="34" t="s">
        <v>15123</v>
      </c>
      <c r="CG11234" s="381">
        <v>46612</v>
      </c>
      <c r="CI11234" s="378">
        <v>21580</v>
      </c>
    </row>
    <row r="11235" spans="82:87">
      <c r="CD11235" s="34" t="s">
        <v>15124</v>
      </c>
      <c r="CG11235" s="381">
        <v>46700</v>
      </c>
      <c r="CI11235" s="378">
        <v>21580</v>
      </c>
    </row>
    <row r="11236" spans="82:87">
      <c r="CD11236" s="34" t="s">
        <v>15125</v>
      </c>
      <c r="CG11236" s="381">
        <v>46780</v>
      </c>
      <c r="CI11236" s="378">
        <v>21580</v>
      </c>
    </row>
    <row r="11237" spans="82:87">
      <c r="CD11237" s="34" t="s">
        <v>15126</v>
      </c>
      <c r="CG11237" s="381">
        <v>46790</v>
      </c>
      <c r="CI11237" s="378">
        <v>21590</v>
      </c>
    </row>
    <row r="11238" spans="82:87">
      <c r="CD11238" s="34" t="s">
        <v>15127</v>
      </c>
      <c r="CG11238" s="381">
        <v>46800</v>
      </c>
      <c r="CI11238" s="378">
        <v>21600</v>
      </c>
    </row>
    <row r="11239" spans="82:87">
      <c r="CD11239" s="34" t="s">
        <v>15128</v>
      </c>
      <c r="CG11239" s="381">
        <v>46816</v>
      </c>
      <c r="CI11239" s="378">
        <v>21600</v>
      </c>
    </row>
    <row r="11240" spans="82:87">
      <c r="CD11240" s="34" t="s">
        <v>15129</v>
      </c>
      <c r="CG11240" s="381">
        <v>46870</v>
      </c>
      <c r="CI11240" s="378">
        <v>21600</v>
      </c>
    </row>
    <row r="11241" spans="82:87">
      <c r="CD11241" s="34" t="s">
        <v>15130</v>
      </c>
      <c r="CG11241" s="381">
        <v>46910</v>
      </c>
      <c r="CI11241" s="378">
        <v>21601</v>
      </c>
    </row>
    <row r="11242" spans="82:87">
      <c r="CD11242" s="34" t="s">
        <v>15131</v>
      </c>
      <c r="CG11242" s="381">
        <v>46960</v>
      </c>
      <c r="CI11242" s="378">
        <v>21602</v>
      </c>
    </row>
    <row r="11243" spans="82:87">
      <c r="CD11243" s="34" t="s">
        <v>15132</v>
      </c>
      <c r="CG11243" s="381">
        <v>46970</v>
      </c>
      <c r="CI11243" s="378">
        <v>21603</v>
      </c>
    </row>
    <row r="11244" spans="82:87">
      <c r="CD11244" s="34" t="s">
        <v>15133</v>
      </c>
      <c r="CG11244" s="381">
        <v>46988</v>
      </c>
      <c r="CI11244" s="378">
        <v>21604</v>
      </c>
    </row>
    <row r="11245" spans="82:87">
      <c r="CD11245" s="34" t="s">
        <v>15134</v>
      </c>
      <c r="CG11245" s="381">
        <v>47000</v>
      </c>
      <c r="CI11245" s="378">
        <v>21605</v>
      </c>
    </row>
    <row r="11246" spans="82:87">
      <c r="CD11246" s="34" t="s">
        <v>15135</v>
      </c>
      <c r="CG11246" s="381">
        <v>47001</v>
      </c>
      <c r="CI11246" s="378">
        <v>21606</v>
      </c>
    </row>
    <row r="11247" spans="82:87">
      <c r="CD11247" s="34" t="s">
        <v>15136</v>
      </c>
      <c r="CG11247" s="381">
        <v>47002</v>
      </c>
      <c r="CI11247" s="378">
        <v>21607</v>
      </c>
    </row>
    <row r="11248" spans="82:87">
      <c r="CD11248" s="34" t="s">
        <v>15137</v>
      </c>
      <c r="CG11248" s="381">
        <v>47003</v>
      </c>
      <c r="CI11248" s="378">
        <v>21608</v>
      </c>
    </row>
    <row r="11249" spans="82:87">
      <c r="CD11249" s="34" t="s">
        <v>15138</v>
      </c>
      <c r="CG11249" s="381">
        <v>47004</v>
      </c>
      <c r="CI11249" s="378">
        <v>21609</v>
      </c>
    </row>
    <row r="11250" spans="82:87">
      <c r="CD11250" s="34" t="s">
        <v>15139</v>
      </c>
      <c r="CG11250" s="381">
        <v>47005</v>
      </c>
      <c r="CI11250" s="378">
        <v>21610</v>
      </c>
    </row>
    <row r="11251" spans="82:87">
      <c r="CD11251" s="34" t="s">
        <v>15140</v>
      </c>
      <c r="CG11251" s="381">
        <v>47006</v>
      </c>
      <c r="CI11251" s="378">
        <v>21610</v>
      </c>
    </row>
    <row r="11252" spans="82:87">
      <c r="CD11252" s="34" t="s">
        <v>15141</v>
      </c>
      <c r="CG11252" s="381">
        <v>47007</v>
      </c>
      <c r="CI11252" s="378">
        <v>21610</v>
      </c>
    </row>
    <row r="11253" spans="82:87">
      <c r="CD11253" s="34" t="s">
        <v>15142</v>
      </c>
      <c r="CG11253" s="381">
        <v>47008</v>
      </c>
      <c r="CI11253" s="378">
        <v>21610</v>
      </c>
    </row>
    <row r="11254" spans="82:87">
      <c r="CD11254" s="34" t="s">
        <v>15143</v>
      </c>
      <c r="CG11254" s="381">
        <v>47009</v>
      </c>
      <c r="CI11254" s="378">
        <v>21610</v>
      </c>
    </row>
    <row r="11255" spans="82:87">
      <c r="CD11255" s="34" t="s">
        <v>15144</v>
      </c>
      <c r="CG11255" s="381">
        <v>47013</v>
      </c>
      <c r="CI11255" s="378">
        <v>21610</v>
      </c>
    </row>
    <row r="11256" spans="82:87">
      <c r="CD11256" s="34" t="s">
        <v>15145</v>
      </c>
      <c r="CG11256" s="381">
        <v>47020</v>
      </c>
      <c r="CI11256" s="378">
        <v>21610</v>
      </c>
    </row>
    <row r="11257" spans="82:87">
      <c r="CD11257" s="34" t="s">
        <v>15146</v>
      </c>
      <c r="CG11257" s="381">
        <v>47023</v>
      </c>
      <c r="CI11257" s="378">
        <v>21610</v>
      </c>
    </row>
    <row r="11258" spans="82:87">
      <c r="CD11258" s="34" t="s">
        <v>15147</v>
      </c>
      <c r="CG11258" s="381">
        <v>47030</v>
      </c>
      <c r="CI11258" s="378">
        <v>21610</v>
      </c>
    </row>
    <row r="11259" spans="82:87">
      <c r="CD11259" s="34" t="s">
        <v>15148</v>
      </c>
      <c r="CG11259" s="381">
        <v>47031</v>
      </c>
      <c r="CI11259" s="378">
        <v>21610</v>
      </c>
    </row>
    <row r="11260" spans="82:87">
      <c r="CD11260" s="34" t="s">
        <v>15149</v>
      </c>
      <c r="CG11260" s="381">
        <v>47032</v>
      </c>
      <c r="CI11260" s="378">
        <v>21630</v>
      </c>
    </row>
    <row r="11261" spans="82:87">
      <c r="CD11261" s="34" t="s">
        <v>15150</v>
      </c>
      <c r="CG11261" s="381">
        <v>47033</v>
      </c>
      <c r="CI11261" s="378">
        <v>21640</v>
      </c>
    </row>
    <row r="11262" spans="82:87">
      <c r="CD11262" s="34" t="s">
        <v>15151</v>
      </c>
      <c r="CG11262" s="381">
        <v>47034</v>
      </c>
      <c r="CI11262" s="378">
        <v>21640</v>
      </c>
    </row>
    <row r="11263" spans="82:87">
      <c r="CD11263" s="34" t="s">
        <v>15152</v>
      </c>
      <c r="CG11263" s="381">
        <v>47035</v>
      </c>
      <c r="CI11263" s="378">
        <v>21640</v>
      </c>
    </row>
    <row r="11264" spans="82:87">
      <c r="CD11264" s="34" t="s">
        <v>15153</v>
      </c>
      <c r="CG11264" s="381">
        <v>47036</v>
      </c>
      <c r="CI11264" s="378">
        <v>21682</v>
      </c>
    </row>
    <row r="11265" spans="82:87">
      <c r="CD11265" s="34" t="s">
        <v>15154</v>
      </c>
      <c r="CG11265" s="381">
        <v>47037</v>
      </c>
      <c r="CI11265" s="378">
        <v>21690</v>
      </c>
    </row>
    <row r="11266" spans="82:87">
      <c r="CD11266" s="34" t="s">
        <v>15155</v>
      </c>
      <c r="CG11266" s="381">
        <v>47038</v>
      </c>
      <c r="CI11266" s="378">
        <v>21690</v>
      </c>
    </row>
    <row r="11267" spans="82:87">
      <c r="CD11267" s="34" t="s">
        <v>15156</v>
      </c>
      <c r="CG11267" s="381">
        <v>47039</v>
      </c>
      <c r="CI11267" s="378">
        <v>21690</v>
      </c>
    </row>
    <row r="11268" spans="82:87">
      <c r="CD11268" s="34" t="s">
        <v>15157</v>
      </c>
      <c r="CG11268" s="381">
        <v>47110</v>
      </c>
      <c r="CI11268" s="378">
        <v>21690</v>
      </c>
    </row>
    <row r="11269" spans="82:87">
      <c r="CD11269" s="34" t="s">
        <v>15158</v>
      </c>
      <c r="CG11269" s="381">
        <v>47120</v>
      </c>
      <c r="CI11269" s="378">
        <v>21690</v>
      </c>
    </row>
    <row r="11270" spans="82:87">
      <c r="CD11270" s="34" t="s">
        <v>15159</v>
      </c>
      <c r="CG11270" s="381">
        <v>47130</v>
      </c>
      <c r="CI11270" s="378">
        <v>21690</v>
      </c>
    </row>
    <row r="11271" spans="82:87">
      <c r="CD11271" s="34" t="s">
        <v>15160</v>
      </c>
      <c r="CG11271" s="381">
        <v>47140</v>
      </c>
      <c r="CI11271" s="378">
        <v>21690</v>
      </c>
    </row>
    <row r="11272" spans="82:87">
      <c r="CD11272" s="34" t="s">
        <v>15161</v>
      </c>
      <c r="CG11272" s="381">
        <v>47150</v>
      </c>
      <c r="CI11272" s="378">
        <v>21690</v>
      </c>
    </row>
    <row r="11273" spans="82:87">
      <c r="CD11273" s="34" t="s">
        <v>15162</v>
      </c>
      <c r="CG11273" s="381">
        <v>47160</v>
      </c>
      <c r="CI11273" s="378">
        <v>21690</v>
      </c>
    </row>
    <row r="11274" spans="82:87">
      <c r="CD11274" s="34" t="s">
        <v>15163</v>
      </c>
      <c r="CG11274" s="381">
        <v>47170</v>
      </c>
      <c r="CI11274" s="378">
        <v>21690</v>
      </c>
    </row>
    <row r="11275" spans="82:87">
      <c r="CD11275" s="34" t="s">
        <v>15164</v>
      </c>
      <c r="CG11275" s="381">
        <v>47180</v>
      </c>
      <c r="CI11275" s="378">
        <v>21700</v>
      </c>
    </row>
    <row r="11276" spans="82:87">
      <c r="CD11276" s="34" t="s">
        <v>15165</v>
      </c>
      <c r="CG11276" s="381">
        <v>47190</v>
      </c>
      <c r="CI11276" s="378">
        <v>21700</v>
      </c>
    </row>
    <row r="11277" spans="82:87">
      <c r="CD11277" s="34" t="s">
        <v>15166</v>
      </c>
      <c r="CG11277" s="381">
        <v>47193</v>
      </c>
      <c r="CI11277" s="378">
        <v>21700</v>
      </c>
    </row>
    <row r="11278" spans="82:87">
      <c r="CD11278" s="34" t="s">
        <v>15167</v>
      </c>
      <c r="CG11278" s="381">
        <v>47196</v>
      </c>
      <c r="CI11278" s="378">
        <v>21700</v>
      </c>
    </row>
    <row r="11279" spans="82:87">
      <c r="CD11279" s="34" t="s">
        <v>15168</v>
      </c>
      <c r="CG11279" s="381">
        <v>47200</v>
      </c>
      <c r="CI11279" s="378">
        <v>21700</v>
      </c>
    </row>
    <row r="11280" spans="82:87">
      <c r="CD11280" s="34" t="s">
        <v>15169</v>
      </c>
      <c r="CG11280" s="381">
        <v>47201</v>
      </c>
      <c r="CI11280" s="378">
        <v>21700</v>
      </c>
    </row>
    <row r="11281" spans="82:87">
      <c r="CD11281" s="34" t="s">
        <v>15170</v>
      </c>
      <c r="CG11281" s="381">
        <v>47202</v>
      </c>
      <c r="CI11281" s="378">
        <v>21700</v>
      </c>
    </row>
    <row r="11282" spans="82:87">
      <c r="CD11282" s="34" t="s">
        <v>15171</v>
      </c>
      <c r="CG11282" s="381">
        <v>47203</v>
      </c>
      <c r="CI11282" s="378">
        <v>21700</v>
      </c>
    </row>
    <row r="11283" spans="82:87">
      <c r="CD11283" s="34" t="s">
        <v>15172</v>
      </c>
      <c r="CG11283" s="381">
        <v>47204</v>
      </c>
      <c r="CI11283" s="378">
        <v>21700</v>
      </c>
    </row>
    <row r="11284" spans="82:87">
      <c r="CD11284" s="34" t="s">
        <v>15173</v>
      </c>
      <c r="CG11284" s="381">
        <v>47205</v>
      </c>
      <c r="CI11284" s="378">
        <v>21700</v>
      </c>
    </row>
    <row r="11285" spans="82:87">
      <c r="CD11285" s="34" t="s">
        <v>15174</v>
      </c>
      <c r="CG11285" s="381">
        <v>47206</v>
      </c>
      <c r="CI11285" s="378">
        <v>21700</v>
      </c>
    </row>
    <row r="11286" spans="82:87">
      <c r="CD11286" s="34" t="s">
        <v>15175</v>
      </c>
      <c r="CG11286" s="381">
        <v>47207</v>
      </c>
      <c r="CI11286" s="378">
        <v>21700</v>
      </c>
    </row>
    <row r="11287" spans="82:87">
      <c r="CD11287" s="34" t="s">
        <v>15176</v>
      </c>
      <c r="CG11287" s="381">
        <v>47208</v>
      </c>
      <c r="CI11287" s="378">
        <v>21700</v>
      </c>
    </row>
    <row r="11288" spans="82:87">
      <c r="CD11288" s="34" t="s">
        <v>15177</v>
      </c>
      <c r="CG11288" s="381">
        <v>47209</v>
      </c>
      <c r="CI11288" s="378">
        <v>21700</v>
      </c>
    </row>
    <row r="11289" spans="82:87">
      <c r="CD11289" s="34" t="s">
        <v>15178</v>
      </c>
      <c r="CG11289" s="381">
        <v>47210</v>
      </c>
      <c r="CI11289" s="378">
        <v>21700</v>
      </c>
    </row>
    <row r="11290" spans="82:87">
      <c r="CD11290" s="34" t="s">
        <v>15179</v>
      </c>
      <c r="CG11290" s="381">
        <v>47211</v>
      </c>
      <c r="CI11290" s="378">
        <v>21700</v>
      </c>
    </row>
    <row r="11291" spans="82:87">
      <c r="CD11291" s="34" t="s">
        <v>15180</v>
      </c>
      <c r="CG11291" s="381">
        <v>47212</v>
      </c>
      <c r="CI11291" s="378">
        <v>21700</v>
      </c>
    </row>
    <row r="11292" spans="82:87">
      <c r="CD11292" s="34" t="s">
        <v>15181</v>
      </c>
      <c r="CG11292" s="381">
        <v>47213</v>
      </c>
      <c r="CI11292" s="378">
        <v>21700</v>
      </c>
    </row>
    <row r="11293" spans="82:87">
      <c r="CD11293" s="34" t="s">
        <v>15182</v>
      </c>
      <c r="CG11293" s="381">
        <v>47214</v>
      </c>
      <c r="CI11293" s="378">
        <v>21700</v>
      </c>
    </row>
    <row r="11294" spans="82:87">
      <c r="CD11294" s="34" t="s">
        <v>15183</v>
      </c>
      <c r="CG11294" s="381">
        <v>47215</v>
      </c>
      <c r="CI11294" s="378">
        <v>21700</v>
      </c>
    </row>
    <row r="11295" spans="82:87">
      <c r="CD11295" s="34" t="s">
        <v>15184</v>
      </c>
      <c r="CG11295" s="381">
        <v>47216</v>
      </c>
      <c r="CI11295" s="378">
        <v>21700</v>
      </c>
    </row>
    <row r="11296" spans="82:87">
      <c r="CD11296" s="34" t="s">
        <v>15185</v>
      </c>
      <c r="CG11296" s="381">
        <v>47217</v>
      </c>
      <c r="CI11296" s="378">
        <v>21700</v>
      </c>
    </row>
    <row r="11297" spans="82:87">
      <c r="CD11297" s="34" t="s">
        <v>15186</v>
      </c>
      <c r="CG11297" s="381">
        <v>47218</v>
      </c>
      <c r="CI11297" s="378">
        <v>21701</v>
      </c>
    </row>
    <row r="11298" spans="82:87">
      <c r="CD11298" s="34" t="s">
        <v>15187</v>
      </c>
      <c r="CG11298" s="381">
        <v>47219</v>
      </c>
      <c r="CI11298" s="378">
        <v>21702</v>
      </c>
    </row>
    <row r="11299" spans="82:87">
      <c r="CD11299" s="34" t="s">
        <v>15188</v>
      </c>
      <c r="CG11299" s="381">
        <v>47220</v>
      </c>
      <c r="CI11299" s="378">
        <v>21703</v>
      </c>
    </row>
    <row r="11300" spans="82:87">
      <c r="CD11300" s="34" t="s">
        <v>15189</v>
      </c>
      <c r="CG11300" s="381">
        <v>47229</v>
      </c>
      <c r="CI11300" s="378">
        <v>21704</v>
      </c>
    </row>
    <row r="11301" spans="82:87">
      <c r="CD11301" s="34" t="s">
        <v>15190</v>
      </c>
      <c r="CG11301" s="381">
        <v>47230</v>
      </c>
      <c r="CI11301" s="378">
        <v>21705</v>
      </c>
    </row>
    <row r="11302" spans="82:87">
      <c r="CD11302" s="34" t="s">
        <v>15191</v>
      </c>
      <c r="CG11302" s="381">
        <v>47240</v>
      </c>
      <c r="CI11302" s="378">
        <v>21706</v>
      </c>
    </row>
    <row r="11303" spans="82:87">
      <c r="CD11303" s="34" t="s">
        <v>15192</v>
      </c>
      <c r="CG11303" s="381">
        <v>47250</v>
      </c>
      <c r="CI11303" s="378">
        <v>21706</v>
      </c>
    </row>
    <row r="11304" spans="82:87">
      <c r="CD11304" s="34" t="s">
        <v>15193</v>
      </c>
      <c r="CG11304" s="381">
        <v>47260</v>
      </c>
      <c r="CI11304" s="378">
        <v>21707</v>
      </c>
    </row>
    <row r="11305" spans="82:87">
      <c r="CD11305" s="34" t="s">
        <v>15194</v>
      </c>
      <c r="CG11305" s="381">
        <v>47270</v>
      </c>
      <c r="CI11305" s="378">
        <v>21708</v>
      </c>
    </row>
    <row r="11306" spans="82:87">
      <c r="CD11306" s="34" t="s">
        <v>15195</v>
      </c>
      <c r="CG11306" s="381">
        <v>47290</v>
      </c>
      <c r="CI11306" s="378">
        <v>21709</v>
      </c>
    </row>
    <row r="11307" spans="82:87">
      <c r="CD11307" s="34" t="s">
        <v>15196</v>
      </c>
      <c r="CG11307" s="381">
        <v>47300</v>
      </c>
      <c r="CI11307" s="378">
        <v>21719</v>
      </c>
    </row>
    <row r="11308" spans="82:87">
      <c r="CD11308" s="34" t="s">
        <v>15197</v>
      </c>
      <c r="CG11308" s="381">
        <v>47301</v>
      </c>
      <c r="CI11308" s="378">
        <v>21740</v>
      </c>
    </row>
    <row r="11309" spans="82:87">
      <c r="CD11309" s="34" t="s">
        <v>15198</v>
      </c>
      <c r="CG11309" s="381">
        <v>47302</v>
      </c>
      <c r="CI11309" s="378">
        <v>21760</v>
      </c>
    </row>
    <row r="11310" spans="82:87">
      <c r="CD11310" s="34" t="s">
        <v>15199</v>
      </c>
      <c r="CG11310" s="381">
        <v>47303</v>
      </c>
      <c r="CI11310" s="378">
        <v>21800</v>
      </c>
    </row>
    <row r="11311" spans="82:87">
      <c r="CD11311" s="34" t="s">
        <v>15200</v>
      </c>
      <c r="CG11311" s="381">
        <v>47304</v>
      </c>
      <c r="CI11311" s="378">
        <v>21800</v>
      </c>
    </row>
    <row r="11312" spans="82:87">
      <c r="CD11312" s="34" t="s">
        <v>15201</v>
      </c>
      <c r="CG11312" s="381">
        <v>47305</v>
      </c>
      <c r="CI11312" s="378">
        <v>21800</v>
      </c>
    </row>
    <row r="11313" spans="82:87">
      <c r="CD11313" s="34" t="s">
        <v>15202</v>
      </c>
      <c r="CG11313" s="381">
        <v>47306</v>
      </c>
      <c r="CI11313" s="378">
        <v>21800</v>
      </c>
    </row>
    <row r="11314" spans="82:87">
      <c r="CD11314" s="34" t="s">
        <v>15203</v>
      </c>
      <c r="CG11314" s="381">
        <v>47307</v>
      </c>
      <c r="CI11314" s="378">
        <v>21800</v>
      </c>
    </row>
    <row r="11315" spans="82:87">
      <c r="CD11315" s="34" t="s">
        <v>15204</v>
      </c>
      <c r="CG11315" s="381">
        <v>47308</v>
      </c>
      <c r="CI11315" s="378">
        <v>21801</v>
      </c>
    </row>
    <row r="11316" spans="82:87">
      <c r="CD11316" s="34" t="s">
        <v>15205</v>
      </c>
      <c r="CG11316" s="381">
        <v>47309</v>
      </c>
      <c r="CI11316" s="378">
        <v>21802</v>
      </c>
    </row>
    <row r="11317" spans="82:87">
      <c r="CD11317" s="34" t="s">
        <v>15206</v>
      </c>
      <c r="CG11317" s="381">
        <v>47310</v>
      </c>
      <c r="CI11317" s="378">
        <v>21803</v>
      </c>
    </row>
    <row r="11318" spans="82:87">
      <c r="CD11318" s="34" t="s">
        <v>15207</v>
      </c>
      <c r="CG11318" s="381">
        <v>47320</v>
      </c>
      <c r="CI11318" s="378">
        <v>21804</v>
      </c>
    </row>
    <row r="11319" spans="82:87">
      <c r="CD11319" s="34" t="s">
        <v>15208</v>
      </c>
      <c r="CG11319" s="381">
        <v>47330</v>
      </c>
      <c r="CI11319" s="378">
        <v>21806</v>
      </c>
    </row>
    <row r="11320" spans="82:87">
      <c r="CD11320" s="34" t="s">
        <v>15209</v>
      </c>
      <c r="CG11320" s="381">
        <v>47340</v>
      </c>
      <c r="CI11320" s="378">
        <v>21809</v>
      </c>
    </row>
    <row r="11321" spans="82:87">
      <c r="CD11321" s="34" t="s">
        <v>15210</v>
      </c>
      <c r="CG11321" s="381">
        <v>47350</v>
      </c>
      <c r="CI11321" s="378">
        <v>21820</v>
      </c>
    </row>
    <row r="11322" spans="82:87">
      <c r="CD11322" s="34" t="s">
        <v>15211</v>
      </c>
      <c r="CG11322" s="381">
        <v>47360</v>
      </c>
      <c r="CI11322" s="378">
        <v>21820</v>
      </c>
    </row>
    <row r="11323" spans="82:87">
      <c r="CD11323" s="34" t="s">
        <v>15212</v>
      </c>
      <c r="CG11323" s="381">
        <v>47370</v>
      </c>
      <c r="CI11323" s="378">
        <v>21850</v>
      </c>
    </row>
    <row r="11324" spans="82:87">
      <c r="CD11324" s="34" t="s">
        <v>15213</v>
      </c>
      <c r="CG11324" s="381">
        <v>47380</v>
      </c>
      <c r="CI11324" s="378">
        <v>21850</v>
      </c>
    </row>
    <row r="11325" spans="82:87">
      <c r="CD11325" s="34" t="s">
        <v>15214</v>
      </c>
      <c r="CG11325" s="381">
        <v>47390</v>
      </c>
      <c r="CI11325" s="378">
        <v>21900</v>
      </c>
    </row>
    <row r="11326" spans="82:87">
      <c r="CD11326" s="34" t="s">
        <v>15215</v>
      </c>
      <c r="CG11326" s="381">
        <v>47400</v>
      </c>
      <c r="CI11326" s="378">
        <v>21900</v>
      </c>
    </row>
    <row r="11327" spans="82:87">
      <c r="CD11327" s="34" t="s">
        <v>15216</v>
      </c>
      <c r="CG11327" s="381">
        <v>47410</v>
      </c>
      <c r="CI11327" s="378">
        <v>21910</v>
      </c>
    </row>
    <row r="11328" spans="82:87">
      <c r="CD11328" s="34" t="s">
        <v>15217</v>
      </c>
      <c r="CG11328" s="381">
        <v>47420</v>
      </c>
      <c r="CI11328" s="378">
        <v>21910</v>
      </c>
    </row>
    <row r="11329" spans="82:87">
      <c r="CD11329" s="34" t="s">
        <v>15218</v>
      </c>
      <c r="CG11329" s="381">
        <v>47430</v>
      </c>
      <c r="CI11329" s="378">
        <v>21910</v>
      </c>
    </row>
    <row r="11330" spans="82:87">
      <c r="CD11330" s="34" t="s">
        <v>15219</v>
      </c>
      <c r="CG11330" s="381">
        <v>47440</v>
      </c>
      <c r="CI11330" s="378">
        <v>21910</v>
      </c>
    </row>
    <row r="11331" spans="82:87">
      <c r="CD11331" s="34" t="s">
        <v>15220</v>
      </c>
      <c r="CG11331" s="381">
        <v>47450</v>
      </c>
      <c r="CI11331" s="378">
        <v>21910</v>
      </c>
    </row>
    <row r="11332" spans="82:87">
      <c r="CD11332" s="34" t="s">
        <v>15221</v>
      </c>
      <c r="CG11332" s="381">
        <v>47470</v>
      </c>
      <c r="CI11332" s="378">
        <v>21910</v>
      </c>
    </row>
    <row r="11333" spans="82:87">
      <c r="CD11333" s="34" t="s">
        <v>15222</v>
      </c>
      <c r="CG11333" s="381">
        <v>47480</v>
      </c>
      <c r="CI11333" s="378">
        <v>21998</v>
      </c>
    </row>
    <row r="11334" spans="82:87">
      <c r="CD11334" s="34" t="s">
        <v>15223</v>
      </c>
      <c r="CG11334" s="381">
        <v>47500</v>
      </c>
      <c r="CI11334" s="378">
        <v>22000</v>
      </c>
    </row>
    <row r="11335" spans="82:87">
      <c r="CD11335" s="34" t="s">
        <v>15224</v>
      </c>
      <c r="CG11335" s="381">
        <v>47501</v>
      </c>
      <c r="CI11335" s="378">
        <v>22001</v>
      </c>
    </row>
    <row r="11336" spans="82:87">
      <c r="CD11336" s="34" t="s">
        <v>15225</v>
      </c>
      <c r="CG11336" s="381">
        <v>47502</v>
      </c>
      <c r="CI11336" s="378">
        <v>22002</v>
      </c>
    </row>
    <row r="11337" spans="82:87">
      <c r="CD11337" s="34" t="s">
        <v>15226</v>
      </c>
      <c r="CG11337" s="381">
        <v>47506</v>
      </c>
      <c r="CI11337" s="378">
        <v>22003</v>
      </c>
    </row>
    <row r="11338" spans="82:87">
      <c r="CD11338" s="34" t="s">
        <v>15227</v>
      </c>
      <c r="CG11338" s="381">
        <v>47507</v>
      </c>
      <c r="CI11338" s="378">
        <v>22004</v>
      </c>
    </row>
    <row r="11339" spans="82:87">
      <c r="CD11339" s="34" t="s">
        <v>15228</v>
      </c>
      <c r="CG11339" s="381">
        <v>47509</v>
      </c>
      <c r="CI11339" s="378">
        <v>22005</v>
      </c>
    </row>
    <row r="11340" spans="82:87">
      <c r="CD11340" s="34" t="s">
        <v>15229</v>
      </c>
      <c r="CG11340" s="381">
        <v>47510</v>
      </c>
      <c r="CI11340" s="378">
        <v>22005</v>
      </c>
    </row>
    <row r="11341" spans="82:87">
      <c r="CD11341" s="34" t="s">
        <v>15230</v>
      </c>
      <c r="CG11341" s="381">
        <v>47520</v>
      </c>
      <c r="CI11341" s="378">
        <v>22008</v>
      </c>
    </row>
    <row r="11342" spans="82:87">
      <c r="CD11342" s="34" t="s">
        <v>15231</v>
      </c>
      <c r="CG11342" s="381">
        <v>47550</v>
      </c>
      <c r="CI11342" s="378">
        <v>22009</v>
      </c>
    </row>
    <row r="11343" spans="82:87">
      <c r="CD11343" s="34" t="s">
        <v>15232</v>
      </c>
      <c r="CG11343" s="381">
        <v>47551</v>
      </c>
      <c r="CI11343" s="378">
        <v>22010</v>
      </c>
    </row>
    <row r="11344" spans="82:87">
      <c r="CD11344" s="34" t="s">
        <v>15233</v>
      </c>
      <c r="CG11344" s="381">
        <v>47552</v>
      </c>
      <c r="CI11344" s="378">
        <v>22011</v>
      </c>
    </row>
    <row r="11345" spans="82:87">
      <c r="CD11345" s="34" t="s">
        <v>15234</v>
      </c>
      <c r="CG11345" s="381">
        <v>47553</v>
      </c>
      <c r="CI11345" s="378">
        <v>22012</v>
      </c>
    </row>
    <row r="11346" spans="82:87">
      <c r="CD11346" s="34" t="s">
        <v>15235</v>
      </c>
      <c r="CG11346" s="381">
        <v>47554</v>
      </c>
      <c r="CI11346" s="378">
        <v>22013</v>
      </c>
    </row>
    <row r="11347" spans="82:87">
      <c r="CD11347" s="34" t="s">
        <v>15236</v>
      </c>
      <c r="CG11347" s="381">
        <v>47555</v>
      </c>
      <c r="CI11347" s="378">
        <v>22014</v>
      </c>
    </row>
    <row r="11348" spans="82:87">
      <c r="CD11348" s="34" t="s">
        <v>15237</v>
      </c>
      <c r="CG11348" s="381">
        <v>47556</v>
      </c>
      <c r="CI11348" s="378">
        <v>22015</v>
      </c>
    </row>
    <row r="11349" spans="82:87">
      <c r="CD11349" s="34" t="s">
        <v>15238</v>
      </c>
      <c r="CG11349" s="381">
        <v>47557</v>
      </c>
      <c r="CI11349" s="378">
        <v>22016</v>
      </c>
    </row>
    <row r="11350" spans="82:87">
      <c r="CD11350" s="34" t="s">
        <v>15239</v>
      </c>
      <c r="CG11350" s="381">
        <v>47558</v>
      </c>
      <c r="CI11350" s="378">
        <v>22017</v>
      </c>
    </row>
    <row r="11351" spans="82:87">
      <c r="CD11351" s="34" t="s">
        <v>15240</v>
      </c>
      <c r="CG11351" s="381">
        <v>47559</v>
      </c>
      <c r="CI11351" s="378">
        <v>22018</v>
      </c>
    </row>
    <row r="11352" spans="82:87">
      <c r="CD11352" s="34" t="s">
        <v>15241</v>
      </c>
      <c r="CG11352" s="381">
        <v>47600</v>
      </c>
      <c r="CI11352" s="378">
        <v>22019</v>
      </c>
    </row>
    <row r="11353" spans="82:87">
      <c r="CD11353" s="34" t="s">
        <v>15242</v>
      </c>
      <c r="CG11353" s="381">
        <v>47610</v>
      </c>
      <c r="CI11353" s="378">
        <v>22020</v>
      </c>
    </row>
    <row r="11354" spans="82:87">
      <c r="CD11354" s="34" t="s">
        <v>15243</v>
      </c>
      <c r="CG11354" s="381">
        <v>47700</v>
      </c>
      <c r="CI11354" s="378">
        <v>22021</v>
      </c>
    </row>
    <row r="11355" spans="82:87">
      <c r="CD11355" s="34" t="s">
        <v>15244</v>
      </c>
      <c r="CG11355" s="381">
        <v>47800</v>
      </c>
      <c r="CI11355" s="378">
        <v>22022</v>
      </c>
    </row>
    <row r="11356" spans="82:87">
      <c r="CD11356" s="34" t="s">
        <v>15245</v>
      </c>
      <c r="CG11356" s="381">
        <v>47901</v>
      </c>
      <c r="CI11356" s="378">
        <v>22023</v>
      </c>
    </row>
    <row r="11357" spans="82:87">
      <c r="CD11357" s="34" t="s">
        <v>15246</v>
      </c>
      <c r="CG11357" s="381">
        <v>47902</v>
      </c>
      <c r="CI11357" s="378">
        <v>22024</v>
      </c>
    </row>
    <row r="11358" spans="82:87">
      <c r="CD11358" s="34" t="s">
        <v>15247</v>
      </c>
      <c r="CG11358" s="381">
        <v>47903</v>
      </c>
      <c r="CI11358" s="378">
        <v>22025</v>
      </c>
    </row>
    <row r="11359" spans="82:87">
      <c r="CD11359" s="34" t="s">
        <v>15248</v>
      </c>
      <c r="CG11359" s="381">
        <v>47904</v>
      </c>
      <c r="CI11359" s="378">
        <v>22026</v>
      </c>
    </row>
    <row r="11360" spans="82:87">
      <c r="CD11360" s="34" t="s">
        <v>15249</v>
      </c>
      <c r="CG11360" s="381">
        <v>47905</v>
      </c>
      <c r="CI11360" s="378">
        <v>22027</v>
      </c>
    </row>
    <row r="11361" spans="82:87">
      <c r="CD11361" s="34" t="s">
        <v>15250</v>
      </c>
      <c r="CG11361" s="381">
        <v>47906</v>
      </c>
      <c r="CI11361" s="378">
        <v>22028</v>
      </c>
    </row>
    <row r="11362" spans="82:87">
      <c r="CD11362" s="34" t="s">
        <v>15251</v>
      </c>
      <c r="CG11362" s="381">
        <v>47907</v>
      </c>
      <c r="CI11362" s="378">
        <v>22029</v>
      </c>
    </row>
    <row r="11363" spans="82:87">
      <c r="CD11363" s="34" t="s">
        <v>15252</v>
      </c>
      <c r="CG11363" s="381">
        <v>47908</v>
      </c>
      <c r="CI11363" s="378">
        <v>22031</v>
      </c>
    </row>
    <row r="11364" spans="82:87">
      <c r="CD11364" s="34" t="s">
        <v>15253</v>
      </c>
      <c r="CG11364" s="381">
        <v>47909</v>
      </c>
      <c r="CI11364" s="378">
        <v>22032</v>
      </c>
    </row>
    <row r="11365" spans="82:87">
      <c r="CD11365" s="34" t="s">
        <v>15254</v>
      </c>
      <c r="CG11365" s="381">
        <v>47910</v>
      </c>
      <c r="CI11365" s="378">
        <v>22033</v>
      </c>
    </row>
    <row r="11366" spans="82:87">
      <c r="CD11366" s="34" t="s">
        <v>15255</v>
      </c>
      <c r="CG11366" s="381">
        <v>47911</v>
      </c>
      <c r="CI11366" s="378">
        <v>22034</v>
      </c>
    </row>
    <row r="11367" spans="82:87">
      <c r="CD11367" s="34" t="s">
        <v>15256</v>
      </c>
      <c r="CG11367" s="381">
        <v>47912</v>
      </c>
      <c r="CI11367" s="378">
        <v>22035</v>
      </c>
    </row>
    <row r="11368" spans="82:87">
      <c r="CD11368" s="34" t="s">
        <v>15257</v>
      </c>
      <c r="CG11368" s="381">
        <v>47913</v>
      </c>
      <c r="CI11368" s="378">
        <v>22036</v>
      </c>
    </row>
    <row r="11369" spans="82:87">
      <c r="CD11369" s="34" t="s">
        <v>15258</v>
      </c>
      <c r="CG11369" s="381">
        <v>47914</v>
      </c>
      <c r="CI11369" s="378">
        <v>22037</v>
      </c>
    </row>
    <row r="11370" spans="82:87">
      <c r="CD11370" s="34" t="s">
        <v>15259</v>
      </c>
      <c r="CG11370" s="381">
        <v>47915</v>
      </c>
      <c r="CI11370" s="378">
        <v>22038</v>
      </c>
    </row>
    <row r="11371" spans="82:87">
      <c r="CD11371" s="34" t="s">
        <v>15260</v>
      </c>
      <c r="CG11371" s="381">
        <v>47916</v>
      </c>
      <c r="CI11371" s="378">
        <v>22039</v>
      </c>
    </row>
    <row r="11372" spans="82:87">
      <c r="CD11372" s="34" t="s">
        <v>15261</v>
      </c>
      <c r="CG11372" s="381">
        <v>47917</v>
      </c>
      <c r="CI11372" s="378">
        <v>22040</v>
      </c>
    </row>
    <row r="11373" spans="82:87">
      <c r="CD11373" s="34" t="s">
        <v>15262</v>
      </c>
      <c r="CG11373" s="381">
        <v>47918</v>
      </c>
      <c r="CI11373" s="378">
        <v>22040</v>
      </c>
    </row>
    <row r="11374" spans="82:87">
      <c r="CD11374" s="34" t="s">
        <v>15263</v>
      </c>
      <c r="CG11374" s="381">
        <v>47919</v>
      </c>
      <c r="CI11374" s="378">
        <v>22041</v>
      </c>
    </row>
    <row r="11375" spans="82:87">
      <c r="CD11375" s="34" t="s">
        <v>15264</v>
      </c>
      <c r="CG11375" s="381">
        <v>47920</v>
      </c>
      <c r="CI11375" s="378">
        <v>22042</v>
      </c>
    </row>
    <row r="11376" spans="82:87">
      <c r="CD11376" s="34" t="s">
        <v>15265</v>
      </c>
      <c r="CG11376" s="381">
        <v>47921</v>
      </c>
      <c r="CI11376" s="378">
        <v>22043</v>
      </c>
    </row>
    <row r="11377" spans="82:87">
      <c r="CD11377" s="34" t="s">
        <v>15266</v>
      </c>
      <c r="CG11377" s="381">
        <v>47922</v>
      </c>
      <c r="CI11377" s="378">
        <v>22044</v>
      </c>
    </row>
    <row r="11378" spans="82:87">
      <c r="CD11378" s="34" t="s">
        <v>15267</v>
      </c>
      <c r="CG11378" s="381">
        <v>47923</v>
      </c>
      <c r="CI11378" s="378">
        <v>22045</v>
      </c>
    </row>
    <row r="11379" spans="82:87">
      <c r="CD11379" s="34" t="s">
        <v>15268</v>
      </c>
      <c r="CG11379" s="381">
        <v>47924</v>
      </c>
      <c r="CI11379" s="378">
        <v>22046</v>
      </c>
    </row>
    <row r="11380" spans="82:87">
      <c r="CD11380" s="34" t="s">
        <v>15269</v>
      </c>
      <c r="CG11380" s="381">
        <v>47925</v>
      </c>
      <c r="CI11380" s="378">
        <v>22047</v>
      </c>
    </row>
    <row r="11381" spans="82:87">
      <c r="CD11381" s="34" t="s">
        <v>15270</v>
      </c>
      <c r="CG11381" s="381">
        <v>47926</v>
      </c>
      <c r="CI11381" s="378">
        <v>22048</v>
      </c>
    </row>
    <row r="11382" spans="82:87">
      <c r="CD11382" s="34" t="s">
        <v>15271</v>
      </c>
      <c r="CG11382" s="381">
        <v>47927</v>
      </c>
      <c r="CI11382" s="378">
        <v>22049</v>
      </c>
    </row>
    <row r="11383" spans="82:87">
      <c r="CD11383" s="34" t="s">
        <v>15272</v>
      </c>
      <c r="CG11383" s="381">
        <v>47928</v>
      </c>
      <c r="CI11383" s="378">
        <v>22050</v>
      </c>
    </row>
    <row r="11384" spans="82:87">
      <c r="CD11384" s="34" t="s">
        <v>15273</v>
      </c>
      <c r="CG11384" s="381">
        <v>47929</v>
      </c>
      <c r="CI11384" s="378">
        <v>22051</v>
      </c>
    </row>
    <row r="11385" spans="82:87">
      <c r="CD11385" s="34" t="s">
        <v>15274</v>
      </c>
      <c r="CG11385" s="381">
        <v>47931</v>
      </c>
      <c r="CI11385" s="378">
        <v>22052</v>
      </c>
    </row>
    <row r="11386" spans="82:87">
      <c r="CD11386" s="34" t="s">
        <v>15275</v>
      </c>
      <c r="CG11386" s="381">
        <v>48000</v>
      </c>
      <c r="CI11386" s="378">
        <v>22053</v>
      </c>
    </row>
    <row r="11387" spans="82:87">
      <c r="CD11387" s="34" t="s">
        <v>15276</v>
      </c>
      <c r="CG11387" s="381">
        <v>48001</v>
      </c>
      <c r="CI11387" s="378">
        <v>22054</v>
      </c>
    </row>
    <row r="11388" spans="82:87">
      <c r="CD11388" s="34" t="s">
        <v>15277</v>
      </c>
      <c r="CG11388" s="381">
        <v>48002</v>
      </c>
      <c r="CI11388" s="378">
        <v>22055</v>
      </c>
    </row>
    <row r="11389" spans="82:87">
      <c r="CD11389" s="34" t="s">
        <v>15278</v>
      </c>
      <c r="CG11389" s="381">
        <v>48003</v>
      </c>
      <c r="CI11389" s="378">
        <v>22056</v>
      </c>
    </row>
    <row r="11390" spans="82:87">
      <c r="CD11390" s="34" t="s">
        <v>15279</v>
      </c>
      <c r="CG11390" s="381">
        <v>48004</v>
      </c>
      <c r="CI11390" s="378">
        <v>22057</v>
      </c>
    </row>
    <row r="11391" spans="82:87">
      <c r="CD11391" s="34" t="s">
        <v>15280</v>
      </c>
      <c r="CG11391" s="381">
        <v>48005</v>
      </c>
      <c r="CI11391" s="378">
        <v>22058</v>
      </c>
    </row>
    <row r="11392" spans="82:87">
      <c r="CD11392" s="34" t="s">
        <v>15281</v>
      </c>
      <c r="CG11392" s="381">
        <v>48006</v>
      </c>
      <c r="CI11392" s="378">
        <v>22059</v>
      </c>
    </row>
    <row r="11393" spans="82:87">
      <c r="CD11393" s="34" t="s">
        <v>15282</v>
      </c>
      <c r="CG11393" s="381">
        <v>48007</v>
      </c>
      <c r="CI11393" s="378">
        <v>22060</v>
      </c>
    </row>
    <row r="11394" spans="82:87">
      <c r="CD11394" s="34" t="s">
        <v>15283</v>
      </c>
      <c r="CG11394" s="381">
        <v>48008</v>
      </c>
      <c r="CI11394" s="378">
        <v>22061</v>
      </c>
    </row>
    <row r="11395" spans="82:87">
      <c r="CD11395" s="34" t="s">
        <v>15284</v>
      </c>
      <c r="CG11395" s="381">
        <v>48009</v>
      </c>
      <c r="CI11395" s="378">
        <v>22062</v>
      </c>
    </row>
    <row r="11396" spans="82:87">
      <c r="CD11396" s="34" t="s">
        <v>15285</v>
      </c>
      <c r="CG11396" s="381">
        <v>48100</v>
      </c>
      <c r="CI11396" s="378">
        <v>22063</v>
      </c>
    </row>
    <row r="11397" spans="82:87">
      <c r="CD11397" s="34" t="s">
        <v>15286</v>
      </c>
      <c r="CG11397" s="381">
        <v>48110</v>
      </c>
      <c r="CI11397" s="378">
        <v>22064</v>
      </c>
    </row>
    <row r="11398" spans="82:87">
      <c r="CD11398" s="34" t="s">
        <v>15287</v>
      </c>
      <c r="CG11398" s="381">
        <v>48120</v>
      </c>
      <c r="CI11398" s="378">
        <v>22065</v>
      </c>
    </row>
    <row r="11399" spans="82:87">
      <c r="CD11399" s="34" t="s">
        <v>15288</v>
      </c>
      <c r="CG11399" s="381">
        <v>48130</v>
      </c>
      <c r="CI11399" s="378">
        <v>22066</v>
      </c>
    </row>
    <row r="11400" spans="82:87">
      <c r="CD11400" s="34" t="s">
        <v>15289</v>
      </c>
      <c r="CG11400" s="381">
        <v>48140</v>
      </c>
      <c r="CI11400" s="378">
        <v>22067</v>
      </c>
    </row>
    <row r="11401" spans="82:87">
      <c r="CD11401" s="34" t="s">
        <v>15290</v>
      </c>
      <c r="CG11401" s="381">
        <v>48150</v>
      </c>
      <c r="CI11401" s="378">
        <v>22068</v>
      </c>
    </row>
    <row r="11402" spans="82:87">
      <c r="CD11402" s="34" t="s">
        <v>15291</v>
      </c>
      <c r="CG11402" s="381">
        <v>48160</v>
      </c>
      <c r="CI11402" s="378">
        <v>22069</v>
      </c>
    </row>
    <row r="11403" spans="82:87">
      <c r="CD11403" s="34" t="s">
        <v>15292</v>
      </c>
      <c r="CG11403" s="381">
        <v>48170</v>
      </c>
      <c r="CI11403" s="378">
        <v>22070</v>
      </c>
    </row>
    <row r="11404" spans="82:87">
      <c r="CD11404" s="34" t="s">
        <v>15293</v>
      </c>
      <c r="CG11404" s="381">
        <v>48190</v>
      </c>
      <c r="CI11404" s="378">
        <v>22071</v>
      </c>
    </row>
    <row r="11405" spans="82:87">
      <c r="CD11405" s="34" t="s">
        <v>15294</v>
      </c>
      <c r="CG11405" s="381">
        <v>48200</v>
      </c>
      <c r="CI11405" s="378">
        <v>22071</v>
      </c>
    </row>
    <row r="11406" spans="82:87">
      <c r="CD11406" s="34" t="s">
        <v>15295</v>
      </c>
      <c r="CG11406" s="381">
        <v>48210</v>
      </c>
      <c r="CI11406" s="378">
        <v>22072</v>
      </c>
    </row>
    <row r="11407" spans="82:87">
      <c r="CD11407" s="34" t="s">
        <v>15296</v>
      </c>
      <c r="CG11407" s="381">
        <v>48220</v>
      </c>
      <c r="CI11407" s="378">
        <v>22072</v>
      </c>
    </row>
    <row r="11408" spans="82:87">
      <c r="CD11408" s="34" t="s">
        <v>15297</v>
      </c>
      <c r="CG11408" s="381">
        <v>48230</v>
      </c>
      <c r="CI11408" s="378">
        <v>22073</v>
      </c>
    </row>
    <row r="11409" spans="82:87">
      <c r="CD11409" s="34" t="s">
        <v>15298</v>
      </c>
      <c r="CG11409" s="381">
        <v>48240</v>
      </c>
      <c r="CI11409" s="378">
        <v>22073</v>
      </c>
    </row>
    <row r="11410" spans="82:87">
      <c r="CD11410" s="34" t="s">
        <v>15299</v>
      </c>
      <c r="CG11410" s="381">
        <v>48250</v>
      </c>
      <c r="CI11410" s="378">
        <v>22074</v>
      </c>
    </row>
    <row r="11411" spans="82:87">
      <c r="CD11411" s="34" t="s">
        <v>15300</v>
      </c>
      <c r="CG11411" s="381">
        <v>48260</v>
      </c>
      <c r="CI11411" s="378">
        <v>22074</v>
      </c>
    </row>
    <row r="11412" spans="82:87">
      <c r="CD11412" s="34" t="s">
        <v>15301</v>
      </c>
      <c r="CG11412" s="381">
        <v>48269</v>
      </c>
      <c r="CI11412" s="378">
        <v>22075</v>
      </c>
    </row>
    <row r="11413" spans="82:87">
      <c r="CD11413" s="34" t="s">
        <v>15302</v>
      </c>
      <c r="CG11413" s="381">
        <v>48270</v>
      </c>
      <c r="CI11413" s="378">
        <v>22075</v>
      </c>
    </row>
    <row r="11414" spans="82:87">
      <c r="CD11414" s="34" t="s">
        <v>15303</v>
      </c>
      <c r="CG11414" s="381">
        <v>48291</v>
      </c>
      <c r="CI11414" s="378">
        <v>22076</v>
      </c>
    </row>
    <row r="11415" spans="82:87">
      <c r="CD11415" s="34" t="s">
        <v>15304</v>
      </c>
      <c r="CG11415" s="381">
        <v>48300</v>
      </c>
      <c r="CI11415" s="378">
        <v>22076</v>
      </c>
    </row>
    <row r="11416" spans="82:87">
      <c r="CD11416" s="34" t="s">
        <v>15305</v>
      </c>
      <c r="CG11416" s="381">
        <v>48310</v>
      </c>
      <c r="CI11416" s="378">
        <v>22077</v>
      </c>
    </row>
    <row r="11417" spans="82:87">
      <c r="CD11417" s="34" t="s">
        <v>15306</v>
      </c>
      <c r="CG11417" s="381">
        <v>48320</v>
      </c>
      <c r="CI11417" s="378">
        <v>22077</v>
      </c>
    </row>
    <row r="11418" spans="82:87">
      <c r="CD11418" s="34" t="s">
        <v>15307</v>
      </c>
      <c r="CG11418" s="381">
        <v>48330</v>
      </c>
      <c r="CI11418" s="378">
        <v>22078</v>
      </c>
    </row>
    <row r="11419" spans="82:87">
      <c r="CD11419" s="34" t="s">
        <v>15308</v>
      </c>
      <c r="CG11419" s="381">
        <v>48340</v>
      </c>
      <c r="CI11419" s="378">
        <v>22078</v>
      </c>
    </row>
    <row r="11420" spans="82:87">
      <c r="CD11420" s="34" t="s">
        <v>15309</v>
      </c>
      <c r="CG11420" s="381">
        <v>48356</v>
      </c>
      <c r="CI11420" s="378">
        <v>22079</v>
      </c>
    </row>
    <row r="11421" spans="82:87">
      <c r="CD11421" s="34" t="s">
        <v>15310</v>
      </c>
      <c r="CG11421" s="381">
        <v>48370</v>
      </c>
      <c r="CI11421" s="378">
        <v>22079</v>
      </c>
    </row>
    <row r="11422" spans="82:87">
      <c r="CD11422" s="34" t="s">
        <v>15311</v>
      </c>
      <c r="CG11422" s="381">
        <v>48400</v>
      </c>
      <c r="CI11422" s="378">
        <v>22080</v>
      </c>
    </row>
    <row r="11423" spans="82:87">
      <c r="CD11423" s="34" t="s">
        <v>15312</v>
      </c>
      <c r="CG11423" s="381">
        <v>48465</v>
      </c>
      <c r="CI11423" s="378">
        <v>22081</v>
      </c>
    </row>
    <row r="11424" spans="82:87">
      <c r="CD11424" s="34" t="s">
        <v>15313</v>
      </c>
      <c r="CG11424" s="381">
        <v>48500</v>
      </c>
      <c r="CI11424" s="378">
        <v>22082</v>
      </c>
    </row>
    <row r="11425" spans="82:87">
      <c r="CD11425" s="34" t="s">
        <v>15314</v>
      </c>
      <c r="CG11425" s="381">
        <v>48510</v>
      </c>
      <c r="CI11425" s="378">
        <v>22083</v>
      </c>
    </row>
    <row r="11426" spans="82:87">
      <c r="CD11426" s="34" t="s">
        <v>15315</v>
      </c>
      <c r="CG11426" s="381">
        <v>48600</v>
      </c>
      <c r="CI11426" s="378">
        <v>22084</v>
      </c>
    </row>
    <row r="11427" spans="82:87">
      <c r="CD11427" s="34" t="s">
        <v>15316</v>
      </c>
      <c r="CG11427" s="381">
        <v>48602</v>
      </c>
      <c r="CI11427" s="378">
        <v>22085</v>
      </c>
    </row>
    <row r="11428" spans="82:87">
      <c r="CD11428" s="34" t="s">
        <v>15317</v>
      </c>
      <c r="CG11428" s="381">
        <v>48619</v>
      </c>
      <c r="CI11428" s="378">
        <v>22086</v>
      </c>
    </row>
    <row r="11429" spans="82:87">
      <c r="CD11429" s="34" t="s">
        <v>15318</v>
      </c>
      <c r="CG11429" s="381">
        <v>48691</v>
      </c>
      <c r="CI11429" s="378">
        <v>22087</v>
      </c>
    </row>
    <row r="11430" spans="82:87">
      <c r="CD11430" s="34" t="s">
        <v>15319</v>
      </c>
      <c r="CG11430" s="381">
        <v>48700</v>
      </c>
      <c r="CI11430" s="378">
        <v>22088</v>
      </c>
    </row>
    <row r="11431" spans="82:87">
      <c r="CD11431" s="34" t="s">
        <v>15320</v>
      </c>
      <c r="CG11431" s="381">
        <v>48734</v>
      </c>
      <c r="CI11431" s="378">
        <v>22089</v>
      </c>
    </row>
    <row r="11432" spans="82:87">
      <c r="CD11432" s="34" t="s">
        <v>15321</v>
      </c>
      <c r="CG11432" s="381">
        <v>48800</v>
      </c>
      <c r="CI11432" s="378">
        <v>22090</v>
      </c>
    </row>
    <row r="11433" spans="82:87">
      <c r="CD11433" s="34" t="s">
        <v>15322</v>
      </c>
      <c r="CG11433" s="381">
        <v>48804</v>
      </c>
      <c r="CI11433" s="378">
        <v>22091</v>
      </c>
    </row>
    <row r="11434" spans="82:87">
      <c r="CD11434" s="34" t="s">
        <v>15323</v>
      </c>
      <c r="CG11434" s="381">
        <v>48950</v>
      </c>
      <c r="CI11434" s="378">
        <v>22092</v>
      </c>
    </row>
    <row r="11435" spans="82:87">
      <c r="CD11435" s="34" t="s">
        <v>15324</v>
      </c>
      <c r="CG11435" s="381">
        <v>48993</v>
      </c>
      <c r="CI11435" s="378">
        <v>22093</v>
      </c>
    </row>
    <row r="11436" spans="82:87">
      <c r="CD11436" s="34" t="s">
        <v>15325</v>
      </c>
      <c r="CG11436" s="381">
        <v>49000</v>
      </c>
      <c r="CI11436" s="378">
        <v>22094</v>
      </c>
    </row>
    <row r="11437" spans="82:87">
      <c r="CD11437" s="34" t="s">
        <v>15326</v>
      </c>
      <c r="CG11437" s="381">
        <v>49001</v>
      </c>
      <c r="CI11437" s="378">
        <v>22095</v>
      </c>
    </row>
    <row r="11438" spans="82:87">
      <c r="CD11438" s="34" t="s">
        <v>15327</v>
      </c>
      <c r="CG11438" s="381">
        <v>49002</v>
      </c>
      <c r="CI11438" s="378">
        <v>22096</v>
      </c>
    </row>
    <row r="11439" spans="82:87">
      <c r="CD11439" s="34" t="s">
        <v>15328</v>
      </c>
      <c r="CG11439" s="381">
        <v>49003</v>
      </c>
      <c r="CI11439" s="378">
        <v>22097</v>
      </c>
    </row>
    <row r="11440" spans="82:87">
      <c r="CD11440" s="34" t="s">
        <v>15329</v>
      </c>
      <c r="CG11440" s="381">
        <v>49004</v>
      </c>
      <c r="CI11440" s="378">
        <v>22098</v>
      </c>
    </row>
    <row r="11441" spans="82:87">
      <c r="CD11441" s="34" t="s">
        <v>15330</v>
      </c>
      <c r="CG11441" s="381">
        <v>49005</v>
      </c>
      <c r="CI11441" s="378">
        <v>22099</v>
      </c>
    </row>
    <row r="11442" spans="82:87">
      <c r="CD11442" s="34" t="s">
        <v>15331</v>
      </c>
      <c r="CG11442" s="381">
        <v>49006</v>
      </c>
      <c r="CI11442" s="378">
        <v>22100</v>
      </c>
    </row>
    <row r="11443" spans="82:87">
      <c r="CD11443" s="34" t="s">
        <v>15332</v>
      </c>
      <c r="CG11443" s="381">
        <v>49007</v>
      </c>
      <c r="CI11443" s="378">
        <v>22100</v>
      </c>
    </row>
    <row r="11444" spans="82:87">
      <c r="CD11444" s="34" t="s">
        <v>15333</v>
      </c>
      <c r="CG11444" s="381">
        <v>49008</v>
      </c>
      <c r="CI11444" s="378">
        <v>22100</v>
      </c>
    </row>
    <row r="11445" spans="82:87">
      <c r="CD11445" s="34" t="s">
        <v>15334</v>
      </c>
      <c r="CG11445" s="381">
        <v>49009</v>
      </c>
      <c r="CI11445" s="378">
        <v>22100</v>
      </c>
    </row>
    <row r="11446" spans="82:87">
      <c r="CD11446" s="34" t="s">
        <v>15335</v>
      </c>
      <c r="CG11446" s="381">
        <v>49010</v>
      </c>
      <c r="CI11446" s="378">
        <v>22100</v>
      </c>
    </row>
    <row r="11447" spans="82:87">
      <c r="CD11447" s="34" t="s">
        <v>15336</v>
      </c>
      <c r="CG11447" s="381">
        <v>49011</v>
      </c>
      <c r="CI11447" s="378">
        <v>22100</v>
      </c>
    </row>
    <row r="11448" spans="82:87">
      <c r="CD11448" s="34" t="s">
        <v>15337</v>
      </c>
      <c r="CG11448" s="381">
        <v>49012</v>
      </c>
      <c r="CI11448" s="378">
        <v>22100</v>
      </c>
    </row>
    <row r="11449" spans="82:87">
      <c r="CD11449" s="34" t="s">
        <v>15338</v>
      </c>
      <c r="CG11449" s="381">
        <v>49013</v>
      </c>
      <c r="CI11449" s="378">
        <v>22100</v>
      </c>
    </row>
    <row r="11450" spans="82:87">
      <c r="CD11450" s="34" t="s">
        <v>15339</v>
      </c>
      <c r="CG11450" s="381">
        <v>49014</v>
      </c>
      <c r="CI11450" s="378">
        <v>22100</v>
      </c>
    </row>
    <row r="11451" spans="82:87">
      <c r="CD11451" s="34" t="s">
        <v>15340</v>
      </c>
      <c r="CG11451" s="381">
        <v>49015</v>
      </c>
      <c r="CI11451" s="378">
        <v>22100</v>
      </c>
    </row>
    <row r="11452" spans="82:87">
      <c r="CD11452" s="34" t="s">
        <v>15341</v>
      </c>
      <c r="CG11452" s="381">
        <v>49016</v>
      </c>
      <c r="CI11452" s="378">
        <v>22100</v>
      </c>
    </row>
    <row r="11453" spans="82:87">
      <c r="CD11453" s="34" t="s">
        <v>15342</v>
      </c>
      <c r="CG11453" s="381">
        <v>49017</v>
      </c>
      <c r="CI11453" s="378">
        <v>22100</v>
      </c>
    </row>
    <row r="11454" spans="82:87">
      <c r="CD11454" s="34" t="s">
        <v>15343</v>
      </c>
      <c r="CG11454" s="381">
        <v>49018</v>
      </c>
      <c r="CI11454" s="378">
        <v>22100</v>
      </c>
    </row>
    <row r="11455" spans="82:87">
      <c r="CD11455" s="34" t="s">
        <v>15344</v>
      </c>
      <c r="CG11455" s="381">
        <v>49019</v>
      </c>
      <c r="CI11455" s="378">
        <v>22100</v>
      </c>
    </row>
    <row r="11456" spans="82:87">
      <c r="CD11456" s="34" t="s">
        <v>15345</v>
      </c>
      <c r="CG11456" s="381">
        <v>49020</v>
      </c>
      <c r="CI11456" s="378">
        <v>22100</v>
      </c>
    </row>
    <row r="11457" spans="82:87">
      <c r="CD11457" s="34" t="s">
        <v>15346</v>
      </c>
      <c r="CG11457" s="381">
        <v>49021</v>
      </c>
      <c r="CI11457" s="378">
        <v>22100</v>
      </c>
    </row>
    <row r="11458" spans="82:87">
      <c r="CD11458" s="34" t="s">
        <v>15347</v>
      </c>
      <c r="CG11458" s="381">
        <v>49022</v>
      </c>
      <c r="CI11458" s="378">
        <v>22101</v>
      </c>
    </row>
    <row r="11459" spans="82:87">
      <c r="CD11459" s="34" t="s">
        <v>15348</v>
      </c>
      <c r="CG11459" s="381">
        <v>49023</v>
      </c>
      <c r="CI11459" s="378">
        <v>22102</v>
      </c>
    </row>
    <row r="11460" spans="82:87">
      <c r="CD11460" s="34" t="s">
        <v>15349</v>
      </c>
      <c r="CG11460" s="381">
        <v>49024</v>
      </c>
      <c r="CI11460" s="378">
        <v>22103</v>
      </c>
    </row>
    <row r="11461" spans="82:87">
      <c r="CD11461" s="34" t="s">
        <v>15350</v>
      </c>
      <c r="CG11461" s="381">
        <v>49025</v>
      </c>
      <c r="CI11461" s="378">
        <v>22104</v>
      </c>
    </row>
    <row r="11462" spans="82:87">
      <c r="CD11462" s="34" t="s">
        <v>15351</v>
      </c>
      <c r="CG11462" s="381">
        <v>49026</v>
      </c>
      <c r="CI11462" s="378">
        <v>22105</v>
      </c>
    </row>
    <row r="11463" spans="82:87">
      <c r="CD11463" s="34" t="s">
        <v>15352</v>
      </c>
      <c r="CG11463" s="381">
        <v>49027</v>
      </c>
      <c r="CI11463" s="378">
        <v>22106</v>
      </c>
    </row>
    <row r="11464" spans="82:87">
      <c r="CD11464" s="34" t="s">
        <v>15353</v>
      </c>
      <c r="CG11464" s="381">
        <v>49028</v>
      </c>
      <c r="CI11464" s="378">
        <v>22107</v>
      </c>
    </row>
    <row r="11465" spans="82:87">
      <c r="CD11465" s="34" t="s">
        <v>15354</v>
      </c>
      <c r="CG11465" s="381">
        <v>49029</v>
      </c>
      <c r="CI11465" s="378">
        <v>22108</v>
      </c>
    </row>
    <row r="11466" spans="82:87">
      <c r="CD11466" s="34" t="s">
        <v>15355</v>
      </c>
      <c r="CG11466" s="381">
        <v>49030</v>
      </c>
      <c r="CI11466" s="378">
        <v>22109</v>
      </c>
    </row>
    <row r="11467" spans="82:87">
      <c r="CD11467" s="34" t="s">
        <v>15356</v>
      </c>
      <c r="CG11467" s="381">
        <v>49031</v>
      </c>
      <c r="CI11467" s="378">
        <v>22110</v>
      </c>
    </row>
    <row r="11468" spans="82:87">
      <c r="CD11468" s="34" t="s">
        <v>15357</v>
      </c>
      <c r="CG11468" s="381">
        <v>49032</v>
      </c>
      <c r="CI11468" s="378">
        <v>22110</v>
      </c>
    </row>
    <row r="11469" spans="82:87">
      <c r="CD11469" s="34" t="s">
        <v>15358</v>
      </c>
      <c r="CG11469" s="381">
        <v>49033</v>
      </c>
      <c r="CI11469" s="378">
        <v>22110</v>
      </c>
    </row>
    <row r="11470" spans="82:87">
      <c r="CD11470" s="34" t="s">
        <v>15359</v>
      </c>
      <c r="CG11470" s="381">
        <v>49034</v>
      </c>
      <c r="CI11470" s="378">
        <v>22110</v>
      </c>
    </row>
    <row r="11471" spans="82:87">
      <c r="CD11471" s="34" t="s">
        <v>15360</v>
      </c>
      <c r="CG11471" s="381">
        <v>49035</v>
      </c>
      <c r="CI11471" s="378">
        <v>22110</v>
      </c>
    </row>
    <row r="11472" spans="82:87">
      <c r="CD11472" s="34" t="s">
        <v>15361</v>
      </c>
      <c r="CG11472" s="381">
        <v>49036</v>
      </c>
      <c r="CI11472" s="378">
        <v>22110</v>
      </c>
    </row>
    <row r="11473" spans="82:87">
      <c r="CD11473" s="34" t="s">
        <v>15362</v>
      </c>
      <c r="CG11473" s="381">
        <v>49037</v>
      </c>
      <c r="CI11473" s="378">
        <v>22110</v>
      </c>
    </row>
    <row r="11474" spans="82:87">
      <c r="CD11474" s="34" t="s">
        <v>15363</v>
      </c>
      <c r="CG11474" s="381">
        <v>49038</v>
      </c>
      <c r="CI11474" s="378">
        <v>22111</v>
      </c>
    </row>
    <row r="11475" spans="82:87">
      <c r="CD11475" s="34" t="s">
        <v>15364</v>
      </c>
      <c r="CG11475" s="381">
        <v>49039</v>
      </c>
      <c r="CI11475" s="378">
        <v>22112</v>
      </c>
    </row>
    <row r="11476" spans="82:87">
      <c r="CD11476" s="34" t="s">
        <v>15365</v>
      </c>
      <c r="CG11476" s="381">
        <v>49040</v>
      </c>
      <c r="CI11476" s="378">
        <v>22113</v>
      </c>
    </row>
    <row r="11477" spans="82:87">
      <c r="CD11477" s="34" t="s">
        <v>15366</v>
      </c>
      <c r="CG11477" s="381">
        <v>49041</v>
      </c>
      <c r="CI11477" s="378">
        <v>22120</v>
      </c>
    </row>
    <row r="11478" spans="82:87">
      <c r="CD11478" s="34" t="s">
        <v>15367</v>
      </c>
      <c r="CG11478" s="381">
        <v>49042</v>
      </c>
      <c r="CI11478" s="378">
        <v>22120</v>
      </c>
    </row>
    <row r="11479" spans="82:87">
      <c r="CD11479" s="34" t="s">
        <v>15368</v>
      </c>
      <c r="CG11479" s="381">
        <v>49043</v>
      </c>
      <c r="CI11479" s="378">
        <v>22120</v>
      </c>
    </row>
    <row r="11480" spans="82:87">
      <c r="CD11480" s="34" t="s">
        <v>15369</v>
      </c>
      <c r="CG11480" s="381">
        <v>49044</v>
      </c>
      <c r="CI11480" s="378">
        <v>22120</v>
      </c>
    </row>
    <row r="11481" spans="82:87">
      <c r="CD11481" s="34" t="s">
        <v>15370</v>
      </c>
      <c r="CG11481" s="381">
        <v>49045</v>
      </c>
      <c r="CI11481" s="378">
        <v>22130</v>
      </c>
    </row>
    <row r="11482" spans="82:87">
      <c r="CD11482" s="34" t="s">
        <v>15371</v>
      </c>
      <c r="CG11482" s="381">
        <v>49046</v>
      </c>
      <c r="CI11482" s="378">
        <v>22130</v>
      </c>
    </row>
    <row r="11483" spans="82:87">
      <c r="CD11483" s="34" t="s">
        <v>15372</v>
      </c>
      <c r="CG11483" s="381">
        <v>49047</v>
      </c>
      <c r="CI11483" s="378">
        <v>22130</v>
      </c>
    </row>
    <row r="11484" spans="82:87">
      <c r="CD11484" s="34" t="s">
        <v>15373</v>
      </c>
      <c r="CG11484" s="381">
        <v>49048</v>
      </c>
      <c r="CI11484" s="378">
        <v>22130</v>
      </c>
    </row>
    <row r="11485" spans="82:87">
      <c r="CD11485" s="34" t="s">
        <v>15374</v>
      </c>
      <c r="CG11485" s="381">
        <v>49049</v>
      </c>
      <c r="CI11485" s="378">
        <v>22130</v>
      </c>
    </row>
    <row r="11486" spans="82:87">
      <c r="CD11486" s="34" t="s">
        <v>15375</v>
      </c>
      <c r="CG11486" s="381">
        <v>49050</v>
      </c>
      <c r="CI11486" s="378">
        <v>22130</v>
      </c>
    </row>
    <row r="11487" spans="82:87">
      <c r="CD11487" s="34" t="s">
        <v>15376</v>
      </c>
      <c r="CG11487" s="381">
        <v>49051</v>
      </c>
      <c r="CI11487" s="378">
        <v>22130</v>
      </c>
    </row>
    <row r="11488" spans="82:87">
      <c r="CD11488" s="34" t="s">
        <v>15377</v>
      </c>
      <c r="CG11488" s="381">
        <v>49052</v>
      </c>
      <c r="CI11488" s="378">
        <v>22130</v>
      </c>
    </row>
    <row r="11489" spans="82:87">
      <c r="CD11489" s="34" t="s">
        <v>15378</v>
      </c>
      <c r="CG11489" s="381">
        <v>49053</v>
      </c>
      <c r="CI11489" s="378">
        <v>22130</v>
      </c>
    </row>
    <row r="11490" spans="82:87">
      <c r="CD11490" s="34" t="s">
        <v>15379</v>
      </c>
      <c r="CG11490" s="381">
        <v>49054</v>
      </c>
      <c r="CI11490" s="378">
        <v>22130</v>
      </c>
    </row>
    <row r="11491" spans="82:87">
      <c r="CD11491" s="34" t="s">
        <v>15380</v>
      </c>
      <c r="CG11491" s="381">
        <v>49055</v>
      </c>
      <c r="CI11491" s="378">
        <v>22140</v>
      </c>
    </row>
    <row r="11492" spans="82:87">
      <c r="CD11492" s="34" t="s">
        <v>15381</v>
      </c>
      <c r="CG11492" s="381">
        <v>49056</v>
      </c>
      <c r="CI11492" s="378">
        <v>22140</v>
      </c>
    </row>
    <row r="11493" spans="82:87">
      <c r="CD11493" s="34" t="s">
        <v>15382</v>
      </c>
      <c r="CG11493" s="381">
        <v>49057</v>
      </c>
      <c r="CI11493" s="378">
        <v>22140</v>
      </c>
    </row>
    <row r="11494" spans="82:87">
      <c r="CD11494" s="34" t="s">
        <v>15383</v>
      </c>
      <c r="CG11494" s="381">
        <v>49058</v>
      </c>
      <c r="CI11494" s="378">
        <v>22140</v>
      </c>
    </row>
    <row r="11495" spans="82:87">
      <c r="CD11495" s="34" t="s">
        <v>15384</v>
      </c>
      <c r="CG11495" s="381">
        <v>49059</v>
      </c>
      <c r="CI11495" s="378">
        <v>22140</v>
      </c>
    </row>
    <row r="11496" spans="82:87">
      <c r="CD11496" s="34" t="s">
        <v>15385</v>
      </c>
      <c r="CG11496" s="381">
        <v>49060</v>
      </c>
      <c r="CI11496" s="378">
        <v>22140</v>
      </c>
    </row>
    <row r="11497" spans="82:87">
      <c r="CD11497" s="34" t="s">
        <v>15386</v>
      </c>
      <c r="CG11497" s="381">
        <v>49061</v>
      </c>
      <c r="CI11497" s="378">
        <v>22140</v>
      </c>
    </row>
    <row r="11498" spans="82:87">
      <c r="CD11498" s="34" t="s">
        <v>15387</v>
      </c>
      <c r="CG11498" s="381">
        <v>49062</v>
      </c>
      <c r="CI11498" s="378">
        <v>22140</v>
      </c>
    </row>
    <row r="11499" spans="82:87">
      <c r="CD11499" s="34" t="s">
        <v>15388</v>
      </c>
      <c r="CG11499" s="381">
        <v>49063</v>
      </c>
      <c r="CI11499" s="378">
        <v>22140</v>
      </c>
    </row>
    <row r="11500" spans="82:87">
      <c r="CD11500" s="34" t="s">
        <v>15389</v>
      </c>
      <c r="CG11500" s="381">
        <v>49064</v>
      </c>
      <c r="CI11500" s="378">
        <v>22140</v>
      </c>
    </row>
    <row r="11501" spans="82:87">
      <c r="CD11501" s="34" t="s">
        <v>15390</v>
      </c>
      <c r="CG11501" s="381">
        <v>49065</v>
      </c>
      <c r="CI11501" s="378">
        <v>22140</v>
      </c>
    </row>
    <row r="11502" spans="82:87">
      <c r="CD11502" s="34" t="s">
        <v>15391</v>
      </c>
      <c r="CG11502" s="381">
        <v>49066</v>
      </c>
      <c r="CI11502" s="378">
        <v>22150</v>
      </c>
    </row>
    <row r="11503" spans="82:87">
      <c r="CD11503" s="34" t="s">
        <v>15392</v>
      </c>
      <c r="CG11503" s="381">
        <v>49067</v>
      </c>
      <c r="CI11503" s="378">
        <v>22150</v>
      </c>
    </row>
    <row r="11504" spans="82:87">
      <c r="CD11504" s="34" t="s">
        <v>15393</v>
      </c>
      <c r="CG11504" s="381">
        <v>49068</v>
      </c>
      <c r="CI11504" s="378">
        <v>22150</v>
      </c>
    </row>
    <row r="11505" spans="82:87">
      <c r="CD11505" s="34" t="s">
        <v>15394</v>
      </c>
      <c r="CG11505" s="381">
        <v>49069</v>
      </c>
      <c r="CI11505" s="378">
        <v>22150</v>
      </c>
    </row>
    <row r="11506" spans="82:87">
      <c r="CD11506" s="34" t="s">
        <v>15395</v>
      </c>
      <c r="CG11506" s="381">
        <v>49070</v>
      </c>
      <c r="CI11506" s="378">
        <v>22150</v>
      </c>
    </row>
    <row r="11507" spans="82:87">
      <c r="CD11507" s="34" t="s">
        <v>15396</v>
      </c>
      <c r="CG11507" s="381">
        <v>49071</v>
      </c>
      <c r="CI11507" s="378">
        <v>22150</v>
      </c>
    </row>
    <row r="11508" spans="82:87">
      <c r="CD11508" s="34" t="s">
        <v>15397</v>
      </c>
      <c r="CG11508" s="381">
        <v>49072</v>
      </c>
      <c r="CI11508" s="378">
        <v>22150</v>
      </c>
    </row>
    <row r="11509" spans="82:87">
      <c r="CD11509" s="34" t="s">
        <v>15398</v>
      </c>
      <c r="CG11509" s="381">
        <v>49073</v>
      </c>
      <c r="CI11509" s="378">
        <v>22150</v>
      </c>
    </row>
    <row r="11510" spans="82:87">
      <c r="CD11510" s="34" t="s">
        <v>15399</v>
      </c>
      <c r="CG11510" s="381">
        <v>49074</v>
      </c>
      <c r="CI11510" s="378">
        <v>22160</v>
      </c>
    </row>
    <row r="11511" spans="82:87">
      <c r="CD11511" s="34" t="s">
        <v>15400</v>
      </c>
      <c r="CG11511" s="381">
        <v>49075</v>
      </c>
      <c r="CI11511" s="378">
        <v>22160</v>
      </c>
    </row>
    <row r="11512" spans="82:87">
      <c r="CD11512" s="34" t="s">
        <v>15401</v>
      </c>
      <c r="CG11512" s="381">
        <v>49076</v>
      </c>
      <c r="CI11512" s="378">
        <v>22160</v>
      </c>
    </row>
    <row r="11513" spans="82:87">
      <c r="CD11513" s="34" t="s">
        <v>15402</v>
      </c>
      <c r="CG11513" s="381">
        <v>49077</v>
      </c>
      <c r="CI11513" s="378">
        <v>22160</v>
      </c>
    </row>
    <row r="11514" spans="82:87">
      <c r="CD11514" s="34" t="s">
        <v>15403</v>
      </c>
      <c r="CG11514" s="381">
        <v>49078</v>
      </c>
      <c r="CI11514" s="378">
        <v>22160</v>
      </c>
    </row>
    <row r="11515" spans="82:87">
      <c r="CD11515" s="34" t="s">
        <v>15404</v>
      </c>
      <c r="CG11515" s="381">
        <v>49079</v>
      </c>
      <c r="CI11515" s="378">
        <v>22160</v>
      </c>
    </row>
    <row r="11516" spans="82:87">
      <c r="CD11516" s="34" t="s">
        <v>15405</v>
      </c>
      <c r="CG11516" s="381">
        <v>49080</v>
      </c>
      <c r="CI11516" s="378">
        <v>22160</v>
      </c>
    </row>
    <row r="11517" spans="82:87">
      <c r="CD11517" s="34" t="s">
        <v>15406</v>
      </c>
      <c r="CG11517" s="381">
        <v>49100</v>
      </c>
      <c r="CI11517" s="378">
        <v>22160</v>
      </c>
    </row>
    <row r="11518" spans="82:87">
      <c r="CD11518" s="34" t="s">
        <v>15407</v>
      </c>
      <c r="CG11518" s="381">
        <v>49101</v>
      </c>
      <c r="CI11518" s="378">
        <v>22160</v>
      </c>
    </row>
    <row r="11519" spans="82:87">
      <c r="CD11519" s="34" t="s">
        <v>15408</v>
      </c>
      <c r="CG11519" s="381">
        <v>49102</v>
      </c>
      <c r="CI11519" s="378">
        <v>22160</v>
      </c>
    </row>
    <row r="11520" spans="82:87">
      <c r="CD11520" s="34" t="s">
        <v>15409</v>
      </c>
      <c r="CG11520" s="381">
        <v>49103</v>
      </c>
      <c r="CI11520" s="378">
        <v>22160</v>
      </c>
    </row>
    <row r="11521" spans="82:87">
      <c r="CD11521" s="34" t="s">
        <v>15410</v>
      </c>
      <c r="CG11521" s="381">
        <v>49104</v>
      </c>
      <c r="CI11521" s="378">
        <v>22160</v>
      </c>
    </row>
    <row r="11522" spans="82:87">
      <c r="CD11522" s="34" t="s">
        <v>15411</v>
      </c>
      <c r="CG11522" s="381">
        <v>49105</v>
      </c>
      <c r="CI11522" s="378">
        <v>22170</v>
      </c>
    </row>
    <row r="11523" spans="82:87">
      <c r="CD11523" s="34" t="s">
        <v>15412</v>
      </c>
      <c r="CG11523" s="381">
        <v>49106</v>
      </c>
      <c r="CI11523" s="378">
        <v>22170</v>
      </c>
    </row>
    <row r="11524" spans="82:87">
      <c r="CD11524" s="34" t="s">
        <v>15413</v>
      </c>
      <c r="CG11524" s="381">
        <v>49107</v>
      </c>
      <c r="CI11524" s="378">
        <v>22170</v>
      </c>
    </row>
    <row r="11525" spans="82:87">
      <c r="CD11525" s="34" t="s">
        <v>15414</v>
      </c>
      <c r="CG11525" s="381">
        <v>49108</v>
      </c>
      <c r="CI11525" s="378">
        <v>22170</v>
      </c>
    </row>
    <row r="11526" spans="82:87">
      <c r="CD11526" s="34" t="s">
        <v>15415</v>
      </c>
      <c r="CG11526" s="381">
        <v>49109</v>
      </c>
      <c r="CI11526" s="378">
        <v>22170</v>
      </c>
    </row>
    <row r="11527" spans="82:87">
      <c r="CD11527" s="34" t="s">
        <v>15416</v>
      </c>
      <c r="CG11527" s="381">
        <v>49110</v>
      </c>
      <c r="CI11527" s="378">
        <v>22170</v>
      </c>
    </row>
    <row r="11528" spans="82:87">
      <c r="CD11528" s="34" t="s">
        <v>15417</v>
      </c>
      <c r="CG11528" s="381">
        <v>49111</v>
      </c>
      <c r="CI11528" s="378">
        <v>22170</v>
      </c>
    </row>
    <row r="11529" spans="82:87">
      <c r="CD11529" s="34" t="s">
        <v>15418</v>
      </c>
      <c r="CG11529" s="381">
        <v>49112</v>
      </c>
      <c r="CI11529" s="378">
        <v>22170</v>
      </c>
    </row>
    <row r="11530" spans="82:87">
      <c r="CD11530" s="34" t="s">
        <v>15419</v>
      </c>
      <c r="CG11530" s="381">
        <v>49115</v>
      </c>
      <c r="CI11530" s="378">
        <v>22170</v>
      </c>
    </row>
    <row r="11531" spans="82:87">
      <c r="CD11531" s="34" t="s">
        <v>15420</v>
      </c>
      <c r="CG11531" s="381">
        <v>49116</v>
      </c>
      <c r="CI11531" s="378">
        <v>22190</v>
      </c>
    </row>
    <row r="11532" spans="82:87">
      <c r="CD11532" s="34" t="s">
        <v>15421</v>
      </c>
      <c r="CG11532" s="381">
        <v>49117</v>
      </c>
      <c r="CI11532" s="378">
        <v>22191</v>
      </c>
    </row>
    <row r="11533" spans="82:87">
      <c r="CD11533" s="34" t="s">
        <v>15422</v>
      </c>
      <c r="CG11533" s="381">
        <v>49118</v>
      </c>
      <c r="CI11533" s="378">
        <v>22192</v>
      </c>
    </row>
    <row r="11534" spans="82:87">
      <c r="CD11534" s="34" t="s">
        <v>15423</v>
      </c>
      <c r="CG11534" s="381">
        <v>49119</v>
      </c>
      <c r="CI11534" s="378">
        <v>22193</v>
      </c>
    </row>
    <row r="11535" spans="82:87">
      <c r="CD11535" s="34" t="s">
        <v>15424</v>
      </c>
      <c r="CG11535" s="381">
        <v>49120</v>
      </c>
      <c r="CI11535" s="378">
        <v>22194</v>
      </c>
    </row>
    <row r="11536" spans="82:87">
      <c r="CD11536" s="34" t="s">
        <v>15425</v>
      </c>
      <c r="CG11536" s="381">
        <v>49122</v>
      </c>
      <c r="CI11536" s="378">
        <v>22194</v>
      </c>
    </row>
    <row r="11537" spans="82:87">
      <c r="CD11537" s="34" t="s">
        <v>15426</v>
      </c>
      <c r="CG11537" s="381">
        <v>49123</v>
      </c>
      <c r="CI11537" s="378">
        <v>22195</v>
      </c>
    </row>
    <row r="11538" spans="82:87">
      <c r="CD11538" s="34" t="s">
        <v>15427</v>
      </c>
      <c r="CG11538" s="381">
        <v>49124</v>
      </c>
      <c r="CI11538" s="378">
        <v>22196</v>
      </c>
    </row>
    <row r="11539" spans="82:87">
      <c r="CD11539" s="34" t="s">
        <v>15428</v>
      </c>
      <c r="CG11539" s="381">
        <v>49125</v>
      </c>
      <c r="CI11539" s="378">
        <v>22197</v>
      </c>
    </row>
    <row r="11540" spans="82:87">
      <c r="CD11540" s="34" t="s">
        <v>15429</v>
      </c>
      <c r="CG11540" s="381">
        <v>49130</v>
      </c>
      <c r="CI11540" s="378">
        <v>22198</v>
      </c>
    </row>
    <row r="11541" spans="82:87">
      <c r="CD11541" s="34" t="s">
        <v>15430</v>
      </c>
      <c r="CG11541" s="381">
        <v>49131</v>
      </c>
      <c r="CI11541" s="378">
        <v>22199</v>
      </c>
    </row>
    <row r="11542" spans="82:87">
      <c r="CD11542" s="34" t="s">
        <v>15431</v>
      </c>
      <c r="CG11542" s="381">
        <v>49132</v>
      </c>
      <c r="CI11542" s="378">
        <v>22200</v>
      </c>
    </row>
    <row r="11543" spans="82:87">
      <c r="CD11543" s="34" t="s">
        <v>15432</v>
      </c>
      <c r="CG11543" s="381">
        <v>49133</v>
      </c>
      <c r="CI11543" s="378">
        <v>22200</v>
      </c>
    </row>
    <row r="11544" spans="82:87">
      <c r="CD11544" s="34" t="s">
        <v>15433</v>
      </c>
      <c r="CG11544" s="381">
        <v>49134</v>
      </c>
      <c r="CI11544" s="378">
        <v>22200</v>
      </c>
    </row>
    <row r="11545" spans="82:87">
      <c r="CD11545" s="34" t="s">
        <v>15434</v>
      </c>
      <c r="CG11545" s="381">
        <v>49135</v>
      </c>
      <c r="CI11545" s="378">
        <v>22200</v>
      </c>
    </row>
    <row r="11546" spans="82:87">
      <c r="CD11546" s="34" t="s">
        <v>15435</v>
      </c>
      <c r="CG11546" s="381">
        <v>49136</v>
      </c>
      <c r="CI11546" s="378">
        <v>22200</v>
      </c>
    </row>
    <row r="11547" spans="82:87">
      <c r="CD11547" s="34" t="s">
        <v>15436</v>
      </c>
      <c r="CG11547" s="381">
        <v>49137</v>
      </c>
      <c r="CI11547" s="378">
        <v>22200</v>
      </c>
    </row>
    <row r="11548" spans="82:87">
      <c r="CD11548" s="34" t="s">
        <v>15437</v>
      </c>
      <c r="CG11548" s="381">
        <v>49138</v>
      </c>
      <c r="CI11548" s="378">
        <v>22200</v>
      </c>
    </row>
    <row r="11549" spans="82:87">
      <c r="CD11549" s="34" t="s">
        <v>15438</v>
      </c>
      <c r="CG11549" s="381">
        <v>49139</v>
      </c>
      <c r="CI11549" s="378">
        <v>22200</v>
      </c>
    </row>
    <row r="11550" spans="82:87">
      <c r="CD11550" s="34" t="s">
        <v>15439</v>
      </c>
      <c r="CG11550" s="381">
        <v>49140</v>
      </c>
      <c r="CI11550" s="378">
        <v>22200</v>
      </c>
    </row>
    <row r="11551" spans="82:87">
      <c r="CD11551" s="34" t="s">
        <v>15440</v>
      </c>
      <c r="CG11551" s="381">
        <v>49150</v>
      </c>
      <c r="CI11551" s="378">
        <v>22200</v>
      </c>
    </row>
    <row r="11552" spans="82:87">
      <c r="CD11552" s="34" t="s">
        <v>15441</v>
      </c>
      <c r="CG11552" s="381">
        <v>49160</v>
      </c>
      <c r="CI11552" s="378">
        <v>22200</v>
      </c>
    </row>
    <row r="11553" spans="82:87">
      <c r="CD11553" s="34" t="s">
        <v>15442</v>
      </c>
      <c r="CG11553" s="381">
        <v>49170</v>
      </c>
      <c r="CI11553" s="378">
        <v>22201</v>
      </c>
    </row>
    <row r="11554" spans="82:87">
      <c r="CD11554" s="34" t="s">
        <v>15443</v>
      </c>
      <c r="CG11554" s="381">
        <v>49180</v>
      </c>
      <c r="CI11554" s="378">
        <v>22202</v>
      </c>
    </row>
    <row r="11555" spans="82:87">
      <c r="CD11555" s="34" t="s">
        <v>15444</v>
      </c>
      <c r="CG11555" s="381">
        <v>49181</v>
      </c>
      <c r="CI11555" s="378">
        <v>22202</v>
      </c>
    </row>
    <row r="11556" spans="82:87">
      <c r="CD11556" s="34" t="s">
        <v>15445</v>
      </c>
      <c r="CG11556" s="381">
        <v>49182</v>
      </c>
      <c r="CI11556" s="378">
        <v>22203</v>
      </c>
    </row>
    <row r="11557" spans="82:87">
      <c r="CD11557" s="34" t="s">
        <v>15446</v>
      </c>
      <c r="CG11557" s="381">
        <v>49183</v>
      </c>
      <c r="CI11557" s="378">
        <v>22204</v>
      </c>
    </row>
    <row r="11558" spans="82:87">
      <c r="CD11558" s="34" t="s">
        <v>15447</v>
      </c>
      <c r="CG11558" s="381">
        <v>49184</v>
      </c>
      <c r="CI11558" s="378">
        <v>22205</v>
      </c>
    </row>
    <row r="11559" spans="82:87">
      <c r="CD11559" s="34" t="s">
        <v>15448</v>
      </c>
      <c r="CG11559" s="381">
        <v>49185</v>
      </c>
      <c r="CI11559" s="378">
        <v>22206</v>
      </c>
    </row>
    <row r="11560" spans="82:87">
      <c r="CD11560" s="34" t="s">
        <v>15449</v>
      </c>
      <c r="CG11560" s="381">
        <v>49186</v>
      </c>
      <c r="CI11560" s="378">
        <v>22207</v>
      </c>
    </row>
    <row r="11561" spans="82:87">
      <c r="CD11561" s="34" t="s">
        <v>15450</v>
      </c>
      <c r="CG11561" s="381">
        <v>49187</v>
      </c>
      <c r="CI11561" s="378">
        <v>22208</v>
      </c>
    </row>
    <row r="11562" spans="82:87">
      <c r="CD11562" s="34" t="s">
        <v>15451</v>
      </c>
      <c r="CG11562" s="381">
        <v>49188</v>
      </c>
      <c r="CI11562" s="378">
        <v>22209</v>
      </c>
    </row>
    <row r="11563" spans="82:87">
      <c r="CD11563" s="34" t="s">
        <v>15452</v>
      </c>
      <c r="CG11563" s="381">
        <v>49189</v>
      </c>
      <c r="CI11563" s="378">
        <v>22210</v>
      </c>
    </row>
    <row r="11564" spans="82:87">
      <c r="CD11564" s="34" t="s">
        <v>15453</v>
      </c>
      <c r="CG11564" s="381">
        <v>49190</v>
      </c>
      <c r="CI11564" s="378">
        <v>22210</v>
      </c>
    </row>
    <row r="11565" spans="82:87">
      <c r="CD11565" s="34" t="s">
        <v>15454</v>
      </c>
      <c r="CG11565" s="381">
        <v>49220</v>
      </c>
      <c r="CI11565" s="378">
        <v>22210</v>
      </c>
    </row>
    <row r="11566" spans="82:87">
      <c r="CD11566" s="34" t="s">
        <v>15455</v>
      </c>
      <c r="CG11566" s="381">
        <v>49230</v>
      </c>
      <c r="CI11566" s="378">
        <v>22210</v>
      </c>
    </row>
    <row r="11567" spans="82:87">
      <c r="CD11567" s="34" t="s">
        <v>15456</v>
      </c>
      <c r="CG11567" s="381">
        <v>49240</v>
      </c>
      <c r="CI11567" s="378">
        <v>22210</v>
      </c>
    </row>
    <row r="11568" spans="82:87">
      <c r="CD11568" s="34" t="s">
        <v>15457</v>
      </c>
      <c r="CG11568" s="381">
        <v>49241</v>
      </c>
      <c r="CI11568" s="378">
        <v>22210</v>
      </c>
    </row>
    <row r="11569" spans="82:87">
      <c r="CD11569" s="34" t="s">
        <v>15458</v>
      </c>
      <c r="CG11569" s="381">
        <v>49242</v>
      </c>
      <c r="CI11569" s="378">
        <v>22210</v>
      </c>
    </row>
    <row r="11570" spans="82:87">
      <c r="CD11570" s="34" t="s">
        <v>15459</v>
      </c>
      <c r="CG11570" s="381">
        <v>49243</v>
      </c>
      <c r="CI11570" s="378">
        <v>22210</v>
      </c>
    </row>
    <row r="11571" spans="82:87">
      <c r="CD11571" s="34" t="s">
        <v>15460</v>
      </c>
      <c r="CG11571" s="381">
        <v>49244</v>
      </c>
      <c r="CI11571" s="378">
        <v>22210</v>
      </c>
    </row>
    <row r="11572" spans="82:87">
      <c r="CD11572" s="34" t="s">
        <v>15461</v>
      </c>
      <c r="CG11572" s="381">
        <v>49245</v>
      </c>
      <c r="CI11572" s="378">
        <v>22220</v>
      </c>
    </row>
    <row r="11573" spans="82:87">
      <c r="CD11573" s="34" t="s">
        <v>15462</v>
      </c>
      <c r="CG11573" s="381">
        <v>49246</v>
      </c>
      <c r="CI11573" s="378">
        <v>22220</v>
      </c>
    </row>
    <row r="11574" spans="82:87">
      <c r="CD11574" s="34" t="s">
        <v>15463</v>
      </c>
      <c r="CG11574" s="381">
        <v>49247</v>
      </c>
      <c r="CI11574" s="378">
        <v>22220</v>
      </c>
    </row>
    <row r="11575" spans="82:87">
      <c r="CD11575" s="34" t="s">
        <v>15464</v>
      </c>
      <c r="CG11575" s="381">
        <v>49248</v>
      </c>
      <c r="CI11575" s="378">
        <v>22220</v>
      </c>
    </row>
    <row r="11576" spans="82:87">
      <c r="CD11576" s="34" t="s">
        <v>15465</v>
      </c>
      <c r="CG11576" s="381">
        <v>49249</v>
      </c>
      <c r="CI11576" s="378">
        <v>22230</v>
      </c>
    </row>
    <row r="11577" spans="82:87">
      <c r="CD11577" s="34" t="s">
        <v>15466</v>
      </c>
      <c r="CG11577" s="381">
        <v>49250</v>
      </c>
      <c r="CI11577" s="378">
        <v>22230</v>
      </c>
    </row>
    <row r="11578" spans="82:87">
      <c r="CD11578" s="34" t="s">
        <v>15467</v>
      </c>
      <c r="CG11578" s="381">
        <v>49260</v>
      </c>
      <c r="CI11578" s="378">
        <v>22230</v>
      </c>
    </row>
    <row r="11579" spans="82:87">
      <c r="CD11579" s="34" t="s">
        <v>15468</v>
      </c>
      <c r="CG11579" s="381">
        <v>49270</v>
      </c>
      <c r="CI11579" s="378">
        <v>22230</v>
      </c>
    </row>
    <row r="11580" spans="82:87">
      <c r="CD11580" s="34" t="s">
        <v>15469</v>
      </c>
      <c r="CG11580" s="381">
        <v>49280</v>
      </c>
      <c r="CI11580" s="378">
        <v>22230</v>
      </c>
    </row>
    <row r="11581" spans="82:87">
      <c r="CD11581" s="34" t="s">
        <v>15470</v>
      </c>
      <c r="CG11581" s="381">
        <v>49290</v>
      </c>
      <c r="CI11581" s="378">
        <v>22230</v>
      </c>
    </row>
    <row r="11582" spans="82:87">
      <c r="CD11582" s="34" t="s">
        <v>15471</v>
      </c>
      <c r="CG11582" s="381">
        <v>49300</v>
      </c>
      <c r="CI11582" s="378">
        <v>22230</v>
      </c>
    </row>
    <row r="11583" spans="82:87">
      <c r="CD11583" s="34" t="s">
        <v>15472</v>
      </c>
      <c r="CG11583" s="381">
        <v>49301</v>
      </c>
      <c r="CI11583" s="378">
        <v>22230</v>
      </c>
    </row>
    <row r="11584" spans="82:87">
      <c r="CD11584" s="34" t="s">
        <v>15473</v>
      </c>
      <c r="CG11584" s="381">
        <v>49302</v>
      </c>
      <c r="CI11584" s="378">
        <v>22230</v>
      </c>
    </row>
    <row r="11585" spans="82:87">
      <c r="CD11585" s="34" t="s">
        <v>15474</v>
      </c>
      <c r="CG11585" s="381">
        <v>49303</v>
      </c>
      <c r="CI11585" s="378">
        <v>22232</v>
      </c>
    </row>
    <row r="11586" spans="82:87">
      <c r="CD11586" s="34" t="s">
        <v>15475</v>
      </c>
      <c r="CG11586" s="381">
        <v>49304</v>
      </c>
      <c r="CI11586" s="378">
        <v>22240</v>
      </c>
    </row>
    <row r="11587" spans="82:87">
      <c r="CD11587" s="34" t="s">
        <v>15476</v>
      </c>
      <c r="CG11587" s="381">
        <v>49305</v>
      </c>
      <c r="CI11587" s="378">
        <v>22240</v>
      </c>
    </row>
    <row r="11588" spans="82:87">
      <c r="CD11588" s="34" t="s">
        <v>15477</v>
      </c>
      <c r="CG11588" s="381">
        <v>49306</v>
      </c>
      <c r="CI11588" s="378">
        <v>22240</v>
      </c>
    </row>
    <row r="11589" spans="82:87">
      <c r="CD11589" s="34" t="s">
        <v>15478</v>
      </c>
      <c r="CG11589" s="381">
        <v>49307</v>
      </c>
      <c r="CI11589" s="378">
        <v>22240</v>
      </c>
    </row>
    <row r="11590" spans="82:87">
      <c r="CD11590" s="34" t="s">
        <v>15479</v>
      </c>
      <c r="CG11590" s="381">
        <v>49308</v>
      </c>
      <c r="CI11590" s="378">
        <v>22250</v>
      </c>
    </row>
    <row r="11591" spans="82:87">
      <c r="CD11591" s="34" t="s">
        <v>15480</v>
      </c>
      <c r="CG11591" s="381">
        <v>49309</v>
      </c>
      <c r="CI11591" s="378">
        <v>22250</v>
      </c>
    </row>
    <row r="11592" spans="82:87">
      <c r="CD11592" s="34" t="s">
        <v>15481</v>
      </c>
      <c r="CG11592" s="381">
        <v>49310</v>
      </c>
      <c r="CI11592" s="378">
        <v>22250</v>
      </c>
    </row>
    <row r="11593" spans="82:87">
      <c r="CD11593" s="34" t="s">
        <v>15482</v>
      </c>
      <c r="CG11593" s="381">
        <v>49311</v>
      </c>
      <c r="CI11593" s="378">
        <v>22250</v>
      </c>
    </row>
    <row r="11594" spans="82:87">
      <c r="CD11594" s="34" t="s">
        <v>15483</v>
      </c>
      <c r="CG11594" s="381">
        <v>49312</v>
      </c>
      <c r="CI11594" s="378">
        <v>22250</v>
      </c>
    </row>
    <row r="11595" spans="82:87">
      <c r="CD11595" s="34" t="s">
        <v>15484</v>
      </c>
      <c r="CG11595" s="381">
        <v>49313</v>
      </c>
      <c r="CI11595" s="378">
        <v>22250</v>
      </c>
    </row>
    <row r="11596" spans="82:87">
      <c r="CD11596" s="34" t="s">
        <v>15485</v>
      </c>
      <c r="CG11596" s="381">
        <v>49314</v>
      </c>
      <c r="CI11596" s="378">
        <v>22250</v>
      </c>
    </row>
    <row r="11597" spans="82:87">
      <c r="CD11597" s="34" t="s">
        <v>15486</v>
      </c>
      <c r="CG11597" s="381">
        <v>49315</v>
      </c>
      <c r="CI11597" s="378">
        <v>22250</v>
      </c>
    </row>
    <row r="11598" spans="82:87">
      <c r="CD11598" s="34" t="s">
        <v>15487</v>
      </c>
      <c r="CG11598" s="381">
        <v>49316</v>
      </c>
      <c r="CI11598" s="378">
        <v>22260</v>
      </c>
    </row>
    <row r="11599" spans="82:87">
      <c r="CD11599" s="34" t="s">
        <v>15488</v>
      </c>
      <c r="CG11599" s="381">
        <v>49317</v>
      </c>
      <c r="CI11599" s="378">
        <v>22260</v>
      </c>
    </row>
    <row r="11600" spans="82:87">
      <c r="CD11600" s="34" t="s">
        <v>15489</v>
      </c>
      <c r="CG11600" s="381">
        <v>49318</v>
      </c>
      <c r="CI11600" s="378">
        <v>22260</v>
      </c>
    </row>
    <row r="11601" spans="82:87">
      <c r="CD11601" s="34" t="s">
        <v>15490</v>
      </c>
      <c r="CG11601" s="381">
        <v>49319</v>
      </c>
      <c r="CI11601" s="378">
        <v>22260</v>
      </c>
    </row>
    <row r="11602" spans="82:87">
      <c r="CD11602" s="34" t="s">
        <v>15491</v>
      </c>
      <c r="CG11602" s="381">
        <v>49320</v>
      </c>
      <c r="CI11602" s="378">
        <v>22260</v>
      </c>
    </row>
    <row r="11603" spans="82:87">
      <c r="CD11603" s="34" t="s">
        <v>15492</v>
      </c>
      <c r="CG11603" s="381">
        <v>49321</v>
      </c>
      <c r="CI11603" s="378">
        <v>22260</v>
      </c>
    </row>
    <row r="11604" spans="82:87">
      <c r="CD11604" s="34" t="s">
        <v>15493</v>
      </c>
      <c r="CG11604" s="381">
        <v>49322</v>
      </c>
      <c r="CI11604" s="378">
        <v>22270</v>
      </c>
    </row>
    <row r="11605" spans="82:87">
      <c r="CD11605" s="34" t="s">
        <v>15494</v>
      </c>
      <c r="CG11605" s="381">
        <v>49323</v>
      </c>
      <c r="CI11605" s="378">
        <v>22270</v>
      </c>
    </row>
    <row r="11606" spans="82:87">
      <c r="CD11606" s="34" t="s">
        <v>15495</v>
      </c>
      <c r="CG11606" s="381">
        <v>49324</v>
      </c>
      <c r="CI11606" s="378">
        <v>22270</v>
      </c>
    </row>
    <row r="11607" spans="82:87">
      <c r="CD11607" s="34" t="s">
        <v>15496</v>
      </c>
      <c r="CG11607" s="381">
        <v>49325</v>
      </c>
      <c r="CI11607" s="378">
        <v>22270</v>
      </c>
    </row>
    <row r="11608" spans="82:87">
      <c r="CD11608" s="34" t="s">
        <v>15497</v>
      </c>
      <c r="CG11608" s="381">
        <v>49326</v>
      </c>
      <c r="CI11608" s="378">
        <v>22270</v>
      </c>
    </row>
    <row r="11609" spans="82:87">
      <c r="CD11609" s="34" t="s">
        <v>15498</v>
      </c>
      <c r="CG11609" s="381">
        <v>49327</v>
      </c>
      <c r="CI11609" s="378">
        <v>22290</v>
      </c>
    </row>
    <row r="11610" spans="82:87">
      <c r="CD11610" s="34" t="s">
        <v>15499</v>
      </c>
      <c r="CG11610" s="381">
        <v>49328</v>
      </c>
      <c r="CI11610" s="378">
        <v>22290</v>
      </c>
    </row>
    <row r="11611" spans="82:87">
      <c r="CD11611" s="34" t="s">
        <v>15500</v>
      </c>
      <c r="CG11611" s="381">
        <v>49329</v>
      </c>
      <c r="CI11611" s="378">
        <v>22290</v>
      </c>
    </row>
    <row r="11612" spans="82:87">
      <c r="CD11612" s="34" t="s">
        <v>15501</v>
      </c>
      <c r="CG11612" s="381">
        <v>49330</v>
      </c>
      <c r="CI11612" s="378">
        <v>22290</v>
      </c>
    </row>
    <row r="11613" spans="82:87">
      <c r="CD11613" s="34" t="s">
        <v>15502</v>
      </c>
      <c r="CG11613" s="381">
        <v>49340</v>
      </c>
      <c r="CI11613" s="378">
        <v>22290</v>
      </c>
    </row>
    <row r="11614" spans="82:87">
      <c r="CD11614" s="34" t="s">
        <v>15503</v>
      </c>
      <c r="CG11614" s="381">
        <v>49350</v>
      </c>
      <c r="CI11614" s="378">
        <v>22290</v>
      </c>
    </row>
    <row r="11615" spans="82:87">
      <c r="CD11615" s="34" t="s">
        <v>15504</v>
      </c>
      <c r="CG11615" s="381">
        <v>49360</v>
      </c>
      <c r="CI11615" s="378">
        <v>22290</v>
      </c>
    </row>
    <row r="11616" spans="82:87">
      <c r="CD11616" s="34" t="s">
        <v>15505</v>
      </c>
      <c r="CG11616" s="381">
        <v>49370</v>
      </c>
      <c r="CI11616" s="378">
        <v>22290</v>
      </c>
    </row>
    <row r="11617" spans="82:87">
      <c r="CD11617" s="34" t="s">
        <v>15506</v>
      </c>
      <c r="CG11617" s="381">
        <v>49380</v>
      </c>
      <c r="CI11617" s="378">
        <v>22290</v>
      </c>
    </row>
    <row r="11618" spans="82:87">
      <c r="CD11618" s="34" t="s">
        <v>15507</v>
      </c>
      <c r="CG11618" s="381">
        <v>49390</v>
      </c>
      <c r="CI11618" s="378">
        <v>22290</v>
      </c>
    </row>
    <row r="11619" spans="82:87">
      <c r="CD11619" s="34" t="s">
        <v>15508</v>
      </c>
      <c r="CG11619" s="381">
        <v>49400</v>
      </c>
      <c r="CI11619" s="378">
        <v>22290</v>
      </c>
    </row>
    <row r="11620" spans="82:87">
      <c r="CD11620" s="34" t="s">
        <v>15509</v>
      </c>
      <c r="CG11620" s="381">
        <v>49401</v>
      </c>
      <c r="CI11620" s="378">
        <v>22290</v>
      </c>
    </row>
    <row r="11621" spans="82:87">
      <c r="CD11621" s="34" t="s">
        <v>15510</v>
      </c>
      <c r="CG11621" s="381">
        <v>49402</v>
      </c>
      <c r="CI11621" s="378">
        <v>22290</v>
      </c>
    </row>
    <row r="11622" spans="82:87">
      <c r="CD11622" s="34" t="s">
        <v>15511</v>
      </c>
      <c r="CG11622" s="381">
        <v>49403</v>
      </c>
      <c r="CI11622" s="378">
        <v>22290</v>
      </c>
    </row>
    <row r="11623" spans="82:87">
      <c r="CD11623" s="34" t="s">
        <v>15512</v>
      </c>
      <c r="CG11623" s="381">
        <v>49404</v>
      </c>
      <c r="CI11623" s="378">
        <v>22300</v>
      </c>
    </row>
    <row r="11624" spans="82:87">
      <c r="CD11624" s="34" t="s">
        <v>15513</v>
      </c>
      <c r="CG11624" s="381">
        <v>49405</v>
      </c>
      <c r="CI11624" s="378">
        <v>22300</v>
      </c>
    </row>
    <row r="11625" spans="82:87">
      <c r="CD11625" s="34" t="s">
        <v>15514</v>
      </c>
      <c r="CG11625" s="381">
        <v>49406</v>
      </c>
      <c r="CI11625" s="378">
        <v>22300</v>
      </c>
    </row>
    <row r="11626" spans="82:87">
      <c r="CD11626" s="34" t="s">
        <v>15515</v>
      </c>
      <c r="CG11626" s="381">
        <v>49407</v>
      </c>
      <c r="CI11626" s="378">
        <v>22300</v>
      </c>
    </row>
    <row r="11627" spans="82:87">
      <c r="CD11627" s="34" t="s">
        <v>15516</v>
      </c>
      <c r="CG11627" s="381">
        <v>49408</v>
      </c>
      <c r="CI11627" s="378">
        <v>22300</v>
      </c>
    </row>
    <row r="11628" spans="82:87">
      <c r="CD11628" s="34" t="s">
        <v>15517</v>
      </c>
      <c r="CG11628" s="381">
        <v>49409</v>
      </c>
      <c r="CI11628" s="378">
        <v>22300</v>
      </c>
    </row>
    <row r="11629" spans="82:87">
      <c r="CD11629" s="34" t="s">
        <v>15518</v>
      </c>
      <c r="CG11629" s="381">
        <v>49410</v>
      </c>
      <c r="CI11629" s="378">
        <v>22300</v>
      </c>
    </row>
    <row r="11630" spans="82:87">
      <c r="CD11630" s="34" t="s">
        <v>15519</v>
      </c>
      <c r="CG11630" s="381">
        <v>49411</v>
      </c>
      <c r="CI11630" s="378">
        <v>22300</v>
      </c>
    </row>
    <row r="11631" spans="82:87">
      <c r="CD11631" s="34" t="s">
        <v>15520</v>
      </c>
      <c r="CG11631" s="381">
        <v>49412</v>
      </c>
      <c r="CI11631" s="378">
        <v>22300</v>
      </c>
    </row>
    <row r="11632" spans="82:87">
      <c r="CD11632" s="34" t="s">
        <v>15521</v>
      </c>
      <c r="CG11632" s="381">
        <v>49413</v>
      </c>
      <c r="CI11632" s="378">
        <v>22300</v>
      </c>
    </row>
    <row r="11633" spans="82:87">
      <c r="CD11633" s="34" t="s">
        <v>15522</v>
      </c>
      <c r="CG11633" s="381">
        <v>49414</v>
      </c>
      <c r="CI11633" s="378">
        <v>22301</v>
      </c>
    </row>
    <row r="11634" spans="82:87">
      <c r="CD11634" s="34" t="s">
        <v>15523</v>
      </c>
      <c r="CG11634" s="381">
        <v>49415</v>
      </c>
      <c r="CI11634" s="378">
        <v>22302</v>
      </c>
    </row>
    <row r="11635" spans="82:87">
      <c r="CD11635" s="34" t="s">
        <v>15524</v>
      </c>
      <c r="CG11635" s="381">
        <v>49416</v>
      </c>
      <c r="CI11635" s="378">
        <v>22303</v>
      </c>
    </row>
    <row r="11636" spans="82:87">
      <c r="CD11636" s="34" t="s">
        <v>15525</v>
      </c>
      <c r="CG11636" s="381">
        <v>49417</v>
      </c>
      <c r="CI11636" s="378">
        <v>22304</v>
      </c>
    </row>
    <row r="11637" spans="82:87">
      <c r="CD11637" s="34" t="s">
        <v>15526</v>
      </c>
      <c r="CG11637" s="381">
        <v>49418</v>
      </c>
      <c r="CI11637" s="378">
        <v>22305</v>
      </c>
    </row>
    <row r="11638" spans="82:87">
      <c r="CD11638" s="34" t="s">
        <v>15527</v>
      </c>
      <c r="CG11638" s="381">
        <v>49419</v>
      </c>
      <c r="CI11638" s="378">
        <v>22306</v>
      </c>
    </row>
    <row r="11639" spans="82:87">
      <c r="CD11639" s="34" t="s">
        <v>15528</v>
      </c>
      <c r="CG11639" s="381">
        <v>49420</v>
      </c>
      <c r="CI11639" s="378">
        <v>22307</v>
      </c>
    </row>
    <row r="11640" spans="82:87">
      <c r="CD11640" s="34" t="s">
        <v>15529</v>
      </c>
      <c r="CG11640" s="381">
        <v>49421</v>
      </c>
      <c r="CI11640" s="378">
        <v>22308</v>
      </c>
    </row>
    <row r="11641" spans="82:87">
      <c r="CD11641" s="34" t="s">
        <v>15530</v>
      </c>
      <c r="CG11641" s="381">
        <v>49422</v>
      </c>
      <c r="CI11641" s="378">
        <v>22309</v>
      </c>
    </row>
    <row r="11642" spans="82:87">
      <c r="CD11642" s="34" t="s">
        <v>15531</v>
      </c>
      <c r="CG11642" s="381">
        <v>49423</v>
      </c>
      <c r="CI11642" s="378">
        <v>22310</v>
      </c>
    </row>
    <row r="11643" spans="82:87">
      <c r="CD11643" s="34" t="s">
        <v>15532</v>
      </c>
      <c r="CG11643" s="381">
        <v>49424</v>
      </c>
      <c r="CI11643" s="378">
        <v>22310</v>
      </c>
    </row>
    <row r="11644" spans="82:87">
      <c r="CD11644" s="34" t="s">
        <v>15533</v>
      </c>
      <c r="CG11644" s="381">
        <v>49425</v>
      </c>
      <c r="CI11644" s="378">
        <v>22310</v>
      </c>
    </row>
    <row r="11645" spans="82:87">
      <c r="CD11645" s="34" t="s">
        <v>15534</v>
      </c>
      <c r="CG11645" s="381">
        <v>49426</v>
      </c>
      <c r="CI11645" s="378">
        <v>22310</v>
      </c>
    </row>
    <row r="11646" spans="82:87">
      <c r="CD11646" s="34" t="s">
        <v>15535</v>
      </c>
      <c r="CG11646" s="381">
        <v>49427</v>
      </c>
      <c r="CI11646" s="378">
        <v>22314</v>
      </c>
    </row>
    <row r="11647" spans="82:87">
      <c r="CD11647" s="34" t="s">
        <v>15536</v>
      </c>
      <c r="CG11647" s="381">
        <v>49428</v>
      </c>
      <c r="CI11647" s="378">
        <v>22320</v>
      </c>
    </row>
    <row r="11648" spans="82:87">
      <c r="CD11648" s="34" t="s">
        <v>15537</v>
      </c>
      <c r="CG11648" s="381">
        <v>49429</v>
      </c>
      <c r="CI11648" s="378">
        <v>22320</v>
      </c>
    </row>
    <row r="11649" spans="82:87">
      <c r="CD11649" s="34" t="s">
        <v>15538</v>
      </c>
      <c r="CG11649" s="381">
        <v>49430</v>
      </c>
      <c r="CI11649" s="378">
        <v>22320</v>
      </c>
    </row>
    <row r="11650" spans="82:87">
      <c r="CD11650" s="34" t="s">
        <v>15539</v>
      </c>
      <c r="CG11650" s="381">
        <v>49440</v>
      </c>
      <c r="CI11650" s="378">
        <v>22320</v>
      </c>
    </row>
    <row r="11651" spans="82:87">
      <c r="CD11651" s="34" t="s">
        <v>15540</v>
      </c>
      <c r="CG11651" s="381">
        <v>49450</v>
      </c>
      <c r="CI11651" s="378">
        <v>22320</v>
      </c>
    </row>
    <row r="11652" spans="82:87">
      <c r="CD11652" s="34" t="s">
        <v>15541</v>
      </c>
      <c r="CG11652" s="381">
        <v>49451</v>
      </c>
      <c r="CI11652" s="378">
        <v>22320</v>
      </c>
    </row>
    <row r="11653" spans="82:87">
      <c r="CD11653" s="34" t="s">
        <v>15542</v>
      </c>
      <c r="CG11653" s="381">
        <v>49452</v>
      </c>
      <c r="CI11653" s="378">
        <v>22320</v>
      </c>
    </row>
    <row r="11654" spans="82:87">
      <c r="CD11654" s="34" t="s">
        <v>15543</v>
      </c>
      <c r="CG11654" s="381">
        <v>49453</v>
      </c>
      <c r="CI11654" s="378">
        <v>22330</v>
      </c>
    </row>
    <row r="11655" spans="82:87">
      <c r="CD11655" s="34" t="s">
        <v>15544</v>
      </c>
      <c r="CG11655" s="381">
        <v>49454</v>
      </c>
      <c r="CI11655" s="378">
        <v>22330</v>
      </c>
    </row>
    <row r="11656" spans="82:87">
      <c r="CD11656" s="34" t="s">
        <v>15545</v>
      </c>
      <c r="CG11656" s="381">
        <v>49455</v>
      </c>
      <c r="CI11656" s="378">
        <v>22330</v>
      </c>
    </row>
    <row r="11657" spans="82:87">
      <c r="CD11657" s="34" t="s">
        <v>15546</v>
      </c>
      <c r="CG11657" s="381">
        <v>49456</v>
      </c>
      <c r="CI11657" s="378">
        <v>22330</v>
      </c>
    </row>
    <row r="11658" spans="82:87">
      <c r="CD11658" s="34" t="s">
        <v>15547</v>
      </c>
      <c r="CG11658" s="381">
        <v>49457</v>
      </c>
      <c r="CI11658" s="378">
        <v>22330</v>
      </c>
    </row>
    <row r="11659" spans="82:87">
      <c r="CD11659" s="34" t="s">
        <v>15548</v>
      </c>
      <c r="CG11659" s="381">
        <v>49458</v>
      </c>
      <c r="CI11659" s="378">
        <v>22330</v>
      </c>
    </row>
    <row r="11660" spans="82:87">
      <c r="CD11660" s="34" t="s">
        <v>15549</v>
      </c>
      <c r="CG11660" s="381">
        <v>49459</v>
      </c>
      <c r="CI11660" s="378">
        <v>22330</v>
      </c>
    </row>
    <row r="11661" spans="82:87">
      <c r="CD11661" s="34" t="s">
        <v>15550</v>
      </c>
      <c r="CG11661" s="381">
        <v>49460</v>
      </c>
      <c r="CI11661" s="378">
        <v>22340</v>
      </c>
    </row>
    <row r="11662" spans="82:87">
      <c r="CD11662" s="34" t="s">
        <v>15551</v>
      </c>
      <c r="CG11662" s="381">
        <v>49480</v>
      </c>
      <c r="CI11662" s="378">
        <v>22340</v>
      </c>
    </row>
    <row r="11663" spans="82:87">
      <c r="CD11663" s="34" t="s">
        <v>15552</v>
      </c>
      <c r="CG11663" s="381">
        <v>49481</v>
      </c>
      <c r="CI11663" s="378">
        <v>22340</v>
      </c>
    </row>
    <row r="11664" spans="82:87">
      <c r="CD11664" s="34" t="s">
        <v>15553</v>
      </c>
      <c r="CG11664" s="381">
        <v>49482</v>
      </c>
      <c r="CI11664" s="378">
        <v>22340</v>
      </c>
    </row>
    <row r="11665" spans="82:87">
      <c r="CD11665" s="34" t="s">
        <v>15554</v>
      </c>
      <c r="CG11665" s="381">
        <v>49483</v>
      </c>
      <c r="CI11665" s="378">
        <v>22340</v>
      </c>
    </row>
    <row r="11666" spans="82:87">
      <c r="CD11666" s="34" t="s">
        <v>15555</v>
      </c>
      <c r="CG11666" s="381">
        <v>49484</v>
      </c>
      <c r="CI11666" s="378">
        <v>22340</v>
      </c>
    </row>
    <row r="11667" spans="82:87">
      <c r="CD11667" s="34" t="s">
        <v>15556</v>
      </c>
      <c r="CG11667" s="381">
        <v>49485</v>
      </c>
      <c r="CI11667" s="378">
        <v>22340</v>
      </c>
    </row>
    <row r="11668" spans="82:87">
      <c r="CD11668" s="34" t="s">
        <v>15557</v>
      </c>
      <c r="CG11668" s="381">
        <v>49486</v>
      </c>
      <c r="CI11668" s="378">
        <v>22340</v>
      </c>
    </row>
    <row r="11669" spans="82:87">
      <c r="CD11669" s="34" t="s">
        <v>15558</v>
      </c>
      <c r="CG11669" s="381">
        <v>49487</v>
      </c>
      <c r="CI11669" s="378">
        <v>22350</v>
      </c>
    </row>
    <row r="11670" spans="82:87">
      <c r="CD11670" s="34" t="s">
        <v>15559</v>
      </c>
      <c r="CG11670" s="381">
        <v>49488</v>
      </c>
      <c r="CI11670" s="378">
        <v>22350</v>
      </c>
    </row>
    <row r="11671" spans="82:87">
      <c r="CD11671" s="34" t="s">
        <v>15560</v>
      </c>
      <c r="CG11671" s="381">
        <v>49489</v>
      </c>
      <c r="CI11671" s="378">
        <v>22350</v>
      </c>
    </row>
    <row r="11672" spans="82:87">
      <c r="CD11672" s="34" t="s">
        <v>15561</v>
      </c>
      <c r="CG11672" s="381">
        <v>49490</v>
      </c>
      <c r="CI11672" s="378">
        <v>22350</v>
      </c>
    </row>
    <row r="11673" spans="82:87">
      <c r="CD11673" s="34" t="s">
        <v>15562</v>
      </c>
      <c r="CG11673" s="381">
        <v>49500</v>
      </c>
      <c r="CI11673" s="378">
        <v>22350</v>
      </c>
    </row>
    <row r="11674" spans="82:87">
      <c r="CD11674" s="34" t="s">
        <v>15563</v>
      </c>
      <c r="CG11674" s="381">
        <v>49501</v>
      </c>
      <c r="CI11674" s="378">
        <v>22350</v>
      </c>
    </row>
    <row r="11675" spans="82:87">
      <c r="CD11675" s="34" t="s">
        <v>15564</v>
      </c>
      <c r="CG11675" s="381">
        <v>49502</v>
      </c>
      <c r="CI11675" s="378">
        <v>22350</v>
      </c>
    </row>
    <row r="11676" spans="82:87">
      <c r="CD11676" s="34" t="s">
        <v>15565</v>
      </c>
      <c r="CG11676" s="381">
        <v>49503</v>
      </c>
      <c r="CI11676" s="378">
        <v>22350</v>
      </c>
    </row>
    <row r="11677" spans="82:87">
      <c r="CD11677" s="34" t="s">
        <v>15566</v>
      </c>
      <c r="CG11677" s="381">
        <v>49504</v>
      </c>
      <c r="CI11677" s="378">
        <v>22360</v>
      </c>
    </row>
    <row r="11678" spans="82:87">
      <c r="CD11678" s="34" t="s">
        <v>15567</v>
      </c>
      <c r="CG11678" s="381">
        <v>49505</v>
      </c>
      <c r="CI11678" s="378">
        <v>22370</v>
      </c>
    </row>
    <row r="11679" spans="82:87">
      <c r="CD11679" s="34" t="s">
        <v>15568</v>
      </c>
      <c r="CG11679" s="381">
        <v>49506</v>
      </c>
      <c r="CI11679" s="378">
        <v>22380</v>
      </c>
    </row>
    <row r="11680" spans="82:87">
      <c r="CD11680" s="34" t="s">
        <v>15569</v>
      </c>
      <c r="CG11680" s="381">
        <v>49507</v>
      </c>
      <c r="CI11680" s="378">
        <v>22390</v>
      </c>
    </row>
    <row r="11681" spans="82:87">
      <c r="CD11681" s="34" t="s">
        <v>15570</v>
      </c>
      <c r="CG11681" s="381">
        <v>49508</v>
      </c>
      <c r="CI11681" s="378">
        <v>22390</v>
      </c>
    </row>
    <row r="11682" spans="82:87">
      <c r="CD11682" s="34" t="s">
        <v>15571</v>
      </c>
      <c r="CG11682" s="381">
        <v>49509</v>
      </c>
      <c r="CI11682" s="378">
        <v>22390</v>
      </c>
    </row>
    <row r="11683" spans="82:87">
      <c r="CD11683" s="34" t="s">
        <v>15572</v>
      </c>
      <c r="CG11683" s="381">
        <v>49510</v>
      </c>
      <c r="CI11683" s="378">
        <v>22390</v>
      </c>
    </row>
    <row r="11684" spans="82:87">
      <c r="CD11684" s="34" t="s">
        <v>15573</v>
      </c>
      <c r="CG11684" s="381">
        <v>49520</v>
      </c>
      <c r="CI11684" s="378">
        <v>22400</v>
      </c>
    </row>
    <row r="11685" spans="82:87">
      <c r="CD11685" s="34" t="s">
        <v>15574</v>
      </c>
      <c r="CG11685" s="381">
        <v>49530</v>
      </c>
      <c r="CI11685" s="378">
        <v>22400</v>
      </c>
    </row>
    <row r="11686" spans="82:87">
      <c r="CD11686" s="34" t="s">
        <v>15575</v>
      </c>
      <c r="CG11686" s="381">
        <v>49540</v>
      </c>
      <c r="CI11686" s="378">
        <v>22400</v>
      </c>
    </row>
    <row r="11687" spans="82:87">
      <c r="CD11687" s="34" t="s">
        <v>15576</v>
      </c>
      <c r="CG11687" s="381">
        <v>49560</v>
      </c>
      <c r="CI11687" s="378">
        <v>22400</v>
      </c>
    </row>
    <row r="11688" spans="82:87">
      <c r="CD11688" s="34" t="s">
        <v>15577</v>
      </c>
      <c r="CG11688" s="381">
        <v>49570</v>
      </c>
      <c r="CI11688" s="378">
        <v>22400</v>
      </c>
    </row>
    <row r="11689" spans="82:87">
      <c r="CD11689" s="34" t="s">
        <v>15578</v>
      </c>
      <c r="CG11689" s="381">
        <v>49590</v>
      </c>
      <c r="CI11689" s="378">
        <v>22400</v>
      </c>
    </row>
    <row r="11690" spans="82:87">
      <c r="CD11690" s="34" t="s">
        <v>15579</v>
      </c>
      <c r="CG11690" s="381">
        <v>49600</v>
      </c>
      <c r="CI11690" s="378">
        <v>22400</v>
      </c>
    </row>
    <row r="11691" spans="82:87">
      <c r="CD11691" s="34" t="s">
        <v>15580</v>
      </c>
      <c r="CG11691" s="381">
        <v>49601</v>
      </c>
      <c r="CI11691" s="378">
        <v>22400</v>
      </c>
    </row>
    <row r="11692" spans="82:87">
      <c r="CD11692" s="34" t="s">
        <v>15581</v>
      </c>
      <c r="CG11692" s="381">
        <v>49602</v>
      </c>
      <c r="CI11692" s="378">
        <v>22400</v>
      </c>
    </row>
    <row r="11693" spans="82:87">
      <c r="CD11693" s="34" t="s">
        <v>15582</v>
      </c>
      <c r="CG11693" s="381">
        <v>49603</v>
      </c>
      <c r="CI11693" s="378">
        <v>22400</v>
      </c>
    </row>
    <row r="11694" spans="82:87">
      <c r="CD11694" s="34" t="s">
        <v>15583</v>
      </c>
      <c r="CG11694" s="381">
        <v>49604</v>
      </c>
      <c r="CI11694" s="378">
        <v>22400</v>
      </c>
    </row>
    <row r="11695" spans="82:87">
      <c r="CD11695" s="34" t="s">
        <v>15584</v>
      </c>
      <c r="CG11695" s="381">
        <v>49605</v>
      </c>
      <c r="CI11695" s="378">
        <v>22400</v>
      </c>
    </row>
    <row r="11696" spans="82:87">
      <c r="CD11696" s="34" t="s">
        <v>15585</v>
      </c>
      <c r="CG11696" s="381">
        <v>49606</v>
      </c>
      <c r="CI11696" s="378">
        <v>22401</v>
      </c>
    </row>
    <row r="11697" spans="82:87">
      <c r="CD11697" s="34" t="s">
        <v>15586</v>
      </c>
      <c r="CG11697" s="381">
        <v>49607</v>
      </c>
      <c r="CI11697" s="378">
        <v>22402</v>
      </c>
    </row>
    <row r="11698" spans="82:87">
      <c r="CD11698" s="34" t="s">
        <v>15587</v>
      </c>
      <c r="CG11698" s="381">
        <v>49608</v>
      </c>
      <c r="CI11698" s="378">
        <v>22403</v>
      </c>
    </row>
    <row r="11699" spans="82:87">
      <c r="CD11699" s="34" t="s">
        <v>15588</v>
      </c>
      <c r="CG11699" s="381">
        <v>49609</v>
      </c>
      <c r="CI11699" s="378">
        <v>22404</v>
      </c>
    </row>
    <row r="11700" spans="82:87">
      <c r="CD11700" s="34" t="s">
        <v>15589</v>
      </c>
      <c r="CG11700" s="381">
        <v>49610</v>
      </c>
      <c r="CI11700" s="378">
        <v>22405</v>
      </c>
    </row>
    <row r="11701" spans="82:87">
      <c r="CD11701" s="34" t="s">
        <v>15590</v>
      </c>
      <c r="CG11701" s="381">
        <v>49620</v>
      </c>
      <c r="CI11701" s="378">
        <v>22406</v>
      </c>
    </row>
    <row r="11702" spans="82:87">
      <c r="CD11702" s="34" t="s">
        <v>15591</v>
      </c>
      <c r="CG11702" s="381">
        <v>49630</v>
      </c>
      <c r="CI11702" s="378">
        <v>22407</v>
      </c>
    </row>
    <row r="11703" spans="82:87">
      <c r="CD11703" s="34" t="s">
        <v>15592</v>
      </c>
      <c r="CG11703" s="381">
        <v>49640</v>
      </c>
      <c r="CI11703" s="378">
        <v>22408</v>
      </c>
    </row>
    <row r="11704" spans="82:87">
      <c r="CD11704" s="34" t="s">
        <v>15593</v>
      </c>
      <c r="CG11704" s="381">
        <v>49650</v>
      </c>
      <c r="CI11704" s="378">
        <v>22409</v>
      </c>
    </row>
    <row r="11705" spans="82:87">
      <c r="CD11705" s="34" t="s">
        <v>15594</v>
      </c>
      <c r="CG11705" s="381">
        <v>49660</v>
      </c>
      <c r="CI11705" s="378">
        <v>22410</v>
      </c>
    </row>
    <row r="11706" spans="82:87">
      <c r="CD11706" s="34" t="s">
        <v>15595</v>
      </c>
      <c r="CG11706" s="381">
        <v>49670</v>
      </c>
      <c r="CI11706" s="378">
        <v>22410</v>
      </c>
    </row>
    <row r="11707" spans="82:87">
      <c r="CD11707" s="34" t="s">
        <v>15596</v>
      </c>
      <c r="CG11707" s="381">
        <v>49680</v>
      </c>
      <c r="CI11707" s="378">
        <v>22410</v>
      </c>
    </row>
    <row r="11708" spans="82:87">
      <c r="CD11708" s="34" t="s">
        <v>15597</v>
      </c>
      <c r="CG11708" s="381">
        <v>49690</v>
      </c>
      <c r="CI11708" s="378">
        <v>22410</v>
      </c>
    </row>
    <row r="11709" spans="82:87">
      <c r="CD11709" s="34" t="s">
        <v>15598</v>
      </c>
      <c r="CG11709" s="381">
        <v>49693</v>
      </c>
      <c r="CI11709" s="378">
        <v>22410</v>
      </c>
    </row>
    <row r="11710" spans="82:87">
      <c r="CD11710" s="34" t="s">
        <v>15599</v>
      </c>
      <c r="CG11710" s="381">
        <v>49700</v>
      </c>
      <c r="CI11710" s="378">
        <v>22416</v>
      </c>
    </row>
    <row r="11711" spans="82:87">
      <c r="CD11711" s="34" t="s">
        <v>15600</v>
      </c>
      <c r="CG11711" s="381">
        <v>49710</v>
      </c>
      <c r="CI11711" s="378">
        <v>22420</v>
      </c>
    </row>
    <row r="11712" spans="82:87">
      <c r="CD11712" s="34" t="s">
        <v>15601</v>
      </c>
      <c r="CG11712" s="381">
        <v>49730</v>
      </c>
      <c r="CI11712" s="378">
        <v>22420</v>
      </c>
    </row>
    <row r="11713" spans="82:87">
      <c r="CD11713" s="34" t="s">
        <v>15602</v>
      </c>
      <c r="CG11713" s="381">
        <v>49740</v>
      </c>
      <c r="CI11713" s="378">
        <v>22420</v>
      </c>
    </row>
    <row r="11714" spans="82:87">
      <c r="CD11714" s="34" t="s">
        <v>15603</v>
      </c>
      <c r="CG11714" s="381">
        <v>49750</v>
      </c>
      <c r="CI11714" s="378">
        <v>22420</v>
      </c>
    </row>
    <row r="11715" spans="82:87">
      <c r="CD11715" s="34" t="s">
        <v>15604</v>
      </c>
      <c r="CG11715" s="381">
        <v>49770</v>
      </c>
      <c r="CI11715" s="378">
        <v>22420</v>
      </c>
    </row>
    <row r="11716" spans="82:87">
      <c r="CD11716" s="34" t="s">
        <v>15605</v>
      </c>
      <c r="CG11716" s="381">
        <v>49800</v>
      </c>
      <c r="CI11716" s="378">
        <v>22420</v>
      </c>
    </row>
    <row r="11717" spans="82:87">
      <c r="CD11717" s="34" t="s">
        <v>15606</v>
      </c>
      <c r="CG11717" s="381">
        <v>49801</v>
      </c>
      <c r="CI11717" s="378">
        <v>22430</v>
      </c>
    </row>
    <row r="11718" spans="82:87">
      <c r="CD11718" s="34" t="s">
        <v>15607</v>
      </c>
      <c r="CG11718" s="381">
        <v>49802</v>
      </c>
      <c r="CI11718" s="378">
        <v>22430</v>
      </c>
    </row>
    <row r="11719" spans="82:87">
      <c r="CD11719" s="34" t="s">
        <v>15608</v>
      </c>
      <c r="CG11719" s="381">
        <v>49803</v>
      </c>
      <c r="CI11719" s="378">
        <v>22440</v>
      </c>
    </row>
    <row r="11720" spans="82:87">
      <c r="CD11720" s="34" t="s">
        <v>15609</v>
      </c>
      <c r="CG11720" s="381">
        <v>49804</v>
      </c>
      <c r="CI11720" s="378">
        <v>22440</v>
      </c>
    </row>
    <row r="11721" spans="82:87">
      <c r="CD11721" s="34" t="s">
        <v>15610</v>
      </c>
      <c r="CG11721" s="381">
        <v>49805</v>
      </c>
      <c r="CI11721" s="378">
        <v>22440</v>
      </c>
    </row>
    <row r="11722" spans="82:87">
      <c r="CD11722" s="34" t="s">
        <v>15611</v>
      </c>
      <c r="CG11722" s="381">
        <v>49806</v>
      </c>
      <c r="CI11722" s="378">
        <v>22450</v>
      </c>
    </row>
    <row r="11723" spans="82:87">
      <c r="CD11723" s="34" t="s">
        <v>15612</v>
      </c>
      <c r="CG11723" s="381">
        <v>49807</v>
      </c>
      <c r="CI11723" s="378">
        <v>22450</v>
      </c>
    </row>
    <row r="11724" spans="82:87">
      <c r="CD11724" s="34" t="s">
        <v>15613</v>
      </c>
      <c r="CG11724" s="381">
        <v>49808</v>
      </c>
      <c r="CI11724" s="378">
        <v>22450</v>
      </c>
    </row>
    <row r="11725" spans="82:87">
      <c r="CD11725" s="34" t="s">
        <v>15614</v>
      </c>
      <c r="CG11725" s="381">
        <v>49809</v>
      </c>
      <c r="CI11725" s="378">
        <v>22450</v>
      </c>
    </row>
    <row r="11726" spans="82:87">
      <c r="CD11726" s="34" t="s">
        <v>15615</v>
      </c>
      <c r="CG11726" s="381">
        <v>49901</v>
      </c>
      <c r="CI11726" s="378">
        <v>22450</v>
      </c>
    </row>
    <row r="11727" spans="82:87">
      <c r="CD11727" s="34" t="s">
        <v>15616</v>
      </c>
      <c r="CG11727" s="381">
        <v>49902</v>
      </c>
      <c r="CI11727" s="378">
        <v>22450</v>
      </c>
    </row>
    <row r="11728" spans="82:87">
      <c r="CD11728" s="34" t="s">
        <v>15617</v>
      </c>
      <c r="CG11728" s="381">
        <v>49903</v>
      </c>
      <c r="CI11728" s="378">
        <v>22450</v>
      </c>
    </row>
    <row r="11729" spans="82:87">
      <c r="CD11729" s="34" t="s">
        <v>15618</v>
      </c>
      <c r="CG11729" s="381">
        <v>49904</v>
      </c>
      <c r="CI11729" s="378">
        <v>22450</v>
      </c>
    </row>
    <row r="11730" spans="82:87">
      <c r="CD11730" s="34" t="s">
        <v>15619</v>
      </c>
      <c r="CG11730" s="381">
        <v>49905</v>
      </c>
      <c r="CI11730" s="378">
        <v>22450</v>
      </c>
    </row>
    <row r="11731" spans="82:87">
      <c r="CD11731" s="34" t="s">
        <v>15620</v>
      </c>
      <c r="CG11731" s="381">
        <v>49906</v>
      </c>
      <c r="CI11731" s="378">
        <v>22450</v>
      </c>
    </row>
    <row r="11732" spans="82:87">
      <c r="CD11732" s="34" t="s">
        <v>15621</v>
      </c>
      <c r="CG11732" s="381">
        <v>49907</v>
      </c>
      <c r="CI11732" s="378">
        <v>22450</v>
      </c>
    </row>
    <row r="11733" spans="82:87">
      <c r="CD11733" s="34" t="s">
        <v>15622</v>
      </c>
      <c r="CG11733" s="381">
        <v>49908</v>
      </c>
      <c r="CI11733" s="378">
        <v>22450</v>
      </c>
    </row>
    <row r="11734" spans="82:87">
      <c r="CD11734" s="34" t="s">
        <v>15623</v>
      </c>
      <c r="CG11734" s="381">
        <v>49909</v>
      </c>
      <c r="CI11734" s="378">
        <v>22460</v>
      </c>
    </row>
    <row r="11735" spans="82:87">
      <c r="CD11735" s="34" t="s">
        <v>15624</v>
      </c>
      <c r="CG11735" s="381">
        <v>49910</v>
      </c>
      <c r="CI11735" s="378">
        <v>22460</v>
      </c>
    </row>
    <row r="11736" spans="82:87">
      <c r="CD11736" s="34" t="s">
        <v>15625</v>
      </c>
      <c r="CG11736" s="381">
        <v>49911</v>
      </c>
      <c r="CI11736" s="378">
        <v>22460</v>
      </c>
    </row>
    <row r="11737" spans="82:87">
      <c r="CD11737" s="34" t="s">
        <v>15626</v>
      </c>
      <c r="CG11737" s="381">
        <v>49912</v>
      </c>
      <c r="CI11737" s="378">
        <v>22460</v>
      </c>
    </row>
    <row r="11738" spans="82:87">
      <c r="CD11738" s="34" t="s">
        <v>15627</v>
      </c>
      <c r="CG11738" s="381">
        <v>49913</v>
      </c>
      <c r="CI11738" s="378">
        <v>22460</v>
      </c>
    </row>
    <row r="11739" spans="82:87">
      <c r="CD11739" s="34" t="s">
        <v>15628</v>
      </c>
      <c r="CG11739" s="381">
        <v>49914</v>
      </c>
      <c r="CI11739" s="378">
        <v>22460</v>
      </c>
    </row>
    <row r="11740" spans="82:87">
      <c r="CD11740" s="34" t="s">
        <v>15629</v>
      </c>
      <c r="CG11740" s="381">
        <v>49915</v>
      </c>
      <c r="CI11740" s="378">
        <v>22460</v>
      </c>
    </row>
    <row r="11741" spans="82:87">
      <c r="CD11741" s="34" t="s">
        <v>15630</v>
      </c>
      <c r="CG11741" s="381">
        <v>49916</v>
      </c>
      <c r="CI11741" s="378">
        <v>22470</v>
      </c>
    </row>
    <row r="11742" spans="82:87">
      <c r="CD11742" s="34" t="s">
        <v>15631</v>
      </c>
      <c r="CG11742" s="381">
        <v>49917</v>
      </c>
      <c r="CI11742" s="378">
        <v>22480</v>
      </c>
    </row>
    <row r="11743" spans="82:87">
      <c r="CD11743" s="34" t="s">
        <v>15632</v>
      </c>
      <c r="CG11743" s="381">
        <v>49918</v>
      </c>
      <c r="CI11743" s="378">
        <v>22480</v>
      </c>
    </row>
    <row r="11744" spans="82:87">
      <c r="CD11744" s="34" t="s">
        <v>15633</v>
      </c>
      <c r="CG11744" s="381">
        <v>49919</v>
      </c>
      <c r="CI11744" s="378">
        <v>22480</v>
      </c>
    </row>
    <row r="11745" spans="82:87">
      <c r="CD11745" s="34" t="s">
        <v>15634</v>
      </c>
      <c r="CG11745" s="381">
        <v>49920</v>
      </c>
      <c r="CI11745" s="378">
        <v>22480</v>
      </c>
    </row>
    <row r="11746" spans="82:87">
      <c r="CD11746" s="34" t="s">
        <v>15635</v>
      </c>
      <c r="CG11746" s="381">
        <v>49921</v>
      </c>
      <c r="CI11746" s="378">
        <v>22480</v>
      </c>
    </row>
    <row r="11747" spans="82:87">
      <c r="CD11747" s="34" t="s">
        <v>15636</v>
      </c>
      <c r="CG11747" s="381">
        <v>49922</v>
      </c>
      <c r="CI11747" s="378">
        <v>22480</v>
      </c>
    </row>
    <row r="11748" spans="82:87">
      <c r="CD11748" s="34" t="s">
        <v>15637</v>
      </c>
      <c r="CG11748" s="381">
        <v>49923</v>
      </c>
      <c r="CI11748" s="378">
        <v>22480</v>
      </c>
    </row>
    <row r="11749" spans="82:87">
      <c r="CD11749" s="34" t="s">
        <v>15638</v>
      </c>
      <c r="CG11749" s="381">
        <v>49924</v>
      </c>
      <c r="CI11749" s="378">
        <v>22480</v>
      </c>
    </row>
    <row r="11750" spans="82:87">
      <c r="CD11750" s="34" t="s">
        <v>15639</v>
      </c>
      <c r="CG11750" s="381">
        <v>49925</v>
      </c>
      <c r="CI11750" s="378">
        <v>22480</v>
      </c>
    </row>
    <row r="11751" spans="82:87">
      <c r="CD11751" s="34" t="s">
        <v>15640</v>
      </c>
      <c r="CG11751" s="381">
        <v>49926</v>
      </c>
      <c r="CI11751" s="378">
        <v>22480</v>
      </c>
    </row>
    <row r="11752" spans="82:87">
      <c r="CD11752" s="34" t="s">
        <v>15641</v>
      </c>
      <c r="CG11752" s="381">
        <v>49927</v>
      </c>
      <c r="CI11752" s="378">
        <v>22490</v>
      </c>
    </row>
    <row r="11753" spans="82:87">
      <c r="CD11753" s="34" t="s">
        <v>15642</v>
      </c>
      <c r="CG11753" s="381">
        <v>49928</v>
      </c>
      <c r="CI11753" s="378">
        <v>22490</v>
      </c>
    </row>
    <row r="11754" spans="82:87">
      <c r="CD11754" s="34" t="s">
        <v>15643</v>
      </c>
      <c r="CG11754" s="381">
        <v>49929</v>
      </c>
      <c r="CI11754" s="378">
        <v>22490</v>
      </c>
    </row>
    <row r="11755" spans="82:87">
      <c r="CD11755" s="34" t="s">
        <v>15644</v>
      </c>
      <c r="CG11755" s="381">
        <v>49930</v>
      </c>
      <c r="CI11755" s="378">
        <v>22490</v>
      </c>
    </row>
    <row r="11756" spans="82:87">
      <c r="CD11756" s="34" t="s">
        <v>15645</v>
      </c>
      <c r="CG11756" s="381">
        <v>49932</v>
      </c>
      <c r="CI11756" s="378">
        <v>22500</v>
      </c>
    </row>
    <row r="11757" spans="82:87">
      <c r="CD11757" s="34" t="s">
        <v>15646</v>
      </c>
      <c r="CG11757" s="381">
        <v>49933</v>
      </c>
      <c r="CI11757" s="378">
        <v>22500</v>
      </c>
    </row>
    <row r="11758" spans="82:87">
      <c r="CD11758" s="34" t="s">
        <v>15647</v>
      </c>
      <c r="CG11758" s="381">
        <v>49934</v>
      </c>
      <c r="CI11758" s="378">
        <v>22500</v>
      </c>
    </row>
    <row r="11759" spans="82:87">
      <c r="CD11759" s="34" t="s">
        <v>15648</v>
      </c>
      <c r="CG11759" s="381">
        <v>49935</v>
      </c>
      <c r="CI11759" s="378">
        <v>22501</v>
      </c>
    </row>
    <row r="11760" spans="82:87">
      <c r="CD11760" s="34" t="s">
        <v>15649</v>
      </c>
      <c r="CG11760" s="381">
        <v>49936</v>
      </c>
      <c r="CI11760" s="378">
        <v>22502</v>
      </c>
    </row>
    <row r="11761" spans="82:87">
      <c r="CD11761" s="34" t="s">
        <v>15650</v>
      </c>
      <c r="CG11761" s="381">
        <v>49937</v>
      </c>
      <c r="CI11761" s="378">
        <v>22503</v>
      </c>
    </row>
    <row r="11762" spans="82:87">
      <c r="CD11762" s="34" t="s">
        <v>15651</v>
      </c>
      <c r="CG11762" s="381">
        <v>49938</v>
      </c>
      <c r="CI11762" s="378">
        <v>22504</v>
      </c>
    </row>
    <row r="11763" spans="82:87">
      <c r="CD11763" s="34" t="s">
        <v>15652</v>
      </c>
      <c r="CG11763" s="381">
        <v>49939</v>
      </c>
      <c r="CI11763" s="378">
        <v>22505</v>
      </c>
    </row>
    <row r="11764" spans="82:87">
      <c r="CD11764" s="34" t="s">
        <v>15653</v>
      </c>
      <c r="CG11764" s="381">
        <v>49940</v>
      </c>
      <c r="CI11764" s="378">
        <v>22509</v>
      </c>
    </row>
    <row r="11765" spans="82:87">
      <c r="CD11765" s="34" t="s">
        <v>15654</v>
      </c>
      <c r="CG11765" s="381">
        <v>49941</v>
      </c>
      <c r="CI11765" s="378">
        <v>22510</v>
      </c>
    </row>
    <row r="11766" spans="82:87">
      <c r="CD11766" s="34" t="s">
        <v>15655</v>
      </c>
      <c r="CG11766" s="381">
        <v>49942</v>
      </c>
      <c r="CI11766" s="378">
        <v>22510</v>
      </c>
    </row>
    <row r="11767" spans="82:87">
      <c r="CD11767" s="34" t="s">
        <v>15656</v>
      </c>
      <c r="CG11767" s="381">
        <v>49943</v>
      </c>
      <c r="CI11767" s="378">
        <v>22510</v>
      </c>
    </row>
    <row r="11768" spans="82:87">
      <c r="CD11768" s="34" t="s">
        <v>15657</v>
      </c>
      <c r="CG11768" s="381">
        <v>49944</v>
      </c>
      <c r="CI11768" s="378">
        <v>22510</v>
      </c>
    </row>
    <row r="11769" spans="82:87">
      <c r="CD11769" s="34" t="s">
        <v>15658</v>
      </c>
      <c r="CG11769" s="381">
        <v>49945</v>
      </c>
      <c r="CI11769" s="378">
        <v>22510</v>
      </c>
    </row>
    <row r="11770" spans="82:87">
      <c r="CD11770" s="34" t="s">
        <v>15659</v>
      </c>
      <c r="CG11770" s="381">
        <v>49946</v>
      </c>
      <c r="CI11770" s="378">
        <v>22510</v>
      </c>
    </row>
    <row r="11771" spans="82:87">
      <c r="CD11771" s="34" t="s">
        <v>15660</v>
      </c>
      <c r="CG11771" s="381">
        <v>49947</v>
      </c>
      <c r="CI11771" s="378">
        <v>22510</v>
      </c>
    </row>
    <row r="11772" spans="82:87">
      <c r="CD11772" s="34" t="s">
        <v>15661</v>
      </c>
      <c r="CG11772" s="381">
        <v>49948</v>
      </c>
      <c r="CI11772" s="378">
        <v>22520</v>
      </c>
    </row>
    <row r="11773" spans="82:87">
      <c r="CD11773" s="34" t="s">
        <v>15662</v>
      </c>
      <c r="CG11773" s="381">
        <v>49949</v>
      </c>
      <c r="CI11773" s="378">
        <v>22520</v>
      </c>
    </row>
    <row r="11774" spans="82:87">
      <c r="CD11774" s="34" t="s">
        <v>15663</v>
      </c>
      <c r="CG11774" s="381">
        <v>49950</v>
      </c>
      <c r="CI11774" s="378">
        <v>22530</v>
      </c>
    </row>
    <row r="11775" spans="82:87">
      <c r="CD11775" s="34" t="s">
        <v>15664</v>
      </c>
      <c r="CG11775" s="381">
        <v>50000</v>
      </c>
      <c r="CI11775" s="378">
        <v>22530</v>
      </c>
    </row>
    <row r="11776" spans="82:87">
      <c r="CD11776" s="34" t="s">
        <v>15665</v>
      </c>
      <c r="CG11776" s="381">
        <v>50001</v>
      </c>
      <c r="CI11776" s="378">
        <v>22530</v>
      </c>
    </row>
    <row r="11777" spans="82:87">
      <c r="CD11777" s="34" t="s">
        <v>15666</v>
      </c>
      <c r="CG11777" s="381">
        <v>50002</v>
      </c>
      <c r="CI11777" s="378">
        <v>22530</v>
      </c>
    </row>
    <row r="11778" spans="82:87">
      <c r="CD11778" s="34" t="s">
        <v>15667</v>
      </c>
      <c r="CG11778" s="381">
        <v>50003</v>
      </c>
      <c r="CI11778" s="378">
        <v>22530</v>
      </c>
    </row>
    <row r="11779" spans="82:87">
      <c r="CD11779" s="34" t="s">
        <v>15668</v>
      </c>
      <c r="CG11779" s="381">
        <v>50004</v>
      </c>
      <c r="CI11779" s="378">
        <v>22530</v>
      </c>
    </row>
    <row r="11780" spans="82:87">
      <c r="CD11780" s="34" t="s">
        <v>15669</v>
      </c>
      <c r="CG11780" s="381">
        <v>50005</v>
      </c>
      <c r="CI11780" s="378">
        <v>22534</v>
      </c>
    </row>
    <row r="11781" spans="82:87">
      <c r="CD11781" s="34" t="s">
        <v>15670</v>
      </c>
      <c r="CG11781" s="381">
        <v>50006</v>
      </c>
      <c r="CI11781" s="378">
        <v>22540</v>
      </c>
    </row>
    <row r="11782" spans="82:87">
      <c r="CD11782" s="34" t="s">
        <v>15671</v>
      </c>
      <c r="CG11782" s="381">
        <v>50007</v>
      </c>
      <c r="CI11782" s="378">
        <v>22540</v>
      </c>
    </row>
    <row r="11783" spans="82:87">
      <c r="CD11783" s="34" t="s">
        <v>15672</v>
      </c>
      <c r="CG11783" s="381">
        <v>50008</v>
      </c>
      <c r="CI11783" s="378">
        <v>22540</v>
      </c>
    </row>
    <row r="11784" spans="82:87">
      <c r="CD11784" s="34" t="s">
        <v>15673</v>
      </c>
      <c r="CG11784" s="381">
        <v>50009</v>
      </c>
      <c r="CI11784" s="378">
        <v>22550</v>
      </c>
    </row>
    <row r="11785" spans="82:87">
      <c r="CD11785" s="34" t="s">
        <v>15674</v>
      </c>
      <c r="CG11785" s="381">
        <v>50010</v>
      </c>
      <c r="CI11785" s="378">
        <v>22550</v>
      </c>
    </row>
    <row r="11786" spans="82:87">
      <c r="CD11786" s="34" t="s">
        <v>15675</v>
      </c>
      <c r="CG11786" s="381">
        <v>50011</v>
      </c>
      <c r="CI11786" s="378">
        <v>22550</v>
      </c>
    </row>
    <row r="11787" spans="82:87">
      <c r="CD11787" s="34" t="s">
        <v>15676</v>
      </c>
      <c r="CG11787" s="381">
        <v>50012</v>
      </c>
      <c r="CI11787" s="378">
        <v>22550</v>
      </c>
    </row>
    <row r="11788" spans="82:87">
      <c r="CD11788" s="34" t="s">
        <v>15677</v>
      </c>
      <c r="CG11788" s="381">
        <v>50013</v>
      </c>
      <c r="CI11788" s="378">
        <v>22550</v>
      </c>
    </row>
    <row r="11789" spans="82:87">
      <c r="CD11789" s="34" t="s">
        <v>15678</v>
      </c>
      <c r="CG11789" s="381">
        <v>50014</v>
      </c>
      <c r="CI11789" s="378">
        <v>22560</v>
      </c>
    </row>
    <row r="11790" spans="82:87">
      <c r="CD11790" s="34" t="s">
        <v>15679</v>
      </c>
      <c r="CG11790" s="381">
        <v>50015</v>
      </c>
      <c r="CI11790" s="378">
        <v>22560</v>
      </c>
    </row>
    <row r="11791" spans="82:87">
      <c r="CD11791" s="34" t="s">
        <v>15680</v>
      </c>
      <c r="CG11791" s="381">
        <v>50016</v>
      </c>
      <c r="CI11791" s="378">
        <v>22570</v>
      </c>
    </row>
    <row r="11792" spans="82:87">
      <c r="CD11792" s="34" t="s">
        <v>15681</v>
      </c>
      <c r="CG11792" s="381">
        <v>50017</v>
      </c>
      <c r="CI11792" s="378">
        <v>22570</v>
      </c>
    </row>
    <row r="11793" spans="82:87">
      <c r="CD11793" s="34" t="s">
        <v>15682</v>
      </c>
      <c r="CG11793" s="381">
        <v>50018</v>
      </c>
      <c r="CI11793" s="378">
        <v>22570</v>
      </c>
    </row>
    <row r="11794" spans="82:87">
      <c r="CD11794" s="34" t="s">
        <v>15683</v>
      </c>
      <c r="CG11794" s="381">
        <v>50019</v>
      </c>
      <c r="CI11794" s="378">
        <v>22570</v>
      </c>
    </row>
    <row r="11795" spans="82:87">
      <c r="CD11795" s="34" t="s">
        <v>15684</v>
      </c>
      <c r="CG11795" s="381">
        <v>50050</v>
      </c>
      <c r="CI11795" s="378">
        <v>22570</v>
      </c>
    </row>
    <row r="11796" spans="82:87">
      <c r="CD11796" s="34" t="s">
        <v>15685</v>
      </c>
      <c r="CG11796" s="381">
        <v>50100</v>
      </c>
      <c r="CI11796" s="378">
        <v>22570</v>
      </c>
    </row>
    <row r="11797" spans="82:87">
      <c r="CD11797" s="34" t="s">
        <v>15686</v>
      </c>
      <c r="CG11797" s="381">
        <v>50101</v>
      </c>
      <c r="CI11797" s="378">
        <v>22570</v>
      </c>
    </row>
    <row r="11798" spans="82:87">
      <c r="CD11798" s="34" t="s">
        <v>15687</v>
      </c>
      <c r="CG11798" s="381">
        <v>50102</v>
      </c>
      <c r="CI11798" s="378">
        <v>22572</v>
      </c>
    </row>
    <row r="11799" spans="82:87">
      <c r="CD11799" s="34" t="s">
        <v>15688</v>
      </c>
      <c r="CG11799" s="381">
        <v>50103</v>
      </c>
      <c r="CI11799" s="378">
        <v>22580</v>
      </c>
    </row>
    <row r="11800" spans="82:87">
      <c r="CD11800" s="34" t="s">
        <v>15689</v>
      </c>
      <c r="CG11800" s="381">
        <v>50104</v>
      </c>
      <c r="CI11800" s="378">
        <v>22580</v>
      </c>
    </row>
    <row r="11801" spans="82:87">
      <c r="CD11801" s="34" t="s">
        <v>15690</v>
      </c>
      <c r="CG11801" s="381">
        <v>50105</v>
      </c>
      <c r="CI11801" s="378">
        <v>22588</v>
      </c>
    </row>
    <row r="11802" spans="82:87">
      <c r="CD11802" s="34" t="s">
        <v>15691</v>
      </c>
      <c r="CG11802" s="381">
        <v>50106</v>
      </c>
      <c r="CI11802" s="378">
        <v>22590</v>
      </c>
    </row>
    <row r="11803" spans="82:87">
      <c r="CD11803" s="34" t="s">
        <v>15692</v>
      </c>
      <c r="CG11803" s="381">
        <v>50107</v>
      </c>
      <c r="CI11803" s="378">
        <v>22590</v>
      </c>
    </row>
    <row r="11804" spans="82:87">
      <c r="CD11804" s="34" t="s">
        <v>15693</v>
      </c>
      <c r="CG11804" s="381">
        <v>50108</v>
      </c>
      <c r="CI11804" s="378">
        <v>22590</v>
      </c>
    </row>
    <row r="11805" spans="82:87">
      <c r="CD11805" s="34" t="s">
        <v>15694</v>
      </c>
      <c r="CG11805" s="381">
        <v>50109</v>
      </c>
      <c r="CI11805" s="378">
        <v>22592</v>
      </c>
    </row>
    <row r="11806" spans="82:87">
      <c r="CD11806" s="34" t="s">
        <v>15695</v>
      </c>
      <c r="CG11806" s="381">
        <v>50110</v>
      </c>
      <c r="CI11806" s="378">
        <v>22600</v>
      </c>
    </row>
    <row r="11807" spans="82:87">
      <c r="CD11807" s="34" t="s">
        <v>15696</v>
      </c>
      <c r="CG11807" s="381">
        <v>50113</v>
      </c>
      <c r="CI11807" s="378">
        <v>22600</v>
      </c>
    </row>
    <row r="11808" spans="82:87">
      <c r="CD11808" s="34" t="s">
        <v>15697</v>
      </c>
      <c r="CG11808" s="381">
        <v>50114</v>
      </c>
      <c r="CI11808" s="378">
        <v>22600</v>
      </c>
    </row>
    <row r="11809" spans="82:87">
      <c r="CD11809" s="34" t="s">
        <v>15698</v>
      </c>
      <c r="CG11809" s="381">
        <v>50115</v>
      </c>
      <c r="CI11809" s="378">
        <v>22600</v>
      </c>
    </row>
    <row r="11810" spans="82:87">
      <c r="CD11810" s="34" t="s">
        <v>15699</v>
      </c>
      <c r="CG11810" s="381">
        <v>50120</v>
      </c>
      <c r="CI11810" s="378">
        <v>22600</v>
      </c>
    </row>
    <row r="11811" spans="82:87">
      <c r="CD11811" s="34" t="s">
        <v>15700</v>
      </c>
      <c r="CG11811" s="381">
        <v>50130</v>
      </c>
      <c r="CI11811" s="378">
        <v>22600</v>
      </c>
    </row>
    <row r="11812" spans="82:87">
      <c r="CD11812" s="34" t="s">
        <v>15701</v>
      </c>
      <c r="CG11812" s="381">
        <v>50131</v>
      </c>
      <c r="CI11812" s="378">
        <v>22600</v>
      </c>
    </row>
    <row r="11813" spans="82:87">
      <c r="CD11813" s="34" t="s">
        <v>15702</v>
      </c>
      <c r="CG11813" s="381">
        <v>50132</v>
      </c>
      <c r="CI11813" s="378">
        <v>22600</v>
      </c>
    </row>
    <row r="11814" spans="82:87">
      <c r="CD11814" s="34" t="s">
        <v>15703</v>
      </c>
      <c r="CG11814" s="381">
        <v>50133</v>
      </c>
      <c r="CI11814" s="378">
        <v>22601</v>
      </c>
    </row>
    <row r="11815" spans="82:87">
      <c r="CD11815" s="34" t="s">
        <v>15704</v>
      </c>
      <c r="CG11815" s="381">
        <v>50134</v>
      </c>
      <c r="CI11815" s="378">
        <v>22602</v>
      </c>
    </row>
    <row r="11816" spans="82:87">
      <c r="CD11816" s="34" t="s">
        <v>15705</v>
      </c>
      <c r="CG11816" s="381">
        <v>50135</v>
      </c>
      <c r="CI11816" s="378">
        <v>22603</v>
      </c>
    </row>
    <row r="11817" spans="82:87">
      <c r="CD11817" s="34" t="s">
        <v>15706</v>
      </c>
      <c r="CG11817" s="381">
        <v>50140</v>
      </c>
      <c r="CI11817" s="378">
        <v>22604</v>
      </c>
    </row>
    <row r="11818" spans="82:87">
      <c r="CD11818" s="34" t="s">
        <v>15707</v>
      </c>
      <c r="CG11818" s="381">
        <v>50149</v>
      </c>
      <c r="CI11818" s="378">
        <v>22605</v>
      </c>
    </row>
    <row r="11819" spans="82:87">
      <c r="CD11819" s="34" t="s">
        <v>15708</v>
      </c>
      <c r="CG11819" s="381">
        <v>50150</v>
      </c>
      <c r="CI11819" s="378">
        <v>22606</v>
      </c>
    </row>
    <row r="11820" spans="82:87">
      <c r="CD11820" s="34" t="s">
        <v>15709</v>
      </c>
      <c r="CG11820" s="381">
        <v>50160</v>
      </c>
      <c r="CI11820" s="378">
        <v>22607</v>
      </c>
    </row>
    <row r="11821" spans="82:87">
      <c r="CD11821" s="34" t="s">
        <v>15710</v>
      </c>
      <c r="CG11821" s="381">
        <v>50170</v>
      </c>
      <c r="CI11821" s="378">
        <v>22608</v>
      </c>
    </row>
    <row r="11822" spans="82:87">
      <c r="CD11822" s="34" t="s">
        <v>15711</v>
      </c>
      <c r="CG11822" s="381">
        <v>50171</v>
      </c>
      <c r="CI11822" s="378">
        <v>22609</v>
      </c>
    </row>
    <row r="11823" spans="82:87">
      <c r="CD11823" s="34" t="s">
        <v>15712</v>
      </c>
      <c r="CG11823" s="381">
        <v>50180</v>
      </c>
      <c r="CI11823" s="378">
        <v>22610</v>
      </c>
    </row>
    <row r="11824" spans="82:87">
      <c r="CD11824" s="34" t="s">
        <v>15713</v>
      </c>
      <c r="CG11824" s="381">
        <v>50190</v>
      </c>
      <c r="CI11824" s="378">
        <v>22610</v>
      </c>
    </row>
    <row r="11825" spans="82:87">
      <c r="CD11825" s="34" t="s">
        <v>15714</v>
      </c>
      <c r="CG11825" s="381">
        <v>50196</v>
      </c>
      <c r="CI11825" s="378">
        <v>22610</v>
      </c>
    </row>
    <row r="11826" spans="82:87">
      <c r="CD11826" s="34" t="s">
        <v>15715</v>
      </c>
      <c r="CG11826" s="381">
        <v>50197</v>
      </c>
      <c r="CI11826" s="378">
        <v>22620</v>
      </c>
    </row>
    <row r="11827" spans="82:87">
      <c r="CD11827" s="34" t="s">
        <v>15716</v>
      </c>
      <c r="CG11827" s="381">
        <v>50200</v>
      </c>
      <c r="CI11827" s="378">
        <v>22630</v>
      </c>
    </row>
    <row r="11828" spans="82:87">
      <c r="CD11828" s="34" t="s">
        <v>15717</v>
      </c>
      <c r="CG11828" s="381">
        <v>50201</v>
      </c>
      <c r="CI11828" s="378">
        <v>22630</v>
      </c>
    </row>
    <row r="11829" spans="82:87">
      <c r="CD11829" s="34" t="s">
        <v>15718</v>
      </c>
      <c r="CG11829" s="381">
        <v>50202</v>
      </c>
      <c r="CI11829" s="378">
        <v>22630</v>
      </c>
    </row>
    <row r="11830" spans="82:87">
      <c r="CD11830" s="34" t="s">
        <v>15719</v>
      </c>
      <c r="CG11830" s="381">
        <v>50203</v>
      </c>
      <c r="CI11830" s="378">
        <v>22630</v>
      </c>
    </row>
    <row r="11831" spans="82:87">
      <c r="CD11831" s="34" t="s">
        <v>15720</v>
      </c>
      <c r="CG11831" s="381">
        <v>50204</v>
      </c>
      <c r="CI11831" s="378">
        <v>22630</v>
      </c>
    </row>
    <row r="11832" spans="82:87">
      <c r="CD11832" s="34" t="s">
        <v>15721</v>
      </c>
      <c r="CG11832" s="381">
        <v>50205</v>
      </c>
      <c r="CI11832" s="378">
        <v>22630</v>
      </c>
    </row>
    <row r="11833" spans="82:87">
      <c r="CD11833" s="34" t="s">
        <v>15722</v>
      </c>
      <c r="CG11833" s="381">
        <v>50206</v>
      </c>
      <c r="CI11833" s="378">
        <v>22630</v>
      </c>
    </row>
    <row r="11834" spans="82:87">
      <c r="CD11834" s="34" t="s">
        <v>15723</v>
      </c>
      <c r="CG11834" s="381">
        <v>50207</v>
      </c>
      <c r="CI11834" s="378">
        <v>22640</v>
      </c>
    </row>
    <row r="11835" spans="82:87">
      <c r="CD11835" s="34" t="s">
        <v>15724</v>
      </c>
      <c r="CG11835" s="381">
        <v>50208</v>
      </c>
      <c r="CI11835" s="378">
        <v>22640</v>
      </c>
    </row>
    <row r="11836" spans="82:87">
      <c r="CD11836" s="34" t="s">
        <v>15725</v>
      </c>
      <c r="CG11836" s="381">
        <v>50209</v>
      </c>
      <c r="CI11836" s="378">
        <v>22640</v>
      </c>
    </row>
    <row r="11837" spans="82:87">
      <c r="CD11837" s="34" t="s">
        <v>15726</v>
      </c>
      <c r="CG11837" s="381">
        <v>50210</v>
      </c>
      <c r="CI11837" s="378">
        <v>22640</v>
      </c>
    </row>
    <row r="11838" spans="82:87">
      <c r="CD11838" s="34" t="s">
        <v>15727</v>
      </c>
      <c r="CG11838" s="381">
        <v>50211</v>
      </c>
      <c r="CI11838" s="378">
        <v>22650</v>
      </c>
    </row>
    <row r="11839" spans="82:87">
      <c r="CD11839" s="34" t="s">
        <v>15728</v>
      </c>
      <c r="CG11839" s="381">
        <v>50212</v>
      </c>
      <c r="CI11839" s="378">
        <v>22650</v>
      </c>
    </row>
    <row r="11840" spans="82:87">
      <c r="CD11840" s="34" t="s">
        <v>15729</v>
      </c>
      <c r="CG11840" s="381">
        <v>50213</v>
      </c>
      <c r="CI11840" s="378">
        <v>22650</v>
      </c>
    </row>
    <row r="11841" spans="82:87">
      <c r="CD11841" s="34" t="s">
        <v>15730</v>
      </c>
      <c r="CG11841" s="381">
        <v>50214</v>
      </c>
      <c r="CI11841" s="378">
        <v>22660</v>
      </c>
    </row>
    <row r="11842" spans="82:87">
      <c r="CD11842" s="34" t="s">
        <v>15731</v>
      </c>
      <c r="CG11842" s="381">
        <v>50215</v>
      </c>
      <c r="CI11842" s="378">
        <v>22660</v>
      </c>
    </row>
    <row r="11843" spans="82:87">
      <c r="CD11843" s="34" t="s">
        <v>15732</v>
      </c>
      <c r="CG11843" s="381">
        <v>50219</v>
      </c>
      <c r="CI11843" s="378">
        <v>22680</v>
      </c>
    </row>
    <row r="11844" spans="82:87">
      <c r="CD11844" s="34" t="s">
        <v>15733</v>
      </c>
      <c r="CG11844" s="381">
        <v>50220</v>
      </c>
      <c r="CI11844" s="378">
        <v>22690</v>
      </c>
    </row>
    <row r="11845" spans="82:87">
      <c r="CD11845" s="34" t="s">
        <v>15734</v>
      </c>
      <c r="CG11845" s="381">
        <v>50230</v>
      </c>
      <c r="CI11845" s="378">
        <v>22690</v>
      </c>
    </row>
    <row r="11846" spans="82:87">
      <c r="CD11846" s="34" t="s">
        <v>15735</v>
      </c>
      <c r="CG11846" s="381">
        <v>50240</v>
      </c>
      <c r="CI11846" s="378">
        <v>22690</v>
      </c>
    </row>
    <row r="11847" spans="82:87">
      <c r="CD11847" s="34" t="s">
        <v>15736</v>
      </c>
      <c r="CG11847" s="381">
        <v>50250</v>
      </c>
      <c r="CI11847" s="378">
        <v>22700</v>
      </c>
    </row>
    <row r="11848" spans="82:87">
      <c r="CD11848" s="34" t="s">
        <v>15737</v>
      </c>
      <c r="CG11848" s="381">
        <v>50260</v>
      </c>
      <c r="CI11848" s="378">
        <v>22700</v>
      </c>
    </row>
    <row r="11849" spans="82:87">
      <c r="CD11849" s="34" t="s">
        <v>15738</v>
      </c>
      <c r="CG11849" s="381">
        <v>50270</v>
      </c>
      <c r="CI11849" s="378">
        <v>22700</v>
      </c>
    </row>
    <row r="11850" spans="82:87">
      <c r="CD11850" s="34" t="s">
        <v>15739</v>
      </c>
      <c r="CG11850" s="381">
        <v>50290</v>
      </c>
      <c r="CI11850" s="378">
        <v>22710</v>
      </c>
    </row>
    <row r="11851" spans="82:87">
      <c r="CD11851" s="34" t="s">
        <v>15740</v>
      </c>
      <c r="CG11851" s="381">
        <v>50296</v>
      </c>
      <c r="CI11851" s="378">
        <v>22720</v>
      </c>
    </row>
    <row r="11852" spans="82:87">
      <c r="CD11852" s="34" t="s">
        <v>15741</v>
      </c>
      <c r="CG11852" s="381">
        <v>50300</v>
      </c>
      <c r="CI11852" s="378">
        <v>22720</v>
      </c>
    </row>
    <row r="11853" spans="82:87">
      <c r="CD11853" s="34" t="s">
        <v>15742</v>
      </c>
      <c r="CG11853" s="381">
        <v>50301</v>
      </c>
      <c r="CI11853" s="378">
        <v>22720</v>
      </c>
    </row>
    <row r="11854" spans="82:87">
      <c r="CD11854" s="34" t="s">
        <v>15743</v>
      </c>
      <c r="CG11854" s="381">
        <v>50302</v>
      </c>
      <c r="CI11854" s="378">
        <v>22720</v>
      </c>
    </row>
    <row r="11855" spans="82:87">
      <c r="CD11855" s="34" t="s">
        <v>15744</v>
      </c>
      <c r="CG11855" s="381">
        <v>50303</v>
      </c>
      <c r="CI11855" s="378">
        <v>22720</v>
      </c>
    </row>
    <row r="11856" spans="82:87">
      <c r="CD11856" s="34" t="s">
        <v>15745</v>
      </c>
      <c r="CG11856" s="381">
        <v>50304</v>
      </c>
      <c r="CI11856" s="378">
        <v>22730</v>
      </c>
    </row>
    <row r="11857" spans="82:87">
      <c r="CD11857" s="34" t="s">
        <v>15746</v>
      </c>
      <c r="CG11857" s="381">
        <v>50305</v>
      </c>
      <c r="CI11857" s="378">
        <v>22740</v>
      </c>
    </row>
    <row r="11858" spans="82:87">
      <c r="CD11858" s="34" t="s">
        <v>15747</v>
      </c>
      <c r="CG11858" s="381">
        <v>50306</v>
      </c>
      <c r="CI11858" s="378">
        <v>22740</v>
      </c>
    </row>
    <row r="11859" spans="82:87">
      <c r="CD11859" s="34" t="s">
        <v>15748</v>
      </c>
      <c r="CG11859" s="381">
        <v>50307</v>
      </c>
      <c r="CI11859" s="378">
        <v>22740</v>
      </c>
    </row>
    <row r="11860" spans="82:87">
      <c r="CD11860" s="34" t="s">
        <v>15749</v>
      </c>
      <c r="CG11860" s="381">
        <v>50308</v>
      </c>
      <c r="CI11860" s="378">
        <v>22750</v>
      </c>
    </row>
    <row r="11861" spans="82:87">
      <c r="CD11861" s="34" t="s">
        <v>15750</v>
      </c>
      <c r="CG11861" s="381">
        <v>50309</v>
      </c>
      <c r="CI11861" s="378">
        <v>22750</v>
      </c>
    </row>
    <row r="11862" spans="82:87">
      <c r="CD11862" s="34" t="s">
        <v>15751</v>
      </c>
      <c r="CG11862" s="381">
        <v>50310</v>
      </c>
      <c r="CI11862" s="378">
        <v>22770</v>
      </c>
    </row>
    <row r="11863" spans="82:87">
      <c r="CD11863" s="34" t="s">
        <v>15752</v>
      </c>
      <c r="CG11863" s="381">
        <v>50320</v>
      </c>
      <c r="CI11863" s="378">
        <v>22770</v>
      </c>
    </row>
    <row r="11864" spans="82:87">
      <c r="CD11864" s="34" t="s">
        <v>15753</v>
      </c>
      <c r="CG11864" s="381">
        <v>50330</v>
      </c>
      <c r="CI11864" s="378">
        <v>22780</v>
      </c>
    </row>
    <row r="11865" spans="82:87">
      <c r="CD11865" s="34" t="s">
        <v>15754</v>
      </c>
      <c r="CG11865" s="381">
        <v>50340</v>
      </c>
      <c r="CI11865" s="378">
        <v>22780</v>
      </c>
    </row>
    <row r="11866" spans="82:87">
      <c r="CD11866" s="34" t="s">
        <v>15755</v>
      </c>
      <c r="CG11866" s="381">
        <v>50350</v>
      </c>
      <c r="CI11866" s="378">
        <v>22780</v>
      </c>
    </row>
    <row r="11867" spans="82:87">
      <c r="CD11867" s="34" t="s">
        <v>15756</v>
      </c>
      <c r="CG11867" s="381">
        <v>50354</v>
      </c>
      <c r="CI11867" s="378">
        <v>22800</v>
      </c>
    </row>
    <row r="11868" spans="82:87">
      <c r="CD11868" s="34" t="s">
        <v>15757</v>
      </c>
      <c r="CG11868" s="381">
        <v>50360</v>
      </c>
      <c r="CI11868" s="378">
        <v>22800</v>
      </c>
    </row>
    <row r="11869" spans="82:87">
      <c r="CD11869" s="34" t="s">
        <v>15758</v>
      </c>
      <c r="CG11869" s="381">
        <v>50368</v>
      </c>
      <c r="CI11869" s="378">
        <v>22800</v>
      </c>
    </row>
    <row r="11870" spans="82:87">
      <c r="CD11870" s="34" t="s">
        <v>15759</v>
      </c>
      <c r="CG11870" s="381">
        <v>50370</v>
      </c>
      <c r="CI11870" s="378">
        <v>22800</v>
      </c>
    </row>
    <row r="11871" spans="82:87">
      <c r="CD11871" s="34" t="s">
        <v>15760</v>
      </c>
      <c r="CG11871" s="381">
        <v>50380</v>
      </c>
      <c r="CI11871" s="378">
        <v>22800</v>
      </c>
    </row>
    <row r="11872" spans="82:87">
      <c r="CD11872" s="34" t="s">
        <v>15761</v>
      </c>
      <c r="CG11872" s="381">
        <v>50389</v>
      </c>
      <c r="CI11872" s="378">
        <v>22800</v>
      </c>
    </row>
    <row r="11873" spans="82:87">
      <c r="CD11873" s="34" t="s">
        <v>15762</v>
      </c>
      <c r="CG11873" s="381">
        <v>50390</v>
      </c>
      <c r="CI11873" s="378">
        <v>22800</v>
      </c>
    </row>
    <row r="11874" spans="82:87">
      <c r="CD11874" s="34" t="s">
        <v>15763</v>
      </c>
      <c r="CG11874" s="381">
        <v>50400</v>
      </c>
      <c r="CI11874" s="378">
        <v>22800</v>
      </c>
    </row>
    <row r="11875" spans="82:87">
      <c r="CD11875" s="34" t="s">
        <v>15764</v>
      </c>
      <c r="CG11875" s="381">
        <v>50401</v>
      </c>
      <c r="CI11875" s="378">
        <v>22800</v>
      </c>
    </row>
    <row r="11876" spans="82:87">
      <c r="CD11876" s="34" t="s">
        <v>15765</v>
      </c>
      <c r="CG11876" s="381">
        <v>50402</v>
      </c>
      <c r="CI11876" s="378">
        <v>22800</v>
      </c>
    </row>
    <row r="11877" spans="82:87">
      <c r="CD11877" s="34" t="s">
        <v>15766</v>
      </c>
      <c r="CG11877" s="381">
        <v>50403</v>
      </c>
      <c r="CI11877" s="378">
        <v>22800</v>
      </c>
    </row>
    <row r="11878" spans="82:87">
      <c r="CD11878" s="34" t="s">
        <v>15767</v>
      </c>
      <c r="CG11878" s="381">
        <v>50404</v>
      </c>
      <c r="CI11878" s="378">
        <v>22810</v>
      </c>
    </row>
    <row r="11879" spans="82:87">
      <c r="CD11879" s="34" t="s">
        <v>15768</v>
      </c>
      <c r="CG11879" s="381">
        <v>50405</v>
      </c>
      <c r="CI11879" s="378">
        <v>22810</v>
      </c>
    </row>
    <row r="11880" spans="82:87">
      <c r="CD11880" s="34" t="s">
        <v>15769</v>
      </c>
      <c r="CG11880" s="381">
        <v>50406</v>
      </c>
      <c r="CI11880" s="378">
        <v>22810</v>
      </c>
    </row>
    <row r="11881" spans="82:87">
      <c r="CD11881" s="34" t="s">
        <v>15770</v>
      </c>
      <c r="CG11881" s="381">
        <v>50407</v>
      </c>
      <c r="CI11881" s="378">
        <v>22810</v>
      </c>
    </row>
    <row r="11882" spans="82:87">
      <c r="CD11882" s="34" t="s">
        <v>15771</v>
      </c>
      <c r="CG11882" s="381">
        <v>50408</v>
      </c>
      <c r="CI11882" s="378">
        <v>22820</v>
      </c>
    </row>
    <row r="11883" spans="82:87">
      <c r="CD11883" s="34" t="s">
        <v>15772</v>
      </c>
      <c r="CG11883" s="381">
        <v>50409</v>
      </c>
      <c r="CI11883" s="378">
        <v>22830</v>
      </c>
    </row>
    <row r="11884" spans="82:87">
      <c r="CD11884" s="34" t="s">
        <v>15773</v>
      </c>
      <c r="CG11884" s="381">
        <v>50410</v>
      </c>
      <c r="CI11884" s="378">
        <v>22830</v>
      </c>
    </row>
    <row r="11885" spans="82:87">
      <c r="CD11885" s="34" t="s">
        <v>15774</v>
      </c>
      <c r="CG11885" s="381">
        <v>50420</v>
      </c>
      <c r="CI11885" s="378">
        <v>22860</v>
      </c>
    </row>
    <row r="11886" spans="82:87">
      <c r="CD11886" s="34" t="s">
        <v>15775</v>
      </c>
      <c r="CG11886" s="381">
        <v>50430</v>
      </c>
      <c r="CI11886" s="378">
        <v>22870</v>
      </c>
    </row>
    <row r="11887" spans="82:87">
      <c r="CD11887" s="34" t="s">
        <v>15776</v>
      </c>
      <c r="CG11887" s="381">
        <v>50440</v>
      </c>
      <c r="CI11887" s="378">
        <v>22930</v>
      </c>
    </row>
    <row r="11888" spans="82:87">
      <c r="CD11888" s="34" t="s">
        <v>15777</v>
      </c>
      <c r="CG11888" s="381">
        <v>50441</v>
      </c>
      <c r="CI11888" s="378">
        <v>22930</v>
      </c>
    </row>
    <row r="11889" spans="82:87">
      <c r="CD11889" s="34" t="s">
        <v>15778</v>
      </c>
      <c r="CG11889" s="381">
        <v>50442</v>
      </c>
      <c r="CI11889" s="378">
        <v>22940</v>
      </c>
    </row>
    <row r="11890" spans="82:87">
      <c r="CD11890" s="34" t="s">
        <v>15779</v>
      </c>
      <c r="CG11890" s="381">
        <v>50443</v>
      </c>
      <c r="CI11890" s="378">
        <v>22940</v>
      </c>
    </row>
    <row r="11891" spans="82:87">
      <c r="CD11891" s="34" t="s">
        <v>15780</v>
      </c>
      <c r="CG11891" s="381">
        <v>50444</v>
      </c>
      <c r="CI11891" s="378">
        <v>22950</v>
      </c>
    </row>
    <row r="11892" spans="82:87">
      <c r="CD11892" s="34" t="s">
        <v>15781</v>
      </c>
      <c r="CG11892" s="381">
        <v>50445</v>
      </c>
      <c r="CI11892" s="378">
        <v>22960</v>
      </c>
    </row>
    <row r="11893" spans="82:87">
      <c r="CD11893" s="34" t="s">
        <v>15782</v>
      </c>
      <c r="CG11893" s="381">
        <v>50446</v>
      </c>
      <c r="CI11893" s="378">
        <v>22970</v>
      </c>
    </row>
    <row r="11894" spans="82:87">
      <c r="CD11894" s="34" t="s">
        <v>15783</v>
      </c>
      <c r="CG11894" s="381">
        <v>50447</v>
      </c>
      <c r="CI11894" s="378">
        <v>22970</v>
      </c>
    </row>
    <row r="11895" spans="82:87">
      <c r="CD11895" s="34" t="s">
        <v>15784</v>
      </c>
      <c r="CG11895" s="381">
        <v>50448</v>
      </c>
      <c r="CI11895" s="378">
        <v>22970</v>
      </c>
    </row>
    <row r="11896" spans="82:87">
      <c r="CD11896" s="34" t="s">
        <v>15785</v>
      </c>
      <c r="CG11896" s="381">
        <v>50449</v>
      </c>
      <c r="CI11896" s="378">
        <v>22980</v>
      </c>
    </row>
    <row r="11897" spans="82:87">
      <c r="CD11897" s="34" t="s">
        <v>15786</v>
      </c>
      <c r="CG11897" s="381">
        <v>50450</v>
      </c>
      <c r="CI11897" s="378">
        <v>22980</v>
      </c>
    </row>
    <row r="11898" spans="82:87">
      <c r="CD11898" s="34" t="s">
        <v>15787</v>
      </c>
      <c r="CG11898" s="381">
        <v>50460</v>
      </c>
      <c r="CI11898" s="378">
        <v>22980</v>
      </c>
    </row>
    <row r="11899" spans="82:87">
      <c r="CD11899" s="34" t="s">
        <v>15788</v>
      </c>
      <c r="CG11899" s="381">
        <v>50470</v>
      </c>
      <c r="CI11899" s="378">
        <v>22980</v>
      </c>
    </row>
    <row r="11900" spans="82:87">
      <c r="CD11900" s="34" t="s">
        <v>15789</v>
      </c>
      <c r="CG11900" s="381">
        <v>50480</v>
      </c>
      <c r="CI11900" s="378">
        <v>22980</v>
      </c>
    </row>
    <row r="11901" spans="82:87">
      <c r="CD11901" s="34" t="s">
        <v>15790</v>
      </c>
      <c r="CG11901" s="381">
        <v>50490</v>
      </c>
      <c r="CI11901" s="378">
        <v>22980</v>
      </c>
    </row>
    <row r="11902" spans="82:87">
      <c r="CD11902" s="34" t="s">
        <v>15791</v>
      </c>
      <c r="CG11902" s="381">
        <v>50500</v>
      </c>
      <c r="CI11902" s="378">
        <v>22980</v>
      </c>
    </row>
    <row r="11903" spans="82:87">
      <c r="CD11903" s="34" t="s">
        <v>15792</v>
      </c>
      <c r="CG11903" s="381">
        <v>50510</v>
      </c>
      <c r="CI11903" s="378">
        <v>22980</v>
      </c>
    </row>
    <row r="11904" spans="82:87">
      <c r="CD11904" s="34" t="s">
        <v>15793</v>
      </c>
      <c r="CG11904" s="381">
        <v>50520</v>
      </c>
      <c r="CI11904" s="378">
        <v>23000</v>
      </c>
    </row>
    <row r="11905" spans="82:87">
      <c r="CD11905" s="34" t="s">
        <v>15794</v>
      </c>
      <c r="CG11905" s="381">
        <v>50530</v>
      </c>
      <c r="CI11905" s="378">
        <v>23000</v>
      </c>
    </row>
    <row r="11906" spans="82:87">
      <c r="CD11906" s="34" t="s">
        <v>15795</v>
      </c>
      <c r="CG11906" s="381">
        <v>50540</v>
      </c>
      <c r="CI11906" s="378">
        <v>23000</v>
      </c>
    </row>
    <row r="11907" spans="82:87">
      <c r="CD11907" s="34" t="s">
        <v>15796</v>
      </c>
      <c r="CG11907" s="381">
        <v>50550</v>
      </c>
      <c r="CI11907" s="378">
        <v>23000</v>
      </c>
    </row>
    <row r="11908" spans="82:87">
      <c r="CD11908" s="34" t="s">
        <v>15797</v>
      </c>
      <c r="CG11908" s="381">
        <v>50560</v>
      </c>
      <c r="CI11908" s="378">
        <v>23000</v>
      </c>
    </row>
    <row r="11909" spans="82:87">
      <c r="CD11909" s="34" t="s">
        <v>15798</v>
      </c>
      <c r="CG11909" s="381">
        <v>50570</v>
      </c>
      <c r="CI11909" s="378">
        <v>23000</v>
      </c>
    </row>
    <row r="11910" spans="82:87">
      <c r="CD11910" s="34" t="s">
        <v>15799</v>
      </c>
      <c r="CG11910" s="381">
        <v>50580</v>
      </c>
      <c r="CI11910" s="378">
        <v>23000</v>
      </c>
    </row>
    <row r="11911" spans="82:87">
      <c r="CD11911" s="34" t="s">
        <v>15800</v>
      </c>
      <c r="CG11911" s="381">
        <v>50590</v>
      </c>
      <c r="CI11911" s="378">
        <v>23000</v>
      </c>
    </row>
    <row r="11912" spans="82:87">
      <c r="CD11912" s="34" t="s">
        <v>15801</v>
      </c>
      <c r="CG11912" s="381">
        <v>50600</v>
      </c>
      <c r="CI11912" s="378">
        <v>23000</v>
      </c>
    </row>
    <row r="11913" spans="82:87">
      <c r="CD11913" s="34" t="s">
        <v>15802</v>
      </c>
      <c r="CG11913" s="381">
        <v>50610</v>
      </c>
      <c r="CI11913" s="378">
        <v>23000</v>
      </c>
    </row>
    <row r="11914" spans="82:87">
      <c r="CD11914" s="34" t="s">
        <v>15803</v>
      </c>
      <c r="CG11914" s="381">
        <v>50620</v>
      </c>
      <c r="CI11914" s="378">
        <v>23000</v>
      </c>
    </row>
    <row r="11915" spans="82:87">
      <c r="CD11915" s="34" t="s">
        <v>15804</v>
      </c>
      <c r="CG11915" s="381">
        <v>50629</v>
      </c>
      <c r="CI11915" s="378">
        <v>23000</v>
      </c>
    </row>
    <row r="11916" spans="82:87">
      <c r="CD11916" s="34" t="s">
        <v>15805</v>
      </c>
      <c r="CG11916" s="381">
        <v>50630</v>
      </c>
      <c r="CI11916" s="378">
        <v>23000</v>
      </c>
    </row>
    <row r="11917" spans="82:87">
      <c r="CD11917" s="34" t="s">
        <v>15806</v>
      </c>
      <c r="CG11917" s="381">
        <v>50640</v>
      </c>
      <c r="CI11917" s="378">
        <v>23000</v>
      </c>
    </row>
    <row r="11918" spans="82:87">
      <c r="CD11918" s="34" t="s">
        <v>15807</v>
      </c>
      <c r="CG11918" s="381">
        <v>50650</v>
      </c>
      <c r="CI11918" s="378">
        <v>23000</v>
      </c>
    </row>
    <row r="11919" spans="82:87">
      <c r="CD11919" s="34" t="s">
        <v>15808</v>
      </c>
      <c r="CG11919" s="381">
        <v>50651</v>
      </c>
      <c r="CI11919" s="378">
        <v>23000</v>
      </c>
    </row>
    <row r="11920" spans="82:87">
      <c r="CD11920" s="34" t="s">
        <v>15809</v>
      </c>
      <c r="CG11920" s="381">
        <v>50652</v>
      </c>
      <c r="CI11920" s="378">
        <v>23001</v>
      </c>
    </row>
    <row r="11921" spans="82:87">
      <c r="CD11921" s="34" t="s">
        <v>15810</v>
      </c>
      <c r="CG11921" s="381">
        <v>50653</v>
      </c>
      <c r="CI11921" s="378">
        <v>23001</v>
      </c>
    </row>
    <row r="11922" spans="82:87">
      <c r="CD11922" s="34" t="s">
        <v>15811</v>
      </c>
      <c r="CG11922" s="381">
        <v>50654</v>
      </c>
      <c r="CI11922" s="378">
        <v>23002</v>
      </c>
    </row>
    <row r="11923" spans="82:87">
      <c r="CD11923" s="34" t="s">
        <v>15812</v>
      </c>
      <c r="CG11923" s="381">
        <v>50655</v>
      </c>
      <c r="CI11923" s="378">
        <v>23003</v>
      </c>
    </row>
    <row r="11924" spans="82:87">
      <c r="CD11924" s="34" t="s">
        <v>15813</v>
      </c>
      <c r="CG11924" s="381">
        <v>50660</v>
      </c>
      <c r="CI11924" s="378">
        <v>23004</v>
      </c>
    </row>
    <row r="11925" spans="82:87">
      <c r="CD11925" s="34" t="s">
        <v>15814</v>
      </c>
      <c r="CG11925" s="381">
        <v>50670</v>
      </c>
      <c r="CI11925" s="378">
        <v>23005</v>
      </c>
    </row>
    <row r="11926" spans="82:87">
      <c r="CD11926" s="34" t="s">
        <v>15815</v>
      </c>
      <c r="CG11926" s="381">
        <v>50680</v>
      </c>
      <c r="CI11926" s="378">
        <v>23006</v>
      </c>
    </row>
    <row r="11927" spans="82:87">
      <c r="CD11927" s="34" t="s">
        <v>15816</v>
      </c>
      <c r="CG11927" s="381">
        <v>50690</v>
      </c>
      <c r="CI11927" s="378">
        <v>23007</v>
      </c>
    </row>
    <row r="11928" spans="82:87">
      <c r="CD11928" s="34" t="s">
        <v>15817</v>
      </c>
      <c r="CG11928" s="381">
        <v>50700</v>
      </c>
      <c r="CI11928" s="378">
        <v>23008</v>
      </c>
    </row>
    <row r="11929" spans="82:87">
      <c r="CD11929" s="34" t="s">
        <v>15818</v>
      </c>
      <c r="CG11929" s="381">
        <v>50710</v>
      </c>
      <c r="CI11929" s="378">
        <v>23009</v>
      </c>
    </row>
    <row r="11930" spans="82:87">
      <c r="CD11930" s="34" t="s">
        <v>15819</v>
      </c>
      <c r="CG11930" s="381">
        <v>50720</v>
      </c>
      <c r="CI11930" s="378">
        <v>23010</v>
      </c>
    </row>
    <row r="11931" spans="82:87">
      <c r="CD11931" s="34" t="s">
        <v>15820</v>
      </c>
      <c r="CG11931" s="381">
        <v>50730</v>
      </c>
      <c r="CI11931" s="378">
        <v>23011</v>
      </c>
    </row>
    <row r="11932" spans="82:87">
      <c r="CD11932" s="34" t="s">
        <v>15821</v>
      </c>
      <c r="CG11932" s="381">
        <v>50740</v>
      </c>
      <c r="CI11932" s="378">
        <v>23012</v>
      </c>
    </row>
    <row r="11933" spans="82:87">
      <c r="CD11933" s="34" t="s">
        <v>15822</v>
      </c>
      <c r="CG11933" s="381">
        <v>50750</v>
      </c>
      <c r="CI11933" s="378">
        <v>23013</v>
      </c>
    </row>
    <row r="11934" spans="82:87">
      <c r="CD11934" s="34" t="s">
        <v>15823</v>
      </c>
      <c r="CG11934" s="381">
        <v>50760</v>
      </c>
      <c r="CI11934" s="378">
        <v>23014</v>
      </c>
    </row>
    <row r="11935" spans="82:87">
      <c r="CD11935" s="34" t="s">
        <v>15824</v>
      </c>
      <c r="CG11935" s="381">
        <v>50770</v>
      </c>
      <c r="CI11935" s="378">
        <v>23015</v>
      </c>
    </row>
    <row r="11936" spans="82:87">
      <c r="CD11936" s="34" t="s">
        <v>15825</v>
      </c>
      <c r="CG11936" s="381">
        <v>50772</v>
      </c>
      <c r="CI11936" s="378">
        <v>23016</v>
      </c>
    </row>
    <row r="11937" spans="82:87">
      <c r="CD11937" s="34" t="s">
        <v>15826</v>
      </c>
      <c r="CG11937" s="381">
        <v>50779</v>
      </c>
      <c r="CI11937" s="378">
        <v>23020</v>
      </c>
    </row>
    <row r="11938" spans="82:87">
      <c r="CD11938" s="34" t="s">
        <v>15827</v>
      </c>
      <c r="CG11938" s="381">
        <v>50800</v>
      </c>
      <c r="CI11938" s="378">
        <v>23020</v>
      </c>
    </row>
    <row r="11939" spans="82:87">
      <c r="CD11939" s="34" t="s">
        <v>15828</v>
      </c>
      <c r="CG11939" s="381">
        <v>50810</v>
      </c>
      <c r="CI11939" s="378">
        <v>23021</v>
      </c>
    </row>
    <row r="11940" spans="82:87">
      <c r="CD11940" s="34" t="s">
        <v>15829</v>
      </c>
      <c r="CG11940" s="381">
        <v>50820</v>
      </c>
      <c r="CI11940" s="378">
        <v>23022</v>
      </c>
    </row>
    <row r="11941" spans="82:87">
      <c r="CD11941" s="34" t="s">
        <v>15830</v>
      </c>
      <c r="CG11941" s="381">
        <v>50830</v>
      </c>
      <c r="CI11941" s="378">
        <v>23023</v>
      </c>
    </row>
    <row r="11942" spans="82:87">
      <c r="CD11942" s="34" t="s">
        <v>15831</v>
      </c>
      <c r="CG11942" s="381">
        <v>50840</v>
      </c>
      <c r="CI11942" s="378">
        <v>23024</v>
      </c>
    </row>
    <row r="11943" spans="82:87">
      <c r="CD11943" s="34" t="s">
        <v>15832</v>
      </c>
      <c r="CG11943" s="381">
        <v>50850</v>
      </c>
      <c r="CI11943" s="378">
        <v>23100</v>
      </c>
    </row>
    <row r="11944" spans="82:87">
      <c r="CD11944" s="34" t="s">
        <v>15833</v>
      </c>
      <c r="CG11944" s="381">
        <v>50860</v>
      </c>
      <c r="CI11944" s="378">
        <v>23100</v>
      </c>
    </row>
    <row r="11945" spans="82:87">
      <c r="CD11945" s="34" t="s">
        <v>15834</v>
      </c>
      <c r="CG11945" s="381">
        <v>50870</v>
      </c>
      <c r="CI11945" s="378">
        <v>23100</v>
      </c>
    </row>
    <row r="11946" spans="82:87">
      <c r="CD11946" s="34" t="s">
        <v>15835</v>
      </c>
      <c r="CG11946" s="381">
        <v>50880</v>
      </c>
      <c r="CI11946" s="378">
        <v>23100</v>
      </c>
    </row>
    <row r="11947" spans="82:87">
      <c r="CD11947" s="34" t="s">
        <v>15836</v>
      </c>
      <c r="CG11947" s="381">
        <v>50881</v>
      </c>
      <c r="CI11947" s="378">
        <v>23100</v>
      </c>
    </row>
    <row r="11948" spans="82:87">
      <c r="CD11948" s="34" t="s">
        <v>15837</v>
      </c>
      <c r="CG11948" s="381">
        <v>50890</v>
      </c>
      <c r="CI11948" s="378">
        <v>23100</v>
      </c>
    </row>
    <row r="11949" spans="82:87">
      <c r="CD11949" s="34" t="s">
        <v>15838</v>
      </c>
      <c r="CG11949" s="381">
        <v>50950</v>
      </c>
      <c r="CI11949" s="378">
        <v>23101</v>
      </c>
    </row>
    <row r="11950" spans="82:87">
      <c r="CD11950" s="34" t="s">
        <v>15839</v>
      </c>
      <c r="CG11950" s="381">
        <v>50951</v>
      </c>
      <c r="CI11950" s="378">
        <v>23102</v>
      </c>
    </row>
    <row r="11951" spans="82:87">
      <c r="CD11951" s="34" t="s">
        <v>15840</v>
      </c>
      <c r="CG11951" s="381">
        <v>50952</v>
      </c>
      <c r="CI11951" s="378">
        <v>23103</v>
      </c>
    </row>
    <row r="11952" spans="82:87">
      <c r="CD11952" s="34" t="s">
        <v>15841</v>
      </c>
      <c r="CG11952" s="381">
        <v>50953</v>
      </c>
      <c r="CI11952" s="378">
        <v>23104</v>
      </c>
    </row>
    <row r="11953" spans="82:87">
      <c r="CD11953" s="34" t="s">
        <v>15842</v>
      </c>
      <c r="CG11953" s="381">
        <v>50954</v>
      </c>
      <c r="CI11953" s="378">
        <v>23105</v>
      </c>
    </row>
    <row r="11954" spans="82:87">
      <c r="CD11954" s="34" t="s">
        <v>15843</v>
      </c>
      <c r="CG11954" s="381">
        <v>50955</v>
      </c>
      <c r="CI11954" s="378">
        <v>23106</v>
      </c>
    </row>
    <row r="11955" spans="82:87">
      <c r="CD11955" s="34" t="s">
        <v>15844</v>
      </c>
      <c r="CG11955" s="381">
        <v>50956</v>
      </c>
      <c r="CI11955" s="378">
        <v>23107</v>
      </c>
    </row>
    <row r="11956" spans="82:87">
      <c r="CD11956" s="34" t="s">
        <v>15845</v>
      </c>
      <c r="CG11956" s="381">
        <v>50957</v>
      </c>
      <c r="CI11956" s="378">
        <v>23108</v>
      </c>
    </row>
    <row r="11957" spans="82:87">
      <c r="CD11957" s="34" t="s">
        <v>15846</v>
      </c>
      <c r="CG11957" s="381">
        <v>50958</v>
      </c>
      <c r="CI11957" s="378">
        <v>23109</v>
      </c>
    </row>
    <row r="11958" spans="82:87">
      <c r="CD11958" s="34" t="s">
        <v>15847</v>
      </c>
      <c r="CG11958" s="381">
        <v>50959</v>
      </c>
      <c r="CI11958" s="378">
        <v>23110</v>
      </c>
    </row>
    <row r="11959" spans="82:87">
      <c r="CD11959" s="34" t="s">
        <v>15848</v>
      </c>
      <c r="CG11959" s="381">
        <v>50999</v>
      </c>
      <c r="CI11959" s="378">
        <v>23110</v>
      </c>
    </row>
    <row r="11960" spans="82:87">
      <c r="CD11960" s="34" t="s">
        <v>15849</v>
      </c>
      <c r="CG11960" s="381">
        <v>51000</v>
      </c>
      <c r="CI11960" s="378">
        <v>23110</v>
      </c>
    </row>
    <row r="11961" spans="82:87">
      <c r="CD11961" s="34" t="s">
        <v>15850</v>
      </c>
      <c r="CG11961" s="381">
        <v>51001</v>
      </c>
      <c r="CI11961" s="378">
        <v>23110</v>
      </c>
    </row>
    <row r="11962" spans="82:87">
      <c r="CD11962" s="34" t="s">
        <v>15851</v>
      </c>
      <c r="CG11962" s="381">
        <v>51002</v>
      </c>
      <c r="CI11962" s="378">
        <v>23110</v>
      </c>
    </row>
    <row r="11963" spans="82:87">
      <c r="CD11963" s="34" t="s">
        <v>15852</v>
      </c>
      <c r="CG11963" s="381">
        <v>51003</v>
      </c>
      <c r="CI11963" s="378">
        <v>23110</v>
      </c>
    </row>
    <row r="11964" spans="82:87">
      <c r="CD11964" s="34" t="s">
        <v>15853</v>
      </c>
      <c r="CG11964" s="381">
        <v>51004</v>
      </c>
      <c r="CI11964" s="378">
        <v>23110</v>
      </c>
    </row>
    <row r="11965" spans="82:87">
      <c r="CD11965" s="34" t="s">
        <v>15854</v>
      </c>
      <c r="CG11965" s="381">
        <v>51005</v>
      </c>
      <c r="CI11965" s="378">
        <v>23120</v>
      </c>
    </row>
    <row r="11966" spans="82:87">
      <c r="CD11966" s="34" t="s">
        <v>15855</v>
      </c>
      <c r="CG11966" s="381">
        <v>51006</v>
      </c>
      <c r="CI11966" s="378">
        <v>23120</v>
      </c>
    </row>
    <row r="11967" spans="82:87">
      <c r="CD11967" s="34" t="s">
        <v>15856</v>
      </c>
      <c r="CG11967" s="381">
        <v>51007</v>
      </c>
      <c r="CI11967" s="378">
        <v>23130</v>
      </c>
    </row>
    <row r="11968" spans="82:87">
      <c r="CD11968" s="34" t="s">
        <v>15857</v>
      </c>
      <c r="CG11968" s="381">
        <v>51008</v>
      </c>
      <c r="CI11968" s="378">
        <v>23130</v>
      </c>
    </row>
    <row r="11969" spans="82:87">
      <c r="CD11969" s="34" t="s">
        <v>15858</v>
      </c>
      <c r="CG11969" s="381">
        <v>51009</v>
      </c>
      <c r="CI11969" s="378">
        <v>23130</v>
      </c>
    </row>
    <row r="11970" spans="82:87">
      <c r="CD11970" s="34" t="s">
        <v>15859</v>
      </c>
      <c r="CG11970" s="381">
        <v>51010</v>
      </c>
      <c r="CI11970" s="378">
        <v>23130</v>
      </c>
    </row>
    <row r="11971" spans="82:87">
      <c r="CD11971" s="34" t="s">
        <v>15860</v>
      </c>
      <c r="CG11971" s="381">
        <v>51011</v>
      </c>
      <c r="CI11971" s="378">
        <v>23130</v>
      </c>
    </row>
    <row r="11972" spans="82:87">
      <c r="CD11972" s="34" t="s">
        <v>15861</v>
      </c>
      <c r="CG11972" s="381">
        <v>51012</v>
      </c>
      <c r="CI11972" s="378">
        <v>23130</v>
      </c>
    </row>
    <row r="11973" spans="82:87">
      <c r="CD11973" s="34" t="s">
        <v>15862</v>
      </c>
      <c r="CG11973" s="381">
        <v>51013</v>
      </c>
      <c r="CI11973" s="378">
        <v>23130</v>
      </c>
    </row>
    <row r="11974" spans="82:87">
      <c r="CD11974" s="34" t="s">
        <v>15863</v>
      </c>
      <c r="CG11974" s="381">
        <v>51014</v>
      </c>
      <c r="CI11974" s="378">
        <v>23130</v>
      </c>
    </row>
    <row r="11975" spans="82:87">
      <c r="CD11975" s="34" t="s">
        <v>15864</v>
      </c>
      <c r="CG11975" s="381">
        <v>51015</v>
      </c>
      <c r="CI11975" s="378">
        <v>23130</v>
      </c>
    </row>
    <row r="11976" spans="82:87">
      <c r="CD11976" s="34" t="s">
        <v>15865</v>
      </c>
      <c r="CG11976" s="381">
        <v>51016</v>
      </c>
      <c r="CI11976" s="378">
        <v>23130</v>
      </c>
    </row>
    <row r="11977" spans="82:87">
      <c r="CD11977" s="34" t="s">
        <v>15866</v>
      </c>
      <c r="CG11977" s="381">
        <v>51017</v>
      </c>
      <c r="CI11977" s="378">
        <v>23140</v>
      </c>
    </row>
    <row r="11978" spans="82:87">
      <c r="CD11978" s="34" t="s">
        <v>15867</v>
      </c>
      <c r="CG11978" s="381">
        <v>51018</v>
      </c>
      <c r="CI11978" s="378">
        <v>23140</v>
      </c>
    </row>
    <row r="11979" spans="82:87">
      <c r="CD11979" s="34" t="s">
        <v>15868</v>
      </c>
      <c r="CG11979" s="381">
        <v>51019</v>
      </c>
      <c r="CI11979" s="378">
        <v>23140</v>
      </c>
    </row>
    <row r="11980" spans="82:87">
      <c r="CD11980" s="34" t="s">
        <v>15869</v>
      </c>
      <c r="CG11980" s="381">
        <v>51020</v>
      </c>
      <c r="CI11980" s="378">
        <v>23140</v>
      </c>
    </row>
    <row r="11981" spans="82:87">
      <c r="CD11981" s="34" t="s">
        <v>15870</v>
      </c>
      <c r="CG11981" s="381">
        <v>51021</v>
      </c>
      <c r="CI11981" s="378">
        <v>23140</v>
      </c>
    </row>
    <row r="11982" spans="82:87">
      <c r="CD11982" s="34" t="s">
        <v>15871</v>
      </c>
      <c r="CG11982" s="381">
        <v>51022</v>
      </c>
      <c r="CI11982" s="378">
        <v>23140</v>
      </c>
    </row>
    <row r="11983" spans="82:87">
      <c r="CD11983" s="34" t="s">
        <v>15872</v>
      </c>
      <c r="CG11983" s="381">
        <v>51023</v>
      </c>
      <c r="CI11983" s="378">
        <v>23140</v>
      </c>
    </row>
    <row r="11984" spans="82:87">
      <c r="CD11984" s="34" t="s">
        <v>15873</v>
      </c>
      <c r="CG11984" s="381">
        <v>51024</v>
      </c>
      <c r="CI11984" s="378">
        <v>23140</v>
      </c>
    </row>
    <row r="11985" spans="82:87">
      <c r="CD11985" s="34" t="s">
        <v>15874</v>
      </c>
      <c r="CG11985" s="381">
        <v>51025</v>
      </c>
      <c r="CI11985" s="378">
        <v>23140</v>
      </c>
    </row>
    <row r="11986" spans="82:87">
      <c r="CD11986" s="34" t="s">
        <v>15875</v>
      </c>
      <c r="CG11986" s="381">
        <v>51026</v>
      </c>
      <c r="CI11986" s="378">
        <v>23150</v>
      </c>
    </row>
    <row r="11987" spans="82:87">
      <c r="CD11987" s="34" t="s">
        <v>15876</v>
      </c>
      <c r="CG11987" s="381">
        <v>51027</v>
      </c>
      <c r="CI11987" s="378">
        <v>23150</v>
      </c>
    </row>
    <row r="11988" spans="82:87">
      <c r="CD11988" s="34" t="s">
        <v>15877</v>
      </c>
      <c r="CG11988" s="381">
        <v>51028</v>
      </c>
      <c r="CI11988" s="378">
        <v>23150</v>
      </c>
    </row>
    <row r="11989" spans="82:87">
      <c r="CD11989" s="34" t="s">
        <v>15878</v>
      </c>
      <c r="CG11989" s="381">
        <v>51029</v>
      </c>
      <c r="CI11989" s="378">
        <v>23150</v>
      </c>
    </row>
    <row r="11990" spans="82:87">
      <c r="CD11990" s="34" t="s">
        <v>15879</v>
      </c>
      <c r="CG11990" s="381">
        <v>51030</v>
      </c>
      <c r="CI11990" s="378">
        <v>23150</v>
      </c>
    </row>
    <row r="11991" spans="82:87">
      <c r="CD11991" s="34" t="s">
        <v>15880</v>
      </c>
      <c r="CG11991" s="381">
        <v>51031</v>
      </c>
      <c r="CI11991" s="378">
        <v>23150</v>
      </c>
    </row>
    <row r="11992" spans="82:87">
      <c r="CD11992" s="34" t="s">
        <v>15881</v>
      </c>
      <c r="CG11992" s="381">
        <v>51032</v>
      </c>
      <c r="CI11992" s="378">
        <v>23150</v>
      </c>
    </row>
    <row r="11993" spans="82:87">
      <c r="CD11993" s="34" t="s">
        <v>15882</v>
      </c>
      <c r="CG11993" s="381">
        <v>51033</v>
      </c>
      <c r="CI11993" s="378">
        <v>23150</v>
      </c>
    </row>
    <row r="11994" spans="82:87">
      <c r="CD11994" s="34" t="s">
        <v>15883</v>
      </c>
      <c r="CG11994" s="381">
        <v>51034</v>
      </c>
      <c r="CI11994" s="378">
        <v>23150</v>
      </c>
    </row>
    <row r="11995" spans="82:87">
      <c r="CD11995" s="34" t="s">
        <v>15884</v>
      </c>
      <c r="CG11995" s="381">
        <v>51035</v>
      </c>
      <c r="CI11995" s="378">
        <v>23150</v>
      </c>
    </row>
    <row r="11996" spans="82:87">
      <c r="CD11996" s="34" t="s">
        <v>15885</v>
      </c>
      <c r="CG11996" s="381">
        <v>51036</v>
      </c>
      <c r="CI11996" s="378">
        <v>23150</v>
      </c>
    </row>
    <row r="11997" spans="82:87">
      <c r="CD11997" s="34" t="s">
        <v>15886</v>
      </c>
      <c r="CG11997" s="381">
        <v>51037</v>
      </c>
      <c r="CI11997" s="378">
        <v>23160</v>
      </c>
    </row>
    <row r="11998" spans="82:87">
      <c r="CD11998" s="34" t="s">
        <v>15887</v>
      </c>
      <c r="CG11998" s="381">
        <v>51038</v>
      </c>
      <c r="CI11998" s="378">
        <v>23160</v>
      </c>
    </row>
    <row r="11999" spans="82:87">
      <c r="CD11999" s="34" t="s">
        <v>15888</v>
      </c>
      <c r="CG11999" s="381">
        <v>51039</v>
      </c>
      <c r="CI11999" s="378">
        <v>23160</v>
      </c>
    </row>
    <row r="12000" spans="82:87">
      <c r="CD12000" s="34" t="s">
        <v>15889</v>
      </c>
      <c r="CG12000" s="381">
        <v>51040</v>
      </c>
      <c r="CI12000" s="378">
        <v>23160</v>
      </c>
    </row>
    <row r="12001" spans="82:87">
      <c r="CD12001" s="34" t="s">
        <v>15890</v>
      </c>
      <c r="CG12001" s="381">
        <v>51041</v>
      </c>
      <c r="CI12001" s="378">
        <v>23160</v>
      </c>
    </row>
    <row r="12002" spans="82:87">
      <c r="CD12002" s="34" t="s">
        <v>15891</v>
      </c>
      <c r="CG12002" s="381">
        <v>51042</v>
      </c>
      <c r="CI12002" s="378">
        <v>23160</v>
      </c>
    </row>
    <row r="12003" spans="82:87">
      <c r="CD12003" s="34" t="s">
        <v>15892</v>
      </c>
      <c r="CG12003" s="381">
        <v>51043</v>
      </c>
      <c r="CI12003" s="378">
        <v>23170</v>
      </c>
    </row>
    <row r="12004" spans="82:87">
      <c r="CD12004" s="34" t="s">
        <v>15893</v>
      </c>
      <c r="CG12004" s="381">
        <v>51044</v>
      </c>
      <c r="CI12004" s="378">
        <v>23170</v>
      </c>
    </row>
    <row r="12005" spans="82:87">
      <c r="CD12005" s="34" t="s">
        <v>15894</v>
      </c>
      <c r="CG12005" s="381">
        <v>51045</v>
      </c>
      <c r="CI12005" s="378">
        <v>23170</v>
      </c>
    </row>
    <row r="12006" spans="82:87">
      <c r="CD12006" s="34" t="s">
        <v>15895</v>
      </c>
      <c r="CG12006" s="381">
        <v>51046</v>
      </c>
      <c r="CI12006" s="378">
        <v>23170</v>
      </c>
    </row>
    <row r="12007" spans="82:87">
      <c r="CD12007" s="34" t="s">
        <v>15896</v>
      </c>
      <c r="CG12007" s="381">
        <v>51047</v>
      </c>
      <c r="CI12007" s="378">
        <v>23170</v>
      </c>
    </row>
    <row r="12008" spans="82:87">
      <c r="CD12008" s="34" t="s">
        <v>15897</v>
      </c>
      <c r="CG12008" s="381">
        <v>51048</v>
      </c>
      <c r="CI12008" s="378">
        <v>23170</v>
      </c>
    </row>
    <row r="12009" spans="82:87">
      <c r="CD12009" s="34" t="s">
        <v>15898</v>
      </c>
      <c r="CG12009" s="381">
        <v>51049</v>
      </c>
      <c r="CI12009" s="378">
        <v>23170</v>
      </c>
    </row>
    <row r="12010" spans="82:87">
      <c r="CD12010" s="34" t="s">
        <v>15899</v>
      </c>
      <c r="CG12010" s="381">
        <v>51050</v>
      </c>
      <c r="CI12010" s="378">
        <v>23170</v>
      </c>
    </row>
    <row r="12011" spans="82:87">
      <c r="CD12011" s="34" t="s">
        <v>15900</v>
      </c>
      <c r="CG12011" s="381">
        <v>51051</v>
      </c>
      <c r="CI12011" s="378">
        <v>23170</v>
      </c>
    </row>
    <row r="12012" spans="82:87">
      <c r="CD12012" s="34" t="s">
        <v>15901</v>
      </c>
      <c r="CG12012" s="381">
        <v>51052</v>
      </c>
      <c r="CI12012" s="378">
        <v>23190</v>
      </c>
    </row>
    <row r="12013" spans="82:87">
      <c r="CD12013" s="34" t="s">
        <v>15902</v>
      </c>
      <c r="CG12013" s="381">
        <v>51053</v>
      </c>
      <c r="CI12013" s="378">
        <v>23190</v>
      </c>
    </row>
    <row r="12014" spans="82:87">
      <c r="CD12014" s="34" t="s">
        <v>15903</v>
      </c>
      <c r="CG12014" s="381">
        <v>51054</v>
      </c>
      <c r="CI12014" s="378">
        <v>23190</v>
      </c>
    </row>
    <row r="12015" spans="82:87">
      <c r="CD12015" s="34" t="s">
        <v>15904</v>
      </c>
      <c r="CG12015" s="381">
        <v>51055</v>
      </c>
      <c r="CI12015" s="378">
        <v>23190</v>
      </c>
    </row>
    <row r="12016" spans="82:87">
      <c r="CD12016" s="34" t="s">
        <v>15905</v>
      </c>
      <c r="CG12016" s="381">
        <v>51056</v>
      </c>
      <c r="CI12016" s="378">
        <v>23190</v>
      </c>
    </row>
    <row r="12017" spans="82:87">
      <c r="CD12017" s="34" t="s">
        <v>15906</v>
      </c>
      <c r="CG12017" s="381">
        <v>51057</v>
      </c>
      <c r="CI12017" s="378">
        <v>23190</v>
      </c>
    </row>
    <row r="12018" spans="82:87">
      <c r="CD12018" s="34" t="s">
        <v>15907</v>
      </c>
      <c r="CG12018" s="381">
        <v>51058</v>
      </c>
      <c r="CI12018" s="378">
        <v>23190</v>
      </c>
    </row>
    <row r="12019" spans="82:87">
      <c r="CD12019" s="34" t="s">
        <v>15908</v>
      </c>
      <c r="CG12019" s="381">
        <v>51059</v>
      </c>
      <c r="CI12019" s="378">
        <v>23200</v>
      </c>
    </row>
    <row r="12020" spans="82:87">
      <c r="CD12020" s="34" t="s">
        <v>15909</v>
      </c>
      <c r="CG12020" s="381">
        <v>51060</v>
      </c>
      <c r="CI12020" s="378">
        <v>23200</v>
      </c>
    </row>
    <row r="12021" spans="82:87">
      <c r="CD12021" s="34" t="s">
        <v>15910</v>
      </c>
      <c r="CG12021" s="381">
        <v>51061</v>
      </c>
      <c r="CI12021" s="378">
        <v>23200</v>
      </c>
    </row>
    <row r="12022" spans="82:87">
      <c r="CD12022" s="34" t="s">
        <v>15911</v>
      </c>
      <c r="CG12022" s="381">
        <v>51062</v>
      </c>
      <c r="CI12022" s="378">
        <v>23200</v>
      </c>
    </row>
    <row r="12023" spans="82:87">
      <c r="CD12023" s="34" t="s">
        <v>15912</v>
      </c>
      <c r="CG12023" s="381">
        <v>51063</v>
      </c>
      <c r="CI12023" s="378">
        <v>23200</v>
      </c>
    </row>
    <row r="12024" spans="82:87">
      <c r="CD12024" s="34" t="s">
        <v>15913</v>
      </c>
      <c r="CG12024" s="381">
        <v>51064</v>
      </c>
      <c r="CI12024" s="378">
        <v>23200</v>
      </c>
    </row>
    <row r="12025" spans="82:87">
      <c r="CD12025" s="34" t="s">
        <v>15914</v>
      </c>
      <c r="CG12025" s="381">
        <v>51065</v>
      </c>
      <c r="CI12025" s="378">
        <v>23200</v>
      </c>
    </row>
    <row r="12026" spans="82:87">
      <c r="CD12026" s="34" t="s">
        <v>15915</v>
      </c>
      <c r="CG12026" s="381">
        <v>51066</v>
      </c>
      <c r="CI12026" s="378">
        <v>23200</v>
      </c>
    </row>
    <row r="12027" spans="82:87">
      <c r="CD12027" s="34" t="s">
        <v>15916</v>
      </c>
      <c r="CG12027" s="381">
        <v>51067</v>
      </c>
      <c r="CI12027" s="378">
        <v>23200</v>
      </c>
    </row>
    <row r="12028" spans="82:87">
      <c r="CD12028" s="34" t="s">
        <v>15917</v>
      </c>
      <c r="CG12028" s="381">
        <v>51068</v>
      </c>
      <c r="CI12028" s="378">
        <v>23200</v>
      </c>
    </row>
    <row r="12029" spans="82:87">
      <c r="CD12029" s="34" t="s">
        <v>15918</v>
      </c>
      <c r="CG12029" s="381">
        <v>51069</v>
      </c>
      <c r="CI12029" s="378">
        <v>23200</v>
      </c>
    </row>
    <row r="12030" spans="82:87">
      <c r="CD12030" s="34" t="s">
        <v>15919</v>
      </c>
      <c r="CG12030" s="381">
        <v>51070</v>
      </c>
      <c r="CI12030" s="378">
        <v>23200</v>
      </c>
    </row>
    <row r="12031" spans="82:87">
      <c r="CD12031" s="34" t="s">
        <v>15920</v>
      </c>
      <c r="CG12031" s="381">
        <v>51071</v>
      </c>
      <c r="CI12031" s="378">
        <v>23200</v>
      </c>
    </row>
    <row r="12032" spans="82:87">
      <c r="CD12032" s="34" t="s">
        <v>15921</v>
      </c>
      <c r="CG12032" s="381">
        <v>51072</v>
      </c>
      <c r="CI12032" s="378">
        <v>23200</v>
      </c>
    </row>
    <row r="12033" spans="82:87">
      <c r="CD12033" s="34" t="s">
        <v>15922</v>
      </c>
      <c r="CG12033" s="381">
        <v>51073</v>
      </c>
      <c r="CI12033" s="378">
        <v>23210</v>
      </c>
    </row>
    <row r="12034" spans="82:87">
      <c r="CD12034" s="34" t="s">
        <v>15923</v>
      </c>
      <c r="CG12034" s="381">
        <v>51074</v>
      </c>
      <c r="CI12034" s="378">
        <v>23210</v>
      </c>
    </row>
    <row r="12035" spans="82:87">
      <c r="CD12035" s="34" t="s">
        <v>15924</v>
      </c>
      <c r="CG12035" s="381">
        <v>51075</v>
      </c>
      <c r="CI12035" s="378">
        <v>23210</v>
      </c>
    </row>
    <row r="12036" spans="82:87">
      <c r="CD12036" s="34" t="s">
        <v>15925</v>
      </c>
      <c r="CG12036" s="381">
        <v>51076</v>
      </c>
      <c r="CI12036" s="378">
        <v>23210</v>
      </c>
    </row>
    <row r="12037" spans="82:87">
      <c r="CD12037" s="34" t="s">
        <v>15926</v>
      </c>
      <c r="CG12037" s="381">
        <v>51077</v>
      </c>
      <c r="CI12037" s="378">
        <v>23210</v>
      </c>
    </row>
    <row r="12038" spans="82:87">
      <c r="CD12038" s="34" t="s">
        <v>15927</v>
      </c>
      <c r="CG12038" s="381">
        <v>51078</v>
      </c>
      <c r="CI12038" s="378">
        <v>23210</v>
      </c>
    </row>
    <row r="12039" spans="82:87">
      <c r="CD12039" s="34" t="s">
        <v>15928</v>
      </c>
      <c r="CG12039" s="381">
        <v>51079</v>
      </c>
      <c r="CI12039" s="378">
        <v>23210</v>
      </c>
    </row>
    <row r="12040" spans="82:87">
      <c r="CD12040" s="34" t="s">
        <v>15929</v>
      </c>
      <c r="CG12040" s="381">
        <v>51080</v>
      </c>
      <c r="CI12040" s="378">
        <v>23210</v>
      </c>
    </row>
    <row r="12041" spans="82:87">
      <c r="CD12041" s="34" t="s">
        <v>15930</v>
      </c>
      <c r="CG12041" s="381">
        <v>51081</v>
      </c>
      <c r="CI12041" s="378">
        <v>23220</v>
      </c>
    </row>
    <row r="12042" spans="82:87">
      <c r="CD12042" s="34" t="s">
        <v>15931</v>
      </c>
      <c r="CG12042" s="381">
        <v>51082</v>
      </c>
      <c r="CI12042" s="378">
        <v>23220</v>
      </c>
    </row>
    <row r="12043" spans="82:87">
      <c r="CD12043" s="34" t="s">
        <v>15932</v>
      </c>
      <c r="CG12043" s="381">
        <v>51083</v>
      </c>
      <c r="CI12043" s="378">
        <v>23220</v>
      </c>
    </row>
    <row r="12044" spans="82:87">
      <c r="CD12044" s="34" t="s">
        <v>15933</v>
      </c>
      <c r="CG12044" s="381">
        <v>51084</v>
      </c>
      <c r="CI12044" s="378">
        <v>23220</v>
      </c>
    </row>
    <row r="12045" spans="82:87">
      <c r="CD12045" s="34" t="s">
        <v>15934</v>
      </c>
      <c r="CG12045" s="381">
        <v>51085</v>
      </c>
      <c r="CI12045" s="378">
        <v>23220</v>
      </c>
    </row>
    <row r="12046" spans="82:87">
      <c r="CD12046" s="34" t="s">
        <v>15935</v>
      </c>
      <c r="CG12046" s="381">
        <v>51086</v>
      </c>
      <c r="CI12046" s="378">
        <v>23220</v>
      </c>
    </row>
    <row r="12047" spans="82:87">
      <c r="CD12047" s="34" t="s">
        <v>15936</v>
      </c>
      <c r="CG12047" s="381">
        <v>51087</v>
      </c>
      <c r="CI12047" s="378">
        <v>23220</v>
      </c>
    </row>
    <row r="12048" spans="82:87">
      <c r="CD12048" s="34" t="s">
        <v>15937</v>
      </c>
      <c r="CG12048" s="381">
        <v>51088</v>
      </c>
      <c r="CI12048" s="378">
        <v>23220</v>
      </c>
    </row>
    <row r="12049" spans="82:87">
      <c r="CD12049" s="34" t="s">
        <v>15938</v>
      </c>
      <c r="CG12049" s="381">
        <v>51089</v>
      </c>
      <c r="CI12049" s="378">
        <v>23220</v>
      </c>
    </row>
    <row r="12050" spans="82:87">
      <c r="CD12050" s="34" t="s">
        <v>15939</v>
      </c>
      <c r="CG12050" s="381">
        <v>51090</v>
      </c>
      <c r="CI12050" s="378">
        <v>23220</v>
      </c>
    </row>
    <row r="12051" spans="82:87">
      <c r="CD12051" s="34" t="s">
        <v>15940</v>
      </c>
      <c r="CG12051" s="381">
        <v>51091</v>
      </c>
      <c r="CI12051" s="378">
        <v>23230</v>
      </c>
    </row>
    <row r="12052" spans="82:87">
      <c r="CD12052" s="34" t="s">
        <v>15941</v>
      </c>
      <c r="CG12052" s="381">
        <v>51092</v>
      </c>
      <c r="CI12052" s="378">
        <v>23230</v>
      </c>
    </row>
    <row r="12053" spans="82:87">
      <c r="CD12053" s="34" t="s">
        <v>15942</v>
      </c>
      <c r="CG12053" s="381">
        <v>51093</v>
      </c>
      <c r="CI12053" s="378">
        <v>23230</v>
      </c>
    </row>
    <row r="12054" spans="82:87">
      <c r="CD12054" s="34" t="s">
        <v>15943</v>
      </c>
      <c r="CG12054" s="381">
        <v>51094</v>
      </c>
      <c r="CI12054" s="378">
        <v>23230</v>
      </c>
    </row>
    <row r="12055" spans="82:87">
      <c r="CD12055" s="34" t="s">
        <v>15944</v>
      </c>
      <c r="CG12055" s="381">
        <v>51095</v>
      </c>
      <c r="CI12055" s="378">
        <v>23240</v>
      </c>
    </row>
    <row r="12056" spans="82:87">
      <c r="CD12056" s="34" t="s">
        <v>15945</v>
      </c>
      <c r="CG12056" s="381">
        <v>51096</v>
      </c>
      <c r="CI12056" s="378">
        <v>23240</v>
      </c>
    </row>
    <row r="12057" spans="82:87">
      <c r="CD12057" s="34" t="s">
        <v>15946</v>
      </c>
      <c r="CG12057" s="381">
        <v>51097</v>
      </c>
      <c r="CI12057" s="378">
        <v>23240</v>
      </c>
    </row>
    <row r="12058" spans="82:87">
      <c r="CD12058" s="34" t="s">
        <v>15947</v>
      </c>
      <c r="CG12058" s="381">
        <v>51098</v>
      </c>
      <c r="CI12058" s="378">
        <v>23240</v>
      </c>
    </row>
    <row r="12059" spans="82:87">
      <c r="CD12059" s="34" t="s">
        <v>15948</v>
      </c>
      <c r="CG12059" s="381">
        <v>51099</v>
      </c>
      <c r="CI12059" s="378">
        <v>23250</v>
      </c>
    </row>
    <row r="12060" spans="82:87">
      <c r="CD12060" s="34" t="s">
        <v>15949</v>
      </c>
      <c r="CG12060" s="381">
        <v>51100</v>
      </c>
      <c r="CI12060" s="378">
        <v>23250</v>
      </c>
    </row>
    <row r="12061" spans="82:87">
      <c r="CD12061" s="34" t="s">
        <v>15950</v>
      </c>
      <c r="CG12061" s="381">
        <v>51110</v>
      </c>
      <c r="CI12061" s="378">
        <v>23250</v>
      </c>
    </row>
    <row r="12062" spans="82:87">
      <c r="CD12062" s="34" t="s">
        <v>15951</v>
      </c>
      <c r="CG12062" s="381">
        <v>51120</v>
      </c>
      <c r="CI12062" s="378">
        <v>23250</v>
      </c>
    </row>
    <row r="12063" spans="82:87">
      <c r="CD12063" s="34" t="s">
        <v>15952</v>
      </c>
      <c r="CG12063" s="381">
        <v>51121</v>
      </c>
      <c r="CI12063" s="378">
        <v>23250</v>
      </c>
    </row>
    <row r="12064" spans="82:87">
      <c r="CD12064" s="34" t="s">
        <v>15953</v>
      </c>
      <c r="CG12064" s="381">
        <v>51122</v>
      </c>
      <c r="CI12064" s="378">
        <v>23250</v>
      </c>
    </row>
    <row r="12065" spans="82:87">
      <c r="CD12065" s="34" t="s">
        <v>15954</v>
      </c>
      <c r="CG12065" s="381">
        <v>51130</v>
      </c>
      <c r="CI12065" s="378">
        <v>23250</v>
      </c>
    </row>
    <row r="12066" spans="82:87">
      <c r="CD12066" s="34" t="s">
        <v>15955</v>
      </c>
      <c r="CG12066" s="381">
        <v>51140</v>
      </c>
      <c r="CI12066" s="378">
        <v>23250</v>
      </c>
    </row>
    <row r="12067" spans="82:87">
      <c r="CD12067" s="34" t="s">
        <v>15956</v>
      </c>
      <c r="CG12067" s="381">
        <v>51150</v>
      </c>
      <c r="CI12067" s="378">
        <v>23250</v>
      </c>
    </row>
    <row r="12068" spans="82:87">
      <c r="CD12068" s="34" t="s">
        <v>15957</v>
      </c>
      <c r="CG12068" s="381">
        <v>51160</v>
      </c>
      <c r="CI12068" s="378">
        <v>23250</v>
      </c>
    </row>
    <row r="12069" spans="82:87">
      <c r="CD12069" s="34" t="s">
        <v>15958</v>
      </c>
      <c r="CG12069" s="381">
        <v>51170</v>
      </c>
      <c r="CI12069" s="378">
        <v>23250</v>
      </c>
    </row>
    <row r="12070" spans="82:87">
      <c r="CD12070" s="34" t="s">
        <v>15959</v>
      </c>
      <c r="CG12070" s="381">
        <v>51190</v>
      </c>
      <c r="CI12070" s="378">
        <v>23260</v>
      </c>
    </row>
    <row r="12071" spans="82:87">
      <c r="CD12071" s="34" t="s">
        <v>15960</v>
      </c>
      <c r="CG12071" s="381">
        <v>51200</v>
      </c>
      <c r="CI12071" s="378">
        <v>23260</v>
      </c>
    </row>
    <row r="12072" spans="82:87">
      <c r="CD12072" s="34" t="s">
        <v>15961</v>
      </c>
      <c r="CG12072" s="381">
        <v>51201</v>
      </c>
      <c r="CI12072" s="378">
        <v>23260</v>
      </c>
    </row>
    <row r="12073" spans="82:87">
      <c r="CD12073" s="34" t="s">
        <v>15962</v>
      </c>
      <c r="CG12073" s="381">
        <v>51202</v>
      </c>
      <c r="CI12073" s="378">
        <v>23260</v>
      </c>
    </row>
    <row r="12074" spans="82:87">
      <c r="CD12074" s="34" t="s">
        <v>15963</v>
      </c>
      <c r="CG12074" s="381">
        <v>51203</v>
      </c>
      <c r="CI12074" s="378">
        <v>23260</v>
      </c>
    </row>
    <row r="12075" spans="82:87">
      <c r="CD12075" s="34" t="s">
        <v>15964</v>
      </c>
      <c r="CG12075" s="381">
        <v>51204</v>
      </c>
      <c r="CI12075" s="378">
        <v>23260</v>
      </c>
    </row>
    <row r="12076" spans="82:87">
      <c r="CD12076" s="34" t="s">
        <v>15965</v>
      </c>
      <c r="CG12076" s="381">
        <v>51205</v>
      </c>
      <c r="CI12076" s="378">
        <v>23260</v>
      </c>
    </row>
    <row r="12077" spans="82:87">
      <c r="CD12077" s="34" t="s">
        <v>15966</v>
      </c>
      <c r="CG12077" s="381">
        <v>51206</v>
      </c>
      <c r="CI12077" s="378">
        <v>23260</v>
      </c>
    </row>
    <row r="12078" spans="82:87">
      <c r="CD12078" s="34" t="s">
        <v>15967</v>
      </c>
      <c r="CG12078" s="381">
        <v>51207</v>
      </c>
      <c r="CI12078" s="378">
        <v>23260</v>
      </c>
    </row>
    <row r="12079" spans="82:87">
      <c r="CD12079" s="34" t="s">
        <v>15968</v>
      </c>
      <c r="CG12079" s="381">
        <v>51208</v>
      </c>
      <c r="CI12079" s="378">
        <v>23260</v>
      </c>
    </row>
    <row r="12080" spans="82:87">
      <c r="CD12080" s="34" t="s">
        <v>15969</v>
      </c>
      <c r="CG12080" s="381">
        <v>51209</v>
      </c>
      <c r="CI12080" s="378">
        <v>23260</v>
      </c>
    </row>
    <row r="12081" spans="82:87">
      <c r="CD12081" s="34" t="s">
        <v>15970</v>
      </c>
      <c r="CG12081" s="381">
        <v>51210</v>
      </c>
      <c r="CI12081" s="378">
        <v>23260</v>
      </c>
    </row>
    <row r="12082" spans="82:87">
      <c r="CD12082" s="34" t="s">
        <v>15971</v>
      </c>
      <c r="CG12082" s="381">
        <v>51220</v>
      </c>
      <c r="CI12082" s="378">
        <v>23260</v>
      </c>
    </row>
    <row r="12083" spans="82:87">
      <c r="CD12083" s="34" t="s">
        <v>15972</v>
      </c>
      <c r="CG12083" s="381">
        <v>51230</v>
      </c>
      <c r="CI12083" s="378">
        <v>23260</v>
      </c>
    </row>
    <row r="12084" spans="82:87">
      <c r="CD12084" s="34" t="s">
        <v>15973</v>
      </c>
      <c r="CG12084" s="381">
        <v>51234</v>
      </c>
      <c r="CI12084" s="378">
        <v>23260</v>
      </c>
    </row>
    <row r="12085" spans="82:87">
      <c r="CD12085" s="34" t="s">
        <v>15974</v>
      </c>
      <c r="CG12085" s="381">
        <v>51240</v>
      </c>
      <c r="CI12085" s="378">
        <v>23270</v>
      </c>
    </row>
    <row r="12086" spans="82:87">
      <c r="CD12086" s="34" t="s">
        <v>15975</v>
      </c>
      <c r="CG12086" s="381">
        <v>51250</v>
      </c>
      <c r="CI12086" s="378">
        <v>23270</v>
      </c>
    </row>
    <row r="12087" spans="82:87">
      <c r="CD12087" s="34" t="s">
        <v>15976</v>
      </c>
      <c r="CG12087" s="381">
        <v>51260</v>
      </c>
      <c r="CI12087" s="378">
        <v>23270</v>
      </c>
    </row>
    <row r="12088" spans="82:87">
      <c r="CD12088" s="34" t="s">
        <v>15977</v>
      </c>
      <c r="CG12088" s="381">
        <v>51270</v>
      </c>
      <c r="CI12088" s="378">
        <v>23270</v>
      </c>
    </row>
    <row r="12089" spans="82:87">
      <c r="CD12089" s="34" t="s">
        <v>15978</v>
      </c>
      <c r="CG12089" s="381">
        <v>51290</v>
      </c>
      <c r="CI12089" s="378">
        <v>23270</v>
      </c>
    </row>
    <row r="12090" spans="82:87">
      <c r="CD12090" s="34" t="s">
        <v>15979</v>
      </c>
      <c r="CG12090" s="381">
        <v>51300</v>
      </c>
      <c r="CI12090" s="378">
        <v>23270</v>
      </c>
    </row>
    <row r="12091" spans="82:87">
      <c r="CD12091" s="34" t="s">
        <v>15980</v>
      </c>
      <c r="CG12091" s="381">
        <v>51301</v>
      </c>
      <c r="CI12091" s="378">
        <v>23270</v>
      </c>
    </row>
    <row r="12092" spans="82:87">
      <c r="CD12092" s="34" t="s">
        <v>15981</v>
      </c>
      <c r="CG12092" s="381">
        <v>51302</v>
      </c>
      <c r="CI12092" s="378">
        <v>23290</v>
      </c>
    </row>
    <row r="12093" spans="82:87">
      <c r="CD12093" s="34" t="s">
        <v>15982</v>
      </c>
      <c r="CG12093" s="381">
        <v>51303</v>
      </c>
      <c r="CI12093" s="378">
        <v>23290</v>
      </c>
    </row>
    <row r="12094" spans="82:87">
      <c r="CD12094" s="34" t="s">
        <v>15983</v>
      </c>
      <c r="CG12094" s="381">
        <v>51304</v>
      </c>
      <c r="CI12094" s="378">
        <v>23300</v>
      </c>
    </row>
    <row r="12095" spans="82:87">
      <c r="CD12095" s="34" t="s">
        <v>15984</v>
      </c>
      <c r="CG12095" s="381">
        <v>51305</v>
      </c>
      <c r="CI12095" s="378">
        <v>23300</v>
      </c>
    </row>
    <row r="12096" spans="82:87">
      <c r="CD12096" s="34" t="s">
        <v>15985</v>
      </c>
      <c r="CG12096" s="381">
        <v>51306</v>
      </c>
      <c r="CI12096" s="378">
        <v>23300</v>
      </c>
    </row>
    <row r="12097" spans="82:87">
      <c r="CD12097" s="34" t="s">
        <v>15986</v>
      </c>
      <c r="CG12097" s="381">
        <v>51307</v>
      </c>
      <c r="CI12097" s="378">
        <v>23300</v>
      </c>
    </row>
    <row r="12098" spans="82:87">
      <c r="CD12098" s="34" t="s">
        <v>781</v>
      </c>
      <c r="CG12098" s="381">
        <v>51308</v>
      </c>
      <c r="CI12098" s="378">
        <v>23300</v>
      </c>
    </row>
    <row r="12099" spans="82:87">
      <c r="CD12099" s="34" t="s">
        <v>15987</v>
      </c>
      <c r="CG12099" s="381">
        <v>51309</v>
      </c>
      <c r="CI12099" s="378">
        <v>23300</v>
      </c>
    </row>
    <row r="12100" spans="82:87">
      <c r="CD12100" s="34" t="s">
        <v>15988</v>
      </c>
      <c r="CG12100" s="381">
        <v>51310</v>
      </c>
      <c r="CI12100" s="378">
        <v>23300</v>
      </c>
    </row>
    <row r="12101" spans="82:87">
      <c r="CD12101" s="34" t="s">
        <v>15989</v>
      </c>
      <c r="CG12101" s="381">
        <v>51311</v>
      </c>
      <c r="CI12101" s="378">
        <v>23320</v>
      </c>
    </row>
    <row r="12102" spans="82:87">
      <c r="CD12102" s="34" t="s">
        <v>15990</v>
      </c>
      <c r="CG12102" s="381">
        <v>51312</v>
      </c>
      <c r="CI12102" s="378">
        <v>23320</v>
      </c>
    </row>
    <row r="12103" spans="82:87">
      <c r="CD12103" s="34" t="s">
        <v>15991</v>
      </c>
      <c r="CG12103" s="381">
        <v>51313</v>
      </c>
      <c r="CI12103" s="378">
        <v>23320</v>
      </c>
    </row>
    <row r="12104" spans="82:87">
      <c r="CD12104" s="34" t="s">
        <v>15992</v>
      </c>
      <c r="CG12104" s="381">
        <v>51314</v>
      </c>
      <c r="CI12104" s="378">
        <v>23320</v>
      </c>
    </row>
    <row r="12105" spans="82:87">
      <c r="CD12105" s="34" t="s">
        <v>15993</v>
      </c>
      <c r="CG12105" s="381">
        <v>51315</v>
      </c>
      <c r="CI12105" s="378">
        <v>23320</v>
      </c>
    </row>
    <row r="12106" spans="82:87">
      <c r="CD12106" s="34" t="s">
        <v>15994</v>
      </c>
      <c r="CG12106" s="381">
        <v>51316</v>
      </c>
      <c r="CI12106" s="378">
        <v>23320</v>
      </c>
    </row>
    <row r="12107" spans="82:87">
      <c r="CD12107" s="34" t="s">
        <v>15995</v>
      </c>
      <c r="CG12107" s="381">
        <v>51317</v>
      </c>
      <c r="CI12107" s="378">
        <v>23340</v>
      </c>
    </row>
    <row r="12108" spans="82:87">
      <c r="CD12108" s="34" t="s">
        <v>15996</v>
      </c>
      <c r="CG12108" s="381">
        <v>51318</v>
      </c>
      <c r="CI12108" s="378">
        <v>23340</v>
      </c>
    </row>
    <row r="12109" spans="82:87">
      <c r="CD12109" s="34" t="s">
        <v>15997</v>
      </c>
      <c r="CG12109" s="381">
        <v>51319</v>
      </c>
      <c r="CI12109" s="378">
        <v>23340</v>
      </c>
    </row>
    <row r="12110" spans="82:87">
      <c r="CD12110" s="34" t="s">
        <v>15998</v>
      </c>
      <c r="CG12110" s="381">
        <v>51320</v>
      </c>
      <c r="CI12110" s="378">
        <v>23350</v>
      </c>
    </row>
    <row r="12111" spans="82:87">
      <c r="CD12111" s="34" t="s">
        <v>15999</v>
      </c>
      <c r="CG12111" s="381">
        <v>51321</v>
      </c>
      <c r="CI12111" s="378">
        <v>23350</v>
      </c>
    </row>
    <row r="12112" spans="82:87">
      <c r="CD12112" s="34" t="s">
        <v>16000</v>
      </c>
      <c r="CG12112" s="381">
        <v>51322</v>
      </c>
      <c r="CI12112" s="378">
        <v>23350</v>
      </c>
    </row>
    <row r="12113" spans="82:87">
      <c r="CD12113" s="34" t="s">
        <v>16001</v>
      </c>
      <c r="CG12113" s="381">
        <v>51323</v>
      </c>
      <c r="CI12113" s="378">
        <v>23350</v>
      </c>
    </row>
    <row r="12114" spans="82:87">
      <c r="CD12114" s="34" t="s">
        <v>16002</v>
      </c>
      <c r="CG12114" s="381">
        <v>51324</v>
      </c>
      <c r="CI12114" s="378">
        <v>23360</v>
      </c>
    </row>
    <row r="12115" spans="82:87">
      <c r="CD12115" s="34" t="s">
        <v>16003</v>
      </c>
      <c r="CG12115" s="381">
        <v>51325</v>
      </c>
      <c r="CI12115" s="378">
        <v>23360</v>
      </c>
    </row>
    <row r="12116" spans="82:87">
      <c r="CD12116" s="34" t="s">
        <v>16004</v>
      </c>
      <c r="CG12116" s="381">
        <v>51326</v>
      </c>
      <c r="CI12116" s="378">
        <v>23360</v>
      </c>
    </row>
    <row r="12117" spans="82:87">
      <c r="CD12117" s="34" t="s">
        <v>16005</v>
      </c>
      <c r="CG12117" s="381">
        <v>51327</v>
      </c>
      <c r="CI12117" s="378">
        <v>23360</v>
      </c>
    </row>
    <row r="12118" spans="82:87">
      <c r="CD12118" s="34" t="s">
        <v>16006</v>
      </c>
      <c r="CG12118" s="381">
        <v>51328</v>
      </c>
      <c r="CI12118" s="378">
        <v>23380</v>
      </c>
    </row>
    <row r="12119" spans="82:87">
      <c r="CD12119" s="34" t="s">
        <v>16007</v>
      </c>
      <c r="CG12119" s="381">
        <v>51329</v>
      </c>
      <c r="CI12119" s="378">
        <v>23380</v>
      </c>
    </row>
    <row r="12120" spans="82:87">
      <c r="CD12120" s="34" t="s">
        <v>16008</v>
      </c>
      <c r="CG12120" s="381">
        <v>51330</v>
      </c>
      <c r="CI12120" s="378">
        <v>23400</v>
      </c>
    </row>
    <row r="12121" spans="82:87">
      <c r="CD12121" s="34" t="s">
        <v>16009</v>
      </c>
      <c r="CG12121" s="381">
        <v>51331</v>
      </c>
      <c r="CI12121" s="378">
        <v>23400</v>
      </c>
    </row>
    <row r="12122" spans="82:87">
      <c r="CD12122" s="34" t="s">
        <v>16010</v>
      </c>
      <c r="CG12122" s="381">
        <v>51332</v>
      </c>
      <c r="CI12122" s="378">
        <v>23400</v>
      </c>
    </row>
    <row r="12123" spans="82:87">
      <c r="CD12123" s="34" t="s">
        <v>16011</v>
      </c>
      <c r="CG12123" s="381">
        <v>51333</v>
      </c>
      <c r="CI12123" s="378">
        <v>23400</v>
      </c>
    </row>
    <row r="12124" spans="82:87">
      <c r="CD12124" s="34" t="s">
        <v>16012</v>
      </c>
      <c r="CG12124" s="381">
        <v>51334</v>
      </c>
      <c r="CI12124" s="378">
        <v>23400</v>
      </c>
    </row>
    <row r="12125" spans="82:87">
      <c r="CD12125" s="34" t="s">
        <v>16013</v>
      </c>
      <c r="CG12125" s="381">
        <v>51335</v>
      </c>
      <c r="CI12125" s="378">
        <v>23400</v>
      </c>
    </row>
    <row r="12126" spans="82:87">
      <c r="CD12126" s="34" t="s">
        <v>16014</v>
      </c>
      <c r="CG12126" s="381">
        <v>51336</v>
      </c>
      <c r="CI12126" s="378">
        <v>23400</v>
      </c>
    </row>
    <row r="12127" spans="82:87">
      <c r="CD12127" s="34" t="s">
        <v>16015</v>
      </c>
      <c r="CG12127" s="381">
        <v>51337</v>
      </c>
      <c r="CI12127" s="378">
        <v>23400</v>
      </c>
    </row>
    <row r="12128" spans="82:87">
      <c r="CD12128" s="34" t="s">
        <v>16016</v>
      </c>
      <c r="CG12128" s="381">
        <v>51338</v>
      </c>
      <c r="CI12128" s="378">
        <v>23400</v>
      </c>
    </row>
    <row r="12129" spans="82:87">
      <c r="CD12129" s="34" t="s">
        <v>16017</v>
      </c>
      <c r="CG12129" s="381">
        <v>51339</v>
      </c>
      <c r="CI12129" s="378">
        <v>23400</v>
      </c>
    </row>
    <row r="12130" spans="82:87">
      <c r="CD12130" s="34" t="s">
        <v>16018</v>
      </c>
      <c r="CG12130" s="381">
        <v>51340</v>
      </c>
      <c r="CI12130" s="378">
        <v>23400</v>
      </c>
    </row>
    <row r="12131" spans="82:87">
      <c r="CD12131" s="34" t="s">
        <v>16019</v>
      </c>
      <c r="CG12131" s="381">
        <v>51341</v>
      </c>
      <c r="CI12131" s="378">
        <v>23400</v>
      </c>
    </row>
    <row r="12132" spans="82:87">
      <c r="CD12132" s="34" t="s">
        <v>16020</v>
      </c>
      <c r="CG12132" s="381">
        <v>51342</v>
      </c>
      <c r="CI12132" s="378">
        <v>23400</v>
      </c>
    </row>
    <row r="12133" spans="82:87">
      <c r="CD12133" s="34" t="s">
        <v>16021</v>
      </c>
      <c r="CG12133" s="381">
        <v>51343</v>
      </c>
      <c r="CI12133" s="378">
        <v>23420</v>
      </c>
    </row>
    <row r="12134" spans="82:87">
      <c r="CD12134" s="34" t="s">
        <v>785</v>
      </c>
      <c r="CG12134" s="381">
        <v>51344</v>
      </c>
      <c r="CI12134" s="378">
        <v>23430</v>
      </c>
    </row>
    <row r="12135" spans="82:87">
      <c r="CD12135" s="34" t="s">
        <v>16022</v>
      </c>
      <c r="CG12135" s="381">
        <v>51345</v>
      </c>
      <c r="CI12135" s="378">
        <v>23430</v>
      </c>
    </row>
    <row r="12136" spans="82:87">
      <c r="CD12136" s="34" t="s">
        <v>16023</v>
      </c>
      <c r="CG12136" s="381">
        <v>51346</v>
      </c>
      <c r="CI12136" s="378">
        <v>23430</v>
      </c>
    </row>
    <row r="12137" spans="82:87">
      <c r="CD12137" s="34" t="s">
        <v>16024</v>
      </c>
      <c r="CG12137" s="381">
        <v>51347</v>
      </c>
      <c r="CI12137" s="378">
        <v>23430</v>
      </c>
    </row>
    <row r="12138" spans="82:87">
      <c r="CD12138" s="34" t="s">
        <v>16025</v>
      </c>
      <c r="CG12138" s="381">
        <v>51348</v>
      </c>
      <c r="CI12138" s="378">
        <v>23450</v>
      </c>
    </row>
    <row r="12139" spans="82:87">
      <c r="CD12139" s="34" t="s">
        <v>16026</v>
      </c>
      <c r="CG12139" s="381">
        <v>51349</v>
      </c>
      <c r="CI12139" s="378">
        <v>23460</v>
      </c>
    </row>
    <row r="12140" spans="82:87">
      <c r="CD12140" s="34" t="s">
        <v>16027</v>
      </c>
      <c r="CG12140" s="381">
        <v>51350</v>
      </c>
      <c r="CI12140" s="378">
        <v>23460</v>
      </c>
    </row>
    <row r="12141" spans="82:87">
      <c r="CD12141" s="34" t="s">
        <v>16028</v>
      </c>
      <c r="CG12141" s="381">
        <v>51360</v>
      </c>
      <c r="CI12141" s="378">
        <v>23460</v>
      </c>
    </row>
    <row r="12142" spans="82:87">
      <c r="CD12142" s="34" t="s">
        <v>16029</v>
      </c>
      <c r="CG12142" s="381">
        <v>51361</v>
      </c>
      <c r="CI12142" s="378">
        <v>23460</v>
      </c>
    </row>
    <row r="12143" spans="82:87">
      <c r="CD12143" s="34" t="s">
        <v>16030</v>
      </c>
      <c r="CG12143" s="381">
        <v>51362</v>
      </c>
      <c r="CI12143" s="378">
        <v>23460</v>
      </c>
    </row>
    <row r="12144" spans="82:87">
      <c r="CD12144" s="34" t="s">
        <v>16031</v>
      </c>
      <c r="CG12144" s="381">
        <v>51363</v>
      </c>
      <c r="CI12144" s="378">
        <v>23460</v>
      </c>
    </row>
    <row r="12145" spans="82:87">
      <c r="CD12145" s="34" t="s">
        <v>16032</v>
      </c>
      <c r="CG12145" s="381">
        <v>51364</v>
      </c>
      <c r="CI12145" s="378">
        <v>23480</v>
      </c>
    </row>
    <row r="12146" spans="82:87">
      <c r="CD12146" s="34" t="s">
        <v>16033</v>
      </c>
      <c r="CG12146" s="381">
        <v>51365</v>
      </c>
      <c r="CI12146" s="378">
        <v>23480</v>
      </c>
    </row>
    <row r="12147" spans="82:87">
      <c r="CD12147" s="34" t="s">
        <v>16034</v>
      </c>
      <c r="CG12147" s="381">
        <v>51366</v>
      </c>
      <c r="CI12147" s="378">
        <v>23480</v>
      </c>
    </row>
    <row r="12148" spans="82:87">
      <c r="CD12148" s="34" t="s">
        <v>16035</v>
      </c>
      <c r="CG12148" s="381">
        <v>51367</v>
      </c>
      <c r="CI12148" s="378">
        <v>23480</v>
      </c>
    </row>
    <row r="12149" spans="82:87">
      <c r="CD12149" s="34" t="s">
        <v>16036</v>
      </c>
      <c r="CG12149" s="381">
        <v>51368</v>
      </c>
      <c r="CI12149" s="378">
        <v>23480</v>
      </c>
    </row>
    <row r="12150" spans="82:87">
      <c r="CD12150" s="34" t="s">
        <v>16037</v>
      </c>
      <c r="CG12150" s="381">
        <v>51369</v>
      </c>
      <c r="CI12150" s="378">
        <v>23480</v>
      </c>
    </row>
    <row r="12151" spans="82:87">
      <c r="CD12151" s="34" t="s">
        <v>16038</v>
      </c>
      <c r="CG12151" s="381">
        <v>51370</v>
      </c>
      <c r="CI12151" s="378">
        <v>23480</v>
      </c>
    </row>
    <row r="12152" spans="82:87">
      <c r="CD12152" s="34" t="s">
        <v>16039</v>
      </c>
      <c r="CG12152" s="381">
        <v>51380</v>
      </c>
      <c r="CI12152" s="378">
        <v>23500</v>
      </c>
    </row>
    <row r="12153" spans="82:87">
      <c r="CD12153" s="34" t="s">
        <v>16040</v>
      </c>
      <c r="CG12153" s="381">
        <v>51390</v>
      </c>
      <c r="CI12153" s="378">
        <v>23500</v>
      </c>
    </row>
    <row r="12154" spans="82:87">
      <c r="CD12154" s="34" t="s">
        <v>16041</v>
      </c>
      <c r="CG12154" s="381">
        <v>51400</v>
      </c>
      <c r="CI12154" s="378">
        <v>23500</v>
      </c>
    </row>
    <row r="12155" spans="82:87">
      <c r="CD12155" s="34" t="s">
        <v>16042</v>
      </c>
      <c r="CG12155" s="381">
        <v>51401</v>
      </c>
      <c r="CI12155" s="378">
        <v>23500</v>
      </c>
    </row>
    <row r="12156" spans="82:87">
      <c r="CD12156" s="34" t="s">
        <v>16043</v>
      </c>
      <c r="CG12156" s="381">
        <v>51402</v>
      </c>
      <c r="CI12156" s="378">
        <v>23500</v>
      </c>
    </row>
    <row r="12157" spans="82:87">
      <c r="CD12157" s="34" t="s">
        <v>16044</v>
      </c>
      <c r="CG12157" s="381">
        <v>51403</v>
      </c>
      <c r="CI12157" s="378">
        <v>23500</v>
      </c>
    </row>
    <row r="12158" spans="82:87">
      <c r="CD12158" s="34" t="s">
        <v>16045</v>
      </c>
      <c r="CG12158" s="381">
        <v>51404</v>
      </c>
      <c r="CI12158" s="378">
        <v>23500</v>
      </c>
    </row>
    <row r="12159" spans="82:87">
      <c r="CD12159" s="34" t="s">
        <v>16046</v>
      </c>
      <c r="CG12159" s="381">
        <v>51405</v>
      </c>
      <c r="CI12159" s="378">
        <v>23500</v>
      </c>
    </row>
    <row r="12160" spans="82:87">
      <c r="CD12160" s="34" t="s">
        <v>16047</v>
      </c>
      <c r="CG12160" s="381">
        <v>51406</v>
      </c>
      <c r="CI12160" s="378">
        <v>23500</v>
      </c>
    </row>
    <row r="12161" spans="82:87">
      <c r="CD12161" s="34" t="s">
        <v>16048</v>
      </c>
      <c r="CG12161" s="381">
        <v>51407</v>
      </c>
      <c r="CI12161" s="378">
        <v>23500</v>
      </c>
    </row>
    <row r="12162" spans="82:87">
      <c r="CD12162" s="34" t="s">
        <v>16049</v>
      </c>
      <c r="CG12162" s="381">
        <v>51408</v>
      </c>
      <c r="CI12162" s="378">
        <v>23600</v>
      </c>
    </row>
    <row r="12163" spans="82:87">
      <c r="CD12163" s="34" t="s">
        <v>16050</v>
      </c>
      <c r="CG12163" s="381">
        <v>51409</v>
      </c>
      <c r="CI12163" s="378">
        <v>23600</v>
      </c>
    </row>
    <row r="12164" spans="82:87">
      <c r="CD12164" s="34" t="s">
        <v>16051</v>
      </c>
      <c r="CG12164" s="381">
        <v>51420</v>
      </c>
      <c r="CI12164" s="378">
        <v>23600</v>
      </c>
    </row>
    <row r="12165" spans="82:87">
      <c r="CD12165" s="34" t="s">
        <v>16052</v>
      </c>
      <c r="CG12165" s="381">
        <v>51430</v>
      </c>
      <c r="CI12165" s="378">
        <v>23600</v>
      </c>
    </row>
    <row r="12166" spans="82:87">
      <c r="CD12166" s="34" t="s">
        <v>16053</v>
      </c>
      <c r="CG12166" s="381">
        <v>51431</v>
      </c>
      <c r="CI12166" s="378">
        <v>23600</v>
      </c>
    </row>
    <row r="12167" spans="82:87">
      <c r="CD12167" s="34" t="s">
        <v>16054</v>
      </c>
      <c r="CG12167" s="381">
        <v>51432</v>
      </c>
      <c r="CI12167" s="378">
        <v>23600</v>
      </c>
    </row>
    <row r="12168" spans="82:87">
      <c r="CD12168" s="34" t="s">
        <v>16055</v>
      </c>
      <c r="CG12168" s="381">
        <v>51433</v>
      </c>
      <c r="CI12168" s="378">
        <v>23600</v>
      </c>
    </row>
    <row r="12169" spans="82:87">
      <c r="CD12169" s="34" t="s">
        <v>16056</v>
      </c>
      <c r="CG12169" s="381">
        <v>51434</v>
      </c>
      <c r="CI12169" s="378">
        <v>23600</v>
      </c>
    </row>
    <row r="12170" spans="82:87">
      <c r="CD12170" s="34" t="s">
        <v>16057</v>
      </c>
      <c r="CG12170" s="381">
        <v>51435</v>
      </c>
      <c r="CI12170" s="378">
        <v>23600</v>
      </c>
    </row>
    <row r="12171" spans="82:87">
      <c r="CD12171" s="34" t="s">
        <v>16058</v>
      </c>
      <c r="CG12171" s="381">
        <v>51436</v>
      </c>
      <c r="CI12171" s="378">
        <v>23600</v>
      </c>
    </row>
    <row r="12172" spans="82:87">
      <c r="CD12172" s="34" t="s">
        <v>16059</v>
      </c>
      <c r="CG12172" s="381">
        <v>51437</v>
      </c>
      <c r="CI12172" s="378">
        <v>23600</v>
      </c>
    </row>
    <row r="12173" spans="82:87">
      <c r="CD12173" s="34" t="s">
        <v>16060</v>
      </c>
      <c r="CG12173" s="381">
        <v>51438</v>
      </c>
      <c r="CI12173" s="378">
        <v>23600</v>
      </c>
    </row>
    <row r="12174" spans="82:87">
      <c r="CD12174" s="34" t="s">
        <v>16061</v>
      </c>
      <c r="CG12174" s="381">
        <v>51439</v>
      </c>
      <c r="CI12174" s="378">
        <v>23640</v>
      </c>
    </row>
    <row r="12175" spans="82:87">
      <c r="CD12175" s="34" t="s">
        <v>16062</v>
      </c>
      <c r="CG12175" s="381">
        <v>51450</v>
      </c>
      <c r="CI12175" s="378">
        <v>23680</v>
      </c>
    </row>
    <row r="12176" spans="82:87">
      <c r="CD12176" s="34" t="s">
        <v>16063</v>
      </c>
      <c r="CG12176" s="381">
        <v>51460</v>
      </c>
      <c r="CI12176" s="378">
        <v>23700</v>
      </c>
    </row>
    <row r="12177" spans="82:87">
      <c r="CD12177" s="34" t="s">
        <v>16064</v>
      </c>
      <c r="CG12177" s="381">
        <v>51470</v>
      </c>
      <c r="CI12177" s="378">
        <v>23700</v>
      </c>
    </row>
    <row r="12178" spans="82:87">
      <c r="CD12178" s="34" t="s">
        <v>16065</v>
      </c>
      <c r="CG12178" s="381">
        <v>51480</v>
      </c>
      <c r="CI12178" s="378">
        <v>23700</v>
      </c>
    </row>
    <row r="12179" spans="82:87">
      <c r="CD12179" s="34" t="s">
        <v>16066</v>
      </c>
      <c r="CG12179" s="381">
        <v>51490</v>
      </c>
      <c r="CI12179" s="378">
        <v>23700</v>
      </c>
    </row>
    <row r="12180" spans="82:87">
      <c r="CD12180" s="34" t="s">
        <v>16067</v>
      </c>
      <c r="CG12180" s="381">
        <v>51500</v>
      </c>
      <c r="CI12180" s="378">
        <v>23700</v>
      </c>
    </row>
    <row r="12181" spans="82:87">
      <c r="CD12181" s="34" t="s">
        <v>16068</v>
      </c>
      <c r="CG12181" s="381">
        <v>51510</v>
      </c>
      <c r="CI12181" s="378">
        <v>23700</v>
      </c>
    </row>
    <row r="12182" spans="82:87">
      <c r="CD12182" s="34" t="s">
        <v>16069</v>
      </c>
      <c r="CG12182" s="381">
        <v>51520</v>
      </c>
      <c r="CI12182" s="378">
        <v>23700</v>
      </c>
    </row>
    <row r="12183" spans="82:87">
      <c r="CD12183" s="34" t="s">
        <v>16070</v>
      </c>
      <c r="CG12183" s="381">
        <v>51530</v>
      </c>
      <c r="CI12183" s="378">
        <v>23700</v>
      </c>
    </row>
    <row r="12184" spans="82:87">
      <c r="CD12184" s="34" t="s">
        <v>16071</v>
      </c>
      <c r="CG12184" s="381">
        <v>51550</v>
      </c>
      <c r="CI12184" s="378">
        <v>23700</v>
      </c>
    </row>
    <row r="12185" spans="82:87">
      <c r="CD12185" s="34" t="s">
        <v>16072</v>
      </c>
      <c r="CG12185" s="381">
        <v>51551</v>
      </c>
      <c r="CI12185" s="378">
        <v>23700</v>
      </c>
    </row>
    <row r="12186" spans="82:87">
      <c r="CD12186" s="34" t="s">
        <v>16073</v>
      </c>
      <c r="CG12186" s="381">
        <v>51552</v>
      </c>
      <c r="CI12186" s="378">
        <v>23700</v>
      </c>
    </row>
    <row r="12187" spans="82:87">
      <c r="CD12187" s="34" t="s">
        <v>16074</v>
      </c>
      <c r="CG12187" s="381">
        <v>51553</v>
      </c>
      <c r="CI12187" s="378">
        <v>23700</v>
      </c>
    </row>
    <row r="12188" spans="82:87">
      <c r="CD12188" s="34" t="s">
        <v>16075</v>
      </c>
      <c r="CG12188" s="381">
        <v>51554</v>
      </c>
      <c r="CI12188" s="378">
        <v>23700</v>
      </c>
    </row>
    <row r="12189" spans="82:87">
      <c r="CD12189" s="34" t="s">
        <v>16076</v>
      </c>
      <c r="CG12189" s="381">
        <v>51555</v>
      </c>
      <c r="CI12189" s="378">
        <v>23700</v>
      </c>
    </row>
    <row r="12190" spans="82:87">
      <c r="CD12190" s="34" t="s">
        <v>16077</v>
      </c>
      <c r="CG12190" s="381">
        <v>51556</v>
      </c>
      <c r="CI12190" s="378">
        <v>23710</v>
      </c>
    </row>
    <row r="12191" spans="82:87">
      <c r="CD12191" s="34" t="s">
        <v>16078</v>
      </c>
      <c r="CG12191" s="381">
        <v>51557</v>
      </c>
      <c r="CI12191" s="378">
        <v>23740</v>
      </c>
    </row>
    <row r="12192" spans="82:87">
      <c r="CD12192" s="34" t="s">
        <v>16079</v>
      </c>
      <c r="CG12192" s="381">
        <v>51558</v>
      </c>
      <c r="CI12192" s="378">
        <v>23780</v>
      </c>
    </row>
    <row r="12193" spans="82:87">
      <c r="CD12193" s="34" t="s">
        <v>16080</v>
      </c>
      <c r="CG12193" s="381">
        <v>51559</v>
      </c>
      <c r="CI12193" s="378">
        <v>23800</v>
      </c>
    </row>
    <row r="12194" spans="82:87">
      <c r="CD12194" s="34" t="s">
        <v>16081</v>
      </c>
      <c r="CG12194" s="381">
        <v>51560</v>
      </c>
      <c r="CI12194" s="378">
        <v>23800</v>
      </c>
    </row>
    <row r="12195" spans="82:87">
      <c r="CD12195" s="34" t="s">
        <v>16082</v>
      </c>
      <c r="CG12195" s="381">
        <v>51561</v>
      </c>
      <c r="CI12195" s="378">
        <v>23800</v>
      </c>
    </row>
    <row r="12196" spans="82:87">
      <c r="CD12196" s="34" t="s">
        <v>16083</v>
      </c>
      <c r="CG12196" s="381">
        <v>51562</v>
      </c>
      <c r="CI12196" s="378">
        <v>23800</v>
      </c>
    </row>
    <row r="12197" spans="82:87">
      <c r="CD12197" s="34" t="s">
        <v>16084</v>
      </c>
      <c r="CG12197" s="381">
        <v>51563</v>
      </c>
      <c r="CI12197" s="378">
        <v>23800</v>
      </c>
    </row>
    <row r="12198" spans="82:87">
      <c r="CD12198" s="34" t="s">
        <v>16085</v>
      </c>
      <c r="CG12198" s="381">
        <v>51564</v>
      </c>
      <c r="CI12198" s="378">
        <v>23800</v>
      </c>
    </row>
    <row r="12199" spans="82:87">
      <c r="CD12199" s="34" t="s">
        <v>16086</v>
      </c>
      <c r="CG12199" s="381">
        <v>51565</v>
      </c>
      <c r="CI12199" s="378">
        <v>23800</v>
      </c>
    </row>
    <row r="12200" spans="82:87">
      <c r="CD12200" s="34" t="s">
        <v>16087</v>
      </c>
      <c r="CG12200" s="381">
        <v>51566</v>
      </c>
      <c r="CI12200" s="378">
        <v>23800</v>
      </c>
    </row>
    <row r="12201" spans="82:87">
      <c r="CD12201" s="34" t="s">
        <v>16088</v>
      </c>
      <c r="CG12201" s="381">
        <v>51567</v>
      </c>
      <c r="CI12201" s="378">
        <v>23800</v>
      </c>
    </row>
    <row r="12202" spans="82:87">
      <c r="CD12202" s="34" t="s">
        <v>16089</v>
      </c>
      <c r="CG12202" s="381">
        <v>51568</v>
      </c>
      <c r="CI12202" s="378">
        <v>23879</v>
      </c>
    </row>
    <row r="12203" spans="82:87">
      <c r="CD12203" s="34" t="s">
        <v>16090</v>
      </c>
      <c r="CG12203" s="381">
        <v>51569</v>
      </c>
      <c r="CI12203" s="378">
        <v>23900</v>
      </c>
    </row>
    <row r="12204" spans="82:87">
      <c r="CD12204" s="34" t="s">
        <v>16091</v>
      </c>
      <c r="CG12204" s="381">
        <v>51570</v>
      </c>
      <c r="CI12204" s="378">
        <v>23910</v>
      </c>
    </row>
    <row r="12205" spans="82:87">
      <c r="CD12205" s="34" t="s">
        <v>16092</v>
      </c>
      <c r="CG12205" s="381">
        <v>51571</v>
      </c>
      <c r="CI12205" s="378">
        <v>23911</v>
      </c>
    </row>
    <row r="12206" spans="82:87">
      <c r="CD12206" s="34" t="s">
        <v>16093</v>
      </c>
      <c r="CG12206" s="381">
        <v>51572</v>
      </c>
      <c r="CI12206" s="378">
        <v>23912</v>
      </c>
    </row>
    <row r="12207" spans="82:87">
      <c r="CD12207" s="34" t="s">
        <v>16094</v>
      </c>
      <c r="CG12207" s="381">
        <v>51573</v>
      </c>
      <c r="CI12207" s="378">
        <v>23913</v>
      </c>
    </row>
    <row r="12208" spans="82:87">
      <c r="CD12208" s="34" t="s">
        <v>16095</v>
      </c>
      <c r="CG12208" s="381">
        <v>51574</v>
      </c>
      <c r="CI12208" s="378">
        <v>23914</v>
      </c>
    </row>
    <row r="12209" spans="82:87">
      <c r="CD12209" s="34" t="s">
        <v>16096</v>
      </c>
      <c r="CG12209" s="381">
        <v>51575</v>
      </c>
      <c r="CI12209" s="378">
        <v>24000</v>
      </c>
    </row>
    <row r="12210" spans="82:87">
      <c r="CD12210" s="34" t="s">
        <v>16097</v>
      </c>
      <c r="CG12210" s="381">
        <v>51576</v>
      </c>
      <c r="CI12210" s="378">
        <v>24001</v>
      </c>
    </row>
    <row r="12211" spans="82:87">
      <c r="CD12211" s="34" t="s">
        <v>16098</v>
      </c>
      <c r="CG12211" s="381">
        <v>51577</v>
      </c>
      <c r="CI12211" s="378">
        <v>24001</v>
      </c>
    </row>
    <row r="12212" spans="82:87">
      <c r="CD12212" s="34" t="s">
        <v>16099</v>
      </c>
      <c r="CG12212" s="381">
        <v>51578</v>
      </c>
      <c r="CI12212" s="378">
        <v>24002</v>
      </c>
    </row>
    <row r="12213" spans="82:87">
      <c r="CD12213" s="34" t="s">
        <v>16100</v>
      </c>
      <c r="CG12213" s="381">
        <v>51579</v>
      </c>
      <c r="CI12213" s="378">
        <v>24003</v>
      </c>
    </row>
    <row r="12214" spans="82:87">
      <c r="CD12214" s="34" t="s">
        <v>16101</v>
      </c>
      <c r="CG12214" s="381">
        <v>51580</v>
      </c>
      <c r="CI12214" s="378">
        <v>24004</v>
      </c>
    </row>
    <row r="12215" spans="82:87">
      <c r="CD12215" s="34" t="s">
        <v>16102</v>
      </c>
      <c r="CG12215" s="381">
        <v>51581</v>
      </c>
      <c r="CI12215" s="378">
        <v>24005</v>
      </c>
    </row>
    <row r="12216" spans="82:87">
      <c r="CD12216" s="34" t="s">
        <v>16103</v>
      </c>
      <c r="CG12216" s="381">
        <v>51582</v>
      </c>
      <c r="CI12216" s="378">
        <v>24005</v>
      </c>
    </row>
    <row r="12217" spans="82:87">
      <c r="CD12217" s="34" t="s">
        <v>16104</v>
      </c>
      <c r="CG12217" s="381">
        <v>51583</v>
      </c>
      <c r="CI12217" s="378">
        <v>24006</v>
      </c>
    </row>
    <row r="12218" spans="82:87">
      <c r="CD12218" s="34" t="s">
        <v>16105</v>
      </c>
      <c r="CG12218" s="381">
        <v>51584</v>
      </c>
      <c r="CI12218" s="378">
        <v>24007</v>
      </c>
    </row>
    <row r="12219" spans="82:87">
      <c r="CD12219" s="34" t="s">
        <v>16106</v>
      </c>
      <c r="CG12219" s="381">
        <v>51585</v>
      </c>
      <c r="CI12219" s="378">
        <v>24008</v>
      </c>
    </row>
    <row r="12220" spans="82:87">
      <c r="CD12220" s="34" t="s">
        <v>16107</v>
      </c>
      <c r="CG12220" s="381">
        <v>51586</v>
      </c>
      <c r="CI12220" s="378">
        <v>24009</v>
      </c>
    </row>
    <row r="12221" spans="82:87">
      <c r="CD12221" s="34" t="s">
        <v>16108</v>
      </c>
      <c r="CG12221" s="381">
        <v>51587</v>
      </c>
      <c r="CI12221" s="378">
        <v>24010</v>
      </c>
    </row>
    <row r="12222" spans="82:87">
      <c r="CD12222" s="34" t="s">
        <v>16109</v>
      </c>
      <c r="CG12222" s="381">
        <v>51588</v>
      </c>
      <c r="CI12222" s="378">
        <v>24011</v>
      </c>
    </row>
    <row r="12223" spans="82:87">
      <c r="CD12223" s="34" t="s">
        <v>16110</v>
      </c>
      <c r="CG12223" s="381">
        <v>51589</v>
      </c>
      <c r="CI12223" s="378">
        <v>24012</v>
      </c>
    </row>
    <row r="12224" spans="82:87">
      <c r="CD12224" s="34" t="s">
        <v>16111</v>
      </c>
      <c r="CG12224" s="381">
        <v>51600</v>
      </c>
      <c r="CI12224" s="378">
        <v>24013</v>
      </c>
    </row>
    <row r="12225" spans="82:87">
      <c r="CD12225" s="34" t="s">
        <v>16112</v>
      </c>
      <c r="CG12225" s="381">
        <v>51601</v>
      </c>
      <c r="CI12225" s="378">
        <v>24014</v>
      </c>
    </row>
    <row r="12226" spans="82:87">
      <c r="CD12226" s="34" t="s">
        <v>16113</v>
      </c>
      <c r="CG12226" s="381">
        <v>51602</v>
      </c>
      <c r="CI12226" s="378">
        <v>24015</v>
      </c>
    </row>
    <row r="12227" spans="82:87">
      <c r="CD12227" s="34" t="s">
        <v>16114</v>
      </c>
      <c r="CG12227" s="381">
        <v>51603</v>
      </c>
      <c r="CI12227" s="378">
        <v>24016</v>
      </c>
    </row>
    <row r="12228" spans="82:87">
      <c r="CD12228" s="34" t="s">
        <v>16115</v>
      </c>
      <c r="CG12228" s="381">
        <v>51604</v>
      </c>
      <c r="CI12228" s="378">
        <v>24017</v>
      </c>
    </row>
    <row r="12229" spans="82:87">
      <c r="CD12229" s="34" t="s">
        <v>16116</v>
      </c>
      <c r="CG12229" s="381">
        <v>51605</v>
      </c>
      <c r="CI12229" s="378">
        <v>24019</v>
      </c>
    </row>
    <row r="12230" spans="82:87">
      <c r="CD12230" s="34" t="s">
        <v>16117</v>
      </c>
      <c r="CG12230" s="381">
        <v>51606</v>
      </c>
      <c r="CI12230" s="378">
        <v>24020</v>
      </c>
    </row>
    <row r="12231" spans="82:87">
      <c r="CD12231" s="34" t="s">
        <v>16118</v>
      </c>
      <c r="CG12231" s="381">
        <v>51607</v>
      </c>
      <c r="CI12231" s="378">
        <v>24021</v>
      </c>
    </row>
    <row r="12232" spans="82:87">
      <c r="CD12232" s="34" t="s">
        <v>16119</v>
      </c>
      <c r="CG12232" s="381">
        <v>51608</v>
      </c>
      <c r="CI12232" s="378">
        <v>24022</v>
      </c>
    </row>
    <row r="12233" spans="82:87">
      <c r="CD12233" s="34" t="s">
        <v>16120</v>
      </c>
      <c r="CG12233" s="381">
        <v>51609</v>
      </c>
      <c r="CI12233" s="378">
        <v>24023</v>
      </c>
    </row>
    <row r="12234" spans="82:87">
      <c r="CD12234" s="34" t="s">
        <v>16121</v>
      </c>
      <c r="CG12234" s="381">
        <v>51623</v>
      </c>
      <c r="CI12234" s="378">
        <v>24024</v>
      </c>
    </row>
    <row r="12235" spans="82:87">
      <c r="CD12235" s="34" t="s">
        <v>16122</v>
      </c>
      <c r="CG12235" s="381">
        <v>51660</v>
      </c>
      <c r="CI12235" s="378">
        <v>24025</v>
      </c>
    </row>
    <row r="12236" spans="82:87">
      <c r="CD12236" s="34" t="s">
        <v>16123</v>
      </c>
      <c r="CG12236" s="381">
        <v>51661</v>
      </c>
      <c r="CI12236" s="378">
        <v>24026</v>
      </c>
    </row>
    <row r="12237" spans="82:87">
      <c r="CD12237" s="34" t="s">
        <v>16124</v>
      </c>
      <c r="CG12237" s="381">
        <v>51662</v>
      </c>
      <c r="CI12237" s="378">
        <v>24029</v>
      </c>
    </row>
    <row r="12238" spans="82:87">
      <c r="CD12238" s="34" t="s">
        <v>16125</v>
      </c>
      <c r="CG12238" s="381">
        <v>51663</v>
      </c>
      <c r="CI12238" s="378">
        <v>24040</v>
      </c>
    </row>
    <row r="12239" spans="82:87">
      <c r="CD12239" s="34" t="s">
        <v>16126</v>
      </c>
      <c r="CG12239" s="381">
        <v>51664</v>
      </c>
      <c r="CI12239" s="378">
        <v>24050</v>
      </c>
    </row>
    <row r="12240" spans="82:87">
      <c r="CD12240" s="34" t="s">
        <v>16127</v>
      </c>
      <c r="CG12240" s="381">
        <v>51665</v>
      </c>
      <c r="CI12240" s="378">
        <v>24050</v>
      </c>
    </row>
    <row r="12241" spans="82:87">
      <c r="CD12241" s="34" t="s">
        <v>16128</v>
      </c>
      <c r="CG12241" s="381">
        <v>51666</v>
      </c>
      <c r="CI12241" s="378">
        <v>24051</v>
      </c>
    </row>
    <row r="12242" spans="82:87">
      <c r="CD12242" s="34" t="s">
        <v>16129</v>
      </c>
      <c r="CG12242" s="381">
        <v>51667</v>
      </c>
      <c r="CI12242" s="378">
        <v>24052</v>
      </c>
    </row>
    <row r="12243" spans="82:87">
      <c r="CD12243" s="34" t="s">
        <v>16130</v>
      </c>
      <c r="CG12243" s="381">
        <v>51668</v>
      </c>
      <c r="CI12243" s="378">
        <v>24053</v>
      </c>
    </row>
    <row r="12244" spans="82:87">
      <c r="CD12244" s="34" t="s">
        <v>16131</v>
      </c>
      <c r="CG12244" s="381">
        <v>51669</v>
      </c>
      <c r="CI12244" s="378">
        <v>24053</v>
      </c>
    </row>
    <row r="12245" spans="82:87">
      <c r="CD12245" s="34" t="s">
        <v>16132</v>
      </c>
      <c r="CG12245" s="381">
        <v>51670</v>
      </c>
      <c r="CI12245" s="378">
        <v>24054</v>
      </c>
    </row>
    <row r="12246" spans="82:87">
      <c r="CD12246" s="34" t="s">
        <v>16133</v>
      </c>
      <c r="CG12246" s="381">
        <v>51671</v>
      </c>
      <c r="CI12246" s="378">
        <v>24054</v>
      </c>
    </row>
    <row r="12247" spans="82:87">
      <c r="CD12247" s="34" t="s">
        <v>16134</v>
      </c>
      <c r="CG12247" s="381">
        <v>51672</v>
      </c>
      <c r="CI12247" s="378">
        <v>24055</v>
      </c>
    </row>
    <row r="12248" spans="82:87">
      <c r="CD12248" s="34" t="s">
        <v>16135</v>
      </c>
      <c r="CG12248" s="381">
        <v>51673</v>
      </c>
      <c r="CI12248" s="378">
        <v>24056</v>
      </c>
    </row>
    <row r="12249" spans="82:87">
      <c r="CD12249" s="34" t="s">
        <v>16136</v>
      </c>
      <c r="CG12249" s="381">
        <v>51674</v>
      </c>
      <c r="CI12249" s="378">
        <v>24056</v>
      </c>
    </row>
    <row r="12250" spans="82:87">
      <c r="CD12250" s="34" t="s">
        <v>16137</v>
      </c>
      <c r="CG12250" s="381">
        <v>51675</v>
      </c>
      <c r="CI12250" s="378">
        <v>24057</v>
      </c>
    </row>
    <row r="12251" spans="82:87">
      <c r="CD12251" s="34" t="s">
        <v>16138</v>
      </c>
      <c r="CG12251" s="381">
        <v>51676</v>
      </c>
      <c r="CI12251" s="378">
        <v>24057</v>
      </c>
    </row>
    <row r="12252" spans="82:87">
      <c r="CD12252" s="34" t="s">
        <v>16139</v>
      </c>
      <c r="CG12252" s="381">
        <v>51677</v>
      </c>
      <c r="CI12252" s="378">
        <v>24058</v>
      </c>
    </row>
    <row r="12253" spans="82:87">
      <c r="CD12253" s="34" t="s">
        <v>16140</v>
      </c>
      <c r="CG12253" s="381">
        <v>51678</v>
      </c>
      <c r="CI12253" s="378">
        <v>24058</v>
      </c>
    </row>
    <row r="12254" spans="82:87">
      <c r="CD12254" s="34" t="s">
        <v>16141</v>
      </c>
      <c r="CG12254" s="381">
        <v>51679</v>
      </c>
      <c r="CI12254" s="378">
        <v>24059</v>
      </c>
    </row>
    <row r="12255" spans="82:87">
      <c r="CD12255" s="34" t="s">
        <v>16142</v>
      </c>
      <c r="CG12255" s="381">
        <v>51680</v>
      </c>
      <c r="CI12255" s="378">
        <v>24060</v>
      </c>
    </row>
    <row r="12256" spans="82:87">
      <c r="CD12256" s="34" t="s">
        <v>16143</v>
      </c>
      <c r="CG12256" s="381">
        <v>51681</v>
      </c>
      <c r="CI12256" s="378">
        <v>24062</v>
      </c>
    </row>
    <row r="12257" spans="82:87">
      <c r="CD12257" s="34" t="s">
        <v>16144</v>
      </c>
      <c r="CG12257" s="381">
        <v>51682</v>
      </c>
      <c r="CI12257" s="378">
        <v>24066</v>
      </c>
    </row>
    <row r="12258" spans="82:87">
      <c r="CD12258" s="34" t="s">
        <v>16145</v>
      </c>
      <c r="CG12258" s="381">
        <v>51683</v>
      </c>
      <c r="CI12258" s="378">
        <v>24070</v>
      </c>
    </row>
    <row r="12259" spans="82:87">
      <c r="CD12259" s="34" t="s">
        <v>16146</v>
      </c>
      <c r="CG12259" s="381">
        <v>51684</v>
      </c>
      <c r="CI12259" s="378">
        <v>24071</v>
      </c>
    </row>
    <row r="12260" spans="82:87">
      <c r="CD12260" s="34" t="s">
        <v>16147</v>
      </c>
      <c r="CG12260" s="381">
        <v>51685</v>
      </c>
      <c r="CI12260" s="378">
        <v>24078</v>
      </c>
    </row>
    <row r="12261" spans="82:87">
      <c r="CD12261" s="34" t="s">
        <v>16148</v>
      </c>
      <c r="CG12261" s="381">
        <v>51686</v>
      </c>
      <c r="CI12261" s="378">
        <v>24100</v>
      </c>
    </row>
    <row r="12262" spans="82:87">
      <c r="CD12262" s="34" t="s">
        <v>16149</v>
      </c>
      <c r="CG12262" s="381">
        <v>51687</v>
      </c>
      <c r="CI12262" s="378">
        <v>24100</v>
      </c>
    </row>
    <row r="12263" spans="82:87">
      <c r="CD12263" s="34" t="s">
        <v>16150</v>
      </c>
      <c r="CG12263" s="381">
        <v>51688</v>
      </c>
      <c r="CI12263" s="378">
        <v>24100</v>
      </c>
    </row>
    <row r="12264" spans="82:87">
      <c r="CD12264" s="34" t="s">
        <v>16151</v>
      </c>
      <c r="CG12264" s="381">
        <v>51689</v>
      </c>
      <c r="CI12264" s="378">
        <v>24100</v>
      </c>
    </row>
    <row r="12265" spans="82:87">
      <c r="CD12265" s="34" t="s">
        <v>16152</v>
      </c>
      <c r="CG12265" s="381">
        <v>51700</v>
      </c>
      <c r="CI12265" s="378">
        <v>24101</v>
      </c>
    </row>
    <row r="12266" spans="82:87">
      <c r="CD12266" s="34" t="s">
        <v>16153</v>
      </c>
      <c r="CG12266" s="381">
        <v>51702</v>
      </c>
      <c r="CI12266" s="378">
        <v>24102</v>
      </c>
    </row>
    <row r="12267" spans="82:87">
      <c r="CD12267" s="34" t="s">
        <v>16154</v>
      </c>
      <c r="CG12267" s="381">
        <v>51711</v>
      </c>
      <c r="CI12267" s="378">
        <v>24103</v>
      </c>
    </row>
    <row r="12268" spans="82:87">
      <c r="CD12268" s="34" t="s">
        <v>16155</v>
      </c>
      <c r="CG12268" s="381">
        <v>51712</v>
      </c>
      <c r="CI12268" s="378">
        <v>24104</v>
      </c>
    </row>
    <row r="12269" spans="82:87">
      <c r="CD12269" s="34" t="s">
        <v>16156</v>
      </c>
      <c r="CG12269" s="381">
        <v>51713</v>
      </c>
      <c r="CI12269" s="378">
        <v>24105</v>
      </c>
    </row>
    <row r="12270" spans="82:87">
      <c r="CD12270" s="34" t="s">
        <v>16157</v>
      </c>
      <c r="CG12270" s="381">
        <v>51714</v>
      </c>
      <c r="CI12270" s="378">
        <v>24106</v>
      </c>
    </row>
    <row r="12271" spans="82:87">
      <c r="CD12271" s="34" t="s">
        <v>16158</v>
      </c>
      <c r="CG12271" s="381">
        <v>51715</v>
      </c>
      <c r="CI12271" s="378">
        <v>24107</v>
      </c>
    </row>
    <row r="12272" spans="82:87">
      <c r="CD12272" s="34" t="s">
        <v>16159</v>
      </c>
      <c r="CG12272" s="381">
        <v>51716</v>
      </c>
      <c r="CI12272" s="378">
        <v>24108</v>
      </c>
    </row>
    <row r="12273" spans="82:87">
      <c r="CD12273" s="34" t="s">
        <v>16160</v>
      </c>
      <c r="CG12273" s="381">
        <v>51717</v>
      </c>
      <c r="CI12273" s="378">
        <v>24109</v>
      </c>
    </row>
    <row r="12274" spans="82:87">
      <c r="CD12274" s="34" t="s">
        <v>16161</v>
      </c>
      <c r="CG12274" s="381">
        <v>51718</v>
      </c>
      <c r="CI12274" s="378">
        <v>24110</v>
      </c>
    </row>
    <row r="12275" spans="82:87">
      <c r="CD12275" s="34" t="s">
        <v>16162</v>
      </c>
      <c r="CG12275" s="381">
        <v>51719</v>
      </c>
      <c r="CI12275" s="378">
        <v>24110</v>
      </c>
    </row>
    <row r="12276" spans="82:87">
      <c r="CD12276" s="34" t="s">
        <v>16163</v>
      </c>
      <c r="CG12276" s="381">
        <v>51721</v>
      </c>
      <c r="CI12276" s="378">
        <v>24110</v>
      </c>
    </row>
    <row r="12277" spans="82:87">
      <c r="CD12277" s="34" t="s">
        <v>16164</v>
      </c>
      <c r="CG12277" s="381">
        <v>51722</v>
      </c>
      <c r="CI12277" s="378">
        <v>24110</v>
      </c>
    </row>
    <row r="12278" spans="82:87">
      <c r="CD12278" s="34" t="s">
        <v>16165</v>
      </c>
      <c r="CG12278" s="381">
        <v>51723</v>
      </c>
      <c r="CI12278" s="378">
        <v>24110</v>
      </c>
    </row>
    <row r="12279" spans="82:87">
      <c r="CD12279" s="34" t="s">
        <v>16166</v>
      </c>
      <c r="CG12279" s="381">
        <v>51724</v>
      </c>
      <c r="CI12279" s="378">
        <v>24110</v>
      </c>
    </row>
    <row r="12280" spans="82:87">
      <c r="CD12280" s="34" t="s">
        <v>16167</v>
      </c>
      <c r="CG12280" s="381">
        <v>51725</v>
      </c>
      <c r="CI12280" s="378">
        <v>24110</v>
      </c>
    </row>
    <row r="12281" spans="82:87">
      <c r="CD12281" s="34" t="s">
        <v>16168</v>
      </c>
      <c r="CG12281" s="381">
        <v>51726</v>
      </c>
      <c r="CI12281" s="378">
        <v>24110</v>
      </c>
    </row>
    <row r="12282" spans="82:87">
      <c r="CD12282" s="34" t="s">
        <v>16169</v>
      </c>
      <c r="CG12282" s="381">
        <v>51727</v>
      </c>
      <c r="CI12282" s="378">
        <v>24110</v>
      </c>
    </row>
    <row r="12283" spans="82:87">
      <c r="CD12283" s="34" t="s">
        <v>16170</v>
      </c>
      <c r="CG12283" s="381">
        <v>51728</v>
      </c>
      <c r="CI12283" s="378">
        <v>24111</v>
      </c>
    </row>
    <row r="12284" spans="82:87">
      <c r="CD12284" s="34" t="s">
        <v>16171</v>
      </c>
      <c r="CG12284" s="381">
        <v>51729</v>
      </c>
      <c r="CI12284" s="378">
        <v>24112</v>
      </c>
    </row>
    <row r="12285" spans="82:87">
      <c r="CD12285" s="34" t="s">
        <v>16172</v>
      </c>
      <c r="CG12285" s="381">
        <v>51730</v>
      </c>
      <c r="CI12285" s="378">
        <v>24113</v>
      </c>
    </row>
    <row r="12286" spans="82:87">
      <c r="CD12286" s="34" t="s">
        <v>16173</v>
      </c>
      <c r="CG12286" s="381">
        <v>51741</v>
      </c>
      <c r="CI12286" s="378">
        <v>24114</v>
      </c>
    </row>
    <row r="12287" spans="82:87">
      <c r="CD12287" s="34" t="s">
        <v>16174</v>
      </c>
      <c r="CG12287" s="381">
        <v>51742</v>
      </c>
      <c r="CI12287" s="378">
        <v>24115</v>
      </c>
    </row>
    <row r="12288" spans="82:87">
      <c r="CD12288" s="34" t="s">
        <v>16175</v>
      </c>
      <c r="CG12288" s="381">
        <v>51743</v>
      </c>
      <c r="CI12288" s="378">
        <v>24120</v>
      </c>
    </row>
    <row r="12289" spans="82:87">
      <c r="CD12289" s="34" t="s">
        <v>16176</v>
      </c>
      <c r="CG12289" s="381">
        <v>51744</v>
      </c>
      <c r="CI12289" s="378">
        <v>24120</v>
      </c>
    </row>
    <row r="12290" spans="82:87">
      <c r="CD12290" s="34" t="s">
        <v>16177</v>
      </c>
      <c r="CG12290" s="381">
        <v>51745</v>
      </c>
      <c r="CI12290" s="378">
        <v>24120</v>
      </c>
    </row>
    <row r="12291" spans="82:87">
      <c r="CD12291" s="34" t="s">
        <v>16178</v>
      </c>
      <c r="CG12291" s="381">
        <v>51746</v>
      </c>
      <c r="CI12291" s="378">
        <v>24120</v>
      </c>
    </row>
    <row r="12292" spans="82:87">
      <c r="CD12292" s="34" t="s">
        <v>16179</v>
      </c>
      <c r="CG12292" s="381">
        <v>51747</v>
      </c>
      <c r="CI12292" s="378">
        <v>24120</v>
      </c>
    </row>
    <row r="12293" spans="82:87">
      <c r="CD12293" s="34" t="s">
        <v>16180</v>
      </c>
      <c r="CG12293" s="381">
        <v>51748</v>
      </c>
      <c r="CI12293" s="378">
        <v>24120</v>
      </c>
    </row>
    <row r="12294" spans="82:87">
      <c r="CD12294" s="34" t="s">
        <v>16181</v>
      </c>
      <c r="CG12294" s="381">
        <v>51749</v>
      </c>
      <c r="CI12294" s="378">
        <v>24120</v>
      </c>
    </row>
    <row r="12295" spans="82:87">
      <c r="CD12295" s="34" t="s">
        <v>16182</v>
      </c>
      <c r="CG12295" s="381">
        <v>51766</v>
      </c>
      <c r="CI12295" s="378">
        <v>24120</v>
      </c>
    </row>
    <row r="12296" spans="82:87">
      <c r="CD12296" s="34" t="s">
        <v>16183</v>
      </c>
      <c r="CG12296" s="381">
        <v>51767</v>
      </c>
      <c r="CI12296" s="378">
        <v>24120</v>
      </c>
    </row>
    <row r="12297" spans="82:87">
      <c r="CD12297" s="34" t="s">
        <v>16184</v>
      </c>
      <c r="CG12297" s="381">
        <v>51800</v>
      </c>
      <c r="CI12297" s="378">
        <v>24120</v>
      </c>
    </row>
    <row r="12298" spans="82:87">
      <c r="CD12298" s="34" t="s">
        <v>16185</v>
      </c>
      <c r="CG12298" s="381">
        <v>51801</v>
      </c>
      <c r="CI12298" s="378">
        <v>24120</v>
      </c>
    </row>
    <row r="12299" spans="82:87">
      <c r="CD12299" s="34" t="s">
        <v>16186</v>
      </c>
      <c r="CG12299" s="381">
        <v>51860</v>
      </c>
      <c r="CI12299" s="378">
        <v>24121</v>
      </c>
    </row>
    <row r="12300" spans="82:87">
      <c r="CD12300" s="34" t="s">
        <v>16187</v>
      </c>
      <c r="CG12300" s="381">
        <v>51861</v>
      </c>
      <c r="CI12300" s="378">
        <v>24122</v>
      </c>
    </row>
    <row r="12301" spans="82:87">
      <c r="CD12301" s="34" t="s">
        <v>16188</v>
      </c>
      <c r="CG12301" s="381">
        <v>51862</v>
      </c>
      <c r="CI12301" s="378">
        <v>24129</v>
      </c>
    </row>
    <row r="12302" spans="82:87">
      <c r="CD12302" s="34" t="s">
        <v>16189</v>
      </c>
      <c r="CG12302" s="381">
        <v>51863</v>
      </c>
      <c r="CI12302" s="378">
        <v>24130</v>
      </c>
    </row>
    <row r="12303" spans="82:87">
      <c r="CD12303" s="34" t="s">
        <v>16190</v>
      </c>
      <c r="CG12303" s="381">
        <v>51864</v>
      </c>
      <c r="CI12303" s="378">
        <v>24130</v>
      </c>
    </row>
    <row r="12304" spans="82:87">
      <c r="CD12304" s="34" t="s">
        <v>16191</v>
      </c>
      <c r="CG12304" s="381">
        <v>51865</v>
      </c>
      <c r="CI12304" s="378">
        <v>24130</v>
      </c>
    </row>
    <row r="12305" spans="82:87">
      <c r="CD12305" s="34" t="s">
        <v>16192</v>
      </c>
      <c r="CG12305" s="381">
        <v>51866</v>
      </c>
      <c r="CI12305" s="378">
        <v>24130</v>
      </c>
    </row>
    <row r="12306" spans="82:87">
      <c r="CD12306" s="34" t="s">
        <v>16193</v>
      </c>
      <c r="CG12306" s="381">
        <v>51867</v>
      </c>
      <c r="CI12306" s="378">
        <v>24130</v>
      </c>
    </row>
    <row r="12307" spans="82:87">
      <c r="CD12307" s="34" t="s">
        <v>16194</v>
      </c>
      <c r="CG12307" s="381">
        <v>51868</v>
      </c>
      <c r="CI12307" s="378">
        <v>24130</v>
      </c>
    </row>
    <row r="12308" spans="82:87">
      <c r="CD12308" s="34" t="s">
        <v>16195</v>
      </c>
      <c r="CG12308" s="381">
        <v>51869</v>
      </c>
      <c r="CI12308" s="378">
        <v>24130</v>
      </c>
    </row>
    <row r="12309" spans="82:87">
      <c r="CD12309" s="34" t="s">
        <v>16196</v>
      </c>
      <c r="CG12309" s="381">
        <v>51870</v>
      </c>
      <c r="CI12309" s="378">
        <v>24130</v>
      </c>
    </row>
    <row r="12310" spans="82:87">
      <c r="CD12310" s="34" t="s">
        <v>16197</v>
      </c>
      <c r="CG12310" s="381">
        <v>51871</v>
      </c>
      <c r="CI12310" s="378">
        <v>24130</v>
      </c>
    </row>
    <row r="12311" spans="82:87">
      <c r="CD12311" s="34" t="s">
        <v>16198</v>
      </c>
      <c r="CG12311" s="381">
        <v>51872</v>
      </c>
      <c r="CI12311" s="378">
        <v>24130</v>
      </c>
    </row>
    <row r="12312" spans="82:87">
      <c r="CD12312" s="34" t="s">
        <v>16199</v>
      </c>
      <c r="CG12312" s="381">
        <v>51873</v>
      </c>
      <c r="CI12312" s="378">
        <v>24130</v>
      </c>
    </row>
    <row r="12313" spans="82:87">
      <c r="CD12313" s="34" t="s">
        <v>16200</v>
      </c>
      <c r="CG12313" s="381">
        <v>51874</v>
      </c>
      <c r="CI12313" s="378">
        <v>24140</v>
      </c>
    </row>
    <row r="12314" spans="82:87">
      <c r="CD12314" s="34" t="s">
        <v>16201</v>
      </c>
      <c r="CG12314" s="381">
        <v>51875</v>
      </c>
      <c r="CI12314" s="378">
        <v>24140</v>
      </c>
    </row>
    <row r="12315" spans="82:87">
      <c r="CD12315" s="34" t="s">
        <v>16202</v>
      </c>
      <c r="CG12315" s="381">
        <v>51876</v>
      </c>
      <c r="CI12315" s="378">
        <v>24140</v>
      </c>
    </row>
    <row r="12316" spans="82:87">
      <c r="CD12316" s="34" t="s">
        <v>16203</v>
      </c>
      <c r="CG12316" s="381">
        <v>51877</v>
      </c>
      <c r="CI12316" s="378">
        <v>24140</v>
      </c>
    </row>
    <row r="12317" spans="82:87">
      <c r="CD12317" s="34" t="s">
        <v>16204</v>
      </c>
      <c r="CG12317" s="381">
        <v>51878</v>
      </c>
      <c r="CI12317" s="378">
        <v>24140</v>
      </c>
    </row>
    <row r="12318" spans="82:87">
      <c r="CD12318" s="34" t="s">
        <v>16205</v>
      </c>
      <c r="CG12318" s="381">
        <v>51879</v>
      </c>
      <c r="CI12318" s="378">
        <v>24140</v>
      </c>
    </row>
    <row r="12319" spans="82:87">
      <c r="CD12319" s="34" t="s">
        <v>16206</v>
      </c>
      <c r="CG12319" s="381">
        <v>51880</v>
      </c>
      <c r="CI12319" s="378">
        <v>24140</v>
      </c>
    </row>
    <row r="12320" spans="82:87">
      <c r="CD12320" s="34" t="s">
        <v>16207</v>
      </c>
      <c r="CG12320" s="381">
        <v>51881</v>
      </c>
      <c r="CI12320" s="378">
        <v>24140</v>
      </c>
    </row>
    <row r="12321" spans="82:87">
      <c r="CD12321" s="34" t="s">
        <v>16208</v>
      </c>
      <c r="CG12321" s="381">
        <v>51882</v>
      </c>
      <c r="CI12321" s="378">
        <v>24140</v>
      </c>
    </row>
    <row r="12322" spans="82:87">
      <c r="CD12322" s="34" t="s">
        <v>16209</v>
      </c>
      <c r="CG12322" s="381">
        <v>51883</v>
      </c>
      <c r="CI12322" s="378">
        <v>24140</v>
      </c>
    </row>
    <row r="12323" spans="82:87">
      <c r="CD12323" s="34" t="s">
        <v>16210</v>
      </c>
      <c r="CG12323" s="381">
        <v>51884</v>
      </c>
      <c r="CI12323" s="378">
        <v>24140</v>
      </c>
    </row>
    <row r="12324" spans="82:87">
      <c r="CD12324" s="34" t="s">
        <v>16211</v>
      </c>
      <c r="CG12324" s="381">
        <v>51885</v>
      </c>
      <c r="CI12324" s="378">
        <v>24140</v>
      </c>
    </row>
    <row r="12325" spans="82:87">
      <c r="CD12325" s="34" t="s">
        <v>16212</v>
      </c>
      <c r="CG12325" s="381">
        <v>51886</v>
      </c>
      <c r="CI12325" s="378">
        <v>24140</v>
      </c>
    </row>
    <row r="12326" spans="82:87">
      <c r="CD12326" s="34" t="s">
        <v>16213</v>
      </c>
      <c r="CG12326" s="381">
        <v>51887</v>
      </c>
      <c r="CI12326" s="378">
        <v>24140</v>
      </c>
    </row>
    <row r="12327" spans="82:87">
      <c r="CD12327" s="34" t="s">
        <v>16214</v>
      </c>
      <c r="CG12327" s="381">
        <v>51889</v>
      </c>
      <c r="CI12327" s="378">
        <v>24140</v>
      </c>
    </row>
    <row r="12328" spans="82:87">
      <c r="CD12328" s="34" t="s">
        <v>16215</v>
      </c>
      <c r="CG12328" s="381">
        <v>51900</v>
      </c>
      <c r="CI12328" s="378">
        <v>24140</v>
      </c>
    </row>
    <row r="12329" spans="82:87">
      <c r="CD12329" s="34" t="s">
        <v>16216</v>
      </c>
      <c r="CG12329" s="381">
        <v>51902</v>
      </c>
      <c r="CI12329" s="378">
        <v>24150</v>
      </c>
    </row>
    <row r="12330" spans="82:87">
      <c r="CD12330" s="34" t="s">
        <v>16217</v>
      </c>
      <c r="CG12330" s="381">
        <v>51903</v>
      </c>
      <c r="CI12330" s="378">
        <v>24150</v>
      </c>
    </row>
    <row r="12331" spans="82:87">
      <c r="CD12331" s="34" t="s">
        <v>16218</v>
      </c>
      <c r="CG12331" s="381">
        <v>51904</v>
      </c>
      <c r="CI12331" s="378">
        <v>24150</v>
      </c>
    </row>
    <row r="12332" spans="82:87">
      <c r="CD12332" s="34" t="s">
        <v>16219</v>
      </c>
      <c r="CG12332" s="381">
        <v>51905</v>
      </c>
      <c r="CI12332" s="378">
        <v>24150</v>
      </c>
    </row>
    <row r="12333" spans="82:87">
      <c r="CD12333" s="34" t="s">
        <v>16220</v>
      </c>
      <c r="CG12333" s="381">
        <v>51906</v>
      </c>
      <c r="CI12333" s="378">
        <v>24150</v>
      </c>
    </row>
    <row r="12334" spans="82:87">
      <c r="CD12334" s="34" t="s">
        <v>16221</v>
      </c>
      <c r="CG12334" s="381">
        <v>51907</v>
      </c>
      <c r="CI12334" s="378">
        <v>24150</v>
      </c>
    </row>
    <row r="12335" spans="82:87">
      <c r="CD12335" s="34" t="s">
        <v>16222</v>
      </c>
      <c r="CG12335" s="381">
        <v>51908</v>
      </c>
      <c r="CI12335" s="378">
        <v>24150</v>
      </c>
    </row>
    <row r="12336" spans="82:87">
      <c r="CD12336" s="34" t="s">
        <v>16223</v>
      </c>
      <c r="CG12336" s="381">
        <v>51909</v>
      </c>
      <c r="CI12336" s="378">
        <v>24150</v>
      </c>
    </row>
    <row r="12337" spans="82:87">
      <c r="CD12337" s="34" t="s">
        <v>16224</v>
      </c>
      <c r="CG12337" s="381">
        <v>51910</v>
      </c>
      <c r="CI12337" s="378">
        <v>24150</v>
      </c>
    </row>
    <row r="12338" spans="82:87">
      <c r="CD12338" s="34" t="s">
        <v>16225</v>
      </c>
      <c r="CG12338" s="381">
        <v>52000</v>
      </c>
      <c r="CI12338" s="378">
        <v>24150</v>
      </c>
    </row>
    <row r="12339" spans="82:87">
      <c r="CD12339" s="34" t="s">
        <v>16226</v>
      </c>
      <c r="CG12339" s="381">
        <v>52001</v>
      </c>
      <c r="CI12339" s="378">
        <v>24150</v>
      </c>
    </row>
    <row r="12340" spans="82:87">
      <c r="CD12340" s="34" t="s">
        <v>16227</v>
      </c>
      <c r="CG12340" s="381">
        <v>52002</v>
      </c>
      <c r="CI12340" s="378">
        <v>24150</v>
      </c>
    </row>
    <row r="12341" spans="82:87">
      <c r="CD12341" s="34" t="s">
        <v>16228</v>
      </c>
      <c r="CG12341" s="381">
        <v>52003</v>
      </c>
      <c r="CI12341" s="378">
        <v>24150</v>
      </c>
    </row>
    <row r="12342" spans="82:87">
      <c r="CD12342" s="34" t="s">
        <v>16229</v>
      </c>
      <c r="CG12342" s="381">
        <v>52004</v>
      </c>
      <c r="CI12342" s="378">
        <v>24150</v>
      </c>
    </row>
    <row r="12343" spans="82:87">
      <c r="CD12343" s="34" t="s">
        <v>16230</v>
      </c>
      <c r="CG12343" s="381">
        <v>52005</v>
      </c>
      <c r="CI12343" s="378">
        <v>24160</v>
      </c>
    </row>
    <row r="12344" spans="82:87">
      <c r="CD12344" s="34" t="s">
        <v>16231</v>
      </c>
      <c r="CG12344" s="381">
        <v>52006</v>
      </c>
      <c r="CI12344" s="378">
        <v>24160</v>
      </c>
    </row>
    <row r="12345" spans="82:87">
      <c r="CD12345" s="34" t="s">
        <v>16232</v>
      </c>
      <c r="CG12345" s="381">
        <v>52007</v>
      </c>
      <c r="CI12345" s="378">
        <v>24160</v>
      </c>
    </row>
    <row r="12346" spans="82:87">
      <c r="CD12346" s="34" t="s">
        <v>16233</v>
      </c>
      <c r="CG12346" s="381">
        <v>52008</v>
      </c>
      <c r="CI12346" s="378">
        <v>24160</v>
      </c>
    </row>
    <row r="12347" spans="82:87">
      <c r="CD12347" s="34" t="s">
        <v>16234</v>
      </c>
      <c r="CG12347" s="381">
        <v>52009</v>
      </c>
      <c r="CI12347" s="378">
        <v>24160</v>
      </c>
    </row>
    <row r="12348" spans="82:87">
      <c r="CD12348" s="34" t="s">
        <v>16235</v>
      </c>
      <c r="CG12348" s="381">
        <v>52010</v>
      </c>
      <c r="CI12348" s="378">
        <v>24160</v>
      </c>
    </row>
    <row r="12349" spans="82:87">
      <c r="CD12349" s="34" t="s">
        <v>16236</v>
      </c>
      <c r="CG12349" s="381">
        <v>52011</v>
      </c>
      <c r="CI12349" s="378">
        <v>24160</v>
      </c>
    </row>
    <row r="12350" spans="82:87">
      <c r="CD12350" s="34" t="s">
        <v>16237</v>
      </c>
      <c r="CG12350" s="381">
        <v>52012</v>
      </c>
      <c r="CI12350" s="378">
        <v>24160</v>
      </c>
    </row>
    <row r="12351" spans="82:87">
      <c r="CD12351" s="34" t="s">
        <v>16238</v>
      </c>
      <c r="CG12351" s="381">
        <v>52013</v>
      </c>
      <c r="CI12351" s="378">
        <v>24160</v>
      </c>
    </row>
    <row r="12352" spans="82:87">
      <c r="CD12352" s="34" t="s">
        <v>16239</v>
      </c>
      <c r="CG12352" s="381">
        <v>52014</v>
      </c>
      <c r="CI12352" s="378">
        <v>24160</v>
      </c>
    </row>
    <row r="12353" spans="82:87">
      <c r="CD12353" s="34" t="s">
        <v>16240</v>
      </c>
      <c r="CG12353" s="381">
        <v>52015</v>
      </c>
      <c r="CI12353" s="378">
        <v>24160</v>
      </c>
    </row>
    <row r="12354" spans="82:87">
      <c r="CD12354" s="34" t="s">
        <v>16241</v>
      </c>
      <c r="CG12354" s="381">
        <v>52016</v>
      </c>
      <c r="CI12354" s="378">
        <v>24160</v>
      </c>
    </row>
    <row r="12355" spans="82:87">
      <c r="CD12355" s="34" t="s">
        <v>16242</v>
      </c>
      <c r="CG12355" s="381">
        <v>52017</v>
      </c>
      <c r="CI12355" s="378">
        <v>24160</v>
      </c>
    </row>
    <row r="12356" spans="82:87">
      <c r="CD12356" s="34" t="s">
        <v>16243</v>
      </c>
      <c r="CG12356" s="381">
        <v>52018</v>
      </c>
      <c r="CI12356" s="378">
        <v>24170</v>
      </c>
    </row>
    <row r="12357" spans="82:87">
      <c r="CD12357" s="34" t="s">
        <v>16244</v>
      </c>
      <c r="CG12357" s="381">
        <v>52019</v>
      </c>
      <c r="CI12357" s="378">
        <v>24170</v>
      </c>
    </row>
    <row r="12358" spans="82:87">
      <c r="CD12358" s="34" t="s">
        <v>16245</v>
      </c>
      <c r="CG12358" s="381">
        <v>52020</v>
      </c>
      <c r="CI12358" s="378">
        <v>24170</v>
      </c>
    </row>
    <row r="12359" spans="82:87">
      <c r="CD12359" s="34" t="s">
        <v>16246</v>
      </c>
      <c r="CG12359" s="381">
        <v>52038</v>
      </c>
      <c r="CI12359" s="378">
        <v>24170</v>
      </c>
    </row>
    <row r="12360" spans="82:87">
      <c r="CD12360" s="34" t="s">
        <v>16247</v>
      </c>
      <c r="CG12360" s="381">
        <v>52100</v>
      </c>
      <c r="CI12360" s="378">
        <v>24170</v>
      </c>
    </row>
    <row r="12361" spans="82:87">
      <c r="CD12361" s="34" t="s">
        <v>16248</v>
      </c>
      <c r="CG12361" s="381">
        <v>52101</v>
      </c>
      <c r="CI12361" s="378">
        <v>24170</v>
      </c>
    </row>
    <row r="12362" spans="82:87">
      <c r="CD12362" s="34" t="s">
        <v>16249</v>
      </c>
      <c r="CG12362" s="381">
        <v>52102</v>
      </c>
      <c r="CI12362" s="378">
        <v>24170</v>
      </c>
    </row>
    <row r="12363" spans="82:87">
      <c r="CD12363" s="34" t="s">
        <v>16250</v>
      </c>
      <c r="CG12363" s="381">
        <v>52103</v>
      </c>
      <c r="CI12363" s="378">
        <v>24170</v>
      </c>
    </row>
    <row r="12364" spans="82:87">
      <c r="CD12364" s="34" t="s">
        <v>16251</v>
      </c>
      <c r="CG12364" s="381">
        <v>52104</v>
      </c>
      <c r="CI12364" s="378">
        <v>24170</v>
      </c>
    </row>
    <row r="12365" spans="82:87">
      <c r="CD12365" s="34" t="s">
        <v>16252</v>
      </c>
      <c r="CG12365" s="381">
        <v>52105</v>
      </c>
      <c r="CI12365" s="378">
        <v>24170</v>
      </c>
    </row>
    <row r="12366" spans="82:87">
      <c r="CD12366" s="34" t="s">
        <v>16253</v>
      </c>
      <c r="CG12366" s="381">
        <v>52106</v>
      </c>
      <c r="CI12366" s="378">
        <v>24170</v>
      </c>
    </row>
    <row r="12367" spans="82:87">
      <c r="CD12367" s="34" t="s">
        <v>16254</v>
      </c>
      <c r="CG12367" s="381">
        <v>52107</v>
      </c>
      <c r="CI12367" s="378">
        <v>24170</v>
      </c>
    </row>
    <row r="12368" spans="82:87">
      <c r="CD12368" s="34" t="s">
        <v>16255</v>
      </c>
      <c r="CG12368" s="381">
        <v>52108</v>
      </c>
      <c r="CI12368" s="378">
        <v>24170</v>
      </c>
    </row>
    <row r="12369" spans="82:87">
      <c r="CD12369" s="34" t="s">
        <v>16256</v>
      </c>
      <c r="CG12369" s="381">
        <v>52109</v>
      </c>
      <c r="CI12369" s="378">
        <v>24170</v>
      </c>
    </row>
    <row r="12370" spans="82:87">
      <c r="CD12370" s="34" t="s">
        <v>16257</v>
      </c>
      <c r="CG12370" s="381">
        <v>52110</v>
      </c>
      <c r="CI12370" s="378">
        <v>24170</v>
      </c>
    </row>
    <row r="12371" spans="82:87">
      <c r="CD12371" s="34" t="s">
        <v>16258</v>
      </c>
      <c r="CG12371" s="381">
        <v>52111</v>
      </c>
      <c r="CI12371" s="378">
        <v>24170</v>
      </c>
    </row>
    <row r="12372" spans="82:87">
      <c r="CD12372" s="34" t="s">
        <v>16259</v>
      </c>
      <c r="CG12372" s="381">
        <v>52112</v>
      </c>
      <c r="CI12372" s="378">
        <v>24170</v>
      </c>
    </row>
    <row r="12373" spans="82:87">
      <c r="CD12373" s="34" t="s">
        <v>16260</v>
      </c>
      <c r="CG12373" s="381">
        <v>52113</v>
      </c>
      <c r="CI12373" s="378">
        <v>24190</v>
      </c>
    </row>
    <row r="12374" spans="82:87">
      <c r="CD12374" s="34" t="s">
        <v>16261</v>
      </c>
      <c r="CG12374" s="381">
        <v>52114</v>
      </c>
      <c r="CI12374" s="378">
        <v>24190</v>
      </c>
    </row>
    <row r="12375" spans="82:87">
      <c r="CD12375" s="34" t="s">
        <v>16262</v>
      </c>
      <c r="CG12375" s="381">
        <v>52115</v>
      </c>
      <c r="CI12375" s="378">
        <v>24190</v>
      </c>
    </row>
    <row r="12376" spans="82:87">
      <c r="CD12376" s="34" t="s">
        <v>16263</v>
      </c>
      <c r="CG12376" s="381">
        <v>52120</v>
      </c>
      <c r="CI12376" s="378">
        <v>24190</v>
      </c>
    </row>
    <row r="12377" spans="82:87">
      <c r="CD12377" s="34" t="s">
        <v>16264</v>
      </c>
      <c r="CG12377" s="381">
        <v>52130</v>
      </c>
      <c r="CI12377" s="378">
        <v>24190</v>
      </c>
    </row>
    <row r="12378" spans="82:87">
      <c r="CD12378" s="34" t="s">
        <v>16265</v>
      </c>
      <c r="CG12378" s="381">
        <v>52140</v>
      </c>
      <c r="CI12378" s="378">
        <v>24190</v>
      </c>
    </row>
    <row r="12379" spans="82:87">
      <c r="CD12379" s="34" t="s">
        <v>16266</v>
      </c>
      <c r="CG12379" s="381">
        <v>52150</v>
      </c>
      <c r="CI12379" s="378">
        <v>24190</v>
      </c>
    </row>
    <row r="12380" spans="82:87">
      <c r="CD12380" s="34" t="s">
        <v>16267</v>
      </c>
      <c r="CG12380" s="381">
        <v>52152</v>
      </c>
      <c r="CI12380" s="378">
        <v>24190</v>
      </c>
    </row>
    <row r="12381" spans="82:87">
      <c r="CD12381" s="34" t="s">
        <v>16268</v>
      </c>
      <c r="CG12381" s="381">
        <v>52160</v>
      </c>
      <c r="CI12381" s="378">
        <v>24190</v>
      </c>
    </row>
    <row r="12382" spans="82:87">
      <c r="CD12382" s="34" t="s">
        <v>16269</v>
      </c>
      <c r="CG12382" s="381">
        <v>52163</v>
      </c>
      <c r="CI12382" s="378">
        <v>24191</v>
      </c>
    </row>
    <row r="12383" spans="82:87">
      <c r="CD12383" s="34" t="s">
        <v>16270</v>
      </c>
      <c r="CG12383" s="381">
        <v>52170</v>
      </c>
      <c r="CI12383" s="378">
        <v>24200</v>
      </c>
    </row>
    <row r="12384" spans="82:87">
      <c r="CD12384" s="34" t="s">
        <v>16271</v>
      </c>
      <c r="CG12384" s="381">
        <v>52182</v>
      </c>
      <c r="CI12384" s="378">
        <v>24200</v>
      </c>
    </row>
    <row r="12385" spans="82:87">
      <c r="CD12385" s="34" t="s">
        <v>16272</v>
      </c>
      <c r="CG12385" s="381">
        <v>52190</v>
      </c>
      <c r="CI12385" s="378">
        <v>24200</v>
      </c>
    </row>
    <row r="12386" spans="82:87">
      <c r="CD12386" s="34" t="s">
        <v>16273</v>
      </c>
      <c r="CG12386" s="381">
        <v>52200</v>
      </c>
      <c r="CI12386" s="378">
        <v>24200</v>
      </c>
    </row>
    <row r="12387" spans="82:87">
      <c r="CD12387" s="34" t="s">
        <v>16274</v>
      </c>
      <c r="CG12387" s="381">
        <v>52201</v>
      </c>
      <c r="CI12387" s="378">
        <v>24200</v>
      </c>
    </row>
    <row r="12388" spans="82:87">
      <c r="CD12388" s="34" t="s">
        <v>16275</v>
      </c>
      <c r="CG12388" s="381">
        <v>52202</v>
      </c>
      <c r="CI12388" s="378">
        <v>24200</v>
      </c>
    </row>
    <row r="12389" spans="82:87">
      <c r="CD12389" s="34" t="s">
        <v>16276</v>
      </c>
      <c r="CG12389" s="381">
        <v>52203</v>
      </c>
      <c r="CI12389" s="378">
        <v>24200</v>
      </c>
    </row>
    <row r="12390" spans="82:87">
      <c r="CD12390" s="34" t="s">
        <v>16277</v>
      </c>
      <c r="CG12390" s="381">
        <v>52204</v>
      </c>
      <c r="CI12390" s="378">
        <v>24200</v>
      </c>
    </row>
    <row r="12391" spans="82:87">
      <c r="CD12391" s="34" t="s">
        <v>16278</v>
      </c>
      <c r="CG12391" s="381">
        <v>52205</v>
      </c>
      <c r="CI12391" s="378">
        <v>24201</v>
      </c>
    </row>
    <row r="12392" spans="82:87">
      <c r="CD12392" s="34" t="s">
        <v>16279</v>
      </c>
      <c r="CG12392" s="381">
        <v>52206</v>
      </c>
      <c r="CI12392" s="378">
        <v>24202</v>
      </c>
    </row>
    <row r="12393" spans="82:87">
      <c r="CD12393" s="34" t="s">
        <v>16280</v>
      </c>
      <c r="CG12393" s="381">
        <v>52207</v>
      </c>
      <c r="CI12393" s="378">
        <v>24203</v>
      </c>
    </row>
    <row r="12394" spans="82:87">
      <c r="CD12394" s="34" t="s">
        <v>16281</v>
      </c>
      <c r="CG12394" s="381">
        <v>52208</v>
      </c>
      <c r="CI12394" s="378">
        <v>24204</v>
      </c>
    </row>
    <row r="12395" spans="82:87">
      <c r="CD12395" s="34" t="s">
        <v>16282</v>
      </c>
      <c r="CG12395" s="381">
        <v>52209</v>
      </c>
      <c r="CI12395" s="378">
        <v>24205</v>
      </c>
    </row>
    <row r="12396" spans="82:87">
      <c r="CD12396" s="34" t="s">
        <v>16283</v>
      </c>
      <c r="CG12396" s="381">
        <v>52210</v>
      </c>
      <c r="CI12396" s="378">
        <v>24206</v>
      </c>
    </row>
    <row r="12397" spans="82:87">
      <c r="CD12397" s="34" t="s">
        <v>16284</v>
      </c>
      <c r="CG12397" s="381">
        <v>52220</v>
      </c>
      <c r="CI12397" s="378">
        <v>24207</v>
      </c>
    </row>
    <row r="12398" spans="82:87">
      <c r="CD12398" s="34" t="s">
        <v>16285</v>
      </c>
      <c r="CG12398" s="381">
        <v>52230</v>
      </c>
      <c r="CI12398" s="378">
        <v>24208</v>
      </c>
    </row>
    <row r="12399" spans="82:87">
      <c r="CD12399" s="34" t="s">
        <v>16286</v>
      </c>
      <c r="CG12399" s="381">
        <v>52240</v>
      </c>
      <c r="CI12399" s="378">
        <v>24209</v>
      </c>
    </row>
    <row r="12400" spans="82:87">
      <c r="CD12400" s="34" t="s">
        <v>16287</v>
      </c>
      <c r="CG12400" s="381">
        <v>52249</v>
      </c>
      <c r="CI12400" s="378">
        <v>24210</v>
      </c>
    </row>
    <row r="12401" spans="82:87">
      <c r="CD12401" s="34" t="s">
        <v>16288</v>
      </c>
      <c r="CG12401" s="381">
        <v>52250</v>
      </c>
      <c r="CI12401" s="378">
        <v>24210</v>
      </c>
    </row>
    <row r="12402" spans="82:87">
      <c r="CD12402" s="34" t="s">
        <v>16289</v>
      </c>
      <c r="CG12402" s="381">
        <v>52260</v>
      </c>
      <c r="CI12402" s="378">
        <v>24210</v>
      </c>
    </row>
    <row r="12403" spans="82:87">
      <c r="CD12403" s="34" t="s">
        <v>16290</v>
      </c>
      <c r="CG12403" s="381">
        <v>52270</v>
      </c>
      <c r="CI12403" s="378">
        <v>24210</v>
      </c>
    </row>
    <row r="12404" spans="82:87">
      <c r="CD12404" s="34" t="s">
        <v>16291</v>
      </c>
      <c r="CG12404" s="381">
        <v>52290</v>
      </c>
      <c r="CI12404" s="378">
        <v>24210</v>
      </c>
    </row>
    <row r="12405" spans="82:87">
      <c r="CD12405" s="34" t="s">
        <v>16292</v>
      </c>
      <c r="CG12405" s="381">
        <v>52300</v>
      </c>
      <c r="CI12405" s="378">
        <v>24210</v>
      </c>
    </row>
    <row r="12406" spans="82:87">
      <c r="CD12406" s="34" t="s">
        <v>16293</v>
      </c>
      <c r="CG12406" s="381">
        <v>52301</v>
      </c>
      <c r="CI12406" s="378">
        <v>24210</v>
      </c>
    </row>
    <row r="12407" spans="82:87">
      <c r="CD12407" s="34" t="s">
        <v>16294</v>
      </c>
      <c r="CG12407" s="381">
        <v>52310</v>
      </c>
      <c r="CI12407" s="378">
        <v>24210</v>
      </c>
    </row>
    <row r="12408" spans="82:87">
      <c r="CD12408" s="34" t="s">
        <v>16295</v>
      </c>
      <c r="CG12408" s="381">
        <v>52320</v>
      </c>
      <c r="CI12408" s="378">
        <v>24210</v>
      </c>
    </row>
    <row r="12409" spans="82:87">
      <c r="CD12409" s="34" t="s">
        <v>16296</v>
      </c>
      <c r="CG12409" s="381">
        <v>52330</v>
      </c>
      <c r="CI12409" s="378">
        <v>24210</v>
      </c>
    </row>
    <row r="12410" spans="82:87">
      <c r="CD12410" s="34" t="s">
        <v>16297</v>
      </c>
      <c r="CG12410" s="381">
        <v>52340</v>
      </c>
      <c r="CI12410" s="378">
        <v>24210</v>
      </c>
    </row>
    <row r="12411" spans="82:87">
      <c r="CD12411" s="34" t="s">
        <v>16298</v>
      </c>
      <c r="CG12411" s="381">
        <v>52360</v>
      </c>
      <c r="CI12411" s="378">
        <v>24210</v>
      </c>
    </row>
    <row r="12412" spans="82:87">
      <c r="CD12412" s="34" t="s">
        <v>16299</v>
      </c>
      <c r="CG12412" s="381">
        <v>52370</v>
      </c>
      <c r="CI12412" s="378">
        <v>24210</v>
      </c>
    </row>
    <row r="12413" spans="82:87">
      <c r="CD12413" s="34" t="s">
        <v>16300</v>
      </c>
      <c r="CG12413" s="381">
        <v>52400</v>
      </c>
      <c r="CI12413" s="378">
        <v>24212</v>
      </c>
    </row>
    <row r="12414" spans="82:87">
      <c r="CD12414" s="34" t="s">
        <v>16301</v>
      </c>
      <c r="CG12414" s="381">
        <v>52410</v>
      </c>
      <c r="CI12414" s="378">
        <v>24220</v>
      </c>
    </row>
    <row r="12415" spans="82:87">
      <c r="CD12415" s="34" t="s">
        <v>16302</v>
      </c>
      <c r="CG12415" s="381">
        <v>52500</v>
      </c>
      <c r="CI12415" s="378">
        <v>24220</v>
      </c>
    </row>
    <row r="12416" spans="82:87">
      <c r="CD12416" s="34" t="s">
        <v>16303</v>
      </c>
      <c r="CG12416" s="381">
        <v>52501</v>
      </c>
      <c r="CI12416" s="378">
        <v>24220</v>
      </c>
    </row>
    <row r="12417" spans="82:87">
      <c r="CD12417" s="34" t="s">
        <v>16304</v>
      </c>
      <c r="CG12417" s="381">
        <v>52502</v>
      </c>
      <c r="CI12417" s="378">
        <v>24220</v>
      </c>
    </row>
    <row r="12418" spans="82:87">
      <c r="CD12418" s="34" t="s">
        <v>16305</v>
      </c>
      <c r="CG12418" s="381">
        <v>52600</v>
      </c>
      <c r="CI12418" s="378">
        <v>24220</v>
      </c>
    </row>
    <row r="12419" spans="82:87">
      <c r="CD12419" s="34" t="s">
        <v>16306</v>
      </c>
      <c r="CG12419" s="381">
        <v>52700</v>
      </c>
      <c r="CI12419" s="378">
        <v>24220</v>
      </c>
    </row>
    <row r="12420" spans="82:87">
      <c r="CD12420" s="34" t="s">
        <v>16307</v>
      </c>
      <c r="CG12420" s="381">
        <v>52800</v>
      </c>
      <c r="CI12420" s="378">
        <v>24220</v>
      </c>
    </row>
    <row r="12421" spans="82:87">
      <c r="CD12421" s="34" t="s">
        <v>16308</v>
      </c>
      <c r="CG12421" s="381">
        <v>52901</v>
      </c>
      <c r="CI12421" s="378">
        <v>24220</v>
      </c>
    </row>
    <row r="12422" spans="82:87">
      <c r="CD12422" s="34" t="s">
        <v>16309</v>
      </c>
      <c r="CG12422" s="381">
        <v>52902</v>
      </c>
      <c r="CI12422" s="378">
        <v>24220</v>
      </c>
    </row>
    <row r="12423" spans="82:87">
      <c r="CD12423" s="34" t="s">
        <v>16310</v>
      </c>
      <c r="CG12423" s="381">
        <v>52903</v>
      </c>
      <c r="CI12423" s="378">
        <v>24220</v>
      </c>
    </row>
    <row r="12424" spans="82:87">
      <c r="CD12424" s="34" t="s">
        <v>16311</v>
      </c>
      <c r="CG12424" s="381">
        <v>52904</v>
      </c>
      <c r="CI12424" s="378">
        <v>24220</v>
      </c>
    </row>
    <row r="12425" spans="82:87">
      <c r="CD12425" s="34" t="s">
        <v>16312</v>
      </c>
      <c r="CG12425" s="381">
        <v>52905</v>
      </c>
      <c r="CI12425" s="378">
        <v>24220</v>
      </c>
    </row>
    <row r="12426" spans="82:87">
      <c r="CD12426" s="34" t="s">
        <v>16313</v>
      </c>
      <c r="CG12426" s="381">
        <v>52906</v>
      </c>
      <c r="CI12426" s="378">
        <v>24230</v>
      </c>
    </row>
    <row r="12427" spans="82:87">
      <c r="CD12427" s="34" t="s">
        <v>16314</v>
      </c>
      <c r="CG12427" s="381">
        <v>52915</v>
      </c>
      <c r="CI12427" s="378">
        <v>24230</v>
      </c>
    </row>
    <row r="12428" spans="82:87">
      <c r="CD12428" s="34" t="s">
        <v>16315</v>
      </c>
      <c r="CG12428" s="381">
        <v>52917</v>
      </c>
      <c r="CI12428" s="378">
        <v>24230</v>
      </c>
    </row>
    <row r="12429" spans="82:87">
      <c r="CD12429" s="34" t="s">
        <v>16316</v>
      </c>
      <c r="CG12429" s="381">
        <v>52919</v>
      </c>
      <c r="CI12429" s="378">
        <v>24230</v>
      </c>
    </row>
    <row r="12430" spans="82:87">
      <c r="CD12430" s="34" t="s">
        <v>16317</v>
      </c>
      <c r="CG12430" s="381">
        <v>52920</v>
      </c>
      <c r="CI12430" s="378">
        <v>24230</v>
      </c>
    </row>
    <row r="12431" spans="82:87">
      <c r="CD12431" s="34" t="s">
        <v>16318</v>
      </c>
      <c r="CG12431" s="381">
        <v>52930</v>
      </c>
      <c r="CI12431" s="378">
        <v>24230</v>
      </c>
    </row>
    <row r="12432" spans="82:87">
      <c r="CD12432" s="34" t="s">
        <v>16319</v>
      </c>
      <c r="CG12432" s="381">
        <v>53000</v>
      </c>
      <c r="CI12432" s="378">
        <v>24230</v>
      </c>
    </row>
    <row r="12433" spans="82:87">
      <c r="CD12433" s="34" t="s">
        <v>16320</v>
      </c>
      <c r="CG12433" s="381">
        <v>53001</v>
      </c>
      <c r="CI12433" s="378">
        <v>24230</v>
      </c>
    </row>
    <row r="12434" spans="82:87">
      <c r="CD12434" s="34" t="s">
        <v>16321</v>
      </c>
      <c r="CG12434" s="381">
        <v>53002</v>
      </c>
      <c r="CI12434" s="378">
        <v>24230</v>
      </c>
    </row>
    <row r="12435" spans="82:87">
      <c r="CD12435" s="34" t="s">
        <v>16322</v>
      </c>
      <c r="CG12435" s="381">
        <v>53003</v>
      </c>
      <c r="CI12435" s="378">
        <v>24230</v>
      </c>
    </row>
    <row r="12436" spans="82:87">
      <c r="CD12436" s="34" t="s">
        <v>16323</v>
      </c>
      <c r="CG12436" s="381">
        <v>53004</v>
      </c>
      <c r="CI12436" s="378">
        <v>24231</v>
      </c>
    </row>
    <row r="12437" spans="82:87">
      <c r="CD12437" s="34" t="s">
        <v>16324</v>
      </c>
      <c r="CG12437" s="381">
        <v>53005</v>
      </c>
      <c r="CI12437" s="378">
        <v>24240</v>
      </c>
    </row>
    <row r="12438" spans="82:87">
      <c r="CD12438" s="34" t="s">
        <v>16325</v>
      </c>
      <c r="CG12438" s="381">
        <v>53006</v>
      </c>
      <c r="CI12438" s="378">
        <v>24240</v>
      </c>
    </row>
    <row r="12439" spans="82:87">
      <c r="CD12439" s="34" t="s">
        <v>16326</v>
      </c>
      <c r="CG12439" s="381">
        <v>53007</v>
      </c>
      <c r="CI12439" s="378">
        <v>24240</v>
      </c>
    </row>
    <row r="12440" spans="82:87">
      <c r="CD12440" s="34" t="s">
        <v>16327</v>
      </c>
      <c r="CG12440" s="381">
        <v>53008</v>
      </c>
      <c r="CI12440" s="378">
        <v>24240</v>
      </c>
    </row>
    <row r="12441" spans="82:87">
      <c r="CD12441" s="34" t="s">
        <v>16328</v>
      </c>
      <c r="CG12441" s="381">
        <v>53009</v>
      </c>
      <c r="CI12441" s="378">
        <v>24240</v>
      </c>
    </row>
    <row r="12442" spans="82:87">
      <c r="CD12442" s="34" t="s">
        <v>16329</v>
      </c>
      <c r="CG12442" s="381">
        <v>53010</v>
      </c>
      <c r="CI12442" s="378">
        <v>24240</v>
      </c>
    </row>
    <row r="12443" spans="82:87">
      <c r="CD12443" s="34" t="s">
        <v>16330</v>
      </c>
      <c r="CG12443" s="381">
        <v>53011</v>
      </c>
      <c r="CI12443" s="378">
        <v>24240</v>
      </c>
    </row>
    <row r="12444" spans="82:87">
      <c r="CD12444" s="34" t="s">
        <v>16331</v>
      </c>
      <c r="CG12444" s="381">
        <v>53012</v>
      </c>
      <c r="CI12444" s="378">
        <v>24240</v>
      </c>
    </row>
    <row r="12445" spans="82:87">
      <c r="CD12445" s="34" t="s">
        <v>16332</v>
      </c>
      <c r="CG12445" s="381">
        <v>53013</v>
      </c>
      <c r="CI12445" s="378">
        <v>24240</v>
      </c>
    </row>
    <row r="12446" spans="82:87">
      <c r="CD12446" s="34" t="s">
        <v>16333</v>
      </c>
      <c r="CG12446" s="381">
        <v>53014</v>
      </c>
      <c r="CI12446" s="378">
        <v>24240</v>
      </c>
    </row>
    <row r="12447" spans="82:87">
      <c r="CD12447" s="34" t="s">
        <v>16334</v>
      </c>
      <c r="CG12447" s="381">
        <v>53015</v>
      </c>
      <c r="CI12447" s="378">
        <v>24240</v>
      </c>
    </row>
    <row r="12448" spans="82:87">
      <c r="CD12448" s="34" t="s">
        <v>16335</v>
      </c>
      <c r="CG12448" s="381">
        <v>53016</v>
      </c>
      <c r="CI12448" s="378">
        <v>24240</v>
      </c>
    </row>
    <row r="12449" spans="82:87">
      <c r="CD12449" s="34" t="s">
        <v>16336</v>
      </c>
      <c r="CG12449" s="381">
        <v>53019</v>
      </c>
      <c r="CI12449" s="378">
        <v>24240</v>
      </c>
    </row>
    <row r="12450" spans="82:87">
      <c r="CD12450" s="34" t="s">
        <v>16337</v>
      </c>
      <c r="CG12450" s="381">
        <v>53020</v>
      </c>
      <c r="CI12450" s="378">
        <v>24250</v>
      </c>
    </row>
    <row r="12451" spans="82:87">
      <c r="CD12451" s="34" t="s">
        <v>16338</v>
      </c>
      <c r="CG12451" s="381">
        <v>53021</v>
      </c>
      <c r="CI12451" s="378">
        <v>24250</v>
      </c>
    </row>
    <row r="12452" spans="82:87">
      <c r="CD12452" s="34" t="s">
        <v>16339</v>
      </c>
      <c r="CG12452" s="381">
        <v>53022</v>
      </c>
      <c r="CI12452" s="378">
        <v>24250</v>
      </c>
    </row>
    <row r="12453" spans="82:87">
      <c r="CD12453" s="34" t="s">
        <v>16340</v>
      </c>
      <c r="CG12453" s="381">
        <v>53023</v>
      </c>
      <c r="CI12453" s="378">
        <v>24250</v>
      </c>
    </row>
    <row r="12454" spans="82:87">
      <c r="CD12454" s="34" t="s">
        <v>16341</v>
      </c>
      <c r="CG12454" s="381">
        <v>53030</v>
      </c>
      <c r="CI12454" s="378">
        <v>24250</v>
      </c>
    </row>
    <row r="12455" spans="82:87">
      <c r="CD12455" s="34" t="s">
        <v>16342</v>
      </c>
      <c r="CG12455" s="381">
        <v>53031</v>
      </c>
      <c r="CI12455" s="378">
        <v>24250</v>
      </c>
    </row>
    <row r="12456" spans="82:87">
      <c r="CD12456" s="34" t="s">
        <v>16343</v>
      </c>
      <c r="CG12456" s="381">
        <v>53032</v>
      </c>
      <c r="CI12456" s="378">
        <v>24250</v>
      </c>
    </row>
    <row r="12457" spans="82:87">
      <c r="CD12457" s="34" t="s">
        <v>16344</v>
      </c>
      <c r="CG12457" s="381">
        <v>53033</v>
      </c>
      <c r="CI12457" s="378">
        <v>24250</v>
      </c>
    </row>
    <row r="12458" spans="82:87">
      <c r="CD12458" s="34" t="s">
        <v>16345</v>
      </c>
      <c r="CG12458" s="381">
        <v>53034</v>
      </c>
      <c r="CI12458" s="378">
        <v>24250</v>
      </c>
    </row>
    <row r="12459" spans="82:87">
      <c r="CD12459" s="34" t="s">
        <v>16346</v>
      </c>
      <c r="CG12459" s="381">
        <v>53035</v>
      </c>
      <c r="CI12459" s="378">
        <v>24250</v>
      </c>
    </row>
    <row r="12460" spans="82:87">
      <c r="CD12460" s="34" t="s">
        <v>16347</v>
      </c>
      <c r="CG12460" s="381">
        <v>53036</v>
      </c>
      <c r="CI12460" s="378">
        <v>24250</v>
      </c>
    </row>
    <row r="12461" spans="82:87">
      <c r="CD12461" s="34" t="s">
        <v>16348</v>
      </c>
      <c r="CG12461" s="381">
        <v>53037</v>
      </c>
      <c r="CI12461" s="378">
        <v>24250</v>
      </c>
    </row>
    <row r="12462" spans="82:87">
      <c r="CD12462" s="34" t="s">
        <v>16349</v>
      </c>
      <c r="CG12462" s="381">
        <v>53038</v>
      </c>
      <c r="CI12462" s="378">
        <v>24250</v>
      </c>
    </row>
    <row r="12463" spans="82:87">
      <c r="CD12463" s="34" t="s">
        <v>16350</v>
      </c>
      <c r="CG12463" s="381">
        <v>53039</v>
      </c>
      <c r="CI12463" s="378">
        <v>24260</v>
      </c>
    </row>
    <row r="12464" spans="82:87">
      <c r="CD12464" s="34" t="s">
        <v>16351</v>
      </c>
      <c r="CG12464" s="381">
        <v>53040</v>
      </c>
      <c r="CI12464" s="378">
        <v>24260</v>
      </c>
    </row>
    <row r="12465" spans="82:87">
      <c r="CD12465" s="34" t="s">
        <v>16352</v>
      </c>
      <c r="CG12465" s="381">
        <v>53041</v>
      </c>
      <c r="CI12465" s="378">
        <v>24260</v>
      </c>
    </row>
    <row r="12466" spans="82:87">
      <c r="CD12466" s="34" t="s">
        <v>16353</v>
      </c>
      <c r="CG12466" s="381">
        <v>53042</v>
      </c>
      <c r="CI12466" s="378">
        <v>24260</v>
      </c>
    </row>
    <row r="12467" spans="82:87">
      <c r="CD12467" s="34" t="s">
        <v>16354</v>
      </c>
      <c r="CG12467" s="381">
        <v>53043</v>
      </c>
      <c r="CI12467" s="378">
        <v>24260</v>
      </c>
    </row>
    <row r="12468" spans="82:87">
      <c r="CD12468" s="34" t="s">
        <v>16355</v>
      </c>
      <c r="CG12468" s="381">
        <v>53044</v>
      </c>
      <c r="CI12468" s="378">
        <v>24260</v>
      </c>
    </row>
    <row r="12469" spans="82:87">
      <c r="CD12469" s="34" t="s">
        <v>16356</v>
      </c>
      <c r="CG12469" s="381">
        <v>53045</v>
      </c>
      <c r="CI12469" s="378">
        <v>24260</v>
      </c>
    </row>
    <row r="12470" spans="82:87">
      <c r="CD12470" s="34" t="s">
        <v>16357</v>
      </c>
      <c r="CG12470" s="381">
        <v>53046</v>
      </c>
      <c r="CI12470" s="378">
        <v>24260</v>
      </c>
    </row>
    <row r="12471" spans="82:87">
      <c r="CD12471" s="34" t="s">
        <v>16358</v>
      </c>
      <c r="CG12471" s="381">
        <v>53047</v>
      </c>
      <c r="CI12471" s="378">
        <v>24260</v>
      </c>
    </row>
    <row r="12472" spans="82:87">
      <c r="CD12472" s="34" t="s">
        <v>16359</v>
      </c>
      <c r="CG12472" s="381">
        <v>53048</v>
      </c>
      <c r="CI12472" s="378">
        <v>24260</v>
      </c>
    </row>
    <row r="12473" spans="82:87">
      <c r="CD12473" s="34" t="s">
        <v>16360</v>
      </c>
      <c r="CG12473" s="381">
        <v>53050</v>
      </c>
      <c r="CI12473" s="378">
        <v>24270</v>
      </c>
    </row>
    <row r="12474" spans="82:87">
      <c r="CD12474" s="34" t="s">
        <v>16361</v>
      </c>
      <c r="CG12474" s="381">
        <v>53060</v>
      </c>
      <c r="CI12474" s="378">
        <v>24270</v>
      </c>
    </row>
    <row r="12475" spans="82:87">
      <c r="CD12475" s="34" t="s">
        <v>16362</v>
      </c>
      <c r="CG12475" s="381">
        <v>53061</v>
      </c>
      <c r="CI12475" s="378">
        <v>24270</v>
      </c>
    </row>
    <row r="12476" spans="82:87">
      <c r="CD12476" s="34" t="s">
        <v>16363</v>
      </c>
      <c r="CG12476" s="381">
        <v>53062</v>
      </c>
      <c r="CI12476" s="378">
        <v>24270</v>
      </c>
    </row>
    <row r="12477" spans="82:87">
      <c r="CD12477" s="34" t="s">
        <v>16364</v>
      </c>
      <c r="CG12477" s="381">
        <v>53063</v>
      </c>
      <c r="CI12477" s="378">
        <v>24270</v>
      </c>
    </row>
    <row r="12478" spans="82:87">
      <c r="CD12478" s="34" t="s">
        <v>16365</v>
      </c>
      <c r="CG12478" s="381">
        <v>53064</v>
      </c>
      <c r="CI12478" s="378">
        <v>24270</v>
      </c>
    </row>
    <row r="12479" spans="82:87">
      <c r="CD12479" s="34" t="s">
        <v>16366</v>
      </c>
      <c r="CG12479" s="381">
        <v>53065</v>
      </c>
      <c r="CI12479" s="378">
        <v>24270</v>
      </c>
    </row>
    <row r="12480" spans="82:87">
      <c r="CD12480" s="34" t="s">
        <v>16367</v>
      </c>
      <c r="CG12480" s="381">
        <v>53066</v>
      </c>
      <c r="CI12480" s="378">
        <v>24270</v>
      </c>
    </row>
    <row r="12481" spans="82:87">
      <c r="CD12481" s="34" t="s">
        <v>16368</v>
      </c>
      <c r="CG12481" s="381">
        <v>53067</v>
      </c>
      <c r="CI12481" s="378">
        <v>24281</v>
      </c>
    </row>
    <row r="12482" spans="82:87">
      <c r="CD12482" s="34" t="s">
        <v>16369</v>
      </c>
      <c r="CG12482" s="381">
        <v>53068</v>
      </c>
      <c r="CI12482" s="378">
        <v>24282</v>
      </c>
    </row>
    <row r="12483" spans="82:87">
      <c r="CD12483" s="34" t="s">
        <v>16370</v>
      </c>
      <c r="CG12483" s="381">
        <v>53069</v>
      </c>
      <c r="CI12483" s="378">
        <v>24283</v>
      </c>
    </row>
    <row r="12484" spans="82:87">
      <c r="CD12484" s="34" t="s">
        <v>16371</v>
      </c>
      <c r="CG12484" s="381">
        <v>53070</v>
      </c>
      <c r="CI12484" s="378">
        <v>24284</v>
      </c>
    </row>
    <row r="12485" spans="82:87">
      <c r="CD12485" s="34" t="s">
        <v>16372</v>
      </c>
      <c r="CG12485" s="381">
        <v>53071</v>
      </c>
      <c r="CI12485" s="378">
        <v>24285</v>
      </c>
    </row>
    <row r="12486" spans="82:87">
      <c r="CD12486" s="34" t="s">
        <v>16373</v>
      </c>
      <c r="CG12486" s="381">
        <v>53072</v>
      </c>
      <c r="CI12486" s="378">
        <v>24286</v>
      </c>
    </row>
    <row r="12487" spans="82:87">
      <c r="CD12487" s="34" t="s">
        <v>16374</v>
      </c>
      <c r="CG12487" s="381">
        <v>53073</v>
      </c>
      <c r="CI12487" s="378">
        <v>24289</v>
      </c>
    </row>
    <row r="12488" spans="82:87">
      <c r="CD12488" s="34" t="s">
        <v>16375</v>
      </c>
      <c r="CG12488" s="381">
        <v>53074</v>
      </c>
      <c r="CI12488" s="378">
        <v>24290</v>
      </c>
    </row>
    <row r="12489" spans="82:87">
      <c r="CD12489" s="34" t="s">
        <v>16376</v>
      </c>
      <c r="CG12489" s="381">
        <v>53075</v>
      </c>
      <c r="CI12489" s="378">
        <v>24290</v>
      </c>
    </row>
    <row r="12490" spans="82:87">
      <c r="CD12490" s="34" t="s">
        <v>16377</v>
      </c>
      <c r="CG12490" s="381">
        <v>53076</v>
      </c>
      <c r="CI12490" s="378">
        <v>24290</v>
      </c>
    </row>
    <row r="12491" spans="82:87">
      <c r="CD12491" s="34" t="s">
        <v>16378</v>
      </c>
      <c r="CG12491" s="381">
        <v>53077</v>
      </c>
      <c r="CI12491" s="378">
        <v>24290</v>
      </c>
    </row>
    <row r="12492" spans="82:87">
      <c r="CD12492" s="34" t="s">
        <v>16379</v>
      </c>
      <c r="CG12492" s="381">
        <v>53078</v>
      </c>
      <c r="CI12492" s="378">
        <v>24290</v>
      </c>
    </row>
    <row r="12493" spans="82:87">
      <c r="CD12493" s="34" t="s">
        <v>16380</v>
      </c>
      <c r="CG12493" s="381">
        <v>53079</v>
      </c>
      <c r="CI12493" s="378">
        <v>24290</v>
      </c>
    </row>
    <row r="12494" spans="82:87">
      <c r="CD12494" s="34" t="s">
        <v>16381</v>
      </c>
      <c r="CG12494" s="381">
        <v>53080</v>
      </c>
      <c r="CI12494" s="378">
        <v>24290</v>
      </c>
    </row>
    <row r="12495" spans="82:87">
      <c r="CD12495" s="34" t="s">
        <v>16382</v>
      </c>
      <c r="CG12495" s="381">
        <v>53081</v>
      </c>
      <c r="CI12495" s="378">
        <v>24290</v>
      </c>
    </row>
    <row r="12496" spans="82:87">
      <c r="CD12496" s="34" t="s">
        <v>16383</v>
      </c>
      <c r="CG12496" s="381">
        <v>53082</v>
      </c>
      <c r="CI12496" s="378">
        <v>24290</v>
      </c>
    </row>
    <row r="12497" spans="82:87">
      <c r="CD12497" s="34" t="s">
        <v>16384</v>
      </c>
      <c r="CG12497" s="381">
        <v>53083</v>
      </c>
      <c r="CI12497" s="378">
        <v>24290</v>
      </c>
    </row>
    <row r="12498" spans="82:87">
      <c r="CD12498" s="34" t="s">
        <v>16385</v>
      </c>
      <c r="CG12498" s="381">
        <v>53084</v>
      </c>
      <c r="CI12498" s="378">
        <v>24290</v>
      </c>
    </row>
    <row r="12499" spans="82:87">
      <c r="CD12499" s="34" t="s">
        <v>16386</v>
      </c>
      <c r="CG12499" s="381">
        <v>53085</v>
      </c>
      <c r="CI12499" s="378">
        <v>24300</v>
      </c>
    </row>
    <row r="12500" spans="82:87">
      <c r="CD12500" s="34" t="s">
        <v>16387</v>
      </c>
      <c r="CG12500" s="381">
        <v>53086</v>
      </c>
      <c r="CI12500" s="378">
        <v>24300</v>
      </c>
    </row>
    <row r="12501" spans="82:87">
      <c r="CD12501" s="34" t="s">
        <v>16388</v>
      </c>
      <c r="CG12501" s="381">
        <v>53087</v>
      </c>
      <c r="CI12501" s="378">
        <v>24300</v>
      </c>
    </row>
    <row r="12502" spans="82:87">
      <c r="CD12502" s="34" t="s">
        <v>16389</v>
      </c>
      <c r="CG12502" s="381">
        <v>53088</v>
      </c>
      <c r="CI12502" s="378">
        <v>24300</v>
      </c>
    </row>
    <row r="12503" spans="82:87">
      <c r="CD12503" s="34" t="s">
        <v>16390</v>
      </c>
      <c r="CG12503" s="381">
        <v>53089</v>
      </c>
      <c r="CI12503" s="378">
        <v>24300</v>
      </c>
    </row>
    <row r="12504" spans="82:87">
      <c r="CD12504" s="34" t="s">
        <v>16391</v>
      </c>
      <c r="CG12504" s="381">
        <v>53090</v>
      </c>
      <c r="CI12504" s="378">
        <v>24300</v>
      </c>
    </row>
    <row r="12505" spans="82:87">
      <c r="CD12505" s="34" t="s">
        <v>16392</v>
      </c>
      <c r="CG12505" s="381">
        <v>53091</v>
      </c>
      <c r="CI12505" s="378">
        <v>24300</v>
      </c>
    </row>
    <row r="12506" spans="82:87">
      <c r="CD12506" s="34" t="s">
        <v>16393</v>
      </c>
      <c r="CG12506" s="381">
        <v>53092</v>
      </c>
      <c r="CI12506" s="378">
        <v>24300</v>
      </c>
    </row>
    <row r="12507" spans="82:87">
      <c r="CD12507" s="34" t="s">
        <v>16394</v>
      </c>
      <c r="CG12507" s="381">
        <v>53093</v>
      </c>
      <c r="CI12507" s="378">
        <v>24300</v>
      </c>
    </row>
    <row r="12508" spans="82:87">
      <c r="CD12508" s="34" t="s">
        <v>16395</v>
      </c>
      <c r="CG12508" s="381">
        <v>53094</v>
      </c>
      <c r="CI12508" s="378">
        <v>24300</v>
      </c>
    </row>
    <row r="12509" spans="82:87">
      <c r="CD12509" s="34" t="s">
        <v>16396</v>
      </c>
      <c r="CG12509" s="381">
        <v>53095</v>
      </c>
      <c r="CI12509" s="378">
        <v>24300</v>
      </c>
    </row>
    <row r="12510" spans="82:87">
      <c r="CD12510" s="34" t="s">
        <v>16397</v>
      </c>
      <c r="CG12510" s="381">
        <v>53096</v>
      </c>
      <c r="CI12510" s="378">
        <v>24300</v>
      </c>
    </row>
    <row r="12511" spans="82:87">
      <c r="CD12511" s="34" t="s">
        <v>16398</v>
      </c>
      <c r="CG12511" s="381">
        <v>53097</v>
      </c>
      <c r="CI12511" s="378">
        <v>24300</v>
      </c>
    </row>
    <row r="12512" spans="82:87">
      <c r="CD12512" s="34" t="s">
        <v>16399</v>
      </c>
      <c r="CG12512" s="381">
        <v>53098</v>
      </c>
      <c r="CI12512" s="378">
        <v>24300</v>
      </c>
    </row>
    <row r="12513" spans="82:87">
      <c r="CD12513" s="34" t="s">
        <v>16400</v>
      </c>
      <c r="CG12513" s="381">
        <v>53099</v>
      </c>
      <c r="CI12513" s="378">
        <v>24300</v>
      </c>
    </row>
    <row r="12514" spans="82:87">
      <c r="CD12514" s="34" t="s">
        <v>16401</v>
      </c>
      <c r="CG12514" s="381">
        <v>53100</v>
      </c>
      <c r="CI12514" s="378">
        <v>24300</v>
      </c>
    </row>
    <row r="12515" spans="82:87">
      <c r="CD12515" s="34" t="s">
        <v>16402</v>
      </c>
      <c r="CG12515" s="381">
        <v>53101</v>
      </c>
      <c r="CI12515" s="378">
        <v>24310</v>
      </c>
    </row>
    <row r="12516" spans="82:87">
      <c r="CD12516" s="34" t="s">
        <v>16403</v>
      </c>
      <c r="CG12516" s="381">
        <v>53102</v>
      </c>
      <c r="CI12516" s="378">
        <v>24310</v>
      </c>
    </row>
    <row r="12517" spans="82:87">
      <c r="CD12517" s="34" t="s">
        <v>16404</v>
      </c>
      <c r="CG12517" s="381">
        <v>53103</v>
      </c>
      <c r="CI12517" s="378">
        <v>24310</v>
      </c>
    </row>
    <row r="12518" spans="82:87">
      <c r="CD12518" s="34" t="s">
        <v>16405</v>
      </c>
      <c r="CG12518" s="381">
        <v>53104</v>
      </c>
      <c r="CI12518" s="378">
        <v>24310</v>
      </c>
    </row>
    <row r="12519" spans="82:87">
      <c r="CD12519" s="34" t="s">
        <v>16406</v>
      </c>
      <c r="CG12519" s="381">
        <v>53105</v>
      </c>
      <c r="CI12519" s="378">
        <v>24310</v>
      </c>
    </row>
    <row r="12520" spans="82:87">
      <c r="CD12520" s="34" t="s">
        <v>16407</v>
      </c>
      <c r="CG12520" s="381">
        <v>53106</v>
      </c>
      <c r="CI12520" s="378">
        <v>24310</v>
      </c>
    </row>
    <row r="12521" spans="82:87">
      <c r="CD12521" s="34" t="s">
        <v>16408</v>
      </c>
      <c r="CG12521" s="381">
        <v>53107</v>
      </c>
      <c r="CI12521" s="378">
        <v>24310</v>
      </c>
    </row>
    <row r="12522" spans="82:87">
      <c r="CD12522" s="34" t="s">
        <v>16409</v>
      </c>
      <c r="CG12522" s="381">
        <v>53108</v>
      </c>
      <c r="CI12522" s="378">
        <v>24310</v>
      </c>
    </row>
    <row r="12523" spans="82:87">
      <c r="CD12523" s="34" t="s">
        <v>16410</v>
      </c>
      <c r="CG12523" s="381">
        <v>53109</v>
      </c>
      <c r="CI12523" s="378">
        <v>24310</v>
      </c>
    </row>
    <row r="12524" spans="82:87">
      <c r="CD12524" s="34" t="s">
        <v>16411</v>
      </c>
      <c r="CG12524" s="381">
        <v>53110</v>
      </c>
      <c r="CI12524" s="378">
        <v>24320</v>
      </c>
    </row>
    <row r="12525" spans="82:87">
      <c r="CD12525" s="34" t="s">
        <v>16412</v>
      </c>
      <c r="CG12525" s="381">
        <v>53115</v>
      </c>
      <c r="CI12525" s="378">
        <v>24320</v>
      </c>
    </row>
    <row r="12526" spans="82:87">
      <c r="CD12526" s="34" t="s">
        <v>16413</v>
      </c>
      <c r="CG12526" s="381">
        <v>53120</v>
      </c>
      <c r="CI12526" s="378">
        <v>24320</v>
      </c>
    </row>
    <row r="12527" spans="82:87">
      <c r="CD12527" s="34" t="s">
        <v>16414</v>
      </c>
      <c r="CG12527" s="381">
        <v>53140</v>
      </c>
      <c r="CI12527" s="378">
        <v>24320</v>
      </c>
    </row>
    <row r="12528" spans="82:87">
      <c r="CD12528" s="34" t="s">
        <v>16415</v>
      </c>
      <c r="CG12528" s="381">
        <v>53150</v>
      </c>
      <c r="CI12528" s="378">
        <v>24320</v>
      </c>
    </row>
    <row r="12529" spans="82:87">
      <c r="CD12529" s="34" t="s">
        <v>16416</v>
      </c>
      <c r="CG12529" s="381">
        <v>53160</v>
      </c>
      <c r="CI12529" s="378">
        <v>24320</v>
      </c>
    </row>
    <row r="12530" spans="82:87">
      <c r="CD12530" s="34" t="s">
        <v>16417</v>
      </c>
      <c r="CG12530" s="381">
        <v>53170</v>
      </c>
      <c r="CI12530" s="378">
        <v>24320</v>
      </c>
    </row>
    <row r="12531" spans="82:87">
      <c r="CD12531" s="34" t="s">
        <v>16418</v>
      </c>
      <c r="CG12531" s="381">
        <v>53175</v>
      </c>
      <c r="CI12531" s="378">
        <v>24320</v>
      </c>
    </row>
    <row r="12532" spans="82:87">
      <c r="CD12532" s="34" t="s">
        <v>16419</v>
      </c>
      <c r="CG12532" s="381">
        <v>53190</v>
      </c>
      <c r="CI12532" s="378">
        <v>24320</v>
      </c>
    </row>
    <row r="12533" spans="82:87">
      <c r="CD12533" s="34" t="s">
        <v>16420</v>
      </c>
      <c r="CG12533" s="381">
        <v>53200</v>
      </c>
      <c r="CI12533" s="378">
        <v>24320</v>
      </c>
    </row>
    <row r="12534" spans="82:87">
      <c r="CD12534" s="34" t="s">
        <v>16421</v>
      </c>
      <c r="CG12534" s="381">
        <v>53201</v>
      </c>
      <c r="CI12534" s="378">
        <v>24320</v>
      </c>
    </row>
    <row r="12535" spans="82:87">
      <c r="CD12535" s="34" t="s">
        <v>16422</v>
      </c>
      <c r="CG12535" s="381">
        <v>53202</v>
      </c>
      <c r="CI12535" s="378">
        <v>24320</v>
      </c>
    </row>
    <row r="12536" spans="82:87">
      <c r="CD12536" s="34" t="s">
        <v>16423</v>
      </c>
      <c r="CG12536" s="381">
        <v>53203</v>
      </c>
      <c r="CI12536" s="378">
        <v>24320</v>
      </c>
    </row>
    <row r="12537" spans="82:87">
      <c r="CD12537" s="34" t="s">
        <v>16424</v>
      </c>
      <c r="CG12537" s="381">
        <v>53204</v>
      </c>
      <c r="CI12537" s="378">
        <v>24320</v>
      </c>
    </row>
    <row r="12538" spans="82:87">
      <c r="CD12538" s="34" t="s">
        <v>16425</v>
      </c>
      <c r="CG12538" s="381">
        <v>53205</v>
      </c>
      <c r="CI12538" s="378">
        <v>24320</v>
      </c>
    </row>
    <row r="12539" spans="82:87">
      <c r="CD12539" s="34" t="s">
        <v>16426</v>
      </c>
      <c r="CG12539" s="381">
        <v>53206</v>
      </c>
      <c r="CI12539" s="378">
        <v>24320</v>
      </c>
    </row>
    <row r="12540" spans="82:87">
      <c r="CD12540" s="34" t="s">
        <v>16427</v>
      </c>
      <c r="CG12540" s="381">
        <v>53207</v>
      </c>
      <c r="CI12540" s="378">
        <v>24320</v>
      </c>
    </row>
    <row r="12541" spans="82:87">
      <c r="CD12541" s="34" t="s">
        <v>16428</v>
      </c>
      <c r="CG12541" s="381">
        <v>53208</v>
      </c>
      <c r="CI12541" s="378">
        <v>24320</v>
      </c>
    </row>
    <row r="12542" spans="82:87">
      <c r="CD12542" s="34" t="s">
        <v>16429</v>
      </c>
      <c r="CG12542" s="381">
        <v>53209</v>
      </c>
      <c r="CI12542" s="378">
        <v>24320</v>
      </c>
    </row>
    <row r="12543" spans="82:87">
      <c r="CD12543" s="34" t="s">
        <v>16430</v>
      </c>
      <c r="CG12543" s="381">
        <v>53210</v>
      </c>
      <c r="CI12543" s="378">
        <v>24321</v>
      </c>
    </row>
    <row r="12544" spans="82:87">
      <c r="CD12544" s="34" t="s">
        <v>16431</v>
      </c>
      <c r="CG12544" s="381">
        <v>53220</v>
      </c>
      <c r="CI12544" s="378">
        <v>24330</v>
      </c>
    </row>
    <row r="12545" spans="82:87">
      <c r="CD12545" s="34" t="s">
        <v>16432</v>
      </c>
      <c r="CG12545" s="381">
        <v>53230</v>
      </c>
      <c r="CI12545" s="378">
        <v>24330</v>
      </c>
    </row>
    <row r="12546" spans="82:87">
      <c r="CD12546" s="34" t="s">
        <v>16433</v>
      </c>
      <c r="CG12546" s="381">
        <v>53240</v>
      </c>
      <c r="CI12546" s="378">
        <v>24330</v>
      </c>
    </row>
    <row r="12547" spans="82:87">
      <c r="CD12547" s="34" t="s">
        <v>16434</v>
      </c>
      <c r="CG12547" s="381">
        <v>53250</v>
      </c>
      <c r="CI12547" s="378">
        <v>24330</v>
      </c>
    </row>
    <row r="12548" spans="82:87">
      <c r="CD12548" s="34" t="s">
        <v>16435</v>
      </c>
      <c r="CG12548" s="381">
        <v>53260</v>
      </c>
      <c r="CI12548" s="378">
        <v>24330</v>
      </c>
    </row>
    <row r="12549" spans="82:87">
      <c r="CD12549" s="34" t="s">
        <v>16436</v>
      </c>
      <c r="CG12549" s="381">
        <v>53270</v>
      </c>
      <c r="CI12549" s="378">
        <v>24330</v>
      </c>
    </row>
    <row r="12550" spans="82:87">
      <c r="CD12550" s="34" t="s">
        <v>16437</v>
      </c>
      <c r="CG12550" s="381">
        <v>53290</v>
      </c>
      <c r="CI12550" s="378">
        <v>24330</v>
      </c>
    </row>
    <row r="12551" spans="82:87">
      <c r="CD12551" s="34" t="s">
        <v>16438</v>
      </c>
      <c r="CG12551" s="381">
        <v>53300</v>
      </c>
      <c r="CI12551" s="378">
        <v>24330</v>
      </c>
    </row>
    <row r="12552" spans="82:87">
      <c r="CD12552" s="34" t="s">
        <v>16439</v>
      </c>
      <c r="CG12552" s="381">
        <v>53320</v>
      </c>
      <c r="CI12552" s="378">
        <v>24330</v>
      </c>
    </row>
    <row r="12553" spans="82:87">
      <c r="CD12553" s="34" t="s">
        <v>16440</v>
      </c>
      <c r="CG12553" s="381">
        <v>53332</v>
      </c>
      <c r="CI12553" s="378">
        <v>24330</v>
      </c>
    </row>
    <row r="12554" spans="82:87">
      <c r="CD12554" s="34" t="s">
        <v>16441</v>
      </c>
      <c r="CG12554" s="381">
        <v>53340</v>
      </c>
      <c r="CI12554" s="378">
        <v>24330</v>
      </c>
    </row>
    <row r="12555" spans="82:87">
      <c r="CD12555" s="34" t="s">
        <v>16442</v>
      </c>
      <c r="CG12555" s="381">
        <v>53350</v>
      </c>
      <c r="CI12555" s="378">
        <v>24330</v>
      </c>
    </row>
    <row r="12556" spans="82:87">
      <c r="CD12556" s="34" t="s">
        <v>16443</v>
      </c>
      <c r="CG12556" s="381">
        <v>53360</v>
      </c>
      <c r="CI12556" s="378">
        <v>24340</v>
      </c>
    </row>
    <row r="12557" spans="82:87">
      <c r="CD12557" s="34" t="s">
        <v>16444</v>
      </c>
      <c r="CG12557" s="381">
        <v>53370</v>
      </c>
      <c r="CI12557" s="378">
        <v>24340</v>
      </c>
    </row>
    <row r="12558" spans="82:87">
      <c r="CD12558" s="34" t="s">
        <v>16445</v>
      </c>
      <c r="CG12558" s="381">
        <v>53380</v>
      </c>
      <c r="CI12558" s="378">
        <v>24340</v>
      </c>
    </row>
    <row r="12559" spans="82:87">
      <c r="CD12559" s="34" t="s">
        <v>16446</v>
      </c>
      <c r="CG12559" s="381">
        <v>53390</v>
      </c>
      <c r="CI12559" s="378">
        <v>24340</v>
      </c>
    </row>
    <row r="12560" spans="82:87">
      <c r="CD12560" s="34" t="s">
        <v>16447</v>
      </c>
      <c r="CG12560" s="381">
        <v>53400</v>
      </c>
      <c r="CI12560" s="378">
        <v>24340</v>
      </c>
    </row>
    <row r="12561" spans="82:87">
      <c r="CD12561" s="34" t="s">
        <v>16448</v>
      </c>
      <c r="CG12561" s="381">
        <v>53410</v>
      </c>
      <c r="CI12561" s="378">
        <v>24340</v>
      </c>
    </row>
    <row r="12562" spans="82:87">
      <c r="CD12562" s="34" t="s">
        <v>16449</v>
      </c>
      <c r="CG12562" s="381">
        <v>53420</v>
      </c>
      <c r="CI12562" s="378">
        <v>24340</v>
      </c>
    </row>
    <row r="12563" spans="82:87">
      <c r="CD12563" s="34" t="s">
        <v>16450</v>
      </c>
      <c r="CG12563" s="381">
        <v>53440</v>
      </c>
      <c r="CI12563" s="378">
        <v>24340</v>
      </c>
    </row>
    <row r="12564" spans="82:87">
      <c r="CD12564" s="34" t="s">
        <v>16451</v>
      </c>
      <c r="CG12564" s="381">
        <v>53470</v>
      </c>
      <c r="CI12564" s="378">
        <v>24340</v>
      </c>
    </row>
    <row r="12565" spans="82:87">
      <c r="CD12565" s="34" t="s">
        <v>16452</v>
      </c>
      <c r="CG12565" s="381">
        <v>53480</v>
      </c>
      <c r="CI12565" s="378">
        <v>24340</v>
      </c>
    </row>
    <row r="12566" spans="82:87">
      <c r="CD12566" s="34" t="s">
        <v>16453</v>
      </c>
      <c r="CG12566" s="381">
        <v>53500</v>
      </c>
      <c r="CI12566" s="378">
        <v>24340</v>
      </c>
    </row>
    <row r="12567" spans="82:87">
      <c r="CD12567" s="34" t="s">
        <v>16454</v>
      </c>
      <c r="CG12567" s="381">
        <v>53540</v>
      </c>
      <c r="CI12567" s="378">
        <v>24340</v>
      </c>
    </row>
    <row r="12568" spans="82:87">
      <c r="CD12568" s="34" t="s">
        <v>16455</v>
      </c>
      <c r="CG12568" s="381">
        <v>53600</v>
      </c>
      <c r="CI12568" s="378">
        <v>24340</v>
      </c>
    </row>
    <row r="12569" spans="82:87">
      <c r="CD12569" s="34" t="s">
        <v>16456</v>
      </c>
      <c r="CG12569" s="381">
        <v>53601</v>
      </c>
      <c r="CI12569" s="378">
        <v>24350</v>
      </c>
    </row>
    <row r="12570" spans="82:87">
      <c r="CD12570" s="34" t="s">
        <v>16457</v>
      </c>
      <c r="CG12570" s="381">
        <v>53602</v>
      </c>
      <c r="CI12570" s="378">
        <v>24350</v>
      </c>
    </row>
    <row r="12571" spans="82:87">
      <c r="CD12571" s="34" t="s">
        <v>16458</v>
      </c>
      <c r="CG12571" s="381">
        <v>53603</v>
      </c>
      <c r="CI12571" s="378">
        <v>24350</v>
      </c>
    </row>
    <row r="12572" spans="82:87">
      <c r="CD12572" s="34" t="s">
        <v>16459</v>
      </c>
      <c r="CG12572" s="381">
        <v>53604</v>
      </c>
      <c r="CI12572" s="378">
        <v>24350</v>
      </c>
    </row>
    <row r="12573" spans="82:87">
      <c r="CD12573" s="34" t="s">
        <v>16460</v>
      </c>
      <c r="CG12573" s="381">
        <v>53605</v>
      </c>
      <c r="CI12573" s="378">
        <v>24350</v>
      </c>
    </row>
    <row r="12574" spans="82:87">
      <c r="CD12574" s="34" t="s">
        <v>16461</v>
      </c>
      <c r="CG12574" s="381">
        <v>53606</v>
      </c>
      <c r="CI12574" s="378">
        <v>24350</v>
      </c>
    </row>
    <row r="12575" spans="82:87">
      <c r="CD12575" s="34" t="s">
        <v>16462</v>
      </c>
      <c r="CG12575" s="381">
        <v>53607</v>
      </c>
      <c r="CI12575" s="378">
        <v>24350</v>
      </c>
    </row>
    <row r="12576" spans="82:87">
      <c r="CD12576" s="34" t="s">
        <v>16463</v>
      </c>
      <c r="CG12576" s="381">
        <v>53608</v>
      </c>
      <c r="CI12576" s="378">
        <v>24350</v>
      </c>
    </row>
    <row r="12577" spans="82:87">
      <c r="CD12577" s="34" t="s">
        <v>16464</v>
      </c>
      <c r="CG12577" s="381">
        <v>53609</v>
      </c>
      <c r="CI12577" s="378">
        <v>24350</v>
      </c>
    </row>
    <row r="12578" spans="82:87">
      <c r="CD12578" s="34" t="s">
        <v>16465</v>
      </c>
      <c r="CG12578" s="381">
        <v>53640</v>
      </c>
      <c r="CI12578" s="378">
        <v>24350</v>
      </c>
    </row>
    <row r="12579" spans="82:87">
      <c r="CD12579" s="34" t="s">
        <v>16466</v>
      </c>
      <c r="CG12579" s="381">
        <v>53700</v>
      </c>
      <c r="CI12579" s="378">
        <v>24360</v>
      </c>
    </row>
    <row r="12580" spans="82:87">
      <c r="CD12580" s="34" t="s">
        <v>16467</v>
      </c>
      <c r="CG12580" s="381">
        <v>53800</v>
      </c>
      <c r="CI12580" s="378">
        <v>24360</v>
      </c>
    </row>
    <row r="12581" spans="82:87">
      <c r="CD12581" s="34" t="s">
        <v>16468</v>
      </c>
      <c r="CG12581" s="381">
        <v>53804</v>
      </c>
      <c r="CI12581" s="378">
        <v>24360</v>
      </c>
    </row>
    <row r="12582" spans="82:87">
      <c r="CD12582" s="34" t="s">
        <v>16469</v>
      </c>
      <c r="CG12582" s="381">
        <v>53810</v>
      </c>
      <c r="CI12582" s="378">
        <v>24360</v>
      </c>
    </row>
    <row r="12583" spans="82:87">
      <c r="CD12583" s="34" t="s">
        <v>16470</v>
      </c>
      <c r="CG12583" s="381">
        <v>53811</v>
      </c>
      <c r="CI12583" s="378">
        <v>24360</v>
      </c>
    </row>
    <row r="12584" spans="82:87">
      <c r="CD12584" s="34" t="s">
        <v>16471</v>
      </c>
      <c r="CG12584" s="381">
        <v>53812</v>
      </c>
      <c r="CI12584" s="378">
        <v>24360</v>
      </c>
    </row>
    <row r="12585" spans="82:87">
      <c r="CD12585" s="34" t="s">
        <v>16472</v>
      </c>
      <c r="CG12585" s="381">
        <v>53813</v>
      </c>
      <c r="CI12585" s="378">
        <v>24360</v>
      </c>
    </row>
    <row r="12586" spans="82:87">
      <c r="CD12586" s="34" t="s">
        <v>16473</v>
      </c>
      <c r="CG12586" s="381">
        <v>53814</v>
      </c>
      <c r="CI12586" s="378">
        <v>24360</v>
      </c>
    </row>
    <row r="12587" spans="82:87">
      <c r="CD12587" s="34" t="s">
        <v>16474</v>
      </c>
      <c r="CG12587" s="381">
        <v>53815</v>
      </c>
      <c r="CI12587" s="378">
        <v>24360</v>
      </c>
    </row>
    <row r="12588" spans="82:87">
      <c r="CD12588" s="34" t="s">
        <v>16475</v>
      </c>
      <c r="CG12588" s="381">
        <v>53940</v>
      </c>
      <c r="CI12588" s="378">
        <v>24370</v>
      </c>
    </row>
    <row r="12589" spans="82:87">
      <c r="CD12589" s="34" t="s">
        <v>16476</v>
      </c>
      <c r="CG12589" s="381">
        <v>53941</v>
      </c>
      <c r="CI12589" s="378">
        <v>24370</v>
      </c>
    </row>
    <row r="12590" spans="82:87">
      <c r="CD12590" s="34" t="s">
        <v>16477</v>
      </c>
      <c r="CG12590" s="381">
        <v>53942</v>
      </c>
      <c r="CI12590" s="378">
        <v>24370</v>
      </c>
    </row>
    <row r="12591" spans="82:87">
      <c r="CD12591" s="34" t="s">
        <v>16478</v>
      </c>
      <c r="CG12591" s="381">
        <v>53943</v>
      </c>
      <c r="CI12591" s="378">
        <v>24370</v>
      </c>
    </row>
    <row r="12592" spans="82:87">
      <c r="CD12592" s="34" t="s">
        <v>16479</v>
      </c>
      <c r="CG12592" s="381">
        <v>53944</v>
      </c>
      <c r="CI12592" s="378">
        <v>24370</v>
      </c>
    </row>
    <row r="12593" spans="82:87">
      <c r="CD12593" s="34" t="s">
        <v>16480</v>
      </c>
      <c r="CG12593" s="381">
        <v>53945</v>
      </c>
      <c r="CI12593" s="378">
        <v>24370</v>
      </c>
    </row>
    <row r="12594" spans="82:87">
      <c r="CD12594" s="34" t="s">
        <v>16481</v>
      </c>
      <c r="CG12594" s="381">
        <v>53946</v>
      </c>
      <c r="CI12594" s="378">
        <v>24370</v>
      </c>
    </row>
    <row r="12595" spans="82:87">
      <c r="CD12595" s="34" t="s">
        <v>16482</v>
      </c>
      <c r="CG12595" s="381">
        <v>53947</v>
      </c>
      <c r="CI12595" s="378">
        <v>24370</v>
      </c>
    </row>
    <row r="12596" spans="82:87">
      <c r="CD12596" s="34" t="s">
        <v>16483</v>
      </c>
      <c r="CG12596" s="381">
        <v>53948</v>
      </c>
      <c r="CI12596" s="378">
        <v>24370</v>
      </c>
    </row>
    <row r="12597" spans="82:87">
      <c r="CD12597" s="34" t="s">
        <v>16484</v>
      </c>
      <c r="CG12597" s="381">
        <v>53949</v>
      </c>
      <c r="CI12597" s="378">
        <v>24370</v>
      </c>
    </row>
    <row r="12598" spans="82:87">
      <c r="CD12598" s="34" t="s">
        <v>16485</v>
      </c>
      <c r="CG12598" s="381">
        <v>53950</v>
      </c>
      <c r="CI12598" s="378">
        <v>24380</v>
      </c>
    </row>
    <row r="12599" spans="82:87">
      <c r="CD12599" s="34" t="s">
        <v>16486</v>
      </c>
      <c r="CG12599" s="381">
        <v>53951</v>
      </c>
      <c r="CI12599" s="378">
        <v>24380</v>
      </c>
    </row>
    <row r="12600" spans="82:87">
      <c r="CD12600" s="34" t="s">
        <v>16487</v>
      </c>
      <c r="CG12600" s="381">
        <v>53952</v>
      </c>
      <c r="CI12600" s="378">
        <v>24380</v>
      </c>
    </row>
    <row r="12601" spans="82:87">
      <c r="CD12601" s="34" t="s">
        <v>16488</v>
      </c>
      <c r="CG12601" s="381">
        <v>53953</v>
      </c>
      <c r="CI12601" s="378">
        <v>24380</v>
      </c>
    </row>
    <row r="12602" spans="82:87">
      <c r="CD12602" s="34" t="s">
        <v>16489</v>
      </c>
      <c r="CG12602" s="381">
        <v>53954</v>
      </c>
      <c r="CI12602" s="378">
        <v>24380</v>
      </c>
    </row>
    <row r="12603" spans="82:87">
      <c r="CD12603" s="34" t="s">
        <v>16490</v>
      </c>
      <c r="CG12603" s="381">
        <v>53955</v>
      </c>
      <c r="CI12603" s="378">
        <v>24380</v>
      </c>
    </row>
    <row r="12604" spans="82:87">
      <c r="CD12604" s="34" t="s">
        <v>16491</v>
      </c>
      <c r="CG12604" s="381">
        <v>53960</v>
      </c>
      <c r="CI12604" s="378">
        <v>24380</v>
      </c>
    </row>
    <row r="12605" spans="82:87">
      <c r="CD12605" s="34" t="s">
        <v>16492</v>
      </c>
      <c r="CG12605" s="381">
        <v>53970</v>
      </c>
      <c r="CI12605" s="378">
        <v>24380</v>
      </c>
    </row>
    <row r="12606" spans="82:87">
      <c r="CD12606" s="34" t="s">
        <v>16493</v>
      </c>
      <c r="CG12606" s="381">
        <v>53971</v>
      </c>
      <c r="CI12606" s="378">
        <v>24380</v>
      </c>
    </row>
    <row r="12607" spans="82:87">
      <c r="CD12607" s="34" t="s">
        <v>16494</v>
      </c>
      <c r="CG12607" s="381">
        <v>53972</v>
      </c>
      <c r="CI12607" s="378">
        <v>24380</v>
      </c>
    </row>
    <row r="12608" spans="82:87">
      <c r="CD12608" s="34" t="s">
        <v>16495</v>
      </c>
      <c r="CG12608" s="381">
        <v>53973</v>
      </c>
      <c r="CI12608" s="378">
        <v>24380</v>
      </c>
    </row>
    <row r="12609" spans="82:87">
      <c r="CD12609" s="34" t="s">
        <v>16496</v>
      </c>
      <c r="CG12609" s="381">
        <v>53974</v>
      </c>
      <c r="CI12609" s="378">
        <v>24380</v>
      </c>
    </row>
    <row r="12610" spans="82:87">
      <c r="CD12610" s="34" t="s">
        <v>16497</v>
      </c>
      <c r="CG12610" s="381">
        <v>53975</v>
      </c>
      <c r="CI12610" s="378">
        <v>24380</v>
      </c>
    </row>
    <row r="12611" spans="82:87">
      <c r="CD12611" s="34" t="s">
        <v>16498</v>
      </c>
      <c r="CG12611" s="381">
        <v>53999</v>
      </c>
      <c r="CI12611" s="378">
        <v>24380</v>
      </c>
    </row>
    <row r="12612" spans="82:87">
      <c r="CD12612" s="34" t="s">
        <v>16499</v>
      </c>
      <c r="CG12612" s="381">
        <v>54000</v>
      </c>
      <c r="CI12612" s="378">
        <v>24380</v>
      </c>
    </row>
    <row r="12613" spans="82:87">
      <c r="CD12613" s="34" t="s">
        <v>16500</v>
      </c>
      <c r="CG12613" s="381">
        <v>54001</v>
      </c>
      <c r="CI12613" s="378">
        <v>24390</v>
      </c>
    </row>
    <row r="12614" spans="82:87">
      <c r="CD12614" s="34" t="s">
        <v>16501</v>
      </c>
      <c r="CG12614" s="381">
        <v>54002</v>
      </c>
      <c r="CI12614" s="378">
        <v>24390</v>
      </c>
    </row>
    <row r="12615" spans="82:87">
      <c r="CD12615" s="34" t="s">
        <v>16502</v>
      </c>
      <c r="CG12615" s="381">
        <v>54003</v>
      </c>
      <c r="CI12615" s="378">
        <v>24390</v>
      </c>
    </row>
    <row r="12616" spans="82:87">
      <c r="CD12616" s="34" t="s">
        <v>16503</v>
      </c>
      <c r="CG12616" s="381">
        <v>54004</v>
      </c>
      <c r="CI12616" s="378">
        <v>24390</v>
      </c>
    </row>
    <row r="12617" spans="82:87">
      <c r="CD12617" s="34" t="s">
        <v>16504</v>
      </c>
      <c r="CG12617" s="381">
        <v>54005</v>
      </c>
      <c r="CI12617" s="378">
        <v>24390</v>
      </c>
    </row>
    <row r="12618" spans="82:87">
      <c r="CD12618" s="34" t="s">
        <v>16505</v>
      </c>
      <c r="CG12618" s="381">
        <v>54006</v>
      </c>
      <c r="CI12618" s="378">
        <v>24390</v>
      </c>
    </row>
    <row r="12619" spans="82:87">
      <c r="CD12619" s="34" t="s">
        <v>16506</v>
      </c>
      <c r="CG12619" s="381">
        <v>54007</v>
      </c>
      <c r="CI12619" s="378">
        <v>24390</v>
      </c>
    </row>
    <row r="12620" spans="82:87">
      <c r="CD12620" s="34" t="s">
        <v>16507</v>
      </c>
      <c r="CG12620" s="381">
        <v>54008</v>
      </c>
      <c r="CI12620" s="378">
        <v>24390</v>
      </c>
    </row>
    <row r="12621" spans="82:87">
      <c r="CD12621" s="34" t="s">
        <v>16508</v>
      </c>
      <c r="CG12621" s="381">
        <v>54009</v>
      </c>
      <c r="CI12621" s="378">
        <v>24390</v>
      </c>
    </row>
    <row r="12622" spans="82:87">
      <c r="CD12622" s="34" t="s">
        <v>16509</v>
      </c>
      <c r="CG12622" s="381">
        <v>54010</v>
      </c>
      <c r="CI12622" s="378">
        <v>24390</v>
      </c>
    </row>
    <row r="12623" spans="82:87">
      <c r="CD12623" s="34" t="s">
        <v>16510</v>
      </c>
      <c r="CG12623" s="381">
        <v>54011</v>
      </c>
      <c r="CI12623" s="378">
        <v>24390</v>
      </c>
    </row>
    <row r="12624" spans="82:87">
      <c r="CD12624" s="34" t="s">
        <v>16511</v>
      </c>
      <c r="CG12624" s="381">
        <v>54012</v>
      </c>
      <c r="CI12624" s="378">
        <v>24391</v>
      </c>
    </row>
    <row r="12625" spans="82:87">
      <c r="CD12625" s="34" t="s">
        <v>16512</v>
      </c>
      <c r="CG12625" s="381">
        <v>54013</v>
      </c>
      <c r="CI12625" s="378">
        <v>24400</v>
      </c>
    </row>
    <row r="12626" spans="82:87">
      <c r="CD12626" s="34" t="s">
        <v>16513</v>
      </c>
      <c r="CG12626" s="381">
        <v>54014</v>
      </c>
      <c r="CI12626" s="378">
        <v>24400</v>
      </c>
    </row>
    <row r="12627" spans="82:87">
      <c r="CD12627" s="34" t="s">
        <v>16514</v>
      </c>
      <c r="CG12627" s="381">
        <v>54015</v>
      </c>
      <c r="CI12627" s="378">
        <v>24400</v>
      </c>
    </row>
    <row r="12628" spans="82:87">
      <c r="CD12628" s="34" t="s">
        <v>16515</v>
      </c>
      <c r="CG12628" s="381">
        <v>54016</v>
      </c>
      <c r="CI12628" s="378">
        <v>24400</v>
      </c>
    </row>
    <row r="12629" spans="82:87">
      <c r="CD12629" s="34" t="s">
        <v>16516</v>
      </c>
      <c r="CG12629" s="381">
        <v>54017</v>
      </c>
      <c r="CI12629" s="378">
        <v>24400</v>
      </c>
    </row>
    <row r="12630" spans="82:87">
      <c r="CD12630" s="34" t="s">
        <v>16517</v>
      </c>
      <c r="CG12630" s="381">
        <v>54018</v>
      </c>
      <c r="CI12630" s="378">
        <v>24400</v>
      </c>
    </row>
    <row r="12631" spans="82:87">
      <c r="CD12631" s="34" t="s">
        <v>16518</v>
      </c>
      <c r="CG12631" s="381">
        <v>54019</v>
      </c>
      <c r="CI12631" s="378">
        <v>24400</v>
      </c>
    </row>
    <row r="12632" spans="82:87">
      <c r="CD12632" s="34" t="s">
        <v>16519</v>
      </c>
      <c r="CG12632" s="381">
        <v>54020</v>
      </c>
      <c r="CI12632" s="378">
        <v>24400</v>
      </c>
    </row>
    <row r="12633" spans="82:87">
      <c r="CD12633" s="34" t="s">
        <v>16520</v>
      </c>
      <c r="CG12633" s="381">
        <v>54021</v>
      </c>
      <c r="CI12633" s="378">
        <v>24400</v>
      </c>
    </row>
    <row r="12634" spans="82:87">
      <c r="CD12634" s="34" t="s">
        <v>16521</v>
      </c>
      <c r="CG12634" s="381">
        <v>54022</v>
      </c>
      <c r="CI12634" s="378">
        <v>24400</v>
      </c>
    </row>
    <row r="12635" spans="82:87">
      <c r="CD12635" s="34" t="s">
        <v>16522</v>
      </c>
      <c r="CG12635" s="381">
        <v>54023</v>
      </c>
      <c r="CI12635" s="378">
        <v>24400</v>
      </c>
    </row>
    <row r="12636" spans="82:87">
      <c r="CD12636" s="34" t="s">
        <v>16523</v>
      </c>
      <c r="CG12636" s="381">
        <v>54024</v>
      </c>
      <c r="CI12636" s="378">
        <v>24400</v>
      </c>
    </row>
    <row r="12637" spans="82:87">
      <c r="CD12637" s="34" t="s">
        <v>16524</v>
      </c>
      <c r="CG12637" s="381">
        <v>54025</v>
      </c>
      <c r="CI12637" s="378">
        <v>24400</v>
      </c>
    </row>
    <row r="12638" spans="82:87">
      <c r="CD12638" s="34" t="s">
        <v>16525</v>
      </c>
      <c r="CG12638" s="381">
        <v>54026</v>
      </c>
      <c r="CI12638" s="378">
        <v>24400</v>
      </c>
    </row>
    <row r="12639" spans="82:87">
      <c r="CD12639" s="34" t="s">
        <v>16526</v>
      </c>
      <c r="CG12639" s="381">
        <v>54027</v>
      </c>
      <c r="CI12639" s="378">
        <v>24400</v>
      </c>
    </row>
    <row r="12640" spans="82:87">
      <c r="CD12640" s="34" t="s">
        <v>16527</v>
      </c>
      <c r="CG12640" s="381">
        <v>54028</v>
      </c>
      <c r="CI12640" s="378">
        <v>24400</v>
      </c>
    </row>
    <row r="12641" spans="82:87">
      <c r="CD12641" s="34" t="s">
        <v>16528</v>
      </c>
      <c r="CG12641" s="381">
        <v>54029</v>
      </c>
      <c r="CI12641" s="378">
        <v>24400</v>
      </c>
    </row>
    <row r="12642" spans="82:87">
      <c r="CD12642" s="34" t="s">
        <v>16529</v>
      </c>
      <c r="CG12642" s="381">
        <v>54030</v>
      </c>
      <c r="CI12642" s="378">
        <v>24410</v>
      </c>
    </row>
    <row r="12643" spans="82:87">
      <c r="CD12643" s="34" t="s">
        <v>16530</v>
      </c>
      <c r="CG12643" s="381">
        <v>54031</v>
      </c>
      <c r="CI12643" s="378">
        <v>24410</v>
      </c>
    </row>
    <row r="12644" spans="82:87">
      <c r="CD12644" s="34" t="s">
        <v>16531</v>
      </c>
      <c r="CG12644" s="381">
        <v>54032</v>
      </c>
      <c r="CI12644" s="378">
        <v>24410</v>
      </c>
    </row>
    <row r="12645" spans="82:87">
      <c r="CD12645" s="34" t="s">
        <v>16532</v>
      </c>
      <c r="CG12645" s="381">
        <v>54033</v>
      </c>
      <c r="CI12645" s="378">
        <v>24410</v>
      </c>
    </row>
    <row r="12646" spans="82:87">
      <c r="CD12646" s="34" t="s">
        <v>16533</v>
      </c>
      <c r="CG12646" s="381">
        <v>54034</v>
      </c>
      <c r="CI12646" s="378">
        <v>24410</v>
      </c>
    </row>
    <row r="12647" spans="82:87">
      <c r="CD12647" s="34" t="s">
        <v>16534</v>
      </c>
      <c r="CG12647" s="381">
        <v>54035</v>
      </c>
      <c r="CI12647" s="378">
        <v>24410</v>
      </c>
    </row>
    <row r="12648" spans="82:87">
      <c r="CD12648" s="34" t="s">
        <v>16535</v>
      </c>
      <c r="CG12648" s="381">
        <v>54036</v>
      </c>
      <c r="CI12648" s="378">
        <v>24410</v>
      </c>
    </row>
    <row r="12649" spans="82:87">
      <c r="CD12649" s="34" t="s">
        <v>16536</v>
      </c>
      <c r="CG12649" s="381">
        <v>54037</v>
      </c>
      <c r="CI12649" s="378">
        <v>24410</v>
      </c>
    </row>
    <row r="12650" spans="82:87">
      <c r="CD12650" s="34" t="s">
        <v>16537</v>
      </c>
      <c r="CG12650" s="381">
        <v>54038</v>
      </c>
      <c r="CI12650" s="378">
        <v>24410</v>
      </c>
    </row>
    <row r="12651" spans="82:87">
      <c r="CD12651" s="34" t="s">
        <v>16538</v>
      </c>
      <c r="CG12651" s="381">
        <v>54039</v>
      </c>
      <c r="CI12651" s="378">
        <v>24410</v>
      </c>
    </row>
    <row r="12652" spans="82:87">
      <c r="CD12652" s="34" t="s">
        <v>16539</v>
      </c>
      <c r="CG12652" s="381">
        <v>54040</v>
      </c>
      <c r="CI12652" s="378">
        <v>24410</v>
      </c>
    </row>
    <row r="12653" spans="82:87">
      <c r="CD12653" s="34" t="s">
        <v>16540</v>
      </c>
      <c r="CG12653" s="381">
        <v>54041</v>
      </c>
      <c r="CI12653" s="378">
        <v>24410</v>
      </c>
    </row>
    <row r="12654" spans="82:87">
      <c r="CD12654" s="34" t="s">
        <v>16541</v>
      </c>
      <c r="CG12654" s="381">
        <v>54042</v>
      </c>
      <c r="CI12654" s="378">
        <v>24410</v>
      </c>
    </row>
    <row r="12655" spans="82:87">
      <c r="CD12655" s="34" t="s">
        <v>16542</v>
      </c>
      <c r="CG12655" s="381">
        <v>54043</v>
      </c>
      <c r="CI12655" s="378">
        <v>24420</v>
      </c>
    </row>
    <row r="12656" spans="82:87">
      <c r="CD12656" s="34" t="s">
        <v>16543</v>
      </c>
      <c r="CG12656" s="381">
        <v>54044</v>
      </c>
      <c r="CI12656" s="378">
        <v>24420</v>
      </c>
    </row>
    <row r="12657" spans="82:87">
      <c r="CD12657" s="34" t="s">
        <v>16544</v>
      </c>
      <c r="CG12657" s="381">
        <v>54045</v>
      </c>
      <c r="CI12657" s="378">
        <v>24420</v>
      </c>
    </row>
    <row r="12658" spans="82:87">
      <c r="CD12658" s="34" t="s">
        <v>16545</v>
      </c>
      <c r="CG12658" s="381">
        <v>54046</v>
      </c>
      <c r="CI12658" s="378">
        <v>24420</v>
      </c>
    </row>
    <row r="12659" spans="82:87">
      <c r="CD12659" s="34" t="s">
        <v>16546</v>
      </c>
      <c r="CG12659" s="381">
        <v>54047</v>
      </c>
      <c r="CI12659" s="378">
        <v>24420</v>
      </c>
    </row>
    <row r="12660" spans="82:87">
      <c r="CD12660" s="34" t="s">
        <v>16547</v>
      </c>
      <c r="CG12660" s="381">
        <v>54048</v>
      </c>
      <c r="CI12660" s="378">
        <v>24420</v>
      </c>
    </row>
    <row r="12661" spans="82:87">
      <c r="CD12661" s="34" t="s">
        <v>16548</v>
      </c>
      <c r="CG12661" s="381">
        <v>54049</v>
      </c>
      <c r="CI12661" s="378">
        <v>24420</v>
      </c>
    </row>
    <row r="12662" spans="82:87">
      <c r="CD12662" s="34" t="s">
        <v>16549</v>
      </c>
      <c r="CG12662" s="381">
        <v>54050</v>
      </c>
      <c r="CI12662" s="378">
        <v>24420</v>
      </c>
    </row>
    <row r="12663" spans="82:87">
      <c r="CD12663" s="34" t="s">
        <v>16550</v>
      </c>
      <c r="CG12663" s="381">
        <v>54051</v>
      </c>
      <c r="CI12663" s="378">
        <v>24430</v>
      </c>
    </row>
    <row r="12664" spans="82:87">
      <c r="CD12664" s="34" t="s">
        <v>16551</v>
      </c>
      <c r="CG12664" s="381">
        <v>54052</v>
      </c>
      <c r="CI12664" s="378">
        <v>24430</v>
      </c>
    </row>
    <row r="12665" spans="82:87">
      <c r="CD12665" s="34" t="s">
        <v>16552</v>
      </c>
      <c r="CG12665" s="381">
        <v>54053</v>
      </c>
      <c r="CI12665" s="378">
        <v>24430</v>
      </c>
    </row>
    <row r="12666" spans="82:87">
      <c r="CD12666" s="34" t="s">
        <v>16553</v>
      </c>
      <c r="CG12666" s="381">
        <v>54054</v>
      </c>
      <c r="CI12666" s="378">
        <v>24430</v>
      </c>
    </row>
    <row r="12667" spans="82:87">
      <c r="CD12667" s="34" t="s">
        <v>16554</v>
      </c>
      <c r="CG12667" s="381">
        <v>54055</v>
      </c>
      <c r="CI12667" s="378">
        <v>24440</v>
      </c>
    </row>
    <row r="12668" spans="82:87">
      <c r="CD12668" s="34" t="s">
        <v>16555</v>
      </c>
      <c r="CG12668" s="381">
        <v>54056</v>
      </c>
      <c r="CI12668" s="378">
        <v>24440</v>
      </c>
    </row>
    <row r="12669" spans="82:87">
      <c r="CD12669" s="34" t="s">
        <v>16556</v>
      </c>
      <c r="CG12669" s="381">
        <v>54057</v>
      </c>
      <c r="CI12669" s="378">
        <v>24440</v>
      </c>
    </row>
    <row r="12670" spans="82:87">
      <c r="CD12670" s="34" t="s">
        <v>16557</v>
      </c>
      <c r="CG12670" s="381">
        <v>54058</v>
      </c>
      <c r="CI12670" s="378">
        <v>24440</v>
      </c>
    </row>
    <row r="12671" spans="82:87">
      <c r="CD12671" s="34" t="s">
        <v>16558</v>
      </c>
      <c r="CG12671" s="381">
        <v>54059</v>
      </c>
      <c r="CI12671" s="378">
        <v>24440</v>
      </c>
    </row>
    <row r="12672" spans="82:87">
      <c r="CD12672" s="34" t="s">
        <v>16559</v>
      </c>
      <c r="CG12672" s="381">
        <v>54060</v>
      </c>
      <c r="CI12672" s="378">
        <v>24440</v>
      </c>
    </row>
    <row r="12673" spans="82:87">
      <c r="CD12673" s="34" t="s">
        <v>16560</v>
      </c>
      <c r="CG12673" s="381">
        <v>54061</v>
      </c>
      <c r="CI12673" s="378">
        <v>24440</v>
      </c>
    </row>
    <row r="12674" spans="82:87">
      <c r="CD12674" s="34" t="s">
        <v>16561</v>
      </c>
      <c r="CG12674" s="381">
        <v>54062</v>
      </c>
      <c r="CI12674" s="378">
        <v>24440</v>
      </c>
    </row>
    <row r="12675" spans="82:87">
      <c r="CD12675" s="34" t="s">
        <v>16562</v>
      </c>
      <c r="CG12675" s="381">
        <v>54063</v>
      </c>
      <c r="CI12675" s="378">
        <v>24440</v>
      </c>
    </row>
    <row r="12676" spans="82:87">
      <c r="CD12676" s="34" t="s">
        <v>16563</v>
      </c>
      <c r="CG12676" s="381">
        <v>54064</v>
      </c>
      <c r="CI12676" s="378">
        <v>24440</v>
      </c>
    </row>
    <row r="12677" spans="82:87">
      <c r="CD12677" s="34" t="s">
        <v>16564</v>
      </c>
      <c r="CG12677" s="381">
        <v>54065</v>
      </c>
      <c r="CI12677" s="378">
        <v>24440</v>
      </c>
    </row>
    <row r="12678" spans="82:87">
      <c r="CD12678" s="34" t="s">
        <v>16565</v>
      </c>
      <c r="CG12678" s="381">
        <v>54066</v>
      </c>
      <c r="CI12678" s="378">
        <v>24450</v>
      </c>
    </row>
    <row r="12679" spans="82:87">
      <c r="CD12679" s="34" t="s">
        <v>16566</v>
      </c>
      <c r="CG12679" s="381">
        <v>54067</v>
      </c>
      <c r="CI12679" s="378">
        <v>24450</v>
      </c>
    </row>
    <row r="12680" spans="82:87">
      <c r="CD12680" s="34" t="s">
        <v>16567</v>
      </c>
      <c r="CG12680" s="381">
        <v>54068</v>
      </c>
      <c r="CI12680" s="378">
        <v>24450</v>
      </c>
    </row>
    <row r="12681" spans="82:87">
      <c r="CD12681" s="34" t="s">
        <v>16568</v>
      </c>
      <c r="CG12681" s="381">
        <v>54069</v>
      </c>
      <c r="CI12681" s="378">
        <v>24450</v>
      </c>
    </row>
    <row r="12682" spans="82:87">
      <c r="CD12682" s="34" t="s">
        <v>16569</v>
      </c>
      <c r="CG12682" s="381">
        <v>54070</v>
      </c>
      <c r="CI12682" s="378">
        <v>24450</v>
      </c>
    </row>
    <row r="12683" spans="82:87">
      <c r="CD12683" s="34" t="s">
        <v>16570</v>
      </c>
      <c r="CG12683" s="381">
        <v>54071</v>
      </c>
      <c r="CI12683" s="378">
        <v>24460</v>
      </c>
    </row>
    <row r="12684" spans="82:87">
      <c r="CD12684" s="34" t="s">
        <v>16571</v>
      </c>
      <c r="CG12684" s="381">
        <v>54072</v>
      </c>
      <c r="CI12684" s="378">
        <v>24460</v>
      </c>
    </row>
    <row r="12685" spans="82:87">
      <c r="CD12685" s="34" t="s">
        <v>16572</v>
      </c>
      <c r="CG12685" s="381">
        <v>54073</v>
      </c>
      <c r="CI12685" s="378">
        <v>24460</v>
      </c>
    </row>
    <row r="12686" spans="82:87">
      <c r="CD12686" s="34" t="s">
        <v>16573</v>
      </c>
      <c r="CG12686" s="381">
        <v>54074</v>
      </c>
      <c r="CI12686" s="378">
        <v>24460</v>
      </c>
    </row>
    <row r="12687" spans="82:87">
      <c r="CD12687" s="34" t="s">
        <v>16574</v>
      </c>
      <c r="CG12687" s="381">
        <v>54075</v>
      </c>
      <c r="CI12687" s="378">
        <v>24460</v>
      </c>
    </row>
    <row r="12688" spans="82:87">
      <c r="CD12688" s="34" t="s">
        <v>16575</v>
      </c>
      <c r="CG12688" s="381">
        <v>54076</v>
      </c>
      <c r="CI12688" s="378">
        <v>24460</v>
      </c>
    </row>
    <row r="12689" spans="82:87">
      <c r="CD12689" s="34" t="s">
        <v>16576</v>
      </c>
      <c r="CG12689" s="381">
        <v>54077</v>
      </c>
      <c r="CI12689" s="378">
        <v>24470</v>
      </c>
    </row>
    <row r="12690" spans="82:87">
      <c r="CD12690" s="34" t="s">
        <v>16577</v>
      </c>
      <c r="CG12690" s="381">
        <v>54078</v>
      </c>
      <c r="CI12690" s="378">
        <v>24470</v>
      </c>
    </row>
    <row r="12691" spans="82:87">
      <c r="CD12691" s="34" t="s">
        <v>16578</v>
      </c>
      <c r="CG12691" s="381">
        <v>54079</v>
      </c>
      <c r="CI12691" s="378">
        <v>24470</v>
      </c>
    </row>
    <row r="12692" spans="82:87">
      <c r="CD12692" s="34" t="s">
        <v>16579</v>
      </c>
      <c r="CG12692" s="381">
        <v>54082</v>
      </c>
      <c r="CI12692" s="378">
        <v>24470</v>
      </c>
    </row>
    <row r="12693" spans="82:87">
      <c r="CD12693" s="34" t="s">
        <v>16580</v>
      </c>
      <c r="CG12693" s="381">
        <v>54091</v>
      </c>
      <c r="CI12693" s="378">
        <v>24480</v>
      </c>
    </row>
    <row r="12694" spans="82:87">
      <c r="CD12694" s="34" t="s">
        <v>16581</v>
      </c>
      <c r="CG12694" s="381">
        <v>54092</v>
      </c>
      <c r="CI12694" s="378">
        <v>24480</v>
      </c>
    </row>
    <row r="12695" spans="82:87">
      <c r="CD12695" s="34" t="s">
        <v>16582</v>
      </c>
      <c r="CG12695" s="381">
        <v>54093</v>
      </c>
      <c r="CI12695" s="378">
        <v>24480</v>
      </c>
    </row>
    <row r="12696" spans="82:87">
      <c r="CD12696" s="34" t="s">
        <v>16583</v>
      </c>
      <c r="CG12696" s="381">
        <v>54094</v>
      </c>
      <c r="CI12696" s="378">
        <v>24480</v>
      </c>
    </row>
    <row r="12697" spans="82:87">
      <c r="CD12697" s="34" t="s">
        <v>16584</v>
      </c>
      <c r="CG12697" s="381">
        <v>54095</v>
      </c>
      <c r="CI12697" s="378">
        <v>24480</v>
      </c>
    </row>
    <row r="12698" spans="82:87">
      <c r="CD12698" s="34" t="s">
        <v>16585</v>
      </c>
      <c r="CG12698" s="381">
        <v>54096</v>
      </c>
      <c r="CI12698" s="378">
        <v>24480</v>
      </c>
    </row>
    <row r="12699" spans="82:87">
      <c r="CD12699" s="34" t="s">
        <v>16586</v>
      </c>
      <c r="CG12699" s="381">
        <v>54097</v>
      </c>
      <c r="CI12699" s="378">
        <v>24490</v>
      </c>
    </row>
    <row r="12700" spans="82:87">
      <c r="CD12700" s="34" t="s">
        <v>16587</v>
      </c>
      <c r="CG12700" s="381">
        <v>54098</v>
      </c>
      <c r="CI12700" s="378">
        <v>24490</v>
      </c>
    </row>
    <row r="12701" spans="82:87">
      <c r="CD12701" s="34" t="s">
        <v>16588</v>
      </c>
      <c r="CG12701" s="381">
        <v>54099</v>
      </c>
      <c r="CI12701" s="378">
        <v>24490</v>
      </c>
    </row>
    <row r="12702" spans="82:87">
      <c r="CD12702" s="34" t="s">
        <v>16589</v>
      </c>
      <c r="CG12702" s="381">
        <v>54100</v>
      </c>
      <c r="CI12702" s="378">
        <v>24500</v>
      </c>
    </row>
    <row r="12703" spans="82:87">
      <c r="CD12703" s="34" t="s">
        <v>16590</v>
      </c>
      <c r="CG12703" s="381">
        <v>54103</v>
      </c>
      <c r="CI12703" s="378">
        <v>24500</v>
      </c>
    </row>
    <row r="12704" spans="82:87">
      <c r="CD12704" s="34" t="s">
        <v>16591</v>
      </c>
      <c r="CG12704" s="381">
        <v>54110</v>
      </c>
      <c r="CI12704" s="378">
        <v>24500</v>
      </c>
    </row>
    <row r="12705" spans="82:87">
      <c r="CD12705" s="34" t="s">
        <v>16592</v>
      </c>
      <c r="CG12705" s="381">
        <v>54111</v>
      </c>
      <c r="CI12705" s="378">
        <v>24500</v>
      </c>
    </row>
    <row r="12706" spans="82:87">
      <c r="CD12706" s="34" t="s">
        <v>16593</v>
      </c>
      <c r="CG12706" s="381">
        <v>54112</v>
      </c>
      <c r="CI12706" s="378">
        <v>24500</v>
      </c>
    </row>
    <row r="12707" spans="82:87">
      <c r="CD12707" s="34" t="s">
        <v>16594</v>
      </c>
      <c r="CG12707" s="381">
        <v>54113</v>
      </c>
      <c r="CI12707" s="378">
        <v>24500</v>
      </c>
    </row>
    <row r="12708" spans="82:87">
      <c r="CD12708" s="34" t="s">
        <v>16595</v>
      </c>
      <c r="CG12708" s="381">
        <v>54114</v>
      </c>
      <c r="CI12708" s="378">
        <v>24500</v>
      </c>
    </row>
    <row r="12709" spans="82:87">
      <c r="CD12709" s="34" t="s">
        <v>16596</v>
      </c>
      <c r="CG12709" s="381">
        <v>54115</v>
      </c>
      <c r="CI12709" s="378">
        <v>24500</v>
      </c>
    </row>
    <row r="12710" spans="82:87">
      <c r="CD12710" s="34" t="s">
        <v>16597</v>
      </c>
      <c r="CG12710" s="381">
        <v>54116</v>
      </c>
      <c r="CI12710" s="378">
        <v>24500</v>
      </c>
    </row>
    <row r="12711" spans="82:87">
      <c r="CD12711" s="34" t="s">
        <v>16598</v>
      </c>
      <c r="CG12711" s="381">
        <v>54118</v>
      </c>
      <c r="CI12711" s="378">
        <v>24500</v>
      </c>
    </row>
    <row r="12712" spans="82:87">
      <c r="CD12712" s="34" t="s">
        <v>16599</v>
      </c>
      <c r="CG12712" s="381">
        <v>54119</v>
      </c>
      <c r="CI12712" s="378">
        <v>24500</v>
      </c>
    </row>
    <row r="12713" spans="82:87">
      <c r="CD12713" s="34" t="s">
        <v>16600</v>
      </c>
      <c r="CG12713" s="381">
        <v>54120</v>
      </c>
      <c r="CI12713" s="378">
        <v>24510</v>
      </c>
    </row>
    <row r="12714" spans="82:87">
      <c r="CD12714" s="34" t="s">
        <v>16601</v>
      </c>
      <c r="CG12714" s="381">
        <v>54121</v>
      </c>
      <c r="CI12714" s="378">
        <v>24510</v>
      </c>
    </row>
    <row r="12715" spans="82:87">
      <c r="CD12715" s="34" t="s">
        <v>16602</v>
      </c>
      <c r="CG12715" s="381">
        <v>54122</v>
      </c>
      <c r="CI12715" s="378">
        <v>24510</v>
      </c>
    </row>
    <row r="12716" spans="82:87">
      <c r="CD12716" s="34" t="s">
        <v>16603</v>
      </c>
      <c r="CG12716" s="381">
        <v>54123</v>
      </c>
      <c r="CI12716" s="378">
        <v>24510</v>
      </c>
    </row>
    <row r="12717" spans="82:87">
      <c r="CD12717" s="34" t="s">
        <v>16604</v>
      </c>
      <c r="CG12717" s="381">
        <v>54129</v>
      </c>
      <c r="CI12717" s="378">
        <v>24510</v>
      </c>
    </row>
    <row r="12718" spans="82:87">
      <c r="CD12718" s="34" t="s">
        <v>16605</v>
      </c>
      <c r="CG12718" s="381">
        <v>54130</v>
      </c>
      <c r="CI12718" s="378">
        <v>24510</v>
      </c>
    </row>
    <row r="12719" spans="82:87">
      <c r="CD12719" s="34" t="s">
        <v>16606</v>
      </c>
      <c r="CG12719" s="381">
        <v>54131</v>
      </c>
      <c r="CI12719" s="378">
        <v>24510</v>
      </c>
    </row>
    <row r="12720" spans="82:87">
      <c r="CD12720" s="34" t="s">
        <v>16607</v>
      </c>
      <c r="CG12720" s="381">
        <v>54132</v>
      </c>
      <c r="CI12720" s="378">
        <v>24510</v>
      </c>
    </row>
    <row r="12721" spans="82:87">
      <c r="CD12721" s="34" t="s">
        <v>16608</v>
      </c>
      <c r="CG12721" s="381">
        <v>54133</v>
      </c>
      <c r="CI12721" s="378">
        <v>24510</v>
      </c>
    </row>
    <row r="12722" spans="82:87">
      <c r="CD12722" s="34" t="s">
        <v>16609</v>
      </c>
      <c r="CG12722" s="381">
        <v>54134</v>
      </c>
      <c r="CI12722" s="378">
        <v>24520</v>
      </c>
    </row>
    <row r="12723" spans="82:87">
      <c r="CD12723" s="34" t="s">
        <v>16610</v>
      </c>
      <c r="CG12723" s="381">
        <v>54135</v>
      </c>
      <c r="CI12723" s="378">
        <v>24520</v>
      </c>
    </row>
    <row r="12724" spans="82:87">
      <c r="CD12724" s="34" t="s">
        <v>16611</v>
      </c>
      <c r="CG12724" s="381">
        <v>54136</v>
      </c>
      <c r="CI12724" s="378">
        <v>24520</v>
      </c>
    </row>
    <row r="12725" spans="82:87">
      <c r="CD12725" s="34" t="s">
        <v>16612</v>
      </c>
      <c r="CG12725" s="381">
        <v>54138</v>
      </c>
      <c r="CI12725" s="378">
        <v>24520</v>
      </c>
    </row>
    <row r="12726" spans="82:87">
      <c r="CD12726" s="34" t="s">
        <v>16613</v>
      </c>
      <c r="CG12726" s="381">
        <v>54139</v>
      </c>
      <c r="CI12726" s="378">
        <v>24520</v>
      </c>
    </row>
    <row r="12727" spans="82:87">
      <c r="CD12727" s="34" t="s">
        <v>16614</v>
      </c>
      <c r="CG12727" s="381">
        <v>54140</v>
      </c>
      <c r="CI12727" s="378">
        <v>24520</v>
      </c>
    </row>
    <row r="12728" spans="82:87">
      <c r="CD12728" s="34" t="s">
        <v>16615</v>
      </c>
      <c r="CG12728" s="381">
        <v>54150</v>
      </c>
      <c r="CI12728" s="378">
        <v>24520</v>
      </c>
    </row>
    <row r="12729" spans="82:87">
      <c r="CD12729" s="34" t="s">
        <v>16616</v>
      </c>
      <c r="CG12729" s="381">
        <v>54151</v>
      </c>
      <c r="CI12729" s="378">
        <v>24520</v>
      </c>
    </row>
    <row r="12730" spans="82:87">
      <c r="CD12730" s="34" t="s">
        <v>16617</v>
      </c>
      <c r="CG12730" s="381">
        <v>54152</v>
      </c>
      <c r="CI12730" s="378">
        <v>24520</v>
      </c>
    </row>
    <row r="12731" spans="82:87">
      <c r="CD12731" s="34" t="s">
        <v>16618</v>
      </c>
      <c r="CG12731" s="381">
        <v>54153</v>
      </c>
      <c r="CI12731" s="378">
        <v>24530</v>
      </c>
    </row>
    <row r="12732" spans="82:87">
      <c r="CD12732" s="34" t="s">
        <v>16619</v>
      </c>
      <c r="CG12732" s="381">
        <v>54154</v>
      </c>
      <c r="CI12732" s="378">
        <v>24530</v>
      </c>
    </row>
    <row r="12733" spans="82:87">
      <c r="CD12733" s="34" t="s">
        <v>16620</v>
      </c>
      <c r="CG12733" s="381">
        <v>54155</v>
      </c>
      <c r="CI12733" s="378">
        <v>24530</v>
      </c>
    </row>
    <row r="12734" spans="82:87">
      <c r="CD12734" s="34" t="s">
        <v>16621</v>
      </c>
      <c r="CG12734" s="381">
        <v>54156</v>
      </c>
      <c r="CI12734" s="378">
        <v>24530</v>
      </c>
    </row>
    <row r="12735" spans="82:87">
      <c r="CD12735" s="34" t="s">
        <v>16622</v>
      </c>
      <c r="CG12735" s="381">
        <v>54157</v>
      </c>
      <c r="CI12735" s="378">
        <v>24530</v>
      </c>
    </row>
    <row r="12736" spans="82:87">
      <c r="CD12736" s="34" t="s">
        <v>16623</v>
      </c>
      <c r="CG12736" s="381">
        <v>54158</v>
      </c>
      <c r="CI12736" s="378">
        <v>24530</v>
      </c>
    </row>
    <row r="12737" spans="82:87">
      <c r="CD12737" s="34" t="s">
        <v>16624</v>
      </c>
      <c r="CG12737" s="381">
        <v>54159</v>
      </c>
      <c r="CI12737" s="378">
        <v>24530</v>
      </c>
    </row>
    <row r="12738" spans="82:87">
      <c r="CD12738" s="34" t="s">
        <v>16625</v>
      </c>
      <c r="CG12738" s="381">
        <v>54160</v>
      </c>
      <c r="CI12738" s="378">
        <v>24530</v>
      </c>
    </row>
    <row r="12739" spans="82:87">
      <c r="CD12739" s="34" t="s">
        <v>16626</v>
      </c>
      <c r="CG12739" s="381">
        <v>54170</v>
      </c>
      <c r="CI12739" s="378">
        <v>24540</v>
      </c>
    </row>
    <row r="12740" spans="82:87">
      <c r="CD12740" s="34" t="s">
        <v>16627</v>
      </c>
      <c r="CG12740" s="381">
        <v>54180</v>
      </c>
      <c r="CI12740" s="378">
        <v>24540</v>
      </c>
    </row>
    <row r="12741" spans="82:87">
      <c r="CD12741" s="34" t="s">
        <v>16628</v>
      </c>
      <c r="CG12741" s="381">
        <v>54181</v>
      </c>
      <c r="CI12741" s="378">
        <v>24540</v>
      </c>
    </row>
    <row r="12742" spans="82:87">
      <c r="CD12742" s="34" t="s">
        <v>16629</v>
      </c>
      <c r="CG12742" s="381">
        <v>54182</v>
      </c>
      <c r="CI12742" s="378">
        <v>24540</v>
      </c>
    </row>
    <row r="12743" spans="82:87">
      <c r="CD12743" s="34" t="s">
        <v>16630</v>
      </c>
      <c r="CG12743" s="381">
        <v>54183</v>
      </c>
      <c r="CI12743" s="378">
        <v>24540</v>
      </c>
    </row>
    <row r="12744" spans="82:87">
      <c r="CD12744" s="34" t="s">
        <v>16631</v>
      </c>
      <c r="CG12744" s="381">
        <v>54184</v>
      </c>
      <c r="CI12744" s="378">
        <v>24540</v>
      </c>
    </row>
    <row r="12745" spans="82:87">
      <c r="CD12745" s="34" t="s">
        <v>16632</v>
      </c>
      <c r="CG12745" s="381">
        <v>54185</v>
      </c>
      <c r="CI12745" s="378">
        <v>24540</v>
      </c>
    </row>
    <row r="12746" spans="82:87">
      <c r="CD12746" s="34" t="s">
        <v>16633</v>
      </c>
      <c r="CG12746" s="381">
        <v>54186</v>
      </c>
      <c r="CI12746" s="378">
        <v>24540</v>
      </c>
    </row>
    <row r="12747" spans="82:87">
      <c r="CD12747" s="34" t="s">
        <v>16634</v>
      </c>
      <c r="CG12747" s="381">
        <v>54187</v>
      </c>
      <c r="CI12747" s="378">
        <v>24540</v>
      </c>
    </row>
    <row r="12748" spans="82:87">
      <c r="CD12748" s="34" t="s">
        <v>16635</v>
      </c>
      <c r="CG12748" s="381">
        <v>54188</v>
      </c>
      <c r="CI12748" s="378">
        <v>24540</v>
      </c>
    </row>
    <row r="12749" spans="82:87">
      <c r="CD12749" s="34" t="s">
        <v>16636</v>
      </c>
      <c r="CG12749" s="381">
        <v>54189</v>
      </c>
      <c r="CI12749" s="378">
        <v>24540</v>
      </c>
    </row>
    <row r="12750" spans="82:87">
      <c r="CD12750" s="34" t="s">
        <v>16637</v>
      </c>
      <c r="CG12750" s="381">
        <v>54190</v>
      </c>
      <c r="CI12750" s="378">
        <v>24540</v>
      </c>
    </row>
    <row r="12751" spans="82:87">
      <c r="CD12751" s="34" t="s">
        <v>16638</v>
      </c>
      <c r="CG12751" s="381">
        <v>54200</v>
      </c>
      <c r="CI12751" s="378">
        <v>24540</v>
      </c>
    </row>
    <row r="12752" spans="82:87">
      <c r="CD12752" s="34" t="s">
        <v>16639</v>
      </c>
      <c r="CG12752" s="381">
        <v>54201</v>
      </c>
      <c r="CI12752" s="378">
        <v>24550</v>
      </c>
    </row>
    <row r="12753" spans="82:87">
      <c r="CD12753" s="34" t="s">
        <v>16640</v>
      </c>
      <c r="CG12753" s="381">
        <v>54202</v>
      </c>
      <c r="CI12753" s="378">
        <v>24550</v>
      </c>
    </row>
    <row r="12754" spans="82:87">
      <c r="CD12754" s="34" t="s">
        <v>16641</v>
      </c>
      <c r="CG12754" s="381">
        <v>54203</v>
      </c>
      <c r="CI12754" s="378">
        <v>24550</v>
      </c>
    </row>
    <row r="12755" spans="82:87">
      <c r="CD12755" s="34" t="s">
        <v>16642</v>
      </c>
      <c r="CG12755" s="381">
        <v>54204</v>
      </c>
      <c r="CI12755" s="378">
        <v>24550</v>
      </c>
    </row>
    <row r="12756" spans="82:87">
      <c r="CD12756" s="34" t="s">
        <v>16643</v>
      </c>
      <c r="CG12756" s="381">
        <v>54205</v>
      </c>
      <c r="CI12756" s="378">
        <v>24550</v>
      </c>
    </row>
    <row r="12757" spans="82:87">
      <c r="CD12757" s="34" t="s">
        <v>16644</v>
      </c>
      <c r="CG12757" s="381">
        <v>54206</v>
      </c>
      <c r="CI12757" s="378">
        <v>24550</v>
      </c>
    </row>
    <row r="12758" spans="82:87">
      <c r="CD12758" s="34" t="s">
        <v>16645</v>
      </c>
      <c r="CG12758" s="381">
        <v>54207</v>
      </c>
      <c r="CI12758" s="378">
        <v>24550</v>
      </c>
    </row>
    <row r="12759" spans="82:87">
      <c r="CD12759" s="34" t="s">
        <v>16646</v>
      </c>
      <c r="CG12759" s="381">
        <v>54208</v>
      </c>
      <c r="CI12759" s="378">
        <v>24550</v>
      </c>
    </row>
    <row r="12760" spans="82:87">
      <c r="CD12760" s="34" t="s">
        <v>16647</v>
      </c>
      <c r="CG12760" s="381">
        <v>54209</v>
      </c>
      <c r="CI12760" s="378">
        <v>24558</v>
      </c>
    </row>
    <row r="12761" spans="82:87">
      <c r="CD12761" s="34" t="s">
        <v>16648</v>
      </c>
      <c r="CG12761" s="381">
        <v>54210</v>
      </c>
      <c r="CI12761" s="378">
        <v>24560</v>
      </c>
    </row>
    <row r="12762" spans="82:87">
      <c r="CD12762" s="34" t="s">
        <v>16649</v>
      </c>
      <c r="CG12762" s="381">
        <v>54211</v>
      </c>
      <c r="CI12762" s="378">
        <v>24560</v>
      </c>
    </row>
    <row r="12763" spans="82:87">
      <c r="CD12763" s="34" t="s">
        <v>16650</v>
      </c>
      <c r="CG12763" s="381">
        <v>54212</v>
      </c>
      <c r="CI12763" s="378">
        <v>24560</v>
      </c>
    </row>
    <row r="12764" spans="82:87">
      <c r="CD12764" s="34" t="s">
        <v>16651</v>
      </c>
      <c r="CG12764" s="381">
        <v>54213</v>
      </c>
      <c r="CI12764" s="378">
        <v>24560</v>
      </c>
    </row>
    <row r="12765" spans="82:87">
      <c r="CD12765" s="34" t="s">
        <v>16652</v>
      </c>
      <c r="CG12765" s="381">
        <v>54214</v>
      </c>
      <c r="CI12765" s="378">
        <v>24560</v>
      </c>
    </row>
    <row r="12766" spans="82:87">
      <c r="CD12766" s="34" t="s">
        <v>16653</v>
      </c>
      <c r="CG12766" s="381">
        <v>54215</v>
      </c>
      <c r="CI12766" s="378">
        <v>24560</v>
      </c>
    </row>
    <row r="12767" spans="82:87">
      <c r="CD12767" s="34" t="s">
        <v>16654</v>
      </c>
      <c r="CG12767" s="381">
        <v>54220</v>
      </c>
      <c r="CI12767" s="378">
        <v>24560</v>
      </c>
    </row>
    <row r="12768" spans="82:87">
      <c r="CD12768" s="34" t="s">
        <v>16655</v>
      </c>
      <c r="CG12768" s="381">
        <v>54230</v>
      </c>
      <c r="CI12768" s="378">
        <v>24560</v>
      </c>
    </row>
    <row r="12769" spans="82:87">
      <c r="CD12769" s="34" t="s">
        <v>16656</v>
      </c>
      <c r="CG12769" s="381">
        <v>54240</v>
      </c>
      <c r="CI12769" s="378">
        <v>24560</v>
      </c>
    </row>
    <row r="12770" spans="82:87">
      <c r="CD12770" s="34" t="s">
        <v>16657</v>
      </c>
      <c r="CG12770" s="381">
        <v>54250</v>
      </c>
      <c r="CI12770" s="378">
        <v>24560</v>
      </c>
    </row>
    <row r="12771" spans="82:87">
      <c r="CD12771" s="34" t="s">
        <v>16658</v>
      </c>
      <c r="CG12771" s="381">
        <v>54260</v>
      </c>
      <c r="CI12771" s="378">
        <v>24560</v>
      </c>
    </row>
    <row r="12772" spans="82:87">
      <c r="CD12772" s="34" t="s">
        <v>16659</v>
      </c>
      <c r="CG12772" s="381">
        <v>54261</v>
      </c>
      <c r="CI12772" s="378">
        <v>24560</v>
      </c>
    </row>
    <row r="12773" spans="82:87">
      <c r="CD12773" s="34" t="s">
        <v>16660</v>
      </c>
      <c r="CG12773" s="381">
        <v>54262</v>
      </c>
      <c r="CI12773" s="378">
        <v>24560</v>
      </c>
    </row>
    <row r="12774" spans="82:87">
      <c r="CD12774" s="34" t="s">
        <v>16661</v>
      </c>
      <c r="CG12774" s="381">
        <v>54263</v>
      </c>
      <c r="CI12774" s="378">
        <v>24560</v>
      </c>
    </row>
    <row r="12775" spans="82:87">
      <c r="CD12775" s="34" t="s">
        <v>16662</v>
      </c>
      <c r="CG12775" s="381">
        <v>54264</v>
      </c>
      <c r="CI12775" s="378">
        <v>24560</v>
      </c>
    </row>
    <row r="12776" spans="82:87">
      <c r="CD12776" s="34" t="s">
        <v>16663</v>
      </c>
      <c r="CG12776" s="381">
        <v>54265</v>
      </c>
      <c r="CI12776" s="378">
        <v>24560</v>
      </c>
    </row>
    <row r="12777" spans="82:87">
      <c r="CD12777" s="34" t="s">
        <v>16664</v>
      </c>
      <c r="CG12777" s="381">
        <v>54270</v>
      </c>
      <c r="CI12777" s="378">
        <v>24560</v>
      </c>
    </row>
    <row r="12778" spans="82:87">
      <c r="CD12778" s="34" t="s">
        <v>16665</v>
      </c>
      <c r="CG12778" s="381">
        <v>54271</v>
      </c>
      <c r="CI12778" s="378">
        <v>24560</v>
      </c>
    </row>
    <row r="12779" spans="82:87">
      <c r="CD12779" s="34" t="s">
        <v>16666</v>
      </c>
      <c r="CG12779" s="381">
        <v>54272</v>
      </c>
      <c r="CI12779" s="378">
        <v>24570</v>
      </c>
    </row>
    <row r="12780" spans="82:87">
      <c r="CD12780" s="34" t="s">
        <v>16667</v>
      </c>
      <c r="CG12780" s="381">
        <v>54273</v>
      </c>
      <c r="CI12780" s="378">
        <v>24570</v>
      </c>
    </row>
    <row r="12781" spans="82:87">
      <c r="CD12781" s="34" t="s">
        <v>16668</v>
      </c>
      <c r="CG12781" s="381">
        <v>54274</v>
      </c>
      <c r="CI12781" s="378">
        <v>24580</v>
      </c>
    </row>
    <row r="12782" spans="82:87">
      <c r="CD12782" s="34" t="s">
        <v>16669</v>
      </c>
      <c r="CG12782" s="381">
        <v>54275</v>
      </c>
      <c r="CI12782" s="378">
        <v>24580</v>
      </c>
    </row>
    <row r="12783" spans="82:87">
      <c r="CD12783" s="34" t="s">
        <v>16670</v>
      </c>
      <c r="CG12783" s="381">
        <v>54279</v>
      </c>
      <c r="CI12783" s="378">
        <v>24580</v>
      </c>
    </row>
    <row r="12784" spans="82:87">
      <c r="CD12784" s="34" t="s">
        <v>16671</v>
      </c>
      <c r="CG12784" s="381">
        <v>54280</v>
      </c>
      <c r="CI12784" s="378">
        <v>24590</v>
      </c>
    </row>
    <row r="12785" spans="82:87">
      <c r="CD12785" s="34" t="s">
        <v>16672</v>
      </c>
      <c r="CG12785" s="381">
        <v>54290</v>
      </c>
      <c r="CI12785" s="378">
        <v>24590</v>
      </c>
    </row>
    <row r="12786" spans="82:87">
      <c r="CD12786" s="34" t="s">
        <v>16673</v>
      </c>
      <c r="CG12786" s="381">
        <v>54298</v>
      </c>
      <c r="CI12786" s="378">
        <v>24590</v>
      </c>
    </row>
    <row r="12787" spans="82:87">
      <c r="CD12787" s="34" t="s">
        <v>16674</v>
      </c>
      <c r="CG12787" s="381">
        <v>54300</v>
      </c>
      <c r="CI12787" s="378">
        <v>24590</v>
      </c>
    </row>
    <row r="12788" spans="82:87">
      <c r="CD12788" s="34" t="s">
        <v>16675</v>
      </c>
      <c r="CG12788" s="381">
        <v>54301</v>
      </c>
      <c r="CI12788" s="378">
        <v>24590</v>
      </c>
    </row>
    <row r="12789" spans="82:87">
      <c r="CD12789" s="34" t="s">
        <v>16676</v>
      </c>
      <c r="CG12789" s="381">
        <v>54302</v>
      </c>
      <c r="CI12789" s="378">
        <v>24590</v>
      </c>
    </row>
    <row r="12790" spans="82:87">
      <c r="CD12790" s="34" t="s">
        <v>16677</v>
      </c>
      <c r="CG12790" s="381">
        <v>54303</v>
      </c>
      <c r="CI12790" s="378">
        <v>24590</v>
      </c>
    </row>
    <row r="12791" spans="82:87">
      <c r="CD12791" s="34" t="s">
        <v>16678</v>
      </c>
      <c r="CG12791" s="381">
        <v>54304</v>
      </c>
      <c r="CI12791" s="378">
        <v>24590</v>
      </c>
    </row>
    <row r="12792" spans="82:87">
      <c r="CD12792" s="34" t="s">
        <v>16679</v>
      </c>
      <c r="CG12792" s="381">
        <v>54305</v>
      </c>
      <c r="CI12792" s="378">
        <v>24600</v>
      </c>
    </row>
    <row r="12793" spans="82:87">
      <c r="CD12793" s="34" t="s">
        <v>16680</v>
      </c>
      <c r="CG12793" s="381">
        <v>54306</v>
      </c>
      <c r="CI12793" s="378">
        <v>24600</v>
      </c>
    </row>
    <row r="12794" spans="82:87">
      <c r="CD12794" s="34" t="s">
        <v>16681</v>
      </c>
      <c r="CG12794" s="381">
        <v>54307</v>
      </c>
      <c r="CI12794" s="378">
        <v>24600</v>
      </c>
    </row>
    <row r="12795" spans="82:87">
      <c r="CD12795" s="34" t="s">
        <v>16682</v>
      </c>
      <c r="CG12795" s="381">
        <v>54308</v>
      </c>
      <c r="CI12795" s="378">
        <v>24600</v>
      </c>
    </row>
    <row r="12796" spans="82:87">
      <c r="CD12796" s="34" t="s">
        <v>16683</v>
      </c>
      <c r="CG12796" s="381">
        <v>54309</v>
      </c>
      <c r="CI12796" s="378">
        <v>24600</v>
      </c>
    </row>
    <row r="12797" spans="82:87">
      <c r="CD12797" s="34" t="s">
        <v>16684</v>
      </c>
      <c r="CG12797" s="381">
        <v>54310</v>
      </c>
      <c r="CI12797" s="378">
        <v>24600</v>
      </c>
    </row>
    <row r="12798" spans="82:87">
      <c r="CD12798" s="34" t="s">
        <v>16685</v>
      </c>
      <c r="CG12798" s="381">
        <v>54311</v>
      </c>
      <c r="CI12798" s="378">
        <v>24600</v>
      </c>
    </row>
    <row r="12799" spans="82:87">
      <c r="CD12799" s="34" t="s">
        <v>16686</v>
      </c>
      <c r="CG12799" s="381">
        <v>54312</v>
      </c>
      <c r="CI12799" s="378">
        <v>24600</v>
      </c>
    </row>
    <row r="12800" spans="82:87">
      <c r="CD12800" s="34" t="s">
        <v>16687</v>
      </c>
      <c r="CG12800" s="381">
        <v>54313</v>
      </c>
      <c r="CI12800" s="378">
        <v>24600</v>
      </c>
    </row>
    <row r="12801" spans="82:87">
      <c r="CD12801" s="34" t="s">
        <v>16688</v>
      </c>
      <c r="CG12801" s="381">
        <v>54314</v>
      </c>
      <c r="CI12801" s="378">
        <v>24600</v>
      </c>
    </row>
    <row r="12802" spans="82:87">
      <c r="CD12802" s="34" t="s">
        <v>16689</v>
      </c>
      <c r="CG12802" s="381">
        <v>54315</v>
      </c>
      <c r="CI12802" s="378">
        <v>24600</v>
      </c>
    </row>
    <row r="12803" spans="82:87">
      <c r="CD12803" s="34" t="s">
        <v>16690</v>
      </c>
      <c r="CG12803" s="381">
        <v>54316</v>
      </c>
      <c r="CI12803" s="378">
        <v>24600</v>
      </c>
    </row>
    <row r="12804" spans="82:87">
      <c r="CD12804" s="34" t="s">
        <v>16691</v>
      </c>
      <c r="CG12804" s="381">
        <v>54317</v>
      </c>
      <c r="CI12804" s="378">
        <v>24600</v>
      </c>
    </row>
    <row r="12805" spans="82:87">
      <c r="CD12805" s="34" t="s">
        <v>16692</v>
      </c>
      <c r="CG12805" s="381">
        <v>54318</v>
      </c>
      <c r="CI12805" s="378">
        <v>24600</v>
      </c>
    </row>
    <row r="12806" spans="82:87">
      <c r="CD12806" s="34" t="s">
        <v>16693</v>
      </c>
      <c r="CG12806" s="381">
        <v>54319</v>
      </c>
      <c r="CI12806" s="378">
        <v>24600</v>
      </c>
    </row>
    <row r="12807" spans="82:87">
      <c r="CD12807" s="34" t="s">
        <v>16694</v>
      </c>
      <c r="CG12807" s="381">
        <v>54320</v>
      </c>
      <c r="CI12807" s="378">
        <v>24610</v>
      </c>
    </row>
    <row r="12808" spans="82:87">
      <c r="CD12808" s="34" t="s">
        <v>16695</v>
      </c>
      <c r="CG12808" s="381">
        <v>54330</v>
      </c>
      <c r="CI12808" s="378">
        <v>24610</v>
      </c>
    </row>
    <row r="12809" spans="82:87">
      <c r="CD12809" s="34" t="s">
        <v>16696</v>
      </c>
      <c r="CG12809" s="381">
        <v>54340</v>
      </c>
      <c r="CI12809" s="378">
        <v>24610</v>
      </c>
    </row>
    <row r="12810" spans="82:87">
      <c r="CD12810" s="34" t="s">
        <v>16697</v>
      </c>
      <c r="CG12810" s="381">
        <v>54343</v>
      </c>
      <c r="CI12810" s="378">
        <v>24610</v>
      </c>
    </row>
    <row r="12811" spans="82:87">
      <c r="CD12811" s="34" t="s">
        <v>16698</v>
      </c>
      <c r="CG12811" s="381">
        <v>54350</v>
      </c>
      <c r="CI12811" s="378">
        <v>24610</v>
      </c>
    </row>
    <row r="12812" spans="82:87">
      <c r="CD12812" s="34" t="s">
        <v>16699</v>
      </c>
      <c r="CG12812" s="381">
        <v>54360</v>
      </c>
      <c r="CI12812" s="378">
        <v>24610</v>
      </c>
    </row>
    <row r="12813" spans="82:87">
      <c r="CD12813" s="34" t="s">
        <v>16700</v>
      </c>
      <c r="CG12813" s="381">
        <v>54370</v>
      </c>
      <c r="CI12813" s="378">
        <v>24620</v>
      </c>
    </row>
    <row r="12814" spans="82:87">
      <c r="CD12814" s="34" t="s">
        <v>16701</v>
      </c>
      <c r="CG12814" s="381">
        <v>54380</v>
      </c>
      <c r="CI12814" s="378">
        <v>24620</v>
      </c>
    </row>
    <row r="12815" spans="82:87">
      <c r="CD12815" s="34" t="s">
        <v>16702</v>
      </c>
      <c r="CG12815" s="381">
        <v>54385</v>
      </c>
      <c r="CI12815" s="378">
        <v>24620</v>
      </c>
    </row>
    <row r="12816" spans="82:87">
      <c r="CD12816" s="34" t="s">
        <v>16703</v>
      </c>
      <c r="CG12816" s="381">
        <v>54390</v>
      </c>
      <c r="CI12816" s="378">
        <v>24620</v>
      </c>
    </row>
    <row r="12817" spans="82:87">
      <c r="CD12817" s="34" t="s">
        <v>16704</v>
      </c>
      <c r="CG12817" s="381">
        <v>54400</v>
      </c>
      <c r="CI12817" s="378">
        <v>24620</v>
      </c>
    </row>
    <row r="12818" spans="82:87">
      <c r="CD12818" s="34" t="s">
        <v>16705</v>
      </c>
      <c r="CG12818" s="381">
        <v>54401</v>
      </c>
      <c r="CI12818" s="378">
        <v>24620</v>
      </c>
    </row>
    <row r="12819" spans="82:87">
      <c r="CD12819" s="34" t="s">
        <v>16706</v>
      </c>
      <c r="CG12819" s="381">
        <v>54402</v>
      </c>
      <c r="CI12819" s="378">
        <v>24630</v>
      </c>
    </row>
    <row r="12820" spans="82:87">
      <c r="CD12820" s="34" t="s">
        <v>16707</v>
      </c>
      <c r="CG12820" s="381">
        <v>54403</v>
      </c>
      <c r="CI12820" s="378">
        <v>24630</v>
      </c>
    </row>
    <row r="12821" spans="82:87">
      <c r="CD12821" s="34" t="s">
        <v>16708</v>
      </c>
      <c r="CG12821" s="381">
        <v>54404</v>
      </c>
      <c r="CI12821" s="378">
        <v>24640</v>
      </c>
    </row>
    <row r="12822" spans="82:87">
      <c r="CD12822" s="34" t="s">
        <v>16709</v>
      </c>
      <c r="CG12822" s="381">
        <v>54405</v>
      </c>
      <c r="CI12822" s="378">
        <v>24640</v>
      </c>
    </row>
    <row r="12823" spans="82:87">
      <c r="CD12823" s="34" t="s">
        <v>16710</v>
      </c>
      <c r="CG12823" s="381">
        <v>54406</v>
      </c>
      <c r="CI12823" s="378">
        <v>24640</v>
      </c>
    </row>
    <row r="12824" spans="82:87">
      <c r="CD12824" s="34" t="s">
        <v>16711</v>
      </c>
      <c r="CG12824" s="381">
        <v>54407</v>
      </c>
      <c r="CI12824" s="378">
        <v>24640</v>
      </c>
    </row>
    <row r="12825" spans="82:87">
      <c r="CD12825" s="34" t="s">
        <v>16712</v>
      </c>
      <c r="CG12825" s="381">
        <v>54408</v>
      </c>
      <c r="CI12825" s="378">
        <v>24640</v>
      </c>
    </row>
    <row r="12826" spans="82:87">
      <c r="CD12826" s="34" t="s">
        <v>16713</v>
      </c>
      <c r="CG12826" s="381">
        <v>54409</v>
      </c>
      <c r="CI12826" s="378">
        <v>24640</v>
      </c>
    </row>
    <row r="12827" spans="82:87">
      <c r="CD12827" s="34" t="s">
        <v>16714</v>
      </c>
      <c r="CG12827" s="381">
        <v>54410</v>
      </c>
      <c r="CI12827" s="378">
        <v>24640</v>
      </c>
    </row>
    <row r="12828" spans="82:87">
      <c r="CD12828" s="34" t="s">
        <v>16715</v>
      </c>
      <c r="CG12828" s="381">
        <v>54411</v>
      </c>
      <c r="CI12828" s="378">
        <v>24650</v>
      </c>
    </row>
    <row r="12829" spans="82:87">
      <c r="CD12829" s="34" t="s">
        <v>16716</v>
      </c>
      <c r="CG12829" s="381">
        <v>54412</v>
      </c>
      <c r="CI12829" s="378">
        <v>24660</v>
      </c>
    </row>
    <row r="12830" spans="82:87">
      <c r="CD12830" s="34" t="s">
        <v>16717</v>
      </c>
      <c r="CG12830" s="381">
        <v>54413</v>
      </c>
      <c r="CI12830" s="378">
        <v>24660</v>
      </c>
    </row>
    <row r="12831" spans="82:87">
      <c r="CD12831" s="34" t="s">
        <v>16718</v>
      </c>
      <c r="CG12831" s="381">
        <v>54414</v>
      </c>
      <c r="CI12831" s="378">
        <v>24661</v>
      </c>
    </row>
    <row r="12832" spans="82:87">
      <c r="CD12832" s="34" t="s">
        <v>16719</v>
      </c>
      <c r="CG12832" s="381">
        <v>54420</v>
      </c>
      <c r="CI12832" s="378">
        <v>24680</v>
      </c>
    </row>
    <row r="12833" spans="82:87">
      <c r="CD12833" s="34" t="s">
        <v>16720</v>
      </c>
      <c r="CG12833" s="381">
        <v>54425</v>
      </c>
      <c r="CI12833" s="378">
        <v>24680</v>
      </c>
    </row>
    <row r="12834" spans="82:87">
      <c r="CD12834" s="34" t="s">
        <v>16721</v>
      </c>
      <c r="CG12834" s="381">
        <v>54430</v>
      </c>
      <c r="CI12834" s="378">
        <v>24700</v>
      </c>
    </row>
    <row r="12835" spans="82:87">
      <c r="CD12835" s="34" t="s">
        <v>16722</v>
      </c>
      <c r="CG12835" s="381">
        <v>54440</v>
      </c>
      <c r="CI12835" s="378">
        <v>24700</v>
      </c>
    </row>
    <row r="12836" spans="82:87">
      <c r="CD12836" s="34" t="s">
        <v>16723</v>
      </c>
      <c r="CG12836" s="381">
        <v>54450</v>
      </c>
      <c r="CI12836" s="378">
        <v>24700</v>
      </c>
    </row>
    <row r="12837" spans="82:87">
      <c r="CD12837" s="34" t="s">
        <v>16724</v>
      </c>
      <c r="CG12837" s="381">
        <v>54460</v>
      </c>
      <c r="CI12837" s="378">
        <v>24700</v>
      </c>
    </row>
    <row r="12838" spans="82:87">
      <c r="CD12838" s="34" t="s">
        <v>16725</v>
      </c>
      <c r="CG12838" s="381">
        <v>54466</v>
      </c>
      <c r="CI12838" s="378">
        <v>24700</v>
      </c>
    </row>
    <row r="12839" spans="82:87">
      <c r="CD12839" s="34" t="s">
        <v>16726</v>
      </c>
      <c r="CG12839" s="381">
        <v>54470</v>
      </c>
      <c r="CI12839" s="378">
        <v>24700</v>
      </c>
    </row>
    <row r="12840" spans="82:87">
      <c r="CD12840" s="34" t="s">
        <v>16727</v>
      </c>
      <c r="CG12840" s="381">
        <v>54480</v>
      </c>
      <c r="CI12840" s="378">
        <v>24700</v>
      </c>
    </row>
    <row r="12841" spans="82:87">
      <c r="CD12841" s="34" t="s">
        <v>16728</v>
      </c>
      <c r="CG12841" s="381">
        <v>54490</v>
      </c>
      <c r="CI12841" s="378">
        <v>24700</v>
      </c>
    </row>
    <row r="12842" spans="82:87">
      <c r="CD12842" s="34" t="s">
        <v>16729</v>
      </c>
      <c r="CG12842" s="381">
        <v>54500</v>
      </c>
      <c r="CI12842" s="378">
        <v>24700</v>
      </c>
    </row>
    <row r="12843" spans="82:87">
      <c r="CD12843" s="34" t="s">
        <v>16730</v>
      </c>
      <c r="CG12843" s="381">
        <v>54501</v>
      </c>
      <c r="CI12843" s="378">
        <v>24700</v>
      </c>
    </row>
    <row r="12844" spans="82:87">
      <c r="CD12844" s="34" t="s">
        <v>16731</v>
      </c>
      <c r="CG12844" s="381">
        <v>54502</v>
      </c>
      <c r="CI12844" s="378">
        <v>24750</v>
      </c>
    </row>
    <row r="12845" spans="82:87">
      <c r="CD12845" s="34" t="s">
        <v>16732</v>
      </c>
      <c r="CG12845" s="381">
        <v>54503</v>
      </c>
      <c r="CI12845" s="378">
        <v>24750</v>
      </c>
    </row>
    <row r="12846" spans="82:87">
      <c r="CD12846" s="34" t="s">
        <v>16733</v>
      </c>
      <c r="CG12846" s="381">
        <v>54504</v>
      </c>
      <c r="CI12846" s="378">
        <v>24750</v>
      </c>
    </row>
    <row r="12847" spans="82:87">
      <c r="CD12847" s="34" t="s">
        <v>16734</v>
      </c>
      <c r="CG12847" s="381">
        <v>54505</v>
      </c>
      <c r="CI12847" s="378">
        <v>24750</v>
      </c>
    </row>
    <row r="12848" spans="82:87">
      <c r="CD12848" s="34" t="s">
        <v>16735</v>
      </c>
      <c r="CG12848" s="381">
        <v>54506</v>
      </c>
      <c r="CI12848" s="378">
        <v>24750</v>
      </c>
    </row>
    <row r="12849" spans="82:87">
      <c r="CD12849" s="34" t="s">
        <v>16736</v>
      </c>
      <c r="CG12849" s="381">
        <v>54507</v>
      </c>
      <c r="CI12849" s="378">
        <v>24750</v>
      </c>
    </row>
    <row r="12850" spans="82:87">
      <c r="CD12850" s="34" t="s">
        <v>16737</v>
      </c>
      <c r="CG12850" s="381">
        <v>54508</v>
      </c>
      <c r="CI12850" s="378">
        <v>24750</v>
      </c>
    </row>
    <row r="12851" spans="82:87">
      <c r="CD12851" s="34" t="s">
        <v>16738</v>
      </c>
      <c r="CG12851" s="381">
        <v>54509</v>
      </c>
      <c r="CI12851" s="378">
        <v>24750</v>
      </c>
    </row>
    <row r="12852" spans="82:87">
      <c r="CD12852" s="34" t="s">
        <v>16739</v>
      </c>
      <c r="CG12852" s="381">
        <v>54510</v>
      </c>
      <c r="CI12852" s="378">
        <v>24751</v>
      </c>
    </row>
    <row r="12853" spans="82:87">
      <c r="CD12853" s="34" t="s">
        <v>16740</v>
      </c>
      <c r="CG12853" s="381">
        <v>54511</v>
      </c>
      <c r="CI12853" s="378">
        <v>24752</v>
      </c>
    </row>
    <row r="12854" spans="82:87">
      <c r="CD12854" s="34" t="s">
        <v>16741</v>
      </c>
      <c r="CG12854" s="381">
        <v>54512</v>
      </c>
      <c r="CI12854" s="378">
        <v>24755</v>
      </c>
    </row>
    <row r="12855" spans="82:87">
      <c r="CD12855" s="34" t="s">
        <v>16742</v>
      </c>
      <c r="CG12855" s="381">
        <v>54513</v>
      </c>
      <c r="CI12855" s="378">
        <v>24758</v>
      </c>
    </row>
    <row r="12856" spans="82:87">
      <c r="CD12856" s="34" t="s">
        <v>16743</v>
      </c>
      <c r="CG12856" s="381">
        <v>54514</v>
      </c>
      <c r="CI12856" s="378">
        <v>24759</v>
      </c>
    </row>
    <row r="12857" spans="82:87">
      <c r="CD12857" s="34" t="s">
        <v>16744</v>
      </c>
      <c r="CG12857" s="381">
        <v>54515</v>
      </c>
      <c r="CI12857" s="378">
        <v>24759</v>
      </c>
    </row>
    <row r="12858" spans="82:87">
      <c r="CD12858" s="34" t="s">
        <v>16745</v>
      </c>
      <c r="CG12858" s="381">
        <v>54516</v>
      </c>
      <c r="CI12858" s="378">
        <v>24800</v>
      </c>
    </row>
    <row r="12859" spans="82:87">
      <c r="CD12859" s="34" t="s">
        <v>16746</v>
      </c>
      <c r="CG12859" s="381">
        <v>54517</v>
      </c>
      <c r="CI12859" s="378">
        <v>24800</v>
      </c>
    </row>
    <row r="12860" spans="82:87">
      <c r="CD12860" s="34" t="s">
        <v>16747</v>
      </c>
      <c r="CG12860" s="381">
        <v>54518</v>
      </c>
      <c r="CI12860" s="378">
        <v>24800</v>
      </c>
    </row>
    <row r="12861" spans="82:87">
      <c r="CD12861" s="34" t="s">
        <v>16748</v>
      </c>
      <c r="CG12861" s="381">
        <v>54519</v>
      </c>
      <c r="CI12861" s="378">
        <v>24800</v>
      </c>
    </row>
    <row r="12862" spans="82:87">
      <c r="CD12862" s="34" t="s">
        <v>16749</v>
      </c>
      <c r="CG12862" s="381">
        <v>54520</v>
      </c>
      <c r="CI12862" s="378">
        <v>24800</v>
      </c>
    </row>
    <row r="12863" spans="82:87">
      <c r="CD12863" s="34" t="s">
        <v>16750</v>
      </c>
      <c r="CG12863" s="381">
        <v>54521</v>
      </c>
      <c r="CI12863" s="378">
        <v>24800</v>
      </c>
    </row>
    <row r="12864" spans="82:87">
      <c r="CD12864" s="34" t="s">
        <v>16751</v>
      </c>
      <c r="CG12864" s="381">
        <v>54522</v>
      </c>
      <c r="CI12864" s="378">
        <v>24800</v>
      </c>
    </row>
    <row r="12865" spans="82:87">
      <c r="CD12865" s="34" t="s">
        <v>16752</v>
      </c>
      <c r="CG12865" s="381">
        <v>54523</v>
      </c>
      <c r="CI12865" s="378">
        <v>24800</v>
      </c>
    </row>
    <row r="12866" spans="82:87">
      <c r="CD12866" s="34" t="s">
        <v>16753</v>
      </c>
      <c r="CG12866" s="381">
        <v>54524</v>
      </c>
      <c r="CI12866" s="378">
        <v>24800</v>
      </c>
    </row>
    <row r="12867" spans="82:87">
      <c r="CD12867" s="34" t="s">
        <v>16754</v>
      </c>
      <c r="CG12867" s="381">
        <v>54525</v>
      </c>
      <c r="CI12867" s="378">
        <v>24800</v>
      </c>
    </row>
    <row r="12868" spans="82:87">
      <c r="CD12868" s="34" t="s">
        <v>16755</v>
      </c>
      <c r="CG12868" s="381">
        <v>54526</v>
      </c>
      <c r="CI12868" s="378">
        <v>24800</v>
      </c>
    </row>
    <row r="12869" spans="82:87">
      <c r="CD12869" s="34" t="s">
        <v>16756</v>
      </c>
      <c r="CG12869" s="381">
        <v>54527</v>
      </c>
      <c r="CI12869" s="378">
        <v>24800</v>
      </c>
    </row>
    <row r="12870" spans="82:87">
      <c r="CD12870" s="34" t="s">
        <v>16757</v>
      </c>
      <c r="CG12870" s="381">
        <v>54528</v>
      </c>
      <c r="CI12870" s="378">
        <v>24800</v>
      </c>
    </row>
    <row r="12871" spans="82:87">
      <c r="CD12871" s="34" t="s">
        <v>16758</v>
      </c>
      <c r="CG12871" s="381">
        <v>54529</v>
      </c>
      <c r="CI12871" s="378">
        <v>24800</v>
      </c>
    </row>
    <row r="12872" spans="82:87">
      <c r="CD12872" s="34" t="s">
        <v>16759</v>
      </c>
      <c r="CG12872" s="381">
        <v>54530</v>
      </c>
      <c r="CI12872" s="378">
        <v>24800</v>
      </c>
    </row>
    <row r="12873" spans="82:87">
      <c r="CD12873" s="34" t="s">
        <v>16760</v>
      </c>
      <c r="CG12873" s="381">
        <v>54531</v>
      </c>
      <c r="CI12873" s="378">
        <v>24800</v>
      </c>
    </row>
    <row r="12874" spans="82:87">
      <c r="CD12874" s="34" t="s">
        <v>16761</v>
      </c>
      <c r="CG12874" s="381">
        <v>54532</v>
      </c>
      <c r="CI12874" s="378">
        <v>24800</v>
      </c>
    </row>
    <row r="12875" spans="82:87">
      <c r="CD12875" s="34" t="s">
        <v>16762</v>
      </c>
      <c r="CG12875" s="381">
        <v>54533</v>
      </c>
      <c r="CI12875" s="378">
        <v>24910</v>
      </c>
    </row>
    <row r="12876" spans="82:87">
      <c r="CD12876" s="34" t="s">
        <v>16763</v>
      </c>
      <c r="CG12876" s="381">
        <v>54534</v>
      </c>
      <c r="CI12876" s="378">
        <v>24912</v>
      </c>
    </row>
    <row r="12877" spans="82:87">
      <c r="CD12877" s="34" t="s">
        <v>16764</v>
      </c>
      <c r="CG12877" s="381">
        <v>54540</v>
      </c>
      <c r="CI12877" s="378">
        <v>24913</v>
      </c>
    </row>
    <row r="12878" spans="82:87">
      <c r="CD12878" s="34" t="s">
        <v>16765</v>
      </c>
      <c r="CG12878" s="381">
        <v>54550</v>
      </c>
      <c r="CI12878" s="378">
        <v>24915</v>
      </c>
    </row>
    <row r="12879" spans="82:87">
      <c r="CD12879" s="34" t="s">
        <v>16766</v>
      </c>
      <c r="CG12879" s="381">
        <v>54560</v>
      </c>
      <c r="CI12879" s="378">
        <v>24926</v>
      </c>
    </row>
    <row r="12880" spans="82:87">
      <c r="CD12880" s="34" t="s">
        <v>16767</v>
      </c>
      <c r="CG12880" s="381">
        <v>54570</v>
      </c>
      <c r="CI12880" s="378">
        <v>25000</v>
      </c>
    </row>
    <row r="12881" spans="82:87">
      <c r="CD12881" s="34" t="s">
        <v>16768</v>
      </c>
      <c r="CG12881" s="381">
        <v>54580</v>
      </c>
      <c r="CI12881" s="378">
        <v>25000</v>
      </c>
    </row>
    <row r="12882" spans="82:87">
      <c r="CD12882" s="34" t="s">
        <v>16769</v>
      </c>
      <c r="CG12882" s="381">
        <v>54590</v>
      </c>
      <c r="CI12882" s="378">
        <v>25000</v>
      </c>
    </row>
    <row r="12883" spans="82:87">
      <c r="CD12883" s="34" t="s">
        <v>16770</v>
      </c>
      <c r="CG12883" s="381">
        <v>54600</v>
      </c>
      <c r="CI12883" s="378">
        <v>25000</v>
      </c>
    </row>
    <row r="12884" spans="82:87">
      <c r="CD12884" s="34" t="s">
        <v>16771</v>
      </c>
      <c r="CG12884" s="381">
        <v>54601</v>
      </c>
      <c r="CI12884" s="378">
        <v>25001</v>
      </c>
    </row>
    <row r="12885" spans="82:87">
      <c r="CD12885" s="34" t="s">
        <v>16772</v>
      </c>
      <c r="CG12885" s="381">
        <v>54602</v>
      </c>
      <c r="CI12885" s="378">
        <v>25002</v>
      </c>
    </row>
    <row r="12886" spans="82:87">
      <c r="CD12886" s="34" t="s">
        <v>16773</v>
      </c>
      <c r="CG12886" s="381">
        <v>54603</v>
      </c>
      <c r="CI12886" s="378">
        <v>25003</v>
      </c>
    </row>
    <row r="12887" spans="82:87">
      <c r="CD12887" s="34" t="s">
        <v>16774</v>
      </c>
      <c r="CG12887" s="381">
        <v>54604</v>
      </c>
      <c r="CI12887" s="378">
        <v>25003</v>
      </c>
    </row>
    <row r="12888" spans="82:87">
      <c r="CD12888" s="34" t="s">
        <v>16775</v>
      </c>
      <c r="CG12888" s="381">
        <v>54605</v>
      </c>
      <c r="CI12888" s="378">
        <v>25004</v>
      </c>
    </row>
    <row r="12889" spans="82:87">
      <c r="CD12889" s="34" t="s">
        <v>16776</v>
      </c>
      <c r="CG12889" s="381">
        <v>54608</v>
      </c>
      <c r="CI12889" s="378">
        <v>25005</v>
      </c>
    </row>
    <row r="12890" spans="82:87">
      <c r="CD12890" s="34" t="s">
        <v>16777</v>
      </c>
      <c r="CG12890" s="381">
        <v>54609</v>
      </c>
      <c r="CI12890" s="378">
        <v>25005</v>
      </c>
    </row>
    <row r="12891" spans="82:87">
      <c r="CD12891" s="34" t="s">
        <v>16778</v>
      </c>
      <c r="CG12891" s="381">
        <v>54610</v>
      </c>
      <c r="CI12891" s="378">
        <v>25006</v>
      </c>
    </row>
    <row r="12892" spans="82:87">
      <c r="CD12892" s="34" t="s">
        <v>16779</v>
      </c>
      <c r="CG12892" s="381">
        <v>54620</v>
      </c>
      <c r="CI12892" s="378">
        <v>25007</v>
      </c>
    </row>
    <row r="12893" spans="82:87">
      <c r="CD12893" s="34" t="s">
        <v>16780</v>
      </c>
      <c r="CG12893" s="381">
        <v>54630</v>
      </c>
      <c r="CI12893" s="378">
        <v>25008</v>
      </c>
    </row>
    <row r="12894" spans="82:87">
      <c r="CD12894" s="34" t="s">
        <v>16781</v>
      </c>
      <c r="CG12894" s="381">
        <v>54640</v>
      </c>
      <c r="CI12894" s="378">
        <v>25008</v>
      </c>
    </row>
    <row r="12895" spans="82:87">
      <c r="CD12895" s="34" t="s">
        <v>16782</v>
      </c>
      <c r="CG12895" s="381">
        <v>54650</v>
      </c>
      <c r="CI12895" s="378">
        <v>25009</v>
      </c>
    </row>
    <row r="12896" spans="82:87">
      <c r="CD12896" s="34" t="s">
        <v>16783</v>
      </c>
      <c r="CG12896" s="381">
        <v>54660</v>
      </c>
      <c r="CI12896" s="378">
        <v>25010</v>
      </c>
    </row>
    <row r="12897" spans="82:87">
      <c r="CD12897" s="34" t="s">
        <v>16784</v>
      </c>
      <c r="CG12897" s="381">
        <v>54670</v>
      </c>
      <c r="CI12897" s="378">
        <v>25011</v>
      </c>
    </row>
    <row r="12898" spans="82:87">
      <c r="CD12898" s="34" t="s">
        <v>16785</v>
      </c>
      <c r="CG12898" s="381">
        <v>54680</v>
      </c>
      <c r="CI12898" s="378">
        <v>25012</v>
      </c>
    </row>
    <row r="12899" spans="82:87">
      <c r="CD12899" s="34" t="s">
        <v>16786</v>
      </c>
      <c r="CG12899" s="381">
        <v>54690</v>
      </c>
      <c r="CI12899" s="378">
        <v>25013</v>
      </c>
    </row>
    <row r="12900" spans="82:87">
      <c r="CD12900" s="34" t="s">
        <v>16787</v>
      </c>
      <c r="CG12900" s="381">
        <v>54700</v>
      </c>
      <c r="CI12900" s="378">
        <v>25014</v>
      </c>
    </row>
    <row r="12901" spans="82:87">
      <c r="CD12901" s="34" t="s">
        <v>16788</v>
      </c>
      <c r="CG12901" s="381">
        <v>54701</v>
      </c>
      <c r="CI12901" s="378">
        <v>25015</v>
      </c>
    </row>
    <row r="12902" spans="82:87">
      <c r="CD12902" s="34" t="s">
        <v>16789</v>
      </c>
      <c r="CG12902" s="381">
        <v>54702</v>
      </c>
      <c r="CI12902" s="378">
        <v>25016</v>
      </c>
    </row>
    <row r="12903" spans="82:87">
      <c r="CD12903" s="34" t="s">
        <v>16790</v>
      </c>
      <c r="CG12903" s="381">
        <v>54703</v>
      </c>
      <c r="CI12903" s="378">
        <v>25017</v>
      </c>
    </row>
    <row r="12904" spans="82:87">
      <c r="CD12904" s="34" t="s">
        <v>16791</v>
      </c>
      <c r="CG12904" s="381">
        <v>54704</v>
      </c>
      <c r="CI12904" s="378">
        <v>25018</v>
      </c>
    </row>
    <row r="12905" spans="82:87">
      <c r="CD12905" s="34" t="s">
        <v>16792</v>
      </c>
      <c r="CG12905" s="381">
        <v>54705</v>
      </c>
      <c r="CI12905" s="378">
        <v>25019</v>
      </c>
    </row>
    <row r="12906" spans="82:87">
      <c r="CD12906" s="34" t="s">
        <v>16793</v>
      </c>
      <c r="CG12906" s="381">
        <v>54706</v>
      </c>
      <c r="CI12906" s="378">
        <v>25020</v>
      </c>
    </row>
    <row r="12907" spans="82:87">
      <c r="CD12907" s="34" t="s">
        <v>16794</v>
      </c>
      <c r="CG12907" s="381">
        <v>54707</v>
      </c>
      <c r="CI12907" s="378">
        <v>25021</v>
      </c>
    </row>
    <row r="12908" spans="82:87">
      <c r="CD12908" s="34" t="s">
        <v>16795</v>
      </c>
      <c r="CG12908" s="381">
        <v>54708</v>
      </c>
      <c r="CI12908" s="378">
        <v>25022</v>
      </c>
    </row>
    <row r="12909" spans="82:87">
      <c r="CD12909" s="34" t="s">
        <v>16796</v>
      </c>
      <c r="CG12909" s="381">
        <v>54709</v>
      </c>
      <c r="CI12909" s="378">
        <v>25023</v>
      </c>
    </row>
    <row r="12910" spans="82:87">
      <c r="CD12910" s="34" t="s">
        <v>16797</v>
      </c>
      <c r="CG12910" s="381">
        <v>54710</v>
      </c>
      <c r="CI12910" s="378">
        <v>25024</v>
      </c>
    </row>
    <row r="12911" spans="82:87">
      <c r="CD12911" s="34" t="s">
        <v>16798</v>
      </c>
      <c r="CG12911" s="381">
        <v>54711</v>
      </c>
      <c r="CI12911" s="378">
        <v>25025</v>
      </c>
    </row>
    <row r="12912" spans="82:87">
      <c r="CD12912" s="34" t="s">
        <v>16799</v>
      </c>
      <c r="CG12912" s="381">
        <v>54712</v>
      </c>
      <c r="CI12912" s="378">
        <v>25026</v>
      </c>
    </row>
    <row r="12913" spans="82:87">
      <c r="CD12913" s="34" t="s">
        <v>16800</v>
      </c>
      <c r="CG12913" s="381">
        <v>54713</v>
      </c>
      <c r="CI12913" s="378">
        <v>25027</v>
      </c>
    </row>
    <row r="12914" spans="82:87">
      <c r="CD12914" s="34" t="s">
        <v>16801</v>
      </c>
      <c r="CG12914" s="381">
        <v>54714</v>
      </c>
      <c r="CI12914" s="378">
        <v>25028</v>
      </c>
    </row>
    <row r="12915" spans="82:87">
      <c r="CD12915" s="34" t="s">
        <v>16802</v>
      </c>
      <c r="CG12915" s="381">
        <v>54715</v>
      </c>
      <c r="CI12915" s="378">
        <v>25029</v>
      </c>
    </row>
    <row r="12916" spans="82:87">
      <c r="CD12916" s="34" t="s">
        <v>16803</v>
      </c>
      <c r="CG12916" s="381">
        <v>54716</v>
      </c>
      <c r="CI12916" s="378">
        <v>25030</v>
      </c>
    </row>
    <row r="12917" spans="82:87">
      <c r="CD12917" s="34" t="s">
        <v>16804</v>
      </c>
      <c r="CG12917" s="381">
        <v>54717</v>
      </c>
      <c r="CI12917" s="378">
        <v>25031</v>
      </c>
    </row>
    <row r="12918" spans="82:87">
      <c r="CD12918" s="34" t="s">
        <v>16805</v>
      </c>
      <c r="CG12918" s="381">
        <v>54718</v>
      </c>
      <c r="CI12918" s="378">
        <v>25032</v>
      </c>
    </row>
    <row r="12919" spans="82:87">
      <c r="CD12919" s="34" t="s">
        <v>16806</v>
      </c>
      <c r="CG12919" s="381">
        <v>54719</v>
      </c>
      <c r="CI12919" s="378">
        <v>25033</v>
      </c>
    </row>
    <row r="12920" spans="82:87">
      <c r="CD12920" s="34" t="s">
        <v>16807</v>
      </c>
      <c r="CG12920" s="381">
        <v>54720</v>
      </c>
      <c r="CI12920" s="378">
        <v>25034</v>
      </c>
    </row>
    <row r="12921" spans="82:87">
      <c r="CD12921" s="34" t="s">
        <v>16808</v>
      </c>
      <c r="CG12921" s="381">
        <v>54730</v>
      </c>
      <c r="CI12921" s="378">
        <v>25035</v>
      </c>
    </row>
    <row r="12922" spans="82:87">
      <c r="CD12922" s="34" t="s">
        <v>16809</v>
      </c>
      <c r="CG12922" s="381">
        <v>54740</v>
      </c>
      <c r="CI12922" s="378">
        <v>25036</v>
      </c>
    </row>
    <row r="12923" spans="82:87">
      <c r="CD12923" s="34" t="s">
        <v>16810</v>
      </c>
      <c r="CG12923" s="381">
        <v>54750</v>
      </c>
      <c r="CI12923" s="378">
        <v>25037</v>
      </c>
    </row>
    <row r="12924" spans="82:87">
      <c r="CD12924" s="34" t="s">
        <v>16811</v>
      </c>
      <c r="CG12924" s="381">
        <v>54760</v>
      </c>
      <c r="CI12924" s="378">
        <v>25038</v>
      </c>
    </row>
    <row r="12925" spans="82:87">
      <c r="CD12925" s="34" t="s">
        <v>16812</v>
      </c>
      <c r="CG12925" s="381">
        <v>54770</v>
      </c>
      <c r="CI12925" s="378">
        <v>25039</v>
      </c>
    </row>
    <row r="12926" spans="82:87">
      <c r="CD12926" s="34" t="s">
        <v>16813</v>
      </c>
      <c r="CG12926" s="381">
        <v>54780</v>
      </c>
      <c r="CI12926" s="378">
        <v>25040</v>
      </c>
    </row>
    <row r="12927" spans="82:87">
      <c r="CD12927" s="34" t="s">
        <v>16814</v>
      </c>
      <c r="CG12927" s="381">
        <v>54790</v>
      </c>
      <c r="CI12927" s="378">
        <v>25041</v>
      </c>
    </row>
    <row r="12928" spans="82:87">
      <c r="CD12928" s="34" t="s">
        <v>16815</v>
      </c>
      <c r="CG12928" s="381">
        <v>54800</v>
      </c>
      <c r="CI12928" s="378">
        <v>25042</v>
      </c>
    </row>
    <row r="12929" spans="82:87">
      <c r="CD12929" s="34" t="s">
        <v>16816</v>
      </c>
      <c r="CG12929" s="381">
        <v>54801</v>
      </c>
      <c r="CI12929" s="378">
        <v>25043</v>
      </c>
    </row>
    <row r="12930" spans="82:87">
      <c r="CD12930" s="34" t="s">
        <v>16817</v>
      </c>
      <c r="CG12930" s="381">
        <v>54802</v>
      </c>
      <c r="CI12930" s="378">
        <v>25044</v>
      </c>
    </row>
    <row r="12931" spans="82:87">
      <c r="CD12931" s="34" t="s">
        <v>16818</v>
      </c>
      <c r="CG12931" s="381">
        <v>54803</v>
      </c>
      <c r="CI12931" s="378">
        <v>25045</v>
      </c>
    </row>
    <row r="12932" spans="82:87">
      <c r="CD12932" s="34" t="s">
        <v>16819</v>
      </c>
      <c r="CG12932" s="381">
        <v>54804</v>
      </c>
      <c r="CI12932" s="378">
        <v>25045</v>
      </c>
    </row>
    <row r="12933" spans="82:87">
      <c r="CD12933" s="34" t="s">
        <v>16820</v>
      </c>
      <c r="CG12933" s="381">
        <v>54805</v>
      </c>
      <c r="CI12933" s="378">
        <v>25046</v>
      </c>
    </row>
    <row r="12934" spans="82:87">
      <c r="CD12934" s="34" t="s">
        <v>16821</v>
      </c>
      <c r="CG12934" s="381">
        <v>54809</v>
      </c>
      <c r="CI12934" s="378">
        <v>25047</v>
      </c>
    </row>
    <row r="12935" spans="82:87">
      <c r="CD12935" s="34" t="s">
        <v>16822</v>
      </c>
      <c r="CG12935" s="381">
        <v>54810</v>
      </c>
      <c r="CI12935" s="378">
        <v>25048</v>
      </c>
    </row>
    <row r="12936" spans="82:87">
      <c r="CD12936" s="34" t="s">
        <v>16823</v>
      </c>
      <c r="CG12936" s="381">
        <v>54820</v>
      </c>
      <c r="CI12936" s="378">
        <v>25049</v>
      </c>
    </row>
    <row r="12937" spans="82:87">
      <c r="CD12937" s="34" t="s">
        <v>16824</v>
      </c>
      <c r="CG12937" s="381">
        <v>54830</v>
      </c>
      <c r="CI12937" s="378">
        <v>25050</v>
      </c>
    </row>
    <row r="12938" spans="82:87">
      <c r="CD12938" s="34" t="s">
        <v>16825</v>
      </c>
      <c r="CG12938" s="381">
        <v>54840</v>
      </c>
      <c r="CI12938" s="378">
        <v>25051</v>
      </c>
    </row>
    <row r="12939" spans="82:87">
      <c r="CD12939" s="34" t="s">
        <v>16826</v>
      </c>
      <c r="CG12939" s="381">
        <v>54850</v>
      </c>
      <c r="CI12939" s="378">
        <v>25052</v>
      </c>
    </row>
    <row r="12940" spans="82:87">
      <c r="CD12940" s="34" t="s">
        <v>16827</v>
      </c>
      <c r="CG12940" s="381">
        <v>54860</v>
      </c>
      <c r="CI12940" s="378">
        <v>25052</v>
      </c>
    </row>
    <row r="12941" spans="82:87">
      <c r="CD12941" s="34" t="s">
        <v>16828</v>
      </c>
      <c r="CG12941" s="381">
        <v>54870</v>
      </c>
      <c r="CI12941" s="378">
        <v>25053</v>
      </c>
    </row>
    <row r="12942" spans="82:87">
      <c r="CD12942" s="34" t="s">
        <v>16829</v>
      </c>
      <c r="CG12942" s="381">
        <v>54880</v>
      </c>
      <c r="CI12942" s="378">
        <v>25054</v>
      </c>
    </row>
    <row r="12943" spans="82:87">
      <c r="CD12943" s="34" t="s">
        <v>16830</v>
      </c>
      <c r="CG12943" s="381">
        <v>54890</v>
      </c>
      <c r="CI12943" s="378">
        <v>25055</v>
      </c>
    </row>
    <row r="12944" spans="82:87">
      <c r="CD12944" s="34" t="s">
        <v>16831</v>
      </c>
      <c r="CG12944" s="381">
        <v>54900</v>
      </c>
      <c r="CI12944" s="378">
        <v>25056</v>
      </c>
    </row>
    <row r="12945" spans="82:87">
      <c r="CD12945" s="34" t="s">
        <v>16832</v>
      </c>
      <c r="CG12945" s="381">
        <v>54910</v>
      </c>
      <c r="CI12945" s="378">
        <v>25057</v>
      </c>
    </row>
    <row r="12946" spans="82:87">
      <c r="CD12946" s="34" t="s">
        <v>16833</v>
      </c>
      <c r="CG12946" s="381">
        <v>54920</v>
      </c>
      <c r="CI12946" s="378">
        <v>25058</v>
      </c>
    </row>
    <row r="12947" spans="82:87">
      <c r="CD12947" s="34" t="s">
        <v>16834</v>
      </c>
      <c r="CG12947" s="381">
        <v>54930</v>
      </c>
      <c r="CI12947" s="378">
        <v>25059</v>
      </c>
    </row>
    <row r="12948" spans="82:87">
      <c r="CD12948" s="34" t="s">
        <v>16835</v>
      </c>
      <c r="CG12948" s="381">
        <v>54931</v>
      </c>
      <c r="CI12948" s="378">
        <v>25060</v>
      </c>
    </row>
    <row r="12949" spans="82:87">
      <c r="CD12949" s="34" t="s">
        <v>16836</v>
      </c>
      <c r="CG12949" s="381">
        <v>54932</v>
      </c>
      <c r="CI12949" s="378">
        <v>25061</v>
      </c>
    </row>
    <row r="12950" spans="82:87">
      <c r="CD12950" s="34" t="s">
        <v>16837</v>
      </c>
      <c r="CG12950" s="381">
        <v>54933</v>
      </c>
      <c r="CI12950" s="378">
        <v>25062</v>
      </c>
    </row>
    <row r="12951" spans="82:87">
      <c r="CD12951" s="34" t="s">
        <v>16838</v>
      </c>
      <c r="CG12951" s="381">
        <v>54934</v>
      </c>
      <c r="CI12951" s="378">
        <v>25063</v>
      </c>
    </row>
    <row r="12952" spans="82:87">
      <c r="CD12952" s="34" t="s">
        <v>16839</v>
      </c>
      <c r="CG12952" s="381">
        <v>54935</v>
      </c>
      <c r="CI12952" s="378">
        <v>25068</v>
      </c>
    </row>
    <row r="12953" spans="82:87">
      <c r="CD12953" s="34" t="s">
        <v>16840</v>
      </c>
      <c r="CG12953" s="381">
        <v>54936</v>
      </c>
      <c r="CI12953" s="378">
        <v>25069</v>
      </c>
    </row>
    <row r="12954" spans="82:87">
      <c r="CD12954" s="34" t="s">
        <v>16841</v>
      </c>
      <c r="CG12954" s="381">
        <v>54937</v>
      </c>
      <c r="CI12954" s="378">
        <v>25070</v>
      </c>
    </row>
    <row r="12955" spans="82:87">
      <c r="CD12955" s="34" t="s">
        <v>16842</v>
      </c>
      <c r="CG12955" s="381">
        <v>54938</v>
      </c>
      <c r="CI12955" s="378">
        <v>25071</v>
      </c>
    </row>
    <row r="12956" spans="82:87">
      <c r="CD12956" s="34" t="s">
        <v>16843</v>
      </c>
      <c r="CG12956" s="381">
        <v>54939</v>
      </c>
      <c r="CI12956" s="378">
        <v>25072</v>
      </c>
    </row>
    <row r="12957" spans="82:87">
      <c r="CD12957" s="34" t="s">
        <v>16844</v>
      </c>
      <c r="CG12957" s="381">
        <v>54940</v>
      </c>
      <c r="CI12957" s="378">
        <v>25073</v>
      </c>
    </row>
    <row r="12958" spans="82:87">
      <c r="CD12958" s="34" t="s">
        <v>16845</v>
      </c>
      <c r="CG12958" s="381">
        <v>54941</v>
      </c>
      <c r="CI12958" s="378">
        <v>25075</v>
      </c>
    </row>
    <row r="12959" spans="82:87">
      <c r="CD12959" s="34" t="s">
        <v>16846</v>
      </c>
      <c r="CG12959" s="381">
        <v>54942</v>
      </c>
      <c r="CI12959" s="378">
        <v>25079</v>
      </c>
    </row>
    <row r="12960" spans="82:87">
      <c r="CD12960" s="34" t="s">
        <v>16847</v>
      </c>
      <c r="CG12960" s="381">
        <v>54943</v>
      </c>
      <c r="CI12960" s="378">
        <v>25080</v>
      </c>
    </row>
    <row r="12961" spans="82:87">
      <c r="CD12961" s="34" t="s">
        <v>16848</v>
      </c>
      <c r="CG12961" s="381">
        <v>54944</v>
      </c>
      <c r="CI12961" s="378">
        <v>25080</v>
      </c>
    </row>
    <row r="12962" spans="82:87">
      <c r="CD12962" s="34" t="s">
        <v>16849</v>
      </c>
      <c r="CG12962" s="381">
        <v>54945</v>
      </c>
      <c r="CI12962" s="378">
        <v>25081</v>
      </c>
    </row>
    <row r="12963" spans="82:87">
      <c r="CD12963" s="34" t="s">
        <v>16850</v>
      </c>
      <c r="CG12963" s="381">
        <v>54946</v>
      </c>
      <c r="CI12963" s="378">
        <v>25081</v>
      </c>
    </row>
    <row r="12964" spans="82:87">
      <c r="CD12964" s="34" t="s">
        <v>16851</v>
      </c>
      <c r="CG12964" s="381">
        <v>54947</v>
      </c>
      <c r="CI12964" s="378">
        <v>25082</v>
      </c>
    </row>
    <row r="12965" spans="82:87">
      <c r="CD12965" s="34" t="s">
        <v>16852</v>
      </c>
      <c r="CG12965" s="381">
        <v>54948</v>
      </c>
      <c r="CI12965" s="378">
        <v>25083</v>
      </c>
    </row>
    <row r="12966" spans="82:87">
      <c r="CD12966" s="34" t="s">
        <v>16853</v>
      </c>
      <c r="CG12966" s="381">
        <v>54949</v>
      </c>
      <c r="CI12966" s="378">
        <v>25084</v>
      </c>
    </row>
    <row r="12967" spans="82:87">
      <c r="CD12967" s="34" t="s">
        <v>16854</v>
      </c>
      <c r="CG12967" s="381">
        <v>54950</v>
      </c>
      <c r="CI12967" s="378">
        <v>25085</v>
      </c>
    </row>
    <row r="12968" spans="82:87">
      <c r="CD12968" s="34" t="s">
        <v>16855</v>
      </c>
      <c r="CG12968" s="381">
        <v>54960</v>
      </c>
      <c r="CI12968" s="378">
        <v>25085</v>
      </c>
    </row>
    <row r="12969" spans="82:87">
      <c r="CD12969" s="34" t="s">
        <v>16856</v>
      </c>
      <c r="CG12969" s="381">
        <v>54970</v>
      </c>
      <c r="CI12969" s="378">
        <v>25086</v>
      </c>
    </row>
    <row r="12970" spans="82:87">
      <c r="CD12970" s="34" t="s">
        <v>16857</v>
      </c>
      <c r="CG12970" s="381">
        <v>54980</v>
      </c>
      <c r="CI12970" s="378">
        <v>25087</v>
      </c>
    </row>
    <row r="12971" spans="82:87">
      <c r="CD12971" s="34" t="s">
        <v>16858</v>
      </c>
      <c r="CG12971" s="381">
        <v>54990</v>
      </c>
      <c r="CI12971" s="378">
        <v>25088</v>
      </c>
    </row>
    <row r="12972" spans="82:87">
      <c r="CD12972" s="34" t="s">
        <v>16859</v>
      </c>
      <c r="CG12972" s="381">
        <v>55000</v>
      </c>
      <c r="CI12972" s="378">
        <v>25089</v>
      </c>
    </row>
    <row r="12973" spans="82:87">
      <c r="CD12973" s="34" t="s">
        <v>16860</v>
      </c>
      <c r="CG12973" s="381">
        <v>55001</v>
      </c>
      <c r="CI12973" s="378">
        <v>25090</v>
      </c>
    </row>
    <row r="12974" spans="82:87">
      <c r="CD12974" s="34" t="s">
        <v>16861</v>
      </c>
      <c r="CG12974" s="381">
        <v>55002</v>
      </c>
      <c r="CI12974" s="378">
        <v>25098</v>
      </c>
    </row>
    <row r="12975" spans="82:87">
      <c r="CD12975" s="34" t="s">
        <v>16862</v>
      </c>
      <c r="CG12975" s="381">
        <v>55003</v>
      </c>
      <c r="CI12975" s="378">
        <v>25099</v>
      </c>
    </row>
    <row r="12976" spans="82:87">
      <c r="CD12976" s="34" t="s">
        <v>16863</v>
      </c>
      <c r="CG12976" s="381">
        <v>55004</v>
      </c>
      <c r="CI12976" s="378">
        <v>25101</v>
      </c>
    </row>
    <row r="12977" spans="82:87">
      <c r="CD12977" s="34" t="s">
        <v>16864</v>
      </c>
      <c r="CG12977" s="381">
        <v>55005</v>
      </c>
      <c r="CI12977" s="378">
        <v>25110</v>
      </c>
    </row>
    <row r="12978" spans="82:87">
      <c r="CD12978" s="34" t="s">
        <v>16865</v>
      </c>
      <c r="CG12978" s="381">
        <v>55006</v>
      </c>
      <c r="CI12978" s="378">
        <v>25110</v>
      </c>
    </row>
    <row r="12979" spans="82:87">
      <c r="CD12979" s="34" t="s">
        <v>16866</v>
      </c>
      <c r="CG12979" s="381">
        <v>55007</v>
      </c>
      <c r="CI12979" s="378">
        <v>25110</v>
      </c>
    </row>
    <row r="12980" spans="82:87">
      <c r="CD12980" s="34" t="s">
        <v>16867</v>
      </c>
      <c r="CG12980" s="381">
        <v>55008</v>
      </c>
      <c r="CI12980" s="378">
        <v>25110</v>
      </c>
    </row>
    <row r="12981" spans="82:87">
      <c r="CD12981" s="34" t="s">
        <v>16868</v>
      </c>
      <c r="CG12981" s="381">
        <v>55009</v>
      </c>
      <c r="CI12981" s="378">
        <v>25110</v>
      </c>
    </row>
    <row r="12982" spans="82:87">
      <c r="CD12982" s="34" t="s">
        <v>16869</v>
      </c>
      <c r="CG12982" s="381">
        <v>55010</v>
      </c>
      <c r="CI12982" s="378">
        <v>25110</v>
      </c>
    </row>
    <row r="12983" spans="82:87">
      <c r="CD12983" s="34" t="s">
        <v>16870</v>
      </c>
      <c r="CG12983" s="381">
        <v>55011</v>
      </c>
      <c r="CI12983" s="378">
        <v>25110</v>
      </c>
    </row>
    <row r="12984" spans="82:87">
      <c r="CD12984" s="34" t="s">
        <v>16871</v>
      </c>
      <c r="CG12984" s="381">
        <v>55012</v>
      </c>
      <c r="CI12984" s="378">
        <v>25110</v>
      </c>
    </row>
    <row r="12985" spans="82:87">
      <c r="CD12985" s="34" t="s">
        <v>16872</v>
      </c>
      <c r="CG12985" s="381">
        <v>55013</v>
      </c>
      <c r="CI12985" s="378">
        <v>25110</v>
      </c>
    </row>
    <row r="12986" spans="82:87">
      <c r="CD12986" s="34" t="s">
        <v>16873</v>
      </c>
      <c r="CG12986" s="381">
        <v>55014</v>
      </c>
      <c r="CI12986" s="378">
        <v>25110</v>
      </c>
    </row>
    <row r="12987" spans="82:87">
      <c r="CD12987" s="34" t="s">
        <v>16874</v>
      </c>
      <c r="CG12987" s="381">
        <v>55015</v>
      </c>
      <c r="CI12987" s="378">
        <v>25110</v>
      </c>
    </row>
    <row r="12988" spans="82:87">
      <c r="CD12988" s="34" t="s">
        <v>16875</v>
      </c>
      <c r="CG12988" s="381">
        <v>55016</v>
      </c>
      <c r="CI12988" s="378">
        <v>25110</v>
      </c>
    </row>
    <row r="12989" spans="82:87">
      <c r="CD12989" s="34" t="s">
        <v>16876</v>
      </c>
      <c r="CG12989" s="381">
        <v>55017</v>
      </c>
      <c r="CI12989" s="378">
        <v>25110</v>
      </c>
    </row>
    <row r="12990" spans="82:87">
      <c r="CD12990" s="34" t="s">
        <v>16877</v>
      </c>
      <c r="CG12990" s="381">
        <v>55018</v>
      </c>
      <c r="CI12990" s="378">
        <v>25110</v>
      </c>
    </row>
    <row r="12991" spans="82:87">
      <c r="CD12991" s="34" t="s">
        <v>16878</v>
      </c>
      <c r="CG12991" s="381">
        <v>55019</v>
      </c>
      <c r="CI12991" s="378">
        <v>25110</v>
      </c>
    </row>
    <row r="12992" spans="82:87">
      <c r="CD12992" s="34" t="s">
        <v>16879</v>
      </c>
      <c r="CG12992" s="381">
        <v>55020</v>
      </c>
      <c r="CI12992" s="378">
        <v>25110</v>
      </c>
    </row>
    <row r="12993" spans="82:87">
      <c r="CD12993" s="34" t="s">
        <v>16880</v>
      </c>
      <c r="CG12993" s="381">
        <v>55021</v>
      </c>
      <c r="CI12993" s="378">
        <v>25110</v>
      </c>
    </row>
    <row r="12994" spans="82:87">
      <c r="CD12994" s="34" t="s">
        <v>16881</v>
      </c>
      <c r="CG12994" s="381">
        <v>55022</v>
      </c>
      <c r="CI12994" s="378">
        <v>25110</v>
      </c>
    </row>
    <row r="12995" spans="82:87">
      <c r="CD12995" s="34" t="s">
        <v>16882</v>
      </c>
      <c r="CG12995" s="381">
        <v>55023</v>
      </c>
      <c r="CI12995" s="378">
        <v>25110</v>
      </c>
    </row>
    <row r="12996" spans="82:87">
      <c r="CD12996" s="34" t="s">
        <v>16883</v>
      </c>
      <c r="CG12996" s="381">
        <v>55024</v>
      </c>
      <c r="CI12996" s="378">
        <v>25110</v>
      </c>
    </row>
    <row r="12997" spans="82:87">
      <c r="CD12997" s="34" t="s">
        <v>16884</v>
      </c>
      <c r="CG12997" s="381">
        <v>55025</v>
      </c>
      <c r="CI12997" s="378">
        <v>25110</v>
      </c>
    </row>
    <row r="12998" spans="82:87">
      <c r="CD12998" s="34" t="s">
        <v>16885</v>
      </c>
      <c r="CG12998" s="381">
        <v>55030</v>
      </c>
      <c r="CI12998" s="378">
        <v>25110</v>
      </c>
    </row>
    <row r="12999" spans="82:87">
      <c r="CD12999" s="34" t="s">
        <v>16886</v>
      </c>
      <c r="CG12999" s="381">
        <v>55031</v>
      </c>
      <c r="CI12999" s="378">
        <v>25110</v>
      </c>
    </row>
    <row r="13000" spans="82:87">
      <c r="CD13000" s="34" t="s">
        <v>16887</v>
      </c>
      <c r="CG13000" s="381">
        <v>55032</v>
      </c>
      <c r="CI13000" s="378">
        <v>25111</v>
      </c>
    </row>
    <row r="13001" spans="82:87">
      <c r="CD13001" s="34" t="s">
        <v>16888</v>
      </c>
      <c r="CG13001" s="381">
        <v>55033</v>
      </c>
      <c r="CI13001" s="378">
        <v>25112</v>
      </c>
    </row>
    <row r="13002" spans="82:87">
      <c r="CD13002" s="34" t="s">
        <v>16889</v>
      </c>
      <c r="CG13002" s="381">
        <v>55034</v>
      </c>
      <c r="CI13002" s="378">
        <v>25113</v>
      </c>
    </row>
    <row r="13003" spans="82:87">
      <c r="CD13003" s="34" t="s">
        <v>16890</v>
      </c>
      <c r="CG13003" s="381">
        <v>55035</v>
      </c>
      <c r="CI13003" s="378">
        <v>25114</v>
      </c>
    </row>
    <row r="13004" spans="82:87">
      <c r="CD13004" s="34" t="s">
        <v>16891</v>
      </c>
      <c r="CG13004" s="381">
        <v>55036</v>
      </c>
      <c r="CI13004" s="378">
        <v>25115</v>
      </c>
    </row>
    <row r="13005" spans="82:87">
      <c r="CD13005" s="34" t="s">
        <v>16892</v>
      </c>
      <c r="CG13005" s="381">
        <v>55037</v>
      </c>
      <c r="CI13005" s="378">
        <v>25116</v>
      </c>
    </row>
    <row r="13006" spans="82:87">
      <c r="CD13006" s="34" t="s">
        <v>16893</v>
      </c>
      <c r="CG13006" s="381">
        <v>55038</v>
      </c>
      <c r="CI13006" s="378">
        <v>25117</v>
      </c>
    </row>
    <row r="13007" spans="82:87">
      <c r="CD13007" s="34" t="s">
        <v>16894</v>
      </c>
      <c r="CG13007" s="381">
        <v>55040</v>
      </c>
      <c r="CI13007" s="378">
        <v>25118</v>
      </c>
    </row>
    <row r="13008" spans="82:87">
      <c r="CD13008" s="34" t="s">
        <v>16895</v>
      </c>
      <c r="CG13008" s="381">
        <v>55100</v>
      </c>
      <c r="CI13008" s="378">
        <v>25119</v>
      </c>
    </row>
    <row r="13009" spans="82:87">
      <c r="CD13009" s="34" t="s">
        <v>16896</v>
      </c>
      <c r="CG13009" s="381">
        <v>55101</v>
      </c>
      <c r="CI13009" s="378">
        <v>25120</v>
      </c>
    </row>
    <row r="13010" spans="82:87">
      <c r="CD13010" s="34" t="s">
        <v>16897</v>
      </c>
      <c r="CG13010" s="381">
        <v>55102</v>
      </c>
      <c r="CI13010" s="378">
        <v>25120</v>
      </c>
    </row>
    <row r="13011" spans="82:87">
      <c r="CD13011" s="34" t="s">
        <v>16898</v>
      </c>
      <c r="CG13011" s="381">
        <v>55103</v>
      </c>
      <c r="CI13011" s="378">
        <v>25120</v>
      </c>
    </row>
    <row r="13012" spans="82:87">
      <c r="CD13012" s="34" t="s">
        <v>16899</v>
      </c>
      <c r="CG13012" s="381">
        <v>55104</v>
      </c>
      <c r="CI13012" s="378">
        <v>25120</v>
      </c>
    </row>
    <row r="13013" spans="82:87">
      <c r="CD13013" s="34" t="s">
        <v>16900</v>
      </c>
      <c r="CG13013" s="381">
        <v>55105</v>
      </c>
      <c r="CI13013" s="378">
        <v>25120</v>
      </c>
    </row>
    <row r="13014" spans="82:87">
      <c r="CD13014" s="34" t="s">
        <v>16901</v>
      </c>
      <c r="CG13014" s="381">
        <v>55106</v>
      </c>
      <c r="CI13014" s="378">
        <v>25120</v>
      </c>
    </row>
    <row r="13015" spans="82:87">
      <c r="CD13015" s="34" t="s">
        <v>16902</v>
      </c>
      <c r="CG13015" s="381">
        <v>55107</v>
      </c>
      <c r="CI13015" s="378">
        <v>25120</v>
      </c>
    </row>
    <row r="13016" spans="82:87">
      <c r="CD13016" s="34" t="s">
        <v>16903</v>
      </c>
      <c r="CG13016" s="381">
        <v>55108</v>
      </c>
      <c r="CI13016" s="378">
        <v>25122</v>
      </c>
    </row>
    <row r="13017" spans="82:87">
      <c r="CD13017" s="34" t="s">
        <v>16904</v>
      </c>
      <c r="CG13017" s="381">
        <v>55109</v>
      </c>
      <c r="CI13017" s="378">
        <v>25124</v>
      </c>
    </row>
    <row r="13018" spans="82:87">
      <c r="CD13018" s="34" t="s">
        <v>16905</v>
      </c>
      <c r="CG13018" s="381">
        <v>55110</v>
      </c>
      <c r="CI13018" s="378">
        <v>25130</v>
      </c>
    </row>
    <row r="13019" spans="82:87">
      <c r="CD13019" s="34" t="s">
        <v>16906</v>
      </c>
      <c r="CG13019" s="381">
        <v>55111</v>
      </c>
      <c r="CI13019" s="378">
        <v>25130</v>
      </c>
    </row>
    <row r="13020" spans="82:87">
      <c r="CD13020" s="34" t="s">
        <v>16907</v>
      </c>
      <c r="CG13020" s="381">
        <v>55112</v>
      </c>
      <c r="CI13020" s="378">
        <v>25130</v>
      </c>
    </row>
    <row r="13021" spans="82:87">
      <c r="CD13021" s="34" t="s">
        <v>16908</v>
      </c>
      <c r="CG13021" s="381">
        <v>55113</v>
      </c>
      <c r="CI13021" s="378">
        <v>25130</v>
      </c>
    </row>
    <row r="13022" spans="82:87">
      <c r="CD13022" s="34" t="s">
        <v>16909</v>
      </c>
      <c r="CG13022" s="381">
        <v>55114</v>
      </c>
      <c r="CI13022" s="378">
        <v>25131</v>
      </c>
    </row>
    <row r="13023" spans="82:87">
      <c r="CD13023" s="34" t="s">
        <v>16910</v>
      </c>
      <c r="CG13023" s="381">
        <v>55115</v>
      </c>
      <c r="CI13023" s="378">
        <v>25139</v>
      </c>
    </row>
    <row r="13024" spans="82:87">
      <c r="CD13024" s="34" t="s">
        <v>16911</v>
      </c>
      <c r="CG13024" s="381">
        <v>55116</v>
      </c>
      <c r="CI13024" s="378">
        <v>25140</v>
      </c>
    </row>
    <row r="13025" spans="82:87">
      <c r="CD13025" s="34" t="s">
        <v>16912</v>
      </c>
      <c r="CG13025" s="381">
        <v>55117</v>
      </c>
      <c r="CI13025" s="378">
        <v>25140</v>
      </c>
    </row>
    <row r="13026" spans="82:87">
      <c r="CD13026" s="34" t="s">
        <v>16913</v>
      </c>
      <c r="CG13026" s="381">
        <v>55118</v>
      </c>
      <c r="CI13026" s="378">
        <v>25140</v>
      </c>
    </row>
    <row r="13027" spans="82:87">
      <c r="CD13027" s="34" t="s">
        <v>16914</v>
      </c>
      <c r="CG13027" s="381">
        <v>55119</v>
      </c>
      <c r="CI13027" s="378">
        <v>25140</v>
      </c>
    </row>
    <row r="13028" spans="82:87">
      <c r="CD13028" s="34" t="s">
        <v>16915</v>
      </c>
      <c r="CG13028" s="381">
        <v>55120</v>
      </c>
      <c r="CI13028" s="378">
        <v>25140</v>
      </c>
    </row>
    <row r="13029" spans="82:87">
      <c r="CD13029" s="34" t="s">
        <v>16916</v>
      </c>
      <c r="CG13029" s="381">
        <v>55130</v>
      </c>
      <c r="CI13029" s="378">
        <v>25150</v>
      </c>
    </row>
    <row r="13030" spans="82:87">
      <c r="CD13030" s="34" t="s">
        <v>16917</v>
      </c>
      <c r="CG13030" s="381">
        <v>55140</v>
      </c>
      <c r="CI13030" s="378">
        <v>25150</v>
      </c>
    </row>
    <row r="13031" spans="82:87">
      <c r="CD13031" s="34" t="s">
        <v>16918</v>
      </c>
      <c r="CG13031" s="381">
        <v>55150</v>
      </c>
      <c r="CI13031" s="378">
        <v>25150</v>
      </c>
    </row>
    <row r="13032" spans="82:87">
      <c r="CD13032" s="34" t="s">
        <v>16919</v>
      </c>
      <c r="CG13032" s="381">
        <v>55160</v>
      </c>
      <c r="CI13032" s="378">
        <v>25150</v>
      </c>
    </row>
    <row r="13033" spans="82:87">
      <c r="CD13033" s="34" t="s">
        <v>16920</v>
      </c>
      <c r="CG13033" s="381">
        <v>55170</v>
      </c>
      <c r="CI13033" s="378">
        <v>25150</v>
      </c>
    </row>
    <row r="13034" spans="82:87">
      <c r="CD13034" s="34" t="s">
        <v>16921</v>
      </c>
      <c r="CG13034" s="381">
        <v>55190</v>
      </c>
      <c r="CI13034" s="378">
        <v>25150</v>
      </c>
    </row>
    <row r="13035" spans="82:87">
      <c r="CD13035" s="34" t="s">
        <v>16922</v>
      </c>
      <c r="CG13035" s="381">
        <v>55200</v>
      </c>
      <c r="CI13035" s="378">
        <v>25150</v>
      </c>
    </row>
    <row r="13036" spans="82:87">
      <c r="CD13036" s="34" t="s">
        <v>16923</v>
      </c>
      <c r="CG13036" s="381">
        <v>55201</v>
      </c>
      <c r="CI13036" s="378">
        <v>25150</v>
      </c>
    </row>
    <row r="13037" spans="82:87">
      <c r="CD13037" s="34" t="s">
        <v>16924</v>
      </c>
      <c r="CG13037" s="381">
        <v>55202</v>
      </c>
      <c r="CI13037" s="378">
        <v>25150</v>
      </c>
    </row>
    <row r="13038" spans="82:87">
      <c r="CD13038" s="34" t="s">
        <v>16925</v>
      </c>
      <c r="CG13038" s="381">
        <v>55203</v>
      </c>
      <c r="CI13038" s="378">
        <v>25150</v>
      </c>
    </row>
    <row r="13039" spans="82:87">
      <c r="CD13039" s="34" t="s">
        <v>16926</v>
      </c>
      <c r="CG13039" s="381">
        <v>55204</v>
      </c>
      <c r="CI13039" s="378">
        <v>25150</v>
      </c>
    </row>
    <row r="13040" spans="82:87">
      <c r="CD13040" s="34" t="s">
        <v>16927</v>
      </c>
      <c r="CG13040" s="381">
        <v>55205</v>
      </c>
      <c r="CI13040" s="378">
        <v>25160</v>
      </c>
    </row>
    <row r="13041" spans="82:87">
      <c r="CD13041" s="34" t="s">
        <v>16928</v>
      </c>
      <c r="CG13041" s="381">
        <v>55206</v>
      </c>
      <c r="CI13041" s="378">
        <v>25160</v>
      </c>
    </row>
    <row r="13042" spans="82:87">
      <c r="CD13042" s="34" t="s">
        <v>16929</v>
      </c>
      <c r="CG13042" s="381">
        <v>55207</v>
      </c>
      <c r="CI13042" s="378">
        <v>25160</v>
      </c>
    </row>
    <row r="13043" spans="82:87">
      <c r="CD13043" s="34" t="s">
        <v>16930</v>
      </c>
      <c r="CG13043" s="381">
        <v>55208</v>
      </c>
      <c r="CI13043" s="378">
        <v>25160</v>
      </c>
    </row>
    <row r="13044" spans="82:87">
      <c r="CD13044" s="34" t="s">
        <v>16931</v>
      </c>
      <c r="CG13044" s="381">
        <v>55209</v>
      </c>
      <c r="CI13044" s="378">
        <v>25160</v>
      </c>
    </row>
    <row r="13045" spans="82:87">
      <c r="CD13045" s="34" t="s">
        <v>16932</v>
      </c>
      <c r="CG13045" s="381">
        <v>55210</v>
      </c>
      <c r="CI13045" s="378">
        <v>25160</v>
      </c>
    </row>
    <row r="13046" spans="82:87">
      <c r="CD13046" s="34" t="s">
        <v>16933</v>
      </c>
      <c r="CG13046" s="381">
        <v>55220</v>
      </c>
      <c r="CI13046" s="378">
        <v>25160</v>
      </c>
    </row>
    <row r="13047" spans="82:87">
      <c r="CD13047" s="34" t="s">
        <v>16934</v>
      </c>
      <c r="CG13047" s="381">
        <v>55221</v>
      </c>
      <c r="CI13047" s="378">
        <v>25160</v>
      </c>
    </row>
    <row r="13048" spans="82:87">
      <c r="CD13048" s="34" t="s">
        <v>16935</v>
      </c>
      <c r="CG13048" s="381">
        <v>55230</v>
      </c>
      <c r="CI13048" s="378">
        <v>25160</v>
      </c>
    </row>
    <row r="13049" spans="82:87">
      <c r="CD13049" s="34" t="s">
        <v>16936</v>
      </c>
      <c r="CG13049" s="381">
        <v>55240</v>
      </c>
      <c r="CI13049" s="378">
        <v>25160</v>
      </c>
    </row>
    <row r="13050" spans="82:87">
      <c r="CD13050" s="34" t="s">
        <v>16937</v>
      </c>
      <c r="CG13050" s="381">
        <v>55250</v>
      </c>
      <c r="CI13050" s="378">
        <v>25160</v>
      </c>
    </row>
    <row r="13051" spans="82:87">
      <c r="CD13051" s="34" t="s">
        <v>16938</v>
      </c>
      <c r="CG13051" s="381">
        <v>55260</v>
      </c>
      <c r="CI13051" s="378">
        <v>25170</v>
      </c>
    </row>
    <row r="13052" spans="82:87">
      <c r="CD13052" s="34" t="s">
        <v>16939</v>
      </c>
      <c r="CG13052" s="381">
        <v>55270</v>
      </c>
      <c r="CI13052" s="378">
        <v>25170</v>
      </c>
    </row>
    <row r="13053" spans="82:87">
      <c r="CD13053" s="34" t="s">
        <v>16940</v>
      </c>
      <c r="CG13053" s="381">
        <v>55271</v>
      </c>
      <c r="CI13053" s="378">
        <v>25170</v>
      </c>
    </row>
    <row r="13054" spans="82:87">
      <c r="CD13054" s="34" t="s">
        <v>16941</v>
      </c>
      <c r="CG13054" s="381">
        <v>55272</v>
      </c>
      <c r="CI13054" s="378">
        <v>25170</v>
      </c>
    </row>
    <row r="13055" spans="82:87">
      <c r="CD13055" s="34" t="s">
        <v>16942</v>
      </c>
      <c r="CG13055" s="381">
        <v>55290</v>
      </c>
      <c r="CI13055" s="378">
        <v>25170</v>
      </c>
    </row>
    <row r="13056" spans="82:87">
      <c r="CD13056" s="34" t="s">
        <v>16943</v>
      </c>
      <c r="CG13056" s="381">
        <v>55300</v>
      </c>
      <c r="CI13056" s="378">
        <v>25170</v>
      </c>
    </row>
    <row r="13057" spans="82:87">
      <c r="CD13057" s="34" t="s">
        <v>16944</v>
      </c>
      <c r="CG13057" s="381">
        <v>55310</v>
      </c>
      <c r="CI13057" s="378">
        <v>25170</v>
      </c>
    </row>
    <row r="13058" spans="82:87">
      <c r="CD13058" s="34" t="s">
        <v>16945</v>
      </c>
      <c r="CG13058" s="381">
        <v>55320</v>
      </c>
      <c r="CI13058" s="378">
        <v>25170</v>
      </c>
    </row>
    <row r="13059" spans="82:87">
      <c r="CD13059" s="34" t="s">
        <v>16946</v>
      </c>
      <c r="CG13059" s="381">
        <v>55358</v>
      </c>
      <c r="CI13059" s="378">
        <v>25170</v>
      </c>
    </row>
    <row r="13060" spans="82:87">
      <c r="CD13060" s="34" t="s">
        <v>16947</v>
      </c>
      <c r="CG13060" s="381">
        <v>55400</v>
      </c>
      <c r="CI13060" s="378">
        <v>25170</v>
      </c>
    </row>
    <row r="13061" spans="82:87">
      <c r="CD13061" s="34" t="s">
        <v>16948</v>
      </c>
      <c r="CG13061" s="381">
        <v>55430</v>
      </c>
      <c r="CI13061" s="378">
        <v>25170</v>
      </c>
    </row>
    <row r="13062" spans="82:87">
      <c r="CD13062" s="34" t="s">
        <v>16949</v>
      </c>
      <c r="CG13062" s="381">
        <v>55500</v>
      </c>
      <c r="CI13062" s="378">
        <v>25170</v>
      </c>
    </row>
    <row r="13063" spans="82:87">
      <c r="CD13063" s="34" t="s">
        <v>16950</v>
      </c>
      <c r="CG13063" s="381">
        <v>55600</v>
      </c>
      <c r="CI13063" s="378">
        <v>25170</v>
      </c>
    </row>
    <row r="13064" spans="82:87">
      <c r="CD13064" s="34" t="s">
        <v>16951</v>
      </c>
      <c r="CG13064" s="381">
        <v>55700</v>
      </c>
      <c r="CI13064" s="378">
        <v>25170</v>
      </c>
    </row>
    <row r="13065" spans="82:87">
      <c r="CD13065" s="34" t="s">
        <v>16952</v>
      </c>
      <c r="CG13065" s="381">
        <v>55800</v>
      </c>
      <c r="CI13065" s="378">
        <v>25170</v>
      </c>
    </row>
    <row r="13066" spans="82:87">
      <c r="CD13066" s="34" t="s">
        <v>16953</v>
      </c>
      <c r="CG13066" s="381">
        <v>55840</v>
      </c>
      <c r="CI13066" s="378">
        <v>25170</v>
      </c>
    </row>
    <row r="13067" spans="82:87">
      <c r="CD13067" s="34" t="s">
        <v>16954</v>
      </c>
      <c r="CG13067" s="381">
        <v>55920</v>
      </c>
      <c r="CI13067" s="378">
        <v>25170</v>
      </c>
    </row>
    <row r="13068" spans="82:87">
      <c r="CD13068" s="34" t="s">
        <v>16955</v>
      </c>
      <c r="CG13068" s="381">
        <v>55930</v>
      </c>
      <c r="CI13068" s="378">
        <v>25170</v>
      </c>
    </row>
    <row r="13069" spans="82:87">
      <c r="CD13069" s="34" t="s">
        <v>16956</v>
      </c>
      <c r="CG13069" s="381">
        <v>56000</v>
      </c>
      <c r="CI13069" s="378">
        <v>25170</v>
      </c>
    </row>
    <row r="13070" spans="82:87">
      <c r="CD13070" s="34" t="s">
        <v>16957</v>
      </c>
      <c r="CG13070" s="381">
        <v>56001</v>
      </c>
      <c r="CI13070" s="378">
        <v>25170</v>
      </c>
    </row>
    <row r="13071" spans="82:87">
      <c r="CD13071" s="34" t="s">
        <v>16958</v>
      </c>
      <c r="CG13071" s="381">
        <v>56002</v>
      </c>
      <c r="CI13071" s="378">
        <v>25170</v>
      </c>
    </row>
    <row r="13072" spans="82:87">
      <c r="CD13072" s="34" t="s">
        <v>16959</v>
      </c>
      <c r="CG13072" s="381">
        <v>56003</v>
      </c>
      <c r="CI13072" s="378">
        <v>25170</v>
      </c>
    </row>
    <row r="13073" spans="82:87">
      <c r="CD13073" s="34" t="s">
        <v>16960</v>
      </c>
      <c r="CG13073" s="381">
        <v>56004</v>
      </c>
      <c r="CI13073" s="378">
        <v>25170</v>
      </c>
    </row>
    <row r="13074" spans="82:87">
      <c r="CD13074" s="34" t="s">
        <v>16961</v>
      </c>
      <c r="CG13074" s="381">
        <v>56005</v>
      </c>
      <c r="CI13074" s="378">
        <v>25171</v>
      </c>
    </row>
    <row r="13075" spans="82:87">
      <c r="CD13075" s="34" t="s">
        <v>16962</v>
      </c>
      <c r="CG13075" s="381">
        <v>56006</v>
      </c>
      <c r="CI13075" s="378">
        <v>25180</v>
      </c>
    </row>
    <row r="13076" spans="82:87">
      <c r="CD13076" s="34" t="s">
        <v>16963</v>
      </c>
      <c r="CG13076" s="381">
        <v>56007</v>
      </c>
      <c r="CI13076" s="378">
        <v>25190</v>
      </c>
    </row>
    <row r="13077" spans="82:87">
      <c r="CD13077" s="34" t="s">
        <v>16964</v>
      </c>
      <c r="CG13077" s="381">
        <v>56008</v>
      </c>
      <c r="CI13077" s="378">
        <v>25190</v>
      </c>
    </row>
    <row r="13078" spans="82:87">
      <c r="CD13078" s="34" t="s">
        <v>16965</v>
      </c>
      <c r="CG13078" s="381">
        <v>56009</v>
      </c>
      <c r="CI13078" s="378">
        <v>25190</v>
      </c>
    </row>
    <row r="13079" spans="82:87">
      <c r="CD13079" s="34" t="s">
        <v>16966</v>
      </c>
      <c r="CG13079" s="381">
        <v>56010</v>
      </c>
      <c r="CI13079" s="378">
        <v>25190</v>
      </c>
    </row>
    <row r="13080" spans="82:87">
      <c r="CD13080" s="34" t="s">
        <v>16967</v>
      </c>
      <c r="CG13080" s="381">
        <v>56011</v>
      </c>
      <c r="CI13080" s="378">
        <v>25190</v>
      </c>
    </row>
    <row r="13081" spans="82:87">
      <c r="CD13081" s="34" t="s">
        <v>16968</v>
      </c>
      <c r="CG13081" s="381">
        <v>56012</v>
      </c>
      <c r="CI13081" s="378">
        <v>25190</v>
      </c>
    </row>
    <row r="13082" spans="82:87">
      <c r="CD13082" s="34" t="s">
        <v>16969</v>
      </c>
      <c r="CG13082" s="381">
        <v>56013</v>
      </c>
      <c r="CI13082" s="378">
        <v>25190</v>
      </c>
    </row>
    <row r="13083" spans="82:87">
      <c r="CD13083" s="34" t="s">
        <v>16970</v>
      </c>
      <c r="CG13083" s="381">
        <v>56014</v>
      </c>
      <c r="CI13083" s="378">
        <v>25190</v>
      </c>
    </row>
    <row r="13084" spans="82:87">
      <c r="CD13084" s="34" t="s">
        <v>16971</v>
      </c>
      <c r="CG13084" s="381">
        <v>56015</v>
      </c>
      <c r="CI13084" s="378">
        <v>25190</v>
      </c>
    </row>
    <row r="13085" spans="82:87">
      <c r="CD13085" s="34" t="s">
        <v>16972</v>
      </c>
      <c r="CG13085" s="381">
        <v>56016</v>
      </c>
      <c r="CI13085" s="378">
        <v>25190</v>
      </c>
    </row>
    <row r="13086" spans="82:87">
      <c r="CD13086" s="34" t="s">
        <v>16973</v>
      </c>
      <c r="CG13086" s="381">
        <v>56017</v>
      </c>
      <c r="CI13086" s="378">
        <v>25190</v>
      </c>
    </row>
    <row r="13087" spans="82:87">
      <c r="CD13087" s="34" t="s">
        <v>16974</v>
      </c>
      <c r="CG13087" s="381">
        <v>56018</v>
      </c>
      <c r="CI13087" s="378">
        <v>25190</v>
      </c>
    </row>
    <row r="13088" spans="82:87">
      <c r="CD13088" s="34" t="s">
        <v>16975</v>
      </c>
      <c r="CG13088" s="381">
        <v>56019</v>
      </c>
      <c r="CI13088" s="378">
        <v>25190</v>
      </c>
    </row>
    <row r="13089" spans="82:87">
      <c r="CD13089" s="34" t="s">
        <v>16976</v>
      </c>
      <c r="CG13089" s="381">
        <v>56020</v>
      </c>
      <c r="CI13089" s="378">
        <v>25190</v>
      </c>
    </row>
    <row r="13090" spans="82:87">
      <c r="CD13090" s="34" t="s">
        <v>16977</v>
      </c>
      <c r="CG13090" s="381">
        <v>56021</v>
      </c>
      <c r="CI13090" s="378">
        <v>25190</v>
      </c>
    </row>
    <row r="13091" spans="82:87">
      <c r="CD13091" s="34" t="s">
        <v>16978</v>
      </c>
      <c r="CG13091" s="381">
        <v>56022</v>
      </c>
      <c r="CI13091" s="378">
        <v>25190</v>
      </c>
    </row>
    <row r="13092" spans="82:87">
      <c r="CD13092" s="34" t="s">
        <v>16979</v>
      </c>
      <c r="CG13092" s="381">
        <v>56023</v>
      </c>
      <c r="CI13092" s="378">
        <v>25190</v>
      </c>
    </row>
    <row r="13093" spans="82:87">
      <c r="CD13093" s="34" t="s">
        <v>16980</v>
      </c>
      <c r="CG13093" s="381">
        <v>56024</v>
      </c>
      <c r="CI13093" s="378">
        <v>25190</v>
      </c>
    </row>
    <row r="13094" spans="82:87">
      <c r="CD13094" s="34" t="s">
        <v>16981</v>
      </c>
      <c r="CG13094" s="381">
        <v>56025</v>
      </c>
      <c r="CI13094" s="378">
        <v>25190</v>
      </c>
    </row>
    <row r="13095" spans="82:87">
      <c r="CD13095" s="34" t="s">
        <v>16982</v>
      </c>
      <c r="CG13095" s="381">
        <v>56026</v>
      </c>
      <c r="CI13095" s="378">
        <v>25190</v>
      </c>
    </row>
    <row r="13096" spans="82:87">
      <c r="CD13096" s="34" t="s">
        <v>16983</v>
      </c>
      <c r="CG13096" s="381">
        <v>56027</v>
      </c>
      <c r="CI13096" s="378">
        <v>25190</v>
      </c>
    </row>
    <row r="13097" spans="82:87">
      <c r="CD13097" s="34" t="s">
        <v>16984</v>
      </c>
      <c r="CG13097" s="381">
        <v>56028</v>
      </c>
      <c r="CI13097" s="378">
        <v>25190</v>
      </c>
    </row>
    <row r="13098" spans="82:87">
      <c r="CD13098" s="34" t="s">
        <v>16985</v>
      </c>
      <c r="CG13098" s="381">
        <v>56029</v>
      </c>
      <c r="CI13098" s="378">
        <v>25190</v>
      </c>
    </row>
    <row r="13099" spans="82:87">
      <c r="CD13099" s="34" t="s">
        <v>16986</v>
      </c>
      <c r="CG13099" s="381">
        <v>56030</v>
      </c>
      <c r="CI13099" s="378">
        <v>25190</v>
      </c>
    </row>
    <row r="13100" spans="82:87">
      <c r="CD13100" s="34" t="s">
        <v>16987</v>
      </c>
      <c r="CG13100" s="381">
        <v>56031</v>
      </c>
      <c r="CI13100" s="378">
        <v>25191</v>
      </c>
    </row>
    <row r="13101" spans="82:87">
      <c r="CD13101" s="34" t="s">
        <v>16988</v>
      </c>
      <c r="CG13101" s="381">
        <v>56032</v>
      </c>
      <c r="CI13101" s="378">
        <v>25198</v>
      </c>
    </row>
    <row r="13102" spans="82:87">
      <c r="CD13102" s="34" t="s">
        <v>16989</v>
      </c>
      <c r="CG13102" s="381">
        <v>56033</v>
      </c>
      <c r="CI13102" s="378">
        <v>25200</v>
      </c>
    </row>
    <row r="13103" spans="82:87">
      <c r="CD13103" s="34" t="s">
        <v>16990</v>
      </c>
      <c r="CG13103" s="381">
        <v>56034</v>
      </c>
      <c r="CI13103" s="378">
        <v>25200</v>
      </c>
    </row>
    <row r="13104" spans="82:87">
      <c r="CD13104" s="34" t="s">
        <v>16991</v>
      </c>
      <c r="CG13104" s="381">
        <v>56035</v>
      </c>
      <c r="CI13104" s="378">
        <v>25200</v>
      </c>
    </row>
    <row r="13105" spans="82:87">
      <c r="CD13105" s="34" t="s">
        <v>16992</v>
      </c>
      <c r="CG13105" s="381">
        <v>56036</v>
      </c>
      <c r="CI13105" s="378">
        <v>25201</v>
      </c>
    </row>
    <row r="13106" spans="82:87">
      <c r="CD13106" s="34" t="s">
        <v>16993</v>
      </c>
      <c r="CG13106" s="381">
        <v>56037</v>
      </c>
      <c r="CI13106" s="378">
        <v>25202</v>
      </c>
    </row>
    <row r="13107" spans="82:87">
      <c r="CD13107" s="34" t="s">
        <v>16994</v>
      </c>
      <c r="CG13107" s="381">
        <v>56038</v>
      </c>
      <c r="CI13107" s="378">
        <v>25203</v>
      </c>
    </row>
    <row r="13108" spans="82:87">
      <c r="CD13108" s="34" t="s">
        <v>16995</v>
      </c>
      <c r="CG13108" s="381">
        <v>56039</v>
      </c>
      <c r="CI13108" s="378">
        <v>25204</v>
      </c>
    </row>
    <row r="13109" spans="82:87">
      <c r="CD13109" s="34" t="s">
        <v>16996</v>
      </c>
      <c r="CG13109" s="381">
        <v>56040</v>
      </c>
      <c r="CI13109" s="378">
        <v>25205</v>
      </c>
    </row>
    <row r="13110" spans="82:87">
      <c r="CD13110" s="34" t="s">
        <v>16997</v>
      </c>
      <c r="CG13110" s="381">
        <v>56070</v>
      </c>
      <c r="CI13110" s="378">
        <v>25206</v>
      </c>
    </row>
    <row r="13111" spans="82:87">
      <c r="CD13111" s="34" t="s">
        <v>16998</v>
      </c>
      <c r="CG13111" s="381">
        <v>56100</v>
      </c>
      <c r="CI13111" s="378">
        <v>25207</v>
      </c>
    </row>
    <row r="13112" spans="82:87">
      <c r="CD13112" s="34" t="s">
        <v>16999</v>
      </c>
      <c r="CG13112" s="381">
        <v>56101</v>
      </c>
      <c r="CI13112" s="378">
        <v>25208</v>
      </c>
    </row>
    <row r="13113" spans="82:87">
      <c r="CD13113" s="34" t="s">
        <v>17000</v>
      </c>
      <c r="CG13113" s="381">
        <v>56102</v>
      </c>
      <c r="CI13113" s="378">
        <v>25209</v>
      </c>
    </row>
    <row r="13114" spans="82:87">
      <c r="CD13114" s="34" t="s">
        <v>17001</v>
      </c>
      <c r="CG13114" s="381">
        <v>56103</v>
      </c>
      <c r="CI13114" s="378">
        <v>25210</v>
      </c>
    </row>
    <row r="13115" spans="82:87">
      <c r="CD13115" s="34" t="s">
        <v>17002</v>
      </c>
      <c r="CG13115" s="381">
        <v>56104</v>
      </c>
      <c r="CI13115" s="378">
        <v>25210</v>
      </c>
    </row>
    <row r="13116" spans="82:87">
      <c r="CD13116" s="34" t="s">
        <v>17003</v>
      </c>
      <c r="CG13116" s="381">
        <v>56105</v>
      </c>
      <c r="CI13116" s="378">
        <v>25210</v>
      </c>
    </row>
    <row r="13117" spans="82:87">
      <c r="CD13117" s="34" t="s">
        <v>17004</v>
      </c>
      <c r="CG13117" s="381">
        <v>56106</v>
      </c>
      <c r="CI13117" s="378">
        <v>25210</v>
      </c>
    </row>
    <row r="13118" spans="82:87">
      <c r="CD13118" s="34" t="s">
        <v>17005</v>
      </c>
      <c r="CG13118" s="381">
        <v>56107</v>
      </c>
      <c r="CI13118" s="378">
        <v>25210</v>
      </c>
    </row>
    <row r="13119" spans="82:87">
      <c r="CD13119" s="34" t="s">
        <v>17006</v>
      </c>
      <c r="CG13119" s="381">
        <v>56108</v>
      </c>
      <c r="CI13119" s="378">
        <v>25210</v>
      </c>
    </row>
    <row r="13120" spans="82:87">
      <c r="CD13120" s="34" t="s">
        <v>17007</v>
      </c>
      <c r="CG13120" s="381">
        <v>56109</v>
      </c>
      <c r="CI13120" s="378">
        <v>25210</v>
      </c>
    </row>
    <row r="13121" spans="82:87">
      <c r="CD13121" s="34" t="s">
        <v>17008</v>
      </c>
      <c r="CG13121" s="381">
        <v>56110</v>
      </c>
      <c r="CI13121" s="378">
        <v>25210</v>
      </c>
    </row>
    <row r="13122" spans="82:87">
      <c r="CD13122" s="34" t="s">
        <v>17009</v>
      </c>
      <c r="CG13122" s="381">
        <v>56120</v>
      </c>
      <c r="CI13122" s="378">
        <v>25210</v>
      </c>
    </row>
    <row r="13123" spans="82:87">
      <c r="CD13123" s="34" t="s">
        <v>17010</v>
      </c>
      <c r="CG13123" s="381">
        <v>56127</v>
      </c>
      <c r="CI13123" s="378">
        <v>25210</v>
      </c>
    </row>
    <row r="13124" spans="82:87">
      <c r="CD13124" s="34" t="s">
        <v>17011</v>
      </c>
      <c r="CG13124" s="381">
        <v>56129</v>
      </c>
      <c r="CI13124" s="378">
        <v>25210</v>
      </c>
    </row>
    <row r="13125" spans="82:87">
      <c r="CD13125" s="34" t="s">
        <v>17012</v>
      </c>
      <c r="CG13125" s="381">
        <v>56130</v>
      </c>
      <c r="CI13125" s="378">
        <v>25210</v>
      </c>
    </row>
    <row r="13126" spans="82:87">
      <c r="CD13126" s="34" t="s">
        <v>17013</v>
      </c>
      <c r="CG13126" s="381">
        <v>56140</v>
      </c>
      <c r="CI13126" s="378">
        <v>25210</v>
      </c>
    </row>
    <row r="13127" spans="82:87">
      <c r="CD13127" s="34" t="s">
        <v>17014</v>
      </c>
      <c r="CG13127" s="381">
        <v>56150</v>
      </c>
      <c r="CI13127" s="378">
        <v>25210</v>
      </c>
    </row>
    <row r="13128" spans="82:87">
      <c r="CD13128" s="34" t="s">
        <v>17015</v>
      </c>
      <c r="CG13128" s="381">
        <v>56160</v>
      </c>
      <c r="CI13128" s="378">
        <v>25210</v>
      </c>
    </row>
    <row r="13129" spans="82:87">
      <c r="CD13129" s="34" t="s">
        <v>17016</v>
      </c>
      <c r="CG13129" s="381">
        <v>56170</v>
      </c>
      <c r="CI13129" s="378">
        <v>25211</v>
      </c>
    </row>
    <row r="13130" spans="82:87">
      <c r="CD13130" s="34" t="s">
        <v>17017</v>
      </c>
      <c r="CG13130" s="381">
        <v>56171</v>
      </c>
      <c r="CI13130" s="378">
        <v>25212</v>
      </c>
    </row>
    <row r="13131" spans="82:87">
      <c r="CD13131" s="34" t="s">
        <v>17018</v>
      </c>
      <c r="CG13131" s="381">
        <v>56172</v>
      </c>
      <c r="CI13131" s="378">
        <v>25213</v>
      </c>
    </row>
    <row r="13132" spans="82:87">
      <c r="CD13132" s="34" t="s">
        <v>17019</v>
      </c>
      <c r="CG13132" s="381">
        <v>56173</v>
      </c>
      <c r="CI13132" s="378">
        <v>25214</v>
      </c>
    </row>
    <row r="13133" spans="82:87">
      <c r="CD13133" s="34" t="s">
        <v>17020</v>
      </c>
      <c r="CG13133" s="381">
        <v>56174</v>
      </c>
      <c r="CI13133" s="378">
        <v>25215</v>
      </c>
    </row>
    <row r="13134" spans="82:87">
      <c r="CD13134" s="34" t="s">
        <v>17021</v>
      </c>
      <c r="CG13134" s="381">
        <v>56175</v>
      </c>
      <c r="CI13134" s="378">
        <v>25216</v>
      </c>
    </row>
    <row r="13135" spans="82:87">
      <c r="CD13135" s="34" t="s">
        <v>17022</v>
      </c>
      <c r="CG13135" s="381">
        <v>56176</v>
      </c>
      <c r="CI13135" s="378">
        <v>25217</v>
      </c>
    </row>
    <row r="13136" spans="82:87">
      <c r="CD13136" s="34" t="s">
        <v>17023</v>
      </c>
      <c r="CG13136" s="381">
        <v>56177</v>
      </c>
      <c r="CI13136" s="378">
        <v>25218</v>
      </c>
    </row>
    <row r="13137" spans="82:87">
      <c r="CD13137" s="34" t="s">
        <v>17024</v>
      </c>
      <c r="CG13137" s="381">
        <v>56178</v>
      </c>
      <c r="CI13137" s="378">
        <v>25219</v>
      </c>
    </row>
    <row r="13138" spans="82:87">
      <c r="CD13138" s="34" t="s">
        <v>17025</v>
      </c>
      <c r="CG13138" s="381">
        <v>56179</v>
      </c>
      <c r="CI13138" s="378">
        <v>25220</v>
      </c>
    </row>
    <row r="13139" spans="82:87">
      <c r="CD13139" s="34" t="s">
        <v>17026</v>
      </c>
      <c r="CG13139" s="381">
        <v>56190</v>
      </c>
      <c r="CI13139" s="378">
        <v>25220</v>
      </c>
    </row>
    <row r="13140" spans="82:87">
      <c r="CD13140" s="34" t="s">
        <v>17027</v>
      </c>
      <c r="CG13140" s="381">
        <v>56200</v>
      </c>
      <c r="CI13140" s="378">
        <v>25220</v>
      </c>
    </row>
    <row r="13141" spans="82:87">
      <c r="CD13141" s="34" t="s">
        <v>17028</v>
      </c>
      <c r="CG13141" s="381">
        <v>56201</v>
      </c>
      <c r="CI13141" s="378">
        <v>25220</v>
      </c>
    </row>
    <row r="13142" spans="82:87">
      <c r="CD13142" s="34" t="s">
        <v>17029</v>
      </c>
      <c r="CG13142" s="381">
        <v>56202</v>
      </c>
      <c r="CI13142" s="378">
        <v>25220</v>
      </c>
    </row>
    <row r="13143" spans="82:87">
      <c r="CD13143" s="34" t="s">
        <v>17030</v>
      </c>
      <c r="CG13143" s="381">
        <v>56203</v>
      </c>
      <c r="CI13143" s="378">
        <v>25220</v>
      </c>
    </row>
    <row r="13144" spans="82:87">
      <c r="CD13144" s="34" t="s">
        <v>17031</v>
      </c>
      <c r="CG13144" s="381">
        <v>56204</v>
      </c>
      <c r="CI13144" s="378">
        <v>25220</v>
      </c>
    </row>
    <row r="13145" spans="82:87">
      <c r="CD13145" s="34" t="s">
        <v>17032</v>
      </c>
      <c r="CG13145" s="381">
        <v>56205</v>
      </c>
      <c r="CI13145" s="378">
        <v>25220</v>
      </c>
    </row>
    <row r="13146" spans="82:87">
      <c r="CD13146" s="34" t="s">
        <v>17033</v>
      </c>
      <c r="CG13146" s="381">
        <v>56206</v>
      </c>
      <c r="CI13146" s="378">
        <v>25220</v>
      </c>
    </row>
    <row r="13147" spans="82:87">
      <c r="CD13147" s="34" t="s">
        <v>17034</v>
      </c>
      <c r="CG13147" s="381">
        <v>56207</v>
      </c>
      <c r="CI13147" s="378">
        <v>25222</v>
      </c>
    </row>
    <row r="13148" spans="82:87">
      <c r="CD13148" s="34" t="s">
        <v>17035</v>
      </c>
      <c r="CG13148" s="381">
        <v>56208</v>
      </c>
      <c r="CI13148" s="378">
        <v>25230</v>
      </c>
    </row>
    <row r="13149" spans="82:87">
      <c r="CD13149" s="34" t="s">
        <v>17036</v>
      </c>
      <c r="CG13149" s="381">
        <v>56209</v>
      </c>
      <c r="CI13149" s="378">
        <v>25230</v>
      </c>
    </row>
    <row r="13150" spans="82:87">
      <c r="CD13150" s="34" t="s">
        <v>17037</v>
      </c>
      <c r="CG13150" s="381">
        <v>56210</v>
      </c>
      <c r="CI13150" s="378">
        <v>25230</v>
      </c>
    </row>
    <row r="13151" spans="82:87">
      <c r="CD13151" s="34" t="s">
        <v>17038</v>
      </c>
      <c r="CG13151" s="381">
        <v>56211</v>
      </c>
      <c r="CI13151" s="378">
        <v>25230</v>
      </c>
    </row>
    <row r="13152" spans="82:87">
      <c r="CD13152" s="34" t="s">
        <v>17039</v>
      </c>
      <c r="CG13152" s="381">
        <v>56212</v>
      </c>
      <c r="CI13152" s="378">
        <v>25230</v>
      </c>
    </row>
    <row r="13153" spans="82:87">
      <c r="CD13153" s="34" t="s">
        <v>17040</v>
      </c>
      <c r="CG13153" s="381">
        <v>56213</v>
      </c>
      <c r="CI13153" s="378">
        <v>25240</v>
      </c>
    </row>
    <row r="13154" spans="82:87">
      <c r="CD13154" s="34" t="s">
        <v>17041</v>
      </c>
      <c r="CG13154" s="381">
        <v>56214</v>
      </c>
      <c r="CI13154" s="378">
        <v>25240</v>
      </c>
    </row>
    <row r="13155" spans="82:87">
      <c r="CD13155" s="34" t="s">
        <v>17042</v>
      </c>
      <c r="CG13155" s="381">
        <v>56215</v>
      </c>
      <c r="CI13155" s="378">
        <v>25240</v>
      </c>
    </row>
    <row r="13156" spans="82:87">
      <c r="CD13156" s="34" t="s">
        <v>17043</v>
      </c>
      <c r="CG13156" s="381">
        <v>56216</v>
      </c>
      <c r="CI13156" s="378">
        <v>25240</v>
      </c>
    </row>
    <row r="13157" spans="82:87">
      <c r="CD13157" s="34" t="s">
        <v>17044</v>
      </c>
      <c r="CG13157" s="381">
        <v>56217</v>
      </c>
      <c r="CI13157" s="378">
        <v>25240</v>
      </c>
    </row>
    <row r="13158" spans="82:87">
      <c r="CD13158" s="34" t="s">
        <v>17045</v>
      </c>
      <c r="CG13158" s="381">
        <v>56218</v>
      </c>
      <c r="CI13158" s="378">
        <v>25240</v>
      </c>
    </row>
    <row r="13159" spans="82:87">
      <c r="CD13159" s="34" t="s">
        <v>17046</v>
      </c>
      <c r="CG13159" s="381">
        <v>56219</v>
      </c>
      <c r="CI13159" s="378">
        <v>25240</v>
      </c>
    </row>
    <row r="13160" spans="82:87">
      <c r="CD13160" s="34" t="s">
        <v>17047</v>
      </c>
      <c r="CG13160" s="381">
        <v>56220</v>
      </c>
      <c r="CI13160" s="378">
        <v>25240</v>
      </c>
    </row>
    <row r="13161" spans="82:87">
      <c r="CD13161" s="34" t="s">
        <v>17048</v>
      </c>
      <c r="CG13161" s="381">
        <v>56230</v>
      </c>
      <c r="CI13161" s="378">
        <v>25240</v>
      </c>
    </row>
    <row r="13162" spans="82:87">
      <c r="CD13162" s="34" t="s">
        <v>17049</v>
      </c>
      <c r="CG13162" s="381">
        <v>56231</v>
      </c>
      <c r="CI13162" s="378">
        <v>25240</v>
      </c>
    </row>
    <row r="13163" spans="82:87">
      <c r="CD13163" s="34" t="s">
        <v>17050</v>
      </c>
      <c r="CG13163" s="381">
        <v>56232</v>
      </c>
      <c r="CI13163" s="378">
        <v>25240</v>
      </c>
    </row>
    <row r="13164" spans="82:87">
      <c r="CD13164" s="34" t="s">
        <v>17051</v>
      </c>
      <c r="CG13164" s="381">
        <v>56233</v>
      </c>
      <c r="CI13164" s="378">
        <v>25240</v>
      </c>
    </row>
    <row r="13165" spans="82:87">
      <c r="CD13165" s="34" t="s">
        <v>17052</v>
      </c>
      <c r="CG13165" s="381">
        <v>56234</v>
      </c>
      <c r="CI13165" s="378">
        <v>25240</v>
      </c>
    </row>
    <row r="13166" spans="82:87">
      <c r="CD13166" s="34" t="s">
        <v>17053</v>
      </c>
      <c r="CG13166" s="381">
        <v>56235</v>
      </c>
      <c r="CI13166" s="378">
        <v>25240</v>
      </c>
    </row>
    <row r="13167" spans="82:87">
      <c r="CD13167" s="34" t="s">
        <v>17054</v>
      </c>
      <c r="CG13167" s="381">
        <v>56236</v>
      </c>
      <c r="CI13167" s="378">
        <v>25241</v>
      </c>
    </row>
    <row r="13168" spans="82:87">
      <c r="CD13168" s="34" t="s">
        <v>17055</v>
      </c>
      <c r="CG13168" s="381">
        <v>56237</v>
      </c>
      <c r="CI13168" s="378">
        <v>25242</v>
      </c>
    </row>
    <row r="13169" spans="82:87">
      <c r="CD13169" s="34" t="s">
        <v>17056</v>
      </c>
      <c r="CG13169" s="381">
        <v>56238</v>
      </c>
      <c r="CI13169" s="378">
        <v>25244</v>
      </c>
    </row>
    <row r="13170" spans="82:87">
      <c r="CD13170" s="34" t="s">
        <v>17057</v>
      </c>
      <c r="CG13170" s="381">
        <v>56239</v>
      </c>
      <c r="CI13170" s="378">
        <v>25245</v>
      </c>
    </row>
    <row r="13171" spans="82:87">
      <c r="CD13171" s="34" t="s">
        <v>17058</v>
      </c>
      <c r="CG13171" s="381">
        <v>56240</v>
      </c>
      <c r="CI13171" s="378">
        <v>25250</v>
      </c>
    </row>
    <row r="13172" spans="82:87">
      <c r="CD13172" s="34" t="s">
        <v>17059</v>
      </c>
      <c r="CG13172" s="381">
        <v>56250</v>
      </c>
      <c r="CI13172" s="378">
        <v>25250</v>
      </c>
    </row>
    <row r="13173" spans="82:87">
      <c r="CD13173" s="34" t="s">
        <v>17060</v>
      </c>
      <c r="CG13173" s="381">
        <v>56260</v>
      </c>
      <c r="CI13173" s="378">
        <v>25250</v>
      </c>
    </row>
    <row r="13174" spans="82:87">
      <c r="CD13174" s="34" t="s">
        <v>17061</v>
      </c>
      <c r="CG13174" s="381">
        <v>56270</v>
      </c>
      <c r="CI13174" s="378">
        <v>25250</v>
      </c>
    </row>
    <row r="13175" spans="82:87">
      <c r="CD13175" s="34" t="s">
        <v>17062</v>
      </c>
      <c r="CG13175" s="381">
        <v>56271</v>
      </c>
      <c r="CI13175" s="378">
        <v>25250</v>
      </c>
    </row>
    <row r="13176" spans="82:87">
      <c r="CD13176" s="34" t="s">
        <v>17063</v>
      </c>
      <c r="CG13176" s="381">
        <v>56272</v>
      </c>
      <c r="CI13176" s="378">
        <v>25250</v>
      </c>
    </row>
    <row r="13177" spans="82:87">
      <c r="CD13177" s="34" t="s">
        <v>17064</v>
      </c>
      <c r="CG13177" s="381">
        <v>56273</v>
      </c>
      <c r="CI13177" s="378">
        <v>25250</v>
      </c>
    </row>
    <row r="13178" spans="82:87">
      <c r="CD13178" s="34" t="s">
        <v>17065</v>
      </c>
      <c r="CG13178" s="381">
        <v>56274</v>
      </c>
      <c r="CI13178" s="378">
        <v>25250</v>
      </c>
    </row>
    <row r="13179" spans="82:87">
      <c r="CD13179" s="34" t="s">
        <v>17066</v>
      </c>
      <c r="CG13179" s="381">
        <v>56275</v>
      </c>
      <c r="CI13179" s="378">
        <v>25250</v>
      </c>
    </row>
    <row r="13180" spans="82:87">
      <c r="CD13180" s="34" t="s">
        <v>17067</v>
      </c>
      <c r="CG13180" s="381">
        <v>56276</v>
      </c>
      <c r="CI13180" s="378">
        <v>25250</v>
      </c>
    </row>
    <row r="13181" spans="82:87">
      <c r="CD13181" s="34" t="s">
        <v>17068</v>
      </c>
      <c r="CG13181" s="381">
        <v>56277</v>
      </c>
      <c r="CI13181" s="378">
        <v>25250</v>
      </c>
    </row>
    <row r="13182" spans="82:87">
      <c r="CD13182" s="34" t="s">
        <v>17069</v>
      </c>
      <c r="CG13182" s="381">
        <v>56278</v>
      </c>
      <c r="CI13182" s="378">
        <v>25250</v>
      </c>
    </row>
    <row r="13183" spans="82:87">
      <c r="CD13183" s="34" t="s">
        <v>17070</v>
      </c>
      <c r="CG13183" s="381">
        <v>56279</v>
      </c>
      <c r="CI13183" s="378">
        <v>25250</v>
      </c>
    </row>
    <row r="13184" spans="82:87">
      <c r="CD13184" s="34" t="s">
        <v>17071</v>
      </c>
      <c r="CG13184" s="381">
        <v>56290</v>
      </c>
      <c r="CI13184" s="378">
        <v>25250</v>
      </c>
    </row>
    <row r="13185" spans="82:87">
      <c r="CD13185" s="34" t="s">
        <v>17072</v>
      </c>
      <c r="CG13185" s="381">
        <v>56300</v>
      </c>
      <c r="CI13185" s="378">
        <v>25250</v>
      </c>
    </row>
    <row r="13186" spans="82:87">
      <c r="CD13186" s="34" t="s">
        <v>17073</v>
      </c>
      <c r="CG13186" s="381">
        <v>56301</v>
      </c>
      <c r="CI13186" s="378">
        <v>25250</v>
      </c>
    </row>
    <row r="13187" spans="82:87">
      <c r="CD13187" s="34" t="s">
        <v>17074</v>
      </c>
      <c r="CG13187" s="381">
        <v>56302</v>
      </c>
      <c r="CI13187" s="378">
        <v>25250</v>
      </c>
    </row>
    <row r="13188" spans="82:87">
      <c r="CD13188" s="34" t="s">
        <v>17075</v>
      </c>
      <c r="CG13188" s="381">
        <v>56303</v>
      </c>
      <c r="CI13188" s="378">
        <v>25250</v>
      </c>
    </row>
    <row r="13189" spans="82:87">
      <c r="CD13189" s="34" t="s">
        <v>17076</v>
      </c>
      <c r="CG13189" s="381">
        <v>56304</v>
      </c>
      <c r="CI13189" s="378">
        <v>25250</v>
      </c>
    </row>
    <row r="13190" spans="82:87">
      <c r="CD13190" s="34" t="s">
        <v>17077</v>
      </c>
      <c r="CG13190" s="381">
        <v>56305</v>
      </c>
      <c r="CI13190" s="378">
        <v>25250</v>
      </c>
    </row>
    <row r="13191" spans="82:87">
      <c r="CD13191" s="34" t="s">
        <v>17078</v>
      </c>
      <c r="CG13191" s="381">
        <v>56306</v>
      </c>
      <c r="CI13191" s="378">
        <v>25250</v>
      </c>
    </row>
    <row r="13192" spans="82:87">
      <c r="CD13192" s="34" t="s">
        <v>17079</v>
      </c>
      <c r="CG13192" s="381">
        <v>56307</v>
      </c>
      <c r="CI13192" s="378">
        <v>25250</v>
      </c>
    </row>
    <row r="13193" spans="82:87">
      <c r="CD13193" s="34" t="s">
        <v>17080</v>
      </c>
      <c r="CG13193" s="381">
        <v>56308</v>
      </c>
      <c r="CI13193" s="378">
        <v>25260</v>
      </c>
    </row>
    <row r="13194" spans="82:87">
      <c r="CD13194" s="34" t="s">
        <v>17081</v>
      </c>
      <c r="CG13194" s="381">
        <v>56309</v>
      </c>
      <c r="CI13194" s="378">
        <v>25260</v>
      </c>
    </row>
    <row r="13195" spans="82:87">
      <c r="CD13195" s="34" t="s">
        <v>17082</v>
      </c>
      <c r="CG13195" s="381">
        <v>56310</v>
      </c>
      <c r="CI13195" s="378">
        <v>25260</v>
      </c>
    </row>
    <row r="13196" spans="82:87">
      <c r="CD13196" s="34" t="s">
        <v>17083</v>
      </c>
      <c r="CG13196" s="381">
        <v>56311</v>
      </c>
      <c r="CI13196" s="378">
        <v>25260</v>
      </c>
    </row>
    <row r="13197" spans="82:87">
      <c r="CD13197" s="34" t="s">
        <v>17084</v>
      </c>
      <c r="CG13197" s="381">
        <v>56312</v>
      </c>
      <c r="CI13197" s="378">
        <v>25260</v>
      </c>
    </row>
    <row r="13198" spans="82:87">
      <c r="CD13198" s="34" t="s">
        <v>17085</v>
      </c>
      <c r="CG13198" s="381">
        <v>56313</v>
      </c>
      <c r="CI13198" s="378">
        <v>25260</v>
      </c>
    </row>
    <row r="13199" spans="82:87">
      <c r="CD13199" s="34" t="s">
        <v>17086</v>
      </c>
      <c r="CG13199" s="381">
        <v>56314</v>
      </c>
      <c r="CI13199" s="378">
        <v>25270</v>
      </c>
    </row>
    <row r="13200" spans="82:87">
      <c r="CD13200" s="34" t="s">
        <v>17087</v>
      </c>
      <c r="CG13200" s="381">
        <v>56315</v>
      </c>
      <c r="CI13200" s="378">
        <v>25270</v>
      </c>
    </row>
    <row r="13201" spans="82:87">
      <c r="CD13201" s="34" t="s">
        <v>17088</v>
      </c>
      <c r="CG13201" s="381">
        <v>56316</v>
      </c>
      <c r="CI13201" s="378">
        <v>25270</v>
      </c>
    </row>
    <row r="13202" spans="82:87">
      <c r="CD13202" s="34" t="s">
        <v>17089</v>
      </c>
      <c r="CG13202" s="381">
        <v>56317</v>
      </c>
      <c r="CI13202" s="378">
        <v>25270</v>
      </c>
    </row>
    <row r="13203" spans="82:87">
      <c r="CD13203" s="34" t="s">
        <v>17090</v>
      </c>
      <c r="CG13203" s="381">
        <v>56318</v>
      </c>
      <c r="CI13203" s="378">
        <v>25270</v>
      </c>
    </row>
    <row r="13204" spans="82:87">
      <c r="CD13204" s="34" t="s">
        <v>17091</v>
      </c>
      <c r="CG13204" s="381">
        <v>56319</v>
      </c>
      <c r="CI13204" s="378">
        <v>25270</v>
      </c>
    </row>
    <row r="13205" spans="82:87">
      <c r="CD13205" s="34" t="s">
        <v>17092</v>
      </c>
      <c r="CG13205" s="381">
        <v>56320</v>
      </c>
      <c r="CI13205" s="378">
        <v>25270</v>
      </c>
    </row>
    <row r="13206" spans="82:87">
      <c r="CD13206" s="34" t="s">
        <v>17093</v>
      </c>
      <c r="CG13206" s="381">
        <v>56321</v>
      </c>
      <c r="CI13206" s="378">
        <v>25270</v>
      </c>
    </row>
    <row r="13207" spans="82:87">
      <c r="CD13207" s="34" t="s">
        <v>17094</v>
      </c>
      <c r="CG13207" s="381">
        <v>56322</v>
      </c>
      <c r="CI13207" s="378">
        <v>25270</v>
      </c>
    </row>
    <row r="13208" spans="82:87">
      <c r="CD13208" s="34" t="s">
        <v>17095</v>
      </c>
      <c r="CG13208" s="381">
        <v>56323</v>
      </c>
      <c r="CI13208" s="378">
        <v>25270</v>
      </c>
    </row>
    <row r="13209" spans="82:87">
      <c r="CD13209" s="34" t="s">
        <v>17096</v>
      </c>
      <c r="CG13209" s="381">
        <v>56324</v>
      </c>
      <c r="CI13209" s="378">
        <v>25270</v>
      </c>
    </row>
    <row r="13210" spans="82:87">
      <c r="CD13210" s="34" t="s">
        <v>17097</v>
      </c>
      <c r="CG13210" s="381">
        <v>56325</v>
      </c>
      <c r="CI13210" s="378">
        <v>25280</v>
      </c>
    </row>
    <row r="13211" spans="82:87">
      <c r="CD13211" s="34" t="s">
        <v>17098</v>
      </c>
      <c r="CG13211" s="381">
        <v>56326</v>
      </c>
      <c r="CI13211" s="378">
        <v>25290</v>
      </c>
    </row>
    <row r="13212" spans="82:87">
      <c r="CD13212" s="34" t="s">
        <v>17099</v>
      </c>
      <c r="CG13212" s="381">
        <v>56327</v>
      </c>
      <c r="CI13212" s="378">
        <v>25290</v>
      </c>
    </row>
    <row r="13213" spans="82:87">
      <c r="CD13213" s="34" t="s">
        <v>17100</v>
      </c>
      <c r="CG13213" s="381">
        <v>56328</v>
      </c>
      <c r="CI13213" s="378">
        <v>25290</v>
      </c>
    </row>
    <row r="13214" spans="82:87">
      <c r="CD13214" s="34" t="s">
        <v>17101</v>
      </c>
      <c r="CG13214" s="381">
        <v>56329</v>
      </c>
      <c r="CI13214" s="378">
        <v>25290</v>
      </c>
    </row>
    <row r="13215" spans="82:87">
      <c r="CD13215" s="34" t="s">
        <v>17102</v>
      </c>
      <c r="CG13215" s="381">
        <v>56330</v>
      </c>
      <c r="CI13215" s="378">
        <v>25290</v>
      </c>
    </row>
    <row r="13216" spans="82:87">
      <c r="CD13216" s="34" t="s">
        <v>17103</v>
      </c>
      <c r="CG13216" s="381">
        <v>56340</v>
      </c>
      <c r="CI13216" s="378">
        <v>25290</v>
      </c>
    </row>
    <row r="13217" spans="82:87">
      <c r="CD13217" s="34" t="s">
        <v>17104</v>
      </c>
      <c r="CG13217" s="381">
        <v>56341</v>
      </c>
      <c r="CI13217" s="378">
        <v>25290</v>
      </c>
    </row>
    <row r="13218" spans="82:87">
      <c r="CD13218" s="34" t="s">
        <v>17105</v>
      </c>
      <c r="CG13218" s="381">
        <v>56342</v>
      </c>
      <c r="CI13218" s="378">
        <v>25300</v>
      </c>
    </row>
    <row r="13219" spans="82:87">
      <c r="CD13219" s="34" t="s">
        <v>17106</v>
      </c>
      <c r="CG13219" s="381">
        <v>56343</v>
      </c>
      <c r="CI13219" s="378">
        <v>25300</v>
      </c>
    </row>
    <row r="13220" spans="82:87">
      <c r="CD13220" s="34" t="s">
        <v>17107</v>
      </c>
      <c r="CG13220" s="381">
        <v>56344</v>
      </c>
      <c r="CI13220" s="378">
        <v>25300</v>
      </c>
    </row>
    <row r="13221" spans="82:87">
      <c r="CD13221" s="34" t="s">
        <v>17108</v>
      </c>
      <c r="CG13221" s="381">
        <v>56345</v>
      </c>
      <c r="CI13221" s="378">
        <v>25300</v>
      </c>
    </row>
    <row r="13222" spans="82:87">
      <c r="CD13222" s="34" t="s">
        <v>17109</v>
      </c>
      <c r="CG13222" s="381">
        <v>56346</v>
      </c>
      <c r="CI13222" s="378">
        <v>25300</v>
      </c>
    </row>
    <row r="13223" spans="82:87">
      <c r="CD13223" s="34" t="s">
        <v>17110</v>
      </c>
      <c r="CG13223" s="381">
        <v>56347</v>
      </c>
      <c r="CI13223" s="378">
        <v>25300</v>
      </c>
    </row>
    <row r="13224" spans="82:87">
      <c r="CD13224" s="34" t="s">
        <v>17111</v>
      </c>
      <c r="CG13224" s="381">
        <v>56348</v>
      </c>
      <c r="CI13224" s="378">
        <v>25300</v>
      </c>
    </row>
    <row r="13225" spans="82:87">
      <c r="CD13225" s="34" t="s">
        <v>17112</v>
      </c>
      <c r="CG13225" s="381">
        <v>56349</v>
      </c>
      <c r="CI13225" s="378">
        <v>25300</v>
      </c>
    </row>
    <row r="13226" spans="82:87">
      <c r="CD13226" s="34" t="s">
        <v>17113</v>
      </c>
      <c r="CG13226" s="381">
        <v>56350</v>
      </c>
      <c r="CI13226" s="378">
        <v>25300</v>
      </c>
    </row>
    <row r="13227" spans="82:87">
      <c r="CD13227" s="34" t="s">
        <v>17114</v>
      </c>
      <c r="CG13227" s="381">
        <v>56360</v>
      </c>
      <c r="CI13227" s="378">
        <v>25300</v>
      </c>
    </row>
    <row r="13228" spans="82:87">
      <c r="CD13228" s="34" t="s">
        <v>17115</v>
      </c>
      <c r="CG13228" s="381">
        <v>56370</v>
      </c>
      <c r="CI13228" s="378">
        <v>25300</v>
      </c>
    </row>
    <row r="13229" spans="82:87">
      <c r="CD13229" s="34" t="s">
        <v>17116</v>
      </c>
      <c r="CG13229" s="381">
        <v>56380</v>
      </c>
      <c r="CI13229" s="378">
        <v>25300</v>
      </c>
    </row>
    <row r="13230" spans="82:87">
      <c r="CD13230" s="34" t="s">
        <v>17117</v>
      </c>
      <c r="CG13230" s="381">
        <v>56381</v>
      </c>
      <c r="CI13230" s="378">
        <v>25300</v>
      </c>
    </row>
    <row r="13231" spans="82:87">
      <c r="CD13231" s="34" t="s">
        <v>17118</v>
      </c>
      <c r="CG13231" s="381">
        <v>56382</v>
      </c>
      <c r="CI13231" s="378">
        <v>25300</v>
      </c>
    </row>
    <row r="13232" spans="82:87">
      <c r="CD13232" s="34" t="s">
        <v>17119</v>
      </c>
      <c r="CG13232" s="381">
        <v>56383</v>
      </c>
      <c r="CI13232" s="378">
        <v>25301</v>
      </c>
    </row>
    <row r="13233" spans="82:87">
      <c r="CD13233" s="34" t="s">
        <v>17120</v>
      </c>
      <c r="CG13233" s="381">
        <v>56384</v>
      </c>
      <c r="CI13233" s="378">
        <v>25302</v>
      </c>
    </row>
    <row r="13234" spans="82:87">
      <c r="CD13234" s="34" t="s">
        <v>17121</v>
      </c>
      <c r="CG13234" s="381">
        <v>56385</v>
      </c>
      <c r="CI13234" s="378">
        <v>25303</v>
      </c>
    </row>
    <row r="13235" spans="82:87">
      <c r="CD13235" s="34" t="s">
        <v>17122</v>
      </c>
      <c r="CG13235" s="381">
        <v>56386</v>
      </c>
      <c r="CI13235" s="378">
        <v>25304</v>
      </c>
    </row>
    <row r="13236" spans="82:87">
      <c r="CD13236" s="34" t="s">
        <v>17123</v>
      </c>
      <c r="CG13236" s="381">
        <v>56387</v>
      </c>
      <c r="CI13236" s="378">
        <v>25305</v>
      </c>
    </row>
    <row r="13237" spans="82:87">
      <c r="CD13237" s="34" t="s">
        <v>17124</v>
      </c>
      <c r="CG13237" s="381">
        <v>56388</v>
      </c>
      <c r="CI13237" s="378">
        <v>25306</v>
      </c>
    </row>
    <row r="13238" spans="82:87">
      <c r="CD13238" s="34" t="s">
        <v>17125</v>
      </c>
      <c r="CG13238" s="381">
        <v>56389</v>
      </c>
      <c r="CI13238" s="378">
        <v>25307</v>
      </c>
    </row>
    <row r="13239" spans="82:87">
      <c r="CD13239" s="34" t="s">
        <v>17126</v>
      </c>
      <c r="CG13239" s="381">
        <v>56390</v>
      </c>
      <c r="CI13239" s="378">
        <v>25308</v>
      </c>
    </row>
    <row r="13240" spans="82:87">
      <c r="CD13240" s="34" t="s">
        <v>17127</v>
      </c>
      <c r="CG13240" s="381">
        <v>56400</v>
      </c>
      <c r="CI13240" s="378">
        <v>25309</v>
      </c>
    </row>
    <row r="13241" spans="82:87">
      <c r="CD13241" s="34" t="s">
        <v>17128</v>
      </c>
      <c r="CG13241" s="381">
        <v>56401</v>
      </c>
      <c r="CI13241" s="378">
        <v>25310</v>
      </c>
    </row>
    <row r="13242" spans="82:87">
      <c r="CD13242" s="34" t="s">
        <v>17129</v>
      </c>
      <c r="CG13242" s="381">
        <v>56402</v>
      </c>
      <c r="CI13242" s="378">
        <v>25310</v>
      </c>
    </row>
    <row r="13243" spans="82:87">
      <c r="CD13243" s="34" t="s">
        <v>17130</v>
      </c>
      <c r="CG13243" s="381">
        <v>56403</v>
      </c>
      <c r="CI13243" s="378">
        <v>25310</v>
      </c>
    </row>
    <row r="13244" spans="82:87">
      <c r="CD13244" s="34" t="s">
        <v>17131</v>
      </c>
      <c r="CG13244" s="381">
        <v>56404</v>
      </c>
      <c r="CI13244" s="378">
        <v>25310</v>
      </c>
    </row>
    <row r="13245" spans="82:87">
      <c r="CD13245" s="34" t="s">
        <v>17132</v>
      </c>
      <c r="CG13245" s="381">
        <v>56405</v>
      </c>
      <c r="CI13245" s="378">
        <v>25310</v>
      </c>
    </row>
    <row r="13246" spans="82:87">
      <c r="CD13246" s="34" t="s">
        <v>17133</v>
      </c>
      <c r="CG13246" s="381">
        <v>56406</v>
      </c>
      <c r="CI13246" s="378">
        <v>25310</v>
      </c>
    </row>
    <row r="13247" spans="82:87">
      <c r="CD13247" s="34" t="s">
        <v>17134</v>
      </c>
      <c r="CG13247" s="381">
        <v>56407</v>
      </c>
      <c r="CI13247" s="378">
        <v>25310</v>
      </c>
    </row>
    <row r="13248" spans="82:87">
      <c r="CD13248" s="34" t="s">
        <v>17135</v>
      </c>
      <c r="CG13248" s="381">
        <v>56408</v>
      </c>
      <c r="CI13248" s="378">
        <v>25310</v>
      </c>
    </row>
    <row r="13249" spans="82:87">
      <c r="CD13249" s="34" t="s">
        <v>17136</v>
      </c>
      <c r="CG13249" s="381">
        <v>56409</v>
      </c>
      <c r="CI13249" s="378">
        <v>25310</v>
      </c>
    </row>
    <row r="13250" spans="82:87">
      <c r="CD13250" s="34" t="s">
        <v>17137</v>
      </c>
      <c r="CG13250" s="381">
        <v>56410</v>
      </c>
      <c r="CI13250" s="378">
        <v>25310</v>
      </c>
    </row>
    <row r="13251" spans="82:87">
      <c r="CD13251" s="34" t="s">
        <v>17138</v>
      </c>
      <c r="CG13251" s="381">
        <v>56411</v>
      </c>
      <c r="CI13251" s="378">
        <v>25310</v>
      </c>
    </row>
    <row r="13252" spans="82:87">
      <c r="CD13252" s="34" t="s">
        <v>17139</v>
      </c>
      <c r="CG13252" s="381">
        <v>56412</v>
      </c>
      <c r="CI13252" s="378">
        <v>25311</v>
      </c>
    </row>
    <row r="13253" spans="82:87">
      <c r="CD13253" s="34" t="s">
        <v>17140</v>
      </c>
      <c r="CG13253" s="381">
        <v>56413</v>
      </c>
      <c r="CI13253" s="378">
        <v>25312</v>
      </c>
    </row>
    <row r="13254" spans="82:87">
      <c r="CD13254" s="34" t="s">
        <v>17141</v>
      </c>
      <c r="CG13254" s="381">
        <v>56414</v>
      </c>
      <c r="CI13254" s="378">
        <v>25313</v>
      </c>
    </row>
    <row r="13255" spans="82:87">
      <c r="CD13255" s="34" t="s">
        <v>17142</v>
      </c>
      <c r="CG13255" s="381">
        <v>56415</v>
      </c>
      <c r="CI13255" s="378">
        <v>25314</v>
      </c>
    </row>
    <row r="13256" spans="82:87">
      <c r="CD13256" s="34" t="s">
        <v>17143</v>
      </c>
      <c r="CG13256" s="381">
        <v>56416</v>
      </c>
      <c r="CI13256" s="378">
        <v>25315</v>
      </c>
    </row>
    <row r="13257" spans="82:87">
      <c r="CD13257" s="34" t="s">
        <v>17144</v>
      </c>
      <c r="CG13257" s="381">
        <v>56417</v>
      </c>
      <c r="CI13257" s="378">
        <v>25316</v>
      </c>
    </row>
    <row r="13258" spans="82:87">
      <c r="CD13258" s="34" t="s">
        <v>17145</v>
      </c>
      <c r="CG13258" s="381">
        <v>56418</v>
      </c>
      <c r="CI13258" s="378">
        <v>25317</v>
      </c>
    </row>
    <row r="13259" spans="82:87">
      <c r="CD13259" s="34" t="s">
        <v>17146</v>
      </c>
      <c r="CG13259" s="381">
        <v>56419</v>
      </c>
      <c r="CI13259" s="378">
        <v>25318</v>
      </c>
    </row>
    <row r="13260" spans="82:87">
      <c r="CD13260" s="34" t="s">
        <v>17147</v>
      </c>
      <c r="CG13260" s="381">
        <v>56420</v>
      </c>
      <c r="CI13260" s="378">
        <v>25319</v>
      </c>
    </row>
    <row r="13261" spans="82:87">
      <c r="CD13261" s="34" t="s">
        <v>17148</v>
      </c>
      <c r="CG13261" s="381">
        <v>56430</v>
      </c>
      <c r="CI13261" s="378">
        <v>25320</v>
      </c>
    </row>
    <row r="13262" spans="82:87">
      <c r="CD13262" s="34" t="s">
        <v>17149</v>
      </c>
      <c r="CG13262" s="381">
        <v>56440</v>
      </c>
      <c r="CI13262" s="378">
        <v>25320</v>
      </c>
    </row>
    <row r="13263" spans="82:87">
      <c r="CD13263" s="34" t="s">
        <v>17150</v>
      </c>
      <c r="CG13263" s="381">
        <v>56450</v>
      </c>
      <c r="CI13263" s="378">
        <v>25320</v>
      </c>
    </row>
    <row r="13264" spans="82:87">
      <c r="CD13264" s="34" t="s">
        <v>17151</v>
      </c>
      <c r="CG13264" s="381">
        <v>56460</v>
      </c>
      <c r="CI13264" s="378">
        <v>25320</v>
      </c>
    </row>
    <row r="13265" spans="82:87">
      <c r="CD13265" s="34" t="s">
        <v>17152</v>
      </c>
      <c r="CG13265" s="381">
        <v>56470</v>
      </c>
      <c r="CI13265" s="378">
        <v>25320</v>
      </c>
    </row>
    <row r="13266" spans="82:87">
      <c r="CD13266" s="34" t="s">
        <v>17153</v>
      </c>
      <c r="CG13266" s="381">
        <v>56472</v>
      </c>
      <c r="CI13266" s="378">
        <v>25320</v>
      </c>
    </row>
    <row r="13267" spans="82:87">
      <c r="CD13267" s="34" t="s">
        <v>17154</v>
      </c>
      <c r="CG13267" s="381">
        <v>56480</v>
      </c>
      <c r="CI13267" s="378">
        <v>25320</v>
      </c>
    </row>
    <row r="13268" spans="82:87">
      <c r="CD13268" s="34" t="s">
        <v>17155</v>
      </c>
      <c r="CG13268" s="381">
        <v>56481</v>
      </c>
      <c r="CI13268" s="378">
        <v>25320</v>
      </c>
    </row>
    <row r="13269" spans="82:87">
      <c r="CD13269" s="34" t="s">
        <v>17156</v>
      </c>
      <c r="CG13269" s="381">
        <v>56482</v>
      </c>
      <c r="CI13269" s="378">
        <v>25320</v>
      </c>
    </row>
    <row r="13270" spans="82:87">
      <c r="CD13270" s="34" t="s">
        <v>17157</v>
      </c>
      <c r="CG13270" s="381">
        <v>56483</v>
      </c>
      <c r="CI13270" s="378">
        <v>25320</v>
      </c>
    </row>
    <row r="13271" spans="82:87">
      <c r="CD13271" s="34" t="s">
        <v>17158</v>
      </c>
      <c r="CG13271" s="381">
        <v>56484</v>
      </c>
      <c r="CI13271" s="378">
        <v>25320</v>
      </c>
    </row>
    <row r="13272" spans="82:87">
      <c r="CD13272" s="34" t="s">
        <v>17159</v>
      </c>
      <c r="CG13272" s="381">
        <v>56485</v>
      </c>
      <c r="CI13272" s="378">
        <v>25320</v>
      </c>
    </row>
    <row r="13273" spans="82:87">
      <c r="CD13273" s="34" t="s">
        <v>17160</v>
      </c>
      <c r="CG13273" s="381">
        <v>56486</v>
      </c>
      <c r="CI13273" s="378">
        <v>25320</v>
      </c>
    </row>
    <row r="13274" spans="82:87">
      <c r="CD13274" s="34" t="s">
        <v>17161</v>
      </c>
      <c r="CG13274" s="381">
        <v>56487</v>
      </c>
      <c r="CI13274" s="378">
        <v>25330</v>
      </c>
    </row>
    <row r="13275" spans="82:87">
      <c r="CD13275" s="34" t="s">
        <v>17162</v>
      </c>
      <c r="CG13275" s="381">
        <v>56488</v>
      </c>
      <c r="CI13275" s="378">
        <v>25330</v>
      </c>
    </row>
    <row r="13276" spans="82:87">
      <c r="CD13276" s="34" t="s">
        <v>17163</v>
      </c>
      <c r="CG13276" s="381">
        <v>56489</v>
      </c>
      <c r="CI13276" s="378">
        <v>25330</v>
      </c>
    </row>
    <row r="13277" spans="82:87">
      <c r="CD13277" s="34" t="s">
        <v>17164</v>
      </c>
      <c r="CG13277" s="381">
        <v>56490</v>
      </c>
      <c r="CI13277" s="378">
        <v>25330</v>
      </c>
    </row>
    <row r="13278" spans="82:87">
      <c r="CD13278" s="34" t="s">
        <v>17165</v>
      </c>
      <c r="CG13278" s="381">
        <v>56500</v>
      </c>
      <c r="CI13278" s="378">
        <v>25330</v>
      </c>
    </row>
    <row r="13279" spans="82:87">
      <c r="CD13279" s="34" t="s">
        <v>17166</v>
      </c>
      <c r="CG13279" s="381">
        <v>56501</v>
      </c>
      <c r="CI13279" s="378">
        <v>25330</v>
      </c>
    </row>
    <row r="13280" spans="82:87">
      <c r="CD13280" s="34" t="s">
        <v>17167</v>
      </c>
      <c r="CG13280" s="381">
        <v>56502</v>
      </c>
      <c r="CI13280" s="378">
        <v>25330</v>
      </c>
    </row>
    <row r="13281" spans="82:87">
      <c r="CD13281" s="34" t="s">
        <v>17168</v>
      </c>
      <c r="CG13281" s="381">
        <v>56503</v>
      </c>
      <c r="CI13281" s="378">
        <v>25330</v>
      </c>
    </row>
    <row r="13282" spans="82:87">
      <c r="CD13282" s="34" t="s">
        <v>17169</v>
      </c>
      <c r="CG13282" s="381">
        <v>56504</v>
      </c>
      <c r="CI13282" s="378">
        <v>25330</v>
      </c>
    </row>
    <row r="13283" spans="82:87">
      <c r="CD13283" s="34" t="s">
        <v>17170</v>
      </c>
      <c r="CG13283" s="381">
        <v>56505</v>
      </c>
      <c r="CI13283" s="378">
        <v>25330</v>
      </c>
    </row>
    <row r="13284" spans="82:87">
      <c r="CD13284" s="34" t="s">
        <v>17171</v>
      </c>
      <c r="CG13284" s="381">
        <v>56506</v>
      </c>
      <c r="CI13284" s="378">
        <v>25330</v>
      </c>
    </row>
    <row r="13285" spans="82:87">
      <c r="CD13285" s="34" t="s">
        <v>17172</v>
      </c>
      <c r="CG13285" s="381">
        <v>56507</v>
      </c>
      <c r="CI13285" s="378">
        <v>25330</v>
      </c>
    </row>
    <row r="13286" spans="82:87">
      <c r="CD13286" s="34" t="s">
        <v>17173</v>
      </c>
      <c r="CG13286" s="381">
        <v>56508</v>
      </c>
      <c r="CI13286" s="378">
        <v>25330</v>
      </c>
    </row>
    <row r="13287" spans="82:87">
      <c r="CD13287" s="34" t="s">
        <v>17174</v>
      </c>
      <c r="CG13287" s="381">
        <v>56509</v>
      </c>
      <c r="CI13287" s="378">
        <v>25330</v>
      </c>
    </row>
    <row r="13288" spans="82:87">
      <c r="CD13288" s="34" t="s">
        <v>17175</v>
      </c>
      <c r="CG13288" s="381">
        <v>56510</v>
      </c>
      <c r="CI13288" s="378">
        <v>25330</v>
      </c>
    </row>
    <row r="13289" spans="82:87">
      <c r="CD13289" s="34" t="s">
        <v>17176</v>
      </c>
      <c r="CG13289" s="381">
        <v>56520</v>
      </c>
      <c r="CI13289" s="378">
        <v>25330</v>
      </c>
    </row>
    <row r="13290" spans="82:87">
      <c r="CD13290" s="34" t="s">
        <v>17177</v>
      </c>
      <c r="CG13290" s="381">
        <v>56530</v>
      </c>
      <c r="CI13290" s="378">
        <v>25330</v>
      </c>
    </row>
    <row r="13291" spans="82:87">
      <c r="CD13291" s="34" t="s">
        <v>17178</v>
      </c>
      <c r="CG13291" s="381">
        <v>56531</v>
      </c>
      <c r="CI13291" s="378">
        <v>25340</v>
      </c>
    </row>
    <row r="13292" spans="82:87">
      <c r="CD13292" s="34" t="s">
        <v>17179</v>
      </c>
      <c r="CG13292" s="381">
        <v>56532</v>
      </c>
      <c r="CI13292" s="378">
        <v>25340</v>
      </c>
    </row>
    <row r="13293" spans="82:87">
      <c r="CD13293" s="34" t="s">
        <v>17180</v>
      </c>
      <c r="CG13293" s="381">
        <v>56533</v>
      </c>
      <c r="CI13293" s="378">
        <v>25340</v>
      </c>
    </row>
    <row r="13294" spans="82:87">
      <c r="CD13294" s="34" t="s">
        <v>17181</v>
      </c>
      <c r="CG13294" s="381">
        <v>56534</v>
      </c>
      <c r="CI13294" s="378">
        <v>25340</v>
      </c>
    </row>
    <row r="13295" spans="82:87">
      <c r="CD13295" s="34" t="s">
        <v>17182</v>
      </c>
      <c r="CG13295" s="381">
        <v>56535</v>
      </c>
      <c r="CI13295" s="378">
        <v>25340</v>
      </c>
    </row>
    <row r="13296" spans="82:87">
      <c r="CD13296" s="34" t="s">
        <v>17183</v>
      </c>
      <c r="CG13296" s="381">
        <v>56536</v>
      </c>
      <c r="CI13296" s="378">
        <v>25340</v>
      </c>
    </row>
    <row r="13297" spans="82:87">
      <c r="CD13297" s="34" t="s">
        <v>17184</v>
      </c>
      <c r="CG13297" s="381">
        <v>56537</v>
      </c>
      <c r="CI13297" s="378">
        <v>25340</v>
      </c>
    </row>
    <row r="13298" spans="82:87">
      <c r="CD13298" s="34" t="s">
        <v>17185</v>
      </c>
      <c r="CG13298" s="381">
        <v>56538</v>
      </c>
      <c r="CI13298" s="378">
        <v>25340</v>
      </c>
    </row>
    <row r="13299" spans="82:87">
      <c r="CD13299" s="34" t="s">
        <v>17186</v>
      </c>
      <c r="CG13299" s="381">
        <v>56539</v>
      </c>
      <c r="CI13299" s="378">
        <v>25340</v>
      </c>
    </row>
    <row r="13300" spans="82:87">
      <c r="CD13300" s="34" t="s">
        <v>17187</v>
      </c>
      <c r="CG13300" s="381">
        <v>56540</v>
      </c>
      <c r="CI13300" s="378">
        <v>25340</v>
      </c>
    </row>
    <row r="13301" spans="82:87">
      <c r="CD13301" s="34" t="s">
        <v>17188</v>
      </c>
      <c r="CG13301" s="381">
        <v>56550</v>
      </c>
      <c r="CI13301" s="378">
        <v>25340</v>
      </c>
    </row>
    <row r="13302" spans="82:87">
      <c r="CD13302" s="34" t="s">
        <v>17189</v>
      </c>
      <c r="CG13302" s="381">
        <v>56560</v>
      </c>
      <c r="CI13302" s="378">
        <v>25340</v>
      </c>
    </row>
    <row r="13303" spans="82:87">
      <c r="CD13303" s="34" t="s">
        <v>17190</v>
      </c>
      <c r="CG13303" s="381">
        <v>56570</v>
      </c>
      <c r="CI13303" s="378">
        <v>25340</v>
      </c>
    </row>
    <row r="13304" spans="82:87">
      <c r="CD13304" s="34" t="s">
        <v>17191</v>
      </c>
      <c r="CG13304" s="381">
        <v>56580</v>
      </c>
      <c r="CI13304" s="378">
        <v>25340</v>
      </c>
    </row>
    <row r="13305" spans="82:87">
      <c r="CD13305" s="34" t="s">
        <v>17192</v>
      </c>
      <c r="CG13305" s="381">
        <v>56588</v>
      </c>
      <c r="CI13305" s="378">
        <v>25340</v>
      </c>
    </row>
    <row r="13306" spans="82:87">
      <c r="CD13306" s="34" t="s">
        <v>17193</v>
      </c>
      <c r="CG13306" s="381">
        <v>56590</v>
      </c>
      <c r="CI13306" s="378">
        <v>25340</v>
      </c>
    </row>
    <row r="13307" spans="82:87">
      <c r="CD13307" s="34" t="s">
        <v>17194</v>
      </c>
      <c r="CG13307" s="381">
        <v>56600</v>
      </c>
      <c r="CI13307" s="378">
        <v>25340</v>
      </c>
    </row>
    <row r="13308" spans="82:87">
      <c r="CD13308" s="34" t="s">
        <v>17195</v>
      </c>
      <c r="CG13308" s="381">
        <v>56601</v>
      </c>
      <c r="CI13308" s="378">
        <v>25340</v>
      </c>
    </row>
    <row r="13309" spans="82:87">
      <c r="CD13309" s="34" t="s">
        <v>17196</v>
      </c>
      <c r="CG13309" s="381">
        <v>56602</v>
      </c>
      <c r="CI13309" s="378">
        <v>25348</v>
      </c>
    </row>
    <row r="13310" spans="82:87">
      <c r="CD13310" s="34" t="s">
        <v>17197</v>
      </c>
      <c r="CG13310" s="381">
        <v>56603</v>
      </c>
      <c r="CI13310" s="378">
        <v>25350</v>
      </c>
    </row>
    <row r="13311" spans="82:87">
      <c r="CD13311" s="34" t="s">
        <v>17198</v>
      </c>
      <c r="CG13311" s="381">
        <v>56604</v>
      </c>
      <c r="CI13311" s="378">
        <v>25360</v>
      </c>
    </row>
    <row r="13312" spans="82:87">
      <c r="CD13312" s="34" t="s">
        <v>17199</v>
      </c>
      <c r="CG13312" s="381">
        <v>56605</v>
      </c>
      <c r="CI13312" s="378">
        <v>25360</v>
      </c>
    </row>
    <row r="13313" spans="82:87">
      <c r="CD13313" s="34" t="s">
        <v>17200</v>
      </c>
      <c r="CG13313" s="381">
        <v>56606</v>
      </c>
      <c r="CI13313" s="378">
        <v>25360</v>
      </c>
    </row>
    <row r="13314" spans="82:87">
      <c r="CD13314" s="34" t="s">
        <v>17201</v>
      </c>
      <c r="CG13314" s="381">
        <v>56607</v>
      </c>
      <c r="CI13314" s="378">
        <v>25360</v>
      </c>
    </row>
    <row r="13315" spans="82:87">
      <c r="CD13315" s="34" t="s">
        <v>17202</v>
      </c>
      <c r="CG13315" s="381">
        <v>56608</v>
      </c>
      <c r="CI13315" s="378">
        <v>25360</v>
      </c>
    </row>
    <row r="13316" spans="82:87">
      <c r="CD13316" s="34" t="s">
        <v>17203</v>
      </c>
      <c r="CG13316" s="381">
        <v>56609</v>
      </c>
      <c r="CI13316" s="378">
        <v>25360</v>
      </c>
    </row>
    <row r="13317" spans="82:87">
      <c r="CD13317" s="34" t="s">
        <v>17204</v>
      </c>
      <c r="CG13317" s="381">
        <v>56610</v>
      </c>
      <c r="CI13317" s="378">
        <v>25360</v>
      </c>
    </row>
    <row r="13318" spans="82:87">
      <c r="CD13318" s="34" t="s">
        <v>17205</v>
      </c>
      <c r="CG13318" s="381">
        <v>56620</v>
      </c>
      <c r="CI13318" s="378">
        <v>25360</v>
      </c>
    </row>
    <row r="13319" spans="82:87">
      <c r="CD13319" s="34" t="s">
        <v>17206</v>
      </c>
      <c r="CG13319" s="381">
        <v>56630</v>
      </c>
      <c r="CI13319" s="378">
        <v>25360</v>
      </c>
    </row>
    <row r="13320" spans="82:87">
      <c r="CD13320" s="34" t="s">
        <v>17207</v>
      </c>
      <c r="CG13320" s="381">
        <v>56640</v>
      </c>
      <c r="CI13320" s="378">
        <v>25360</v>
      </c>
    </row>
    <row r="13321" spans="82:87">
      <c r="CD13321" s="34" t="s">
        <v>17208</v>
      </c>
      <c r="CG13321" s="381">
        <v>56650</v>
      </c>
      <c r="CI13321" s="378">
        <v>25360</v>
      </c>
    </row>
    <row r="13322" spans="82:87">
      <c r="CD13322" s="34" t="s">
        <v>17209</v>
      </c>
      <c r="CG13322" s="381">
        <v>56660</v>
      </c>
      <c r="CI13322" s="378">
        <v>25360</v>
      </c>
    </row>
    <row r="13323" spans="82:87">
      <c r="CD13323" s="34" t="s">
        <v>17210</v>
      </c>
      <c r="CG13323" s="381">
        <v>56670</v>
      </c>
      <c r="CI13323" s="378">
        <v>25360</v>
      </c>
    </row>
    <row r="13324" spans="82:87">
      <c r="CD13324" s="34" t="s">
        <v>17211</v>
      </c>
      <c r="CG13324" s="381">
        <v>56680</v>
      </c>
      <c r="CI13324" s="378">
        <v>25360</v>
      </c>
    </row>
    <row r="13325" spans="82:87">
      <c r="CD13325" s="34" t="s">
        <v>17212</v>
      </c>
      <c r="CG13325" s="381">
        <v>56690</v>
      </c>
      <c r="CI13325" s="378">
        <v>25360</v>
      </c>
    </row>
    <row r="13326" spans="82:87">
      <c r="CD13326" s="34" t="s">
        <v>17213</v>
      </c>
      <c r="CG13326" s="381">
        <v>56700</v>
      </c>
      <c r="CI13326" s="378">
        <v>25360</v>
      </c>
    </row>
    <row r="13327" spans="82:87">
      <c r="CD13327" s="34" t="s">
        <v>17214</v>
      </c>
      <c r="CG13327" s="381">
        <v>56701</v>
      </c>
      <c r="CI13327" s="378">
        <v>25370</v>
      </c>
    </row>
    <row r="13328" spans="82:87">
      <c r="CD13328" s="34" t="s">
        <v>17215</v>
      </c>
      <c r="CG13328" s="381">
        <v>56702</v>
      </c>
      <c r="CI13328" s="378">
        <v>25370</v>
      </c>
    </row>
    <row r="13329" spans="82:87">
      <c r="CD13329" s="34" t="s">
        <v>17216</v>
      </c>
      <c r="CG13329" s="381">
        <v>56703</v>
      </c>
      <c r="CI13329" s="378">
        <v>25370</v>
      </c>
    </row>
    <row r="13330" spans="82:87">
      <c r="CD13330" s="34" t="s">
        <v>17217</v>
      </c>
      <c r="CG13330" s="381">
        <v>56704</v>
      </c>
      <c r="CI13330" s="378">
        <v>25370</v>
      </c>
    </row>
    <row r="13331" spans="82:87">
      <c r="CD13331" s="34" t="s">
        <v>17218</v>
      </c>
      <c r="CG13331" s="381">
        <v>56705</v>
      </c>
      <c r="CI13331" s="378">
        <v>25370</v>
      </c>
    </row>
    <row r="13332" spans="82:87">
      <c r="CD13332" s="34" t="s">
        <v>17219</v>
      </c>
      <c r="CG13332" s="381">
        <v>56706</v>
      </c>
      <c r="CI13332" s="378">
        <v>25370</v>
      </c>
    </row>
    <row r="13333" spans="82:87">
      <c r="CD13333" s="34" t="s">
        <v>17220</v>
      </c>
      <c r="CG13333" s="381">
        <v>56707</v>
      </c>
      <c r="CI13333" s="378">
        <v>25370</v>
      </c>
    </row>
    <row r="13334" spans="82:87">
      <c r="CD13334" s="34" t="s">
        <v>17221</v>
      </c>
      <c r="CG13334" s="381">
        <v>56708</v>
      </c>
      <c r="CI13334" s="378">
        <v>25370</v>
      </c>
    </row>
    <row r="13335" spans="82:87">
      <c r="CD13335" s="34" t="s">
        <v>17222</v>
      </c>
      <c r="CG13335" s="381">
        <v>56709</v>
      </c>
      <c r="CI13335" s="378">
        <v>25370</v>
      </c>
    </row>
    <row r="13336" spans="82:87">
      <c r="CD13336" s="34" t="s">
        <v>17223</v>
      </c>
      <c r="CG13336" s="381">
        <v>56730</v>
      </c>
      <c r="CI13336" s="378">
        <v>25380</v>
      </c>
    </row>
    <row r="13337" spans="82:87">
      <c r="CD13337" s="34" t="s">
        <v>17224</v>
      </c>
      <c r="CG13337" s="381">
        <v>56740</v>
      </c>
      <c r="CI13337" s="378">
        <v>25380</v>
      </c>
    </row>
    <row r="13338" spans="82:87">
      <c r="CD13338" s="34" t="s">
        <v>17225</v>
      </c>
      <c r="CG13338" s="381">
        <v>56750</v>
      </c>
      <c r="CI13338" s="378">
        <v>25380</v>
      </c>
    </row>
    <row r="13339" spans="82:87">
      <c r="CD13339" s="34" t="s">
        <v>17226</v>
      </c>
      <c r="CG13339" s="381">
        <v>56760</v>
      </c>
      <c r="CI13339" s="378">
        <v>25380</v>
      </c>
    </row>
    <row r="13340" spans="82:87">
      <c r="CD13340" s="34" t="s">
        <v>17227</v>
      </c>
      <c r="CG13340" s="381">
        <v>56770</v>
      </c>
      <c r="CI13340" s="378">
        <v>25380</v>
      </c>
    </row>
    <row r="13341" spans="82:87">
      <c r="CD13341" s="34" t="s">
        <v>17228</v>
      </c>
      <c r="CG13341" s="381">
        <v>56780</v>
      </c>
      <c r="CI13341" s="378">
        <v>25380</v>
      </c>
    </row>
    <row r="13342" spans="82:87">
      <c r="CD13342" s="34" t="s">
        <v>17229</v>
      </c>
      <c r="CG13342" s="381">
        <v>56800</v>
      </c>
      <c r="CI13342" s="378">
        <v>25380</v>
      </c>
    </row>
    <row r="13343" spans="82:87">
      <c r="CD13343" s="34" t="s">
        <v>17230</v>
      </c>
      <c r="CG13343" s="381">
        <v>56801</v>
      </c>
      <c r="CI13343" s="378">
        <v>25380</v>
      </c>
    </row>
    <row r="13344" spans="82:87">
      <c r="CD13344" s="34" t="s">
        <v>17231</v>
      </c>
      <c r="CG13344" s="381">
        <v>56802</v>
      </c>
      <c r="CI13344" s="378">
        <v>25380</v>
      </c>
    </row>
    <row r="13345" spans="82:87">
      <c r="CD13345" s="34" t="s">
        <v>17232</v>
      </c>
      <c r="CG13345" s="381">
        <v>56803</v>
      </c>
      <c r="CI13345" s="378">
        <v>25380</v>
      </c>
    </row>
    <row r="13346" spans="82:87">
      <c r="CD13346" s="34" t="s">
        <v>17233</v>
      </c>
      <c r="CG13346" s="381">
        <v>56804</v>
      </c>
      <c r="CI13346" s="378">
        <v>25380</v>
      </c>
    </row>
    <row r="13347" spans="82:87">
      <c r="CD13347" s="34" t="s">
        <v>17234</v>
      </c>
      <c r="CG13347" s="381">
        <v>56805</v>
      </c>
      <c r="CI13347" s="378">
        <v>25380</v>
      </c>
    </row>
    <row r="13348" spans="82:87">
      <c r="CD13348" s="34" t="s">
        <v>17235</v>
      </c>
      <c r="CG13348" s="381">
        <v>56806</v>
      </c>
      <c r="CI13348" s="378">
        <v>25380</v>
      </c>
    </row>
    <row r="13349" spans="82:87">
      <c r="CD13349" s="34" t="s">
        <v>17236</v>
      </c>
      <c r="CG13349" s="381">
        <v>56807</v>
      </c>
      <c r="CI13349" s="378">
        <v>25390</v>
      </c>
    </row>
    <row r="13350" spans="82:87">
      <c r="CD13350" s="34" t="s">
        <v>17237</v>
      </c>
      <c r="CG13350" s="381">
        <v>56808</v>
      </c>
      <c r="CI13350" s="378">
        <v>25390</v>
      </c>
    </row>
    <row r="13351" spans="82:87">
      <c r="CD13351" s="34" t="s">
        <v>17238</v>
      </c>
      <c r="CG13351" s="381">
        <v>56809</v>
      </c>
      <c r="CI13351" s="378">
        <v>25390</v>
      </c>
    </row>
    <row r="13352" spans="82:87">
      <c r="CD13352" s="34" t="s">
        <v>17239</v>
      </c>
      <c r="CG13352" s="381">
        <v>56840</v>
      </c>
      <c r="CI13352" s="378">
        <v>25390</v>
      </c>
    </row>
    <row r="13353" spans="82:87">
      <c r="CD13353" s="34" t="s">
        <v>17240</v>
      </c>
      <c r="CG13353" s="381">
        <v>56850</v>
      </c>
      <c r="CI13353" s="378">
        <v>25390</v>
      </c>
    </row>
    <row r="13354" spans="82:87">
      <c r="CD13354" s="34" t="s">
        <v>17241</v>
      </c>
      <c r="CG13354" s="381">
        <v>56851</v>
      </c>
      <c r="CI13354" s="378">
        <v>25390</v>
      </c>
    </row>
    <row r="13355" spans="82:87">
      <c r="CD13355" s="34" t="s">
        <v>17242</v>
      </c>
      <c r="CG13355" s="381">
        <v>56852</v>
      </c>
      <c r="CI13355" s="378">
        <v>25390</v>
      </c>
    </row>
    <row r="13356" spans="82:87">
      <c r="CD13356" s="34" t="s">
        <v>17243</v>
      </c>
      <c r="CG13356" s="381">
        <v>56853</v>
      </c>
      <c r="CI13356" s="378">
        <v>25390</v>
      </c>
    </row>
    <row r="13357" spans="82:87">
      <c r="CD13357" s="34" t="s">
        <v>17244</v>
      </c>
      <c r="CG13357" s="381">
        <v>56854</v>
      </c>
      <c r="CI13357" s="378">
        <v>25390</v>
      </c>
    </row>
    <row r="13358" spans="82:87">
      <c r="CD13358" s="34" t="s">
        <v>17245</v>
      </c>
      <c r="CG13358" s="381">
        <v>56855</v>
      </c>
      <c r="CI13358" s="378">
        <v>25400</v>
      </c>
    </row>
    <row r="13359" spans="82:87">
      <c r="CD13359" s="34" t="s">
        <v>17246</v>
      </c>
      <c r="CG13359" s="381">
        <v>56856</v>
      </c>
      <c r="CI13359" s="378">
        <v>25400</v>
      </c>
    </row>
    <row r="13360" spans="82:87">
      <c r="CD13360" s="34" t="s">
        <v>17247</v>
      </c>
      <c r="CG13360" s="381">
        <v>56860</v>
      </c>
      <c r="CI13360" s="378">
        <v>25400</v>
      </c>
    </row>
    <row r="13361" spans="82:87">
      <c r="CD13361" s="34" t="s">
        <v>17248</v>
      </c>
      <c r="CG13361" s="381">
        <v>56870</v>
      </c>
      <c r="CI13361" s="378">
        <v>25400</v>
      </c>
    </row>
    <row r="13362" spans="82:87">
      <c r="CD13362" s="34" t="s">
        <v>17249</v>
      </c>
      <c r="CG13362" s="381">
        <v>56880</v>
      </c>
      <c r="CI13362" s="378">
        <v>25401</v>
      </c>
    </row>
    <row r="13363" spans="82:87">
      <c r="CD13363" s="34" t="s">
        <v>17250</v>
      </c>
      <c r="CG13363" s="381">
        <v>56890</v>
      </c>
      <c r="CI13363" s="378">
        <v>25402</v>
      </c>
    </row>
    <row r="13364" spans="82:87">
      <c r="CD13364" s="34" t="s">
        <v>17251</v>
      </c>
      <c r="CG13364" s="381">
        <v>56891</v>
      </c>
      <c r="CI13364" s="378">
        <v>25403</v>
      </c>
    </row>
    <row r="13365" spans="82:87">
      <c r="CD13365" s="34" t="s">
        <v>17252</v>
      </c>
      <c r="CG13365" s="381">
        <v>56892</v>
      </c>
      <c r="CI13365" s="378">
        <v>25404</v>
      </c>
    </row>
    <row r="13366" spans="82:87">
      <c r="CD13366" s="34" t="s">
        <v>17253</v>
      </c>
      <c r="CG13366" s="381">
        <v>56893</v>
      </c>
      <c r="CI13366" s="378">
        <v>25405</v>
      </c>
    </row>
    <row r="13367" spans="82:87">
      <c r="CD13367" s="34" t="s">
        <v>17254</v>
      </c>
      <c r="CG13367" s="381">
        <v>56894</v>
      </c>
      <c r="CI13367" s="378">
        <v>25406</v>
      </c>
    </row>
    <row r="13368" spans="82:87">
      <c r="CD13368" s="34" t="s">
        <v>17255</v>
      </c>
      <c r="CG13368" s="381">
        <v>56895</v>
      </c>
      <c r="CI13368" s="378">
        <v>25407</v>
      </c>
    </row>
    <row r="13369" spans="82:87">
      <c r="CD13369" s="34" t="s">
        <v>17256</v>
      </c>
      <c r="CG13369" s="381">
        <v>56896</v>
      </c>
      <c r="CI13369" s="378">
        <v>25409</v>
      </c>
    </row>
    <row r="13370" spans="82:87">
      <c r="CD13370" s="34" t="s">
        <v>17257</v>
      </c>
      <c r="CG13370" s="381">
        <v>56897</v>
      </c>
      <c r="CI13370" s="378">
        <v>25410</v>
      </c>
    </row>
    <row r="13371" spans="82:87">
      <c r="CD13371" s="34" t="s">
        <v>17258</v>
      </c>
      <c r="CG13371" s="381">
        <v>56898</v>
      </c>
      <c r="CI13371" s="378">
        <v>25410</v>
      </c>
    </row>
    <row r="13372" spans="82:87">
      <c r="CD13372" s="34" t="s">
        <v>17259</v>
      </c>
      <c r="CG13372" s="381">
        <v>56899</v>
      </c>
      <c r="CI13372" s="378">
        <v>25410</v>
      </c>
    </row>
    <row r="13373" spans="82:87">
      <c r="CD13373" s="34" t="s">
        <v>17260</v>
      </c>
      <c r="CG13373" s="381">
        <v>56900</v>
      </c>
      <c r="CI13373" s="378">
        <v>25410</v>
      </c>
    </row>
    <row r="13374" spans="82:87">
      <c r="CD13374" s="34" t="s">
        <v>17261</v>
      </c>
      <c r="CG13374" s="381">
        <v>56901</v>
      </c>
      <c r="CI13374" s="378">
        <v>25410</v>
      </c>
    </row>
    <row r="13375" spans="82:87">
      <c r="CD13375" s="34" t="s">
        <v>17262</v>
      </c>
      <c r="CG13375" s="381">
        <v>56902</v>
      </c>
      <c r="CI13375" s="378">
        <v>25410</v>
      </c>
    </row>
    <row r="13376" spans="82:87">
      <c r="CD13376" s="34" t="s">
        <v>17263</v>
      </c>
      <c r="CG13376" s="381">
        <v>56903</v>
      </c>
      <c r="CI13376" s="378">
        <v>25410</v>
      </c>
    </row>
    <row r="13377" spans="82:87">
      <c r="CD13377" s="34" t="s">
        <v>17264</v>
      </c>
      <c r="CG13377" s="381">
        <v>56904</v>
      </c>
      <c r="CI13377" s="378">
        <v>25410</v>
      </c>
    </row>
    <row r="13378" spans="82:87">
      <c r="CD13378" s="34" t="s">
        <v>17265</v>
      </c>
      <c r="CG13378" s="381">
        <v>56905</v>
      </c>
      <c r="CI13378" s="378">
        <v>25410</v>
      </c>
    </row>
    <row r="13379" spans="82:87">
      <c r="CD13379" s="34" t="s">
        <v>17266</v>
      </c>
      <c r="CG13379" s="381">
        <v>56906</v>
      </c>
      <c r="CI13379" s="378">
        <v>25410</v>
      </c>
    </row>
    <row r="13380" spans="82:87">
      <c r="CD13380" s="34" t="s">
        <v>17267</v>
      </c>
      <c r="CG13380" s="381">
        <v>56907</v>
      </c>
      <c r="CI13380" s="378">
        <v>25410</v>
      </c>
    </row>
    <row r="13381" spans="82:87">
      <c r="CD13381" s="34" t="s">
        <v>17268</v>
      </c>
      <c r="CG13381" s="381">
        <v>56908</v>
      </c>
      <c r="CI13381" s="378">
        <v>25410</v>
      </c>
    </row>
    <row r="13382" spans="82:87">
      <c r="CD13382" s="34" t="s">
        <v>17269</v>
      </c>
      <c r="CG13382" s="381">
        <v>56909</v>
      </c>
      <c r="CI13382" s="378">
        <v>25420</v>
      </c>
    </row>
    <row r="13383" spans="82:87">
      <c r="CD13383" s="34" t="s">
        <v>17270</v>
      </c>
      <c r="CG13383" s="381">
        <v>56910</v>
      </c>
      <c r="CI13383" s="378">
        <v>25420</v>
      </c>
    </row>
    <row r="13384" spans="82:87">
      <c r="CD13384" s="34" t="s">
        <v>17271</v>
      </c>
      <c r="CG13384" s="381">
        <v>56914</v>
      </c>
      <c r="CI13384" s="378">
        <v>25420</v>
      </c>
    </row>
    <row r="13385" spans="82:87">
      <c r="CD13385" s="34" t="s">
        <v>17272</v>
      </c>
      <c r="CG13385" s="381">
        <v>56920</v>
      </c>
      <c r="CI13385" s="378">
        <v>25420</v>
      </c>
    </row>
    <row r="13386" spans="82:87">
      <c r="CD13386" s="34" t="s">
        <v>17273</v>
      </c>
      <c r="CG13386" s="381">
        <v>56930</v>
      </c>
      <c r="CI13386" s="378">
        <v>25420</v>
      </c>
    </row>
    <row r="13387" spans="82:87">
      <c r="CD13387" s="34" t="s">
        <v>17274</v>
      </c>
      <c r="CG13387" s="381">
        <v>56950</v>
      </c>
      <c r="CI13387" s="378">
        <v>25430</v>
      </c>
    </row>
    <row r="13388" spans="82:87">
      <c r="CD13388" s="34" t="s">
        <v>17275</v>
      </c>
      <c r="CG13388" s="381">
        <v>56951</v>
      </c>
      <c r="CI13388" s="378">
        <v>25430</v>
      </c>
    </row>
    <row r="13389" spans="82:87">
      <c r="CD13389" s="34" t="s">
        <v>17276</v>
      </c>
      <c r="CG13389" s="381">
        <v>56952</v>
      </c>
      <c r="CI13389" s="378">
        <v>25430</v>
      </c>
    </row>
    <row r="13390" spans="82:87">
      <c r="CD13390" s="34" t="s">
        <v>17277</v>
      </c>
      <c r="CG13390" s="381">
        <v>56953</v>
      </c>
      <c r="CI13390" s="378">
        <v>25430</v>
      </c>
    </row>
    <row r="13391" spans="82:87">
      <c r="CD13391" s="34" t="s">
        <v>17278</v>
      </c>
      <c r="CG13391" s="381">
        <v>56954</v>
      </c>
      <c r="CI13391" s="378">
        <v>25430</v>
      </c>
    </row>
    <row r="13392" spans="82:87">
      <c r="CD13392" s="34" t="s">
        <v>17279</v>
      </c>
      <c r="CG13392" s="381">
        <v>56955</v>
      </c>
      <c r="CI13392" s="378">
        <v>25430</v>
      </c>
    </row>
    <row r="13393" spans="82:87">
      <c r="CD13393" s="34" t="s">
        <v>17280</v>
      </c>
      <c r="CG13393" s="381">
        <v>56956</v>
      </c>
      <c r="CI13393" s="378">
        <v>25430</v>
      </c>
    </row>
    <row r="13394" spans="82:87">
      <c r="CD13394" s="34" t="s">
        <v>17281</v>
      </c>
      <c r="CG13394" s="381">
        <v>56957</v>
      </c>
      <c r="CI13394" s="378">
        <v>25430</v>
      </c>
    </row>
    <row r="13395" spans="82:87">
      <c r="CD13395" s="34" t="s">
        <v>17282</v>
      </c>
      <c r="CG13395" s="381">
        <v>56958</v>
      </c>
      <c r="CI13395" s="378">
        <v>25430</v>
      </c>
    </row>
    <row r="13396" spans="82:87">
      <c r="CD13396" s="34" t="s">
        <v>17283</v>
      </c>
      <c r="CG13396" s="381">
        <v>56959</v>
      </c>
      <c r="CI13396" s="378">
        <v>25430</v>
      </c>
    </row>
    <row r="13397" spans="82:87">
      <c r="CD13397" s="34" t="s">
        <v>17284</v>
      </c>
      <c r="CG13397" s="381">
        <v>56960</v>
      </c>
      <c r="CI13397" s="378">
        <v>25430</v>
      </c>
    </row>
    <row r="13398" spans="82:87">
      <c r="CD13398" s="34" t="s">
        <v>17285</v>
      </c>
      <c r="CG13398" s="381">
        <v>56961</v>
      </c>
      <c r="CI13398" s="378">
        <v>25430</v>
      </c>
    </row>
    <row r="13399" spans="82:87">
      <c r="CD13399" s="34" t="s">
        <v>17286</v>
      </c>
      <c r="CG13399" s="381">
        <v>56962</v>
      </c>
      <c r="CI13399" s="378">
        <v>25440</v>
      </c>
    </row>
    <row r="13400" spans="82:87">
      <c r="CD13400" s="34" t="s">
        <v>17287</v>
      </c>
      <c r="CG13400" s="381">
        <v>56963</v>
      </c>
      <c r="CI13400" s="378">
        <v>25440</v>
      </c>
    </row>
    <row r="13401" spans="82:87">
      <c r="CD13401" s="34" t="s">
        <v>17288</v>
      </c>
      <c r="CG13401" s="381">
        <v>56964</v>
      </c>
      <c r="CI13401" s="378">
        <v>25440</v>
      </c>
    </row>
    <row r="13402" spans="82:87">
      <c r="CD13402" s="34" t="s">
        <v>17289</v>
      </c>
      <c r="CG13402" s="381">
        <v>56965</v>
      </c>
      <c r="CI13402" s="378">
        <v>25440</v>
      </c>
    </row>
    <row r="13403" spans="82:87">
      <c r="CD13403" s="34" t="s">
        <v>17290</v>
      </c>
      <c r="CG13403" s="381">
        <v>56966</v>
      </c>
      <c r="CI13403" s="378">
        <v>25440</v>
      </c>
    </row>
    <row r="13404" spans="82:87">
      <c r="CD13404" s="34" t="s">
        <v>17291</v>
      </c>
      <c r="CG13404" s="381">
        <v>56967</v>
      </c>
      <c r="CI13404" s="378">
        <v>25440</v>
      </c>
    </row>
    <row r="13405" spans="82:87">
      <c r="CD13405" s="34" t="s">
        <v>17292</v>
      </c>
      <c r="CG13405" s="381">
        <v>56968</v>
      </c>
      <c r="CI13405" s="378">
        <v>25440</v>
      </c>
    </row>
    <row r="13406" spans="82:87">
      <c r="CD13406" s="34" t="s">
        <v>17293</v>
      </c>
      <c r="CG13406" s="381">
        <v>56969</v>
      </c>
      <c r="CI13406" s="378">
        <v>25440</v>
      </c>
    </row>
    <row r="13407" spans="82:87">
      <c r="CD13407" s="34" t="s">
        <v>17294</v>
      </c>
      <c r="CG13407" s="381">
        <v>56970</v>
      </c>
      <c r="CI13407" s="378">
        <v>25440</v>
      </c>
    </row>
    <row r="13408" spans="82:87">
      <c r="CD13408" s="34" t="s">
        <v>17295</v>
      </c>
      <c r="CG13408" s="381">
        <v>56973</v>
      </c>
      <c r="CI13408" s="378">
        <v>25440</v>
      </c>
    </row>
    <row r="13409" spans="82:87">
      <c r="CD13409" s="34" t="s">
        <v>17296</v>
      </c>
      <c r="CG13409" s="381">
        <v>56977</v>
      </c>
      <c r="CI13409" s="378">
        <v>25440</v>
      </c>
    </row>
    <row r="13410" spans="82:87">
      <c r="CD13410" s="34" t="s">
        <v>17297</v>
      </c>
      <c r="CG13410" s="381">
        <v>56979</v>
      </c>
      <c r="CI13410" s="378">
        <v>25440</v>
      </c>
    </row>
    <row r="13411" spans="82:87">
      <c r="CD13411" s="34" t="s">
        <v>17298</v>
      </c>
      <c r="CG13411" s="381">
        <v>56998</v>
      </c>
      <c r="CI13411" s="378">
        <v>25440</v>
      </c>
    </row>
    <row r="13412" spans="82:87">
      <c r="CD13412" s="34" t="s">
        <v>17299</v>
      </c>
      <c r="CG13412" s="381">
        <v>57000</v>
      </c>
      <c r="CI13412" s="378">
        <v>25440</v>
      </c>
    </row>
    <row r="13413" spans="82:87">
      <c r="CD13413" s="34" t="s">
        <v>17300</v>
      </c>
      <c r="CG13413" s="381">
        <v>57001</v>
      </c>
      <c r="CI13413" s="378">
        <v>25440</v>
      </c>
    </row>
    <row r="13414" spans="82:87">
      <c r="CD13414" s="34" t="s">
        <v>17301</v>
      </c>
      <c r="CG13414" s="381">
        <v>57002</v>
      </c>
      <c r="CI13414" s="378">
        <v>25440</v>
      </c>
    </row>
    <row r="13415" spans="82:87">
      <c r="CD13415" s="34" t="s">
        <v>17302</v>
      </c>
      <c r="CG13415" s="381">
        <v>57003</v>
      </c>
      <c r="CI13415" s="378">
        <v>25440</v>
      </c>
    </row>
    <row r="13416" spans="82:87">
      <c r="CD13416" s="34" t="s">
        <v>17303</v>
      </c>
      <c r="CG13416" s="381">
        <v>57004</v>
      </c>
      <c r="CI13416" s="378">
        <v>25440</v>
      </c>
    </row>
    <row r="13417" spans="82:87">
      <c r="CD13417" s="34" t="s">
        <v>17304</v>
      </c>
      <c r="CG13417" s="381">
        <v>57005</v>
      </c>
      <c r="CI13417" s="378">
        <v>25440</v>
      </c>
    </row>
    <row r="13418" spans="82:87">
      <c r="CD13418" s="34" t="s">
        <v>17305</v>
      </c>
      <c r="CG13418" s="381">
        <v>57006</v>
      </c>
      <c r="CI13418" s="378">
        <v>25440</v>
      </c>
    </row>
    <row r="13419" spans="82:87">
      <c r="CD13419" s="34" t="s">
        <v>17306</v>
      </c>
      <c r="CG13419" s="381">
        <v>57007</v>
      </c>
      <c r="CI13419" s="378">
        <v>25440</v>
      </c>
    </row>
    <row r="13420" spans="82:87">
      <c r="CD13420" s="34" t="s">
        <v>17307</v>
      </c>
      <c r="CG13420" s="381">
        <v>57008</v>
      </c>
      <c r="CI13420" s="378">
        <v>25440</v>
      </c>
    </row>
    <row r="13421" spans="82:87">
      <c r="CD13421" s="34" t="s">
        <v>17308</v>
      </c>
      <c r="CG13421" s="381">
        <v>57009</v>
      </c>
      <c r="CI13421" s="378">
        <v>25440</v>
      </c>
    </row>
    <row r="13422" spans="82:87">
      <c r="CD13422" s="34" t="s">
        <v>17309</v>
      </c>
      <c r="CG13422" s="381">
        <v>57010</v>
      </c>
      <c r="CI13422" s="378">
        <v>25440</v>
      </c>
    </row>
    <row r="13423" spans="82:87">
      <c r="CD13423" s="34" t="s">
        <v>17310</v>
      </c>
      <c r="CG13423" s="381">
        <v>57011</v>
      </c>
      <c r="CI13423" s="378">
        <v>25440</v>
      </c>
    </row>
    <row r="13424" spans="82:87">
      <c r="CD13424" s="34" t="s">
        <v>17311</v>
      </c>
      <c r="CG13424" s="381">
        <v>57012</v>
      </c>
      <c r="CI13424" s="378">
        <v>25440</v>
      </c>
    </row>
    <row r="13425" spans="82:87">
      <c r="CD13425" s="34" t="s">
        <v>17312</v>
      </c>
      <c r="CG13425" s="381">
        <v>57013</v>
      </c>
      <c r="CI13425" s="378">
        <v>25440</v>
      </c>
    </row>
    <row r="13426" spans="82:87">
      <c r="CD13426" s="34" t="s">
        <v>17313</v>
      </c>
      <c r="CG13426" s="381">
        <v>57014</v>
      </c>
      <c r="CI13426" s="378">
        <v>25440</v>
      </c>
    </row>
    <row r="13427" spans="82:87">
      <c r="CD13427" s="34" t="s">
        <v>17314</v>
      </c>
      <c r="CG13427" s="381">
        <v>57015</v>
      </c>
      <c r="CI13427" s="378">
        <v>25440</v>
      </c>
    </row>
    <row r="13428" spans="82:87">
      <c r="CD13428" s="34" t="s">
        <v>17315</v>
      </c>
      <c r="CG13428" s="381">
        <v>57016</v>
      </c>
      <c r="CI13428" s="378">
        <v>25440</v>
      </c>
    </row>
    <row r="13429" spans="82:87">
      <c r="CD13429" s="34" t="s">
        <v>17316</v>
      </c>
      <c r="CG13429" s="381">
        <v>57017</v>
      </c>
      <c r="CI13429" s="378">
        <v>25440</v>
      </c>
    </row>
    <row r="13430" spans="82:87">
      <c r="CD13430" s="34" t="s">
        <v>17317</v>
      </c>
      <c r="CG13430" s="381">
        <v>57018</v>
      </c>
      <c r="CI13430" s="378">
        <v>25450</v>
      </c>
    </row>
    <row r="13431" spans="82:87">
      <c r="CD13431" s="34" t="s">
        <v>17318</v>
      </c>
      <c r="CG13431" s="381">
        <v>57019</v>
      </c>
      <c r="CI13431" s="378">
        <v>25460</v>
      </c>
    </row>
    <row r="13432" spans="82:87">
      <c r="CD13432" s="34" t="s">
        <v>17319</v>
      </c>
      <c r="CG13432" s="381">
        <v>57020</v>
      </c>
      <c r="CI13432" s="378">
        <v>25461</v>
      </c>
    </row>
    <row r="13433" spans="82:87">
      <c r="CD13433" s="34" t="s">
        <v>17320</v>
      </c>
      <c r="CG13433" s="381">
        <v>57021</v>
      </c>
      <c r="CI13433" s="378">
        <v>25462</v>
      </c>
    </row>
    <row r="13434" spans="82:87">
      <c r="CD13434" s="34" t="s">
        <v>17321</v>
      </c>
      <c r="CG13434" s="381">
        <v>57022</v>
      </c>
      <c r="CI13434" s="378">
        <v>25469</v>
      </c>
    </row>
    <row r="13435" spans="82:87">
      <c r="CD13435" s="34" t="s">
        <v>17322</v>
      </c>
      <c r="CG13435" s="381">
        <v>57023</v>
      </c>
      <c r="CI13435" s="378">
        <v>25470</v>
      </c>
    </row>
    <row r="13436" spans="82:87">
      <c r="CD13436" s="34" t="s">
        <v>17323</v>
      </c>
      <c r="CG13436" s="381">
        <v>57024</v>
      </c>
      <c r="CI13436" s="378">
        <v>25470</v>
      </c>
    </row>
    <row r="13437" spans="82:87">
      <c r="CD13437" s="34" t="s">
        <v>17324</v>
      </c>
      <c r="CG13437" s="381">
        <v>57025</v>
      </c>
      <c r="CI13437" s="378">
        <v>25470</v>
      </c>
    </row>
    <row r="13438" spans="82:87">
      <c r="CD13438" s="34" t="s">
        <v>17325</v>
      </c>
      <c r="CG13438" s="381">
        <v>57026</v>
      </c>
      <c r="CI13438" s="378">
        <v>25470</v>
      </c>
    </row>
    <row r="13439" spans="82:87">
      <c r="CD13439" s="34" t="s">
        <v>17326</v>
      </c>
      <c r="CG13439" s="381">
        <v>57027</v>
      </c>
      <c r="CI13439" s="378">
        <v>25470</v>
      </c>
    </row>
    <row r="13440" spans="82:87">
      <c r="CD13440" s="34" t="s">
        <v>17327</v>
      </c>
      <c r="CG13440" s="381">
        <v>57028</v>
      </c>
      <c r="CI13440" s="378">
        <v>25470</v>
      </c>
    </row>
    <row r="13441" spans="82:87">
      <c r="CD13441" s="34" t="s">
        <v>17328</v>
      </c>
      <c r="CG13441" s="381">
        <v>57029</v>
      </c>
      <c r="CI13441" s="378">
        <v>25470</v>
      </c>
    </row>
    <row r="13442" spans="82:87">
      <c r="CD13442" s="34" t="s">
        <v>17329</v>
      </c>
      <c r="CG13442" s="381">
        <v>57030</v>
      </c>
      <c r="CI13442" s="378">
        <v>25470</v>
      </c>
    </row>
    <row r="13443" spans="82:87">
      <c r="CD13443" s="34" t="s">
        <v>17330</v>
      </c>
      <c r="CG13443" s="381">
        <v>57031</v>
      </c>
      <c r="CI13443" s="378">
        <v>25470</v>
      </c>
    </row>
    <row r="13444" spans="82:87">
      <c r="CD13444" s="34" t="s">
        <v>17331</v>
      </c>
      <c r="CG13444" s="381">
        <v>57032</v>
      </c>
      <c r="CI13444" s="378">
        <v>25470</v>
      </c>
    </row>
    <row r="13445" spans="82:87">
      <c r="CD13445" s="34" t="s">
        <v>17332</v>
      </c>
      <c r="CG13445" s="381">
        <v>57033</v>
      </c>
      <c r="CI13445" s="378">
        <v>25470</v>
      </c>
    </row>
    <row r="13446" spans="82:87">
      <c r="CD13446" s="34" t="s">
        <v>17333</v>
      </c>
      <c r="CG13446" s="381">
        <v>57034</v>
      </c>
      <c r="CI13446" s="378">
        <v>25470</v>
      </c>
    </row>
    <row r="13447" spans="82:87">
      <c r="CD13447" s="34" t="s">
        <v>17334</v>
      </c>
      <c r="CG13447" s="381">
        <v>57035</v>
      </c>
      <c r="CI13447" s="378">
        <v>25479</v>
      </c>
    </row>
    <row r="13448" spans="82:87">
      <c r="CD13448" s="34" t="s">
        <v>17335</v>
      </c>
      <c r="CG13448" s="381">
        <v>57036</v>
      </c>
      <c r="CI13448" s="378">
        <v>25480</v>
      </c>
    </row>
    <row r="13449" spans="82:87">
      <c r="CD13449" s="34" t="s">
        <v>17336</v>
      </c>
      <c r="CG13449" s="381">
        <v>57037</v>
      </c>
      <c r="CI13449" s="378">
        <v>25480</v>
      </c>
    </row>
    <row r="13450" spans="82:87">
      <c r="CD13450" s="34" t="s">
        <v>17337</v>
      </c>
      <c r="CG13450" s="381">
        <v>57038</v>
      </c>
      <c r="CI13450" s="378">
        <v>25480</v>
      </c>
    </row>
    <row r="13451" spans="82:87">
      <c r="CD13451" s="34" t="s">
        <v>17338</v>
      </c>
      <c r="CG13451" s="381">
        <v>57039</v>
      </c>
      <c r="CI13451" s="378">
        <v>25490</v>
      </c>
    </row>
    <row r="13452" spans="82:87">
      <c r="CD13452" s="34" t="s">
        <v>17339</v>
      </c>
      <c r="CG13452" s="381">
        <v>57040</v>
      </c>
      <c r="CI13452" s="378">
        <v>25490</v>
      </c>
    </row>
    <row r="13453" spans="82:87">
      <c r="CD13453" s="34" t="s">
        <v>17340</v>
      </c>
      <c r="CG13453" s="381">
        <v>57041</v>
      </c>
      <c r="CI13453" s="378">
        <v>25490</v>
      </c>
    </row>
    <row r="13454" spans="82:87">
      <c r="CD13454" s="34" t="s">
        <v>17341</v>
      </c>
      <c r="CG13454" s="381">
        <v>57042</v>
      </c>
      <c r="CI13454" s="378">
        <v>25490</v>
      </c>
    </row>
    <row r="13455" spans="82:87">
      <c r="CD13455" s="34" t="s">
        <v>17342</v>
      </c>
      <c r="CG13455" s="381">
        <v>57043</v>
      </c>
      <c r="CI13455" s="378">
        <v>25500</v>
      </c>
    </row>
    <row r="13456" spans="82:87">
      <c r="CD13456" s="34" t="s">
        <v>17343</v>
      </c>
      <c r="CG13456" s="381">
        <v>57044</v>
      </c>
      <c r="CI13456" s="378">
        <v>25500</v>
      </c>
    </row>
    <row r="13457" spans="82:87">
      <c r="CD13457" s="34" t="s">
        <v>17344</v>
      </c>
      <c r="CG13457" s="381">
        <v>57045</v>
      </c>
      <c r="CI13457" s="378">
        <v>25500</v>
      </c>
    </row>
    <row r="13458" spans="82:87">
      <c r="CD13458" s="34" t="s">
        <v>17345</v>
      </c>
      <c r="CG13458" s="381">
        <v>57046</v>
      </c>
      <c r="CI13458" s="378">
        <v>25500</v>
      </c>
    </row>
    <row r="13459" spans="82:87">
      <c r="CD13459" s="34" t="s">
        <v>17346</v>
      </c>
      <c r="CG13459" s="381">
        <v>57047</v>
      </c>
      <c r="CI13459" s="378">
        <v>25500</v>
      </c>
    </row>
    <row r="13460" spans="82:87">
      <c r="CD13460" s="34" t="s">
        <v>17347</v>
      </c>
      <c r="CG13460" s="381">
        <v>57048</v>
      </c>
      <c r="CI13460" s="378">
        <v>25500</v>
      </c>
    </row>
    <row r="13461" spans="82:87">
      <c r="CD13461" s="34" t="s">
        <v>17348</v>
      </c>
      <c r="CG13461" s="381">
        <v>57049</v>
      </c>
      <c r="CI13461" s="378">
        <v>25500</v>
      </c>
    </row>
    <row r="13462" spans="82:87">
      <c r="CD13462" s="34" t="s">
        <v>17349</v>
      </c>
      <c r="CG13462" s="381">
        <v>57050</v>
      </c>
      <c r="CI13462" s="378">
        <v>25501</v>
      </c>
    </row>
    <row r="13463" spans="82:87">
      <c r="CD13463" s="34" t="s">
        <v>17350</v>
      </c>
      <c r="CG13463" s="381">
        <v>57051</v>
      </c>
      <c r="CI13463" s="378">
        <v>25502</v>
      </c>
    </row>
    <row r="13464" spans="82:87">
      <c r="CD13464" s="34" t="s">
        <v>17351</v>
      </c>
      <c r="CG13464" s="381">
        <v>57052</v>
      </c>
      <c r="CI13464" s="378">
        <v>25503</v>
      </c>
    </row>
    <row r="13465" spans="82:87">
      <c r="CD13465" s="34" t="s">
        <v>17352</v>
      </c>
      <c r="CG13465" s="381">
        <v>57053</v>
      </c>
      <c r="CI13465" s="378">
        <v>25504</v>
      </c>
    </row>
    <row r="13466" spans="82:87">
      <c r="CD13466" s="34" t="s">
        <v>17353</v>
      </c>
      <c r="CG13466" s="381">
        <v>57054</v>
      </c>
      <c r="CI13466" s="378">
        <v>25505</v>
      </c>
    </row>
    <row r="13467" spans="82:87">
      <c r="CD13467" s="34" t="s">
        <v>17354</v>
      </c>
      <c r="CG13467" s="381">
        <v>57055</v>
      </c>
      <c r="CI13467" s="378">
        <v>25506</v>
      </c>
    </row>
    <row r="13468" spans="82:87">
      <c r="CD13468" s="34" t="s">
        <v>17355</v>
      </c>
      <c r="CG13468" s="381">
        <v>57056</v>
      </c>
      <c r="CI13468" s="378">
        <v>25507</v>
      </c>
    </row>
    <row r="13469" spans="82:87">
      <c r="CD13469" s="34" t="s">
        <v>17356</v>
      </c>
      <c r="CG13469" s="381">
        <v>57057</v>
      </c>
      <c r="CI13469" s="378">
        <v>25508</v>
      </c>
    </row>
    <row r="13470" spans="82:87">
      <c r="CD13470" s="34" t="s">
        <v>17357</v>
      </c>
      <c r="CG13470" s="381">
        <v>57058</v>
      </c>
      <c r="CI13470" s="378">
        <v>25509</v>
      </c>
    </row>
    <row r="13471" spans="82:87">
      <c r="CD13471" s="34" t="s">
        <v>17358</v>
      </c>
      <c r="CG13471" s="381">
        <v>57059</v>
      </c>
      <c r="CI13471" s="378">
        <v>25510</v>
      </c>
    </row>
    <row r="13472" spans="82:87">
      <c r="CD13472" s="34" t="s">
        <v>17359</v>
      </c>
      <c r="CG13472" s="381">
        <v>57060</v>
      </c>
      <c r="CI13472" s="378">
        <v>25510</v>
      </c>
    </row>
    <row r="13473" spans="82:87">
      <c r="CD13473" s="34" t="s">
        <v>17360</v>
      </c>
      <c r="CG13473" s="381">
        <v>57061</v>
      </c>
      <c r="CI13473" s="378">
        <v>25510</v>
      </c>
    </row>
    <row r="13474" spans="82:87">
      <c r="CD13474" s="34" t="s">
        <v>17361</v>
      </c>
      <c r="CG13474" s="381">
        <v>57062</v>
      </c>
      <c r="CI13474" s="378">
        <v>25510</v>
      </c>
    </row>
    <row r="13475" spans="82:87">
      <c r="CD13475" s="34" t="s">
        <v>17362</v>
      </c>
      <c r="CG13475" s="381">
        <v>57063</v>
      </c>
      <c r="CI13475" s="378">
        <v>25510</v>
      </c>
    </row>
    <row r="13476" spans="82:87">
      <c r="CD13476" s="34" t="s">
        <v>17363</v>
      </c>
      <c r="CG13476" s="381">
        <v>57064</v>
      </c>
      <c r="CI13476" s="378">
        <v>25510</v>
      </c>
    </row>
    <row r="13477" spans="82:87">
      <c r="CD13477" s="34" t="s">
        <v>17364</v>
      </c>
      <c r="CG13477" s="381">
        <v>57065</v>
      </c>
      <c r="CI13477" s="378">
        <v>25510</v>
      </c>
    </row>
    <row r="13478" spans="82:87">
      <c r="CD13478" s="34" t="s">
        <v>17365</v>
      </c>
      <c r="CG13478" s="381">
        <v>57066</v>
      </c>
      <c r="CI13478" s="378">
        <v>25520</v>
      </c>
    </row>
    <row r="13479" spans="82:87">
      <c r="CD13479" s="34" t="s">
        <v>17366</v>
      </c>
      <c r="CG13479" s="381">
        <v>57067</v>
      </c>
      <c r="CI13479" s="378">
        <v>25520</v>
      </c>
    </row>
    <row r="13480" spans="82:87">
      <c r="CD13480" s="34" t="s">
        <v>17367</v>
      </c>
      <c r="CG13480" s="381">
        <v>57068</v>
      </c>
      <c r="CI13480" s="378">
        <v>25520</v>
      </c>
    </row>
    <row r="13481" spans="82:87">
      <c r="CD13481" s="34" t="s">
        <v>17368</v>
      </c>
      <c r="CG13481" s="381">
        <v>57069</v>
      </c>
      <c r="CI13481" s="378">
        <v>25520</v>
      </c>
    </row>
    <row r="13482" spans="82:87">
      <c r="CD13482" s="34" t="s">
        <v>17369</v>
      </c>
      <c r="CG13482" s="381">
        <v>57070</v>
      </c>
      <c r="CI13482" s="378">
        <v>25520</v>
      </c>
    </row>
    <row r="13483" spans="82:87">
      <c r="CD13483" s="34" t="s">
        <v>17370</v>
      </c>
      <c r="CG13483" s="381">
        <v>57071</v>
      </c>
      <c r="CI13483" s="378">
        <v>25520</v>
      </c>
    </row>
    <row r="13484" spans="82:87">
      <c r="CD13484" s="34" t="s">
        <v>17371</v>
      </c>
      <c r="CG13484" s="381">
        <v>57072</v>
      </c>
      <c r="CI13484" s="378">
        <v>25520</v>
      </c>
    </row>
    <row r="13485" spans="82:87">
      <c r="CD13485" s="34" t="s">
        <v>17372</v>
      </c>
      <c r="CG13485" s="381">
        <v>57073</v>
      </c>
      <c r="CI13485" s="378">
        <v>25520</v>
      </c>
    </row>
    <row r="13486" spans="82:87">
      <c r="CD13486" s="34" t="s">
        <v>17373</v>
      </c>
      <c r="CG13486" s="381">
        <v>57074</v>
      </c>
      <c r="CI13486" s="378">
        <v>25520</v>
      </c>
    </row>
    <row r="13487" spans="82:87">
      <c r="CD13487" s="34" t="s">
        <v>17374</v>
      </c>
      <c r="CG13487" s="381">
        <v>57075</v>
      </c>
      <c r="CI13487" s="378">
        <v>25520</v>
      </c>
    </row>
    <row r="13488" spans="82:87">
      <c r="CD13488" s="34" t="s">
        <v>17375</v>
      </c>
      <c r="CG13488" s="381">
        <v>57076</v>
      </c>
      <c r="CI13488" s="378">
        <v>25530</v>
      </c>
    </row>
    <row r="13489" spans="82:87">
      <c r="CD13489" s="34" t="s">
        <v>17376</v>
      </c>
      <c r="CG13489" s="381">
        <v>57077</v>
      </c>
      <c r="CI13489" s="378">
        <v>25530</v>
      </c>
    </row>
    <row r="13490" spans="82:87">
      <c r="CD13490" s="34" t="s">
        <v>17377</v>
      </c>
      <c r="CG13490" s="381">
        <v>57078</v>
      </c>
      <c r="CI13490" s="378">
        <v>25530</v>
      </c>
    </row>
    <row r="13491" spans="82:87">
      <c r="CD13491" s="34" t="s">
        <v>17378</v>
      </c>
      <c r="CG13491" s="381">
        <v>57079</v>
      </c>
      <c r="CI13491" s="378">
        <v>25530</v>
      </c>
    </row>
    <row r="13492" spans="82:87">
      <c r="CD13492" s="34" t="s">
        <v>17379</v>
      </c>
      <c r="CG13492" s="381">
        <v>57081</v>
      </c>
      <c r="CI13492" s="378">
        <v>25530</v>
      </c>
    </row>
    <row r="13493" spans="82:87">
      <c r="CD13493" s="34" t="s">
        <v>17380</v>
      </c>
      <c r="CG13493" s="381">
        <v>57082</v>
      </c>
      <c r="CI13493" s="378">
        <v>25530</v>
      </c>
    </row>
    <row r="13494" spans="82:87">
      <c r="CD13494" s="34" t="s">
        <v>17381</v>
      </c>
      <c r="CG13494" s="381">
        <v>57083</v>
      </c>
      <c r="CI13494" s="378">
        <v>25530</v>
      </c>
    </row>
    <row r="13495" spans="82:87">
      <c r="CD13495" s="34" t="s">
        <v>17382</v>
      </c>
      <c r="CG13495" s="381">
        <v>57084</v>
      </c>
      <c r="CI13495" s="378">
        <v>25530</v>
      </c>
    </row>
    <row r="13496" spans="82:87">
      <c r="CD13496" s="34" t="s">
        <v>17383</v>
      </c>
      <c r="CG13496" s="381">
        <v>57085</v>
      </c>
      <c r="CI13496" s="378">
        <v>25530</v>
      </c>
    </row>
    <row r="13497" spans="82:87">
      <c r="CD13497" s="34" t="s">
        <v>17384</v>
      </c>
      <c r="CG13497" s="381">
        <v>57086</v>
      </c>
      <c r="CI13497" s="378">
        <v>25530</v>
      </c>
    </row>
    <row r="13498" spans="82:87">
      <c r="CD13498" s="34" t="s">
        <v>17385</v>
      </c>
      <c r="CG13498" s="381">
        <v>57087</v>
      </c>
      <c r="CI13498" s="378">
        <v>25530</v>
      </c>
    </row>
    <row r="13499" spans="82:87">
      <c r="CD13499" s="34" t="s">
        <v>17386</v>
      </c>
      <c r="CG13499" s="381">
        <v>57088</v>
      </c>
      <c r="CI13499" s="378">
        <v>25530</v>
      </c>
    </row>
    <row r="13500" spans="82:87">
      <c r="CD13500" s="34" t="s">
        <v>17387</v>
      </c>
      <c r="CG13500" s="381">
        <v>57089</v>
      </c>
      <c r="CI13500" s="378">
        <v>25530</v>
      </c>
    </row>
    <row r="13501" spans="82:87">
      <c r="CD13501" s="34" t="s">
        <v>17388</v>
      </c>
      <c r="CG13501" s="381">
        <v>57100</v>
      </c>
      <c r="CI13501" s="378">
        <v>25530</v>
      </c>
    </row>
    <row r="13502" spans="82:87">
      <c r="CD13502" s="34" t="s">
        <v>17389</v>
      </c>
      <c r="CG13502" s="381">
        <v>57101</v>
      </c>
      <c r="CI13502" s="378">
        <v>25550</v>
      </c>
    </row>
    <row r="13503" spans="82:87">
      <c r="CD13503" s="34" t="s">
        <v>17390</v>
      </c>
      <c r="CG13503" s="381">
        <v>57102</v>
      </c>
      <c r="CI13503" s="378">
        <v>25550</v>
      </c>
    </row>
    <row r="13504" spans="82:87">
      <c r="CD13504" s="34" t="s">
        <v>17391</v>
      </c>
      <c r="CG13504" s="381">
        <v>57103</v>
      </c>
      <c r="CI13504" s="378">
        <v>25550</v>
      </c>
    </row>
    <row r="13505" spans="82:87">
      <c r="CD13505" s="34" t="s">
        <v>17392</v>
      </c>
      <c r="CG13505" s="381">
        <v>57104</v>
      </c>
      <c r="CI13505" s="378">
        <v>25550</v>
      </c>
    </row>
    <row r="13506" spans="82:87">
      <c r="CD13506" s="34" t="s">
        <v>17393</v>
      </c>
      <c r="CG13506" s="381">
        <v>57105</v>
      </c>
      <c r="CI13506" s="378">
        <v>25550</v>
      </c>
    </row>
    <row r="13507" spans="82:87">
      <c r="CD13507" s="34" t="s">
        <v>17394</v>
      </c>
      <c r="CG13507" s="381">
        <v>57106</v>
      </c>
      <c r="CI13507" s="378">
        <v>25550</v>
      </c>
    </row>
    <row r="13508" spans="82:87">
      <c r="CD13508" s="34" t="s">
        <v>17395</v>
      </c>
      <c r="CG13508" s="381">
        <v>57107</v>
      </c>
      <c r="CI13508" s="378">
        <v>25550</v>
      </c>
    </row>
    <row r="13509" spans="82:87">
      <c r="CD13509" s="34" t="s">
        <v>17396</v>
      </c>
      <c r="CG13509" s="381">
        <v>57108</v>
      </c>
      <c r="CI13509" s="378">
        <v>25550</v>
      </c>
    </row>
    <row r="13510" spans="82:87">
      <c r="CD13510" s="34" t="s">
        <v>17397</v>
      </c>
      <c r="CG13510" s="381">
        <v>57109</v>
      </c>
      <c r="CI13510" s="378">
        <v>25550</v>
      </c>
    </row>
    <row r="13511" spans="82:87">
      <c r="CD13511" s="34" t="s">
        <v>17398</v>
      </c>
      <c r="CG13511" s="381">
        <v>57111</v>
      </c>
      <c r="CI13511" s="378">
        <v>25560</v>
      </c>
    </row>
    <row r="13512" spans="82:87">
      <c r="CD13512" s="34" t="s">
        <v>17399</v>
      </c>
      <c r="CG13512" s="381">
        <v>57112</v>
      </c>
      <c r="CI13512" s="378">
        <v>25560</v>
      </c>
    </row>
    <row r="13513" spans="82:87">
      <c r="CD13513" s="34" t="s">
        <v>17400</v>
      </c>
      <c r="CG13513" s="381">
        <v>57113</v>
      </c>
      <c r="CI13513" s="378">
        <v>25560</v>
      </c>
    </row>
    <row r="13514" spans="82:87">
      <c r="CD13514" s="34" t="s">
        <v>17401</v>
      </c>
      <c r="CG13514" s="381">
        <v>57114</v>
      </c>
      <c r="CI13514" s="378">
        <v>25560</v>
      </c>
    </row>
    <row r="13515" spans="82:87">
      <c r="CD13515" s="34" t="s">
        <v>17402</v>
      </c>
      <c r="CG13515" s="381">
        <v>57115</v>
      </c>
      <c r="CI13515" s="378">
        <v>25560</v>
      </c>
    </row>
    <row r="13516" spans="82:87">
      <c r="CD13516" s="34" t="s">
        <v>17403</v>
      </c>
      <c r="CG13516" s="381">
        <v>57116</v>
      </c>
      <c r="CI13516" s="378">
        <v>25560</v>
      </c>
    </row>
    <row r="13517" spans="82:87">
      <c r="CD13517" s="34" t="s">
        <v>17404</v>
      </c>
      <c r="CG13517" s="381">
        <v>57117</v>
      </c>
      <c r="CI13517" s="378">
        <v>25560</v>
      </c>
    </row>
    <row r="13518" spans="82:87">
      <c r="CD13518" s="34" t="s">
        <v>17405</v>
      </c>
      <c r="CG13518" s="381">
        <v>57118</v>
      </c>
      <c r="CI13518" s="378">
        <v>25560</v>
      </c>
    </row>
    <row r="13519" spans="82:87">
      <c r="CD13519" s="34" t="s">
        <v>17406</v>
      </c>
      <c r="CG13519" s="381">
        <v>57119</v>
      </c>
      <c r="CI13519" s="378">
        <v>25560</v>
      </c>
    </row>
    <row r="13520" spans="82:87">
      <c r="CD13520" s="34" t="s">
        <v>17407</v>
      </c>
      <c r="CG13520" s="381">
        <v>57120</v>
      </c>
      <c r="CI13520" s="378">
        <v>25570</v>
      </c>
    </row>
    <row r="13521" spans="82:87">
      <c r="CD13521" s="34" t="s">
        <v>17408</v>
      </c>
      <c r="CG13521" s="381">
        <v>57125</v>
      </c>
      <c r="CI13521" s="378">
        <v>25570</v>
      </c>
    </row>
    <row r="13522" spans="82:87">
      <c r="CD13522" s="34" t="s">
        <v>17409</v>
      </c>
      <c r="CG13522" s="381">
        <v>57126</v>
      </c>
      <c r="CI13522" s="378">
        <v>25580</v>
      </c>
    </row>
    <row r="13523" spans="82:87">
      <c r="CD13523" s="34" t="s">
        <v>17410</v>
      </c>
      <c r="CG13523" s="381">
        <v>57127</v>
      </c>
      <c r="CI13523" s="378">
        <v>25580</v>
      </c>
    </row>
    <row r="13524" spans="82:87">
      <c r="CD13524" s="34" t="s">
        <v>17411</v>
      </c>
      <c r="CG13524" s="381">
        <v>57128</v>
      </c>
      <c r="CI13524" s="378">
        <v>25580</v>
      </c>
    </row>
    <row r="13525" spans="82:87">
      <c r="CD13525" s="34" t="s">
        <v>17412</v>
      </c>
      <c r="CG13525" s="381">
        <v>57129</v>
      </c>
      <c r="CI13525" s="378">
        <v>25580</v>
      </c>
    </row>
    <row r="13526" spans="82:87">
      <c r="CD13526" s="34" t="s">
        <v>17413</v>
      </c>
      <c r="CG13526" s="381">
        <v>57130</v>
      </c>
      <c r="CI13526" s="378">
        <v>25580</v>
      </c>
    </row>
    <row r="13527" spans="82:87">
      <c r="CD13527" s="34" t="s">
        <v>17414</v>
      </c>
      <c r="CG13527" s="381">
        <v>57131</v>
      </c>
      <c r="CI13527" s="378">
        <v>25580</v>
      </c>
    </row>
    <row r="13528" spans="82:87">
      <c r="CD13528" s="34" t="s">
        <v>17415</v>
      </c>
      <c r="CG13528" s="381">
        <v>57132</v>
      </c>
      <c r="CI13528" s="378">
        <v>25580</v>
      </c>
    </row>
    <row r="13529" spans="82:87">
      <c r="CD13529" s="34" t="s">
        <v>17416</v>
      </c>
      <c r="CG13529" s="381">
        <v>57133</v>
      </c>
      <c r="CI13529" s="378">
        <v>25580</v>
      </c>
    </row>
    <row r="13530" spans="82:87">
      <c r="CD13530" s="34" t="s">
        <v>17417</v>
      </c>
      <c r="CG13530" s="381">
        <v>57134</v>
      </c>
      <c r="CI13530" s="378">
        <v>25580</v>
      </c>
    </row>
    <row r="13531" spans="82:87">
      <c r="CD13531" s="34" t="s">
        <v>17418</v>
      </c>
      <c r="CG13531" s="381">
        <v>57135</v>
      </c>
      <c r="CI13531" s="378">
        <v>25580</v>
      </c>
    </row>
    <row r="13532" spans="82:87">
      <c r="CD13532" s="34" t="s">
        <v>17419</v>
      </c>
      <c r="CG13532" s="381">
        <v>57136</v>
      </c>
      <c r="CI13532" s="378">
        <v>25580</v>
      </c>
    </row>
    <row r="13533" spans="82:87">
      <c r="CD13533" s="34" t="s">
        <v>17420</v>
      </c>
      <c r="CG13533" s="381">
        <v>57137</v>
      </c>
      <c r="CI13533" s="378">
        <v>25580</v>
      </c>
    </row>
    <row r="13534" spans="82:87">
      <c r="CD13534" s="34" t="s">
        <v>17421</v>
      </c>
      <c r="CG13534" s="381">
        <v>57138</v>
      </c>
      <c r="CI13534" s="378">
        <v>25580</v>
      </c>
    </row>
    <row r="13535" spans="82:87">
      <c r="CD13535" s="34" t="s">
        <v>17422</v>
      </c>
      <c r="CG13535" s="381">
        <v>57139</v>
      </c>
      <c r="CI13535" s="378">
        <v>25580</v>
      </c>
    </row>
    <row r="13536" spans="82:87">
      <c r="CD13536" s="34" t="s">
        <v>17423</v>
      </c>
      <c r="CG13536" s="381">
        <v>57140</v>
      </c>
      <c r="CI13536" s="378">
        <v>25580</v>
      </c>
    </row>
    <row r="13537" spans="82:87">
      <c r="CD13537" s="34" t="s">
        <v>17424</v>
      </c>
      <c r="CG13537" s="381">
        <v>57141</v>
      </c>
      <c r="CI13537" s="378">
        <v>25580</v>
      </c>
    </row>
    <row r="13538" spans="82:87">
      <c r="CD13538" s="34" t="s">
        <v>17425</v>
      </c>
      <c r="CG13538" s="381">
        <v>57143</v>
      </c>
      <c r="CI13538" s="378">
        <v>25600</v>
      </c>
    </row>
    <row r="13539" spans="82:87">
      <c r="CD13539" s="34" t="s">
        <v>17426</v>
      </c>
      <c r="CG13539" s="381">
        <v>57144</v>
      </c>
      <c r="CI13539" s="378">
        <v>25600</v>
      </c>
    </row>
    <row r="13540" spans="82:87">
      <c r="CD13540" s="34" t="s">
        <v>17427</v>
      </c>
      <c r="CG13540" s="381">
        <v>57145</v>
      </c>
      <c r="CI13540" s="378">
        <v>25600</v>
      </c>
    </row>
    <row r="13541" spans="82:87">
      <c r="CD13541" s="34" t="s">
        <v>17428</v>
      </c>
      <c r="CG13541" s="381">
        <v>57146</v>
      </c>
      <c r="CI13541" s="378">
        <v>25600</v>
      </c>
    </row>
    <row r="13542" spans="82:87">
      <c r="CD13542" s="34" t="s">
        <v>17429</v>
      </c>
      <c r="CG13542" s="381">
        <v>57147</v>
      </c>
      <c r="CI13542" s="378">
        <v>25600</v>
      </c>
    </row>
    <row r="13543" spans="82:87">
      <c r="CD13543" s="34" t="s">
        <v>17430</v>
      </c>
      <c r="CG13543" s="381">
        <v>57148</v>
      </c>
      <c r="CI13543" s="378">
        <v>25600</v>
      </c>
    </row>
    <row r="13544" spans="82:87">
      <c r="CD13544" s="34" t="s">
        <v>17431</v>
      </c>
      <c r="CG13544" s="381">
        <v>57149</v>
      </c>
      <c r="CI13544" s="378">
        <v>25601</v>
      </c>
    </row>
    <row r="13545" spans="82:87">
      <c r="CD13545" s="34" t="s">
        <v>17432</v>
      </c>
      <c r="CG13545" s="381">
        <v>57150</v>
      </c>
      <c r="CI13545" s="378">
        <v>25602</v>
      </c>
    </row>
    <row r="13546" spans="82:87">
      <c r="CD13546" s="34" t="s">
        <v>17433</v>
      </c>
      <c r="CG13546" s="381">
        <v>57151</v>
      </c>
      <c r="CI13546" s="378">
        <v>25603</v>
      </c>
    </row>
    <row r="13547" spans="82:87">
      <c r="CD13547" s="34" t="s">
        <v>17434</v>
      </c>
      <c r="CG13547" s="381">
        <v>57152</v>
      </c>
      <c r="CI13547" s="378">
        <v>25604</v>
      </c>
    </row>
    <row r="13548" spans="82:87">
      <c r="CD13548" s="34" t="s">
        <v>17435</v>
      </c>
      <c r="CG13548" s="381">
        <v>57153</v>
      </c>
      <c r="CI13548" s="378">
        <v>25605</v>
      </c>
    </row>
    <row r="13549" spans="82:87">
      <c r="CD13549" s="34" t="s">
        <v>17436</v>
      </c>
      <c r="CG13549" s="381">
        <v>57154</v>
      </c>
      <c r="CI13549" s="378">
        <v>25606</v>
      </c>
    </row>
    <row r="13550" spans="82:87">
      <c r="CD13550" s="34" t="s">
        <v>17437</v>
      </c>
      <c r="CG13550" s="381">
        <v>57155</v>
      </c>
      <c r="CI13550" s="378">
        <v>25607</v>
      </c>
    </row>
    <row r="13551" spans="82:87">
      <c r="CD13551" s="34" t="s">
        <v>17438</v>
      </c>
      <c r="CG13551" s="381">
        <v>57156</v>
      </c>
      <c r="CI13551" s="378">
        <v>25608</v>
      </c>
    </row>
    <row r="13552" spans="82:87">
      <c r="CD13552" s="34" t="s">
        <v>17439</v>
      </c>
      <c r="CG13552" s="381">
        <v>57157</v>
      </c>
      <c r="CI13552" s="378">
        <v>25609</v>
      </c>
    </row>
    <row r="13553" spans="82:87">
      <c r="CD13553" s="34" t="s">
        <v>17440</v>
      </c>
      <c r="CG13553" s="381">
        <v>57158</v>
      </c>
      <c r="CI13553" s="378">
        <v>25610</v>
      </c>
    </row>
    <row r="13554" spans="82:87">
      <c r="CD13554" s="34" t="s">
        <v>17441</v>
      </c>
      <c r="CG13554" s="381">
        <v>57159</v>
      </c>
      <c r="CI13554" s="378">
        <v>25614</v>
      </c>
    </row>
    <row r="13555" spans="82:87">
      <c r="CD13555" s="34" t="s">
        <v>17442</v>
      </c>
      <c r="CG13555" s="381">
        <v>57160</v>
      </c>
      <c r="CI13555" s="378">
        <v>25614</v>
      </c>
    </row>
    <row r="13556" spans="82:87">
      <c r="CD13556" s="34" t="s">
        <v>17443</v>
      </c>
      <c r="CG13556" s="381">
        <v>57161</v>
      </c>
      <c r="CI13556" s="378">
        <v>25620</v>
      </c>
    </row>
    <row r="13557" spans="82:87">
      <c r="CD13557" s="34" t="s">
        <v>17444</v>
      </c>
      <c r="CG13557" s="381">
        <v>57162</v>
      </c>
      <c r="CI13557" s="378">
        <v>25620</v>
      </c>
    </row>
    <row r="13558" spans="82:87">
      <c r="CD13558" s="34" t="s">
        <v>17445</v>
      </c>
      <c r="CG13558" s="381">
        <v>57163</v>
      </c>
      <c r="CI13558" s="378">
        <v>25620</v>
      </c>
    </row>
    <row r="13559" spans="82:87">
      <c r="CD13559" s="34" t="s">
        <v>17446</v>
      </c>
      <c r="CG13559" s="381">
        <v>57164</v>
      </c>
      <c r="CI13559" s="378">
        <v>25620</v>
      </c>
    </row>
    <row r="13560" spans="82:87">
      <c r="CD13560" s="34" t="s">
        <v>17447</v>
      </c>
      <c r="CG13560" s="381">
        <v>57165</v>
      </c>
      <c r="CI13560" s="378">
        <v>25620</v>
      </c>
    </row>
    <row r="13561" spans="82:87">
      <c r="CD13561" s="34" t="s">
        <v>17448</v>
      </c>
      <c r="CG13561" s="381">
        <v>57166</v>
      </c>
      <c r="CI13561" s="378">
        <v>25620</v>
      </c>
    </row>
    <row r="13562" spans="82:87">
      <c r="CD13562" s="34" t="s">
        <v>17449</v>
      </c>
      <c r="CG13562" s="381">
        <v>57167</v>
      </c>
      <c r="CI13562" s="378">
        <v>25620</v>
      </c>
    </row>
    <row r="13563" spans="82:87">
      <c r="CD13563" s="34" t="s">
        <v>17450</v>
      </c>
      <c r="CG13563" s="381">
        <v>57168</v>
      </c>
      <c r="CI13563" s="378">
        <v>25620</v>
      </c>
    </row>
    <row r="13564" spans="82:87">
      <c r="CD13564" s="34" t="s">
        <v>17451</v>
      </c>
      <c r="CG13564" s="381">
        <v>57169</v>
      </c>
      <c r="CI13564" s="378">
        <v>25620</v>
      </c>
    </row>
    <row r="13565" spans="82:87">
      <c r="CD13565" s="34" t="s">
        <v>17452</v>
      </c>
      <c r="CG13565" s="381">
        <v>57170</v>
      </c>
      <c r="CI13565" s="378">
        <v>25620</v>
      </c>
    </row>
    <row r="13566" spans="82:87">
      <c r="CD13566" s="34" t="s">
        <v>17453</v>
      </c>
      <c r="CG13566" s="381">
        <v>57175</v>
      </c>
      <c r="CI13566" s="378">
        <v>25620</v>
      </c>
    </row>
    <row r="13567" spans="82:87">
      <c r="CD13567" s="34" t="s">
        <v>17454</v>
      </c>
      <c r="CG13567" s="381">
        <v>57180</v>
      </c>
      <c r="CI13567" s="378">
        <v>25630</v>
      </c>
    </row>
    <row r="13568" spans="82:87">
      <c r="CD13568" s="34" t="s">
        <v>17455</v>
      </c>
      <c r="CG13568" s="381">
        <v>57181</v>
      </c>
      <c r="CI13568" s="378">
        <v>25640</v>
      </c>
    </row>
    <row r="13569" spans="82:87">
      <c r="CD13569" s="34" t="s">
        <v>17456</v>
      </c>
      <c r="CG13569" s="381">
        <v>57182</v>
      </c>
      <c r="CI13569" s="378">
        <v>25640</v>
      </c>
    </row>
    <row r="13570" spans="82:87">
      <c r="CD13570" s="34" t="s">
        <v>17457</v>
      </c>
      <c r="CG13570" s="381">
        <v>57183</v>
      </c>
      <c r="CI13570" s="378">
        <v>25640</v>
      </c>
    </row>
    <row r="13571" spans="82:87">
      <c r="CD13571" s="34" t="s">
        <v>17458</v>
      </c>
      <c r="CG13571" s="381">
        <v>57184</v>
      </c>
      <c r="CI13571" s="378">
        <v>25640</v>
      </c>
    </row>
    <row r="13572" spans="82:87">
      <c r="CD13572" s="34" t="s">
        <v>17459</v>
      </c>
      <c r="CG13572" s="381">
        <v>57185</v>
      </c>
      <c r="CI13572" s="378">
        <v>25640</v>
      </c>
    </row>
    <row r="13573" spans="82:87">
      <c r="CD13573" s="34" t="s">
        <v>17460</v>
      </c>
      <c r="CG13573" s="381">
        <v>57190</v>
      </c>
      <c r="CI13573" s="378">
        <v>25640</v>
      </c>
    </row>
    <row r="13574" spans="82:87">
      <c r="CD13574" s="34" t="s">
        <v>17461</v>
      </c>
      <c r="CG13574" s="381">
        <v>57191</v>
      </c>
      <c r="CI13574" s="378">
        <v>25640</v>
      </c>
    </row>
    <row r="13575" spans="82:87">
      <c r="CD13575" s="34" t="s">
        <v>17462</v>
      </c>
      <c r="CG13575" s="381">
        <v>57192</v>
      </c>
      <c r="CI13575" s="378">
        <v>25640</v>
      </c>
    </row>
    <row r="13576" spans="82:87">
      <c r="CD13576" s="34" t="s">
        <v>17463</v>
      </c>
      <c r="CG13576" s="381">
        <v>57193</v>
      </c>
      <c r="CI13576" s="378">
        <v>25640</v>
      </c>
    </row>
    <row r="13577" spans="82:87">
      <c r="CD13577" s="34" t="s">
        <v>17464</v>
      </c>
      <c r="CG13577" s="381">
        <v>57194</v>
      </c>
      <c r="CI13577" s="378">
        <v>25640</v>
      </c>
    </row>
    <row r="13578" spans="82:87">
      <c r="CD13578" s="34" t="s">
        <v>17465</v>
      </c>
      <c r="CG13578" s="381">
        <v>57195</v>
      </c>
      <c r="CI13578" s="378">
        <v>25640</v>
      </c>
    </row>
    <row r="13579" spans="82:87">
      <c r="CD13579" s="34" t="s">
        <v>17466</v>
      </c>
      <c r="CG13579" s="381">
        <v>57196</v>
      </c>
      <c r="CI13579" s="378">
        <v>25640</v>
      </c>
    </row>
    <row r="13580" spans="82:87">
      <c r="CD13580" s="34" t="s">
        <v>17467</v>
      </c>
      <c r="CG13580" s="381">
        <v>57197</v>
      </c>
      <c r="CI13580" s="378">
        <v>25640</v>
      </c>
    </row>
    <row r="13581" spans="82:87">
      <c r="CD13581" s="34" t="s">
        <v>17468</v>
      </c>
      <c r="CG13581" s="381">
        <v>57198</v>
      </c>
      <c r="CI13581" s="378">
        <v>25640</v>
      </c>
    </row>
    <row r="13582" spans="82:87">
      <c r="CD13582" s="34" t="s">
        <v>17469</v>
      </c>
      <c r="CG13582" s="381">
        <v>57199</v>
      </c>
      <c r="CI13582" s="378">
        <v>25640</v>
      </c>
    </row>
    <row r="13583" spans="82:87">
      <c r="CD13583" s="34" t="s">
        <v>17470</v>
      </c>
      <c r="CG13583" s="381">
        <v>57200</v>
      </c>
      <c r="CI13583" s="378">
        <v>25640</v>
      </c>
    </row>
    <row r="13584" spans="82:87">
      <c r="CD13584" s="34" t="s">
        <v>17471</v>
      </c>
      <c r="CG13584" s="381">
        <v>57201</v>
      </c>
      <c r="CI13584" s="378">
        <v>25640</v>
      </c>
    </row>
    <row r="13585" spans="82:87">
      <c r="CD13585" s="34" t="s">
        <v>17472</v>
      </c>
      <c r="CG13585" s="381">
        <v>57202</v>
      </c>
      <c r="CI13585" s="378">
        <v>25640</v>
      </c>
    </row>
    <row r="13586" spans="82:87">
      <c r="CD13586" s="34" t="s">
        <v>17473</v>
      </c>
      <c r="CG13586" s="381">
        <v>57203</v>
      </c>
      <c r="CI13586" s="378">
        <v>25640</v>
      </c>
    </row>
    <row r="13587" spans="82:87">
      <c r="CD13587" s="34" t="s">
        <v>17474</v>
      </c>
      <c r="CG13587" s="381">
        <v>57204</v>
      </c>
      <c r="CI13587" s="378">
        <v>25640</v>
      </c>
    </row>
    <row r="13588" spans="82:87">
      <c r="CD13588" s="34" t="s">
        <v>17475</v>
      </c>
      <c r="CG13588" s="381">
        <v>57205</v>
      </c>
      <c r="CI13588" s="378">
        <v>25640</v>
      </c>
    </row>
    <row r="13589" spans="82:87">
      <c r="CD13589" s="34" t="s">
        <v>17476</v>
      </c>
      <c r="CG13589" s="381">
        <v>57206</v>
      </c>
      <c r="CI13589" s="378">
        <v>25640</v>
      </c>
    </row>
    <row r="13590" spans="82:87">
      <c r="CD13590" s="34" t="s">
        <v>17477</v>
      </c>
      <c r="CG13590" s="381">
        <v>57207</v>
      </c>
      <c r="CI13590" s="378">
        <v>25640</v>
      </c>
    </row>
    <row r="13591" spans="82:87">
      <c r="CD13591" s="34" t="s">
        <v>17478</v>
      </c>
      <c r="CG13591" s="381">
        <v>57208</v>
      </c>
      <c r="CI13591" s="378">
        <v>25640</v>
      </c>
    </row>
    <row r="13592" spans="82:87">
      <c r="CD13592" s="34" t="s">
        <v>17479</v>
      </c>
      <c r="CG13592" s="381">
        <v>57209</v>
      </c>
      <c r="CI13592" s="378">
        <v>25640</v>
      </c>
    </row>
    <row r="13593" spans="82:87">
      <c r="CD13593" s="34" t="s">
        <v>17480</v>
      </c>
      <c r="CG13593" s="381">
        <v>57211</v>
      </c>
      <c r="CI13593" s="378">
        <v>25640</v>
      </c>
    </row>
    <row r="13594" spans="82:87">
      <c r="CD13594" s="34" t="s">
        <v>17481</v>
      </c>
      <c r="CG13594" s="381">
        <v>57212</v>
      </c>
      <c r="CI13594" s="378">
        <v>25640</v>
      </c>
    </row>
    <row r="13595" spans="82:87">
      <c r="CD13595" s="34" t="s">
        <v>17482</v>
      </c>
      <c r="CG13595" s="381">
        <v>57213</v>
      </c>
      <c r="CI13595" s="378">
        <v>25650</v>
      </c>
    </row>
    <row r="13596" spans="82:87">
      <c r="CD13596" s="34" t="s">
        <v>17483</v>
      </c>
      <c r="CG13596" s="381">
        <v>57214</v>
      </c>
      <c r="CI13596" s="378">
        <v>25650</v>
      </c>
    </row>
    <row r="13597" spans="82:87">
      <c r="CD13597" s="34" t="s">
        <v>17484</v>
      </c>
      <c r="CG13597" s="381">
        <v>57215</v>
      </c>
      <c r="CI13597" s="378">
        <v>25650</v>
      </c>
    </row>
    <row r="13598" spans="82:87">
      <c r="CD13598" s="34" t="s">
        <v>17485</v>
      </c>
      <c r="CG13598" s="381">
        <v>57216</v>
      </c>
      <c r="CI13598" s="378">
        <v>25650</v>
      </c>
    </row>
    <row r="13599" spans="82:87">
      <c r="CD13599" s="34" t="s">
        <v>17486</v>
      </c>
      <c r="CG13599" s="381">
        <v>57217</v>
      </c>
      <c r="CI13599" s="378">
        <v>25650</v>
      </c>
    </row>
    <row r="13600" spans="82:87">
      <c r="CD13600" s="34" t="s">
        <v>17487</v>
      </c>
      <c r="CG13600" s="381">
        <v>57218</v>
      </c>
      <c r="CI13600" s="378">
        <v>25650</v>
      </c>
    </row>
    <row r="13601" spans="82:87">
      <c r="CD13601" s="34" t="s">
        <v>17488</v>
      </c>
      <c r="CG13601" s="381">
        <v>57219</v>
      </c>
      <c r="CI13601" s="378">
        <v>25650</v>
      </c>
    </row>
    <row r="13602" spans="82:87">
      <c r="CD13602" s="34" t="s">
        <v>17489</v>
      </c>
      <c r="CG13602" s="381">
        <v>57220</v>
      </c>
      <c r="CI13602" s="378">
        <v>25650</v>
      </c>
    </row>
    <row r="13603" spans="82:87">
      <c r="CD13603" s="34" t="s">
        <v>17490</v>
      </c>
      <c r="CG13603" s="381">
        <v>57230</v>
      </c>
      <c r="CI13603" s="378">
        <v>25660</v>
      </c>
    </row>
    <row r="13604" spans="82:87">
      <c r="CD13604" s="34" t="s">
        <v>17491</v>
      </c>
      <c r="CG13604" s="381">
        <v>57231</v>
      </c>
      <c r="CI13604" s="378">
        <v>25660</v>
      </c>
    </row>
    <row r="13605" spans="82:87">
      <c r="CD13605" s="34" t="s">
        <v>17492</v>
      </c>
      <c r="CG13605" s="381">
        <v>57232</v>
      </c>
      <c r="CI13605" s="378">
        <v>25660</v>
      </c>
    </row>
    <row r="13606" spans="82:87">
      <c r="CD13606" s="34" t="s">
        <v>17493</v>
      </c>
      <c r="CG13606" s="381">
        <v>57233</v>
      </c>
      <c r="CI13606" s="378">
        <v>25660</v>
      </c>
    </row>
    <row r="13607" spans="82:87">
      <c r="CD13607" s="34" t="s">
        <v>17494</v>
      </c>
      <c r="CG13607" s="381">
        <v>57234</v>
      </c>
      <c r="CI13607" s="378">
        <v>25660</v>
      </c>
    </row>
    <row r="13608" spans="82:87">
      <c r="CD13608" s="34" t="s">
        <v>17495</v>
      </c>
      <c r="CG13608" s="381">
        <v>57235</v>
      </c>
      <c r="CI13608" s="378">
        <v>25660</v>
      </c>
    </row>
    <row r="13609" spans="82:87">
      <c r="CD13609" s="34" t="s">
        <v>17496</v>
      </c>
      <c r="CG13609" s="381">
        <v>57236</v>
      </c>
      <c r="CI13609" s="378">
        <v>25660</v>
      </c>
    </row>
    <row r="13610" spans="82:87">
      <c r="CD13610" s="34" t="s">
        <v>17497</v>
      </c>
      <c r="CG13610" s="381">
        <v>57237</v>
      </c>
      <c r="CI13610" s="378">
        <v>25660</v>
      </c>
    </row>
    <row r="13611" spans="82:87">
      <c r="CD13611" s="34" t="s">
        <v>17498</v>
      </c>
      <c r="CG13611" s="381">
        <v>57238</v>
      </c>
      <c r="CI13611" s="378">
        <v>25660</v>
      </c>
    </row>
    <row r="13612" spans="82:87">
      <c r="CD13612" s="34" t="s">
        <v>17499</v>
      </c>
      <c r="CG13612" s="381">
        <v>57239</v>
      </c>
      <c r="CI13612" s="378">
        <v>25680</v>
      </c>
    </row>
    <row r="13613" spans="82:87">
      <c r="CD13613" s="34" t="s">
        <v>17500</v>
      </c>
      <c r="CG13613" s="381">
        <v>57240</v>
      </c>
      <c r="CI13613" s="378">
        <v>25680</v>
      </c>
    </row>
    <row r="13614" spans="82:87">
      <c r="CD13614" s="34" t="s">
        <v>17501</v>
      </c>
      <c r="CG13614" s="381">
        <v>57245</v>
      </c>
      <c r="CI13614" s="378">
        <v>25680</v>
      </c>
    </row>
    <row r="13615" spans="82:87">
      <c r="CD13615" s="34" t="s">
        <v>17502</v>
      </c>
      <c r="CG13615" s="381">
        <v>57250</v>
      </c>
      <c r="CI13615" s="378">
        <v>25680</v>
      </c>
    </row>
    <row r="13616" spans="82:87">
      <c r="CD13616" s="34" t="s">
        <v>17503</v>
      </c>
      <c r="CG13616" s="381">
        <v>57255</v>
      </c>
      <c r="CI13616" s="378">
        <v>25680</v>
      </c>
    </row>
    <row r="13617" spans="82:87">
      <c r="CD13617" s="34" t="s">
        <v>17504</v>
      </c>
      <c r="CG13617" s="381">
        <v>57260</v>
      </c>
      <c r="CI13617" s="378">
        <v>25680</v>
      </c>
    </row>
    <row r="13618" spans="82:87">
      <c r="CD13618" s="34" t="s">
        <v>17505</v>
      </c>
      <c r="CG13618" s="381">
        <v>57270</v>
      </c>
      <c r="CI13618" s="378">
        <v>25680</v>
      </c>
    </row>
    <row r="13619" spans="82:87">
      <c r="CD13619" s="34" t="s">
        <v>17506</v>
      </c>
      <c r="CG13619" s="381">
        <v>57280</v>
      </c>
      <c r="CI13619" s="378">
        <v>25680</v>
      </c>
    </row>
    <row r="13620" spans="82:87">
      <c r="CD13620" s="34" t="s">
        <v>17507</v>
      </c>
      <c r="CG13620" s="381">
        <v>57281</v>
      </c>
      <c r="CI13620" s="378">
        <v>25680</v>
      </c>
    </row>
    <row r="13621" spans="82:87">
      <c r="CD13621" s="34" t="s">
        <v>17508</v>
      </c>
      <c r="CG13621" s="381">
        <v>57282</v>
      </c>
      <c r="CI13621" s="378">
        <v>25680</v>
      </c>
    </row>
    <row r="13622" spans="82:87">
      <c r="CD13622" s="34" t="s">
        <v>17509</v>
      </c>
      <c r="CG13622" s="381">
        <v>57283</v>
      </c>
      <c r="CI13622" s="378">
        <v>25680</v>
      </c>
    </row>
    <row r="13623" spans="82:87">
      <c r="CD13623" s="34" t="s">
        <v>17510</v>
      </c>
      <c r="CG13623" s="381">
        <v>57284</v>
      </c>
      <c r="CI13623" s="378">
        <v>25680</v>
      </c>
    </row>
    <row r="13624" spans="82:87">
      <c r="CD13624" s="34" t="s">
        <v>17511</v>
      </c>
      <c r="CG13624" s="381">
        <v>57285</v>
      </c>
      <c r="CI13624" s="378">
        <v>25680</v>
      </c>
    </row>
    <row r="13625" spans="82:87">
      <c r="CD13625" s="34" t="s">
        <v>17512</v>
      </c>
      <c r="CG13625" s="381">
        <v>57286</v>
      </c>
      <c r="CI13625" s="378">
        <v>25680</v>
      </c>
    </row>
    <row r="13626" spans="82:87">
      <c r="CD13626" s="34" t="s">
        <v>17513</v>
      </c>
      <c r="CG13626" s="381">
        <v>57287</v>
      </c>
      <c r="CI13626" s="378">
        <v>25680</v>
      </c>
    </row>
    <row r="13627" spans="82:87">
      <c r="CD13627" s="34" t="s">
        <v>17514</v>
      </c>
      <c r="CG13627" s="381">
        <v>57288</v>
      </c>
      <c r="CI13627" s="378">
        <v>25680</v>
      </c>
    </row>
    <row r="13628" spans="82:87">
      <c r="CD13628" s="34" t="s">
        <v>17515</v>
      </c>
      <c r="CG13628" s="381">
        <v>57289</v>
      </c>
      <c r="CI13628" s="378">
        <v>25680</v>
      </c>
    </row>
    <row r="13629" spans="82:87">
      <c r="CD13629" s="34" t="s">
        <v>17516</v>
      </c>
      <c r="CG13629" s="381">
        <v>57290</v>
      </c>
      <c r="CI13629" s="378">
        <v>25680</v>
      </c>
    </row>
    <row r="13630" spans="82:87">
      <c r="CD13630" s="34" t="s">
        <v>17517</v>
      </c>
      <c r="CG13630" s="381">
        <v>57291</v>
      </c>
      <c r="CI13630" s="378">
        <v>25680</v>
      </c>
    </row>
    <row r="13631" spans="82:87">
      <c r="CD13631" s="34" t="s">
        <v>17518</v>
      </c>
      <c r="CG13631" s="381">
        <v>57292</v>
      </c>
      <c r="CI13631" s="378">
        <v>25680</v>
      </c>
    </row>
    <row r="13632" spans="82:87">
      <c r="CD13632" s="34" t="s">
        <v>17519</v>
      </c>
      <c r="CG13632" s="381">
        <v>57293</v>
      </c>
      <c r="CI13632" s="378">
        <v>25680</v>
      </c>
    </row>
    <row r="13633" spans="82:87">
      <c r="CD13633" s="34" t="s">
        <v>17520</v>
      </c>
      <c r="CG13633" s="381">
        <v>57294</v>
      </c>
      <c r="CI13633" s="378">
        <v>25680</v>
      </c>
    </row>
    <row r="13634" spans="82:87">
      <c r="CD13634" s="34" t="s">
        <v>17521</v>
      </c>
      <c r="CG13634" s="381">
        <v>57295</v>
      </c>
      <c r="CI13634" s="378">
        <v>25690</v>
      </c>
    </row>
    <row r="13635" spans="82:87">
      <c r="CD13635" s="34" t="s">
        <v>17522</v>
      </c>
      <c r="CG13635" s="381">
        <v>57296</v>
      </c>
      <c r="CI13635" s="378">
        <v>25690</v>
      </c>
    </row>
    <row r="13636" spans="82:87">
      <c r="CD13636" s="34" t="s">
        <v>17523</v>
      </c>
      <c r="CG13636" s="381">
        <v>57297</v>
      </c>
      <c r="CI13636" s="378">
        <v>25690</v>
      </c>
    </row>
    <row r="13637" spans="82:87">
      <c r="CD13637" s="34" t="s">
        <v>17524</v>
      </c>
      <c r="CG13637" s="381">
        <v>57298</v>
      </c>
      <c r="CI13637" s="378">
        <v>25690</v>
      </c>
    </row>
    <row r="13638" spans="82:87">
      <c r="CD13638" s="34" t="s">
        <v>17525</v>
      </c>
      <c r="CG13638" s="381">
        <v>57299</v>
      </c>
      <c r="CI13638" s="378">
        <v>25690</v>
      </c>
    </row>
    <row r="13639" spans="82:87">
      <c r="CD13639" s="34" t="s">
        <v>17526</v>
      </c>
      <c r="CG13639" s="381">
        <v>57300</v>
      </c>
      <c r="CI13639" s="378">
        <v>25700</v>
      </c>
    </row>
    <row r="13640" spans="82:87">
      <c r="CD13640" s="34" t="s">
        <v>17527</v>
      </c>
      <c r="CG13640" s="381">
        <v>57301</v>
      </c>
      <c r="CI13640" s="378">
        <v>25700</v>
      </c>
    </row>
    <row r="13641" spans="82:87">
      <c r="CD13641" s="34" t="s">
        <v>17528</v>
      </c>
      <c r="CG13641" s="381">
        <v>57302</v>
      </c>
      <c r="CI13641" s="378">
        <v>25701</v>
      </c>
    </row>
    <row r="13642" spans="82:87">
      <c r="CD13642" s="34" t="s">
        <v>17529</v>
      </c>
      <c r="CG13642" s="381">
        <v>57303</v>
      </c>
      <c r="CI13642" s="378">
        <v>25702</v>
      </c>
    </row>
    <row r="13643" spans="82:87">
      <c r="CD13643" s="34" t="s">
        <v>17530</v>
      </c>
      <c r="CG13643" s="381">
        <v>57304</v>
      </c>
      <c r="CI13643" s="378">
        <v>25706</v>
      </c>
    </row>
    <row r="13644" spans="82:87">
      <c r="CD13644" s="34" t="s">
        <v>17531</v>
      </c>
      <c r="CG13644" s="381">
        <v>57305</v>
      </c>
      <c r="CI13644" s="378">
        <v>25707</v>
      </c>
    </row>
    <row r="13645" spans="82:87">
      <c r="CD13645" s="34" t="s">
        <v>17532</v>
      </c>
      <c r="CG13645" s="381">
        <v>57306</v>
      </c>
      <c r="CI13645" s="378">
        <v>25708</v>
      </c>
    </row>
    <row r="13646" spans="82:87">
      <c r="CD13646" s="34" t="s">
        <v>17533</v>
      </c>
      <c r="CG13646" s="381">
        <v>57307</v>
      </c>
      <c r="CI13646" s="378">
        <v>25709</v>
      </c>
    </row>
    <row r="13647" spans="82:87">
      <c r="CD13647" s="34" t="s">
        <v>17534</v>
      </c>
      <c r="CG13647" s="381">
        <v>57308</v>
      </c>
      <c r="CI13647" s="378">
        <v>25720</v>
      </c>
    </row>
    <row r="13648" spans="82:87">
      <c r="CD13648" s="34" t="s">
        <v>17535</v>
      </c>
      <c r="CG13648" s="381">
        <v>57309</v>
      </c>
      <c r="CI13648" s="378">
        <v>25720</v>
      </c>
    </row>
    <row r="13649" spans="82:87">
      <c r="CD13649" s="34" t="s">
        <v>17536</v>
      </c>
      <c r="CG13649" s="381">
        <v>57310</v>
      </c>
      <c r="CI13649" s="378">
        <v>25720</v>
      </c>
    </row>
    <row r="13650" spans="82:87">
      <c r="CD13650" s="34" t="s">
        <v>17537</v>
      </c>
      <c r="CG13650" s="381">
        <v>57320</v>
      </c>
      <c r="CI13650" s="378">
        <v>25720</v>
      </c>
    </row>
    <row r="13651" spans="82:87">
      <c r="CD13651" s="34" t="s">
        <v>17538</v>
      </c>
      <c r="CG13651" s="381">
        <v>57330</v>
      </c>
      <c r="CI13651" s="378">
        <v>25720</v>
      </c>
    </row>
    <row r="13652" spans="82:87">
      <c r="CD13652" s="34" t="s">
        <v>17539</v>
      </c>
      <c r="CG13652" s="381">
        <v>57340</v>
      </c>
      <c r="CI13652" s="378">
        <v>25740</v>
      </c>
    </row>
    <row r="13653" spans="82:87">
      <c r="CD13653" s="34" t="s">
        <v>17540</v>
      </c>
      <c r="CG13653" s="381">
        <v>57350</v>
      </c>
      <c r="CI13653" s="378">
        <v>25750</v>
      </c>
    </row>
    <row r="13654" spans="82:87">
      <c r="CD13654" s="34" t="s">
        <v>17541</v>
      </c>
      <c r="CG13654" s="381">
        <v>57351</v>
      </c>
      <c r="CI13654" s="378">
        <v>25750</v>
      </c>
    </row>
    <row r="13655" spans="82:87">
      <c r="CD13655" s="34" t="s">
        <v>17542</v>
      </c>
      <c r="CG13655" s="381">
        <v>57352</v>
      </c>
      <c r="CI13655" s="378">
        <v>25750</v>
      </c>
    </row>
    <row r="13656" spans="82:87">
      <c r="CD13656" s="34" t="s">
        <v>17543</v>
      </c>
      <c r="CG13656" s="381">
        <v>57353</v>
      </c>
      <c r="CI13656" s="378">
        <v>25750</v>
      </c>
    </row>
    <row r="13657" spans="82:87">
      <c r="CD13657" s="34" t="s">
        <v>17544</v>
      </c>
      <c r="CG13657" s="381">
        <v>57354</v>
      </c>
      <c r="CI13657" s="378">
        <v>25750</v>
      </c>
    </row>
    <row r="13658" spans="82:87">
      <c r="CD13658" s="34" t="s">
        <v>17545</v>
      </c>
      <c r="CG13658" s="381">
        <v>57359</v>
      </c>
      <c r="CI13658" s="378">
        <v>25770</v>
      </c>
    </row>
    <row r="13659" spans="82:87">
      <c r="CD13659" s="34" t="s">
        <v>17546</v>
      </c>
      <c r="CG13659" s="381">
        <v>57360</v>
      </c>
      <c r="CI13659" s="378">
        <v>25770</v>
      </c>
    </row>
    <row r="13660" spans="82:87">
      <c r="CD13660" s="34" t="s">
        <v>17547</v>
      </c>
      <c r="CG13660" s="381">
        <v>57361</v>
      </c>
      <c r="CI13660" s="378">
        <v>25770</v>
      </c>
    </row>
    <row r="13661" spans="82:87">
      <c r="CD13661" s="34" t="s">
        <v>17548</v>
      </c>
      <c r="CG13661" s="381">
        <v>57362</v>
      </c>
      <c r="CI13661" s="378">
        <v>25790</v>
      </c>
    </row>
    <row r="13662" spans="82:87">
      <c r="CD13662" s="34" t="s">
        <v>17549</v>
      </c>
      <c r="CG13662" s="381">
        <v>57363</v>
      </c>
      <c r="CI13662" s="378">
        <v>25798</v>
      </c>
    </row>
    <row r="13663" spans="82:87">
      <c r="CD13663" s="34" t="s">
        <v>17550</v>
      </c>
      <c r="CG13663" s="381">
        <v>57364</v>
      </c>
      <c r="CI13663" s="378">
        <v>25799</v>
      </c>
    </row>
    <row r="13664" spans="82:87">
      <c r="CD13664" s="34" t="s">
        <v>17551</v>
      </c>
      <c r="CG13664" s="381">
        <v>57365</v>
      </c>
      <c r="CI13664" s="378">
        <v>25800</v>
      </c>
    </row>
    <row r="13665" spans="82:87">
      <c r="CD13665" s="34" t="s">
        <v>17552</v>
      </c>
      <c r="CG13665" s="381">
        <v>57366</v>
      </c>
      <c r="CI13665" s="378">
        <v>25800</v>
      </c>
    </row>
    <row r="13666" spans="82:87">
      <c r="CD13666" s="34" t="s">
        <v>17553</v>
      </c>
      <c r="CG13666" s="381">
        <v>57367</v>
      </c>
      <c r="CI13666" s="378">
        <v>25800</v>
      </c>
    </row>
    <row r="13667" spans="82:87">
      <c r="CD13667" s="34" t="s">
        <v>17554</v>
      </c>
      <c r="CG13667" s="381">
        <v>57368</v>
      </c>
      <c r="CI13667" s="378">
        <v>25820</v>
      </c>
    </row>
    <row r="13668" spans="82:87">
      <c r="CD13668" s="34" t="s">
        <v>17555</v>
      </c>
      <c r="CG13668" s="381">
        <v>57369</v>
      </c>
      <c r="CI13668" s="378">
        <v>25821</v>
      </c>
    </row>
    <row r="13669" spans="82:87">
      <c r="CD13669" s="34" t="s">
        <v>17556</v>
      </c>
      <c r="CG13669" s="381">
        <v>57370</v>
      </c>
      <c r="CI13669" s="378">
        <v>25821</v>
      </c>
    </row>
    <row r="13670" spans="82:87">
      <c r="CD13670" s="34" t="s">
        <v>17557</v>
      </c>
      <c r="CG13670" s="381">
        <v>57371</v>
      </c>
      <c r="CI13670" s="378">
        <v>25840</v>
      </c>
    </row>
    <row r="13671" spans="82:87">
      <c r="CD13671" s="34" t="s">
        <v>17558</v>
      </c>
      <c r="CG13671" s="381">
        <v>57372</v>
      </c>
      <c r="CI13671" s="378">
        <v>25840</v>
      </c>
    </row>
    <row r="13672" spans="82:87">
      <c r="CD13672" s="34" t="s">
        <v>17559</v>
      </c>
      <c r="CG13672" s="381">
        <v>57373</v>
      </c>
      <c r="CI13672" s="378">
        <v>25870</v>
      </c>
    </row>
    <row r="13673" spans="82:87">
      <c r="CD13673" s="34" t="s">
        <v>17560</v>
      </c>
      <c r="CG13673" s="381">
        <v>57374</v>
      </c>
      <c r="CI13673" s="378">
        <v>25870</v>
      </c>
    </row>
    <row r="13674" spans="82:87">
      <c r="CD13674" s="34" t="s">
        <v>17561</v>
      </c>
      <c r="CG13674" s="381">
        <v>57375</v>
      </c>
      <c r="CI13674" s="378">
        <v>25870</v>
      </c>
    </row>
    <row r="13675" spans="82:87">
      <c r="CD13675" s="34" t="s">
        <v>17562</v>
      </c>
      <c r="CG13675" s="381">
        <v>57376</v>
      </c>
      <c r="CI13675" s="378">
        <v>25870</v>
      </c>
    </row>
    <row r="13676" spans="82:87">
      <c r="CD13676" s="34" t="s">
        <v>17563</v>
      </c>
      <c r="CG13676" s="381">
        <v>57377</v>
      </c>
      <c r="CI13676" s="378">
        <v>25870</v>
      </c>
    </row>
    <row r="13677" spans="82:87">
      <c r="CD13677" s="34" t="s">
        <v>17564</v>
      </c>
      <c r="CG13677" s="381">
        <v>57378</v>
      </c>
      <c r="CI13677" s="378">
        <v>25870</v>
      </c>
    </row>
    <row r="13678" spans="82:87">
      <c r="CD13678" s="34" t="s">
        <v>17565</v>
      </c>
      <c r="CG13678" s="381">
        <v>57379</v>
      </c>
      <c r="CI13678" s="378">
        <v>25870</v>
      </c>
    </row>
    <row r="13679" spans="82:87">
      <c r="CD13679" s="34" t="s">
        <v>17566</v>
      </c>
      <c r="CG13679" s="381">
        <v>57380</v>
      </c>
      <c r="CI13679" s="378">
        <v>25870</v>
      </c>
    </row>
    <row r="13680" spans="82:87">
      <c r="CD13680" s="34" t="s">
        <v>17567</v>
      </c>
      <c r="CG13680" s="381">
        <v>57381</v>
      </c>
      <c r="CI13680" s="378">
        <v>25870</v>
      </c>
    </row>
    <row r="13681" spans="82:87">
      <c r="CD13681" s="34" t="s">
        <v>17568</v>
      </c>
      <c r="CG13681" s="381">
        <v>57382</v>
      </c>
      <c r="CI13681" s="378">
        <v>25870</v>
      </c>
    </row>
    <row r="13682" spans="82:87">
      <c r="CD13682" s="34" t="s">
        <v>17569</v>
      </c>
      <c r="CG13682" s="381">
        <v>57383</v>
      </c>
      <c r="CI13682" s="378">
        <v>25870</v>
      </c>
    </row>
    <row r="13683" spans="82:87">
      <c r="CD13683" s="34" t="s">
        <v>17570</v>
      </c>
      <c r="CG13683" s="381">
        <v>57384</v>
      </c>
      <c r="CI13683" s="378">
        <v>25870</v>
      </c>
    </row>
    <row r="13684" spans="82:87">
      <c r="CD13684" s="34" t="s">
        <v>17571</v>
      </c>
      <c r="CG13684" s="381">
        <v>57385</v>
      </c>
      <c r="CI13684" s="378">
        <v>25870</v>
      </c>
    </row>
    <row r="13685" spans="82:87">
      <c r="CD13685" s="34" t="s">
        <v>17572</v>
      </c>
      <c r="CG13685" s="381">
        <v>57390</v>
      </c>
      <c r="CI13685" s="378">
        <v>25870</v>
      </c>
    </row>
    <row r="13686" spans="82:87">
      <c r="CD13686" s="34" t="s">
        <v>17573</v>
      </c>
      <c r="CG13686" s="381">
        <v>57400</v>
      </c>
      <c r="CI13686" s="378">
        <v>25870</v>
      </c>
    </row>
    <row r="13687" spans="82:87">
      <c r="CD13687" s="34" t="s">
        <v>17574</v>
      </c>
      <c r="CG13687" s="381">
        <v>57401</v>
      </c>
      <c r="CI13687" s="378">
        <v>25870</v>
      </c>
    </row>
    <row r="13688" spans="82:87">
      <c r="CD13688" s="34" t="s">
        <v>17575</v>
      </c>
      <c r="CG13688" s="381">
        <v>57402</v>
      </c>
      <c r="CI13688" s="378">
        <v>25909</v>
      </c>
    </row>
    <row r="13689" spans="82:87">
      <c r="CD13689" s="34" t="s">
        <v>17576</v>
      </c>
      <c r="CG13689" s="381">
        <v>57403</v>
      </c>
      <c r="CI13689" s="378">
        <v>25920</v>
      </c>
    </row>
    <row r="13690" spans="82:87">
      <c r="CD13690" s="34" t="s">
        <v>17577</v>
      </c>
      <c r="CG13690" s="381">
        <v>57404</v>
      </c>
      <c r="CI13690" s="378">
        <v>25930</v>
      </c>
    </row>
    <row r="13691" spans="82:87">
      <c r="CD13691" s="34" t="s">
        <v>17578</v>
      </c>
      <c r="CG13691" s="381">
        <v>57405</v>
      </c>
      <c r="CI13691" s="378">
        <v>25931</v>
      </c>
    </row>
    <row r="13692" spans="82:87">
      <c r="CD13692" s="34" t="s">
        <v>17579</v>
      </c>
      <c r="CG13692" s="381">
        <v>57406</v>
      </c>
      <c r="CI13692" s="378">
        <v>25932</v>
      </c>
    </row>
    <row r="13693" spans="82:87">
      <c r="CD13693" s="34" t="s">
        <v>17580</v>
      </c>
      <c r="CG13693" s="381">
        <v>57407</v>
      </c>
      <c r="CI13693" s="378">
        <v>25933</v>
      </c>
    </row>
    <row r="13694" spans="82:87">
      <c r="CD13694" s="34" t="s">
        <v>17581</v>
      </c>
      <c r="CG13694" s="381">
        <v>57408</v>
      </c>
      <c r="CI13694" s="378">
        <v>25934</v>
      </c>
    </row>
    <row r="13695" spans="82:87">
      <c r="CD13695" s="34" t="s">
        <v>17582</v>
      </c>
      <c r="CG13695" s="381">
        <v>57409</v>
      </c>
      <c r="CI13695" s="378">
        <v>25960</v>
      </c>
    </row>
    <row r="13696" spans="82:87">
      <c r="CD13696" s="34" t="s">
        <v>17583</v>
      </c>
      <c r="CG13696" s="381">
        <v>57410</v>
      </c>
      <c r="CI13696" s="378">
        <v>25998</v>
      </c>
    </row>
    <row r="13697" spans="82:87">
      <c r="CD13697" s="34" t="s">
        <v>17584</v>
      </c>
      <c r="CG13697" s="381">
        <v>57412</v>
      </c>
      <c r="CI13697" s="378">
        <v>26000</v>
      </c>
    </row>
    <row r="13698" spans="82:87">
      <c r="CD13698" s="34" t="s">
        <v>17585</v>
      </c>
      <c r="CG13698" s="381">
        <v>57415</v>
      </c>
      <c r="CI13698" s="378">
        <v>26001</v>
      </c>
    </row>
    <row r="13699" spans="82:87">
      <c r="CD13699" s="34" t="s">
        <v>17586</v>
      </c>
      <c r="CG13699" s="381">
        <v>57420</v>
      </c>
      <c r="CI13699" s="378">
        <v>26001</v>
      </c>
    </row>
    <row r="13700" spans="82:87">
      <c r="CD13700" s="34" t="s">
        <v>17587</v>
      </c>
      <c r="CG13700" s="381">
        <v>57430</v>
      </c>
      <c r="CI13700" s="378">
        <v>26002</v>
      </c>
    </row>
    <row r="13701" spans="82:87">
      <c r="CD13701" s="34" t="s">
        <v>17588</v>
      </c>
      <c r="CG13701" s="381">
        <v>57440</v>
      </c>
      <c r="CI13701" s="378">
        <v>26003</v>
      </c>
    </row>
    <row r="13702" spans="82:87">
      <c r="CD13702" s="34" t="s">
        <v>17589</v>
      </c>
      <c r="CG13702" s="381">
        <v>57444</v>
      </c>
      <c r="CI13702" s="378">
        <v>26004</v>
      </c>
    </row>
    <row r="13703" spans="82:87">
      <c r="CD13703" s="34" t="s">
        <v>17590</v>
      </c>
      <c r="CG13703" s="381">
        <v>57445</v>
      </c>
      <c r="CI13703" s="378">
        <v>26005</v>
      </c>
    </row>
    <row r="13704" spans="82:87">
      <c r="CD13704" s="34" t="s">
        <v>17591</v>
      </c>
      <c r="CG13704" s="381">
        <v>57450</v>
      </c>
      <c r="CI13704" s="378">
        <v>26006</v>
      </c>
    </row>
    <row r="13705" spans="82:87">
      <c r="CD13705" s="34" t="s">
        <v>17592</v>
      </c>
      <c r="CG13705" s="381">
        <v>57455</v>
      </c>
      <c r="CI13705" s="378">
        <v>26007</v>
      </c>
    </row>
    <row r="13706" spans="82:87">
      <c r="CD13706" s="34" t="s">
        <v>17593</v>
      </c>
      <c r="CG13706" s="381">
        <v>57460</v>
      </c>
      <c r="CI13706" s="378">
        <v>26008</v>
      </c>
    </row>
    <row r="13707" spans="82:87">
      <c r="CD13707" s="34" t="s">
        <v>17594</v>
      </c>
      <c r="CG13707" s="381">
        <v>57470</v>
      </c>
      <c r="CI13707" s="378">
        <v>26009</v>
      </c>
    </row>
    <row r="13708" spans="82:87">
      <c r="CD13708" s="34" t="s">
        <v>17595</v>
      </c>
      <c r="CG13708" s="381">
        <v>57480</v>
      </c>
      <c r="CI13708" s="378">
        <v>26010</v>
      </c>
    </row>
    <row r="13709" spans="82:87">
      <c r="CD13709" s="34" t="s">
        <v>17596</v>
      </c>
      <c r="CG13709" s="381">
        <v>57490</v>
      </c>
      <c r="CI13709" s="378">
        <v>26011</v>
      </c>
    </row>
    <row r="13710" spans="82:87">
      <c r="CD13710" s="34" t="s">
        <v>17597</v>
      </c>
      <c r="CG13710" s="381">
        <v>57500</v>
      </c>
      <c r="CI13710" s="378">
        <v>26012</v>
      </c>
    </row>
    <row r="13711" spans="82:87">
      <c r="CD13711" s="34" t="s">
        <v>17598</v>
      </c>
      <c r="CG13711" s="381">
        <v>57501</v>
      </c>
      <c r="CI13711" s="378">
        <v>26013</v>
      </c>
    </row>
    <row r="13712" spans="82:87">
      <c r="CD13712" s="34" t="s">
        <v>17599</v>
      </c>
      <c r="CG13712" s="381">
        <v>57502</v>
      </c>
      <c r="CI13712" s="378">
        <v>26014</v>
      </c>
    </row>
    <row r="13713" spans="82:87">
      <c r="CD13713" s="34" t="s">
        <v>17600</v>
      </c>
      <c r="CG13713" s="381">
        <v>57503</v>
      </c>
      <c r="CI13713" s="378">
        <v>26014</v>
      </c>
    </row>
    <row r="13714" spans="82:87">
      <c r="CD13714" s="34" t="s">
        <v>17601</v>
      </c>
      <c r="CG13714" s="381">
        <v>57504</v>
      </c>
      <c r="CI13714" s="378">
        <v>26015</v>
      </c>
    </row>
    <row r="13715" spans="82:87">
      <c r="CD13715" s="34" t="s">
        <v>17602</v>
      </c>
      <c r="CG13715" s="381">
        <v>57505</v>
      </c>
      <c r="CI13715" s="378">
        <v>26016</v>
      </c>
    </row>
    <row r="13716" spans="82:87">
      <c r="CD13716" s="34" t="s">
        <v>17603</v>
      </c>
      <c r="CG13716" s="381">
        <v>57506</v>
      </c>
      <c r="CI13716" s="378">
        <v>26017</v>
      </c>
    </row>
    <row r="13717" spans="82:87">
      <c r="CD13717" s="34" t="s">
        <v>17604</v>
      </c>
      <c r="CG13717" s="381">
        <v>57507</v>
      </c>
      <c r="CI13717" s="378">
        <v>26018</v>
      </c>
    </row>
    <row r="13718" spans="82:87">
      <c r="CD13718" s="34" t="s">
        <v>17605</v>
      </c>
      <c r="CG13718" s="381">
        <v>57508</v>
      </c>
      <c r="CI13718" s="378">
        <v>26019</v>
      </c>
    </row>
    <row r="13719" spans="82:87">
      <c r="CD13719" s="34" t="s">
        <v>17606</v>
      </c>
      <c r="CG13719" s="381">
        <v>57509</v>
      </c>
      <c r="CI13719" s="378">
        <v>26020</v>
      </c>
    </row>
    <row r="13720" spans="82:87">
      <c r="CD13720" s="34" t="s">
        <v>17607</v>
      </c>
      <c r="CG13720" s="381">
        <v>57510</v>
      </c>
      <c r="CI13720" s="378">
        <v>26021</v>
      </c>
    </row>
    <row r="13721" spans="82:87">
      <c r="CD13721" s="34" t="s">
        <v>17608</v>
      </c>
      <c r="CG13721" s="381">
        <v>57511</v>
      </c>
      <c r="CI13721" s="378">
        <v>26022</v>
      </c>
    </row>
    <row r="13722" spans="82:87">
      <c r="CD13722" s="34" t="s">
        <v>17609</v>
      </c>
      <c r="CG13722" s="381">
        <v>57512</v>
      </c>
      <c r="CI13722" s="378">
        <v>26023</v>
      </c>
    </row>
    <row r="13723" spans="82:87">
      <c r="CD13723" s="34" t="s">
        <v>17610</v>
      </c>
      <c r="CG13723" s="381">
        <v>57513</v>
      </c>
      <c r="CI13723" s="378">
        <v>26024</v>
      </c>
    </row>
    <row r="13724" spans="82:87">
      <c r="CD13724" s="34" t="s">
        <v>17611</v>
      </c>
      <c r="CG13724" s="381">
        <v>57514</v>
      </c>
      <c r="CI13724" s="378">
        <v>26025</v>
      </c>
    </row>
    <row r="13725" spans="82:87">
      <c r="CD13725" s="34" t="s">
        <v>17612</v>
      </c>
      <c r="CG13725" s="381">
        <v>57515</v>
      </c>
      <c r="CI13725" s="378">
        <v>26026</v>
      </c>
    </row>
    <row r="13726" spans="82:87">
      <c r="CD13726" s="34" t="s">
        <v>17613</v>
      </c>
      <c r="CG13726" s="381">
        <v>57516</v>
      </c>
      <c r="CI13726" s="378">
        <v>26027</v>
      </c>
    </row>
    <row r="13727" spans="82:87">
      <c r="CD13727" s="34" t="s">
        <v>17614</v>
      </c>
      <c r="CG13727" s="381">
        <v>57517</v>
      </c>
      <c r="CI13727" s="378">
        <v>26028</v>
      </c>
    </row>
    <row r="13728" spans="82:87">
      <c r="CD13728" s="34" t="s">
        <v>17615</v>
      </c>
      <c r="CG13728" s="381">
        <v>57518</v>
      </c>
      <c r="CI13728" s="378">
        <v>26029</v>
      </c>
    </row>
    <row r="13729" spans="82:87">
      <c r="CD13729" s="34" t="s">
        <v>17616</v>
      </c>
      <c r="CG13729" s="381">
        <v>57519</v>
      </c>
      <c r="CI13729" s="378">
        <v>26030</v>
      </c>
    </row>
    <row r="13730" spans="82:87">
      <c r="CD13730" s="34" t="s">
        <v>17617</v>
      </c>
      <c r="CG13730" s="381">
        <v>57520</v>
      </c>
      <c r="CI13730" s="378">
        <v>26031</v>
      </c>
    </row>
    <row r="13731" spans="82:87">
      <c r="CD13731" s="34" t="s">
        <v>17618</v>
      </c>
      <c r="CG13731" s="381">
        <v>57525</v>
      </c>
      <c r="CI13731" s="378">
        <v>26032</v>
      </c>
    </row>
    <row r="13732" spans="82:87">
      <c r="CD13732" s="34" t="s">
        <v>17619</v>
      </c>
      <c r="CG13732" s="381">
        <v>57530</v>
      </c>
      <c r="CI13732" s="378">
        <v>26033</v>
      </c>
    </row>
    <row r="13733" spans="82:87">
      <c r="CD13733" s="34" t="s">
        <v>17620</v>
      </c>
      <c r="CG13733" s="381">
        <v>57535</v>
      </c>
      <c r="CI13733" s="378">
        <v>26034</v>
      </c>
    </row>
    <row r="13734" spans="82:87">
      <c r="CD13734" s="34" t="s">
        <v>17621</v>
      </c>
      <c r="CG13734" s="381">
        <v>57540</v>
      </c>
      <c r="CI13734" s="378">
        <v>26035</v>
      </c>
    </row>
    <row r="13735" spans="82:87">
      <c r="CD13735" s="34" t="s">
        <v>17622</v>
      </c>
      <c r="CG13735" s="381">
        <v>57550</v>
      </c>
      <c r="CI13735" s="378">
        <v>26040</v>
      </c>
    </row>
    <row r="13736" spans="82:87">
      <c r="CD13736" s="34" t="s">
        <v>17623</v>
      </c>
      <c r="CG13736" s="381">
        <v>57560</v>
      </c>
      <c r="CI13736" s="378">
        <v>26100</v>
      </c>
    </row>
    <row r="13737" spans="82:87">
      <c r="CD13737" s="34" t="s">
        <v>17624</v>
      </c>
      <c r="CG13737" s="381">
        <v>57565</v>
      </c>
      <c r="CI13737" s="378">
        <v>26101</v>
      </c>
    </row>
    <row r="13738" spans="82:87">
      <c r="CD13738" s="34" t="s">
        <v>17625</v>
      </c>
      <c r="CG13738" s="381">
        <v>57570</v>
      </c>
      <c r="CI13738" s="378">
        <v>26102</v>
      </c>
    </row>
    <row r="13739" spans="82:87">
      <c r="CD13739" s="34" t="s">
        <v>17626</v>
      </c>
      <c r="CG13739" s="381">
        <v>57580</v>
      </c>
      <c r="CI13739" s="378">
        <v>26103</v>
      </c>
    </row>
    <row r="13740" spans="82:87">
      <c r="CD13740" s="34" t="s">
        <v>17627</v>
      </c>
      <c r="CG13740" s="381">
        <v>57590</v>
      </c>
      <c r="CI13740" s="378">
        <v>26104</v>
      </c>
    </row>
    <row r="13741" spans="82:87">
      <c r="CD13741" s="34" t="s">
        <v>17628</v>
      </c>
      <c r="CG13741" s="381">
        <v>57600</v>
      </c>
      <c r="CI13741" s="378">
        <v>26105</v>
      </c>
    </row>
    <row r="13742" spans="82:87">
      <c r="CD13742" s="34" t="s">
        <v>17629</v>
      </c>
      <c r="CG13742" s="381">
        <v>57601</v>
      </c>
      <c r="CI13742" s="378">
        <v>26106</v>
      </c>
    </row>
    <row r="13743" spans="82:87">
      <c r="CD13743" s="34" t="s">
        <v>17630</v>
      </c>
      <c r="CG13743" s="381">
        <v>57602</v>
      </c>
      <c r="CI13743" s="378">
        <v>26107</v>
      </c>
    </row>
    <row r="13744" spans="82:87">
      <c r="CD13744" s="34" t="s">
        <v>17631</v>
      </c>
      <c r="CG13744" s="381">
        <v>57603</v>
      </c>
      <c r="CI13744" s="378">
        <v>26108</v>
      </c>
    </row>
    <row r="13745" spans="82:87">
      <c r="CD13745" s="34" t="s">
        <v>17632</v>
      </c>
      <c r="CG13745" s="381">
        <v>57604</v>
      </c>
      <c r="CI13745" s="378">
        <v>26109</v>
      </c>
    </row>
    <row r="13746" spans="82:87">
      <c r="CD13746" s="34" t="s">
        <v>17633</v>
      </c>
      <c r="CG13746" s="381">
        <v>57605</v>
      </c>
      <c r="CI13746" s="378">
        <v>26110</v>
      </c>
    </row>
    <row r="13747" spans="82:87">
      <c r="CD13747" s="34" t="s">
        <v>17634</v>
      </c>
      <c r="CG13747" s="381">
        <v>57606</v>
      </c>
      <c r="CI13747" s="378">
        <v>26110</v>
      </c>
    </row>
    <row r="13748" spans="82:87">
      <c r="CD13748" s="34" t="s">
        <v>17635</v>
      </c>
      <c r="CG13748" s="381">
        <v>57607</v>
      </c>
      <c r="CI13748" s="378">
        <v>26110</v>
      </c>
    </row>
    <row r="13749" spans="82:87">
      <c r="CD13749" s="34" t="s">
        <v>17636</v>
      </c>
      <c r="CG13749" s="381">
        <v>57608</v>
      </c>
      <c r="CI13749" s="378">
        <v>26110</v>
      </c>
    </row>
    <row r="13750" spans="82:87">
      <c r="CD13750" s="34" t="s">
        <v>17637</v>
      </c>
      <c r="CG13750" s="381">
        <v>57609</v>
      </c>
      <c r="CI13750" s="378">
        <v>26110</v>
      </c>
    </row>
    <row r="13751" spans="82:87">
      <c r="CD13751" s="34" t="s">
        <v>17638</v>
      </c>
      <c r="CG13751" s="381">
        <v>57610</v>
      </c>
      <c r="CI13751" s="378">
        <v>26110</v>
      </c>
    </row>
    <row r="13752" spans="82:87">
      <c r="CD13752" s="34" t="s">
        <v>17639</v>
      </c>
      <c r="CG13752" s="381">
        <v>57611</v>
      </c>
      <c r="CI13752" s="378">
        <v>26110</v>
      </c>
    </row>
    <row r="13753" spans="82:87">
      <c r="CD13753" s="34" t="s">
        <v>17640</v>
      </c>
      <c r="CG13753" s="381">
        <v>57612</v>
      </c>
      <c r="CI13753" s="378">
        <v>26110</v>
      </c>
    </row>
    <row r="13754" spans="82:87">
      <c r="CD13754" s="34" t="s">
        <v>17641</v>
      </c>
      <c r="CG13754" s="381">
        <v>57613</v>
      </c>
      <c r="CI13754" s="378">
        <v>26110</v>
      </c>
    </row>
    <row r="13755" spans="82:87">
      <c r="CD13755" s="34" t="s">
        <v>17642</v>
      </c>
      <c r="CG13755" s="381">
        <v>57614</v>
      </c>
      <c r="CI13755" s="378">
        <v>26110</v>
      </c>
    </row>
    <row r="13756" spans="82:87">
      <c r="CD13756" s="34" t="s">
        <v>17643</v>
      </c>
      <c r="CG13756" s="381">
        <v>57615</v>
      </c>
      <c r="CI13756" s="378">
        <v>26110</v>
      </c>
    </row>
    <row r="13757" spans="82:87">
      <c r="CD13757" s="34" t="s">
        <v>17644</v>
      </c>
      <c r="CG13757" s="381">
        <v>57616</v>
      </c>
      <c r="CI13757" s="378">
        <v>26110</v>
      </c>
    </row>
    <row r="13758" spans="82:87">
      <c r="CD13758" s="34" t="s">
        <v>17645</v>
      </c>
      <c r="CG13758" s="381">
        <v>57617</v>
      </c>
      <c r="CI13758" s="378">
        <v>26110</v>
      </c>
    </row>
    <row r="13759" spans="82:87">
      <c r="CD13759" s="34" t="s">
        <v>17646</v>
      </c>
      <c r="CG13759" s="381">
        <v>57618</v>
      </c>
      <c r="CI13759" s="378">
        <v>26110</v>
      </c>
    </row>
    <row r="13760" spans="82:87">
      <c r="CD13760" s="34" t="s">
        <v>17647</v>
      </c>
      <c r="CG13760" s="381">
        <v>57619</v>
      </c>
      <c r="CI13760" s="378">
        <v>26110</v>
      </c>
    </row>
    <row r="13761" spans="82:87">
      <c r="CD13761" s="34" t="s">
        <v>17648</v>
      </c>
      <c r="CG13761" s="381">
        <v>57620</v>
      </c>
      <c r="CI13761" s="378">
        <v>26110</v>
      </c>
    </row>
    <row r="13762" spans="82:87">
      <c r="CD13762" s="34" t="s">
        <v>17649</v>
      </c>
      <c r="CG13762" s="381">
        <v>57630</v>
      </c>
      <c r="CI13762" s="378">
        <v>26110</v>
      </c>
    </row>
    <row r="13763" spans="82:87">
      <c r="CD13763" s="34" t="s">
        <v>17650</v>
      </c>
      <c r="CG13763" s="381">
        <v>57635</v>
      </c>
      <c r="CI13763" s="378">
        <v>26110</v>
      </c>
    </row>
    <row r="13764" spans="82:87">
      <c r="CD13764" s="34" t="s">
        <v>17651</v>
      </c>
      <c r="CG13764" s="381">
        <v>57640</v>
      </c>
      <c r="CI13764" s="378">
        <v>26110</v>
      </c>
    </row>
    <row r="13765" spans="82:87">
      <c r="CD13765" s="34" t="s">
        <v>17652</v>
      </c>
      <c r="CG13765" s="381">
        <v>57645</v>
      </c>
      <c r="CI13765" s="378">
        <v>26110</v>
      </c>
    </row>
    <row r="13766" spans="82:87">
      <c r="CD13766" s="34" t="s">
        <v>17653</v>
      </c>
      <c r="CG13766" s="381">
        <v>57647</v>
      </c>
      <c r="CI13766" s="378">
        <v>26110</v>
      </c>
    </row>
    <row r="13767" spans="82:87">
      <c r="CD13767" s="34" t="s">
        <v>17654</v>
      </c>
      <c r="CG13767" s="381">
        <v>57650</v>
      </c>
      <c r="CI13767" s="378">
        <v>26110</v>
      </c>
    </row>
    <row r="13768" spans="82:87">
      <c r="CD13768" s="34" t="s">
        <v>17655</v>
      </c>
      <c r="CG13768" s="381">
        <v>57655</v>
      </c>
      <c r="CI13768" s="378">
        <v>26110</v>
      </c>
    </row>
    <row r="13769" spans="82:87">
      <c r="CD13769" s="34" t="s">
        <v>17656</v>
      </c>
      <c r="CG13769" s="381">
        <v>57660</v>
      </c>
      <c r="CI13769" s="378">
        <v>26110</v>
      </c>
    </row>
    <row r="13770" spans="82:87">
      <c r="CD13770" s="34" t="s">
        <v>17657</v>
      </c>
      <c r="CG13770" s="381">
        <v>57670</v>
      </c>
      <c r="CI13770" s="378">
        <v>26111</v>
      </c>
    </row>
    <row r="13771" spans="82:87">
      <c r="CD13771" s="34" t="s">
        <v>17658</v>
      </c>
      <c r="CG13771" s="381">
        <v>57680</v>
      </c>
      <c r="CI13771" s="378">
        <v>26119</v>
      </c>
    </row>
    <row r="13772" spans="82:87">
      <c r="CD13772" s="34" t="s">
        <v>17659</v>
      </c>
      <c r="CG13772" s="381">
        <v>57685</v>
      </c>
      <c r="CI13772" s="378">
        <v>26120</v>
      </c>
    </row>
    <row r="13773" spans="82:87">
      <c r="CD13773" s="34" t="s">
        <v>17660</v>
      </c>
      <c r="CG13773" s="381">
        <v>57690</v>
      </c>
      <c r="CI13773" s="378">
        <v>26120</v>
      </c>
    </row>
    <row r="13774" spans="82:87">
      <c r="CD13774" s="34" t="s">
        <v>17661</v>
      </c>
      <c r="CG13774" s="381">
        <v>57700</v>
      </c>
      <c r="CI13774" s="378">
        <v>26120</v>
      </c>
    </row>
    <row r="13775" spans="82:87">
      <c r="CD13775" s="34" t="s">
        <v>17662</v>
      </c>
      <c r="CG13775" s="381">
        <v>57701</v>
      </c>
      <c r="CI13775" s="378">
        <v>26120</v>
      </c>
    </row>
    <row r="13776" spans="82:87">
      <c r="CD13776" s="34" t="s">
        <v>17663</v>
      </c>
      <c r="CG13776" s="381">
        <v>57702</v>
      </c>
      <c r="CI13776" s="378">
        <v>26120</v>
      </c>
    </row>
    <row r="13777" spans="82:87">
      <c r="CD13777" s="34" t="s">
        <v>17664</v>
      </c>
      <c r="CG13777" s="381">
        <v>57703</v>
      </c>
      <c r="CI13777" s="378">
        <v>26120</v>
      </c>
    </row>
    <row r="13778" spans="82:87">
      <c r="CD13778" s="34" t="s">
        <v>17665</v>
      </c>
      <c r="CG13778" s="381">
        <v>57704</v>
      </c>
      <c r="CI13778" s="378">
        <v>26120</v>
      </c>
    </row>
    <row r="13779" spans="82:87">
      <c r="CD13779" s="34" t="s">
        <v>17666</v>
      </c>
      <c r="CG13779" s="381">
        <v>57705</v>
      </c>
      <c r="CI13779" s="378">
        <v>26120</v>
      </c>
    </row>
    <row r="13780" spans="82:87">
      <c r="CD13780" s="34" t="s">
        <v>17667</v>
      </c>
      <c r="CG13780" s="381">
        <v>57706</v>
      </c>
      <c r="CI13780" s="378">
        <v>26120</v>
      </c>
    </row>
    <row r="13781" spans="82:87">
      <c r="CD13781" s="34" t="s">
        <v>17668</v>
      </c>
      <c r="CG13781" s="381">
        <v>57707</v>
      </c>
      <c r="CI13781" s="378">
        <v>26120</v>
      </c>
    </row>
    <row r="13782" spans="82:87">
      <c r="CD13782" s="34" t="s">
        <v>17669</v>
      </c>
      <c r="CG13782" s="381">
        <v>57708</v>
      </c>
      <c r="CI13782" s="378">
        <v>26120</v>
      </c>
    </row>
    <row r="13783" spans="82:87">
      <c r="CD13783" s="34" t="s">
        <v>17670</v>
      </c>
      <c r="CG13783" s="381">
        <v>57709</v>
      </c>
      <c r="CI13783" s="378">
        <v>26120</v>
      </c>
    </row>
    <row r="13784" spans="82:87">
      <c r="CD13784" s="34" t="s">
        <v>17671</v>
      </c>
      <c r="CG13784" s="381">
        <v>57710</v>
      </c>
      <c r="CI13784" s="378">
        <v>26120</v>
      </c>
    </row>
    <row r="13785" spans="82:87">
      <c r="CD13785" s="34" t="s">
        <v>17672</v>
      </c>
      <c r="CG13785" s="381">
        <v>57720</v>
      </c>
      <c r="CI13785" s="378">
        <v>26120</v>
      </c>
    </row>
    <row r="13786" spans="82:87">
      <c r="CD13786" s="34" t="s">
        <v>17673</v>
      </c>
      <c r="CG13786" s="381">
        <v>57730</v>
      </c>
      <c r="CI13786" s="378">
        <v>26130</v>
      </c>
    </row>
    <row r="13787" spans="82:87">
      <c r="CD13787" s="34" t="s">
        <v>17674</v>
      </c>
      <c r="CG13787" s="381">
        <v>57731</v>
      </c>
      <c r="CI13787" s="378">
        <v>26130</v>
      </c>
    </row>
    <row r="13788" spans="82:87">
      <c r="CD13788" s="34" t="s">
        <v>17675</v>
      </c>
      <c r="CG13788" s="381">
        <v>57732</v>
      </c>
      <c r="CI13788" s="378">
        <v>26130</v>
      </c>
    </row>
    <row r="13789" spans="82:87">
      <c r="CD13789" s="34" t="s">
        <v>17676</v>
      </c>
      <c r="CG13789" s="381">
        <v>57739</v>
      </c>
      <c r="CI13789" s="378">
        <v>26130</v>
      </c>
    </row>
    <row r="13790" spans="82:87">
      <c r="CD13790" s="34" t="s">
        <v>17677</v>
      </c>
      <c r="CG13790" s="381">
        <v>57740</v>
      </c>
      <c r="CI13790" s="378">
        <v>26130</v>
      </c>
    </row>
    <row r="13791" spans="82:87">
      <c r="CD13791" s="34" t="s">
        <v>17678</v>
      </c>
      <c r="CG13791" s="381">
        <v>57741</v>
      </c>
      <c r="CI13791" s="378">
        <v>26131</v>
      </c>
    </row>
    <row r="13792" spans="82:87">
      <c r="CD13792" s="34" t="s">
        <v>17679</v>
      </c>
      <c r="CG13792" s="381">
        <v>57742</v>
      </c>
      <c r="CI13792" s="378">
        <v>26131</v>
      </c>
    </row>
    <row r="13793" spans="82:87">
      <c r="CD13793" s="34" t="s">
        <v>17680</v>
      </c>
      <c r="CG13793" s="381">
        <v>57743</v>
      </c>
      <c r="CI13793" s="378">
        <v>26132</v>
      </c>
    </row>
    <row r="13794" spans="82:87">
      <c r="CD13794" s="34" t="s">
        <v>17681</v>
      </c>
      <c r="CG13794" s="381">
        <v>57744</v>
      </c>
      <c r="CI13794" s="378">
        <v>26133</v>
      </c>
    </row>
    <row r="13795" spans="82:87">
      <c r="CD13795" s="34" t="s">
        <v>17682</v>
      </c>
      <c r="CG13795" s="381">
        <v>57745</v>
      </c>
      <c r="CI13795" s="378">
        <v>26134</v>
      </c>
    </row>
    <row r="13796" spans="82:87">
      <c r="CD13796" s="34" t="s">
        <v>17683</v>
      </c>
      <c r="CG13796" s="381">
        <v>57746</v>
      </c>
      <c r="CI13796" s="378">
        <v>26135</v>
      </c>
    </row>
    <row r="13797" spans="82:87">
      <c r="CD13797" s="34" t="s">
        <v>17684</v>
      </c>
      <c r="CG13797" s="381">
        <v>57747</v>
      </c>
      <c r="CI13797" s="378">
        <v>26140</v>
      </c>
    </row>
    <row r="13798" spans="82:87">
      <c r="CD13798" s="34" t="s">
        <v>17685</v>
      </c>
      <c r="CG13798" s="381">
        <v>57748</v>
      </c>
      <c r="CI13798" s="378">
        <v>26140</v>
      </c>
    </row>
    <row r="13799" spans="82:87">
      <c r="CD13799" s="34" t="s">
        <v>17686</v>
      </c>
      <c r="CG13799" s="381">
        <v>57749</v>
      </c>
      <c r="CI13799" s="378">
        <v>26140</v>
      </c>
    </row>
    <row r="13800" spans="82:87">
      <c r="CD13800" s="34" t="s">
        <v>17687</v>
      </c>
      <c r="CG13800" s="381">
        <v>57751</v>
      </c>
      <c r="CI13800" s="378">
        <v>26140</v>
      </c>
    </row>
    <row r="13801" spans="82:87">
      <c r="CD13801" s="34" t="s">
        <v>17688</v>
      </c>
      <c r="CG13801" s="381">
        <v>57752</v>
      </c>
      <c r="CI13801" s="378">
        <v>26140</v>
      </c>
    </row>
    <row r="13802" spans="82:87">
      <c r="CD13802" s="34" t="s">
        <v>17689</v>
      </c>
      <c r="CG13802" s="381">
        <v>57753</v>
      </c>
      <c r="CI13802" s="378">
        <v>26150</v>
      </c>
    </row>
    <row r="13803" spans="82:87">
      <c r="CD13803" s="34" t="s">
        <v>17690</v>
      </c>
      <c r="CG13803" s="381">
        <v>57754</v>
      </c>
      <c r="CI13803" s="378">
        <v>26150</v>
      </c>
    </row>
    <row r="13804" spans="82:87">
      <c r="CD13804" s="34" t="s">
        <v>17691</v>
      </c>
      <c r="CG13804" s="381">
        <v>57755</v>
      </c>
      <c r="CI13804" s="378">
        <v>26150</v>
      </c>
    </row>
    <row r="13805" spans="82:87">
      <c r="CD13805" s="34" t="s">
        <v>17692</v>
      </c>
      <c r="CG13805" s="381">
        <v>57756</v>
      </c>
      <c r="CI13805" s="378">
        <v>26150</v>
      </c>
    </row>
    <row r="13806" spans="82:87">
      <c r="CD13806" s="34" t="s">
        <v>17693</v>
      </c>
      <c r="CG13806" s="381">
        <v>57757</v>
      </c>
      <c r="CI13806" s="378">
        <v>26150</v>
      </c>
    </row>
    <row r="13807" spans="82:87">
      <c r="CD13807" s="34" t="s">
        <v>17694</v>
      </c>
      <c r="CG13807" s="381">
        <v>57758</v>
      </c>
      <c r="CI13807" s="378">
        <v>26150</v>
      </c>
    </row>
    <row r="13808" spans="82:87">
      <c r="CD13808" s="34" t="s">
        <v>17695</v>
      </c>
      <c r="CG13808" s="381">
        <v>57759</v>
      </c>
      <c r="CI13808" s="378">
        <v>26150</v>
      </c>
    </row>
    <row r="13809" spans="82:87">
      <c r="CD13809" s="34" t="s">
        <v>17696</v>
      </c>
      <c r="CG13809" s="381">
        <v>57770</v>
      </c>
      <c r="CI13809" s="378">
        <v>26150</v>
      </c>
    </row>
    <row r="13810" spans="82:87">
      <c r="CD13810" s="34" t="s">
        <v>17697</v>
      </c>
      <c r="CG13810" s="381">
        <v>57771</v>
      </c>
      <c r="CI13810" s="378">
        <v>26150</v>
      </c>
    </row>
    <row r="13811" spans="82:87">
      <c r="CD13811" s="34" t="s">
        <v>17698</v>
      </c>
      <c r="CG13811" s="381">
        <v>57772</v>
      </c>
      <c r="CI13811" s="378">
        <v>26150</v>
      </c>
    </row>
    <row r="13812" spans="82:87">
      <c r="CD13812" s="34" t="s">
        <v>17699</v>
      </c>
      <c r="CG13812" s="381">
        <v>57773</v>
      </c>
      <c r="CI13812" s="378">
        <v>26150</v>
      </c>
    </row>
    <row r="13813" spans="82:87">
      <c r="CD13813" s="34" t="s">
        <v>17700</v>
      </c>
      <c r="CG13813" s="381">
        <v>57774</v>
      </c>
      <c r="CI13813" s="378">
        <v>26150</v>
      </c>
    </row>
    <row r="13814" spans="82:87">
      <c r="CD13814" s="34" t="s">
        <v>17701</v>
      </c>
      <c r="CG13814" s="381">
        <v>57775</v>
      </c>
      <c r="CI13814" s="378">
        <v>26150</v>
      </c>
    </row>
    <row r="13815" spans="82:87">
      <c r="CD13815" s="34" t="s">
        <v>17702</v>
      </c>
      <c r="CG13815" s="381">
        <v>57776</v>
      </c>
      <c r="CI13815" s="378">
        <v>26150</v>
      </c>
    </row>
    <row r="13816" spans="82:87">
      <c r="CD13816" s="34" t="s">
        <v>17703</v>
      </c>
      <c r="CG13816" s="381">
        <v>57777</v>
      </c>
      <c r="CI13816" s="378">
        <v>26150</v>
      </c>
    </row>
    <row r="13817" spans="82:87">
      <c r="CD13817" s="34" t="s">
        <v>17704</v>
      </c>
      <c r="CG13817" s="381">
        <v>57778</v>
      </c>
      <c r="CI13817" s="378">
        <v>26160</v>
      </c>
    </row>
    <row r="13818" spans="82:87">
      <c r="CD13818" s="34" t="s">
        <v>17705</v>
      </c>
      <c r="CG13818" s="381">
        <v>57779</v>
      </c>
      <c r="CI13818" s="378">
        <v>26160</v>
      </c>
    </row>
    <row r="13819" spans="82:87">
      <c r="CD13819" s="34" t="s">
        <v>17706</v>
      </c>
      <c r="CG13819" s="381">
        <v>57780</v>
      </c>
      <c r="CI13819" s="378">
        <v>26160</v>
      </c>
    </row>
    <row r="13820" spans="82:87">
      <c r="CD13820" s="34" t="s">
        <v>17707</v>
      </c>
      <c r="CG13820" s="381">
        <v>57790</v>
      </c>
      <c r="CI13820" s="378">
        <v>26160</v>
      </c>
    </row>
    <row r="13821" spans="82:87">
      <c r="CD13821" s="34" t="s">
        <v>17708</v>
      </c>
      <c r="CG13821" s="381">
        <v>57800</v>
      </c>
      <c r="CI13821" s="378">
        <v>26160</v>
      </c>
    </row>
    <row r="13822" spans="82:87">
      <c r="CD13822" s="34" t="s">
        <v>17709</v>
      </c>
      <c r="CG13822" s="381">
        <v>57801</v>
      </c>
      <c r="CI13822" s="378">
        <v>26160</v>
      </c>
    </row>
    <row r="13823" spans="82:87">
      <c r="CD13823" s="34" t="s">
        <v>17710</v>
      </c>
      <c r="CG13823" s="381">
        <v>57802</v>
      </c>
      <c r="CI13823" s="378">
        <v>26160</v>
      </c>
    </row>
    <row r="13824" spans="82:87">
      <c r="CD13824" s="34" t="s">
        <v>17711</v>
      </c>
      <c r="CG13824" s="381">
        <v>57803</v>
      </c>
      <c r="CI13824" s="378">
        <v>26160</v>
      </c>
    </row>
    <row r="13825" spans="82:87">
      <c r="CD13825" s="34" t="s">
        <v>17712</v>
      </c>
      <c r="CG13825" s="381">
        <v>57804</v>
      </c>
      <c r="CI13825" s="378">
        <v>26160</v>
      </c>
    </row>
    <row r="13826" spans="82:87">
      <c r="CD13826" s="34" t="s">
        <v>17713</v>
      </c>
      <c r="CG13826" s="381">
        <v>57805</v>
      </c>
      <c r="CI13826" s="378">
        <v>26160</v>
      </c>
    </row>
    <row r="13827" spans="82:87">
      <c r="CD13827" s="34" t="s">
        <v>17714</v>
      </c>
      <c r="CG13827" s="381">
        <v>57806</v>
      </c>
      <c r="CI13827" s="378">
        <v>26160</v>
      </c>
    </row>
    <row r="13828" spans="82:87">
      <c r="CD13828" s="34" t="s">
        <v>17715</v>
      </c>
      <c r="CG13828" s="381">
        <v>57807</v>
      </c>
      <c r="CI13828" s="378">
        <v>26160</v>
      </c>
    </row>
    <row r="13829" spans="82:87">
      <c r="CD13829" s="34" t="s">
        <v>17716</v>
      </c>
      <c r="CG13829" s="381">
        <v>57808</v>
      </c>
      <c r="CI13829" s="378">
        <v>26160</v>
      </c>
    </row>
    <row r="13830" spans="82:87">
      <c r="CD13830" s="34" t="s">
        <v>17717</v>
      </c>
      <c r="CG13830" s="381">
        <v>57809</v>
      </c>
      <c r="CI13830" s="378">
        <v>26160</v>
      </c>
    </row>
    <row r="13831" spans="82:87">
      <c r="CD13831" s="34" t="s">
        <v>17718</v>
      </c>
      <c r="CG13831" s="381">
        <v>57810</v>
      </c>
      <c r="CI13831" s="378">
        <v>26160</v>
      </c>
    </row>
    <row r="13832" spans="82:87">
      <c r="CD13832" s="34" t="s">
        <v>17719</v>
      </c>
      <c r="CG13832" s="381">
        <v>57815</v>
      </c>
      <c r="CI13832" s="378">
        <v>26160</v>
      </c>
    </row>
    <row r="13833" spans="82:87">
      <c r="CD13833" s="34" t="s">
        <v>17720</v>
      </c>
      <c r="CG13833" s="381">
        <v>57820</v>
      </c>
      <c r="CI13833" s="378">
        <v>26160</v>
      </c>
    </row>
    <row r="13834" spans="82:87">
      <c r="CD13834" s="34" t="s">
        <v>17721</v>
      </c>
      <c r="CG13834" s="381">
        <v>57830</v>
      </c>
      <c r="CI13834" s="378">
        <v>26170</v>
      </c>
    </row>
    <row r="13835" spans="82:87">
      <c r="CD13835" s="34" t="s">
        <v>17722</v>
      </c>
      <c r="CG13835" s="381">
        <v>57840</v>
      </c>
      <c r="CI13835" s="378">
        <v>26170</v>
      </c>
    </row>
    <row r="13836" spans="82:87">
      <c r="CD13836" s="34" t="s">
        <v>17723</v>
      </c>
      <c r="CG13836" s="381">
        <v>57850</v>
      </c>
      <c r="CI13836" s="378">
        <v>26170</v>
      </c>
    </row>
    <row r="13837" spans="82:87">
      <c r="CD13837" s="34" t="s">
        <v>17724</v>
      </c>
      <c r="CG13837" s="381">
        <v>57855</v>
      </c>
      <c r="CI13837" s="378">
        <v>26170</v>
      </c>
    </row>
    <row r="13838" spans="82:87">
      <c r="CD13838" s="34" t="s">
        <v>17725</v>
      </c>
      <c r="CG13838" s="381">
        <v>57860</v>
      </c>
      <c r="CI13838" s="378">
        <v>26170</v>
      </c>
    </row>
    <row r="13839" spans="82:87">
      <c r="CD13839" s="34" t="s">
        <v>17726</v>
      </c>
      <c r="CG13839" s="381">
        <v>57865</v>
      </c>
      <c r="CI13839" s="378">
        <v>26170</v>
      </c>
    </row>
    <row r="13840" spans="82:87">
      <c r="CD13840" s="34" t="s">
        <v>17727</v>
      </c>
      <c r="CG13840" s="381">
        <v>57870</v>
      </c>
      <c r="CI13840" s="378">
        <v>26170</v>
      </c>
    </row>
    <row r="13841" spans="82:87">
      <c r="CD13841" s="34" t="s">
        <v>17728</v>
      </c>
      <c r="CG13841" s="381">
        <v>57880</v>
      </c>
      <c r="CI13841" s="378">
        <v>26170</v>
      </c>
    </row>
    <row r="13842" spans="82:87">
      <c r="CD13842" s="34" t="s">
        <v>17729</v>
      </c>
      <c r="CG13842" s="381">
        <v>57890</v>
      </c>
      <c r="CI13842" s="378">
        <v>26170</v>
      </c>
    </row>
    <row r="13843" spans="82:87">
      <c r="CD13843" s="34" t="s">
        <v>17730</v>
      </c>
      <c r="CG13843" s="381">
        <v>57905</v>
      </c>
      <c r="CI13843" s="378">
        <v>26170</v>
      </c>
    </row>
    <row r="13844" spans="82:87">
      <c r="CD13844" s="34" t="s">
        <v>17731</v>
      </c>
      <c r="CG13844" s="381">
        <v>57906</v>
      </c>
      <c r="CI13844" s="378">
        <v>26170</v>
      </c>
    </row>
    <row r="13845" spans="82:87">
      <c r="CD13845" s="34" t="s">
        <v>17732</v>
      </c>
      <c r="CG13845" s="381">
        <v>57910</v>
      </c>
      <c r="CI13845" s="378">
        <v>26170</v>
      </c>
    </row>
    <row r="13846" spans="82:87">
      <c r="CD13846" s="34" t="s">
        <v>17733</v>
      </c>
      <c r="CG13846" s="381">
        <v>57911</v>
      </c>
      <c r="CI13846" s="378">
        <v>26170</v>
      </c>
    </row>
    <row r="13847" spans="82:87">
      <c r="CD13847" s="34" t="s">
        <v>17734</v>
      </c>
      <c r="CG13847" s="381">
        <v>57912</v>
      </c>
      <c r="CI13847" s="378">
        <v>26170</v>
      </c>
    </row>
    <row r="13848" spans="82:87">
      <c r="CD13848" s="34" t="s">
        <v>17735</v>
      </c>
      <c r="CG13848" s="381">
        <v>57913</v>
      </c>
      <c r="CI13848" s="378">
        <v>26170</v>
      </c>
    </row>
    <row r="13849" spans="82:87">
      <c r="CD13849" s="34" t="s">
        <v>17736</v>
      </c>
      <c r="CG13849" s="381">
        <v>57914</v>
      </c>
      <c r="CI13849" s="378">
        <v>26170</v>
      </c>
    </row>
    <row r="13850" spans="82:87">
      <c r="CD13850" s="34" t="s">
        <v>17737</v>
      </c>
      <c r="CG13850" s="381">
        <v>57915</v>
      </c>
      <c r="CI13850" s="378">
        <v>26170</v>
      </c>
    </row>
    <row r="13851" spans="82:87">
      <c r="CD13851" s="34" t="s">
        <v>17738</v>
      </c>
      <c r="CG13851" s="381">
        <v>57916</v>
      </c>
      <c r="CI13851" s="378">
        <v>26170</v>
      </c>
    </row>
    <row r="13852" spans="82:87">
      <c r="CD13852" s="34" t="s">
        <v>17739</v>
      </c>
      <c r="CG13852" s="381">
        <v>57917</v>
      </c>
      <c r="CI13852" s="378">
        <v>26170</v>
      </c>
    </row>
    <row r="13853" spans="82:87">
      <c r="CD13853" s="34" t="s">
        <v>17740</v>
      </c>
      <c r="CG13853" s="381">
        <v>57918</v>
      </c>
      <c r="CI13853" s="378">
        <v>26190</v>
      </c>
    </row>
    <row r="13854" spans="82:87">
      <c r="CD13854" s="34" t="s">
        <v>17741</v>
      </c>
      <c r="CG13854" s="381">
        <v>57919</v>
      </c>
      <c r="CI13854" s="378">
        <v>26190</v>
      </c>
    </row>
    <row r="13855" spans="82:87">
      <c r="CD13855" s="34" t="s">
        <v>17742</v>
      </c>
      <c r="CG13855" s="381">
        <v>57920</v>
      </c>
      <c r="CI13855" s="378">
        <v>26190</v>
      </c>
    </row>
    <row r="13856" spans="82:87">
      <c r="CD13856" s="34" t="s">
        <v>17743</v>
      </c>
      <c r="CG13856" s="381">
        <v>57925</v>
      </c>
      <c r="CI13856" s="378">
        <v>26190</v>
      </c>
    </row>
    <row r="13857" spans="82:87">
      <c r="CD13857" s="34" t="s">
        <v>17744</v>
      </c>
      <c r="CG13857" s="381">
        <v>57930</v>
      </c>
      <c r="CI13857" s="378">
        <v>26190</v>
      </c>
    </row>
    <row r="13858" spans="82:87">
      <c r="CD13858" s="34" t="s">
        <v>17745</v>
      </c>
      <c r="CG13858" s="381">
        <v>57935</v>
      </c>
      <c r="CI13858" s="378">
        <v>26190</v>
      </c>
    </row>
    <row r="13859" spans="82:87">
      <c r="CD13859" s="34" t="s">
        <v>17746</v>
      </c>
      <c r="CG13859" s="381">
        <v>57940</v>
      </c>
      <c r="CI13859" s="378">
        <v>26190</v>
      </c>
    </row>
    <row r="13860" spans="82:87">
      <c r="CD13860" s="34" t="s">
        <v>17747</v>
      </c>
      <c r="CG13860" s="381">
        <v>57941</v>
      </c>
      <c r="CI13860" s="378">
        <v>26190</v>
      </c>
    </row>
    <row r="13861" spans="82:87">
      <c r="CD13861" s="34" t="s">
        <v>17748</v>
      </c>
      <c r="CG13861" s="381">
        <v>57942</v>
      </c>
      <c r="CI13861" s="378">
        <v>26190</v>
      </c>
    </row>
    <row r="13862" spans="82:87">
      <c r="CD13862" s="34" t="s">
        <v>17749</v>
      </c>
      <c r="CG13862" s="381">
        <v>57943</v>
      </c>
      <c r="CI13862" s="378">
        <v>26190</v>
      </c>
    </row>
    <row r="13863" spans="82:87">
      <c r="CD13863" s="34" t="s">
        <v>17750</v>
      </c>
      <c r="CG13863" s="381">
        <v>57944</v>
      </c>
      <c r="CI13863" s="378">
        <v>26190</v>
      </c>
    </row>
    <row r="13864" spans="82:87">
      <c r="CD13864" s="34" t="s">
        <v>17751</v>
      </c>
      <c r="CG13864" s="381">
        <v>57945</v>
      </c>
      <c r="CI13864" s="378">
        <v>26190</v>
      </c>
    </row>
    <row r="13865" spans="82:87">
      <c r="CD13865" s="34" t="s">
        <v>17752</v>
      </c>
      <c r="CG13865" s="381">
        <v>57946</v>
      </c>
      <c r="CI13865" s="378">
        <v>26190</v>
      </c>
    </row>
    <row r="13866" spans="82:87">
      <c r="CD13866" s="34" t="s">
        <v>17753</v>
      </c>
      <c r="CG13866" s="381">
        <v>57947</v>
      </c>
      <c r="CI13866" s="378">
        <v>26191</v>
      </c>
    </row>
    <row r="13867" spans="82:87">
      <c r="CD13867" s="34" t="s">
        <v>17754</v>
      </c>
      <c r="CG13867" s="381">
        <v>57948</v>
      </c>
      <c r="CI13867" s="378">
        <v>26192</v>
      </c>
    </row>
    <row r="13868" spans="82:87">
      <c r="CD13868" s="34" t="s">
        <v>17755</v>
      </c>
      <c r="CG13868" s="381">
        <v>57949</v>
      </c>
      <c r="CI13868" s="378">
        <v>26199</v>
      </c>
    </row>
    <row r="13869" spans="82:87">
      <c r="CD13869" s="34" t="s">
        <v>17756</v>
      </c>
      <c r="CG13869" s="381">
        <v>57950</v>
      </c>
      <c r="CI13869" s="378">
        <v>26200</v>
      </c>
    </row>
    <row r="13870" spans="82:87">
      <c r="CD13870" s="34" t="s">
        <v>17757</v>
      </c>
      <c r="CG13870" s="381">
        <v>57951</v>
      </c>
      <c r="CI13870" s="378">
        <v>26200</v>
      </c>
    </row>
    <row r="13871" spans="82:87">
      <c r="CD13871" s="34" t="s">
        <v>17758</v>
      </c>
      <c r="CG13871" s="381">
        <v>57952</v>
      </c>
      <c r="CI13871" s="378">
        <v>26201</v>
      </c>
    </row>
    <row r="13872" spans="82:87">
      <c r="CD13872" s="34" t="s">
        <v>17759</v>
      </c>
      <c r="CG13872" s="381">
        <v>57953</v>
      </c>
      <c r="CI13872" s="378">
        <v>26202</v>
      </c>
    </row>
    <row r="13873" spans="82:87">
      <c r="CD13873" s="34" t="s">
        <v>17760</v>
      </c>
      <c r="CG13873" s="381">
        <v>57954</v>
      </c>
      <c r="CI13873" s="378">
        <v>26203</v>
      </c>
    </row>
    <row r="13874" spans="82:87">
      <c r="CD13874" s="34" t="s">
        <v>17761</v>
      </c>
      <c r="CG13874" s="381">
        <v>57955</v>
      </c>
      <c r="CI13874" s="378">
        <v>26204</v>
      </c>
    </row>
    <row r="13875" spans="82:87">
      <c r="CD13875" s="34" t="s">
        <v>17762</v>
      </c>
      <c r="CG13875" s="381">
        <v>57956</v>
      </c>
      <c r="CI13875" s="378">
        <v>26205</v>
      </c>
    </row>
    <row r="13876" spans="82:87">
      <c r="CD13876" s="34" t="s">
        <v>17763</v>
      </c>
      <c r="CG13876" s="381">
        <v>57957</v>
      </c>
      <c r="CI13876" s="378">
        <v>26206</v>
      </c>
    </row>
    <row r="13877" spans="82:87">
      <c r="CD13877" s="34" t="s">
        <v>17764</v>
      </c>
      <c r="CG13877" s="381">
        <v>57958</v>
      </c>
      <c r="CI13877" s="378">
        <v>26207</v>
      </c>
    </row>
    <row r="13878" spans="82:87">
      <c r="CD13878" s="34" t="s">
        <v>17765</v>
      </c>
      <c r="CG13878" s="381">
        <v>57959</v>
      </c>
      <c r="CI13878" s="378">
        <v>26208</v>
      </c>
    </row>
    <row r="13879" spans="82:87">
      <c r="CD13879" s="34" t="s">
        <v>17766</v>
      </c>
      <c r="CG13879" s="381">
        <v>57960</v>
      </c>
      <c r="CI13879" s="378">
        <v>26209</v>
      </c>
    </row>
    <row r="13880" spans="82:87">
      <c r="CD13880" s="34" t="s">
        <v>17767</v>
      </c>
      <c r="CG13880" s="381">
        <v>57961</v>
      </c>
      <c r="CI13880" s="378">
        <v>26210</v>
      </c>
    </row>
    <row r="13881" spans="82:87">
      <c r="CD13881" s="34" t="s">
        <v>17768</v>
      </c>
      <c r="CG13881" s="381">
        <v>57962</v>
      </c>
      <c r="CI13881" s="378">
        <v>26210</v>
      </c>
    </row>
    <row r="13882" spans="82:87">
      <c r="CD13882" s="34" t="s">
        <v>17769</v>
      </c>
      <c r="CG13882" s="381">
        <v>57963</v>
      </c>
      <c r="CI13882" s="378">
        <v>26210</v>
      </c>
    </row>
    <row r="13883" spans="82:87">
      <c r="CD13883" s="34" t="s">
        <v>17770</v>
      </c>
      <c r="CG13883" s="381">
        <v>57964</v>
      </c>
      <c r="CI13883" s="378">
        <v>26210</v>
      </c>
    </row>
    <row r="13884" spans="82:87">
      <c r="CD13884" s="34" t="s">
        <v>17771</v>
      </c>
      <c r="CG13884" s="381">
        <v>57965</v>
      </c>
      <c r="CI13884" s="378">
        <v>26210</v>
      </c>
    </row>
    <row r="13885" spans="82:87">
      <c r="CD13885" s="34" t="s">
        <v>17772</v>
      </c>
      <c r="CG13885" s="381">
        <v>57966</v>
      </c>
      <c r="CI13885" s="378">
        <v>26210</v>
      </c>
    </row>
    <row r="13886" spans="82:87">
      <c r="CD13886" s="34" t="s">
        <v>17773</v>
      </c>
      <c r="CG13886" s="381">
        <v>57967</v>
      </c>
      <c r="CI13886" s="378">
        <v>26215</v>
      </c>
    </row>
    <row r="13887" spans="82:87">
      <c r="CD13887" s="34" t="s">
        <v>17774</v>
      </c>
      <c r="CG13887" s="381">
        <v>57968</v>
      </c>
      <c r="CI13887" s="378">
        <v>26216</v>
      </c>
    </row>
    <row r="13888" spans="82:87">
      <c r="CD13888" s="34" t="s">
        <v>17775</v>
      </c>
      <c r="CG13888" s="381">
        <v>57969</v>
      </c>
      <c r="CI13888" s="378">
        <v>26220</v>
      </c>
    </row>
    <row r="13889" spans="82:87">
      <c r="CD13889" s="34" t="s">
        <v>17776</v>
      </c>
      <c r="CG13889" s="381">
        <v>57970</v>
      </c>
      <c r="CI13889" s="378">
        <v>26220</v>
      </c>
    </row>
    <row r="13890" spans="82:87">
      <c r="CD13890" s="34" t="s">
        <v>17777</v>
      </c>
      <c r="CG13890" s="381">
        <v>57971</v>
      </c>
      <c r="CI13890" s="378">
        <v>26220</v>
      </c>
    </row>
    <row r="13891" spans="82:87">
      <c r="CD13891" s="34" t="s">
        <v>17778</v>
      </c>
      <c r="CG13891" s="381">
        <v>57972</v>
      </c>
      <c r="CI13891" s="378">
        <v>26220</v>
      </c>
    </row>
    <row r="13892" spans="82:87">
      <c r="CD13892" s="34" t="s">
        <v>17779</v>
      </c>
      <c r="CG13892" s="381">
        <v>57973</v>
      </c>
      <c r="CI13892" s="378">
        <v>26220</v>
      </c>
    </row>
    <row r="13893" spans="82:87">
      <c r="CD13893" s="34" t="s">
        <v>17780</v>
      </c>
      <c r="CG13893" s="381">
        <v>57974</v>
      </c>
      <c r="CI13893" s="378">
        <v>26220</v>
      </c>
    </row>
    <row r="13894" spans="82:87">
      <c r="CD13894" s="34" t="s">
        <v>17781</v>
      </c>
      <c r="CG13894" s="381">
        <v>57975</v>
      </c>
      <c r="CI13894" s="378">
        <v>26230</v>
      </c>
    </row>
    <row r="13895" spans="82:87">
      <c r="CD13895" s="34" t="s">
        <v>17782</v>
      </c>
      <c r="CG13895" s="381">
        <v>57976</v>
      </c>
      <c r="CI13895" s="378">
        <v>26230</v>
      </c>
    </row>
    <row r="13896" spans="82:87">
      <c r="CD13896" s="34" t="s">
        <v>17783</v>
      </c>
      <c r="CG13896" s="381">
        <v>57977</v>
      </c>
      <c r="CI13896" s="378">
        <v>26230</v>
      </c>
    </row>
    <row r="13897" spans="82:87">
      <c r="CD13897" s="34" t="s">
        <v>17784</v>
      </c>
      <c r="CG13897" s="381">
        <v>57978</v>
      </c>
      <c r="CI13897" s="378">
        <v>26230</v>
      </c>
    </row>
    <row r="13898" spans="82:87">
      <c r="CD13898" s="34" t="s">
        <v>17785</v>
      </c>
      <c r="CG13898" s="381">
        <v>57979</v>
      </c>
      <c r="CI13898" s="378">
        <v>26230</v>
      </c>
    </row>
    <row r="13899" spans="82:87">
      <c r="CD13899" s="34" t="s">
        <v>17786</v>
      </c>
      <c r="CG13899" s="381">
        <v>57980</v>
      </c>
      <c r="CI13899" s="378">
        <v>26230</v>
      </c>
    </row>
    <row r="13900" spans="82:87">
      <c r="CD13900" s="34" t="s">
        <v>17787</v>
      </c>
      <c r="CG13900" s="381">
        <v>57990</v>
      </c>
      <c r="CI13900" s="378">
        <v>26230</v>
      </c>
    </row>
    <row r="13901" spans="82:87">
      <c r="CD13901" s="34" t="s">
        <v>17788</v>
      </c>
      <c r="CG13901" s="381">
        <v>57998</v>
      </c>
      <c r="CI13901" s="378">
        <v>26230</v>
      </c>
    </row>
    <row r="13902" spans="82:87">
      <c r="CD13902" s="34" t="s">
        <v>17789</v>
      </c>
      <c r="CG13902" s="381">
        <v>58000</v>
      </c>
      <c r="CI13902" s="378">
        <v>26240</v>
      </c>
    </row>
    <row r="13903" spans="82:87">
      <c r="CD13903" s="34" t="s">
        <v>17790</v>
      </c>
      <c r="CG13903" s="381">
        <v>58001</v>
      </c>
      <c r="CI13903" s="378">
        <v>26240</v>
      </c>
    </row>
    <row r="13904" spans="82:87">
      <c r="CD13904" s="34" t="s">
        <v>17791</v>
      </c>
      <c r="CG13904" s="381">
        <v>58002</v>
      </c>
      <c r="CI13904" s="378">
        <v>26240</v>
      </c>
    </row>
    <row r="13905" spans="82:87">
      <c r="CD13905" s="34" t="s">
        <v>17792</v>
      </c>
      <c r="CG13905" s="381">
        <v>58003</v>
      </c>
      <c r="CI13905" s="378">
        <v>26240</v>
      </c>
    </row>
    <row r="13906" spans="82:87">
      <c r="CD13906" s="34" t="s">
        <v>17793</v>
      </c>
      <c r="CG13906" s="381">
        <v>58004</v>
      </c>
      <c r="CI13906" s="378">
        <v>26240</v>
      </c>
    </row>
    <row r="13907" spans="82:87">
      <c r="CD13907" s="34" t="s">
        <v>17794</v>
      </c>
      <c r="CG13907" s="381">
        <v>58005</v>
      </c>
      <c r="CI13907" s="378">
        <v>26240</v>
      </c>
    </row>
    <row r="13908" spans="82:87">
      <c r="CD13908" s="34" t="s">
        <v>17795</v>
      </c>
      <c r="CG13908" s="381">
        <v>58006</v>
      </c>
      <c r="CI13908" s="378">
        <v>26240</v>
      </c>
    </row>
    <row r="13909" spans="82:87">
      <c r="CD13909" s="34" t="s">
        <v>17796</v>
      </c>
      <c r="CG13909" s="381">
        <v>58007</v>
      </c>
      <c r="CI13909" s="378">
        <v>26240</v>
      </c>
    </row>
    <row r="13910" spans="82:87">
      <c r="CD13910" s="34" t="s">
        <v>17797</v>
      </c>
      <c r="CG13910" s="381">
        <v>58008</v>
      </c>
      <c r="CI13910" s="378">
        <v>26240</v>
      </c>
    </row>
    <row r="13911" spans="82:87">
      <c r="CD13911" s="34" t="s">
        <v>17798</v>
      </c>
      <c r="CG13911" s="381">
        <v>58009</v>
      </c>
      <c r="CI13911" s="378">
        <v>26240</v>
      </c>
    </row>
    <row r="13912" spans="82:87">
      <c r="CD13912" s="34" t="s">
        <v>17799</v>
      </c>
      <c r="CG13912" s="381">
        <v>58010</v>
      </c>
      <c r="CI13912" s="378">
        <v>26241</v>
      </c>
    </row>
    <row r="13913" spans="82:87">
      <c r="CD13913" s="34" t="s">
        <v>17800</v>
      </c>
      <c r="CG13913" s="381">
        <v>58011</v>
      </c>
      <c r="CI13913" s="378">
        <v>26242</v>
      </c>
    </row>
    <row r="13914" spans="82:87">
      <c r="CD13914" s="34" t="s">
        <v>17801</v>
      </c>
      <c r="CG13914" s="381">
        <v>58012</v>
      </c>
      <c r="CI13914" s="378">
        <v>26242</v>
      </c>
    </row>
    <row r="13915" spans="82:87">
      <c r="CD13915" s="34" t="s">
        <v>17802</v>
      </c>
      <c r="CG13915" s="381">
        <v>58013</v>
      </c>
      <c r="CI13915" s="378">
        <v>26243</v>
      </c>
    </row>
    <row r="13916" spans="82:87">
      <c r="CD13916" s="34" t="s">
        <v>17803</v>
      </c>
      <c r="CG13916" s="381">
        <v>58014</v>
      </c>
      <c r="CI13916" s="378">
        <v>26244</v>
      </c>
    </row>
    <row r="13917" spans="82:87">
      <c r="CD13917" s="34" t="s">
        <v>17804</v>
      </c>
      <c r="CG13917" s="381">
        <v>58015</v>
      </c>
      <c r="CI13917" s="378">
        <v>26245</v>
      </c>
    </row>
    <row r="13918" spans="82:87">
      <c r="CD13918" s="34" t="s">
        <v>17805</v>
      </c>
      <c r="CG13918" s="381">
        <v>58016</v>
      </c>
      <c r="CI13918" s="378">
        <v>26249</v>
      </c>
    </row>
    <row r="13919" spans="82:87">
      <c r="CD13919" s="34" t="s">
        <v>17806</v>
      </c>
      <c r="CG13919" s="381">
        <v>58017</v>
      </c>
      <c r="CI13919" s="378">
        <v>26250</v>
      </c>
    </row>
    <row r="13920" spans="82:87">
      <c r="CD13920" s="34" t="s">
        <v>17807</v>
      </c>
      <c r="CG13920" s="381">
        <v>58018</v>
      </c>
      <c r="CI13920" s="378">
        <v>26250</v>
      </c>
    </row>
    <row r="13921" spans="82:87">
      <c r="CD13921" s="34" t="s">
        <v>17808</v>
      </c>
      <c r="CG13921" s="381">
        <v>58019</v>
      </c>
      <c r="CI13921" s="378">
        <v>26257</v>
      </c>
    </row>
    <row r="13922" spans="82:87">
      <c r="CD13922" s="34" t="s">
        <v>17809</v>
      </c>
      <c r="CG13922" s="381">
        <v>58020</v>
      </c>
      <c r="CI13922" s="378">
        <v>26260</v>
      </c>
    </row>
    <row r="13923" spans="82:87">
      <c r="CD13923" s="34" t="s">
        <v>17810</v>
      </c>
      <c r="CG13923" s="381">
        <v>58021</v>
      </c>
      <c r="CI13923" s="378">
        <v>26260</v>
      </c>
    </row>
    <row r="13924" spans="82:87">
      <c r="CD13924" s="34" t="s">
        <v>17811</v>
      </c>
      <c r="CG13924" s="381">
        <v>58022</v>
      </c>
      <c r="CI13924" s="378">
        <v>26260</v>
      </c>
    </row>
    <row r="13925" spans="82:87">
      <c r="CD13925" s="34" t="s">
        <v>17812</v>
      </c>
      <c r="CG13925" s="381">
        <v>58023</v>
      </c>
      <c r="CI13925" s="378">
        <v>26260</v>
      </c>
    </row>
    <row r="13926" spans="82:87">
      <c r="CD13926" s="34" t="s">
        <v>17813</v>
      </c>
      <c r="CG13926" s="381">
        <v>58024</v>
      </c>
      <c r="CI13926" s="378">
        <v>26260</v>
      </c>
    </row>
    <row r="13927" spans="82:87">
      <c r="CD13927" s="34" t="s">
        <v>17814</v>
      </c>
      <c r="CG13927" s="381">
        <v>58025</v>
      </c>
      <c r="CI13927" s="378">
        <v>26260</v>
      </c>
    </row>
    <row r="13928" spans="82:87">
      <c r="CD13928" s="34" t="s">
        <v>17815</v>
      </c>
      <c r="CG13928" s="381">
        <v>58026</v>
      </c>
      <c r="CI13928" s="378">
        <v>26260</v>
      </c>
    </row>
    <row r="13929" spans="82:87">
      <c r="CD13929" s="34" t="s">
        <v>17816</v>
      </c>
      <c r="CG13929" s="381">
        <v>58027</v>
      </c>
      <c r="CI13929" s="378">
        <v>26260</v>
      </c>
    </row>
    <row r="13930" spans="82:87">
      <c r="CD13930" s="34" t="s">
        <v>17817</v>
      </c>
      <c r="CG13930" s="381">
        <v>58028</v>
      </c>
      <c r="CI13930" s="378">
        <v>26260</v>
      </c>
    </row>
    <row r="13931" spans="82:87">
      <c r="CD13931" s="34" t="s">
        <v>17818</v>
      </c>
      <c r="CG13931" s="381">
        <v>58029</v>
      </c>
      <c r="CI13931" s="378">
        <v>26260</v>
      </c>
    </row>
    <row r="13932" spans="82:87">
      <c r="CD13932" s="34" t="s">
        <v>17819</v>
      </c>
      <c r="CG13932" s="381">
        <v>58030</v>
      </c>
      <c r="CI13932" s="378">
        <v>26270</v>
      </c>
    </row>
    <row r="13933" spans="82:87">
      <c r="CD13933" s="34" t="s">
        <v>17820</v>
      </c>
      <c r="CG13933" s="381">
        <v>58031</v>
      </c>
      <c r="CI13933" s="378">
        <v>26270</v>
      </c>
    </row>
    <row r="13934" spans="82:87">
      <c r="CD13934" s="34" t="s">
        <v>17821</v>
      </c>
      <c r="CG13934" s="381">
        <v>58032</v>
      </c>
      <c r="CI13934" s="378">
        <v>26270</v>
      </c>
    </row>
    <row r="13935" spans="82:87">
      <c r="CD13935" s="34" t="s">
        <v>17822</v>
      </c>
      <c r="CG13935" s="381">
        <v>58033</v>
      </c>
      <c r="CI13935" s="378">
        <v>26270</v>
      </c>
    </row>
    <row r="13936" spans="82:87">
      <c r="CD13936" s="34" t="s">
        <v>17823</v>
      </c>
      <c r="CG13936" s="381">
        <v>58034</v>
      </c>
      <c r="CI13936" s="378">
        <v>26270</v>
      </c>
    </row>
    <row r="13937" spans="82:87">
      <c r="CD13937" s="34" t="s">
        <v>17824</v>
      </c>
      <c r="CG13937" s="381">
        <v>58035</v>
      </c>
      <c r="CI13937" s="378">
        <v>26290</v>
      </c>
    </row>
    <row r="13938" spans="82:87">
      <c r="CD13938" s="34" t="s">
        <v>17825</v>
      </c>
      <c r="CG13938" s="381">
        <v>58036</v>
      </c>
      <c r="CI13938" s="378">
        <v>26290</v>
      </c>
    </row>
    <row r="13939" spans="82:87">
      <c r="CD13939" s="34" t="s">
        <v>17826</v>
      </c>
      <c r="CG13939" s="381">
        <v>58037</v>
      </c>
      <c r="CI13939" s="378">
        <v>26300</v>
      </c>
    </row>
    <row r="13940" spans="82:87">
      <c r="CD13940" s="34" t="s">
        <v>17827</v>
      </c>
      <c r="CG13940" s="381">
        <v>58038</v>
      </c>
      <c r="CI13940" s="378">
        <v>26300</v>
      </c>
    </row>
    <row r="13941" spans="82:87">
      <c r="CD13941" s="34" t="s">
        <v>17828</v>
      </c>
      <c r="CG13941" s="381">
        <v>58039</v>
      </c>
      <c r="CI13941" s="378">
        <v>26300</v>
      </c>
    </row>
    <row r="13942" spans="82:87">
      <c r="CD13942" s="34" t="s">
        <v>17829</v>
      </c>
      <c r="CG13942" s="381">
        <v>58110</v>
      </c>
      <c r="CI13942" s="378">
        <v>26300</v>
      </c>
    </row>
    <row r="13943" spans="82:87">
      <c r="CD13943" s="34" t="s">
        <v>17830</v>
      </c>
      <c r="CG13943" s="381">
        <v>58120</v>
      </c>
      <c r="CI13943" s="378">
        <v>26300</v>
      </c>
    </row>
    <row r="13944" spans="82:87">
      <c r="CD13944" s="34" t="s">
        <v>17831</v>
      </c>
      <c r="CG13944" s="381">
        <v>58130</v>
      </c>
      <c r="CI13944" s="378">
        <v>26300</v>
      </c>
    </row>
    <row r="13945" spans="82:87">
      <c r="CD13945" s="34" t="s">
        <v>17832</v>
      </c>
      <c r="CG13945" s="381">
        <v>58140</v>
      </c>
      <c r="CI13945" s="378">
        <v>26300</v>
      </c>
    </row>
    <row r="13946" spans="82:87">
      <c r="CD13946" s="34" t="s">
        <v>17833</v>
      </c>
      <c r="CG13946" s="381">
        <v>58150</v>
      </c>
      <c r="CI13946" s="378">
        <v>26300</v>
      </c>
    </row>
    <row r="13947" spans="82:87">
      <c r="CD13947" s="34" t="s">
        <v>17834</v>
      </c>
      <c r="CG13947" s="381">
        <v>58160</v>
      </c>
      <c r="CI13947" s="378">
        <v>26300</v>
      </c>
    </row>
    <row r="13948" spans="82:87">
      <c r="CD13948" s="34" t="s">
        <v>17835</v>
      </c>
      <c r="CG13948" s="381">
        <v>58170</v>
      </c>
      <c r="CI13948" s="378">
        <v>26300</v>
      </c>
    </row>
    <row r="13949" spans="82:87">
      <c r="CD13949" s="34" t="s">
        <v>17836</v>
      </c>
      <c r="CG13949" s="381">
        <v>58180</v>
      </c>
      <c r="CI13949" s="378">
        <v>26300</v>
      </c>
    </row>
    <row r="13950" spans="82:87">
      <c r="CD13950" s="34" t="s">
        <v>17837</v>
      </c>
      <c r="CG13950" s="381">
        <v>58190</v>
      </c>
      <c r="CI13950" s="378">
        <v>26300</v>
      </c>
    </row>
    <row r="13951" spans="82:87">
      <c r="CD13951" s="34" t="s">
        <v>17838</v>
      </c>
      <c r="CG13951" s="381">
        <v>58200</v>
      </c>
      <c r="CI13951" s="378">
        <v>26300</v>
      </c>
    </row>
    <row r="13952" spans="82:87">
      <c r="CD13952" s="34" t="s">
        <v>17839</v>
      </c>
      <c r="CG13952" s="381">
        <v>58201</v>
      </c>
      <c r="CI13952" s="378">
        <v>26301</v>
      </c>
    </row>
    <row r="13953" spans="82:87">
      <c r="CD13953" s="34" t="s">
        <v>17840</v>
      </c>
      <c r="CG13953" s="381">
        <v>58202</v>
      </c>
      <c r="CI13953" s="378">
        <v>26302</v>
      </c>
    </row>
    <row r="13954" spans="82:87">
      <c r="CD13954" s="34" t="s">
        <v>17841</v>
      </c>
      <c r="CG13954" s="381">
        <v>58203</v>
      </c>
      <c r="CI13954" s="378">
        <v>26303</v>
      </c>
    </row>
    <row r="13955" spans="82:87">
      <c r="CD13955" s="34" t="s">
        <v>17842</v>
      </c>
      <c r="CG13955" s="381">
        <v>58204</v>
      </c>
      <c r="CI13955" s="378">
        <v>26304</v>
      </c>
    </row>
    <row r="13956" spans="82:87">
      <c r="CD13956" s="34" t="s">
        <v>17843</v>
      </c>
      <c r="CG13956" s="381">
        <v>58205</v>
      </c>
      <c r="CI13956" s="378">
        <v>26305</v>
      </c>
    </row>
    <row r="13957" spans="82:87">
      <c r="CD13957" s="34" t="s">
        <v>17844</v>
      </c>
      <c r="CG13957" s="381">
        <v>58206</v>
      </c>
      <c r="CI13957" s="378">
        <v>26309</v>
      </c>
    </row>
    <row r="13958" spans="82:87">
      <c r="CD13958" s="34" t="s">
        <v>17845</v>
      </c>
      <c r="CG13958" s="381">
        <v>58207</v>
      </c>
      <c r="CI13958" s="378">
        <v>26310</v>
      </c>
    </row>
    <row r="13959" spans="82:87">
      <c r="CD13959" s="34" t="s">
        <v>17846</v>
      </c>
      <c r="CG13959" s="381">
        <v>58208</v>
      </c>
      <c r="CI13959" s="378">
        <v>26310</v>
      </c>
    </row>
    <row r="13960" spans="82:87">
      <c r="CD13960" s="34" t="s">
        <v>17847</v>
      </c>
      <c r="CG13960" s="381">
        <v>58209</v>
      </c>
      <c r="CI13960" s="378">
        <v>26310</v>
      </c>
    </row>
    <row r="13961" spans="82:87">
      <c r="CD13961" s="34" t="s">
        <v>17848</v>
      </c>
      <c r="CG13961" s="381">
        <v>58210</v>
      </c>
      <c r="CI13961" s="378">
        <v>26310</v>
      </c>
    </row>
    <row r="13962" spans="82:87">
      <c r="CD13962" s="34" t="s">
        <v>17849</v>
      </c>
      <c r="CG13962" s="381">
        <v>58215</v>
      </c>
      <c r="CI13962" s="378">
        <v>26310</v>
      </c>
    </row>
    <row r="13963" spans="82:87">
      <c r="CD13963" s="34" t="s">
        <v>17850</v>
      </c>
      <c r="CG13963" s="381">
        <v>58220</v>
      </c>
      <c r="CI13963" s="378">
        <v>26310</v>
      </c>
    </row>
    <row r="13964" spans="82:87">
      <c r="CD13964" s="34" t="s">
        <v>17851</v>
      </c>
      <c r="CG13964" s="381">
        <v>58230</v>
      </c>
      <c r="CI13964" s="378">
        <v>26310</v>
      </c>
    </row>
    <row r="13965" spans="82:87">
      <c r="CD13965" s="34" t="s">
        <v>17852</v>
      </c>
      <c r="CG13965" s="381">
        <v>58240</v>
      </c>
      <c r="CI13965" s="378">
        <v>26310</v>
      </c>
    </row>
    <row r="13966" spans="82:87">
      <c r="CD13966" s="34" t="s">
        <v>17853</v>
      </c>
      <c r="CG13966" s="381">
        <v>58250</v>
      </c>
      <c r="CI13966" s="378">
        <v>26310</v>
      </c>
    </row>
    <row r="13967" spans="82:87">
      <c r="CD13967" s="34" t="s">
        <v>17854</v>
      </c>
      <c r="CG13967" s="381">
        <v>58260</v>
      </c>
      <c r="CI13967" s="378">
        <v>26310</v>
      </c>
    </row>
    <row r="13968" spans="82:87">
      <c r="CD13968" s="34" t="s">
        <v>17855</v>
      </c>
      <c r="CG13968" s="381">
        <v>58270</v>
      </c>
      <c r="CI13968" s="378">
        <v>26310</v>
      </c>
    </row>
    <row r="13969" spans="82:87">
      <c r="CD13969" s="34" t="s">
        <v>17856</v>
      </c>
      <c r="CG13969" s="381">
        <v>58290</v>
      </c>
      <c r="CI13969" s="378">
        <v>26310</v>
      </c>
    </row>
    <row r="13970" spans="82:87">
      <c r="CD13970" s="34" t="s">
        <v>17857</v>
      </c>
      <c r="CG13970" s="381">
        <v>58300</v>
      </c>
      <c r="CI13970" s="378">
        <v>26310</v>
      </c>
    </row>
    <row r="13971" spans="82:87">
      <c r="CD13971" s="34" t="s">
        <v>17858</v>
      </c>
      <c r="CG13971" s="381">
        <v>58301</v>
      </c>
      <c r="CI13971" s="378">
        <v>26310</v>
      </c>
    </row>
    <row r="13972" spans="82:87">
      <c r="CD13972" s="34" t="s">
        <v>17859</v>
      </c>
      <c r="CG13972" s="381">
        <v>58302</v>
      </c>
      <c r="CI13972" s="378">
        <v>26310</v>
      </c>
    </row>
    <row r="13973" spans="82:87">
      <c r="CD13973" s="34" t="s">
        <v>17860</v>
      </c>
      <c r="CG13973" s="381">
        <v>58310</v>
      </c>
      <c r="CI13973" s="378">
        <v>26310</v>
      </c>
    </row>
    <row r="13974" spans="82:87">
      <c r="CD13974" s="34" t="s">
        <v>17861</v>
      </c>
      <c r="CG13974" s="381">
        <v>58320</v>
      </c>
      <c r="CI13974" s="378">
        <v>26315</v>
      </c>
    </row>
    <row r="13975" spans="82:87">
      <c r="CD13975" s="34" t="s">
        <v>17862</v>
      </c>
      <c r="CG13975" s="381">
        <v>58330</v>
      </c>
      <c r="CI13975" s="378">
        <v>26320</v>
      </c>
    </row>
    <row r="13976" spans="82:87">
      <c r="CD13976" s="34" t="s">
        <v>17863</v>
      </c>
      <c r="CG13976" s="381">
        <v>58340</v>
      </c>
      <c r="CI13976" s="378">
        <v>26330</v>
      </c>
    </row>
    <row r="13977" spans="82:87">
      <c r="CD13977" s="34" t="s">
        <v>17864</v>
      </c>
      <c r="CG13977" s="381">
        <v>58350</v>
      </c>
      <c r="CI13977" s="378">
        <v>26330</v>
      </c>
    </row>
    <row r="13978" spans="82:87">
      <c r="CD13978" s="34" t="s">
        <v>17865</v>
      </c>
      <c r="CG13978" s="381">
        <v>58360</v>
      </c>
      <c r="CI13978" s="378">
        <v>26330</v>
      </c>
    </row>
    <row r="13979" spans="82:87">
      <c r="CD13979" s="34" t="s">
        <v>17866</v>
      </c>
      <c r="CG13979" s="381">
        <v>58370</v>
      </c>
      <c r="CI13979" s="378">
        <v>26330</v>
      </c>
    </row>
    <row r="13980" spans="82:87">
      <c r="CD13980" s="34" t="s">
        <v>17867</v>
      </c>
      <c r="CG13980" s="381">
        <v>58380</v>
      </c>
      <c r="CI13980" s="378">
        <v>26340</v>
      </c>
    </row>
    <row r="13981" spans="82:87">
      <c r="CD13981" s="34" t="s">
        <v>17868</v>
      </c>
      <c r="CG13981" s="381">
        <v>58390</v>
      </c>
      <c r="CI13981" s="378">
        <v>26340</v>
      </c>
    </row>
    <row r="13982" spans="82:87">
      <c r="CD13982" s="34" t="s">
        <v>17869</v>
      </c>
      <c r="CG13982" s="381">
        <v>58400</v>
      </c>
      <c r="CI13982" s="378">
        <v>26340</v>
      </c>
    </row>
    <row r="13983" spans="82:87">
      <c r="CD13983" s="34" t="s">
        <v>17870</v>
      </c>
      <c r="CG13983" s="381">
        <v>58401</v>
      </c>
      <c r="CI13983" s="378">
        <v>26340</v>
      </c>
    </row>
    <row r="13984" spans="82:87">
      <c r="CD13984" s="34" t="s">
        <v>17871</v>
      </c>
      <c r="CG13984" s="381">
        <v>58402</v>
      </c>
      <c r="CI13984" s="378">
        <v>26340</v>
      </c>
    </row>
    <row r="13985" spans="82:87">
      <c r="CD13985" s="34" t="s">
        <v>17872</v>
      </c>
      <c r="CG13985" s="381">
        <v>58403</v>
      </c>
      <c r="CI13985" s="378">
        <v>26340</v>
      </c>
    </row>
    <row r="13986" spans="82:87">
      <c r="CD13986" s="34" t="s">
        <v>17873</v>
      </c>
      <c r="CG13986" s="381">
        <v>58404</v>
      </c>
      <c r="CI13986" s="378">
        <v>26340</v>
      </c>
    </row>
    <row r="13987" spans="82:87">
      <c r="CD13987" s="34" t="s">
        <v>17874</v>
      </c>
      <c r="CG13987" s="381">
        <v>58405</v>
      </c>
      <c r="CI13987" s="378">
        <v>26340</v>
      </c>
    </row>
    <row r="13988" spans="82:87">
      <c r="CD13988" s="34" t="s">
        <v>17875</v>
      </c>
      <c r="CG13988" s="381">
        <v>58406</v>
      </c>
      <c r="CI13988" s="378">
        <v>26340</v>
      </c>
    </row>
    <row r="13989" spans="82:87">
      <c r="CD13989" s="34" t="s">
        <v>17876</v>
      </c>
      <c r="CG13989" s="381">
        <v>58407</v>
      </c>
      <c r="CI13989" s="378">
        <v>26340</v>
      </c>
    </row>
    <row r="13990" spans="82:87">
      <c r="CD13990" s="34" t="s">
        <v>17877</v>
      </c>
      <c r="CG13990" s="381">
        <v>58408</v>
      </c>
      <c r="CI13990" s="378">
        <v>26340</v>
      </c>
    </row>
    <row r="13991" spans="82:87">
      <c r="CD13991" s="34" t="s">
        <v>17878</v>
      </c>
      <c r="CG13991" s="381">
        <v>58409</v>
      </c>
      <c r="CI13991" s="378">
        <v>26340</v>
      </c>
    </row>
    <row r="13992" spans="82:87">
      <c r="CD13992" s="34" t="s">
        <v>17879</v>
      </c>
      <c r="CG13992" s="381">
        <v>58410</v>
      </c>
      <c r="CI13992" s="378">
        <v>26340</v>
      </c>
    </row>
    <row r="13993" spans="82:87">
      <c r="CD13993" s="34" t="s">
        <v>17880</v>
      </c>
      <c r="CG13993" s="381">
        <v>58420</v>
      </c>
      <c r="CI13993" s="378">
        <v>26340</v>
      </c>
    </row>
    <row r="13994" spans="82:87">
      <c r="CD13994" s="34" t="s">
        <v>17881</v>
      </c>
      <c r="CG13994" s="381">
        <v>58430</v>
      </c>
      <c r="CI13994" s="378">
        <v>26340</v>
      </c>
    </row>
    <row r="13995" spans="82:87">
      <c r="CD13995" s="34" t="s">
        <v>17882</v>
      </c>
      <c r="CG13995" s="381">
        <v>58440</v>
      </c>
      <c r="CI13995" s="378">
        <v>26340</v>
      </c>
    </row>
    <row r="13996" spans="82:87">
      <c r="CD13996" s="34" t="s">
        <v>17883</v>
      </c>
      <c r="CG13996" s="381">
        <v>58450</v>
      </c>
      <c r="CI13996" s="378">
        <v>26340</v>
      </c>
    </row>
    <row r="13997" spans="82:87">
      <c r="CD13997" s="34" t="s">
        <v>17884</v>
      </c>
      <c r="CG13997" s="381">
        <v>58460</v>
      </c>
      <c r="CI13997" s="378">
        <v>26340</v>
      </c>
    </row>
    <row r="13998" spans="82:87">
      <c r="CD13998" s="34" t="s">
        <v>17885</v>
      </c>
      <c r="CG13998" s="381">
        <v>58470</v>
      </c>
      <c r="CI13998" s="378">
        <v>26350</v>
      </c>
    </row>
    <row r="13999" spans="82:87">
      <c r="CD13999" s="34" t="s">
        <v>17886</v>
      </c>
      <c r="CG13999" s="381">
        <v>58490</v>
      </c>
      <c r="CI13999" s="378">
        <v>26350</v>
      </c>
    </row>
    <row r="14000" spans="82:87">
      <c r="CD14000" s="34" t="s">
        <v>17887</v>
      </c>
      <c r="CG14000" s="381">
        <v>58500</v>
      </c>
      <c r="CI14000" s="378">
        <v>26350</v>
      </c>
    </row>
    <row r="14001" spans="82:87">
      <c r="CD14001" s="34" t="s">
        <v>17888</v>
      </c>
      <c r="CG14001" s="381">
        <v>58501</v>
      </c>
      <c r="CI14001" s="378">
        <v>26350</v>
      </c>
    </row>
    <row r="14002" spans="82:87">
      <c r="CD14002" s="34" t="s">
        <v>17889</v>
      </c>
      <c r="CG14002" s="381">
        <v>58502</v>
      </c>
      <c r="CI14002" s="378">
        <v>26350</v>
      </c>
    </row>
    <row r="14003" spans="82:87">
      <c r="CD14003" s="34" t="s">
        <v>17890</v>
      </c>
      <c r="CG14003" s="381">
        <v>58503</v>
      </c>
      <c r="CI14003" s="378">
        <v>26350</v>
      </c>
    </row>
    <row r="14004" spans="82:87">
      <c r="CD14004" s="34" t="s">
        <v>17891</v>
      </c>
      <c r="CG14004" s="381">
        <v>58504</v>
      </c>
      <c r="CI14004" s="378">
        <v>26350</v>
      </c>
    </row>
    <row r="14005" spans="82:87">
      <c r="CD14005" s="34" t="s">
        <v>17892</v>
      </c>
      <c r="CG14005" s="381">
        <v>58505</v>
      </c>
      <c r="CI14005" s="378">
        <v>26350</v>
      </c>
    </row>
    <row r="14006" spans="82:87">
      <c r="CD14006" s="34" t="s">
        <v>17893</v>
      </c>
      <c r="CG14006" s="381">
        <v>58506</v>
      </c>
      <c r="CI14006" s="378">
        <v>26350</v>
      </c>
    </row>
    <row r="14007" spans="82:87">
      <c r="CD14007" s="34" t="s">
        <v>17894</v>
      </c>
      <c r="CG14007" s="381">
        <v>58507</v>
      </c>
      <c r="CI14007" s="378">
        <v>26380</v>
      </c>
    </row>
    <row r="14008" spans="82:87">
      <c r="CD14008" s="34" t="s">
        <v>17895</v>
      </c>
      <c r="CG14008" s="381">
        <v>58508</v>
      </c>
      <c r="CI14008" s="378">
        <v>26390</v>
      </c>
    </row>
    <row r="14009" spans="82:87">
      <c r="CD14009" s="34" t="s">
        <v>17896</v>
      </c>
      <c r="CG14009" s="381">
        <v>58509</v>
      </c>
      <c r="CI14009" s="378">
        <v>26390</v>
      </c>
    </row>
    <row r="14010" spans="82:87">
      <c r="CD14010" s="34" t="s">
        <v>17897</v>
      </c>
      <c r="CG14010" s="381">
        <v>58510</v>
      </c>
      <c r="CI14010" s="378">
        <v>26400</v>
      </c>
    </row>
    <row r="14011" spans="82:87">
      <c r="CD14011" s="34" t="s">
        <v>17898</v>
      </c>
      <c r="CG14011" s="381">
        <v>58512</v>
      </c>
      <c r="CI14011" s="378">
        <v>26400</v>
      </c>
    </row>
    <row r="14012" spans="82:87">
      <c r="CD14012" s="34" t="s">
        <v>17899</v>
      </c>
      <c r="CG14012" s="381">
        <v>58530</v>
      </c>
      <c r="CI14012" s="378">
        <v>26400</v>
      </c>
    </row>
    <row r="14013" spans="82:87">
      <c r="CD14013" s="34" t="s">
        <v>17900</v>
      </c>
      <c r="CG14013" s="381">
        <v>58540</v>
      </c>
      <c r="CI14013" s="378">
        <v>26400</v>
      </c>
    </row>
    <row r="14014" spans="82:87">
      <c r="CD14014" s="34" t="s">
        <v>17901</v>
      </c>
      <c r="CG14014" s="381">
        <v>58600</v>
      </c>
      <c r="CI14014" s="378">
        <v>26400</v>
      </c>
    </row>
    <row r="14015" spans="82:87">
      <c r="CD14015" s="34" t="s">
        <v>17902</v>
      </c>
      <c r="CG14015" s="381">
        <v>58601</v>
      </c>
      <c r="CI14015" s="378">
        <v>26400</v>
      </c>
    </row>
    <row r="14016" spans="82:87">
      <c r="CD14016" s="34" t="s">
        <v>17903</v>
      </c>
      <c r="CG14016" s="381">
        <v>58640</v>
      </c>
      <c r="CI14016" s="378">
        <v>26400</v>
      </c>
    </row>
    <row r="14017" spans="82:87">
      <c r="CD14017" s="34" t="s">
        <v>17904</v>
      </c>
      <c r="CG14017" s="381">
        <v>58641</v>
      </c>
      <c r="CI14017" s="378">
        <v>26400</v>
      </c>
    </row>
    <row r="14018" spans="82:87">
      <c r="CD14018" s="34" t="s">
        <v>17905</v>
      </c>
      <c r="CG14018" s="381">
        <v>58642</v>
      </c>
      <c r="CI14018" s="378">
        <v>26400</v>
      </c>
    </row>
    <row r="14019" spans="82:87">
      <c r="CD14019" s="34" t="s">
        <v>17906</v>
      </c>
      <c r="CG14019" s="381">
        <v>58643</v>
      </c>
      <c r="CI14019" s="378">
        <v>26400</v>
      </c>
    </row>
    <row r="14020" spans="82:87">
      <c r="CD14020" s="34" t="s">
        <v>17907</v>
      </c>
      <c r="CG14020" s="381">
        <v>58644</v>
      </c>
      <c r="CI14020" s="378">
        <v>26400</v>
      </c>
    </row>
    <row r="14021" spans="82:87">
      <c r="CD14021" s="34" t="s">
        <v>17908</v>
      </c>
      <c r="CG14021" s="381">
        <v>58645</v>
      </c>
      <c r="CI14021" s="378">
        <v>26400</v>
      </c>
    </row>
    <row r="14022" spans="82:87">
      <c r="CD14022" s="34" t="s">
        <v>17909</v>
      </c>
      <c r="CG14022" s="381">
        <v>58646</v>
      </c>
      <c r="CI14022" s="378">
        <v>26400</v>
      </c>
    </row>
    <row r="14023" spans="82:87">
      <c r="CD14023" s="34" t="s">
        <v>17910</v>
      </c>
      <c r="CG14023" s="381">
        <v>58647</v>
      </c>
      <c r="CI14023" s="378">
        <v>26400</v>
      </c>
    </row>
    <row r="14024" spans="82:87">
      <c r="CD14024" s="34" t="s">
        <v>17911</v>
      </c>
      <c r="CG14024" s="381">
        <v>58648</v>
      </c>
      <c r="CI14024" s="378">
        <v>26400</v>
      </c>
    </row>
    <row r="14025" spans="82:87">
      <c r="CD14025" s="34" t="s">
        <v>17912</v>
      </c>
      <c r="CG14025" s="381">
        <v>58649</v>
      </c>
      <c r="CI14025" s="378">
        <v>26400</v>
      </c>
    </row>
    <row r="14026" spans="82:87">
      <c r="CD14026" s="34" t="s">
        <v>17913</v>
      </c>
      <c r="CG14026" s="381">
        <v>58660</v>
      </c>
      <c r="CI14026" s="378">
        <v>26400</v>
      </c>
    </row>
    <row r="14027" spans="82:87">
      <c r="CD14027" s="34" t="s">
        <v>17914</v>
      </c>
      <c r="CG14027" s="381">
        <v>58700</v>
      </c>
      <c r="CI14027" s="378">
        <v>26400</v>
      </c>
    </row>
    <row r="14028" spans="82:87">
      <c r="CD14028" s="34" t="s">
        <v>17915</v>
      </c>
      <c r="CG14028" s="381">
        <v>58800</v>
      </c>
      <c r="CI14028" s="378">
        <v>26400</v>
      </c>
    </row>
    <row r="14029" spans="82:87">
      <c r="CD14029" s="34" t="s">
        <v>17916</v>
      </c>
      <c r="CG14029" s="381">
        <v>59000</v>
      </c>
      <c r="CI14029" s="378">
        <v>26400</v>
      </c>
    </row>
    <row r="14030" spans="82:87">
      <c r="CD14030" s="34" t="s">
        <v>17917</v>
      </c>
      <c r="CG14030" s="381">
        <v>59001</v>
      </c>
      <c r="CI14030" s="378">
        <v>26400</v>
      </c>
    </row>
    <row r="14031" spans="82:87">
      <c r="CD14031" s="34" t="s">
        <v>17918</v>
      </c>
      <c r="CG14031" s="381">
        <v>59002</v>
      </c>
      <c r="CI14031" s="378">
        <v>26400</v>
      </c>
    </row>
    <row r="14032" spans="82:87">
      <c r="CD14032" s="34" t="s">
        <v>17919</v>
      </c>
      <c r="CG14032" s="381">
        <v>59003</v>
      </c>
      <c r="CI14032" s="378">
        <v>26400</v>
      </c>
    </row>
    <row r="14033" spans="82:87">
      <c r="CD14033" s="34" t="s">
        <v>17920</v>
      </c>
      <c r="CG14033" s="381">
        <v>59004</v>
      </c>
      <c r="CI14033" s="378">
        <v>26400</v>
      </c>
    </row>
    <row r="14034" spans="82:87">
      <c r="CD14034" s="34" t="s">
        <v>17921</v>
      </c>
      <c r="CG14034" s="381">
        <v>59005</v>
      </c>
      <c r="CI14034" s="378">
        <v>26401</v>
      </c>
    </row>
    <row r="14035" spans="82:87">
      <c r="CD14035" s="34" t="s">
        <v>17922</v>
      </c>
      <c r="CG14035" s="381">
        <v>59006</v>
      </c>
      <c r="CI14035" s="378">
        <v>26402</v>
      </c>
    </row>
    <row r="14036" spans="82:87">
      <c r="CD14036" s="34" t="s">
        <v>17923</v>
      </c>
      <c r="CG14036" s="381">
        <v>59007</v>
      </c>
      <c r="CI14036" s="378">
        <v>26403</v>
      </c>
    </row>
    <row r="14037" spans="82:87">
      <c r="CD14037" s="34" t="s">
        <v>17924</v>
      </c>
      <c r="CG14037" s="381">
        <v>59008</v>
      </c>
      <c r="CI14037" s="378">
        <v>26404</v>
      </c>
    </row>
    <row r="14038" spans="82:87">
      <c r="CD14038" s="34" t="s">
        <v>17925</v>
      </c>
      <c r="CG14038" s="381">
        <v>59009</v>
      </c>
      <c r="CI14038" s="378">
        <v>26405</v>
      </c>
    </row>
    <row r="14039" spans="82:87">
      <c r="CD14039" s="34" t="s">
        <v>17926</v>
      </c>
      <c r="CG14039" s="381">
        <v>59010</v>
      </c>
      <c r="CI14039" s="378">
        <v>26409</v>
      </c>
    </row>
    <row r="14040" spans="82:87">
      <c r="CD14040" s="34" t="s">
        <v>17927</v>
      </c>
      <c r="CG14040" s="381">
        <v>59011</v>
      </c>
      <c r="CI14040" s="378">
        <v>26410</v>
      </c>
    </row>
    <row r="14041" spans="82:87">
      <c r="CD14041" s="34" t="s">
        <v>17928</v>
      </c>
      <c r="CG14041" s="381">
        <v>59012</v>
      </c>
      <c r="CI14041" s="378">
        <v>26410</v>
      </c>
    </row>
    <row r="14042" spans="82:87">
      <c r="CD14042" s="34" t="s">
        <v>17929</v>
      </c>
      <c r="CG14042" s="381">
        <v>59013</v>
      </c>
      <c r="CI14042" s="378">
        <v>26410</v>
      </c>
    </row>
    <row r="14043" spans="82:87">
      <c r="CD14043" s="34" t="s">
        <v>17930</v>
      </c>
      <c r="CG14043" s="381">
        <v>59014</v>
      </c>
      <c r="CI14043" s="378">
        <v>26410</v>
      </c>
    </row>
    <row r="14044" spans="82:87">
      <c r="CD14044" s="34" t="s">
        <v>17931</v>
      </c>
      <c r="CG14044" s="381">
        <v>59015</v>
      </c>
      <c r="CI14044" s="378">
        <v>26410</v>
      </c>
    </row>
    <row r="14045" spans="82:87">
      <c r="CD14045" s="34" t="s">
        <v>17932</v>
      </c>
      <c r="CG14045" s="381">
        <v>59016</v>
      </c>
      <c r="CI14045" s="378">
        <v>26410</v>
      </c>
    </row>
    <row r="14046" spans="82:87">
      <c r="CD14046" s="34" t="s">
        <v>17933</v>
      </c>
      <c r="CG14046" s="381">
        <v>59017</v>
      </c>
      <c r="CI14046" s="378">
        <v>26420</v>
      </c>
    </row>
    <row r="14047" spans="82:87">
      <c r="CD14047" s="34" t="s">
        <v>17934</v>
      </c>
      <c r="CG14047" s="381">
        <v>59018</v>
      </c>
      <c r="CI14047" s="378">
        <v>26420</v>
      </c>
    </row>
    <row r="14048" spans="82:87">
      <c r="CD14048" s="34" t="s">
        <v>17935</v>
      </c>
      <c r="CG14048" s="381">
        <v>59019</v>
      </c>
      <c r="CI14048" s="378">
        <v>26420</v>
      </c>
    </row>
    <row r="14049" spans="82:87">
      <c r="CD14049" s="34" t="s">
        <v>17936</v>
      </c>
      <c r="CG14049" s="381">
        <v>59020</v>
      </c>
      <c r="CI14049" s="378">
        <v>26420</v>
      </c>
    </row>
    <row r="14050" spans="82:87">
      <c r="CD14050" s="34" t="s">
        <v>17937</v>
      </c>
      <c r="CG14050" s="381">
        <v>59021</v>
      </c>
      <c r="CI14050" s="378">
        <v>26420</v>
      </c>
    </row>
    <row r="14051" spans="82:87">
      <c r="CD14051" s="34" t="s">
        <v>17938</v>
      </c>
      <c r="CG14051" s="381">
        <v>59022</v>
      </c>
      <c r="CI14051" s="378">
        <v>26450</v>
      </c>
    </row>
    <row r="14052" spans="82:87">
      <c r="CD14052" s="34" t="s">
        <v>17939</v>
      </c>
      <c r="CG14052" s="381">
        <v>59023</v>
      </c>
      <c r="CI14052" s="378">
        <v>26450</v>
      </c>
    </row>
    <row r="14053" spans="82:87">
      <c r="CD14053" s="34" t="s">
        <v>17940</v>
      </c>
      <c r="CG14053" s="381">
        <v>59024</v>
      </c>
      <c r="CI14053" s="378">
        <v>26450</v>
      </c>
    </row>
    <row r="14054" spans="82:87">
      <c r="CD14054" s="34" t="s">
        <v>17941</v>
      </c>
      <c r="CG14054" s="381">
        <v>59025</v>
      </c>
      <c r="CI14054" s="378">
        <v>26450</v>
      </c>
    </row>
    <row r="14055" spans="82:87">
      <c r="CD14055" s="34" t="s">
        <v>17942</v>
      </c>
      <c r="CG14055" s="381">
        <v>59026</v>
      </c>
      <c r="CI14055" s="378">
        <v>26460</v>
      </c>
    </row>
    <row r="14056" spans="82:87">
      <c r="CD14056" s="34" t="s">
        <v>17943</v>
      </c>
      <c r="CG14056" s="381">
        <v>59027</v>
      </c>
      <c r="CI14056" s="378">
        <v>26460</v>
      </c>
    </row>
    <row r="14057" spans="82:87">
      <c r="CD14057" s="34" t="s">
        <v>17944</v>
      </c>
      <c r="CG14057" s="381">
        <v>59028</v>
      </c>
      <c r="CI14057" s="378">
        <v>26460</v>
      </c>
    </row>
    <row r="14058" spans="82:87">
      <c r="CD14058" s="34" t="s">
        <v>17945</v>
      </c>
      <c r="CG14058" s="381">
        <v>59029</v>
      </c>
      <c r="CI14058" s="378">
        <v>26460</v>
      </c>
    </row>
    <row r="14059" spans="82:87">
      <c r="CD14059" s="34" t="s">
        <v>17946</v>
      </c>
      <c r="CG14059" s="381">
        <v>59030</v>
      </c>
      <c r="CI14059" s="378">
        <v>26460</v>
      </c>
    </row>
    <row r="14060" spans="82:87">
      <c r="CD14060" s="34" t="s">
        <v>17947</v>
      </c>
      <c r="CG14060" s="381">
        <v>59031</v>
      </c>
      <c r="CI14060" s="378">
        <v>26460</v>
      </c>
    </row>
    <row r="14061" spans="82:87">
      <c r="CD14061" s="34" t="s">
        <v>17948</v>
      </c>
      <c r="CG14061" s="381">
        <v>59032</v>
      </c>
      <c r="CI14061" s="378">
        <v>26460</v>
      </c>
    </row>
    <row r="14062" spans="82:87">
      <c r="CD14062" s="34" t="s">
        <v>17949</v>
      </c>
      <c r="CG14062" s="381">
        <v>59033</v>
      </c>
      <c r="CI14062" s="378">
        <v>26460</v>
      </c>
    </row>
    <row r="14063" spans="82:87">
      <c r="CD14063" s="34" t="s">
        <v>17950</v>
      </c>
      <c r="CG14063" s="381">
        <v>59034</v>
      </c>
      <c r="CI14063" s="378">
        <v>26470</v>
      </c>
    </row>
    <row r="14064" spans="82:87">
      <c r="CD14064" s="34" t="s">
        <v>17951</v>
      </c>
      <c r="CG14064" s="381">
        <v>59035</v>
      </c>
      <c r="CI14064" s="378">
        <v>26470</v>
      </c>
    </row>
    <row r="14065" spans="82:87">
      <c r="CD14065" s="34" t="s">
        <v>17952</v>
      </c>
      <c r="CG14065" s="381">
        <v>59036</v>
      </c>
      <c r="CI14065" s="378">
        <v>26470</v>
      </c>
    </row>
    <row r="14066" spans="82:87">
      <c r="CD14066" s="34" t="s">
        <v>17953</v>
      </c>
      <c r="CG14066" s="381">
        <v>59037</v>
      </c>
      <c r="CI14066" s="378">
        <v>26470</v>
      </c>
    </row>
    <row r="14067" spans="82:87">
      <c r="CD14067" s="34" t="s">
        <v>17954</v>
      </c>
      <c r="CG14067" s="381">
        <v>59038</v>
      </c>
      <c r="CI14067" s="378">
        <v>26470</v>
      </c>
    </row>
    <row r="14068" spans="82:87">
      <c r="CD14068" s="34" t="s">
        <v>17955</v>
      </c>
      <c r="CG14068" s="381">
        <v>59039</v>
      </c>
      <c r="CI14068" s="378">
        <v>26470</v>
      </c>
    </row>
    <row r="14069" spans="82:87">
      <c r="CD14069" s="34" t="s">
        <v>17956</v>
      </c>
      <c r="CG14069" s="381">
        <v>59040</v>
      </c>
      <c r="CI14069" s="378">
        <v>26470</v>
      </c>
    </row>
    <row r="14070" spans="82:87">
      <c r="CD14070" s="34" t="s">
        <v>17957</v>
      </c>
      <c r="CG14070" s="381">
        <v>59041</v>
      </c>
      <c r="CI14070" s="378">
        <v>26470</v>
      </c>
    </row>
    <row r="14071" spans="82:87">
      <c r="CD14071" s="34" t="s">
        <v>17958</v>
      </c>
      <c r="CG14071" s="381">
        <v>59042</v>
      </c>
      <c r="CI14071" s="378">
        <v>26470</v>
      </c>
    </row>
    <row r="14072" spans="82:87">
      <c r="CD14072" s="34" t="s">
        <v>17959</v>
      </c>
      <c r="CG14072" s="381">
        <v>59043</v>
      </c>
      <c r="CI14072" s="378">
        <v>26470</v>
      </c>
    </row>
    <row r="14073" spans="82:87">
      <c r="CD14073" s="34" t="s">
        <v>17960</v>
      </c>
      <c r="CG14073" s="381">
        <v>59044</v>
      </c>
      <c r="CI14073" s="378">
        <v>26500</v>
      </c>
    </row>
    <row r="14074" spans="82:87">
      <c r="CD14074" s="34" t="s">
        <v>17961</v>
      </c>
      <c r="CG14074" s="381">
        <v>59045</v>
      </c>
      <c r="CI14074" s="378">
        <v>26500</v>
      </c>
    </row>
    <row r="14075" spans="82:87">
      <c r="CD14075" s="34" t="s">
        <v>17962</v>
      </c>
      <c r="CG14075" s="381">
        <v>59046</v>
      </c>
      <c r="CI14075" s="378">
        <v>26500</v>
      </c>
    </row>
    <row r="14076" spans="82:87">
      <c r="CD14076" s="34" t="s">
        <v>17963</v>
      </c>
      <c r="CG14076" s="381">
        <v>59047</v>
      </c>
      <c r="CI14076" s="378">
        <v>26501</v>
      </c>
    </row>
    <row r="14077" spans="82:87">
      <c r="CD14077" s="34" t="s">
        <v>17964</v>
      </c>
      <c r="CG14077" s="381">
        <v>59048</v>
      </c>
      <c r="CI14077" s="378">
        <v>26502</v>
      </c>
    </row>
    <row r="14078" spans="82:87">
      <c r="CD14078" s="34" t="s">
        <v>17965</v>
      </c>
      <c r="CG14078" s="381">
        <v>59049</v>
      </c>
      <c r="CI14078" s="378">
        <v>26503</v>
      </c>
    </row>
    <row r="14079" spans="82:87">
      <c r="CD14079" s="34" t="s">
        <v>17966</v>
      </c>
      <c r="CG14079" s="381">
        <v>59051</v>
      </c>
      <c r="CI14079" s="378">
        <v>26504</v>
      </c>
    </row>
    <row r="14080" spans="82:87">
      <c r="CD14080" s="34" t="s">
        <v>17967</v>
      </c>
      <c r="CG14080" s="381">
        <v>59052</v>
      </c>
      <c r="CI14080" s="378">
        <v>26505</v>
      </c>
    </row>
    <row r="14081" spans="82:87">
      <c r="CD14081" s="34" t="s">
        <v>17968</v>
      </c>
      <c r="CG14081" s="381">
        <v>59053</v>
      </c>
      <c r="CI14081" s="378">
        <v>26506</v>
      </c>
    </row>
    <row r="14082" spans="82:87">
      <c r="CD14082" s="34" t="s">
        <v>17969</v>
      </c>
      <c r="CG14082" s="381">
        <v>59054</v>
      </c>
      <c r="CI14082" s="378">
        <v>26507</v>
      </c>
    </row>
    <row r="14083" spans="82:87">
      <c r="CD14083" s="34" t="s">
        <v>17970</v>
      </c>
      <c r="CG14083" s="381">
        <v>59055</v>
      </c>
      <c r="CI14083" s="378">
        <v>26508</v>
      </c>
    </row>
    <row r="14084" spans="82:87">
      <c r="CD14084" s="34" t="s">
        <v>17971</v>
      </c>
      <c r="CG14084" s="381">
        <v>59056</v>
      </c>
      <c r="CI14084" s="378">
        <v>26509</v>
      </c>
    </row>
    <row r="14085" spans="82:87">
      <c r="CD14085" s="34" t="s">
        <v>17972</v>
      </c>
      <c r="CG14085" s="381">
        <v>59057</v>
      </c>
      <c r="CI14085" s="378">
        <v>26510</v>
      </c>
    </row>
    <row r="14086" spans="82:87">
      <c r="CD14086" s="34" t="s">
        <v>17973</v>
      </c>
      <c r="CG14086" s="381">
        <v>59058</v>
      </c>
      <c r="CI14086" s="378">
        <v>26510</v>
      </c>
    </row>
    <row r="14087" spans="82:87">
      <c r="CD14087" s="34" t="s">
        <v>17974</v>
      </c>
      <c r="CG14087" s="381">
        <v>59059</v>
      </c>
      <c r="CI14087" s="378">
        <v>26510</v>
      </c>
    </row>
    <row r="14088" spans="82:87">
      <c r="CD14088" s="34" t="s">
        <v>17975</v>
      </c>
      <c r="CG14088" s="381">
        <v>59060</v>
      </c>
      <c r="CI14088" s="378">
        <v>26510</v>
      </c>
    </row>
    <row r="14089" spans="82:87">
      <c r="CD14089" s="34" t="s">
        <v>17976</v>
      </c>
      <c r="CG14089" s="381">
        <v>59061</v>
      </c>
      <c r="CI14089" s="378">
        <v>26510</v>
      </c>
    </row>
    <row r="14090" spans="82:87">
      <c r="CD14090" s="34" t="s">
        <v>17977</v>
      </c>
      <c r="CG14090" s="381">
        <v>59062</v>
      </c>
      <c r="CI14090" s="378">
        <v>26510</v>
      </c>
    </row>
    <row r="14091" spans="82:87">
      <c r="CD14091" s="34" t="s">
        <v>17978</v>
      </c>
      <c r="CG14091" s="381">
        <v>59063</v>
      </c>
      <c r="CI14091" s="378">
        <v>26510</v>
      </c>
    </row>
    <row r="14092" spans="82:87">
      <c r="CD14092" s="34" t="s">
        <v>17979</v>
      </c>
      <c r="CG14092" s="381">
        <v>59065</v>
      </c>
      <c r="CI14092" s="378">
        <v>26510</v>
      </c>
    </row>
    <row r="14093" spans="82:87">
      <c r="CD14093" s="34" t="s">
        <v>17980</v>
      </c>
      <c r="CG14093" s="381">
        <v>59066</v>
      </c>
      <c r="CI14093" s="378">
        <v>26510</v>
      </c>
    </row>
    <row r="14094" spans="82:87">
      <c r="CD14094" s="34" t="s">
        <v>17981</v>
      </c>
      <c r="CG14094" s="381">
        <v>59067</v>
      </c>
      <c r="CI14094" s="378">
        <v>26510</v>
      </c>
    </row>
    <row r="14095" spans="82:87">
      <c r="CD14095" s="34" t="s">
        <v>17982</v>
      </c>
      <c r="CG14095" s="381">
        <v>59069</v>
      </c>
      <c r="CI14095" s="378">
        <v>26510</v>
      </c>
    </row>
    <row r="14096" spans="82:87">
      <c r="CD14096" s="34" t="s">
        <v>17983</v>
      </c>
      <c r="CG14096" s="381">
        <v>59070</v>
      </c>
      <c r="CI14096" s="378">
        <v>26510</v>
      </c>
    </row>
    <row r="14097" spans="82:87">
      <c r="CD14097" s="34" t="s">
        <v>17984</v>
      </c>
      <c r="CG14097" s="381">
        <v>59071</v>
      </c>
      <c r="CI14097" s="378">
        <v>26510</v>
      </c>
    </row>
    <row r="14098" spans="82:87">
      <c r="CD14098" s="34" t="s">
        <v>17985</v>
      </c>
      <c r="CG14098" s="381">
        <v>59072</v>
      </c>
      <c r="CI14098" s="378">
        <v>26510</v>
      </c>
    </row>
    <row r="14099" spans="82:87">
      <c r="CD14099" s="34" t="s">
        <v>17986</v>
      </c>
      <c r="CG14099" s="381">
        <v>59073</v>
      </c>
      <c r="CI14099" s="378">
        <v>26510</v>
      </c>
    </row>
    <row r="14100" spans="82:87">
      <c r="CD14100" s="34" t="s">
        <v>17987</v>
      </c>
      <c r="CG14100" s="381">
        <v>59074</v>
      </c>
      <c r="CI14100" s="378">
        <v>26528</v>
      </c>
    </row>
    <row r="14101" spans="82:87">
      <c r="CD14101" s="34" t="s">
        <v>17988</v>
      </c>
      <c r="CG14101" s="381">
        <v>59078</v>
      </c>
      <c r="CI14101" s="378">
        <v>26530</v>
      </c>
    </row>
    <row r="14102" spans="82:87">
      <c r="CD14102" s="34" t="s">
        <v>17989</v>
      </c>
      <c r="CG14102" s="381">
        <v>59079</v>
      </c>
      <c r="CI14102" s="378">
        <v>26540</v>
      </c>
    </row>
    <row r="14103" spans="82:87">
      <c r="CD14103" s="34" t="s">
        <v>17990</v>
      </c>
      <c r="CG14103" s="381">
        <v>59080</v>
      </c>
      <c r="CI14103" s="378">
        <v>26540</v>
      </c>
    </row>
    <row r="14104" spans="82:87">
      <c r="CD14104" s="34" t="s">
        <v>17991</v>
      </c>
      <c r="CG14104" s="381">
        <v>59081</v>
      </c>
      <c r="CI14104" s="378">
        <v>26560</v>
      </c>
    </row>
    <row r="14105" spans="82:87">
      <c r="CD14105" s="34" t="s">
        <v>17992</v>
      </c>
      <c r="CG14105" s="381">
        <v>59082</v>
      </c>
      <c r="CI14105" s="378">
        <v>26560</v>
      </c>
    </row>
    <row r="14106" spans="82:87">
      <c r="CD14106" s="34" t="s">
        <v>17993</v>
      </c>
      <c r="CG14106" s="381">
        <v>59083</v>
      </c>
      <c r="CI14106" s="378">
        <v>26560</v>
      </c>
    </row>
    <row r="14107" spans="82:87">
      <c r="CD14107" s="34" t="s">
        <v>17994</v>
      </c>
      <c r="CG14107" s="381">
        <v>59084</v>
      </c>
      <c r="CI14107" s="378">
        <v>26560</v>
      </c>
    </row>
    <row r="14108" spans="82:87">
      <c r="CD14108" s="34" t="s">
        <v>17995</v>
      </c>
      <c r="CG14108" s="381">
        <v>59086</v>
      </c>
      <c r="CI14108" s="378">
        <v>26560</v>
      </c>
    </row>
    <row r="14109" spans="82:87">
      <c r="CD14109" s="34" t="s">
        <v>17996</v>
      </c>
      <c r="CG14109" s="381">
        <v>59087</v>
      </c>
      <c r="CI14109" s="378">
        <v>26560</v>
      </c>
    </row>
    <row r="14110" spans="82:87">
      <c r="CD14110" s="34" t="s">
        <v>17997</v>
      </c>
      <c r="CG14110" s="381">
        <v>59088</v>
      </c>
      <c r="CI14110" s="378">
        <v>26560</v>
      </c>
    </row>
    <row r="14111" spans="82:87">
      <c r="CD14111" s="34" t="s">
        <v>17998</v>
      </c>
      <c r="CG14111" s="381">
        <v>59091</v>
      </c>
      <c r="CI14111" s="378">
        <v>26560</v>
      </c>
    </row>
    <row r="14112" spans="82:87">
      <c r="CD14112" s="34" t="s">
        <v>17999</v>
      </c>
      <c r="CG14112" s="381">
        <v>59092</v>
      </c>
      <c r="CI14112" s="378">
        <v>26560</v>
      </c>
    </row>
    <row r="14113" spans="82:87">
      <c r="CD14113" s="34" t="s">
        <v>18000</v>
      </c>
      <c r="CG14113" s="381">
        <v>59097</v>
      </c>
      <c r="CI14113" s="378">
        <v>26560</v>
      </c>
    </row>
    <row r="14114" spans="82:87">
      <c r="CD14114" s="34" t="s">
        <v>18001</v>
      </c>
      <c r="CG14114" s="381">
        <v>59100</v>
      </c>
      <c r="CI14114" s="378">
        <v>26570</v>
      </c>
    </row>
    <row r="14115" spans="82:87">
      <c r="CD14115" s="34" t="s">
        <v>18002</v>
      </c>
      <c r="CG14115" s="381">
        <v>59108</v>
      </c>
      <c r="CI14115" s="378">
        <v>26570</v>
      </c>
    </row>
    <row r="14116" spans="82:87">
      <c r="CD14116" s="34" t="s">
        <v>18003</v>
      </c>
      <c r="CG14116" s="381">
        <v>59110</v>
      </c>
      <c r="CI14116" s="378">
        <v>26570</v>
      </c>
    </row>
    <row r="14117" spans="82:87">
      <c r="CD14117" s="34" t="s">
        <v>18004</v>
      </c>
      <c r="CG14117" s="381">
        <v>59111</v>
      </c>
      <c r="CI14117" s="378">
        <v>26570</v>
      </c>
    </row>
    <row r="14118" spans="82:87">
      <c r="CD14118" s="34" t="s">
        <v>18005</v>
      </c>
      <c r="CG14118" s="381">
        <v>59112</v>
      </c>
      <c r="CI14118" s="378">
        <v>26570</v>
      </c>
    </row>
    <row r="14119" spans="82:87">
      <c r="CD14119" s="34" t="s">
        <v>18006</v>
      </c>
      <c r="CG14119" s="381">
        <v>59113</v>
      </c>
      <c r="CI14119" s="378">
        <v>26600</v>
      </c>
    </row>
    <row r="14120" spans="82:87">
      <c r="CD14120" s="34" t="s">
        <v>18007</v>
      </c>
      <c r="CG14120" s="381">
        <v>59114</v>
      </c>
      <c r="CI14120" s="378">
        <v>26600</v>
      </c>
    </row>
    <row r="14121" spans="82:87">
      <c r="CD14121" s="34" t="s">
        <v>18008</v>
      </c>
      <c r="CG14121" s="381">
        <v>59115</v>
      </c>
      <c r="CI14121" s="378">
        <v>26600</v>
      </c>
    </row>
    <row r="14122" spans="82:87">
      <c r="CD14122" s="34" t="s">
        <v>18009</v>
      </c>
      <c r="CG14122" s="381">
        <v>59116</v>
      </c>
      <c r="CI14122" s="378">
        <v>26600</v>
      </c>
    </row>
    <row r="14123" spans="82:87">
      <c r="CD14123" s="34" t="s">
        <v>18010</v>
      </c>
      <c r="CG14123" s="381">
        <v>59117</v>
      </c>
      <c r="CI14123" s="378">
        <v>26600</v>
      </c>
    </row>
    <row r="14124" spans="82:87">
      <c r="CD14124" s="34" t="s">
        <v>18011</v>
      </c>
      <c r="CG14124" s="381">
        <v>59118</v>
      </c>
      <c r="CI14124" s="378">
        <v>26600</v>
      </c>
    </row>
    <row r="14125" spans="82:87">
      <c r="CD14125" s="34" t="s">
        <v>18012</v>
      </c>
      <c r="CG14125" s="381">
        <v>59119</v>
      </c>
      <c r="CI14125" s="378">
        <v>26600</v>
      </c>
    </row>
    <row r="14126" spans="82:87">
      <c r="CD14126" s="34" t="s">
        <v>18013</v>
      </c>
      <c r="CG14126" s="381">
        <v>59120</v>
      </c>
      <c r="CI14126" s="378">
        <v>26600</v>
      </c>
    </row>
    <row r="14127" spans="82:87">
      <c r="CD14127" s="34" t="s">
        <v>18014</v>
      </c>
      <c r="CG14127" s="381">
        <v>59121</v>
      </c>
      <c r="CI14127" s="378">
        <v>26600</v>
      </c>
    </row>
    <row r="14128" spans="82:87">
      <c r="CD14128" s="34" t="s">
        <v>18015</v>
      </c>
      <c r="CG14128" s="381">
        <v>59122</v>
      </c>
      <c r="CI14128" s="378">
        <v>26600</v>
      </c>
    </row>
    <row r="14129" spans="82:87">
      <c r="CD14129" s="34" t="s">
        <v>18016</v>
      </c>
      <c r="CG14129" s="381">
        <v>59123</v>
      </c>
      <c r="CI14129" s="378">
        <v>26600</v>
      </c>
    </row>
    <row r="14130" spans="82:87">
      <c r="CD14130" s="34" t="s">
        <v>18017</v>
      </c>
      <c r="CG14130" s="381">
        <v>59124</v>
      </c>
      <c r="CI14130" s="378">
        <v>26600</v>
      </c>
    </row>
    <row r="14131" spans="82:87">
      <c r="CD14131" s="34" t="s">
        <v>18018</v>
      </c>
      <c r="CG14131" s="381">
        <v>59125</v>
      </c>
      <c r="CI14131" s="378">
        <v>26600</v>
      </c>
    </row>
    <row r="14132" spans="82:87">
      <c r="CD14132" s="34" t="s">
        <v>18019</v>
      </c>
      <c r="CG14132" s="381">
        <v>59126</v>
      </c>
      <c r="CI14132" s="378">
        <v>26600</v>
      </c>
    </row>
    <row r="14133" spans="82:87">
      <c r="CD14133" s="34" t="s">
        <v>18020</v>
      </c>
      <c r="CG14133" s="381">
        <v>59127</v>
      </c>
      <c r="CI14133" s="378">
        <v>26600</v>
      </c>
    </row>
    <row r="14134" spans="82:87">
      <c r="CD14134" s="34" t="s">
        <v>18021</v>
      </c>
      <c r="CG14134" s="381">
        <v>59128</v>
      </c>
      <c r="CI14134" s="378">
        <v>26601</v>
      </c>
    </row>
    <row r="14135" spans="82:87">
      <c r="CD14135" s="34" t="s">
        <v>18022</v>
      </c>
      <c r="CG14135" s="381">
        <v>59129</v>
      </c>
      <c r="CI14135" s="378">
        <v>26602</v>
      </c>
    </row>
    <row r="14136" spans="82:87">
      <c r="CD14136" s="34" t="s">
        <v>18023</v>
      </c>
      <c r="CG14136" s="381">
        <v>59130</v>
      </c>
      <c r="CI14136" s="378">
        <v>26603</v>
      </c>
    </row>
    <row r="14137" spans="82:87">
      <c r="CD14137" s="34" t="s">
        <v>18024</v>
      </c>
      <c r="CG14137" s="381">
        <v>59131</v>
      </c>
      <c r="CI14137" s="378">
        <v>26604</v>
      </c>
    </row>
    <row r="14138" spans="82:87">
      <c r="CD14138" s="34" t="s">
        <v>18025</v>
      </c>
      <c r="CG14138" s="381">
        <v>59132</v>
      </c>
      <c r="CI14138" s="378">
        <v>26605</v>
      </c>
    </row>
    <row r="14139" spans="82:87">
      <c r="CD14139" s="34" t="s">
        <v>18026</v>
      </c>
      <c r="CG14139" s="381">
        <v>59133</v>
      </c>
      <c r="CI14139" s="378">
        <v>26605</v>
      </c>
    </row>
    <row r="14140" spans="82:87">
      <c r="CD14140" s="34" t="s">
        <v>18027</v>
      </c>
      <c r="CG14140" s="381">
        <v>59134</v>
      </c>
      <c r="CI14140" s="378">
        <v>26609</v>
      </c>
    </row>
    <row r="14141" spans="82:87">
      <c r="CD14141" s="34" t="s">
        <v>18028</v>
      </c>
      <c r="CG14141" s="381">
        <v>59135</v>
      </c>
      <c r="CI14141" s="378">
        <v>26620</v>
      </c>
    </row>
    <row r="14142" spans="82:87">
      <c r="CD14142" s="34" t="s">
        <v>18029</v>
      </c>
      <c r="CG14142" s="381">
        <v>59136</v>
      </c>
      <c r="CI14142" s="378">
        <v>26700</v>
      </c>
    </row>
    <row r="14143" spans="82:87">
      <c r="CD14143" s="34" t="s">
        <v>18030</v>
      </c>
      <c r="CG14143" s="381">
        <v>59137</v>
      </c>
      <c r="CI14143" s="378">
        <v>26700</v>
      </c>
    </row>
    <row r="14144" spans="82:87">
      <c r="CD14144" s="34" t="s">
        <v>18031</v>
      </c>
      <c r="CG14144" s="381">
        <v>59138</v>
      </c>
      <c r="CI14144" s="378">
        <v>26701</v>
      </c>
    </row>
    <row r="14145" spans="82:87">
      <c r="CD14145" s="34" t="s">
        <v>18032</v>
      </c>
      <c r="CG14145" s="381">
        <v>59139</v>
      </c>
      <c r="CI14145" s="378">
        <v>26702</v>
      </c>
    </row>
    <row r="14146" spans="82:87">
      <c r="CD14146" s="34" t="s">
        <v>18033</v>
      </c>
      <c r="CG14146" s="381">
        <v>59140</v>
      </c>
      <c r="CI14146" s="378">
        <v>26703</v>
      </c>
    </row>
    <row r="14147" spans="82:87">
      <c r="CD14147" s="34" t="s">
        <v>18034</v>
      </c>
      <c r="CG14147" s="381">
        <v>59141</v>
      </c>
      <c r="CI14147" s="378">
        <v>26704</v>
      </c>
    </row>
    <row r="14148" spans="82:87">
      <c r="CD14148" s="34" t="s">
        <v>18035</v>
      </c>
      <c r="CG14148" s="381">
        <v>59142</v>
      </c>
      <c r="CI14148" s="378">
        <v>26705</v>
      </c>
    </row>
    <row r="14149" spans="82:87">
      <c r="CD14149" s="34" t="s">
        <v>18036</v>
      </c>
      <c r="CG14149" s="381">
        <v>59143</v>
      </c>
      <c r="CI14149" s="378">
        <v>26709</v>
      </c>
    </row>
    <row r="14150" spans="82:87">
      <c r="CD14150" s="34" t="s">
        <v>18037</v>
      </c>
      <c r="CG14150" s="381">
        <v>59144</v>
      </c>
      <c r="CI14150" s="378">
        <v>26720</v>
      </c>
    </row>
    <row r="14151" spans="82:87">
      <c r="CD14151" s="34" t="s">
        <v>18038</v>
      </c>
      <c r="CG14151" s="381">
        <v>59145</v>
      </c>
      <c r="CI14151" s="378">
        <v>26723</v>
      </c>
    </row>
    <row r="14152" spans="82:87">
      <c r="CD14152" s="34" t="s">
        <v>18039</v>
      </c>
      <c r="CG14152" s="381">
        <v>59146</v>
      </c>
      <c r="CI14152" s="378">
        <v>26730</v>
      </c>
    </row>
    <row r="14153" spans="82:87">
      <c r="CD14153" s="34" t="s">
        <v>18040</v>
      </c>
      <c r="CG14153" s="381">
        <v>59147</v>
      </c>
      <c r="CI14153" s="378">
        <v>26730</v>
      </c>
    </row>
    <row r="14154" spans="82:87">
      <c r="CD14154" s="34" t="s">
        <v>18041</v>
      </c>
      <c r="CG14154" s="381">
        <v>59148</v>
      </c>
      <c r="CI14154" s="378">
        <v>26730</v>
      </c>
    </row>
    <row r="14155" spans="82:87">
      <c r="CD14155" s="34" t="s">
        <v>18042</v>
      </c>
      <c r="CG14155" s="381">
        <v>59149</v>
      </c>
      <c r="CI14155" s="378">
        <v>26740</v>
      </c>
    </row>
    <row r="14156" spans="82:87">
      <c r="CD14156" s="34" t="s">
        <v>18043</v>
      </c>
      <c r="CG14156" s="381">
        <v>59150</v>
      </c>
      <c r="CI14156" s="378">
        <v>26740</v>
      </c>
    </row>
    <row r="14157" spans="82:87">
      <c r="CD14157" s="34" t="s">
        <v>18044</v>
      </c>
      <c r="CG14157" s="381">
        <v>59151</v>
      </c>
      <c r="CI14157" s="378">
        <v>26740</v>
      </c>
    </row>
    <row r="14158" spans="82:87">
      <c r="CD14158" s="34" t="s">
        <v>18045</v>
      </c>
      <c r="CG14158" s="381">
        <v>59152</v>
      </c>
      <c r="CI14158" s="378">
        <v>26740</v>
      </c>
    </row>
    <row r="14159" spans="82:87">
      <c r="CD14159" s="34" t="s">
        <v>18046</v>
      </c>
      <c r="CG14159" s="381">
        <v>59153</v>
      </c>
      <c r="CI14159" s="378">
        <v>26740</v>
      </c>
    </row>
    <row r="14160" spans="82:87">
      <c r="CD14160" s="34" t="s">
        <v>18047</v>
      </c>
      <c r="CG14160" s="381">
        <v>59154</v>
      </c>
      <c r="CI14160" s="378">
        <v>26740</v>
      </c>
    </row>
    <row r="14161" spans="82:87">
      <c r="CD14161" s="34" t="s">
        <v>18048</v>
      </c>
      <c r="CG14161" s="381">
        <v>59155</v>
      </c>
      <c r="CI14161" s="378">
        <v>26740</v>
      </c>
    </row>
    <row r="14162" spans="82:87">
      <c r="CD14162" s="34" t="s">
        <v>18049</v>
      </c>
      <c r="CG14162" s="381">
        <v>59156</v>
      </c>
      <c r="CI14162" s="378">
        <v>26740</v>
      </c>
    </row>
    <row r="14163" spans="82:87">
      <c r="CD14163" s="34" t="s">
        <v>18050</v>
      </c>
      <c r="CG14163" s="381">
        <v>59157</v>
      </c>
      <c r="CI14163" s="378">
        <v>26740</v>
      </c>
    </row>
    <row r="14164" spans="82:87">
      <c r="CD14164" s="34" t="s">
        <v>18051</v>
      </c>
      <c r="CG14164" s="381">
        <v>59158</v>
      </c>
      <c r="CI14164" s="378">
        <v>26750</v>
      </c>
    </row>
    <row r="14165" spans="82:87">
      <c r="CD14165" s="34" t="s">
        <v>18052</v>
      </c>
      <c r="CG14165" s="381">
        <v>59159</v>
      </c>
      <c r="CI14165" s="378">
        <v>26750</v>
      </c>
    </row>
    <row r="14166" spans="82:87">
      <c r="CD14166" s="34" t="s">
        <v>18053</v>
      </c>
      <c r="CG14166" s="381">
        <v>59160</v>
      </c>
      <c r="CI14166" s="378">
        <v>26750</v>
      </c>
    </row>
    <row r="14167" spans="82:87">
      <c r="CD14167" s="34" t="s">
        <v>18054</v>
      </c>
      <c r="CG14167" s="381">
        <v>59161</v>
      </c>
      <c r="CI14167" s="378">
        <v>26750</v>
      </c>
    </row>
    <row r="14168" spans="82:87">
      <c r="CD14168" s="34" t="s">
        <v>18055</v>
      </c>
      <c r="CG14168" s="381">
        <v>59162</v>
      </c>
      <c r="CI14168" s="378">
        <v>26750</v>
      </c>
    </row>
    <row r="14169" spans="82:87">
      <c r="CD14169" s="34" t="s">
        <v>18056</v>
      </c>
      <c r="CG14169" s="381">
        <v>59163</v>
      </c>
      <c r="CI14169" s="378">
        <v>26750</v>
      </c>
    </row>
    <row r="14170" spans="82:87">
      <c r="CD14170" s="34" t="s">
        <v>18057</v>
      </c>
      <c r="CG14170" s="381">
        <v>59164</v>
      </c>
      <c r="CI14170" s="378">
        <v>26750</v>
      </c>
    </row>
    <row r="14171" spans="82:87">
      <c r="CD14171" s="34" t="s">
        <v>18058</v>
      </c>
      <c r="CG14171" s="381">
        <v>59165</v>
      </c>
      <c r="CI14171" s="378">
        <v>26750</v>
      </c>
    </row>
    <row r="14172" spans="82:87">
      <c r="CD14172" s="34" t="s">
        <v>18059</v>
      </c>
      <c r="CG14172" s="381">
        <v>59166</v>
      </c>
      <c r="CI14172" s="378">
        <v>26750</v>
      </c>
    </row>
    <row r="14173" spans="82:87">
      <c r="CD14173" s="34" t="s">
        <v>18060</v>
      </c>
      <c r="CG14173" s="381">
        <v>59167</v>
      </c>
      <c r="CI14173" s="378">
        <v>26760</v>
      </c>
    </row>
    <row r="14174" spans="82:87">
      <c r="CD14174" s="34" t="s">
        <v>18061</v>
      </c>
      <c r="CG14174" s="381">
        <v>59168</v>
      </c>
      <c r="CI14174" s="378">
        <v>26760</v>
      </c>
    </row>
    <row r="14175" spans="82:87">
      <c r="CD14175" s="34" t="s">
        <v>18062</v>
      </c>
      <c r="CG14175" s="381">
        <v>59169</v>
      </c>
      <c r="CI14175" s="378">
        <v>26761</v>
      </c>
    </row>
    <row r="14176" spans="82:87">
      <c r="CD14176" s="34" t="s">
        <v>18063</v>
      </c>
      <c r="CG14176" s="381">
        <v>59170</v>
      </c>
      <c r="CI14176" s="378">
        <v>26770</v>
      </c>
    </row>
    <row r="14177" spans="82:87">
      <c r="CD14177" s="34" t="s">
        <v>18064</v>
      </c>
      <c r="CG14177" s="381">
        <v>59171</v>
      </c>
      <c r="CI14177" s="378">
        <v>26770</v>
      </c>
    </row>
    <row r="14178" spans="82:87">
      <c r="CD14178" s="34" t="s">
        <v>18065</v>
      </c>
      <c r="CG14178" s="381">
        <v>59172</v>
      </c>
      <c r="CI14178" s="378">
        <v>26770</v>
      </c>
    </row>
    <row r="14179" spans="82:87">
      <c r="CD14179" s="34" t="s">
        <v>18066</v>
      </c>
      <c r="CG14179" s="381">
        <v>59173</v>
      </c>
      <c r="CI14179" s="378">
        <v>26770</v>
      </c>
    </row>
    <row r="14180" spans="82:87">
      <c r="CD14180" s="34" t="s">
        <v>18067</v>
      </c>
      <c r="CG14180" s="381">
        <v>59174</v>
      </c>
      <c r="CI14180" s="378">
        <v>26770</v>
      </c>
    </row>
    <row r="14181" spans="82:87">
      <c r="CD14181" s="34" t="s">
        <v>18068</v>
      </c>
      <c r="CG14181" s="381">
        <v>59175</v>
      </c>
      <c r="CI14181" s="378">
        <v>26770</v>
      </c>
    </row>
    <row r="14182" spans="82:87">
      <c r="CD14182" s="34" t="s">
        <v>18069</v>
      </c>
      <c r="CG14182" s="381">
        <v>59176</v>
      </c>
      <c r="CI14182" s="378">
        <v>26770</v>
      </c>
    </row>
    <row r="14183" spans="82:87">
      <c r="CD14183" s="34" t="s">
        <v>18070</v>
      </c>
      <c r="CG14183" s="381">
        <v>59177</v>
      </c>
      <c r="CI14183" s="378">
        <v>26770</v>
      </c>
    </row>
    <row r="14184" spans="82:87">
      <c r="CD14184" s="34" t="s">
        <v>18071</v>
      </c>
      <c r="CG14184" s="381">
        <v>59178</v>
      </c>
      <c r="CI14184" s="378">
        <v>26780</v>
      </c>
    </row>
    <row r="14185" spans="82:87">
      <c r="CD14185" s="34" t="s">
        <v>18072</v>
      </c>
      <c r="CG14185" s="381">
        <v>59179</v>
      </c>
      <c r="CI14185" s="378">
        <v>26780</v>
      </c>
    </row>
    <row r="14186" spans="82:87">
      <c r="CD14186" s="34" t="s">
        <v>18073</v>
      </c>
      <c r="CG14186" s="381">
        <v>59180</v>
      </c>
      <c r="CI14186" s="378">
        <v>26780</v>
      </c>
    </row>
    <row r="14187" spans="82:87">
      <c r="CD14187" s="34" t="s">
        <v>18074</v>
      </c>
      <c r="CG14187" s="381">
        <v>59181</v>
      </c>
      <c r="CI14187" s="378">
        <v>26780</v>
      </c>
    </row>
    <row r="14188" spans="82:87">
      <c r="CD14188" s="34" t="s">
        <v>18075</v>
      </c>
      <c r="CG14188" s="381">
        <v>59182</v>
      </c>
      <c r="CI14188" s="378">
        <v>26790</v>
      </c>
    </row>
    <row r="14189" spans="82:87">
      <c r="CD14189" s="34" t="s">
        <v>18076</v>
      </c>
      <c r="CG14189" s="381">
        <v>59184</v>
      </c>
      <c r="CI14189" s="378">
        <v>26790</v>
      </c>
    </row>
    <row r="14190" spans="82:87">
      <c r="CD14190" s="34" t="s">
        <v>18077</v>
      </c>
      <c r="CG14190" s="381">
        <v>59185</v>
      </c>
      <c r="CI14190" s="378">
        <v>26790</v>
      </c>
    </row>
    <row r="14191" spans="82:87">
      <c r="CD14191" s="34" t="s">
        <v>18078</v>
      </c>
      <c r="CG14191" s="381">
        <v>59186</v>
      </c>
      <c r="CI14191" s="378">
        <v>26790</v>
      </c>
    </row>
    <row r="14192" spans="82:87">
      <c r="CD14192" s="34" t="s">
        <v>18079</v>
      </c>
      <c r="CG14192" s="381">
        <v>59187</v>
      </c>
      <c r="CI14192" s="378">
        <v>26790</v>
      </c>
    </row>
    <row r="14193" spans="82:87">
      <c r="CD14193" s="34" t="s">
        <v>18080</v>
      </c>
      <c r="CG14193" s="381">
        <v>59188</v>
      </c>
      <c r="CI14193" s="378">
        <v>26800</v>
      </c>
    </row>
    <row r="14194" spans="82:87">
      <c r="CD14194" s="34" t="s">
        <v>18081</v>
      </c>
      <c r="CG14194" s="381">
        <v>59189</v>
      </c>
      <c r="CI14194" s="378">
        <v>26800</v>
      </c>
    </row>
    <row r="14195" spans="82:87">
      <c r="CD14195" s="34" t="s">
        <v>18082</v>
      </c>
      <c r="CG14195" s="381">
        <v>59190</v>
      </c>
      <c r="CI14195" s="378">
        <v>26800</v>
      </c>
    </row>
    <row r="14196" spans="82:87">
      <c r="CD14196" s="34" t="s">
        <v>18083</v>
      </c>
      <c r="CG14196" s="381">
        <v>59191</v>
      </c>
      <c r="CI14196" s="378">
        <v>26800</v>
      </c>
    </row>
    <row r="14197" spans="82:87">
      <c r="CD14197" s="34" t="s">
        <v>18084</v>
      </c>
      <c r="CG14197" s="381">
        <v>59192</v>
      </c>
      <c r="CI14197" s="378">
        <v>26800</v>
      </c>
    </row>
    <row r="14198" spans="82:87">
      <c r="CD14198" s="34" t="s">
        <v>18085</v>
      </c>
      <c r="CG14198" s="381">
        <v>59193</v>
      </c>
      <c r="CI14198" s="378">
        <v>26801</v>
      </c>
    </row>
    <row r="14199" spans="82:87">
      <c r="CD14199" s="34" t="s">
        <v>18086</v>
      </c>
      <c r="CG14199" s="381">
        <v>59194</v>
      </c>
      <c r="CI14199" s="378">
        <v>26802</v>
      </c>
    </row>
    <row r="14200" spans="82:87">
      <c r="CD14200" s="34" t="s">
        <v>18087</v>
      </c>
      <c r="CG14200" s="381">
        <v>59195</v>
      </c>
      <c r="CI14200" s="378">
        <v>26809</v>
      </c>
    </row>
    <row r="14201" spans="82:87">
      <c r="CD14201" s="34" t="s">
        <v>18088</v>
      </c>
      <c r="CG14201" s="381">
        <v>59198</v>
      </c>
      <c r="CI14201" s="378">
        <v>26862</v>
      </c>
    </row>
    <row r="14202" spans="82:87">
      <c r="CD14202" s="34" t="s">
        <v>18089</v>
      </c>
      <c r="CG14202" s="381">
        <v>59199</v>
      </c>
      <c r="CI14202" s="378">
        <v>26865</v>
      </c>
    </row>
    <row r="14203" spans="82:87">
      <c r="CD14203" s="34" t="s">
        <v>18090</v>
      </c>
      <c r="CG14203" s="381">
        <v>59200</v>
      </c>
      <c r="CI14203" s="378">
        <v>26901</v>
      </c>
    </row>
    <row r="14204" spans="82:87">
      <c r="CD14204" s="34" t="s">
        <v>18091</v>
      </c>
      <c r="CG14204" s="381">
        <v>59202</v>
      </c>
      <c r="CI14204" s="378">
        <v>26901</v>
      </c>
    </row>
    <row r="14205" spans="82:87">
      <c r="CD14205" s="34" t="s">
        <v>18092</v>
      </c>
      <c r="CG14205" s="381">
        <v>59203</v>
      </c>
      <c r="CI14205" s="378">
        <v>26902</v>
      </c>
    </row>
    <row r="14206" spans="82:87">
      <c r="CD14206" s="34" t="s">
        <v>18093</v>
      </c>
      <c r="CG14206" s="381">
        <v>59207</v>
      </c>
      <c r="CI14206" s="378">
        <v>26903</v>
      </c>
    </row>
    <row r="14207" spans="82:87">
      <c r="CD14207" s="34" t="s">
        <v>18094</v>
      </c>
      <c r="CG14207" s="381">
        <v>59208</v>
      </c>
      <c r="CI14207" s="378">
        <v>26904</v>
      </c>
    </row>
    <row r="14208" spans="82:87">
      <c r="CD14208" s="34" t="s">
        <v>18095</v>
      </c>
      <c r="CG14208" s="381">
        <v>59209</v>
      </c>
      <c r="CI14208" s="378">
        <v>26905</v>
      </c>
    </row>
    <row r="14209" spans="82:87">
      <c r="CD14209" s="34" t="s">
        <v>18096</v>
      </c>
      <c r="CG14209" s="381">
        <v>59210</v>
      </c>
      <c r="CI14209" s="378">
        <v>26906</v>
      </c>
    </row>
    <row r="14210" spans="82:87">
      <c r="CD14210" s="34" t="s">
        <v>18097</v>
      </c>
      <c r="CG14210" s="381">
        <v>59211</v>
      </c>
      <c r="CI14210" s="378">
        <v>26907</v>
      </c>
    </row>
    <row r="14211" spans="82:87">
      <c r="CD14211" s="34" t="s">
        <v>18098</v>
      </c>
      <c r="CG14211" s="381">
        <v>59212</v>
      </c>
      <c r="CI14211" s="378">
        <v>26908</v>
      </c>
    </row>
    <row r="14212" spans="82:87">
      <c r="CD14212" s="34" t="s">
        <v>18099</v>
      </c>
      <c r="CG14212" s="381">
        <v>59213</v>
      </c>
      <c r="CI14212" s="378">
        <v>26909</v>
      </c>
    </row>
    <row r="14213" spans="82:87">
      <c r="CD14213" s="34" t="s">
        <v>18100</v>
      </c>
      <c r="CG14213" s="381">
        <v>59214</v>
      </c>
      <c r="CI14213" s="378">
        <v>26933</v>
      </c>
    </row>
    <row r="14214" spans="82:87">
      <c r="CD14214" s="34" t="s">
        <v>18101</v>
      </c>
      <c r="CG14214" s="381">
        <v>59215</v>
      </c>
      <c r="CI14214" s="378">
        <v>26950</v>
      </c>
    </row>
    <row r="14215" spans="82:87">
      <c r="CD14215" s="34" t="s">
        <v>18102</v>
      </c>
      <c r="CG14215" s="381">
        <v>59216</v>
      </c>
      <c r="CI14215" s="378">
        <v>26951</v>
      </c>
    </row>
    <row r="14216" spans="82:87">
      <c r="CD14216" s="34" t="s">
        <v>18103</v>
      </c>
      <c r="CG14216" s="381">
        <v>59217</v>
      </c>
      <c r="CI14216" s="378">
        <v>26952</v>
      </c>
    </row>
    <row r="14217" spans="82:87">
      <c r="CD14217" s="34" t="s">
        <v>18104</v>
      </c>
      <c r="CG14217" s="381">
        <v>59218</v>
      </c>
      <c r="CI14217" s="378">
        <v>26953</v>
      </c>
    </row>
    <row r="14218" spans="82:87">
      <c r="CD14218" s="34" t="s">
        <v>18105</v>
      </c>
      <c r="CG14218" s="381">
        <v>59219</v>
      </c>
      <c r="CI14218" s="378">
        <v>26954</v>
      </c>
    </row>
    <row r="14219" spans="82:87">
      <c r="CD14219" s="34" t="s">
        <v>18106</v>
      </c>
      <c r="CG14219" s="381">
        <v>59220</v>
      </c>
      <c r="CI14219" s="378">
        <v>26955</v>
      </c>
    </row>
    <row r="14220" spans="82:87">
      <c r="CD14220" s="34" t="s">
        <v>18107</v>
      </c>
      <c r="CG14220" s="381">
        <v>59221</v>
      </c>
      <c r="CI14220" s="378">
        <v>26956</v>
      </c>
    </row>
    <row r="14221" spans="82:87">
      <c r="CD14221" s="34" t="s">
        <v>18108</v>
      </c>
      <c r="CG14221" s="381">
        <v>59222</v>
      </c>
      <c r="CI14221" s="378">
        <v>26958</v>
      </c>
    </row>
    <row r="14222" spans="82:87">
      <c r="CD14222" s="34" t="s">
        <v>18109</v>
      </c>
      <c r="CG14222" s="381">
        <v>59223</v>
      </c>
      <c r="CI14222" s="378">
        <v>26965</v>
      </c>
    </row>
    <row r="14223" spans="82:87">
      <c r="CD14223" s="34" t="s">
        <v>18110</v>
      </c>
      <c r="CG14223" s="381">
        <v>59224</v>
      </c>
      <c r="CI14223" s="378">
        <v>27000</v>
      </c>
    </row>
    <row r="14224" spans="82:87">
      <c r="CD14224" s="34" t="s">
        <v>18111</v>
      </c>
      <c r="CG14224" s="381">
        <v>59225</v>
      </c>
      <c r="CI14224" s="378">
        <v>27001</v>
      </c>
    </row>
    <row r="14225" spans="82:87">
      <c r="CD14225" s="34" t="s">
        <v>18112</v>
      </c>
      <c r="CG14225" s="381">
        <v>59226</v>
      </c>
      <c r="CI14225" s="378">
        <v>27002</v>
      </c>
    </row>
    <row r="14226" spans="82:87">
      <c r="CD14226" s="34" t="s">
        <v>18113</v>
      </c>
      <c r="CG14226" s="381">
        <v>59227</v>
      </c>
      <c r="CI14226" s="378">
        <v>27003</v>
      </c>
    </row>
    <row r="14227" spans="82:87">
      <c r="CD14227" s="34" t="s">
        <v>18114</v>
      </c>
      <c r="CG14227" s="381">
        <v>59229</v>
      </c>
      <c r="CI14227" s="378">
        <v>27004</v>
      </c>
    </row>
    <row r="14228" spans="82:87">
      <c r="CD14228" s="34" t="s">
        <v>18115</v>
      </c>
      <c r="CG14228" s="381">
        <v>59230</v>
      </c>
      <c r="CI14228" s="378">
        <v>27005</v>
      </c>
    </row>
    <row r="14229" spans="82:87">
      <c r="CD14229" s="34" t="s">
        <v>18116</v>
      </c>
      <c r="CG14229" s="381">
        <v>59231</v>
      </c>
      <c r="CI14229" s="378">
        <v>27006</v>
      </c>
    </row>
    <row r="14230" spans="82:87">
      <c r="CD14230" s="34" t="s">
        <v>18117</v>
      </c>
      <c r="CG14230" s="381">
        <v>59232</v>
      </c>
      <c r="CI14230" s="378">
        <v>27007</v>
      </c>
    </row>
    <row r="14231" spans="82:87">
      <c r="CD14231" s="34" t="s">
        <v>18118</v>
      </c>
      <c r="CG14231" s="381">
        <v>59233</v>
      </c>
      <c r="CI14231" s="378">
        <v>27008</v>
      </c>
    </row>
    <row r="14232" spans="82:87">
      <c r="CD14232" s="34" t="s">
        <v>18119</v>
      </c>
      <c r="CG14232" s="381">
        <v>59234</v>
      </c>
      <c r="CI14232" s="378">
        <v>27009</v>
      </c>
    </row>
    <row r="14233" spans="82:87">
      <c r="CD14233" s="34" t="s">
        <v>18120</v>
      </c>
      <c r="CG14233" s="381">
        <v>59235</v>
      </c>
      <c r="CI14233" s="378">
        <v>27010</v>
      </c>
    </row>
    <row r="14234" spans="82:87">
      <c r="CD14234" s="34" t="s">
        <v>18121</v>
      </c>
      <c r="CG14234" s="381">
        <v>59236</v>
      </c>
      <c r="CI14234" s="378">
        <v>27011</v>
      </c>
    </row>
    <row r="14235" spans="82:87">
      <c r="CD14235" s="34" t="s">
        <v>18122</v>
      </c>
      <c r="CG14235" s="381">
        <v>59237</v>
      </c>
      <c r="CI14235" s="378">
        <v>27012</v>
      </c>
    </row>
    <row r="14236" spans="82:87">
      <c r="CD14236" s="34" t="s">
        <v>18123</v>
      </c>
      <c r="CG14236" s="381">
        <v>59238</v>
      </c>
      <c r="CI14236" s="378">
        <v>27013</v>
      </c>
    </row>
    <row r="14237" spans="82:87">
      <c r="CD14237" s="34" t="s">
        <v>18124</v>
      </c>
      <c r="CG14237" s="381">
        <v>59239</v>
      </c>
      <c r="CI14237" s="378">
        <v>27014</v>
      </c>
    </row>
    <row r="14238" spans="82:87">
      <c r="CD14238" s="34" t="s">
        <v>18125</v>
      </c>
      <c r="CG14238" s="381">
        <v>59240</v>
      </c>
      <c r="CI14238" s="378">
        <v>27015</v>
      </c>
    </row>
    <row r="14239" spans="82:87">
      <c r="CD14239" s="34" t="s">
        <v>18126</v>
      </c>
      <c r="CG14239" s="381">
        <v>59241</v>
      </c>
      <c r="CI14239" s="378">
        <v>27016</v>
      </c>
    </row>
    <row r="14240" spans="82:87">
      <c r="CD14240" s="34" t="s">
        <v>18127</v>
      </c>
      <c r="CG14240" s="381">
        <v>59242</v>
      </c>
      <c r="CI14240" s="378">
        <v>27017</v>
      </c>
    </row>
    <row r="14241" spans="82:87">
      <c r="CD14241" s="34" t="s">
        <v>18128</v>
      </c>
      <c r="CG14241" s="381">
        <v>59243</v>
      </c>
      <c r="CI14241" s="378">
        <v>27018</v>
      </c>
    </row>
    <row r="14242" spans="82:87">
      <c r="CD14242" s="34" t="s">
        <v>18129</v>
      </c>
      <c r="CG14242" s="381">
        <v>59244</v>
      </c>
      <c r="CI14242" s="378">
        <v>27019</v>
      </c>
    </row>
    <row r="14243" spans="82:87">
      <c r="CD14243" s="34" t="s">
        <v>18130</v>
      </c>
      <c r="CG14243" s="381">
        <v>59245</v>
      </c>
      <c r="CI14243" s="378">
        <v>27020</v>
      </c>
    </row>
    <row r="14244" spans="82:87">
      <c r="CD14244" s="34" t="s">
        <v>18131</v>
      </c>
      <c r="CG14244" s="381">
        <v>59246</v>
      </c>
      <c r="CI14244" s="378">
        <v>27020</v>
      </c>
    </row>
    <row r="14245" spans="82:87">
      <c r="CD14245" s="34" t="s">
        <v>18132</v>
      </c>
      <c r="CG14245" s="381">
        <v>59247</v>
      </c>
      <c r="CI14245" s="378">
        <v>27021</v>
      </c>
    </row>
    <row r="14246" spans="82:87">
      <c r="CD14246" s="34" t="s">
        <v>18133</v>
      </c>
      <c r="CG14246" s="381">
        <v>59249</v>
      </c>
      <c r="CI14246" s="378">
        <v>27022</v>
      </c>
    </row>
    <row r="14247" spans="82:87">
      <c r="CD14247" s="34" t="s">
        <v>18134</v>
      </c>
      <c r="CG14247" s="381">
        <v>59250</v>
      </c>
      <c r="CI14247" s="378">
        <v>27023</v>
      </c>
    </row>
    <row r="14248" spans="82:87">
      <c r="CD14248" s="34" t="s">
        <v>18135</v>
      </c>
      <c r="CG14248" s="381">
        <v>59251</v>
      </c>
      <c r="CI14248" s="378">
        <v>27024</v>
      </c>
    </row>
    <row r="14249" spans="82:87">
      <c r="CD14249" s="34" t="s">
        <v>18136</v>
      </c>
      <c r="CG14249" s="381">
        <v>59252</v>
      </c>
      <c r="CI14249" s="378">
        <v>27025</v>
      </c>
    </row>
    <row r="14250" spans="82:87">
      <c r="CD14250" s="34" t="s">
        <v>18137</v>
      </c>
      <c r="CG14250" s="381">
        <v>59253</v>
      </c>
      <c r="CI14250" s="378">
        <v>27026</v>
      </c>
    </row>
    <row r="14251" spans="82:87">
      <c r="CD14251" s="34" t="s">
        <v>18138</v>
      </c>
      <c r="CG14251" s="381">
        <v>59254</v>
      </c>
      <c r="CI14251" s="378">
        <v>27027</v>
      </c>
    </row>
    <row r="14252" spans="82:87">
      <c r="CD14252" s="34" t="s">
        <v>18139</v>
      </c>
      <c r="CG14252" s="381">
        <v>59255</v>
      </c>
      <c r="CI14252" s="378">
        <v>27028</v>
      </c>
    </row>
    <row r="14253" spans="82:87">
      <c r="CD14253" s="34" t="s">
        <v>18140</v>
      </c>
      <c r="CG14253" s="381">
        <v>59258</v>
      </c>
      <c r="CI14253" s="378">
        <v>27029</v>
      </c>
    </row>
    <row r="14254" spans="82:87">
      <c r="CD14254" s="34" t="s">
        <v>18141</v>
      </c>
      <c r="CG14254" s="381">
        <v>59259</v>
      </c>
      <c r="CI14254" s="378">
        <v>27030</v>
      </c>
    </row>
    <row r="14255" spans="82:87">
      <c r="CD14255" s="34" t="s">
        <v>18142</v>
      </c>
      <c r="CG14255" s="381">
        <v>59260</v>
      </c>
      <c r="CI14255" s="378">
        <v>27031</v>
      </c>
    </row>
    <row r="14256" spans="82:87">
      <c r="CD14256" s="34" t="s">
        <v>18143</v>
      </c>
      <c r="CG14256" s="381">
        <v>59261</v>
      </c>
      <c r="CI14256" s="378">
        <v>27032</v>
      </c>
    </row>
    <row r="14257" spans="82:87">
      <c r="CD14257" s="34" t="s">
        <v>18144</v>
      </c>
      <c r="CG14257" s="381">
        <v>59262</v>
      </c>
      <c r="CI14257" s="378">
        <v>27033</v>
      </c>
    </row>
    <row r="14258" spans="82:87">
      <c r="CD14258" s="34" t="s">
        <v>18145</v>
      </c>
      <c r="CG14258" s="381">
        <v>59263</v>
      </c>
      <c r="CI14258" s="378">
        <v>27034</v>
      </c>
    </row>
    <row r="14259" spans="82:87">
      <c r="CD14259" s="34" t="s">
        <v>18146</v>
      </c>
      <c r="CG14259" s="381">
        <v>59264</v>
      </c>
      <c r="CI14259" s="378">
        <v>27035</v>
      </c>
    </row>
    <row r="14260" spans="82:87">
      <c r="CD14260" s="34" t="s">
        <v>18147</v>
      </c>
      <c r="CG14260" s="381">
        <v>59265</v>
      </c>
      <c r="CI14260" s="378">
        <v>27036</v>
      </c>
    </row>
    <row r="14261" spans="82:87">
      <c r="CD14261" s="34" t="s">
        <v>18148</v>
      </c>
      <c r="CG14261" s="381">
        <v>59266</v>
      </c>
      <c r="CI14261" s="378">
        <v>27037</v>
      </c>
    </row>
    <row r="14262" spans="82:87">
      <c r="CD14262" s="34" t="s">
        <v>18149</v>
      </c>
      <c r="CG14262" s="381">
        <v>59267</v>
      </c>
      <c r="CI14262" s="378">
        <v>27038</v>
      </c>
    </row>
    <row r="14263" spans="82:87">
      <c r="CD14263" s="34" t="s">
        <v>18150</v>
      </c>
      <c r="CG14263" s="381">
        <v>59268</v>
      </c>
      <c r="CI14263" s="378">
        <v>27039</v>
      </c>
    </row>
    <row r="14264" spans="82:87">
      <c r="CD14264" s="34" t="s">
        <v>18151</v>
      </c>
      <c r="CG14264" s="381">
        <v>59269</v>
      </c>
      <c r="CI14264" s="378">
        <v>27040</v>
      </c>
    </row>
    <row r="14265" spans="82:87">
      <c r="CD14265" s="34" t="s">
        <v>18152</v>
      </c>
      <c r="CG14265" s="381">
        <v>59270</v>
      </c>
      <c r="CI14265" s="378">
        <v>27040</v>
      </c>
    </row>
    <row r="14266" spans="82:87">
      <c r="CD14266" s="34" t="s">
        <v>18153</v>
      </c>
      <c r="CG14266" s="381">
        <v>59271</v>
      </c>
      <c r="CI14266" s="378">
        <v>27041</v>
      </c>
    </row>
    <row r="14267" spans="82:87">
      <c r="CD14267" s="34" t="s">
        <v>18154</v>
      </c>
      <c r="CG14267" s="381">
        <v>59272</v>
      </c>
      <c r="CI14267" s="378">
        <v>27042</v>
      </c>
    </row>
    <row r="14268" spans="82:87">
      <c r="CD14268" s="34" t="s">
        <v>18155</v>
      </c>
      <c r="CG14268" s="381">
        <v>59273</v>
      </c>
      <c r="CI14268" s="378">
        <v>27042</v>
      </c>
    </row>
    <row r="14269" spans="82:87">
      <c r="CD14269" s="34" t="s">
        <v>18156</v>
      </c>
      <c r="CG14269" s="381">
        <v>59274</v>
      </c>
      <c r="CI14269" s="378">
        <v>27043</v>
      </c>
    </row>
    <row r="14270" spans="82:87">
      <c r="CD14270" s="34" t="s">
        <v>18157</v>
      </c>
      <c r="CG14270" s="381">
        <v>59275</v>
      </c>
      <c r="CI14270" s="378">
        <v>27044</v>
      </c>
    </row>
    <row r="14271" spans="82:87">
      <c r="CD14271" s="34" t="s">
        <v>18158</v>
      </c>
      <c r="CG14271" s="381">
        <v>59277</v>
      </c>
      <c r="CI14271" s="378">
        <v>27045</v>
      </c>
    </row>
    <row r="14272" spans="82:87">
      <c r="CD14272" s="34" t="s">
        <v>18159</v>
      </c>
      <c r="CG14272" s="381">
        <v>59278</v>
      </c>
      <c r="CI14272" s="378">
        <v>27046</v>
      </c>
    </row>
    <row r="14273" spans="82:87">
      <c r="CD14273" s="34" t="s">
        <v>18160</v>
      </c>
      <c r="CG14273" s="381">
        <v>59279</v>
      </c>
      <c r="CI14273" s="378">
        <v>27047</v>
      </c>
    </row>
    <row r="14274" spans="82:87">
      <c r="CD14274" s="34" t="s">
        <v>18161</v>
      </c>
      <c r="CG14274" s="381">
        <v>59280</v>
      </c>
      <c r="CI14274" s="378">
        <v>27048</v>
      </c>
    </row>
    <row r="14275" spans="82:87">
      <c r="CD14275" s="34" t="s">
        <v>18162</v>
      </c>
      <c r="CG14275" s="381">
        <v>59281</v>
      </c>
      <c r="CI14275" s="378">
        <v>27049</v>
      </c>
    </row>
    <row r="14276" spans="82:87">
      <c r="CD14276" s="34" t="s">
        <v>18163</v>
      </c>
      <c r="CG14276" s="381">
        <v>59282</v>
      </c>
      <c r="CI14276" s="378">
        <v>27090</v>
      </c>
    </row>
    <row r="14277" spans="82:87">
      <c r="CD14277" s="34" t="s">
        <v>18164</v>
      </c>
      <c r="CG14277" s="381">
        <v>59283</v>
      </c>
      <c r="CI14277" s="378">
        <v>27091</v>
      </c>
    </row>
    <row r="14278" spans="82:87">
      <c r="CD14278" s="34" t="s">
        <v>18165</v>
      </c>
      <c r="CG14278" s="381">
        <v>59284</v>
      </c>
      <c r="CI14278" s="378">
        <v>27092</v>
      </c>
    </row>
    <row r="14279" spans="82:87">
      <c r="CD14279" s="34" t="s">
        <v>18166</v>
      </c>
      <c r="CG14279" s="381">
        <v>59285</v>
      </c>
      <c r="CI14279" s="378">
        <v>27093</v>
      </c>
    </row>
    <row r="14280" spans="82:87">
      <c r="CD14280" s="34" t="s">
        <v>18167</v>
      </c>
      <c r="CG14280" s="381">
        <v>59286</v>
      </c>
      <c r="CI14280" s="378">
        <v>27094</v>
      </c>
    </row>
    <row r="14281" spans="82:87">
      <c r="CD14281" s="34" t="s">
        <v>18168</v>
      </c>
      <c r="CG14281" s="381">
        <v>59287</v>
      </c>
      <c r="CI14281" s="378">
        <v>27095</v>
      </c>
    </row>
    <row r="14282" spans="82:87">
      <c r="CD14282" s="34" t="s">
        <v>18169</v>
      </c>
      <c r="CG14282" s="381">
        <v>59288</v>
      </c>
      <c r="CI14282" s="378">
        <v>27096</v>
      </c>
    </row>
    <row r="14283" spans="82:87">
      <c r="CD14283" s="34" t="s">
        <v>18170</v>
      </c>
      <c r="CG14283" s="381">
        <v>59290</v>
      </c>
      <c r="CI14283" s="378">
        <v>27097</v>
      </c>
    </row>
    <row r="14284" spans="82:87">
      <c r="CD14284" s="34" t="s">
        <v>18171</v>
      </c>
      <c r="CG14284" s="381">
        <v>59292</v>
      </c>
      <c r="CI14284" s="378">
        <v>27098</v>
      </c>
    </row>
    <row r="14285" spans="82:87">
      <c r="CD14285" s="34" t="s">
        <v>18172</v>
      </c>
      <c r="CG14285" s="381">
        <v>59293</v>
      </c>
      <c r="CI14285" s="378">
        <v>27099</v>
      </c>
    </row>
    <row r="14286" spans="82:87">
      <c r="CD14286" s="34" t="s">
        <v>18173</v>
      </c>
      <c r="CG14286" s="381">
        <v>59294</v>
      </c>
      <c r="CI14286" s="378">
        <v>27100</v>
      </c>
    </row>
    <row r="14287" spans="82:87">
      <c r="CD14287" s="34" t="s">
        <v>18174</v>
      </c>
      <c r="CG14287" s="381">
        <v>59295</v>
      </c>
      <c r="CI14287" s="378">
        <v>27100</v>
      </c>
    </row>
    <row r="14288" spans="82:87">
      <c r="CD14288" s="34" t="s">
        <v>18175</v>
      </c>
      <c r="CG14288" s="381">
        <v>59296</v>
      </c>
      <c r="CI14288" s="378">
        <v>27100</v>
      </c>
    </row>
    <row r="14289" spans="82:87">
      <c r="CD14289" s="34" t="s">
        <v>18176</v>
      </c>
      <c r="CG14289" s="381">
        <v>59297</v>
      </c>
      <c r="CI14289" s="378">
        <v>27101</v>
      </c>
    </row>
    <row r="14290" spans="82:87">
      <c r="CD14290" s="34" t="s">
        <v>18177</v>
      </c>
      <c r="CG14290" s="381">
        <v>59299</v>
      </c>
      <c r="CI14290" s="378">
        <v>27102</v>
      </c>
    </row>
    <row r="14291" spans="82:87">
      <c r="CD14291" s="34" t="s">
        <v>18178</v>
      </c>
      <c r="CG14291" s="381">
        <v>59300</v>
      </c>
      <c r="CI14291" s="378">
        <v>27103</v>
      </c>
    </row>
    <row r="14292" spans="82:87">
      <c r="CD14292" s="34" t="s">
        <v>18179</v>
      </c>
      <c r="CG14292" s="381">
        <v>59301</v>
      </c>
      <c r="CI14292" s="378">
        <v>27104</v>
      </c>
    </row>
    <row r="14293" spans="82:87">
      <c r="CD14293" s="34" t="s">
        <v>18180</v>
      </c>
      <c r="CG14293" s="381">
        <v>59302</v>
      </c>
      <c r="CI14293" s="378">
        <v>27105</v>
      </c>
    </row>
    <row r="14294" spans="82:87">
      <c r="CD14294" s="34" t="s">
        <v>18181</v>
      </c>
      <c r="CG14294" s="381">
        <v>59303</v>
      </c>
      <c r="CI14294" s="378">
        <v>27106</v>
      </c>
    </row>
    <row r="14295" spans="82:87">
      <c r="CD14295" s="34" t="s">
        <v>18182</v>
      </c>
      <c r="CG14295" s="381">
        <v>59304</v>
      </c>
      <c r="CI14295" s="378">
        <v>27107</v>
      </c>
    </row>
    <row r="14296" spans="82:87">
      <c r="CD14296" s="34" t="s">
        <v>18183</v>
      </c>
      <c r="CG14296" s="381">
        <v>59305</v>
      </c>
      <c r="CI14296" s="378">
        <v>27108</v>
      </c>
    </row>
    <row r="14297" spans="82:87">
      <c r="CD14297" s="34" t="s">
        <v>18184</v>
      </c>
      <c r="CG14297" s="381">
        <v>59306</v>
      </c>
      <c r="CI14297" s="378">
        <v>27109</v>
      </c>
    </row>
    <row r="14298" spans="82:87">
      <c r="CD14298" s="34" t="s">
        <v>18185</v>
      </c>
      <c r="CG14298" s="381">
        <v>59307</v>
      </c>
      <c r="CI14298" s="378">
        <v>27110</v>
      </c>
    </row>
    <row r="14299" spans="82:87">
      <c r="CD14299" s="34" t="s">
        <v>18186</v>
      </c>
      <c r="CG14299" s="381">
        <v>59308</v>
      </c>
      <c r="CI14299" s="378">
        <v>27110</v>
      </c>
    </row>
    <row r="14300" spans="82:87">
      <c r="CD14300" s="34" t="s">
        <v>18187</v>
      </c>
      <c r="CG14300" s="381">
        <v>59309</v>
      </c>
      <c r="CI14300" s="378">
        <v>27110</v>
      </c>
    </row>
    <row r="14301" spans="82:87">
      <c r="CD14301" s="34" t="s">
        <v>18188</v>
      </c>
      <c r="CG14301" s="381">
        <v>59310</v>
      </c>
      <c r="CI14301" s="378">
        <v>27110</v>
      </c>
    </row>
    <row r="14302" spans="82:87">
      <c r="CD14302" s="34" t="s">
        <v>18189</v>
      </c>
      <c r="CG14302" s="381">
        <v>59311</v>
      </c>
      <c r="CI14302" s="378">
        <v>27110</v>
      </c>
    </row>
    <row r="14303" spans="82:87">
      <c r="CD14303" s="34" t="s">
        <v>18190</v>
      </c>
      <c r="CG14303" s="381">
        <v>59312</v>
      </c>
      <c r="CI14303" s="378">
        <v>27110</v>
      </c>
    </row>
    <row r="14304" spans="82:87">
      <c r="CD14304" s="34" t="s">
        <v>18191</v>
      </c>
      <c r="CG14304" s="381">
        <v>59313</v>
      </c>
      <c r="CI14304" s="378">
        <v>27110</v>
      </c>
    </row>
    <row r="14305" spans="82:87">
      <c r="CD14305" s="34" t="s">
        <v>18192</v>
      </c>
      <c r="CG14305" s="381">
        <v>59314</v>
      </c>
      <c r="CI14305" s="378">
        <v>27110</v>
      </c>
    </row>
    <row r="14306" spans="82:87">
      <c r="CD14306" s="34" t="s">
        <v>18193</v>
      </c>
      <c r="CG14306" s="381">
        <v>59315</v>
      </c>
      <c r="CI14306" s="378">
        <v>27110</v>
      </c>
    </row>
    <row r="14307" spans="82:87">
      <c r="CD14307" s="34" t="s">
        <v>18194</v>
      </c>
      <c r="CG14307" s="381">
        <v>59316</v>
      </c>
      <c r="CI14307" s="378">
        <v>27110</v>
      </c>
    </row>
    <row r="14308" spans="82:87">
      <c r="CD14308" s="34" t="s">
        <v>18195</v>
      </c>
      <c r="CG14308" s="381">
        <v>59317</v>
      </c>
      <c r="CI14308" s="378">
        <v>27110</v>
      </c>
    </row>
    <row r="14309" spans="82:87">
      <c r="CD14309" s="34" t="s">
        <v>18196</v>
      </c>
      <c r="CG14309" s="381">
        <v>59318</v>
      </c>
      <c r="CI14309" s="378">
        <v>27110</v>
      </c>
    </row>
    <row r="14310" spans="82:87">
      <c r="CD14310" s="34" t="s">
        <v>18197</v>
      </c>
      <c r="CG14310" s="381">
        <v>59319</v>
      </c>
      <c r="CI14310" s="378">
        <v>27110</v>
      </c>
    </row>
    <row r="14311" spans="82:87">
      <c r="CD14311" s="34" t="s">
        <v>18198</v>
      </c>
      <c r="CG14311" s="381">
        <v>59320</v>
      </c>
      <c r="CI14311" s="378">
        <v>27110</v>
      </c>
    </row>
    <row r="14312" spans="82:87">
      <c r="CD14312" s="34" t="s">
        <v>18199</v>
      </c>
      <c r="CG14312" s="381">
        <v>59321</v>
      </c>
      <c r="CI14312" s="378">
        <v>27110</v>
      </c>
    </row>
    <row r="14313" spans="82:87">
      <c r="CD14313" s="34" t="s">
        <v>18200</v>
      </c>
      <c r="CG14313" s="381">
        <v>59322</v>
      </c>
      <c r="CI14313" s="378">
        <v>27110</v>
      </c>
    </row>
    <row r="14314" spans="82:87">
      <c r="CD14314" s="34" t="s">
        <v>18201</v>
      </c>
      <c r="CG14314" s="381">
        <v>59326</v>
      </c>
      <c r="CI14314" s="378">
        <v>27110</v>
      </c>
    </row>
    <row r="14315" spans="82:87">
      <c r="CD14315" s="34" t="s">
        <v>18202</v>
      </c>
      <c r="CG14315" s="381">
        <v>59328</v>
      </c>
      <c r="CI14315" s="378">
        <v>27110</v>
      </c>
    </row>
    <row r="14316" spans="82:87">
      <c r="CD14316" s="34" t="s">
        <v>18203</v>
      </c>
      <c r="CG14316" s="381">
        <v>59329</v>
      </c>
      <c r="CI14316" s="378">
        <v>27110</v>
      </c>
    </row>
    <row r="14317" spans="82:87">
      <c r="CD14317" s="34" t="s">
        <v>18204</v>
      </c>
      <c r="CG14317" s="381">
        <v>59330</v>
      </c>
      <c r="CI14317" s="378">
        <v>27110</v>
      </c>
    </row>
    <row r="14318" spans="82:87">
      <c r="CD14318" s="34" t="s">
        <v>18205</v>
      </c>
      <c r="CG14318" s="381">
        <v>59331</v>
      </c>
      <c r="CI14318" s="378">
        <v>27110</v>
      </c>
    </row>
    <row r="14319" spans="82:87">
      <c r="CD14319" s="34" t="s">
        <v>18206</v>
      </c>
      <c r="CG14319" s="381">
        <v>59332</v>
      </c>
      <c r="CI14319" s="378">
        <v>27110</v>
      </c>
    </row>
    <row r="14320" spans="82:87">
      <c r="CD14320" s="34" t="s">
        <v>18207</v>
      </c>
      <c r="CG14320" s="381">
        <v>59333</v>
      </c>
      <c r="CI14320" s="378">
        <v>27110</v>
      </c>
    </row>
    <row r="14321" spans="82:87">
      <c r="CD14321" s="34" t="s">
        <v>18208</v>
      </c>
      <c r="CG14321" s="381">
        <v>59334</v>
      </c>
      <c r="CI14321" s="378">
        <v>27110</v>
      </c>
    </row>
    <row r="14322" spans="82:87">
      <c r="CD14322" s="34" t="s">
        <v>18209</v>
      </c>
      <c r="CG14322" s="381">
        <v>59335</v>
      </c>
      <c r="CI14322" s="378">
        <v>27110</v>
      </c>
    </row>
    <row r="14323" spans="82:87">
      <c r="CD14323" s="34" t="s">
        <v>18210</v>
      </c>
      <c r="CG14323" s="381">
        <v>59336</v>
      </c>
      <c r="CI14323" s="378">
        <v>27110</v>
      </c>
    </row>
    <row r="14324" spans="82:87">
      <c r="CD14324" s="34" t="s">
        <v>18211</v>
      </c>
      <c r="CG14324" s="381">
        <v>59337</v>
      </c>
      <c r="CI14324" s="378">
        <v>27110</v>
      </c>
    </row>
    <row r="14325" spans="82:87">
      <c r="CD14325" s="34" t="s">
        <v>18212</v>
      </c>
      <c r="CG14325" s="381">
        <v>59338</v>
      </c>
      <c r="CI14325" s="378">
        <v>27110</v>
      </c>
    </row>
    <row r="14326" spans="82:87">
      <c r="CD14326" s="34" t="s">
        <v>18213</v>
      </c>
      <c r="CG14326" s="381">
        <v>59339</v>
      </c>
      <c r="CI14326" s="378">
        <v>27120</v>
      </c>
    </row>
    <row r="14327" spans="82:87">
      <c r="CD14327" s="34" t="s">
        <v>18214</v>
      </c>
      <c r="CG14327" s="381">
        <v>59341</v>
      </c>
      <c r="CI14327" s="378">
        <v>27120</v>
      </c>
    </row>
    <row r="14328" spans="82:87">
      <c r="CD14328" s="34" t="s">
        <v>18215</v>
      </c>
      <c r="CG14328" s="381">
        <v>59345</v>
      </c>
      <c r="CI14328" s="378">
        <v>27120</v>
      </c>
    </row>
    <row r="14329" spans="82:87">
      <c r="CD14329" s="34" t="s">
        <v>18216</v>
      </c>
      <c r="CG14329" s="381">
        <v>59346</v>
      </c>
      <c r="CI14329" s="378">
        <v>27120</v>
      </c>
    </row>
    <row r="14330" spans="82:87">
      <c r="CD14330" s="34" t="s">
        <v>18217</v>
      </c>
      <c r="CG14330" s="381">
        <v>59349</v>
      </c>
      <c r="CI14330" s="378">
        <v>27120</v>
      </c>
    </row>
    <row r="14331" spans="82:87">
      <c r="CD14331" s="34" t="s">
        <v>18218</v>
      </c>
      <c r="CG14331" s="381">
        <v>59350</v>
      </c>
      <c r="CI14331" s="378">
        <v>27120</v>
      </c>
    </row>
    <row r="14332" spans="82:87">
      <c r="CD14332" s="34" t="s">
        <v>18219</v>
      </c>
      <c r="CG14332" s="381">
        <v>59351</v>
      </c>
      <c r="CI14332" s="378">
        <v>27120</v>
      </c>
    </row>
    <row r="14333" spans="82:87">
      <c r="CD14333" s="34" t="s">
        <v>18220</v>
      </c>
      <c r="CG14333" s="381">
        <v>59352</v>
      </c>
      <c r="CI14333" s="378">
        <v>27120</v>
      </c>
    </row>
    <row r="14334" spans="82:87">
      <c r="CD14334" s="34" t="s">
        <v>18221</v>
      </c>
      <c r="CG14334" s="381">
        <v>59358</v>
      </c>
      <c r="CI14334" s="378">
        <v>27120</v>
      </c>
    </row>
    <row r="14335" spans="82:87">
      <c r="CD14335" s="34" t="s">
        <v>18222</v>
      </c>
      <c r="CG14335" s="381">
        <v>59359</v>
      </c>
      <c r="CI14335" s="378">
        <v>27120</v>
      </c>
    </row>
    <row r="14336" spans="82:87">
      <c r="CD14336" s="34" t="s">
        <v>18223</v>
      </c>
      <c r="CG14336" s="381">
        <v>59360</v>
      </c>
      <c r="CI14336" s="378">
        <v>27120</v>
      </c>
    </row>
    <row r="14337" spans="82:87">
      <c r="CD14337" s="34" t="s">
        <v>18224</v>
      </c>
      <c r="CG14337" s="381">
        <v>59361</v>
      </c>
      <c r="CI14337" s="378">
        <v>27120</v>
      </c>
    </row>
    <row r="14338" spans="82:87">
      <c r="CD14338" s="34" t="s">
        <v>18225</v>
      </c>
      <c r="CG14338" s="381">
        <v>59362</v>
      </c>
      <c r="CI14338" s="378">
        <v>27120</v>
      </c>
    </row>
    <row r="14339" spans="82:87">
      <c r="CD14339" s="34" t="s">
        <v>18226</v>
      </c>
      <c r="CG14339" s="381">
        <v>59363</v>
      </c>
      <c r="CI14339" s="378">
        <v>27120</v>
      </c>
    </row>
    <row r="14340" spans="82:87">
      <c r="CD14340" s="34" t="s">
        <v>18227</v>
      </c>
      <c r="CG14340" s="381">
        <v>59364</v>
      </c>
      <c r="CI14340" s="378">
        <v>27120</v>
      </c>
    </row>
    <row r="14341" spans="82:87">
      <c r="CD14341" s="34" t="s">
        <v>18228</v>
      </c>
      <c r="CG14341" s="381">
        <v>59365</v>
      </c>
      <c r="CI14341" s="378">
        <v>27120</v>
      </c>
    </row>
    <row r="14342" spans="82:87">
      <c r="CD14342" s="34" t="s">
        <v>18229</v>
      </c>
      <c r="CG14342" s="381">
        <v>59369</v>
      </c>
      <c r="CI14342" s="378">
        <v>27120</v>
      </c>
    </row>
    <row r="14343" spans="82:87">
      <c r="CD14343" s="34" t="s">
        <v>18230</v>
      </c>
      <c r="CG14343" s="381">
        <v>59370</v>
      </c>
      <c r="CI14343" s="378">
        <v>27120</v>
      </c>
    </row>
    <row r="14344" spans="82:87">
      <c r="CD14344" s="34" t="s">
        <v>18231</v>
      </c>
      <c r="CG14344" s="381">
        <v>59372</v>
      </c>
      <c r="CI14344" s="378">
        <v>27120</v>
      </c>
    </row>
    <row r="14345" spans="82:87">
      <c r="CD14345" s="34" t="s">
        <v>18232</v>
      </c>
      <c r="CG14345" s="381">
        <v>59373</v>
      </c>
      <c r="CI14345" s="378">
        <v>27120</v>
      </c>
    </row>
    <row r="14346" spans="82:87">
      <c r="CD14346" s="34" t="s">
        <v>18233</v>
      </c>
      <c r="CG14346" s="381">
        <v>59374</v>
      </c>
      <c r="CI14346" s="378">
        <v>27120</v>
      </c>
    </row>
    <row r="14347" spans="82:87">
      <c r="CD14347" s="34" t="s">
        <v>18234</v>
      </c>
      <c r="CG14347" s="381">
        <v>59375</v>
      </c>
      <c r="CI14347" s="378">
        <v>27120</v>
      </c>
    </row>
    <row r="14348" spans="82:87">
      <c r="CD14348" s="34" t="s">
        <v>18235</v>
      </c>
      <c r="CG14348" s="381">
        <v>59376</v>
      </c>
      <c r="CI14348" s="378">
        <v>27120</v>
      </c>
    </row>
    <row r="14349" spans="82:87">
      <c r="CD14349" s="34" t="s">
        <v>18236</v>
      </c>
      <c r="CG14349" s="381">
        <v>59377</v>
      </c>
      <c r="CI14349" s="378">
        <v>27120</v>
      </c>
    </row>
    <row r="14350" spans="82:87">
      <c r="CD14350" s="34" t="s">
        <v>18237</v>
      </c>
      <c r="CG14350" s="381">
        <v>59378</v>
      </c>
      <c r="CI14350" s="378">
        <v>27121</v>
      </c>
    </row>
    <row r="14351" spans="82:87">
      <c r="CD14351" s="34" t="s">
        <v>18238</v>
      </c>
      <c r="CG14351" s="381">
        <v>59379</v>
      </c>
      <c r="CI14351" s="378">
        <v>27122</v>
      </c>
    </row>
    <row r="14352" spans="82:87">
      <c r="CD14352" s="34" t="s">
        <v>18239</v>
      </c>
      <c r="CG14352" s="381">
        <v>59380</v>
      </c>
      <c r="CI14352" s="378">
        <v>27123</v>
      </c>
    </row>
    <row r="14353" spans="82:87">
      <c r="CD14353" s="34" t="s">
        <v>18240</v>
      </c>
      <c r="CG14353" s="381">
        <v>59381</v>
      </c>
      <c r="CI14353" s="378">
        <v>27124</v>
      </c>
    </row>
    <row r="14354" spans="82:87">
      <c r="CD14354" s="34" t="s">
        <v>18241</v>
      </c>
      <c r="CG14354" s="381">
        <v>59382</v>
      </c>
      <c r="CI14354" s="378">
        <v>27125</v>
      </c>
    </row>
    <row r="14355" spans="82:87">
      <c r="CD14355" s="34" t="s">
        <v>18242</v>
      </c>
      <c r="CG14355" s="381">
        <v>59383</v>
      </c>
      <c r="CI14355" s="378">
        <v>27126</v>
      </c>
    </row>
    <row r="14356" spans="82:87">
      <c r="CD14356" s="34" t="s">
        <v>18243</v>
      </c>
      <c r="CG14356" s="381">
        <v>59385</v>
      </c>
      <c r="CI14356" s="378">
        <v>27127</v>
      </c>
    </row>
    <row r="14357" spans="82:87">
      <c r="CD14357" s="34" t="s">
        <v>18244</v>
      </c>
      <c r="CG14357" s="381">
        <v>59386</v>
      </c>
      <c r="CI14357" s="378">
        <v>27128</v>
      </c>
    </row>
    <row r="14358" spans="82:87">
      <c r="CD14358" s="34" t="s">
        <v>18245</v>
      </c>
      <c r="CG14358" s="381">
        <v>59389</v>
      </c>
      <c r="CI14358" s="378">
        <v>27129</v>
      </c>
    </row>
    <row r="14359" spans="82:87">
      <c r="CD14359" s="34" t="s">
        <v>18246</v>
      </c>
      <c r="CG14359" s="381">
        <v>59390</v>
      </c>
      <c r="CI14359" s="378">
        <v>27130</v>
      </c>
    </row>
    <row r="14360" spans="82:87">
      <c r="CD14360" s="34" t="s">
        <v>18247</v>
      </c>
      <c r="CG14360" s="381">
        <v>59391</v>
      </c>
      <c r="CI14360" s="378">
        <v>27130</v>
      </c>
    </row>
    <row r="14361" spans="82:87">
      <c r="CD14361" s="34" t="s">
        <v>18248</v>
      </c>
      <c r="CG14361" s="381">
        <v>59392</v>
      </c>
      <c r="CI14361" s="378">
        <v>27130</v>
      </c>
    </row>
    <row r="14362" spans="82:87">
      <c r="CD14362" s="34" t="s">
        <v>18249</v>
      </c>
      <c r="CG14362" s="381">
        <v>59393</v>
      </c>
      <c r="CI14362" s="378">
        <v>27130</v>
      </c>
    </row>
    <row r="14363" spans="82:87">
      <c r="CD14363" s="34" t="s">
        <v>18250</v>
      </c>
      <c r="CG14363" s="381">
        <v>59399</v>
      </c>
      <c r="CI14363" s="378">
        <v>27130</v>
      </c>
    </row>
    <row r="14364" spans="82:87">
      <c r="CD14364" s="34" t="s">
        <v>18251</v>
      </c>
      <c r="CG14364" s="381">
        <v>59400</v>
      </c>
      <c r="CI14364" s="378">
        <v>27130</v>
      </c>
    </row>
    <row r="14365" spans="82:87">
      <c r="CD14365" s="34" t="s">
        <v>18252</v>
      </c>
      <c r="CG14365" s="381">
        <v>59401</v>
      </c>
      <c r="CI14365" s="378">
        <v>27130</v>
      </c>
    </row>
    <row r="14366" spans="82:87">
      <c r="CD14366" s="34" t="s">
        <v>18253</v>
      </c>
      <c r="CG14366" s="381">
        <v>59402</v>
      </c>
      <c r="CI14366" s="378">
        <v>27130</v>
      </c>
    </row>
    <row r="14367" spans="82:87">
      <c r="CD14367" s="34" t="s">
        <v>18254</v>
      </c>
      <c r="CG14367" s="381">
        <v>59403</v>
      </c>
      <c r="CI14367" s="378">
        <v>27131</v>
      </c>
    </row>
    <row r="14368" spans="82:87">
      <c r="CD14368" s="34" t="s">
        <v>18255</v>
      </c>
      <c r="CG14368" s="381">
        <v>59404</v>
      </c>
      <c r="CI14368" s="378">
        <v>27132</v>
      </c>
    </row>
    <row r="14369" spans="82:87">
      <c r="CD14369" s="34" t="s">
        <v>18256</v>
      </c>
      <c r="CG14369" s="381">
        <v>59405</v>
      </c>
      <c r="CI14369" s="378">
        <v>27133</v>
      </c>
    </row>
    <row r="14370" spans="82:87">
      <c r="CD14370" s="34" t="s">
        <v>18257</v>
      </c>
      <c r="CG14370" s="381">
        <v>59406</v>
      </c>
      <c r="CI14370" s="378">
        <v>27134</v>
      </c>
    </row>
    <row r="14371" spans="82:87">
      <c r="CD14371" s="34" t="s">
        <v>18258</v>
      </c>
      <c r="CG14371" s="381">
        <v>59407</v>
      </c>
      <c r="CI14371" s="378">
        <v>27135</v>
      </c>
    </row>
    <row r="14372" spans="82:87">
      <c r="CD14372" s="34" t="s">
        <v>18259</v>
      </c>
      <c r="CG14372" s="381">
        <v>59408</v>
      </c>
      <c r="CI14372" s="378">
        <v>27136</v>
      </c>
    </row>
    <row r="14373" spans="82:87">
      <c r="CD14373" s="34" t="s">
        <v>18260</v>
      </c>
      <c r="CG14373" s="381">
        <v>59409</v>
      </c>
      <c r="CI14373" s="378">
        <v>27137</v>
      </c>
    </row>
    <row r="14374" spans="82:87">
      <c r="CD14374" s="34" t="s">
        <v>18261</v>
      </c>
      <c r="CG14374" s="381">
        <v>59410</v>
      </c>
      <c r="CI14374" s="378">
        <v>27138</v>
      </c>
    </row>
    <row r="14375" spans="82:87">
      <c r="CD14375" s="34" t="s">
        <v>18262</v>
      </c>
      <c r="CG14375" s="381">
        <v>59411</v>
      </c>
      <c r="CI14375" s="378">
        <v>27139</v>
      </c>
    </row>
    <row r="14376" spans="82:87">
      <c r="CD14376" s="34" t="s">
        <v>18263</v>
      </c>
      <c r="CG14376" s="381">
        <v>59412</v>
      </c>
      <c r="CI14376" s="378">
        <v>27140</v>
      </c>
    </row>
    <row r="14377" spans="82:87">
      <c r="CD14377" s="34" t="s">
        <v>18264</v>
      </c>
      <c r="CG14377" s="381">
        <v>59413</v>
      </c>
      <c r="CI14377" s="378">
        <v>27140</v>
      </c>
    </row>
    <row r="14378" spans="82:87">
      <c r="CD14378" s="34" t="s">
        <v>18265</v>
      </c>
      <c r="CG14378" s="381">
        <v>59416</v>
      </c>
      <c r="CI14378" s="378">
        <v>27140</v>
      </c>
    </row>
    <row r="14379" spans="82:87">
      <c r="CD14379" s="34" t="s">
        <v>18266</v>
      </c>
      <c r="CG14379" s="381">
        <v>59419</v>
      </c>
      <c r="CI14379" s="378">
        <v>27140</v>
      </c>
    </row>
    <row r="14380" spans="82:87">
      <c r="CD14380" s="34" t="s">
        <v>18267</v>
      </c>
      <c r="CG14380" s="381">
        <v>59420</v>
      </c>
      <c r="CI14380" s="378">
        <v>27150</v>
      </c>
    </row>
    <row r="14381" spans="82:87">
      <c r="CD14381" s="34" t="s">
        <v>18268</v>
      </c>
      <c r="CG14381" s="381">
        <v>59421</v>
      </c>
      <c r="CI14381" s="378">
        <v>27150</v>
      </c>
    </row>
    <row r="14382" spans="82:87">
      <c r="CD14382" s="34" t="s">
        <v>18269</v>
      </c>
      <c r="CG14382" s="381">
        <v>59422</v>
      </c>
      <c r="CI14382" s="378">
        <v>27150</v>
      </c>
    </row>
    <row r="14383" spans="82:87">
      <c r="CD14383" s="34" t="s">
        <v>18270</v>
      </c>
      <c r="CG14383" s="381">
        <v>59424</v>
      </c>
      <c r="CI14383" s="378">
        <v>27150</v>
      </c>
    </row>
    <row r="14384" spans="82:87">
      <c r="CD14384" s="34" t="s">
        <v>18271</v>
      </c>
      <c r="CG14384" s="381">
        <v>59425</v>
      </c>
      <c r="CI14384" s="378">
        <v>27150</v>
      </c>
    </row>
    <row r="14385" spans="82:87">
      <c r="CD14385" s="34" t="s">
        <v>18272</v>
      </c>
      <c r="CG14385" s="381">
        <v>59426</v>
      </c>
      <c r="CI14385" s="378">
        <v>27150</v>
      </c>
    </row>
    <row r="14386" spans="82:87">
      <c r="CD14386" s="34" t="s">
        <v>18273</v>
      </c>
      <c r="CG14386" s="381">
        <v>59427</v>
      </c>
      <c r="CI14386" s="378">
        <v>27150</v>
      </c>
    </row>
    <row r="14387" spans="82:87">
      <c r="CD14387" s="34" t="s">
        <v>18274</v>
      </c>
      <c r="CG14387" s="381">
        <v>59428</v>
      </c>
      <c r="CI14387" s="378">
        <v>27150</v>
      </c>
    </row>
    <row r="14388" spans="82:87">
      <c r="CD14388" s="34" t="s">
        <v>18275</v>
      </c>
      <c r="CG14388" s="381">
        <v>59429</v>
      </c>
      <c r="CI14388" s="378">
        <v>27150</v>
      </c>
    </row>
    <row r="14389" spans="82:87">
      <c r="CD14389" s="34" t="s">
        <v>18276</v>
      </c>
      <c r="CG14389" s="381">
        <v>59430</v>
      </c>
      <c r="CI14389" s="378">
        <v>27150</v>
      </c>
    </row>
    <row r="14390" spans="82:87">
      <c r="CD14390" s="34" t="s">
        <v>18277</v>
      </c>
      <c r="CG14390" s="381">
        <v>59431</v>
      </c>
      <c r="CI14390" s="378">
        <v>27150</v>
      </c>
    </row>
    <row r="14391" spans="82:87">
      <c r="CD14391" s="34" t="s">
        <v>18278</v>
      </c>
      <c r="CG14391" s="381">
        <v>59432</v>
      </c>
      <c r="CI14391" s="378">
        <v>27150</v>
      </c>
    </row>
    <row r="14392" spans="82:87">
      <c r="CD14392" s="34" t="s">
        <v>18279</v>
      </c>
      <c r="CG14392" s="381">
        <v>59433</v>
      </c>
      <c r="CI14392" s="378">
        <v>27150</v>
      </c>
    </row>
    <row r="14393" spans="82:87">
      <c r="CD14393" s="34" t="s">
        <v>18280</v>
      </c>
      <c r="CG14393" s="381">
        <v>59435</v>
      </c>
      <c r="CI14393" s="378">
        <v>27150</v>
      </c>
    </row>
    <row r="14394" spans="82:87">
      <c r="CD14394" s="34" t="s">
        <v>18281</v>
      </c>
      <c r="CG14394" s="381">
        <v>59436</v>
      </c>
      <c r="CI14394" s="378">
        <v>27150</v>
      </c>
    </row>
    <row r="14395" spans="82:87">
      <c r="CD14395" s="34" t="s">
        <v>18282</v>
      </c>
      <c r="CG14395" s="381">
        <v>59437</v>
      </c>
      <c r="CI14395" s="378">
        <v>27150</v>
      </c>
    </row>
    <row r="14396" spans="82:87">
      <c r="CD14396" s="34" t="s">
        <v>18283</v>
      </c>
      <c r="CG14396" s="381">
        <v>59440</v>
      </c>
      <c r="CI14396" s="378">
        <v>27150</v>
      </c>
    </row>
    <row r="14397" spans="82:87">
      <c r="CD14397" s="34" t="s">
        <v>18284</v>
      </c>
      <c r="CG14397" s="381">
        <v>59441</v>
      </c>
      <c r="CI14397" s="378">
        <v>27150</v>
      </c>
    </row>
    <row r="14398" spans="82:87">
      <c r="CD14398" s="34" t="s">
        <v>18285</v>
      </c>
      <c r="CG14398" s="381">
        <v>59442</v>
      </c>
      <c r="CI14398" s="378">
        <v>27150</v>
      </c>
    </row>
    <row r="14399" spans="82:87">
      <c r="CD14399" s="34" t="s">
        <v>18286</v>
      </c>
      <c r="CG14399" s="381">
        <v>59443</v>
      </c>
      <c r="CI14399" s="378">
        <v>27150</v>
      </c>
    </row>
    <row r="14400" spans="82:87">
      <c r="CD14400" s="34" t="s">
        <v>18287</v>
      </c>
      <c r="CG14400" s="381">
        <v>59444</v>
      </c>
      <c r="CI14400" s="378">
        <v>27150</v>
      </c>
    </row>
    <row r="14401" spans="82:87">
      <c r="CD14401" s="34" t="s">
        <v>18288</v>
      </c>
      <c r="CG14401" s="381">
        <v>59445</v>
      </c>
      <c r="CI14401" s="378">
        <v>27150</v>
      </c>
    </row>
    <row r="14402" spans="82:87">
      <c r="CD14402" s="34" t="s">
        <v>18289</v>
      </c>
      <c r="CG14402" s="381">
        <v>59446</v>
      </c>
      <c r="CI14402" s="378">
        <v>27160</v>
      </c>
    </row>
    <row r="14403" spans="82:87">
      <c r="CD14403" s="34" t="s">
        <v>18290</v>
      </c>
      <c r="CG14403" s="381">
        <v>59447</v>
      </c>
      <c r="CI14403" s="378">
        <v>27160</v>
      </c>
    </row>
    <row r="14404" spans="82:87">
      <c r="CD14404" s="34" t="s">
        <v>18291</v>
      </c>
      <c r="CG14404" s="381">
        <v>59448</v>
      </c>
      <c r="CI14404" s="378">
        <v>27160</v>
      </c>
    </row>
    <row r="14405" spans="82:87">
      <c r="CD14405" s="34" t="s">
        <v>18292</v>
      </c>
      <c r="CG14405" s="381">
        <v>59449</v>
      </c>
      <c r="CI14405" s="378">
        <v>27160</v>
      </c>
    </row>
    <row r="14406" spans="82:87">
      <c r="CD14406" s="34" t="s">
        <v>18293</v>
      </c>
      <c r="CG14406" s="381">
        <v>59450</v>
      </c>
      <c r="CI14406" s="378">
        <v>27160</v>
      </c>
    </row>
    <row r="14407" spans="82:87">
      <c r="CD14407" s="34" t="s">
        <v>18294</v>
      </c>
      <c r="CG14407" s="381">
        <v>59451</v>
      </c>
      <c r="CI14407" s="378">
        <v>27160</v>
      </c>
    </row>
    <row r="14408" spans="82:87">
      <c r="CD14408" s="34" t="s">
        <v>18295</v>
      </c>
      <c r="CG14408" s="381">
        <v>59452</v>
      </c>
      <c r="CI14408" s="378">
        <v>27160</v>
      </c>
    </row>
    <row r="14409" spans="82:87">
      <c r="CD14409" s="34" t="s">
        <v>18296</v>
      </c>
      <c r="CG14409" s="381">
        <v>59453</v>
      </c>
      <c r="CI14409" s="378">
        <v>27160</v>
      </c>
    </row>
    <row r="14410" spans="82:87">
      <c r="CD14410" s="34" t="s">
        <v>18297</v>
      </c>
      <c r="CG14410" s="381">
        <v>59455</v>
      </c>
      <c r="CI14410" s="378">
        <v>27160</v>
      </c>
    </row>
    <row r="14411" spans="82:87">
      <c r="CD14411" s="34" t="s">
        <v>18298</v>
      </c>
      <c r="CG14411" s="381">
        <v>59456</v>
      </c>
      <c r="CI14411" s="378">
        <v>27160</v>
      </c>
    </row>
    <row r="14412" spans="82:87">
      <c r="CD14412" s="34" t="s">
        <v>18299</v>
      </c>
      <c r="CG14412" s="381">
        <v>59457</v>
      </c>
      <c r="CI14412" s="378">
        <v>27160</v>
      </c>
    </row>
    <row r="14413" spans="82:87">
      <c r="CD14413" s="34" t="s">
        <v>18300</v>
      </c>
      <c r="CG14413" s="381">
        <v>59458</v>
      </c>
      <c r="CI14413" s="378">
        <v>27160</v>
      </c>
    </row>
    <row r="14414" spans="82:87">
      <c r="CD14414" s="34" t="s">
        <v>18301</v>
      </c>
      <c r="CG14414" s="381">
        <v>59460</v>
      </c>
      <c r="CI14414" s="378">
        <v>27160</v>
      </c>
    </row>
    <row r="14415" spans="82:87">
      <c r="CD14415" s="34" t="s">
        <v>18302</v>
      </c>
      <c r="CG14415" s="381">
        <v>59461</v>
      </c>
      <c r="CI14415" s="378">
        <v>27160</v>
      </c>
    </row>
    <row r="14416" spans="82:87">
      <c r="CD14416" s="34" t="s">
        <v>18303</v>
      </c>
      <c r="CG14416" s="381">
        <v>59462</v>
      </c>
      <c r="CI14416" s="378">
        <v>27160</v>
      </c>
    </row>
    <row r="14417" spans="82:87">
      <c r="CD14417" s="34" t="s">
        <v>18304</v>
      </c>
      <c r="CG14417" s="381">
        <v>59463</v>
      </c>
      <c r="CI14417" s="378">
        <v>27170</v>
      </c>
    </row>
    <row r="14418" spans="82:87">
      <c r="CD14418" s="34" t="s">
        <v>18305</v>
      </c>
      <c r="CG14418" s="381">
        <v>59464</v>
      </c>
      <c r="CI14418" s="378">
        <v>27170</v>
      </c>
    </row>
    <row r="14419" spans="82:87">
      <c r="CD14419" s="34" t="s">
        <v>18306</v>
      </c>
      <c r="CG14419" s="381">
        <v>59465</v>
      </c>
      <c r="CI14419" s="378">
        <v>27170</v>
      </c>
    </row>
    <row r="14420" spans="82:87">
      <c r="CD14420" s="34" t="s">
        <v>18307</v>
      </c>
      <c r="CG14420" s="381">
        <v>59466</v>
      </c>
      <c r="CI14420" s="378">
        <v>27170</v>
      </c>
    </row>
    <row r="14421" spans="82:87">
      <c r="CD14421" s="34" t="s">
        <v>18308</v>
      </c>
      <c r="CG14421" s="381">
        <v>59467</v>
      </c>
      <c r="CI14421" s="378">
        <v>27170</v>
      </c>
    </row>
    <row r="14422" spans="82:87">
      <c r="CD14422" s="34" t="s">
        <v>18309</v>
      </c>
      <c r="CG14422" s="381">
        <v>59468</v>
      </c>
      <c r="CI14422" s="378">
        <v>27170</v>
      </c>
    </row>
    <row r="14423" spans="82:87">
      <c r="CD14423" s="34" t="s">
        <v>18310</v>
      </c>
      <c r="CG14423" s="381">
        <v>59470</v>
      </c>
      <c r="CI14423" s="378">
        <v>27170</v>
      </c>
    </row>
    <row r="14424" spans="82:87">
      <c r="CD14424" s="34" t="s">
        <v>18311</v>
      </c>
      <c r="CG14424" s="381">
        <v>59471</v>
      </c>
      <c r="CI14424" s="378">
        <v>27170</v>
      </c>
    </row>
    <row r="14425" spans="82:87">
      <c r="CD14425" s="34" t="s">
        <v>18312</v>
      </c>
      <c r="CG14425" s="381">
        <v>59472</v>
      </c>
      <c r="CI14425" s="378">
        <v>27170</v>
      </c>
    </row>
    <row r="14426" spans="82:87">
      <c r="CD14426" s="34" t="s">
        <v>18313</v>
      </c>
      <c r="CG14426" s="381">
        <v>59473</v>
      </c>
      <c r="CI14426" s="378">
        <v>27170</v>
      </c>
    </row>
    <row r="14427" spans="82:87">
      <c r="CD14427" s="34" t="s">
        <v>18314</v>
      </c>
      <c r="CG14427" s="381">
        <v>59474</v>
      </c>
      <c r="CI14427" s="378">
        <v>27170</v>
      </c>
    </row>
    <row r="14428" spans="82:87">
      <c r="CD14428" s="34" t="s">
        <v>18315</v>
      </c>
      <c r="CG14428" s="381">
        <v>59475</v>
      </c>
      <c r="CI14428" s="378">
        <v>27170</v>
      </c>
    </row>
    <row r="14429" spans="82:87">
      <c r="CD14429" s="34" t="s">
        <v>18316</v>
      </c>
      <c r="CG14429" s="381">
        <v>59476</v>
      </c>
      <c r="CI14429" s="378">
        <v>27170</v>
      </c>
    </row>
    <row r="14430" spans="82:87">
      <c r="CD14430" s="34" t="s">
        <v>18317</v>
      </c>
      <c r="CG14430" s="381">
        <v>59478</v>
      </c>
      <c r="CI14430" s="378">
        <v>27170</v>
      </c>
    </row>
    <row r="14431" spans="82:87">
      <c r="CD14431" s="34" t="s">
        <v>18318</v>
      </c>
      <c r="CG14431" s="381">
        <v>59479</v>
      </c>
      <c r="CI14431" s="378">
        <v>27170</v>
      </c>
    </row>
    <row r="14432" spans="82:87">
      <c r="CD14432" s="34" t="s">
        <v>18319</v>
      </c>
      <c r="CG14432" s="381">
        <v>59480</v>
      </c>
      <c r="CI14432" s="378">
        <v>27170</v>
      </c>
    </row>
    <row r="14433" spans="82:87">
      <c r="CD14433" s="34" t="s">
        <v>18320</v>
      </c>
      <c r="CG14433" s="381">
        <v>59481</v>
      </c>
      <c r="CI14433" s="378">
        <v>27180</v>
      </c>
    </row>
    <row r="14434" spans="82:87">
      <c r="CD14434" s="34" t="s">
        <v>18321</v>
      </c>
      <c r="CG14434" s="381">
        <v>59482</v>
      </c>
      <c r="CI14434" s="378">
        <v>27180</v>
      </c>
    </row>
    <row r="14435" spans="82:87">
      <c r="CD14435" s="34" t="s">
        <v>18322</v>
      </c>
      <c r="CG14435" s="381">
        <v>59483</v>
      </c>
      <c r="CI14435" s="378">
        <v>27180</v>
      </c>
    </row>
    <row r="14436" spans="82:87">
      <c r="CD14436" s="34" t="s">
        <v>18323</v>
      </c>
      <c r="CG14436" s="381">
        <v>59485</v>
      </c>
      <c r="CI14436" s="378">
        <v>27180</v>
      </c>
    </row>
    <row r="14437" spans="82:87">
      <c r="CD14437" s="34" t="s">
        <v>18324</v>
      </c>
      <c r="CG14437" s="381">
        <v>59486</v>
      </c>
      <c r="CI14437" s="378">
        <v>27180</v>
      </c>
    </row>
    <row r="14438" spans="82:87">
      <c r="CD14438" s="34" t="s">
        <v>18325</v>
      </c>
      <c r="CG14438" s="381">
        <v>59487</v>
      </c>
      <c r="CI14438" s="378">
        <v>27180</v>
      </c>
    </row>
    <row r="14439" spans="82:87">
      <c r="CD14439" s="34" t="s">
        <v>18326</v>
      </c>
      <c r="CG14439" s="381">
        <v>59488</v>
      </c>
      <c r="CI14439" s="378">
        <v>27180</v>
      </c>
    </row>
    <row r="14440" spans="82:87">
      <c r="CD14440" s="34" t="s">
        <v>18327</v>
      </c>
      <c r="CG14440" s="381">
        <v>59490</v>
      </c>
      <c r="CI14440" s="378">
        <v>27180</v>
      </c>
    </row>
    <row r="14441" spans="82:87">
      <c r="CD14441" s="34" t="s">
        <v>18328</v>
      </c>
      <c r="CG14441" s="381">
        <v>59491</v>
      </c>
      <c r="CI14441" s="378">
        <v>27180</v>
      </c>
    </row>
    <row r="14442" spans="82:87">
      <c r="CD14442" s="34" t="s">
        <v>18329</v>
      </c>
      <c r="CG14442" s="381">
        <v>59492</v>
      </c>
      <c r="CI14442" s="378">
        <v>27180</v>
      </c>
    </row>
    <row r="14443" spans="82:87">
      <c r="CD14443" s="34" t="s">
        <v>18330</v>
      </c>
      <c r="CG14443" s="381">
        <v>59493</v>
      </c>
      <c r="CI14443" s="378">
        <v>27180</v>
      </c>
    </row>
    <row r="14444" spans="82:87">
      <c r="CD14444" s="34" t="s">
        <v>18331</v>
      </c>
      <c r="CG14444" s="381">
        <v>59494</v>
      </c>
      <c r="CI14444" s="378">
        <v>27190</v>
      </c>
    </row>
    <row r="14445" spans="82:87">
      <c r="CD14445" s="34" t="s">
        <v>18332</v>
      </c>
      <c r="CG14445" s="381">
        <v>59495</v>
      </c>
      <c r="CI14445" s="378">
        <v>27190</v>
      </c>
    </row>
    <row r="14446" spans="82:87">
      <c r="CD14446" s="34" t="s">
        <v>18333</v>
      </c>
      <c r="CG14446" s="381">
        <v>59496</v>
      </c>
      <c r="CI14446" s="378">
        <v>27190</v>
      </c>
    </row>
    <row r="14447" spans="82:87">
      <c r="CD14447" s="34" t="s">
        <v>18334</v>
      </c>
      <c r="CG14447" s="381">
        <v>59497</v>
      </c>
      <c r="CI14447" s="378">
        <v>27190</v>
      </c>
    </row>
    <row r="14448" spans="82:87">
      <c r="CD14448" s="34" t="s">
        <v>18335</v>
      </c>
      <c r="CG14448" s="381">
        <v>59500</v>
      </c>
      <c r="CI14448" s="378">
        <v>27190</v>
      </c>
    </row>
    <row r="14449" spans="82:87">
      <c r="CD14449" s="34" t="s">
        <v>18336</v>
      </c>
      <c r="CG14449" s="381">
        <v>59501</v>
      </c>
      <c r="CI14449" s="378">
        <v>27190</v>
      </c>
    </row>
    <row r="14450" spans="82:87">
      <c r="CD14450" s="34" t="s">
        <v>18337</v>
      </c>
      <c r="CG14450" s="381">
        <v>59502</v>
      </c>
      <c r="CI14450" s="378">
        <v>27190</v>
      </c>
    </row>
    <row r="14451" spans="82:87">
      <c r="CD14451" s="34" t="s">
        <v>18338</v>
      </c>
      <c r="CG14451" s="381">
        <v>59503</v>
      </c>
      <c r="CI14451" s="378">
        <v>27190</v>
      </c>
    </row>
    <row r="14452" spans="82:87">
      <c r="CD14452" s="34" t="s">
        <v>18339</v>
      </c>
      <c r="CG14452" s="381">
        <v>59504</v>
      </c>
      <c r="CI14452" s="378">
        <v>27190</v>
      </c>
    </row>
    <row r="14453" spans="82:87">
      <c r="CD14453" s="34" t="s">
        <v>18340</v>
      </c>
      <c r="CG14453" s="381">
        <v>59505</v>
      </c>
      <c r="CI14453" s="378">
        <v>27190</v>
      </c>
    </row>
    <row r="14454" spans="82:87">
      <c r="CD14454" s="34" t="s">
        <v>18341</v>
      </c>
      <c r="CG14454" s="381">
        <v>59506</v>
      </c>
      <c r="CI14454" s="378">
        <v>27190</v>
      </c>
    </row>
    <row r="14455" spans="82:87">
      <c r="CD14455" s="34" t="s">
        <v>18342</v>
      </c>
      <c r="CG14455" s="381">
        <v>59507</v>
      </c>
      <c r="CI14455" s="378">
        <v>27190</v>
      </c>
    </row>
    <row r="14456" spans="82:87">
      <c r="CD14456" s="34" t="s">
        <v>18343</v>
      </c>
      <c r="CG14456" s="381">
        <v>59508</v>
      </c>
      <c r="CI14456" s="378">
        <v>27190</v>
      </c>
    </row>
    <row r="14457" spans="82:87">
      <c r="CD14457" s="34" t="s">
        <v>18344</v>
      </c>
      <c r="CG14457" s="381">
        <v>59509</v>
      </c>
      <c r="CI14457" s="378">
        <v>27190</v>
      </c>
    </row>
    <row r="14458" spans="82:87">
      <c r="CD14458" s="34" t="s">
        <v>18345</v>
      </c>
      <c r="CG14458" s="381">
        <v>59510</v>
      </c>
      <c r="CI14458" s="378">
        <v>27190</v>
      </c>
    </row>
    <row r="14459" spans="82:87">
      <c r="CD14459" s="34" t="s">
        <v>18346</v>
      </c>
      <c r="CG14459" s="381">
        <v>59520</v>
      </c>
      <c r="CI14459" s="378">
        <v>27190</v>
      </c>
    </row>
    <row r="14460" spans="82:87">
      <c r="CD14460" s="34" t="s">
        <v>18347</v>
      </c>
      <c r="CG14460" s="381">
        <v>59521</v>
      </c>
      <c r="CI14460" s="378">
        <v>27190</v>
      </c>
    </row>
    <row r="14461" spans="82:87">
      <c r="CD14461" s="34" t="s">
        <v>18348</v>
      </c>
      <c r="CG14461" s="381">
        <v>59522</v>
      </c>
      <c r="CI14461" s="378">
        <v>27190</v>
      </c>
    </row>
    <row r="14462" spans="82:87">
      <c r="CD14462" s="34" t="s">
        <v>18349</v>
      </c>
      <c r="CG14462" s="381">
        <v>59523</v>
      </c>
      <c r="CI14462" s="378">
        <v>27190</v>
      </c>
    </row>
    <row r="14463" spans="82:87">
      <c r="CD14463" s="34" t="s">
        <v>18350</v>
      </c>
      <c r="CG14463" s="381">
        <v>59524</v>
      </c>
      <c r="CI14463" s="378">
        <v>27190</v>
      </c>
    </row>
    <row r="14464" spans="82:87">
      <c r="CD14464" s="34" t="s">
        <v>18351</v>
      </c>
      <c r="CG14464" s="381">
        <v>59525</v>
      </c>
      <c r="CI14464" s="378">
        <v>27190</v>
      </c>
    </row>
    <row r="14465" spans="82:87">
      <c r="CD14465" s="34" t="s">
        <v>18352</v>
      </c>
      <c r="CG14465" s="381">
        <v>59529</v>
      </c>
      <c r="CI14465" s="378">
        <v>27190</v>
      </c>
    </row>
    <row r="14466" spans="82:87">
      <c r="CD14466" s="34" t="s">
        <v>18353</v>
      </c>
      <c r="CG14466" s="381">
        <v>59530</v>
      </c>
      <c r="CI14466" s="378">
        <v>27190</v>
      </c>
    </row>
    <row r="14467" spans="82:87">
      <c r="CD14467" s="34" t="s">
        <v>18354</v>
      </c>
      <c r="CG14467" s="381">
        <v>59531</v>
      </c>
      <c r="CI14467" s="378">
        <v>27190</v>
      </c>
    </row>
    <row r="14468" spans="82:87">
      <c r="CD14468" s="34" t="s">
        <v>18355</v>
      </c>
      <c r="CG14468" s="381">
        <v>59532</v>
      </c>
      <c r="CI14468" s="378">
        <v>27200</v>
      </c>
    </row>
    <row r="14469" spans="82:87">
      <c r="CD14469" s="34" t="s">
        <v>18356</v>
      </c>
      <c r="CG14469" s="381">
        <v>59535</v>
      </c>
      <c r="CI14469" s="378">
        <v>27201</v>
      </c>
    </row>
    <row r="14470" spans="82:87">
      <c r="CD14470" s="34" t="s">
        <v>18357</v>
      </c>
      <c r="CG14470" s="381">
        <v>59536</v>
      </c>
      <c r="CI14470" s="378">
        <v>27202</v>
      </c>
    </row>
    <row r="14471" spans="82:87">
      <c r="CD14471" s="34" t="s">
        <v>18358</v>
      </c>
      <c r="CG14471" s="381">
        <v>59537</v>
      </c>
      <c r="CI14471" s="378">
        <v>27203</v>
      </c>
    </row>
    <row r="14472" spans="82:87">
      <c r="CD14472" s="34" t="s">
        <v>18359</v>
      </c>
      <c r="CG14472" s="381">
        <v>59540</v>
      </c>
      <c r="CI14472" s="378">
        <v>27204</v>
      </c>
    </row>
    <row r="14473" spans="82:87">
      <c r="CD14473" s="34" t="s">
        <v>18360</v>
      </c>
      <c r="CG14473" s="381">
        <v>59541</v>
      </c>
      <c r="CI14473" s="378">
        <v>27205</v>
      </c>
    </row>
    <row r="14474" spans="82:87">
      <c r="CD14474" s="34" t="s">
        <v>18361</v>
      </c>
      <c r="CG14474" s="381">
        <v>59542</v>
      </c>
      <c r="CI14474" s="378">
        <v>27206</v>
      </c>
    </row>
    <row r="14475" spans="82:87">
      <c r="CD14475" s="34" t="s">
        <v>18362</v>
      </c>
      <c r="CG14475" s="381">
        <v>59543</v>
      </c>
      <c r="CI14475" s="378">
        <v>27207</v>
      </c>
    </row>
    <row r="14476" spans="82:87">
      <c r="CD14476" s="34" t="s">
        <v>18363</v>
      </c>
      <c r="CG14476" s="381">
        <v>59544</v>
      </c>
      <c r="CI14476" s="378">
        <v>27208</v>
      </c>
    </row>
    <row r="14477" spans="82:87">
      <c r="CD14477" s="34" t="s">
        <v>18364</v>
      </c>
      <c r="CG14477" s="381">
        <v>59550</v>
      </c>
      <c r="CI14477" s="378">
        <v>27209</v>
      </c>
    </row>
    <row r="14478" spans="82:87">
      <c r="CD14478" s="34" t="s">
        <v>18365</v>
      </c>
      <c r="CG14478" s="381">
        <v>59551</v>
      </c>
      <c r="CI14478" s="378">
        <v>27210</v>
      </c>
    </row>
    <row r="14479" spans="82:87">
      <c r="CD14479" s="34" t="s">
        <v>18366</v>
      </c>
      <c r="CG14479" s="381">
        <v>59552</v>
      </c>
      <c r="CI14479" s="378">
        <v>27210</v>
      </c>
    </row>
    <row r="14480" spans="82:87">
      <c r="CD14480" s="34" t="s">
        <v>18367</v>
      </c>
      <c r="CG14480" s="381">
        <v>59553</v>
      </c>
      <c r="CI14480" s="378">
        <v>27210</v>
      </c>
    </row>
    <row r="14481" spans="82:87">
      <c r="CD14481" s="34" t="s">
        <v>18368</v>
      </c>
      <c r="CG14481" s="381">
        <v>59554</v>
      </c>
      <c r="CI14481" s="378">
        <v>27210</v>
      </c>
    </row>
    <row r="14482" spans="82:87">
      <c r="CD14482" s="34" t="s">
        <v>18369</v>
      </c>
      <c r="CG14482" s="381">
        <v>59555</v>
      </c>
      <c r="CI14482" s="378">
        <v>27210</v>
      </c>
    </row>
    <row r="14483" spans="82:87">
      <c r="CD14483" s="34" t="s">
        <v>18370</v>
      </c>
      <c r="CG14483" s="381">
        <v>59557</v>
      </c>
      <c r="CI14483" s="378">
        <v>27210</v>
      </c>
    </row>
    <row r="14484" spans="82:87">
      <c r="CD14484" s="34" t="s">
        <v>18371</v>
      </c>
      <c r="CG14484" s="381">
        <v>59558</v>
      </c>
      <c r="CI14484" s="378">
        <v>27210</v>
      </c>
    </row>
    <row r="14485" spans="82:87">
      <c r="CD14485" s="34" t="s">
        <v>18372</v>
      </c>
      <c r="CG14485" s="381">
        <v>59559</v>
      </c>
      <c r="CI14485" s="378">
        <v>27210</v>
      </c>
    </row>
    <row r="14486" spans="82:87">
      <c r="CD14486" s="34" t="s">
        <v>18373</v>
      </c>
      <c r="CG14486" s="381">
        <v>59560</v>
      </c>
      <c r="CI14486" s="378">
        <v>27210</v>
      </c>
    </row>
    <row r="14487" spans="82:87">
      <c r="CD14487" s="34" t="s">
        <v>18374</v>
      </c>
      <c r="CG14487" s="381">
        <v>59561</v>
      </c>
      <c r="CI14487" s="378">
        <v>27210</v>
      </c>
    </row>
    <row r="14488" spans="82:87">
      <c r="CD14488" s="34" t="s">
        <v>18375</v>
      </c>
      <c r="CG14488" s="381">
        <v>59562</v>
      </c>
      <c r="CI14488" s="378">
        <v>27210</v>
      </c>
    </row>
    <row r="14489" spans="82:87">
      <c r="CD14489" s="34" t="s">
        <v>18376</v>
      </c>
      <c r="CG14489" s="381">
        <v>59563</v>
      </c>
      <c r="CI14489" s="378">
        <v>27210</v>
      </c>
    </row>
    <row r="14490" spans="82:87">
      <c r="CD14490" s="34" t="s">
        <v>18377</v>
      </c>
      <c r="CG14490" s="381">
        <v>59564</v>
      </c>
      <c r="CI14490" s="378">
        <v>27210</v>
      </c>
    </row>
    <row r="14491" spans="82:87">
      <c r="CD14491" s="34" t="s">
        <v>18378</v>
      </c>
      <c r="CG14491" s="381">
        <v>59567</v>
      </c>
      <c r="CI14491" s="378">
        <v>27210</v>
      </c>
    </row>
    <row r="14492" spans="82:87">
      <c r="CD14492" s="34" t="s">
        <v>18379</v>
      </c>
      <c r="CG14492" s="381">
        <v>59568</v>
      </c>
      <c r="CI14492" s="378">
        <v>27210</v>
      </c>
    </row>
    <row r="14493" spans="82:87">
      <c r="CD14493" s="34" t="s">
        <v>18380</v>
      </c>
      <c r="CG14493" s="381">
        <v>59569</v>
      </c>
      <c r="CI14493" s="378">
        <v>27210</v>
      </c>
    </row>
    <row r="14494" spans="82:87">
      <c r="CD14494" s="34" t="s">
        <v>18381</v>
      </c>
      <c r="CG14494" s="381">
        <v>59570</v>
      </c>
      <c r="CI14494" s="378">
        <v>27220</v>
      </c>
    </row>
    <row r="14495" spans="82:87">
      <c r="CD14495" s="34" t="s">
        <v>18382</v>
      </c>
      <c r="CG14495" s="381">
        <v>59571</v>
      </c>
      <c r="CI14495" s="378">
        <v>27220</v>
      </c>
    </row>
    <row r="14496" spans="82:87">
      <c r="CD14496" s="34" t="s">
        <v>18383</v>
      </c>
      <c r="CG14496" s="381">
        <v>59572</v>
      </c>
      <c r="CI14496" s="378">
        <v>27220</v>
      </c>
    </row>
    <row r="14497" spans="82:87">
      <c r="CD14497" s="34" t="s">
        <v>18384</v>
      </c>
      <c r="CG14497" s="381">
        <v>59573</v>
      </c>
      <c r="CI14497" s="378">
        <v>27220</v>
      </c>
    </row>
    <row r="14498" spans="82:87">
      <c r="CD14498" s="34" t="s">
        <v>18385</v>
      </c>
      <c r="CG14498" s="381">
        <v>59580</v>
      </c>
      <c r="CI14498" s="378">
        <v>27220</v>
      </c>
    </row>
    <row r="14499" spans="82:87">
      <c r="CD14499" s="34" t="s">
        <v>18386</v>
      </c>
      <c r="CG14499" s="381">
        <v>59581</v>
      </c>
      <c r="CI14499" s="378">
        <v>27220</v>
      </c>
    </row>
    <row r="14500" spans="82:87">
      <c r="CD14500" s="34" t="s">
        <v>18387</v>
      </c>
      <c r="CG14500" s="381">
        <v>59582</v>
      </c>
      <c r="CI14500" s="378">
        <v>27220</v>
      </c>
    </row>
    <row r="14501" spans="82:87">
      <c r="CD14501" s="34" t="s">
        <v>18388</v>
      </c>
      <c r="CG14501" s="381">
        <v>59583</v>
      </c>
      <c r="CI14501" s="378">
        <v>27220</v>
      </c>
    </row>
    <row r="14502" spans="82:87">
      <c r="CD14502" s="34" t="s">
        <v>18389</v>
      </c>
      <c r="CG14502" s="381">
        <v>59584</v>
      </c>
      <c r="CI14502" s="378">
        <v>27220</v>
      </c>
    </row>
    <row r="14503" spans="82:87">
      <c r="CD14503" s="34" t="s">
        <v>18390</v>
      </c>
      <c r="CG14503" s="381">
        <v>59586</v>
      </c>
      <c r="CI14503" s="378">
        <v>27220</v>
      </c>
    </row>
    <row r="14504" spans="82:87">
      <c r="CD14504" s="34" t="s">
        <v>18391</v>
      </c>
      <c r="CG14504" s="381">
        <v>59587</v>
      </c>
      <c r="CI14504" s="378">
        <v>27220</v>
      </c>
    </row>
    <row r="14505" spans="82:87">
      <c r="CD14505" s="34" t="s">
        <v>18392</v>
      </c>
      <c r="CG14505" s="381">
        <v>59588</v>
      </c>
      <c r="CI14505" s="378">
        <v>27220</v>
      </c>
    </row>
    <row r="14506" spans="82:87">
      <c r="CD14506" s="34" t="s">
        <v>18393</v>
      </c>
      <c r="CG14506" s="381">
        <v>59589</v>
      </c>
      <c r="CI14506" s="378">
        <v>27220</v>
      </c>
    </row>
    <row r="14507" spans="82:87">
      <c r="CD14507" s="34" t="s">
        <v>18394</v>
      </c>
      <c r="CG14507" s="381">
        <v>59590</v>
      </c>
      <c r="CI14507" s="378">
        <v>27220</v>
      </c>
    </row>
    <row r="14508" spans="82:87">
      <c r="CD14508" s="34" t="s">
        <v>18395</v>
      </c>
      <c r="CG14508" s="381">
        <v>59600</v>
      </c>
      <c r="CI14508" s="378">
        <v>27220</v>
      </c>
    </row>
    <row r="14509" spans="82:87">
      <c r="CD14509" s="34" t="s">
        <v>18396</v>
      </c>
      <c r="CG14509" s="381">
        <v>59601</v>
      </c>
      <c r="CI14509" s="378">
        <v>27220</v>
      </c>
    </row>
    <row r="14510" spans="82:87">
      <c r="CD14510" s="34" t="s">
        <v>18397</v>
      </c>
      <c r="CG14510" s="381">
        <v>59602</v>
      </c>
      <c r="CI14510" s="378">
        <v>27220</v>
      </c>
    </row>
    <row r="14511" spans="82:87">
      <c r="CD14511" s="34" t="s">
        <v>18398</v>
      </c>
      <c r="CG14511" s="381">
        <v>59603</v>
      </c>
      <c r="CI14511" s="378">
        <v>27220</v>
      </c>
    </row>
    <row r="14512" spans="82:87">
      <c r="CD14512" s="34" t="s">
        <v>18399</v>
      </c>
      <c r="CG14512" s="381">
        <v>59604</v>
      </c>
      <c r="CI14512" s="378">
        <v>27220</v>
      </c>
    </row>
    <row r="14513" spans="82:87">
      <c r="CD14513" s="34" t="s">
        <v>18400</v>
      </c>
      <c r="CG14513" s="381">
        <v>59605</v>
      </c>
      <c r="CI14513" s="378">
        <v>27220</v>
      </c>
    </row>
    <row r="14514" spans="82:87">
      <c r="CD14514" s="34" t="s">
        <v>18401</v>
      </c>
      <c r="CG14514" s="381">
        <v>59606</v>
      </c>
      <c r="CI14514" s="378">
        <v>27220</v>
      </c>
    </row>
    <row r="14515" spans="82:87">
      <c r="CD14515" s="34" t="s">
        <v>18402</v>
      </c>
      <c r="CG14515" s="381">
        <v>59607</v>
      </c>
      <c r="CI14515" s="378">
        <v>27220</v>
      </c>
    </row>
    <row r="14516" spans="82:87">
      <c r="CD14516" s="34" t="s">
        <v>18403</v>
      </c>
      <c r="CG14516" s="381">
        <v>59608</v>
      </c>
      <c r="CI14516" s="378">
        <v>27220</v>
      </c>
    </row>
    <row r="14517" spans="82:87">
      <c r="CD14517" s="34" t="s">
        <v>18404</v>
      </c>
      <c r="CG14517" s="381">
        <v>59609</v>
      </c>
      <c r="CI14517" s="378">
        <v>27230</v>
      </c>
    </row>
    <row r="14518" spans="82:87">
      <c r="CD14518" s="34" t="s">
        <v>18405</v>
      </c>
      <c r="CG14518" s="381">
        <v>59610</v>
      </c>
      <c r="CI14518" s="378">
        <v>27230</v>
      </c>
    </row>
    <row r="14519" spans="82:87">
      <c r="CD14519" s="34" t="s">
        <v>18406</v>
      </c>
      <c r="CG14519" s="381">
        <v>59611</v>
      </c>
      <c r="CI14519" s="378">
        <v>27230</v>
      </c>
    </row>
    <row r="14520" spans="82:87">
      <c r="CD14520" s="34" t="s">
        <v>18407</v>
      </c>
      <c r="CG14520" s="381">
        <v>59612</v>
      </c>
      <c r="CI14520" s="378">
        <v>27230</v>
      </c>
    </row>
    <row r="14521" spans="82:87">
      <c r="CD14521" s="34" t="s">
        <v>18408</v>
      </c>
      <c r="CG14521" s="381">
        <v>59613</v>
      </c>
      <c r="CI14521" s="378">
        <v>27230</v>
      </c>
    </row>
    <row r="14522" spans="82:87">
      <c r="CD14522" s="34" t="s">
        <v>18409</v>
      </c>
      <c r="CG14522" s="381">
        <v>59618</v>
      </c>
      <c r="CI14522" s="378">
        <v>27230</v>
      </c>
    </row>
    <row r="14523" spans="82:87">
      <c r="CD14523" s="34" t="s">
        <v>18410</v>
      </c>
      <c r="CG14523" s="381">
        <v>59620</v>
      </c>
      <c r="CI14523" s="378">
        <v>27230</v>
      </c>
    </row>
    <row r="14524" spans="82:87">
      <c r="CD14524" s="34" t="s">
        <v>18411</v>
      </c>
      <c r="CG14524" s="381">
        <v>59630</v>
      </c>
      <c r="CI14524" s="378">
        <v>27230</v>
      </c>
    </row>
    <row r="14525" spans="82:87">
      <c r="CD14525" s="34" t="s">
        <v>18412</v>
      </c>
      <c r="CG14525" s="381">
        <v>59635</v>
      </c>
      <c r="CI14525" s="378">
        <v>27230</v>
      </c>
    </row>
    <row r="14526" spans="82:87">
      <c r="CD14526" s="34" t="s">
        <v>18413</v>
      </c>
      <c r="CG14526" s="381">
        <v>59637</v>
      </c>
      <c r="CI14526" s="378">
        <v>27230</v>
      </c>
    </row>
    <row r="14527" spans="82:87">
      <c r="CD14527" s="34" t="s">
        <v>18414</v>
      </c>
      <c r="CG14527" s="381">
        <v>59638</v>
      </c>
      <c r="CI14527" s="378">
        <v>27230</v>
      </c>
    </row>
    <row r="14528" spans="82:87">
      <c r="CD14528" s="34" t="s">
        <v>18415</v>
      </c>
      <c r="CG14528" s="381">
        <v>59639</v>
      </c>
      <c r="CI14528" s="378">
        <v>27230</v>
      </c>
    </row>
    <row r="14529" spans="82:87">
      <c r="CD14529" s="34" t="s">
        <v>18416</v>
      </c>
      <c r="CG14529" s="381">
        <v>59640</v>
      </c>
      <c r="CI14529" s="378">
        <v>27230</v>
      </c>
    </row>
    <row r="14530" spans="82:87">
      <c r="CD14530" s="34" t="s">
        <v>18417</v>
      </c>
      <c r="CG14530" s="381">
        <v>59650</v>
      </c>
      <c r="CI14530" s="378">
        <v>27230</v>
      </c>
    </row>
    <row r="14531" spans="82:87">
      <c r="CD14531" s="34" t="s">
        <v>18418</v>
      </c>
      <c r="CG14531" s="381">
        <v>59651</v>
      </c>
      <c r="CI14531" s="378">
        <v>27230</v>
      </c>
    </row>
    <row r="14532" spans="82:87">
      <c r="CD14532" s="34" t="s">
        <v>18419</v>
      </c>
      <c r="CG14532" s="381">
        <v>59652</v>
      </c>
      <c r="CI14532" s="378">
        <v>27230</v>
      </c>
    </row>
    <row r="14533" spans="82:87">
      <c r="CD14533" s="34" t="s">
        <v>18420</v>
      </c>
      <c r="CG14533" s="381">
        <v>59653</v>
      </c>
      <c r="CI14533" s="378">
        <v>27230</v>
      </c>
    </row>
    <row r="14534" spans="82:87">
      <c r="CD14534" s="34" t="s">
        <v>18421</v>
      </c>
      <c r="CG14534" s="381">
        <v>59654</v>
      </c>
      <c r="CI14534" s="378">
        <v>27230</v>
      </c>
    </row>
    <row r="14535" spans="82:87">
      <c r="CD14535" s="34" t="s">
        <v>18422</v>
      </c>
      <c r="CG14535" s="381">
        <v>59655</v>
      </c>
      <c r="CI14535" s="378">
        <v>27230</v>
      </c>
    </row>
    <row r="14536" spans="82:87">
      <c r="CD14536" s="34" t="s">
        <v>18423</v>
      </c>
      <c r="CG14536" s="381">
        <v>59656</v>
      </c>
      <c r="CI14536" s="378">
        <v>27240</v>
      </c>
    </row>
    <row r="14537" spans="82:87">
      <c r="CD14537" s="34" t="s">
        <v>18424</v>
      </c>
      <c r="CG14537" s="381">
        <v>59657</v>
      </c>
      <c r="CI14537" s="378">
        <v>27240</v>
      </c>
    </row>
    <row r="14538" spans="82:87">
      <c r="CD14538" s="34" t="s">
        <v>18425</v>
      </c>
      <c r="CG14538" s="381">
        <v>59658</v>
      </c>
      <c r="CI14538" s="378">
        <v>27240</v>
      </c>
    </row>
    <row r="14539" spans="82:87">
      <c r="CD14539" s="34" t="s">
        <v>18426</v>
      </c>
      <c r="CG14539" s="381">
        <v>59659</v>
      </c>
      <c r="CI14539" s="378">
        <v>27240</v>
      </c>
    </row>
    <row r="14540" spans="82:87">
      <c r="CD14540" s="34" t="s">
        <v>18427</v>
      </c>
      <c r="CG14540" s="381">
        <v>59660</v>
      </c>
      <c r="CI14540" s="378">
        <v>27240</v>
      </c>
    </row>
    <row r="14541" spans="82:87">
      <c r="CD14541" s="34" t="s">
        <v>18428</v>
      </c>
      <c r="CG14541" s="381">
        <v>59661</v>
      </c>
      <c r="CI14541" s="378">
        <v>27240</v>
      </c>
    </row>
    <row r="14542" spans="82:87">
      <c r="CD14542" s="34" t="s">
        <v>18429</v>
      </c>
      <c r="CG14542" s="381">
        <v>59662</v>
      </c>
      <c r="CI14542" s="378">
        <v>27240</v>
      </c>
    </row>
    <row r="14543" spans="82:87">
      <c r="CD14543" s="34" t="s">
        <v>18430</v>
      </c>
      <c r="CG14543" s="381">
        <v>59663</v>
      </c>
      <c r="CI14543" s="378">
        <v>27240</v>
      </c>
    </row>
    <row r="14544" spans="82:87">
      <c r="CD14544" s="34" t="s">
        <v>18431</v>
      </c>
      <c r="CG14544" s="381">
        <v>59664</v>
      </c>
      <c r="CI14544" s="378">
        <v>27240</v>
      </c>
    </row>
    <row r="14545" spans="82:87">
      <c r="CD14545" s="34" t="s">
        <v>18432</v>
      </c>
      <c r="CG14545" s="381">
        <v>59665</v>
      </c>
      <c r="CI14545" s="378">
        <v>27240</v>
      </c>
    </row>
    <row r="14546" spans="82:87">
      <c r="CD14546" s="34" t="s">
        <v>18433</v>
      </c>
      <c r="CG14546" s="381">
        <v>59666</v>
      </c>
      <c r="CI14546" s="378">
        <v>27240</v>
      </c>
    </row>
    <row r="14547" spans="82:87">
      <c r="CD14547" s="34" t="s">
        <v>18434</v>
      </c>
      <c r="CG14547" s="381">
        <v>59667</v>
      </c>
      <c r="CI14547" s="378">
        <v>27240</v>
      </c>
    </row>
    <row r="14548" spans="82:87">
      <c r="CD14548" s="34" t="s">
        <v>18435</v>
      </c>
      <c r="CG14548" s="381">
        <v>59668</v>
      </c>
      <c r="CI14548" s="378">
        <v>27240</v>
      </c>
    </row>
    <row r="14549" spans="82:87">
      <c r="CD14549" s="34" t="s">
        <v>18436</v>
      </c>
      <c r="CG14549" s="381">
        <v>59669</v>
      </c>
      <c r="CI14549" s="378">
        <v>27240</v>
      </c>
    </row>
    <row r="14550" spans="82:87">
      <c r="CD14550" s="34" t="s">
        <v>18437</v>
      </c>
      <c r="CG14550" s="381">
        <v>59670</v>
      </c>
      <c r="CI14550" s="378">
        <v>27240</v>
      </c>
    </row>
    <row r="14551" spans="82:87">
      <c r="CD14551" s="34" t="s">
        <v>18438</v>
      </c>
      <c r="CG14551" s="381">
        <v>59671</v>
      </c>
      <c r="CI14551" s="378">
        <v>27250</v>
      </c>
    </row>
    <row r="14552" spans="82:87">
      <c r="CD14552" s="34" t="s">
        <v>18439</v>
      </c>
      <c r="CG14552" s="381">
        <v>59672</v>
      </c>
      <c r="CI14552" s="378">
        <v>27250</v>
      </c>
    </row>
    <row r="14553" spans="82:87">
      <c r="CD14553" s="34" t="s">
        <v>18440</v>
      </c>
      <c r="CG14553" s="381">
        <v>59673</v>
      </c>
      <c r="CI14553" s="378">
        <v>27250</v>
      </c>
    </row>
    <row r="14554" spans="82:87">
      <c r="CD14554" s="34" t="s">
        <v>18441</v>
      </c>
      <c r="CG14554" s="381">
        <v>59675</v>
      </c>
      <c r="CI14554" s="378">
        <v>27250</v>
      </c>
    </row>
    <row r="14555" spans="82:87">
      <c r="CD14555" s="34" t="s">
        <v>18442</v>
      </c>
      <c r="CG14555" s="381">
        <v>59677</v>
      </c>
      <c r="CI14555" s="378">
        <v>27250</v>
      </c>
    </row>
    <row r="14556" spans="82:87">
      <c r="CD14556" s="34" t="s">
        <v>18443</v>
      </c>
      <c r="CG14556" s="381">
        <v>59680</v>
      </c>
      <c r="CI14556" s="378">
        <v>27250</v>
      </c>
    </row>
    <row r="14557" spans="82:87">
      <c r="CD14557" s="34" t="s">
        <v>18444</v>
      </c>
      <c r="CG14557" s="381">
        <v>59681</v>
      </c>
      <c r="CI14557" s="378">
        <v>27250</v>
      </c>
    </row>
    <row r="14558" spans="82:87">
      <c r="CD14558" s="34" t="s">
        <v>18445</v>
      </c>
      <c r="CG14558" s="381">
        <v>59682</v>
      </c>
      <c r="CI14558" s="378">
        <v>27250</v>
      </c>
    </row>
    <row r="14559" spans="82:87">
      <c r="CD14559" s="34" t="s">
        <v>18446</v>
      </c>
      <c r="CG14559" s="381">
        <v>59683</v>
      </c>
      <c r="CI14559" s="378">
        <v>27250</v>
      </c>
    </row>
    <row r="14560" spans="82:87">
      <c r="CD14560" s="34" t="s">
        <v>18447</v>
      </c>
      <c r="CG14560" s="381">
        <v>59684</v>
      </c>
      <c r="CI14560" s="378">
        <v>27260</v>
      </c>
    </row>
    <row r="14561" spans="82:87">
      <c r="CD14561" s="34" t="s">
        <v>18448</v>
      </c>
      <c r="CG14561" s="381">
        <v>59685</v>
      </c>
      <c r="CI14561" s="378">
        <v>27260</v>
      </c>
    </row>
    <row r="14562" spans="82:87">
      <c r="CD14562" s="34" t="s">
        <v>18449</v>
      </c>
      <c r="CG14562" s="381">
        <v>59686</v>
      </c>
      <c r="CI14562" s="378">
        <v>27260</v>
      </c>
    </row>
    <row r="14563" spans="82:87">
      <c r="CD14563" s="34" t="s">
        <v>18450</v>
      </c>
      <c r="CG14563" s="381">
        <v>59687</v>
      </c>
      <c r="CI14563" s="378">
        <v>27260</v>
      </c>
    </row>
    <row r="14564" spans="82:87">
      <c r="CD14564" s="34" t="s">
        <v>18451</v>
      </c>
      <c r="CG14564" s="381">
        <v>59689</v>
      </c>
      <c r="CI14564" s="378">
        <v>27260</v>
      </c>
    </row>
    <row r="14565" spans="82:87">
      <c r="CD14565" s="34" t="s">
        <v>18452</v>
      </c>
      <c r="CG14565" s="381">
        <v>59690</v>
      </c>
      <c r="CI14565" s="378">
        <v>27260</v>
      </c>
    </row>
    <row r="14566" spans="82:87">
      <c r="CD14566" s="34" t="s">
        <v>18453</v>
      </c>
      <c r="CG14566" s="381">
        <v>59700</v>
      </c>
      <c r="CI14566" s="378">
        <v>27260</v>
      </c>
    </row>
    <row r="14567" spans="82:87">
      <c r="CD14567" s="34" t="s">
        <v>18454</v>
      </c>
      <c r="CG14567" s="381">
        <v>59701</v>
      </c>
      <c r="CI14567" s="378">
        <v>27260</v>
      </c>
    </row>
    <row r="14568" spans="82:87">
      <c r="CD14568" s="34" t="s">
        <v>18455</v>
      </c>
      <c r="CG14568" s="381">
        <v>59702</v>
      </c>
      <c r="CI14568" s="378">
        <v>27260</v>
      </c>
    </row>
    <row r="14569" spans="82:87">
      <c r="CD14569" s="34" t="s">
        <v>18456</v>
      </c>
      <c r="CG14569" s="381">
        <v>59703</v>
      </c>
      <c r="CI14569" s="378">
        <v>27260</v>
      </c>
    </row>
    <row r="14570" spans="82:87">
      <c r="CD14570" s="34" t="s">
        <v>18457</v>
      </c>
      <c r="CG14570" s="381">
        <v>59704</v>
      </c>
      <c r="CI14570" s="378">
        <v>27270</v>
      </c>
    </row>
    <row r="14571" spans="82:87">
      <c r="CD14571" s="34" t="s">
        <v>18458</v>
      </c>
      <c r="CG14571" s="381">
        <v>59705</v>
      </c>
      <c r="CI14571" s="378">
        <v>27270</v>
      </c>
    </row>
    <row r="14572" spans="82:87">
      <c r="CD14572" s="34" t="s">
        <v>18459</v>
      </c>
      <c r="CG14572" s="381">
        <v>59706</v>
      </c>
      <c r="CI14572" s="378">
        <v>27270</v>
      </c>
    </row>
    <row r="14573" spans="82:87">
      <c r="CD14573" s="34" t="s">
        <v>18460</v>
      </c>
      <c r="CG14573" s="381">
        <v>59707</v>
      </c>
      <c r="CI14573" s="378">
        <v>27270</v>
      </c>
    </row>
    <row r="14574" spans="82:87">
      <c r="CD14574" s="34" t="s">
        <v>18461</v>
      </c>
      <c r="CG14574" s="381">
        <v>59708</v>
      </c>
      <c r="CI14574" s="378">
        <v>27270</v>
      </c>
    </row>
    <row r="14575" spans="82:87">
      <c r="CD14575" s="34" t="s">
        <v>18462</v>
      </c>
      <c r="CG14575" s="381">
        <v>59709</v>
      </c>
      <c r="CI14575" s="378">
        <v>27270</v>
      </c>
    </row>
    <row r="14576" spans="82:87">
      <c r="CD14576" s="34" t="s">
        <v>18463</v>
      </c>
      <c r="CG14576" s="381">
        <v>59710</v>
      </c>
      <c r="CI14576" s="378">
        <v>27270</v>
      </c>
    </row>
    <row r="14577" spans="82:87">
      <c r="CD14577" s="34" t="s">
        <v>18464</v>
      </c>
      <c r="CG14577" s="381">
        <v>59711</v>
      </c>
      <c r="CI14577" s="378">
        <v>27270</v>
      </c>
    </row>
    <row r="14578" spans="82:87">
      <c r="CD14578" s="34" t="s">
        <v>18465</v>
      </c>
      <c r="CG14578" s="381">
        <v>59712</v>
      </c>
      <c r="CI14578" s="378">
        <v>27270</v>
      </c>
    </row>
    <row r="14579" spans="82:87">
      <c r="CD14579" s="34" t="s">
        <v>18466</v>
      </c>
      <c r="CG14579" s="381">
        <v>59713</v>
      </c>
      <c r="CI14579" s="378">
        <v>27270</v>
      </c>
    </row>
    <row r="14580" spans="82:87">
      <c r="CD14580" s="34" t="s">
        <v>18467</v>
      </c>
      <c r="CG14580" s="381">
        <v>59714</v>
      </c>
      <c r="CI14580" s="378">
        <v>27270</v>
      </c>
    </row>
    <row r="14581" spans="82:87">
      <c r="CD14581" s="34" t="s">
        <v>18468</v>
      </c>
      <c r="CG14581" s="381">
        <v>59715</v>
      </c>
      <c r="CI14581" s="378">
        <v>27270</v>
      </c>
    </row>
    <row r="14582" spans="82:87">
      <c r="CD14582" s="34" t="s">
        <v>18469</v>
      </c>
      <c r="CG14582" s="381">
        <v>59716</v>
      </c>
      <c r="CI14582" s="378">
        <v>27290</v>
      </c>
    </row>
    <row r="14583" spans="82:87">
      <c r="CD14583" s="34" t="s">
        <v>18470</v>
      </c>
      <c r="CG14583" s="381">
        <v>59717</v>
      </c>
      <c r="CI14583" s="378">
        <v>27290</v>
      </c>
    </row>
    <row r="14584" spans="82:87">
      <c r="CD14584" s="34" t="s">
        <v>18471</v>
      </c>
      <c r="CG14584" s="381">
        <v>59718</v>
      </c>
      <c r="CI14584" s="378">
        <v>27290</v>
      </c>
    </row>
    <row r="14585" spans="82:87">
      <c r="CD14585" s="34" t="s">
        <v>18472</v>
      </c>
      <c r="CG14585" s="381">
        <v>59719</v>
      </c>
      <c r="CI14585" s="378">
        <v>27290</v>
      </c>
    </row>
    <row r="14586" spans="82:87">
      <c r="CD14586" s="34" t="s">
        <v>18473</v>
      </c>
      <c r="CG14586" s="381">
        <v>59720</v>
      </c>
      <c r="CI14586" s="378">
        <v>27290</v>
      </c>
    </row>
    <row r="14587" spans="82:87">
      <c r="CD14587" s="34" t="s">
        <v>18474</v>
      </c>
      <c r="CG14587" s="381">
        <v>59721</v>
      </c>
      <c r="CI14587" s="378">
        <v>27290</v>
      </c>
    </row>
    <row r="14588" spans="82:87">
      <c r="CD14588" s="34" t="s">
        <v>18475</v>
      </c>
      <c r="CG14588" s="381">
        <v>59722</v>
      </c>
      <c r="CI14588" s="378">
        <v>27290</v>
      </c>
    </row>
    <row r="14589" spans="82:87">
      <c r="CD14589" s="34" t="s">
        <v>18476</v>
      </c>
      <c r="CG14589" s="381">
        <v>59723</v>
      </c>
      <c r="CI14589" s="378">
        <v>27290</v>
      </c>
    </row>
    <row r="14590" spans="82:87">
      <c r="CD14590" s="34" t="s">
        <v>18477</v>
      </c>
      <c r="CG14590" s="381">
        <v>59726</v>
      </c>
      <c r="CI14590" s="378">
        <v>27290</v>
      </c>
    </row>
    <row r="14591" spans="82:87">
      <c r="CD14591" s="34" t="s">
        <v>18478</v>
      </c>
      <c r="CG14591" s="381">
        <v>59727</v>
      </c>
      <c r="CI14591" s="378">
        <v>27290</v>
      </c>
    </row>
    <row r="14592" spans="82:87">
      <c r="CD14592" s="34" t="s">
        <v>18479</v>
      </c>
      <c r="CG14592" s="381">
        <v>59728</v>
      </c>
      <c r="CI14592" s="378">
        <v>27290</v>
      </c>
    </row>
    <row r="14593" spans="82:87">
      <c r="CD14593" s="34" t="s">
        <v>18480</v>
      </c>
      <c r="CG14593" s="381">
        <v>59730</v>
      </c>
      <c r="CI14593" s="378">
        <v>27290</v>
      </c>
    </row>
    <row r="14594" spans="82:87">
      <c r="CD14594" s="34" t="s">
        <v>18481</v>
      </c>
      <c r="CG14594" s="381">
        <v>59731</v>
      </c>
      <c r="CI14594" s="378">
        <v>27290</v>
      </c>
    </row>
    <row r="14595" spans="82:87">
      <c r="CD14595" s="34" t="s">
        <v>18482</v>
      </c>
      <c r="CG14595" s="381">
        <v>59732</v>
      </c>
      <c r="CI14595" s="378">
        <v>27300</v>
      </c>
    </row>
    <row r="14596" spans="82:87">
      <c r="CD14596" s="34" t="s">
        <v>18483</v>
      </c>
      <c r="CG14596" s="381">
        <v>59733</v>
      </c>
      <c r="CI14596" s="378">
        <v>27300</v>
      </c>
    </row>
    <row r="14597" spans="82:87">
      <c r="CD14597" s="34" t="s">
        <v>18484</v>
      </c>
      <c r="CG14597" s="381">
        <v>59734</v>
      </c>
      <c r="CI14597" s="378">
        <v>27300</v>
      </c>
    </row>
    <row r="14598" spans="82:87">
      <c r="CD14598" s="34" t="s">
        <v>18485</v>
      </c>
      <c r="CG14598" s="381">
        <v>59735</v>
      </c>
      <c r="CI14598" s="378">
        <v>27300</v>
      </c>
    </row>
    <row r="14599" spans="82:87">
      <c r="CD14599" s="34" t="s">
        <v>18486</v>
      </c>
      <c r="CG14599" s="381">
        <v>59740</v>
      </c>
      <c r="CI14599" s="378">
        <v>27300</v>
      </c>
    </row>
    <row r="14600" spans="82:87">
      <c r="CD14600" s="34" t="s">
        <v>18487</v>
      </c>
      <c r="CG14600" s="381">
        <v>59741</v>
      </c>
      <c r="CI14600" s="378">
        <v>27300</v>
      </c>
    </row>
    <row r="14601" spans="82:87">
      <c r="CD14601" s="34" t="s">
        <v>18488</v>
      </c>
      <c r="CG14601" s="381">
        <v>59742</v>
      </c>
      <c r="CI14601" s="378">
        <v>27300</v>
      </c>
    </row>
    <row r="14602" spans="82:87">
      <c r="CD14602" s="34" t="s">
        <v>18489</v>
      </c>
      <c r="CG14602" s="381">
        <v>59743</v>
      </c>
      <c r="CI14602" s="378">
        <v>27300</v>
      </c>
    </row>
    <row r="14603" spans="82:87">
      <c r="CD14603" s="34" t="s">
        <v>18490</v>
      </c>
      <c r="CG14603" s="381">
        <v>59744</v>
      </c>
      <c r="CI14603" s="378">
        <v>27300</v>
      </c>
    </row>
    <row r="14604" spans="82:87">
      <c r="CD14604" s="34" t="s">
        <v>18491</v>
      </c>
      <c r="CG14604" s="381">
        <v>59745</v>
      </c>
      <c r="CI14604" s="378">
        <v>27300</v>
      </c>
    </row>
    <row r="14605" spans="82:87">
      <c r="CD14605" s="34" t="s">
        <v>18492</v>
      </c>
      <c r="CG14605" s="381">
        <v>59746</v>
      </c>
      <c r="CI14605" s="378">
        <v>27300</v>
      </c>
    </row>
    <row r="14606" spans="82:87">
      <c r="CD14606" s="34" t="s">
        <v>18493</v>
      </c>
      <c r="CG14606" s="381">
        <v>59750</v>
      </c>
      <c r="CI14606" s="378">
        <v>27300</v>
      </c>
    </row>
    <row r="14607" spans="82:87">
      <c r="CD14607" s="34" t="s">
        <v>18494</v>
      </c>
      <c r="CG14607" s="381">
        <v>59760</v>
      </c>
      <c r="CI14607" s="378">
        <v>27300</v>
      </c>
    </row>
    <row r="14608" spans="82:87">
      <c r="CD14608" s="34" t="s">
        <v>18495</v>
      </c>
      <c r="CG14608" s="381">
        <v>59770</v>
      </c>
      <c r="CI14608" s="378">
        <v>27300</v>
      </c>
    </row>
    <row r="14609" spans="82:87">
      <c r="CD14609" s="34" t="s">
        <v>18496</v>
      </c>
      <c r="CG14609" s="381">
        <v>59777</v>
      </c>
      <c r="CI14609" s="378">
        <v>27300</v>
      </c>
    </row>
    <row r="14610" spans="82:87">
      <c r="CD14610" s="34" t="s">
        <v>18497</v>
      </c>
      <c r="CG14610" s="381">
        <v>59779</v>
      </c>
      <c r="CI14610" s="378">
        <v>27300</v>
      </c>
    </row>
    <row r="14611" spans="82:87">
      <c r="CD14611" s="34" t="s">
        <v>18498</v>
      </c>
      <c r="CG14611" s="381">
        <v>59780</v>
      </c>
      <c r="CI14611" s="378">
        <v>27300</v>
      </c>
    </row>
    <row r="14612" spans="82:87">
      <c r="CD14612" s="34" t="s">
        <v>18499</v>
      </c>
      <c r="CG14612" s="381">
        <v>59781</v>
      </c>
      <c r="CI14612" s="378">
        <v>27301</v>
      </c>
    </row>
    <row r="14613" spans="82:87">
      <c r="CD14613" s="34" t="s">
        <v>18500</v>
      </c>
      <c r="CG14613" s="381">
        <v>59782</v>
      </c>
      <c r="CI14613" s="378">
        <v>27302</v>
      </c>
    </row>
    <row r="14614" spans="82:87">
      <c r="CD14614" s="34" t="s">
        <v>18501</v>
      </c>
      <c r="CG14614" s="381">
        <v>59783</v>
      </c>
      <c r="CI14614" s="378">
        <v>27303</v>
      </c>
    </row>
    <row r="14615" spans="82:87">
      <c r="CD14615" s="34" t="s">
        <v>18502</v>
      </c>
      <c r="CG14615" s="381">
        <v>59784</v>
      </c>
      <c r="CI14615" s="378">
        <v>27304</v>
      </c>
    </row>
    <row r="14616" spans="82:87">
      <c r="CD14616" s="34" t="s">
        <v>18503</v>
      </c>
      <c r="CG14616" s="381">
        <v>59785</v>
      </c>
      <c r="CI14616" s="378">
        <v>27305</v>
      </c>
    </row>
    <row r="14617" spans="82:87">
      <c r="CD14617" s="34" t="s">
        <v>18504</v>
      </c>
      <c r="CG14617" s="381">
        <v>59786</v>
      </c>
      <c r="CI14617" s="378">
        <v>27306</v>
      </c>
    </row>
    <row r="14618" spans="82:87">
      <c r="CD14618" s="34" t="s">
        <v>18505</v>
      </c>
      <c r="CG14618" s="381">
        <v>59787</v>
      </c>
      <c r="CI14618" s="378">
        <v>27307</v>
      </c>
    </row>
    <row r="14619" spans="82:87">
      <c r="CD14619" s="34" t="s">
        <v>18506</v>
      </c>
      <c r="CG14619" s="381">
        <v>59788</v>
      </c>
      <c r="CI14619" s="378">
        <v>27308</v>
      </c>
    </row>
    <row r="14620" spans="82:87">
      <c r="CD14620" s="34" t="s">
        <v>18507</v>
      </c>
      <c r="CG14620" s="381">
        <v>59789</v>
      </c>
      <c r="CI14620" s="378">
        <v>27309</v>
      </c>
    </row>
    <row r="14621" spans="82:87">
      <c r="CD14621" s="34" t="s">
        <v>18508</v>
      </c>
      <c r="CG14621" s="381">
        <v>59790</v>
      </c>
      <c r="CI14621" s="378">
        <v>27310</v>
      </c>
    </row>
    <row r="14622" spans="82:87">
      <c r="CD14622" s="34" t="s">
        <v>18509</v>
      </c>
      <c r="CG14622" s="381">
        <v>59791</v>
      </c>
      <c r="CI14622" s="378">
        <v>27310</v>
      </c>
    </row>
    <row r="14623" spans="82:87">
      <c r="CD14623" s="34" t="s">
        <v>18510</v>
      </c>
      <c r="CG14623" s="381">
        <v>59792</v>
      </c>
      <c r="CI14623" s="378">
        <v>27310</v>
      </c>
    </row>
    <row r="14624" spans="82:87">
      <c r="CD14624" s="34" t="s">
        <v>18511</v>
      </c>
      <c r="CG14624" s="381">
        <v>59793</v>
      </c>
      <c r="CI14624" s="378">
        <v>27310</v>
      </c>
    </row>
    <row r="14625" spans="82:87">
      <c r="CD14625" s="34" t="s">
        <v>18512</v>
      </c>
      <c r="CG14625" s="381">
        <v>59800</v>
      </c>
      <c r="CI14625" s="378">
        <v>27310</v>
      </c>
    </row>
    <row r="14626" spans="82:87">
      <c r="CD14626" s="34" t="s">
        <v>18513</v>
      </c>
      <c r="CG14626" s="381">
        <v>59810</v>
      </c>
      <c r="CI14626" s="378">
        <v>27310</v>
      </c>
    </row>
    <row r="14627" spans="82:87">
      <c r="CD14627" s="34" t="s">
        <v>18514</v>
      </c>
      <c r="CG14627" s="381">
        <v>59811</v>
      </c>
      <c r="CI14627" s="378">
        <v>27310</v>
      </c>
    </row>
    <row r="14628" spans="82:87">
      <c r="CD14628" s="34" t="s">
        <v>18515</v>
      </c>
      <c r="CG14628" s="381">
        <v>59812</v>
      </c>
      <c r="CI14628" s="378">
        <v>27310</v>
      </c>
    </row>
    <row r="14629" spans="82:87">
      <c r="CD14629" s="34" t="s">
        <v>18516</v>
      </c>
      <c r="CG14629" s="381">
        <v>59813</v>
      </c>
      <c r="CI14629" s="378">
        <v>27310</v>
      </c>
    </row>
    <row r="14630" spans="82:87">
      <c r="CD14630" s="34" t="s">
        <v>18517</v>
      </c>
      <c r="CG14630" s="381">
        <v>59814</v>
      </c>
      <c r="CI14630" s="378">
        <v>27310</v>
      </c>
    </row>
    <row r="14631" spans="82:87">
      <c r="CD14631" s="34" t="s">
        <v>18518</v>
      </c>
      <c r="CG14631" s="381">
        <v>59815</v>
      </c>
      <c r="CI14631" s="378">
        <v>27310</v>
      </c>
    </row>
    <row r="14632" spans="82:87">
      <c r="CD14632" s="34" t="s">
        <v>18519</v>
      </c>
      <c r="CG14632" s="381">
        <v>59816</v>
      </c>
      <c r="CI14632" s="378">
        <v>27320</v>
      </c>
    </row>
    <row r="14633" spans="82:87">
      <c r="CD14633" s="34" t="s">
        <v>18520</v>
      </c>
      <c r="CG14633" s="381">
        <v>59817</v>
      </c>
      <c r="CI14633" s="378">
        <v>27320</v>
      </c>
    </row>
    <row r="14634" spans="82:87">
      <c r="CD14634" s="34" t="s">
        <v>18521</v>
      </c>
      <c r="CG14634" s="381">
        <v>59818</v>
      </c>
      <c r="CI14634" s="378">
        <v>27320</v>
      </c>
    </row>
    <row r="14635" spans="82:87">
      <c r="CD14635" s="34" t="s">
        <v>18522</v>
      </c>
      <c r="CG14635" s="381">
        <v>59820</v>
      </c>
      <c r="CI14635" s="378">
        <v>27320</v>
      </c>
    </row>
    <row r="14636" spans="82:87">
      <c r="CD14636" s="34" t="s">
        <v>18523</v>
      </c>
      <c r="CG14636" s="381">
        <v>59830</v>
      </c>
      <c r="CI14636" s="378">
        <v>27320</v>
      </c>
    </row>
    <row r="14637" spans="82:87">
      <c r="CD14637" s="34" t="s">
        <v>18524</v>
      </c>
      <c r="CG14637" s="381">
        <v>59831</v>
      </c>
      <c r="CI14637" s="378">
        <v>27320</v>
      </c>
    </row>
    <row r="14638" spans="82:87">
      <c r="CD14638" s="34" t="s">
        <v>18525</v>
      </c>
      <c r="CG14638" s="381">
        <v>59832</v>
      </c>
      <c r="CI14638" s="378">
        <v>27320</v>
      </c>
    </row>
    <row r="14639" spans="82:87">
      <c r="CD14639" s="34" t="s">
        <v>18526</v>
      </c>
      <c r="CG14639" s="381">
        <v>59838</v>
      </c>
      <c r="CI14639" s="378">
        <v>27330</v>
      </c>
    </row>
    <row r="14640" spans="82:87">
      <c r="CD14640" s="34" t="s">
        <v>18527</v>
      </c>
      <c r="CG14640" s="381">
        <v>59839</v>
      </c>
      <c r="CI14640" s="378">
        <v>27330</v>
      </c>
    </row>
    <row r="14641" spans="82:87">
      <c r="CD14641" s="34" t="s">
        <v>18528</v>
      </c>
      <c r="CG14641" s="381">
        <v>59840</v>
      </c>
      <c r="CI14641" s="378">
        <v>27330</v>
      </c>
    </row>
    <row r="14642" spans="82:87">
      <c r="CD14642" s="34" t="s">
        <v>18529</v>
      </c>
      <c r="CG14642" s="381">
        <v>59845</v>
      </c>
      <c r="CI14642" s="378">
        <v>27330</v>
      </c>
    </row>
    <row r="14643" spans="82:87">
      <c r="CD14643" s="34" t="s">
        <v>18530</v>
      </c>
      <c r="CG14643" s="381">
        <v>59846</v>
      </c>
      <c r="CI14643" s="378">
        <v>27330</v>
      </c>
    </row>
    <row r="14644" spans="82:87">
      <c r="CD14644" s="34" t="s">
        <v>18531</v>
      </c>
      <c r="CG14644" s="381">
        <v>59847</v>
      </c>
      <c r="CI14644" s="378">
        <v>27330</v>
      </c>
    </row>
    <row r="14645" spans="82:87">
      <c r="CD14645" s="34" t="s">
        <v>18532</v>
      </c>
      <c r="CG14645" s="381">
        <v>59848</v>
      </c>
      <c r="CI14645" s="378">
        <v>27330</v>
      </c>
    </row>
    <row r="14646" spans="82:87">
      <c r="CD14646" s="34" t="s">
        <v>18533</v>
      </c>
      <c r="CG14646" s="381">
        <v>59849</v>
      </c>
      <c r="CI14646" s="378">
        <v>27330</v>
      </c>
    </row>
    <row r="14647" spans="82:87">
      <c r="CD14647" s="34" t="s">
        <v>18534</v>
      </c>
      <c r="CG14647" s="381">
        <v>59850</v>
      </c>
      <c r="CI14647" s="378">
        <v>27330</v>
      </c>
    </row>
    <row r="14648" spans="82:87">
      <c r="CD14648" s="34" t="s">
        <v>18535</v>
      </c>
      <c r="CG14648" s="381">
        <v>59851</v>
      </c>
      <c r="CI14648" s="378">
        <v>27330</v>
      </c>
    </row>
    <row r="14649" spans="82:87">
      <c r="CD14649" s="34" t="s">
        <v>18536</v>
      </c>
      <c r="CG14649" s="381">
        <v>59852</v>
      </c>
      <c r="CI14649" s="378">
        <v>27330</v>
      </c>
    </row>
    <row r="14650" spans="82:87">
      <c r="CD14650" s="34" t="s">
        <v>18537</v>
      </c>
      <c r="CG14650" s="381">
        <v>59853</v>
      </c>
      <c r="CI14650" s="378">
        <v>27330</v>
      </c>
    </row>
    <row r="14651" spans="82:87">
      <c r="CD14651" s="34" t="s">
        <v>18538</v>
      </c>
      <c r="CG14651" s="381">
        <v>59859</v>
      </c>
      <c r="CI14651" s="378">
        <v>27340</v>
      </c>
    </row>
    <row r="14652" spans="82:87">
      <c r="CD14652" s="34" t="s">
        <v>18539</v>
      </c>
      <c r="CG14652" s="381">
        <v>59860</v>
      </c>
      <c r="CI14652" s="378">
        <v>27340</v>
      </c>
    </row>
    <row r="14653" spans="82:87">
      <c r="CD14653" s="34" t="s">
        <v>18540</v>
      </c>
      <c r="CG14653" s="381">
        <v>59861</v>
      </c>
      <c r="CI14653" s="378">
        <v>27340</v>
      </c>
    </row>
    <row r="14654" spans="82:87">
      <c r="CD14654" s="34" t="s">
        <v>18541</v>
      </c>
      <c r="CG14654" s="381">
        <v>59862</v>
      </c>
      <c r="CI14654" s="378">
        <v>27340</v>
      </c>
    </row>
    <row r="14655" spans="82:87">
      <c r="CD14655" s="34" t="s">
        <v>18542</v>
      </c>
      <c r="CG14655" s="381">
        <v>59863</v>
      </c>
      <c r="CI14655" s="378">
        <v>27340</v>
      </c>
    </row>
    <row r="14656" spans="82:87">
      <c r="CD14656" s="34" t="s">
        <v>18543</v>
      </c>
      <c r="CG14656" s="381">
        <v>59864</v>
      </c>
      <c r="CI14656" s="378">
        <v>27350</v>
      </c>
    </row>
    <row r="14657" spans="82:87">
      <c r="CD14657" s="34" t="s">
        <v>18544</v>
      </c>
      <c r="CG14657" s="381">
        <v>59865</v>
      </c>
      <c r="CI14657" s="378">
        <v>27350</v>
      </c>
    </row>
    <row r="14658" spans="82:87">
      <c r="CD14658" s="34" t="s">
        <v>18545</v>
      </c>
      <c r="CG14658" s="381">
        <v>59866</v>
      </c>
      <c r="CI14658" s="378">
        <v>27350</v>
      </c>
    </row>
    <row r="14659" spans="82:87">
      <c r="CD14659" s="34" t="s">
        <v>18546</v>
      </c>
      <c r="CG14659" s="381">
        <v>59867</v>
      </c>
      <c r="CI14659" s="378">
        <v>27350</v>
      </c>
    </row>
    <row r="14660" spans="82:87">
      <c r="CD14660" s="34" t="s">
        <v>18547</v>
      </c>
      <c r="CG14660" s="381">
        <v>59868</v>
      </c>
      <c r="CI14660" s="378">
        <v>27350</v>
      </c>
    </row>
    <row r="14661" spans="82:87">
      <c r="CD14661" s="34" t="s">
        <v>18548</v>
      </c>
      <c r="CG14661" s="381">
        <v>59869</v>
      </c>
      <c r="CI14661" s="378">
        <v>27350</v>
      </c>
    </row>
    <row r="14662" spans="82:87">
      <c r="CD14662" s="34" t="s">
        <v>18549</v>
      </c>
      <c r="CG14662" s="381">
        <v>59870</v>
      </c>
      <c r="CI14662" s="378">
        <v>27350</v>
      </c>
    </row>
    <row r="14663" spans="82:87">
      <c r="CD14663" s="34" t="s">
        <v>18550</v>
      </c>
      <c r="CG14663" s="381">
        <v>59871</v>
      </c>
      <c r="CI14663" s="378">
        <v>27350</v>
      </c>
    </row>
    <row r="14664" spans="82:87">
      <c r="CD14664" s="34" t="s">
        <v>18551</v>
      </c>
      <c r="CG14664" s="381">
        <v>59872</v>
      </c>
      <c r="CI14664" s="378">
        <v>27350</v>
      </c>
    </row>
    <row r="14665" spans="82:87">
      <c r="CD14665" s="34" t="s">
        <v>18552</v>
      </c>
      <c r="CG14665" s="381">
        <v>59873</v>
      </c>
      <c r="CI14665" s="378">
        <v>27350</v>
      </c>
    </row>
    <row r="14666" spans="82:87">
      <c r="CD14666" s="34" t="s">
        <v>18553</v>
      </c>
      <c r="CG14666" s="381">
        <v>59874</v>
      </c>
      <c r="CI14666" s="378">
        <v>27350</v>
      </c>
    </row>
    <row r="14667" spans="82:87">
      <c r="CD14667" s="34" t="s">
        <v>18554</v>
      </c>
      <c r="CG14667" s="381">
        <v>59875</v>
      </c>
      <c r="CI14667" s="378">
        <v>27360</v>
      </c>
    </row>
    <row r="14668" spans="82:87">
      <c r="CD14668" s="34" t="s">
        <v>18555</v>
      </c>
      <c r="CG14668" s="381">
        <v>59876</v>
      </c>
      <c r="CI14668" s="378">
        <v>27370</v>
      </c>
    </row>
    <row r="14669" spans="82:87">
      <c r="CD14669" s="34" t="s">
        <v>18556</v>
      </c>
      <c r="CG14669" s="381">
        <v>59877</v>
      </c>
      <c r="CI14669" s="378">
        <v>27370</v>
      </c>
    </row>
    <row r="14670" spans="82:87">
      <c r="CD14670" s="34" t="s">
        <v>18557</v>
      </c>
      <c r="CG14670" s="381">
        <v>59878</v>
      </c>
      <c r="CI14670" s="378">
        <v>27370</v>
      </c>
    </row>
    <row r="14671" spans="82:87">
      <c r="CD14671" s="34" t="s">
        <v>18558</v>
      </c>
      <c r="CG14671" s="381">
        <v>59880</v>
      </c>
      <c r="CI14671" s="378">
        <v>27370</v>
      </c>
    </row>
    <row r="14672" spans="82:87">
      <c r="CD14672" s="34" t="s">
        <v>18559</v>
      </c>
      <c r="CG14672" s="381">
        <v>59881</v>
      </c>
      <c r="CI14672" s="378">
        <v>27370</v>
      </c>
    </row>
    <row r="14673" spans="82:87">
      <c r="CD14673" s="34" t="s">
        <v>18560</v>
      </c>
      <c r="CG14673" s="381">
        <v>59882</v>
      </c>
      <c r="CI14673" s="378">
        <v>27370</v>
      </c>
    </row>
    <row r="14674" spans="82:87">
      <c r="CD14674" s="34" t="s">
        <v>18561</v>
      </c>
      <c r="CG14674" s="381">
        <v>59883</v>
      </c>
      <c r="CI14674" s="378">
        <v>27370</v>
      </c>
    </row>
    <row r="14675" spans="82:87">
      <c r="CD14675" s="34" t="s">
        <v>18562</v>
      </c>
      <c r="CG14675" s="381">
        <v>59884</v>
      </c>
      <c r="CI14675" s="378">
        <v>27370</v>
      </c>
    </row>
    <row r="14676" spans="82:87">
      <c r="CD14676" s="34" t="s">
        <v>18563</v>
      </c>
      <c r="CG14676" s="381">
        <v>59885</v>
      </c>
      <c r="CI14676" s="378">
        <v>27370</v>
      </c>
    </row>
    <row r="14677" spans="82:87">
      <c r="CD14677" s="34" t="s">
        <v>18564</v>
      </c>
      <c r="CG14677" s="381">
        <v>59887</v>
      </c>
      <c r="CI14677" s="378">
        <v>27370</v>
      </c>
    </row>
    <row r="14678" spans="82:87">
      <c r="CD14678" s="34" t="s">
        <v>18565</v>
      </c>
      <c r="CG14678" s="381">
        <v>59889</v>
      </c>
      <c r="CI14678" s="378">
        <v>27370</v>
      </c>
    </row>
    <row r="14679" spans="82:87">
      <c r="CD14679" s="34" t="s">
        <v>18566</v>
      </c>
      <c r="CG14679" s="381">
        <v>59890</v>
      </c>
      <c r="CI14679" s="378">
        <v>27370</v>
      </c>
    </row>
    <row r="14680" spans="82:87">
      <c r="CD14680" s="34" t="s">
        <v>18567</v>
      </c>
      <c r="CG14680" s="381">
        <v>59891</v>
      </c>
      <c r="CI14680" s="378">
        <v>27370</v>
      </c>
    </row>
    <row r="14681" spans="82:87">
      <c r="CD14681" s="34" t="s">
        <v>18568</v>
      </c>
      <c r="CG14681" s="381">
        <v>59892</v>
      </c>
      <c r="CI14681" s="378">
        <v>27370</v>
      </c>
    </row>
    <row r="14682" spans="82:87">
      <c r="CD14682" s="34" t="s">
        <v>18569</v>
      </c>
      <c r="CG14682" s="381">
        <v>59893</v>
      </c>
      <c r="CI14682" s="378">
        <v>27370</v>
      </c>
    </row>
    <row r="14683" spans="82:87">
      <c r="CD14683" s="34" t="s">
        <v>18570</v>
      </c>
      <c r="CG14683" s="381">
        <v>59894</v>
      </c>
      <c r="CI14683" s="378">
        <v>27370</v>
      </c>
    </row>
    <row r="14684" spans="82:87">
      <c r="CD14684" s="34" t="s">
        <v>18571</v>
      </c>
      <c r="CG14684" s="381">
        <v>59895</v>
      </c>
      <c r="CI14684" s="378">
        <v>27370</v>
      </c>
    </row>
    <row r="14685" spans="82:87">
      <c r="CD14685" s="34" t="s">
        <v>18572</v>
      </c>
      <c r="CG14685" s="381">
        <v>59896</v>
      </c>
      <c r="CI14685" s="378">
        <v>27370</v>
      </c>
    </row>
    <row r="14686" spans="82:87">
      <c r="CD14686" s="34" t="s">
        <v>18573</v>
      </c>
      <c r="CG14686" s="381">
        <v>59897</v>
      </c>
      <c r="CI14686" s="378">
        <v>27370</v>
      </c>
    </row>
    <row r="14687" spans="82:87">
      <c r="CD14687" s="34" t="s">
        <v>18574</v>
      </c>
      <c r="CG14687" s="381">
        <v>59898</v>
      </c>
      <c r="CI14687" s="378">
        <v>27370</v>
      </c>
    </row>
    <row r="14688" spans="82:87">
      <c r="CD14688" s="34" t="s">
        <v>18575</v>
      </c>
      <c r="CG14688" s="381">
        <v>59899</v>
      </c>
      <c r="CI14688" s="378">
        <v>27370</v>
      </c>
    </row>
    <row r="14689" spans="82:87">
      <c r="CD14689" s="34" t="s">
        <v>18576</v>
      </c>
      <c r="CG14689" s="381">
        <v>59900</v>
      </c>
      <c r="CI14689" s="378">
        <v>27370</v>
      </c>
    </row>
    <row r="14690" spans="82:87">
      <c r="CD14690" s="34" t="s">
        <v>18577</v>
      </c>
      <c r="CG14690" s="381">
        <v>59910</v>
      </c>
      <c r="CI14690" s="378">
        <v>27370</v>
      </c>
    </row>
    <row r="14691" spans="82:87">
      <c r="CD14691" s="34" t="s">
        <v>18578</v>
      </c>
      <c r="CG14691" s="381">
        <v>59920</v>
      </c>
      <c r="CI14691" s="378">
        <v>27370</v>
      </c>
    </row>
    <row r="14692" spans="82:87">
      <c r="CD14692" s="34" t="s">
        <v>18579</v>
      </c>
      <c r="CG14692" s="381">
        <v>59930</v>
      </c>
      <c r="CI14692" s="378">
        <v>27370</v>
      </c>
    </row>
    <row r="14693" spans="82:87">
      <c r="CD14693" s="34" t="s">
        <v>18580</v>
      </c>
      <c r="CG14693" s="381">
        <v>59931</v>
      </c>
      <c r="CI14693" s="378">
        <v>27370</v>
      </c>
    </row>
    <row r="14694" spans="82:87">
      <c r="CD14694" s="34" t="s">
        <v>18581</v>
      </c>
      <c r="CG14694" s="381">
        <v>59932</v>
      </c>
      <c r="CI14694" s="378">
        <v>27370</v>
      </c>
    </row>
    <row r="14695" spans="82:87">
      <c r="CD14695" s="34" t="s">
        <v>18582</v>
      </c>
      <c r="CG14695" s="381">
        <v>59933</v>
      </c>
      <c r="CI14695" s="378">
        <v>27380</v>
      </c>
    </row>
    <row r="14696" spans="82:87">
      <c r="CD14696" s="34" t="s">
        <v>18583</v>
      </c>
      <c r="CG14696" s="381">
        <v>59940</v>
      </c>
      <c r="CI14696" s="378">
        <v>27380</v>
      </c>
    </row>
    <row r="14697" spans="82:87">
      <c r="CD14697" s="34" t="s">
        <v>18584</v>
      </c>
      <c r="CG14697" s="381">
        <v>59941</v>
      </c>
      <c r="CI14697" s="378">
        <v>27380</v>
      </c>
    </row>
    <row r="14698" spans="82:87">
      <c r="CD14698" s="34" t="s">
        <v>18585</v>
      </c>
      <c r="CG14698" s="381">
        <v>59942</v>
      </c>
      <c r="CI14698" s="378">
        <v>27380</v>
      </c>
    </row>
    <row r="14699" spans="82:87">
      <c r="CD14699" s="34" t="s">
        <v>18586</v>
      </c>
      <c r="CG14699" s="381">
        <v>59943</v>
      </c>
      <c r="CI14699" s="378">
        <v>27380</v>
      </c>
    </row>
    <row r="14700" spans="82:87">
      <c r="CD14700" s="34" t="s">
        <v>18587</v>
      </c>
      <c r="CG14700" s="381">
        <v>59944</v>
      </c>
      <c r="CI14700" s="378">
        <v>27380</v>
      </c>
    </row>
    <row r="14701" spans="82:87">
      <c r="CD14701" s="34" t="s">
        <v>18588</v>
      </c>
      <c r="CG14701" s="381">
        <v>59948</v>
      </c>
      <c r="CI14701" s="378">
        <v>27380</v>
      </c>
    </row>
    <row r="14702" spans="82:87">
      <c r="CD14702" s="34" t="s">
        <v>18589</v>
      </c>
      <c r="CG14702" s="381">
        <v>59950</v>
      </c>
      <c r="CI14702" s="378">
        <v>27380</v>
      </c>
    </row>
    <row r="14703" spans="82:87">
      <c r="CD14703" s="34" t="s">
        <v>18590</v>
      </c>
      <c r="CG14703" s="381">
        <v>59951</v>
      </c>
      <c r="CI14703" s="378">
        <v>27380</v>
      </c>
    </row>
    <row r="14704" spans="82:87">
      <c r="CD14704" s="34" t="s">
        <v>18591</v>
      </c>
      <c r="CG14704" s="381">
        <v>59952</v>
      </c>
      <c r="CI14704" s="378">
        <v>27380</v>
      </c>
    </row>
    <row r="14705" spans="82:87">
      <c r="CD14705" s="34" t="s">
        <v>18592</v>
      </c>
      <c r="CG14705" s="381">
        <v>59957</v>
      </c>
      <c r="CI14705" s="378">
        <v>27390</v>
      </c>
    </row>
    <row r="14706" spans="82:87">
      <c r="CD14706" s="34" t="s">
        <v>18593</v>
      </c>
      <c r="CG14706" s="381">
        <v>59960</v>
      </c>
      <c r="CI14706" s="378">
        <v>27390</v>
      </c>
    </row>
    <row r="14707" spans="82:87">
      <c r="CD14707" s="34" t="s">
        <v>18594</v>
      </c>
      <c r="CG14707" s="381">
        <v>59961</v>
      </c>
      <c r="CI14707" s="378">
        <v>27390</v>
      </c>
    </row>
    <row r="14708" spans="82:87">
      <c r="CD14708" s="34" t="s">
        <v>18595</v>
      </c>
      <c r="CG14708" s="381">
        <v>59962</v>
      </c>
      <c r="CI14708" s="378">
        <v>27390</v>
      </c>
    </row>
    <row r="14709" spans="82:87">
      <c r="CD14709" s="34" t="s">
        <v>18596</v>
      </c>
      <c r="CG14709" s="381">
        <v>59963</v>
      </c>
      <c r="CI14709" s="378">
        <v>27390</v>
      </c>
    </row>
    <row r="14710" spans="82:87">
      <c r="CD14710" s="34" t="s">
        <v>18597</v>
      </c>
      <c r="CG14710" s="381">
        <v>59964</v>
      </c>
      <c r="CI14710" s="378">
        <v>27390</v>
      </c>
    </row>
    <row r="14711" spans="82:87">
      <c r="CD14711" s="34" t="s">
        <v>18598</v>
      </c>
      <c r="CG14711" s="381">
        <v>59965</v>
      </c>
      <c r="CI14711" s="378">
        <v>27390</v>
      </c>
    </row>
    <row r="14712" spans="82:87">
      <c r="CD14712" s="34" t="s">
        <v>18599</v>
      </c>
      <c r="CG14712" s="381">
        <v>59966</v>
      </c>
      <c r="CI14712" s="378">
        <v>27390</v>
      </c>
    </row>
    <row r="14713" spans="82:87">
      <c r="CD14713" s="34" t="s">
        <v>18600</v>
      </c>
      <c r="CG14713" s="381">
        <v>59967</v>
      </c>
      <c r="CI14713" s="378">
        <v>27390</v>
      </c>
    </row>
    <row r="14714" spans="82:87">
      <c r="CD14714" s="34" t="s">
        <v>18601</v>
      </c>
      <c r="CG14714" s="381">
        <v>59969</v>
      </c>
      <c r="CI14714" s="378">
        <v>27390</v>
      </c>
    </row>
    <row r="14715" spans="82:87">
      <c r="CD14715" s="34" t="s">
        <v>18602</v>
      </c>
      <c r="CG14715" s="381">
        <v>59970</v>
      </c>
      <c r="CI14715" s="378">
        <v>27400</v>
      </c>
    </row>
    <row r="14716" spans="82:87">
      <c r="CD14716" s="34" t="s">
        <v>18603</v>
      </c>
      <c r="CG14716" s="381">
        <v>59971</v>
      </c>
      <c r="CI14716" s="378">
        <v>27400</v>
      </c>
    </row>
    <row r="14717" spans="82:87">
      <c r="CD14717" s="34" t="s">
        <v>18604</v>
      </c>
      <c r="CG14717" s="381">
        <v>59972</v>
      </c>
      <c r="CI14717" s="378">
        <v>27400</v>
      </c>
    </row>
    <row r="14718" spans="82:87">
      <c r="CD14718" s="34" t="s">
        <v>18605</v>
      </c>
      <c r="CG14718" s="381">
        <v>59973</v>
      </c>
      <c r="CI14718" s="378">
        <v>27400</v>
      </c>
    </row>
    <row r="14719" spans="82:87">
      <c r="CD14719" s="34" t="s">
        <v>18606</v>
      </c>
      <c r="CG14719" s="381">
        <v>59974</v>
      </c>
      <c r="CI14719" s="378">
        <v>27400</v>
      </c>
    </row>
    <row r="14720" spans="82:87">
      <c r="CD14720" s="34" t="s">
        <v>18607</v>
      </c>
      <c r="CG14720" s="381">
        <v>59975</v>
      </c>
      <c r="CI14720" s="378">
        <v>27400</v>
      </c>
    </row>
    <row r="14721" spans="82:87">
      <c r="CD14721" s="34" t="s">
        <v>18608</v>
      </c>
      <c r="CG14721" s="381">
        <v>59976</v>
      </c>
      <c r="CI14721" s="378">
        <v>27400</v>
      </c>
    </row>
    <row r="14722" spans="82:87">
      <c r="CD14722" s="34" t="s">
        <v>18609</v>
      </c>
      <c r="CG14722" s="381">
        <v>59979</v>
      </c>
      <c r="CI14722" s="378">
        <v>27400</v>
      </c>
    </row>
    <row r="14723" spans="82:87">
      <c r="CD14723" s="34" t="s">
        <v>18610</v>
      </c>
      <c r="CG14723" s="381">
        <v>59980</v>
      </c>
      <c r="CI14723" s="378">
        <v>27400</v>
      </c>
    </row>
    <row r="14724" spans="82:87">
      <c r="CD14724" s="34" t="s">
        <v>18611</v>
      </c>
      <c r="CG14724" s="381">
        <v>59981</v>
      </c>
      <c r="CI14724" s="378">
        <v>27400</v>
      </c>
    </row>
    <row r="14725" spans="82:87">
      <c r="CD14725" s="34" t="s">
        <v>18612</v>
      </c>
      <c r="CG14725" s="381">
        <v>59984</v>
      </c>
      <c r="CI14725" s="378">
        <v>27400</v>
      </c>
    </row>
    <row r="14726" spans="82:87">
      <c r="CD14726" s="34" t="s">
        <v>18613</v>
      </c>
      <c r="CG14726" s="381">
        <v>59985</v>
      </c>
      <c r="CI14726" s="378">
        <v>27400</v>
      </c>
    </row>
    <row r="14727" spans="82:87">
      <c r="CD14727" s="34" t="s">
        <v>18614</v>
      </c>
      <c r="CG14727" s="381">
        <v>59990</v>
      </c>
      <c r="CI14727" s="378">
        <v>27400</v>
      </c>
    </row>
    <row r="14728" spans="82:87">
      <c r="CD14728" s="34" t="s">
        <v>18615</v>
      </c>
      <c r="CG14728" s="381">
        <v>59998</v>
      </c>
      <c r="CI14728" s="378">
        <v>27400</v>
      </c>
    </row>
    <row r="14729" spans="82:87">
      <c r="CD14729" s="34" t="s">
        <v>18616</v>
      </c>
      <c r="CG14729" s="381">
        <v>60000</v>
      </c>
      <c r="CI14729" s="378">
        <v>27400</v>
      </c>
    </row>
    <row r="14730" spans="82:87">
      <c r="CD14730" s="34" t="s">
        <v>18617</v>
      </c>
      <c r="CG14730" s="381">
        <v>60001</v>
      </c>
      <c r="CI14730" s="378">
        <v>27400</v>
      </c>
    </row>
    <row r="14731" spans="82:87">
      <c r="CD14731" s="34" t="s">
        <v>18618</v>
      </c>
      <c r="CG14731" s="381">
        <v>60002</v>
      </c>
      <c r="CI14731" s="378">
        <v>27400</v>
      </c>
    </row>
    <row r="14732" spans="82:87">
      <c r="CD14732" s="34" t="s">
        <v>18619</v>
      </c>
      <c r="CG14732" s="381">
        <v>60003</v>
      </c>
      <c r="CI14732" s="378">
        <v>27400</v>
      </c>
    </row>
    <row r="14733" spans="82:87">
      <c r="CD14733" s="34" t="s">
        <v>18620</v>
      </c>
      <c r="CG14733" s="381">
        <v>60004</v>
      </c>
      <c r="CI14733" s="378">
        <v>27400</v>
      </c>
    </row>
    <row r="14734" spans="82:87">
      <c r="CD14734" s="34" t="s">
        <v>18621</v>
      </c>
      <c r="CG14734" s="381">
        <v>60005</v>
      </c>
      <c r="CI14734" s="378">
        <v>27400</v>
      </c>
    </row>
    <row r="14735" spans="82:87">
      <c r="CD14735" s="34" t="s">
        <v>18622</v>
      </c>
      <c r="CG14735" s="381">
        <v>60006</v>
      </c>
      <c r="CI14735" s="378">
        <v>27401</v>
      </c>
    </row>
    <row r="14736" spans="82:87">
      <c r="CD14736" s="34" t="s">
        <v>18623</v>
      </c>
      <c r="CG14736" s="381">
        <v>60007</v>
      </c>
      <c r="CI14736" s="378">
        <v>27402</v>
      </c>
    </row>
    <row r="14737" spans="82:87">
      <c r="CD14737" s="34" t="s">
        <v>18624</v>
      </c>
      <c r="CG14737" s="381">
        <v>60008</v>
      </c>
      <c r="CI14737" s="378">
        <v>27403</v>
      </c>
    </row>
    <row r="14738" spans="82:87">
      <c r="CD14738" s="34" t="s">
        <v>18625</v>
      </c>
      <c r="CG14738" s="381">
        <v>60009</v>
      </c>
      <c r="CI14738" s="378">
        <v>27404</v>
      </c>
    </row>
    <row r="14739" spans="82:87">
      <c r="CD14739" s="34" t="s">
        <v>18626</v>
      </c>
      <c r="CG14739" s="381">
        <v>60010</v>
      </c>
      <c r="CI14739" s="378">
        <v>27404</v>
      </c>
    </row>
    <row r="14740" spans="82:87">
      <c r="CD14740" s="34" t="s">
        <v>18627</v>
      </c>
      <c r="CG14740" s="381">
        <v>60011</v>
      </c>
      <c r="CI14740" s="378">
        <v>27405</v>
      </c>
    </row>
    <row r="14741" spans="82:87">
      <c r="CD14741" s="34" t="s">
        <v>18628</v>
      </c>
      <c r="CG14741" s="381">
        <v>60012</v>
      </c>
      <c r="CI14741" s="378">
        <v>27406</v>
      </c>
    </row>
    <row r="14742" spans="82:87">
      <c r="CD14742" s="34" t="s">
        <v>18629</v>
      </c>
      <c r="CG14742" s="381">
        <v>60013</v>
      </c>
      <c r="CI14742" s="378">
        <v>27407</v>
      </c>
    </row>
    <row r="14743" spans="82:87">
      <c r="CD14743" s="34" t="s">
        <v>18630</v>
      </c>
      <c r="CG14743" s="381">
        <v>60014</v>
      </c>
      <c r="CI14743" s="378">
        <v>27408</v>
      </c>
    </row>
    <row r="14744" spans="82:87">
      <c r="CD14744" s="34" t="s">
        <v>18631</v>
      </c>
      <c r="CG14744" s="381">
        <v>60015</v>
      </c>
      <c r="CI14744" s="378">
        <v>27409</v>
      </c>
    </row>
    <row r="14745" spans="82:87">
      <c r="CD14745" s="34" t="s">
        <v>18632</v>
      </c>
      <c r="CG14745" s="381">
        <v>60016</v>
      </c>
      <c r="CI14745" s="378">
        <v>27410</v>
      </c>
    </row>
    <row r="14746" spans="82:87">
      <c r="CD14746" s="34" t="s">
        <v>18633</v>
      </c>
      <c r="CG14746" s="381">
        <v>60017</v>
      </c>
      <c r="CI14746" s="378">
        <v>27410</v>
      </c>
    </row>
    <row r="14747" spans="82:87">
      <c r="CD14747" s="34" t="s">
        <v>18634</v>
      </c>
      <c r="CG14747" s="381">
        <v>60018</v>
      </c>
      <c r="CI14747" s="378">
        <v>27410</v>
      </c>
    </row>
    <row r="14748" spans="82:87">
      <c r="CD14748" s="34" t="s">
        <v>18635</v>
      </c>
      <c r="CG14748" s="381">
        <v>60019</v>
      </c>
      <c r="CI14748" s="378">
        <v>27410</v>
      </c>
    </row>
    <row r="14749" spans="82:87">
      <c r="CD14749" s="34" t="s">
        <v>18636</v>
      </c>
      <c r="CG14749" s="381">
        <v>60020</v>
      </c>
      <c r="CI14749" s="378">
        <v>27410</v>
      </c>
    </row>
    <row r="14750" spans="82:87">
      <c r="CD14750" s="34" t="s">
        <v>18637</v>
      </c>
      <c r="CG14750" s="381">
        <v>60021</v>
      </c>
      <c r="CI14750" s="378">
        <v>27410</v>
      </c>
    </row>
    <row r="14751" spans="82:87">
      <c r="CD14751" s="34" t="s">
        <v>18638</v>
      </c>
      <c r="CG14751" s="381">
        <v>60022</v>
      </c>
      <c r="CI14751" s="378">
        <v>27410</v>
      </c>
    </row>
    <row r="14752" spans="82:87">
      <c r="CD14752" s="34" t="s">
        <v>18639</v>
      </c>
      <c r="CG14752" s="381">
        <v>60023</v>
      </c>
      <c r="CI14752" s="378">
        <v>27410</v>
      </c>
    </row>
    <row r="14753" spans="82:87">
      <c r="CD14753" s="34" t="s">
        <v>18640</v>
      </c>
      <c r="CG14753" s="381">
        <v>60024</v>
      </c>
      <c r="CI14753" s="378">
        <v>27410</v>
      </c>
    </row>
    <row r="14754" spans="82:87">
      <c r="CD14754" s="34" t="s">
        <v>18641</v>
      </c>
      <c r="CG14754" s="381">
        <v>60025</v>
      </c>
      <c r="CI14754" s="378">
        <v>27410</v>
      </c>
    </row>
    <row r="14755" spans="82:87">
      <c r="CD14755" s="34" t="s">
        <v>18642</v>
      </c>
      <c r="CG14755" s="381">
        <v>60026</v>
      </c>
      <c r="CI14755" s="378">
        <v>27410</v>
      </c>
    </row>
    <row r="14756" spans="82:87">
      <c r="CD14756" s="34" t="s">
        <v>18643</v>
      </c>
      <c r="CG14756" s="381">
        <v>60027</v>
      </c>
      <c r="CI14756" s="378">
        <v>27410</v>
      </c>
    </row>
    <row r="14757" spans="82:87">
      <c r="CD14757" s="34" t="s">
        <v>18644</v>
      </c>
      <c r="CG14757" s="381">
        <v>60028</v>
      </c>
      <c r="CI14757" s="378">
        <v>27420</v>
      </c>
    </row>
    <row r="14758" spans="82:87">
      <c r="CD14758" s="34" t="s">
        <v>18645</v>
      </c>
      <c r="CG14758" s="381">
        <v>60029</v>
      </c>
      <c r="CI14758" s="378">
        <v>27420</v>
      </c>
    </row>
    <row r="14759" spans="82:87">
      <c r="CD14759" s="34" t="s">
        <v>18646</v>
      </c>
      <c r="CG14759" s="381">
        <v>60030</v>
      </c>
      <c r="CI14759" s="378">
        <v>27420</v>
      </c>
    </row>
    <row r="14760" spans="82:87">
      <c r="CD14760" s="34" t="s">
        <v>18647</v>
      </c>
      <c r="CG14760" s="381">
        <v>60031</v>
      </c>
      <c r="CI14760" s="378">
        <v>27420</v>
      </c>
    </row>
    <row r="14761" spans="82:87">
      <c r="CD14761" s="34" t="s">
        <v>18648</v>
      </c>
      <c r="CG14761" s="381">
        <v>60032</v>
      </c>
      <c r="CI14761" s="378">
        <v>27420</v>
      </c>
    </row>
    <row r="14762" spans="82:87">
      <c r="CD14762" s="34" t="s">
        <v>18649</v>
      </c>
      <c r="CG14762" s="381">
        <v>60033</v>
      </c>
      <c r="CI14762" s="378">
        <v>27420</v>
      </c>
    </row>
    <row r="14763" spans="82:87">
      <c r="CD14763" s="34" t="s">
        <v>18650</v>
      </c>
      <c r="CG14763" s="381">
        <v>60034</v>
      </c>
      <c r="CI14763" s="378">
        <v>27420</v>
      </c>
    </row>
    <row r="14764" spans="82:87">
      <c r="CD14764" s="34" t="s">
        <v>18651</v>
      </c>
      <c r="CG14764" s="381">
        <v>60035</v>
      </c>
      <c r="CI14764" s="378">
        <v>27420</v>
      </c>
    </row>
    <row r="14765" spans="82:87">
      <c r="CD14765" s="34" t="s">
        <v>18652</v>
      </c>
      <c r="CG14765" s="381">
        <v>60100</v>
      </c>
      <c r="CI14765" s="378">
        <v>27420</v>
      </c>
    </row>
    <row r="14766" spans="82:87">
      <c r="CD14766" s="34" t="s">
        <v>18653</v>
      </c>
      <c r="CG14766" s="381">
        <v>60101</v>
      </c>
      <c r="CI14766" s="378">
        <v>27420</v>
      </c>
    </row>
    <row r="14767" spans="82:87">
      <c r="CD14767" s="34" t="s">
        <v>18654</v>
      </c>
      <c r="CG14767" s="381">
        <v>60102</v>
      </c>
      <c r="CI14767" s="378">
        <v>27430</v>
      </c>
    </row>
    <row r="14768" spans="82:87">
      <c r="CD14768" s="34" t="s">
        <v>18655</v>
      </c>
      <c r="CG14768" s="381">
        <v>60103</v>
      </c>
      <c r="CI14768" s="378">
        <v>27430</v>
      </c>
    </row>
    <row r="14769" spans="82:87">
      <c r="CD14769" s="34" t="s">
        <v>18656</v>
      </c>
      <c r="CG14769" s="381">
        <v>60104</v>
      </c>
      <c r="CI14769" s="378">
        <v>27430</v>
      </c>
    </row>
    <row r="14770" spans="82:87">
      <c r="CD14770" s="34" t="s">
        <v>18657</v>
      </c>
      <c r="CG14770" s="381">
        <v>60105</v>
      </c>
      <c r="CI14770" s="378">
        <v>27430</v>
      </c>
    </row>
    <row r="14771" spans="82:87">
      <c r="CD14771" s="34" t="s">
        <v>18658</v>
      </c>
      <c r="CG14771" s="381">
        <v>60106</v>
      </c>
      <c r="CI14771" s="378">
        <v>27430</v>
      </c>
    </row>
    <row r="14772" spans="82:87">
      <c r="CD14772" s="34" t="s">
        <v>18659</v>
      </c>
      <c r="CG14772" s="381">
        <v>60107</v>
      </c>
      <c r="CI14772" s="378">
        <v>27430</v>
      </c>
    </row>
    <row r="14773" spans="82:87">
      <c r="CD14773" s="34" t="s">
        <v>18660</v>
      </c>
      <c r="CG14773" s="381">
        <v>60108</v>
      </c>
      <c r="CI14773" s="378">
        <v>27430</v>
      </c>
    </row>
    <row r="14774" spans="82:87">
      <c r="CD14774" s="34" t="s">
        <v>18661</v>
      </c>
      <c r="CG14774" s="381">
        <v>60109</v>
      </c>
      <c r="CI14774" s="378">
        <v>27430</v>
      </c>
    </row>
    <row r="14775" spans="82:87">
      <c r="CD14775" s="34" t="s">
        <v>18662</v>
      </c>
      <c r="CG14775" s="381">
        <v>60110</v>
      </c>
      <c r="CI14775" s="378">
        <v>27430</v>
      </c>
    </row>
    <row r="14776" spans="82:87">
      <c r="CD14776" s="34" t="s">
        <v>18663</v>
      </c>
      <c r="CG14776" s="381">
        <v>60111</v>
      </c>
      <c r="CI14776" s="378">
        <v>27440</v>
      </c>
    </row>
    <row r="14777" spans="82:87">
      <c r="CD14777" s="34" t="s">
        <v>18664</v>
      </c>
      <c r="CG14777" s="381">
        <v>60112</v>
      </c>
      <c r="CI14777" s="378">
        <v>27440</v>
      </c>
    </row>
    <row r="14778" spans="82:87">
      <c r="CD14778" s="34" t="s">
        <v>18665</v>
      </c>
      <c r="CG14778" s="381">
        <v>60113</v>
      </c>
      <c r="CI14778" s="378">
        <v>27440</v>
      </c>
    </row>
    <row r="14779" spans="82:87">
      <c r="CD14779" s="34" t="s">
        <v>18666</v>
      </c>
      <c r="CG14779" s="381">
        <v>60114</v>
      </c>
      <c r="CI14779" s="378">
        <v>27440</v>
      </c>
    </row>
    <row r="14780" spans="82:87">
      <c r="CD14780" s="34" t="s">
        <v>18667</v>
      </c>
      <c r="CG14780" s="381">
        <v>60115</v>
      </c>
      <c r="CI14780" s="378">
        <v>27440</v>
      </c>
    </row>
    <row r="14781" spans="82:87">
      <c r="CD14781" s="34" t="s">
        <v>18668</v>
      </c>
      <c r="CG14781" s="381">
        <v>60116</v>
      </c>
      <c r="CI14781" s="378">
        <v>27440</v>
      </c>
    </row>
    <row r="14782" spans="82:87">
      <c r="CD14782" s="34" t="s">
        <v>18669</v>
      </c>
      <c r="CG14782" s="381">
        <v>60117</v>
      </c>
      <c r="CI14782" s="378">
        <v>27440</v>
      </c>
    </row>
    <row r="14783" spans="82:87">
      <c r="CD14783" s="34" t="s">
        <v>18670</v>
      </c>
      <c r="CG14783" s="381">
        <v>60118</v>
      </c>
      <c r="CI14783" s="378">
        <v>27450</v>
      </c>
    </row>
    <row r="14784" spans="82:87">
      <c r="CD14784" s="34" t="s">
        <v>18671</v>
      </c>
      <c r="CG14784" s="381">
        <v>60119</v>
      </c>
      <c r="CI14784" s="378">
        <v>27450</v>
      </c>
    </row>
    <row r="14785" spans="82:87">
      <c r="CD14785" s="34" t="s">
        <v>18672</v>
      </c>
      <c r="CG14785" s="381">
        <v>60120</v>
      </c>
      <c r="CI14785" s="378">
        <v>27450</v>
      </c>
    </row>
    <row r="14786" spans="82:87">
      <c r="CD14786" s="34" t="s">
        <v>18673</v>
      </c>
      <c r="CG14786" s="381">
        <v>60121</v>
      </c>
      <c r="CI14786" s="378">
        <v>27450</v>
      </c>
    </row>
    <row r="14787" spans="82:87">
      <c r="CD14787" s="34" t="s">
        <v>18674</v>
      </c>
      <c r="CG14787" s="381">
        <v>60122</v>
      </c>
      <c r="CI14787" s="378">
        <v>27450</v>
      </c>
    </row>
    <row r="14788" spans="82:87">
      <c r="CD14788" s="34" t="s">
        <v>18675</v>
      </c>
      <c r="CG14788" s="381">
        <v>60123</v>
      </c>
      <c r="CI14788" s="378">
        <v>27450</v>
      </c>
    </row>
    <row r="14789" spans="82:87">
      <c r="CD14789" s="34" t="s">
        <v>18676</v>
      </c>
      <c r="CG14789" s="381">
        <v>60124</v>
      </c>
      <c r="CI14789" s="378">
        <v>27450</v>
      </c>
    </row>
    <row r="14790" spans="82:87">
      <c r="CD14790" s="34" t="s">
        <v>18677</v>
      </c>
      <c r="CG14790" s="381">
        <v>60125</v>
      </c>
      <c r="CI14790" s="378">
        <v>27460</v>
      </c>
    </row>
    <row r="14791" spans="82:87">
      <c r="CD14791" s="34" t="s">
        <v>18678</v>
      </c>
      <c r="CG14791" s="381">
        <v>60126</v>
      </c>
      <c r="CI14791" s="378">
        <v>27460</v>
      </c>
    </row>
    <row r="14792" spans="82:87">
      <c r="CD14792" s="34" t="s">
        <v>18679</v>
      </c>
      <c r="CG14792" s="381">
        <v>60127</v>
      </c>
      <c r="CI14792" s="378">
        <v>27460</v>
      </c>
    </row>
    <row r="14793" spans="82:87">
      <c r="CD14793" s="34" t="s">
        <v>18680</v>
      </c>
      <c r="CG14793" s="381">
        <v>60128</v>
      </c>
      <c r="CI14793" s="378">
        <v>27470</v>
      </c>
    </row>
    <row r="14794" spans="82:87">
      <c r="CD14794" s="34" t="s">
        <v>18681</v>
      </c>
      <c r="CG14794" s="381">
        <v>60129</v>
      </c>
      <c r="CI14794" s="378">
        <v>27470</v>
      </c>
    </row>
    <row r="14795" spans="82:87">
      <c r="CD14795" s="34" t="s">
        <v>18682</v>
      </c>
      <c r="CG14795" s="381">
        <v>60130</v>
      </c>
      <c r="CI14795" s="378">
        <v>27470</v>
      </c>
    </row>
    <row r="14796" spans="82:87">
      <c r="CD14796" s="34" t="s">
        <v>18683</v>
      </c>
      <c r="CG14796" s="381">
        <v>60131</v>
      </c>
      <c r="CI14796" s="378">
        <v>27478</v>
      </c>
    </row>
    <row r="14797" spans="82:87">
      <c r="CD14797" s="34" t="s">
        <v>18684</v>
      </c>
      <c r="CG14797" s="381">
        <v>60132</v>
      </c>
      <c r="CI14797" s="378">
        <v>27480</v>
      </c>
    </row>
    <row r="14798" spans="82:87">
      <c r="CD14798" s="34" t="s">
        <v>18685</v>
      </c>
      <c r="CG14798" s="381">
        <v>60134</v>
      </c>
      <c r="CI14798" s="378">
        <v>27480</v>
      </c>
    </row>
    <row r="14799" spans="82:87">
      <c r="CD14799" s="34" t="s">
        <v>18686</v>
      </c>
      <c r="CG14799" s="381">
        <v>60138</v>
      </c>
      <c r="CI14799" s="378">
        <v>27480</v>
      </c>
    </row>
    <row r="14800" spans="82:87">
      <c r="CD14800" s="34" t="s">
        <v>18687</v>
      </c>
      <c r="CG14800" s="381">
        <v>60140</v>
      </c>
      <c r="CI14800" s="378">
        <v>27480</v>
      </c>
    </row>
    <row r="14801" spans="82:87">
      <c r="CD14801" s="34" t="s">
        <v>18688</v>
      </c>
      <c r="CG14801" s="381">
        <v>60141</v>
      </c>
      <c r="CI14801" s="378">
        <v>27480</v>
      </c>
    </row>
    <row r="14802" spans="82:87">
      <c r="CD14802" s="34" t="s">
        <v>18689</v>
      </c>
      <c r="CG14802" s="381">
        <v>60145</v>
      </c>
      <c r="CI14802" s="378">
        <v>27480</v>
      </c>
    </row>
    <row r="14803" spans="82:87">
      <c r="CD14803" s="34" t="s">
        <v>18690</v>
      </c>
      <c r="CG14803" s="381">
        <v>60149</v>
      </c>
      <c r="CI14803" s="378">
        <v>27480</v>
      </c>
    </row>
    <row r="14804" spans="82:87">
      <c r="CD14804" s="34" t="s">
        <v>18691</v>
      </c>
      <c r="CG14804" s="381">
        <v>60150</v>
      </c>
      <c r="CI14804" s="378">
        <v>27480</v>
      </c>
    </row>
    <row r="14805" spans="82:87">
      <c r="CD14805" s="34" t="s">
        <v>18692</v>
      </c>
      <c r="CG14805" s="381">
        <v>60153</v>
      </c>
      <c r="CI14805" s="378">
        <v>27490</v>
      </c>
    </row>
    <row r="14806" spans="82:87">
      <c r="CD14806" s="34" t="s">
        <v>18693</v>
      </c>
      <c r="CG14806" s="381">
        <v>60155</v>
      </c>
      <c r="CI14806" s="378">
        <v>27490</v>
      </c>
    </row>
    <row r="14807" spans="82:87">
      <c r="CD14807" s="34" t="s">
        <v>18694</v>
      </c>
      <c r="CG14807" s="381">
        <v>60157</v>
      </c>
      <c r="CI14807" s="378">
        <v>27490</v>
      </c>
    </row>
    <row r="14808" spans="82:87">
      <c r="CD14808" s="34" t="s">
        <v>18695</v>
      </c>
      <c r="CG14808" s="381">
        <v>60160</v>
      </c>
      <c r="CI14808" s="378">
        <v>27490</v>
      </c>
    </row>
    <row r="14809" spans="82:87">
      <c r="CD14809" s="34" t="s">
        <v>18696</v>
      </c>
      <c r="CG14809" s="381">
        <v>60162</v>
      </c>
      <c r="CI14809" s="378">
        <v>27490</v>
      </c>
    </row>
    <row r="14810" spans="82:87">
      <c r="CD14810" s="34" t="s">
        <v>18697</v>
      </c>
      <c r="CG14810" s="381">
        <v>60170</v>
      </c>
      <c r="CI14810" s="378">
        <v>27500</v>
      </c>
    </row>
    <row r="14811" spans="82:87">
      <c r="CD14811" s="34" t="s">
        <v>18698</v>
      </c>
      <c r="CG14811" s="381">
        <v>60173</v>
      </c>
      <c r="CI14811" s="378">
        <v>27500</v>
      </c>
    </row>
    <row r="14812" spans="82:87">
      <c r="CD14812" s="34" t="s">
        <v>18699</v>
      </c>
      <c r="CG14812" s="381">
        <v>60175</v>
      </c>
      <c r="CI14812" s="378">
        <v>27500</v>
      </c>
    </row>
    <row r="14813" spans="82:87">
      <c r="CD14813" s="34" t="s">
        <v>18700</v>
      </c>
      <c r="CG14813" s="381">
        <v>60180</v>
      </c>
      <c r="CI14813" s="378">
        <v>27500</v>
      </c>
    </row>
    <row r="14814" spans="82:87">
      <c r="CD14814" s="34" t="s">
        <v>18701</v>
      </c>
      <c r="CG14814" s="381">
        <v>60181</v>
      </c>
      <c r="CI14814" s="378">
        <v>27500</v>
      </c>
    </row>
    <row r="14815" spans="82:87">
      <c r="CD14815" s="34" t="s">
        <v>18702</v>
      </c>
      <c r="CG14815" s="381">
        <v>60182</v>
      </c>
      <c r="CI14815" s="378">
        <v>27500</v>
      </c>
    </row>
    <row r="14816" spans="82:87">
      <c r="CD14816" s="34" t="s">
        <v>18703</v>
      </c>
      <c r="CG14816" s="381">
        <v>60183</v>
      </c>
      <c r="CI14816" s="378">
        <v>27500</v>
      </c>
    </row>
    <row r="14817" spans="82:87">
      <c r="CD14817" s="34" t="s">
        <v>18704</v>
      </c>
      <c r="CG14817" s="381">
        <v>60184</v>
      </c>
      <c r="CI14817" s="378">
        <v>27500</v>
      </c>
    </row>
    <row r="14818" spans="82:87">
      <c r="CD14818" s="34" t="s">
        <v>18705</v>
      </c>
      <c r="CG14818" s="381">
        <v>60185</v>
      </c>
      <c r="CI14818" s="378">
        <v>27500</v>
      </c>
    </row>
    <row r="14819" spans="82:87">
      <c r="CD14819" s="34" t="s">
        <v>18706</v>
      </c>
      <c r="CG14819" s="381">
        <v>60190</v>
      </c>
      <c r="CI14819" s="378">
        <v>27500</v>
      </c>
    </row>
    <row r="14820" spans="82:87">
      <c r="CD14820" s="34" t="s">
        <v>18707</v>
      </c>
      <c r="CG14820" s="381">
        <v>60200</v>
      </c>
      <c r="CI14820" s="378">
        <v>27500</v>
      </c>
    </row>
    <row r="14821" spans="82:87">
      <c r="CD14821" s="34" t="s">
        <v>18708</v>
      </c>
      <c r="CG14821" s="381">
        <v>60201</v>
      </c>
      <c r="CI14821" s="378">
        <v>27500</v>
      </c>
    </row>
    <row r="14822" spans="82:87">
      <c r="CD14822" s="34" t="s">
        <v>18709</v>
      </c>
      <c r="CG14822" s="381">
        <v>60202</v>
      </c>
      <c r="CI14822" s="378">
        <v>27500</v>
      </c>
    </row>
    <row r="14823" spans="82:87">
      <c r="CD14823" s="34" t="s">
        <v>18710</v>
      </c>
      <c r="CG14823" s="381">
        <v>60203</v>
      </c>
      <c r="CI14823" s="378">
        <v>27500</v>
      </c>
    </row>
    <row r="14824" spans="82:87">
      <c r="CD14824" s="34" t="s">
        <v>18711</v>
      </c>
      <c r="CG14824" s="381">
        <v>60204</v>
      </c>
      <c r="CI14824" s="378">
        <v>27500</v>
      </c>
    </row>
    <row r="14825" spans="82:87">
      <c r="CD14825" s="34" t="s">
        <v>18712</v>
      </c>
      <c r="CG14825" s="381">
        <v>60205</v>
      </c>
      <c r="CI14825" s="378">
        <v>27500</v>
      </c>
    </row>
    <row r="14826" spans="82:87">
      <c r="CD14826" s="34" t="s">
        <v>18713</v>
      </c>
      <c r="CG14826" s="381">
        <v>60206</v>
      </c>
      <c r="CI14826" s="378">
        <v>27500</v>
      </c>
    </row>
    <row r="14827" spans="82:87">
      <c r="CD14827" s="34" t="s">
        <v>18714</v>
      </c>
      <c r="CG14827" s="381">
        <v>60207</v>
      </c>
      <c r="CI14827" s="378">
        <v>27500</v>
      </c>
    </row>
    <row r="14828" spans="82:87">
      <c r="CD14828" s="34" t="s">
        <v>18715</v>
      </c>
      <c r="CG14828" s="381">
        <v>60208</v>
      </c>
      <c r="CI14828" s="378">
        <v>27500</v>
      </c>
    </row>
    <row r="14829" spans="82:87">
      <c r="CD14829" s="34" t="s">
        <v>18716</v>
      </c>
      <c r="CG14829" s="381">
        <v>60209</v>
      </c>
      <c r="CI14829" s="378">
        <v>27500</v>
      </c>
    </row>
    <row r="14830" spans="82:87">
      <c r="CD14830" s="34" t="s">
        <v>18717</v>
      </c>
      <c r="CG14830" s="381">
        <v>60210</v>
      </c>
      <c r="CI14830" s="378">
        <v>27501</v>
      </c>
    </row>
    <row r="14831" spans="82:87">
      <c r="CD14831" s="34" t="s">
        <v>18718</v>
      </c>
      <c r="CG14831" s="381">
        <v>60220</v>
      </c>
      <c r="CI14831" s="378">
        <v>27502</v>
      </c>
    </row>
    <row r="14832" spans="82:87">
      <c r="CD14832" s="34" t="s">
        <v>18719</v>
      </c>
      <c r="CG14832" s="381">
        <v>60230</v>
      </c>
      <c r="CI14832" s="378">
        <v>27503</v>
      </c>
    </row>
    <row r="14833" spans="82:87">
      <c r="CD14833" s="34" t="s">
        <v>18720</v>
      </c>
      <c r="CG14833" s="381">
        <v>60240</v>
      </c>
      <c r="CI14833" s="378">
        <v>27504</v>
      </c>
    </row>
    <row r="14834" spans="82:87">
      <c r="CD14834" s="34" t="s">
        <v>18721</v>
      </c>
      <c r="CG14834" s="381">
        <v>60246</v>
      </c>
      <c r="CI14834" s="378">
        <v>27505</v>
      </c>
    </row>
    <row r="14835" spans="82:87">
      <c r="CD14835" s="34" t="s">
        <v>18722</v>
      </c>
      <c r="CG14835" s="381">
        <v>60250</v>
      </c>
      <c r="CI14835" s="378">
        <v>27506</v>
      </c>
    </row>
    <row r="14836" spans="82:87">
      <c r="CD14836" s="34" t="s">
        <v>18723</v>
      </c>
      <c r="CG14836" s="381">
        <v>60251</v>
      </c>
      <c r="CI14836" s="378">
        <v>27507</v>
      </c>
    </row>
    <row r="14837" spans="82:87">
      <c r="CD14837" s="34" t="s">
        <v>18724</v>
      </c>
      <c r="CG14837" s="381">
        <v>60252</v>
      </c>
      <c r="CI14837" s="378">
        <v>27508</v>
      </c>
    </row>
    <row r="14838" spans="82:87">
      <c r="CD14838" s="34" t="s">
        <v>18725</v>
      </c>
      <c r="CG14838" s="381">
        <v>60253</v>
      </c>
      <c r="CI14838" s="378">
        <v>27509</v>
      </c>
    </row>
    <row r="14839" spans="82:87">
      <c r="CD14839" s="34" t="s">
        <v>18726</v>
      </c>
      <c r="CG14839" s="381">
        <v>60254</v>
      </c>
      <c r="CI14839" s="378">
        <v>27510</v>
      </c>
    </row>
    <row r="14840" spans="82:87">
      <c r="CD14840" s="34" t="s">
        <v>18727</v>
      </c>
      <c r="CG14840" s="381">
        <v>60255</v>
      </c>
      <c r="CI14840" s="378">
        <v>27510</v>
      </c>
    </row>
    <row r="14841" spans="82:87">
      <c r="CD14841" s="34" t="s">
        <v>18728</v>
      </c>
      <c r="CG14841" s="381">
        <v>60260</v>
      </c>
      <c r="CI14841" s="378">
        <v>27510</v>
      </c>
    </row>
    <row r="14842" spans="82:87">
      <c r="CD14842" s="34" t="s">
        <v>18729</v>
      </c>
      <c r="CG14842" s="381">
        <v>60270</v>
      </c>
      <c r="CI14842" s="378">
        <v>27510</v>
      </c>
    </row>
    <row r="14843" spans="82:87">
      <c r="CD14843" s="34" t="s">
        <v>18730</v>
      </c>
      <c r="CG14843" s="381">
        <v>60271</v>
      </c>
      <c r="CI14843" s="378">
        <v>27510</v>
      </c>
    </row>
    <row r="14844" spans="82:87">
      <c r="CD14844" s="34" t="s">
        <v>18731</v>
      </c>
      <c r="CG14844" s="381">
        <v>60272</v>
      </c>
      <c r="CI14844" s="378">
        <v>27510</v>
      </c>
    </row>
    <row r="14845" spans="82:87">
      <c r="CD14845" s="34" t="s">
        <v>18732</v>
      </c>
      <c r="CG14845" s="381">
        <v>60273</v>
      </c>
      <c r="CI14845" s="378">
        <v>27510</v>
      </c>
    </row>
    <row r="14846" spans="82:87">
      <c r="CD14846" s="34" t="s">
        <v>18733</v>
      </c>
      <c r="CG14846" s="381">
        <v>60274</v>
      </c>
      <c r="CI14846" s="378">
        <v>27510</v>
      </c>
    </row>
    <row r="14847" spans="82:87">
      <c r="CD14847" s="34" t="s">
        <v>18734</v>
      </c>
      <c r="CG14847" s="381">
        <v>60275</v>
      </c>
      <c r="CI14847" s="378">
        <v>27520</v>
      </c>
    </row>
    <row r="14848" spans="82:87">
      <c r="CD14848" s="34" t="s">
        <v>18735</v>
      </c>
      <c r="CG14848" s="381">
        <v>60276</v>
      </c>
      <c r="CI14848" s="378">
        <v>27520</v>
      </c>
    </row>
    <row r="14849" spans="82:87">
      <c r="CD14849" s="34" t="s">
        <v>18736</v>
      </c>
      <c r="CG14849" s="381">
        <v>60277</v>
      </c>
      <c r="CI14849" s="378">
        <v>27520</v>
      </c>
    </row>
    <row r="14850" spans="82:87">
      <c r="CD14850" s="34" t="s">
        <v>18737</v>
      </c>
      <c r="CG14850" s="381">
        <v>60278</v>
      </c>
      <c r="CI14850" s="378">
        <v>27520</v>
      </c>
    </row>
    <row r="14851" spans="82:87">
      <c r="CD14851" s="34" t="s">
        <v>18738</v>
      </c>
      <c r="CG14851" s="381">
        <v>60279</v>
      </c>
      <c r="CI14851" s="378">
        <v>27520</v>
      </c>
    </row>
    <row r="14852" spans="82:87">
      <c r="CD14852" s="34" t="s">
        <v>18739</v>
      </c>
      <c r="CG14852" s="381">
        <v>60280</v>
      </c>
      <c r="CI14852" s="378">
        <v>27520</v>
      </c>
    </row>
    <row r="14853" spans="82:87">
      <c r="CD14853" s="34" t="s">
        <v>18740</v>
      </c>
      <c r="CG14853" s="381">
        <v>60281</v>
      </c>
      <c r="CI14853" s="378">
        <v>27520</v>
      </c>
    </row>
    <row r="14854" spans="82:87">
      <c r="CD14854" s="34" t="s">
        <v>18741</v>
      </c>
      <c r="CG14854" s="381">
        <v>60282</v>
      </c>
      <c r="CI14854" s="378">
        <v>27520</v>
      </c>
    </row>
    <row r="14855" spans="82:87">
      <c r="CD14855" s="34" t="s">
        <v>18742</v>
      </c>
      <c r="CG14855" s="381">
        <v>60283</v>
      </c>
      <c r="CI14855" s="378">
        <v>27520</v>
      </c>
    </row>
    <row r="14856" spans="82:87">
      <c r="CD14856" s="34" t="s">
        <v>18743</v>
      </c>
      <c r="CG14856" s="381">
        <v>60284</v>
      </c>
      <c r="CI14856" s="378">
        <v>27520</v>
      </c>
    </row>
    <row r="14857" spans="82:87">
      <c r="CD14857" s="34" t="s">
        <v>18744</v>
      </c>
      <c r="CG14857" s="381">
        <v>60285</v>
      </c>
      <c r="CI14857" s="378">
        <v>27520</v>
      </c>
    </row>
    <row r="14858" spans="82:87">
      <c r="CD14858" s="34" t="s">
        <v>18745</v>
      </c>
      <c r="CG14858" s="381">
        <v>60290</v>
      </c>
      <c r="CI14858" s="378">
        <v>27520</v>
      </c>
    </row>
    <row r="14859" spans="82:87">
      <c r="CD14859" s="34" t="s">
        <v>18746</v>
      </c>
      <c r="CG14859" s="381">
        <v>60291</v>
      </c>
      <c r="CI14859" s="378">
        <v>27520</v>
      </c>
    </row>
    <row r="14860" spans="82:87">
      <c r="CD14860" s="34" t="s">
        <v>18747</v>
      </c>
      <c r="CG14860" s="381">
        <v>60292</v>
      </c>
      <c r="CI14860" s="378">
        <v>27530</v>
      </c>
    </row>
    <row r="14861" spans="82:87">
      <c r="CD14861" s="34" t="s">
        <v>18748</v>
      </c>
      <c r="CG14861" s="381">
        <v>60293</v>
      </c>
      <c r="CI14861" s="378">
        <v>27530</v>
      </c>
    </row>
    <row r="14862" spans="82:87">
      <c r="CD14862" s="34" t="s">
        <v>18749</v>
      </c>
      <c r="CG14862" s="381">
        <v>60294</v>
      </c>
      <c r="CI14862" s="378">
        <v>27540</v>
      </c>
    </row>
    <row r="14863" spans="82:87">
      <c r="CD14863" s="34" t="s">
        <v>18750</v>
      </c>
      <c r="CG14863" s="381">
        <v>60295</v>
      </c>
      <c r="CI14863" s="378">
        <v>27550</v>
      </c>
    </row>
    <row r="14864" spans="82:87">
      <c r="CD14864" s="34" t="s">
        <v>18751</v>
      </c>
      <c r="CG14864" s="381">
        <v>60296</v>
      </c>
      <c r="CI14864" s="378">
        <v>27550</v>
      </c>
    </row>
    <row r="14865" spans="82:87">
      <c r="CD14865" s="34" t="s">
        <v>18752</v>
      </c>
      <c r="CG14865" s="381">
        <v>60297</v>
      </c>
      <c r="CI14865" s="378">
        <v>27560</v>
      </c>
    </row>
    <row r="14866" spans="82:87">
      <c r="CD14866" s="34" t="s">
        <v>18753</v>
      </c>
      <c r="CG14866" s="381">
        <v>60298</v>
      </c>
      <c r="CI14866" s="378">
        <v>27560</v>
      </c>
    </row>
    <row r="14867" spans="82:87">
      <c r="CD14867" s="34" t="s">
        <v>18754</v>
      </c>
      <c r="CG14867" s="381">
        <v>60299</v>
      </c>
      <c r="CI14867" s="378">
        <v>27560</v>
      </c>
    </row>
    <row r="14868" spans="82:87">
      <c r="CD14868" s="34" t="s">
        <v>18755</v>
      </c>
      <c r="CG14868" s="381">
        <v>60300</v>
      </c>
      <c r="CI14868" s="378">
        <v>27560</v>
      </c>
    </row>
    <row r="14869" spans="82:87">
      <c r="CD14869" s="34" t="s">
        <v>18756</v>
      </c>
      <c r="CG14869" s="381">
        <v>60301</v>
      </c>
      <c r="CI14869" s="378">
        <v>27560</v>
      </c>
    </row>
    <row r="14870" spans="82:87">
      <c r="CD14870" s="34" t="s">
        <v>18757</v>
      </c>
      <c r="CG14870" s="381">
        <v>60302</v>
      </c>
      <c r="CI14870" s="378">
        <v>27560</v>
      </c>
    </row>
    <row r="14871" spans="82:87">
      <c r="CD14871" s="34" t="s">
        <v>18758</v>
      </c>
      <c r="CG14871" s="381">
        <v>60303</v>
      </c>
      <c r="CI14871" s="378">
        <v>27560</v>
      </c>
    </row>
    <row r="14872" spans="82:87">
      <c r="CD14872" s="34" t="s">
        <v>18759</v>
      </c>
      <c r="CG14872" s="381">
        <v>60304</v>
      </c>
      <c r="CI14872" s="378">
        <v>27560</v>
      </c>
    </row>
    <row r="14873" spans="82:87">
      <c r="CD14873" s="34" t="s">
        <v>18760</v>
      </c>
      <c r="CG14873" s="381">
        <v>60305</v>
      </c>
      <c r="CI14873" s="378">
        <v>27560</v>
      </c>
    </row>
    <row r="14874" spans="82:87">
      <c r="CD14874" s="34" t="s">
        <v>18761</v>
      </c>
      <c r="CG14874" s="381">
        <v>60306</v>
      </c>
      <c r="CI14874" s="378">
        <v>27570</v>
      </c>
    </row>
    <row r="14875" spans="82:87">
      <c r="CD14875" s="34" t="s">
        <v>18762</v>
      </c>
      <c r="CG14875" s="381">
        <v>60307</v>
      </c>
      <c r="CI14875" s="378">
        <v>27570</v>
      </c>
    </row>
    <row r="14876" spans="82:87">
      <c r="CD14876" s="34" t="s">
        <v>18763</v>
      </c>
      <c r="CG14876" s="381">
        <v>60308</v>
      </c>
      <c r="CI14876" s="378">
        <v>27570</v>
      </c>
    </row>
    <row r="14877" spans="82:87">
      <c r="CD14877" s="34" t="s">
        <v>18764</v>
      </c>
      <c r="CG14877" s="381">
        <v>60309</v>
      </c>
      <c r="CI14877" s="378">
        <v>27570</v>
      </c>
    </row>
    <row r="14878" spans="82:87">
      <c r="CD14878" s="34" t="s">
        <v>18765</v>
      </c>
      <c r="CG14878" s="381">
        <v>60310</v>
      </c>
      <c r="CI14878" s="378">
        <v>27580</v>
      </c>
    </row>
    <row r="14879" spans="82:87">
      <c r="CD14879" s="34" t="s">
        <v>18766</v>
      </c>
      <c r="CG14879" s="381">
        <v>60311</v>
      </c>
      <c r="CI14879" s="378">
        <v>27580</v>
      </c>
    </row>
    <row r="14880" spans="82:87">
      <c r="CD14880" s="34" t="s">
        <v>18767</v>
      </c>
      <c r="CG14880" s="381">
        <v>60312</v>
      </c>
      <c r="CI14880" s="378">
        <v>27580</v>
      </c>
    </row>
    <row r="14881" spans="82:87">
      <c r="CD14881" s="34" t="s">
        <v>18768</v>
      </c>
      <c r="CG14881" s="381">
        <v>60313</v>
      </c>
      <c r="CI14881" s="378">
        <v>27590</v>
      </c>
    </row>
    <row r="14882" spans="82:87">
      <c r="CD14882" s="34" t="s">
        <v>18769</v>
      </c>
      <c r="CG14882" s="381">
        <v>60314</v>
      </c>
      <c r="CI14882" s="378">
        <v>27590</v>
      </c>
    </row>
    <row r="14883" spans="82:87">
      <c r="CD14883" s="34" t="s">
        <v>18770</v>
      </c>
      <c r="CG14883" s="381">
        <v>60315</v>
      </c>
      <c r="CI14883" s="378">
        <v>27600</v>
      </c>
    </row>
    <row r="14884" spans="82:87">
      <c r="CD14884" s="34" t="s">
        <v>18771</v>
      </c>
      <c r="CG14884" s="381">
        <v>60316</v>
      </c>
      <c r="CI14884" s="378">
        <v>27600</v>
      </c>
    </row>
    <row r="14885" spans="82:87">
      <c r="CD14885" s="34" t="s">
        <v>18772</v>
      </c>
      <c r="CG14885" s="381">
        <v>60317</v>
      </c>
      <c r="CI14885" s="378">
        <v>27600</v>
      </c>
    </row>
    <row r="14886" spans="82:87">
      <c r="CD14886" s="34" t="s">
        <v>18773</v>
      </c>
      <c r="CG14886" s="381">
        <v>60318</v>
      </c>
      <c r="CI14886" s="378">
        <v>27600</v>
      </c>
    </row>
    <row r="14887" spans="82:87">
      <c r="CD14887" s="34" t="s">
        <v>18774</v>
      </c>
      <c r="CG14887" s="381">
        <v>60319</v>
      </c>
      <c r="CI14887" s="378">
        <v>27600</v>
      </c>
    </row>
    <row r="14888" spans="82:87">
      <c r="CD14888" s="34" t="s">
        <v>18775</v>
      </c>
      <c r="CG14888" s="381">
        <v>60320</v>
      </c>
      <c r="CI14888" s="378">
        <v>27600</v>
      </c>
    </row>
    <row r="14889" spans="82:87">
      <c r="CD14889" s="34" t="s">
        <v>18776</v>
      </c>
      <c r="CG14889" s="381">
        <v>60321</v>
      </c>
      <c r="CI14889" s="378">
        <v>27600</v>
      </c>
    </row>
    <row r="14890" spans="82:87">
      <c r="CD14890" s="34" t="s">
        <v>18777</v>
      </c>
      <c r="CG14890" s="381">
        <v>60322</v>
      </c>
      <c r="CI14890" s="378">
        <v>27600</v>
      </c>
    </row>
    <row r="14891" spans="82:87">
      <c r="CD14891" s="34" t="s">
        <v>18778</v>
      </c>
      <c r="CG14891" s="381">
        <v>60323</v>
      </c>
      <c r="CI14891" s="378">
        <v>27600</v>
      </c>
    </row>
    <row r="14892" spans="82:87">
      <c r="CD14892" s="34" t="s">
        <v>18779</v>
      </c>
      <c r="CG14892" s="381">
        <v>60324</v>
      </c>
      <c r="CI14892" s="378">
        <v>27600</v>
      </c>
    </row>
    <row r="14893" spans="82:87">
      <c r="CD14893" s="34" t="s">
        <v>18780</v>
      </c>
      <c r="CG14893" s="381">
        <v>60325</v>
      </c>
      <c r="CI14893" s="378">
        <v>27601</v>
      </c>
    </row>
    <row r="14894" spans="82:87">
      <c r="CD14894" s="34" t="s">
        <v>18781</v>
      </c>
      <c r="CG14894" s="381">
        <v>60326</v>
      </c>
      <c r="CI14894" s="378">
        <v>27602</v>
      </c>
    </row>
    <row r="14895" spans="82:87">
      <c r="CD14895" s="34" t="s">
        <v>18782</v>
      </c>
      <c r="CG14895" s="381">
        <v>60327</v>
      </c>
      <c r="CI14895" s="378">
        <v>27603</v>
      </c>
    </row>
    <row r="14896" spans="82:87">
      <c r="CD14896" s="34" t="s">
        <v>18783</v>
      </c>
      <c r="CG14896" s="381">
        <v>60328</v>
      </c>
      <c r="CI14896" s="378">
        <v>27604</v>
      </c>
    </row>
    <row r="14897" spans="82:87">
      <c r="CD14897" s="34" t="s">
        <v>18784</v>
      </c>
      <c r="CG14897" s="381">
        <v>60329</v>
      </c>
      <c r="CI14897" s="378">
        <v>27605</v>
      </c>
    </row>
    <row r="14898" spans="82:87">
      <c r="CD14898" s="34" t="s">
        <v>18785</v>
      </c>
      <c r="CG14898" s="381">
        <v>60330</v>
      </c>
      <c r="CI14898" s="378">
        <v>27606</v>
      </c>
    </row>
    <row r="14899" spans="82:87">
      <c r="CD14899" s="34" t="s">
        <v>18786</v>
      </c>
      <c r="CG14899" s="381">
        <v>60331</v>
      </c>
      <c r="CI14899" s="378">
        <v>27607</v>
      </c>
    </row>
    <row r="14900" spans="82:87">
      <c r="CD14900" s="34" t="s">
        <v>18787</v>
      </c>
      <c r="CG14900" s="381">
        <v>60332</v>
      </c>
      <c r="CI14900" s="378">
        <v>27608</v>
      </c>
    </row>
    <row r="14901" spans="82:87">
      <c r="CD14901" s="34" t="s">
        <v>18788</v>
      </c>
      <c r="CG14901" s="381">
        <v>60333</v>
      </c>
      <c r="CI14901" s="378">
        <v>27610</v>
      </c>
    </row>
    <row r="14902" spans="82:87">
      <c r="CD14902" s="34" t="s">
        <v>18789</v>
      </c>
      <c r="CG14902" s="381">
        <v>60334</v>
      </c>
      <c r="CI14902" s="378">
        <v>27620</v>
      </c>
    </row>
    <row r="14903" spans="82:87">
      <c r="CD14903" s="34" t="s">
        <v>18790</v>
      </c>
      <c r="CG14903" s="381">
        <v>60335</v>
      </c>
      <c r="CI14903" s="378">
        <v>27620</v>
      </c>
    </row>
    <row r="14904" spans="82:87">
      <c r="CD14904" s="34" t="s">
        <v>18791</v>
      </c>
      <c r="CG14904" s="381">
        <v>60336</v>
      </c>
      <c r="CI14904" s="378">
        <v>27620</v>
      </c>
    </row>
    <row r="14905" spans="82:87">
      <c r="CD14905" s="34" t="s">
        <v>18792</v>
      </c>
      <c r="CG14905" s="381">
        <v>60337</v>
      </c>
      <c r="CI14905" s="378">
        <v>27620</v>
      </c>
    </row>
    <row r="14906" spans="82:87">
      <c r="CD14906" s="34" t="s">
        <v>18793</v>
      </c>
      <c r="CG14906" s="381">
        <v>60338</v>
      </c>
      <c r="CI14906" s="378">
        <v>27630</v>
      </c>
    </row>
    <row r="14907" spans="82:87">
      <c r="CD14907" s="34" t="s">
        <v>18794</v>
      </c>
      <c r="CG14907" s="381">
        <v>60339</v>
      </c>
      <c r="CI14907" s="378">
        <v>27630</v>
      </c>
    </row>
    <row r="14908" spans="82:87">
      <c r="CD14908" s="34" t="s">
        <v>18795</v>
      </c>
      <c r="CG14908" s="381">
        <v>60340</v>
      </c>
      <c r="CI14908" s="378">
        <v>27630</v>
      </c>
    </row>
    <row r="14909" spans="82:87">
      <c r="CD14909" s="34" t="s">
        <v>18796</v>
      </c>
      <c r="CG14909" s="381">
        <v>60350</v>
      </c>
      <c r="CI14909" s="378">
        <v>27630</v>
      </c>
    </row>
    <row r="14910" spans="82:87">
      <c r="CD14910" s="34" t="s">
        <v>18797</v>
      </c>
      <c r="CG14910" s="381">
        <v>60360</v>
      </c>
      <c r="CI14910" s="378">
        <v>27630</v>
      </c>
    </row>
    <row r="14911" spans="82:87">
      <c r="CD14911" s="34" t="s">
        <v>18798</v>
      </c>
      <c r="CG14911" s="381">
        <v>60370</v>
      </c>
      <c r="CI14911" s="378">
        <v>27630</v>
      </c>
    </row>
    <row r="14912" spans="82:87">
      <c r="CD14912" s="34" t="s">
        <v>18799</v>
      </c>
      <c r="CG14912" s="381">
        <v>60380</v>
      </c>
      <c r="CI14912" s="378">
        <v>27630</v>
      </c>
    </row>
    <row r="14913" spans="82:87">
      <c r="CD14913" s="34" t="s">
        <v>18800</v>
      </c>
      <c r="CG14913" s="381">
        <v>60390</v>
      </c>
      <c r="CI14913" s="378">
        <v>27630</v>
      </c>
    </row>
    <row r="14914" spans="82:87">
      <c r="CD14914" s="34" t="s">
        <v>18801</v>
      </c>
      <c r="CG14914" s="381">
        <v>60400</v>
      </c>
      <c r="CI14914" s="378">
        <v>27640</v>
      </c>
    </row>
    <row r="14915" spans="82:87">
      <c r="CD14915" s="34" t="s">
        <v>18802</v>
      </c>
      <c r="CG14915" s="381">
        <v>60401</v>
      </c>
      <c r="CI14915" s="378">
        <v>27640</v>
      </c>
    </row>
    <row r="14916" spans="82:87">
      <c r="CD14916" s="34" t="s">
        <v>18803</v>
      </c>
      <c r="CG14916" s="381">
        <v>60402</v>
      </c>
      <c r="CI14916" s="378">
        <v>27640</v>
      </c>
    </row>
    <row r="14917" spans="82:87">
      <c r="CD14917" s="34" t="s">
        <v>18804</v>
      </c>
      <c r="CG14917" s="381">
        <v>60403</v>
      </c>
      <c r="CI14917" s="378">
        <v>27650</v>
      </c>
    </row>
    <row r="14918" spans="82:87">
      <c r="CD14918" s="34" t="s">
        <v>18805</v>
      </c>
      <c r="CG14918" s="381">
        <v>60404</v>
      </c>
      <c r="CI14918" s="378">
        <v>27650</v>
      </c>
    </row>
    <row r="14919" spans="82:87">
      <c r="CD14919" s="34" t="s">
        <v>18806</v>
      </c>
      <c r="CG14919" s="381">
        <v>60405</v>
      </c>
      <c r="CI14919" s="378">
        <v>27650</v>
      </c>
    </row>
    <row r="14920" spans="82:87">
      <c r="CD14920" s="34" t="s">
        <v>18807</v>
      </c>
      <c r="CG14920" s="381">
        <v>60406</v>
      </c>
      <c r="CI14920" s="378">
        <v>27660</v>
      </c>
    </row>
    <row r="14921" spans="82:87">
      <c r="CD14921" s="34" t="s">
        <v>18808</v>
      </c>
      <c r="CG14921" s="381">
        <v>60407</v>
      </c>
      <c r="CI14921" s="378">
        <v>27660</v>
      </c>
    </row>
    <row r="14922" spans="82:87">
      <c r="CD14922" s="34" t="s">
        <v>18809</v>
      </c>
      <c r="CG14922" s="381">
        <v>60408</v>
      </c>
      <c r="CI14922" s="378">
        <v>27670</v>
      </c>
    </row>
    <row r="14923" spans="82:87">
      <c r="CD14923" s="34" t="s">
        <v>18810</v>
      </c>
      <c r="CG14923" s="381">
        <v>60409</v>
      </c>
      <c r="CI14923" s="378">
        <v>27670</v>
      </c>
    </row>
    <row r="14924" spans="82:87">
      <c r="CD14924" s="34" t="s">
        <v>18811</v>
      </c>
      <c r="CG14924" s="381">
        <v>60410</v>
      </c>
      <c r="CI14924" s="378">
        <v>27670</v>
      </c>
    </row>
    <row r="14925" spans="82:87">
      <c r="CD14925" s="34" t="s">
        <v>18812</v>
      </c>
      <c r="CG14925" s="381">
        <v>60411</v>
      </c>
      <c r="CI14925" s="378">
        <v>27680</v>
      </c>
    </row>
    <row r="14926" spans="82:87">
      <c r="CD14926" s="34" t="s">
        <v>18813</v>
      </c>
      <c r="CG14926" s="381">
        <v>60412</v>
      </c>
      <c r="CI14926" s="378">
        <v>27680</v>
      </c>
    </row>
    <row r="14927" spans="82:87">
      <c r="CD14927" s="34" t="s">
        <v>18814</v>
      </c>
      <c r="CG14927" s="381">
        <v>60413</v>
      </c>
      <c r="CI14927" s="378">
        <v>27680</v>
      </c>
    </row>
    <row r="14928" spans="82:87">
      <c r="CD14928" s="34" t="s">
        <v>18815</v>
      </c>
      <c r="CG14928" s="381">
        <v>60414</v>
      </c>
      <c r="CI14928" s="378">
        <v>27680</v>
      </c>
    </row>
    <row r="14929" spans="82:87">
      <c r="CD14929" s="34" t="s">
        <v>18816</v>
      </c>
      <c r="CG14929" s="381">
        <v>60415</v>
      </c>
      <c r="CI14929" s="378">
        <v>27680</v>
      </c>
    </row>
    <row r="14930" spans="82:87">
      <c r="CD14930" s="34" t="s">
        <v>18817</v>
      </c>
      <c r="CG14930" s="381">
        <v>60420</v>
      </c>
      <c r="CI14930" s="378">
        <v>27680</v>
      </c>
    </row>
    <row r="14931" spans="82:87">
      <c r="CD14931" s="34" t="s">
        <v>18818</v>
      </c>
      <c r="CG14931" s="381">
        <v>60430</v>
      </c>
      <c r="CI14931" s="378">
        <v>27680</v>
      </c>
    </row>
    <row r="14932" spans="82:87">
      <c r="CD14932" s="34" t="s">
        <v>18819</v>
      </c>
      <c r="CG14932" s="381">
        <v>60431</v>
      </c>
      <c r="CI14932" s="378">
        <v>27680</v>
      </c>
    </row>
    <row r="14933" spans="82:87">
      <c r="CD14933" s="34" t="s">
        <v>18820</v>
      </c>
      <c r="CG14933" s="381">
        <v>60432</v>
      </c>
      <c r="CI14933" s="378">
        <v>27680</v>
      </c>
    </row>
    <row r="14934" spans="82:87">
      <c r="CD14934" s="34" t="s">
        <v>18821</v>
      </c>
      <c r="CG14934" s="381">
        <v>60433</v>
      </c>
      <c r="CI14934" s="378">
        <v>27690</v>
      </c>
    </row>
    <row r="14935" spans="82:87">
      <c r="CD14935" s="34" t="s">
        <v>18822</v>
      </c>
      <c r="CG14935" s="381">
        <v>60434</v>
      </c>
      <c r="CI14935" s="378">
        <v>27700</v>
      </c>
    </row>
    <row r="14936" spans="82:87">
      <c r="CD14936" s="34" t="s">
        <v>18823</v>
      </c>
      <c r="CG14936" s="381">
        <v>60435</v>
      </c>
      <c r="CI14936" s="378">
        <v>27700</v>
      </c>
    </row>
    <row r="14937" spans="82:87">
      <c r="CD14937" s="34" t="s">
        <v>18824</v>
      </c>
      <c r="CG14937" s="381">
        <v>60436</v>
      </c>
      <c r="CI14937" s="378">
        <v>27700</v>
      </c>
    </row>
    <row r="14938" spans="82:87">
      <c r="CD14938" s="34" t="s">
        <v>18825</v>
      </c>
      <c r="CG14938" s="381">
        <v>60437</v>
      </c>
      <c r="CI14938" s="378">
        <v>27700</v>
      </c>
    </row>
    <row r="14939" spans="82:87">
      <c r="CD14939" s="34" t="s">
        <v>18826</v>
      </c>
      <c r="CG14939" s="381">
        <v>60438</v>
      </c>
      <c r="CI14939" s="378">
        <v>27700</v>
      </c>
    </row>
    <row r="14940" spans="82:87">
      <c r="CD14940" s="34" t="s">
        <v>18827</v>
      </c>
      <c r="CG14940" s="381">
        <v>60439</v>
      </c>
      <c r="CI14940" s="378">
        <v>27700</v>
      </c>
    </row>
    <row r="14941" spans="82:87">
      <c r="CD14941" s="34" t="s">
        <v>18828</v>
      </c>
      <c r="CG14941" s="381">
        <v>60440</v>
      </c>
      <c r="CI14941" s="378">
        <v>27700</v>
      </c>
    </row>
    <row r="14942" spans="82:87">
      <c r="CD14942" s="34" t="s">
        <v>18829</v>
      </c>
      <c r="CG14942" s="381">
        <v>60451</v>
      </c>
      <c r="CI14942" s="378">
        <v>27700</v>
      </c>
    </row>
    <row r="14943" spans="82:87">
      <c r="CD14943" s="34" t="s">
        <v>18830</v>
      </c>
      <c r="CG14943" s="381">
        <v>60452</v>
      </c>
      <c r="CI14943" s="378">
        <v>27700</v>
      </c>
    </row>
    <row r="14944" spans="82:87">
      <c r="CD14944" s="34" t="s">
        <v>18831</v>
      </c>
      <c r="CG14944" s="381">
        <v>60453</v>
      </c>
      <c r="CI14944" s="378">
        <v>27700</v>
      </c>
    </row>
    <row r="14945" spans="82:87">
      <c r="CD14945" s="34" t="s">
        <v>18832</v>
      </c>
      <c r="CG14945" s="381">
        <v>60454</v>
      </c>
      <c r="CI14945" s="378">
        <v>27700</v>
      </c>
    </row>
    <row r="14946" spans="82:87">
      <c r="CD14946" s="34" t="s">
        <v>18833</v>
      </c>
      <c r="CG14946" s="381">
        <v>60455</v>
      </c>
      <c r="CI14946" s="378">
        <v>27700</v>
      </c>
    </row>
    <row r="14947" spans="82:87">
      <c r="CD14947" s="34" t="s">
        <v>18834</v>
      </c>
      <c r="CG14947" s="381">
        <v>60456</v>
      </c>
      <c r="CI14947" s="378">
        <v>27700</v>
      </c>
    </row>
    <row r="14948" spans="82:87">
      <c r="CD14948" s="34" t="s">
        <v>18835</v>
      </c>
      <c r="CG14948" s="381">
        <v>60457</v>
      </c>
      <c r="CI14948" s="378">
        <v>27700</v>
      </c>
    </row>
    <row r="14949" spans="82:87">
      <c r="CD14949" s="34" t="s">
        <v>18836</v>
      </c>
      <c r="CG14949" s="381">
        <v>60458</v>
      </c>
      <c r="CI14949" s="378">
        <v>27700</v>
      </c>
    </row>
    <row r="14950" spans="82:87">
      <c r="CD14950" s="34" t="s">
        <v>18837</v>
      </c>
      <c r="CG14950" s="381">
        <v>60459</v>
      </c>
      <c r="CI14950" s="378">
        <v>27701</v>
      </c>
    </row>
    <row r="14951" spans="82:87">
      <c r="CD14951" s="34" t="s">
        <v>18838</v>
      </c>
      <c r="CG14951" s="381">
        <v>60460</v>
      </c>
      <c r="CI14951" s="378">
        <v>27702</v>
      </c>
    </row>
    <row r="14952" spans="82:87">
      <c r="CD14952" s="34" t="s">
        <v>18839</v>
      </c>
      <c r="CG14952" s="381">
        <v>60471</v>
      </c>
      <c r="CI14952" s="378">
        <v>27703</v>
      </c>
    </row>
    <row r="14953" spans="82:87">
      <c r="CD14953" s="34" t="s">
        <v>18840</v>
      </c>
      <c r="CG14953" s="381">
        <v>60472</v>
      </c>
      <c r="CI14953" s="378">
        <v>27704</v>
      </c>
    </row>
    <row r="14954" spans="82:87">
      <c r="CD14954" s="34" t="s">
        <v>18841</v>
      </c>
      <c r="CG14954" s="381">
        <v>60473</v>
      </c>
      <c r="CI14954" s="378">
        <v>27705</v>
      </c>
    </row>
    <row r="14955" spans="82:87">
      <c r="CD14955" s="34" t="s">
        <v>18842</v>
      </c>
      <c r="CG14955" s="381">
        <v>60474</v>
      </c>
      <c r="CI14955" s="378">
        <v>27706</v>
      </c>
    </row>
    <row r="14956" spans="82:87">
      <c r="CD14956" s="34" t="s">
        <v>18843</v>
      </c>
      <c r="CG14956" s="381">
        <v>60475</v>
      </c>
      <c r="CI14956" s="378">
        <v>27707</v>
      </c>
    </row>
    <row r="14957" spans="82:87">
      <c r="CD14957" s="34" t="s">
        <v>18844</v>
      </c>
      <c r="CG14957" s="381">
        <v>60476</v>
      </c>
      <c r="CI14957" s="378">
        <v>27708</v>
      </c>
    </row>
    <row r="14958" spans="82:87">
      <c r="CD14958" s="34" t="s">
        <v>18845</v>
      </c>
      <c r="CG14958" s="381">
        <v>60477</v>
      </c>
      <c r="CI14958" s="378">
        <v>27709</v>
      </c>
    </row>
    <row r="14959" spans="82:87">
      <c r="CD14959" s="34" t="s">
        <v>18846</v>
      </c>
      <c r="CG14959" s="381">
        <v>60480</v>
      </c>
      <c r="CI14959" s="378">
        <v>27710</v>
      </c>
    </row>
    <row r="14960" spans="82:87">
      <c r="CD14960" s="34" t="s">
        <v>18847</v>
      </c>
      <c r="CG14960" s="381">
        <v>60490</v>
      </c>
      <c r="CI14960" s="378">
        <v>27720</v>
      </c>
    </row>
    <row r="14961" spans="82:87">
      <c r="CD14961" s="34" t="s">
        <v>18848</v>
      </c>
      <c r="CG14961" s="381">
        <v>60491</v>
      </c>
      <c r="CI14961" s="378">
        <v>27720</v>
      </c>
    </row>
    <row r="14962" spans="82:87">
      <c r="CD14962" s="34" t="s">
        <v>18849</v>
      </c>
      <c r="CG14962" s="381">
        <v>60492</v>
      </c>
      <c r="CI14962" s="378">
        <v>27720</v>
      </c>
    </row>
    <row r="14963" spans="82:87">
      <c r="CD14963" s="34" t="s">
        <v>18850</v>
      </c>
      <c r="CG14963" s="381">
        <v>60493</v>
      </c>
      <c r="CI14963" s="378">
        <v>27730</v>
      </c>
    </row>
    <row r="14964" spans="82:87">
      <c r="CD14964" s="34" t="s">
        <v>18851</v>
      </c>
      <c r="CG14964" s="381">
        <v>60494</v>
      </c>
      <c r="CI14964" s="378">
        <v>27730</v>
      </c>
    </row>
    <row r="14965" spans="82:87">
      <c r="CD14965" s="34" t="s">
        <v>18852</v>
      </c>
      <c r="CG14965" s="381">
        <v>60495</v>
      </c>
      <c r="CI14965" s="378">
        <v>27730</v>
      </c>
    </row>
    <row r="14966" spans="82:87">
      <c r="CD14966" s="34" t="s">
        <v>18853</v>
      </c>
      <c r="CG14966" s="381">
        <v>60500</v>
      </c>
      <c r="CI14966" s="378">
        <v>27740</v>
      </c>
    </row>
    <row r="14967" spans="82:87">
      <c r="CD14967" s="34" t="s">
        <v>18854</v>
      </c>
      <c r="CG14967" s="381">
        <v>60501</v>
      </c>
      <c r="CI14967" s="378">
        <v>27750</v>
      </c>
    </row>
    <row r="14968" spans="82:87">
      <c r="CD14968" s="34" t="s">
        <v>18855</v>
      </c>
      <c r="CG14968" s="381">
        <v>60502</v>
      </c>
      <c r="CI14968" s="378">
        <v>27760</v>
      </c>
    </row>
    <row r="14969" spans="82:87">
      <c r="CD14969" s="34" t="s">
        <v>18856</v>
      </c>
      <c r="CG14969" s="381">
        <v>60503</v>
      </c>
      <c r="CI14969" s="378">
        <v>27770</v>
      </c>
    </row>
    <row r="14970" spans="82:87">
      <c r="CD14970" s="34" t="s">
        <v>18857</v>
      </c>
      <c r="CG14970" s="381">
        <v>60504</v>
      </c>
      <c r="CI14970" s="378">
        <v>27780</v>
      </c>
    </row>
    <row r="14971" spans="82:87">
      <c r="CD14971" s="34" t="s">
        <v>18858</v>
      </c>
      <c r="CG14971" s="381">
        <v>60505</v>
      </c>
      <c r="CI14971" s="378">
        <v>27780</v>
      </c>
    </row>
    <row r="14972" spans="82:87">
      <c r="CD14972" s="34" t="s">
        <v>18859</v>
      </c>
      <c r="CG14972" s="381">
        <v>60506</v>
      </c>
      <c r="CI14972" s="378">
        <v>27790</v>
      </c>
    </row>
    <row r="14973" spans="82:87">
      <c r="CD14973" s="34" t="s">
        <v>18860</v>
      </c>
      <c r="CG14973" s="381">
        <v>60507</v>
      </c>
      <c r="CI14973" s="378">
        <v>27800</v>
      </c>
    </row>
    <row r="14974" spans="82:87">
      <c r="CD14974" s="34" t="s">
        <v>18861</v>
      </c>
      <c r="CG14974" s="381">
        <v>60508</v>
      </c>
      <c r="CI14974" s="378">
        <v>27800</v>
      </c>
    </row>
    <row r="14975" spans="82:87">
      <c r="CD14975" s="34" t="s">
        <v>18862</v>
      </c>
      <c r="CG14975" s="381">
        <v>60509</v>
      </c>
      <c r="CI14975" s="378">
        <v>27800</v>
      </c>
    </row>
    <row r="14976" spans="82:87">
      <c r="CD14976" s="34" t="s">
        <v>18863</v>
      </c>
      <c r="CG14976" s="381">
        <v>60510</v>
      </c>
      <c r="CI14976" s="378">
        <v>27800</v>
      </c>
    </row>
    <row r="14977" spans="82:87">
      <c r="CD14977" s="34" t="s">
        <v>18864</v>
      </c>
      <c r="CG14977" s="381">
        <v>60520</v>
      </c>
      <c r="CI14977" s="378">
        <v>27800</v>
      </c>
    </row>
    <row r="14978" spans="82:87">
      <c r="CD14978" s="34" t="s">
        <v>18865</v>
      </c>
      <c r="CG14978" s="381">
        <v>60530</v>
      </c>
      <c r="CI14978" s="378">
        <v>27800</v>
      </c>
    </row>
    <row r="14979" spans="82:87">
      <c r="CD14979" s="34" t="s">
        <v>18866</v>
      </c>
      <c r="CG14979" s="381">
        <v>60531</v>
      </c>
      <c r="CI14979" s="378">
        <v>27800</v>
      </c>
    </row>
    <row r="14980" spans="82:87">
      <c r="CD14980" s="34" t="s">
        <v>18867</v>
      </c>
      <c r="CG14980" s="381">
        <v>60540</v>
      </c>
      <c r="CI14980" s="378">
        <v>27800</v>
      </c>
    </row>
    <row r="14981" spans="82:87">
      <c r="CD14981" s="34" t="s">
        <v>18868</v>
      </c>
      <c r="CG14981" s="381">
        <v>60541</v>
      </c>
      <c r="CI14981" s="378">
        <v>27800</v>
      </c>
    </row>
    <row r="14982" spans="82:87">
      <c r="CD14982" s="34" t="s">
        <v>18869</v>
      </c>
      <c r="CG14982" s="381">
        <v>60542</v>
      </c>
      <c r="CI14982" s="378">
        <v>27800</v>
      </c>
    </row>
    <row r="14983" spans="82:87">
      <c r="CD14983" s="34" t="s">
        <v>18870</v>
      </c>
      <c r="CG14983" s="381">
        <v>60543</v>
      </c>
      <c r="CI14983" s="378">
        <v>27800</v>
      </c>
    </row>
    <row r="14984" spans="82:87">
      <c r="CD14984" s="34" t="s">
        <v>18871</v>
      </c>
      <c r="CG14984" s="381">
        <v>60544</v>
      </c>
      <c r="CI14984" s="378">
        <v>27800</v>
      </c>
    </row>
    <row r="14985" spans="82:87">
      <c r="CD14985" s="34" t="s">
        <v>18872</v>
      </c>
      <c r="CG14985" s="381">
        <v>60545</v>
      </c>
      <c r="CI14985" s="378">
        <v>27800</v>
      </c>
    </row>
    <row r="14986" spans="82:87">
      <c r="CD14986" s="34" t="s">
        <v>18873</v>
      </c>
      <c r="CG14986" s="381">
        <v>60546</v>
      </c>
      <c r="CI14986" s="378">
        <v>27800</v>
      </c>
    </row>
    <row r="14987" spans="82:87">
      <c r="CD14987" s="34" t="s">
        <v>18874</v>
      </c>
      <c r="CG14987" s="381">
        <v>60547</v>
      </c>
      <c r="CI14987" s="378">
        <v>27800</v>
      </c>
    </row>
    <row r="14988" spans="82:87">
      <c r="CD14988" s="34" t="s">
        <v>18875</v>
      </c>
      <c r="CG14988" s="381">
        <v>60548</v>
      </c>
      <c r="CI14988" s="378">
        <v>27800</v>
      </c>
    </row>
    <row r="14989" spans="82:87">
      <c r="CD14989" s="34" t="s">
        <v>18876</v>
      </c>
      <c r="CG14989" s="381">
        <v>60549</v>
      </c>
      <c r="CI14989" s="378">
        <v>27800</v>
      </c>
    </row>
    <row r="14990" spans="82:87">
      <c r="CD14990" s="34" t="s">
        <v>18877</v>
      </c>
      <c r="CG14990" s="381">
        <v>60550</v>
      </c>
      <c r="CI14990" s="378">
        <v>27800</v>
      </c>
    </row>
    <row r="14991" spans="82:87">
      <c r="CD14991" s="34" t="s">
        <v>18878</v>
      </c>
      <c r="CG14991" s="381">
        <v>60551</v>
      </c>
      <c r="CI14991" s="378">
        <v>27800</v>
      </c>
    </row>
    <row r="14992" spans="82:87">
      <c r="CD14992" s="34" t="s">
        <v>18879</v>
      </c>
      <c r="CG14992" s="381">
        <v>60552</v>
      </c>
      <c r="CI14992" s="378">
        <v>27800</v>
      </c>
    </row>
    <row r="14993" spans="82:87">
      <c r="CD14993" s="34" t="s">
        <v>18880</v>
      </c>
      <c r="CG14993" s="381">
        <v>60553</v>
      </c>
      <c r="CI14993" s="378">
        <v>27800</v>
      </c>
    </row>
    <row r="14994" spans="82:87">
      <c r="CD14994" s="34" t="s">
        <v>18881</v>
      </c>
      <c r="CG14994" s="381">
        <v>60554</v>
      </c>
      <c r="CI14994" s="378">
        <v>27800</v>
      </c>
    </row>
    <row r="14995" spans="82:87">
      <c r="CD14995" s="34" t="s">
        <v>18882</v>
      </c>
      <c r="CG14995" s="381">
        <v>60555</v>
      </c>
      <c r="CI14995" s="378">
        <v>27800</v>
      </c>
    </row>
    <row r="14996" spans="82:87">
      <c r="CD14996" s="34" t="s">
        <v>18883</v>
      </c>
      <c r="CG14996" s="381">
        <v>60560</v>
      </c>
      <c r="CI14996" s="378">
        <v>27800</v>
      </c>
    </row>
    <row r="14997" spans="82:87">
      <c r="CD14997" s="34" t="s">
        <v>18884</v>
      </c>
      <c r="CG14997" s="381">
        <v>60570</v>
      </c>
      <c r="CI14997" s="378">
        <v>27810</v>
      </c>
    </row>
    <row r="14998" spans="82:87">
      <c r="CD14998" s="34" t="s">
        <v>18885</v>
      </c>
      <c r="CG14998" s="381">
        <v>60580</v>
      </c>
      <c r="CI14998" s="378">
        <v>27820</v>
      </c>
    </row>
    <row r="14999" spans="82:87">
      <c r="CD14999" s="34" t="s">
        <v>18886</v>
      </c>
      <c r="CG14999" s="381">
        <v>60590</v>
      </c>
      <c r="CI14999" s="378">
        <v>27820</v>
      </c>
    </row>
    <row r="15000" spans="82:87">
      <c r="CD15000" s="34" t="s">
        <v>18887</v>
      </c>
      <c r="CG15000" s="381">
        <v>60600</v>
      </c>
      <c r="CI15000" s="378">
        <v>27820</v>
      </c>
    </row>
    <row r="15001" spans="82:87">
      <c r="CD15001" s="34" t="s">
        <v>18888</v>
      </c>
      <c r="CG15001" s="381">
        <v>60601</v>
      </c>
      <c r="CI15001" s="378">
        <v>27830</v>
      </c>
    </row>
    <row r="15002" spans="82:87">
      <c r="CD15002" s="34" t="s">
        <v>18889</v>
      </c>
      <c r="CG15002" s="381">
        <v>60602</v>
      </c>
      <c r="CI15002" s="378">
        <v>27850</v>
      </c>
    </row>
    <row r="15003" spans="82:87">
      <c r="CD15003" s="34" t="s">
        <v>18890</v>
      </c>
      <c r="CG15003" s="381">
        <v>60603</v>
      </c>
      <c r="CI15003" s="378">
        <v>27860</v>
      </c>
    </row>
    <row r="15004" spans="82:87">
      <c r="CD15004" s="34" t="s">
        <v>18891</v>
      </c>
      <c r="CG15004" s="381">
        <v>60604</v>
      </c>
      <c r="CI15004" s="378">
        <v>27870</v>
      </c>
    </row>
    <row r="15005" spans="82:87">
      <c r="CD15005" s="34" t="s">
        <v>18892</v>
      </c>
      <c r="CG15005" s="381">
        <v>60605</v>
      </c>
      <c r="CI15005" s="378">
        <v>27890</v>
      </c>
    </row>
    <row r="15006" spans="82:87">
      <c r="CD15006" s="34" t="s">
        <v>18893</v>
      </c>
      <c r="CG15006" s="381">
        <v>60606</v>
      </c>
      <c r="CI15006" s="378">
        <v>27901</v>
      </c>
    </row>
    <row r="15007" spans="82:87">
      <c r="CD15007" s="34" t="s">
        <v>18894</v>
      </c>
      <c r="CG15007" s="381">
        <v>60607</v>
      </c>
      <c r="CI15007" s="378">
        <v>27902</v>
      </c>
    </row>
    <row r="15008" spans="82:87">
      <c r="CD15008" s="34" t="s">
        <v>18895</v>
      </c>
      <c r="CG15008" s="381">
        <v>60608</v>
      </c>
      <c r="CI15008" s="378">
        <v>27903</v>
      </c>
    </row>
    <row r="15009" spans="82:87">
      <c r="CD15009" s="34" t="s">
        <v>18896</v>
      </c>
      <c r="CG15009" s="381">
        <v>60609</v>
      </c>
      <c r="CI15009" s="378">
        <v>27904</v>
      </c>
    </row>
    <row r="15010" spans="82:87">
      <c r="CD15010" s="34" t="s">
        <v>18897</v>
      </c>
      <c r="CG15010" s="381">
        <v>60610</v>
      </c>
      <c r="CI15010" s="378">
        <v>27905</v>
      </c>
    </row>
    <row r="15011" spans="82:87">
      <c r="CD15011" s="34" t="s">
        <v>18898</v>
      </c>
      <c r="CG15011" s="381">
        <v>60611</v>
      </c>
      <c r="CI15011" s="378">
        <v>27906</v>
      </c>
    </row>
    <row r="15012" spans="82:87">
      <c r="CD15012" s="34" t="s">
        <v>18899</v>
      </c>
      <c r="CG15012" s="381">
        <v>60612</v>
      </c>
      <c r="CI15012" s="378">
        <v>27907</v>
      </c>
    </row>
    <row r="15013" spans="82:87">
      <c r="CD15013" s="34" t="s">
        <v>18900</v>
      </c>
      <c r="CG15013" s="381">
        <v>60613</v>
      </c>
      <c r="CI15013" s="378">
        <v>27908</v>
      </c>
    </row>
    <row r="15014" spans="82:87">
      <c r="CD15014" s="34" t="s">
        <v>18901</v>
      </c>
      <c r="CG15014" s="381">
        <v>60614</v>
      </c>
      <c r="CI15014" s="378">
        <v>27909</v>
      </c>
    </row>
    <row r="15015" spans="82:87">
      <c r="CD15015" s="34" t="s">
        <v>18902</v>
      </c>
      <c r="CG15015" s="381">
        <v>60615</v>
      </c>
      <c r="CI15015" s="378">
        <v>27910</v>
      </c>
    </row>
    <row r="15016" spans="82:87">
      <c r="CD15016" s="34" t="s">
        <v>18903</v>
      </c>
      <c r="CG15016" s="381">
        <v>60616</v>
      </c>
      <c r="CI15016" s="378">
        <v>27910</v>
      </c>
    </row>
    <row r="15017" spans="82:87">
      <c r="CD15017" s="34" t="s">
        <v>18904</v>
      </c>
      <c r="CG15017" s="381">
        <v>60617</v>
      </c>
      <c r="CI15017" s="378">
        <v>27910</v>
      </c>
    </row>
    <row r="15018" spans="82:87">
      <c r="CD15018" s="34" t="s">
        <v>18905</v>
      </c>
      <c r="CG15018" s="381">
        <v>60618</v>
      </c>
      <c r="CI15018" s="378">
        <v>27910</v>
      </c>
    </row>
    <row r="15019" spans="82:87">
      <c r="CD15019" s="34" t="s">
        <v>18906</v>
      </c>
      <c r="CG15019" s="381">
        <v>60619</v>
      </c>
      <c r="CI15019" s="378">
        <v>27910</v>
      </c>
    </row>
    <row r="15020" spans="82:87">
      <c r="CD15020" s="34" t="s">
        <v>18907</v>
      </c>
      <c r="CG15020" s="381">
        <v>60620</v>
      </c>
      <c r="CI15020" s="378">
        <v>27910</v>
      </c>
    </row>
    <row r="15021" spans="82:87">
      <c r="CD15021" s="34" t="s">
        <v>18908</v>
      </c>
      <c r="CG15021" s="381">
        <v>60631</v>
      </c>
      <c r="CI15021" s="378">
        <v>27911</v>
      </c>
    </row>
    <row r="15022" spans="82:87">
      <c r="CD15022" s="34" t="s">
        <v>18909</v>
      </c>
      <c r="CG15022" s="381">
        <v>60632</v>
      </c>
      <c r="CI15022" s="378">
        <v>27914</v>
      </c>
    </row>
    <row r="15023" spans="82:87">
      <c r="CD15023" s="34" t="s">
        <v>18910</v>
      </c>
      <c r="CG15023" s="381">
        <v>60633</v>
      </c>
      <c r="CI15023" s="378">
        <v>27915</v>
      </c>
    </row>
    <row r="15024" spans="82:87">
      <c r="CD15024" s="34" t="s">
        <v>18911</v>
      </c>
      <c r="CG15024" s="381">
        <v>60634</v>
      </c>
      <c r="CI15024" s="378">
        <v>27919</v>
      </c>
    </row>
    <row r="15025" spans="82:87">
      <c r="CD15025" s="34" t="s">
        <v>18912</v>
      </c>
      <c r="CG15025" s="381">
        <v>60635</v>
      </c>
      <c r="CI15025" s="378">
        <v>27920</v>
      </c>
    </row>
    <row r="15026" spans="82:87">
      <c r="CD15026" s="34" t="s">
        <v>18913</v>
      </c>
      <c r="CG15026" s="381">
        <v>60636</v>
      </c>
      <c r="CI15026" s="378">
        <v>27920</v>
      </c>
    </row>
    <row r="15027" spans="82:87">
      <c r="CD15027" s="34" t="s">
        <v>18914</v>
      </c>
      <c r="CG15027" s="381">
        <v>60637</v>
      </c>
      <c r="CI15027" s="378">
        <v>27924</v>
      </c>
    </row>
    <row r="15028" spans="82:87">
      <c r="CD15028" s="34" t="s">
        <v>18915</v>
      </c>
      <c r="CG15028" s="381">
        <v>60638</v>
      </c>
      <c r="CI15028" s="378">
        <v>27928</v>
      </c>
    </row>
    <row r="15029" spans="82:87">
      <c r="CD15029" s="34" t="s">
        <v>18916</v>
      </c>
      <c r="CG15029" s="381">
        <v>60639</v>
      </c>
      <c r="CI15029" s="378">
        <v>27929</v>
      </c>
    </row>
    <row r="15030" spans="82:87">
      <c r="CD15030" s="34" t="s">
        <v>18917</v>
      </c>
      <c r="CG15030" s="381">
        <v>60640</v>
      </c>
      <c r="CI15030" s="378">
        <v>27930</v>
      </c>
    </row>
    <row r="15031" spans="82:87">
      <c r="CD15031" s="34" t="s">
        <v>18918</v>
      </c>
      <c r="CG15031" s="381">
        <v>60641</v>
      </c>
      <c r="CI15031" s="378">
        <v>27930</v>
      </c>
    </row>
    <row r="15032" spans="82:87">
      <c r="CD15032" s="34" t="s">
        <v>18919</v>
      </c>
      <c r="CG15032" s="381">
        <v>60642</v>
      </c>
      <c r="CI15032" s="378">
        <v>27930</v>
      </c>
    </row>
    <row r="15033" spans="82:87">
      <c r="CD15033" s="34" t="s">
        <v>18920</v>
      </c>
      <c r="CG15033" s="381">
        <v>60643</v>
      </c>
      <c r="CI15033" s="378">
        <v>27930</v>
      </c>
    </row>
    <row r="15034" spans="82:87">
      <c r="CD15034" s="34" t="s">
        <v>18921</v>
      </c>
      <c r="CG15034" s="381">
        <v>60644</v>
      </c>
      <c r="CI15034" s="378">
        <v>27930</v>
      </c>
    </row>
    <row r="15035" spans="82:87">
      <c r="CD15035" s="34" t="s">
        <v>18922</v>
      </c>
      <c r="CG15035" s="381">
        <v>60645</v>
      </c>
      <c r="CI15035" s="378">
        <v>27930</v>
      </c>
    </row>
    <row r="15036" spans="82:87">
      <c r="CD15036" s="34" t="s">
        <v>18923</v>
      </c>
      <c r="CG15036" s="381">
        <v>60646</v>
      </c>
      <c r="CI15036" s="378">
        <v>27930</v>
      </c>
    </row>
    <row r="15037" spans="82:87">
      <c r="CD15037" s="34" t="s">
        <v>18924</v>
      </c>
      <c r="CG15037" s="381">
        <v>60647</v>
      </c>
      <c r="CI15037" s="378">
        <v>27930</v>
      </c>
    </row>
    <row r="15038" spans="82:87">
      <c r="CD15038" s="34" t="s">
        <v>18925</v>
      </c>
      <c r="CG15038" s="381">
        <v>60648</v>
      </c>
      <c r="CI15038" s="378">
        <v>27930</v>
      </c>
    </row>
    <row r="15039" spans="82:87">
      <c r="CD15039" s="34" t="s">
        <v>18926</v>
      </c>
      <c r="CG15039" s="381">
        <v>60649</v>
      </c>
      <c r="CI15039" s="378">
        <v>27930</v>
      </c>
    </row>
    <row r="15040" spans="82:87">
      <c r="CD15040" s="34" t="s">
        <v>18927</v>
      </c>
      <c r="CG15040" s="381">
        <v>60650</v>
      </c>
      <c r="CI15040" s="378">
        <v>27930</v>
      </c>
    </row>
    <row r="15041" spans="82:87">
      <c r="CD15041" s="34" t="s">
        <v>18928</v>
      </c>
      <c r="CG15041" s="381">
        <v>60660</v>
      </c>
      <c r="CI15041" s="378">
        <v>27930</v>
      </c>
    </row>
    <row r="15042" spans="82:87">
      <c r="CD15042" s="34" t="s">
        <v>18929</v>
      </c>
      <c r="CG15042" s="381">
        <v>60675</v>
      </c>
      <c r="CI15042" s="378">
        <v>27930</v>
      </c>
    </row>
    <row r="15043" spans="82:87">
      <c r="CD15043" s="34" t="s">
        <v>18930</v>
      </c>
      <c r="CG15043" s="381">
        <v>60676</v>
      </c>
      <c r="CI15043" s="378">
        <v>27930</v>
      </c>
    </row>
    <row r="15044" spans="82:87">
      <c r="CD15044" s="34" t="s">
        <v>18931</v>
      </c>
      <c r="CG15044" s="381">
        <v>60677</v>
      </c>
      <c r="CI15044" s="378">
        <v>27930</v>
      </c>
    </row>
    <row r="15045" spans="82:87">
      <c r="CD15045" s="34" t="s">
        <v>18932</v>
      </c>
      <c r="CG15045" s="381">
        <v>60678</v>
      </c>
      <c r="CI15045" s="378">
        <v>27930</v>
      </c>
    </row>
    <row r="15046" spans="82:87">
      <c r="CD15046" s="34" t="s">
        <v>18933</v>
      </c>
      <c r="CG15046" s="381">
        <v>60679</v>
      </c>
      <c r="CI15046" s="378">
        <v>27930</v>
      </c>
    </row>
    <row r="15047" spans="82:87">
      <c r="CD15047" s="34" t="s">
        <v>18934</v>
      </c>
      <c r="CG15047" s="381">
        <v>60680</v>
      </c>
      <c r="CI15047" s="378">
        <v>27930</v>
      </c>
    </row>
    <row r="15048" spans="82:87">
      <c r="CD15048" s="34" t="s">
        <v>18935</v>
      </c>
      <c r="CG15048" s="381">
        <v>60690</v>
      </c>
      <c r="CI15048" s="378">
        <v>27930</v>
      </c>
    </row>
    <row r="15049" spans="82:87">
      <c r="CD15049" s="34" t="s">
        <v>18936</v>
      </c>
      <c r="CG15049" s="381">
        <v>60691</v>
      </c>
      <c r="CI15049" s="378">
        <v>27930</v>
      </c>
    </row>
    <row r="15050" spans="82:87">
      <c r="CD15050" s="34" t="s">
        <v>18937</v>
      </c>
      <c r="CG15050" s="381">
        <v>60700</v>
      </c>
      <c r="CI15050" s="378">
        <v>27930</v>
      </c>
    </row>
    <row r="15051" spans="82:87">
      <c r="CD15051" s="34" t="s">
        <v>18938</v>
      </c>
      <c r="CG15051" s="381">
        <v>60710</v>
      </c>
      <c r="CI15051" s="378">
        <v>27930</v>
      </c>
    </row>
    <row r="15052" spans="82:87">
      <c r="CD15052" s="34" t="s">
        <v>18939</v>
      </c>
      <c r="CG15052" s="381">
        <v>60711</v>
      </c>
      <c r="CI15052" s="378">
        <v>27930</v>
      </c>
    </row>
    <row r="15053" spans="82:87">
      <c r="CD15053" s="34" t="s">
        <v>18940</v>
      </c>
      <c r="CG15053" s="381">
        <v>60721</v>
      </c>
      <c r="CI15053" s="378">
        <v>27930</v>
      </c>
    </row>
    <row r="15054" spans="82:87">
      <c r="CD15054" s="34" t="s">
        <v>18941</v>
      </c>
      <c r="CG15054" s="381">
        <v>60722</v>
      </c>
      <c r="CI15054" s="378">
        <v>27930</v>
      </c>
    </row>
    <row r="15055" spans="82:87">
      <c r="CD15055" s="34" t="s">
        <v>18942</v>
      </c>
      <c r="CG15055" s="381">
        <v>60723</v>
      </c>
      <c r="CI15055" s="378">
        <v>27930</v>
      </c>
    </row>
    <row r="15056" spans="82:87">
      <c r="CD15056" s="34" t="s">
        <v>18943</v>
      </c>
      <c r="CG15056" s="381">
        <v>60724</v>
      </c>
      <c r="CI15056" s="378">
        <v>27930</v>
      </c>
    </row>
    <row r="15057" spans="82:87">
      <c r="CD15057" s="34" t="s">
        <v>18944</v>
      </c>
      <c r="CG15057" s="381">
        <v>60725</v>
      </c>
      <c r="CI15057" s="378">
        <v>27930</v>
      </c>
    </row>
    <row r="15058" spans="82:87">
      <c r="CD15058" s="34" t="s">
        <v>18945</v>
      </c>
      <c r="CG15058" s="381">
        <v>60726</v>
      </c>
      <c r="CI15058" s="378">
        <v>27930</v>
      </c>
    </row>
    <row r="15059" spans="82:87">
      <c r="CD15059" s="34" t="s">
        <v>18946</v>
      </c>
      <c r="CG15059" s="381">
        <v>60727</v>
      </c>
      <c r="CI15059" s="378">
        <v>27931</v>
      </c>
    </row>
    <row r="15060" spans="82:87">
      <c r="CD15060" s="34" t="s">
        <v>18947</v>
      </c>
      <c r="CG15060" s="381">
        <v>60728</v>
      </c>
      <c r="CI15060" s="378">
        <v>27932</v>
      </c>
    </row>
    <row r="15061" spans="82:87">
      <c r="CD15061" s="34" t="s">
        <v>18948</v>
      </c>
      <c r="CG15061" s="381">
        <v>60729</v>
      </c>
      <c r="CI15061" s="378">
        <v>27933</v>
      </c>
    </row>
    <row r="15062" spans="82:87">
      <c r="CD15062" s="34" t="s">
        <v>18949</v>
      </c>
      <c r="CG15062" s="381">
        <v>60730</v>
      </c>
      <c r="CI15062" s="378">
        <v>27934</v>
      </c>
    </row>
    <row r="15063" spans="82:87">
      <c r="CD15063" s="34" t="s">
        <v>18950</v>
      </c>
      <c r="CG15063" s="381">
        <v>60731</v>
      </c>
      <c r="CI15063" s="378">
        <v>27935</v>
      </c>
    </row>
    <row r="15064" spans="82:87">
      <c r="CD15064" s="34" t="s">
        <v>18951</v>
      </c>
      <c r="CG15064" s="381">
        <v>60732</v>
      </c>
      <c r="CI15064" s="378">
        <v>27936</v>
      </c>
    </row>
    <row r="15065" spans="82:87">
      <c r="CD15065" s="34" t="s">
        <v>18952</v>
      </c>
      <c r="CG15065" s="381">
        <v>60733</v>
      </c>
      <c r="CI15065" s="378">
        <v>27937</v>
      </c>
    </row>
    <row r="15066" spans="82:87">
      <c r="CD15066" s="34" t="s">
        <v>18953</v>
      </c>
      <c r="CG15066" s="381">
        <v>60734</v>
      </c>
      <c r="CI15066" s="378">
        <v>27938</v>
      </c>
    </row>
    <row r="15067" spans="82:87">
      <c r="CD15067" s="34" t="s">
        <v>18954</v>
      </c>
      <c r="CG15067" s="381">
        <v>60735</v>
      </c>
      <c r="CI15067" s="378">
        <v>27939</v>
      </c>
    </row>
    <row r="15068" spans="82:87">
      <c r="CD15068" s="34" t="s">
        <v>18955</v>
      </c>
      <c r="CG15068" s="381">
        <v>60739</v>
      </c>
      <c r="CI15068" s="378">
        <v>27940</v>
      </c>
    </row>
    <row r="15069" spans="82:87">
      <c r="CD15069" s="34" t="s">
        <v>18956</v>
      </c>
      <c r="CG15069" s="381">
        <v>60740</v>
      </c>
      <c r="CI15069" s="378">
        <v>27940</v>
      </c>
    </row>
    <row r="15070" spans="82:87">
      <c r="CD15070" s="34" t="s">
        <v>18957</v>
      </c>
      <c r="CG15070" s="381">
        <v>60741</v>
      </c>
      <c r="CI15070" s="378">
        <v>27940</v>
      </c>
    </row>
    <row r="15071" spans="82:87">
      <c r="CD15071" s="34" t="s">
        <v>18958</v>
      </c>
      <c r="CG15071" s="381">
        <v>60742</v>
      </c>
      <c r="CI15071" s="378">
        <v>27940</v>
      </c>
    </row>
    <row r="15072" spans="82:87">
      <c r="CD15072" s="34" t="s">
        <v>18959</v>
      </c>
      <c r="CG15072" s="381">
        <v>60743</v>
      </c>
      <c r="CI15072" s="378">
        <v>27940</v>
      </c>
    </row>
    <row r="15073" spans="82:87">
      <c r="CD15073" s="34" t="s">
        <v>18960</v>
      </c>
      <c r="CG15073" s="381">
        <v>60744</v>
      </c>
      <c r="CI15073" s="378">
        <v>27940</v>
      </c>
    </row>
    <row r="15074" spans="82:87">
      <c r="CD15074" s="34" t="s">
        <v>18961</v>
      </c>
      <c r="CG15074" s="381">
        <v>60745</v>
      </c>
      <c r="CI15074" s="378">
        <v>27940</v>
      </c>
    </row>
    <row r="15075" spans="82:87">
      <c r="CD15075" s="34" t="s">
        <v>18962</v>
      </c>
      <c r="CG15075" s="381">
        <v>60746</v>
      </c>
      <c r="CI15075" s="378">
        <v>27940</v>
      </c>
    </row>
    <row r="15076" spans="82:87">
      <c r="CD15076" s="34" t="s">
        <v>18963</v>
      </c>
      <c r="CG15076" s="381">
        <v>60747</v>
      </c>
      <c r="CI15076" s="378">
        <v>27948</v>
      </c>
    </row>
    <row r="15077" spans="82:87">
      <c r="CD15077" s="34" t="s">
        <v>18964</v>
      </c>
      <c r="CG15077" s="381">
        <v>60748</v>
      </c>
      <c r="CI15077" s="378">
        <v>27949</v>
      </c>
    </row>
    <row r="15078" spans="82:87">
      <c r="CD15078" s="34" t="s">
        <v>18965</v>
      </c>
      <c r="CG15078" s="381">
        <v>60749</v>
      </c>
      <c r="CI15078" s="378">
        <v>27950</v>
      </c>
    </row>
    <row r="15079" spans="82:87">
      <c r="CD15079" s="34" t="s">
        <v>18966</v>
      </c>
      <c r="CG15079" s="381">
        <v>60750</v>
      </c>
      <c r="CI15079" s="378">
        <v>27950</v>
      </c>
    </row>
    <row r="15080" spans="82:87">
      <c r="CD15080" s="34" t="s">
        <v>18967</v>
      </c>
      <c r="CG15080" s="381">
        <v>60751</v>
      </c>
      <c r="CI15080" s="378">
        <v>27950</v>
      </c>
    </row>
    <row r="15081" spans="82:87">
      <c r="CD15081" s="34" t="s">
        <v>18968</v>
      </c>
      <c r="CG15081" s="381">
        <v>60761</v>
      </c>
      <c r="CI15081" s="378">
        <v>27950</v>
      </c>
    </row>
    <row r="15082" spans="82:87">
      <c r="CD15082" s="34" t="s">
        <v>18969</v>
      </c>
      <c r="CG15082" s="381">
        <v>60762</v>
      </c>
      <c r="CI15082" s="378">
        <v>27950</v>
      </c>
    </row>
    <row r="15083" spans="82:87">
      <c r="CD15083" s="34" t="s">
        <v>18970</v>
      </c>
      <c r="CG15083" s="381">
        <v>60763</v>
      </c>
      <c r="CI15083" s="378">
        <v>27950</v>
      </c>
    </row>
    <row r="15084" spans="82:87">
      <c r="CD15084" s="34" t="s">
        <v>18971</v>
      </c>
      <c r="CG15084" s="381">
        <v>60764</v>
      </c>
      <c r="CI15084" s="378">
        <v>27950</v>
      </c>
    </row>
    <row r="15085" spans="82:87">
      <c r="CD15085" s="34" t="s">
        <v>18972</v>
      </c>
      <c r="CG15085" s="381">
        <v>60765</v>
      </c>
      <c r="CI15085" s="378">
        <v>27950</v>
      </c>
    </row>
    <row r="15086" spans="82:87">
      <c r="CD15086" s="34" t="s">
        <v>18973</v>
      </c>
      <c r="CG15086" s="381">
        <v>60771</v>
      </c>
      <c r="CI15086" s="378">
        <v>27950</v>
      </c>
    </row>
    <row r="15087" spans="82:87">
      <c r="CD15087" s="34" t="s">
        <v>18974</v>
      </c>
      <c r="CG15087" s="381">
        <v>60772</v>
      </c>
      <c r="CI15087" s="378">
        <v>27950</v>
      </c>
    </row>
    <row r="15088" spans="82:87">
      <c r="CD15088" s="34" t="s">
        <v>18975</v>
      </c>
      <c r="CG15088" s="381">
        <v>60773</v>
      </c>
      <c r="CI15088" s="378">
        <v>28000</v>
      </c>
    </row>
    <row r="15089" spans="82:87">
      <c r="CD15089" s="34" t="s">
        <v>18976</v>
      </c>
      <c r="CG15089" s="381">
        <v>60774</v>
      </c>
      <c r="CI15089" s="378">
        <v>28001</v>
      </c>
    </row>
    <row r="15090" spans="82:87">
      <c r="CD15090" s="34" t="s">
        <v>18977</v>
      </c>
      <c r="CG15090" s="381">
        <v>60775</v>
      </c>
      <c r="CI15090" s="378">
        <v>28002</v>
      </c>
    </row>
    <row r="15091" spans="82:87">
      <c r="CD15091" s="34" t="s">
        <v>18978</v>
      </c>
      <c r="CG15091" s="381">
        <v>60776</v>
      </c>
      <c r="CI15091" s="378">
        <v>28003</v>
      </c>
    </row>
    <row r="15092" spans="82:87">
      <c r="CD15092" s="34" t="s">
        <v>18979</v>
      </c>
      <c r="CG15092" s="381">
        <v>60777</v>
      </c>
      <c r="CI15092" s="378">
        <v>28004</v>
      </c>
    </row>
    <row r="15093" spans="82:87">
      <c r="CD15093" s="34" t="s">
        <v>18980</v>
      </c>
      <c r="CG15093" s="381">
        <v>60778</v>
      </c>
      <c r="CI15093" s="378">
        <v>28005</v>
      </c>
    </row>
    <row r="15094" spans="82:87">
      <c r="CD15094" s="34" t="s">
        <v>18981</v>
      </c>
      <c r="CG15094" s="381">
        <v>60779</v>
      </c>
      <c r="CI15094" s="378">
        <v>28006</v>
      </c>
    </row>
    <row r="15095" spans="82:87">
      <c r="CD15095" s="34" t="s">
        <v>18982</v>
      </c>
      <c r="CG15095" s="381">
        <v>60790</v>
      </c>
      <c r="CI15095" s="378">
        <v>28007</v>
      </c>
    </row>
    <row r="15096" spans="82:87">
      <c r="CD15096" s="34" t="s">
        <v>18983</v>
      </c>
      <c r="CG15096" s="381">
        <v>60800</v>
      </c>
      <c r="CI15096" s="378">
        <v>28008</v>
      </c>
    </row>
    <row r="15097" spans="82:87">
      <c r="CD15097" s="34" t="s">
        <v>18984</v>
      </c>
      <c r="CG15097" s="381">
        <v>60801</v>
      </c>
      <c r="CI15097" s="378">
        <v>28009</v>
      </c>
    </row>
    <row r="15098" spans="82:87">
      <c r="CD15098" s="34" t="s">
        <v>18985</v>
      </c>
      <c r="CG15098" s="381">
        <v>60802</v>
      </c>
      <c r="CI15098" s="378">
        <v>28010</v>
      </c>
    </row>
    <row r="15099" spans="82:87">
      <c r="CD15099" s="34" t="s">
        <v>18986</v>
      </c>
      <c r="CG15099" s="381">
        <v>60803</v>
      </c>
      <c r="CI15099" s="378">
        <v>28010</v>
      </c>
    </row>
    <row r="15100" spans="82:87">
      <c r="CD15100" s="34" t="s">
        <v>18987</v>
      </c>
      <c r="CG15100" s="381">
        <v>60804</v>
      </c>
      <c r="CI15100" s="378">
        <v>28011</v>
      </c>
    </row>
    <row r="15101" spans="82:87">
      <c r="CD15101" s="34" t="s">
        <v>18988</v>
      </c>
      <c r="CG15101" s="381">
        <v>60805</v>
      </c>
      <c r="CI15101" s="378">
        <v>28012</v>
      </c>
    </row>
    <row r="15102" spans="82:87">
      <c r="CD15102" s="34" t="s">
        <v>18989</v>
      </c>
      <c r="CG15102" s="381">
        <v>60810</v>
      </c>
      <c r="CI15102" s="378">
        <v>28013</v>
      </c>
    </row>
    <row r="15103" spans="82:87">
      <c r="CD15103" s="34" t="s">
        <v>18990</v>
      </c>
      <c r="CG15103" s="381">
        <v>60820</v>
      </c>
      <c r="CI15103" s="378">
        <v>28014</v>
      </c>
    </row>
    <row r="15104" spans="82:87">
      <c r="CD15104" s="34" t="s">
        <v>18991</v>
      </c>
      <c r="CG15104" s="381">
        <v>60829</v>
      </c>
      <c r="CI15104" s="378">
        <v>28015</v>
      </c>
    </row>
    <row r="15105" spans="82:87">
      <c r="CD15105" s="34" t="s">
        <v>18992</v>
      </c>
      <c r="CG15105" s="381">
        <v>60831</v>
      </c>
      <c r="CI15105" s="378">
        <v>28016</v>
      </c>
    </row>
    <row r="15106" spans="82:87">
      <c r="CD15106" s="34" t="s">
        <v>18993</v>
      </c>
      <c r="CG15106" s="381">
        <v>60832</v>
      </c>
      <c r="CI15106" s="378">
        <v>28017</v>
      </c>
    </row>
    <row r="15107" spans="82:87">
      <c r="CD15107" s="34" t="s">
        <v>18994</v>
      </c>
      <c r="CG15107" s="381">
        <v>60833</v>
      </c>
      <c r="CI15107" s="378">
        <v>28018</v>
      </c>
    </row>
    <row r="15108" spans="82:87">
      <c r="CD15108" s="34" t="s">
        <v>18995</v>
      </c>
      <c r="CG15108" s="381">
        <v>60834</v>
      </c>
      <c r="CI15108" s="378">
        <v>28019</v>
      </c>
    </row>
    <row r="15109" spans="82:87">
      <c r="CD15109" s="34" t="s">
        <v>18996</v>
      </c>
      <c r="CG15109" s="381">
        <v>60835</v>
      </c>
      <c r="CI15109" s="378">
        <v>28020</v>
      </c>
    </row>
    <row r="15110" spans="82:87">
      <c r="CD15110" s="34" t="s">
        <v>18997</v>
      </c>
      <c r="CG15110" s="381">
        <v>60840</v>
      </c>
      <c r="CI15110" s="378">
        <v>28021</v>
      </c>
    </row>
    <row r="15111" spans="82:87">
      <c r="CD15111" s="34" t="s">
        <v>18998</v>
      </c>
      <c r="CG15111" s="381">
        <v>60850</v>
      </c>
      <c r="CI15111" s="378">
        <v>28022</v>
      </c>
    </row>
    <row r="15112" spans="82:87">
      <c r="CD15112" s="34" t="s">
        <v>18999</v>
      </c>
      <c r="CG15112" s="381">
        <v>60860</v>
      </c>
      <c r="CI15112" s="378">
        <v>28023</v>
      </c>
    </row>
    <row r="15113" spans="82:87">
      <c r="CD15113" s="34" t="s">
        <v>19000</v>
      </c>
      <c r="CG15113" s="381">
        <v>60870</v>
      </c>
      <c r="CI15113" s="378">
        <v>28024</v>
      </c>
    </row>
    <row r="15114" spans="82:87">
      <c r="CD15114" s="34" t="s">
        <v>19001</v>
      </c>
      <c r="CG15114" s="381">
        <v>60871</v>
      </c>
      <c r="CI15114" s="378">
        <v>28025</v>
      </c>
    </row>
    <row r="15115" spans="82:87">
      <c r="CD15115" s="34" t="s">
        <v>19002</v>
      </c>
      <c r="CG15115" s="381">
        <v>60872</v>
      </c>
      <c r="CI15115" s="378">
        <v>28026</v>
      </c>
    </row>
    <row r="15116" spans="82:87">
      <c r="CD15116" s="34" t="s">
        <v>19003</v>
      </c>
      <c r="CG15116" s="381">
        <v>60873</v>
      </c>
      <c r="CI15116" s="378">
        <v>28027</v>
      </c>
    </row>
    <row r="15117" spans="82:87">
      <c r="CD15117" s="34" t="s">
        <v>19004</v>
      </c>
      <c r="CG15117" s="381">
        <v>60874</v>
      </c>
      <c r="CI15117" s="378">
        <v>28028</v>
      </c>
    </row>
    <row r="15118" spans="82:87">
      <c r="CD15118" s="34" t="s">
        <v>19005</v>
      </c>
      <c r="CG15118" s="381">
        <v>60875</v>
      </c>
      <c r="CI15118" s="378">
        <v>28029</v>
      </c>
    </row>
    <row r="15119" spans="82:87">
      <c r="CD15119" s="34" t="s">
        <v>19006</v>
      </c>
      <c r="CG15119" s="381">
        <v>60876</v>
      </c>
      <c r="CI15119" s="378">
        <v>28030</v>
      </c>
    </row>
    <row r="15120" spans="82:87">
      <c r="CD15120" s="34" t="s">
        <v>19007</v>
      </c>
      <c r="CG15120" s="381">
        <v>60877</v>
      </c>
      <c r="CI15120" s="378">
        <v>28031</v>
      </c>
    </row>
    <row r="15121" spans="82:87">
      <c r="CD15121" s="34" t="s">
        <v>19008</v>
      </c>
      <c r="CG15121" s="381">
        <v>60878</v>
      </c>
      <c r="CI15121" s="378">
        <v>28032</v>
      </c>
    </row>
    <row r="15122" spans="82:87">
      <c r="CD15122" s="34" t="s">
        <v>19009</v>
      </c>
      <c r="CG15122" s="381">
        <v>60879</v>
      </c>
      <c r="CI15122" s="378">
        <v>28033</v>
      </c>
    </row>
    <row r="15123" spans="82:87">
      <c r="CD15123" s="34" t="s">
        <v>19010</v>
      </c>
      <c r="CG15123" s="381">
        <v>60880</v>
      </c>
      <c r="CI15123" s="378">
        <v>28034</v>
      </c>
    </row>
    <row r="15124" spans="82:87">
      <c r="CD15124" s="34" t="s">
        <v>19011</v>
      </c>
      <c r="CG15124" s="381">
        <v>60881</v>
      </c>
      <c r="CI15124" s="378">
        <v>28035</v>
      </c>
    </row>
    <row r="15125" spans="82:87">
      <c r="CD15125" s="34" t="s">
        <v>19012</v>
      </c>
      <c r="CG15125" s="381">
        <v>60882</v>
      </c>
      <c r="CI15125" s="378">
        <v>28036</v>
      </c>
    </row>
    <row r="15126" spans="82:87">
      <c r="CD15126" s="34" t="s">
        <v>19013</v>
      </c>
      <c r="CG15126" s="381">
        <v>60883</v>
      </c>
      <c r="CI15126" s="378">
        <v>28037</v>
      </c>
    </row>
    <row r="15127" spans="82:87">
      <c r="CD15127" s="34" t="s">
        <v>19014</v>
      </c>
      <c r="CG15127" s="381">
        <v>60884</v>
      </c>
      <c r="CI15127" s="378">
        <v>28038</v>
      </c>
    </row>
    <row r="15128" spans="82:87">
      <c r="CD15128" s="34" t="s">
        <v>19015</v>
      </c>
      <c r="CG15128" s="381">
        <v>60885</v>
      </c>
      <c r="CI15128" s="378">
        <v>28039</v>
      </c>
    </row>
    <row r="15129" spans="82:87">
      <c r="CD15129" s="34" t="s">
        <v>19016</v>
      </c>
      <c r="CG15129" s="381">
        <v>60890</v>
      </c>
      <c r="CI15129" s="378">
        <v>28040</v>
      </c>
    </row>
    <row r="15130" spans="82:87">
      <c r="CD15130" s="34" t="s">
        <v>19017</v>
      </c>
      <c r="CG15130" s="381">
        <v>60901</v>
      </c>
      <c r="CI15130" s="378">
        <v>28041</v>
      </c>
    </row>
    <row r="15131" spans="82:87">
      <c r="CD15131" s="34" t="s">
        <v>19018</v>
      </c>
      <c r="CG15131" s="381">
        <v>60902</v>
      </c>
      <c r="CI15131" s="378">
        <v>28044</v>
      </c>
    </row>
    <row r="15132" spans="82:87">
      <c r="CD15132" s="34" t="s">
        <v>19019</v>
      </c>
      <c r="CG15132" s="381">
        <v>60903</v>
      </c>
      <c r="CI15132" s="378">
        <v>28066</v>
      </c>
    </row>
    <row r="15133" spans="82:87">
      <c r="CD15133" s="34" t="s">
        <v>19020</v>
      </c>
      <c r="CG15133" s="381">
        <v>60908</v>
      </c>
      <c r="CI15133" s="378">
        <v>28070</v>
      </c>
    </row>
    <row r="15134" spans="82:87">
      <c r="CD15134" s="34" t="s">
        <v>19021</v>
      </c>
      <c r="CG15134" s="381">
        <v>60909</v>
      </c>
      <c r="CI15134" s="378">
        <v>28080</v>
      </c>
    </row>
    <row r="15135" spans="82:87">
      <c r="CD15135" s="34" t="s">
        <v>19022</v>
      </c>
      <c r="CG15135" s="381">
        <v>60911</v>
      </c>
      <c r="CI15135" s="378">
        <v>28088</v>
      </c>
    </row>
    <row r="15136" spans="82:87">
      <c r="CD15136" s="34" t="s">
        <v>19023</v>
      </c>
      <c r="CG15136" s="381">
        <v>60912</v>
      </c>
      <c r="CI15136" s="378">
        <v>28099</v>
      </c>
    </row>
    <row r="15137" spans="82:87">
      <c r="CD15137" s="34" t="s">
        <v>19024</v>
      </c>
      <c r="CG15137" s="381">
        <v>60913</v>
      </c>
      <c r="CI15137" s="378">
        <v>28100</v>
      </c>
    </row>
    <row r="15138" spans="82:87">
      <c r="CD15138" s="34" t="s">
        <v>19025</v>
      </c>
      <c r="CG15138" s="381">
        <v>60914</v>
      </c>
      <c r="CI15138" s="378">
        <v>28100</v>
      </c>
    </row>
    <row r="15139" spans="82:87">
      <c r="CD15139" s="34" t="s">
        <v>19026</v>
      </c>
      <c r="CG15139" s="381">
        <v>60915</v>
      </c>
      <c r="CI15139" s="378">
        <v>28100</v>
      </c>
    </row>
    <row r="15140" spans="82:87">
      <c r="CD15140" s="34" t="s">
        <v>19027</v>
      </c>
      <c r="CG15140" s="381">
        <v>60916</v>
      </c>
      <c r="CI15140" s="378">
        <v>28101</v>
      </c>
    </row>
    <row r="15141" spans="82:87">
      <c r="CD15141" s="34" t="s">
        <v>19028</v>
      </c>
      <c r="CG15141" s="381">
        <v>60917</v>
      </c>
      <c r="CI15141" s="378">
        <v>28102</v>
      </c>
    </row>
    <row r="15142" spans="82:87">
      <c r="CD15142" s="34" t="s">
        <v>19029</v>
      </c>
      <c r="CG15142" s="381">
        <v>60918</v>
      </c>
      <c r="CI15142" s="378">
        <v>28103</v>
      </c>
    </row>
    <row r="15143" spans="82:87">
      <c r="CD15143" s="34" t="s">
        <v>19030</v>
      </c>
      <c r="CG15143" s="381">
        <v>60919</v>
      </c>
      <c r="CI15143" s="378">
        <v>28104</v>
      </c>
    </row>
    <row r="15144" spans="82:87">
      <c r="CD15144" s="34" t="s">
        <v>19031</v>
      </c>
      <c r="CG15144" s="381">
        <v>60920</v>
      </c>
      <c r="CI15144" s="378">
        <v>28105</v>
      </c>
    </row>
    <row r="15145" spans="82:87">
      <c r="CD15145" s="34" t="s">
        <v>19032</v>
      </c>
      <c r="CG15145" s="381">
        <v>60921</v>
      </c>
      <c r="CI15145" s="378">
        <v>28106</v>
      </c>
    </row>
    <row r="15146" spans="82:87">
      <c r="CD15146" s="34" t="s">
        <v>19033</v>
      </c>
      <c r="CG15146" s="381">
        <v>60922</v>
      </c>
      <c r="CI15146" s="378">
        <v>28107</v>
      </c>
    </row>
    <row r="15147" spans="82:87">
      <c r="CD15147" s="34" t="s">
        <v>19034</v>
      </c>
      <c r="CG15147" s="381">
        <v>60923</v>
      </c>
      <c r="CI15147" s="378">
        <v>28108</v>
      </c>
    </row>
    <row r="15148" spans="82:87">
      <c r="CD15148" s="34" t="s">
        <v>19035</v>
      </c>
      <c r="CG15148" s="381">
        <v>60924</v>
      </c>
      <c r="CI15148" s="378">
        <v>28109</v>
      </c>
    </row>
    <row r="15149" spans="82:87">
      <c r="CD15149" s="34" t="s">
        <v>19036</v>
      </c>
      <c r="CG15149" s="381">
        <v>60925</v>
      </c>
      <c r="CI15149" s="378">
        <v>28110</v>
      </c>
    </row>
    <row r="15150" spans="82:87">
      <c r="CD15150" s="34" t="s">
        <v>19037</v>
      </c>
      <c r="CG15150" s="381">
        <v>60926</v>
      </c>
      <c r="CI15150" s="378">
        <v>28111</v>
      </c>
    </row>
    <row r="15151" spans="82:87">
      <c r="CD15151" s="34" t="s">
        <v>19038</v>
      </c>
      <c r="CG15151" s="381">
        <v>60927</v>
      </c>
      <c r="CI15151" s="378">
        <v>28112</v>
      </c>
    </row>
    <row r="15152" spans="82:87">
      <c r="CD15152" s="34" t="s">
        <v>19039</v>
      </c>
      <c r="CG15152" s="381">
        <v>60928</v>
      </c>
      <c r="CI15152" s="378">
        <v>28113</v>
      </c>
    </row>
    <row r="15153" spans="82:87">
      <c r="CD15153" s="34" t="s">
        <v>19040</v>
      </c>
      <c r="CG15153" s="381">
        <v>60929</v>
      </c>
      <c r="CI15153" s="378">
        <v>28114</v>
      </c>
    </row>
    <row r="15154" spans="82:87">
      <c r="CD15154" s="34" t="s">
        <v>19041</v>
      </c>
      <c r="CG15154" s="381">
        <v>60930</v>
      </c>
      <c r="CI15154" s="378">
        <v>28115</v>
      </c>
    </row>
    <row r="15155" spans="82:87">
      <c r="CD15155" s="34" t="s">
        <v>19042</v>
      </c>
      <c r="CG15155" s="381">
        <v>60931</v>
      </c>
      <c r="CI15155" s="378">
        <v>28116</v>
      </c>
    </row>
    <row r="15156" spans="82:87">
      <c r="CD15156" s="34" t="s">
        <v>19043</v>
      </c>
      <c r="CG15156" s="381">
        <v>60932</v>
      </c>
      <c r="CI15156" s="378">
        <v>28117</v>
      </c>
    </row>
    <row r="15157" spans="82:87">
      <c r="CD15157" s="34" t="s">
        <v>19044</v>
      </c>
      <c r="CG15157" s="381">
        <v>60933</v>
      </c>
      <c r="CI15157" s="378">
        <v>28118</v>
      </c>
    </row>
    <row r="15158" spans="82:87">
      <c r="CD15158" s="34" t="s">
        <v>19045</v>
      </c>
      <c r="CG15158" s="381">
        <v>60934</v>
      </c>
      <c r="CI15158" s="378">
        <v>28119</v>
      </c>
    </row>
    <row r="15159" spans="82:87">
      <c r="CD15159" s="34" t="s">
        <v>19046</v>
      </c>
      <c r="CG15159" s="381">
        <v>60935</v>
      </c>
      <c r="CI15159" s="378">
        <v>28120</v>
      </c>
    </row>
    <row r="15160" spans="82:87">
      <c r="CD15160" s="34" t="s">
        <v>19047</v>
      </c>
      <c r="CG15160" s="381">
        <v>60936</v>
      </c>
      <c r="CI15160" s="378">
        <v>28120</v>
      </c>
    </row>
    <row r="15161" spans="82:87">
      <c r="CD15161" s="34" t="s">
        <v>19048</v>
      </c>
      <c r="CG15161" s="381">
        <v>60937</v>
      </c>
      <c r="CI15161" s="378">
        <v>28120</v>
      </c>
    </row>
    <row r="15162" spans="82:87">
      <c r="CD15162" s="34" t="s">
        <v>19049</v>
      </c>
      <c r="CG15162" s="381">
        <v>60938</v>
      </c>
      <c r="CI15162" s="378">
        <v>28120</v>
      </c>
    </row>
    <row r="15163" spans="82:87">
      <c r="CD15163" s="34" t="s">
        <v>19050</v>
      </c>
      <c r="CG15163" s="381">
        <v>60939</v>
      </c>
      <c r="CI15163" s="378">
        <v>28120</v>
      </c>
    </row>
    <row r="15164" spans="82:87">
      <c r="CD15164" s="34" t="s">
        <v>19051</v>
      </c>
      <c r="CG15164" s="381">
        <v>60940</v>
      </c>
      <c r="CI15164" s="378">
        <v>28120</v>
      </c>
    </row>
    <row r="15165" spans="82:87">
      <c r="CD15165" s="34" t="s">
        <v>19052</v>
      </c>
      <c r="CG15165" s="381">
        <v>60950</v>
      </c>
      <c r="CI15165" s="378">
        <v>28120</v>
      </c>
    </row>
    <row r="15166" spans="82:87">
      <c r="CD15166" s="34" t="s">
        <v>19053</v>
      </c>
      <c r="CG15166" s="381">
        <v>60960</v>
      </c>
      <c r="CI15166" s="378">
        <v>28120</v>
      </c>
    </row>
    <row r="15167" spans="82:87">
      <c r="CD15167" s="34" t="s">
        <v>19054</v>
      </c>
      <c r="CG15167" s="381">
        <v>60961</v>
      </c>
      <c r="CI15167" s="378">
        <v>28120</v>
      </c>
    </row>
    <row r="15168" spans="82:87">
      <c r="CD15168" s="34" t="s">
        <v>19055</v>
      </c>
      <c r="CG15168" s="381">
        <v>60980</v>
      </c>
      <c r="CI15168" s="378">
        <v>28120</v>
      </c>
    </row>
    <row r="15169" spans="82:87">
      <c r="CD15169" s="34" t="s">
        <v>19056</v>
      </c>
      <c r="CG15169" s="381">
        <v>60981</v>
      </c>
      <c r="CI15169" s="378">
        <v>28120</v>
      </c>
    </row>
    <row r="15170" spans="82:87">
      <c r="CD15170" s="34" t="s">
        <v>19057</v>
      </c>
      <c r="CG15170" s="381">
        <v>60982</v>
      </c>
      <c r="CI15170" s="378">
        <v>28120</v>
      </c>
    </row>
    <row r="15171" spans="82:87">
      <c r="CD15171" s="34" t="s">
        <v>19058</v>
      </c>
      <c r="CG15171" s="381">
        <v>60983</v>
      </c>
      <c r="CI15171" s="378">
        <v>28120</v>
      </c>
    </row>
    <row r="15172" spans="82:87">
      <c r="CD15172" s="34" t="s">
        <v>19059</v>
      </c>
      <c r="CG15172" s="381">
        <v>60984</v>
      </c>
      <c r="CI15172" s="378">
        <v>28120</v>
      </c>
    </row>
    <row r="15173" spans="82:87">
      <c r="CD15173" s="34" t="s">
        <v>19060</v>
      </c>
      <c r="CG15173" s="381">
        <v>60985</v>
      </c>
      <c r="CI15173" s="378">
        <v>28120</v>
      </c>
    </row>
    <row r="15174" spans="82:87">
      <c r="CD15174" s="34" t="s">
        <v>19061</v>
      </c>
      <c r="CG15174" s="381">
        <v>60986</v>
      </c>
      <c r="CI15174" s="378">
        <v>28120</v>
      </c>
    </row>
    <row r="15175" spans="82:87">
      <c r="CD15175" s="34" t="s">
        <v>19062</v>
      </c>
      <c r="CG15175" s="381">
        <v>60987</v>
      </c>
      <c r="CI15175" s="378">
        <v>28120</v>
      </c>
    </row>
    <row r="15176" spans="82:87">
      <c r="CD15176" s="34" t="s">
        <v>19063</v>
      </c>
      <c r="CG15176" s="381">
        <v>60988</v>
      </c>
      <c r="CI15176" s="378">
        <v>28120</v>
      </c>
    </row>
    <row r="15177" spans="82:87">
      <c r="CD15177" s="34" t="s">
        <v>19064</v>
      </c>
      <c r="CG15177" s="381">
        <v>60999</v>
      </c>
      <c r="CI15177" s="378">
        <v>28120</v>
      </c>
    </row>
    <row r="15178" spans="82:87">
      <c r="CD15178" s="34" t="s">
        <v>19065</v>
      </c>
      <c r="CG15178" s="381">
        <v>61000</v>
      </c>
      <c r="CI15178" s="378">
        <v>28120</v>
      </c>
    </row>
    <row r="15179" spans="82:87">
      <c r="CD15179" s="34" t="s">
        <v>19066</v>
      </c>
      <c r="CG15179" s="381">
        <v>61001</v>
      </c>
      <c r="CI15179" s="378">
        <v>28120</v>
      </c>
    </row>
    <row r="15180" spans="82:87">
      <c r="CD15180" s="34" t="s">
        <v>19067</v>
      </c>
      <c r="CG15180" s="381">
        <v>61002</v>
      </c>
      <c r="CI15180" s="378">
        <v>28120</v>
      </c>
    </row>
    <row r="15181" spans="82:87">
      <c r="CD15181" s="34" t="s">
        <v>19068</v>
      </c>
      <c r="CG15181" s="381">
        <v>61003</v>
      </c>
      <c r="CI15181" s="378">
        <v>28130</v>
      </c>
    </row>
    <row r="15182" spans="82:87">
      <c r="CD15182" s="34" t="s">
        <v>19069</v>
      </c>
      <c r="CG15182" s="381">
        <v>61004</v>
      </c>
      <c r="CI15182" s="378">
        <v>28130</v>
      </c>
    </row>
    <row r="15183" spans="82:87">
      <c r="CD15183" s="34" t="s">
        <v>19070</v>
      </c>
      <c r="CG15183" s="381">
        <v>61005</v>
      </c>
      <c r="CI15183" s="378">
        <v>28130</v>
      </c>
    </row>
    <row r="15184" spans="82:87">
      <c r="CD15184" s="34" t="s">
        <v>19071</v>
      </c>
      <c r="CG15184" s="381">
        <v>61006</v>
      </c>
      <c r="CI15184" s="378">
        <v>28130</v>
      </c>
    </row>
    <row r="15185" spans="82:87">
      <c r="CD15185" s="34" t="s">
        <v>19072</v>
      </c>
      <c r="CG15185" s="381">
        <v>61007</v>
      </c>
      <c r="CI15185" s="378">
        <v>28130</v>
      </c>
    </row>
    <row r="15186" spans="82:87">
      <c r="CD15186" s="34" t="s">
        <v>19073</v>
      </c>
      <c r="CG15186" s="381">
        <v>61008</v>
      </c>
      <c r="CI15186" s="378">
        <v>28130</v>
      </c>
    </row>
    <row r="15187" spans="82:87">
      <c r="CD15187" s="34" t="s">
        <v>19074</v>
      </c>
      <c r="CG15187" s="381">
        <v>61009</v>
      </c>
      <c r="CI15187" s="378">
        <v>28130</v>
      </c>
    </row>
    <row r="15188" spans="82:87">
      <c r="CD15188" s="34" t="s">
        <v>19075</v>
      </c>
      <c r="CG15188" s="381">
        <v>61010</v>
      </c>
      <c r="CI15188" s="378">
        <v>28130</v>
      </c>
    </row>
    <row r="15189" spans="82:87">
      <c r="CD15189" s="34" t="s">
        <v>19076</v>
      </c>
      <c r="CG15189" s="381">
        <v>61011</v>
      </c>
      <c r="CI15189" s="378">
        <v>28130</v>
      </c>
    </row>
    <row r="15190" spans="82:87">
      <c r="CD15190" s="34" t="s">
        <v>19077</v>
      </c>
      <c r="CG15190" s="381">
        <v>61012</v>
      </c>
      <c r="CI15190" s="378">
        <v>28130</v>
      </c>
    </row>
    <row r="15191" spans="82:87">
      <c r="CD15191" s="34" t="s">
        <v>19078</v>
      </c>
      <c r="CG15191" s="381">
        <v>61013</v>
      </c>
      <c r="CI15191" s="378">
        <v>28130</v>
      </c>
    </row>
    <row r="15192" spans="82:87">
      <c r="CD15192" s="34" t="s">
        <v>19079</v>
      </c>
      <c r="CG15192" s="381">
        <v>61014</v>
      </c>
      <c r="CI15192" s="378">
        <v>28130</v>
      </c>
    </row>
    <row r="15193" spans="82:87">
      <c r="CD15193" s="34" t="s">
        <v>19080</v>
      </c>
      <c r="CG15193" s="381">
        <v>61015</v>
      </c>
      <c r="CI15193" s="378">
        <v>28131</v>
      </c>
    </row>
    <row r="15194" spans="82:87">
      <c r="CD15194" s="34" t="s">
        <v>19081</v>
      </c>
      <c r="CG15194" s="381">
        <v>61016</v>
      </c>
      <c r="CI15194" s="378">
        <v>28132</v>
      </c>
    </row>
    <row r="15195" spans="82:87">
      <c r="CD15195" s="34" t="s">
        <v>19082</v>
      </c>
      <c r="CG15195" s="381">
        <v>61017</v>
      </c>
      <c r="CI15195" s="378">
        <v>28133</v>
      </c>
    </row>
    <row r="15196" spans="82:87">
      <c r="CD15196" s="34" t="s">
        <v>19083</v>
      </c>
      <c r="CG15196" s="381">
        <v>61018</v>
      </c>
      <c r="CI15196" s="378">
        <v>28134</v>
      </c>
    </row>
    <row r="15197" spans="82:87">
      <c r="CD15197" s="34" t="s">
        <v>19084</v>
      </c>
      <c r="CG15197" s="381">
        <v>61019</v>
      </c>
      <c r="CI15197" s="378">
        <v>28135</v>
      </c>
    </row>
    <row r="15198" spans="82:87">
      <c r="CD15198" s="34" t="s">
        <v>19085</v>
      </c>
      <c r="CG15198" s="381">
        <v>61020</v>
      </c>
      <c r="CI15198" s="378">
        <v>28136</v>
      </c>
    </row>
    <row r="15199" spans="82:87">
      <c r="CD15199" s="34" t="s">
        <v>19086</v>
      </c>
      <c r="CG15199" s="381">
        <v>61021</v>
      </c>
      <c r="CI15199" s="378">
        <v>28137</v>
      </c>
    </row>
    <row r="15200" spans="82:87">
      <c r="CD15200" s="34" t="s">
        <v>19087</v>
      </c>
      <c r="CG15200" s="381">
        <v>61022</v>
      </c>
      <c r="CI15200" s="378">
        <v>28138</v>
      </c>
    </row>
    <row r="15201" spans="82:87">
      <c r="CD15201" s="34" t="s">
        <v>19088</v>
      </c>
      <c r="CG15201" s="381">
        <v>61023</v>
      </c>
      <c r="CI15201" s="378">
        <v>28139</v>
      </c>
    </row>
    <row r="15202" spans="82:87">
      <c r="CD15202" s="34" t="s">
        <v>19089</v>
      </c>
      <c r="CG15202" s="381">
        <v>61024</v>
      </c>
      <c r="CI15202" s="378">
        <v>28140</v>
      </c>
    </row>
    <row r="15203" spans="82:87">
      <c r="CD15203" s="34" t="s">
        <v>19090</v>
      </c>
      <c r="CG15203" s="381">
        <v>61025</v>
      </c>
      <c r="CI15203" s="378">
        <v>28140</v>
      </c>
    </row>
    <row r="15204" spans="82:87">
      <c r="CD15204" s="34" t="s">
        <v>19091</v>
      </c>
      <c r="CG15204" s="381">
        <v>61026</v>
      </c>
      <c r="CI15204" s="378">
        <v>28140</v>
      </c>
    </row>
    <row r="15205" spans="82:87">
      <c r="CD15205" s="34" t="s">
        <v>19092</v>
      </c>
      <c r="CG15205" s="381">
        <v>61027</v>
      </c>
      <c r="CI15205" s="378">
        <v>28140</v>
      </c>
    </row>
    <row r="15206" spans="82:87">
      <c r="CD15206" s="34" t="s">
        <v>19093</v>
      </c>
      <c r="CG15206" s="381">
        <v>61028</v>
      </c>
      <c r="CI15206" s="378">
        <v>28140</v>
      </c>
    </row>
    <row r="15207" spans="82:87">
      <c r="CD15207" s="34" t="s">
        <v>19094</v>
      </c>
      <c r="CG15207" s="381">
        <v>61029</v>
      </c>
      <c r="CI15207" s="378">
        <v>28140</v>
      </c>
    </row>
    <row r="15208" spans="82:87">
      <c r="CD15208" s="34" t="s">
        <v>19095</v>
      </c>
      <c r="CG15208" s="381">
        <v>61040</v>
      </c>
      <c r="CI15208" s="378">
        <v>28140</v>
      </c>
    </row>
    <row r="15209" spans="82:87">
      <c r="CD15209" s="34" t="s">
        <v>19096</v>
      </c>
      <c r="CG15209" s="381">
        <v>61041</v>
      </c>
      <c r="CI15209" s="378">
        <v>28140</v>
      </c>
    </row>
    <row r="15210" spans="82:87">
      <c r="CD15210" s="34" t="s">
        <v>19097</v>
      </c>
      <c r="CG15210" s="381">
        <v>61042</v>
      </c>
      <c r="CI15210" s="378">
        <v>28140</v>
      </c>
    </row>
    <row r="15211" spans="82:87">
      <c r="CD15211" s="34" t="s">
        <v>19098</v>
      </c>
      <c r="CG15211" s="381">
        <v>61043</v>
      </c>
      <c r="CI15211" s="378">
        <v>28140</v>
      </c>
    </row>
    <row r="15212" spans="82:87">
      <c r="CD15212" s="34" t="s">
        <v>19099</v>
      </c>
      <c r="CG15212" s="381">
        <v>61044</v>
      </c>
      <c r="CI15212" s="378">
        <v>28140</v>
      </c>
    </row>
    <row r="15213" spans="82:87">
      <c r="CD15213" s="34" t="s">
        <v>19100</v>
      </c>
      <c r="CG15213" s="381">
        <v>61045</v>
      </c>
      <c r="CI15213" s="378">
        <v>28140</v>
      </c>
    </row>
    <row r="15214" spans="82:87">
      <c r="CD15214" s="34" t="s">
        <v>19101</v>
      </c>
      <c r="CG15214" s="381">
        <v>61046</v>
      </c>
      <c r="CI15214" s="378">
        <v>28140</v>
      </c>
    </row>
    <row r="15215" spans="82:87">
      <c r="CD15215" s="34" t="s">
        <v>19102</v>
      </c>
      <c r="CG15215" s="381">
        <v>61047</v>
      </c>
      <c r="CI15215" s="378">
        <v>28140</v>
      </c>
    </row>
    <row r="15216" spans="82:87">
      <c r="CD15216" s="34" t="s">
        <v>19103</v>
      </c>
      <c r="CG15216" s="381">
        <v>61048</v>
      </c>
      <c r="CI15216" s="378">
        <v>28140</v>
      </c>
    </row>
    <row r="15217" spans="82:87">
      <c r="CD15217" s="34" t="s">
        <v>19104</v>
      </c>
      <c r="CG15217" s="381">
        <v>61049</v>
      </c>
      <c r="CI15217" s="378">
        <v>28140</v>
      </c>
    </row>
    <row r="15218" spans="82:87">
      <c r="CD15218" s="34" t="s">
        <v>19105</v>
      </c>
      <c r="CG15218" s="381">
        <v>61051</v>
      </c>
      <c r="CI15218" s="378">
        <v>28140</v>
      </c>
    </row>
    <row r="15219" spans="82:87">
      <c r="CD15219" s="34" t="s">
        <v>19106</v>
      </c>
      <c r="CG15219" s="381">
        <v>61052</v>
      </c>
      <c r="CI15219" s="378">
        <v>28140</v>
      </c>
    </row>
    <row r="15220" spans="82:87">
      <c r="CD15220" s="34" t="s">
        <v>19107</v>
      </c>
      <c r="CG15220" s="381">
        <v>61053</v>
      </c>
      <c r="CI15220" s="378">
        <v>28150</v>
      </c>
    </row>
    <row r="15221" spans="82:87">
      <c r="CD15221" s="34" t="s">
        <v>19108</v>
      </c>
      <c r="CG15221" s="381">
        <v>61054</v>
      </c>
      <c r="CI15221" s="378">
        <v>28150</v>
      </c>
    </row>
    <row r="15222" spans="82:87">
      <c r="CD15222" s="34" t="s">
        <v>19109</v>
      </c>
      <c r="CG15222" s="381">
        <v>61055</v>
      </c>
      <c r="CI15222" s="378">
        <v>28150</v>
      </c>
    </row>
    <row r="15223" spans="82:87">
      <c r="CD15223" s="34" t="s">
        <v>19110</v>
      </c>
      <c r="CG15223" s="381">
        <v>61056</v>
      </c>
      <c r="CI15223" s="378">
        <v>28150</v>
      </c>
    </row>
    <row r="15224" spans="82:87">
      <c r="CD15224" s="34" t="s">
        <v>19111</v>
      </c>
      <c r="CG15224" s="381">
        <v>61057</v>
      </c>
      <c r="CI15224" s="378">
        <v>28150</v>
      </c>
    </row>
    <row r="15225" spans="82:87">
      <c r="CD15225" s="34" t="s">
        <v>19112</v>
      </c>
      <c r="CG15225" s="381">
        <v>61058</v>
      </c>
      <c r="CI15225" s="378">
        <v>28150</v>
      </c>
    </row>
    <row r="15226" spans="82:87">
      <c r="CD15226" s="34" t="s">
        <v>19113</v>
      </c>
      <c r="CG15226" s="381">
        <v>61059</v>
      </c>
      <c r="CI15226" s="378">
        <v>28150</v>
      </c>
    </row>
    <row r="15227" spans="82:87">
      <c r="CD15227" s="34" t="s">
        <v>19114</v>
      </c>
      <c r="CG15227" s="381">
        <v>61100</v>
      </c>
      <c r="CI15227" s="378">
        <v>28150</v>
      </c>
    </row>
    <row r="15228" spans="82:87">
      <c r="CD15228" s="34" t="s">
        <v>19115</v>
      </c>
      <c r="CG15228" s="381">
        <v>61101</v>
      </c>
      <c r="CI15228" s="378">
        <v>28150</v>
      </c>
    </row>
    <row r="15229" spans="82:87">
      <c r="CD15229" s="34" t="s">
        <v>19116</v>
      </c>
      <c r="CG15229" s="381">
        <v>61102</v>
      </c>
      <c r="CI15229" s="378">
        <v>28150</v>
      </c>
    </row>
    <row r="15230" spans="82:87">
      <c r="CD15230" s="34" t="s">
        <v>19117</v>
      </c>
      <c r="CG15230" s="381">
        <v>61103</v>
      </c>
      <c r="CI15230" s="378">
        <v>28150</v>
      </c>
    </row>
    <row r="15231" spans="82:87">
      <c r="CD15231" s="34" t="s">
        <v>19118</v>
      </c>
      <c r="CG15231" s="381">
        <v>61104</v>
      </c>
      <c r="CI15231" s="378">
        <v>28150</v>
      </c>
    </row>
    <row r="15232" spans="82:87">
      <c r="CD15232" s="34" t="s">
        <v>19119</v>
      </c>
      <c r="CG15232" s="381">
        <v>61105</v>
      </c>
      <c r="CI15232" s="378">
        <v>28150</v>
      </c>
    </row>
    <row r="15233" spans="82:87">
      <c r="CD15233" s="34" t="s">
        <v>19120</v>
      </c>
      <c r="CG15233" s="381">
        <v>61106</v>
      </c>
      <c r="CI15233" s="378">
        <v>28150</v>
      </c>
    </row>
    <row r="15234" spans="82:87">
      <c r="CD15234" s="34" t="s">
        <v>19121</v>
      </c>
      <c r="CG15234" s="381">
        <v>61107</v>
      </c>
      <c r="CI15234" s="378">
        <v>28150</v>
      </c>
    </row>
    <row r="15235" spans="82:87">
      <c r="CD15235" s="34" t="s">
        <v>19122</v>
      </c>
      <c r="CG15235" s="381">
        <v>61108</v>
      </c>
      <c r="CI15235" s="378">
        <v>28150</v>
      </c>
    </row>
    <row r="15236" spans="82:87">
      <c r="CD15236" s="34" t="s">
        <v>19123</v>
      </c>
      <c r="CG15236" s="381">
        <v>61109</v>
      </c>
      <c r="CI15236" s="378">
        <v>28150</v>
      </c>
    </row>
    <row r="15237" spans="82:87">
      <c r="CD15237" s="34" t="s">
        <v>19124</v>
      </c>
      <c r="CG15237" s="381">
        <v>61110</v>
      </c>
      <c r="CI15237" s="378">
        <v>28150</v>
      </c>
    </row>
    <row r="15238" spans="82:87">
      <c r="CD15238" s="34" t="s">
        <v>19125</v>
      </c>
      <c r="CG15238" s="381">
        <v>61120</v>
      </c>
      <c r="CI15238" s="378">
        <v>28150</v>
      </c>
    </row>
    <row r="15239" spans="82:87">
      <c r="CD15239" s="34" t="s">
        <v>19126</v>
      </c>
      <c r="CG15239" s="381">
        <v>61130</v>
      </c>
      <c r="CI15239" s="378">
        <v>28150</v>
      </c>
    </row>
    <row r="15240" spans="82:87">
      <c r="CD15240" s="34" t="s">
        <v>19127</v>
      </c>
      <c r="CG15240" s="381">
        <v>61140</v>
      </c>
      <c r="CI15240" s="378">
        <v>28160</v>
      </c>
    </row>
    <row r="15241" spans="82:87">
      <c r="CD15241" s="34" t="s">
        <v>19128</v>
      </c>
      <c r="CG15241" s="381">
        <v>61150</v>
      </c>
      <c r="CI15241" s="378">
        <v>28160</v>
      </c>
    </row>
    <row r="15242" spans="82:87">
      <c r="CD15242" s="34" t="s">
        <v>19129</v>
      </c>
      <c r="CG15242" s="381">
        <v>61160</v>
      </c>
      <c r="CI15242" s="378">
        <v>28160</v>
      </c>
    </row>
    <row r="15243" spans="82:87">
      <c r="CD15243" s="34" t="s">
        <v>19130</v>
      </c>
      <c r="CG15243" s="381">
        <v>61170</v>
      </c>
      <c r="CI15243" s="378">
        <v>28160</v>
      </c>
    </row>
    <row r="15244" spans="82:87">
      <c r="CD15244" s="34" t="s">
        <v>19131</v>
      </c>
      <c r="CG15244" s="381">
        <v>61190</v>
      </c>
      <c r="CI15244" s="378">
        <v>28160</v>
      </c>
    </row>
    <row r="15245" spans="82:87">
      <c r="CD15245" s="34" t="s">
        <v>19132</v>
      </c>
      <c r="CG15245" s="381">
        <v>61200</v>
      </c>
      <c r="CI15245" s="378">
        <v>28160</v>
      </c>
    </row>
    <row r="15246" spans="82:87">
      <c r="CD15246" s="34" t="s">
        <v>19133</v>
      </c>
      <c r="CG15246" s="381">
        <v>61201</v>
      </c>
      <c r="CI15246" s="378">
        <v>28160</v>
      </c>
    </row>
    <row r="15247" spans="82:87">
      <c r="CD15247" s="34" t="s">
        <v>19134</v>
      </c>
      <c r="CG15247" s="381">
        <v>61202</v>
      </c>
      <c r="CI15247" s="378">
        <v>28160</v>
      </c>
    </row>
    <row r="15248" spans="82:87">
      <c r="CD15248" s="34" t="s">
        <v>19135</v>
      </c>
      <c r="CG15248" s="381">
        <v>61203</v>
      </c>
      <c r="CI15248" s="378">
        <v>28160</v>
      </c>
    </row>
    <row r="15249" spans="82:87">
      <c r="CD15249" s="34" t="s">
        <v>19136</v>
      </c>
      <c r="CG15249" s="381">
        <v>61204</v>
      </c>
      <c r="CI15249" s="378">
        <v>28160</v>
      </c>
    </row>
    <row r="15250" spans="82:87">
      <c r="CD15250" s="34" t="s">
        <v>19137</v>
      </c>
      <c r="CG15250" s="381">
        <v>61205</v>
      </c>
      <c r="CI15250" s="378">
        <v>28160</v>
      </c>
    </row>
    <row r="15251" spans="82:87">
      <c r="CD15251" s="34" t="s">
        <v>19138</v>
      </c>
      <c r="CG15251" s="381">
        <v>61206</v>
      </c>
      <c r="CI15251" s="378">
        <v>28170</v>
      </c>
    </row>
    <row r="15252" spans="82:87">
      <c r="CD15252" s="34" t="s">
        <v>19139</v>
      </c>
      <c r="CG15252" s="381">
        <v>61207</v>
      </c>
      <c r="CI15252" s="378">
        <v>28170</v>
      </c>
    </row>
    <row r="15253" spans="82:87">
      <c r="CD15253" s="34" t="s">
        <v>19140</v>
      </c>
      <c r="CG15253" s="381">
        <v>61208</v>
      </c>
      <c r="CI15253" s="378">
        <v>28170</v>
      </c>
    </row>
    <row r="15254" spans="82:87">
      <c r="CD15254" s="34" t="s">
        <v>19141</v>
      </c>
      <c r="CG15254" s="381">
        <v>61209</v>
      </c>
      <c r="CI15254" s="378">
        <v>28170</v>
      </c>
    </row>
    <row r="15255" spans="82:87">
      <c r="CD15255" s="34" t="s">
        <v>19142</v>
      </c>
      <c r="CG15255" s="381">
        <v>61210</v>
      </c>
      <c r="CI15255" s="378">
        <v>28170</v>
      </c>
    </row>
    <row r="15256" spans="82:87">
      <c r="CD15256" s="34" t="s">
        <v>19143</v>
      </c>
      <c r="CG15256" s="381">
        <v>61220</v>
      </c>
      <c r="CI15256" s="378">
        <v>28170</v>
      </c>
    </row>
    <row r="15257" spans="82:87">
      <c r="CD15257" s="34" t="s">
        <v>19144</v>
      </c>
      <c r="CG15257" s="381">
        <v>61230</v>
      </c>
      <c r="CI15257" s="378">
        <v>28170</v>
      </c>
    </row>
    <row r="15258" spans="82:87">
      <c r="CD15258" s="34" t="s">
        <v>19145</v>
      </c>
      <c r="CG15258" s="381">
        <v>61231</v>
      </c>
      <c r="CI15258" s="378">
        <v>28170</v>
      </c>
    </row>
    <row r="15259" spans="82:87">
      <c r="CD15259" s="34" t="s">
        <v>19146</v>
      </c>
      <c r="CG15259" s="381">
        <v>61240</v>
      </c>
      <c r="CI15259" s="378">
        <v>28170</v>
      </c>
    </row>
    <row r="15260" spans="82:87">
      <c r="CD15260" s="34" t="s">
        <v>19147</v>
      </c>
      <c r="CG15260" s="381">
        <v>61250</v>
      </c>
      <c r="CI15260" s="378">
        <v>28170</v>
      </c>
    </row>
    <row r="15261" spans="82:87">
      <c r="CD15261" s="34" t="s">
        <v>19148</v>
      </c>
      <c r="CG15261" s="381">
        <v>61260</v>
      </c>
      <c r="CI15261" s="378">
        <v>28170</v>
      </c>
    </row>
    <row r="15262" spans="82:87">
      <c r="CD15262" s="34" t="s">
        <v>19149</v>
      </c>
      <c r="CG15262" s="381">
        <v>61270</v>
      </c>
      <c r="CI15262" s="378">
        <v>28170</v>
      </c>
    </row>
    <row r="15263" spans="82:87">
      <c r="CD15263" s="34" t="s">
        <v>19150</v>
      </c>
      <c r="CG15263" s="381">
        <v>61290</v>
      </c>
      <c r="CI15263" s="378">
        <v>28170</v>
      </c>
    </row>
    <row r="15264" spans="82:87">
      <c r="CD15264" s="34" t="s">
        <v>19151</v>
      </c>
      <c r="CG15264" s="381">
        <v>61300</v>
      </c>
      <c r="CI15264" s="378">
        <v>28170</v>
      </c>
    </row>
    <row r="15265" spans="82:87">
      <c r="CD15265" s="34" t="s">
        <v>19152</v>
      </c>
      <c r="CG15265" s="381">
        <v>61301</v>
      </c>
      <c r="CI15265" s="378">
        <v>28190</v>
      </c>
    </row>
    <row r="15266" spans="82:87">
      <c r="CD15266" s="34" t="s">
        <v>19153</v>
      </c>
      <c r="CG15266" s="381">
        <v>61302</v>
      </c>
      <c r="CI15266" s="378">
        <v>28190</v>
      </c>
    </row>
    <row r="15267" spans="82:87">
      <c r="CD15267" s="34" t="s">
        <v>19154</v>
      </c>
      <c r="CG15267" s="381">
        <v>61303</v>
      </c>
      <c r="CI15267" s="378">
        <v>28190</v>
      </c>
    </row>
    <row r="15268" spans="82:87">
      <c r="CD15268" s="34" t="s">
        <v>19155</v>
      </c>
      <c r="CG15268" s="381">
        <v>61304</v>
      </c>
      <c r="CI15268" s="378">
        <v>28190</v>
      </c>
    </row>
    <row r="15269" spans="82:87">
      <c r="CD15269" s="34" t="s">
        <v>19156</v>
      </c>
      <c r="CG15269" s="381">
        <v>61305</v>
      </c>
      <c r="CI15269" s="378">
        <v>28190</v>
      </c>
    </row>
    <row r="15270" spans="82:87">
      <c r="CD15270" s="34" t="s">
        <v>19157</v>
      </c>
      <c r="CG15270" s="381">
        <v>61306</v>
      </c>
      <c r="CI15270" s="378">
        <v>28190</v>
      </c>
    </row>
    <row r="15271" spans="82:87">
      <c r="CD15271" s="34" t="s">
        <v>19158</v>
      </c>
      <c r="CG15271" s="381">
        <v>61307</v>
      </c>
      <c r="CI15271" s="378">
        <v>28190</v>
      </c>
    </row>
    <row r="15272" spans="82:87">
      <c r="CD15272" s="34" t="s">
        <v>19159</v>
      </c>
      <c r="CG15272" s="381">
        <v>61308</v>
      </c>
      <c r="CI15272" s="378">
        <v>28190</v>
      </c>
    </row>
    <row r="15273" spans="82:87">
      <c r="CD15273" s="34" t="s">
        <v>19160</v>
      </c>
      <c r="CG15273" s="381">
        <v>61309</v>
      </c>
      <c r="CI15273" s="378">
        <v>28190</v>
      </c>
    </row>
    <row r="15274" spans="82:87">
      <c r="CD15274" s="34" t="s">
        <v>19161</v>
      </c>
      <c r="CG15274" s="381">
        <v>61310</v>
      </c>
      <c r="CI15274" s="378">
        <v>28190</v>
      </c>
    </row>
    <row r="15275" spans="82:87">
      <c r="CD15275" s="34" t="s">
        <v>19162</v>
      </c>
      <c r="CG15275" s="381">
        <v>61320</v>
      </c>
      <c r="CI15275" s="378">
        <v>28190</v>
      </c>
    </row>
    <row r="15276" spans="82:87">
      <c r="CD15276" s="34" t="s">
        <v>19163</v>
      </c>
      <c r="CG15276" s="381">
        <v>61330</v>
      </c>
      <c r="CI15276" s="378">
        <v>28190</v>
      </c>
    </row>
    <row r="15277" spans="82:87">
      <c r="CD15277" s="34" t="s">
        <v>19164</v>
      </c>
      <c r="CG15277" s="381">
        <v>61340</v>
      </c>
      <c r="CI15277" s="378">
        <v>28190</v>
      </c>
    </row>
    <row r="15278" spans="82:87">
      <c r="CD15278" s="34" t="s">
        <v>19165</v>
      </c>
      <c r="CG15278" s="381">
        <v>61350</v>
      </c>
      <c r="CI15278" s="378">
        <v>28190</v>
      </c>
    </row>
    <row r="15279" spans="82:87">
      <c r="CD15279" s="34" t="s">
        <v>19166</v>
      </c>
      <c r="CG15279" s="381">
        <v>61360</v>
      </c>
      <c r="CI15279" s="378">
        <v>28190</v>
      </c>
    </row>
    <row r="15280" spans="82:87">
      <c r="CD15280" s="34" t="s">
        <v>19167</v>
      </c>
      <c r="CG15280" s="381">
        <v>61370</v>
      </c>
      <c r="CI15280" s="378">
        <v>28190</v>
      </c>
    </row>
    <row r="15281" spans="82:87">
      <c r="CD15281" s="34" t="s">
        <v>19168</v>
      </c>
      <c r="CG15281" s="381">
        <v>61380</v>
      </c>
      <c r="CI15281" s="378">
        <v>28190</v>
      </c>
    </row>
    <row r="15282" spans="82:87">
      <c r="CD15282" s="34" t="s">
        <v>19169</v>
      </c>
      <c r="CG15282" s="381">
        <v>61390</v>
      </c>
      <c r="CI15282" s="378">
        <v>28200</v>
      </c>
    </row>
    <row r="15283" spans="82:87">
      <c r="CD15283" s="34" t="s">
        <v>19170</v>
      </c>
      <c r="CG15283" s="381">
        <v>61400</v>
      </c>
      <c r="CI15283" s="378">
        <v>28200</v>
      </c>
    </row>
    <row r="15284" spans="82:87">
      <c r="CD15284" s="34" t="s">
        <v>19171</v>
      </c>
      <c r="CG15284" s="381">
        <v>61407</v>
      </c>
      <c r="CI15284" s="378">
        <v>28200</v>
      </c>
    </row>
    <row r="15285" spans="82:87">
      <c r="CD15285" s="34" t="s">
        <v>19172</v>
      </c>
      <c r="CG15285" s="381">
        <v>61410</v>
      </c>
      <c r="CI15285" s="378">
        <v>28200</v>
      </c>
    </row>
    <row r="15286" spans="82:87">
      <c r="CD15286" s="34" t="s">
        <v>19173</v>
      </c>
      <c r="CG15286" s="381">
        <v>61420</v>
      </c>
      <c r="CI15286" s="378">
        <v>28200</v>
      </c>
    </row>
    <row r="15287" spans="82:87">
      <c r="CD15287" s="34" t="s">
        <v>19174</v>
      </c>
      <c r="CG15287" s="381">
        <v>61430</v>
      </c>
      <c r="CI15287" s="378">
        <v>28200</v>
      </c>
    </row>
    <row r="15288" spans="82:87">
      <c r="CD15288" s="34" t="s">
        <v>19175</v>
      </c>
      <c r="CG15288" s="381">
        <v>61438</v>
      </c>
      <c r="CI15288" s="378">
        <v>28200</v>
      </c>
    </row>
    <row r="15289" spans="82:87">
      <c r="CD15289" s="34" t="s">
        <v>19176</v>
      </c>
      <c r="CG15289" s="381">
        <v>61440</v>
      </c>
      <c r="CI15289" s="378">
        <v>28200</v>
      </c>
    </row>
    <row r="15290" spans="82:87">
      <c r="CD15290" s="34" t="s">
        <v>19177</v>
      </c>
      <c r="CG15290" s="381">
        <v>61448</v>
      </c>
      <c r="CI15290" s="378">
        <v>28200</v>
      </c>
    </row>
    <row r="15291" spans="82:87">
      <c r="CD15291" s="34" t="s">
        <v>19178</v>
      </c>
      <c r="CG15291" s="381">
        <v>61450</v>
      </c>
      <c r="CI15291" s="378">
        <v>28200</v>
      </c>
    </row>
    <row r="15292" spans="82:87">
      <c r="CD15292" s="34" t="s">
        <v>19179</v>
      </c>
      <c r="CG15292" s="381">
        <v>61458</v>
      </c>
      <c r="CI15292" s="378">
        <v>28200</v>
      </c>
    </row>
    <row r="15293" spans="82:87">
      <c r="CD15293" s="34" t="s">
        <v>19180</v>
      </c>
      <c r="CG15293" s="381">
        <v>61470</v>
      </c>
      <c r="CI15293" s="378">
        <v>28200</v>
      </c>
    </row>
    <row r="15294" spans="82:87">
      <c r="CD15294" s="34" t="s">
        <v>19181</v>
      </c>
      <c r="CG15294" s="381">
        <v>61490</v>
      </c>
      <c r="CI15294" s="378">
        <v>28200</v>
      </c>
    </row>
    <row r="15295" spans="82:87">
      <c r="CD15295" s="34" t="s">
        <v>19182</v>
      </c>
      <c r="CG15295" s="381">
        <v>61500</v>
      </c>
      <c r="CI15295" s="378">
        <v>28200</v>
      </c>
    </row>
    <row r="15296" spans="82:87">
      <c r="CD15296" s="34" t="s">
        <v>19183</v>
      </c>
      <c r="CG15296" s="381">
        <v>61550</v>
      </c>
      <c r="CI15296" s="378">
        <v>28200</v>
      </c>
    </row>
    <row r="15297" spans="82:87">
      <c r="CD15297" s="34" t="s">
        <v>19184</v>
      </c>
      <c r="CG15297" s="381">
        <v>61560</v>
      </c>
      <c r="CI15297" s="378">
        <v>28200</v>
      </c>
    </row>
    <row r="15298" spans="82:87">
      <c r="CD15298" s="34" t="s">
        <v>19185</v>
      </c>
      <c r="CG15298" s="381">
        <v>61570</v>
      </c>
      <c r="CI15298" s="378">
        <v>28200</v>
      </c>
    </row>
    <row r="15299" spans="82:87">
      <c r="CD15299" s="34" t="s">
        <v>19186</v>
      </c>
      <c r="CG15299" s="381">
        <v>61600</v>
      </c>
      <c r="CI15299" s="378">
        <v>28201</v>
      </c>
    </row>
    <row r="15300" spans="82:87">
      <c r="CD15300" s="34" t="s">
        <v>19187</v>
      </c>
      <c r="CG15300" s="381">
        <v>61651</v>
      </c>
      <c r="CI15300" s="378">
        <v>28202</v>
      </c>
    </row>
    <row r="15301" spans="82:87">
      <c r="CD15301" s="34" t="s">
        <v>19188</v>
      </c>
      <c r="CG15301" s="381">
        <v>61652</v>
      </c>
      <c r="CI15301" s="378">
        <v>28203</v>
      </c>
    </row>
    <row r="15302" spans="82:87">
      <c r="CD15302" s="34" t="s">
        <v>19189</v>
      </c>
      <c r="CG15302" s="381">
        <v>61653</v>
      </c>
      <c r="CI15302" s="378">
        <v>28204</v>
      </c>
    </row>
    <row r="15303" spans="82:87">
      <c r="CD15303" s="34" t="s">
        <v>19190</v>
      </c>
      <c r="CG15303" s="381">
        <v>61654</v>
      </c>
      <c r="CI15303" s="378">
        <v>28205</v>
      </c>
    </row>
    <row r="15304" spans="82:87">
      <c r="CD15304" s="34" t="s">
        <v>19191</v>
      </c>
      <c r="CG15304" s="381">
        <v>61655</v>
      </c>
      <c r="CI15304" s="378">
        <v>28206</v>
      </c>
    </row>
    <row r="15305" spans="82:87">
      <c r="CD15305" s="34" t="s">
        <v>19192</v>
      </c>
      <c r="CG15305" s="381">
        <v>61656</v>
      </c>
      <c r="CI15305" s="378">
        <v>28207</v>
      </c>
    </row>
    <row r="15306" spans="82:87">
      <c r="CD15306" s="34" t="s">
        <v>19193</v>
      </c>
      <c r="CG15306" s="381">
        <v>61657</v>
      </c>
      <c r="CI15306" s="378">
        <v>28208</v>
      </c>
    </row>
    <row r="15307" spans="82:87">
      <c r="CD15307" s="34" t="s">
        <v>19194</v>
      </c>
      <c r="CG15307" s="381">
        <v>61658</v>
      </c>
      <c r="CI15307" s="378">
        <v>28209</v>
      </c>
    </row>
    <row r="15308" spans="82:87">
      <c r="CD15308" s="34" t="s">
        <v>19195</v>
      </c>
      <c r="CG15308" s="381">
        <v>61659</v>
      </c>
      <c r="CI15308" s="378">
        <v>28210</v>
      </c>
    </row>
    <row r="15309" spans="82:87">
      <c r="CD15309" s="34" t="s">
        <v>19196</v>
      </c>
      <c r="CG15309" s="381">
        <v>61700</v>
      </c>
      <c r="CI15309" s="378">
        <v>28210</v>
      </c>
    </row>
    <row r="15310" spans="82:87">
      <c r="CD15310" s="34" t="s">
        <v>19197</v>
      </c>
      <c r="CG15310" s="381">
        <v>61790</v>
      </c>
      <c r="CI15310" s="378">
        <v>28210</v>
      </c>
    </row>
    <row r="15311" spans="82:87">
      <c r="CD15311" s="34" t="s">
        <v>19198</v>
      </c>
      <c r="CG15311" s="381">
        <v>61800</v>
      </c>
      <c r="CI15311" s="378">
        <v>28210</v>
      </c>
    </row>
    <row r="15312" spans="82:87">
      <c r="CD15312" s="34" t="s">
        <v>19199</v>
      </c>
      <c r="CG15312" s="381">
        <v>61891</v>
      </c>
      <c r="CI15312" s="378">
        <v>28210</v>
      </c>
    </row>
    <row r="15313" spans="82:87">
      <c r="CD15313" s="34" t="s">
        <v>19200</v>
      </c>
      <c r="CG15313" s="381">
        <v>61961</v>
      </c>
      <c r="CI15313" s="378">
        <v>28210</v>
      </c>
    </row>
    <row r="15314" spans="82:87">
      <c r="CD15314" s="34" t="s">
        <v>19201</v>
      </c>
      <c r="CG15314" s="381">
        <v>61984</v>
      </c>
      <c r="CI15314" s="378">
        <v>28210</v>
      </c>
    </row>
    <row r="15315" spans="82:87">
      <c r="CD15315" s="34" t="s">
        <v>19202</v>
      </c>
      <c r="CG15315" s="381">
        <v>61992</v>
      </c>
      <c r="CI15315" s="378">
        <v>28210</v>
      </c>
    </row>
    <row r="15316" spans="82:87">
      <c r="CD15316" s="34" t="s">
        <v>19203</v>
      </c>
      <c r="CG15316" s="381">
        <v>61993</v>
      </c>
      <c r="CI15316" s="378">
        <v>28210</v>
      </c>
    </row>
    <row r="15317" spans="82:87">
      <c r="CD15317" s="34" t="s">
        <v>19204</v>
      </c>
      <c r="CG15317" s="381">
        <v>61994</v>
      </c>
      <c r="CI15317" s="378">
        <v>28210</v>
      </c>
    </row>
    <row r="15318" spans="82:87">
      <c r="CD15318" s="34" t="s">
        <v>19205</v>
      </c>
      <c r="CG15318" s="381">
        <v>61995</v>
      </c>
      <c r="CI15318" s="378">
        <v>28210</v>
      </c>
    </row>
    <row r="15319" spans="82:87">
      <c r="CD15319" s="34" t="s">
        <v>19206</v>
      </c>
      <c r="CG15319" s="381">
        <v>61996</v>
      </c>
      <c r="CI15319" s="378">
        <v>28210</v>
      </c>
    </row>
    <row r="15320" spans="82:87">
      <c r="CD15320" s="34" t="s">
        <v>19207</v>
      </c>
      <c r="CG15320" s="381">
        <v>62000</v>
      </c>
      <c r="CI15320" s="378">
        <v>28210</v>
      </c>
    </row>
    <row r="15321" spans="82:87">
      <c r="CD15321" s="34" t="s">
        <v>19208</v>
      </c>
      <c r="CG15321" s="381">
        <v>62001</v>
      </c>
      <c r="CI15321" s="378">
        <v>28210</v>
      </c>
    </row>
    <row r="15322" spans="82:87">
      <c r="CD15322" s="34" t="s">
        <v>19209</v>
      </c>
      <c r="CG15322" s="381">
        <v>62002</v>
      </c>
      <c r="CI15322" s="378">
        <v>28210</v>
      </c>
    </row>
    <row r="15323" spans="82:87">
      <c r="CD15323" s="34" t="s">
        <v>19210</v>
      </c>
      <c r="CG15323" s="381">
        <v>62003</v>
      </c>
      <c r="CI15323" s="378">
        <v>28210</v>
      </c>
    </row>
    <row r="15324" spans="82:87">
      <c r="CD15324" s="34" t="s">
        <v>19211</v>
      </c>
      <c r="CG15324" s="381">
        <v>62004</v>
      </c>
      <c r="CI15324" s="378">
        <v>28211</v>
      </c>
    </row>
    <row r="15325" spans="82:87">
      <c r="CD15325" s="34" t="s">
        <v>19212</v>
      </c>
      <c r="CG15325" s="381">
        <v>62005</v>
      </c>
      <c r="CI15325" s="378">
        <v>28217</v>
      </c>
    </row>
    <row r="15326" spans="82:87">
      <c r="CD15326" s="34" t="s">
        <v>19213</v>
      </c>
      <c r="CG15326" s="381">
        <v>62006</v>
      </c>
      <c r="CI15326" s="378">
        <v>28220</v>
      </c>
    </row>
    <row r="15327" spans="82:87">
      <c r="CD15327" s="34" t="s">
        <v>19214</v>
      </c>
      <c r="CG15327" s="381">
        <v>62007</v>
      </c>
      <c r="CI15327" s="378">
        <v>28220</v>
      </c>
    </row>
    <row r="15328" spans="82:87">
      <c r="CD15328" s="34" t="s">
        <v>19215</v>
      </c>
      <c r="CG15328" s="381">
        <v>62008</v>
      </c>
      <c r="CI15328" s="378">
        <v>28220</v>
      </c>
    </row>
    <row r="15329" spans="82:87">
      <c r="CD15329" s="34" t="s">
        <v>19216</v>
      </c>
      <c r="CG15329" s="381">
        <v>62009</v>
      </c>
      <c r="CI15329" s="378">
        <v>28220</v>
      </c>
    </row>
    <row r="15330" spans="82:87">
      <c r="CD15330" s="34" t="s">
        <v>19217</v>
      </c>
      <c r="CG15330" s="381">
        <v>62010</v>
      </c>
      <c r="CI15330" s="378">
        <v>28220</v>
      </c>
    </row>
    <row r="15331" spans="82:87">
      <c r="CD15331" s="34" t="s">
        <v>19218</v>
      </c>
      <c r="CG15331" s="381">
        <v>62011</v>
      </c>
      <c r="CI15331" s="378">
        <v>28220</v>
      </c>
    </row>
    <row r="15332" spans="82:87">
      <c r="CD15332" s="34" t="s">
        <v>19219</v>
      </c>
      <c r="CG15332" s="381">
        <v>62012</v>
      </c>
      <c r="CI15332" s="378">
        <v>28220</v>
      </c>
    </row>
    <row r="15333" spans="82:87">
      <c r="CD15333" s="34" t="s">
        <v>19220</v>
      </c>
      <c r="CG15333" s="381">
        <v>62013</v>
      </c>
      <c r="CI15333" s="378">
        <v>28220</v>
      </c>
    </row>
    <row r="15334" spans="82:87">
      <c r="CD15334" s="34" t="s">
        <v>19221</v>
      </c>
      <c r="CG15334" s="381">
        <v>62014</v>
      </c>
      <c r="CI15334" s="378">
        <v>28220</v>
      </c>
    </row>
    <row r="15335" spans="82:87">
      <c r="CD15335" s="34" t="s">
        <v>19222</v>
      </c>
      <c r="CG15335" s="381">
        <v>62015</v>
      </c>
      <c r="CI15335" s="378">
        <v>28220</v>
      </c>
    </row>
    <row r="15336" spans="82:87">
      <c r="CD15336" s="34" t="s">
        <v>19223</v>
      </c>
      <c r="CG15336" s="381">
        <v>62016</v>
      </c>
      <c r="CI15336" s="378">
        <v>28220</v>
      </c>
    </row>
    <row r="15337" spans="82:87">
      <c r="CD15337" s="34" t="s">
        <v>19224</v>
      </c>
      <c r="CG15337" s="381">
        <v>62017</v>
      </c>
      <c r="CI15337" s="378">
        <v>28220</v>
      </c>
    </row>
    <row r="15338" spans="82:87">
      <c r="CD15338" s="34" t="s">
        <v>19225</v>
      </c>
      <c r="CG15338" s="381">
        <v>62018</v>
      </c>
      <c r="CI15338" s="378">
        <v>28230</v>
      </c>
    </row>
    <row r="15339" spans="82:87">
      <c r="CD15339" s="34" t="s">
        <v>19226</v>
      </c>
      <c r="CG15339" s="381">
        <v>62019</v>
      </c>
      <c r="CI15339" s="378">
        <v>28230</v>
      </c>
    </row>
    <row r="15340" spans="82:87">
      <c r="CD15340" s="34" t="s">
        <v>19227</v>
      </c>
      <c r="CG15340" s="381">
        <v>62020</v>
      </c>
      <c r="CI15340" s="378">
        <v>28231</v>
      </c>
    </row>
    <row r="15341" spans="82:87">
      <c r="CD15341" s="34" t="s">
        <v>19228</v>
      </c>
      <c r="CG15341" s="381">
        <v>62021</v>
      </c>
      <c r="CI15341" s="378">
        <v>28232</v>
      </c>
    </row>
    <row r="15342" spans="82:87">
      <c r="CD15342" s="34" t="s">
        <v>19229</v>
      </c>
      <c r="CG15342" s="381">
        <v>62022</v>
      </c>
      <c r="CI15342" s="378">
        <v>28233</v>
      </c>
    </row>
    <row r="15343" spans="82:87">
      <c r="CD15343" s="34" t="s">
        <v>19230</v>
      </c>
      <c r="CG15343" s="381">
        <v>62023</v>
      </c>
      <c r="CI15343" s="378">
        <v>28234</v>
      </c>
    </row>
    <row r="15344" spans="82:87">
      <c r="CD15344" s="34" t="s">
        <v>19231</v>
      </c>
      <c r="CG15344" s="381">
        <v>62024</v>
      </c>
      <c r="CI15344" s="378">
        <v>28235</v>
      </c>
    </row>
    <row r="15345" spans="82:87">
      <c r="CD15345" s="34" t="s">
        <v>19232</v>
      </c>
      <c r="CG15345" s="381">
        <v>62025</v>
      </c>
      <c r="CI15345" s="378">
        <v>28236</v>
      </c>
    </row>
    <row r="15346" spans="82:87">
      <c r="CD15346" s="34" t="s">
        <v>19233</v>
      </c>
      <c r="CG15346" s="381">
        <v>62026</v>
      </c>
      <c r="CI15346" s="378">
        <v>28237</v>
      </c>
    </row>
    <row r="15347" spans="82:87">
      <c r="CD15347" s="34" t="s">
        <v>19234</v>
      </c>
      <c r="CG15347" s="381">
        <v>62027</v>
      </c>
      <c r="CI15347" s="378">
        <v>28238</v>
      </c>
    </row>
    <row r="15348" spans="82:87">
      <c r="CD15348" s="34" t="s">
        <v>19235</v>
      </c>
      <c r="CG15348" s="381">
        <v>62028</v>
      </c>
      <c r="CI15348" s="378">
        <v>28239</v>
      </c>
    </row>
    <row r="15349" spans="82:87">
      <c r="CD15349" s="34" t="s">
        <v>19236</v>
      </c>
      <c r="CG15349" s="381">
        <v>62029</v>
      </c>
      <c r="CI15349" s="378">
        <v>28240</v>
      </c>
    </row>
    <row r="15350" spans="82:87">
      <c r="CD15350" s="34" t="s">
        <v>19237</v>
      </c>
      <c r="CG15350" s="381">
        <v>62030</v>
      </c>
      <c r="CI15350" s="378">
        <v>28240</v>
      </c>
    </row>
    <row r="15351" spans="82:87">
      <c r="CD15351" s="34" t="s">
        <v>19238</v>
      </c>
      <c r="CG15351" s="381">
        <v>62031</v>
      </c>
      <c r="CI15351" s="378">
        <v>28240</v>
      </c>
    </row>
    <row r="15352" spans="82:87">
      <c r="CD15352" s="34" t="s">
        <v>741</v>
      </c>
      <c r="CG15352" s="381">
        <v>62032</v>
      </c>
      <c r="CI15352" s="378">
        <v>28240</v>
      </c>
    </row>
    <row r="15353" spans="82:87">
      <c r="CD15353" s="34" t="s">
        <v>19239</v>
      </c>
      <c r="CG15353" s="381">
        <v>62033</v>
      </c>
      <c r="CI15353" s="378">
        <v>28240</v>
      </c>
    </row>
    <row r="15354" spans="82:87">
      <c r="CD15354" s="34" t="s">
        <v>19240</v>
      </c>
      <c r="CG15354" s="381">
        <v>62034</v>
      </c>
      <c r="CI15354" s="378">
        <v>28240</v>
      </c>
    </row>
    <row r="15355" spans="82:87">
      <c r="CD15355" s="34" t="s">
        <v>19241</v>
      </c>
      <c r="CG15355" s="381">
        <v>62035</v>
      </c>
      <c r="CI15355" s="378">
        <v>28240</v>
      </c>
    </row>
    <row r="15356" spans="82:87">
      <c r="CD15356" s="34" t="s">
        <v>19242</v>
      </c>
      <c r="CG15356" s="381">
        <v>62036</v>
      </c>
      <c r="CI15356" s="378">
        <v>28240</v>
      </c>
    </row>
    <row r="15357" spans="82:87">
      <c r="CD15357" s="34" t="s">
        <v>19243</v>
      </c>
      <c r="CG15357" s="381">
        <v>62051</v>
      </c>
      <c r="CI15357" s="378">
        <v>28240</v>
      </c>
    </row>
    <row r="15358" spans="82:87">
      <c r="CD15358" s="34" t="s">
        <v>19244</v>
      </c>
      <c r="CG15358" s="381">
        <v>62052</v>
      </c>
      <c r="CI15358" s="378">
        <v>28240</v>
      </c>
    </row>
    <row r="15359" spans="82:87">
      <c r="CD15359" s="34" t="s">
        <v>19245</v>
      </c>
      <c r="CG15359" s="381">
        <v>62053</v>
      </c>
      <c r="CI15359" s="378">
        <v>28240</v>
      </c>
    </row>
    <row r="15360" spans="82:87">
      <c r="CD15360" s="34" t="s">
        <v>19246</v>
      </c>
      <c r="CG15360" s="381">
        <v>62054</v>
      </c>
      <c r="CI15360" s="378">
        <v>28240</v>
      </c>
    </row>
    <row r="15361" spans="82:87">
      <c r="CD15361" s="34" t="s">
        <v>19247</v>
      </c>
      <c r="CG15361" s="381">
        <v>62055</v>
      </c>
      <c r="CI15361" s="378">
        <v>28240</v>
      </c>
    </row>
    <row r="15362" spans="82:87">
      <c r="CD15362" s="34" t="s">
        <v>19248</v>
      </c>
      <c r="CG15362" s="381">
        <v>62056</v>
      </c>
      <c r="CI15362" s="378">
        <v>28240</v>
      </c>
    </row>
    <row r="15363" spans="82:87">
      <c r="CD15363" s="34" t="s">
        <v>19249</v>
      </c>
      <c r="CG15363" s="381">
        <v>62057</v>
      </c>
      <c r="CI15363" s="378">
        <v>28240</v>
      </c>
    </row>
    <row r="15364" spans="82:87">
      <c r="CD15364" s="34" t="s">
        <v>19250</v>
      </c>
      <c r="CG15364" s="381">
        <v>62058</v>
      </c>
      <c r="CI15364" s="378">
        <v>28240</v>
      </c>
    </row>
    <row r="15365" spans="82:87">
      <c r="CD15365" s="34" t="s">
        <v>19251</v>
      </c>
      <c r="CG15365" s="381">
        <v>62059</v>
      </c>
      <c r="CI15365" s="378">
        <v>28250</v>
      </c>
    </row>
    <row r="15366" spans="82:87">
      <c r="CD15366" s="34" t="s">
        <v>19252</v>
      </c>
      <c r="CG15366" s="381">
        <v>62060</v>
      </c>
      <c r="CI15366" s="378">
        <v>28250</v>
      </c>
    </row>
    <row r="15367" spans="82:87">
      <c r="CD15367" s="34" t="s">
        <v>19253</v>
      </c>
      <c r="CG15367" s="381">
        <v>62061</v>
      </c>
      <c r="CI15367" s="378">
        <v>28250</v>
      </c>
    </row>
    <row r="15368" spans="82:87">
      <c r="CD15368" s="34" t="s">
        <v>19254</v>
      </c>
      <c r="CG15368" s="381">
        <v>62062</v>
      </c>
      <c r="CI15368" s="378">
        <v>28250</v>
      </c>
    </row>
    <row r="15369" spans="82:87">
      <c r="CD15369" s="34" t="s">
        <v>19255</v>
      </c>
      <c r="CG15369" s="381">
        <v>62063</v>
      </c>
      <c r="CI15369" s="378">
        <v>28250</v>
      </c>
    </row>
    <row r="15370" spans="82:87">
      <c r="CD15370" s="34" t="s">
        <v>19256</v>
      </c>
      <c r="CG15370" s="381">
        <v>62064</v>
      </c>
      <c r="CI15370" s="378">
        <v>28250</v>
      </c>
    </row>
    <row r="15371" spans="82:87">
      <c r="CD15371" s="34" t="s">
        <v>19257</v>
      </c>
      <c r="CG15371" s="381">
        <v>62065</v>
      </c>
      <c r="CI15371" s="378">
        <v>28250</v>
      </c>
    </row>
    <row r="15372" spans="82:87">
      <c r="CD15372" s="34" t="s">
        <v>19258</v>
      </c>
      <c r="CG15372" s="381">
        <v>62066</v>
      </c>
      <c r="CI15372" s="378">
        <v>28250</v>
      </c>
    </row>
    <row r="15373" spans="82:87">
      <c r="CD15373" s="34" t="s">
        <v>19259</v>
      </c>
      <c r="CG15373" s="381">
        <v>62067</v>
      </c>
      <c r="CI15373" s="378">
        <v>28260</v>
      </c>
    </row>
    <row r="15374" spans="82:87">
      <c r="CD15374" s="34" t="s">
        <v>19260</v>
      </c>
      <c r="CG15374" s="381">
        <v>62069</v>
      </c>
      <c r="CI15374" s="378">
        <v>28260</v>
      </c>
    </row>
    <row r="15375" spans="82:87">
      <c r="CD15375" s="34" t="s">
        <v>19261</v>
      </c>
      <c r="CG15375" s="381">
        <v>62070</v>
      </c>
      <c r="CI15375" s="378">
        <v>28260</v>
      </c>
    </row>
    <row r="15376" spans="82:87">
      <c r="CD15376" s="34" t="s">
        <v>19262</v>
      </c>
      <c r="CG15376" s="381">
        <v>62071</v>
      </c>
      <c r="CI15376" s="378">
        <v>28260</v>
      </c>
    </row>
    <row r="15377" spans="82:87">
      <c r="CD15377" s="34" t="s">
        <v>19263</v>
      </c>
      <c r="CG15377" s="381">
        <v>62072</v>
      </c>
      <c r="CI15377" s="378">
        <v>28260</v>
      </c>
    </row>
    <row r="15378" spans="82:87">
      <c r="CD15378" s="34" t="s">
        <v>19264</v>
      </c>
      <c r="CG15378" s="381">
        <v>62079</v>
      </c>
      <c r="CI15378" s="378">
        <v>28260</v>
      </c>
    </row>
    <row r="15379" spans="82:87">
      <c r="CD15379" s="34" t="s">
        <v>19265</v>
      </c>
      <c r="CG15379" s="381">
        <v>62080</v>
      </c>
      <c r="CI15379" s="378">
        <v>28260</v>
      </c>
    </row>
    <row r="15380" spans="82:87">
      <c r="CD15380" s="34" t="s">
        <v>19266</v>
      </c>
      <c r="CG15380" s="381">
        <v>62081</v>
      </c>
      <c r="CI15380" s="378">
        <v>28260</v>
      </c>
    </row>
    <row r="15381" spans="82:87">
      <c r="CD15381" s="34" t="s">
        <v>19267</v>
      </c>
      <c r="CG15381" s="381">
        <v>62082</v>
      </c>
      <c r="CI15381" s="378">
        <v>28260</v>
      </c>
    </row>
    <row r="15382" spans="82:87">
      <c r="CD15382" s="34" t="s">
        <v>19268</v>
      </c>
      <c r="CG15382" s="381">
        <v>62083</v>
      </c>
      <c r="CI15382" s="378">
        <v>28260</v>
      </c>
    </row>
    <row r="15383" spans="82:87">
      <c r="CD15383" s="34" t="s">
        <v>19269</v>
      </c>
      <c r="CG15383" s="381">
        <v>62089</v>
      </c>
      <c r="CI15383" s="378">
        <v>28260</v>
      </c>
    </row>
    <row r="15384" spans="82:87">
      <c r="CD15384" s="34" t="s">
        <v>19270</v>
      </c>
      <c r="CG15384" s="381">
        <v>62090</v>
      </c>
      <c r="CI15384" s="378">
        <v>28260</v>
      </c>
    </row>
    <row r="15385" spans="82:87">
      <c r="CD15385" s="34" t="s">
        <v>19271</v>
      </c>
      <c r="CG15385" s="381">
        <v>62091</v>
      </c>
      <c r="CI15385" s="378">
        <v>28270</v>
      </c>
    </row>
    <row r="15386" spans="82:87">
      <c r="CD15386" s="34" t="s">
        <v>19272</v>
      </c>
      <c r="CG15386" s="381">
        <v>62092</v>
      </c>
      <c r="CI15386" s="378">
        <v>28270</v>
      </c>
    </row>
    <row r="15387" spans="82:87">
      <c r="CD15387" s="34" t="s">
        <v>19273</v>
      </c>
      <c r="CG15387" s="381">
        <v>62093</v>
      </c>
      <c r="CI15387" s="378">
        <v>28270</v>
      </c>
    </row>
    <row r="15388" spans="82:87">
      <c r="CD15388" s="34" t="s">
        <v>19274</v>
      </c>
      <c r="CG15388" s="381">
        <v>62100</v>
      </c>
      <c r="CI15388" s="378">
        <v>28270</v>
      </c>
    </row>
    <row r="15389" spans="82:87">
      <c r="CD15389" s="34" t="s">
        <v>19275</v>
      </c>
      <c r="CG15389" s="381">
        <v>62101</v>
      </c>
      <c r="CI15389" s="378">
        <v>28270</v>
      </c>
    </row>
    <row r="15390" spans="82:87">
      <c r="CD15390" s="34" t="s">
        <v>19276</v>
      </c>
      <c r="CG15390" s="381">
        <v>62102</v>
      </c>
      <c r="CI15390" s="378">
        <v>28270</v>
      </c>
    </row>
    <row r="15391" spans="82:87">
      <c r="CD15391" s="34" t="s">
        <v>19277</v>
      </c>
      <c r="CG15391" s="381">
        <v>62103</v>
      </c>
      <c r="CI15391" s="378">
        <v>28270</v>
      </c>
    </row>
    <row r="15392" spans="82:87">
      <c r="CD15392" s="34" t="s">
        <v>19278</v>
      </c>
      <c r="CG15392" s="381">
        <v>62104</v>
      </c>
      <c r="CI15392" s="378">
        <v>28270</v>
      </c>
    </row>
    <row r="15393" spans="82:87">
      <c r="CD15393" s="34" t="s">
        <v>19279</v>
      </c>
      <c r="CG15393" s="381">
        <v>62105</v>
      </c>
      <c r="CI15393" s="378">
        <v>28270</v>
      </c>
    </row>
    <row r="15394" spans="82:87">
      <c r="CD15394" s="34" t="s">
        <v>19280</v>
      </c>
      <c r="CG15394" s="381">
        <v>62106</v>
      </c>
      <c r="CI15394" s="378">
        <v>28270</v>
      </c>
    </row>
    <row r="15395" spans="82:87">
      <c r="CD15395" s="34" t="s">
        <v>19281</v>
      </c>
      <c r="CG15395" s="381">
        <v>62107</v>
      </c>
      <c r="CI15395" s="378">
        <v>28270</v>
      </c>
    </row>
    <row r="15396" spans="82:87">
      <c r="CD15396" s="34" t="s">
        <v>19282</v>
      </c>
      <c r="CG15396" s="381">
        <v>62108</v>
      </c>
      <c r="CI15396" s="378">
        <v>28270</v>
      </c>
    </row>
    <row r="15397" spans="82:87">
      <c r="CD15397" s="34" t="s">
        <v>19283</v>
      </c>
      <c r="CG15397" s="381">
        <v>62109</v>
      </c>
      <c r="CI15397" s="378">
        <v>28270</v>
      </c>
    </row>
    <row r="15398" spans="82:87">
      <c r="CD15398" s="34" t="s">
        <v>19284</v>
      </c>
      <c r="CG15398" s="381">
        <v>62110</v>
      </c>
      <c r="CI15398" s="378">
        <v>28270</v>
      </c>
    </row>
    <row r="15399" spans="82:87">
      <c r="CD15399" s="34" t="s">
        <v>19285</v>
      </c>
      <c r="CG15399" s="381">
        <v>62111</v>
      </c>
      <c r="CI15399" s="378">
        <v>28270</v>
      </c>
    </row>
    <row r="15400" spans="82:87">
      <c r="CD15400" s="34" t="s">
        <v>19286</v>
      </c>
      <c r="CG15400" s="381">
        <v>62112</v>
      </c>
      <c r="CI15400" s="378">
        <v>28290</v>
      </c>
    </row>
    <row r="15401" spans="82:87">
      <c r="CD15401" s="34" t="s">
        <v>19287</v>
      </c>
      <c r="CG15401" s="381">
        <v>62113</v>
      </c>
      <c r="CI15401" s="378">
        <v>28290</v>
      </c>
    </row>
    <row r="15402" spans="82:87">
      <c r="CD15402" s="34" t="s">
        <v>19288</v>
      </c>
      <c r="CG15402" s="381">
        <v>62114</v>
      </c>
      <c r="CI15402" s="378">
        <v>28290</v>
      </c>
    </row>
    <row r="15403" spans="82:87">
      <c r="CD15403" s="34" t="s">
        <v>19289</v>
      </c>
      <c r="CG15403" s="381">
        <v>62116</v>
      </c>
      <c r="CI15403" s="378">
        <v>28290</v>
      </c>
    </row>
    <row r="15404" spans="82:87">
      <c r="CD15404" s="34" t="s">
        <v>19290</v>
      </c>
      <c r="CG15404" s="381">
        <v>62117</v>
      </c>
      <c r="CI15404" s="378">
        <v>28290</v>
      </c>
    </row>
    <row r="15405" spans="82:87">
      <c r="CD15405" s="34" t="s">
        <v>19291</v>
      </c>
      <c r="CG15405" s="381">
        <v>62118</v>
      </c>
      <c r="CI15405" s="378">
        <v>28300</v>
      </c>
    </row>
    <row r="15406" spans="82:87">
      <c r="CD15406" s="34" t="s">
        <v>19292</v>
      </c>
      <c r="CG15406" s="381">
        <v>62119</v>
      </c>
      <c r="CI15406" s="378">
        <v>28300</v>
      </c>
    </row>
    <row r="15407" spans="82:87">
      <c r="CD15407" s="34" t="s">
        <v>19293</v>
      </c>
      <c r="CG15407" s="381">
        <v>62120</v>
      </c>
      <c r="CI15407" s="378">
        <v>28300</v>
      </c>
    </row>
    <row r="15408" spans="82:87">
      <c r="CD15408" s="34" t="s">
        <v>19294</v>
      </c>
      <c r="CG15408" s="381">
        <v>62121</v>
      </c>
      <c r="CI15408" s="378">
        <v>28300</v>
      </c>
    </row>
    <row r="15409" spans="82:87">
      <c r="CD15409" s="34" t="s">
        <v>19295</v>
      </c>
      <c r="CG15409" s="381">
        <v>62122</v>
      </c>
      <c r="CI15409" s="378">
        <v>28300</v>
      </c>
    </row>
    <row r="15410" spans="82:87">
      <c r="CD15410" s="34" t="s">
        <v>19296</v>
      </c>
      <c r="CG15410" s="381">
        <v>62123</v>
      </c>
      <c r="CI15410" s="378">
        <v>28300</v>
      </c>
    </row>
    <row r="15411" spans="82:87">
      <c r="CD15411" s="34" t="s">
        <v>19297</v>
      </c>
      <c r="CG15411" s="381">
        <v>62124</v>
      </c>
      <c r="CI15411" s="378">
        <v>28300</v>
      </c>
    </row>
    <row r="15412" spans="82:87">
      <c r="CD15412" s="34" t="s">
        <v>19298</v>
      </c>
      <c r="CG15412" s="381">
        <v>62126</v>
      </c>
      <c r="CI15412" s="378">
        <v>28300</v>
      </c>
    </row>
    <row r="15413" spans="82:87">
      <c r="CD15413" s="34" t="s">
        <v>19299</v>
      </c>
      <c r="CG15413" s="381">
        <v>62127</v>
      </c>
      <c r="CI15413" s="378">
        <v>28300</v>
      </c>
    </row>
    <row r="15414" spans="82:87">
      <c r="CD15414" s="34" t="s">
        <v>19300</v>
      </c>
      <c r="CG15414" s="381">
        <v>62128</v>
      </c>
      <c r="CI15414" s="378">
        <v>28300</v>
      </c>
    </row>
    <row r="15415" spans="82:87">
      <c r="CD15415" s="34" t="s">
        <v>19301</v>
      </c>
      <c r="CG15415" s="381">
        <v>62129</v>
      </c>
      <c r="CI15415" s="378">
        <v>28300</v>
      </c>
    </row>
    <row r="15416" spans="82:87">
      <c r="CD15416" s="34" t="s">
        <v>19302</v>
      </c>
      <c r="CG15416" s="381">
        <v>62130</v>
      </c>
      <c r="CI15416" s="378">
        <v>28300</v>
      </c>
    </row>
    <row r="15417" spans="82:87">
      <c r="CD15417" s="34" t="s">
        <v>19303</v>
      </c>
      <c r="CG15417" s="381">
        <v>62131</v>
      </c>
      <c r="CI15417" s="378">
        <v>28300</v>
      </c>
    </row>
    <row r="15418" spans="82:87">
      <c r="CD15418" s="34" t="s">
        <v>19304</v>
      </c>
      <c r="CG15418" s="381">
        <v>62132</v>
      </c>
      <c r="CI15418" s="378">
        <v>28300</v>
      </c>
    </row>
    <row r="15419" spans="82:87">
      <c r="CD15419" s="34" t="s">
        <v>19305</v>
      </c>
      <c r="CG15419" s="381">
        <v>62134</v>
      </c>
      <c r="CI15419" s="378">
        <v>28300</v>
      </c>
    </row>
    <row r="15420" spans="82:87">
      <c r="CD15420" s="34" t="s">
        <v>19306</v>
      </c>
      <c r="CG15420" s="381">
        <v>62136</v>
      </c>
      <c r="CI15420" s="378">
        <v>28300</v>
      </c>
    </row>
    <row r="15421" spans="82:87">
      <c r="CD15421" s="34" t="s">
        <v>19307</v>
      </c>
      <c r="CG15421" s="381">
        <v>62137</v>
      </c>
      <c r="CI15421" s="378">
        <v>28300</v>
      </c>
    </row>
    <row r="15422" spans="82:87">
      <c r="CD15422" s="34" t="s">
        <v>19308</v>
      </c>
      <c r="CG15422" s="381">
        <v>62138</v>
      </c>
      <c r="CI15422" s="378">
        <v>28300</v>
      </c>
    </row>
    <row r="15423" spans="82:87">
      <c r="CD15423" s="34" t="s">
        <v>19309</v>
      </c>
      <c r="CG15423" s="381">
        <v>62139</v>
      </c>
      <c r="CI15423" s="378">
        <v>28301</v>
      </c>
    </row>
    <row r="15424" spans="82:87">
      <c r="CD15424" s="34" t="s">
        <v>19310</v>
      </c>
      <c r="CG15424" s="381">
        <v>62140</v>
      </c>
      <c r="CI15424" s="378">
        <v>28302</v>
      </c>
    </row>
    <row r="15425" spans="82:87">
      <c r="CD15425" s="34" t="s">
        <v>19311</v>
      </c>
      <c r="CG15425" s="381">
        <v>62141</v>
      </c>
      <c r="CI15425" s="378">
        <v>28303</v>
      </c>
    </row>
    <row r="15426" spans="82:87">
      <c r="CD15426" s="34" t="s">
        <v>19312</v>
      </c>
      <c r="CG15426" s="381">
        <v>62142</v>
      </c>
      <c r="CI15426" s="378">
        <v>28304</v>
      </c>
    </row>
    <row r="15427" spans="82:87">
      <c r="CD15427" s="34" t="s">
        <v>19313</v>
      </c>
      <c r="CG15427" s="381">
        <v>62143</v>
      </c>
      <c r="CI15427" s="378">
        <v>28305</v>
      </c>
    </row>
    <row r="15428" spans="82:87">
      <c r="CD15428" s="34" t="s">
        <v>19314</v>
      </c>
      <c r="CG15428" s="381">
        <v>62144</v>
      </c>
      <c r="CI15428" s="378">
        <v>28306</v>
      </c>
    </row>
    <row r="15429" spans="82:87">
      <c r="CD15429" s="34" t="s">
        <v>19315</v>
      </c>
      <c r="CG15429" s="381">
        <v>62145</v>
      </c>
      <c r="CI15429" s="378">
        <v>28307</v>
      </c>
    </row>
    <row r="15430" spans="82:87">
      <c r="CD15430" s="34" t="s">
        <v>19316</v>
      </c>
      <c r="CG15430" s="381">
        <v>62147</v>
      </c>
      <c r="CI15430" s="378">
        <v>28308</v>
      </c>
    </row>
    <row r="15431" spans="82:87">
      <c r="CD15431" s="34" t="s">
        <v>19317</v>
      </c>
      <c r="CG15431" s="381">
        <v>62149</v>
      </c>
      <c r="CI15431" s="378">
        <v>28309</v>
      </c>
    </row>
    <row r="15432" spans="82:87">
      <c r="CD15432" s="34" t="s">
        <v>19318</v>
      </c>
      <c r="CG15432" s="381">
        <v>62150</v>
      </c>
      <c r="CI15432" s="378">
        <v>28310</v>
      </c>
    </row>
    <row r="15433" spans="82:87">
      <c r="CD15433" s="34" t="s">
        <v>19319</v>
      </c>
      <c r="CG15433" s="381">
        <v>62151</v>
      </c>
      <c r="CI15433" s="378">
        <v>28310</v>
      </c>
    </row>
    <row r="15434" spans="82:87">
      <c r="CD15434" s="34" t="s">
        <v>19320</v>
      </c>
      <c r="CG15434" s="381">
        <v>62152</v>
      </c>
      <c r="CI15434" s="378">
        <v>28310</v>
      </c>
    </row>
    <row r="15435" spans="82:87">
      <c r="CD15435" s="34" t="s">
        <v>19321</v>
      </c>
      <c r="CG15435" s="381">
        <v>62153</v>
      </c>
      <c r="CI15435" s="378">
        <v>28310</v>
      </c>
    </row>
    <row r="15436" spans="82:87">
      <c r="CD15436" s="34" t="s">
        <v>19322</v>
      </c>
      <c r="CG15436" s="381">
        <v>62155</v>
      </c>
      <c r="CI15436" s="378">
        <v>28310</v>
      </c>
    </row>
    <row r="15437" spans="82:87">
      <c r="CD15437" s="34" t="s">
        <v>19323</v>
      </c>
      <c r="CG15437" s="381">
        <v>62156</v>
      </c>
      <c r="CI15437" s="378">
        <v>28310</v>
      </c>
    </row>
    <row r="15438" spans="82:87">
      <c r="CD15438" s="34" t="s">
        <v>19324</v>
      </c>
      <c r="CG15438" s="381">
        <v>62157</v>
      </c>
      <c r="CI15438" s="378">
        <v>28310</v>
      </c>
    </row>
    <row r="15439" spans="82:87">
      <c r="CD15439" s="34" t="s">
        <v>19325</v>
      </c>
      <c r="CG15439" s="381">
        <v>62158</v>
      </c>
      <c r="CI15439" s="378">
        <v>28310</v>
      </c>
    </row>
    <row r="15440" spans="82:87">
      <c r="CD15440" s="34" t="s">
        <v>19326</v>
      </c>
      <c r="CG15440" s="381">
        <v>62159</v>
      </c>
      <c r="CI15440" s="378">
        <v>28310</v>
      </c>
    </row>
    <row r="15441" spans="82:87">
      <c r="CD15441" s="34" t="s">
        <v>19327</v>
      </c>
      <c r="CG15441" s="381">
        <v>62160</v>
      </c>
      <c r="CI15441" s="378">
        <v>28310</v>
      </c>
    </row>
    <row r="15442" spans="82:87">
      <c r="CD15442" s="34" t="s">
        <v>19328</v>
      </c>
      <c r="CG15442" s="381">
        <v>62161</v>
      </c>
      <c r="CI15442" s="378">
        <v>28310</v>
      </c>
    </row>
    <row r="15443" spans="82:87">
      <c r="CD15443" s="34" t="s">
        <v>796</v>
      </c>
      <c r="CG15443" s="381">
        <v>62162</v>
      </c>
      <c r="CI15443" s="378">
        <v>28310</v>
      </c>
    </row>
    <row r="15444" spans="82:87">
      <c r="CD15444" s="34" t="s">
        <v>19329</v>
      </c>
      <c r="CG15444" s="381">
        <v>62164</v>
      </c>
      <c r="CI15444" s="378">
        <v>28310</v>
      </c>
    </row>
    <row r="15445" spans="82:87">
      <c r="CD15445" s="34" t="s">
        <v>19330</v>
      </c>
      <c r="CG15445" s="381">
        <v>62165</v>
      </c>
      <c r="CI15445" s="378">
        <v>28310</v>
      </c>
    </row>
    <row r="15446" spans="82:87">
      <c r="CD15446" s="34" t="s">
        <v>19331</v>
      </c>
      <c r="CG15446" s="381">
        <v>62166</v>
      </c>
      <c r="CI15446" s="378">
        <v>28310</v>
      </c>
    </row>
    <row r="15447" spans="82:87">
      <c r="CD15447" s="34" t="s">
        <v>19332</v>
      </c>
      <c r="CG15447" s="381">
        <v>62167</v>
      </c>
      <c r="CI15447" s="378">
        <v>28310</v>
      </c>
    </row>
    <row r="15448" spans="82:87">
      <c r="CD15448" s="34" t="s">
        <v>19333</v>
      </c>
      <c r="CG15448" s="381">
        <v>62168</v>
      </c>
      <c r="CI15448" s="378">
        <v>28310</v>
      </c>
    </row>
    <row r="15449" spans="82:87">
      <c r="CD15449" s="34" t="s">
        <v>19334</v>
      </c>
      <c r="CG15449" s="381">
        <v>62169</v>
      </c>
      <c r="CI15449" s="378">
        <v>28310</v>
      </c>
    </row>
    <row r="15450" spans="82:87">
      <c r="CD15450" s="34" t="s">
        <v>19335</v>
      </c>
      <c r="CG15450" s="381">
        <v>62170</v>
      </c>
      <c r="CI15450" s="378">
        <v>28310</v>
      </c>
    </row>
    <row r="15451" spans="82:87">
      <c r="CD15451" s="34" t="s">
        <v>19336</v>
      </c>
      <c r="CG15451" s="381">
        <v>62172</v>
      </c>
      <c r="CI15451" s="378">
        <v>28320</v>
      </c>
    </row>
    <row r="15452" spans="82:87">
      <c r="CD15452" s="34" t="s">
        <v>19337</v>
      </c>
      <c r="CG15452" s="381">
        <v>62173</v>
      </c>
      <c r="CI15452" s="378">
        <v>28320</v>
      </c>
    </row>
    <row r="15453" spans="82:87">
      <c r="CD15453" s="34" t="s">
        <v>19338</v>
      </c>
      <c r="CG15453" s="381">
        <v>62175</v>
      </c>
      <c r="CI15453" s="378">
        <v>28320</v>
      </c>
    </row>
    <row r="15454" spans="82:87">
      <c r="CD15454" s="34" t="s">
        <v>19339</v>
      </c>
      <c r="CG15454" s="381">
        <v>62176</v>
      </c>
      <c r="CI15454" s="378">
        <v>28320</v>
      </c>
    </row>
    <row r="15455" spans="82:87">
      <c r="CD15455" s="34" t="s">
        <v>19340</v>
      </c>
      <c r="CG15455" s="381">
        <v>62179</v>
      </c>
      <c r="CI15455" s="378">
        <v>28320</v>
      </c>
    </row>
    <row r="15456" spans="82:87">
      <c r="CD15456" s="34" t="s">
        <v>19341</v>
      </c>
      <c r="CG15456" s="381">
        <v>62180</v>
      </c>
      <c r="CI15456" s="378">
        <v>28320</v>
      </c>
    </row>
    <row r="15457" spans="82:87">
      <c r="CD15457" s="34" t="s">
        <v>19342</v>
      </c>
      <c r="CG15457" s="381">
        <v>62182</v>
      </c>
      <c r="CI15457" s="378">
        <v>28320</v>
      </c>
    </row>
    <row r="15458" spans="82:87">
      <c r="CD15458" s="34" t="s">
        <v>19343</v>
      </c>
      <c r="CG15458" s="381">
        <v>62185</v>
      </c>
      <c r="CI15458" s="378">
        <v>28330</v>
      </c>
    </row>
    <row r="15459" spans="82:87">
      <c r="CD15459" s="34" t="s">
        <v>19344</v>
      </c>
      <c r="CG15459" s="381">
        <v>62187</v>
      </c>
      <c r="CI15459" s="378">
        <v>28330</v>
      </c>
    </row>
    <row r="15460" spans="82:87">
      <c r="CD15460" s="34" t="s">
        <v>19345</v>
      </c>
      <c r="CG15460" s="381">
        <v>62189</v>
      </c>
      <c r="CI15460" s="378">
        <v>28330</v>
      </c>
    </row>
    <row r="15461" spans="82:87">
      <c r="CD15461" s="34" t="s">
        <v>19346</v>
      </c>
      <c r="CG15461" s="381">
        <v>62190</v>
      </c>
      <c r="CI15461" s="378">
        <v>28330</v>
      </c>
    </row>
    <row r="15462" spans="82:87">
      <c r="CD15462" s="34" t="s">
        <v>19347</v>
      </c>
      <c r="CG15462" s="381">
        <v>62191</v>
      </c>
      <c r="CI15462" s="378">
        <v>28330</v>
      </c>
    </row>
    <row r="15463" spans="82:87">
      <c r="CD15463" s="34" t="s">
        <v>19348</v>
      </c>
      <c r="CG15463" s="381">
        <v>62192</v>
      </c>
      <c r="CI15463" s="378">
        <v>28330</v>
      </c>
    </row>
    <row r="15464" spans="82:87">
      <c r="CD15464" s="34" t="s">
        <v>19349</v>
      </c>
      <c r="CG15464" s="381">
        <v>62193</v>
      </c>
      <c r="CI15464" s="378">
        <v>28330</v>
      </c>
    </row>
    <row r="15465" spans="82:87">
      <c r="CD15465" s="34" t="s">
        <v>19350</v>
      </c>
      <c r="CG15465" s="381">
        <v>62194</v>
      </c>
      <c r="CI15465" s="378">
        <v>28330</v>
      </c>
    </row>
    <row r="15466" spans="82:87">
      <c r="CD15466" s="34" t="s">
        <v>19351</v>
      </c>
      <c r="CG15466" s="381">
        <v>62195</v>
      </c>
      <c r="CI15466" s="378">
        <v>28330</v>
      </c>
    </row>
    <row r="15467" spans="82:87">
      <c r="CD15467" s="34" t="s">
        <v>19352</v>
      </c>
      <c r="CG15467" s="381">
        <v>62196</v>
      </c>
      <c r="CI15467" s="378">
        <v>28330</v>
      </c>
    </row>
    <row r="15468" spans="82:87">
      <c r="CD15468" s="34" t="s">
        <v>19353</v>
      </c>
      <c r="CG15468" s="381">
        <v>62199</v>
      </c>
      <c r="CI15468" s="378">
        <v>28340</v>
      </c>
    </row>
    <row r="15469" spans="82:87">
      <c r="CD15469" s="34" t="s">
        <v>19354</v>
      </c>
      <c r="CG15469" s="381">
        <v>62200</v>
      </c>
      <c r="CI15469" s="378">
        <v>28340</v>
      </c>
    </row>
    <row r="15470" spans="82:87">
      <c r="CD15470" s="34" t="s">
        <v>19355</v>
      </c>
      <c r="CG15470" s="381">
        <v>62201</v>
      </c>
      <c r="CI15470" s="378">
        <v>28340</v>
      </c>
    </row>
    <row r="15471" spans="82:87">
      <c r="CD15471" s="34" t="s">
        <v>19356</v>
      </c>
      <c r="CG15471" s="381">
        <v>62202</v>
      </c>
      <c r="CI15471" s="378">
        <v>28340</v>
      </c>
    </row>
    <row r="15472" spans="82:87">
      <c r="CD15472" s="34" t="s">
        <v>19357</v>
      </c>
      <c r="CG15472" s="381">
        <v>62203</v>
      </c>
      <c r="CI15472" s="378">
        <v>28340</v>
      </c>
    </row>
    <row r="15473" spans="82:87">
      <c r="CD15473" s="34" t="s">
        <v>19358</v>
      </c>
      <c r="CG15473" s="381">
        <v>62204</v>
      </c>
      <c r="CI15473" s="378">
        <v>28340</v>
      </c>
    </row>
    <row r="15474" spans="82:87">
      <c r="CD15474" s="34" t="s">
        <v>19359</v>
      </c>
      <c r="CG15474" s="381">
        <v>62205</v>
      </c>
      <c r="CI15474" s="378">
        <v>28340</v>
      </c>
    </row>
    <row r="15475" spans="82:87">
      <c r="CD15475" s="34" t="s">
        <v>19360</v>
      </c>
      <c r="CG15475" s="381">
        <v>62206</v>
      </c>
      <c r="CI15475" s="378">
        <v>28340</v>
      </c>
    </row>
    <row r="15476" spans="82:87">
      <c r="CD15476" s="34" t="s">
        <v>19361</v>
      </c>
      <c r="CG15476" s="381">
        <v>62207</v>
      </c>
      <c r="CI15476" s="378">
        <v>28350</v>
      </c>
    </row>
    <row r="15477" spans="82:87">
      <c r="CD15477" s="34" t="s">
        <v>19362</v>
      </c>
      <c r="CG15477" s="381">
        <v>62208</v>
      </c>
      <c r="CI15477" s="378">
        <v>28350</v>
      </c>
    </row>
    <row r="15478" spans="82:87">
      <c r="CD15478" s="34" t="s">
        <v>19363</v>
      </c>
      <c r="CG15478" s="381">
        <v>62209</v>
      </c>
      <c r="CI15478" s="378">
        <v>28360</v>
      </c>
    </row>
    <row r="15479" spans="82:87">
      <c r="CD15479" s="34" t="s">
        <v>19364</v>
      </c>
      <c r="CG15479" s="381">
        <v>62210</v>
      </c>
      <c r="CI15479" s="378">
        <v>28360</v>
      </c>
    </row>
    <row r="15480" spans="82:87">
      <c r="CD15480" s="34" t="s">
        <v>19365</v>
      </c>
      <c r="CG15480" s="381">
        <v>62211</v>
      </c>
      <c r="CI15480" s="378">
        <v>28360</v>
      </c>
    </row>
    <row r="15481" spans="82:87">
      <c r="CD15481" s="34" t="s">
        <v>19366</v>
      </c>
      <c r="CG15481" s="381">
        <v>62212</v>
      </c>
      <c r="CI15481" s="378">
        <v>28360</v>
      </c>
    </row>
    <row r="15482" spans="82:87">
      <c r="CD15482" s="34" t="s">
        <v>19367</v>
      </c>
      <c r="CG15482" s="381">
        <v>62213</v>
      </c>
      <c r="CI15482" s="378">
        <v>28360</v>
      </c>
    </row>
    <row r="15483" spans="82:87">
      <c r="CD15483" s="34" t="s">
        <v>19368</v>
      </c>
      <c r="CG15483" s="381">
        <v>62214</v>
      </c>
      <c r="CI15483" s="378">
        <v>28360</v>
      </c>
    </row>
    <row r="15484" spans="82:87">
      <c r="CD15484" s="34" t="s">
        <v>19369</v>
      </c>
      <c r="CG15484" s="381">
        <v>62215</v>
      </c>
      <c r="CI15484" s="378">
        <v>28360</v>
      </c>
    </row>
    <row r="15485" spans="82:87">
      <c r="CD15485" s="34" t="s">
        <v>19370</v>
      </c>
      <c r="CG15485" s="381">
        <v>62217</v>
      </c>
      <c r="CI15485" s="378">
        <v>28360</v>
      </c>
    </row>
    <row r="15486" spans="82:87">
      <c r="CD15486" s="34" t="s">
        <v>19371</v>
      </c>
      <c r="CG15486" s="381">
        <v>62218</v>
      </c>
      <c r="CI15486" s="378">
        <v>28380</v>
      </c>
    </row>
    <row r="15487" spans="82:87">
      <c r="CD15487" s="34" t="s">
        <v>19372</v>
      </c>
      <c r="CG15487" s="381">
        <v>62219</v>
      </c>
      <c r="CI15487" s="378">
        <v>28400</v>
      </c>
    </row>
    <row r="15488" spans="82:87">
      <c r="CD15488" s="34" t="s">
        <v>19373</v>
      </c>
      <c r="CG15488" s="381">
        <v>62220</v>
      </c>
      <c r="CI15488" s="378">
        <v>28400</v>
      </c>
    </row>
    <row r="15489" spans="82:87">
      <c r="CD15489" s="34" t="s">
        <v>19374</v>
      </c>
      <c r="CG15489" s="381">
        <v>62221</v>
      </c>
      <c r="CI15489" s="378">
        <v>28400</v>
      </c>
    </row>
    <row r="15490" spans="82:87">
      <c r="CD15490" s="34" t="s">
        <v>19375</v>
      </c>
      <c r="CG15490" s="381">
        <v>62222</v>
      </c>
      <c r="CI15490" s="378">
        <v>28400</v>
      </c>
    </row>
    <row r="15491" spans="82:87">
      <c r="CD15491" s="34" t="s">
        <v>19376</v>
      </c>
      <c r="CG15491" s="381">
        <v>62223</v>
      </c>
      <c r="CI15491" s="378">
        <v>28400</v>
      </c>
    </row>
    <row r="15492" spans="82:87">
      <c r="CD15492" s="34" t="s">
        <v>19377</v>
      </c>
      <c r="CG15492" s="381">
        <v>62224</v>
      </c>
      <c r="CI15492" s="378">
        <v>28400</v>
      </c>
    </row>
    <row r="15493" spans="82:87">
      <c r="CD15493" s="34" t="s">
        <v>19378</v>
      </c>
      <c r="CG15493" s="381">
        <v>62225</v>
      </c>
      <c r="CI15493" s="378">
        <v>28400</v>
      </c>
    </row>
    <row r="15494" spans="82:87">
      <c r="CD15494" s="34" t="s">
        <v>19379</v>
      </c>
      <c r="CG15494" s="381">
        <v>62226</v>
      </c>
      <c r="CI15494" s="378">
        <v>28400</v>
      </c>
    </row>
    <row r="15495" spans="82:87">
      <c r="CD15495" s="34" t="s">
        <v>19380</v>
      </c>
      <c r="CG15495" s="381">
        <v>62227</v>
      </c>
      <c r="CI15495" s="378">
        <v>28400</v>
      </c>
    </row>
    <row r="15496" spans="82:87">
      <c r="CD15496" s="34" t="s">
        <v>19381</v>
      </c>
      <c r="CG15496" s="381">
        <v>62228</v>
      </c>
      <c r="CI15496" s="378">
        <v>28400</v>
      </c>
    </row>
    <row r="15497" spans="82:87">
      <c r="CD15497" s="34" t="s">
        <v>19382</v>
      </c>
      <c r="CG15497" s="381">
        <v>62229</v>
      </c>
      <c r="CI15497" s="378">
        <v>28400</v>
      </c>
    </row>
    <row r="15498" spans="82:87">
      <c r="CD15498" s="34" t="s">
        <v>19383</v>
      </c>
      <c r="CG15498" s="381">
        <v>62230</v>
      </c>
      <c r="CI15498" s="378">
        <v>28401</v>
      </c>
    </row>
    <row r="15499" spans="82:87">
      <c r="CD15499" s="34" t="s">
        <v>19384</v>
      </c>
      <c r="CG15499" s="381">
        <v>62231</v>
      </c>
      <c r="CI15499" s="378">
        <v>28402</v>
      </c>
    </row>
    <row r="15500" spans="82:87">
      <c r="CD15500" s="34" t="s">
        <v>19385</v>
      </c>
      <c r="CG15500" s="381">
        <v>62232</v>
      </c>
      <c r="CI15500" s="378">
        <v>28403</v>
      </c>
    </row>
    <row r="15501" spans="82:87">
      <c r="CD15501" s="34" t="s">
        <v>19386</v>
      </c>
      <c r="CG15501" s="381">
        <v>62240</v>
      </c>
      <c r="CI15501" s="378">
        <v>28404</v>
      </c>
    </row>
    <row r="15502" spans="82:87">
      <c r="CD15502" s="34" t="s">
        <v>19387</v>
      </c>
      <c r="CG15502" s="381">
        <v>62241</v>
      </c>
      <c r="CI15502" s="378">
        <v>28405</v>
      </c>
    </row>
    <row r="15503" spans="82:87">
      <c r="CD15503" s="34" t="s">
        <v>19388</v>
      </c>
      <c r="CG15503" s="381">
        <v>62242</v>
      </c>
      <c r="CI15503" s="378">
        <v>28406</v>
      </c>
    </row>
    <row r="15504" spans="82:87">
      <c r="CD15504" s="34" t="s">
        <v>19389</v>
      </c>
      <c r="CG15504" s="381">
        <v>62243</v>
      </c>
      <c r="CI15504" s="378">
        <v>28407</v>
      </c>
    </row>
    <row r="15505" spans="82:87">
      <c r="CD15505" s="34" t="s">
        <v>19390</v>
      </c>
      <c r="CG15505" s="381">
        <v>62244</v>
      </c>
      <c r="CI15505" s="378">
        <v>28408</v>
      </c>
    </row>
    <row r="15506" spans="82:87">
      <c r="CD15506" s="34" t="s">
        <v>19391</v>
      </c>
      <c r="CG15506" s="381">
        <v>62245</v>
      </c>
      <c r="CI15506" s="378">
        <v>28409</v>
      </c>
    </row>
    <row r="15507" spans="82:87">
      <c r="CD15507" s="34" t="s">
        <v>19392</v>
      </c>
      <c r="CG15507" s="381">
        <v>62246</v>
      </c>
      <c r="CI15507" s="378">
        <v>28410</v>
      </c>
    </row>
    <row r="15508" spans="82:87">
      <c r="CD15508" s="34" t="s">
        <v>19393</v>
      </c>
      <c r="CG15508" s="381">
        <v>62247</v>
      </c>
      <c r="CI15508" s="378">
        <v>28410</v>
      </c>
    </row>
    <row r="15509" spans="82:87">
      <c r="CD15509" s="34" t="s">
        <v>19394</v>
      </c>
      <c r="CG15509" s="381">
        <v>62248</v>
      </c>
      <c r="CI15509" s="378">
        <v>28410</v>
      </c>
    </row>
    <row r="15510" spans="82:87">
      <c r="CD15510" s="34" t="s">
        <v>19395</v>
      </c>
      <c r="CG15510" s="381">
        <v>62249</v>
      </c>
      <c r="CI15510" s="378">
        <v>28410</v>
      </c>
    </row>
    <row r="15511" spans="82:87">
      <c r="CD15511" s="34" t="s">
        <v>19396</v>
      </c>
      <c r="CG15511" s="381">
        <v>62250</v>
      </c>
      <c r="CI15511" s="378">
        <v>28410</v>
      </c>
    </row>
    <row r="15512" spans="82:87">
      <c r="CD15512" s="34" t="s">
        <v>19397</v>
      </c>
      <c r="CG15512" s="381">
        <v>62251</v>
      </c>
      <c r="CI15512" s="378">
        <v>28410</v>
      </c>
    </row>
    <row r="15513" spans="82:87">
      <c r="CD15513" s="34" t="s">
        <v>19398</v>
      </c>
      <c r="CG15513" s="381">
        <v>62252</v>
      </c>
      <c r="CI15513" s="378">
        <v>28410</v>
      </c>
    </row>
    <row r="15514" spans="82:87">
      <c r="CD15514" s="34" t="s">
        <v>19399</v>
      </c>
      <c r="CG15514" s="381">
        <v>62253</v>
      </c>
      <c r="CI15514" s="378">
        <v>28410</v>
      </c>
    </row>
    <row r="15515" spans="82:87">
      <c r="CD15515" s="34" t="s">
        <v>19400</v>
      </c>
      <c r="CG15515" s="381">
        <v>62254</v>
      </c>
      <c r="CI15515" s="378">
        <v>28410</v>
      </c>
    </row>
    <row r="15516" spans="82:87">
      <c r="CD15516" s="34" t="s">
        <v>19401</v>
      </c>
      <c r="CG15516" s="381">
        <v>62255</v>
      </c>
      <c r="CI15516" s="378">
        <v>28410</v>
      </c>
    </row>
    <row r="15517" spans="82:87">
      <c r="CD15517" s="34" t="s">
        <v>19402</v>
      </c>
      <c r="CG15517" s="381">
        <v>62256</v>
      </c>
      <c r="CI15517" s="378">
        <v>28480</v>
      </c>
    </row>
    <row r="15518" spans="82:87">
      <c r="CD15518" s="34" t="s">
        <v>19403</v>
      </c>
      <c r="CG15518" s="381">
        <v>62257</v>
      </c>
      <c r="CI15518" s="378">
        <v>28480</v>
      </c>
    </row>
    <row r="15519" spans="82:87">
      <c r="CD15519" s="34" t="s">
        <v>19404</v>
      </c>
      <c r="CG15519" s="381">
        <v>62258</v>
      </c>
      <c r="CI15519" s="378">
        <v>28480</v>
      </c>
    </row>
    <row r="15520" spans="82:87">
      <c r="CD15520" s="34" t="s">
        <v>19405</v>
      </c>
      <c r="CG15520" s="381">
        <v>62259</v>
      </c>
      <c r="CI15520" s="378">
        <v>28480</v>
      </c>
    </row>
    <row r="15521" spans="82:87">
      <c r="CD15521" s="34" t="s">
        <v>19406</v>
      </c>
      <c r="CG15521" s="381">
        <v>62260</v>
      </c>
      <c r="CI15521" s="378">
        <v>28480</v>
      </c>
    </row>
    <row r="15522" spans="82:87">
      <c r="CD15522" s="34" t="s">
        <v>19407</v>
      </c>
      <c r="CG15522" s="381">
        <v>62270</v>
      </c>
      <c r="CI15522" s="378">
        <v>28480</v>
      </c>
    </row>
    <row r="15523" spans="82:87">
      <c r="CD15523" s="34" t="s">
        <v>19408</v>
      </c>
      <c r="CG15523" s="381">
        <v>62280</v>
      </c>
      <c r="CI15523" s="378">
        <v>28480</v>
      </c>
    </row>
    <row r="15524" spans="82:87">
      <c r="CD15524" s="34" t="s">
        <v>19409</v>
      </c>
      <c r="CG15524" s="381">
        <v>62290</v>
      </c>
      <c r="CI15524" s="378">
        <v>28480</v>
      </c>
    </row>
    <row r="15525" spans="82:87">
      <c r="CD15525" s="34" t="s">
        <v>19410</v>
      </c>
      <c r="CG15525" s="381">
        <v>62300</v>
      </c>
      <c r="CI15525" s="378">
        <v>28480</v>
      </c>
    </row>
    <row r="15526" spans="82:87">
      <c r="CD15526" s="34" t="s">
        <v>19411</v>
      </c>
      <c r="CG15526" s="381">
        <v>62301</v>
      </c>
      <c r="CI15526" s="378">
        <v>28480</v>
      </c>
    </row>
    <row r="15527" spans="82:87">
      <c r="CD15527" s="34" t="s">
        <v>19412</v>
      </c>
      <c r="CG15527" s="381">
        <v>62302</v>
      </c>
      <c r="CI15527" s="378">
        <v>28480</v>
      </c>
    </row>
    <row r="15528" spans="82:87">
      <c r="CD15528" s="34" t="s">
        <v>19413</v>
      </c>
      <c r="CG15528" s="381">
        <v>62303</v>
      </c>
      <c r="CI15528" s="378">
        <v>28480</v>
      </c>
    </row>
    <row r="15529" spans="82:87">
      <c r="CD15529" s="34" t="s">
        <v>19414</v>
      </c>
      <c r="CG15529" s="381">
        <v>62304</v>
      </c>
      <c r="CI15529" s="378">
        <v>28481</v>
      </c>
    </row>
    <row r="15530" spans="82:87">
      <c r="CD15530" s="34" t="s">
        <v>19415</v>
      </c>
      <c r="CG15530" s="381">
        <v>62305</v>
      </c>
      <c r="CI15530" s="378">
        <v>28482</v>
      </c>
    </row>
    <row r="15531" spans="82:87">
      <c r="CD15531" s="34" t="s">
        <v>19416</v>
      </c>
      <c r="CG15531" s="381">
        <v>62306</v>
      </c>
      <c r="CI15531" s="378">
        <v>28483</v>
      </c>
    </row>
    <row r="15532" spans="82:87">
      <c r="CD15532" s="34" t="s">
        <v>19417</v>
      </c>
      <c r="CG15532" s="381">
        <v>62307</v>
      </c>
      <c r="CI15532" s="378">
        <v>28484</v>
      </c>
    </row>
    <row r="15533" spans="82:87">
      <c r="CD15533" s="34" t="s">
        <v>19418</v>
      </c>
      <c r="CG15533" s="381">
        <v>62308</v>
      </c>
      <c r="CI15533" s="378">
        <v>28485</v>
      </c>
    </row>
    <row r="15534" spans="82:87">
      <c r="CD15534" s="34" t="s">
        <v>19419</v>
      </c>
      <c r="CG15534" s="381">
        <v>62309</v>
      </c>
      <c r="CI15534" s="378">
        <v>28486</v>
      </c>
    </row>
    <row r="15535" spans="82:87">
      <c r="CD15535" s="34" t="s">
        <v>19420</v>
      </c>
      <c r="CG15535" s="381">
        <v>62310</v>
      </c>
      <c r="CI15535" s="378">
        <v>28487</v>
      </c>
    </row>
    <row r="15536" spans="82:87">
      <c r="CD15536" s="34" t="s">
        <v>19421</v>
      </c>
      <c r="CG15536" s="381">
        <v>62311</v>
      </c>
      <c r="CI15536" s="378">
        <v>28488</v>
      </c>
    </row>
    <row r="15537" spans="82:87">
      <c r="CD15537" s="34" t="s">
        <v>19422</v>
      </c>
      <c r="CG15537" s="381">
        <v>62312</v>
      </c>
      <c r="CI15537" s="378">
        <v>28489</v>
      </c>
    </row>
    <row r="15538" spans="82:87">
      <c r="CD15538" s="34" t="s">
        <v>19423</v>
      </c>
      <c r="CG15538" s="381">
        <v>62313</v>
      </c>
      <c r="CI15538" s="378">
        <v>28500</v>
      </c>
    </row>
    <row r="15539" spans="82:87">
      <c r="CD15539" s="34" t="s">
        <v>19424</v>
      </c>
      <c r="CG15539" s="381">
        <v>62314</v>
      </c>
      <c r="CI15539" s="378">
        <v>28500</v>
      </c>
    </row>
    <row r="15540" spans="82:87">
      <c r="CD15540" s="34" t="s">
        <v>19425</v>
      </c>
      <c r="CG15540" s="381">
        <v>62315</v>
      </c>
      <c r="CI15540" s="378">
        <v>28500</v>
      </c>
    </row>
    <row r="15541" spans="82:87">
      <c r="CD15541" s="34" t="s">
        <v>19426</v>
      </c>
      <c r="CG15541" s="381">
        <v>62316</v>
      </c>
      <c r="CI15541" s="378">
        <v>28500</v>
      </c>
    </row>
    <row r="15542" spans="82:87">
      <c r="CD15542" s="34" t="s">
        <v>19427</v>
      </c>
      <c r="CG15542" s="381">
        <v>62317</v>
      </c>
      <c r="CI15542" s="378">
        <v>28500</v>
      </c>
    </row>
    <row r="15543" spans="82:87">
      <c r="CD15543" s="34" t="s">
        <v>19428</v>
      </c>
      <c r="CG15543" s="381">
        <v>62318</v>
      </c>
      <c r="CI15543" s="378">
        <v>28500</v>
      </c>
    </row>
    <row r="15544" spans="82:87">
      <c r="CD15544" s="34" t="s">
        <v>19429</v>
      </c>
      <c r="CG15544" s="381">
        <v>62319</v>
      </c>
      <c r="CI15544" s="378">
        <v>28500</v>
      </c>
    </row>
    <row r="15545" spans="82:87">
      <c r="CD15545" s="34" t="s">
        <v>19430</v>
      </c>
      <c r="CG15545" s="381">
        <v>62320</v>
      </c>
      <c r="CI15545" s="378">
        <v>28500</v>
      </c>
    </row>
    <row r="15546" spans="82:87">
      <c r="CD15546" s="34" t="s">
        <v>19431</v>
      </c>
      <c r="CG15546" s="381">
        <v>62321</v>
      </c>
      <c r="CI15546" s="378">
        <v>28500</v>
      </c>
    </row>
    <row r="15547" spans="82:87">
      <c r="CD15547" s="34" t="s">
        <v>19432</v>
      </c>
      <c r="CG15547" s="381">
        <v>62322</v>
      </c>
      <c r="CI15547" s="378">
        <v>28500</v>
      </c>
    </row>
    <row r="15548" spans="82:87">
      <c r="CD15548" s="34" t="s">
        <v>19433</v>
      </c>
      <c r="CG15548" s="381">
        <v>62323</v>
      </c>
      <c r="CI15548" s="378">
        <v>28500</v>
      </c>
    </row>
    <row r="15549" spans="82:87">
      <c r="CD15549" s="34" t="s">
        <v>19434</v>
      </c>
      <c r="CG15549" s="381">
        <v>62324</v>
      </c>
      <c r="CI15549" s="378">
        <v>28500</v>
      </c>
    </row>
    <row r="15550" spans="82:87">
      <c r="CD15550" s="34" t="s">
        <v>19435</v>
      </c>
      <c r="CG15550" s="381">
        <v>62325</v>
      </c>
      <c r="CI15550" s="378">
        <v>28500</v>
      </c>
    </row>
    <row r="15551" spans="82:87">
      <c r="CD15551" s="34" t="s">
        <v>19436</v>
      </c>
      <c r="CG15551" s="381">
        <v>62326</v>
      </c>
      <c r="CI15551" s="378">
        <v>28500</v>
      </c>
    </row>
    <row r="15552" spans="82:87">
      <c r="CD15552" s="34" t="s">
        <v>19437</v>
      </c>
      <c r="CG15552" s="381">
        <v>62327</v>
      </c>
      <c r="CI15552" s="378">
        <v>28500</v>
      </c>
    </row>
    <row r="15553" spans="82:87">
      <c r="CD15553" s="34" t="s">
        <v>19438</v>
      </c>
      <c r="CG15553" s="381">
        <v>62328</v>
      </c>
      <c r="CI15553" s="378">
        <v>28500</v>
      </c>
    </row>
    <row r="15554" spans="82:87">
      <c r="CD15554" s="34" t="s">
        <v>19439</v>
      </c>
      <c r="CG15554" s="381">
        <v>62329</v>
      </c>
      <c r="CI15554" s="378">
        <v>28500</v>
      </c>
    </row>
    <row r="15555" spans="82:87">
      <c r="CD15555" s="34" t="s">
        <v>19440</v>
      </c>
      <c r="CG15555" s="381">
        <v>62330</v>
      </c>
      <c r="CI15555" s="378">
        <v>28500</v>
      </c>
    </row>
    <row r="15556" spans="82:87">
      <c r="CD15556" s="34" t="s">
        <v>19441</v>
      </c>
      <c r="CG15556" s="381">
        <v>62331</v>
      </c>
      <c r="CI15556" s="378">
        <v>28500</v>
      </c>
    </row>
    <row r="15557" spans="82:87">
      <c r="CD15557" s="34" t="s">
        <v>19442</v>
      </c>
      <c r="CG15557" s="381">
        <v>62332</v>
      </c>
      <c r="CI15557" s="378">
        <v>28500</v>
      </c>
    </row>
    <row r="15558" spans="82:87">
      <c r="CD15558" s="34" t="s">
        <v>19443</v>
      </c>
      <c r="CG15558" s="381">
        <v>62333</v>
      </c>
      <c r="CI15558" s="378">
        <v>28500</v>
      </c>
    </row>
    <row r="15559" spans="82:87">
      <c r="CD15559" s="34" t="s">
        <v>19444</v>
      </c>
      <c r="CG15559" s="381">
        <v>62334</v>
      </c>
      <c r="CI15559" s="378">
        <v>28500</v>
      </c>
    </row>
    <row r="15560" spans="82:87">
      <c r="CD15560" s="34" t="s">
        <v>19445</v>
      </c>
      <c r="CG15560" s="381">
        <v>62335</v>
      </c>
      <c r="CI15560" s="378">
        <v>28501</v>
      </c>
    </row>
    <row r="15561" spans="82:87">
      <c r="CD15561" s="34" t="s">
        <v>19446</v>
      </c>
      <c r="CG15561" s="381">
        <v>62336</v>
      </c>
      <c r="CI15561" s="378">
        <v>28502</v>
      </c>
    </row>
    <row r="15562" spans="82:87">
      <c r="CD15562" s="34" t="s">
        <v>19447</v>
      </c>
      <c r="CG15562" s="381">
        <v>62337</v>
      </c>
      <c r="CI15562" s="378">
        <v>28503</v>
      </c>
    </row>
    <row r="15563" spans="82:87">
      <c r="CD15563" s="34" t="s">
        <v>19448</v>
      </c>
      <c r="CG15563" s="381">
        <v>62338</v>
      </c>
      <c r="CI15563" s="378">
        <v>28504</v>
      </c>
    </row>
    <row r="15564" spans="82:87">
      <c r="CD15564" s="34" t="s">
        <v>19449</v>
      </c>
      <c r="CG15564" s="381">
        <v>62339</v>
      </c>
      <c r="CI15564" s="378">
        <v>28505</v>
      </c>
    </row>
    <row r="15565" spans="82:87">
      <c r="CD15565" s="34" t="s">
        <v>19450</v>
      </c>
      <c r="CG15565" s="381">
        <v>62340</v>
      </c>
      <c r="CI15565" s="378">
        <v>28506</v>
      </c>
    </row>
    <row r="15566" spans="82:87">
      <c r="CD15566" s="34" t="s">
        <v>19451</v>
      </c>
      <c r="CG15566" s="381">
        <v>62350</v>
      </c>
      <c r="CI15566" s="378">
        <v>28507</v>
      </c>
    </row>
    <row r="15567" spans="82:87">
      <c r="CD15567" s="34" t="s">
        <v>19452</v>
      </c>
      <c r="CG15567" s="381">
        <v>62360</v>
      </c>
      <c r="CI15567" s="378">
        <v>28508</v>
      </c>
    </row>
    <row r="15568" spans="82:87">
      <c r="CD15568" s="34" t="s">
        <v>19453</v>
      </c>
      <c r="CG15568" s="381">
        <v>62361</v>
      </c>
      <c r="CI15568" s="378">
        <v>28509</v>
      </c>
    </row>
    <row r="15569" spans="82:87">
      <c r="CD15569" s="34" t="s">
        <v>19454</v>
      </c>
      <c r="CG15569" s="381">
        <v>62370</v>
      </c>
      <c r="CI15569" s="378">
        <v>28510</v>
      </c>
    </row>
    <row r="15570" spans="82:87">
      <c r="CD15570" s="34" t="s">
        <v>19455</v>
      </c>
      <c r="CG15570" s="381">
        <v>62380</v>
      </c>
      <c r="CI15570" s="378">
        <v>28514</v>
      </c>
    </row>
    <row r="15571" spans="82:87">
      <c r="CD15571" s="34" t="s">
        <v>19456</v>
      </c>
      <c r="CG15571" s="381">
        <v>62390</v>
      </c>
      <c r="CI15571" s="378">
        <v>28600</v>
      </c>
    </row>
    <row r="15572" spans="82:87">
      <c r="CD15572" s="34" t="s">
        <v>19457</v>
      </c>
      <c r="CG15572" s="381">
        <v>62400</v>
      </c>
      <c r="CI15572" s="378">
        <v>28609</v>
      </c>
    </row>
    <row r="15573" spans="82:87">
      <c r="CD15573" s="34" t="s">
        <v>19458</v>
      </c>
      <c r="CG15573" s="381">
        <v>62401</v>
      </c>
      <c r="CI15573" s="378">
        <v>28630</v>
      </c>
    </row>
    <row r="15574" spans="82:87">
      <c r="CD15574" s="34" t="s">
        <v>19459</v>
      </c>
      <c r="CG15574" s="381">
        <v>62402</v>
      </c>
      <c r="CI15574" s="378">
        <v>28630</v>
      </c>
    </row>
    <row r="15575" spans="82:87">
      <c r="CD15575" s="34" t="s">
        <v>19460</v>
      </c>
      <c r="CG15575" s="381">
        <v>62403</v>
      </c>
      <c r="CI15575" s="378">
        <v>28630</v>
      </c>
    </row>
    <row r="15576" spans="82:87">
      <c r="CD15576" s="34" t="s">
        <v>19461</v>
      </c>
      <c r="CG15576" s="381">
        <v>62404</v>
      </c>
      <c r="CI15576" s="378">
        <v>28630</v>
      </c>
    </row>
    <row r="15577" spans="82:87">
      <c r="CD15577" s="34" t="s">
        <v>19462</v>
      </c>
      <c r="CG15577" s="381">
        <v>62405</v>
      </c>
      <c r="CI15577" s="378">
        <v>28630</v>
      </c>
    </row>
    <row r="15578" spans="82:87">
      <c r="CD15578" s="34" t="s">
        <v>19463</v>
      </c>
      <c r="CG15578" s="381">
        <v>62406</v>
      </c>
      <c r="CI15578" s="378">
        <v>28630</v>
      </c>
    </row>
    <row r="15579" spans="82:87">
      <c r="CD15579" s="34" t="s">
        <v>19464</v>
      </c>
      <c r="CG15579" s="381">
        <v>62407</v>
      </c>
      <c r="CI15579" s="378">
        <v>28630</v>
      </c>
    </row>
    <row r="15580" spans="82:87">
      <c r="CD15580" s="34" t="s">
        <v>19465</v>
      </c>
      <c r="CG15580" s="381">
        <v>62408</v>
      </c>
      <c r="CI15580" s="378">
        <v>28630</v>
      </c>
    </row>
    <row r="15581" spans="82:87">
      <c r="CD15581" s="34" t="s">
        <v>19466</v>
      </c>
      <c r="CG15581" s="381">
        <v>62409</v>
      </c>
      <c r="CI15581" s="378">
        <v>28630</v>
      </c>
    </row>
    <row r="15582" spans="82:87">
      <c r="CD15582" s="34" t="s">
        <v>19467</v>
      </c>
      <c r="CG15582" s="381">
        <v>62410</v>
      </c>
      <c r="CI15582" s="378">
        <v>28630</v>
      </c>
    </row>
    <row r="15583" spans="82:87">
      <c r="CD15583" s="34" t="s">
        <v>19468</v>
      </c>
      <c r="CG15583" s="381">
        <v>62411</v>
      </c>
      <c r="CI15583" s="378">
        <v>28630</v>
      </c>
    </row>
    <row r="15584" spans="82:87">
      <c r="CD15584" s="34" t="s">
        <v>19469</v>
      </c>
      <c r="CG15584" s="381">
        <v>62412</v>
      </c>
      <c r="CI15584" s="378">
        <v>28630</v>
      </c>
    </row>
    <row r="15585" spans="82:87">
      <c r="CD15585" s="34" t="s">
        <v>19470</v>
      </c>
      <c r="CG15585" s="381">
        <v>62413</v>
      </c>
      <c r="CI15585" s="378">
        <v>28630</v>
      </c>
    </row>
    <row r="15586" spans="82:87">
      <c r="CD15586" s="34" t="s">
        <v>19471</v>
      </c>
      <c r="CG15586" s="381">
        <v>62414</v>
      </c>
      <c r="CI15586" s="378">
        <v>28631</v>
      </c>
    </row>
    <row r="15587" spans="82:87">
      <c r="CD15587" s="34" t="s">
        <v>19472</v>
      </c>
      <c r="CG15587" s="381">
        <v>62415</v>
      </c>
      <c r="CI15587" s="378">
        <v>28632</v>
      </c>
    </row>
    <row r="15588" spans="82:87">
      <c r="CD15588" s="34" t="s">
        <v>19473</v>
      </c>
      <c r="CG15588" s="381">
        <v>62416</v>
      </c>
      <c r="CI15588" s="378">
        <v>28633</v>
      </c>
    </row>
    <row r="15589" spans="82:87">
      <c r="CD15589" s="34" t="s">
        <v>19474</v>
      </c>
      <c r="CG15589" s="381">
        <v>62417</v>
      </c>
      <c r="CI15589" s="378">
        <v>28634</v>
      </c>
    </row>
    <row r="15590" spans="82:87">
      <c r="CD15590" s="34" t="s">
        <v>19475</v>
      </c>
      <c r="CG15590" s="381">
        <v>62418</v>
      </c>
      <c r="CI15590" s="378">
        <v>28635</v>
      </c>
    </row>
    <row r="15591" spans="82:87">
      <c r="CD15591" s="34" t="s">
        <v>19476</v>
      </c>
      <c r="CG15591" s="381">
        <v>62419</v>
      </c>
      <c r="CI15591" s="378">
        <v>28636</v>
      </c>
    </row>
    <row r="15592" spans="82:87">
      <c r="CD15592" s="34" t="s">
        <v>19477</v>
      </c>
      <c r="CG15592" s="381">
        <v>62420</v>
      </c>
      <c r="CI15592" s="378">
        <v>28637</v>
      </c>
    </row>
    <row r="15593" spans="82:87">
      <c r="CD15593" s="34" t="s">
        <v>19478</v>
      </c>
      <c r="CG15593" s="381">
        <v>62430</v>
      </c>
      <c r="CI15593" s="378">
        <v>28638</v>
      </c>
    </row>
    <row r="15594" spans="82:87">
      <c r="CD15594" s="34" t="s">
        <v>19479</v>
      </c>
      <c r="CG15594" s="381">
        <v>62440</v>
      </c>
      <c r="CI15594" s="378">
        <v>28639</v>
      </c>
    </row>
    <row r="15595" spans="82:87">
      <c r="CD15595" s="34" t="s">
        <v>19480</v>
      </c>
      <c r="CG15595" s="381">
        <v>62450</v>
      </c>
      <c r="CI15595" s="378">
        <v>28680</v>
      </c>
    </row>
    <row r="15596" spans="82:87">
      <c r="CD15596" s="34" t="s">
        <v>19481</v>
      </c>
      <c r="CG15596" s="381">
        <v>62451</v>
      </c>
      <c r="CI15596" s="378">
        <v>28700</v>
      </c>
    </row>
    <row r="15597" spans="82:87">
      <c r="CD15597" s="34" t="s">
        <v>19482</v>
      </c>
      <c r="CG15597" s="381">
        <v>62452</v>
      </c>
      <c r="CI15597" s="378">
        <v>28700</v>
      </c>
    </row>
    <row r="15598" spans="82:87">
      <c r="CD15598" s="34" t="s">
        <v>19483</v>
      </c>
      <c r="CG15598" s="381">
        <v>62453</v>
      </c>
      <c r="CI15598" s="378">
        <v>28700</v>
      </c>
    </row>
    <row r="15599" spans="82:87">
      <c r="CD15599" s="34" t="s">
        <v>19484</v>
      </c>
      <c r="CG15599" s="381">
        <v>62454</v>
      </c>
      <c r="CI15599" s="378">
        <v>28700</v>
      </c>
    </row>
    <row r="15600" spans="82:87">
      <c r="CD15600" s="34" t="s">
        <v>19485</v>
      </c>
      <c r="CG15600" s="381">
        <v>62455</v>
      </c>
      <c r="CI15600" s="378">
        <v>28700</v>
      </c>
    </row>
    <row r="15601" spans="82:87">
      <c r="CD15601" s="34" t="s">
        <v>19486</v>
      </c>
      <c r="CG15601" s="381">
        <v>62456</v>
      </c>
      <c r="CI15601" s="378">
        <v>28700</v>
      </c>
    </row>
    <row r="15602" spans="82:87">
      <c r="CD15602" s="34" t="s">
        <v>19487</v>
      </c>
      <c r="CG15602" s="381">
        <v>62457</v>
      </c>
      <c r="CI15602" s="378">
        <v>28700</v>
      </c>
    </row>
    <row r="15603" spans="82:87">
      <c r="CD15603" s="34" t="s">
        <v>19488</v>
      </c>
      <c r="CG15603" s="381">
        <v>62458</v>
      </c>
      <c r="CI15603" s="378">
        <v>28700</v>
      </c>
    </row>
    <row r="15604" spans="82:87">
      <c r="CD15604" s="34" t="s">
        <v>19489</v>
      </c>
      <c r="CG15604" s="381">
        <v>62459</v>
      </c>
      <c r="CI15604" s="378">
        <v>28700</v>
      </c>
    </row>
    <row r="15605" spans="82:87">
      <c r="CD15605" s="34" t="s">
        <v>19490</v>
      </c>
      <c r="CG15605" s="381">
        <v>62460</v>
      </c>
      <c r="CI15605" s="378">
        <v>28700</v>
      </c>
    </row>
    <row r="15606" spans="82:87">
      <c r="CD15606" s="34" t="s">
        <v>19491</v>
      </c>
      <c r="CG15606" s="381">
        <v>62470</v>
      </c>
      <c r="CI15606" s="378">
        <v>28700</v>
      </c>
    </row>
    <row r="15607" spans="82:87">
      <c r="CD15607" s="34" t="s">
        <v>19492</v>
      </c>
      <c r="CG15607" s="381">
        <v>62480</v>
      </c>
      <c r="CI15607" s="378">
        <v>28700</v>
      </c>
    </row>
    <row r="15608" spans="82:87">
      <c r="CD15608" s="34" t="s">
        <v>19493</v>
      </c>
      <c r="CG15608" s="381">
        <v>62490</v>
      </c>
      <c r="CI15608" s="378">
        <v>28700</v>
      </c>
    </row>
    <row r="15609" spans="82:87">
      <c r="CD15609" s="34" t="s">
        <v>19494</v>
      </c>
      <c r="CG15609" s="381">
        <v>62500</v>
      </c>
      <c r="CI15609" s="378">
        <v>28700</v>
      </c>
    </row>
    <row r="15610" spans="82:87">
      <c r="CD15610" s="34" t="s">
        <v>19495</v>
      </c>
      <c r="CG15610" s="381">
        <v>62501</v>
      </c>
      <c r="CI15610" s="378">
        <v>28700</v>
      </c>
    </row>
    <row r="15611" spans="82:87">
      <c r="CD15611" s="34" t="s">
        <v>19496</v>
      </c>
      <c r="CG15611" s="381">
        <v>62502</v>
      </c>
      <c r="CI15611" s="378">
        <v>28700</v>
      </c>
    </row>
    <row r="15612" spans="82:87">
      <c r="CD15612" s="34" t="s">
        <v>19497</v>
      </c>
      <c r="CG15612" s="381">
        <v>62503</v>
      </c>
      <c r="CI15612" s="378">
        <v>28700</v>
      </c>
    </row>
    <row r="15613" spans="82:87">
      <c r="CD15613" s="34" t="s">
        <v>19498</v>
      </c>
      <c r="CG15613" s="381">
        <v>62504</v>
      </c>
      <c r="CI15613" s="378">
        <v>28700</v>
      </c>
    </row>
    <row r="15614" spans="82:87">
      <c r="CD15614" s="34" t="s">
        <v>19499</v>
      </c>
      <c r="CG15614" s="381">
        <v>62505</v>
      </c>
      <c r="CI15614" s="378">
        <v>28700</v>
      </c>
    </row>
    <row r="15615" spans="82:87">
      <c r="CD15615" s="34" t="s">
        <v>19500</v>
      </c>
      <c r="CG15615" s="381">
        <v>62506</v>
      </c>
      <c r="CI15615" s="378">
        <v>28700</v>
      </c>
    </row>
    <row r="15616" spans="82:87">
      <c r="CD15616" s="34" t="s">
        <v>19501</v>
      </c>
      <c r="CG15616" s="381">
        <v>62507</v>
      </c>
      <c r="CI15616" s="378">
        <v>28700</v>
      </c>
    </row>
    <row r="15617" spans="82:87">
      <c r="CD15617" s="34" t="s">
        <v>19502</v>
      </c>
      <c r="CG15617" s="381">
        <v>62508</v>
      </c>
      <c r="CI15617" s="378">
        <v>28700</v>
      </c>
    </row>
    <row r="15618" spans="82:87">
      <c r="CD15618" s="34" t="s">
        <v>19503</v>
      </c>
      <c r="CG15618" s="381">
        <v>62509</v>
      </c>
      <c r="CI15618" s="378">
        <v>28700</v>
      </c>
    </row>
    <row r="15619" spans="82:87">
      <c r="CD15619" s="34" t="s">
        <v>19504</v>
      </c>
      <c r="CG15619" s="381">
        <v>62510</v>
      </c>
      <c r="CI15619" s="378">
        <v>28700</v>
      </c>
    </row>
    <row r="15620" spans="82:87">
      <c r="CD15620" s="34" t="s">
        <v>19505</v>
      </c>
      <c r="CG15620" s="381">
        <v>62520</v>
      </c>
      <c r="CI15620" s="378">
        <v>28700</v>
      </c>
    </row>
    <row r="15621" spans="82:87">
      <c r="CD15621" s="34" t="s">
        <v>19506</v>
      </c>
      <c r="CG15621" s="381">
        <v>62530</v>
      </c>
      <c r="CI15621" s="378">
        <v>28700</v>
      </c>
    </row>
    <row r="15622" spans="82:87">
      <c r="CD15622" s="34" t="s">
        <v>19507</v>
      </c>
      <c r="CG15622" s="381">
        <v>62540</v>
      </c>
      <c r="CI15622" s="378">
        <v>28700</v>
      </c>
    </row>
    <row r="15623" spans="82:87">
      <c r="CD15623" s="34" t="s">
        <v>19508</v>
      </c>
      <c r="CG15623" s="381">
        <v>62550</v>
      </c>
      <c r="CI15623" s="378">
        <v>28700</v>
      </c>
    </row>
    <row r="15624" spans="82:87">
      <c r="CD15624" s="34" t="s">
        <v>19509</v>
      </c>
      <c r="CG15624" s="381">
        <v>62560</v>
      </c>
      <c r="CI15624" s="378">
        <v>28700</v>
      </c>
    </row>
    <row r="15625" spans="82:87">
      <c r="CD15625" s="34" t="s">
        <v>19510</v>
      </c>
      <c r="CG15625" s="381">
        <v>62570</v>
      </c>
      <c r="CI15625" s="378">
        <v>28700</v>
      </c>
    </row>
    <row r="15626" spans="82:87">
      <c r="CD15626" s="34" t="s">
        <v>19511</v>
      </c>
      <c r="CG15626" s="381">
        <v>62575</v>
      </c>
      <c r="CI15626" s="378">
        <v>28700</v>
      </c>
    </row>
    <row r="15627" spans="82:87">
      <c r="CD15627" s="34" t="s">
        <v>19512</v>
      </c>
      <c r="CG15627" s="381">
        <v>62580</v>
      </c>
      <c r="CI15627" s="378">
        <v>28701</v>
      </c>
    </row>
    <row r="15628" spans="82:87">
      <c r="CD15628" s="34" t="s">
        <v>19513</v>
      </c>
      <c r="CG15628" s="381">
        <v>62590</v>
      </c>
      <c r="CI15628" s="378">
        <v>28702</v>
      </c>
    </row>
    <row r="15629" spans="82:87">
      <c r="CD15629" s="34" t="s">
        <v>19514</v>
      </c>
      <c r="CG15629" s="381">
        <v>62600</v>
      </c>
      <c r="CI15629" s="378">
        <v>28703</v>
      </c>
    </row>
    <row r="15630" spans="82:87">
      <c r="CD15630" s="34" t="s">
        <v>19515</v>
      </c>
      <c r="CG15630" s="381">
        <v>62601</v>
      </c>
      <c r="CI15630" s="378">
        <v>28704</v>
      </c>
    </row>
    <row r="15631" spans="82:87">
      <c r="CD15631" s="34" t="s">
        <v>19516</v>
      </c>
      <c r="CG15631" s="381">
        <v>62602</v>
      </c>
      <c r="CI15631" s="378">
        <v>28705</v>
      </c>
    </row>
    <row r="15632" spans="82:87">
      <c r="CD15632" s="34" t="s">
        <v>19517</v>
      </c>
      <c r="CG15632" s="381">
        <v>62603</v>
      </c>
      <c r="CI15632" s="378">
        <v>28706</v>
      </c>
    </row>
    <row r="15633" spans="82:87">
      <c r="CD15633" s="34" t="s">
        <v>19518</v>
      </c>
      <c r="CG15633" s="381">
        <v>62604</v>
      </c>
      <c r="CI15633" s="378">
        <v>28707</v>
      </c>
    </row>
    <row r="15634" spans="82:87">
      <c r="CD15634" s="34" t="s">
        <v>19519</v>
      </c>
      <c r="CG15634" s="381">
        <v>62605</v>
      </c>
      <c r="CI15634" s="378">
        <v>28708</v>
      </c>
    </row>
    <row r="15635" spans="82:87">
      <c r="CD15635" s="34" t="s">
        <v>19520</v>
      </c>
      <c r="CG15635" s="381">
        <v>62606</v>
      </c>
      <c r="CI15635" s="378">
        <v>28709</v>
      </c>
    </row>
    <row r="15636" spans="82:87">
      <c r="CD15636" s="34" t="s">
        <v>19521</v>
      </c>
      <c r="CG15636" s="381">
        <v>62607</v>
      </c>
      <c r="CI15636" s="378">
        <v>28800</v>
      </c>
    </row>
    <row r="15637" spans="82:87">
      <c r="CD15637" s="34" t="s">
        <v>19522</v>
      </c>
      <c r="CG15637" s="381">
        <v>62608</v>
      </c>
      <c r="CI15637" s="378">
        <v>28800</v>
      </c>
    </row>
    <row r="15638" spans="82:87">
      <c r="CD15638" s="34" t="s">
        <v>19523</v>
      </c>
      <c r="CG15638" s="381">
        <v>62609</v>
      </c>
      <c r="CI15638" s="378">
        <v>28800</v>
      </c>
    </row>
    <row r="15639" spans="82:87">
      <c r="CD15639" s="34" t="s">
        <v>19524</v>
      </c>
      <c r="CG15639" s="381">
        <v>62610</v>
      </c>
      <c r="CI15639" s="378">
        <v>28800</v>
      </c>
    </row>
    <row r="15640" spans="82:87">
      <c r="CD15640" s="34" t="s">
        <v>19525</v>
      </c>
      <c r="CG15640" s="381">
        <v>62620</v>
      </c>
      <c r="CI15640" s="378">
        <v>28800</v>
      </c>
    </row>
    <row r="15641" spans="82:87">
      <c r="CD15641" s="34" t="s">
        <v>19526</v>
      </c>
      <c r="CG15641" s="381">
        <v>62630</v>
      </c>
      <c r="CI15641" s="378">
        <v>28800</v>
      </c>
    </row>
    <row r="15642" spans="82:87">
      <c r="CD15642" s="34" t="s">
        <v>19527</v>
      </c>
      <c r="CG15642" s="381">
        <v>62640</v>
      </c>
      <c r="CI15642" s="378">
        <v>28800</v>
      </c>
    </row>
    <row r="15643" spans="82:87">
      <c r="CD15643" s="34" t="s">
        <v>19528</v>
      </c>
      <c r="CG15643" s="381">
        <v>62650</v>
      </c>
      <c r="CI15643" s="378">
        <v>28800</v>
      </c>
    </row>
    <row r="15644" spans="82:87">
      <c r="CD15644" s="34" t="s">
        <v>19529</v>
      </c>
      <c r="CG15644" s="381">
        <v>62660</v>
      </c>
      <c r="CI15644" s="378">
        <v>28800</v>
      </c>
    </row>
    <row r="15645" spans="82:87">
      <c r="CD15645" s="34" t="s">
        <v>19530</v>
      </c>
      <c r="CG15645" s="381">
        <v>62670</v>
      </c>
      <c r="CI15645" s="378">
        <v>28800</v>
      </c>
    </row>
    <row r="15646" spans="82:87">
      <c r="CD15646" s="34" t="s">
        <v>19531</v>
      </c>
      <c r="CG15646" s="381">
        <v>62680</v>
      </c>
      <c r="CI15646" s="378">
        <v>28800</v>
      </c>
    </row>
    <row r="15647" spans="82:87">
      <c r="CD15647" s="34" t="s">
        <v>19532</v>
      </c>
      <c r="CG15647" s="381">
        <v>62690</v>
      </c>
      <c r="CI15647" s="378">
        <v>28800</v>
      </c>
    </row>
    <row r="15648" spans="82:87">
      <c r="CD15648" s="34" t="s">
        <v>19533</v>
      </c>
      <c r="CG15648" s="381">
        <v>62700</v>
      </c>
      <c r="CI15648" s="378">
        <v>28800</v>
      </c>
    </row>
    <row r="15649" spans="82:87">
      <c r="CD15649" s="34" t="s">
        <v>19534</v>
      </c>
      <c r="CG15649" s="381">
        <v>62701</v>
      </c>
      <c r="CI15649" s="378">
        <v>28800</v>
      </c>
    </row>
    <row r="15650" spans="82:87">
      <c r="CD15650" s="34" t="s">
        <v>19535</v>
      </c>
      <c r="CG15650" s="381">
        <v>62702</v>
      </c>
      <c r="CI15650" s="378">
        <v>28800</v>
      </c>
    </row>
    <row r="15651" spans="82:87">
      <c r="CD15651" s="34" t="s">
        <v>19536</v>
      </c>
      <c r="CG15651" s="381">
        <v>62703</v>
      </c>
      <c r="CI15651" s="378">
        <v>28800</v>
      </c>
    </row>
    <row r="15652" spans="82:87">
      <c r="CD15652" s="34" t="s">
        <v>19537</v>
      </c>
      <c r="CG15652" s="381">
        <v>62704</v>
      </c>
      <c r="CI15652" s="378">
        <v>28800</v>
      </c>
    </row>
    <row r="15653" spans="82:87">
      <c r="CD15653" s="34" t="s">
        <v>19538</v>
      </c>
      <c r="CG15653" s="381">
        <v>62705</v>
      </c>
      <c r="CI15653" s="378">
        <v>28800</v>
      </c>
    </row>
    <row r="15654" spans="82:87">
      <c r="CD15654" s="34" t="s">
        <v>19539</v>
      </c>
      <c r="CG15654" s="381">
        <v>62706</v>
      </c>
      <c r="CI15654" s="378">
        <v>28800</v>
      </c>
    </row>
    <row r="15655" spans="82:87">
      <c r="CD15655" s="34" t="s">
        <v>19540</v>
      </c>
      <c r="CG15655" s="381">
        <v>62707</v>
      </c>
      <c r="CI15655" s="378">
        <v>28800</v>
      </c>
    </row>
    <row r="15656" spans="82:87">
      <c r="CD15656" s="34" t="s">
        <v>19541</v>
      </c>
      <c r="CG15656" s="381">
        <v>62708</v>
      </c>
      <c r="CI15656" s="378">
        <v>28840</v>
      </c>
    </row>
    <row r="15657" spans="82:87">
      <c r="CD15657" s="34" t="s">
        <v>19542</v>
      </c>
      <c r="CG15657" s="381">
        <v>62709</v>
      </c>
      <c r="CI15657" s="378">
        <v>28901</v>
      </c>
    </row>
    <row r="15658" spans="82:87">
      <c r="CD15658" s="34" t="s">
        <v>19543</v>
      </c>
      <c r="CG15658" s="381">
        <v>62710</v>
      </c>
      <c r="CI15658" s="378">
        <v>28910</v>
      </c>
    </row>
    <row r="15659" spans="82:87">
      <c r="CD15659" s="34" t="s">
        <v>19544</v>
      </c>
      <c r="CG15659" s="381">
        <v>62720</v>
      </c>
      <c r="CI15659" s="378">
        <v>28920</v>
      </c>
    </row>
    <row r="15660" spans="82:87">
      <c r="CD15660" s="34" t="s">
        <v>19545</v>
      </c>
      <c r="CG15660" s="381">
        <v>62730</v>
      </c>
      <c r="CI15660" s="378">
        <v>28922</v>
      </c>
    </row>
    <row r="15661" spans="82:87">
      <c r="CD15661" s="34" t="s">
        <v>19546</v>
      </c>
      <c r="CG15661" s="381">
        <v>62740</v>
      </c>
      <c r="CI15661" s="378">
        <v>28924</v>
      </c>
    </row>
    <row r="15662" spans="82:87">
      <c r="CD15662" s="34" t="s">
        <v>19547</v>
      </c>
      <c r="CG15662" s="381">
        <v>62750</v>
      </c>
      <c r="CI15662" s="378">
        <v>28930</v>
      </c>
    </row>
    <row r="15663" spans="82:87">
      <c r="CD15663" s="34" t="s">
        <v>19548</v>
      </c>
      <c r="CG15663" s="381">
        <v>62760</v>
      </c>
      <c r="CI15663" s="378">
        <v>28931</v>
      </c>
    </row>
    <row r="15664" spans="82:87">
      <c r="CD15664" s="34" t="s">
        <v>19549</v>
      </c>
      <c r="CG15664" s="381">
        <v>62770</v>
      </c>
      <c r="CI15664" s="378">
        <v>28932</v>
      </c>
    </row>
    <row r="15665" spans="82:87">
      <c r="CD15665" s="34" t="s">
        <v>19550</v>
      </c>
      <c r="CG15665" s="381">
        <v>62780</v>
      </c>
      <c r="CI15665" s="378">
        <v>28933</v>
      </c>
    </row>
    <row r="15666" spans="82:87">
      <c r="CD15666" s="34" t="s">
        <v>19551</v>
      </c>
      <c r="CG15666" s="381">
        <v>62790</v>
      </c>
      <c r="CI15666" s="378">
        <v>28935</v>
      </c>
    </row>
    <row r="15667" spans="82:87">
      <c r="CD15667" s="34" t="s">
        <v>19552</v>
      </c>
      <c r="CG15667" s="381">
        <v>62791</v>
      </c>
      <c r="CI15667" s="378">
        <v>28944</v>
      </c>
    </row>
    <row r="15668" spans="82:87">
      <c r="CD15668" s="34" t="s">
        <v>19553</v>
      </c>
      <c r="CG15668" s="381">
        <v>62800</v>
      </c>
      <c r="CI15668" s="378">
        <v>28950</v>
      </c>
    </row>
    <row r="15669" spans="82:87">
      <c r="CD15669" s="34" t="s">
        <v>19554</v>
      </c>
      <c r="CG15669" s="381">
        <v>62801</v>
      </c>
      <c r="CI15669" s="378">
        <v>28970</v>
      </c>
    </row>
    <row r="15670" spans="82:87">
      <c r="CD15670" s="34" t="s">
        <v>19555</v>
      </c>
      <c r="CG15670" s="381">
        <v>62802</v>
      </c>
      <c r="CI15670" s="378">
        <v>28980</v>
      </c>
    </row>
    <row r="15671" spans="82:87">
      <c r="CD15671" s="34" t="s">
        <v>19556</v>
      </c>
      <c r="CG15671" s="381">
        <v>62803</v>
      </c>
      <c r="CI15671" s="378">
        <v>28999</v>
      </c>
    </row>
    <row r="15672" spans="82:87">
      <c r="CD15672" s="34" t="s">
        <v>19557</v>
      </c>
      <c r="CG15672" s="381">
        <v>62804</v>
      </c>
      <c r="CI15672" s="378">
        <v>29000</v>
      </c>
    </row>
    <row r="15673" spans="82:87">
      <c r="CD15673" s="34" t="s">
        <v>19558</v>
      </c>
      <c r="CG15673" s="381">
        <v>62805</v>
      </c>
      <c r="CI15673" s="378">
        <v>29004</v>
      </c>
    </row>
    <row r="15674" spans="82:87">
      <c r="CD15674" s="34" t="s">
        <v>19559</v>
      </c>
      <c r="CG15674" s="381">
        <v>62806</v>
      </c>
      <c r="CI15674" s="378">
        <v>29017</v>
      </c>
    </row>
    <row r="15675" spans="82:87">
      <c r="CD15675" s="34" t="s">
        <v>19560</v>
      </c>
      <c r="CG15675" s="381">
        <v>62807</v>
      </c>
      <c r="CI15675" s="378">
        <v>29018</v>
      </c>
    </row>
    <row r="15676" spans="82:87">
      <c r="CD15676" s="34" t="s">
        <v>19561</v>
      </c>
      <c r="CG15676" s="381">
        <v>62808</v>
      </c>
      <c r="CI15676" s="378">
        <v>29080</v>
      </c>
    </row>
    <row r="15677" spans="82:87">
      <c r="CD15677" s="34" t="s">
        <v>19562</v>
      </c>
      <c r="CG15677" s="381">
        <v>62809</v>
      </c>
      <c r="CI15677" s="378">
        <v>29100</v>
      </c>
    </row>
    <row r="15678" spans="82:87">
      <c r="CD15678" s="34" t="s">
        <v>19563</v>
      </c>
      <c r="CG15678" s="381">
        <v>62810</v>
      </c>
      <c r="CI15678" s="378">
        <v>29100</v>
      </c>
    </row>
    <row r="15679" spans="82:87">
      <c r="CD15679" s="34" t="s">
        <v>19564</v>
      </c>
      <c r="CG15679" s="381">
        <v>62820</v>
      </c>
      <c r="CI15679" s="378">
        <v>29100</v>
      </c>
    </row>
    <row r="15680" spans="82:87">
      <c r="CD15680" s="34" t="s">
        <v>19565</v>
      </c>
      <c r="CG15680" s="381">
        <v>62830</v>
      </c>
      <c r="CI15680" s="378">
        <v>29100</v>
      </c>
    </row>
    <row r="15681" spans="82:87">
      <c r="CD15681" s="34" t="s">
        <v>19566</v>
      </c>
      <c r="CG15681" s="381">
        <v>62840</v>
      </c>
      <c r="CI15681" s="378">
        <v>29100</v>
      </c>
    </row>
    <row r="15682" spans="82:87">
      <c r="CD15682" s="34" t="s">
        <v>19567</v>
      </c>
      <c r="CG15682" s="381">
        <v>62850</v>
      </c>
      <c r="CI15682" s="378">
        <v>29101</v>
      </c>
    </row>
    <row r="15683" spans="82:87">
      <c r="CD15683" s="34" t="s">
        <v>19568</v>
      </c>
      <c r="CG15683" s="381">
        <v>62860</v>
      </c>
      <c r="CI15683" s="378">
        <v>29102</v>
      </c>
    </row>
    <row r="15684" spans="82:87">
      <c r="CD15684" s="34" t="s">
        <v>19569</v>
      </c>
      <c r="CG15684" s="381">
        <v>62870</v>
      </c>
      <c r="CI15684" s="378">
        <v>29103</v>
      </c>
    </row>
    <row r="15685" spans="82:87">
      <c r="CD15685" s="34" t="s">
        <v>19570</v>
      </c>
      <c r="CG15685" s="381">
        <v>62880</v>
      </c>
      <c r="CI15685" s="378">
        <v>29104</v>
      </c>
    </row>
    <row r="15686" spans="82:87">
      <c r="CD15686" s="34" t="s">
        <v>19571</v>
      </c>
      <c r="CG15686" s="381">
        <v>62881</v>
      </c>
      <c r="CI15686" s="378">
        <v>29105</v>
      </c>
    </row>
    <row r="15687" spans="82:87">
      <c r="CD15687" s="34" t="s">
        <v>19572</v>
      </c>
      <c r="CG15687" s="381">
        <v>62882</v>
      </c>
      <c r="CI15687" s="378">
        <v>29106</v>
      </c>
    </row>
    <row r="15688" spans="82:87">
      <c r="CD15688" s="34" t="s">
        <v>19573</v>
      </c>
      <c r="CG15688" s="381">
        <v>62883</v>
      </c>
      <c r="CI15688" s="378">
        <v>29107</v>
      </c>
    </row>
    <row r="15689" spans="82:87">
      <c r="CD15689" s="34" t="s">
        <v>19574</v>
      </c>
      <c r="CG15689" s="381">
        <v>62884</v>
      </c>
      <c r="CI15689" s="378">
        <v>29108</v>
      </c>
    </row>
    <row r="15690" spans="82:87">
      <c r="CD15690" s="34" t="s">
        <v>19575</v>
      </c>
      <c r="CG15690" s="381">
        <v>62885</v>
      </c>
      <c r="CI15690" s="378">
        <v>29109</v>
      </c>
    </row>
    <row r="15691" spans="82:87">
      <c r="CD15691" s="34" t="s">
        <v>19576</v>
      </c>
      <c r="CG15691" s="381">
        <v>62886</v>
      </c>
      <c r="CI15691" s="378">
        <v>29120</v>
      </c>
    </row>
    <row r="15692" spans="82:87">
      <c r="CD15692" s="34" t="s">
        <v>19577</v>
      </c>
      <c r="CG15692" s="381">
        <v>62887</v>
      </c>
      <c r="CI15692" s="378">
        <v>29120</v>
      </c>
    </row>
    <row r="15693" spans="82:87">
      <c r="CD15693" s="34" t="s">
        <v>19578</v>
      </c>
      <c r="CG15693" s="381">
        <v>62889</v>
      </c>
      <c r="CI15693" s="378">
        <v>29120</v>
      </c>
    </row>
    <row r="15694" spans="82:87">
      <c r="CD15694" s="34" t="s">
        <v>19579</v>
      </c>
      <c r="CG15694" s="381">
        <v>62890</v>
      </c>
      <c r="CI15694" s="378">
        <v>29120</v>
      </c>
    </row>
    <row r="15695" spans="82:87">
      <c r="CD15695" s="34" t="s">
        <v>19580</v>
      </c>
      <c r="CG15695" s="381">
        <v>62901</v>
      </c>
      <c r="CI15695" s="378">
        <v>29120</v>
      </c>
    </row>
    <row r="15696" spans="82:87">
      <c r="CD15696" s="34" t="s">
        <v>19581</v>
      </c>
      <c r="CG15696" s="381">
        <v>62902</v>
      </c>
      <c r="CI15696" s="378">
        <v>29121</v>
      </c>
    </row>
    <row r="15697" spans="82:87">
      <c r="CD15697" s="34" t="s">
        <v>19582</v>
      </c>
      <c r="CG15697" s="381">
        <v>62903</v>
      </c>
      <c r="CI15697" s="378">
        <v>29122</v>
      </c>
    </row>
    <row r="15698" spans="82:87">
      <c r="CD15698" s="34" t="s">
        <v>19583</v>
      </c>
      <c r="CG15698" s="381">
        <v>62904</v>
      </c>
      <c r="CI15698" s="378">
        <v>29123</v>
      </c>
    </row>
    <row r="15699" spans="82:87">
      <c r="CD15699" s="34" t="s">
        <v>19584</v>
      </c>
      <c r="CG15699" s="381">
        <v>62905</v>
      </c>
      <c r="CI15699" s="378">
        <v>29124</v>
      </c>
    </row>
    <row r="15700" spans="82:87">
      <c r="CD15700" s="34" t="s">
        <v>19585</v>
      </c>
      <c r="CG15700" s="381">
        <v>62906</v>
      </c>
      <c r="CI15700" s="378">
        <v>29125</v>
      </c>
    </row>
    <row r="15701" spans="82:87">
      <c r="CD15701" s="34" t="s">
        <v>19586</v>
      </c>
      <c r="CG15701" s="381">
        <v>62907</v>
      </c>
      <c r="CI15701" s="378">
        <v>29126</v>
      </c>
    </row>
    <row r="15702" spans="82:87">
      <c r="CD15702" s="34" t="s">
        <v>19587</v>
      </c>
      <c r="CG15702" s="381">
        <v>62908</v>
      </c>
      <c r="CI15702" s="378">
        <v>29127</v>
      </c>
    </row>
    <row r="15703" spans="82:87">
      <c r="CD15703" s="34" t="s">
        <v>19588</v>
      </c>
      <c r="CG15703" s="381">
        <v>62909</v>
      </c>
      <c r="CI15703" s="378">
        <v>29128</v>
      </c>
    </row>
    <row r="15704" spans="82:87">
      <c r="CD15704" s="34" t="s">
        <v>19589</v>
      </c>
      <c r="CG15704" s="381">
        <v>62910</v>
      </c>
      <c r="CI15704" s="378">
        <v>29129</v>
      </c>
    </row>
    <row r="15705" spans="82:87">
      <c r="CD15705" s="34" t="s">
        <v>19590</v>
      </c>
      <c r="CG15705" s="381">
        <v>62911</v>
      </c>
      <c r="CI15705" s="378">
        <v>29140</v>
      </c>
    </row>
    <row r="15706" spans="82:87">
      <c r="CD15706" s="34" t="s">
        <v>19591</v>
      </c>
      <c r="CG15706" s="381">
        <v>62920</v>
      </c>
      <c r="CI15706" s="378">
        <v>29140</v>
      </c>
    </row>
    <row r="15707" spans="82:87">
      <c r="CD15707" s="34" t="s">
        <v>19592</v>
      </c>
      <c r="CG15707" s="381">
        <v>62921</v>
      </c>
      <c r="CI15707" s="378">
        <v>29140</v>
      </c>
    </row>
    <row r="15708" spans="82:87">
      <c r="CD15708" s="34" t="s">
        <v>19593</v>
      </c>
      <c r="CG15708" s="381">
        <v>62922</v>
      </c>
      <c r="CI15708" s="378">
        <v>29140</v>
      </c>
    </row>
    <row r="15709" spans="82:87">
      <c r="CD15709" s="34" t="s">
        <v>19594</v>
      </c>
      <c r="CG15709" s="381">
        <v>62923</v>
      </c>
      <c r="CI15709" s="378">
        <v>29150</v>
      </c>
    </row>
    <row r="15710" spans="82:87">
      <c r="CD15710" s="34" t="s">
        <v>19595</v>
      </c>
      <c r="CG15710" s="381">
        <v>62924</v>
      </c>
      <c r="CI15710" s="378">
        <v>29150</v>
      </c>
    </row>
    <row r="15711" spans="82:87">
      <c r="CD15711" s="34" t="s">
        <v>19596</v>
      </c>
      <c r="CG15711" s="381">
        <v>62925</v>
      </c>
      <c r="CI15711" s="378">
        <v>29150</v>
      </c>
    </row>
    <row r="15712" spans="82:87">
      <c r="CD15712" s="34" t="s">
        <v>19597</v>
      </c>
      <c r="CG15712" s="381">
        <v>62926</v>
      </c>
      <c r="CI15712" s="378">
        <v>29150</v>
      </c>
    </row>
    <row r="15713" spans="82:87">
      <c r="CD15713" s="34" t="s">
        <v>19598</v>
      </c>
      <c r="CG15713" s="381">
        <v>62927</v>
      </c>
      <c r="CI15713" s="378">
        <v>29150</v>
      </c>
    </row>
    <row r="15714" spans="82:87">
      <c r="CD15714" s="34" t="s">
        <v>19599</v>
      </c>
      <c r="CG15714" s="381">
        <v>62928</v>
      </c>
      <c r="CI15714" s="378">
        <v>29160</v>
      </c>
    </row>
    <row r="15715" spans="82:87">
      <c r="CD15715" s="34" t="s">
        <v>19600</v>
      </c>
      <c r="CG15715" s="381">
        <v>62929</v>
      </c>
      <c r="CI15715" s="378">
        <v>29160</v>
      </c>
    </row>
    <row r="15716" spans="82:87">
      <c r="CD15716" s="34" t="s">
        <v>19601</v>
      </c>
      <c r="CG15716" s="381">
        <v>62930</v>
      </c>
      <c r="CI15716" s="378">
        <v>29170</v>
      </c>
    </row>
    <row r="15717" spans="82:87">
      <c r="CD15717" s="34" t="s">
        <v>19602</v>
      </c>
      <c r="CG15717" s="381">
        <v>62940</v>
      </c>
      <c r="CI15717" s="378">
        <v>29170</v>
      </c>
    </row>
    <row r="15718" spans="82:87">
      <c r="CD15718" s="34" t="s">
        <v>19603</v>
      </c>
      <c r="CG15718" s="381">
        <v>62950</v>
      </c>
      <c r="CI15718" s="378">
        <v>29170</v>
      </c>
    </row>
    <row r="15719" spans="82:87">
      <c r="CD15719" s="34" t="s">
        <v>19604</v>
      </c>
      <c r="CG15719" s="381">
        <v>62951</v>
      </c>
      <c r="CI15719" s="378">
        <v>29171</v>
      </c>
    </row>
    <row r="15720" spans="82:87">
      <c r="CD15720" s="34" t="s">
        <v>19605</v>
      </c>
      <c r="CG15720" s="381">
        <v>62952</v>
      </c>
      <c r="CI15720" s="378">
        <v>29172</v>
      </c>
    </row>
    <row r="15721" spans="82:87">
      <c r="CD15721" s="34" t="s">
        <v>19606</v>
      </c>
      <c r="CG15721" s="381">
        <v>62953</v>
      </c>
      <c r="CI15721" s="378">
        <v>29173</v>
      </c>
    </row>
    <row r="15722" spans="82:87">
      <c r="CD15722" s="34" t="s">
        <v>19607</v>
      </c>
      <c r="CG15722" s="381">
        <v>62954</v>
      </c>
      <c r="CI15722" s="378">
        <v>29174</v>
      </c>
    </row>
    <row r="15723" spans="82:87">
      <c r="CD15723" s="34" t="s">
        <v>19608</v>
      </c>
      <c r="CG15723" s="381">
        <v>62955</v>
      </c>
      <c r="CI15723" s="378">
        <v>29175</v>
      </c>
    </row>
    <row r="15724" spans="82:87">
      <c r="CD15724" s="34" t="s">
        <v>19609</v>
      </c>
      <c r="CG15724" s="381">
        <v>62960</v>
      </c>
      <c r="CI15724" s="378">
        <v>29176</v>
      </c>
    </row>
    <row r="15725" spans="82:87">
      <c r="CD15725" s="34" t="s">
        <v>19610</v>
      </c>
      <c r="CG15725" s="381">
        <v>62965</v>
      </c>
      <c r="CI15725" s="378">
        <v>29177</v>
      </c>
    </row>
    <row r="15726" spans="82:87">
      <c r="CD15726" s="34" t="s">
        <v>19611</v>
      </c>
      <c r="CG15726" s="381">
        <v>62966</v>
      </c>
      <c r="CI15726" s="378">
        <v>29178</v>
      </c>
    </row>
    <row r="15727" spans="82:87">
      <c r="CD15727" s="34" t="s">
        <v>19612</v>
      </c>
      <c r="CG15727" s="381">
        <v>62967</v>
      </c>
      <c r="CI15727" s="378">
        <v>29179</v>
      </c>
    </row>
    <row r="15728" spans="82:87">
      <c r="CD15728" s="34" t="s">
        <v>19613</v>
      </c>
      <c r="CG15728" s="381">
        <v>62968</v>
      </c>
      <c r="CI15728" s="378">
        <v>29180</v>
      </c>
    </row>
    <row r="15729" spans="82:87">
      <c r="CD15729" s="34" t="s">
        <v>19614</v>
      </c>
      <c r="CG15729" s="381">
        <v>62969</v>
      </c>
      <c r="CI15729" s="378">
        <v>29180</v>
      </c>
    </row>
    <row r="15730" spans="82:87">
      <c r="CD15730" s="34" t="s">
        <v>19615</v>
      </c>
      <c r="CG15730" s="381">
        <v>62970</v>
      </c>
      <c r="CI15730" s="378">
        <v>29180</v>
      </c>
    </row>
    <row r="15731" spans="82:87">
      <c r="CD15731" s="34" t="s">
        <v>19616</v>
      </c>
      <c r="CG15731" s="381">
        <v>62971</v>
      </c>
      <c r="CI15731" s="378">
        <v>29180</v>
      </c>
    </row>
    <row r="15732" spans="82:87">
      <c r="CD15732" s="34" t="s">
        <v>19617</v>
      </c>
      <c r="CG15732" s="381">
        <v>62972</v>
      </c>
      <c r="CI15732" s="378">
        <v>29181</v>
      </c>
    </row>
    <row r="15733" spans="82:87">
      <c r="CD15733" s="34" t="s">
        <v>19618</v>
      </c>
      <c r="CG15733" s="381">
        <v>62973</v>
      </c>
      <c r="CI15733" s="378">
        <v>29182</v>
      </c>
    </row>
    <row r="15734" spans="82:87">
      <c r="CD15734" s="34" t="s">
        <v>19619</v>
      </c>
      <c r="CG15734" s="381">
        <v>62974</v>
      </c>
      <c r="CI15734" s="378">
        <v>29183</v>
      </c>
    </row>
    <row r="15735" spans="82:87">
      <c r="CD15735" s="34" t="s">
        <v>19620</v>
      </c>
      <c r="CG15735" s="381">
        <v>62975</v>
      </c>
      <c r="CI15735" s="378">
        <v>29184</v>
      </c>
    </row>
    <row r="15736" spans="82:87">
      <c r="CD15736" s="34" t="s">
        <v>19621</v>
      </c>
      <c r="CG15736" s="381">
        <v>62976</v>
      </c>
      <c r="CI15736" s="378">
        <v>29185</v>
      </c>
    </row>
    <row r="15737" spans="82:87">
      <c r="CD15737" s="34" t="s">
        <v>19622</v>
      </c>
      <c r="CG15737" s="381">
        <v>62977</v>
      </c>
      <c r="CI15737" s="378">
        <v>29186</v>
      </c>
    </row>
    <row r="15738" spans="82:87">
      <c r="CD15738" s="34" t="s">
        <v>19623</v>
      </c>
      <c r="CG15738" s="381">
        <v>62978</v>
      </c>
      <c r="CI15738" s="378">
        <v>29187</v>
      </c>
    </row>
    <row r="15739" spans="82:87">
      <c r="CD15739" s="34" t="s">
        <v>19624</v>
      </c>
      <c r="CG15739" s="381">
        <v>62979</v>
      </c>
      <c r="CI15739" s="378">
        <v>29188</v>
      </c>
    </row>
    <row r="15740" spans="82:87">
      <c r="CD15740" s="34" t="s">
        <v>19625</v>
      </c>
      <c r="CG15740" s="381">
        <v>62980</v>
      </c>
      <c r="CI15740" s="378">
        <v>29189</v>
      </c>
    </row>
    <row r="15741" spans="82:87">
      <c r="CD15741" s="34" t="s">
        <v>19626</v>
      </c>
      <c r="CG15741" s="381">
        <v>62990</v>
      </c>
      <c r="CI15741" s="378">
        <v>29190</v>
      </c>
    </row>
    <row r="15742" spans="82:87">
      <c r="CD15742" s="34" t="s">
        <v>19627</v>
      </c>
      <c r="CG15742" s="381">
        <v>63000</v>
      </c>
      <c r="CI15742" s="378">
        <v>29190</v>
      </c>
    </row>
    <row r="15743" spans="82:87">
      <c r="CD15743" s="34" t="s">
        <v>19628</v>
      </c>
      <c r="CG15743" s="381">
        <v>63001</v>
      </c>
      <c r="CI15743" s="378">
        <v>29190</v>
      </c>
    </row>
    <row r="15744" spans="82:87">
      <c r="CD15744" s="34" t="s">
        <v>19629</v>
      </c>
      <c r="CG15744" s="381">
        <v>63002</v>
      </c>
      <c r="CI15744" s="378">
        <v>29190</v>
      </c>
    </row>
    <row r="15745" spans="82:87">
      <c r="CD15745" s="34" t="s">
        <v>19630</v>
      </c>
      <c r="CG15745" s="381">
        <v>63003</v>
      </c>
      <c r="CI15745" s="378">
        <v>29190</v>
      </c>
    </row>
    <row r="15746" spans="82:87">
      <c r="CD15746" s="34" t="s">
        <v>19631</v>
      </c>
      <c r="CG15746" s="381">
        <v>63004</v>
      </c>
      <c r="CI15746" s="378">
        <v>29190</v>
      </c>
    </row>
    <row r="15747" spans="82:87">
      <c r="CD15747" s="34" t="s">
        <v>19632</v>
      </c>
      <c r="CG15747" s="381">
        <v>63005</v>
      </c>
      <c r="CI15747" s="378">
        <v>29190</v>
      </c>
    </row>
    <row r="15748" spans="82:87">
      <c r="CD15748" s="34" t="s">
        <v>19633</v>
      </c>
      <c r="CG15748" s="381">
        <v>63006</v>
      </c>
      <c r="CI15748" s="378">
        <v>29190</v>
      </c>
    </row>
    <row r="15749" spans="82:87">
      <c r="CD15749" s="34" t="s">
        <v>19634</v>
      </c>
      <c r="CG15749" s="381">
        <v>63007</v>
      </c>
      <c r="CI15749" s="378">
        <v>29191</v>
      </c>
    </row>
    <row r="15750" spans="82:87">
      <c r="CD15750" s="34" t="s">
        <v>19635</v>
      </c>
      <c r="CG15750" s="381">
        <v>63008</v>
      </c>
      <c r="CI15750" s="378">
        <v>29192</v>
      </c>
    </row>
    <row r="15751" spans="82:87">
      <c r="CD15751" s="34" t="s">
        <v>19636</v>
      </c>
      <c r="CG15751" s="381">
        <v>63009</v>
      </c>
      <c r="CI15751" s="378">
        <v>29193</v>
      </c>
    </row>
    <row r="15752" spans="82:87">
      <c r="CD15752" s="34" t="s">
        <v>19637</v>
      </c>
      <c r="CG15752" s="381">
        <v>63010</v>
      </c>
      <c r="CI15752" s="378">
        <v>29194</v>
      </c>
    </row>
    <row r="15753" spans="82:87">
      <c r="CD15753" s="34" t="s">
        <v>19638</v>
      </c>
      <c r="CG15753" s="381">
        <v>63011</v>
      </c>
      <c r="CI15753" s="378">
        <v>29194</v>
      </c>
    </row>
    <row r="15754" spans="82:87">
      <c r="CD15754" s="34" t="s">
        <v>19639</v>
      </c>
      <c r="CG15754" s="381">
        <v>63012</v>
      </c>
      <c r="CI15754" s="378">
        <v>29195</v>
      </c>
    </row>
    <row r="15755" spans="82:87">
      <c r="CD15755" s="34" t="s">
        <v>19640</v>
      </c>
      <c r="CG15755" s="381">
        <v>63013</v>
      </c>
      <c r="CI15755" s="378">
        <v>29195</v>
      </c>
    </row>
    <row r="15756" spans="82:87">
      <c r="CD15756" s="34" t="s">
        <v>19641</v>
      </c>
      <c r="CG15756" s="381">
        <v>63014</v>
      </c>
      <c r="CI15756" s="378">
        <v>29196</v>
      </c>
    </row>
    <row r="15757" spans="82:87">
      <c r="CD15757" s="34" t="s">
        <v>19642</v>
      </c>
      <c r="CG15757" s="381">
        <v>63015</v>
      </c>
      <c r="CI15757" s="378">
        <v>29197</v>
      </c>
    </row>
    <row r="15758" spans="82:87">
      <c r="CD15758" s="34" t="s">
        <v>19643</v>
      </c>
      <c r="CG15758" s="381">
        <v>63016</v>
      </c>
      <c r="CI15758" s="378">
        <v>29197</v>
      </c>
    </row>
    <row r="15759" spans="82:87">
      <c r="CD15759" s="34" t="s">
        <v>19644</v>
      </c>
      <c r="CG15759" s="381">
        <v>63017</v>
      </c>
      <c r="CI15759" s="378">
        <v>29198</v>
      </c>
    </row>
    <row r="15760" spans="82:87">
      <c r="CD15760" s="34" t="s">
        <v>19645</v>
      </c>
      <c r="CG15760" s="381">
        <v>63018</v>
      </c>
      <c r="CI15760" s="378">
        <v>29198</v>
      </c>
    </row>
    <row r="15761" spans="82:87">
      <c r="CD15761" s="34" t="s">
        <v>19646</v>
      </c>
      <c r="CG15761" s="381">
        <v>63019</v>
      </c>
      <c r="CI15761" s="378">
        <v>29199</v>
      </c>
    </row>
    <row r="15762" spans="82:87">
      <c r="CD15762" s="34" t="s">
        <v>19647</v>
      </c>
      <c r="CG15762" s="381">
        <v>63020</v>
      </c>
      <c r="CI15762" s="378">
        <v>29200</v>
      </c>
    </row>
    <row r="15763" spans="82:87">
      <c r="CD15763" s="34" t="s">
        <v>19648</v>
      </c>
      <c r="CG15763" s="381">
        <v>63021</v>
      </c>
      <c r="CI15763" s="378">
        <v>29201</v>
      </c>
    </row>
    <row r="15764" spans="82:87">
      <c r="CD15764" s="34" t="s">
        <v>19649</v>
      </c>
      <c r="CG15764" s="381">
        <v>63022</v>
      </c>
      <c r="CI15764" s="378">
        <v>29202</v>
      </c>
    </row>
    <row r="15765" spans="82:87">
      <c r="CD15765" s="34" t="s">
        <v>19650</v>
      </c>
      <c r="CG15765" s="381">
        <v>63023</v>
      </c>
      <c r="CI15765" s="378">
        <v>29203</v>
      </c>
    </row>
    <row r="15766" spans="82:87">
      <c r="CD15766" s="34" t="s">
        <v>19651</v>
      </c>
      <c r="CG15766" s="381">
        <v>63024</v>
      </c>
      <c r="CI15766" s="378">
        <v>29204</v>
      </c>
    </row>
    <row r="15767" spans="82:87">
      <c r="CD15767" s="34" t="s">
        <v>19652</v>
      </c>
      <c r="CG15767" s="381">
        <v>63025</v>
      </c>
      <c r="CI15767" s="378">
        <v>29205</v>
      </c>
    </row>
    <row r="15768" spans="82:87">
      <c r="CD15768" s="34" t="s">
        <v>19653</v>
      </c>
      <c r="CG15768" s="381">
        <v>63026</v>
      </c>
      <c r="CI15768" s="378">
        <v>29206</v>
      </c>
    </row>
    <row r="15769" spans="82:87">
      <c r="CD15769" s="34" t="s">
        <v>19654</v>
      </c>
      <c r="CG15769" s="381">
        <v>63027</v>
      </c>
      <c r="CI15769" s="378">
        <v>29207</v>
      </c>
    </row>
    <row r="15770" spans="82:87">
      <c r="CD15770" s="34" t="s">
        <v>19655</v>
      </c>
      <c r="CG15770" s="381">
        <v>63028</v>
      </c>
      <c r="CI15770" s="378">
        <v>29208</v>
      </c>
    </row>
    <row r="15771" spans="82:87">
      <c r="CD15771" s="34" t="s">
        <v>19656</v>
      </c>
      <c r="CG15771" s="381">
        <v>63029</v>
      </c>
      <c r="CI15771" s="378">
        <v>29209</v>
      </c>
    </row>
    <row r="15772" spans="82:87">
      <c r="CD15772" s="34" t="s">
        <v>19657</v>
      </c>
      <c r="CG15772" s="381">
        <v>63030</v>
      </c>
      <c r="CI15772" s="378">
        <v>29210</v>
      </c>
    </row>
    <row r="15773" spans="82:87">
      <c r="CD15773" s="34" t="s">
        <v>19658</v>
      </c>
      <c r="CG15773" s="381">
        <v>63031</v>
      </c>
      <c r="CI15773" s="378">
        <v>29211</v>
      </c>
    </row>
    <row r="15774" spans="82:87">
      <c r="CD15774" s="34" t="s">
        <v>19659</v>
      </c>
      <c r="CG15774" s="381">
        <v>63032</v>
      </c>
      <c r="CI15774" s="378">
        <v>29212</v>
      </c>
    </row>
    <row r="15775" spans="82:87">
      <c r="CD15775" s="34" t="s">
        <v>19660</v>
      </c>
      <c r="CG15775" s="381">
        <v>63033</v>
      </c>
      <c r="CI15775" s="378">
        <v>29213</v>
      </c>
    </row>
    <row r="15776" spans="82:87">
      <c r="CD15776" s="34" t="s">
        <v>19661</v>
      </c>
      <c r="CG15776" s="381">
        <v>63034</v>
      </c>
      <c r="CI15776" s="378">
        <v>29217</v>
      </c>
    </row>
    <row r="15777" spans="82:87">
      <c r="CD15777" s="34" t="s">
        <v>19662</v>
      </c>
      <c r="CG15777" s="381">
        <v>63035</v>
      </c>
      <c r="CI15777" s="378">
        <v>29217</v>
      </c>
    </row>
    <row r="15778" spans="82:87">
      <c r="CD15778" s="34" t="s">
        <v>19663</v>
      </c>
      <c r="CG15778" s="381">
        <v>63036</v>
      </c>
      <c r="CI15778" s="378">
        <v>29217</v>
      </c>
    </row>
    <row r="15779" spans="82:87">
      <c r="CD15779" s="34" t="s">
        <v>19664</v>
      </c>
      <c r="CG15779" s="381">
        <v>63037</v>
      </c>
      <c r="CI15779" s="378">
        <v>29218</v>
      </c>
    </row>
    <row r="15780" spans="82:87">
      <c r="CD15780" s="34" t="s">
        <v>19665</v>
      </c>
      <c r="CG15780" s="381">
        <v>63038</v>
      </c>
      <c r="CI15780" s="378">
        <v>29218</v>
      </c>
    </row>
    <row r="15781" spans="82:87">
      <c r="CD15781" s="34" t="s">
        <v>19666</v>
      </c>
      <c r="CG15781" s="381">
        <v>63039</v>
      </c>
      <c r="CI15781" s="378">
        <v>29219</v>
      </c>
    </row>
    <row r="15782" spans="82:87">
      <c r="CD15782" s="34" t="s">
        <v>19667</v>
      </c>
      <c r="CG15782" s="381">
        <v>63040</v>
      </c>
      <c r="CI15782" s="378">
        <v>29220</v>
      </c>
    </row>
    <row r="15783" spans="82:87">
      <c r="CD15783" s="34" t="s">
        <v>19668</v>
      </c>
      <c r="CG15783" s="381">
        <v>63041</v>
      </c>
      <c r="CI15783" s="378">
        <v>29221</v>
      </c>
    </row>
    <row r="15784" spans="82:87">
      <c r="CD15784" s="34" t="s">
        <v>19669</v>
      </c>
      <c r="CG15784" s="381">
        <v>63042</v>
      </c>
      <c r="CI15784" s="378">
        <v>29222</v>
      </c>
    </row>
    <row r="15785" spans="82:87">
      <c r="CD15785" s="34" t="s">
        <v>19670</v>
      </c>
      <c r="CG15785" s="381">
        <v>63043</v>
      </c>
      <c r="CI15785" s="378">
        <v>29223</v>
      </c>
    </row>
    <row r="15786" spans="82:87">
      <c r="CD15786" s="34" t="s">
        <v>19671</v>
      </c>
      <c r="CG15786" s="381">
        <v>63044</v>
      </c>
      <c r="CI15786" s="378">
        <v>29224</v>
      </c>
    </row>
    <row r="15787" spans="82:87">
      <c r="CD15787" s="34" t="s">
        <v>19672</v>
      </c>
      <c r="CG15787" s="381">
        <v>63045</v>
      </c>
      <c r="CI15787" s="378">
        <v>29225</v>
      </c>
    </row>
    <row r="15788" spans="82:87">
      <c r="CD15788" s="34" t="s">
        <v>19673</v>
      </c>
      <c r="CG15788" s="381">
        <v>63046</v>
      </c>
      <c r="CI15788" s="378">
        <v>29226</v>
      </c>
    </row>
    <row r="15789" spans="82:87">
      <c r="CD15789" s="34" t="s">
        <v>19674</v>
      </c>
      <c r="CG15789" s="381">
        <v>63047</v>
      </c>
      <c r="CI15789" s="378">
        <v>29227</v>
      </c>
    </row>
    <row r="15790" spans="82:87">
      <c r="CD15790" s="34" t="s">
        <v>19675</v>
      </c>
      <c r="CG15790" s="381">
        <v>63048</v>
      </c>
      <c r="CI15790" s="378">
        <v>29228</v>
      </c>
    </row>
    <row r="15791" spans="82:87">
      <c r="CD15791" s="34" t="s">
        <v>19676</v>
      </c>
      <c r="CG15791" s="381">
        <v>63049</v>
      </c>
      <c r="CI15791" s="378">
        <v>29229</v>
      </c>
    </row>
    <row r="15792" spans="82:87">
      <c r="CD15792" s="34" t="s">
        <v>19677</v>
      </c>
      <c r="CG15792" s="381">
        <v>63050</v>
      </c>
      <c r="CI15792" s="378">
        <v>29231</v>
      </c>
    </row>
    <row r="15793" spans="82:87">
      <c r="CD15793" s="34" t="s">
        <v>19678</v>
      </c>
      <c r="CG15793" s="381">
        <v>63051</v>
      </c>
      <c r="CI15793" s="378">
        <v>29232</v>
      </c>
    </row>
    <row r="15794" spans="82:87">
      <c r="CD15794" s="34" t="s">
        <v>19679</v>
      </c>
      <c r="CG15794" s="381">
        <v>63052</v>
      </c>
      <c r="CI15794" s="378">
        <v>29233</v>
      </c>
    </row>
    <row r="15795" spans="82:87">
      <c r="CD15795" s="34" t="s">
        <v>19680</v>
      </c>
      <c r="CG15795" s="381">
        <v>63053</v>
      </c>
      <c r="CI15795" s="378">
        <v>29238</v>
      </c>
    </row>
    <row r="15796" spans="82:87">
      <c r="CD15796" s="34" t="s">
        <v>19681</v>
      </c>
      <c r="CG15796" s="381">
        <v>63054</v>
      </c>
      <c r="CI15796" s="378">
        <v>29238</v>
      </c>
    </row>
    <row r="15797" spans="82:87">
      <c r="CD15797" s="34" t="s">
        <v>19682</v>
      </c>
      <c r="CG15797" s="381">
        <v>63055</v>
      </c>
      <c r="CI15797" s="378">
        <v>29239</v>
      </c>
    </row>
    <row r="15798" spans="82:87">
      <c r="CD15798" s="34" t="s">
        <v>19683</v>
      </c>
      <c r="CG15798" s="381">
        <v>63056</v>
      </c>
      <c r="CI15798" s="378">
        <v>29240</v>
      </c>
    </row>
    <row r="15799" spans="82:87">
      <c r="CD15799" s="34" t="s">
        <v>19684</v>
      </c>
      <c r="CG15799" s="381">
        <v>63057</v>
      </c>
      <c r="CI15799" s="378">
        <v>29240</v>
      </c>
    </row>
    <row r="15800" spans="82:87">
      <c r="CD15800" s="34" t="s">
        <v>19685</v>
      </c>
      <c r="CG15800" s="381">
        <v>63058</v>
      </c>
      <c r="CI15800" s="378">
        <v>29241</v>
      </c>
    </row>
    <row r="15801" spans="82:87">
      <c r="CD15801" s="34" t="s">
        <v>19686</v>
      </c>
      <c r="CG15801" s="381">
        <v>63059</v>
      </c>
      <c r="CI15801" s="378">
        <v>29241</v>
      </c>
    </row>
    <row r="15802" spans="82:87">
      <c r="CD15802" s="34" t="s">
        <v>19687</v>
      </c>
      <c r="CG15802" s="381">
        <v>63063</v>
      </c>
      <c r="CI15802" s="378">
        <v>29242</v>
      </c>
    </row>
    <row r="15803" spans="82:87">
      <c r="CD15803" s="34" t="s">
        <v>19688</v>
      </c>
      <c r="CG15803" s="381">
        <v>63064</v>
      </c>
      <c r="CI15803" s="378">
        <v>29246</v>
      </c>
    </row>
    <row r="15804" spans="82:87">
      <c r="CD15804" s="34" t="s">
        <v>19689</v>
      </c>
      <c r="CG15804" s="381">
        <v>63100</v>
      </c>
      <c r="CI15804" s="378">
        <v>29250</v>
      </c>
    </row>
    <row r="15805" spans="82:87">
      <c r="CD15805" s="34" t="s">
        <v>19690</v>
      </c>
      <c r="CG15805" s="381">
        <v>63107</v>
      </c>
      <c r="CI15805" s="378">
        <v>29250</v>
      </c>
    </row>
    <row r="15806" spans="82:87">
      <c r="CD15806" s="34" t="s">
        <v>19691</v>
      </c>
      <c r="CG15806" s="381">
        <v>63108</v>
      </c>
      <c r="CI15806" s="378">
        <v>29250</v>
      </c>
    </row>
    <row r="15807" spans="82:87">
      <c r="CD15807" s="34" t="s">
        <v>19692</v>
      </c>
      <c r="CG15807" s="381">
        <v>63109</v>
      </c>
      <c r="CI15807" s="378">
        <v>29250</v>
      </c>
    </row>
    <row r="15808" spans="82:87">
      <c r="CD15808" s="34" t="s">
        <v>19693</v>
      </c>
      <c r="CG15808" s="381">
        <v>63110</v>
      </c>
      <c r="CI15808" s="378">
        <v>29252</v>
      </c>
    </row>
    <row r="15809" spans="82:87">
      <c r="CD15809" s="34" t="s">
        <v>19694</v>
      </c>
      <c r="CG15809" s="381">
        <v>63111</v>
      </c>
      <c r="CI15809" s="378">
        <v>29252</v>
      </c>
    </row>
    <row r="15810" spans="82:87">
      <c r="CD15810" s="34" t="s">
        <v>19695</v>
      </c>
      <c r="CG15810" s="381">
        <v>63112</v>
      </c>
      <c r="CI15810" s="378">
        <v>29253</v>
      </c>
    </row>
    <row r="15811" spans="82:87">
      <c r="CD15811" s="34" t="s">
        <v>19696</v>
      </c>
      <c r="CG15811" s="381">
        <v>63113</v>
      </c>
      <c r="CI15811" s="378">
        <v>29259</v>
      </c>
    </row>
    <row r="15812" spans="82:87">
      <c r="CD15812" s="34" t="s">
        <v>19697</v>
      </c>
      <c r="CG15812" s="381">
        <v>63114</v>
      </c>
      <c r="CI15812" s="378">
        <v>29260</v>
      </c>
    </row>
    <row r="15813" spans="82:87">
      <c r="CD15813" s="34" t="s">
        <v>19698</v>
      </c>
      <c r="CG15813" s="381">
        <v>63115</v>
      </c>
      <c r="CI15813" s="378">
        <v>29260</v>
      </c>
    </row>
    <row r="15814" spans="82:87">
      <c r="CD15814" s="34" t="s">
        <v>19699</v>
      </c>
      <c r="CG15814" s="381">
        <v>63116</v>
      </c>
      <c r="CI15814" s="378">
        <v>29260</v>
      </c>
    </row>
    <row r="15815" spans="82:87">
      <c r="CD15815" s="34" t="s">
        <v>19700</v>
      </c>
      <c r="CG15815" s="381">
        <v>63117</v>
      </c>
      <c r="CI15815" s="378">
        <v>29260</v>
      </c>
    </row>
    <row r="15816" spans="82:87">
      <c r="CD15816" s="34" t="s">
        <v>19701</v>
      </c>
      <c r="CG15816" s="381">
        <v>63118</v>
      </c>
      <c r="CI15816" s="378">
        <v>29260</v>
      </c>
    </row>
    <row r="15817" spans="82:87">
      <c r="CD15817" s="34" t="s">
        <v>19702</v>
      </c>
      <c r="CG15817" s="381">
        <v>63119</v>
      </c>
      <c r="CI15817" s="378">
        <v>29260</v>
      </c>
    </row>
    <row r="15818" spans="82:87">
      <c r="CD15818" s="34" t="s">
        <v>19703</v>
      </c>
      <c r="CG15818" s="381">
        <v>63120</v>
      </c>
      <c r="CI15818" s="378">
        <v>29260</v>
      </c>
    </row>
    <row r="15819" spans="82:87">
      <c r="CD15819" s="34" t="s">
        <v>19704</v>
      </c>
      <c r="CG15819" s="381">
        <v>63122</v>
      </c>
      <c r="CI15819" s="378">
        <v>29260</v>
      </c>
    </row>
    <row r="15820" spans="82:87">
      <c r="CD15820" s="34" t="s">
        <v>19705</v>
      </c>
      <c r="CG15820" s="381">
        <v>63130</v>
      </c>
      <c r="CI15820" s="378">
        <v>29260</v>
      </c>
    </row>
    <row r="15821" spans="82:87">
      <c r="CD15821" s="34" t="s">
        <v>19706</v>
      </c>
      <c r="CG15821" s="381">
        <v>63140</v>
      </c>
      <c r="CI15821" s="378">
        <v>29260</v>
      </c>
    </row>
    <row r="15822" spans="82:87">
      <c r="CD15822" s="34" t="s">
        <v>19707</v>
      </c>
      <c r="CG15822" s="381">
        <v>63150</v>
      </c>
      <c r="CI15822" s="378">
        <v>29260</v>
      </c>
    </row>
    <row r="15823" spans="82:87">
      <c r="CD15823" s="34" t="s">
        <v>19708</v>
      </c>
      <c r="CG15823" s="381">
        <v>63160</v>
      </c>
      <c r="CI15823" s="378">
        <v>29264</v>
      </c>
    </row>
    <row r="15824" spans="82:87">
      <c r="CD15824" s="34" t="s">
        <v>19709</v>
      </c>
      <c r="CG15824" s="381">
        <v>63170</v>
      </c>
      <c r="CI15824" s="378">
        <v>29265</v>
      </c>
    </row>
    <row r="15825" spans="82:87">
      <c r="CD15825" s="34" t="s">
        <v>19710</v>
      </c>
      <c r="CG15825" s="381">
        <v>63171</v>
      </c>
      <c r="CI15825" s="378">
        <v>29265</v>
      </c>
    </row>
    <row r="15826" spans="82:87">
      <c r="CD15826" s="34" t="s">
        <v>19711</v>
      </c>
      <c r="CG15826" s="381">
        <v>63172</v>
      </c>
      <c r="CI15826" s="378">
        <v>29266</v>
      </c>
    </row>
    <row r="15827" spans="82:87">
      <c r="CD15827" s="34" t="s">
        <v>19712</v>
      </c>
      <c r="CG15827" s="381">
        <v>63173</v>
      </c>
      <c r="CI15827" s="378">
        <v>29266</v>
      </c>
    </row>
    <row r="15828" spans="82:87">
      <c r="CD15828" s="34" t="s">
        <v>19713</v>
      </c>
      <c r="CG15828" s="381">
        <v>63174</v>
      </c>
      <c r="CI15828" s="378">
        <v>29267</v>
      </c>
    </row>
    <row r="15829" spans="82:87">
      <c r="CD15829" s="34" t="s">
        <v>19714</v>
      </c>
      <c r="CG15829" s="381">
        <v>63175</v>
      </c>
      <c r="CI15829" s="378">
        <v>29267</v>
      </c>
    </row>
    <row r="15830" spans="82:87">
      <c r="CD15830" s="34" t="s">
        <v>19715</v>
      </c>
      <c r="CG15830" s="381">
        <v>63176</v>
      </c>
      <c r="CI15830" s="378">
        <v>29268</v>
      </c>
    </row>
    <row r="15831" spans="82:87">
      <c r="CD15831" s="34" t="s">
        <v>19716</v>
      </c>
      <c r="CG15831" s="381">
        <v>63177</v>
      </c>
      <c r="CI15831" s="378">
        <v>29268</v>
      </c>
    </row>
    <row r="15832" spans="82:87">
      <c r="CD15832" s="34" t="s">
        <v>19717</v>
      </c>
      <c r="CG15832" s="381">
        <v>63178</v>
      </c>
      <c r="CI15832" s="378">
        <v>29269</v>
      </c>
    </row>
    <row r="15833" spans="82:87">
      <c r="CD15833" s="34" t="s">
        <v>19718</v>
      </c>
      <c r="CG15833" s="381">
        <v>63179</v>
      </c>
      <c r="CI15833" s="378">
        <v>29269</v>
      </c>
    </row>
    <row r="15834" spans="82:87">
      <c r="CD15834" s="34" t="s">
        <v>19719</v>
      </c>
      <c r="CG15834" s="381">
        <v>63190</v>
      </c>
      <c r="CI15834" s="378">
        <v>29270</v>
      </c>
    </row>
    <row r="15835" spans="82:87">
      <c r="CD15835" s="34" t="s">
        <v>19720</v>
      </c>
      <c r="CG15835" s="381">
        <v>63200</v>
      </c>
      <c r="CI15835" s="378">
        <v>29270</v>
      </c>
    </row>
    <row r="15836" spans="82:87">
      <c r="CD15836" s="34" t="s">
        <v>19721</v>
      </c>
      <c r="CG15836" s="381">
        <v>63201</v>
      </c>
      <c r="CI15836" s="378">
        <v>29270</v>
      </c>
    </row>
    <row r="15837" spans="82:87">
      <c r="CD15837" s="34" t="s">
        <v>19722</v>
      </c>
      <c r="CG15837" s="381">
        <v>63202</v>
      </c>
      <c r="CI15837" s="378">
        <v>29270</v>
      </c>
    </row>
    <row r="15838" spans="82:87">
      <c r="CD15838" s="34" t="s">
        <v>19723</v>
      </c>
      <c r="CG15838" s="381">
        <v>63203</v>
      </c>
      <c r="CI15838" s="378">
        <v>29270</v>
      </c>
    </row>
    <row r="15839" spans="82:87">
      <c r="CD15839" s="34" t="s">
        <v>19724</v>
      </c>
      <c r="CG15839" s="381">
        <v>63204</v>
      </c>
      <c r="CI15839" s="378">
        <v>29270</v>
      </c>
    </row>
    <row r="15840" spans="82:87">
      <c r="CD15840" s="34" t="s">
        <v>19725</v>
      </c>
      <c r="CG15840" s="381">
        <v>63205</v>
      </c>
      <c r="CI15840" s="378">
        <v>29271</v>
      </c>
    </row>
    <row r="15841" spans="82:87">
      <c r="CD15841" s="34" t="s">
        <v>19726</v>
      </c>
      <c r="CG15841" s="381">
        <v>63206</v>
      </c>
      <c r="CI15841" s="378">
        <v>29271</v>
      </c>
    </row>
    <row r="15842" spans="82:87">
      <c r="CD15842" s="34" t="s">
        <v>19727</v>
      </c>
      <c r="CG15842" s="381">
        <v>63207</v>
      </c>
      <c r="CI15842" s="378">
        <v>29272</v>
      </c>
    </row>
    <row r="15843" spans="82:87">
      <c r="CD15843" s="34" t="s">
        <v>19728</v>
      </c>
      <c r="CG15843" s="381">
        <v>63208</v>
      </c>
      <c r="CI15843" s="378">
        <v>29272</v>
      </c>
    </row>
    <row r="15844" spans="82:87">
      <c r="CD15844" s="34" t="s">
        <v>19729</v>
      </c>
      <c r="CG15844" s="381">
        <v>63209</v>
      </c>
      <c r="CI15844" s="378">
        <v>29273</v>
      </c>
    </row>
    <row r="15845" spans="82:87">
      <c r="CD15845" s="34" t="s">
        <v>19730</v>
      </c>
      <c r="CG15845" s="381">
        <v>63210</v>
      </c>
      <c r="CI15845" s="378">
        <v>29273</v>
      </c>
    </row>
    <row r="15846" spans="82:87">
      <c r="CD15846" s="34" t="s">
        <v>19731</v>
      </c>
      <c r="CG15846" s="381">
        <v>63220</v>
      </c>
      <c r="CI15846" s="378">
        <v>29274</v>
      </c>
    </row>
    <row r="15847" spans="82:87">
      <c r="CD15847" s="34" t="s">
        <v>19732</v>
      </c>
      <c r="CG15847" s="381">
        <v>63230</v>
      </c>
      <c r="CI15847" s="378">
        <v>29274</v>
      </c>
    </row>
    <row r="15848" spans="82:87">
      <c r="CD15848" s="34" t="s">
        <v>19733</v>
      </c>
      <c r="CG15848" s="381">
        <v>63240</v>
      </c>
      <c r="CI15848" s="378">
        <v>29275</v>
      </c>
    </row>
    <row r="15849" spans="82:87">
      <c r="CD15849" s="34" t="s">
        <v>19734</v>
      </c>
      <c r="CG15849" s="381">
        <v>63250</v>
      </c>
      <c r="CI15849" s="378">
        <v>29275</v>
      </c>
    </row>
    <row r="15850" spans="82:87">
      <c r="CD15850" s="34" t="s">
        <v>19735</v>
      </c>
      <c r="CG15850" s="381">
        <v>63260</v>
      </c>
      <c r="CI15850" s="378">
        <v>29276</v>
      </c>
    </row>
    <row r="15851" spans="82:87">
      <c r="CD15851" s="34" t="s">
        <v>19736</v>
      </c>
      <c r="CG15851" s="381">
        <v>63270</v>
      </c>
      <c r="CI15851" s="378">
        <v>29276</v>
      </c>
    </row>
    <row r="15852" spans="82:87">
      <c r="CD15852" s="34" t="s">
        <v>19737</v>
      </c>
      <c r="CG15852" s="381">
        <v>63290</v>
      </c>
      <c r="CI15852" s="378">
        <v>29277</v>
      </c>
    </row>
    <row r="15853" spans="82:87">
      <c r="CD15853" s="34" t="s">
        <v>19738</v>
      </c>
      <c r="CG15853" s="381">
        <v>63296</v>
      </c>
      <c r="CI15853" s="378">
        <v>29277</v>
      </c>
    </row>
    <row r="15854" spans="82:87">
      <c r="CD15854" s="34" t="s">
        <v>19739</v>
      </c>
      <c r="CG15854" s="381">
        <v>63300</v>
      </c>
      <c r="CI15854" s="378">
        <v>29278</v>
      </c>
    </row>
    <row r="15855" spans="82:87">
      <c r="CD15855" s="34" t="s">
        <v>19740</v>
      </c>
      <c r="CG15855" s="381">
        <v>63301</v>
      </c>
      <c r="CI15855" s="378">
        <v>29278</v>
      </c>
    </row>
    <row r="15856" spans="82:87">
      <c r="CD15856" s="34" t="s">
        <v>19741</v>
      </c>
      <c r="CG15856" s="381">
        <v>63302</v>
      </c>
      <c r="CI15856" s="378">
        <v>29279</v>
      </c>
    </row>
    <row r="15857" spans="82:87">
      <c r="CD15857" s="34" t="s">
        <v>19742</v>
      </c>
      <c r="CG15857" s="381">
        <v>63303</v>
      </c>
      <c r="CI15857" s="378">
        <v>29279</v>
      </c>
    </row>
    <row r="15858" spans="82:87">
      <c r="CD15858" s="34" t="s">
        <v>19743</v>
      </c>
      <c r="CG15858" s="381">
        <v>63304</v>
      </c>
      <c r="CI15858" s="378">
        <v>29280</v>
      </c>
    </row>
    <row r="15859" spans="82:87">
      <c r="CD15859" s="34" t="s">
        <v>19744</v>
      </c>
      <c r="CG15859" s="381">
        <v>63305</v>
      </c>
      <c r="CI15859" s="378">
        <v>29280</v>
      </c>
    </row>
    <row r="15860" spans="82:87">
      <c r="CD15860" s="34" t="s">
        <v>19745</v>
      </c>
      <c r="CG15860" s="381">
        <v>63306</v>
      </c>
      <c r="CI15860" s="378">
        <v>29281</v>
      </c>
    </row>
    <row r="15861" spans="82:87">
      <c r="CD15861" s="34" t="s">
        <v>19746</v>
      </c>
      <c r="CG15861" s="381">
        <v>63307</v>
      </c>
      <c r="CI15861" s="378">
        <v>29281</v>
      </c>
    </row>
    <row r="15862" spans="82:87">
      <c r="CD15862" s="34" t="s">
        <v>19747</v>
      </c>
      <c r="CG15862" s="381">
        <v>63308</v>
      </c>
      <c r="CI15862" s="378">
        <v>29282</v>
      </c>
    </row>
    <row r="15863" spans="82:87">
      <c r="CD15863" s="34" t="s">
        <v>19748</v>
      </c>
      <c r="CG15863" s="381">
        <v>63309</v>
      </c>
      <c r="CI15863" s="378">
        <v>29282</v>
      </c>
    </row>
    <row r="15864" spans="82:87">
      <c r="CD15864" s="34" t="s">
        <v>19749</v>
      </c>
      <c r="CG15864" s="381">
        <v>63310</v>
      </c>
      <c r="CI15864" s="378">
        <v>29283</v>
      </c>
    </row>
    <row r="15865" spans="82:87">
      <c r="CD15865" s="34" t="s">
        <v>19750</v>
      </c>
      <c r="CG15865" s="381">
        <v>63320</v>
      </c>
      <c r="CI15865" s="378">
        <v>29283</v>
      </c>
    </row>
    <row r="15866" spans="82:87">
      <c r="CD15866" s="34" t="s">
        <v>19751</v>
      </c>
      <c r="CG15866" s="381">
        <v>63330</v>
      </c>
      <c r="CI15866" s="378">
        <v>29284</v>
      </c>
    </row>
    <row r="15867" spans="82:87">
      <c r="CD15867" s="34" t="s">
        <v>19752</v>
      </c>
      <c r="CG15867" s="381">
        <v>63340</v>
      </c>
      <c r="CI15867" s="378">
        <v>29284</v>
      </c>
    </row>
    <row r="15868" spans="82:87">
      <c r="CD15868" s="34" t="s">
        <v>19753</v>
      </c>
      <c r="CG15868" s="381">
        <v>63350</v>
      </c>
      <c r="CI15868" s="378">
        <v>29285</v>
      </c>
    </row>
    <row r="15869" spans="82:87">
      <c r="CD15869" s="34" t="s">
        <v>19754</v>
      </c>
      <c r="CG15869" s="381">
        <v>63360</v>
      </c>
      <c r="CI15869" s="378">
        <v>29285</v>
      </c>
    </row>
    <row r="15870" spans="82:87">
      <c r="CD15870" s="34" t="s">
        <v>19755</v>
      </c>
      <c r="CG15870" s="381">
        <v>63370</v>
      </c>
      <c r="CI15870" s="378">
        <v>29286</v>
      </c>
    </row>
    <row r="15871" spans="82:87">
      <c r="CD15871" s="34" t="s">
        <v>19756</v>
      </c>
      <c r="CG15871" s="381">
        <v>63380</v>
      </c>
      <c r="CI15871" s="378">
        <v>29286</v>
      </c>
    </row>
    <row r="15872" spans="82:87">
      <c r="CD15872" s="34" t="s">
        <v>19757</v>
      </c>
      <c r="CG15872" s="381">
        <v>63390</v>
      </c>
      <c r="CI15872" s="378">
        <v>29287</v>
      </c>
    </row>
    <row r="15873" spans="82:87">
      <c r="CD15873" s="34" t="s">
        <v>19758</v>
      </c>
      <c r="CG15873" s="381">
        <v>63400</v>
      </c>
      <c r="CI15873" s="378">
        <v>29287</v>
      </c>
    </row>
    <row r="15874" spans="82:87">
      <c r="CD15874" s="34" t="s">
        <v>19759</v>
      </c>
      <c r="CG15874" s="381">
        <v>63401</v>
      </c>
      <c r="CI15874" s="378">
        <v>29288</v>
      </c>
    </row>
    <row r="15875" spans="82:87">
      <c r="CD15875" s="34" t="s">
        <v>19760</v>
      </c>
      <c r="CG15875" s="381">
        <v>63402</v>
      </c>
      <c r="CI15875" s="378">
        <v>29289</v>
      </c>
    </row>
    <row r="15876" spans="82:87">
      <c r="CD15876" s="34" t="s">
        <v>19761</v>
      </c>
      <c r="CG15876" s="381">
        <v>63403</v>
      </c>
      <c r="CI15876" s="378">
        <v>29289</v>
      </c>
    </row>
    <row r="15877" spans="82:87">
      <c r="CD15877" s="34" t="s">
        <v>19762</v>
      </c>
      <c r="CG15877" s="381">
        <v>63404</v>
      </c>
      <c r="CI15877" s="378">
        <v>29290</v>
      </c>
    </row>
    <row r="15878" spans="82:87">
      <c r="CD15878" s="34" t="s">
        <v>19763</v>
      </c>
      <c r="CG15878" s="381">
        <v>63405</v>
      </c>
      <c r="CI15878" s="378">
        <v>29290</v>
      </c>
    </row>
    <row r="15879" spans="82:87">
      <c r="CD15879" s="34" t="s">
        <v>19764</v>
      </c>
      <c r="CG15879" s="381">
        <v>63406</v>
      </c>
      <c r="CI15879" s="378">
        <v>29290</v>
      </c>
    </row>
    <row r="15880" spans="82:87">
      <c r="CD15880" s="34" t="s">
        <v>19765</v>
      </c>
      <c r="CG15880" s="381">
        <v>63407</v>
      </c>
      <c r="CI15880" s="378">
        <v>29290</v>
      </c>
    </row>
    <row r="15881" spans="82:87">
      <c r="CD15881" s="34" t="s">
        <v>19766</v>
      </c>
      <c r="CG15881" s="381">
        <v>63408</v>
      </c>
      <c r="CI15881" s="378">
        <v>29290</v>
      </c>
    </row>
    <row r="15882" spans="82:87">
      <c r="CD15882" s="34" t="s">
        <v>19767</v>
      </c>
      <c r="CG15882" s="381">
        <v>63409</v>
      </c>
      <c r="CI15882" s="378">
        <v>29291</v>
      </c>
    </row>
    <row r="15883" spans="82:87">
      <c r="CD15883" s="34" t="s">
        <v>19768</v>
      </c>
      <c r="CG15883" s="381">
        <v>63410</v>
      </c>
      <c r="CI15883" s="378">
        <v>29292</v>
      </c>
    </row>
    <row r="15884" spans="82:87">
      <c r="CD15884" s="34" t="s">
        <v>19769</v>
      </c>
      <c r="CG15884" s="381">
        <v>63420</v>
      </c>
      <c r="CI15884" s="378">
        <v>29293</v>
      </c>
    </row>
    <row r="15885" spans="82:87">
      <c r="CD15885" s="34" t="s">
        <v>19770</v>
      </c>
      <c r="CG15885" s="381">
        <v>63430</v>
      </c>
      <c r="CI15885" s="378">
        <v>29294</v>
      </c>
    </row>
    <row r="15886" spans="82:87">
      <c r="CD15886" s="34" t="s">
        <v>19771</v>
      </c>
      <c r="CG15886" s="381">
        <v>63440</v>
      </c>
      <c r="CI15886" s="378">
        <v>29295</v>
      </c>
    </row>
    <row r="15887" spans="82:87">
      <c r="CD15887" s="34" t="s">
        <v>19772</v>
      </c>
      <c r="CG15887" s="381">
        <v>63450</v>
      </c>
      <c r="CI15887" s="378">
        <v>29296</v>
      </c>
    </row>
    <row r="15888" spans="82:87">
      <c r="CD15888" s="34" t="s">
        <v>19773</v>
      </c>
      <c r="CG15888" s="381">
        <v>63457</v>
      </c>
      <c r="CI15888" s="378">
        <v>29297</v>
      </c>
    </row>
    <row r="15889" spans="82:87">
      <c r="CD15889" s="34" t="s">
        <v>19774</v>
      </c>
      <c r="CG15889" s="381">
        <v>63460</v>
      </c>
      <c r="CI15889" s="378">
        <v>29298</v>
      </c>
    </row>
    <row r="15890" spans="82:87">
      <c r="CD15890" s="34" t="s">
        <v>19775</v>
      </c>
      <c r="CG15890" s="381">
        <v>63470</v>
      </c>
      <c r="CI15890" s="378">
        <v>29299</v>
      </c>
    </row>
    <row r="15891" spans="82:87">
      <c r="CD15891" s="34" t="s">
        <v>19776</v>
      </c>
      <c r="CG15891" s="381">
        <v>63480</v>
      </c>
      <c r="CI15891" s="378">
        <v>29300</v>
      </c>
    </row>
    <row r="15892" spans="82:87">
      <c r="CD15892" s="34" t="s">
        <v>19777</v>
      </c>
      <c r="CG15892" s="381">
        <v>63490</v>
      </c>
      <c r="CI15892" s="378">
        <v>29300</v>
      </c>
    </row>
    <row r="15893" spans="82:87">
      <c r="CD15893" s="34" t="s">
        <v>19778</v>
      </c>
      <c r="CG15893" s="381">
        <v>63500</v>
      </c>
      <c r="CI15893" s="378">
        <v>29300</v>
      </c>
    </row>
    <row r="15894" spans="82:87">
      <c r="CD15894" s="34" t="s">
        <v>19779</v>
      </c>
      <c r="CG15894" s="381">
        <v>63501</v>
      </c>
      <c r="CI15894" s="378">
        <v>29300</v>
      </c>
    </row>
    <row r="15895" spans="82:87">
      <c r="CD15895" s="34" t="s">
        <v>19780</v>
      </c>
      <c r="CG15895" s="381">
        <v>63502</v>
      </c>
      <c r="CI15895" s="378">
        <v>29300</v>
      </c>
    </row>
    <row r="15896" spans="82:87">
      <c r="CD15896" s="34" t="s">
        <v>19781</v>
      </c>
      <c r="CG15896" s="381">
        <v>63503</v>
      </c>
      <c r="CI15896" s="378">
        <v>29300</v>
      </c>
    </row>
    <row r="15897" spans="82:87">
      <c r="CD15897" s="34" t="s">
        <v>19782</v>
      </c>
      <c r="CG15897" s="381">
        <v>63504</v>
      </c>
      <c r="CI15897" s="378">
        <v>29300</v>
      </c>
    </row>
    <row r="15898" spans="82:87">
      <c r="CD15898" s="34" t="s">
        <v>19783</v>
      </c>
      <c r="CG15898" s="381">
        <v>63505</v>
      </c>
      <c r="CI15898" s="378">
        <v>29308</v>
      </c>
    </row>
    <row r="15899" spans="82:87">
      <c r="CD15899" s="34" t="s">
        <v>19784</v>
      </c>
      <c r="CG15899" s="381">
        <v>63506</v>
      </c>
      <c r="CI15899" s="378">
        <v>29310</v>
      </c>
    </row>
    <row r="15900" spans="82:87">
      <c r="CD15900" s="34" t="s">
        <v>19785</v>
      </c>
      <c r="CG15900" s="381">
        <v>63507</v>
      </c>
      <c r="CI15900" s="378">
        <v>29310</v>
      </c>
    </row>
    <row r="15901" spans="82:87">
      <c r="CD15901" s="34" t="s">
        <v>19786</v>
      </c>
      <c r="CG15901" s="381">
        <v>63508</v>
      </c>
      <c r="CI15901" s="378">
        <v>29320</v>
      </c>
    </row>
    <row r="15902" spans="82:87">
      <c r="CD15902" s="34" t="s">
        <v>19787</v>
      </c>
      <c r="CG15902" s="381">
        <v>63509</v>
      </c>
      <c r="CI15902" s="378">
        <v>29321</v>
      </c>
    </row>
    <row r="15903" spans="82:87">
      <c r="CD15903" s="34" t="s">
        <v>19788</v>
      </c>
      <c r="CG15903" s="381">
        <v>63510</v>
      </c>
      <c r="CI15903" s="378">
        <v>29322</v>
      </c>
    </row>
    <row r="15904" spans="82:87">
      <c r="CD15904" s="34" t="s">
        <v>19789</v>
      </c>
      <c r="CG15904" s="381">
        <v>63520</v>
      </c>
      <c r="CI15904" s="378">
        <v>29323</v>
      </c>
    </row>
    <row r="15905" spans="82:87">
      <c r="CD15905" s="34" t="s">
        <v>19790</v>
      </c>
      <c r="CG15905" s="381">
        <v>63530</v>
      </c>
      <c r="CI15905" s="378">
        <v>29324</v>
      </c>
    </row>
    <row r="15906" spans="82:87">
      <c r="CD15906" s="34" t="s">
        <v>19791</v>
      </c>
      <c r="CG15906" s="381">
        <v>63540</v>
      </c>
      <c r="CI15906" s="378">
        <v>29325</v>
      </c>
    </row>
    <row r="15907" spans="82:87">
      <c r="CD15907" s="34" t="s">
        <v>19792</v>
      </c>
      <c r="CG15907" s="381">
        <v>63550</v>
      </c>
      <c r="CI15907" s="378">
        <v>29326</v>
      </c>
    </row>
    <row r="15908" spans="82:87">
      <c r="CD15908" s="34" t="s">
        <v>19793</v>
      </c>
      <c r="CG15908" s="381">
        <v>63560</v>
      </c>
      <c r="CI15908" s="378">
        <v>29327</v>
      </c>
    </row>
    <row r="15909" spans="82:87">
      <c r="CD15909" s="34" t="s">
        <v>19794</v>
      </c>
      <c r="CG15909" s="381">
        <v>63570</v>
      </c>
      <c r="CI15909" s="378">
        <v>29328</v>
      </c>
    </row>
    <row r="15910" spans="82:87">
      <c r="CD15910" s="34" t="s">
        <v>19795</v>
      </c>
      <c r="CG15910" s="381">
        <v>63580</v>
      </c>
      <c r="CI15910" s="378">
        <v>29329</v>
      </c>
    </row>
    <row r="15911" spans="82:87">
      <c r="CD15911" s="34" t="s">
        <v>19796</v>
      </c>
      <c r="CG15911" s="381">
        <v>63590</v>
      </c>
      <c r="CI15911" s="378">
        <v>29330</v>
      </c>
    </row>
    <row r="15912" spans="82:87">
      <c r="CD15912" s="34" t="s">
        <v>19797</v>
      </c>
      <c r="CG15912" s="381">
        <v>63600</v>
      </c>
      <c r="CI15912" s="378">
        <v>29331</v>
      </c>
    </row>
    <row r="15913" spans="82:87">
      <c r="CD15913" s="34" t="s">
        <v>19798</v>
      </c>
      <c r="CG15913" s="381">
        <v>63610</v>
      </c>
      <c r="CI15913" s="378">
        <v>29332</v>
      </c>
    </row>
    <row r="15914" spans="82:87">
      <c r="CD15914" s="34" t="s">
        <v>19799</v>
      </c>
      <c r="CG15914" s="381">
        <v>63620</v>
      </c>
      <c r="CI15914" s="378">
        <v>29333</v>
      </c>
    </row>
    <row r="15915" spans="82:87">
      <c r="CD15915" s="34" t="s">
        <v>19800</v>
      </c>
      <c r="CG15915" s="381">
        <v>63630</v>
      </c>
      <c r="CI15915" s="378">
        <v>29334</v>
      </c>
    </row>
    <row r="15916" spans="82:87">
      <c r="CD15916" s="34" t="s">
        <v>19801</v>
      </c>
      <c r="CG15916" s="381">
        <v>63640</v>
      </c>
      <c r="CI15916" s="378">
        <v>29335</v>
      </c>
    </row>
    <row r="15917" spans="82:87">
      <c r="CD15917" s="34" t="s">
        <v>19802</v>
      </c>
      <c r="CG15917" s="381">
        <v>63650</v>
      </c>
      <c r="CI15917" s="378">
        <v>29336</v>
      </c>
    </row>
    <row r="15918" spans="82:87">
      <c r="CD15918" s="34" t="s">
        <v>19803</v>
      </c>
      <c r="CG15918" s="381">
        <v>63660</v>
      </c>
      <c r="CI15918" s="378">
        <v>29337</v>
      </c>
    </row>
    <row r="15919" spans="82:87">
      <c r="CD15919" s="34" t="s">
        <v>19804</v>
      </c>
      <c r="CG15919" s="381">
        <v>63670</v>
      </c>
      <c r="CI15919" s="378">
        <v>29338</v>
      </c>
    </row>
    <row r="15920" spans="82:87">
      <c r="CD15920" s="34" t="s">
        <v>19805</v>
      </c>
      <c r="CG15920" s="381">
        <v>63680</v>
      </c>
      <c r="CI15920" s="378">
        <v>29339</v>
      </c>
    </row>
    <row r="15921" spans="82:87">
      <c r="CD15921" s="34" t="s">
        <v>19806</v>
      </c>
      <c r="CG15921" s="381">
        <v>63690</v>
      </c>
      <c r="CI15921" s="378">
        <v>29340</v>
      </c>
    </row>
    <row r="15922" spans="82:87">
      <c r="CD15922" s="34" t="s">
        <v>19807</v>
      </c>
      <c r="CG15922" s="381">
        <v>63700</v>
      </c>
      <c r="CI15922" s="378">
        <v>29350</v>
      </c>
    </row>
    <row r="15923" spans="82:87">
      <c r="CD15923" s="34" t="s">
        <v>19808</v>
      </c>
      <c r="CG15923" s="381">
        <v>63710</v>
      </c>
      <c r="CI15923" s="378">
        <v>29360</v>
      </c>
    </row>
    <row r="15924" spans="82:87">
      <c r="CD15924" s="34" t="s">
        <v>19809</v>
      </c>
      <c r="CG15924" s="381">
        <v>63720</v>
      </c>
      <c r="CI15924" s="378">
        <v>29370</v>
      </c>
    </row>
    <row r="15925" spans="82:87">
      <c r="CD15925" s="34" t="s">
        <v>19810</v>
      </c>
      <c r="CG15925" s="381">
        <v>63730</v>
      </c>
      <c r="CI15925" s="378">
        <v>29370</v>
      </c>
    </row>
    <row r="15926" spans="82:87">
      <c r="CD15926" s="34" t="s">
        <v>19811</v>
      </c>
      <c r="CG15926" s="381">
        <v>63740</v>
      </c>
      <c r="CI15926" s="378">
        <v>29380</v>
      </c>
    </row>
    <row r="15927" spans="82:87">
      <c r="CD15927" s="34" t="s">
        <v>19812</v>
      </c>
      <c r="CG15927" s="381">
        <v>63750</v>
      </c>
      <c r="CI15927" s="378">
        <v>29380</v>
      </c>
    </row>
    <row r="15928" spans="82:87">
      <c r="CD15928" s="34" t="s">
        <v>19813</v>
      </c>
      <c r="CG15928" s="381">
        <v>63760</v>
      </c>
      <c r="CI15928" s="378">
        <v>29380</v>
      </c>
    </row>
    <row r="15929" spans="82:87">
      <c r="CD15929" s="34" t="s">
        <v>19814</v>
      </c>
      <c r="CG15929" s="381">
        <v>63770</v>
      </c>
      <c r="CI15929" s="378">
        <v>29390</v>
      </c>
    </row>
    <row r="15930" spans="82:87">
      <c r="CD15930" s="34" t="s">
        <v>19815</v>
      </c>
      <c r="CG15930" s="381">
        <v>63780</v>
      </c>
      <c r="CI15930" s="378">
        <v>29390</v>
      </c>
    </row>
    <row r="15931" spans="82:87">
      <c r="CD15931" s="34" t="s">
        <v>19816</v>
      </c>
      <c r="CG15931" s="381">
        <v>63790</v>
      </c>
      <c r="CI15931" s="378">
        <v>29391</v>
      </c>
    </row>
    <row r="15932" spans="82:87">
      <c r="CD15932" s="34" t="s">
        <v>19817</v>
      </c>
      <c r="CG15932" s="381">
        <v>63800</v>
      </c>
      <c r="CI15932" s="378">
        <v>29392</v>
      </c>
    </row>
    <row r="15933" spans="82:87">
      <c r="CD15933" s="34" t="s">
        <v>19818</v>
      </c>
      <c r="CG15933" s="381">
        <v>63801</v>
      </c>
      <c r="CI15933" s="378">
        <v>29393</v>
      </c>
    </row>
    <row r="15934" spans="82:87">
      <c r="CD15934" s="34" t="s">
        <v>19819</v>
      </c>
      <c r="CG15934" s="381">
        <v>63802</v>
      </c>
      <c r="CI15934" s="378">
        <v>29394</v>
      </c>
    </row>
    <row r="15935" spans="82:87">
      <c r="CD15935" s="34" t="s">
        <v>19820</v>
      </c>
      <c r="CG15935" s="381">
        <v>63803</v>
      </c>
      <c r="CI15935" s="378">
        <v>29395</v>
      </c>
    </row>
    <row r="15936" spans="82:87">
      <c r="CD15936" s="34" t="s">
        <v>19821</v>
      </c>
      <c r="CG15936" s="381">
        <v>63804</v>
      </c>
      <c r="CI15936" s="378">
        <v>29396</v>
      </c>
    </row>
    <row r="15937" spans="82:87">
      <c r="CD15937" s="34" t="s">
        <v>19822</v>
      </c>
      <c r="CG15937" s="381">
        <v>63805</v>
      </c>
      <c r="CI15937" s="378">
        <v>29397</v>
      </c>
    </row>
    <row r="15938" spans="82:87">
      <c r="CD15938" s="34" t="s">
        <v>19823</v>
      </c>
      <c r="CG15938" s="381">
        <v>63806</v>
      </c>
      <c r="CI15938" s="378">
        <v>29398</v>
      </c>
    </row>
    <row r="15939" spans="82:87">
      <c r="CD15939" s="34" t="s">
        <v>19824</v>
      </c>
      <c r="CG15939" s="381">
        <v>63807</v>
      </c>
      <c r="CI15939" s="378">
        <v>29399</v>
      </c>
    </row>
    <row r="15940" spans="82:87">
      <c r="CD15940" s="34" t="s">
        <v>19825</v>
      </c>
      <c r="CG15940" s="381">
        <v>63808</v>
      </c>
      <c r="CI15940" s="378">
        <v>29400</v>
      </c>
    </row>
    <row r="15941" spans="82:87">
      <c r="CD15941" s="34" t="s">
        <v>19826</v>
      </c>
      <c r="CG15941" s="381">
        <v>63809</v>
      </c>
      <c r="CI15941" s="378">
        <v>29400</v>
      </c>
    </row>
    <row r="15942" spans="82:87">
      <c r="CD15942" s="34" t="s">
        <v>19827</v>
      </c>
      <c r="CG15942" s="381">
        <v>63810</v>
      </c>
      <c r="CI15942" s="378">
        <v>29400</v>
      </c>
    </row>
    <row r="15943" spans="82:87">
      <c r="CD15943" s="34" t="s">
        <v>19828</v>
      </c>
      <c r="CG15943" s="381">
        <v>63820</v>
      </c>
      <c r="CI15943" s="378">
        <v>29400</v>
      </c>
    </row>
    <row r="15944" spans="82:87">
      <c r="CD15944" s="34" t="s">
        <v>19829</v>
      </c>
      <c r="CG15944" s="381">
        <v>63830</v>
      </c>
      <c r="CI15944" s="378">
        <v>29400</v>
      </c>
    </row>
    <row r="15945" spans="82:87">
      <c r="CD15945" s="34" t="s">
        <v>19830</v>
      </c>
      <c r="CG15945" s="381">
        <v>63840</v>
      </c>
      <c r="CI15945" s="378">
        <v>29400</v>
      </c>
    </row>
    <row r="15946" spans="82:87">
      <c r="CD15946" s="34" t="s">
        <v>19831</v>
      </c>
      <c r="CG15946" s="381">
        <v>63850</v>
      </c>
      <c r="CI15946" s="378">
        <v>29400</v>
      </c>
    </row>
    <row r="15947" spans="82:87">
      <c r="CD15947" s="34" t="s">
        <v>19832</v>
      </c>
      <c r="CG15947" s="381">
        <v>63870</v>
      </c>
      <c r="CI15947" s="378">
        <v>29400</v>
      </c>
    </row>
    <row r="15948" spans="82:87">
      <c r="CD15948" s="34" t="s">
        <v>19833</v>
      </c>
      <c r="CG15948" s="381">
        <v>63880</v>
      </c>
      <c r="CI15948" s="378">
        <v>29400</v>
      </c>
    </row>
    <row r="15949" spans="82:87">
      <c r="CD15949" s="34" t="s">
        <v>19834</v>
      </c>
      <c r="CG15949" s="381">
        <v>63890</v>
      </c>
      <c r="CI15949" s="378">
        <v>29400</v>
      </c>
    </row>
    <row r="15950" spans="82:87">
      <c r="CD15950" s="34" t="s">
        <v>19835</v>
      </c>
      <c r="CG15950" s="381">
        <v>63900</v>
      </c>
      <c r="CI15950" s="378">
        <v>29400</v>
      </c>
    </row>
    <row r="15951" spans="82:87">
      <c r="CD15951" s="34" t="s">
        <v>19836</v>
      </c>
      <c r="CG15951" s="381">
        <v>63910</v>
      </c>
      <c r="CI15951" s="378">
        <v>29401</v>
      </c>
    </row>
    <row r="15952" spans="82:87">
      <c r="CD15952" s="34" t="s">
        <v>19837</v>
      </c>
      <c r="CG15952" s="381">
        <v>63920</v>
      </c>
      <c r="CI15952" s="378">
        <v>29402</v>
      </c>
    </row>
    <row r="15953" spans="82:87">
      <c r="CD15953" s="34" t="s">
        <v>19838</v>
      </c>
      <c r="CG15953" s="381">
        <v>63924</v>
      </c>
      <c r="CI15953" s="378">
        <v>29403</v>
      </c>
    </row>
    <row r="15954" spans="82:87">
      <c r="CD15954" s="34" t="s">
        <v>19839</v>
      </c>
      <c r="CG15954" s="381">
        <v>63930</v>
      </c>
      <c r="CI15954" s="378">
        <v>29404</v>
      </c>
    </row>
    <row r="15955" spans="82:87">
      <c r="CD15955" s="34" t="s">
        <v>19840</v>
      </c>
      <c r="CG15955" s="381">
        <v>63940</v>
      </c>
      <c r="CI15955" s="378">
        <v>29405</v>
      </c>
    </row>
    <row r="15956" spans="82:87">
      <c r="CD15956" s="34" t="s">
        <v>19841</v>
      </c>
      <c r="CG15956" s="381">
        <v>63950</v>
      </c>
      <c r="CI15956" s="378">
        <v>29406</v>
      </c>
    </row>
    <row r="15957" spans="82:87">
      <c r="CD15957" s="34" t="s">
        <v>19842</v>
      </c>
      <c r="CG15957" s="381">
        <v>63959</v>
      </c>
      <c r="CI15957" s="378">
        <v>29407</v>
      </c>
    </row>
    <row r="15958" spans="82:87">
      <c r="CD15958" s="34" t="s">
        <v>19843</v>
      </c>
      <c r="CG15958" s="381">
        <v>63960</v>
      </c>
      <c r="CI15958" s="378">
        <v>29408</v>
      </c>
    </row>
    <row r="15959" spans="82:87">
      <c r="CD15959" s="34" t="s">
        <v>19844</v>
      </c>
      <c r="CG15959" s="381">
        <v>63961</v>
      </c>
      <c r="CI15959" s="378">
        <v>29409</v>
      </c>
    </row>
    <row r="15960" spans="82:87">
      <c r="CD15960" s="34" t="s">
        <v>19845</v>
      </c>
      <c r="CG15960" s="381">
        <v>63962</v>
      </c>
      <c r="CI15960" s="378">
        <v>29410</v>
      </c>
    </row>
    <row r="15961" spans="82:87">
      <c r="CD15961" s="34" t="s">
        <v>19846</v>
      </c>
      <c r="CG15961" s="381">
        <v>63963</v>
      </c>
      <c r="CI15961" s="378">
        <v>29410</v>
      </c>
    </row>
    <row r="15962" spans="82:87">
      <c r="CD15962" s="34" t="s">
        <v>19847</v>
      </c>
      <c r="CG15962" s="381">
        <v>63964</v>
      </c>
      <c r="CI15962" s="378">
        <v>29410</v>
      </c>
    </row>
    <row r="15963" spans="82:87">
      <c r="CD15963" s="34" t="s">
        <v>19848</v>
      </c>
      <c r="CG15963" s="381">
        <v>63965</v>
      </c>
      <c r="CI15963" s="378">
        <v>29410</v>
      </c>
    </row>
    <row r="15964" spans="82:87">
      <c r="CD15964" s="34" t="s">
        <v>19849</v>
      </c>
      <c r="CG15964" s="381">
        <v>63966</v>
      </c>
      <c r="CI15964" s="378">
        <v>29410</v>
      </c>
    </row>
    <row r="15965" spans="82:87">
      <c r="CD15965" s="34" t="s">
        <v>19850</v>
      </c>
      <c r="CG15965" s="381">
        <v>63967</v>
      </c>
      <c r="CI15965" s="378">
        <v>29410</v>
      </c>
    </row>
    <row r="15966" spans="82:87">
      <c r="CD15966" s="34" t="s">
        <v>19851</v>
      </c>
      <c r="CG15966" s="381">
        <v>63968</v>
      </c>
      <c r="CI15966" s="378">
        <v>29411</v>
      </c>
    </row>
    <row r="15967" spans="82:87">
      <c r="CD15967" s="34" t="s">
        <v>19852</v>
      </c>
      <c r="CG15967" s="381">
        <v>63969</v>
      </c>
      <c r="CI15967" s="378">
        <v>29412</v>
      </c>
    </row>
    <row r="15968" spans="82:87">
      <c r="CD15968" s="34" t="s">
        <v>19853</v>
      </c>
      <c r="CG15968" s="381">
        <v>63970</v>
      </c>
      <c r="CI15968" s="378">
        <v>29413</v>
      </c>
    </row>
    <row r="15969" spans="82:87">
      <c r="CD15969" s="34" t="s">
        <v>19854</v>
      </c>
      <c r="CG15969" s="381">
        <v>63972</v>
      </c>
      <c r="CI15969" s="378">
        <v>29414</v>
      </c>
    </row>
    <row r="15970" spans="82:87">
      <c r="CD15970" s="34" t="s">
        <v>19855</v>
      </c>
      <c r="CG15970" s="381">
        <v>63973</v>
      </c>
      <c r="CI15970" s="378">
        <v>29415</v>
      </c>
    </row>
    <row r="15971" spans="82:87">
      <c r="CD15971" s="34" t="s">
        <v>19856</v>
      </c>
      <c r="CG15971" s="381">
        <v>63974</v>
      </c>
      <c r="CI15971" s="378">
        <v>29416</v>
      </c>
    </row>
    <row r="15972" spans="82:87">
      <c r="CD15972" s="34" t="s">
        <v>19857</v>
      </c>
      <c r="CG15972" s="381">
        <v>63975</v>
      </c>
      <c r="CI15972" s="378">
        <v>29417</v>
      </c>
    </row>
    <row r="15973" spans="82:87">
      <c r="CD15973" s="34" t="s">
        <v>19858</v>
      </c>
      <c r="CG15973" s="381">
        <v>63976</v>
      </c>
      <c r="CI15973" s="378">
        <v>29418</v>
      </c>
    </row>
    <row r="15974" spans="82:87">
      <c r="CD15974" s="34" t="s">
        <v>19859</v>
      </c>
      <c r="CG15974" s="381">
        <v>63977</v>
      </c>
      <c r="CI15974" s="378">
        <v>29419</v>
      </c>
    </row>
    <row r="15975" spans="82:87">
      <c r="CD15975" s="34" t="s">
        <v>19860</v>
      </c>
      <c r="CG15975" s="381">
        <v>63978</v>
      </c>
      <c r="CI15975" s="378">
        <v>29420</v>
      </c>
    </row>
    <row r="15976" spans="82:87">
      <c r="CD15976" s="34" t="s">
        <v>19861</v>
      </c>
      <c r="CG15976" s="381">
        <v>63979</v>
      </c>
      <c r="CI15976" s="378">
        <v>29420</v>
      </c>
    </row>
    <row r="15977" spans="82:87">
      <c r="CD15977" s="34" t="s">
        <v>19862</v>
      </c>
      <c r="CG15977" s="381">
        <v>63980</v>
      </c>
      <c r="CI15977" s="378">
        <v>29420</v>
      </c>
    </row>
    <row r="15978" spans="82:87">
      <c r="CD15978" s="34" t="s">
        <v>19863</v>
      </c>
      <c r="CG15978" s="381">
        <v>63987</v>
      </c>
      <c r="CI15978" s="378">
        <v>29421</v>
      </c>
    </row>
    <row r="15979" spans="82:87">
      <c r="CD15979" s="34" t="s">
        <v>19864</v>
      </c>
      <c r="CG15979" s="381">
        <v>63988</v>
      </c>
      <c r="CI15979" s="378">
        <v>29422</v>
      </c>
    </row>
    <row r="15980" spans="82:87">
      <c r="CD15980" s="34" t="s">
        <v>19865</v>
      </c>
      <c r="CG15980" s="381">
        <v>63990</v>
      </c>
      <c r="CI15980" s="378">
        <v>29423</v>
      </c>
    </row>
    <row r="15981" spans="82:87">
      <c r="CD15981" s="34" t="s">
        <v>19866</v>
      </c>
      <c r="CG15981" s="381">
        <v>64000</v>
      </c>
      <c r="CI15981" s="378">
        <v>29424</v>
      </c>
    </row>
    <row r="15982" spans="82:87">
      <c r="CD15982" s="34" t="s">
        <v>19867</v>
      </c>
      <c r="CG15982" s="381">
        <v>64001</v>
      </c>
      <c r="CI15982" s="378">
        <v>29425</v>
      </c>
    </row>
    <row r="15983" spans="82:87">
      <c r="CD15983" s="34" t="s">
        <v>19868</v>
      </c>
      <c r="CG15983" s="381">
        <v>64002</v>
      </c>
      <c r="CI15983" s="378">
        <v>29426</v>
      </c>
    </row>
    <row r="15984" spans="82:87">
      <c r="CD15984" s="34" t="s">
        <v>19869</v>
      </c>
      <c r="CG15984" s="381">
        <v>64003</v>
      </c>
      <c r="CI15984" s="378">
        <v>29427</v>
      </c>
    </row>
    <row r="15985" spans="82:87">
      <c r="CD15985" s="34" t="s">
        <v>19870</v>
      </c>
      <c r="CG15985" s="381">
        <v>64004</v>
      </c>
      <c r="CI15985" s="378">
        <v>29428</v>
      </c>
    </row>
    <row r="15986" spans="82:87">
      <c r="CD15986" s="34" t="s">
        <v>19871</v>
      </c>
      <c r="CG15986" s="381">
        <v>64005</v>
      </c>
      <c r="CI15986" s="378">
        <v>29429</v>
      </c>
    </row>
    <row r="15987" spans="82:87">
      <c r="CD15987" s="34" t="s">
        <v>19872</v>
      </c>
      <c r="CG15987" s="381">
        <v>64006</v>
      </c>
      <c r="CI15987" s="378">
        <v>29430</v>
      </c>
    </row>
    <row r="15988" spans="82:87">
      <c r="CD15988" s="34" t="s">
        <v>19873</v>
      </c>
      <c r="CG15988" s="381">
        <v>64007</v>
      </c>
      <c r="CI15988" s="378">
        <v>29430</v>
      </c>
    </row>
    <row r="15989" spans="82:87">
      <c r="CD15989" s="34" t="s">
        <v>19874</v>
      </c>
      <c r="CG15989" s="381">
        <v>64008</v>
      </c>
      <c r="CI15989" s="378">
        <v>29430</v>
      </c>
    </row>
    <row r="15990" spans="82:87">
      <c r="CD15990" s="34" t="s">
        <v>19875</v>
      </c>
      <c r="CG15990" s="381">
        <v>64009</v>
      </c>
      <c r="CI15990" s="378">
        <v>29430</v>
      </c>
    </row>
    <row r="15991" spans="82:87">
      <c r="CD15991" s="34" t="s">
        <v>19876</v>
      </c>
      <c r="CG15991" s="381">
        <v>64010</v>
      </c>
      <c r="CI15991" s="378">
        <v>29440</v>
      </c>
    </row>
    <row r="15992" spans="82:87">
      <c r="CD15992" s="34" t="s">
        <v>19877</v>
      </c>
      <c r="CG15992" s="381">
        <v>64011</v>
      </c>
      <c r="CI15992" s="378">
        <v>29440</v>
      </c>
    </row>
    <row r="15993" spans="82:87">
      <c r="CD15993" s="34" t="s">
        <v>19878</v>
      </c>
      <c r="CG15993" s="381">
        <v>64012</v>
      </c>
      <c r="CI15993" s="378">
        <v>29440</v>
      </c>
    </row>
    <row r="15994" spans="82:87">
      <c r="CD15994" s="34" t="s">
        <v>19879</v>
      </c>
      <c r="CG15994" s="381">
        <v>64013</v>
      </c>
      <c r="CI15994" s="378">
        <v>29440</v>
      </c>
    </row>
    <row r="15995" spans="82:87">
      <c r="CD15995" s="34" t="s">
        <v>19880</v>
      </c>
      <c r="CG15995" s="381">
        <v>64014</v>
      </c>
      <c r="CI15995" s="378">
        <v>29440</v>
      </c>
    </row>
    <row r="15996" spans="82:87">
      <c r="CD15996" s="34" t="s">
        <v>19881</v>
      </c>
      <c r="CG15996" s="381">
        <v>64015</v>
      </c>
      <c r="CI15996" s="378">
        <v>29440</v>
      </c>
    </row>
    <row r="15997" spans="82:87">
      <c r="CD15997" s="34" t="s">
        <v>19882</v>
      </c>
      <c r="CG15997" s="381">
        <v>64016</v>
      </c>
      <c r="CI15997" s="378">
        <v>29450</v>
      </c>
    </row>
    <row r="15998" spans="82:87">
      <c r="CD15998" s="34" t="s">
        <v>19883</v>
      </c>
      <c r="CG15998" s="381">
        <v>64017</v>
      </c>
      <c r="CI15998" s="378">
        <v>29450</v>
      </c>
    </row>
    <row r="15999" spans="82:87">
      <c r="CD15999" s="34" t="s">
        <v>19884</v>
      </c>
      <c r="CG15999" s="381">
        <v>64018</v>
      </c>
      <c r="CI15999" s="378">
        <v>29450</v>
      </c>
    </row>
    <row r="16000" spans="82:87">
      <c r="CD16000" s="34" t="s">
        <v>19885</v>
      </c>
      <c r="CG16000" s="381">
        <v>64019</v>
      </c>
      <c r="CI16000" s="378">
        <v>29451</v>
      </c>
    </row>
    <row r="16001" spans="82:87">
      <c r="CD16001" s="34" t="s">
        <v>19886</v>
      </c>
      <c r="CG16001" s="381">
        <v>64020</v>
      </c>
      <c r="CI16001" s="378">
        <v>29451</v>
      </c>
    </row>
    <row r="16002" spans="82:87">
      <c r="CD16002" s="34" t="s">
        <v>19887</v>
      </c>
      <c r="CG16002" s="381">
        <v>64021</v>
      </c>
      <c r="CI16002" s="378">
        <v>29452</v>
      </c>
    </row>
    <row r="16003" spans="82:87">
      <c r="CD16003" s="34" t="s">
        <v>19888</v>
      </c>
      <c r="CG16003" s="381">
        <v>64022</v>
      </c>
      <c r="CI16003" s="378">
        <v>29452</v>
      </c>
    </row>
    <row r="16004" spans="82:87">
      <c r="CD16004" s="34" t="s">
        <v>19889</v>
      </c>
      <c r="CG16004" s="381">
        <v>64023</v>
      </c>
      <c r="CI16004" s="378">
        <v>29453</v>
      </c>
    </row>
    <row r="16005" spans="82:87">
      <c r="CD16005" s="34" t="s">
        <v>19890</v>
      </c>
      <c r="CG16005" s="381">
        <v>64024</v>
      </c>
      <c r="CI16005" s="378">
        <v>29454</v>
      </c>
    </row>
    <row r="16006" spans="82:87">
      <c r="CD16006" s="34" t="s">
        <v>19891</v>
      </c>
      <c r="CG16006" s="381">
        <v>64025</v>
      </c>
      <c r="CI16006" s="378">
        <v>29455</v>
      </c>
    </row>
    <row r="16007" spans="82:87">
      <c r="CD16007" s="34" t="s">
        <v>19892</v>
      </c>
      <c r="CG16007" s="381">
        <v>64026</v>
      </c>
      <c r="CI16007" s="378">
        <v>29455</v>
      </c>
    </row>
    <row r="16008" spans="82:87">
      <c r="CD16008" s="34" t="s">
        <v>19893</v>
      </c>
      <c r="CG16008" s="381">
        <v>64027</v>
      </c>
      <c r="CI16008" s="378">
        <v>29456</v>
      </c>
    </row>
    <row r="16009" spans="82:87">
      <c r="CD16009" s="34" t="s">
        <v>19894</v>
      </c>
      <c r="CG16009" s="381">
        <v>64028</v>
      </c>
      <c r="CI16009" s="378">
        <v>29456</v>
      </c>
    </row>
    <row r="16010" spans="82:87">
      <c r="CD16010" s="34" t="s">
        <v>19895</v>
      </c>
      <c r="CG16010" s="381">
        <v>64029</v>
      </c>
      <c r="CI16010" s="378">
        <v>29457</v>
      </c>
    </row>
    <row r="16011" spans="82:87">
      <c r="CD16011" s="34" t="s">
        <v>19896</v>
      </c>
      <c r="CG16011" s="381">
        <v>64030</v>
      </c>
      <c r="CI16011" s="378">
        <v>29458</v>
      </c>
    </row>
    <row r="16012" spans="82:87">
      <c r="CD16012" s="34" t="s">
        <v>19897</v>
      </c>
      <c r="CG16012" s="381">
        <v>64031</v>
      </c>
      <c r="CI16012" s="378">
        <v>29459</v>
      </c>
    </row>
    <row r="16013" spans="82:87">
      <c r="CD16013" s="34" t="s">
        <v>19898</v>
      </c>
      <c r="CG16013" s="381">
        <v>64032</v>
      </c>
      <c r="CI16013" s="378">
        <v>29460</v>
      </c>
    </row>
    <row r="16014" spans="82:87">
      <c r="CD16014" s="34" t="s">
        <v>19899</v>
      </c>
      <c r="CG16014" s="381">
        <v>64033</v>
      </c>
      <c r="CI16014" s="378">
        <v>29460</v>
      </c>
    </row>
    <row r="16015" spans="82:87">
      <c r="CD16015" s="34" t="s">
        <v>19900</v>
      </c>
      <c r="CG16015" s="381">
        <v>64034</v>
      </c>
      <c r="CI16015" s="378">
        <v>29460</v>
      </c>
    </row>
    <row r="16016" spans="82:87">
      <c r="CD16016" s="34" t="s">
        <v>19901</v>
      </c>
      <c r="CG16016" s="381">
        <v>64035</v>
      </c>
      <c r="CI16016" s="378">
        <v>29460</v>
      </c>
    </row>
    <row r="16017" spans="82:87">
      <c r="CD16017" s="34" t="s">
        <v>19902</v>
      </c>
      <c r="CG16017" s="381">
        <v>64036</v>
      </c>
      <c r="CI16017" s="378">
        <v>29460</v>
      </c>
    </row>
    <row r="16018" spans="82:87">
      <c r="CD16018" s="34" t="s">
        <v>19903</v>
      </c>
      <c r="CG16018" s="381">
        <v>64037</v>
      </c>
      <c r="CI16018" s="378">
        <v>29460</v>
      </c>
    </row>
    <row r="16019" spans="82:87">
      <c r="CD16019" s="34" t="s">
        <v>19904</v>
      </c>
      <c r="CG16019" s="381">
        <v>64038</v>
      </c>
      <c r="CI16019" s="378">
        <v>29460</v>
      </c>
    </row>
    <row r="16020" spans="82:87">
      <c r="CD16020" s="34" t="s">
        <v>19905</v>
      </c>
      <c r="CG16020" s="381">
        <v>64039</v>
      </c>
      <c r="CI16020" s="378">
        <v>29470</v>
      </c>
    </row>
    <row r="16021" spans="82:87">
      <c r="CD16021" s="34" t="s">
        <v>19906</v>
      </c>
      <c r="CG16021" s="381">
        <v>64040</v>
      </c>
      <c r="CI16021" s="378">
        <v>29470</v>
      </c>
    </row>
    <row r="16022" spans="82:87">
      <c r="CD16022" s="34" t="s">
        <v>19907</v>
      </c>
      <c r="CG16022" s="381">
        <v>64041</v>
      </c>
      <c r="CI16022" s="378">
        <v>29480</v>
      </c>
    </row>
    <row r="16023" spans="82:87">
      <c r="CD16023" s="34" t="s">
        <v>19908</v>
      </c>
      <c r="CG16023" s="381">
        <v>64042</v>
      </c>
      <c r="CI16023" s="378">
        <v>29490</v>
      </c>
    </row>
    <row r="16024" spans="82:87">
      <c r="CD16024" s="34" t="s">
        <v>19909</v>
      </c>
      <c r="CG16024" s="381">
        <v>64043</v>
      </c>
      <c r="CI16024" s="378">
        <v>29500</v>
      </c>
    </row>
    <row r="16025" spans="82:87">
      <c r="CD16025" s="34" t="s">
        <v>19910</v>
      </c>
      <c r="CG16025" s="381">
        <v>64044</v>
      </c>
      <c r="CI16025" s="378">
        <v>29510</v>
      </c>
    </row>
    <row r="16026" spans="82:87">
      <c r="CD16026" s="34" t="s">
        <v>19911</v>
      </c>
      <c r="CG16026" s="381">
        <v>64045</v>
      </c>
      <c r="CI16026" s="378">
        <v>29510</v>
      </c>
    </row>
    <row r="16027" spans="82:87">
      <c r="CD16027" s="34" t="s">
        <v>19912</v>
      </c>
      <c r="CG16027" s="381">
        <v>64046</v>
      </c>
      <c r="CI16027" s="378">
        <v>29510</v>
      </c>
    </row>
    <row r="16028" spans="82:87">
      <c r="CD16028" s="34" t="s">
        <v>19913</v>
      </c>
      <c r="CG16028" s="381">
        <v>64047</v>
      </c>
      <c r="CI16028" s="378">
        <v>29510</v>
      </c>
    </row>
    <row r="16029" spans="82:87">
      <c r="CD16029" s="34" t="s">
        <v>19914</v>
      </c>
      <c r="CG16029" s="381">
        <v>64048</v>
      </c>
      <c r="CI16029" s="378">
        <v>29510</v>
      </c>
    </row>
    <row r="16030" spans="82:87">
      <c r="CD16030" s="34" t="s">
        <v>19915</v>
      </c>
      <c r="CG16030" s="381">
        <v>64049</v>
      </c>
      <c r="CI16030" s="378">
        <v>29520</v>
      </c>
    </row>
    <row r="16031" spans="82:87">
      <c r="CD16031" s="34" t="s">
        <v>19916</v>
      </c>
      <c r="CG16031" s="381">
        <v>64050</v>
      </c>
      <c r="CI16031" s="378">
        <v>29520</v>
      </c>
    </row>
    <row r="16032" spans="82:87">
      <c r="CD16032" s="34" t="s">
        <v>19917</v>
      </c>
      <c r="CG16032" s="381">
        <v>64051</v>
      </c>
      <c r="CI16032" s="378">
        <v>29520</v>
      </c>
    </row>
    <row r="16033" spans="82:87">
      <c r="CD16033" s="34" t="s">
        <v>19918</v>
      </c>
      <c r="CG16033" s="381">
        <v>64052</v>
      </c>
      <c r="CI16033" s="378">
        <v>29520</v>
      </c>
    </row>
    <row r="16034" spans="82:87">
      <c r="CD16034" s="34" t="s">
        <v>19919</v>
      </c>
      <c r="CG16034" s="381">
        <v>64053</v>
      </c>
      <c r="CI16034" s="378">
        <v>29530</v>
      </c>
    </row>
    <row r="16035" spans="82:87">
      <c r="CD16035" s="34" t="s">
        <v>19920</v>
      </c>
      <c r="CG16035" s="381">
        <v>64054</v>
      </c>
      <c r="CI16035" s="378">
        <v>29530</v>
      </c>
    </row>
    <row r="16036" spans="82:87">
      <c r="CD16036" s="34" t="s">
        <v>19921</v>
      </c>
      <c r="CG16036" s="381">
        <v>64055</v>
      </c>
      <c r="CI16036" s="378">
        <v>29530</v>
      </c>
    </row>
    <row r="16037" spans="82:87">
      <c r="CD16037" s="34" t="s">
        <v>19922</v>
      </c>
      <c r="CG16037" s="381">
        <v>64056</v>
      </c>
      <c r="CI16037" s="378">
        <v>29530</v>
      </c>
    </row>
    <row r="16038" spans="82:87">
      <c r="CD16038" s="34" t="s">
        <v>19923</v>
      </c>
      <c r="CG16038" s="381">
        <v>64057</v>
      </c>
      <c r="CI16038" s="378">
        <v>29540</v>
      </c>
    </row>
    <row r="16039" spans="82:87">
      <c r="CD16039" s="34" t="s">
        <v>19924</v>
      </c>
      <c r="CG16039" s="381">
        <v>64058</v>
      </c>
      <c r="CI16039" s="378">
        <v>29540</v>
      </c>
    </row>
    <row r="16040" spans="82:87">
      <c r="CD16040" s="34" t="s">
        <v>19925</v>
      </c>
      <c r="CG16040" s="381">
        <v>64059</v>
      </c>
      <c r="CI16040" s="378">
        <v>29550</v>
      </c>
    </row>
    <row r="16041" spans="82:87">
      <c r="CD16041" s="34" t="s">
        <v>19926</v>
      </c>
      <c r="CG16041" s="381">
        <v>64060</v>
      </c>
      <c r="CI16041" s="378">
        <v>29550</v>
      </c>
    </row>
    <row r="16042" spans="82:87">
      <c r="CD16042" s="34" t="s">
        <v>19927</v>
      </c>
      <c r="CG16042" s="381">
        <v>64061</v>
      </c>
      <c r="CI16042" s="378">
        <v>29550</v>
      </c>
    </row>
    <row r="16043" spans="82:87">
      <c r="CD16043" s="34" t="s">
        <v>19928</v>
      </c>
      <c r="CG16043" s="381">
        <v>64062</v>
      </c>
      <c r="CI16043" s="378">
        <v>29550</v>
      </c>
    </row>
    <row r="16044" spans="82:87">
      <c r="CD16044" s="34" t="s">
        <v>19929</v>
      </c>
      <c r="CG16044" s="381">
        <v>64063</v>
      </c>
      <c r="CI16044" s="378">
        <v>29551</v>
      </c>
    </row>
    <row r="16045" spans="82:87">
      <c r="CD16045" s="34" t="s">
        <v>19930</v>
      </c>
      <c r="CG16045" s="381">
        <v>64064</v>
      </c>
      <c r="CI16045" s="378">
        <v>29552</v>
      </c>
    </row>
    <row r="16046" spans="82:87">
      <c r="CD16046" s="34" t="s">
        <v>19931</v>
      </c>
      <c r="CG16046" s="381">
        <v>64065</v>
      </c>
      <c r="CI16046" s="378">
        <v>29553</v>
      </c>
    </row>
    <row r="16047" spans="82:87">
      <c r="CD16047" s="34" t="s">
        <v>19932</v>
      </c>
      <c r="CG16047" s="381">
        <v>64066</v>
      </c>
      <c r="CI16047" s="378">
        <v>29554</v>
      </c>
    </row>
    <row r="16048" spans="82:87">
      <c r="CD16048" s="34" t="s">
        <v>19933</v>
      </c>
      <c r="CG16048" s="381">
        <v>64067</v>
      </c>
      <c r="CI16048" s="378">
        <v>29555</v>
      </c>
    </row>
    <row r="16049" spans="82:87">
      <c r="CD16049" s="34" t="s">
        <v>19934</v>
      </c>
      <c r="CG16049" s="381">
        <v>64068</v>
      </c>
      <c r="CI16049" s="378">
        <v>29556</v>
      </c>
    </row>
    <row r="16050" spans="82:87">
      <c r="CD16050" s="34" t="s">
        <v>19935</v>
      </c>
      <c r="CG16050" s="381">
        <v>64069</v>
      </c>
      <c r="CI16050" s="378">
        <v>29557</v>
      </c>
    </row>
    <row r="16051" spans="82:87">
      <c r="CD16051" s="34" t="s">
        <v>19936</v>
      </c>
      <c r="CG16051" s="381">
        <v>64070</v>
      </c>
      <c r="CI16051" s="378">
        <v>29558</v>
      </c>
    </row>
    <row r="16052" spans="82:87">
      <c r="CD16052" s="34" t="s">
        <v>19937</v>
      </c>
      <c r="CG16052" s="381">
        <v>64071</v>
      </c>
      <c r="CI16052" s="378">
        <v>29559</v>
      </c>
    </row>
    <row r="16053" spans="82:87">
      <c r="CD16053" s="34" t="s">
        <v>19938</v>
      </c>
      <c r="CG16053" s="381">
        <v>64072</v>
      </c>
      <c r="CI16053" s="378">
        <v>29560</v>
      </c>
    </row>
    <row r="16054" spans="82:87">
      <c r="CD16054" s="34" t="s">
        <v>19939</v>
      </c>
      <c r="CG16054" s="381">
        <v>64073</v>
      </c>
      <c r="CI16054" s="378">
        <v>29560</v>
      </c>
    </row>
    <row r="16055" spans="82:87">
      <c r="CD16055" s="34" t="s">
        <v>19940</v>
      </c>
      <c r="CG16055" s="381">
        <v>64074</v>
      </c>
      <c r="CI16055" s="378">
        <v>29560</v>
      </c>
    </row>
    <row r="16056" spans="82:87">
      <c r="CD16056" s="34" t="s">
        <v>19941</v>
      </c>
      <c r="CG16056" s="381">
        <v>64075</v>
      </c>
      <c r="CI16056" s="378">
        <v>29560</v>
      </c>
    </row>
    <row r="16057" spans="82:87">
      <c r="CD16057" s="34" t="s">
        <v>19942</v>
      </c>
      <c r="CG16057" s="381">
        <v>64076</v>
      </c>
      <c r="CI16057" s="378">
        <v>29561</v>
      </c>
    </row>
    <row r="16058" spans="82:87">
      <c r="CD16058" s="34" t="s">
        <v>19943</v>
      </c>
      <c r="CG16058" s="381">
        <v>64077</v>
      </c>
      <c r="CI16058" s="378">
        <v>29562</v>
      </c>
    </row>
    <row r="16059" spans="82:87">
      <c r="CD16059" s="34" t="s">
        <v>19944</v>
      </c>
      <c r="CG16059" s="381">
        <v>64078</v>
      </c>
      <c r="CI16059" s="378">
        <v>29563</v>
      </c>
    </row>
    <row r="16060" spans="82:87">
      <c r="CD16060" s="34" t="s">
        <v>19945</v>
      </c>
      <c r="CG16060" s="381">
        <v>64079</v>
      </c>
      <c r="CI16060" s="378">
        <v>29564</v>
      </c>
    </row>
    <row r="16061" spans="82:87">
      <c r="CD16061" s="34" t="s">
        <v>19946</v>
      </c>
      <c r="CG16061" s="381">
        <v>64080</v>
      </c>
      <c r="CI16061" s="378">
        <v>29565</v>
      </c>
    </row>
    <row r="16062" spans="82:87">
      <c r="CD16062" s="34" t="s">
        <v>19947</v>
      </c>
      <c r="CG16062" s="381">
        <v>64081</v>
      </c>
      <c r="CI16062" s="378">
        <v>29566</v>
      </c>
    </row>
    <row r="16063" spans="82:87">
      <c r="CD16063" s="34" t="s">
        <v>19948</v>
      </c>
      <c r="CG16063" s="381">
        <v>64082</v>
      </c>
      <c r="CI16063" s="378">
        <v>29567</v>
      </c>
    </row>
    <row r="16064" spans="82:87">
      <c r="CD16064" s="34" t="s">
        <v>19949</v>
      </c>
      <c r="CG16064" s="381">
        <v>64083</v>
      </c>
      <c r="CI16064" s="378">
        <v>29568</v>
      </c>
    </row>
    <row r="16065" spans="82:87">
      <c r="CD16065" s="34" t="s">
        <v>19950</v>
      </c>
      <c r="CG16065" s="381">
        <v>64084</v>
      </c>
      <c r="CI16065" s="378">
        <v>29569</v>
      </c>
    </row>
    <row r="16066" spans="82:87">
      <c r="CD16066" s="34" t="s">
        <v>19951</v>
      </c>
      <c r="CG16066" s="381">
        <v>64085</v>
      </c>
      <c r="CI16066" s="378">
        <v>29570</v>
      </c>
    </row>
    <row r="16067" spans="82:87">
      <c r="CD16067" s="34" t="s">
        <v>19952</v>
      </c>
      <c r="CG16067" s="381">
        <v>64086</v>
      </c>
      <c r="CI16067" s="378">
        <v>29570</v>
      </c>
    </row>
    <row r="16068" spans="82:87">
      <c r="CD16068" s="34" t="s">
        <v>19953</v>
      </c>
      <c r="CG16068" s="381">
        <v>64087</v>
      </c>
      <c r="CI16068" s="378">
        <v>29570</v>
      </c>
    </row>
    <row r="16069" spans="82:87">
      <c r="CD16069" s="34" t="s">
        <v>19954</v>
      </c>
      <c r="CG16069" s="381">
        <v>64088</v>
      </c>
      <c r="CI16069" s="378">
        <v>29590</v>
      </c>
    </row>
    <row r="16070" spans="82:87">
      <c r="CD16070" s="34" t="s">
        <v>19955</v>
      </c>
      <c r="CG16070" s="381">
        <v>64089</v>
      </c>
      <c r="CI16070" s="378">
        <v>29590</v>
      </c>
    </row>
    <row r="16071" spans="82:87">
      <c r="CD16071" s="34" t="s">
        <v>19956</v>
      </c>
      <c r="CG16071" s="381">
        <v>64090</v>
      </c>
      <c r="CI16071" s="378">
        <v>29590</v>
      </c>
    </row>
    <row r="16072" spans="82:87">
      <c r="CD16072" s="34" t="s">
        <v>19957</v>
      </c>
      <c r="CG16072" s="381">
        <v>64091</v>
      </c>
      <c r="CI16072" s="378">
        <v>29590</v>
      </c>
    </row>
    <row r="16073" spans="82:87">
      <c r="CD16073" s="34" t="s">
        <v>19958</v>
      </c>
      <c r="CG16073" s="381">
        <v>64092</v>
      </c>
      <c r="CI16073" s="378">
        <v>29590</v>
      </c>
    </row>
    <row r="16074" spans="82:87">
      <c r="CD16074" s="34" t="s">
        <v>19959</v>
      </c>
      <c r="CG16074" s="381">
        <v>64093</v>
      </c>
      <c r="CI16074" s="378">
        <v>29600</v>
      </c>
    </row>
    <row r="16075" spans="82:87">
      <c r="CD16075" s="34" t="s">
        <v>19960</v>
      </c>
      <c r="CG16075" s="381">
        <v>64094</v>
      </c>
      <c r="CI16075" s="378">
        <v>29600</v>
      </c>
    </row>
    <row r="16076" spans="82:87">
      <c r="CD16076" s="34" t="s">
        <v>19961</v>
      </c>
      <c r="CG16076" s="381">
        <v>64095</v>
      </c>
      <c r="CI16076" s="378">
        <v>29600</v>
      </c>
    </row>
    <row r="16077" spans="82:87">
      <c r="CD16077" s="34" t="s">
        <v>19962</v>
      </c>
      <c r="CG16077" s="381">
        <v>64096</v>
      </c>
      <c r="CI16077" s="378">
        <v>29600</v>
      </c>
    </row>
    <row r="16078" spans="82:87">
      <c r="CD16078" s="34" t="s">
        <v>19963</v>
      </c>
      <c r="CG16078" s="381">
        <v>64097</v>
      </c>
      <c r="CI16078" s="378">
        <v>29601</v>
      </c>
    </row>
    <row r="16079" spans="82:87">
      <c r="CD16079" s="34" t="s">
        <v>19964</v>
      </c>
      <c r="CG16079" s="381">
        <v>64098</v>
      </c>
      <c r="CI16079" s="378">
        <v>29601</v>
      </c>
    </row>
    <row r="16080" spans="82:87">
      <c r="CD16080" s="34" t="s">
        <v>19965</v>
      </c>
      <c r="CG16080" s="381">
        <v>64099</v>
      </c>
      <c r="CI16080" s="378">
        <v>29602</v>
      </c>
    </row>
    <row r="16081" spans="82:87">
      <c r="CD16081" s="34" t="s">
        <v>19966</v>
      </c>
      <c r="CG16081" s="381">
        <v>64100</v>
      </c>
      <c r="CI16081" s="378">
        <v>29602</v>
      </c>
    </row>
    <row r="16082" spans="82:87">
      <c r="CD16082" s="34" t="s">
        <v>19967</v>
      </c>
      <c r="CG16082" s="381">
        <v>64101</v>
      </c>
      <c r="CI16082" s="378">
        <v>29603</v>
      </c>
    </row>
    <row r="16083" spans="82:87">
      <c r="CD16083" s="34" t="s">
        <v>19968</v>
      </c>
      <c r="CG16083" s="381">
        <v>64102</v>
      </c>
      <c r="CI16083" s="378">
        <v>29603</v>
      </c>
    </row>
    <row r="16084" spans="82:87">
      <c r="CD16084" s="34" t="s">
        <v>19969</v>
      </c>
      <c r="CG16084" s="381">
        <v>64103</v>
      </c>
      <c r="CI16084" s="378">
        <v>29604</v>
      </c>
    </row>
    <row r="16085" spans="82:87">
      <c r="CD16085" s="34" t="s">
        <v>19970</v>
      </c>
      <c r="CG16085" s="381">
        <v>64104</v>
      </c>
      <c r="CI16085" s="378">
        <v>29604</v>
      </c>
    </row>
    <row r="16086" spans="82:87">
      <c r="CD16086" s="34" t="s">
        <v>19971</v>
      </c>
      <c r="CG16086" s="381">
        <v>64105</v>
      </c>
      <c r="CI16086" s="378">
        <v>29605</v>
      </c>
    </row>
    <row r="16087" spans="82:87">
      <c r="CD16087" s="34" t="s">
        <v>19972</v>
      </c>
      <c r="CG16087" s="381">
        <v>64106</v>
      </c>
      <c r="CI16087" s="378">
        <v>29605</v>
      </c>
    </row>
    <row r="16088" spans="82:87">
      <c r="CD16088" s="34" t="s">
        <v>19973</v>
      </c>
      <c r="CG16088" s="381">
        <v>64107</v>
      </c>
      <c r="CI16088" s="378">
        <v>29606</v>
      </c>
    </row>
    <row r="16089" spans="82:87">
      <c r="CD16089" s="34" t="s">
        <v>19974</v>
      </c>
      <c r="CG16089" s="381">
        <v>64108</v>
      </c>
      <c r="CI16089" s="378">
        <v>29606</v>
      </c>
    </row>
    <row r="16090" spans="82:87">
      <c r="CD16090" s="34" t="s">
        <v>19975</v>
      </c>
      <c r="CG16090" s="381">
        <v>64109</v>
      </c>
      <c r="CI16090" s="378">
        <v>29607</v>
      </c>
    </row>
    <row r="16091" spans="82:87">
      <c r="CD16091" s="34" t="s">
        <v>19976</v>
      </c>
      <c r="CG16091" s="381">
        <v>64110</v>
      </c>
      <c r="CI16091" s="378">
        <v>29607</v>
      </c>
    </row>
    <row r="16092" spans="82:87">
      <c r="CD16092" s="34" t="s">
        <v>19977</v>
      </c>
      <c r="CG16092" s="381">
        <v>64111</v>
      </c>
      <c r="CI16092" s="378">
        <v>29608</v>
      </c>
    </row>
    <row r="16093" spans="82:87">
      <c r="CD16093" s="34" t="s">
        <v>19978</v>
      </c>
      <c r="CG16093" s="381">
        <v>64112</v>
      </c>
      <c r="CI16093" s="378">
        <v>29608</v>
      </c>
    </row>
    <row r="16094" spans="82:87">
      <c r="CD16094" s="34" t="s">
        <v>19979</v>
      </c>
      <c r="CG16094" s="381">
        <v>64113</v>
      </c>
      <c r="CI16094" s="378">
        <v>29609</v>
      </c>
    </row>
    <row r="16095" spans="82:87">
      <c r="CD16095" s="34" t="s">
        <v>19980</v>
      </c>
      <c r="CG16095" s="381">
        <v>64114</v>
      </c>
      <c r="CI16095" s="378">
        <v>29609</v>
      </c>
    </row>
    <row r="16096" spans="82:87">
      <c r="CD16096" s="34" t="s">
        <v>19981</v>
      </c>
      <c r="CG16096" s="381">
        <v>64115</v>
      </c>
      <c r="CI16096" s="378">
        <v>29610</v>
      </c>
    </row>
    <row r="16097" spans="82:87">
      <c r="CD16097" s="34" t="s">
        <v>19982</v>
      </c>
      <c r="CG16097" s="381">
        <v>64116</v>
      </c>
      <c r="CI16097" s="378">
        <v>29610</v>
      </c>
    </row>
    <row r="16098" spans="82:87">
      <c r="CD16098" s="34" t="s">
        <v>19983</v>
      </c>
      <c r="CG16098" s="381">
        <v>64117</v>
      </c>
      <c r="CI16098" s="378">
        <v>29620</v>
      </c>
    </row>
    <row r="16099" spans="82:87">
      <c r="CD16099" s="34" t="s">
        <v>19984</v>
      </c>
      <c r="CG16099" s="381">
        <v>64118</v>
      </c>
      <c r="CI16099" s="378">
        <v>29620</v>
      </c>
    </row>
    <row r="16100" spans="82:87">
      <c r="CD16100" s="34" t="s">
        <v>19985</v>
      </c>
      <c r="CG16100" s="381">
        <v>64119</v>
      </c>
      <c r="CI16100" s="378">
        <v>29620</v>
      </c>
    </row>
    <row r="16101" spans="82:87">
      <c r="CD16101" s="34" t="s">
        <v>19986</v>
      </c>
      <c r="CG16101" s="381">
        <v>64120</v>
      </c>
      <c r="CI16101" s="378">
        <v>29630</v>
      </c>
    </row>
    <row r="16102" spans="82:87">
      <c r="CD16102" s="34" t="s">
        <v>19987</v>
      </c>
      <c r="CG16102" s="381">
        <v>64121</v>
      </c>
      <c r="CI16102" s="378">
        <v>29630</v>
      </c>
    </row>
    <row r="16103" spans="82:87">
      <c r="CD16103" s="34" t="s">
        <v>19988</v>
      </c>
      <c r="CG16103" s="381">
        <v>64122</v>
      </c>
      <c r="CI16103" s="378">
        <v>29640</v>
      </c>
    </row>
    <row r="16104" spans="82:87">
      <c r="CD16104" s="34" t="s">
        <v>19989</v>
      </c>
      <c r="CG16104" s="381">
        <v>64130</v>
      </c>
      <c r="CI16104" s="378">
        <v>29640</v>
      </c>
    </row>
    <row r="16105" spans="82:87">
      <c r="CD16105" s="34" t="s">
        <v>19990</v>
      </c>
      <c r="CG16105" s="381">
        <v>64140</v>
      </c>
      <c r="CI16105" s="378">
        <v>29640</v>
      </c>
    </row>
    <row r="16106" spans="82:87">
      <c r="CD16106" s="34" t="s">
        <v>19991</v>
      </c>
      <c r="CG16106" s="381">
        <v>64141</v>
      </c>
      <c r="CI16106" s="378">
        <v>29640</v>
      </c>
    </row>
    <row r="16107" spans="82:87">
      <c r="CD16107" s="34" t="s">
        <v>19992</v>
      </c>
      <c r="CG16107" s="381">
        <v>64142</v>
      </c>
      <c r="CI16107" s="378">
        <v>29650</v>
      </c>
    </row>
    <row r="16108" spans="82:87">
      <c r="CD16108" s="34" t="s">
        <v>19993</v>
      </c>
      <c r="CG16108" s="381">
        <v>64143</v>
      </c>
      <c r="CI16108" s="378">
        <v>29650</v>
      </c>
    </row>
    <row r="16109" spans="82:87">
      <c r="CD16109" s="34" t="s">
        <v>19994</v>
      </c>
      <c r="CG16109" s="381">
        <v>64144</v>
      </c>
      <c r="CI16109" s="378">
        <v>29650</v>
      </c>
    </row>
    <row r="16110" spans="82:87">
      <c r="CD16110" s="34" t="s">
        <v>19995</v>
      </c>
      <c r="CG16110" s="381">
        <v>64145</v>
      </c>
      <c r="CI16110" s="378">
        <v>29650</v>
      </c>
    </row>
    <row r="16111" spans="82:87">
      <c r="CD16111" s="34" t="s">
        <v>19996</v>
      </c>
      <c r="CG16111" s="381">
        <v>64146</v>
      </c>
      <c r="CI16111" s="378">
        <v>29660</v>
      </c>
    </row>
    <row r="16112" spans="82:87">
      <c r="CD16112" s="34" t="s">
        <v>19997</v>
      </c>
      <c r="CG16112" s="381">
        <v>64147</v>
      </c>
      <c r="CI16112" s="378">
        <v>29670</v>
      </c>
    </row>
    <row r="16113" spans="82:87">
      <c r="CD16113" s="34" t="s">
        <v>19998</v>
      </c>
      <c r="CG16113" s="381">
        <v>64148</v>
      </c>
      <c r="CI16113" s="378">
        <v>29670</v>
      </c>
    </row>
    <row r="16114" spans="82:87">
      <c r="CD16114" s="34" t="s">
        <v>19999</v>
      </c>
      <c r="CG16114" s="381">
        <v>64149</v>
      </c>
      <c r="CI16114" s="378">
        <v>29670</v>
      </c>
    </row>
    <row r="16115" spans="82:87">
      <c r="CD16115" s="34" t="s">
        <v>20000</v>
      </c>
      <c r="CG16115" s="381">
        <v>64150</v>
      </c>
      <c r="CI16115" s="378">
        <v>29671</v>
      </c>
    </row>
    <row r="16116" spans="82:87">
      <c r="CD16116" s="34" t="s">
        <v>20001</v>
      </c>
      <c r="CG16116" s="381">
        <v>64160</v>
      </c>
      <c r="CI16116" s="378">
        <v>29672</v>
      </c>
    </row>
    <row r="16117" spans="82:87">
      <c r="CD16117" s="34" t="s">
        <v>20002</v>
      </c>
      <c r="CG16117" s="381">
        <v>64170</v>
      </c>
      <c r="CI16117" s="378">
        <v>29673</v>
      </c>
    </row>
    <row r="16118" spans="82:87">
      <c r="CD16118" s="34" t="s">
        <v>20003</v>
      </c>
      <c r="CG16118" s="381">
        <v>64181</v>
      </c>
      <c r="CI16118" s="378">
        <v>29674</v>
      </c>
    </row>
    <row r="16119" spans="82:87">
      <c r="CD16119" s="34" t="s">
        <v>20004</v>
      </c>
      <c r="CG16119" s="381">
        <v>64182</v>
      </c>
      <c r="CI16119" s="378">
        <v>29675</v>
      </c>
    </row>
    <row r="16120" spans="82:87">
      <c r="CD16120" s="34" t="s">
        <v>20005</v>
      </c>
      <c r="CG16120" s="381">
        <v>64183</v>
      </c>
      <c r="CI16120" s="378">
        <v>29676</v>
      </c>
    </row>
    <row r="16121" spans="82:87">
      <c r="CD16121" s="34" t="s">
        <v>20006</v>
      </c>
      <c r="CG16121" s="381">
        <v>64184</v>
      </c>
      <c r="CI16121" s="378">
        <v>29677</v>
      </c>
    </row>
    <row r="16122" spans="82:87">
      <c r="CD16122" s="34" t="s">
        <v>20007</v>
      </c>
      <c r="CG16122" s="381">
        <v>64185</v>
      </c>
      <c r="CI16122" s="378">
        <v>29678</v>
      </c>
    </row>
    <row r="16123" spans="82:87">
      <c r="CD16123" s="34" t="s">
        <v>20008</v>
      </c>
      <c r="CG16123" s="381">
        <v>64186</v>
      </c>
      <c r="CI16123" s="378">
        <v>29679</v>
      </c>
    </row>
    <row r="16124" spans="82:87">
      <c r="CD16124" s="34" t="s">
        <v>20009</v>
      </c>
      <c r="CG16124" s="381">
        <v>64187</v>
      </c>
      <c r="CI16124" s="378">
        <v>29680</v>
      </c>
    </row>
    <row r="16125" spans="82:87">
      <c r="CD16125" s="34" t="s">
        <v>20010</v>
      </c>
      <c r="CG16125" s="381">
        <v>64188</v>
      </c>
      <c r="CI16125" s="378">
        <v>29681</v>
      </c>
    </row>
    <row r="16126" spans="82:87">
      <c r="CD16126" s="34" t="s">
        <v>20011</v>
      </c>
      <c r="CG16126" s="381">
        <v>64189</v>
      </c>
      <c r="CI16126" s="378">
        <v>29682</v>
      </c>
    </row>
    <row r="16127" spans="82:87">
      <c r="CD16127" s="34" t="s">
        <v>20012</v>
      </c>
      <c r="CG16127" s="381">
        <v>64190</v>
      </c>
      <c r="CI16127" s="378">
        <v>29683</v>
      </c>
    </row>
    <row r="16128" spans="82:87">
      <c r="CD16128" s="34" t="s">
        <v>20013</v>
      </c>
      <c r="CG16128" s="381">
        <v>64200</v>
      </c>
      <c r="CI16128" s="378">
        <v>29684</v>
      </c>
    </row>
    <row r="16129" spans="82:87">
      <c r="CD16129" s="34" t="s">
        <v>20014</v>
      </c>
      <c r="CG16129" s="381">
        <v>64201</v>
      </c>
      <c r="CI16129" s="378">
        <v>29685</v>
      </c>
    </row>
    <row r="16130" spans="82:87">
      <c r="CD16130" s="34" t="s">
        <v>20015</v>
      </c>
      <c r="CG16130" s="381">
        <v>64202</v>
      </c>
      <c r="CI16130" s="378">
        <v>29686</v>
      </c>
    </row>
    <row r="16131" spans="82:87">
      <c r="CD16131" s="34" t="s">
        <v>20016</v>
      </c>
      <c r="CG16131" s="381">
        <v>64203</v>
      </c>
      <c r="CI16131" s="378">
        <v>29687</v>
      </c>
    </row>
    <row r="16132" spans="82:87">
      <c r="CD16132" s="34" t="s">
        <v>20017</v>
      </c>
      <c r="CG16132" s="381">
        <v>64204</v>
      </c>
      <c r="CI16132" s="378">
        <v>29688</v>
      </c>
    </row>
    <row r="16133" spans="82:87">
      <c r="CD16133" s="34" t="s">
        <v>20018</v>
      </c>
      <c r="CG16133" s="381">
        <v>64205</v>
      </c>
      <c r="CI16133" s="378">
        <v>29689</v>
      </c>
    </row>
    <row r="16134" spans="82:87">
      <c r="CD16134" s="34" t="s">
        <v>20019</v>
      </c>
      <c r="CG16134" s="381">
        <v>64206</v>
      </c>
      <c r="CI16134" s="378">
        <v>29690</v>
      </c>
    </row>
    <row r="16135" spans="82:87">
      <c r="CD16135" s="34" t="s">
        <v>20020</v>
      </c>
      <c r="CG16135" s="381">
        <v>64207</v>
      </c>
      <c r="CI16135" s="378">
        <v>29690</v>
      </c>
    </row>
    <row r="16136" spans="82:87">
      <c r="CD16136" s="34" t="s">
        <v>20021</v>
      </c>
      <c r="CG16136" s="381">
        <v>64208</v>
      </c>
      <c r="CI16136" s="378">
        <v>29690</v>
      </c>
    </row>
    <row r="16137" spans="82:87">
      <c r="CD16137" s="34" t="s">
        <v>20022</v>
      </c>
      <c r="CG16137" s="381">
        <v>64209</v>
      </c>
      <c r="CI16137" s="378">
        <v>29690</v>
      </c>
    </row>
    <row r="16138" spans="82:87">
      <c r="CD16138" s="34" t="s">
        <v>20023</v>
      </c>
      <c r="CG16138" s="381">
        <v>64210</v>
      </c>
      <c r="CI16138" s="378">
        <v>29690</v>
      </c>
    </row>
    <row r="16139" spans="82:87">
      <c r="CD16139" s="34" t="s">
        <v>20024</v>
      </c>
      <c r="CG16139" s="381">
        <v>64220</v>
      </c>
      <c r="CI16139" s="378">
        <v>29690</v>
      </c>
    </row>
    <row r="16140" spans="82:87">
      <c r="CD16140" s="34" t="s">
        <v>20025</v>
      </c>
      <c r="CG16140" s="381">
        <v>64230</v>
      </c>
      <c r="CI16140" s="378">
        <v>29690</v>
      </c>
    </row>
    <row r="16141" spans="82:87">
      <c r="CD16141" s="34" t="s">
        <v>20026</v>
      </c>
      <c r="CG16141" s="381">
        <v>64231</v>
      </c>
      <c r="CI16141" s="378">
        <v>29700</v>
      </c>
    </row>
    <row r="16142" spans="82:87">
      <c r="CD16142" s="34" t="s">
        <v>20027</v>
      </c>
      <c r="CG16142" s="381">
        <v>64232</v>
      </c>
      <c r="CI16142" s="378">
        <v>29700</v>
      </c>
    </row>
    <row r="16143" spans="82:87">
      <c r="CD16143" s="34" t="s">
        <v>20028</v>
      </c>
      <c r="CG16143" s="381">
        <v>64233</v>
      </c>
      <c r="CI16143" s="378">
        <v>29710</v>
      </c>
    </row>
    <row r="16144" spans="82:87">
      <c r="CD16144" s="34" t="s">
        <v>20029</v>
      </c>
      <c r="CG16144" s="381">
        <v>64234</v>
      </c>
      <c r="CI16144" s="378">
        <v>29710</v>
      </c>
    </row>
    <row r="16145" spans="82:87">
      <c r="CD16145" s="34" t="s">
        <v>20030</v>
      </c>
      <c r="CG16145" s="381">
        <v>64235</v>
      </c>
      <c r="CI16145" s="378">
        <v>29710</v>
      </c>
    </row>
    <row r="16146" spans="82:87">
      <c r="CD16146" s="34" t="s">
        <v>20031</v>
      </c>
      <c r="CG16146" s="381">
        <v>64236</v>
      </c>
      <c r="CI16146" s="378">
        <v>29710</v>
      </c>
    </row>
    <row r="16147" spans="82:87">
      <c r="CD16147" s="34" t="s">
        <v>20032</v>
      </c>
      <c r="CG16147" s="381">
        <v>64237</v>
      </c>
      <c r="CI16147" s="378">
        <v>29710</v>
      </c>
    </row>
    <row r="16148" spans="82:87">
      <c r="CD16148" s="34" t="s">
        <v>20033</v>
      </c>
      <c r="CG16148" s="381">
        <v>64238</v>
      </c>
      <c r="CI16148" s="378">
        <v>29710</v>
      </c>
    </row>
    <row r="16149" spans="82:87">
      <c r="CD16149" s="34" t="s">
        <v>20034</v>
      </c>
      <c r="CG16149" s="381">
        <v>64239</v>
      </c>
      <c r="CI16149" s="378">
        <v>29710</v>
      </c>
    </row>
    <row r="16150" spans="82:87">
      <c r="CD16150" s="34" t="s">
        <v>20035</v>
      </c>
      <c r="CG16150" s="381">
        <v>64240</v>
      </c>
      <c r="CI16150" s="378">
        <v>29710</v>
      </c>
    </row>
    <row r="16151" spans="82:87">
      <c r="CD16151" s="34" t="s">
        <v>20036</v>
      </c>
      <c r="CG16151" s="381">
        <v>64250</v>
      </c>
      <c r="CI16151" s="378">
        <v>29720</v>
      </c>
    </row>
    <row r="16152" spans="82:87">
      <c r="CD16152" s="34" t="s">
        <v>20037</v>
      </c>
      <c r="CG16152" s="381">
        <v>64260</v>
      </c>
      <c r="CI16152" s="378">
        <v>29720</v>
      </c>
    </row>
    <row r="16153" spans="82:87">
      <c r="CD16153" s="34" t="s">
        <v>20038</v>
      </c>
      <c r="CG16153" s="381">
        <v>64270</v>
      </c>
      <c r="CI16153" s="378">
        <v>29720</v>
      </c>
    </row>
    <row r="16154" spans="82:87">
      <c r="CD16154" s="34" t="s">
        <v>20039</v>
      </c>
      <c r="CG16154" s="381">
        <v>64290</v>
      </c>
      <c r="CI16154" s="378">
        <v>29720</v>
      </c>
    </row>
    <row r="16155" spans="82:87">
      <c r="CD16155" s="34" t="s">
        <v>20040</v>
      </c>
      <c r="CG16155" s="381">
        <v>64300</v>
      </c>
      <c r="CI16155" s="378">
        <v>29729</v>
      </c>
    </row>
    <row r="16156" spans="82:87">
      <c r="CD16156" s="34" t="s">
        <v>20041</v>
      </c>
      <c r="CG16156" s="381">
        <v>64301</v>
      </c>
      <c r="CI16156" s="378">
        <v>29730</v>
      </c>
    </row>
    <row r="16157" spans="82:87">
      <c r="CD16157" s="34" t="s">
        <v>20042</v>
      </c>
      <c r="CG16157" s="381">
        <v>64302</v>
      </c>
      <c r="CI16157" s="378">
        <v>29730</v>
      </c>
    </row>
    <row r="16158" spans="82:87">
      <c r="CD16158" s="34" t="s">
        <v>20043</v>
      </c>
      <c r="CG16158" s="381">
        <v>64303</v>
      </c>
      <c r="CI16158" s="378">
        <v>29740</v>
      </c>
    </row>
    <row r="16159" spans="82:87">
      <c r="CD16159" s="34" t="s">
        <v>20044</v>
      </c>
      <c r="CG16159" s="381">
        <v>64304</v>
      </c>
      <c r="CI16159" s="378">
        <v>29740</v>
      </c>
    </row>
    <row r="16160" spans="82:87">
      <c r="CD16160" s="34" t="s">
        <v>20045</v>
      </c>
      <c r="CG16160" s="381">
        <v>64307</v>
      </c>
      <c r="CI16160" s="378">
        <v>29750</v>
      </c>
    </row>
    <row r="16161" spans="82:87">
      <c r="CD16161" s="34" t="s">
        <v>20046</v>
      </c>
      <c r="CG16161" s="381">
        <v>64309</v>
      </c>
      <c r="CI16161" s="378">
        <v>29760</v>
      </c>
    </row>
    <row r="16162" spans="82:87">
      <c r="CD16162" s="34" t="s">
        <v>20047</v>
      </c>
      <c r="CG16162" s="381">
        <v>64310</v>
      </c>
      <c r="CI16162" s="378">
        <v>29770</v>
      </c>
    </row>
    <row r="16163" spans="82:87">
      <c r="CD16163" s="34" t="s">
        <v>20048</v>
      </c>
      <c r="CG16163" s="381">
        <v>64319</v>
      </c>
      <c r="CI16163" s="378">
        <v>29770</v>
      </c>
    </row>
    <row r="16164" spans="82:87">
      <c r="CD16164" s="34" t="s">
        <v>20049</v>
      </c>
      <c r="CG16164" s="381">
        <v>64320</v>
      </c>
      <c r="CI16164" s="378">
        <v>29770</v>
      </c>
    </row>
    <row r="16165" spans="82:87">
      <c r="CD16165" s="34" t="s">
        <v>20050</v>
      </c>
      <c r="CG16165" s="381">
        <v>64330</v>
      </c>
      <c r="CI16165" s="378">
        <v>29770</v>
      </c>
    </row>
    <row r="16166" spans="82:87">
      <c r="CD16166" s="34" t="s">
        <v>20051</v>
      </c>
      <c r="CG16166" s="381">
        <v>64340</v>
      </c>
      <c r="CI16166" s="378">
        <v>29770</v>
      </c>
    </row>
    <row r="16167" spans="82:87">
      <c r="CD16167" s="34" t="s">
        <v>20052</v>
      </c>
      <c r="CG16167" s="381">
        <v>64350</v>
      </c>
      <c r="CI16167" s="378">
        <v>29770</v>
      </c>
    </row>
    <row r="16168" spans="82:87">
      <c r="CD16168" s="34" t="s">
        <v>20053</v>
      </c>
      <c r="CG16168" s="381">
        <v>64360</v>
      </c>
      <c r="CI16168" s="378">
        <v>29780</v>
      </c>
    </row>
    <row r="16169" spans="82:87">
      <c r="CD16169" s="34" t="s">
        <v>20054</v>
      </c>
      <c r="CG16169" s="381">
        <v>64370</v>
      </c>
      <c r="CI16169" s="378">
        <v>29790</v>
      </c>
    </row>
    <row r="16170" spans="82:87">
      <c r="CD16170" s="34" t="s">
        <v>20055</v>
      </c>
      <c r="CG16170" s="381">
        <v>64390</v>
      </c>
      <c r="CI16170" s="378">
        <v>29790</v>
      </c>
    </row>
    <row r="16171" spans="82:87">
      <c r="CD16171" s="34" t="s">
        <v>20056</v>
      </c>
      <c r="CG16171" s="381">
        <v>64400</v>
      </c>
      <c r="CI16171" s="378">
        <v>29790</v>
      </c>
    </row>
    <row r="16172" spans="82:87">
      <c r="CD16172" s="34" t="s">
        <v>20057</v>
      </c>
      <c r="CG16172" s="381">
        <v>64401</v>
      </c>
      <c r="CI16172" s="378">
        <v>29790</v>
      </c>
    </row>
    <row r="16173" spans="82:87">
      <c r="CD16173" s="34" t="s">
        <v>20058</v>
      </c>
      <c r="CG16173" s="381">
        <v>64402</v>
      </c>
      <c r="CI16173" s="378">
        <v>29790</v>
      </c>
    </row>
    <row r="16174" spans="82:87">
      <c r="CD16174" s="34" t="s">
        <v>20059</v>
      </c>
      <c r="CG16174" s="381">
        <v>64403</v>
      </c>
      <c r="CI16174" s="378">
        <v>29800</v>
      </c>
    </row>
    <row r="16175" spans="82:87">
      <c r="CD16175" s="34" t="s">
        <v>20060</v>
      </c>
      <c r="CG16175" s="381">
        <v>64404</v>
      </c>
      <c r="CI16175" s="378">
        <v>29800</v>
      </c>
    </row>
    <row r="16176" spans="82:87">
      <c r="CD16176" s="34" t="s">
        <v>20061</v>
      </c>
      <c r="CG16176" s="381">
        <v>64405</v>
      </c>
      <c r="CI16176" s="378">
        <v>29800</v>
      </c>
    </row>
    <row r="16177" spans="82:87">
      <c r="CD16177" s="34" t="s">
        <v>20062</v>
      </c>
      <c r="CG16177" s="381">
        <v>64406</v>
      </c>
      <c r="CI16177" s="378">
        <v>29800</v>
      </c>
    </row>
    <row r="16178" spans="82:87">
      <c r="CD16178" s="34" t="s">
        <v>20063</v>
      </c>
      <c r="CG16178" s="381">
        <v>64407</v>
      </c>
      <c r="CI16178" s="378">
        <v>29800</v>
      </c>
    </row>
    <row r="16179" spans="82:87">
      <c r="CD16179" s="34" t="s">
        <v>20064</v>
      </c>
      <c r="CG16179" s="381">
        <v>64408</v>
      </c>
      <c r="CI16179" s="378">
        <v>29800</v>
      </c>
    </row>
    <row r="16180" spans="82:87">
      <c r="CD16180" s="34" t="s">
        <v>20065</v>
      </c>
      <c r="CG16180" s="381">
        <v>64409</v>
      </c>
      <c r="CI16180" s="378">
        <v>29800</v>
      </c>
    </row>
    <row r="16181" spans="82:87">
      <c r="CD16181" s="34" t="s">
        <v>20066</v>
      </c>
      <c r="CG16181" s="381">
        <v>64410</v>
      </c>
      <c r="CI16181" s="378">
        <v>29800</v>
      </c>
    </row>
    <row r="16182" spans="82:87">
      <c r="CD16182" s="34" t="s">
        <v>20067</v>
      </c>
      <c r="CG16182" s="381">
        <v>64420</v>
      </c>
      <c r="CI16182" s="378">
        <v>29800</v>
      </c>
    </row>
    <row r="16183" spans="82:87">
      <c r="CD16183" s="34" t="s">
        <v>20068</v>
      </c>
      <c r="CG16183" s="381">
        <v>64430</v>
      </c>
      <c r="CI16183" s="378">
        <v>29800</v>
      </c>
    </row>
    <row r="16184" spans="82:87">
      <c r="CD16184" s="34" t="s">
        <v>20069</v>
      </c>
      <c r="CG16184" s="381">
        <v>64440</v>
      </c>
      <c r="CI16184" s="378">
        <v>29800</v>
      </c>
    </row>
    <row r="16185" spans="82:87">
      <c r="CD16185" s="34" t="s">
        <v>20070</v>
      </c>
      <c r="CG16185" s="381">
        <v>64450</v>
      </c>
      <c r="CI16185" s="378">
        <v>29800</v>
      </c>
    </row>
    <row r="16186" spans="82:87">
      <c r="CD16186" s="34" t="s">
        <v>20071</v>
      </c>
      <c r="CG16186" s="381">
        <v>64460</v>
      </c>
      <c r="CI16186" s="378">
        <v>29801</v>
      </c>
    </row>
    <row r="16187" spans="82:87">
      <c r="CD16187" s="34" t="s">
        <v>20072</v>
      </c>
      <c r="CG16187" s="381">
        <v>64470</v>
      </c>
      <c r="CI16187" s="378">
        <v>29802</v>
      </c>
    </row>
    <row r="16188" spans="82:87">
      <c r="CD16188" s="34" t="s">
        <v>20073</v>
      </c>
      <c r="CG16188" s="381">
        <v>64480</v>
      </c>
      <c r="CI16188" s="378">
        <v>29803</v>
      </c>
    </row>
    <row r="16189" spans="82:87">
      <c r="CD16189" s="34" t="s">
        <v>20074</v>
      </c>
      <c r="CG16189" s="381">
        <v>64490</v>
      </c>
      <c r="CI16189" s="378">
        <v>29804</v>
      </c>
    </row>
    <row r="16190" spans="82:87">
      <c r="CD16190" s="34" t="s">
        <v>20075</v>
      </c>
      <c r="CG16190" s="381">
        <v>64500</v>
      </c>
      <c r="CI16190" s="378">
        <v>29805</v>
      </c>
    </row>
    <row r="16191" spans="82:87">
      <c r="CD16191" s="34" t="s">
        <v>20076</v>
      </c>
      <c r="CG16191" s="381">
        <v>64501</v>
      </c>
      <c r="CI16191" s="378">
        <v>29806</v>
      </c>
    </row>
    <row r="16192" spans="82:87">
      <c r="CD16192" s="34" t="s">
        <v>20077</v>
      </c>
      <c r="CG16192" s="381">
        <v>64502</v>
      </c>
      <c r="CI16192" s="378">
        <v>29807</v>
      </c>
    </row>
    <row r="16193" spans="82:87">
      <c r="CD16193" s="34" t="s">
        <v>20078</v>
      </c>
      <c r="CG16193" s="381">
        <v>64503</v>
      </c>
      <c r="CI16193" s="378">
        <v>29808</v>
      </c>
    </row>
    <row r="16194" spans="82:87">
      <c r="CD16194" s="34" t="s">
        <v>20079</v>
      </c>
      <c r="CG16194" s="381">
        <v>64504</v>
      </c>
      <c r="CI16194" s="378">
        <v>29809</v>
      </c>
    </row>
    <row r="16195" spans="82:87">
      <c r="CD16195" s="34" t="s">
        <v>20080</v>
      </c>
      <c r="CG16195" s="381">
        <v>64505</v>
      </c>
      <c r="CI16195" s="378">
        <v>29810</v>
      </c>
    </row>
    <row r="16196" spans="82:87">
      <c r="CD16196" s="34" t="s">
        <v>20081</v>
      </c>
      <c r="CG16196" s="381">
        <v>64506</v>
      </c>
      <c r="CI16196" s="378">
        <v>29810</v>
      </c>
    </row>
    <row r="16197" spans="82:87">
      <c r="CD16197" s="34" t="s">
        <v>20082</v>
      </c>
      <c r="CG16197" s="381">
        <v>64507</v>
      </c>
      <c r="CI16197" s="378">
        <v>29810</v>
      </c>
    </row>
    <row r="16198" spans="82:87">
      <c r="CD16198" s="34" t="s">
        <v>20083</v>
      </c>
      <c r="CG16198" s="381">
        <v>64508</v>
      </c>
      <c r="CI16198" s="378">
        <v>29810</v>
      </c>
    </row>
    <row r="16199" spans="82:87">
      <c r="CD16199" s="34" t="s">
        <v>20084</v>
      </c>
      <c r="CG16199" s="381">
        <v>64509</v>
      </c>
      <c r="CI16199" s="378">
        <v>29820</v>
      </c>
    </row>
    <row r="16200" spans="82:87">
      <c r="CD16200" s="34" t="s">
        <v>20085</v>
      </c>
      <c r="CG16200" s="381">
        <v>64510</v>
      </c>
      <c r="CI16200" s="378">
        <v>29820</v>
      </c>
    </row>
    <row r="16201" spans="82:87">
      <c r="CD16201" s="34" t="s">
        <v>20086</v>
      </c>
      <c r="CG16201" s="381">
        <v>64511</v>
      </c>
      <c r="CI16201" s="378">
        <v>29822</v>
      </c>
    </row>
    <row r="16202" spans="82:87">
      <c r="CD16202" s="34" t="s">
        <v>20087</v>
      </c>
      <c r="CG16202" s="381">
        <v>64520</v>
      </c>
      <c r="CI16202" s="378">
        <v>29823</v>
      </c>
    </row>
    <row r="16203" spans="82:87">
      <c r="CD16203" s="34" t="s">
        <v>20088</v>
      </c>
      <c r="CG16203" s="381">
        <v>64530</v>
      </c>
      <c r="CI16203" s="378">
        <v>29824</v>
      </c>
    </row>
    <row r="16204" spans="82:87">
      <c r="CD16204" s="34" t="s">
        <v>20089</v>
      </c>
      <c r="CG16204" s="381">
        <v>64560</v>
      </c>
      <c r="CI16204" s="378">
        <v>29825</v>
      </c>
    </row>
    <row r="16205" spans="82:87">
      <c r="CD16205" s="34" t="s">
        <v>20090</v>
      </c>
      <c r="CG16205" s="381">
        <v>64570</v>
      </c>
      <c r="CI16205" s="378">
        <v>29826</v>
      </c>
    </row>
    <row r="16206" spans="82:87">
      <c r="CD16206" s="34" t="s">
        <v>20091</v>
      </c>
      <c r="CG16206" s="381">
        <v>64584</v>
      </c>
      <c r="CI16206" s="378">
        <v>29827</v>
      </c>
    </row>
    <row r="16207" spans="82:87">
      <c r="CD16207" s="34" t="s">
        <v>20092</v>
      </c>
      <c r="CG16207" s="381">
        <v>64600</v>
      </c>
      <c r="CI16207" s="378">
        <v>29828</v>
      </c>
    </row>
    <row r="16208" spans="82:87">
      <c r="CD16208" s="34" t="s">
        <v>20093</v>
      </c>
      <c r="CG16208" s="381">
        <v>64601</v>
      </c>
      <c r="CI16208" s="378">
        <v>29829</v>
      </c>
    </row>
    <row r="16209" spans="82:87">
      <c r="CD16209" s="34" t="s">
        <v>20094</v>
      </c>
      <c r="CG16209" s="381">
        <v>64602</v>
      </c>
      <c r="CI16209" s="378">
        <v>29830</v>
      </c>
    </row>
    <row r="16210" spans="82:87">
      <c r="CD16210" s="34" t="s">
        <v>20095</v>
      </c>
      <c r="CG16210" s="381">
        <v>64603</v>
      </c>
      <c r="CI16210" s="378">
        <v>29830</v>
      </c>
    </row>
    <row r="16211" spans="82:87">
      <c r="CD16211" s="34" t="s">
        <v>20096</v>
      </c>
      <c r="CG16211" s="381">
        <v>64604</v>
      </c>
      <c r="CI16211" s="378">
        <v>29830</v>
      </c>
    </row>
    <row r="16212" spans="82:87">
      <c r="CD16212" s="34" t="s">
        <v>20097</v>
      </c>
      <c r="CG16212" s="381">
        <v>64605</v>
      </c>
      <c r="CI16212" s="378">
        <v>29830</v>
      </c>
    </row>
    <row r="16213" spans="82:87">
      <c r="CD16213" s="34" t="s">
        <v>20098</v>
      </c>
      <c r="CG16213" s="381">
        <v>64606</v>
      </c>
      <c r="CI16213" s="378">
        <v>29830</v>
      </c>
    </row>
    <row r="16214" spans="82:87">
      <c r="CD16214" s="34" t="s">
        <v>20099</v>
      </c>
      <c r="CG16214" s="381">
        <v>64607</v>
      </c>
      <c r="CI16214" s="378">
        <v>29832</v>
      </c>
    </row>
    <row r="16215" spans="82:87">
      <c r="CD16215" s="34" t="s">
        <v>20100</v>
      </c>
      <c r="CG16215" s="381">
        <v>64608</v>
      </c>
      <c r="CI16215" s="378">
        <v>29833</v>
      </c>
    </row>
    <row r="16216" spans="82:87">
      <c r="CD16216" s="34" t="s">
        <v>20101</v>
      </c>
      <c r="CG16216" s="381">
        <v>64609</v>
      </c>
      <c r="CI16216" s="378">
        <v>29834</v>
      </c>
    </row>
    <row r="16217" spans="82:87">
      <c r="CD16217" s="34" t="s">
        <v>20102</v>
      </c>
      <c r="CG16217" s="381">
        <v>64640</v>
      </c>
      <c r="CI16217" s="378">
        <v>29835</v>
      </c>
    </row>
    <row r="16218" spans="82:87">
      <c r="CD16218" s="34" t="s">
        <v>20103</v>
      </c>
      <c r="CG16218" s="381">
        <v>64660</v>
      </c>
      <c r="CI16218" s="378">
        <v>29836</v>
      </c>
    </row>
    <row r="16219" spans="82:87">
      <c r="CD16219" s="34" t="s">
        <v>20104</v>
      </c>
      <c r="CG16219" s="381">
        <v>64680</v>
      </c>
      <c r="CI16219" s="378">
        <v>29837</v>
      </c>
    </row>
    <row r="16220" spans="82:87">
      <c r="CD16220" s="34" t="s">
        <v>20105</v>
      </c>
      <c r="CG16220" s="381">
        <v>64700</v>
      </c>
      <c r="CI16220" s="378">
        <v>29838</v>
      </c>
    </row>
    <row r="16221" spans="82:87">
      <c r="CD16221" s="34" t="s">
        <v>20106</v>
      </c>
      <c r="CG16221" s="381">
        <v>64701</v>
      </c>
      <c r="CI16221" s="378">
        <v>29839</v>
      </c>
    </row>
    <row r="16222" spans="82:87">
      <c r="CD16222" s="34" t="s">
        <v>20107</v>
      </c>
      <c r="CG16222" s="381">
        <v>64702</v>
      </c>
      <c r="CI16222" s="378">
        <v>29840</v>
      </c>
    </row>
    <row r="16223" spans="82:87">
      <c r="CD16223" s="34" t="s">
        <v>20108</v>
      </c>
      <c r="CG16223" s="381">
        <v>64703</v>
      </c>
      <c r="CI16223" s="378">
        <v>29840</v>
      </c>
    </row>
    <row r="16224" spans="82:87">
      <c r="CD16224" s="34" t="s">
        <v>20109</v>
      </c>
      <c r="CG16224" s="381">
        <v>64704</v>
      </c>
      <c r="CI16224" s="378">
        <v>29840</v>
      </c>
    </row>
    <row r="16225" spans="82:87">
      <c r="CD16225" s="34" t="s">
        <v>20110</v>
      </c>
      <c r="CG16225" s="381">
        <v>64705</v>
      </c>
      <c r="CI16225" s="378">
        <v>29850</v>
      </c>
    </row>
    <row r="16226" spans="82:87">
      <c r="CD16226" s="34" t="s">
        <v>20111</v>
      </c>
      <c r="CG16226" s="381">
        <v>64747</v>
      </c>
      <c r="CI16226" s="378">
        <v>29860</v>
      </c>
    </row>
    <row r="16227" spans="82:87">
      <c r="CD16227" s="34" t="s">
        <v>20112</v>
      </c>
      <c r="CG16227" s="381">
        <v>64780</v>
      </c>
      <c r="CI16227" s="378">
        <v>29860</v>
      </c>
    </row>
    <row r="16228" spans="82:87">
      <c r="CD16228" s="34" t="s">
        <v>20113</v>
      </c>
      <c r="CG16228" s="381">
        <v>64800</v>
      </c>
      <c r="CI16228" s="378">
        <v>29860</v>
      </c>
    </row>
    <row r="16229" spans="82:87">
      <c r="CD16229" s="34" t="s">
        <v>20114</v>
      </c>
      <c r="CG16229" s="381">
        <v>64811</v>
      </c>
      <c r="CI16229" s="378">
        <v>29860</v>
      </c>
    </row>
    <row r="16230" spans="82:87">
      <c r="CD16230" s="34" t="s">
        <v>20115</v>
      </c>
      <c r="CG16230" s="381">
        <v>64812</v>
      </c>
      <c r="CI16230" s="378">
        <v>29860</v>
      </c>
    </row>
    <row r="16231" spans="82:87">
      <c r="CD16231" s="34" t="s">
        <v>20116</v>
      </c>
      <c r="CG16231" s="381">
        <v>64813</v>
      </c>
      <c r="CI16231" s="378">
        <v>29870</v>
      </c>
    </row>
    <row r="16232" spans="82:87">
      <c r="CD16232" s="34" t="s">
        <v>20117</v>
      </c>
      <c r="CG16232" s="381">
        <v>64814</v>
      </c>
      <c r="CI16232" s="378">
        <v>29870</v>
      </c>
    </row>
    <row r="16233" spans="82:87">
      <c r="CD16233" s="34" t="s">
        <v>20118</v>
      </c>
      <c r="CG16233" s="381">
        <v>64815</v>
      </c>
      <c r="CI16233" s="378">
        <v>29870</v>
      </c>
    </row>
    <row r="16234" spans="82:87">
      <c r="CD16234" s="34" t="s">
        <v>20119</v>
      </c>
      <c r="CG16234" s="381">
        <v>64816</v>
      </c>
      <c r="CI16234" s="378">
        <v>29870</v>
      </c>
    </row>
    <row r="16235" spans="82:87">
      <c r="CD16235" s="34" t="s">
        <v>20120</v>
      </c>
      <c r="CG16235" s="381">
        <v>64817</v>
      </c>
      <c r="CI16235" s="378">
        <v>29880</v>
      </c>
    </row>
    <row r="16236" spans="82:87">
      <c r="CD16236" s="34" t="s">
        <v>20121</v>
      </c>
      <c r="CG16236" s="381">
        <v>64818</v>
      </c>
      <c r="CI16236" s="378">
        <v>29880</v>
      </c>
    </row>
    <row r="16237" spans="82:87">
      <c r="CD16237" s="34" t="s">
        <v>20122</v>
      </c>
      <c r="CG16237" s="381">
        <v>64870</v>
      </c>
      <c r="CI16237" s="378">
        <v>29890</v>
      </c>
    </row>
    <row r="16238" spans="82:87">
      <c r="CD16238" s="34" t="s">
        <v>20123</v>
      </c>
      <c r="CG16238" s="381">
        <v>64920</v>
      </c>
      <c r="CI16238" s="378">
        <v>29890</v>
      </c>
    </row>
    <row r="16239" spans="82:87">
      <c r="CD16239" s="34" t="s">
        <v>20124</v>
      </c>
      <c r="CG16239" s="381">
        <v>64990</v>
      </c>
      <c r="CI16239" s="378">
        <v>29890</v>
      </c>
    </row>
    <row r="16240" spans="82:87">
      <c r="CD16240" s="34" t="s">
        <v>20125</v>
      </c>
      <c r="CG16240" s="381">
        <v>64999</v>
      </c>
      <c r="CI16240" s="378">
        <v>29890</v>
      </c>
    </row>
    <row r="16241" spans="82:87">
      <c r="CD16241" s="34" t="s">
        <v>20126</v>
      </c>
      <c r="CG16241" s="381">
        <v>65000</v>
      </c>
      <c r="CI16241" s="378">
        <v>29896</v>
      </c>
    </row>
    <row r="16242" spans="82:87">
      <c r="CD16242" s="34" t="s">
        <v>20127</v>
      </c>
      <c r="CG16242" s="381">
        <v>65001</v>
      </c>
      <c r="CI16242" s="378">
        <v>29900</v>
      </c>
    </row>
    <row r="16243" spans="82:87">
      <c r="CD16243" s="34" t="s">
        <v>20128</v>
      </c>
      <c r="CG16243" s="381">
        <v>65002</v>
      </c>
      <c r="CI16243" s="378">
        <v>29900</v>
      </c>
    </row>
    <row r="16244" spans="82:87">
      <c r="CD16244" s="34" t="s">
        <v>20129</v>
      </c>
      <c r="CG16244" s="381">
        <v>65003</v>
      </c>
      <c r="CI16244" s="378">
        <v>29901</v>
      </c>
    </row>
    <row r="16245" spans="82:87">
      <c r="CD16245" s="34" t="s">
        <v>20130</v>
      </c>
      <c r="CG16245" s="381">
        <v>65004</v>
      </c>
      <c r="CI16245" s="378">
        <v>29902</v>
      </c>
    </row>
    <row r="16246" spans="82:87">
      <c r="CD16246" s="34" t="s">
        <v>20131</v>
      </c>
      <c r="CG16246" s="381">
        <v>65005</v>
      </c>
      <c r="CI16246" s="378">
        <v>29903</v>
      </c>
    </row>
    <row r="16247" spans="82:87">
      <c r="CD16247" s="34" t="s">
        <v>20132</v>
      </c>
      <c r="CG16247" s="381">
        <v>65006</v>
      </c>
      <c r="CI16247" s="378">
        <v>29904</v>
      </c>
    </row>
    <row r="16248" spans="82:87">
      <c r="CD16248" s="34" t="s">
        <v>20133</v>
      </c>
      <c r="CG16248" s="381">
        <v>65007</v>
      </c>
      <c r="CI16248" s="378">
        <v>29905</v>
      </c>
    </row>
    <row r="16249" spans="82:87">
      <c r="CD16249" s="34" t="s">
        <v>20134</v>
      </c>
      <c r="CG16249" s="381">
        <v>65008</v>
      </c>
      <c r="CI16249" s="378">
        <v>29906</v>
      </c>
    </row>
    <row r="16250" spans="82:87">
      <c r="CD16250" s="34" t="s">
        <v>20135</v>
      </c>
      <c r="CG16250" s="381">
        <v>65009</v>
      </c>
      <c r="CI16250" s="378">
        <v>29907</v>
      </c>
    </row>
    <row r="16251" spans="82:87">
      <c r="CD16251" s="34" t="s">
        <v>20136</v>
      </c>
      <c r="CG16251" s="381">
        <v>65010</v>
      </c>
      <c r="CI16251" s="378">
        <v>29908</v>
      </c>
    </row>
    <row r="16252" spans="82:87">
      <c r="CD16252" s="34" t="s">
        <v>20137</v>
      </c>
      <c r="CG16252" s="381">
        <v>65011</v>
      </c>
      <c r="CI16252" s="378">
        <v>29909</v>
      </c>
    </row>
    <row r="16253" spans="82:87">
      <c r="CD16253" s="34" t="s">
        <v>20138</v>
      </c>
      <c r="CG16253" s="381">
        <v>65012</v>
      </c>
      <c r="CI16253" s="378">
        <v>29910</v>
      </c>
    </row>
    <row r="16254" spans="82:87">
      <c r="CD16254" s="34" t="s">
        <v>20139</v>
      </c>
      <c r="CG16254" s="381">
        <v>65013</v>
      </c>
      <c r="CI16254" s="378">
        <v>29920</v>
      </c>
    </row>
    <row r="16255" spans="82:87">
      <c r="CD16255" s="34" t="s">
        <v>20140</v>
      </c>
      <c r="CG16255" s="381">
        <v>65014</v>
      </c>
      <c r="CI16255" s="378">
        <v>29930</v>
      </c>
    </row>
    <row r="16256" spans="82:87">
      <c r="CD16256" s="34" t="s">
        <v>20141</v>
      </c>
      <c r="CG16256" s="381">
        <v>65015</v>
      </c>
      <c r="CI16256" s="378">
        <v>29931</v>
      </c>
    </row>
    <row r="16257" spans="82:87">
      <c r="CD16257" s="34" t="s">
        <v>20142</v>
      </c>
      <c r="CG16257" s="381">
        <v>65016</v>
      </c>
      <c r="CI16257" s="378">
        <v>29932</v>
      </c>
    </row>
    <row r="16258" spans="82:87">
      <c r="CD16258" s="34" t="s">
        <v>20143</v>
      </c>
      <c r="CG16258" s="381">
        <v>65017</v>
      </c>
      <c r="CI16258" s="378">
        <v>29933</v>
      </c>
    </row>
    <row r="16259" spans="82:87">
      <c r="CD16259" s="34" t="s">
        <v>20144</v>
      </c>
      <c r="CG16259" s="381">
        <v>65018</v>
      </c>
      <c r="CI16259" s="378">
        <v>29934</v>
      </c>
    </row>
    <row r="16260" spans="82:87">
      <c r="CD16260" s="34" t="s">
        <v>20145</v>
      </c>
      <c r="CG16260" s="381">
        <v>65019</v>
      </c>
      <c r="CI16260" s="378">
        <v>29935</v>
      </c>
    </row>
    <row r="16261" spans="82:87">
      <c r="CD16261" s="34" t="s">
        <v>20146</v>
      </c>
      <c r="CG16261" s="381">
        <v>65020</v>
      </c>
      <c r="CI16261" s="378">
        <v>29936</v>
      </c>
    </row>
    <row r="16262" spans="82:87">
      <c r="CD16262" s="34" t="s">
        <v>20147</v>
      </c>
      <c r="CG16262" s="381">
        <v>65021</v>
      </c>
      <c r="CI16262" s="378">
        <v>29937</v>
      </c>
    </row>
    <row r="16263" spans="82:87">
      <c r="CD16263" s="34" t="s">
        <v>20148</v>
      </c>
      <c r="CG16263" s="381">
        <v>65022</v>
      </c>
      <c r="CI16263" s="378">
        <v>29938</v>
      </c>
    </row>
    <row r="16264" spans="82:87">
      <c r="CD16264" s="34" t="s">
        <v>20149</v>
      </c>
      <c r="CG16264" s="381">
        <v>65023</v>
      </c>
      <c r="CI16264" s="378">
        <v>29939</v>
      </c>
    </row>
    <row r="16265" spans="82:87">
      <c r="CD16265" s="34" t="s">
        <v>20150</v>
      </c>
      <c r="CG16265" s="381">
        <v>65024</v>
      </c>
      <c r="CI16265" s="378">
        <v>29940</v>
      </c>
    </row>
    <row r="16266" spans="82:87">
      <c r="CD16266" s="34" t="s">
        <v>20151</v>
      </c>
      <c r="CG16266" s="381">
        <v>65025</v>
      </c>
      <c r="CI16266" s="378">
        <v>29950</v>
      </c>
    </row>
    <row r="16267" spans="82:87">
      <c r="CD16267" s="34" t="s">
        <v>20152</v>
      </c>
      <c r="CG16267" s="381">
        <v>65100</v>
      </c>
      <c r="CI16267" s="378">
        <v>29950</v>
      </c>
    </row>
    <row r="16268" spans="82:87">
      <c r="CD16268" s="34" t="s">
        <v>20153</v>
      </c>
      <c r="CG16268" s="381">
        <v>65101</v>
      </c>
      <c r="CI16268" s="378">
        <v>29950</v>
      </c>
    </row>
    <row r="16269" spans="82:87">
      <c r="CD16269" s="34" t="s">
        <v>20154</v>
      </c>
      <c r="CG16269" s="381">
        <v>65102</v>
      </c>
      <c r="CI16269" s="378">
        <v>29970</v>
      </c>
    </row>
    <row r="16270" spans="82:87">
      <c r="CD16270" s="34" t="s">
        <v>20155</v>
      </c>
      <c r="CG16270" s="381">
        <v>65103</v>
      </c>
      <c r="CI16270" s="378">
        <v>29980</v>
      </c>
    </row>
    <row r="16271" spans="82:87">
      <c r="CD16271" s="34" t="s">
        <v>20156</v>
      </c>
      <c r="CG16271" s="381">
        <v>65104</v>
      </c>
      <c r="CI16271" s="378">
        <v>29990</v>
      </c>
    </row>
    <row r="16272" spans="82:87">
      <c r="CD16272" s="34" t="s">
        <v>20157</v>
      </c>
      <c r="CG16272" s="381">
        <v>65105</v>
      </c>
      <c r="CI16272" s="378">
        <v>30000</v>
      </c>
    </row>
    <row r="16273" spans="82:87">
      <c r="CD16273" s="34" t="s">
        <v>20158</v>
      </c>
      <c r="CG16273" s="381">
        <v>65106</v>
      </c>
      <c r="CI16273" s="378">
        <v>30000</v>
      </c>
    </row>
    <row r="16274" spans="82:87">
      <c r="CD16274" s="34" t="s">
        <v>20159</v>
      </c>
      <c r="CG16274" s="381">
        <v>65107</v>
      </c>
      <c r="CI16274" s="378">
        <v>30001</v>
      </c>
    </row>
    <row r="16275" spans="82:87">
      <c r="CD16275" s="34" t="s">
        <v>20160</v>
      </c>
      <c r="CG16275" s="381">
        <v>65108</v>
      </c>
      <c r="CI16275" s="378">
        <v>30002</v>
      </c>
    </row>
    <row r="16276" spans="82:87">
      <c r="CD16276" s="34" t="s">
        <v>20161</v>
      </c>
      <c r="CG16276" s="381">
        <v>65109</v>
      </c>
      <c r="CI16276" s="378">
        <v>30003</v>
      </c>
    </row>
    <row r="16277" spans="82:87">
      <c r="CD16277" s="34" t="s">
        <v>20162</v>
      </c>
      <c r="CG16277" s="381">
        <v>65110</v>
      </c>
      <c r="CI16277" s="378">
        <v>30004</v>
      </c>
    </row>
    <row r="16278" spans="82:87">
      <c r="CD16278" s="34" t="s">
        <v>20163</v>
      </c>
      <c r="CG16278" s="381">
        <v>65111</v>
      </c>
      <c r="CI16278" s="378">
        <v>30005</v>
      </c>
    </row>
    <row r="16279" spans="82:87">
      <c r="CD16279" s="34" t="s">
        <v>20164</v>
      </c>
      <c r="CG16279" s="381">
        <v>65112</v>
      </c>
      <c r="CI16279" s="378">
        <v>30006</v>
      </c>
    </row>
    <row r="16280" spans="82:87">
      <c r="CD16280" s="34" t="s">
        <v>20165</v>
      </c>
      <c r="CG16280" s="381">
        <v>65116</v>
      </c>
      <c r="CI16280" s="378">
        <v>30007</v>
      </c>
    </row>
    <row r="16281" spans="82:87">
      <c r="CD16281" s="34" t="s">
        <v>20166</v>
      </c>
      <c r="CG16281" s="381">
        <v>65117</v>
      </c>
      <c r="CI16281" s="378">
        <v>30008</v>
      </c>
    </row>
    <row r="16282" spans="82:87">
      <c r="CD16282" s="34" t="s">
        <v>20167</v>
      </c>
      <c r="CG16282" s="381">
        <v>65120</v>
      </c>
      <c r="CI16282" s="378">
        <v>30009</v>
      </c>
    </row>
    <row r="16283" spans="82:87">
      <c r="CD16283" s="34" t="s">
        <v>20168</v>
      </c>
      <c r="CG16283" s="381">
        <v>65130</v>
      </c>
      <c r="CI16283" s="378">
        <v>30009</v>
      </c>
    </row>
    <row r="16284" spans="82:87">
      <c r="CD16284" s="34" t="s">
        <v>20169</v>
      </c>
      <c r="CG16284" s="381">
        <v>65140</v>
      </c>
      <c r="CI16284" s="378">
        <v>30010</v>
      </c>
    </row>
    <row r="16285" spans="82:87">
      <c r="CD16285" s="34" t="s">
        <v>20170</v>
      </c>
      <c r="CG16285" s="381">
        <v>65150</v>
      </c>
      <c r="CI16285" s="378">
        <v>30011</v>
      </c>
    </row>
    <row r="16286" spans="82:87">
      <c r="CD16286" s="34" t="s">
        <v>20171</v>
      </c>
      <c r="CG16286" s="381">
        <v>65170</v>
      </c>
      <c r="CI16286" s="378">
        <v>30012</v>
      </c>
    </row>
    <row r="16287" spans="82:87">
      <c r="CD16287" s="34" t="s">
        <v>20172</v>
      </c>
      <c r="CG16287" s="381">
        <v>65171</v>
      </c>
      <c r="CI16287" s="378">
        <v>30013</v>
      </c>
    </row>
    <row r="16288" spans="82:87">
      <c r="CD16288" s="34" t="s">
        <v>20173</v>
      </c>
      <c r="CG16288" s="381">
        <v>65190</v>
      </c>
      <c r="CI16288" s="378">
        <v>30014</v>
      </c>
    </row>
    <row r="16289" spans="82:87">
      <c r="CD16289" s="34" t="s">
        <v>20174</v>
      </c>
      <c r="CG16289" s="381">
        <v>65200</v>
      </c>
      <c r="CI16289" s="378">
        <v>30015</v>
      </c>
    </row>
    <row r="16290" spans="82:87">
      <c r="CD16290" s="34" t="s">
        <v>20175</v>
      </c>
      <c r="CG16290" s="381">
        <v>65201</v>
      </c>
      <c r="CI16290" s="378">
        <v>30016</v>
      </c>
    </row>
    <row r="16291" spans="82:87">
      <c r="CD16291" s="34" t="s">
        <v>20176</v>
      </c>
      <c r="CG16291" s="381">
        <v>65202</v>
      </c>
      <c r="CI16291" s="378">
        <v>30017</v>
      </c>
    </row>
    <row r="16292" spans="82:87">
      <c r="CD16292" s="34" t="s">
        <v>20177</v>
      </c>
      <c r="CG16292" s="381">
        <v>65203</v>
      </c>
      <c r="CI16292" s="378">
        <v>30018</v>
      </c>
    </row>
    <row r="16293" spans="82:87">
      <c r="CD16293" s="34" t="s">
        <v>20178</v>
      </c>
      <c r="CG16293" s="381">
        <v>65204</v>
      </c>
      <c r="CI16293" s="378">
        <v>30018</v>
      </c>
    </row>
    <row r="16294" spans="82:87">
      <c r="CD16294" s="34" t="s">
        <v>20179</v>
      </c>
      <c r="CG16294" s="381">
        <v>65210</v>
      </c>
      <c r="CI16294" s="378">
        <v>30019</v>
      </c>
    </row>
    <row r="16295" spans="82:87">
      <c r="CD16295" s="34" t="s">
        <v>20180</v>
      </c>
      <c r="CG16295" s="381">
        <v>65220</v>
      </c>
      <c r="CI16295" s="378">
        <v>30019</v>
      </c>
    </row>
    <row r="16296" spans="82:87">
      <c r="CD16296" s="34" t="s">
        <v>20181</v>
      </c>
      <c r="CG16296" s="381">
        <v>65230</v>
      </c>
      <c r="CI16296" s="378">
        <v>30020</v>
      </c>
    </row>
    <row r="16297" spans="82:87">
      <c r="CD16297" s="34" t="s">
        <v>20182</v>
      </c>
      <c r="CG16297" s="381">
        <v>65240</v>
      </c>
      <c r="CI16297" s="378">
        <v>30021</v>
      </c>
    </row>
    <row r="16298" spans="82:87">
      <c r="CD16298" s="34" t="s">
        <v>20183</v>
      </c>
      <c r="CG16298" s="381">
        <v>65250</v>
      </c>
      <c r="CI16298" s="378">
        <v>30022</v>
      </c>
    </row>
    <row r="16299" spans="82:87">
      <c r="CD16299" s="34" t="s">
        <v>20184</v>
      </c>
      <c r="CG16299" s="381">
        <v>65260</v>
      </c>
      <c r="CI16299" s="378">
        <v>30023</v>
      </c>
    </row>
    <row r="16300" spans="82:87">
      <c r="CD16300" s="34" t="s">
        <v>20185</v>
      </c>
      <c r="CG16300" s="381">
        <v>65270</v>
      </c>
      <c r="CI16300" s="378">
        <v>30024</v>
      </c>
    </row>
    <row r="16301" spans="82:87">
      <c r="CD16301" s="34" t="s">
        <v>20186</v>
      </c>
      <c r="CG16301" s="381">
        <v>65290</v>
      </c>
      <c r="CI16301" s="378">
        <v>30024</v>
      </c>
    </row>
    <row r="16302" spans="82:87">
      <c r="CD16302" s="34" t="s">
        <v>20187</v>
      </c>
      <c r="CG16302" s="381">
        <v>65300</v>
      </c>
      <c r="CI16302" s="378">
        <v>30025</v>
      </c>
    </row>
    <row r="16303" spans="82:87">
      <c r="CD16303" s="34" t="s">
        <v>20188</v>
      </c>
      <c r="CG16303" s="381">
        <v>65301</v>
      </c>
      <c r="CI16303" s="378">
        <v>30026</v>
      </c>
    </row>
    <row r="16304" spans="82:87">
      <c r="CD16304" s="34" t="s">
        <v>20189</v>
      </c>
      <c r="CG16304" s="381">
        <v>65302</v>
      </c>
      <c r="CI16304" s="378">
        <v>30027</v>
      </c>
    </row>
    <row r="16305" spans="82:87">
      <c r="CD16305" s="34" t="s">
        <v>20190</v>
      </c>
      <c r="CG16305" s="381">
        <v>65303</v>
      </c>
      <c r="CI16305" s="378">
        <v>30028</v>
      </c>
    </row>
    <row r="16306" spans="82:87">
      <c r="CD16306" s="34" t="s">
        <v>20191</v>
      </c>
      <c r="CG16306" s="381">
        <v>65307</v>
      </c>
      <c r="CI16306" s="378">
        <v>30029</v>
      </c>
    </row>
    <row r="16307" spans="82:87">
      <c r="CD16307" s="34" t="s">
        <v>20192</v>
      </c>
      <c r="CG16307" s="381">
        <v>65308</v>
      </c>
      <c r="CI16307" s="378">
        <v>30029</v>
      </c>
    </row>
    <row r="16308" spans="82:87">
      <c r="CD16308" s="34" t="s">
        <v>20193</v>
      </c>
      <c r="CG16308" s="381">
        <v>65309</v>
      </c>
      <c r="CI16308" s="378">
        <v>30030</v>
      </c>
    </row>
    <row r="16309" spans="82:87">
      <c r="CD16309" s="34" t="s">
        <v>20194</v>
      </c>
      <c r="CG16309" s="381">
        <v>65310</v>
      </c>
      <c r="CI16309" s="378">
        <v>30031</v>
      </c>
    </row>
    <row r="16310" spans="82:87">
      <c r="CD16310" s="34" t="s">
        <v>20195</v>
      </c>
      <c r="CG16310" s="381">
        <v>65311</v>
      </c>
      <c r="CI16310" s="378">
        <v>30032</v>
      </c>
    </row>
    <row r="16311" spans="82:87">
      <c r="CD16311" s="34" t="s">
        <v>20196</v>
      </c>
      <c r="CG16311" s="381">
        <v>65312</v>
      </c>
      <c r="CI16311" s="378">
        <v>30033</v>
      </c>
    </row>
    <row r="16312" spans="82:87">
      <c r="CD16312" s="34" t="s">
        <v>20197</v>
      </c>
      <c r="CG16312" s="381">
        <v>65320</v>
      </c>
      <c r="CI16312" s="378">
        <v>30034</v>
      </c>
    </row>
    <row r="16313" spans="82:87">
      <c r="CD16313" s="34" t="s">
        <v>20198</v>
      </c>
      <c r="CG16313" s="381">
        <v>65321</v>
      </c>
      <c r="CI16313" s="378">
        <v>30035</v>
      </c>
    </row>
    <row r="16314" spans="82:87">
      <c r="CD16314" s="34" t="s">
        <v>20199</v>
      </c>
      <c r="CG16314" s="381">
        <v>65330</v>
      </c>
      <c r="CI16314" s="378">
        <v>30036</v>
      </c>
    </row>
    <row r="16315" spans="82:87">
      <c r="CD16315" s="34" t="s">
        <v>20200</v>
      </c>
      <c r="CG16315" s="381">
        <v>65350</v>
      </c>
      <c r="CI16315" s="378">
        <v>30036</v>
      </c>
    </row>
    <row r="16316" spans="82:87">
      <c r="CD16316" s="34" t="s">
        <v>20201</v>
      </c>
      <c r="CG16316" s="381">
        <v>65360</v>
      </c>
      <c r="CI16316" s="378">
        <v>30037</v>
      </c>
    </row>
    <row r="16317" spans="82:87">
      <c r="CD16317" s="34" t="s">
        <v>20202</v>
      </c>
      <c r="CG16317" s="381">
        <v>65370</v>
      </c>
      <c r="CI16317" s="378">
        <v>30038</v>
      </c>
    </row>
    <row r="16318" spans="82:87">
      <c r="CD16318" s="34" t="s">
        <v>20203</v>
      </c>
      <c r="CG16318" s="381">
        <v>65380</v>
      </c>
      <c r="CI16318" s="378">
        <v>30039</v>
      </c>
    </row>
    <row r="16319" spans="82:87">
      <c r="CD16319" s="34" t="s">
        <v>20204</v>
      </c>
      <c r="CG16319" s="381">
        <v>65390</v>
      </c>
      <c r="CI16319" s="378">
        <v>30040</v>
      </c>
    </row>
    <row r="16320" spans="82:87">
      <c r="CD16320" s="34" t="s">
        <v>20205</v>
      </c>
      <c r="CG16320" s="381">
        <v>65400</v>
      </c>
      <c r="CI16320" s="378">
        <v>30041</v>
      </c>
    </row>
    <row r="16321" spans="82:87">
      <c r="CD16321" s="34" t="s">
        <v>20206</v>
      </c>
      <c r="CG16321" s="381">
        <v>65401</v>
      </c>
      <c r="CI16321" s="378">
        <v>30042</v>
      </c>
    </row>
    <row r="16322" spans="82:87">
      <c r="CD16322" s="34" t="s">
        <v>20207</v>
      </c>
      <c r="CG16322" s="381">
        <v>65402</v>
      </c>
      <c r="CI16322" s="378">
        <v>30043</v>
      </c>
    </row>
    <row r="16323" spans="82:87">
      <c r="CD16323" s="34" t="s">
        <v>20208</v>
      </c>
      <c r="CG16323" s="381">
        <v>65403</v>
      </c>
      <c r="CI16323" s="378">
        <v>30044</v>
      </c>
    </row>
    <row r="16324" spans="82:87">
      <c r="CD16324" s="34" t="s">
        <v>20209</v>
      </c>
      <c r="CG16324" s="381">
        <v>65410</v>
      </c>
      <c r="CI16324" s="378">
        <v>30044</v>
      </c>
    </row>
    <row r="16325" spans="82:87">
      <c r="CD16325" s="34" t="s">
        <v>20210</v>
      </c>
      <c r="CG16325" s="381">
        <v>65420</v>
      </c>
      <c r="CI16325" s="378">
        <v>30045</v>
      </c>
    </row>
    <row r="16326" spans="82:87">
      <c r="CD16326" s="34" t="s">
        <v>20211</v>
      </c>
      <c r="CG16326" s="381">
        <v>65421</v>
      </c>
      <c r="CI16326" s="378">
        <v>30045</v>
      </c>
    </row>
    <row r="16327" spans="82:87">
      <c r="CD16327" s="34" t="s">
        <v>20212</v>
      </c>
      <c r="CG16327" s="381">
        <v>65429</v>
      </c>
      <c r="CI16327" s="378">
        <v>30046</v>
      </c>
    </row>
    <row r="16328" spans="82:87">
      <c r="CD16328" s="34" t="s">
        <v>20213</v>
      </c>
      <c r="CG16328" s="381">
        <v>65430</v>
      </c>
      <c r="CI16328" s="378">
        <v>30047</v>
      </c>
    </row>
    <row r="16329" spans="82:87">
      <c r="CD16329" s="34" t="s">
        <v>20214</v>
      </c>
      <c r="CG16329" s="381">
        <v>65440</v>
      </c>
      <c r="CI16329" s="378">
        <v>30048</v>
      </c>
    </row>
    <row r="16330" spans="82:87">
      <c r="CD16330" s="34" t="s">
        <v>20215</v>
      </c>
      <c r="CG16330" s="381">
        <v>65460</v>
      </c>
      <c r="CI16330" s="378">
        <v>30048</v>
      </c>
    </row>
    <row r="16331" spans="82:87">
      <c r="CD16331" s="34" t="s">
        <v>20216</v>
      </c>
      <c r="CG16331" s="381">
        <v>65490</v>
      </c>
      <c r="CI16331" s="378">
        <v>30049</v>
      </c>
    </row>
    <row r="16332" spans="82:87">
      <c r="CD16332" s="34" t="s">
        <v>20217</v>
      </c>
      <c r="CG16332" s="381">
        <v>65500</v>
      </c>
      <c r="CI16332" s="378">
        <v>30050</v>
      </c>
    </row>
    <row r="16333" spans="82:87">
      <c r="CD16333" s="34" t="s">
        <v>20218</v>
      </c>
      <c r="CG16333" s="381">
        <v>65501</v>
      </c>
      <c r="CI16333" s="378">
        <v>30051</v>
      </c>
    </row>
    <row r="16334" spans="82:87">
      <c r="CD16334" s="34" t="s">
        <v>20219</v>
      </c>
      <c r="CG16334" s="381">
        <v>65502</v>
      </c>
      <c r="CI16334" s="378">
        <v>30052</v>
      </c>
    </row>
    <row r="16335" spans="82:87">
      <c r="CD16335" s="34" t="s">
        <v>20220</v>
      </c>
      <c r="CG16335" s="381">
        <v>65503</v>
      </c>
      <c r="CI16335" s="378">
        <v>30055</v>
      </c>
    </row>
    <row r="16336" spans="82:87">
      <c r="CD16336" s="34" t="s">
        <v>20221</v>
      </c>
      <c r="CG16336" s="381">
        <v>65510</v>
      </c>
      <c r="CI16336" s="378">
        <v>30055</v>
      </c>
    </row>
    <row r="16337" spans="82:87">
      <c r="CD16337" s="34" t="s">
        <v>20222</v>
      </c>
      <c r="CG16337" s="381">
        <v>65560</v>
      </c>
      <c r="CI16337" s="378">
        <v>30059</v>
      </c>
    </row>
    <row r="16338" spans="82:87">
      <c r="CD16338" s="34" t="s">
        <v>20223</v>
      </c>
      <c r="CG16338" s="381">
        <v>65590</v>
      </c>
      <c r="CI16338" s="378">
        <v>30069</v>
      </c>
    </row>
    <row r="16339" spans="82:87">
      <c r="CD16339" s="34" t="s">
        <v>20224</v>
      </c>
      <c r="CG16339" s="381">
        <v>65600</v>
      </c>
      <c r="CI16339" s="378">
        <v>30100</v>
      </c>
    </row>
    <row r="16340" spans="82:87">
      <c r="CD16340" s="34" t="s">
        <v>20225</v>
      </c>
      <c r="CG16340" s="381">
        <v>65601</v>
      </c>
      <c r="CI16340" s="378">
        <v>30100</v>
      </c>
    </row>
    <row r="16341" spans="82:87">
      <c r="CD16341" s="34" t="s">
        <v>20226</v>
      </c>
      <c r="CG16341" s="381">
        <v>65602</v>
      </c>
      <c r="CI16341" s="378">
        <v>30101</v>
      </c>
    </row>
    <row r="16342" spans="82:87">
      <c r="CD16342" s="34" t="s">
        <v>20227</v>
      </c>
      <c r="CG16342" s="381">
        <v>65660</v>
      </c>
      <c r="CI16342" s="378">
        <v>30102</v>
      </c>
    </row>
    <row r="16343" spans="82:87">
      <c r="CD16343" s="34" t="s">
        <v>20228</v>
      </c>
      <c r="CG16343" s="381">
        <v>65670</v>
      </c>
      <c r="CI16343" s="378">
        <v>30103</v>
      </c>
    </row>
    <row r="16344" spans="82:87">
      <c r="CD16344" s="34" t="s">
        <v>20229</v>
      </c>
      <c r="CG16344" s="381">
        <v>65690</v>
      </c>
      <c r="CI16344" s="378">
        <v>30104</v>
      </c>
    </row>
    <row r="16345" spans="82:87">
      <c r="CD16345" s="34" t="s">
        <v>20230</v>
      </c>
      <c r="CG16345" s="381">
        <v>65700</v>
      </c>
      <c r="CI16345" s="378">
        <v>30105</v>
      </c>
    </row>
    <row r="16346" spans="82:87">
      <c r="CD16346" s="34" t="s">
        <v>20231</v>
      </c>
      <c r="CG16346" s="381">
        <v>65701</v>
      </c>
      <c r="CI16346" s="378">
        <v>30106</v>
      </c>
    </row>
    <row r="16347" spans="82:87">
      <c r="CD16347" s="34" t="s">
        <v>20232</v>
      </c>
      <c r="CG16347" s="381">
        <v>65706</v>
      </c>
      <c r="CI16347" s="378">
        <v>30107</v>
      </c>
    </row>
    <row r="16348" spans="82:87">
      <c r="CD16348" s="34" t="s">
        <v>20233</v>
      </c>
      <c r="CG16348" s="381">
        <v>65709</v>
      </c>
      <c r="CI16348" s="378">
        <v>30108</v>
      </c>
    </row>
    <row r="16349" spans="82:87">
      <c r="CD16349" s="34" t="s">
        <v>20234</v>
      </c>
      <c r="CG16349" s="381">
        <v>65710</v>
      </c>
      <c r="CI16349" s="378">
        <v>30109</v>
      </c>
    </row>
    <row r="16350" spans="82:87">
      <c r="CD16350" s="34" t="s">
        <v>20235</v>
      </c>
      <c r="CG16350" s="381">
        <v>65800</v>
      </c>
      <c r="CI16350" s="378">
        <v>30110</v>
      </c>
    </row>
    <row r="16351" spans="82:87">
      <c r="CD16351" s="34" t="s">
        <v>20236</v>
      </c>
      <c r="CG16351" s="381">
        <v>65801</v>
      </c>
      <c r="CI16351" s="378">
        <v>30110</v>
      </c>
    </row>
    <row r="16352" spans="82:87">
      <c r="CD16352" s="34" t="s">
        <v>20237</v>
      </c>
      <c r="CG16352" s="381">
        <v>65812</v>
      </c>
      <c r="CI16352" s="378">
        <v>30110</v>
      </c>
    </row>
    <row r="16353" spans="82:87">
      <c r="CD16353" s="34" t="s">
        <v>20238</v>
      </c>
      <c r="CG16353" s="381">
        <v>65901</v>
      </c>
      <c r="CI16353" s="378">
        <v>30110</v>
      </c>
    </row>
    <row r="16354" spans="82:87">
      <c r="CD16354" s="34" t="s">
        <v>20239</v>
      </c>
      <c r="CG16354" s="381">
        <v>65902</v>
      </c>
      <c r="CI16354" s="378">
        <v>30110</v>
      </c>
    </row>
    <row r="16355" spans="82:87">
      <c r="CD16355" s="34" t="s">
        <v>20240</v>
      </c>
      <c r="CG16355" s="381">
        <v>65903</v>
      </c>
      <c r="CI16355" s="378">
        <v>30110</v>
      </c>
    </row>
    <row r="16356" spans="82:87">
      <c r="CD16356" s="34" t="s">
        <v>20241</v>
      </c>
      <c r="CG16356" s="381">
        <v>65904</v>
      </c>
      <c r="CI16356" s="378">
        <v>30110</v>
      </c>
    </row>
    <row r="16357" spans="82:87">
      <c r="CD16357" s="34" t="s">
        <v>20242</v>
      </c>
      <c r="CG16357" s="381">
        <v>65905</v>
      </c>
      <c r="CI16357" s="378">
        <v>30111</v>
      </c>
    </row>
    <row r="16358" spans="82:87">
      <c r="CD16358" s="34" t="s">
        <v>20243</v>
      </c>
      <c r="CG16358" s="381">
        <v>65907</v>
      </c>
      <c r="CI16358" s="378">
        <v>30111</v>
      </c>
    </row>
    <row r="16359" spans="82:87">
      <c r="CD16359" s="34" t="s">
        <v>20244</v>
      </c>
      <c r="CG16359" s="381">
        <v>65910</v>
      </c>
      <c r="CI16359" s="378">
        <v>30112</v>
      </c>
    </row>
    <row r="16360" spans="82:87">
      <c r="CD16360" s="34" t="s">
        <v>20245</v>
      </c>
      <c r="CG16360" s="381">
        <v>65911</v>
      </c>
      <c r="CI16360" s="378">
        <v>30114</v>
      </c>
    </row>
    <row r="16361" spans="82:87">
      <c r="CD16361" s="34" t="s">
        <v>20246</v>
      </c>
      <c r="CG16361" s="381">
        <v>65912</v>
      </c>
      <c r="CI16361" s="378">
        <v>30114</v>
      </c>
    </row>
    <row r="16362" spans="82:87">
      <c r="CD16362" s="34" t="s">
        <v>20247</v>
      </c>
      <c r="CG16362" s="381">
        <v>65914</v>
      </c>
      <c r="CI16362" s="378">
        <v>30114</v>
      </c>
    </row>
    <row r="16363" spans="82:87">
      <c r="CD16363" s="34" t="s">
        <v>20248</v>
      </c>
      <c r="CG16363" s="381">
        <v>65915</v>
      </c>
      <c r="CI16363" s="378">
        <v>30115</v>
      </c>
    </row>
    <row r="16364" spans="82:87">
      <c r="CD16364" s="34" t="s">
        <v>20249</v>
      </c>
      <c r="CG16364" s="381">
        <v>65917</v>
      </c>
      <c r="CI16364" s="378">
        <v>30119</v>
      </c>
    </row>
    <row r="16365" spans="82:87">
      <c r="CD16365" s="34" t="s">
        <v>20250</v>
      </c>
      <c r="CG16365" s="381">
        <v>65918</v>
      </c>
      <c r="CI16365" s="378">
        <v>30120</v>
      </c>
    </row>
    <row r="16366" spans="82:87">
      <c r="CD16366" s="34" t="s">
        <v>20251</v>
      </c>
      <c r="CG16366" s="381">
        <v>65919</v>
      </c>
      <c r="CI16366" s="378">
        <v>30120</v>
      </c>
    </row>
    <row r="16367" spans="82:87">
      <c r="CD16367" s="34" t="s">
        <v>20252</v>
      </c>
      <c r="CG16367" s="381">
        <v>65920</v>
      </c>
      <c r="CI16367" s="378">
        <v>30120</v>
      </c>
    </row>
    <row r="16368" spans="82:87">
      <c r="CD16368" s="34" t="s">
        <v>20253</v>
      </c>
      <c r="CG16368" s="381">
        <v>65921</v>
      </c>
      <c r="CI16368" s="378">
        <v>30120</v>
      </c>
    </row>
    <row r="16369" spans="82:87">
      <c r="CD16369" s="34" t="s">
        <v>20254</v>
      </c>
      <c r="CG16369" s="381">
        <v>65930</v>
      </c>
      <c r="CI16369" s="378">
        <v>30120</v>
      </c>
    </row>
    <row r="16370" spans="82:87">
      <c r="CD16370" s="34" t="s">
        <v>20255</v>
      </c>
      <c r="CG16370" s="381">
        <v>65940</v>
      </c>
      <c r="CI16370" s="378">
        <v>30120</v>
      </c>
    </row>
    <row r="16371" spans="82:87">
      <c r="CD16371" s="34" t="s">
        <v>20256</v>
      </c>
      <c r="CG16371" s="381">
        <v>65950</v>
      </c>
      <c r="CI16371" s="378">
        <v>30120</v>
      </c>
    </row>
    <row r="16372" spans="82:87">
      <c r="CD16372" s="34" t="s">
        <v>20257</v>
      </c>
      <c r="CG16372" s="381">
        <v>65951</v>
      </c>
      <c r="CI16372" s="378">
        <v>30120</v>
      </c>
    </row>
    <row r="16373" spans="82:87">
      <c r="CD16373" s="34" t="s">
        <v>20258</v>
      </c>
      <c r="CG16373" s="381">
        <v>65952</v>
      </c>
      <c r="CI16373" s="378">
        <v>30120</v>
      </c>
    </row>
    <row r="16374" spans="82:87">
      <c r="CD16374" s="34" t="s">
        <v>20259</v>
      </c>
      <c r="CG16374" s="381">
        <v>65953</v>
      </c>
      <c r="CI16374" s="378">
        <v>30120</v>
      </c>
    </row>
    <row r="16375" spans="82:87">
      <c r="CD16375" s="34" t="s">
        <v>20260</v>
      </c>
      <c r="CG16375" s="381">
        <v>65954</v>
      </c>
      <c r="CI16375" s="378">
        <v>30120</v>
      </c>
    </row>
    <row r="16376" spans="82:87">
      <c r="CD16376" s="34" t="s">
        <v>20261</v>
      </c>
      <c r="CG16376" s="381">
        <v>66000</v>
      </c>
      <c r="CI16376" s="378">
        <v>30120</v>
      </c>
    </row>
    <row r="16377" spans="82:87">
      <c r="CD16377" s="34" t="s">
        <v>20262</v>
      </c>
      <c r="CG16377" s="381">
        <v>66001</v>
      </c>
      <c r="CI16377" s="378">
        <v>30120</v>
      </c>
    </row>
    <row r="16378" spans="82:87">
      <c r="CD16378" s="34" t="s">
        <v>20263</v>
      </c>
      <c r="CG16378" s="381">
        <v>66002</v>
      </c>
      <c r="CI16378" s="378">
        <v>30120</v>
      </c>
    </row>
    <row r="16379" spans="82:87">
      <c r="CD16379" s="34" t="s">
        <v>20264</v>
      </c>
      <c r="CG16379" s="381">
        <v>66003</v>
      </c>
      <c r="CI16379" s="378">
        <v>30121</v>
      </c>
    </row>
    <row r="16380" spans="82:87">
      <c r="CD16380" s="34" t="s">
        <v>20265</v>
      </c>
      <c r="CG16380" s="381">
        <v>66004</v>
      </c>
      <c r="CI16380" s="378">
        <v>30122</v>
      </c>
    </row>
    <row r="16381" spans="82:87">
      <c r="CD16381" s="34" t="s">
        <v>20266</v>
      </c>
      <c r="CG16381" s="381">
        <v>66005</v>
      </c>
      <c r="CI16381" s="378">
        <v>30123</v>
      </c>
    </row>
    <row r="16382" spans="82:87">
      <c r="CD16382" s="34" t="s">
        <v>20267</v>
      </c>
      <c r="CG16382" s="381">
        <v>66006</v>
      </c>
      <c r="CI16382" s="378">
        <v>30124</v>
      </c>
    </row>
    <row r="16383" spans="82:87">
      <c r="CD16383" s="34" t="s">
        <v>20268</v>
      </c>
      <c r="CG16383" s="381">
        <v>66007</v>
      </c>
      <c r="CI16383" s="378">
        <v>30124</v>
      </c>
    </row>
    <row r="16384" spans="82:87">
      <c r="CD16384" s="34" t="s">
        <v>20269</v>
      </c>
      <c r="CG16384" s="381">
        <v>66008</v>
      </c>
      <c r="CI16384" s="378">
        <v>30124</v>
      </c>
    </row>
    <row r="16385" spans="82:87">
      <c r="CD16385" s="34" t="s">
        <v>20270</v>
      </c>
      <c r="CG16385" s="381">
        <v>66009</v>
      </c>
      <c r="CI16385" s="378">
        <v>30125</v>
      </c>
    </row>
    <row r="16386" spans="82:87">
      <c r="CD16386" s="34" t="s">
        <v>20271</v>
      </c>
      <c r="CG16386" s="381">
        <v>66010</v>
      </c>
      <c r="CI16386" s="378">
        <v>30126</v>
      </c>
    </row>
    <row r="16387" spans="82:87">
      <c r="CD16387" s="34" t="s">
        <v>20272</v>
      </c>
      <c r="CG16387" s="381">
        <v>66011</v>
      </c>
      <c r="CI16387" s="378">
        <v>30126</v>
      </c>
    </row>
    <row r="16388" spans="82:87">
      <c r="CD16388" s="34" t="s">
        <v>20273</v>
      </c>
      <c r="CG16388" s="381">
        <v>66012</v>
      </c>
      <c r="CI16388" s="378">
        <v>30126</v>
      </c>
    </row>
    <row r="16389" spans="82:87">
      <c r="CD16389" s="34" t="s">
        <v>20274</v>
      </c>
      <c r="CG16389" s="381">
        <v>66013</v>
      </c>
      <c r="CI16389" s="378">
        <v>30127</v>
      </c>
    </row>
    <row r="16390" spans="82:87">
      <c r="CD16390" s="34" t="s">
        <v>20275</v>
      </c>
      <c r="CG16390" s="381">
        <v>66014</v>
      </c>
      <c r="CI16390" s="378">
        <v>30128</v>
      </c>
    </row>
    <row r="16391" spans="82:87">
      <c r="CD16391" s="34" t="s">
        <v>20276</v>
      </c>
      <c r="CG16391" s="381">
        <v>66015</v>
      </c>
      <c r="CI16391" s="378">
        <v>30129</v>
      </c>
    </row>
    <row r="16392" spans="82:87">
      <c r="CD16392" s="34" t="s">
        <v>20277</v>
      </c>
      <c r="CG16392" s="381">
        <v>66016</v>
      </c>
      <c r="CI16392" s="378">
        <v>30129</v>
      </c>
    </row>
    <row r="16393" spans="82:87">
      <c r="CD16393" s="34" t="s">
        <v>20278</v>
      </c>
      <c r="CG16393" s="381">
        <v>66017</v>
      </c>
      <c r="CI16393" s="378">
        <v>30130</v>
      </c>
    </row>
    <row r="16394" spans="82:87">
      <c r="CD16394" s="34" t="s">
        <v>20279</v>
      </c>
      <c r="CG16394" s="381">
        <v>66018</v>
      </c>
      <c r="CI16394" s="378">
        <v>30130</v>
      </c>
    </row>
    <row r="16395" spans="82:87">
      <c r="CD16395" s="34" t="s">
        <v>20280</v>
      </c>
      <c r="CG16395" s="381">
        <v>66019</v>
      </c>
      <c r="CI16395" s="378">
        <v>30130</v>
      </c>
    </row>
    <row r="16396" spans="82:87">
      <c r="CD16396" s="34" t="s">
        <v>20281</v>
      </c>
      <c r="CG16396" s="381">
        <v>66020</v>
      </c>
      <c r="CI16396" s="378">
        <v>30130</v>
      </c>
    </row>
    <row r="16397" spans="82:87">
      <c r="CD16397" s="34" t="s">
        <v>20282</v>
      </c>
      <c r="CG16397" s="381">
        <v>66021</v>
      </c>
      <c r="CI16397" s="378">
        <v>30131</v>
      </c>
    </row>
    <row r="16398" spans="82:87">
      <c r="CD16398" s="34" t="s">
        <v>20283</v>
      </c>
      <c r="CG16398" s="381">
        <v>66022</v>
      </c>
      <c r="CI16398" s="378">
        <v>30132</v>
      </c>
    </row>
    <row r="16399" spans="82:87">
      <c r="CD16399" s="34" t="s">
        <v>20284</v>
      </c>
      <c r="CG16399" s="381">
        <v>66023</v>
      </c>
      <c r="CI16399" s="378">
        <v>30133</v>
      </c>
    </row>
    <row r="16400" spans="82:87">
      <c r="CD16400" s="34" t="s">
        <v>20285</v>
      </c>
      <c r="CG16400" s="381">
        <v>66024</v>
      </c>
      <c r="CI16400" s="378">
        <v>30133</v>
      </c>
    </row>
    <row r="16401" spans="82:87">
      <c r="CD16401" s="34" t="s">
        <v>20286</v>
      </c>
      <c r="CG16401" s="381">
        <v>66025</v>
      </c>
      <c r="CI16401" s="378">
        <v>30134</v>
      </c>
    </row>
    <row r="16402" spans="82:87">
      <c r="CD16402" s="34" t="s">
        <v>20287</v>
      </c>
      <c r="CG16402" s="381">
        <v>66026</v>
      </c>
      <c r="CI16402" s="378">
        <v>30135</v>
      </c>
    </row>
    <row r="16403" spans="82:87">
      <c r="CD16403" s="34" t="s">
        <v>20288</v>
      </c>
      <c r="CG16403" s="381">
        <v>66027</v>
      </c>
      <c r="CI16403" s="378">
        <v>30136</v>
      </c>
    </row>
    <row r="16404" spans="82:87">
      <c r="CD16404" s="34" t="s">
        <v>20289</v>
      </c>
      <c r="CG16404" s="381">
        <v>66028</v>
      </c>
      <c r="CI16404" s="378">
        <v>30139</v>
      </c>
    </row>
    <row r="16405" spans="82:87">
      <c r="CD16405" s="34" t="s">
        <v>20290</v>
      </c>
      <c r="CG16405" s="381">
        <v>66029</v>
      </c>
      <c r="CI16405" s="378">
        <v>30140</v>
      </c>
    </row>
    <row r="16406" spans="82:87">
      <c r="CD16406" s="34" t="s">
        <v>20291</v>
      </c>
      <c r="CG16406" s="381">
        <v>66030</v>
      </c>
      <c r="CI16406" s="378">
        <v>30140</v>
      </c>
    </row>
    <row r="16407" spans="82:87">
      <c r="CD16407" s="34" t="s">
        <v>20292</v>
      </c>
      <c r="CG16407" s="381">
        <v>66031</v>
      </c>
      <c r="CI16407" s="378">
        <v>30140</v>
      </c>
    </row>
    <row r="16408" spans="82:87">
      <c r="CD16408" s="34" t="s">
        <v>20293</v>
      </c>
      <c r="CG16408" s="381">
        <v>66032</v>
      </c>
      <c r="CI16408" s="378">
        <v>30140</v>
      </c>
    </row>
    <row r="16409" spans="82:87">
      <c r="CD16409" s="34" t="s">
        <v>20294</v>
      </c>
      <c r="CG16409" s="381">
        <v>66033</v>
      </c>
      <c r="CI16409" s="378">
        <v>30140</v>
      </c>
    </row>
    <row r="16410" spans="82:87">
      <c r="CD16410" s="34" t="s">
        <v>20295</v>
      </c>
      <c r="CG16410" s="381">
        <v>66034</v>
      </c>
      <c r="CI16410" s="378">
        <v>30140</v>
      </c>
    </row>
    <row r="16411" spans="82:87">
      <c r="CD16411" s="34" t="s">
        <v>20296</v>
      </c>
      <c r="CG16411" s="381">
        <v>66035</v>
      </c>
      <c r="CI16411" s="378">
        <v>30140</v>
      </c>
    </row>
    <row r="16412" spans="82:87">
      <c r="CD16412" s="34" t="s">
        <v>20297</v>
      </c>
      <c r="CG16412" s="381">
        <v>66036</v>
      </c>
      <c r="CI16412" s="378">
        <v>30140</v>
      </c>
    </row>
    <row r="16413" spans="82:87">
      <c r="CD16413" s="34" t="s">
        <v>20298</v>
      </c>
      <c r="CG16413" s="381">
        <v>66037</v>
      </c>
      <c r="CI16413" s="378">
        <v>30140</v>
      </c>
    </row>
    <row r="16414" spans="82:87">
      <c r="CD16414" s="34" t="s">
        <v>20299</v>
      </c>
      <c r="CG16414" s="381">
        <v>66038</v>
      </c>
      <c r="CI16414" s="378">
        <v>30140</v>
      </c>
    </row>
    <row r="16415" spans="82:87">
      <c r="CD16415" s="34" t="s">
        <v>20300</v>
      </c>
      <c r="CG16415" s="381">
        <v>66039</v>
      </c>
      <c r="CI16415" s="378">
        <v>30140</v>
      </c>
    </row>
    <row r="16416" spans="82:87">
      <c r="CD16416" s="34" t="s">
        <v>20301</v>
      </c>
      <c r="CG16416" s="381">
        <v>66040</v>
      </c>
      <c r="CI16416" s="378">
        <v>30140</v>
      </c>
    </row>
    <row r="16417" spans="82:87">
      <c r="CD16417" s="34" t="s">
        <v>20302</v>
      </c>
      <c r="CG16417" s="381">
        <v>66041</v>
      </c>
      <c r="CI16417" s="378">
        <v>30150</v>
      </c>
    </row>
    <row r="16418" spans="82:87">
      <c r="CD16418" s="34" t="s">
        <v>20303</v>
      </c>
      <c r="CG16418" s="381">
        <v>66042</v>
      </c>
      <c r="CI16418" s="378">
        <v>30150</v>
      </c>
    </row>
    <row r="16419" spans="82:87">
      <c r="CD16419" s="34" t="s">
        <v>20304</v>
      </c>
      <c r="CG16419" s="381">
        <v>66043</v>
      </c>
      <c r="CI16419" s="378">
        <v>30150</v>
      </c>
    </row>
    <row r="16420" spans="82:87">
      <c r="CD16420" s="34" t="s">
        <v>20305</v>
      </c>
      <c r="CG16420" s="381">
        <v>66044</v>
      </c>
      <c r="CI16420" s="378">
        <v>30150</v>
      </c>
    </row>
    <row r="16421" spans="82:87">
      <c r="CD16421" s="34" t="s">
        <v>20306</v>
      </c>
      <c r="CG16421" s="381">
        <v>66045</v>
      </c>
      <c r="CI16421" s="378">
        <v>30150</v>
      </c>
    </row>
    <row r="16422" spans="82:87">
      <c r="CD16422" s="34" t="s">
        <v>20307</v>
      </c>
      <c r="CG16422" s="381">
        <v>66046</v>
      </c>
      <c r="CI16422" s="378">
        <v>30160</v>
      </c>
    </row>
    <row r="16423" spans="82:87">
      <c r="CD16423" s="34" t="s">
        <v>20308</v>
      </c>
      <c r="CG16423" s="381">
        <v>66047</v>
      </c>
      <c r="CI16423" s="378">
        <v>30160</v>
      </c>
    </row>
    <row r="16424" spans="82:87">
      <c r="CD16424" s="34" t="s">
        <v>20309</v>
      </c>
      <c r="CG16424" s="381">
        <v>66048</v>
      </c>
      <c r="CI16424" s="378">
        <v>30160</v>
      </c>
    </row>
    <row r="16425" spans="82:87">
      <c r="CD16425" s="34" t="s">
        <v>20310</v>
      </c>
      <c r="CG16425" s="381">
        <v>66049</v>
      </c>
      <c r="CI16425" s="378">
        <v>30160</v>
      </c>
    </row>
    <row r="16426" spans="82:87">
      <c r="CD16426" s="34" t="s">
        <v>20311</v>
      </c>
      <c r="CG16426" s="381">
        <v>66050</v>
      </c>
      <c r="CI16426" s="378">
        <v>30160</v>
      </c>
    </row>
    <row r="16427" spans="82:87">
      <c r="CD16427" s="34" t="s">
        <v>20312</v>
      </c>
      <c r="CG16427" s="381">
        <v>66051</v>
      </c>
      <c r="CI16427" s="378">
        <v>30170</v>
      </c>
    </row>
    <row r="16428" spans="82:87">
      <c r="CD16428" s="34" t="s">
        <v>20313</v>
      </c>
      <c r="CG16428" s="381">
        <v>66052</v>
      </c>
      <c r="CI16428" s="378">
        <v>30170</v>
      </c>
    </row>
    <row r="16429" spans="82:87">
      <c r="CD16429" s="34" t="s">
        <v>20314</v>
      </c>
      <c r="CG16429" s="381">
        <v>66053</v>
      </c>
      <c r="CI16429" s="378">
        <v>30170</v>
      </c>
    </row>
    <row r="16430" spans="82:87">
      <c r="CD16430" s="34" t="s">
        <v>20315</v>
      </c>
      <c r="CG16430" s="381">
        <v>66054</v>
      </c>
      <c r="CI16430" s="378">
        <v>30170</v>
      </c>
    </row>
    <row r="16431" spans="82:87">
      <c r="CD16431" s="34" t="s">
        <v>20316</v>
      </c>
      <c r="CG16431" s="381">
        <v>66055</v>
      </c>
      <c r="CI16431" s="378">
        <v>30170</v>
      </c>
    </row>
    <row r="16432" spans="82:87">
      <c r="CD16432" s="34" t="s">
        <v>20317</v>
      </c>
      <c r="CG16432" s="381">
        <v>66056</v>
      </c>
      <c r="CI16432" s="378">
        <v>30170</v>
      </c>
    </row>
    <row r="16433" spans="82:87">
      <c r="CD16433" s="34" t="s">
        <v>20318</v>
      </c>
      <c r="CG16433" s="381">
        <v>66057</v>
      </c>
      <c r="CI16433" s="378">
        <v>30170</v>
      </c>
    </row>
    <row r="16434" spans="82:87">
      <c r="CD16434" s="34" t="s">
        <v>20319</v>
      </c>
      <c r="CG16434" s="381">
        <v>66058</v>
      </c>
      <c r="CI16434" s="378">
        <v>30170</v>
      </c>
    </row>
    <row r="16435" spans="82:87">
      <c r="CD16435" s="34" t="s">
        <v>20320</v>
      </c>
      <c r="CG16435" s="381">
        <v>66059</v>
      </c>
      <c r="CI16435" s="378">
        <v>30190</v>
      </c>
    </row>
    <row r="16436" spans="82:87">
      <c r="CD16436" s="34" t="s">
        <v>20321</v>
      </c>
      <c r="CG16436" s="381">
        <v>66070</v>
      </c>
      <c r="CI16436" s="378">
        <v>30190</v>
      </c>
    </row>
    <row r="16437" spans="82:87">
      <c r="CD16437" s="34" t="s">
        <v>20322</v>
      </c>
      <c r="CG16437" s="381">
        <v>66071</v>
      </c>
      <c r="CI16437" s="378">
        <v>30190</v>
      </c>
    </row>
    <row r="16438" spans="82:87">
      <c r="CD16438" s="34" t="s">
        <v>20323</v>
      </c>
      <c r="CG16438" s="381">
        <v>66072</v>
      </c>
      <c r="CI16438" s="378">
        <v>30190</v>
      </c>
    </row>
    <row r="16439" spans="82:87">
      <c r="CD16439" s="34" t="s">
        <v>20324</v>
      </c>
      <c r="CG16439" s="381">
        <v>66073</v>
      </c>
      <c r="CI16439" s="378">
        <v>30190</v>
      </c>
    </row>
    <row r="16440" spans="82:87">
      <c r="CD16440" s="34" t="s">
        <v>20325</v>
      </c>
      <c r="CG16440" s="381">
        <v>66074</v>
      </c>
      <c r="CI16440" s="378">
        <v>30190</v>
      </c>
    </row>
    <row r="16441" spans="82:87">
      <c r="CD16441" s="34" t="s">
        <v>20326</v>
      </c>
      <c r="CG16441" s="381">
        <v>66075</v>
      </c>
      <c r="CI16441" s="378">
        <v>30190</v>
      </c>
    </row>
    <row r="16442" spans="82:87">
      <c r="CD16442" s="34" t="s">
        <v>20327</v>
      </c>
      <c r="CG16442" s="381">
        <v>66080</v>
      </c>
      <c r="CI16442" s="378">
        <v>30190</v>
      </c>
    </row>
    <row r="16443" spans="82:87">
      <c r="CD16443" s="34" t="s">
        <v>20328</v>
      </c>
      <c r="CG16443" s="381">
        <v>66090</v>
      </c>
      <c r="CI16443" s="378">
        <v>30190</v>
      </c>
    </row>
    <row r="16444" spans="82:87">
      <c r="CD16444" s="34" t="s">
        <v>20329</v>
      </c>
      <c r="CG16444" s="381">
        <v>66100</v>
      </c>
      <c r="CI16444" s="378">
        <v>30190</v>
      </c>
    </row>
    <row r="16445" spans="82:87">
      <c r="CD16445" s="34" t="s">
        <v>20330</v>
      </c>
      <c r="CG16445" s="381">
        <v>66101</v>
      </c>
      <c r="CI16445" s="378">
        <v>30190</v>
      </c>
    </row>
    <row r="16446" spans="82:87">
      <c r="CD16446" s="34" t="s">
        <v>20331</v>
      </c>
      <c r="CG16446" s="381">
        <v>66102</v>
      </c>
      <c r="CI16446" s="378">
        <v>30190</v>
      </c>
    </row>
    <row r="16447" spans="82:87">
      <c r="CD16447" s="34" t="s">
        <v>20332</v>
      </c>
      <c r="CG16447" s="381">
        <v>66103</v>
      </c>
      <c r="CI16447" s="378">
        <v>30190</v>
      </c>
    </row>
    <row r="16448" spans="82:87">
      <c r="CD16448" s="34" t="s">
        <v>20333</v>
      </c>
      <c r="CG16448" s="381">
        <v>66104</v>
      </c>
      <c r="CI16448" s="378">
        <v>30190</v>
      </c>
    </row>
    <row r="16449" spans="82:87">
      <c r="CD16449" s="34" t="s">
        <v>20334</v>
      </c>
      <c r="CG16449" s="381">
        <v>66105</v>
      </c>
      <c r="CI16449" s="378">
        <v>30190</v>
      </c>
    </row>
    <row r="16450" spans="82:87">
      <c r="CD16450" s="34" t="s">
        <v>20335</v>
      </c>
      <c r="CG16450" s="381">
        <v>66106</v>
      </c>
      <c r="CI16450" s="378">
        <v>30190</v>
      </c>
    </row>
    <row r="16451" spans="82:87">
      <c r="CD16451" s="34" t="s">
        <v>20336</v>
      </c>
      <c r="CG16451" s="381">
        <v>66107</v>
      </c>
      <c r="CI16451" s="378">
        <v>30190</v>
      </c>
    </row>
    <row r="16452" spans="82:87">
      <c r="CD16452" s="34" t="s">
        <v>20337</v>
      </c>
      <c r="CG16452" s="381">
        <v>66108</v>
      </c>
      <c r="CI16452" s="378">
        <v>30200</v>
      </c>
    </row>
    <row r="16453" spans="82:87">
      <c r="CD16453" s="34" t="s">
        <v>20338</v>
      </c>
      <c r="CG16453" s="381">
        <v>66109</v>
      </c>
      <c r="CI16453" s="378">
        <v>30200</v>
      </c>
    </row>
    <row r="16454" spans="82:87">
      <c r="CD16454" s="34" t="s">
        <v>20339</v>
      </c>
      <c r="CG16454" s="381">
        <v>66110</v>
      </c>
      <c r="CI16454" s="378">
        <v>30200</v>
      </c>
    </row>
    <row r="16455" spans="82:87">
      <c r="CD16455" s="34" t="s">
        <v>20340</v>
      </c>
      <c r="CG16455" s="381">
        <v>66111</v>
      </c>
      <c r="CI16455" s="378">
        <v>30200</v>
      </c>
    </row>
    <row r="16456" spans="82:87">
      <c r="CD16456" s="34" t="s">
        <v>20341</v>
      </c>
      <c r="CG16456" s="381">
        <v>66112</v>
      </c>
      <c r="CI16456" s="378">
        <v>30200</v>
      </c>
    </row>
    <row r="16457" spans="82:87">
      <c r="CD16457" s="34" t="s">
        <v>20342</v>
      </c>
      <c r="CG16457" s="381">
        <v>66113</v>
      </c>
      <c r="CI16457" s="378">
        <v>30200</v>
      </c>
    </row>
    <row r="16458" spans="82:87">
      <c r="CD16458" s="34" t="s">
        <v>20343</v>
      </c>
      <c r="CG16458" s="381">
        <v>66114</v>
      </c>
      <c r="CI16458" s="378">
        <v>30200</v>
      </c>
    </row>
    <row r="16459" spans="82:87">
      <c r="CD16459" s="34" t="s">
        <v>20344</v>
      </c>
      <c r="CG16459" s="381">
        <v>66115</v>
      </c>
      <c r="CI16459" s="378">
        <v>30200</v>
      </c>
    </row>
    <row r="16460" spans="82:87">
      <c r="CD16460" s="34" t="s">
        <v>20345</v>
      </c>
      <c r="CG16460" s="381">
        <v>66119</v>
      </c>
      <c r="CI16460" s="378">
        <v>30200</v>
      </c>
    </row>
    <row r="16461" spans="82:87">
      <c r="CD16461" s="34" t="s">
        <v>20346</v>
      </c>
      <c r="CG16461" s="381">
        <v>66120</v>
      </c>
      <c r="CI16461" s="378">
        <v>30200</v>
      </c>
    </row>
    <row r="16462" spans="82:87">
      <c r="CD16462" s="34" t="s">
        <v>20347</v>
      </c>
      <c r="CG16462" s="381">
        <v>66121</v>
      </c>
      <c r="CI16462" s="378">
        <v>30200</v>
      </c>
    </row>
    <row r="16463" spans="82:87">
      <c r="CD16463" s="34" t="s">
        <v>20348</v>
      </c>
      <c r="CG16463" s="381">
        <v>66122</v>
      </c>
      <c r="CI16463" s="378">
        <v>30200</v>
      </c>
    </row>
    <row r="16464" spans="82:87">
      <c r="CD16464" s="34" t="s">
        <v>20349</v>
      </c>
      <c r="CG16464" s="381">
        <v>66123</v>
      </c>
      <c r="CI16464" s="378">
        <v>30201</v>
      </c>
    </row>
    <row r="16465" spans="82:87">
      <c r="CD16465" s="34" t="s">
        <v>20350</v>
      </c>
      <c r="CG16465" s="381">
        <v>66124</v>
      </c>
      <c r="CI16465" s="378">
        <v>30202</v>
      </c>
    </row>
    <row r="16466" spans="82:87">
      <c r="CD16466" s="34" t="s">
        <v>20351</v>
      </c>
      <c r="CG16466" s="381">
        <v>66125</v>
      </c>
      <c r="CI16466" s="378">
        <v>30203</v>
      </c>
    </row>
    <row r="16467" spans="82:87">
      <c r="CD16467" s="34" t="s">
        <v>20352</v>
      </c>
      <c r="CG16467" s="381">
        <v>66126</v>
      </c>
      <c r="CI16467" s="378">
        <v>30204</v>
      </c>
    </row>
    <row r="16468" spans="82:87">
      <c r="CD16468" s="34" t="s">
        <v>20353</v>
      </c>
      <c r="CG16468" s="381">
        <v>66127</v>
      </c>
      <c r="CI16468" s="378">
        <v>30205</v>
      </c>
    </row>
    <row r="16469" spans="82:87">
      <c r="CD16469" s="34" t="s">
        <v>20354</v>
      </c>
      <c r="CG16469" s="381">
        <v>66128</v>
      </c>
      <c r="CI16469" s="378">
        <v>30206</v>
      </c>
    </row>
    <row r="16470" spans="82:87">
      <c r="CD16470" s="34" t="s">
        <v>20355</v>
      </c>
      <c r="CG16470" s="381">
        <v>66129</v>
      </c>
      <c r="CI16470" s="378">
        <v>30207</v>
      </c>
    </row>
    <row r="16471" spans="82:87">
      <c r="CD16471" s="34" t="s">
        <v>20356</v>
      </c>
      <c r="CG16471" s="381">
        <v>66130</v>
      </c>
      <c r="CI16471" s="378">
        <v>30208</v>
      </c>
    </row>
    <row r="16472" spans="82:87">
      <c r="CD16472" s="34" t="s">
        <v>20357</v>
      </c>
      <c r="CG16472" s="381">
        <v>66140</v>
      </c>
      <c r="CI16472" s="378">
        <v>30209</v>
      </c>
    </row>
    <row r="16473" spans="82:87">
      <c r="CD16473" s="34" t="s">
        <v>20358</v>
      </c>
      <c r="CG16473" s="381">
        <v>66141</v>
      </c>
      <c r="CI16473" s="378">
        <v>30210</v>
      </c>
    </row>
    <row r="16474" spans="82:87">
      <c r="CD16474" s="34" t="s">
        <v>20359</v>
      </c>
      <c r="CG16474" s="381">
        <v>66142</v>
      </c>
      <c r="CI16474" s="378">
        <v>30210</v>
      </c>
    </row>
    <row r="16475" spans="82:87">
      <c r="CD16475" s="34" t="s">
        <v>20360</v>
      </c>
      <c r="CG16475" s="381">
        <v>66143</v>
      </c>
      <c r="CI16475" s="378">
        <v>30210</v>
      </c>
    </row>
    <row r="16476" spans="82:87">
      <c r="CD16476" s="34" t="s">
        <v>20361</v>
      </c>
      <c r="CG16476" s="381">
        <v>66144</v>
      </c>
      <c r="CI16476" s="378">
        <v>30210</v>
      </c>
    </row>
    <row r="16477" spans="82:87">
      <c r="CD16477" s="34" t="s">
        <v>20362</v>
      </c>
      <c r="CG16477" s="381">
        <v>66145</v>
      </c>
      <c r="CI16477" s="378">
        <v>30210</v>
      </c>
    </row>
    <row r="16478" spans="82:87">
      <c r="CD16478" s="34" t="s">
        <v>20363</v>
      </c>
      <c r="CG16478" s="381">
        <v>66146</v>
      </c>
      <c r="CI16478" s="378">
        <v>30210</v>
      </c>
    </row>
    <row r="16479" spans="82:87">
      <c r="CD16479" s="34" t="s">
        <v>20364</v>
      </c>
      <c r="CG16479" s="381">
        <v>66147</v>
      </c>
      <c r="CI16479" s="378">
        <v>30210</v>
      </c>
    </row>
    <row r="16480" spans="82:87">
      <c r="CD16480" s="34" t="s">
        <v>20365</v>
      </c>
      <c r="CG16480" s="381">
        <v>66148</v>
      </c>
      <c r="CI16480" s="378">
        <v>30210</v>
      </c>
    </row>
    <row r="16481" spans="82:87">
      <c r="CD16481" s="34" t="s">
        <v>20366</v>
      </c>
      <c r="CG16481" s="381">
        <v>66149</v>
      </c>
      <c r="CI16481" s="378">
        <v>30210</v>
      </c>
    </row>
    <row r="16482" spans="82:87">
      <c r="CD16482" s="34" t="s">
        <v>20367</v>
      </c>
      <c r="CG16482" s="381">
        <v>66150</v>
      </c>
      <c r="CI16482" s="378">
        <v>30210</v>
      </c>
    </row>
    <row r="16483" spans="82:87">
      <c r="CD16483" s="34" t="s">
        <v>20368</v>
      </c>
      <c r="CG16483" s="381">
        <v>66160</v>
      </c>
      <c r="CI16483" s="378">
        <v>30210</v>
      </c>
    </row>
    <row r="16484" spans="82:87">
      <c r="CD16484" s="34" t="s">
        <v>20369</v>
      </c>
      <c r="CG16484" s="381">
        <v>66161</v>
      </c>
      <c r="CI16484" s="378">
        <v>30210</v>
      </c>
    </row>
    <row r="16485" spans="82:87">
      <c r="CD16485" s="34" t="s">
        <v>20370</v>
      </c>
      <c r="CG16485" s="381">
        <v>66162</v>
      </c>
      <c r="CI16485" s="378">
        <v>30210</v>
      </c>
    </row>
    <row r="16486" spans="82:87">
      <c r="CD16486" s="34" t="s">
        <v>20371</v>
      </c>
      <c r="CG16486" s="381">
        <v>66163</v>
      </c>
      <c r="CI16486" s="378">
        <v>30220</v>
      </c>
    </row>
    <row r="16487" spans="82:87">
      <c r="CD16487" s="34" t="s">
        <v>20372</v>
      </c>
      <c r="CG16487" s="381">
        <v>66164</v>
      </c>
      <c r="CI16487" s="378">
        <v>30220</v>
      </c>
    </row>
    <row r="16488" spans="82:87">
      <c r="CD16488" s="34" t="s">
        <v>20373</v>
      </c>
      <c r="CG16488" s="381">
        <v>66165</v>
      </c>
      <c r="CI16488" s="378">
        <v>30220</v>
      </c>
    </row>
    <row r="16489" spans="82:87">
      <c r="CD16489" s="34" t="s">
        <v>20374</v>
      </c>
      <c r="CG16489" s="381">
        <v>66169</v>
      </c>
      <c r="CI16489" s="378">
        <v>30230</v>
      </c>
    </row>
    <row r="16490" spans="82:87">
      <c r="CD16490" s="34" t="s">
        <v>20375</v>
      </c>
      <c r="CG16490" s="381">
        <v>66170</v>
      </c>
      <c r="CI16490" s="378">
        <v>30230</v>
      </c>
    </row>
    <row r="16491" spans="82:87">
      <c r="CD16491" s="34" t="s">
        <v>20376</v>
      </c>
      <c r="CG16491" s="381">
        <v>66180</v>
      </c>
      <c r="CI16491" s="378">
        <v>30240</v>
      </c>
    </row>
    <row r="16492" spans="82:87">
      <c r="CD16492" s="34" t="s">
        <v>20377</v>
      </c>
      <c r="CG16492" s="381">
        <v>66190</v>
      </c>
      <c r="CI16492" s="378">
        <v>30250</v>
      </c>
    </row>
    <row r="16493" spans="82:87">
      <c r="CD16493" s="34" t="s">
        <v>20378</v>
      </c>
      <c r="CG16493" s="381">
        <v>66191</v>
      </c>
      <c r="CI16493" s="378">
        <v>30250</v>
      </c>
    </row>
    <row r="16494" spans="82:87">
      <c r="CD16494" s="34" t="s">
        <v>20379</v>
      </c>
      <c r="CG16494" s="381">
        <v>66192</v>
      </c>
      <c r="CI16494" s="378">
        <v>30250</v>
      </c>
    </row>
    <row r="16495" spans="82:87">
      <c r="CD16495" s="34" t="s">
        <v>20380</v>
      </c>
      <c r="CG16495" s="381">
        <v>66193</v>
      </c>
      <c r="CI16495" s="378">
        <v>30250</v>
      </c>
    </row>
    <row r="16496" spans="82:87">
      <c r="CD16496" s="34" t="s">
        <v>20381</v>
      </c>
      <c r="CG16496" s="381">
        <v>66200</v>
      </c>
      <c r="CI16496" s="378">
        <v>30250</v>
      </c>
    </row>
    <row r="16497" spans="82:87">
      <c r="CD16497" s="34" t="s">
        <v>20382</v>
      </c>
      <c r="CG16497" s="381">
        <v>66201</v>
      </c>
      <c r="CI16497" s="378">
        <v>30250</v>
      </c>
    </row>
    <row r="16498" spans="82:87">
      <c r="CD16498" s="34" t="s">
        <v>20383</v>
      </c>
      <c r="CG16498" s="381">
        <v>66202</v>
      </c>
      <c r="CI16498" s="378">
        <v>30250</v>
      </c>
    </row>
    <row r="16499" spans="82:87">
      <c r="CD16499" s="34" t="s">
        <v>20384</v>
      </c>
      <c r="CG16499" s="381">
        <v>66203</v>
      </c>
      <c r="CI16499" s="378">
        <v>30250</v>
      </c>
    </row>
    <row r="16500" spans="82:87">
      <c r="CD16500" s="34" t="s">
        <v>20385</v>
      </c>
      <c r="CG16500" s="381">
        <v>66204</v>
      </c>
      <c r="CI16500" s="378">
        <v>30250</v>
      </c>
    </row>
    <row r="16501" spans="82:87">
      <c r="CD16501" s="34" t="s">
        <v>20386</v>
      </c>
      <c r="CG16501" s="381">
        <v>66205</v>
      </c>
      <c r="CI16501" s="378">
        <v>30250</v>
      </c>
    </row>
    <row r="16502" spans="82:87">
      <c r="CD16502" s="34" t="s">
        <v>20387</v>
      </c>
      <c r="CG16502" s="381">
        <v>66206</v>
      </c>
      <c r="CI16502" s="378">
        <v>30250</v>
      </c>
    </row>
    <row r="16503" spans="82:87">
      <c r="CD16503" s="34" t="s">
        <v>20388</v>
      </c>
      <c r="CG16503" s="381">
        <v>66207</v>
      </c>
      <c r="CI16503" s="378">
        <v>30251</v>
      </c>
    </row>
    <row r="16504" spans="82:87">
      <c r="CD16504" s="34" t="s">
        <v>20389</v>
      </c>
      <c r="CG16504" s="381">
        <v>66208</v>
      </c>
      <c r="CI16504" s="378">
        <v>30252</v>
      </c>
    </row>
    <row r="16505" spans="82:87">
      <c r="CD16505" s="34" t="s">
        <v>20390</v>
      </c>
      <c r="CG16505" s="381">
        <v>66209</v>
      </c>
      <c r="CI16505" s="378">
        <v>30253</v>
      </c>
    </row>
    <row r="16506" spans="82:87">
      <c r="CD16506" s="34" t="s">
        <v>20391</v>
      </c>
      <c r="CG16506" s="381">
        <v>66210</v>
      </c>
      <c r="CI16506" s="378">
        <v>30254</v>
      </c>
    </row>
    <row r="16507" spans="82:87">
      <c r="CD16507" s="34" t="s">
        <v>20392</v>
      </c>
      <c r="CG16507" s="381">
        <v>66220</v>
      </c>
      <c r="CI16507" s="378">
        <v>30255</v>
      </c>
    </row>
    <row r="16508" spans="82:87">
      <c r="CD16508" s="34" t="s">
        <v>20393</v>
      </c>
      <c r="CG16508" s="381">
        <v>66230</v>
      </c>
      <c r="CI16508" s="378">
        <v>30259</v>
      </c>
    </row>
    <row r="16509" spans="82:87">
      <c r="CD16509" s="34" t="s">
        <v>20394</v>
      </c>
      <c r="CG16509" s="381">
        <v>66231</v>
      </c>
      <c r="CI16509" s="378">
        <v>30260</v>
      </c>
    </row>
    <row r="16510" spans="82:87">
      <c r="CD16510" s="34" t="s">
        <v>20395</v>
      </c>
      <c r="CG16510" s="381">
        <v>66232</v>
      </c>
      <c r="CI16510" s="378">
        <v>30260</v>
      </c>
    </row>
    <row r="16511" spans="82:87">
      <c r="CD16511" s="34" t="s">
        <v>20396</v>
      </c>
      <c r="CG16511" s="381">
        <v>66233</v>
      </c>
      <c r="CI16511" s="378">
        <v>30260</v>
      </c>
    </row>
    <row r="16512" spans="82:87">
      <c r="CD16512" s="34" t="s">
        <v>20397</v>
      </c>
      <c r="CG16512" s="381">
        <v>66234</v>
      </c>
      <c r="CI16512" s="378">
        <v>30260</v>
      </c>
    </row>
    <row r="16513" spans="82:87">
      <c r="CD16513" s="34" t="s">
        <v>20398</v>
      </c>
      <c r="CG16513" s="381">
        <v>66235</v>
      </c>
      <c r="CI16513" s="378">
        <v>30260</v>
      </c>
    </row>
    <row r="16514" spans="82:87">
      <c r="CD16514" s="34" t="s">
        <v>20399</v>
      </c>
      <c r="CG16514" s="381">
        <v>66236</v>
      </c>
      <c r="CI16514" s="378">
        <v>30260</v>
      </c>
    </row>
    <row r="16515" spans="82:87">
      <c r="CD16515" s="34" t="s">
        <v>20400</v>
      </c>
      <c r="CG16515" s="381">
        <v>66237</v>
      </c>
      <c r="CI16515" s="378">
        <v>30260</v>
      </c>
    </row>
    <row r="16516" spans="82:87">
      <c r="CD16516" s="34" t="s">
        <v>20401</v>
      </c>
      <c r="CG16516" s="381">
        <v>66238</v>
      </c>
      <c r="CI16516" s="378">
        <v>30260</v>
      </c>
    </row>
    <row r="16517" spans="82:87">
      <c r="CD16517" s="34" t="s">
        <v>20402</v>
      </c>
      <c r="CG16517" s="381">
        <v>66239</v>
      </c>
      <c r="CI16517" s="378">
        <v>30260</v>
      </c>
    </row>
    <row r="16518" spans="82:87">
      <c r="CD16518" s="34" t="s">
        <v>20403</v>
      </c>
      <c r="CG16518" s="381">
        <v>66240</v>
      </c>
      <c r="CI16518" s="378">
        <v>30260</v>
      </c>
    </row>
    <row r="16519" spans="82:87">
      <c r="CD16519" s="34" t="s">
        <v>20404</v>
      </c>
      <c r="CG16519" s="381">
        <v>66241</v>
      </c>
      <c r="CI16519" s="378">
        <v>30260</v>
      </c>
    </row>
    <row r="16520" spans="82:87">
      <c r="CD16520" s="34" t="s">
        <v>20405</v>
      </c>
      <c r="CG16520" s="381">
        <v>66242</v>
      </c>
      <c r="CI16520" s="378">
        <v>30260</v>
      </c>
    </row>
    <row r="16521" spans="82:87">
      <c r="CD16521" s="34" t="s">
        <v>20406</v>
      </c>
      <c r="CG16521" s="381">
        <v>66243</v>
      </c>
      <c r="CI16521" s="378">
        <v>30260</v>
      </c>
    </row>
    <row r="16522" spans="82:87">
      <c r="CD16522" s="34" t="s">
        <v>20407</v>
      </c>
      <c r="CG16522" s="381">
        <v>66244</v>
      </c>
      <c r="CI16522" s="378">
        <v>30260</v>
      </c>
    </row>
    <row r="16523" spans="82:87">
      <c r="CD16523" s="34" t="s">
        <v>20408</v>
      </c>
      <c r="CG16523" s="381">
        <v>66245</v>
      </c>
      <c r="CI16523" s="378">
        <v>30260</v>
      </c>
    </row>
    <row r="16524" spans="82:87">
      <c r="CD16524" s="34" t="s">
        <v>20409</v>
      </c>
      <c r="CG16524" s="381">
        <v>66249</v>
      </c>
      <c r="CI16524" s="378">
        <v>30270</v>
      </c>
    </row>
    <row r="16525" spans="82:87">
      <c r="CD16525" s="34" t="s">
        <v>20410</v>
      </c>
      <c r="CG16525" s="381">
        <v>66250</v>
      </c>
      <c r="CI16525" s="378">
        <v>30286</v>
      </c>
    </row>
    <row r="16526" spans="82:87">
      <c r="CD16526" s="34" t="s">
        <v>20411</v>
      </c>
      <c r="CG16526" s="381">
        <v>66260</v>
      </c>
      <c r="CI16526" s="378">
        <v>30290</v>
      </c>
    </row>
    <row r="16527" spans="82:87">
      <c r="CD16527" s="34" t="s">
        <v>20412</v>
      </c>
      <c r="CG16527" s="381">
        <v>66270</v>
      </c>
      <c r="CI16527" s="378">
        <v>30290</v>
      </c>
    </row>
    <row r="16528" spans="82:87">
      <c r="CD16528" s="34" t="s">
        <v>20413</v>
      </c>
      <c r="CG16528" s="381">
        <v>66271</v>
      </c>
      <c r="CI16528" s="378">
        <v>30290</v>
      </c>
    </row>
    <row r="16529" spans="82:87">
      <c r="CD16529" s="34" t="s">
        <v>20414</v>
      </c>
      <c r="CG16529" s="381">
        <v>66280</v>
      </c>
      <c r="CI16529" s="378">
        <v>30300</v>
      </c>
    </row>
    <row r="16530" spans="82:87">
      <c r="CD16530" s="34" t="s">
        <v>20415</v>
      </c>
      <c r="CG16530" s="381">
        <v>66290</v>
      </c>
      <c r="CI16530" s="378">
        <v>30300</v>
      </c>
    </row>
    <row r="16531" spans="82:87">
      <c r="CD16531" s="34" t="s">
        <v>20416</v>
      </c>
      <c r="CG16531" s="381">
        <v>66300</v>
      </c>
      <c r="CI16531" s="378">
        <v>30300</v>
      </c>
    </row>
    <row r="16532" spans="82:87">
      <c r="CD16532" s="34" t="s">
        <v>20417</v>
      </c>
      <c r="CG16532" s="381">
        <v>66301</v>
      </c>
      <c r="CI16532" s="378">
        <v>30300</v>
      </c>
    </row>
    <row r="16533" spans="82:87">
      <c r="CD16533" s="34" t="s">
        <v>20418</v>
      </c>
      <c r="CG16533" s="381">
        <v>66302</v>
      </c>
      <c r="CI16533" s="378">
        <v>30300</v>
      </c>
    </row>
    <row r="16534" spans="82:87">
      <c r="CD16534" s="34" t="s">
        <v>20419</v>
      </c>
      <c r="CG16534" s="381">
        <v>66303</v>
      </c>
      <c r="CI16534" s="378">
        <v>30301</v>
      </c>
    </row>
    <row r="16535" spans="82:87">
      <c r="CD16535" s="34" t="s">
        <v>20420</v>
      </c>
      <c r="CG16535" s="381">
        <v>66304</v>
      </c>
      <c r="CI16535" s="378">
        <v>30302</v>
      </c>
    </row>
    <row r="16536" spans="82:87">
      <c r="CD16536" s="34" t="s">
        <v>20421</v>
      </c>
      <c r="CG16536" s="381">
        <v>66305</v>
      </c>
      <c r="CI16536" s="378">
        <v>30303</v>
      </c>
    </row>
    <row r="16537" spans="82:87">
      <c r="CD16537" s="34" t="s">
        <v>20422</v>
      </c>
      <c r="CG16537" s="381">
        <v>66306</v>
      </c>
      <c r="CI16537" s="378">
        <v>30304</v>
      </c>
    </row>
    <row r="16538" spans="82:87">
      <c r="CD16538" s="34" t="s">
        <v>20423</v>
      </c>
      <c r="CG16538" s="381">
        <v>66307</v>
      </c>
      <c r="CI16538" s="378">
        <v>30305</v>
      </c>
    </row>
    <row r="16539" spans="82:87">
      <c r="CD16539" s="34" t="s">
        <v>20424</v>
      </c>
      <c r="CG16539" s="381">
        <v>66308</v>
      </c>
      <c r="CI16539" s="378">
        <v>30306</v>
      </c>
    </row>
    <row r="16540" spans="82:87">
      <c r="CD16540" s="34" t="s">
        <v>20425</v>
      </c>
      <c r="CG16540" s="381">
        <v>66309</v>
      </c>
      <c r="CI16540" s="378">
        <v>30307</v>
      </c>
    </row>
    <row r="16541" spans="82:87">
      <c r="CD16541" s="34" t="s">
        <v>20426</v>
      </c>
      <c r="CG16541" s="381">
        <v>66310</v>
      </c>
      <c r="CI16541" s="378">
        <v>30308</v>
      </c>
    </row>
    <row r="16542" spans="82:87">
      <c r="CD16542" s="34" t="s">
        <v>20427</v>
      </c>
      <c r="CG16542" s="381">
        <v>66320</v>
      </c>
      <c r="CI16542" s="378">
        <v>30309</v>
      </c>
    </row>
    <row r="16543" spans="82:87">
      <c r="CD16543" s="34" t="s">
        <v>20428</v>
      </c>
      <c r="CG16543" s="381">
        <v>66330</v>
      </c>
      <c r="CI16543" s="378">
        <v>30310</v>
      </c>
    </row>
    <row r="16544" spans="82:87">
      <c r="CD16544" s="34" t="s">
        <v>20429</v>
      </c>
      <c r="CG16544" s="381">
        <v>66331</v>
      </c>
      <c r="CI16544" s="378">
        <v>30311</v>
      </c>
    </row>
    <row r="16545" spans="82:87">
      <c r="CD16545" s="34" t="s">
        <v>20430</v>
      </c>
      <c r="CG16545" s="381">
        <v>66332</v>
      </c>
      <c r="CI16545" s="378">
        <v>30312</v>
      </c>
    </row>
    <row r="16546" spans="82:87">
      <c r="CD16546" s="34" t="s">
        <v>20431</v>
      </c>
      <c r="CG16546" s="381">
        <v>66333</v>
      </c>
      <c r="CI16546" s="378">
        <v>30313</v>
      </c>
    </row>
    <row r="16547" spans="82:87">
      <c r="CD16547" s="34" t="s">
        <v>20432</v>
      </c>
      <c r="CG16547" s="381">
        <v>66334</v>
      </c>
      <c r="CI16547" s="378">
        <v>30314</v>
      </c>
    </row>
    <row r="16548" spans="82:87">
      <c r="CD16548" s="34" t="s">
        <v>20433</v>
      </c>
      <c r="CG16548" s="381">
        <v>66335</v>
      </c>
      <c r="CI16548" s="378">
        <v>30315</v>
      </c>
    </row>
    <row r="16549" spans="82:87">
      <c r="CD16549" s="34" t="s">
        <v>20434</v>
      </c>
      <c r="CG16549" s="381">
        <v>66339</v>
      </c>
      <c r="CI16549" s="378">
        <v>30316</v>
      </c>
    </row>
    <row r="16550" spans="82:87">
      <c r="CD16550" s="34" t="s">
        <v>20435</v>
      </c>
      <c r="CG16550" s="381">
        <v>66340</v>
      </c>
      <c r="CI16550" s="378">
        <v>30317</v>
      </c>
    </row>
    <row r="16551" spans="82:87">
      <c r="CD16551" s="34" t="s">
        <v>20436</v>
      </c>
      <c r="CG16551" s="381">
        <v>66341</v>
      </c>
      <c r="CI16551" s="378">
        <v>30318</v>
      </c>
    </row>
    <row r="16552" spans="82:87">
      <c r="CD16552" s="34" t="s">
        <v>20437</v>
      </c>
      <c r="CG16552" s="381">
        <v>66342</v>
      </c>
      <c r="CI16552" s="378">
        <v>30319</v>
      </c>
    </row>
    <row r="16553" spans="82:87">
      <c r="CD16553" s="34" t="s">
        <v>20438</v>
      </c>
      <c r="CG16553" s="381">
        <v>66343</v>
      </c>
      <c r="CI16553" s="378">
        <v>30320</v>
      </c>
    </row>
    <row r="16554" spans="82:87">
      <c r="CD16554" s="34" t="s">
        <v>20439</v>
      </c>
      <c r="CG16554" s="381">
        <v>66344</v>
      </c>
      <c r="CI16554" s="378">
        <v>30320</v>
      </c>
    </row>
    <row r="16555" spans="82:87">
      <c r="CD16555" s="34" t="s">
        <v>20440</v>
      </c>
      <c r="CG16555" s="381">
        <v>66345</v>
      </c>
      <c r="CI16555" s="378">
        <v>30320</v>
      </c>
    </row>
    <row r="16556" spans="82:87">
      <c r="CD16556" s="34" t="s">
        <v>20441</v>
      </c>
      <c r="CG16556" s="381">
        <v>66346</v>
      </c>
      <c r="CI16556" s="378">
        <v>30320</v>
      </c>
    </row>
    <row r="16557" spans="82:87">
      <c r="CD16557" s="34" t="s">
        <v>20442</v>
      </c>
      <c r="CG16557" s="381">
        <v>66347</v>
      </c>
      <c r="CI16557" s="378">
        <v>30330</v>
      </c>
    </row>
    <row r="16558" spans="82:87">
      <c r="CD16558" s="34" t="s">
        <v>20443</v>
      </c>
      <c r="CG16558" s="381">
        <v>66348</v>
      </c>
      <c r="CI16558" s="378">
        <v>30330</v>
      </c>
    </row>
    <row r="16559" spans="82:87">
      <c r="CD16559" s="34" t="s">
        <v>20444</v>
      </c>
      <c r="CG16559" s="381">
        <v>66349</v>
      </c>
      <c r="CI16559" s="378">
        <v>30330</v>
      </c>
    </row>
    <row r="16560" spans="82:87">
      <c r="CD16560" s="34" t="s">
        <v>20445</v>
      </c>
      <c r="CG16560" s="381">
        <v>66350</v>
      </c>
      <c r="CI16560" s="378">
        <v>30330</v>
      </c>
    </row>
    <row r="16561" spans="82:87">
      <c r="CD16561" s="34" t="s">
        <v>20446</v>
      </c>
      <c r="CG16561" s="381">
        <v>66351</v>
      </c>
      <c r="CI16561" s="378">
        <v>30330</v>
      </c>
    </row>
    <row r="16562" spans="82:87">
      <c r="CD16562" s="34" t="s">
        <v>20447</v>
      </c>
      <c r="CG16562" s="381">
        <v>66352</v>
      </c>
      <c r="CI16562" s="378">
        <v>30330</v>
      </c>
    </row>
    <row r="16563" spans="82:87">
      <c r="CD16563" s="34" t="s">
        <v>20448</v>
      </c>
      <c r="CG16563" s="381">
        <v>66353</v>
      </c>
      <c r="CI16563" s="378">
        <v>30330</v>
      </c>
    </row>
    <row r="16564" spans="82:87">
      <c r="CD16564" s="34" t="s">
        <v>20449</v>
      </c>
      <c r="CG16564" s="381">
        <v>66354</v>
      </c>
      <c r="CI16564" s="378">
        <v>30330</v>
      </c>
    </row>
    <row r="16565" spans="82:87">
      <c r="CD16565" s="34" t="s">
        <v>20450</v>
      </c>
      <c r="CG16565" s="381">
        <v>66355</v>
      </c>
      <c r="CI16565" s="378">
        <v>30330</v>
      </c>
    </row>
    <row r="16566" spans="82:87">
      <c r="CD16566" s="34" t="s">
        <v>20451</v>
      </c>
      <c r="CG16566" s="381">
        <v>66356</v>
      </c>
      <c r="CI16566" s="378">
        <v>30330</v>
      </c>
    </row>
    <row r="16567" spans="82:87">
      <c r="CD16567" s="34" t="s">
        <v>20452</v>
      </c>
      <c r="CG16567" s="381">
        <v>66357</v>
      </c>
      <c r="CI16567" s="378">
        <v>30330</v>
      </c>
    </row>
    <row r="16568" spans="82:87">
      <c r="CD16568" s="34" t="s">
        <v>20453</v>
      </c>
      <c r="CG16568" s="381">
        <v>66358</v>
      </c>
      <c r="CI16568" s="378">
        <v>30330</v>
      </c>
    </row>
    <row r="16569" spans="82:87">
      <c r="CD16569" s="34" t="s">
        <v>20454</v>
      </c>
      <c r="CG16569" s="381">
        <v>66359</v>
      </c>
      <c r="CI16569" s="378">
        <v>30340</v>
      </c>
    </row>
    <row r="16570" spans="82:87">
      <c r="CD16570" s="34" t="s">
        <v>20455</v>
      </c>
      <c r="CG16570" s="381">
        <v>66360</v>
      </c>
      <c r="CI16570" s="378">
        <v>30340</v>
      </c>
    </row>
    <row r="16571" spans="82:87">
      <c r="CD16571" s="34" t="s">
        <v>20456</v>
      </c>
      <c r="CG16571" s="381">
        <v>66370</v>
      </c>
      <c r="CI16571" s="378">
        <v>30340</v>
      </c>
    </row>
    <row r="16572" spans="82:87">
      <c r="CD16572" s="34" t="s">
        <v>20457</v>
      </c>
      <c r="CG16572" s="381">
        <v>66380</v>
      </c>
      <c r="CI16572" s="378">
        <v>30340</v>
      </c>
    </row>
    <row r="16573" spans="82:87">
      <c r="CD16573" s="34" t="s">
        <v>20458</v>
      </c>
      <c r="CG16573" s="381">
        <v>66386</v>
      </c>
      <c r="CI16573" s="378">
        <v>30340</v>
      </c>
    </row>
    <row r="16574" spans="82:87">
      <c r="CD16574" s="34" t="s">
        <v>20459</v>
      </c>
      <c r="CG16574" s="381">
        <v>66390</v>
      </c>
      <c r="CI16574" s="378">
        <v>30340</v>
      </c>
    </row>
    <row r="16575" spans="82:87">
      <c r="CD16575" s="34" t="s">
        <v>20460</v>
      </c>
      <c r="CG16575" s="381">
        <v>66400</v>
      </c>
      <c r="CI16575" s="378">
        <v>30340</v>
      </c>
    </row>
    <row r="16576" spans="82:87">
      <c r="CD16576" s="34" t="s">
        <v>20461</v>
      </c>
      <c r="CG16576" s="381">
        <v>66401</v>
      </c>
      <c r="CI16576" s="378">
        <v>30340</v>
      </c>
    </row>
    <row r="16577" spans="82:87">
      <c r="CD16577" s="34" t="s">
        <v>20462</v>
      </c>
      <c r="CG16577" s="381">
        <v>66402</v>
      </c>
      <c r="CI16577" s="378">
        <v>30350</v>
      </c>
    </row>
    <row r="16578" spans="82:87">
      <c r="CD16578" s="34" t="s">
        <v>20463</v>
      </c>
      <c r="CG16578" s="381">
        <v>66403</v>
      </c>
      <c r="CI16578" s="378">
        <v>30350</v>
      </c>
    </row>
    <row r="16579" spans="82:87">
      <c r="CD16579" s="34" t="s">
        <v>20464</v>
      </c>
      <c r="CG16579" s="381">
        <v>66404</v>
      </c>
      <c r="CI16579" s="378">
        <v>30350</v>
      </c>
    </row>
    <row r="16580" spans="82:87">
      <c r="CD16580" s="34" t="s">
        <v>20465</v>
      </c>
      <c r="CG16580" s="381">
        <v>66405</v>
      </c>
      <c r="CI16580" s="378">
        <v>30350</v>
      </c>
    </row>
    <row r="16581" spans="82:87">
      <c r="CD16581" s="34" t="s">
        <v>20466</v>
      </c>
      <c r="CG16581" s="381">
        <v>66406</v>
      </c>
      <c r="CI16581" s="378">
        <v>30350</v>
      </c>
    </row>
    <row r="16582" spans="82:87">
      <c r="CD16582" s="34" t="s">
        <v>20467</v>
      </c>
      <c r="CG16582" s="381">
        <v>66407</v>
      </c>
      <c r="CI16582" s="378">
        <v>30350</v>
      </c>
    </row>
    <row r="16583" spans="82:87">
      <c r="CD16583" s="34" t="s">
        <v>20468</v>
      </c>
      <c r="CG16583" s="381">
        <v>66408</v>
      </c>
      <c r="CI16583" s="378">
        <v>30350</v>
      </c>
    </row>
    <row r="16584" spans="82:87">
      <c r="CD16584" s="34" t="s">
        <v>20469</v>
      </c>
      <c r="CG16584" s="381">
        <v>66409</v>
      </c>
      <c r="CI16584" s="378">
        <v>30350</v>
      </c>
    </row>
    <row r="16585" spans="82:87">
      <c r="CD16585" s="34" t="s">
        <v>20470</v>
      </c>
      <c r="CG16585" s="381">
        <v>66410</v>
      </c>
      <c r="CI16585" s="378">
        <v>30350</v>
      </c>
    </row>
    <row r="16586" spans="82:87">
      <c r="CD16586" s="34" t="s">
        <v>20471</v>
      </c>
      <c r="CG16586" s="381">
        <v>66420</v>
      </c>
      <c r="CI16586" s="378">
        <v>30350</v>
      </c>
    </row>
    <row r="16587" spans="82:87">
      <c r="CD16587" s="34" t="s">
        <v>20472</v>
      </c>
      <c r="CG16587" s="381">
        <v>66421</v>
      </c>
      <c r="CI16587" s="378">
        <v>30350</v>
      </c>
    </row>
    <row r="16588" spans="82:87">
      <c r="CD16588" s="34" t="s">
        <v>20473</v>
      </c>
      <c r="CG16588" s="381">
        <v>66422</v>
      </c>
      <c r="CI16588" s="378">
        <v>30350</v>
      </c>
    </row>
    <row r="16589" spans="82:87">
      <c r="CD16589" s="34" t="s">
        <v>20474</v>
      </c>
      <c r="CG16589" s="381">
        <v>66423</v>
      </c>
      <c r="CI16589" s="378">
        <v>30350</v>
      </c>
    </row>
    <row r="16590" spans="82:87">
      <c r="CD16590" s="34" t="s">
        <v>20475</v>
      </c>
      <c r="CG16590" s="381">
        <v>66424</v>
      </c>
      <c r="CI16590" s="378">
        <v>30350</v>
      </c>
    </row>
    <row r="16591" spans="82:87">
      <c r="CD16591" s="34" t="s">
        <v>20476</v>
      </c>
      <c r="CG16591" s="381">
        <v>66425</v>
      </c>
      <c r="CI16591" s="378">
        <v>30350</v>
      </c>
    </row>
    <row r="16592" spans="82:87">
      <c r="CD16592" s="34" t="s">
        <v>20477</v>
      </c>
      <c r="CG16592" s="381">
        <v>66429</v>
      </c>
      <c r="CI16592" s="378">
        <v>30357</v>
      </c>
    </row>
    <row r="16593" spans="82:87">
      <c r="CD16593" s="34" t="s">
        <v>20478</v>
      </c>
      <c r="CG16593" s="381">
        <v>66430</v>
      </c>
      <c r="CI16593" s="378">
        <v>30360</v>
      </c>
    </row>
    <row r="16594" spans="82:87">
      <c r="CD16594" s="34" t="s">
        <v>20479</v>
      </c>
      <c r="CG16594" s="381">
        <v>66440</v>
      </c>
      <c r="CI16594" s="378">
        <v>30360</v>
      </c>
    </row>
    <row r="16595" spans="82:87">
      <c r="CD16595" s="34" t="s">
        <v>20480</v>
      </c>
      <c r="CG16595" s="381">
        <v>66450</v>
      </c>
      <c r="CI16595" s="378">
        <v>30360</v>
      </c>
    </row>
    <row r="16596" spans="82:87">
      <c r="CD16596" s="34" t="s">
        <v>20481</v>
      </c>
      <c r="CG16596" s="381">
        <v>66453</v>
      </c>
      <c r="CI16596" s="378">
        <v>30360</v>
      </c>
    </row>
    <row r="16597" spans="82:87">
      <c r="CD16597" s="34" t="s">
        <v>20482</v>
      </c>
      <c r="CG16597" s="381">
        <v>66460</v>
      </c>
      <c r="CI16597" s="378">
        <v>30360</v>
      </c>
    </row>
    <row r="16598" spans="82:87">
      <c r="CD16598" s="34" t="s">
        <v>20483</v>
      </c>
      <c r="CG16598" s="381">
        <v>66470</v>
      </c>
      <c r="CI16598" s="378">
        <v>30360</v>
      </c>
    </row>
    <row r="16599" spans="82:87">
      <c r="CD16599" s="34" t="s">
        <v>20484</v>
      </c>
      <c r="CG16599" s="381">
        <v>66475</v>
      </c>
      <c r="CI16599" s="378">
        <v>30360</v>
      </c>
    </row>
    <row r="16600" spans="82:87">
      <c r="CD16600" s="34" t="s">
        <v>20485</v>
      </c>
      <c r="CG16600" s="381">
        <v>66476</v>
      </c>
      <c r="CI16600" s="378">
        <v>30360</v>
      </c>
    </row>
    <row r="16601" spans="82:87">
      <c r="CD16601" s="34" t="s">
        <v>20486</v>
      </c>
      <c r="CG16601" s="381">
        <v>66477</v>
      </c>
      <c r="CI16601" s="378">
        <v>30360</v>
      </c>
    </row>
    <row r="16602" spans="82:87">
      <c r="CD16602" s="34" t="s">
        <v>20487</v>
      </c>
      <c r="CG16602" s="381">
        <v>66478</v>
      </c>
      <c r="CI16602" s="378">
        <v>30360</v>
      </c>
    </row>
    <row r="16603" spans="82:87">
      <c r="CD16603" s="34" t="s">
        <v>20488</v>
      </c>
      <c r="CG16603" s="381">
        <v>66479</v>
      </c>
      <c r="CI16603" s="378">
        <v>30360</v>
      </c>
    </row>
    <row r="16604" spans="82:87">
      <c r="CD16604" s="34" t="s">
        <v>20489</v>
      </c>
      <c r="CG16604" s="381">
        <v>66480</v>
      </c>
      <c r="CI16604" s="378">
        <v>30360</v>
      </c>
    </row>
    <row r="16605" spans="82:87">
      <c r="CD16605" s="34" t="s">
        <v>20490</v>
      </c>
      <c r="CG16605" s="381">
        <v>66490</v>
      </c>
      <c r="CI16605" s="378">
        <v>30360</v>
      </c>
    </row>
    <row r="16606" spans="82:87">
      <c r="CD16606" s="34" t="s">
        <v>20491</v>
      </c>
      <c r="CG16606" s="381">
        <v>66500</v>
      </c>
      <c r="CI16606" s="378">
        <v>30380</v>
      </c>
    </row>
    <row r="16607" spans="82:87">
      <c r="CD16607" s="34" t="s">
        <v>20492</v>
      </c>
      <c r="CG16607" s="381">
        <v>66501</v>
      </c>
      <c r="CI16607" s="378">
        <v>30390</v>
      </c>
    </row>
    <row r="16608" spans="82:87">
      <c r="CD16608" s="34" t="s">
        <v>20493</v>
      </c>
      <c r="CG16608" s="381">
        <v>66502</v>
      </c>
      <c r="CI16608" s="378">
        <v>30390</v>
      </c>
    </row>
    <row r="16609" spans="82:87">
      <c r="CD16609" s="34" t="s">
        <v>20494</v>
      </c>
      <c r="CG16609" s="381">
        <v>66503</v>
      </c>
      <c r="CI16609" s="378">
        <v>30390</v>
      </c>
    </row>
    <row r="16610" spans="82:87">
      <c r="CD16610" s="34" t="s">
        <v>20495</v>
      </c>
      <c r="CG16610" s="381">
        <v>66504</v>
      </c>
      <c r="CI16610" s="378">
        <v>30390</v>
      </c>
    </row>
    <row r="16611" spans="82:87">
      <c r="CD16611" s="34" t="s">
        <v>20496</v>
      </c>
      <c r="CG16611" s="381">
        <v>66505</v>
      </c>
      <c r="CI16611" s="378">
        <v>30400</v>
      </c>
    </row>
    <row r="16612" spans="82:87">
      <c r="CD16612" s="34" t="s">
        <v>20497</v>
      </c>
      <c r="CG16612" s="381">
        <v>66506</v>
      </c>
      <c r="CI16612" s="378">
        <v>30400</v>
      </c>
    </row>
    <row r="16613" spans="82:87">
      <c r="CD16613" s="34" t="s">
        <v>20498</v>
      </c>
      <c r="CG16613" s="381">
        <v>66507</v>
      </c>
      <c r="CI16613" s="378">
        <v>30401</v>
      </c>
    </row>
    <row r="16614" spans="82:87">
      <c r="CD16614" s="34" t="s">
        <v>20499</v>
      </c>
      <c r="CG16614" s="381">
        <v>66508</v>
      </c>
      <c r="CI16614" s="378">
        <v>30402</v>
      </c>
    </row>
    <row r="16615" spans="82:87">
      <c r="CD16615" s="34" t="s">
        <v>20500</v>
      </c>
      <c r="CG16615" s="381">
        <v>66509</v>
      </c>
      <c r="CI16615" s="378">
        <v>30404</v>
      </c>
    </row>
    <row r="16616" spans="82:87">
      <c r="CD16616" s="34" t="s">
        <v>20501</v>
      </c>
      <c r="CG16616" s="381">
        <v>66510</v>
      </c>
      <c r="CI16616" s="378">
        <v>30405</v>
      </c>
    </row>
    <row r="16617" spans="82:87">
      <c r="CD16617" s="34" t="s">
        <v>20502</v>
      </c>
      <c r="CG16617" s="381">
        <v>66530</v>
      </c>
      <c r="CI16617" s="378">
        <v>30410</v>
      </c>
    </row>
    <row r="16618" spans="82:87">
      <c r="CD16618" s="34" t="s">
        <v>20503</v>
      </c>
      <c r="CG16618" s="381">
        <v>66531</v>
      </c>
      <c r="CI16618" s="378">
        <v>30410</v>
      </c>
    </row>
    <row r="16619" spans="82:87">
      <c r="CD16619" s="34" t="s">
        <v>20504</v>
      </c>
      <c r="CG16619" s="381">
        <v>66532</v>
      </c>
      <c r="CI16619" s="378">
        <v>30420</v>
      </c>
    </row>
    <row r="16620" spans="82:87">
      <c r="CD16620" s="34" t="s">
        <v>20505</v>
      </c>
      <c r="CG16620" s="381">
        <v>66533</v>
      </c>
      <c r="CI16620" s="378">
        <v>30420</v>
      </c>
    </row>
    <row r="16621" spans="82:87">
      <c r="CD16621" s="34" t="s">
        <v>20506</v>
      </c>
      <c r="CG16621" s="381">
        <v>66534</v>
      </c>
      <c r="CI16621" s="378">
        <v>30430</v>
      </c>
    </row>
    <row r="16622" spans="82:87">
      <c r="CD16622" s="34" t="s">
        <v>20507</v>
      </c>
      <c r="CG16622" s="381">
        <v>66535</v>
      </c>
      <c r="CI16622" s="378">
        <v>30430</v>
      </c>
    </row>
    <row r="16623" spans="82:87">
      <c r="CD16623" s="34" t="s">
        <v>20508</v>
      </c>
      <c r="CG16623" s="381">
        <v>66536</v>
      </c>
      <c r="CI16623" s="378">
        <v>30430</v>
      </c>
    </row>
    <row r="16624" spans="82:87">
      <c r="CD16624" s="34" t="s">
        <v>20509</v>
      </c>
      <c r="CG16624" s="381">
        <v>66537</v>
      </c>
      <c r="CI16624" s="378">
        <v>30430</v>
      </c>
    </row>
    <row r="16625" spans="82:87">
      <c r="CD16625" s="34" t="s">
        <v>20510</v>
      </c>
      <c r="CG16625" s="381">
        <v>66538</v>
      </c>
      <c r="CI16625" s="378">
        <v>30430</v>
      </c>
    </row>
    <row r="16626" spans="82:87">
      <c r="CD16626" s="34" t="s">
        <v>20511</v>
      </c>
      <c r="CG16626" s="381">
        <v>66539</v>
      </c>
      <c r="CI16626" s="378">
        <v>30430</v>
      </c>
    </row>
    <row r="16627" spans="82:87">
      <c r="CD16627" s="34" t="s">
        <v>20512</v>
      </c>
      <c r="CG16627" s="381">
        <v>66540</v>
      </c>
      <c r="CI16627" s="378">
        <v>30430</v>
      </c>
    </row>
    <row r="16628" spans="82:87">
      <c r="CD16628" s="34" t="s">
        <v>20513</v>
      </c>
      <c r="CG16628" s="381">
        <v>66550</v>
      </c>
      <c r="CI16628" s="378">
        <v>30440</v>
      </c>
    </row>
    <row r="16629" spans="82:87">
      <c r="CD16629" s="34" t="s">
        <v>20514</v>
      </c>
      <c r="CG16629" s="381">
        <v>66560</v>
      </c>
      <c r="CI16629" s="378">
        <v>30440</v>
      </c>
    </row>
    <row r="16630" spans="82:87">
      <c r="CD16630" s="34" t="s">
        <v>20515</v>
      </c>
      <c r="CG16630" s="381">
        <v>66570</v>
      </c>
      <c r="CI16630" s="378">
        <v>30440</v>
      </c>
    </row>
    <row r="16631" spans="82:87">
      <c r="CD16631" s="34" t="s">
        <v>20516</v>
      </c>
      <c r="CG16631" s="381">
        <v>66600</v>
      </c>
      <c r="CI16631" s="378">
        <v>30440</v>
      </c>
    </row>
    <row r="16632" spans="82:87">
      <c r="CD16632" s="34" t="s">
        <v>20517</v>
      </c>
      <c r="CG16632" s="381">
        <v>66601</v>
      </c>
      <c r="CI16632" s="378">
        <v>30440</v>
      </c>
    </row>
    <row r="16633" spans="82:87">
      <c r="CD16633" s="34" t="s">
        <v>20518</v>
      </c>
      <c r="CG16633" s="381">
        <v>66602</v>
      </c>
      <c r="CI16633" s="378">
        <v>30440</v>
      </c>
    </row>
    <row r="16634" spans="82:87">
      <c r="CD16634" s="34" t="s">
        <v>20519</v>
      </c>
      <c r="CG16634" s="381">
        <v>66603</v>
      </c>
      <c r="CI16634" s="378">
        <v>30440</v>
      </c>
    </row>
    <row r="16635" spans="82:87">
      <c r="CD16635" s="34" t="s">
        <v>20520</v>
      </c>
      <c r="CG16635" s="381">
        <v>66604</v>
      </c>
      <c r="CI16635" s="378">
        <v>30450</v>
      </c>
    </row>
    <row r="16636" spans="82:87">
      <c r="CD16636" s="34" t="s">
        <v>20521</v>
      </c>
      <c r="CG16636" s="381">
        <v>66605</v>
      </c>
      <c r="CI16636" s="378">
        <v>30450</v>
      </c>
    </row>
    <row r="16637" spans="82:87">
      <c r="CD16637" s="34" t="s">
        <v>20522</v>
      </c>
      <c r="CG16637" s="381">
        <v>66606</v>
      </c>
      <c r="CI16637" s="378">
        <v>30450</v>
      </c>
    </row>
    <row r="16638" spans="82:87">
      <c r="CD16638" s="34" t="s">
        <v>20523</v>
      </c>
      <c r="CG16638" s="381">
        <v>66607</v>
      </c>
      <c r="CI16638" s="378">
        <v>30450</v>
      </c>
    </row>
    <row r="16639" spans="82:87">
      <c r="CD16639" s="34" t="s">
        <v>20524</v>
      </c>
      <c r="CG16639" s="381">
        <v>66608</v>
      </c>
      <c r="CI16639" s="378">
        <v>30450</v>
      </c>
    </row>
    <row r="16640" spans="82:87">
      <c r="CD16640" s="34" t="s">
        <v>20525</v>
      </c>
      <c r="CG16640" s="381">
        <v>66609</v>
      </c>
      <c r="CI16640" s="378">
        <v>30450</v>
      </c>
    </row>
    <row r="16641" spans="82:87">
      <c r="CD16641" s="34" t="s">
        <v>20526</v>
      </c>
      <c r="CG16641" s="381">
        <v>66610</v>
      </c>
      <c r="CI16641" s="378">
        <v>30450</v>
      </c>
    </row>
    <row r="16642" spans="82:87">
      <c r="CD16642" s="34" t="s">
        <v>20527</v>
      </c>
      <c r="CG16642" s="381">
        <v>66620</v>
      </c>
      <c r="CI16642" s="378">
        <v>30450</v>
      </c>
    </row>
    <row r="16643" spans="82:87">
      <c r="CD16643" s="34" t="s">
        <v>20528</v>
      </c>
      <c r="CG16643" s="381">
        <v>66650</v>
      </c>
      <c r="CI16643" s="378">
        <v>30460</v>
      </c>
    </row>
    <row r="16644" spans="82:87">
      <c r="CD16644" s="34" t="s">
        <v>20529</v>
      </c>
      <c r="CG16644" s="381">
        <v>66651</v>
      </c>
      <c r="CI16644" s="378">
        <v>30460</v>
      </c>
    </row>
    <row r="16645" spans="82:87">
      <c r="CD16645" s="34" t="s">
        <v>20530</v>
      </c>
      <c r="CG16645" s="381">
        <v>66652</v>
      </c>
      <c r="CI16645" s="378">
        <v>30460</v>
      </c>
    </row>
    <row r="16646" spans="82:87">
      <c r="CD16646" s="34" t="s">
        <v>20531</v>
      </c>
      <c r="CG16646" s="381">
        <v>66653</v>
      </c>
      <c r="CI16646" s="378">
        <v>30460</v>
      </c>
    </row>
    <row r="16647" spans="82:87">
      <c r="CD16647" s="34" t="s">
        <v>20532</v>
      </c>
      <c r="CG16647" s="381">
        <v>66654</v>
      </c>
      <c r="CI16647" s="378">
        <v>30460</v>
      </c>
    </row>
    <row r="16648" spans="82:87">
      <c r="CD16648" s="34" t="s">
        <v>20533</v>
      </c>
      <c r="CG16648" s="381">
        <v>66655</v>
      </c>
      <c r="CI16648" s="378">
        <v>30460</v>
      </c>
    </row>
    <row r="16649" spans="82:87">
      <c r="CD16649" s="34" t="s">
        <v>20534</v>
      </c>
      <c r="CG16649" s="381">
        <v>66656</v>
      </c>
      <c r="CI16649" s="378">
        <v>30470</v>
      </c>
    </row>
    <row r="16650" spans="82:87">
      <c r="CD16650" s="34" t="s">
        <v>20535</v>
      </c>
      <c r="CG16650" s="381">
        <v>66657</v>
      </c>
      <c r="CI16650" s="378">
        <v>30480</v>
      </c>
    </row>
    <row r="16651" spans="82:87">
      <c r="CD16651" s="34" t="s">
        <v>20536</v>
      </c>
      <c r="CG16651" s="381">
        <v>66658</v>
      </c>
      <c r="CI16651" s="378">
        <v>30480</v>
      </c>
    </row>
    <row r="16652" spans="82:87">
      <c r="CD16652" s="34" t="s">
        <v>20537</v>
      </c>
      <c r="CG16652" s="381">
        <v>66659</v>
      </c>
      <c r="CI16652" s="378">
        <v>30490</v>
      </c>
    </row>
    <row r="16653" spans="82:87">
      <c r="CD16653" s="34" t="s">
        <v>20538</v>
      </c>
      <c r="CG16653" s="381">
        <v>66660</v>
      </c>
      <c r="CI16653" s="378">
        <v>30500</v>
      </c>
    </row>
    <row r="16654" spans="82:87">
      <c r="CD16654" s="34" t="s">
        <v>20539</v>
      </c>
      <c r="CG16654" s="381">
        <v>66661</v>
      </c>
      <c r="CI16654" s="378">
        <v>30500</v>
      </c>
    </row>
    <row r="16655" spans="82:87">
      <c r="CD16655" s="34" t="s">
        <v>20540</v>
      </c>
      <c r="CG16655" s="381">
        <v>66662</v>
      </c>
      <c r="CI16655" s="378">
        <v>30500</v>
      </c>
    </row>
    <row r="16656" spans="82:87">
      <c r="CD16656" s="34" t="s">
        <v>20541</v>
      </c>
      <c r="CG16656" s="381">
        <v>66663</v>
      </c>
      <c r="CI16656" s="378">
        <v>30500</v>
      </c>
    </row>
    <row r="16657" spans="82:87">
      <c r="CD16657" s="34" t="s">
        <v>20542</v>
      </c>
      <c r="CG16657" s="381">
        <v>66664</v>
      </c>
      <c r="CI16657" s="378">
        <v>30500</v>
      </c>
    </row>
    <row r="16658" spans="82:87">
      <c r="CD16658" s="34" t="s">
        <v>20543</v>
      </c>
      <c r="CG16658" s="381">
        <v>66665</v>
      </c>
      <c r="CI16658" s="378">
        <v>30500</v>
      </c>
    </row>
    <row r="16659" spans="82:87">
      <c r="CD16659" s="34" t="s">
        <v>20544</v>
      </c>
      <c r="CG16659" s="381">
        <v>66669</v>
      </c>
      <c r="CI16659" s="378">
        <v>30500</v>
      </c>
    </row>
    <row r="16660" spans="82:87">
      <c r="CD16660" s="34" t="s">
        <v>20545</v>
      </c>
      <c r="CG16660" s="381">
        <v>66670</v>
      </c>
      <c r="CI16660" s="378">
        <v>30500</v>
      </c>
    </row>
    <row r="16661" spans="82:87">
      <c r="CD16661" s="34" t="s">
        <v>20546</v>
      </c>
      <c r="CG16661" s="381">
        <v>66680</v>
      </c>
      <c r="CI16661" s="378">
        <v>30500</v>
      </c>
    </row>
    <row r="16662" spans="82:87">
      <c r="CD16662" s="34" t="s">
        <v>20547</v>
      </c>
      <c r="CG16662" s="381">
        <v>66687</v>
      </c>
      <c r="CI16662" s="378">
        <v>30500</v>
      </c>
    </row>
    <row r="16663" spans="82:87">
      <c r="CD16663" s="34" t="s">
        <v>20548</v>
      </c>
      <c r="CG16663" s="381">
        <v>66690</v>
      </c>
      <c r="CI16663" s="378">
        <v>30500</v>
      </c>
    </row>
    <row r="16664" spans="82:87">
      <c r="CD16664" s="34" t="s">
        <v>20549</v>
      </c>
      <c r="CG16664" s="381">
        <v>66700</v>
      </c>
      <c r="CI16664" s="378">
        <v>30510</v>
      </c>
    </row>
    <row r="16665" spans="82:87">
      <c r="CD16665" s="34" t="s">
        <v>20550</v>
      </c>
      <c r="CG16665" s="381">
        <v>66701</v>
      </c>
      <c r="CI16665" s="378">
        <v>30510</v>
      </c>
    </row>
    <row r="16666" spans="82:87">
      <c r="CD16666" s="34" t="s">
        <v>20551</v>
      </c>
      <c r="CG16666" s="381">
        <v>66702</v>
      </c>
      <c r="CI16666" s="378">
        <v>30520</v>
      </c>
    </row>
    <row r="16667" spans="82:87">
      <c r="CD16667" s="34" t="s">
        <v>20552</v>
      </c>
      <c r="CG16667" s="381">
        <v>66703</v>
      </c>
      <c r="CI16667" s="378">
        <v>30530</v>
      </c>
    </row>
    <row r="16668" spans="82:87">
      <c r="CD16668" s="34" t="s">
        <v>20553</v>
      </c>
      <c r="CG16668" s="381">
        <v>66704</v>
      </c>
      <c r="CI16668" s="378">
        <v>30530</v>
      </c>
    </row>
    <row r="16669" spans="82:87">
      <c r="CD16669" s="34" t="s">
        <v>20554</v>
      </c>
      <c r="CG16669" s="381">
        <v>66705</v>
      </c>
      <c r="CI16669" s="378">
        <v>30530</v>
      </c>
    </row>
    <row r="16670" spans="82:87">
      <c r="CD16670" s="34" t="s">
        <v>20555</v>
      </c>
      <c r="CG16670" s="381">
        <v>66706</v>
      </c>
      <c r="CI16670" s="378">
        <v>30540</v>
      </c>
    </row>
    <row r="16671" spans="82:87">
      <c r="CD16671" s="34" t="s">
        <v>20556</v>
      </c>
      <c r="CG16671" s="381">
        <v>66707</v>
      </c>
      <c r="CI16671" s="378">
        <v>30560</v>
      </c>
    </row>
    <row r="16672" spans="82:87">
      <c r="CD16672" s="34" t="s">
        <v>20557</v>
      </c>
      <c r="CG16672" s="381">
        <v>66708</v>
      </c>
      <c r="CI16672" s="378">
        <v>30561</v>
      </c>
    </row>
    <row r="16673" spans="82:87">
      <c r="CD16673" s="34" t="s">
        <v>20558</v>
      </c>
      <c r="CG16673" s="381">
        <v>66709</v>
      </c>
      <c r="CI16673" s="378">
        <v>30564</v>
      </c>
    </row>
    <row r="16674" spans="82:87">
      <c r="CD16674" s="34" t="s">
        <v>20559</v>
      </c>
      <c r="CG16674" s="381">
        <v>66720</v>
      </c>
      <c r="CI16674" s="378">
        <v>30570</v>
      </c>
    </row>
    <row r="16675" spans="82:87">
      <c r="CD16675" s="34" t="s">
        <v>20560</v>
      </c>
      <c r="CG16675" s="381">
        <v>66730</v>
      </c>
      <c r="CI16675" s="378">
        <v>30570</v>
      </c>
    </row>
    <row r="16676" spans="82:87">
      <c r="CD16676" s="34" t="s">
        <v>20561</v>
      </c>
      <c r="CG16676" s="381">
        <v>66740</v>
      </c>
      <c r="CI16676" s="378">
        <v>30570</v>
      </c>
    </row>
    <row r="16677" spans="82:87">
      <c r="CD16677" s="34" t="s">
        <v>20562</v>
      </c>
      <c r="CG16677" s="381">
        <v>66750</v>
      </c>
      <c r="CI16677" s="378">
        <v>30580</v>
      </c>
    </row>
    <row r="16678" spans="82:87">
      <c r="CD16678" s="34" t="s">
        <v>20563</v>
      </c>
      <c r="CG16678" s="381">
        <v>66751</v>
      </c>
      <c r="CI16678" s="378">
        <v>30580</v>
      </c>
    </row>
    <row r="16679" spans="82:87">
      <c r="CD16679" s="34" t="s">
        <v>20564</v>
      </c>
      <c r="CG16679" s="381">
        <v>66752</v>
      </c>
      <c r="CI16679" s="378">
        <v>30580</v>
      </c>
    </row>
    <row r="16680" spans="82:87">
      <c r="CD16680" s="34" t="s">
        <v>20565</v>
      </c>
      <c r="CG16680" s="381">
        <v>66753</v>
      </c>
      <c r="CI16680" s="378">
        <v>30580</v>
      </c>
    </row>
    <row r="16681" spans="82:87">
      <c r="CD16681" s="34" t="s">
        <v>20566</v>
      </c>
      <c r="CG16681" s="381">
        <v>66754</v>
      </c>
      <c r="CI16681" s="378">
        <v>30580</v>
      </c>
    </row>
    <row r="16682" spans="82:87">
      <c r="CD16682" s="34" t="s">
        <v>20567</v>
      </c>
      <c r="CG16682" s="381">
        <v>66755</v>
      </c>
      <c r="CI16682" s="378">
        <v>30580</v>
      </c>
    </row>
    <row r="16683" spans="82:87">
      <c r="CD16683" s="34" t="s">
        <v>20568</v>
      </c>
      <c r="CG16683" s="381">
        <v>66756</v>
      </c>
      <c r="CI16683" s="378">
        <v>30580</v>
      </c>
    </row>
    <row r="16684" spans="82:87">
      <c r="CD16684" s="34" t="s">
        <v>20569</v>
      </c>
      <c r="CG16684" s="381">
        <v>66757</v>
      </c>
      <c r="CI16684" s="378">
        <v>30580</v>
      </c>
    </row>
    <row r="16685" spans="82:87">
      <c r="CD16685" s="34" t="s">
        <v>20570</v>
      </c>
      <c r="CG16685" s="381">
        <v>66758</v>
      </c>
      <c r="CI16685" s="378">
        <v>30580</v>
      </c>
    </row>
    <row r="16686" spans="82:87">
      <c r="CD16686" s="34" t="s">
        <v>20571</v>
      </c>
      <c r="CG16686" s="381">
        <v>66759</v>
      </c>
      <c r="CI16686" s="378">
        <v>30580</v>
      </c>
    </row>
    <row r="16687" spans="82:87">
      <c r="CD16687" s="34" t="s">
        <v>20572</v>
      </c>
      <c r="CG16687" s="381">
        <v>66760</v>
      </c>
      <c r="CI16687" s="378">
        <v>30580</v>
      </c>
    </row>
    <row r="16688" spans="82:87">
      <c r="CD16688" s="34" t="s">
        <v>20573</v>
      </c>
      <c r="CG16688" s="381">
        <v>66800</v>
      </c>
      <c r="CI16688" s="378">
        <v>30593</v>
      </c>
    </row>
    <row r="16689" spans="82:87">
      <c r="CD16689" s="34" t="s">
        <v>20574</v>
      </c>
      <c r="CG16689" s="381">
        <v>66820</v>
      </c>
      <c r="CI16689" s="378">
        <v>30594</v>
      </c>
    </row>
    <row r="16690" spans="82:87">
      <c r="CD16690" s="34" t="s">
        <v>20575</v>
      </c>
      <c r="CG16690" s="381">
        <v>66830</v>
      </c>
      <c r="CI16690" s="378">
        <v>30600</v>
      </c>
    </row>
    <row r="16691" spans="82:87">
      <c r="CD16691" s="34" t="s">
        <v>20576</v>
      </c>
      <c r="CG16691" s="381">
        <v>66831</v>
      </c>
      <c r="CI16691" s="378">
        <v>30600</v>
      </c>
    </row>
    <row r="16692" spans="82:87">
      <c r="CD16692" s="34" t="s">
        <v>20577</v>
      </c>
      <c r="CG16692" s="381">
        <v>66832</v>
      </c>
      <c r="CI16692" s="378">
        <v>30600</v>
      </c>
    </row>
    <row r="16693" spans="82:87">
      <c r="CD16693" s="34" t="s">
        <v>20578</v>
      </c>
      <c r="CG16693" s="381">
        <v>66833</v>
      </c>
      <c r="CI16693" s="378">
        <v>30610</v>
      </c>
    </row>
    <row r="16694" spans="82:87">
      <c r="CD16694" s="34" t="s">
        <v>20579</v>
      </c>
      <c r="CG16694" s="381">
        <v>66834</v>
      </c>
      <c r="CI16694" s="378">
        <v>30610</v>
      </c>
    </row>
    <row r="16695" spans="82:87">
      <c r="CD16695" s="34" t="s">
        <v>20580</v>
      </c>
      <c r="CG16695" s="381">
        <v>66835</v>
      </c>
      <c r="CI16695" s="378">
        <v>30610</v>
      </c>
    </row>
    <row r="16696" spans="82:87">
      <c r="CD16696" s="34" t="s">
        <v>20581</v>
      </c>
      <c r="CG16696" s="381">
        <v>66836</v>
      </c>
      <c r="CI16696" s="378">
        <v>30610</v>
      </c>
    </row>
    <row r="16697" spans="82:87">
      <c r="CD16697" s="34" t="s">
        <v>20582</v>
      </c>
      <c r="CG16697" s="381">
        <v>66837</v>
      </c>
      <c r="CI16697" s="378">
        <v>30610</v>
      </c>
    </row>
    <row r="16698" spans="82:87">
      <c r="CD16698" s="34" t="s">
        <v>20583</v>
      </c>
      <c r="CG16698" s="381">
        <v>66838</v>
      </c>
      <c r="CI16698" s="378">
        <v>30620</v>
      </c>
    </row>
    <row r="16699" spans="82:87">
      <c r="CD16699" s="34" t="s">
        <v>20584</v>
      </c>
      <c r="CG16699" s="381">
        <v>66839</v>
      </c>
      <c r="CI16699" s="378">
        <v>30620</v>
      </c>
    </row>
    <row r="16700" spans="82:87">
      <c r="CD16700" s="34" t="s">
        <v>20585</v>
      </c>
      <c r="CG16700" s="381">
        <v>66840</v>
      </c>
      <c r="CI16700" s="378">
        <v>30620</v>
      </c>
    </row>
    <row r="16701" spans="82:87">
      <c r="CD16701" s="34" t="s">
        <v>20586</v>
      </c>
      <c r="CG16701" s="381">
        <v>66841</v>
      </c>
      <c r="CI16701" s="378">
        <v>30630</v>
      </c>
    </row>
    <row r="16702" spans="82:87">
      <c r="CD16702" s="34" t="s">
        <v>20587</v>
      </c>
      <c r="CG16702" s="381">
        <v>66842</v>
      </c>
      <c r="CI16702" s="378">
        <v>30630</v>
      </c>
    </row>
    <row r="16703" spans="82:87">
      <c r="CD16703" s="34" t="s">
        <v>20588</v>
      </c>
      <c r="CG16703" s="381">
        <v>66843</v>
      </c>
      <c r="CI16703" s="378">
        <v>30630</v>
      </c>
    </row>
    <row r="16704" spans="82:87">
      <c r="CD16704" s="34" t="s">
        <v>20589</v>
      </c>
      <c r="CG16704" s="381">
        <v>66844</v>
      </c>
      <c r="CI16704" s="378">
        <v>30630</v>
      </c>
    </row>
    <row r="16705" spans="82:87">
      <c r="CD16705" s="34" t="s">
        <v>20590</v>
      </c>
      <c r="CG16705" s="381">
        <v>66845</v>
      </c>
      <c r="CI16705" s="378">
        <v>30630</v>
      </c>
    </row>
    <row r="16706" spans="82:87">
      <c r="CD16706" s="34" t="s">
        <v>20591</v>
      </c>
      <c r="CG16706" s="381">
        <v>66846</v>
      </c>
      <c r="CI16706" s="378">
        <v>30640</v>
      </c>
    </row>
    <row r="16707" spans="82:87">
      <c r="CD16707" s="34" t="s">
        <v>20592</v>
      </c>
      <c r="CG16707" s="381">
        <v>66847</v>
      </c>
      <c r="CI16707" s="378">
        <v>30640</v>
      </c>
    </row>
    <row r="16708" spans="82:87">
      <c r="CD16708" s="34" t="s">
        <v>20593</v>
      </c>
      <c r="CG16708" s="381">
        <v>66848</v>
      </c>
      <c r="CI16708" s="378">
        <v>30650</v>
      </c>
    </row>
    <row r="16709" spans="82:87">
      <c r="CD16709" s="34" t="s">
        <v>20594</v>
      </c>
      <c r="CG16709" s="381">
        <v>66849</v>
      </c>
      <c r="CI16709" s="378">
        <v>30650</v>
      </c>
    </row>
    <row r="16710" spans="82:87">
      <c r="CD16710" s="34" t="s">
        <v>20595</v>
      </c>
      <c r="CG16710" s="381">
        <v>66850</v>
      </c>
      <c r="CI16710" s="378">
        <v>30660</v>
      </c>
    </row>
    <row r="16711" spans="82:87">
      <c r="CD16711" s="34" t="s">
        <v>20596</v>
      </c>
      <c r="CG16711" s="381">
        <v>66851</v>
      </c>
      <c r="CI16711" s="378">
        <v>30670</v>
      </c>
    </row>
    <row r="16712" spans="82:87">
      <c r="CD16712" s="34" t="s">
        <v>20597</v>
      </c>
      <c r="CG16712" s="381">
        <v>66852</v>
      </c>
      <c r="CI16712" s="378">
        <v>30670</v>
      </c>
    </row>
    <row r="16713" spans="82:87">
      <c r="CD16713" s="34" t="s">
        <v>20598</v>
      </c>
      <c r="CG16713" s="381">
        <v>66853</v>
      </c>
      <c r="CI16713" s="378">
        <v>30700</v>
      </c>
    </row>
    <row r="16714" spans="82:87">
      <c r="CD16714" s="34" t="s">
        <v>20599</v>
      </c>
      <c r="CG16714" s="381">
        <v>66854</v>
      </c>
      <c r="CI16714" s="378">
        <v>30700</v>
      </c>
    </row>
    <row r="16715" spans="82:87">
      <c r="CD16715" s="34" t="s">
        <v>20600</v>
      </c>
      <c r="CG16715" s="381">
        <v>66855</v>
      </c>
      <c r="CI16715" s="378">
        <v>30700</v>
      </c>
    </row>
    <row r="16716" spans="82:87">
      <c r="CD16716" s="34" t="s">
        <v>20601</v>
      </c>
      <c r="CG16716" s="381">
        <v>66856</v>
      </c>
      <c r="CI16716" s="378">
        <v>30700</v>
      </c>
    </row>
    <row r="16717" spans="82:87">
      <c r="CD16717" s="34" t="s">
        <v>20602</v>
      </c>
      <c r="CG16717" s="381">
        <v>66857</v>
      </c>
      <c r="CI16717" s="378">
        <v>30700</v>
      </c>
    </row>
    <row r="16718" spans="82:87">
      <c r="CD16718" s="34" t="s">
        <v>20603</v>
      </c>
      <c r="CG16718" s="381">
        <v>66858</v>
      </c>
      <c r="CI16718" s="378">
        <v>30700</v>
      </c>
    </row>
    <row r="16719" spans="82:87">
      <c r="CD16719" s="34" t="s">
        <v>20604</v>
      </c>
      <c r="CG16719" s="381">
        <v>66859</v>
      </c>
      <c r="CI16719" s="378">
        <v>30700</v>
      </c>
    </row>
    <row r="16720" spans="82:87">
      <c r="CD16720" s="34" t="s">
        <v>20605</v>
      </c>
      <c r="CG16720" s="381">
        <v>66860</v>
      </c>
      <c r="CI16720" s="378">
        <v>30700</v>
      </c>
    </row>
    <row r="16721" spans="82:87">
      <c r="CD16721" s="34" t="s">
        <v>20606</v>
      </c>
      <c r="CG16721" s="381">
        <v>66861</v>
      </c>
      <c r="CI16721" s="378">
        <v>30700</v>
      </c>
    </row>
    <row r="16722" spans="82:87">
      <c r="CD16722" s="34" t="s">
        <v>20607</v>
      </c>
      <c r="CG16722" s="381">
        <v>66862</v>
      </c>
      <c r="CI16722" s="378">
        <v>30700</v>
      </c>
    </row>
    <row r="16723" spans="82:87">
      <c r="CD16723" s="34" t="s">
        <v>20608</v>
      </c>
      <c r="CG16723" s="381">
        <v>66863</v>
      </c>
      <c r="CI16723" s="378">
        <v>30700</v>
      </c>
    </row>
    <row r="16724" spans="82:87">
      <c r="CD16724" s="34" t="s">
        <v>20609</v>
      </c>
      <c r="CG16724" s="381">
        <v>66864</v>
      </c>
      <c r="CI16724" s="378">
        <v>30700</v>
      </c>
    </row>
    <row r="16725" spans="82:87">
      <c r="CD16725" s="34" t="s">
        <v>20610</v>
      </c>
      <c r="CG16725" s="381">
        <v>66865</v>
      </c>
      <c r="CI16725" s="378">
        <v>30700</v>
      </c>
    </row>
    <row r="16726" spans="82:87">
      <c r="CD16726" s="34" t="s">
        <v>20611</v>
      </c>
      <c r="CG16726" s="381">
        <v>66866</v>
      </c>
      <c r="CI16726" s="378">
        <v>30700</v>
      </c>
    </row>
    <row r="16727" spans="82:87">
      <c r="CD16727" s="34" t="s">
        <v>20612</v>
      </c>
      <c r="CG16727" s="381">
        <v>66867</v>
      </c>
      <c r="CI16727" s="378">
        <v>30700</v>
      </c>
    </row>
    <row r="16728" spans="82:87">
      <c r="CD16728" s="34" t="s">
        <v>20613</v>
      </c>
      <c r="CG16728" s="381">
        <v>66868</v>
      </c>
      <c r="CI16728" s="378">
        <v>30700</v>
      </c>
    </row>
    <row r="16729" spans="82:87">
      <c r="CD16729" s="34" t="s">
        <v>20614</v>
      </c>
      <c r="CG16729" s="381">
        <v>66869</v>
      </c>
      <c r="CI16729" s="378">
        <v>30700</v>
      </c>
    </row>
    <row r="16730" spans="82:87">
      <c r="CD16730" s="34" t="s">
        <v>20615</v>
      </c>
      <c r="CG16730" s="381">
        <v>66870</v>
      </c>
      <c r="CI16730" s="378">
        <v>30701</v>
      </c>
    </row>
    <row r="16731" spans="82:87">
      <c r="CD16731" s="34" t="s">
        <v>20616</v>
      </c>
      <c r="CG16731" s="381">
        <v>66871</v>
      </c>
      <c r="CI16731" s="378">
        <v>30702</v>
      </c>
    </row>
    <row r="16732" spans="82:87">
      <c r="CD16732" s="34" t="s">
        <v>20617</v>
      </c>
      <c r="CG16732" s="381">
        <v>66872</v>
      </c>
      <c r="CI16732" s="378">
        <v>30703</v>
      </c>
    </row>
    <row r="16733" spans="82:87">
      <c r="CD16733" s="34" t="s">
        <v>20618</v>
      </c>
      <c r="CG16733" s="381">
        <v>66873</v>
      </c>
      <c r="CI16733" s="378">
        <v>30704</v>
      </c>
    </row>
    <row r="16734" spans="82:87">
      <c r="CD16734" s="34" t="s">
        <v>20619</v>
      </c>
      <c r="CG16734" s="381">
        <v>66874</v>
      </c>
      <c r="CI16734" s="378">
        <v>30705</v>
      </c>
    </row>
    <row r="16735" spans="82:87">
      <c r="CD16735" s="34" t="s">
        <v>20620</v>
      </c>
      <c r="CG16735" s="381">
        <v>66880</v>
      </c>
      <c r="CI16735" s="378">
        <v>30706</v>
      </c>
    </row>
    <row r="16736" spans="82:87">
      <c r="CD16736" s="34" t="s">
        <v>20621</v>
      </c>
      <c r="CG16736" s="381">
        <v>66881</v>
      </c>
      <c r="CI16736" s="378">
        <v>30707</v>
      </c>
    </row>
    <row r="16737" spans="82:87">
      <c r="CD16737" s="34" t="s">
        <v>20622</v>
      </c>
      <c r="CG16737" s="381">
        <v>66882</v>
      </c>
      <c r="CI16737" s="378">
        <v>30708</v>
      </c>
    </row>
    <row r="16738" spans="82:87">
      <c r="CD16738" s="34" t="s">
        <v>20623</v>
      </c>
      <c r="CG16738" s="381">
        <v>66883</v>
      </c>
      <c r="CI16738" s="378">
        <v>30709</v>
      </c>
    </row>
    <row r="16739" spans="82:87">
      <c r="CD16739" s="34" t="s">
        <v>20624</v>
      </c>
      <c r="CG16739" s="381">
        <v>66884</v>
      </c>
      <c r="CI16739" s="378">
        <v>30720</v>
      </c>
    </row>
    <row r="16740" spans="82:87">
      <c r="CD16740" s="34" t="s">
        <v>20625</v>
      </c>
      <c r="CG16740" s="381">
        <v>66890</v>
      </c>
      <c r="CI16740" s="378">
        <v>30730</v>
      </c>
    </row>
    <row r="16741" spans="82:87">
      <c r="CD16741" s="34" t="s">
        <v>20626</v>
      </c>
      <c r="CG16741" s="381">
        <v>66891</v>
      </c>
      <c r="CI16741" s="378">
        <v>30730</v>
      </c>
    </row>
    <row r="16742" spans="82:87">
      <c r="CD16742" s="34" t="s">
        <v>20627</v>
      </c>
      <c r="CG16742" s="381">
        <v>66892</v>
      </c>
      <c r="CI16742" s="378">
        <v>30730</v>
      </c>
    </row>
    <row r="16743" spans="82:87">
      <c r="CD16743" s="34" t="s">
        <v>20628</v>
      </c>
      <c r="CG16743" s="381">
        <v>66893</v>
      </c>
      <c r="CI16743" s="378">
        <v>30730</v>
      </c>
    </row>
    <row r="16744" spans="82:87">
      <c r="CD16744" s="34" t="s">
        <v>20629</v>
      </c>
      <c r="CG16744" s="381">
        <v>66894</v>
      </c>
      <c r="CI16744" s="378">
        <v>30730</v>
      </c>
    </row>
    <row r="16745" spans="82:87">
      <c r="CD16745" s="34" t="s">
        <v>20630</v>
      </c>
      <c r="CG16745" s="381">
        <v>66895</v>
      </c>
      <c r="CI16745" s="378">
        <v>30730</v>
      </c>
    </row>
    <row r="16746" spans="82:87">
      <c r="CD16746" s="34" t="s">
        <v>20631</v>
      </c>
      <c r="CG16746" s="381">
        <v>66896</v>
      </c>
      <c r="CI16746" s="378">
        <v>30730</v>
      </c>
    </row>
    <row r="16747" spans="82:87">
      <c r="CD16747" s="34" t="s">
        <v>20632</v>
      </c>
      <c r="CG16747" s="381">
        <v>66901</v>
      </c>
      <c r="CI16747" s="378">
        <v>30740</v>
      </c>
    </row>
    <row r="16748" spans="82:87">
      <c r="CD16748" s="34" t="s">
        <v>20633</v>
      </c>
      <c r="CG16748" s="381">
        <v>66902</v>
      </c>
      <c r="CI16748" s="378">
        <v>30740</v>
      </c>
    </row>
    <row r="16749" spans="82:87">
      <c r="CD16749" s="34" t="s">
        <v>20634</v>
      </c>
      <c r="CG16749" s="381">
        <v>66903</v>
      </c>
      <c r="CI16749" s="378">
        <v>30750</v>
      </c>
    </row>
    <row r="16750" spans="82:87">
      <c r="CD16750" s="34" t="s">
        <v>20635</v>
      </c>
      <c r="CG16750" s="381">
        <v>66904</v>
      </c>
      <c r="CI16750" s="378">
        <v>30750</v>
      </c>
    </row>
    <row r="16751" spans="82:87">
      <c r="CD16751" s="34" t="s">
        <v>20636</v>
      </c>
      <c r="CG16751" s="381">
        <v>66905</v>
      </c>
      <c r="CI16751" s="378">
        <v>30750</v>
      </c>
    </row>
    <row r="16752" spans="82:87">
      <c r="CD16752" s="34" t="s">
        <v>20637</v>
      </c>
      <c r="CG16752" s="381">
        <v>66906</v>
      </c>
      <c r="CI16752" s="378">
        <v>30750</v>
      </c>
    </row>
    <row r="16753" spans="82:87">
      <c r="CD16753" s="34" t="s">
        <v>20638</v>
      </c>
      <c r="CG16753" s="381">
        <v>66907</v>
      </c>
      <c r="CI16753" s="378">
        <v>30750</v>
      </c>
    </row>
    <row r="16754" spans="82:87">
      <c r="CD16754" s="34" t="s">
        <v>20639</v>
      </c>
      <c r="CG16754" s="381">
        <v>66908</v>
      </c>
      <c r="CI16754" s="378">
        <v>30750</v>
      </c>
    </row>
    <row r="16755" spans="82:87">
      <c r="CD16755" s="34" t="s">
        <v>20640</v>
      </c>
      <c r="CG16755" s="381">
        <v>66909</v>
      </c>
      <c r="CI16755" s="378">
        <v>30760</v>
      </c>
    </row>
    <row r="16756" spans="82:87">
      <c r="CD16756" s="34" t="s">
        <v>20641</v>
      </c>
      <c r="CG16756" s="381">
        <v>66920</v>
      </c>
      <c r="CI16756" s="378">
        <v>30760</v>
      </c>
    </row>
    <row r="16757" spans="82:87">
      <c r="CD16757" s="34" t="s">
        <v>20642</v>
      </c>
      <c r="CG16757" s="381">
        <v>66921</v>
      </c>
      <c r="CI16757" s="378">
        <v>30760</v>
      </c>
    </row>
    <row r="16758" spans="82:87">
      <c r="CD16758" s="34" t="s">
        <v>20643</v>
      </c>
      <c r="CG16758" s="381">
        <v>66922</v>
      </c>
      <c r="CI16758" s="378">
        <v>30760</v>
      </c>
    </row>
    <row r="16759" spans="82:87">
      <c r="CD16759" s="34" t="s">
        <v>20644</v>
      </c>
      <c r="CG16759" s="381">
        <v>66923</v>
      </c>
      <c r="CI16759" s="378">
        <v>30760</v>
      </c>
    </row>
    <row r="16760" spans="82:87">
      <c r="CD16760" s="34" t="s">
        <v>20645</v>
      </c>
      <c r="CG16760" s="381">
        <v>66924</v>
      </c>
      <c r="CI16760" s="378">
        <v>30760</v>
      </c>
    </row>
    <row r="16761" spans="82:87">
      <c r="CD16761" s="34" t="s">
        <v>20646</v>
      </c>
      <c r="CG16761" s="381">
        <v>66930</v>
      </c>
      <c r="CI16761" s="378">
        <v>30760</v>
      </c>
    </row>
    <row r="16762" spans="82:87">
      <c r="CD16762" s="34" t="s">
        <v>20647</v>
      </c>
      <c r="CG16762" s="381">
        <v>66931</v>
      </c>
      <c r="CI16762" s="378">
        <v>30760</v>
      </c>
    </row>
    <row r="16763" spans="82:87">
      <c r="CD16763" s="34" t="s">
        <v>20648</v>
      </c>
      <c r="CG16763" s="381">
        <v>66932</v>
      </c>
      <c r="CI16763" s="378">
        <v>30770</v>
      </c>
    </row>
    <row r="16764" spans="82:87">
      <c r="CD16764" s="34" t="s">
        <v>20649</v>
      </c>
      <c r="CG16764" s="381">
        <v>66933</v>
      </c>
      <c r="CI16764" s="378">
        <v>30770</v>
      </c>
    </row>
    <row r="16765" spans="82:87">
      <c r="CD16765" s="34" t="s">
        <v>20650</v>
      </c>
      <c r="CG16765" s="381">
        <v>66934</v>
      </c>
      <c r="CI16765" s="378">
        <v>30770</v>
      </c>
    </row>
    <row r="16766" spans="82:87">
      <c r="CD16766" s="34" t="s">
        <v>20651</v>
      </c>
      <c r="CG16766" s="381">
        <v>66940</v>
      </c>
      <c r="CI16766" s="378">
        <v>30770</v>
      </c>
    </row>
    <row r="16767" spans="82:87">
      <c r="CD16767" s="34" t="s">
        <v>20652</v>
      </c>
      <c r="CG16767" s="381">
        <v>66941</v>
      </c>
      <c r="CI16767" s="378">
        <v>30770</v>
      </c>
    </row>
    <row r="16768" spans="82:87">
      <c r="CD16768" s="34" t="s">
        <v>20653</v>
      </c>
      <c r="CG16768" s="381">
        <v>66942</v>
      </c>
      <c r="CI16768" s="378">
        <v>30770</v>
      </c>
    </row>
    <row r="16769" spans="82:87">
      <c r="CD16769" s="34" t="s">
        <v>20654</v>
      </c>
      <c r="CG16769" s="381">
        <v>66943</v>
      </c>
      <c r="CI16769" s="378">
        <v>30800</v>
      </c>
    </row>
    <row r="16770" spans="82:87">
      <c r="CD16770" s="34" t="s">
        <v>20655</v>
      </c>
      <c r="CG16770" s="381">
        <v>66944</v>
      </c>
      <c r="CI16770" s="378">
        <v>30800</v>
      </c>
    </row>
    <row r="16771" spans="82:87">
      <c r="CD16771" s="34" t="s">
        <v>20656</v>
      </c>
      <c r="CG16771" s="381">
        <v>66945</v>
      </c>
      <c r="CI16771" s="378">
        <v>30820</v>
      </c>
    </row>
    <row r="16772" spans="82:87">
      <c r="CD16772" s="34" t="s">
        <v>20657</v>
      </c>
      <c r="CG16772" s="381">
        <v>66946</v>
      </c>
      <c r="CI16772" s="378">
        <v>30820</v>
      </c>
    </row>
    <row r="16773" spans="82:87">
      <c r="CD16773" s="34" t="s">
        <v>20658</v>
      </c>
      <c r="CG16773" s="381">
        <v>66947</v>
      </c>
      <c r="CI16773" s="378">
        <v>30835</v>
      </c>
    </row>
    <row r="16774" spans="82:87">
      <c r="CD16774" s="34" t="s">
        <v>20659</v>
      </c>
      <c r="CG16774" s="381">
        <v>66948</v>
      </c>
      <c r="CI16774" s="378">
        <v>30840</v>
      </c>
    </row>
    <row r="16775" spans="82:87">
      <c r="CD16775" s="34" t="s">
        <v>20660</v>
      </c>
      <c r="CG16775" s="381">
        <v>66949</v>
      </c>
      <c r="CI16775" s="378">
        <v>30840</v>
      </c>
    </row>
    <row r="16776" spans="82:87">
      <c r="CD16776" s="34" t="s">
        <v>20661</v>
      </c>
      <c r="CG16776" s="381">
        <v>66950</v>
      </c>
      <c r="CI16776" s="378">
        <v>30870</v>
      </c>
    </row>
    <row r="16777" spans="82:87">
      <c r="CD16777" s="34" t="s">
        <v>20662</v>
      </c>
      <c r="CG16777" s="381">
        <v>66951</v>
      </c>
      <c r="CI16777" s="378">
        <v>30870</v>
      </c>
    </row>
    <row r="16778" spans="82:87">
      <c r="CD16778" s="34" t="s">
        <v>20663</v>
      </c>
      <c r="CG16778" s="381">
        <v>66952</v>
      </c>
      <c r="CI16778" s="378">
        <v>30890</v>
      </c>
    </row>
    <row r="16779" spans="82:87">
      <c r="CD16779" s="34" t="s">
        <v>20664</v>
      </c>
      <c r="CG16779" s="381">
        <v>66953</v>
      </c>
      <c r="CI16779" s="378">
        <v>30892</v>
      </c>
    </row>
    <row r="16780" spans="82:87">
      <c r="CD16780" s="34" t="s">
        <v>20665</v>
      </c>
      <c r="CG16780" s="381">
        <v>66954</v>
      </c>
      <c r="CI16780" s="378">
        <v>30900</v>
      </c>
    </row>
    <row r="16781" spans="82:87">
      <c r="CD16781" s="34" t="s">
        <v>20666</v>
      </c>
      <c r="CG16781" s="381">
        <v>66959</v>
      </c>
      <c r="CI16781" s="378">
        <v>30901</v>
      </c>
    </row>
    <row r="16782" spans="82:87">
      <c r="CD16782" s="34" t="s">
        <v>20667</v>
      </c>
      <c r="CG16782" s="381">
        <v>66960</v>
      </c>
      <c r="CI16782" s="378">
        <v>30901</v>
      </c>
    </row>
    <row r="16783" spans="82:87">
      <c r="CD16783" s="34" t="s">
        <v>20668</v>
      </c>
      <c r="CG16783" s="381">
        <v>66961</v>
      </c>
      <c r="CI16783" s="378">
        <v>30902</v>
      </c>
    </row>
    <row r="16784" spans="82:87">
      <c r="CD16784" s="34" t="s">
        <v>20669</v>
      </c>
      <c r="CG16784" s="381">
        <v>66962</v>
      </c>
      <c r="CI16784" s="378">
        <v>30903</v>
      </c>
    </row>
    <row r="16785" spans="82:87">
      <c r="CD16785" s="34" t="s">
        <v>20670</v>
      </c>
      <c r="CG16785" s="381">
        <v>66963</v>
      </c>
      <c r="CI16785" s="378">
        <v>30904</v>
      </c>
    </row>
    <row r="16786" spans="82:87">
      <c r="CD16786" s="34" t="s">
        <v>20671</v>
      </c>
      <c r="CG16786" s="381">
        <v>66964</v>
      </c>
      <c r="CI16786" s="378">
        <v>30905</v>
      </c>
    </row>
    <row r="16787" spans="82:87">
      <c r="CD16787" s="34" t="s">
        <v>20672</v>
      </c>
      <c r="CG16787" s="381">
        <v>66965</v>
      </c>
      <c r="CI16787" s="378">
        <v>30906</v>
      </c>
    </row>
    <row r="16788" spans="82:87">
      <c r="CD16788" s="34" t="s">
        <v>20673</v>
      </c>
      <c r="CG16788" s="381">
        <v>66966</v>
      </c>
      <c r="CI16788" s="378">
        <v>30907</v>
      </c>
    </row>
    <row r="16789" spans="82:87">
      <c r="CD16789" s="34" t="s">
        <v>20674</v>
      </c>
      <c r="CG16789" s="381">
        <v>66967</v>
      </c>
      <c r="CI16789" s="378">
        <v>30908</v>
      </c>
    </row>
    <row r="16790" spans="82:87">
      <c r="CD16790" s="34" t="s">
        <v>20675</v>
      </c>
      <c r="CG16790" s="381">
        <v>66968</v>
      </c>
      <c r="CI16790" s="378">
        <v>30909</v>
      </c>
    </row>
    <row r="16791" spans="82:87">
      <c r="CD16791" s="34" t="s">
        <v>20676</v>
      </c>
      <c r="CG16791" s="381">
        <v>66969</v>
      </c>
      <c r="CI16791" s="378">
        <v>30910</v>
      </c>
    </row>
    <row r="16792" spans="82:87">
      <c r="CD16792" s="34" t="s">
        <v>20677</v>
      </c>
      <c r="CG16792" s="381">
        <v>66987</v>
      </c>
      <c r="CI16792" s="378">
        <v>30911</v>
      </c>
    </row>
    <row r="16793" spans="82:87">
      <c r="CD16793" s="34" t="s">
        <v>20678</v>
      </c>
      <c r="CG16793" s="381">
        <v>67000</v>
      </c>
      <c r="CI16793" s="378">
        <v>30912</v>
      </c>
    </row>
    <row r="16794" spans="82:87">
      <c r="CD16794" s="34" t="s">
        <v>20679</v>
      </c>
      <c r="CG16794" s="381">
        <v>67001</v>
      </c>
      <c r="CI16794" s="378">
        <v>30913</v>
      </c>
    </row>
    <row r="16795" spans="82:87">
      <c r="CD16795" s="34" t="s">
        <v>20680</v>
      </c>
      <c r="CG16795" s="381">
        <v>67002</v>
      </c>
      <c r="CI16795" s="378">
        <v>30914</v>
      </c>
    </row>
    <row r="16796" spans="82:87">
      <c r="CD16796" s="34" t="s">
        <v>20681</v>
      </c>
      <c r="CG16796" s="381">
        <v>67003</v>
      </c>
      <c r="CI16796" s="378">
        <v>30915</v>
      </c>
    </row>
    <row r="16797" spans="82:87">
      <c r="CD16797" s="34" t="s">
        <v>20682</v>
      </c>
      <c r="CG16797" s="381">
        <v>67004</v>
      </c>
      <c r="CI16797" s="378">
        <v>30916</v>
      </c>
    </row>
    <row r="16798" spans="82:87">
      <c r="CD16798" s="34" t="s">
        <v>20683</v>
      </c>
      <c r="CG16798" s="381">
        <v>67005</v>
      </c>
      <c r="CI16798" s="378">
        <v>30917</v>
      </c>
    </row>
    <row r="16799" spans="82:87">
      <c r="CD16799" s="34" t="s">
        <v>20684</v>
      </c>
      <c r="CG16799" s="381">
        <v>67006</v>
      </c>
      <c r="CI16799" s="378">
        <v>30918</v>
      </c>
    </row>
    <row r="16800" spans="82:87">
      <c r="CD16800" s="34" t="s">
        <v>20685</v>
      </c>
      <c r="CG16800" s="381">
        <v>67007</v>
      </c>
      <c r="CI16800" s="378">
        <v>30919</v>
      </c>
    </row>
    <row r="16801" spans="82:87">
      <c r="CD16801" s="34" t="s">
        <v>20686</v>
      </c>
      <c r="CG16801" s="381">
        <v>67008</v>
      </c>
      <c r="CI16801" s="378">
        <v>30920</v>
      </c>
    </row>
    <row r="16802" spans="82:87">
      <c r="CD16802" s="34" t="s">
        <v>20687</v>
      </c>
      <c r="CG16802" s="381">
        <v>67009</v>
      </c>
      <c r="CI16802" s="378">
        <v>30921</v>
      </c>
    </row>
    <row r="16803" spans="82:87">
      <c r="CD16803" s="34" t="s">
        <v>20688</v>
      </c>
      <c r="CG16803" s="381">
        <v>67010</v>
      </c>
      <c r="CI16803" s="378">
        <v>30922</v>
      </c>
    </row>
    <row r="16804" spans="82:87">
      <c r="CD16804" s="34" t="s">
        <v>20689</v>
      </c>
      <c r="CG16804" s="381">
        <v>67011</v>
      </c>
      <c r="CI16804" s="378">
        <v>30923</v>
      </c>
    </row>
    <row r="16805" spans="82:87">
      <c r="CD16805" s="34" t="s">
        <v>20690</v>
      </c>
      <c r="CG16805" s="381">
        <v>67012</v>
      </c>
      <c r="CI16805" s="378">
        <v>30924</v>
      </c>
    </row>
    <row r="16806" spans="82:87">
      <c r="CD16806" s="34" t="s">
        <v>20691</v>
      </c>
      <c r="CG16806" s="381">
        <v>67013</v>
      </c>
      <c r="CI16806" s="378">
        <v>30925</v>
      </c>
    </row>
    <row r="16807" spans="82:87">
      <c r="CD16807" s="34" t="s">
        <v>20692</v>
      </c>
      <c r="CG16807" s="381">
        <v>67014</v>
      </c>
      <c r="CI16807" s="378">
        <v>30926</v>
      </c>
    </row>
    <row r="16808" spans="82:87">
      <c r="CD16808" s="34" t="s">
        <v>20693</v>
      </c>
      <c r="CG16808" s="381">
        <v>67015</v>
      </c>
      <c r="CI16808" s="378">
        <v>30927</v>
      </c>
    </row>
    <row r="16809" spans="82:87">
      <c r="CD16809" s="34" t="s">
        <v>20694</v>
      </c>
      <c r="CG16809" s="381">
        <v>67016</v>
      </c>
      <c r="CI16809" s="378">
        <v>30928</v>
      </c>
    </row>
    <row r="16810" spans="82:87">
      <c r="CD16810" s="34" t="s">
        <v>20695</v>
      </c>
      <c r="CG16810" s="381">
        <v>67017</v>
      </c>
      <c r="CI16810" s="378">
        <v>30929</v>
      </c>
    </row>
    <row r="16811" spans="82:87">
      <c r="CD16811" s="34" t="s">
        <v>20696</v>
      </c>
      <c r="CG16811" s="381">
        <v>67018</v>
      </c>
      <c r="CI16811" s="378">
        <v>30931</v>
      </c>
    </row>
    <row r="16812" spans="82:87">
      <c r="CD16812" s="34" t="s">
        <v>20697</v>
      </c>
      <c r="CG16812" s="381">
        <v>67019</v>
      </c>
      <c r="CI16812" s="378">
        <v>30932</v>
      </c>
    </row>
    <row r="16813" spans="82:87">
      <c r="CD16813" s="34" t="s">
        <v>20698</v>
      </c>
      <c r="CG16813" s="381">
        <v>67020</v>
      </c>
      <c r="CI16813" s="378">
        <v>30933</v>
      </c>
    </row>
    <row r="16814" spans="82:87">
      <c r="CD16814" s="34" t="s">
        <v>20699</v>
      </c>
      <c r="CG16814" s="381">
        <v>67021</v>
      </c>
      <c r="CI16814" s="378">
        <v>30934</v>
      </c>
    </row>
    <row r="16815" spans="82:87">
      <c r="CD16815" s="34" t="s">
        <v>20700</v>
      </c>
      <c r="CG16815" s="381">
        <v>67022</v>
      </c>
      <c r="CI16815" s="378">
        <v>30935</v>
      </c>
    </row>
    <row r="16816" spans="82:87">
      <c r="CD16816" s="34" t="s">
        <v>20701</v>
      </c>
      <c r="CG16816" s="381">
        <v>67023</v>
      </c>
      <c r="CI16816" s="378">
        <v>30936</v>
      </c>
    </row>
    <row r="16817" spans="82:87">
      <c r="CD16817" s="34" t="s">
        <v>20702</v>
      </c>
      <c r="CG16817" s="381">
        <v>67024</v>
      </c>
      <c r="CI16817" s="378">
        <v>30937</v>
      </c>
    </row>
    <row r="16818" spans="82:87">
      <c r="CD16818" s="34" t="s">
        <v>20703</v>
      </c>
      <c r="CG16818" s="381">
        <v>67025</v>
      </c>
      <c r="CI16818" s="378">
        <v>30938</v>
      </c>
    </row>
    <row r="16819" spans="82:87">
      <c r="CD16819" s="34" t="s">
        <v>20704</v>
      </c>
      <c r="CG16819" s="381">
        <v>67026</v>
      </c>
      <c r="CI16819" s="378">
        <v>30939</v>
      </c>
    </row>
    <row r="16820" spans="82:87">
      <c r="CD16820" s="34" t="s">
        <v>20705</v>
      </c>
      <c r="CG16820" s="381">
        <v>67027</v>
      </c>
      <c r="CI16820" s="378">
        <v>30940</v>
      </c>
    </row>
    <row r="16821" spans="82:87">
      <c r="CD16821" s="34" t="s">
        <v>20706</v>
      </c>
      <c r="CG16821" s="381">
        <v>67028</v>
      </c>
      <c r="CI16821" s="378">
        <v>30941</v>
      </c>
    </row>
    <row r="16822" spans="82:87">
      <c r="CD16822" s="34" t="s">
        <v>20707</v>
      </c>
      <c r="CG16822" s="381">
        <v>67029</v>
      </c>
      <c r="CI16822" s="378">
        <v>30942</v>
      </c>
    </row>
    <row r="16823" spans="82:87">
      <c r="CD16823" s="34" t="s">
        <v>20708</v>
      </c>
      <c r="CG16823" s="381">
        <v>67030</v>
      </c>
      <c r="CI16823" s="378">
        <v>30943</v>
      </c>
    </row>
    <row r="16824" spans="82:87">
      <c r="CD16824" s="34" t="s">
        <v>20709</v>
      </c>
      <c r="CG16824" s="381">
        <v>67031</v>
      </c>
      <c r="CI16824" s="378">
        <v>30944</v>
      </c>
    </row>
    <row r="16825" spans="82:87">
      <c r="CD16825" s="34" t="s">
        <v>20710</v>
      </c>
      <c r="CG16825" s="381">
        <v>67032</v>
      </c>
      <c r="CI16825" s="378">
        <v>30945</v>
      </c>
    </row>
    <row r="16826" spans="82:87">
      <c r="CD16826" s="34" t="s">
        <v>20711</v>
      </c>
      <c r="CG16826" s="381">
        <v>67033</v>
      </c>
      <c r="CI16826" s="378">
        <v>30946</v>
      </c>
    </row>
    <row r="16827" spans="82:87">
      <c r="CD16827" s="34" t="s">
        <v>20712</v>
      </c>
      <c r="CG16827" s="381">
        <v>67034</v>
      </c>
      <c r="CI16827" s="378">
        <v>30947</v>
      </c>
    </row>
    <row r="16828" spans="82:87">
      <c r="CD16828" s="34" t="s">
        <v>20713</v>
      </c>
      <c r="CG16828" s="381">
        <v>67035</v>
      </c>
      <c r="CI16828" s="378">
        <v>30948</v>
      </c>
    </row>
    <row r="16829" spans="82:87">
      <c r="CD16829" s="34" t="s">
        <v>20714</v>
      </c>
      <c r="CG16829" s="381">
        <v>67036</v>
      </c>
      <c r="CI16829" s="378">
        <v>30949</v>
      </c>
    </row>
    <row r="16830" spans="82:87">
      <c r="CD16830" s="34" t="s">
        <v>20715</v>
      </c>
      <c r="CG16830" s="381">
        <v>67037</v>
      </c>
      <c r="CI16830" s="378">
        <v>30960</v>
      </c>
    </row>
    <row r="16831" spans="82:87">
      <c r="CD16831" s="34" t="s">
        <v>20716</v>
      </c>
      <c r="CG16831" s="381">
        <v>67038</v>
      </c>
      <c r="CI16831" s="378">
        <v>30960</v>
      </c>
    </row>
    <row r="16832" spans="82:87">
      <c r="CD16832" s="34" t="s">
        <v>20717</v>
      </c>
      <c r="CG16832" s="381">
        <v>67039</v>
      </c>
      <c r="CI16832" s="378">
        <v>30960</v>
      </c>
    </row>
    <row r="16833" spans="82:87">
      <c r="CD16833" s="34" t="s">
        <v>20718</v>
      </c>
      <c r="CG16833" s="381">
        <v>67040</v>
      </c>
      <c r="CI16833" s="378">
        <v>30960</v>
      </c>
    </row>
    <row r="16834" spans="82:87">
      <c r="CD16834" s="34" t="s">
        <v>20719</v>
      </c>
      <c r="CG16834" s="381">
        <v>67041</v>
      </c>
      <c r="CI16834" s="378">
        <v>30969</v>
      </c>
    </row>
    <row r="16835" spans="82:87">
      <c r="CD16835" s="34" t="s">
        <v>20720</v>
      </c>
      <c r="CG16835" s="381">
        <v>67042</v>
      </c>
      <c r="CI16835" s="378">
        <v>30971</v>
      </c>
    </row>
    <row r="16836" spans="82:87">
      <c r="CD16836" s="34" t="s">
        <v>20721</v>
      </c>
      <c r="CG16836" s="381">
        <v>67043</v>
      </c>
      <c r="CI16836" s="378">
        <v>30972</v>
      </c>
    </row>
    <row r="16837" spans="82:87">
      <c r="CD16837" s="34" t="s">
        <v>20722</v>
      </c>
      <c r="CG16837" s="381">
        <v>67044</v>
      </c>
      <c r="CI16837" s="378">
        <v>30973</v>
      </c>
    </row>
    <row r="16838" spans="82:87">
      <c r="CD16838" s="34" t="s">
        <v>20723</v>
      </c>
      <c r="CG16838" s="381">
        <v>67045</v>
      </c>
      <c r="CI16838" s="378">
        <v>30974</v>
      </c>
    </row>
    <row r="16839" spans="82:87">
      <c r="CD16839" s="34" t="s">
        <v>20724</v>
      </c>
      <c r="CG16839" s="381">
        <v>67046</v>
      </c>
      <c r="CI16839" s="378">
        <v>30975</v>
      </c>
    </row>
    <row r="16840" spans="82:87">
      <c r="CD16840" s="34" t="s">
        <v>20725</v>
      </c>
      <c r="CG16840" s="381">
        <v>67047</v>
      </c>
      <c r="CI16840" s="378">
        <v>30980</v>
      </c>
    </row>
    <row r="16841" spans="82:87">
      <c r="CD16841" s="34" t="s">
        <v>20726</v>
      </c>
      <c r="CG16841" s="381">
        <v>67048</v>
      </c>
      <c r="CI16841" s="378">
        <v>30980</v>
      </c>
    </row>
    <row r="16842" spans="82:87">
      <c r="CD16842" s="34" t="s">
        <v>20727</v>
      </c>
      <c r="CG16842" s="381">
        <v>67049</v>
      </c>
      <c r="CI16842" s="378">
        <v>30998</v>
      </c>
    </row>
    <row r="16843" spans="82:87">
      <c r="CD16843" s="34" t="s">
        <v>20728</v>
      </c>
      <c r="CG16843" s="381">
        <v>67050</v>
      </c>
      <c r="CI16843" s="378">
        <v>31000</v>
      </c>
    </row>
    <row r="16844" spans="82:87">
      <c r="CD16844" s="34" t="s">
        <v>20729</v>
      </c>
      <c r="CG16844" s="381">
        <v>67051</v>
      </c>
      <c r="CI16844" s="378">
        <v>31001</v>
      </c>
    </row>
    <row r="16845" spans="82:87">
      <c r="CD16845" s="34" t="s">
        <v>20730</v>
      </c>
      <c r="CG16845" s="381">
        <v>67052</v>
      </c>
      <c r="CI16845" s="378">
        <v>31002</v>
      </c>
    </row>
    <row r="16846" spans="82:87">
      <c r="CD16846" s="34" t="s">
        <v>20731</v>
      </c>
      <c r="CG16846" s="381">
        <v>67053</v>
      </c>
      <c r="CI16846" s="378">
        <v>31003</v>
      </c>
    </row>
    <row r="16847" spans="82:87">
      <c r="CD16847" s="34" t="s">
        <v>20732</v>
      </c>
      <c r="CG16847" s="381">
        <v>67054</v>
      </c>
      <c r="CI16847" s="378">
        <v>31004</v>
      </c>
    </row>
    <row r="16848" spans="82:87">
      <c r="CD16848" s="34" t="s">
        <v>20733</v>
      </c>
      <c r="CG16848" s="381">
        <v>67055</v>
      </c>
      <c r="CI16848" s="378">
        <v>31005</v>
      </c>
    </row>
    <row r="16849" spans="82:87">
      <c r="CD16849" s="34" t="s">
        <v>20734</v>
      </c>
      <c r="CG16849" s="381">
        <v>67056</v>
      </c>
      <c r="CI16849" s="378">
        <v>31006</v>
      </c>
    </row>
    <row r="16850" spans="82:87">
      <c r="CD16850" s="34" t="s">
        <v>20735</v>
      </c>
      <c r="CG16850" s="381">
        <v>67057</v>
      </c>
      <c r="CI16850" s="378">
        <v>31007</v>
      </c>
    </row>
    <row r="16851" spans="82:87">
      <c r="CD16851" s="34" t="s">
        <v>20736</v>
      </c>
      <c r="CG16851" s="381">
        <v>67058</v>
      </c>
      <c r="CI16851" s="378">
        <v>31008</v>
      </c>
    </row>
    <row r="16852" spans="82:87">
      <c r="CD16852" s="34" t="s">
        <v>20737</v>
      </c>
      <c r="CG16852" s="381">
        <v>67059</v>
      </c>
      <c r="CI16852" s="378">
        <v>31009</v>
      </c>
    </row>
    <row r="16853" spans="82:87">
      <c r="CD16853" s="34" t="s">
        <v>20738</v>
      </c>
      <c r="CG16853" s="381">
        <v>67060</v>
      </c>
      <c r="CI16853" s="378">
        <v>31010</v>
      </c>
    </row>
    <row r="16854" spans="82:87">
      <c r="CD16854" s="34" t="s">
        <v>20739</v>
      </c>
      <c r="CG16854" s="381">
        <v>67061</v>
      </c>
      <c r="CI16854" s="378">
        <v>31010</v>
      </c>
    </row>
    <row r="16855" spans="82:87">
      <c r="CD16855" s="34" t="s">
        <v>20740</v>
      </c>
      <c r="CG16855" s="381">
        <v>67062</v>
      </c>
      <c r="CI16855" s="378">
        <v>31010</v>
      </c>
    </row>
    <row r="16856" spans="82:87">
      <c r="CD16856" s="34" t="s">
        <v>20741</v>
      </c>
      <c r="CG16856" s="381">
        <v>67063</v>
      </c>
      <c r="CI16856" s="378">
        <v>31011</v>
      </c>
    </row>
    <row r="16857" spans="82:87">
      <c r="CD16857" s="34" t="s">
        <v>20742</v>
      </c>
      <c r="CG16857" s="381">
        <v>67064</v>
      </c>
      <c r="CI16857" s="378">
        <v>31012</v>
      </c>
    </row>
    <row r="16858" spans="82:87">
      <c r="CD16858" s="34" t="s">
        <v>20743</v>
      </c>
      <c r="CG16858" s="381">
        <v>67065</v>
      </c>
      <c r="CI16858" s="378">
        <v>31013</v>
      </c>
    </row>
    <row r="16859" spans="82:87">
      <c r="CD16859" s="34" t="s">
        <v>20744</v>
      </c>
      <c r="CG16859" s="381">
        <v>67066</v>
      </c>
      <c r="CI16859" s="378">
        <v>31014</v>
      </c>
    </row>
    <row r="16860" spans="82:87">
      <c r="CD16860" s="34" t="s">
        <v>20745</v>
      </c>
      <c r="CG16860" s="381">
        <v>67067</v>
      </c>
      <c r="CI16860" s="378">
        <v>31015</v>
      </c>
    </row>
    <row r="16861" spans="82:87">
      <c r="CD16861" s="34" t="s">
        <v>20746</v>
      </c>
      <c r="CG16861" s="381">
        <v>67068</v>
      </c>
      <c r="CI16861" s="378">
        <v>31016</v>
      </c>
    </row>
    <row r="16862" spans="82:87">
      <c r="CD16862" s="34" t="s">
        <v>20747</v>
      </c>
      <c r="CG16862" s="381">
        <v>67069</v>
      </c>
      <c r="CI16862" s="378">
        <v>31017</v>
      </c>
    </row>
    <row r="16863" spans="82:87">
      <c r="CD16863" s="34" t="s">
        <v>20748</v>
      </c>
      <c r="CG16863" s="381">
        <v>67070</v>
      </c>
      <c r="CI16863" s="378">
        <v>31018</v>
      </c>
    </row>
    <row r="16864" spans="82:87">
      <c r="CD16864" s="34" t="s">
        <v>20749</v>
      </c>
      <c r="CG16864" s="381">
        <v>67071</v>
      </c>
      <c r="CI16864" s="378">
        <v>31019</v>
      </c>
    </row>
    <row r="16865" spans="82:87">
      <c r="CD16865" s="34" t="s">
        <v>20750</v>
      </c>
      <c r="CG16865" s="381">
        <v>67072</v>
      </c>
      <c r="CI16865" s="378">
        <v>31020</v>
      </c>
    </row>
    <row r="16866" spans="82:87">
      <c r="CD16866" s="34" t="s">
        <v>20751</v>
      </c>
      <c r="CG16866" s="381">
        <v>67073</v>
      </c>
      <c r="CI16866" s="378">
        <v>31020</v>
      </c>
    </row>
    <row r="16867" spans="82:87">
      <c r="CD16867" s="34" t="s">
        <v>20752</v>
      </c>
      <c r="CG16867" s="381">
        <v>67074</v>
      </c>
      <c r="CI16867" s="378">
        <v>31020</v>
      </c>
    </row>
    <row r="16868" spans="82:87">
      <c r="CD16868" s="34" t="s">
        <v>20753</v>
      </c>
      <c r="CG16868" s="381">
        <v>67075</v>
      </c>
      <c r="CI16868" s="378">
        <v>31021</v>
      </c>
    </row>
    <row r="16869" spans="82:87">
      <c r="CD16869" s="34" t="s">
        <v>20754</v>
      </c>
      <c r="CG16869" s="381">
        <v>67076</v>
      </c>
      <c r="CI16869" s="378">
        <v>31022</v>
      </c>
    </row>
    <row r="16870" spans="82:87">
      <c r="CD16870" s="34" t="s">
        <v>20755</v>
      </c>
      <c r="CG16870" s="381">
        <v>67077</v>
      </c>
      <c r="CI16870" s="378">
        <v>31023</v>
      </c>
    </row>
    <row r="16871" spans="82:87">
      <c r="CD16871" s="34" t="s">
        <v>20756</v>
      </c>
      <c r="CG16871" s="381">
        <v>67078</v>
      </c>
      <c r="CI16871" s="378">
        <v>31024</v>
      </c>
    </row>
    <row r="16872" spans="82:87">
      <c r="CD16872" s="34" t="s">
        <v>20757</v>
      </c>
      <c r="CG16872" s="381">
        <v>67079</v>
      </c>
      <c r="CI16872" s="378">
        <v>31025</v>
      </c>
    </row>
    <row r="16873" spans="82:87">
      <c r="CD16873" s="34" t="s">
        <v>20758</v>
      </c>
      <c r="CG16873" s="381">
        <v>67080</v>
      </c>
      <c r="CI16873" s="378">
        <v>31026</v>
      </c>
    </row>
    <row r="16874" spans="82:87">
      <c r="CD16874" s="34" t="s">
        <v>20759</v>
      </c>
      <c r="CG16874" s="381">
        <v>67081</v>
      </c>
      <c r="CI16874" s="378">
        <v>31027</v>
      </c>
    </row>
    <row r="16875" spans="82:87">
      <c r="CD16875" s="34" t="s">
        <v>20760</v>
      </c>
      <c r="CG16875" s="381">
        <v>67082</v>
      </c>
      <c r="CI16875" s="378">
        <v>31027</v>
      </c>
    </row>
    <row r="16876" spans="82:87">
      <c r="CD16876" s="34" t="s">
        <v>20761</v>
      </c>
      <c r="CG16876" s="381">
        <v>67083</v>
      </c>
      <c r="CI16876" s="378">
        <v>31028</v>
      </c>
    </row>
    <row r="16877" spans="82:87">
      <c r="CD16877" s="34" t="s">
        <v>20762</v>
      </c>
      <c r="CG16877" s="381">
        <v>67084</v>
      </c>
      <c r="CI16877" s="378">
        <v>31029</v>
      </c>
    </row>
    <row r="16878" spans="82:87">
      <c r="CD16878" s="34" t="s">
        <v>20763</v>
      </c>
      <c r="CG16878" s="381">
        <v>67085</v>
      </c>
      <c r="CI16878" s="378">
        <v>31030</v>
      </c>
    </row>
    <row r="16879" spans="82:87">
      <c r="CD16879" s="34" t="s">
        <v>20764</v>
      </c>
      <c r="CG16879" s="381">
        <v>67086</v>
      </c>
      <c r="CI16879" s="378">
        <v>31030</v>
      </c>
    </row>
    <row r="16880" spans="82:87">
      <c r="CD16880" s="34" t="s">
        <v>20765</v>
      </c>
      <c r="CG16880" s="381">
        <v>67087</v>
      </c>
      <c r="CI16880" s="378">
        <v>31030</v>
      </c>
    </row>
    <row r="16881" spans="82:87">
      <c r="CD16881" s="34" t="s">
        <v>20766</v>
      </c>
      <c r="CG16881" s="381">
        <v>67088</v>
      </c>
      <c r="CI16881" s="378">
        <v>31031</v>
      </c>
    </row>
    <row r="16882" spans="82:87">
      <c r="CD16882" s="34" t="s">
        <v>20767</v>
      </c>
      <c r="CG16882" s="381">
        <v>67089</v>
      </c>
      <c r="CI16882" s="378">
        <v>31032</v>
      </c>
    </row>
    <row r="16883" spans="82:87">
      <c r="CD16883" s="34" t="s">
        <v>20768</v>
      </c>
      <c r="CG16883" s="381">
        <v>67090</v>
      </c>
      <c r="CI16883" s="378">
        <v>31033</v>
      </c>
    </row>
    <row r="16884" spans="82:87">
      <c r="CD16884" s="34" t="s">
        <v>20769</v>
      </c>
      <c r="CG16884" s="381">
        <v>67091</v>
      </c>
      <c r="CI16884" s="378">
        <v>31034</v>
      </c>
    </row>
    <row r="16885" spans="82:87">
      <c r="CD16885" s="34" t="s">
        <v>20770</v>
      </c>
      <c r="CG16885" s="381">
        <v>67092</v>
      </c>
      <c r="CI16885" s="378">
        <v>31035</v>
      </c>
    </row>
    <row r="16886" spans="82:87">
      <c r="CD16886" s="34" t="s">
        <v>20771</v>
      </c>
      <c r="CG16886" s="381">
        <v>67093</v>
      </c>
      <c r="CI16886" s="378">
        <v>31036</v>
      </c>
    </row>
    <row r="16887" spans="82:87">
      <c r="CD16887" s="34" t="s">
        <v>20772</v>
      </c>
      <c r="CG16887" s="381">
        <v>67094</v>
      </c>
      <c r="CI16887" s="378">
        <v>31037</v>
      </c>
    </row>
    <row r="16888" spans="82:87">
      <c r="CD16888" s="34" t="s">
        <v>20773</v>
      </c>
      <c r="CG16888" s="381">
        <v>67095</v>
      </c>
      <c r="CI16888" s="378">
        <v>31038</v>
      </c>
    </row>
    <row r="16889" spans="82:87">
      <c r="CD16889" s="34" t="s">
        <v>20774</v>
      </c>
      <c r="CG16889" s="381">
        <v>67096</v>
      </c>
      <c r="CI16889" s="378">
        <v>31039</v>
      </c>
    </row>
    <row r="16890" spans="82:87">
      <c r="CD16890" s="34" t="s">
        <v>20775</v>
      </c>
      <c r="CG16890" s="381">
        <v>67097</v>
      </c>
      <c r="CI16890" s="378">
        <v>31040</v>
      </c>
    </row>
    <row r="16891" spans="82:87">
      <c r="CD16891" s="34" t="s">
        <v>20776</v>
      </c>
      <c r="CG16891" s="381">
        <v>67098</v>
      </c>
      <c r="CI16891" s="378">
        <v>31040</v>
      </c>
    </row>
    <row r="16892" spans="82:87">
      <c r="CD16892" s="34" t="s">
        <v>20777</v>
      </c>
      <c r="CG16892" s="381">
        <v>67099</v>
      </c>
      <c r="CI16892" s="378">
        <v>31041</v>
      </c>
    </row>
    <row r="16893" spans="82:87">
      <c r="CD16893" s="34" t="s">
        <v>20778</v>
      </c>
      <c r="CG16893" s="381">
        <v>67100</v>
      </c>
      <c r="CI16893" s="378">
        <v>31042</v>
      </c>
    </row>
    <row r="16894" spans="82:87">
      <c r="CD16894" s="34" t="s">
        <v>20779</v>
      </c>
      <c r="CG16894" s="381">
        <v>67101</v>
      </c>
      <c r="CI16894" s="378">
        <v>31043</v>
      </c>
    </row>
    <row r="16895" spans="82:87">
      <c r="CD16895" s="34" t="s">
        <v>20780</v>
      </c>
      <c r="CG16895" s="381">
        <v>67102</v>
      </c>
      <c r="CI16895" s="378">
        <v>31043</v>
      </c>
    </row>
    <row r="16896" spans="82:87">
      <c r="CD16896" s="34" t="s">
        <v>20781</v>
      </c>
      <c r="CG16896" s="381">
        <v>67103</v>
      </c>
      <c r="CI16896" s="378">
        <v>31044</v>
      </c>
    </row>
    <row r="16897" spans="82:87">
      <c r="CD16897" s="34" t="s">
        <v>20782</v>
      </c>
      <c r="CG16897" s="381">
        <v>67104</v>
      </c>
      <c r="CI16897" s="378">
        <v>31045</v>
      </c>
    </row>
    <row r="16898" spans="82:87">
      <c r="CD16898" s="34" t="s">
        <v>20783</v>
      </c>
      <c r="CG16898" s="381">
        <v>67105</v>
      </c>
      <c r="CI16898" s="378">
        <v>31046</v>
      </c>
    </row>
    <row r="16899" spans="82:87">
      <c r="CD16899" s="34" t="s">
        <v>20784</v>
      </c>
      <c r="CG16899" s="381">
        <v>67106</v>
      </c>
      <c r="CI16899" s="378">
        <v>31047</v>
      </c>
    </row>
    <row r="16900" spans="82:87">
      <c r="CD16900" s="34" t="s">
        <v>20785</v>
      </c>
      <c r="CG16900" s="381">
        <v>67107</v>
      </c>
      <c r="CI16900" s="378">
        <v>31048</v>
      </c>
    </row>
    <row r="16901" spans="82:87">
      <c r="CD16901" s="34" t="s">
        <v>20786</v>
      </c>
      <c r="CG16901" s="381">
        <v>67108</v>
      </c>
      <c r="CI16901" s="378">
        <v>31048</v>
      </c>
    </row>
    <row r="16902" spans="82:87">
      <c r="CD16902" s="34" t="s">
        <v>20787</v>
      </c>
      <c r="CG16902" s="381">
        <v>67109</v>
      </c>
      <c r="CI16902" s="378">
        <v>31049</v>
      </c>
    </row>
    <row r="16903" spans="82:87">
      <c r="CD16903" s="34" t="s">
        <v>20788</v>
      </c>
      <c r="CG16903" s="381">
        <v>67110</v>
      </c>
      <c r="CI16903" s="378">
        <v>31050</v>
      </c>
    </row>
    <row r="16904" spans="82:87">
      <c r="CD16904" s="34" t="s">
        <v>20789</v>
      </c>
      <c r="CG16904" s="381">
        <v>67112</v>
      </c>
      <c r="CI16904" s="378">
        <v>31051</v>
      </c>
    </row>
    <row r="16905" spans="82:87">
      <c r="CD16905" s="34" t="s">
        <v>20790</v>
      </c>
      <c r="CG16905" s="381">
        <v>67113</v>
      </c>
      <c r="CI16905" s="378">
        <v>31051</v>
      </c>
    </row>
    <row r="16906" spans="82:87">
      <c r="CD16906" s="34" t="s">
        <v>20791</v>
      </c>
      <c r="CG16906" s="381">
        <v>67114</v>
      </c>
      <c r="CI16906" s="378">
        <v>31052</v>
      </c>
    </row>
    <row r="16907" spans="82:87">
      <c r="CD16907" s="34" t="s">
        <v>20792</v>
      </c>
      <c r="CG16907" s="381">
        <v>67115</v>
      </c>
      <c r="CI16907" s="378">
        <v>31053</v>
      </c>
    </row>
    <row r="16908" spans="82:87">
      <c r="CD16908" s="34" t="s">
        <v>20793</v>
      </c>
      <c r="CG16908" s="381">
        <v>67116</v>
      </c>
      <c r="CI16908" s="378">
        <v>31053</v>
      </c>
    </row>
    <row r="16909" spans="82:87">
      <c r="CD16909" s="34" t="s">
        <v>20794</v>
      </c>
      <c r="CG16909" s="381">
        <v>67117</v>
      </c>
      <c r="CI16909" s="378">
        <v>31054</v>
      </c>
    </row>
    <row r="16910" spans="82:87">
      <c r="CD16910" s="34" t="s">
        <v>20795</v>
      </c>
      <c r="CG16910" s="381">
        <v>67118</v>
      </c>
      <c r="CI16910" s="378">
        <v>31054</v>
      </c>
    </row>
    <row r="16911" spans="82:87">
      <c r="CD16911" s="34" t="s">
        <v>20796</v>
      </c>
      <c r="CG16911" s="381">
        <v>67120</v>
      </c>
      <c r="CI16911" s="378">
        <v>31055</v>
      </c>
    </row>
    <row r="16912" spans="82:87">
      <c r="CD16912" s="34" t="s">
        <v>20797</v>
      </c>
      <c r="CG16912" s="381">
        <v>67121</v>
      </c>
      <c r="CI16912" s="378">
        <v>31056</v>
      </c>
    </row>
    <row r="16913" spans="82:87">
      <c r="CD16913" s="34" t="s">
        <v>20798</v>
      </c>
      <c r="CG16913" s="381">
        <v>67122</v>
      </c>
      <c r="CI16913" s="378">
        <v>31056</v>
      </c>
    </row>
    <row r="16914" spans="82:87">
      <c r="CD16914" s="34" t="s">
        <v>20799</v>
      </c>
      <c r="CG16914" s="381">
        <v>67123</v>
      </c>
      <c r="CI16914" s="378">
        <v>31057</v>
      </c>
    </row>
    <row r="16915" spans="82:87">
      <c r="CD16915" s="34" t="s">
        <v>20800</v>
      </c>
      <c r="CG16915" s="381">
        <v>67124</v>
      </c>
      <c r="CI16915" s="378">
        <v>31058</v>
      </c>
    </row>
    <row r="16916" spans="82:87">
      <c r="CD16916" s="34" t="s">
        <v>20801</v>
      </c>
      <c r="CG16916" s="381">
        <v>67125</v>
      </c>
      <c r="CI16916" s="378">
        <v>31058</v>
      </c>
    </row>
    <row r="16917" spans="82:87">
      <c r="CD16917" s="34" t="s">
        <v>20802</v>
      </c>
      <c r="CG16917" s="381">
        <v>67126</v>
      </c>
      <c r="CI16917" s="378">
        <v>31059</v>
      </c>
    </row>
    <row r="16918" spans="82:87">
      <c r="CD16918" s="34" t="s">
        <v>20803</v>
      </c>
      <c r="CG16918" s="381">
        <v>67127</v>
      </c>
      <c r="CI16918" s="378">
        <v>31059</v>
      </c>
    </row>
    <row r="16919" spans="82:87">
      <c r="CD16919" s="34" t="s">
        <v>20804</v>
      </c>
      <c r="CG16919" s="381">
        <v>67128</v>
      </c>
      <c r="CI16919" s="378">
        <v>31060</v>
      </c>
    </row>
    <row r="16920" spans="82:87">
      <c r="CD16920" s="34" t="s">
        <v>20805</v>
      </c>
      <c r="CG16920" s="381">
        <v>67129</v>
      </c>
      <c r="CI16920" s="378">
        <v>31060</v>
      </c>
    </row>
    <row r="16921" spans="82:87">
      <c r="CD16921" s="34" t="s">
        <v>20806</v>
      </c>
      <c r="CG16921" s="381">
        <v>67130</v>
      </c>
      <c r="CI16921" s="378">
        <v>31061</v>
      </c>
    </row>
    <row r="16922" spans="82:87">
      <c r="CD16922" s="34" t="s">
        <v>20807</v>
      </c>
      <c r="CG16922" s="381">
        <v>67131</v>
      </c>
      <c r="CI16922" s="378">
        <v>31061</v>
      </c>
    </row>
    <row r="16923" spans="82:87">
      <c r="CD16923" s="34" t="s">
        <v>20808</v>
      </c>
      <c r="CG16923" s="381">
        <v>67132</v>
      </c>
      <c r="CI16923" s="378">
        <v>31062</v>
      </c>
    </row>
    <row r="16924" spans="82:87">
      <c r="CD16924" s="34" t="s">
        <v>20809</v>
      </c>
      <c r="CG16924" s="381">
        <v>67133</v>
      </c>
      <c r="CI16924" s="378">
        <v>31062</v>
      </c>
    </row>
    <row r="16925" spans="82:87">
      <c r="CD16925" s="34" t="s">
        <v>20810</v>
      </c>
      <c r="CG16925" s="381">
        <v>67134</v>
      </c>
      <c r="CI16925" s="378">
        <v>31063</v>
      </c>
    </row>
    <row r="16926" spans="82:87">
      <c r="CD16926" s="34" t="s">
        <v>20811</v>
      </c>
      <c r="CG16926" s="381">
        <v>67135</v>
      </c>
      <c r="CI16926" s="378">
        <v>31063</v>
      </c>
    </row>
    <row r="16927" spans="82:87">
      <c r="CD16927" s="34" t="s">
        <v>20812</v>
      </c>
      <c r="CG16927" s="381">
        <v>67136</v>
      </c>
      <c r="CI16927" s="378">
        <v>31064</v>
      </c>
    </row>
    <row r="16928" spans="82:87">
      <c r="CD16928" s="34" t="s">
        <v>20813</v>
      </c>
      <c r="CG16928" s="381">
        <v>67137</v>
      </c>
      <c r="CI16928" s="378">
        <v>31065</v>
      </c>
    </row>
    <row r="16929" spans="82:87">
      <c r="CD16929" s="34" t="s">
        <v>20814</v>
      </c>
      <c r="CG16929" s="381">
        <v>67138</v>
      </c>
      <c r="CI16929" s="378">
        <v>31065</v>
      </c>
    </row>
    <row r="16930" spans="82:87">
      <c r="CD16930" s="34" t="s">
        <v>20815</v>
      </c>
      <c r="CG16930" s="381">
        <v>67139</v>
      </c>
      <c r="CI16930" s="378">
        <v>31066</v>
      </c>
    </row>
    <row r="16931" spans="82:87">
      <c r="CD16931" s="34" t="s">
        <v>20816</v>
      </c>
      <c r="CG16931" s="381">
        <v>67140</v>
      </c>
      <c r="CI16931" s="378">
        <v>31067</v>
      </c>
    </row>
    <row r="16932" spans="82:87">
      <c r="CD16932" s="34" t="s">
        <v>20817</v>
      </c>
      <c r="CG16932" s="381">
        <v>67141</v>
      </c>
      <c r="CI16932" s="378">
        <v>31068</v>
      </c>
    </row>
    <row r="16933" spans="82:87">
      <c r="CD16933" s="34" t="s">
        <v>20818</v>
      </c>
      <c r="CG16933" s="381">
        <v>67142</v>
      </c>
      <c r="CI16933" s="378">
        <v>31069</v>
      </c>
    </row>
    <row r="16934" spans="82:87">
      <c r="CD16934" s="34" t="s">
        <v>20819</v>
      </c>
      <c r="CG16934" s="381">
        <v>67143</v>
      </c>
      <c r="CI16934" s="378">
        <v>31070</v>
      </c>
    </row>
    <row r="16935" spans="82:87">
      <c r="CD16935" s="34" t="s">
        <v>20820</v>
      </c>
      <c r="CG16935" s="381">
        <v>67144</v>
      </c>
      <c r="CI16935" s="378">
        <v>31071</v>
      </c>
    </row>
    <row r="16936" spans="82:87">
      <c r="CD16936" s="34" t="s">
        <v>20821</v>
      </c>
      <c r="CG16936" s="381">
        <v>67145</v>
      </c>
      <c r="CI16936" s="378">
        <v>31072</v>
      </c>
    </row>
    <row r="16937" spans="82:87">
      <c r="CD16937" s="34" t="s">
        <v>20822</v>
      </c>
      <c r="CG16937" s="381">
        <v>67146</v>
      </c>
      <c r="CI16937" s="378">
        <v>31073</v>
      </c>
    </row>
    <row r="16938" spans="82:87">
      <c r="CD16938" s="34" t="s">
        <v>20823</v>
      </c>
      <c r="CG16938" s="381">
        <v>67147</v>
      </c>
      <c r="CI16938" s="378">
        <v>31073</v>
      </c>
    </row>
    <row r="16939" spans="82:87">
      <c r="CD16939" s="34" t="s">
        <v>20824</v>
      </c>
      <c r="CG16939" s="381">
        <v>67148</v>
      </c>
      <c r="CI16939" s="378">
        <v>31073</v>
      </c>
    </row>
    <row r="16940" spans="82:87">
      <c r="CD16940" s="34" t="s">
        <v>20825</v>
      </c>
      <c r="CG16940" s="381">
        <v>67149</v>
      </c>
      <c r="CI16940" s="378">
        <v>31074</v>
      </c>
    </row>
    <row r="16941" spans="82:87">
      <c r="CD16941" s="34" t="s">
        <v>20826</v>
      </c>
      <c r="CG16941" s="381">
        <v>67150</v>
      </c>
      <c r="CI16941" s="378">
        <v>31075</v>
      </c>
    </row>
    <row r="16942" spans="82:87">
      <c r="CD16942" s="34" t="s">
        <v>20827</v>
      </c>
      <c r="CG16942" s="381">
        <v>67151</v>
      </c>
      <c r="CI16942" s="378">
        <v>31076</v>
      </c>
    </row>
    <row r="16943" spans="82:87">
      <c r="CD16943" s="34" t="s">
        <v>20828</v>
      </c>
      <c r="CG16943" s="381">
        <v>67152</v>
      </c>
      <c r="CI16943" s="378">
        <v>31077</v>
      </c>
    </row>
    <row r="16944" spans="82:87">
      <c r="CD16944" s="34" t="s">
        <v>20829</v>
      </c>
      <c r="CG16944" s="381">
        <v>67153</v>
      </c>
      <c r="CI16944" s="378">
        <v>31078</v>
      </c>
    </row>
    <row r="16945" spans="82:87">
      <c r="CD16945" s="34" t="s">
        <v>771</v>
      </c>
      <c r="CG16945" s="381">
        <v>67154</v>
      </c>
      <c r="CI16945" s="378">
        <v>31079</v>
      </c>
    </row>
    <row r="16946" spans="82:87">
      <c r="CD16946" s="34" t="s">
        <v>20830</v>
      </c>
      <c r="CG16946" s="381">
        <v>67155</v>
      </c>
      <c r="CI16946" s="378">
        <v>31080</v>
      </c>
    </row>
    <row r="16947" spans="82:87">
      <c r="CD16947" s="34" t="s">
        <v>20831</v>
      </c>
      <c r="CG16947" s="381">
        <v>67156</v>
      </c>
      <c r="CI16947" s="378">
        <v>31081</v>
      </c>
    </row>
    <row r="16948" spans="82:87">
      <c r="CD16948" s="34" t="s">
        <v>20832</v>
      </c>
      <c r="CG16948" s="381">
        <v>67157</v>
      </c>
      <c r="CI16948" s="378">
        <v>31082</v>
      </c>
    </row>
    <row r="16949" spans="82:87">
      <c r="CD16949" s="34" t="s">
        <v>20833</v>
      </c>
      <c r="CG16949" s="381">
        <v>67158</v>
      </c>
      <c r="CI16949" s="378">
        <v>31083</v>
      </c>
    </row>
    <row r="16950" spans="82:87">
      <c r="CD16950" s="34" t="s">
        <v>20834</v>
      </c>
      <c r="CG16950" s="381">
        <v>67159</v>
      </c>
      <c r="CI16950" s="378">
        <v>31084</v>
      </c>
    </row>
    <row r="16951" spans="82:87">
      <c r="CD16951" s="34" t="s">
        <v>20835</v>
      </c>
      <c r="CG16951" s="381">
        <v>67160</v>
      </c>
      <c r="CI16951" s="378">
        <v>31085</v>
      </c>
    </row>
    <row r="16952" spans="82:87">
      <c r="CD16952" s="34" t="s">
        <v>20836</v>
      </c>
      <c r="CG16952" s="381">
        <v>67161</v>
      </c>
      <c r="CI16952" s="378">
        <v>31086</v>
      </c>
    </row>
    <row r="16953" spans="82:87">
      <c r="CD16953" s="34" t="s">
        <v>20837</v>
      </c>
      <c r="CG16953" s="381">
        <v>67162</v>
      </c>
      <c r="CI16953" s="378">
        <v>31087</v>
      </c>
    </row>
    <row r="16954" spans="82:87">
      <c r="CD16954" s="34" t="s">
        <v>20838</v>
      </c>
      <c r="CG16954" s="381">
        <v>67163</v>
      </c>
      <c r="CI16954" s="378">
        <v>31088</v>
      </c>
    </row>
    <row r="16955" spans="82:87">
      <c r="CD16955" s="34" t="s">
        <v>20839</v>
      </c>
      <c r="CG16955" s="381">
        <v>67164</v>
      </c>
      <c r="CI16955" s="378">
        <v>31089</v>
      </c>
    </row>
    <row r="16956" spans="82:87">
      <c r="CD16956" s="34" t="s">
        <v>20840</v>
      </c>
      <c r="CG16956" s="381">
        <v>67165</v>
      </c>
      <c r="CI16956" s="378">
        <v>31090</v>
      </c>
    </row>
    <row r="16957" spans="82:87">
      <c r="CD16957" s="34" t="s">
        <v>20841</v>
      </c>
      <c r="CG16957" s="381">
        <v>67166</v>
      </c>
      <c r="CI16957" s="378">
        <v>31091</v>
      </c>
    </row>
    <row r="16958" spans="82:87">
      <c r="CD16958" s="34" t="s">
        <v>20842</v>
      </c>
      <c r="CG16958" s="381">
        <v>67167</v>
      </c>
      <c r="CI16958" s="378">
        <v>31091</v>
      </c>
    </row>
    <row r="16959" spans="82:87">
      <c r="CD16959" s="34" t="s">
        <v>20843</v>
      </c>
      <c r="CG16959" s="381">
        <v>67168</v>
      </c>
      <c r="CI16959" s="378">
        <v>31092</v>
      </c>
    </row>
    <row r="16960" spans="82:87">
      <c r="CD16960" s="34" t="s">
        <v>20844</v>
      </c>
      <c r="CG16960" s="381">
        <v>67169</v>
      </c>
      <c r="CI16960" s="378">
        <v>31093</v>
      </c>
    </row>
    <row r="16961" spans="82:87">
      <c r="CD16961" s="34" t="s">
        <v>20845</v>
      </c>
      <c r="CG16961" s="381">
        <v>67170</v>
      </c>
      <c r="CI16961" s="378">
        <v>31094</v>
      </c>
    </row>
    <row r="16962" spans="82:87">
      <c r="CD16962" s="34" t="s">
        <v>20846</v>
      </c>
      <c r="CG16962" s="381">
        <v>67171</v>
      </c>
      <c r="CI16962" s="378">
        <v>31095</v>
      </c>
    </row>
    <row r="16963" spans="82:87">
      <c r="CD16963" s="34" t="s">
        <v>20847</v>
      </c>
      <c r="CG16963" s="381">
        <v>67172</v>
      </c>
      <c r="CI16963" s="378">
        <v>31095</v>
      </c>
    </row>
    <row r="16964" spans="82:87">
      <c r="CD16964" s="34" t="s">
        <v>20848</v>
      </c>
      <c r="CG16964" s="381">
        <v>67173</v>
      </c>
      <c r="CI16964" s="378">
        <v>31096</v>
      </c>
    </row>
    <row r="16965" spans="82:87">
      <c r="CD16965" s="34" t="s">
        <v>20849</v>
      </c>
      <c r="CG16965" s="381">
        <v>67190</v>
      </c>
      <c r="CI16965" s="378">
        <v>31097</v>
      </c>
    </row>
    <row r="16966" spans="82:87">
      <c r="CD16966" s="34" t="s">
        <v>20850</v>
      </c>
      <c r="CG16966" s="381">
        <v>67200</v>
      </c>
      <c r="CI16966" s="378">
        <v>31098</v>
      </c>
    </row>
    <row r="16967" spans="82:87">
      <c r="CD16967" s="34" t="s">
        <v>20851</v>
      </c>
      <c r="CG16967" s="381">
        <v>67201</v>
      </c>
      <c r="CI16967" s="378">
        <v>31098</v>
      </c>
    </row>
    <row r="16968" spans="82:87">
      <c r="CD16968" s="34" t="s">
        <v>20852</v>
      </c>
      <c r="CG16968" s="381">
        <v>67202</v>
      </c>
      <c r="CI16968" s="378">
        <v>31099</v>
      </c>
    </row>
    <row r="16969" spans="82:87">
      <c r="CD16969" s="34" t="s">
        <v>20853</v>
      </c>
      <c r="CG16969" s="381">
        <v>67203</v>
      </c>
      <c r="CI16969" s="378">
        <v>31100</v>
      </c>
    </row>
    <row r="16970" spans="82:87">
      <c r="CD16970" s="34" t="s">
        <v>20854</v>
      </c>
      <c r="CG16970" s="381">
        <v>67204</v>
      </c>
      <c r="CI16970" s="378">
        <v>31100</v>
      </c>
    </row>
    <row r="16971" spans="82:87">
      <c r="CD16971" s="34" t="s">
        <v>20855</v>
      </c>
      <c r="CG16971" s="381">
        <v>67205</v>
      </c>
      <c r="CI16971" s="378">
        <v>31101</v>
      </c>
    </row>
    <row r="16972" spans="82:87">
      <c r="CD16972" s="34" t="s">
        <v>20856</v>
      </c>
      <c r="CG16972" s="381">
        <v>67206</v>
      </c>
      <c r="CI16972" s="378">
        <v>31101</v>
      </c>
    </row>
    <row r="16973" spans="82:87">
      <c r="CD16973" s="34" t="s">
        <v>20857</v>
      </c>
      <c r="CG16973" s="381">
        <v>67207</v>
      </c>
      <c r="CI16973" s="378">
        <v>31102</v>
      </c>
    </row>
    <row r="16974" spans="82:87">
      <c r="CD16974" s="34" t="s">
        <v>20858</v>
      </c>
      <c r="CG16974" s="381">
        <v>67208</v>
      </c>
      <c r="CI16974" s="378">
        <v>31103</v>
      </c>
    </row>
    <row r="16975" spans="82:87">
      <c r="CD16975" s="34" t="s">
        <v>20859</v>
      </c>
      <c r="CG16975" s="381">
        <v>67209</v>
      </c>
      <c r="CI16975" s="378">
        <v>31104</v>
      </c>
    </row>
    <row r="16976" spans="82:87">
      <c r="CD16976" s="34" t="s">
        <v>20860</v>
      </c>
      <c r="CG16976" s="381">
        <v>67210</v>
      </c>
      <c r="CI16976" s="378">
        <v>31105</v>
      </c>
    </row>
    <row r="16977" spans="82:87">
      <c r="CD16977" s="34" t="s">
        <v>20861</v>
      </c>
      <c r="CG16977" s="381">
        <v>67211</v>
      </c>
      <c r="CI16977" s="378">
        <v>31106</v>
      </c>
    </row>
    <row r="16978" spans="82:87">
      <c r="CD16978" s="34" t="s">
        <v>20862</v>
      </c>
      <c r="CG16978" s="381">
        <v>67212</v>
      </c>
      <c r="CI16978" s="378">
        <v>31107</v>
      </c>
    </row>
    <row r="16979" spans="82:87">
      <c r="CD16979" s="34" t="s">
        <v>20863</v>
      </c>
      <c r="CG16979" s="381">
        <v>67213</v>
      </c>
      <c r="CI16979" s="378">
        <v>31107</v>
      </c>
    </row>
    <row r="16980" spans="82:87">
      <c r="CD16980" s="34" t="s">
        <v>20864</v>
      </c>
      <c r="CG16980" s="381">
        <v>67214</v>
      </c>
      <c r="CI16980" s="378">
        <v>31108</v>
      </c>
    </row>
    <row r="16981" spans="82:87">
      <c r="CD16981" s="34" t="s">
        <v>20865</v>
      </c>
      <c r="CG16981" s="381">
        <v>67215</v>
      </c>
      <c r="CI16981" s="378">
        <v>31109</v>
      </c>
    </row>
    <row r="16982" spans="82:87">
      <c r="CD16982" s="34" t="s">
        <v>20866</v>
      </c>
      <c r="CG16982" s="381">
        <v>67216</v>
      </c>
      <c r="CI16982" s="378">
        <v>31109</v>
      </c>
    </row>
    <row r="16983" spans="82:87">
      <c r="CD16983" s="34" t="s">
        <v>20867</v>
      </c>
      <c r="CG16983" s="381">
        <v>67217</v>
      </c>
      <c r="CI16983" s="378">
        <v>31110</v>
      </c>
    </row>
    <row r="16984" spans="82:87">
      <c r="CD16984" s="34" t="s">
        <v>20868</v>
      </c>
      <c r="CG16984" s="381">
        <v>67218</v>
      </c>
      <c r="CI16984" s="378">
        <v>31110</v>
      </c>
    </row>
    <row r="16985" spans="82:87">
      <c r="CD16985" s="34" t="s">
        <v>20869</v>
      </c>
      <c r="CG16985" s="381">
        <v>67219</v>
      </c>
      <c r="CI16985" s="378">
        <v>31110</v>
      </c>
    </row>
    <row r="16986" spans="82:87">
      <c r="CD16986" s="34" t="s">
        <v>20870</v>
      </c>
      <c r="CG16986" s="381">
        <v>67220</v>
      </c>
      <c r="CI16986" s="378">
        <v>31110</v>
      </c>
    </row>
    <row r="16987" spans="82:87">
      <c r="CD16987" s="34" t="s">
        <v>20871</v>
      </c>
      <c r="CG16987" s="381">
        <v>67230</v>
      </c>
      <c r="CI16987" s="378">
        <v>31110</v>
      </c>
    </row>
    <row r="16988" spans="82:87">
      <c r="CD16988" s="34" t="s">
        <v>20872</v>
      </c>
      <c r="CG16988" s="381">
        <v>67231</v>
      </c>
      <c r="CI16988" s="378">
        <v>31110</v>
      </c>
    </row>
    <row r="16989" spans="82:87">
      <c r="CD16989" s="34" t="s">
        <v>20873</v>
      </c>
      <c r="CG16989" s="381">
        <v>67232</v>
      </c>
      <c r="CI16989" s="378">
        <v>31110</v>
      </c>
    </row>
    <row r="16990" spans="82:87">
      <c r="CD16990" s="34" t="s">
        <v>20874</v>
      </c>
      <c r="CG16990" s="381">
        <v>67233</v>
      </c>
      <c r="CI16990" s="378">
        <v>31110</v>
      </c>
    </row>
    <row r="16991" spans="82:87">
      <c r="CD16991" s="34" t="s">
        <v>20875</v>
      </c>
      <c r="CG16991" s="381">
        <v>67234</v>
      </c>
      <c r="CI16991" s="378">
        <v>31110</v>
      </c>
    </row>
    <row r="16992" spans="82:87">
      <c r="CD16992" s="34" t="s">
        <v>20876</v>
      </c>
      <c r="CG16992" s="381">
        <v>67235</v>
      </c>
      <c r="CI16992" s="378">
        <v>31110</v>
      </c>
    </row>
    <row r="16993" spans="82:87">
      <c r="CD16993" s="34" t="s">
        <v>20877</v>
      </c>
      <c r="CG16993" s="381">
        <v>67236</v>
      </c>
      <c r="CI16993" s="378">
        <v>31110</v>
      </c>
    </row>
    <row r="16994" spans="82:87">
      <c r="CD16994" s="34" t="s">
        <v>20878</v>
      </c>
      <c r="CG16994" s="381">
        <v>67237</v>
      </c>
      <c r="CI16994" s="378">
        <v>31110</v>
      </c>
    </row>
    <row r="16995" spans="82:87">
      <c r="CD16995" s="34" t="s">
        <v>20879</v>
      </c>
      <c r="CG16995" s="381">
        <v>67238</v>
      </c>
      <c r="CI16995" s="378">
        <v>31110</v>
      </c>
    </row>
    <row r="16996" spans="82:87">
      <c r="CD16996" s="34" t="s">
        <v>20880</v>
      </c>
      <c r="CG16996" s="381">
        <v>67239</v>
      </c>
      <c r="CI16996" s="378">
        <v>31110</v>
      </c>
    </row>
    <row r="16997" spans="82:87">
      <c r="CD16997" s="34" t="s">
        <v>20881</v>
      </c>
      <c r="CG16997" s="381">
        <v>67240</v>
      </c>
      <c r="CI16997" s="378">
        <v>31110</v>
      </c>
    </row>
    <row r="16998" spans="82:87">
      <c r="CD16998" s="34" t="s">
        <v>20882</v>
      </c>
      <c r="CG16998" s="381">
        <v>67241</v>
      </c>
      <c r="CI16998" s="378">
        <v>31110</v>
      </c>
    </row>
    <row r="16999" spans="82:87">
      <c r="CD16999" s="34" t="s">
        <v>20883</v>
      </c>
      <c r="CG16999" s="381">
        <v>67242</v>
      </c>
      <c r="CI16999" s="378">
        <v>31110</v>
      </c>
    </row>
    <row r="17000" spans="82:87">
      <c r="CD17000" s="34" t="s">
        <v>20884</v>
      </c>
      <c r="CG17000" s="381">
        <v>67243</v>
      </c>
      <c r="CI17000" s="378">
        <v>31110</v>
      </c>
    </row>
    <row r="17001" spans="82:87">
      <c r="CD17001" s="34" t="s">
        <v>20885</v>
      </c>
      <c r="CG17001" s="381">
        <v>67244</v>
      </c>
      <c r="CI17001" s="378">
        <v>31110</v>
      </c>
    </row>
    <row r="17002" spans="82:87">
      <c r="CD17002" s="34" t="s">
        <v>20886</v>
      </c>
      <c r="CG17002" s="381">
        <v>67245</v>
      </c>
      <c r="CI17002" s="378">
        <v>31110</v>
      </c>
    </row>
    <row r="17003" spans="82:87">
      <c r="CD17003" s="34" t="s">
        <v>20887</v>
      </c>
      <c r="CG17003" s="381">
        <v>67246</v>
      </c>
      <c r="CI17003" s="378">
        <v>31110</v>
      </c>
    </row>
    <row r="17004" spans="82:87">
      <c r="CD17004" s="34" t="s">
        <v>20888</v>
      </c>
      <c r="CG17004" s="381">
        <v>67247</v>
      </c>
      <c r="CI17004" s="378">
        <v>31110</v>
      </c>
    </row>
    <row r="17005" spans="82:87">
      <c r="CD17005" s="34" t="s">
        <v>20889</v>
      </c>
      <c r="CG17005" s="381">
        <v>67248</v>
      </c>
      <c r="CI17005" s="378">
        <v>31110</v>
      </c>
    </row>
    <row r="17006" spans="82:87">
      <c r="CD17006" s="34" t="s">
        <v>20890</v>
      </c>
      <c r="CG17006" s="381">
        <v>67249</v>
      </c>
      <c r="CI17006" s="378">
        <v>31110</v>
      </c>
    </row>
    <row r="17007" spans="82:87">
      <c r="CD17007" s="34" t="s">
        <v>20891</v>
      </c>
      <c r="CG17007" s="381">
        <v>67250</v>
      </c>
      <c r="CI17007" s="378">
        <v>31110</v>
      </c>
    </row>
    <row r="17008" spans="82:87">
      <c r="CD17008" s="34" t="s">
        <v>20892</v>
      </c>
      <c r="CG17008" s="381">
        <v>67260</v>
      </c>
      <c r="CI17008" s="378">
        <v>31110</v>
      </c>
    </row>
    <row r="17009" spans="82:87">
      <c r="CD17009" s="34" t="s">
        <v>20893</v>
      </c>
      <c r="CG17009" s="381">
        <v>67261</v>
      </c>
      <c r="CI17009" s="378">
        <v>31110</v>
      </c>
    </row>
    <row r="17010" spans="82:87">
      <c r="CD17010" s="34" t="s">
        <v>20894</v>
      </c>
      <c r="CG17010" s="381">
        <v>67262</v>
      </c>
      <c r="CI17010" s="378">
        <v>31110</v>
      </c>
    </row>
    <row r="17011" spans="82:87">
      <c r="CD17011" s="34" t="s">
        <v>20895</v>
      </c>
      <c r="CG17011" s="381">
        <v>67269</v>
      </c>
      <c r="CI17011" s="378">
        <v>31110</v>
      </c>
    </row>
    <row r="17012" spans="82:87">
      <c r="CD17012" s="34" t="s">
        <v>20896</v>
      </c>
      <c r="CG17012" s="381">
        <v>67270</v>
      </c>
      <c r="CI17012" s="378">
        <v>31110</v>
      </c>
    </row>
    <row r="17013" spans="82:87">
      <c r="CD17013" s="34" t="s">
        <v>20897</v>
      </c>
      <c r="CG17013" s="381">
        <v>67280</v>
      </c>
      <c r="CI17013" s="378">
        <v>31110</v>
      </c>
    </row>
    <row r="17014" spans="82:87">
      <c r="CD17014" s="34" t="s">
        <v>20898</v>
      </c>
      <c r="CG17014" s="381">
        <v>67290</v>
      </c>
      <c r="CI17014" s="378">
        <v>31112</v>
      </c>
    </row>
    <row r="17015" spans="82:87">
      <c r="CD17015" s="34" t="s">
        <v>20899</v>
      </c>
      <c r="CG17015" s="381">
        <v>67300</v>
      </c>
      <c r="CI17015" s="378">
        <v>31112</v>
      </c>
    </row>
    <row r="17016" spans="82:87">
      <c r="CD17016" s="34" t="s">
        <v>20900</v>
      </c>
      <c r="CG17016" s="381">
        <v>67301</v>
      </c>
      <c r="CI17016" s="378">
        <v>31119</v>
      </c>
    </row>
    <row r="17017" spans="82:87">
      <c r="CD17017" s="34" t="s">
        <v>20901</v>
      </c>
      <c r="CG17017" s="381">
        <v>67302</v>
      </c>
      <c r="CI17017" s="378">
        <v>31119</v>
      </c>
    </row>
    <row r="17018" spans="82:87">
      <c r="CD17018" s="34" t="s">
        <v>20902</v>
      </c>
      <c r="CG17018" s="381">
        <v>67303</v>
      </c>
      <c r="CI17018" s="378">
        <v>31120</v>
      </c>
    </row>
    <row r="17019" spans="82:87">
      <c r="CD17019" s="34" t="s">
        <v>20903</v>
      </c>
      <c r="CG17019" s="381">
        <v>67304</v>
      </c>
      <c r="CI17019" s="378">
        <v>31120</v>
      </c>
    </row>
    <row r="17020" spans="82:87">
      <c r="CD17020" s="34" t="s">
        <v>20904</v>
      </c>
      <c r="CG17020" s="381">
        <v>67305</v>
      </c>
      <c r="CI17020" s="378">
        <v>31120</v>
      </c>
    </row>
    <row r="17021" spans="82:87">
      <c r="CD17021" s="34" t="s">
        <v>20905</v>
      </c>
      <c r="CG17021" s="381">
        <v>67306</v>
      </c>
      <c r="CI17021" s="378">
        <v>31120</v>
      </c>
    </row>
    <row r="17022" spans="82:87">
      <c r="CD17022" s="34" t="s">
        <v>20906</v>
      </c>
      <c r="CG17022" s="381">
        <v>67307</v>
      </c>
      <c r="CI17022" s="378">
        <v>31120</v>
      </c>
    </row>
    <row r="17023" spans="82:87">
      <c r="CD17023" s="34" t="s">
        <v>20907</v>
      </c>
      <c r="CG17023" s="381">
        <v>67308</v>
      </c>
      <c r="CI17023" s="378">
        <v>31120</v>
      </c>
    </row>
    <row r="17024" spans="82:87">
      <c r="CD17024" s="34" t="s">
        <v>20908</v>
      </c>
      <c r="CG17024" s="381">
        <v>67309</v>
      </c>
      <c r="CI17024" s="378">
        <v>31120</v>
      </c>
    </row>
    <row r="17025" spans="82:87">
      <c r="CD17025" s="34" t="s">
        <v>20909</v>
      </c>
      <c r="CG17025" s="381">
        <v>67310</v>
      </c>
      <c r="CI17025" s="378">
        <v>31121</v>
      </c>
    </row>
    <row r="17026" spans="82:87">
      <c r="CD17026" s="34" t="s">
        <v>20910</v>
      </c>
      <c r="CG17026" s="381">
        <v>67311</v>
      </c>
      <c r="CI17026" s="378">
        <v>31122</v>
      </c>
    </row>
    <row r="17027" spans="82:87">
      <c r="CD17027" s="34" t="s">
        <v>20911</v>
      </c>
      <c r="CG17027" s="381">
        <v>67312</v>
      </c>
      <c r="CI17027" s="378">
        <v>31123</v>
      </c>
    </row>
    <row r="17028" spans="82:87">
      <c r="CD17028" s="34" t="s">
        <v>20912</v>
      </c>
      <c r="CG17028" s="381">
        <v>67313</v>
      </c>
      <c r="CI17028" s="378">
        <v>31124</v>
      </c>
    </row>
    <row r="17029" spans="82:87">
      <c r="CD17029" s="34" t="s">
        <v>20913</v>
      </c>
      <c r="CG17029" s="381">
        <v>67318</v>
      </c>
      <c r="CI17029" s="378">
        <v>31125</v>
      </c>
    </row>
    <row r="17030" spans="82:87">
      <c r="CD17030" s="34" t="s">
        <v>20914</v>
      </c>
      <c r="CG17030" s="381">
        <v>67319</v>
      </c>
      <c r="CI17030" s="378">
        <v>31126</v>
      </c>
    </row>
    <row r="17031" spans="82:87">
      <c r="CD17031" s="34" t="s">
        <v>20915</v>
      </c>
      <c r="CG17031" s="381">
        <v>67320</v>
      </c>
      <c r="CI17031" s="378">
        <v>31127</v>
      </c>
    </row>
    <row r="17032" spans="82:87">
      <c r="CD17032" s="34" t="s">
        <v>20916</v>
      </c>
      <c r="CG17032" s="381">
        <v>67330</v>
      </c>
      <c r="CI17032" s="378">
        <v>31128</v>
      </c>
    </row>
    <row r="17033" spans="82:87">
      <c r="CD17033" s="34" t="s">
        <v>20917</v>
      </c>
      <c r="CG17033" s="381">
        <v>67340</v>
      </c>
      <c r="CI17033" s="378">
        <v>31129</v>
      </c>
    </row>
    <row r="17034" spans="82:87">
      <c r="CD17034" s="34" t="s">
        <v>20918</v>
      </c>
      <c r="CG17034" s="381">
        <v>67350</v>
      </c>
      <c r="CI17034" s="378">
        <v>31130</v>
      </c>
    </row>
    <row r="17035" spans="82:87">
      <c r="CD17035" s="34" t="s">
        <v>20919</v>
      </c>
      <c r="CG17035" s="381">
        <v>67360</v>
      </c>
      <c r="CI17035" s="378">
        <v>31130</v>
      </c>
    </row>
    <row r="17036" spans="82:87">
      <c r="CD17036" s="34" t="s">
        <v>20920</v>
      </c>
      <c r="CG17036" s="381">
        <v>67370</v>
      </c>
      <c r="CI17036" s="378">
        <v>31130</v>
      </c>
    </row>
    <row r="17037" spans="82:87">
      <c r="CD17037" s="34" t="s">
        <v>20921</v>
      </c>
      <c r="CG17037" s="381">
        <v>67380</v>
      </c>
      <c r="CI17037" s="378">
        <v>31130</v>
      </c>
    </row>
    <row r="17038" spans="82:87">
      <c r="CD17038" s="34" t="s">
        <v>20922</v>
      </c>
      <c r="CG17038" s="381">
        <v>67381</v>
      </c>
      <c r="CI17038" s="378">
        <v>31131</v>
      </c>
    </row>
    <row r="17039" spans="82:87">
      <c r="CD17039" s="34" t="s">
        <v>20923</v>
      </c>
      <c r="CG17039" s="381">
        <v>67382</v>
      </c>
      <c r="CI17039" s="378">
        <v>31132</v>
      </c>
    </row>
    <row r="17040" spans="82:87">
      <c r="CD17040" s="34" t="s">
        <v>20924</v>
      </c>
      <c r="CG17040" s="381">
        <v>67383</v>
      </c>
      <c r="CI17040" s="378">
        <v>31133</v>
      </c>
    </row>
    <row r="17041" spans="82:87">
      <c r="CD17041" s="34" t="s">
        <v>20925</v>
      </c>
      <c r="CG17041" s="381">
        <v>67384</v>
      </c>
      <c r="CI17041" s="378">
        <v>31134</v>
      </c>
    </row>
    <row r="17042" spans="82:87">
      <c r="CD17042" s="34" t="s">
        <v>20926</v>
      </c>
      <c r="CG17042" s="381">
        <v>67385</v>
      </c>
      <c r="CI17042" s="378">
        <v>31135</v>
      </c>
    </row>
    <row r="17043" spans="82:87">
      <c r="CD17043" s="34" t="s">
        <v>20927</v>
      </c>
      <c r="CG17043" s="381">
        <v>67386</v>
      </c>
      <c r="CI17043" s="378">
        <v>31136</v>
      </c>
    </row>
    <row r="17044" spans="82:87">
      <c r="CD17044" s="34" t="s">
        <v>20928</v>
      </c>
      <c r="CG17044" s="381">
        <v>67387</v>
      </c>
      <c r="CI17044" s="378">
        <v>31137</v>
      </c>
    </row>
    <row r="17045" spans="82:87">
      <c r="CD17045" s="34" t="s">
        <v>20929</v>
      </c>
      <c r="CG17045" s="381">
        <v>67388</v>
      </c>
      <c r="CI17045" s="378">
        <v>31138</v>
      </c>
    </row>
    <row r="17046" spans="82:87">
      <c r="CD17046" s="34" t="s">
        <v>20930</v>
      </c>
      <c r="CG17046" s="381">
        <v>67389</v>
      </c>
      <c r="CI17046" s="378">
        <v>31139</v>
      </c>
    </row>
    <row r="17047" spans="82:87">
      <c r="CD17047" s="34" t="s">
        <v>20931</v>
      </c>
      <c r="CG17047" s="381">
        <v>67390</v>
      </c>
      <c r="CI17047" s="378">
        <v>31140</v>
      </c>
    </row>
    <row r="17048" spans="82:87">
      <c r="CD17048" s="34" t="s">
        <v>20932</v>
      </c>
      <c r="CG17048" s="381">
        <v>67400</v>
      </c>
      <c r="CI17048" s="378">
        <v>31140</v>
      </c>
    </row>
    <row r="17049" spans="82:87">
      <c r="CD17049" s="34" t="s">
        <v>20933</v>
      </c>
      <c r="CG17049" s="381">
        <v>67401</v>
      </c>
      <c r="CI17049" s="378">
        <v>31140</v>
      </c>
    </row>
    <row r="17050" spans="82:87">
      <c r="CD17050" s="34" t="s">
        <v>20934</v>
      </c>
      <c r="CG17050" s="381">
        <v>67402</v>
      </c>
      <c r="CI17050" s="378">
        <v>31140</v>
      </c>
    </row>
    <row r="17051" spans="82:87">
      <c r="CD17051" s="34" t="s">
        <v>20935</v>
      </c>
      <c r="CG17051" s="381">
        <v>67403</v>
      </c>
      <c r="CI17051" s="378">
        <v>31140</v>
      </c>
    </row>
    <row r="17052" spans="82:87">
      <c r="CD17052" s="34" t="s">
        <v>20936</v>
      </c>
      <c r="CG17052" s="381">
        <v>67404</v>
      </c>
      <c r="CI17052" s="378">
        <v>31140</v>
      </c>
    </row>
    <row r="17053" spans="82:87">
      <c r="CD17053" s="34" t="s">
        <v>20937</v>
      </c>
      <c r="CG17053" s="381">
        <v>67405</v>
      </c>
      <c r="CI17053" s="378">
        <v>31140</v>
      </c>
    </row>
    <row r="17054" spans="82:87">
      <c r="CD17054" s="34" t="s">
        <v>20938</v>
      </c>
      <c r="CG17054" s="381">
        <v>67406</v>
      </c>
      <c r="CI17054" s="378">
        <v>31141</v>
      </c>
    </row>
    <row r="17055" spans="82:87">
      <c r="CD17055" s="34" t="s">
        <v>20939</v>
      </c>
      <c r="CG17055" s="381">
        <v>67407</v>
      </c>
      <c r="CI17055" s="378">
        <v>31141</v>
      </c>
    </row>
    <row r="17056" spans="82:87">
      <c r="CD17056" s="34" t="s">
        <v>20940</v>
      </c>
      <c r="CG17056" s="381">
        <v>67408</v>
      </c>
      <c r="CI17056" s="378">
        <v>31142</v>
      </c>
    </row>
    <row r="17057" spans="82:87">
      <c r="CD17057" s="34" t="s">
        <v>20941</v>
      </c>
      <c r="CG17057" s="381">
        <v>67409</v>
      </c>
      <c r="CI17057" s="378">
        <v>31142</v>
      </c>
    </row>
    <row r="17058" spans="82:87">
      <c r="CD17058" s="34" t="s">
        <v>20942</v>
      </c>
      <c r="CG17058" s="381">
        <v>67410</v>
      </c>
      <c r="CI17058" s="378">
        <v>31143</v>
      </c>
    </row>
    <row r="17059" spans="82:87">
      <c r="CD17059" s="34" t="s">
        <v>20943</v>
      </c>
      <c r="CG17059" s="381">
        <v>67411</v>
      </c>
      <c r="CI17059" s="378">
        <v>31144</v>
      </c>
    </row>
    <row r="17060" spans="82:87">
      <c r="CD17060" s="34" t="s">
        <v>20944</v>
      </c>
      <c r="CG17060" s="381">
        <v>67412</v>
      </c>
      <c r="CI17060" s="378">
        <v>31145</v>
      </c>
    </row>
    <row r="17061" spans="82:87">
      <c r="CD17061" s="34" t="s">
        <v>20945</v>
      </c>
      <c r="CG17061" s="381">
        <v>67420</v>
      </c>
      <c r="CI17061" s="378">
        <v>31146</v>
      </c>
    </row>
    <row r="17062" spans="82:87">
      <c r="CD17062" s="34" t="s">
        <v>20946</v>
      </c>
      <c r="CG17062" s="381">
        <v>67430</v>
      </c>
      <c r="CI17062" s="378">
        <v>31147</v>
      </c>
    </row>
    <row r="17063" spans="82:87">
      <c r="CD17063" s="34" t="s">
        <v>20947</v>
      </c>
      <c r="CG17063" s="381">
        <v>67440</v>
      </c>
      <c r="CI17063" s="378">
        <v>31148</v>
      </c>
    </row>
    <row r="17064" spans="82:87">
      <c r="CD17064" s="34" t="s">
        <v>20948</v>
      </c>
      <c r="CG17064" s="381">
        <v>67441</v>
      </c>
      <c r="CI17064" s="378">
        <v>31149</v>
      </c>
    </row>
    <row r="17065" spans="82:87">
      <c r="CD17065" s="34" t="s">
        <v>20949</v>
      </c>
      <c r="CG17065" s="381">
        <v>67450</v>
      </c>
      <c r="CI17065" s="378">
        <v>31150</v>
      </c>
    </row>
    <row r="17066" spans="82:87">
      <c r="CD17066" s="34" t="s">
        <v>20950</v>
      </c>
      <c r="CG17066" s="381">
        <v>67451</v>
      </c>
      <c r="CI17066" s="378">
        <v>31150</v>
      </c>
    </row>
    <row r="17067" spans="82:87">
      <c r="CD17067" s="34" t="s">
        <v>20951</v>
      </c>
      <c r="CG17067" s="381">
        <v>67452</v>
      </c>
      <c r="CI17067" s="378">
        <v>31150</v>
      </c>
    </row>
    <row r="17068" spans="82:87">
      <c r="CD17068" s="34" t="s">
        <v>20952</v>
      </c>
      <c r="CG17068" s="381">
        <v>67453</v>
      </c>
      <c r="CI17068" s="378">
        <v>31150</v>
      </c>
    </row>
    <row r="17069" spans="82:87">
      <c r="CD17069" s="34" t="s">
        <v>20953</v>
      </c>
      <c r="CG17069" s="381">
        <v>67454</v>
      </c>
      <c r="CI17069" s="378">
        <v>31150</v>
      </c>
    </row>
    <row r="17070" spans="82:87">
      <c r="CD17070" s="34" t="s">
        <v>20954</v>
      </c>
      <c r="CG17070" s="381">
        <v>67455</v>
      </c>
      <c r="CI17070" s="378">
        <v>31151</v>
      </c>
    </row>
    <row r="17071" spans="82:87">
      <c r="CD17071" s="34" t="s">
        <v>20955</v>
      </c>
      <c r="CG17071" s="381">
        <v>67456</v>
      </c>
      <c r="CI17071" s="378">
        <v>31152</v>
      </c>
    </row>
    <row r="17072" spans="82:87">
      <c r="CD17072" s="34" t="s">
        <v>20956</v>
      </c>
      <c r="CG17072" s="381">
        <v>67457</v>
      </c>
      <c r="CI17072" s="378">
        <v>31153</v>
      </c>
    </row>
    <row r="17073" spans="82:87">
      <c r="CD17073" s="34" t="s">
        <v>20957</v>
      </c>
      <c r="CG17073" s="381">
        <v>67458</v>
      </c>
      <c r="CI17073" s="378">
        <v>31154</v>
      </c>
    </row>
    <row r="17074" spans="82:87">
      <c r="CD17074" s="34" t="s">
        <v>20958</v>
      </c>
      <c r="CG17074" s="381">
        <v>67459</v>
      </c>
      <c r="CI17074" s="378">
        <v>31154</v>
      </c>
    </row>
    <row r="17075" spans="82:87">
      <c r="CD17075" s="34" t="s">
        <v>20959</v>
      </c>
      <c r="CG17075" s="381">
        <v>67460</v>
      </c>
      <c r="CI17075" s="378">
        <v>31155</v>
      </c>
    </row>
    <row r="17076" spans="82:87">
      <c r="CD17076" s="34" t="s">
        <v>20960</v>
      </c>
      <c r="CG17076" s="381">
        <v>67470</v>
      </c>
      <c r="CI17076" s="378">
        <v>31156</v>
      </c>
    </row>
    <row r="17077" spans="82:87">
      <c r="CD17077" s="34" t="s">
        <v>20961</v>
      </c>
      <c r="CG17077" s="381">
        <v>67480</v>
      </c>
      <c r="CI17077" s="378">
        <v>31157</v>
      </c>
    </row>
    <row r="17078" spans="82:87">
      <c r="CD17078" s="34" t="s">
        <v>20962</v>
      </c>
      <c r="CG17078" s="381">
        <v>67482</v>
      </c>
      <c r="CI17078" s="378">
        <v>31158</v>
      </c>
    </row>
    <row r="17079" spans="82:87">
      <c r="CD17079" s="34" t="s">
        <v>20963</v>
      </c>
      <c r="CG17079" s="381">
        <v>67490</v>
      </c>
      <c r="CI17079" s="378">
        <v>31159</v>
      </c>
    </row>
    <row r="17080" spans="82:87">
      <c r="CD17080" s="34" t="s">
        <v>20964</v>
      </c>
      <c r="CG17080" s="381">
        <v>67500</v>
      </c>
      <c r="CI17080" s="378">
        <v>31160</v>
      </c>
    </row>
    <row r="17081" spans="82:87">
      <c r="CD17081" s="34" t="s">
        <v>20965</v>
      </c>
      <c r="CG17081" s="381">
        <v>67501</v>
      </c>
      <c r="CI17081" s="378">
        <v>31160</v>
      </c>
    </row>
    <row r="17082" spans="82:87">
      <c r="CD17082" s="34" t="s">
        <v>20966</v>
      </c>
      <c r="CG17082" s="381">
        <v>67502</v>
      </c>
      <c r="CI17082" s="378">
        <v>31160</v>
      </c>
    </row>
    <row r="17083" spans="82:87">
      <c r="CD17083" s="34" t="s">
        <v>20967</v>
      </c>
      <c r="CG17083" s="381">
        <v>67503</v>
      </c>
      <c r="CI17083" s="378">
        <v>31160</v>
      </c>
    </row>
    <row r="17084" spans="82:87">
      <c r="CD17084" s="34" t="s">
        <v>20968</v>
      </c>
      <c r="CG17084" s="381">
        <v>67504</v>
      </c>
      <c r="CI17084" s="378">
        <v>31160</v>
      </c>
    </row>
    <row r="17085" spans="82:87">
      <c r="CD17085" s="34" t="s">
        <v>20969</v>
      </c>
      <c r="CG17085" s="381">
        <v>67505</v>
      </c>
      <c r="CI17085" s="378">
        <v>31160</v>
      </c>
    </row>
    <row r="17086" spans="82:87">
      <c r="CD17086" s="34" t="s">
        <v>20970</v>
      </c>
      <c r="CG17086" s="381">
        <v>67506</v>
      </c>
      <c r="CI17086" s="378">
        <v>31160</v>
      </c>
    </row>
    <row r="17087" spans="82:87">
      <c r="CD17087" s="34" t="s">
        <v>20971</v>
      </c>
      <c r="CG17087" s="381">
        <v>67507</v>
      </c>
      <c r="CI17087" s="378">
        <v>31160</v>
      </c>
    </row>
    <row r="17088" spans="82:87">
      <c r="CD17088" s="34" t="s">
        <v>20972</v>
      </c>
      <c r="CG17088" s="381">
        <v>67508</v>
      </c>
      <c r="CI17088" s="378">
        <v>31160</v>
      </c>
    </row>
    <row r="17089" spans="82:87">
      <c r="CD17089" s="34" t="s">
        <v>20973</v>
      </c>
      <c r="CG17089" s="381">
        <v>67509</v>
      </c>
      <c r="CI17089" s="378">
        <v>31160</v>
      </c>
    </row>
    <row r="17090" spans="82:87">
      <c r="CD17090" s="34" t="s">
        <v>20974</v>
      </c>
      <c r="CG17090" s="381">
        <v>67510</v>
      </c>
      <c r="CI17090" s="378">
        <v>31160</v>
      </c>
    </row>
    <row r="17091" spans="82:87">
      <c r="CD17091" s="34" t="s">
        <v>20975</v>
      </c>
      <c r="CG17091" s="381">
        <v>67520</v>
      </c>
      <c r="CI17091" s="378">
        <v>31160</v>
      </c>
    </row>
    <row r="17092" spans="82:87">
      <c r="CD17092" s="34" t="s">
        <v>20976</v>
      </c>
      <c r="CG17092" s="381">
        <v>67521</v>
      </c>
      <c r="CI17092" s="378">
        <v>31160</v>
      </c>
    </row>
    <row r="17093" spans="82:87">
      <c r="CD17093" s="34" t="s">
        <v>20977</v>
      </c>
      <c r="CG17093" s="381">
        <v>67530</v>
      </c>
      <c r="CI17093" s="378">
        <v>31160</v>
      </c>
    </row>
    <row r="17094" spans="82:87">
      <c r="CD17094" s="34" t="s">
        <v>20978</v>
      </c>
      <c r="CG17094" s="381">
        <v>67540</v>
      </c>
      <c r="CI17094" s="378">
        <v>31160</v>
      </c>
    </row>
    <row r="17095" spans="82:87">
      <c r="CD17095" s="34" t="s">
        <v>20979</v>
      </c>
      <c r="CG17095" s="381">
        <v>67541</v>
      </c>
      <c r="CI17095" s="378">
        <v>31160</v>
      </c>
    </row>
    <row r="17096" spans="82:87">
      <c r="CD17096" s="34" t="s">
        <v>20980</v>
      </c>
      <c r="CG17096" s="381">
        <v>67542</v>
      </c>
      <c r="CI17096" s="378">
        <v>31160</v>
      </c>
    </row>
    <row r="17097" spans="82:87">
      <c r="CD17097" s="34" t="s">
        <v>20981</v>
      </c>
      <c r="CG17097" s="381">
        <v>67550</v>
      </c>
      <c r="CI17097" s="378">
        <v>31160</v>
      </c>
    </row>
    <row r="17098" spans="82:87">
      <c r="CD17098" s="34" t="s">
        <v>20982</v>
      </c>
      <c r="CG17098" s="381">
        <v>67551</v>
      </c>
      <c r="CI17098" s="378">
        <v>31160</v>
      </c>
    </row>
    <row r="17099" spans="82:87">
      <c r="CD17099" s="34" t="s">
        <v>20983</v>
      </c>
      <c r="CG17099" s="381">
        <v>67552</v>
      </c>
      <c r="CI17099" s="378">
        <v>31160</v>
      </c>
    </row>
    <row r="17100" spans="82:87">
      <c r="CD17100" s="34" t="s">
        <v>20984</v>
      </c>
      <c r="CG17100" s="381">
        <v>67553</v>
      </c>
      <c r="CI17100" s="378">
        <v>31160</v>
      </c>
    </row>
    <row r="17101" spans="82:87">
      <c r="CD17101" s="34" t="s">
        <v>20985</v>
      </c>
      <c r="CG17101" s="381">
        <v>67560</v>
      </c>
      <c r="CI17101" s="378">
        <v>31160</v>
      </c>
    </row>
    <row r="17102" spans="82:87">
      <c r="CD17102" s="34" t="s">
        <v>20986</v>
      </c>
      <c r="CG17102" s="381">
        <v>67570</v>
      </c>
      <c r="CI17102" s="378">
        <v>31160</v>
      </c>
    </row>
    <row r="17103" spans="82:87">
      <c r="CD17103" s="34" t="s">
        <v>20987</v>
      </c>
      <c r="CG17103" s="381">
        <v>67580</v>
      </c>
      <c r="CI17103" s="378">
        <v>31160</v>
      </c>
    </row>
    <row r="17104" spans="82:87">
      <c r="CD17104" s="34" t="s">
        <v>20988</v>
      </c>
      <c r="CG17104" s="381">
        <v>67590</v>
      </c>
      <c r="CI17104" s="378">
        <v>31160</v>
      </c>
    </row>
    <row r="17105" spans="82:87">
      <c r="CD17105" s="34" t="s">
        <v>20989</v>
      </c>
      <c r="CG17105" s="381">
        <v>67600</v>
      </c>
      <c r="CI17105" s="378">
        <v>31160</v>
      </c>
    </row>
    <row r="17106" spans="82:87">
      <c r="CD17106" s="34" t="s">
        <v>20990</v>
      </c>
      <c r="CG17106" s="381">
        <v>67601</v>
      </c>
      <c r="CI17106" s="378">
        <v>31160</v>
      </c>
    </row>
    <row r="17107" spans="82:87">
      <c r="CD17107" s="34" t="s">
        <v>20991</v>
      </c>
      <c r="CG17107" s="381">
        <v>67602</v>
      </c>
      <c r="CI17107" s="378">
        <v>31170</v>
      </c>
    </row>
    <row r="17108" spans="82:87">
      <c r="CD17108" s="34" t="s">
        <v>20992</v>
      </c>
      <c r="CG17108" s="381">
        <v>67603</v>
      </c>
      <c r="CI17108" s="378">
        <v>31180</v>
      </c>
    </row>
    <row r="17109" spans="82:87">
      <c r="CD17109" s="34" t="s">
        <v>20993</v>
      </c>
      <c r="CG17109" s="381">
        <v>67604</v>
      </c>
      <c r="CI17109" s="378">
        <v>31180</v>
      </c>
    </row>
    <row r="17110" spans="82:87">
      <c r="CD17110" s="34" t="s">
        <v>20994</v>
      </c>
      <c r="CG17110" s="381">
        <v>67605</v>
      </c>
      <c r="CI17110" s="378">
        <v>31180</v>
      </c>
    </row>
    <row r="17111" spans="82:87">
      <c r="CD17111" s="34" t="s">
        <v>20995</v>
      </c>
      <c r="CG17111" s="381">
        <v>67606</v>
      </c>
      <c r="CI17111" s="378">
        <v>31180</v>
      </c>
    </row>
    <row r="17112" spans="82:87">
      <c r="CD17112" s="34" t="s">
        <v>20996</v>
      </c>
      <c r="CG17112" s="381">
        <v>67607</v>
      </c>
      <c r="CI17112" s="378">
        <v>31180</v>
      </c>
    </row>
    <row r="17113" spans="82:87">
      <c r="CD17113" s="34" t="s">
        <v>20997</v>
      </c>
      <c r="CG17113" s="381">
        <v>67608</v>
      </c>
      <c r="CI17113" s="378">
        <v>31189</v>
      </c>
    </row>
    <row r="17114" spans="82:87">
      <c r="CD17114" s="34" t="s">
        <v>20998</v>
      </c>
      <c r="CG17114" s="381">
        <v>67609</v>
      </c>
      <c r="CI17114" s="378">
        <v>31190</v>
      </c>
    </row>
    <row r="17115" spans="82:87">
      <c r="CD17115" s="34" t="s">
        <v>20999</v>
      </c>
      <c r="CG17115" s="381">
        <v>67610</v>
      </c>
      <c r="CI17115" s="378">
        <v>31190</v>
      </c>
    </row>
    <row r="17116" spans="82:87">
      <c r="CD17116" s="34" t="s">
        <v>21000</v>
      </c>
      <c r="CG17116" s="381">
        <v>67620</v>
      </c>
      <c r="CI17116" s="378">
        <v>31190</v>
      </c>
    </row>
    <row r="17117" spans="82:87">
      <c r="CD17117" s="34" t="s">
        <v>21001</v>
      </c>
      <c r="CG17117" s="381">
        <v>67630</v>
      </c>
      <c r="CI17117" s="378">
        <v>31190</v>
      </c>
    </row>
    <row r="17118" spans="82:87">
      <c r="CD17118" s="34" t="s">
        <v>21002</v>
      </c>
      <c r="CG17118" s="381">
        <v>67640</v>
      </c>
      <c r="CI17118" s="378">
        <v>31190</v>
      </c>
    </row>
    <row r="17119" spans="82:87">
      <c r="CD17119" s="34" t="s">
        <v>21003</v>
      </c>
      <c r="CG17119" s="381">
        <v>67641</v>
      </c>
      <c r="CI17119" s="378">
        <v>31190</v>
      </c>
    </row>
    <row r="17120" spans="82:87">
      <c r="CD17120" s="34" t="s">
        <v>21004</v>
      </c>
      <c r="CG17120" s="381">
        <v>67642</v>
      </c>
      <c r="CI17120" s="378">
        <v>31190</v>
      </c>
    </row>
    <row r="17121" spans="82:87">
      <c r="CD17121" s="34" t="s">
        <v>21005</v>
      </c>
      <c r="CG17121" s="381">
        <v>67650</v>
      </c>
      <c r="CI17121" s="378">
        <v>31190</v>
      </c>
    </row>
    <row r="17122" spans="82:87">
      <c r="CD17122" s="34" t="s">
        <v>21006</v>
      </c>
      <c r="CG17122" s="381">
        <v>67660</v>
      </c>
      <c r="CI17122" s="378">
        <v>31190</v>
      </c>
    </row>
    <row r="17123" spans="82:87">
      <c r="CD17123" s="34" t="s">
        <v>21007</v>
      </c>
      <c r="CG17123" s="381">
        <v>67670</v>
      </c>
      <c r="CI17123" s="378">
        <v>31190</v>
      </c>
    </row>
    <row r="17124" spans="82:87">
      <c r="CD17124" s="34" t="s">
        <v>21008</v>
      </c>
      <c r="CG17124" s="381">
        <v>67680</v>
      </c>
      <c r="CI17124" s="378">
        <v>31190</v>
      </c>
    </row>
    <row r="17125" spans="82:87">
      <c r="CD17125" s="34" t="s">
        <v>21009</v>
      </c>
      <c r="CG17125" s="381">
        <v>67681</v>
      </c>
      <c r="CI17125" s="378">
        <v>31190</v>
      </c>
    </row>
    <row r="17126" spans="82:87">
      <c r="CD17126" s="34" t="s">
        <v>21010</v>
      </c>
      <c r="CG17126" s="381">
        <v>67690</v>
      </c>
      <c r="CI17126" s="378">
        <v>31190</v>
      </c>
    </row>
    <row r="17127" spans="82:87">
      <c r="CD17127" s="34" t="s">
        <v>21011</v>
      </c>
      <c r="CG17127" s="381">
        <v>67700</v>
      </c>
      <c r="CI17127" s="378">
        <v>31192</v>
      </c>
    </row>
    <row r="17128" spans="82:87">
      <c r="CD17128" s="34" t="s">
        <v>21012</v>
      </c>
      <c r="CG17128" s="381">
        <v>67701</v>
      </c>
      <c r="CI17128" s="378">
        <v>31200</v>
      </c>
    </row>
    <row r="17129" spans="82:87">
      <c r="CD17129" s="34" t="s">
        <v>21013</v>
      </c>
      <c r="CG17129" s="381">
        <v>67702</v>
      </c>
      <c r="CI17129" s="378">
        <v>31200</v>
      </c>
    </row>
    <row r="17130" spans="82:87">
      <c r="CD17130" s="34" t="s">
        <v>21014</v>
      </c>
      <c r="CG17130" s="381">
        <v>67703</v>
      </c>
      <c r="CI17130" s="378">
        <v>31201</v>
      </c>
    </row>
    <row r="17131" spans="82:87">
      <c r="CD17131" s="34" t="s">
        <v>21015</v>
      </c>
      <c r="CG17131" s="381">
        <v>67704</v>
      </c>
      <c r="CI17131" s="378">
        <v>31202</v>
      </c>
    </row>
    <row r="17132" spans="82:87">
      <c r="CD17132" s="34" t="s">
        <v>21016</v>
      </c>
      <c r="CG17132" s="381">
        <v>67705</v>
      </c>
      <c r="CI17132" s="378">
        <v>31203</v>
      </c>
    </row>
    <row r="17133" spans="82:87">
      <c r="CD17133" s="34" t="s">
        <v>21017</v>
      </c>
      <c r="CG17133" s="381">
        <v>67706</v>
      </c>
      <c r="CI17133" s="378">
        <v>31204</v>
      </c>
    </row>
    <row r="17134" spans="82:87">
      <c r="CD17134" s="34" t="s">
        <v>21018</v>
      </c>
      <c r="CG17134" s="381">
        <v>67707</v>
      </c>
      <c r="CI17134" s="378">
        <v>31205</v>
      </c>
    </row>
    <row r="17135" spans="82:87">
      <c r="CD17135" s="34" t="s">
        <v>21019</v>
      </c>
      <c r="CG17135" s="381">
        <v>67708</v>
      </c>
      <c r="CI17135" s="378">
        <v>31206</v>
      </c>
    </row>
    <row r="17136" spans="82:87">
      <c r="CD17136" s="34" t="s">
        <v>21020</v>
      </c>
      <c r="CG17136" s="381">
        <v>67709</v>
      </c>
      <c r="CI17136" s="378">
        <v>31207</v>
      </c>
    </row>
    <row r="17137" spans="82:87">
      <c r="CD17137" s="34" t="s">
        <v>21021</v>
      </c>
      <c r="CG17137" s="381">
        <v>67710</v>
      </c>
      <c r="CI17137" s="378">
        <v>31208</v>
      </c>
    </row>
    <row r="17138" spans="82:87">
      <c r="CD17138" s="34" t="s">
        <v>21022</v>
      </c>
      <c r="CG17138" s="381">
        <v>67720</v>
      </c>
      <c r="CI17138" s="378">
        <v>31209</v>
      </c>
    </row>
    <row r="17139" spans="82:87">
      <c r="CD17139" s="34" t="s">
        <v>21023</v>
      </c>
      <c r="CG17139" s="381">
        <v>67721</v>
      </c>
      <c r="CI17139" s="378">
        <v>31210</v>
      </c>
    </row>
    <row r="17140" spans="82:87">
      <c r="CD17140" s="34" t="s">
        <v>21024</v>
      </c>
      <c r="CG17140" s="381">
        <v>67722</v>
      </c>
      <c r="CI17140" s="378">
        <v>31210</v>
      </c>
    </row>
    <row r="17141" spans="82:87">
      <c r="CD17141" s="34" t="s">
        <v>21025</v>
      </c>
      <c r="CG17141" s="381">
        <v>67723</v>
      </c>
      <c r="CI17141" s="378">
        <v>31210</v>
      </c>
    </row>
    <row r="17142" spans="82:87">
      <c r="CD17142" s="34" t="s">
        <v>21026</v>
      </c>
      <c r="CG17142" s="381">
        <v>67724</v>
      </c>
      <c r="CI17142" s="378">
        <v>31210</v>
      </c>
    </row>
    <row r="17143" spans="82:87">
      <c r="CD17143" s="34" t="s">
        <v>21027</v>
      </c>
      <c r="CG17143" s="381">
        <v>67725</v>
      </c>
      <c r="CI17143" s="378">
        <v>31210</v>
      </c>
    </row>
    <row r="17144" spans="82:87">
      <c r="CD17144" s="34" t="s">
        <v>21028</v>
      </c>
      <c r="CG17144" s="381">
        <v>67726</v>
      </c>
      <c r="CI17144" s="378">
        <v>31210</v>
      </c>
    </row>
    <row r="17145" spans="82:87">
      <c r="CD17145" s="34" t="s">
        <v>21029</v>
      </c>
      <c r="CG17145" s="381">
        <v>67727</v>
      </c>
      <c r="CI17145" s="378">
        <v>31210</v>
      </c>
    </row>
    <row r="17146" spans="82:87">
      <c r="CD17146" s="34" t="s">
        <v>21030</v>
      </c>
      <c r="CG17146" s="381">
        <v>67728</v>
      </c>
      <c r="CI17146" s="378">
        <v>31210</v>
      </c>
    </row>
    <row r="17147" spans="82:87">
      <c r="CD17147" s="34" t="s">
        <v>21031</v>
      </c>
      <c r="CG17147" s="381">
        <v>67729</v>
      </c>
      <c r="CI17147" s="378">
        <v>31210</v>
      </c>
    </row>
    <row r="17148" spans="82:87">
      <c r="CD17148" s="34" t="s">
        <v>21032</v>
      </c>
      <c r="CG17148" s="381">
        <v>67730</v>
      </c>
      <c r="CI17148" s="378">
        <v>31210</v>
      </c>
    </row>
    <row r="17149" spans="82:87">
      <c r="CD17149" s="34" t="s">
        <v>21033</v>
      </c>
      <c r="CG17149" s="381">
        <v>67741</v>
      </c>
      <c r="CI17149" s="378">
        <v>31210</v>
      </c>
    </row>
    <row r="17150" spans="82:87">
      <c r="CD17150" s="34" t="s">
        <v>21034</v>
      </c>
      <c r="CG17150" s="381">
        <v>67742</v>
      </c>
      <c r="CI17150" s="378">
        <v>31210</v>
      </c>
    </row>
    <row r="17151" spans="82:87">
      <c r="CD17151" s="34" t="s">
        <v>21035</v>
      </c>
      <c r="CG17151" s="381">
        <v>67750</v>
      </c>
      <c r="CI17151" s="378">
        <v>31210</v>
      </c>
    </row>
    <row r="17152" spans="82:87">
      <c r="CD17152" s="34" t="s">
        <v>21036</v>
      </c>
      <c r="CG17152" s="381">
        <v>67760</v>
      </c>
      <c r="CI17152" s="378">
        <v>31210</v>
      </c>
    </row>
    <row r="17153" spans="82:87">
      <c r="CD17153" s="34" t="s">
        <v>21037</v>
      </c>
      <c r="CG17153" s="381">
        <v>67761</v>
      </c>
      <c r="CI17153" s="378">
        <v>31220</v>
      </c>
    </row>
    <row r="17154" spans="82:87">
      <c r="CD17154" s="34" t="s">
        <v>21038</v>
      </c>
      <c r="CG17154" s="381">
        <v>67770</v>
      </c>
      <c r="CI17154" s="378">
        <v>31220</v>
      </c>
    </row>
    <row r="17155" spans="82:87">
      <c r="CD17155" s="34" t="s">
        <v>21039</v>
      </c>
      <c r="CG17155" s="381">
        <v>67790</v>
      </c>
      <c r="CI17155" s="378">
        <v>31220</v>
      </c>
    </row>
    <row r="17156" spans="82:87">
      <c r="CD17156" s="34" t="s">
        <v>21040</v>
      </c>
      <c r="CG17156" s="381">
        <v>67800</v>
      </c>
      <c r="CI17156" s="378">
        <v>31220</v>
      </c>
    </row>
    <row r="17157" spans="82:87">
      <c r="CD17157" s="34" t="s">
        <v>21041</v>
      </c>
      <c r="CG17157" s="381">
        <v>67801</v>
      </c>
      <c r="CI17157" s="378">
        <v>31220</v>
      </c>
    </row>
    <row r="17158" spans="82:87">
      <c r="CD17158" s="34" t="s">
        <v>21042</v>
      </c>
      <c r="CG17158" s="381">
        <v>67802</v>
      </c>
      <c r="CI17158" s="378">
        <v>31220</v>
      </c>
    </row>
    <row r="17159" spans="82:87">
      <c r="CD17159" s="34" t="s">
        <v>21043</v>
      </c>
      <c r="CG17159" s="381">
        <v>67803</v>
      </c>
      <c r="CI17159" s="378">
        <v>31220</v>
      </c>
    </row>
    <row r="17160" spans="82:87">
      <c r="CD17160" s="34" t="s">
        <v>21044</v>
      </c>
      <c r="CG17160" s="381">
        <v>67804</v>
      </c>
      <c r="CI17160" s="378">
        <v>31220</v>
      </c>
    </row>
    <row r="17161" spans="82:87">
      <c r="CD17161" s="34" t="s">
        <v>21045</v>
      </c>
      <c r="CG17161" s="381">
        <v>67805</v>
      </c>
      <c r="CI17161" s="378">
        <v>31220</v>
      </c>
    </row>
    <row r="17162" spans="82:87">
      <c r="CD17162" s="34" t="s">
        <v>21046</v>
      </c>
      <c r="CG17162" s="381">
        <v>67806</v>
      </c>
      <c r="CI17162" s="378">
        <v>31220</v>
      </c>
    </row>
    <row r="17163" spans="82:87">
      <c r="CD17163" s="34" t="s">
        <v>21047</v>
      </c>
      <c r="CG17163" s="381">
        <v>67807</v>
      </c>
      <c r="CI17163" s="378">
        <v>31220</v>
      </c>
    </row>
    <row r="17164" spans="82:87">
      <c r="CD17164" s="34" t="s">
        <v>21048</v>
      </c>
      <c r="CG17164" s="381">
        <v>67808</v>
      </c>
      <c r="CI17164" s="378">
        <v>31220</v>
      </c>
    </row>
    <row r="17165" spans="82:87">
      <c r="CD17165" s="34" t="s">
        <v>21049</v>
      </c>
      <c r="CG17165" s="381">
        <v>67809</v>
      </c>
      <c r="CI17165" s="378">
        <v>31220</v>
      </c>
    </row>
    <row r="17166" spans="82:87">
      <c r="CD17166" s="34" t="s">
        <v>21050</v>
      </c>
      <c r="CG17166" s="381">
        <v>67810</v>
      </c>
      <c r="CI17166" s="378">
        <v>31220</v>
      </c>
    </row>
    <row r="17167" spans="82:87">
      <c r="CD17167" s="34" t="s">
        <v>21051</v>
      </c>
      <c r="CG17167" s="381">
        <v>67820</v>
      </c>
      <c r="CI17167" s="378">
        <v>31220</v>
      </c>
    </row>
    <row r="17168" spans="82:87">
      <c r="CD17168" s="34" t="s">
        <v>21052</v>
      </c>
      <c r="CG17168" s="381">
        <v>67831</v>
      </c>
      <c r="CI17168" s="378">
        <v>31220</v>
      </c>
    </row>
    <row r="17169" spans="82:87">
      <c r="CD17169" s="34" t="s">
        <v>21053</v>
      </c>
      <c r="CG17169" s="381">
        <v>67832</v>
      </c>
      <c r="CI17169" s="378">
        <v>31230</v>
      </c>
    </row>
    <row r="17170" spans="82:87">
      <c r="CD17170" s="34" t="s">
        <v>21054</v>
      </c>
      <c r="CG17170" s="381">
        <v>67833</v>
      </c>
      <c r="CI17170" s="378">
        <v>31230</v>
      </c>
    </row>
    <row r="17171" spans="82:87">
      <c r="CD17171" s="34" t="s">
        <v>21055</v>
      </c>
      <c r="CG17171" s="381">
        <v>67834</v>
      </c>
      <c r="CI17171" s="378">
        <v>31230</v>
      </c>
    </row>
    <row r="17172" spans="82:87">
      <c r="CD17172" s="34" t="s">
        <v>21056</v>
      </c>
      <c r="CG17172" s="381">
        <v>67835</v>
      </c>
      <c r="CI17172" s="378">
        <v>31230</v>
      </c>
    </row>
    <row r="17173" spans="82:87">
      <c r="CD17173" s="34" t="s">
        <v>21057</v>
      </c>
      <c r="CG17173" s="381">
        <v>67836</v>
      </c>
      <c r="CI17173" s="378">
        <v>31230</v>
      </c>
    </row>
    <row r="17174" spans="82:87">
      <c r="CD17174" s="34" t="s">
        <v>21058</v>
      </c>
      <c r="CG17174" s="381">
        <v>67837</v>
      </c>
      <c r="CI17174" s="378">
        <v>31230</v>
      </c>
    </row>
    <row r="17175" spans="82:87">
      <c r="CD17175" s="34" t="s">
        <v>21059</v>
      </c>
      <c r="CG17175" s="381">
        <v>67838</v>
      </c>
      <c r="CI17175" s="378">
        <v>31230</v>
      </c>
    </row>
    <row r="17176" spans="82:87">
      <c r="CD17176" s="34" t="s">
        <v>21060</v>
      </c>
      <c r="CG17176" s="381">
        <v>67839</v>
      </c>
      <c r="CI17176" s="378">
        <v>31230</v>
      </c>
    </row>
    <row r="17177" spans="82:87">
      <c r="CD17177" s="34" t="s">
        <v>21061</v>
      </c>
      <c r="CG17177" s="381">
        <v>67840</v>
      </c>
      <c r="CI17177" s="378">
        <v>31230</v>
      </c>
    </row>
    <row r="17178" spans="82:87">
      <c r="CD17178" s="34" t="s">
        <v>21062</v>
      </c>
      <c r="CG17178" s="381">
        <v>67841</v>
      </c>
      <c r="CI17178" s="378">
        <v>31230</v>
      </c>
    </row>
    <row r="17179" spans="82:87">
      <c r="CD17179" s="34" t="s">
        <v>21063</v>
      </c>
      <c r="CG17179" s="381">
        <v>67842</v>
      </c>
      <c r="CI17179" s="378">
        <v>31230</v>
      </c>
    </row>
    <row r="17180" spans="82:87">
      <c r="CD17180" s="34" t="s">
        <v>21064</v>
      </c>
      <c r="CG17180" s="381">
        <v>67843</v>
      </c>
      <c r="CI17180" s="378">
        <v>31230</v>
      </c>
    </row>
    <row r="17181" spans="82:87">
      <c r="CD17181" s="34" t="s">
        <v>21065</v>
      </c>
      <c r="CG17181" s="381">
        <v>67850</v>
      </c>
      <c r="CI17181" s="378">
        <v>31230</v>
      </c>
    </row>
    <row r="17182" spans="82:87">
      <c r="CD17182" s="34" t="s">
        <v>21066</v>
      </c>
      <c r="CG17182" s="381">
        <v>67860</v>
      </c>
      <c r="CI17182" s="378">
        <v>31230</v>
      </c>
    </row>
    <row r="17183" spans="82:87">
      <c r="CD17183" s="34" t="s">
        <v>21067</v>
      </c>
      <c r="CG17183" s="381">
        <v>67870</v>
      </c>
      <c r="CI17183" s="378">
        <v>31230</v>
      </c>
    </row>
    <row r="17184" spans="82:87">
      <c r="CD17184" s="34" t="s">
        <v>21068</v>
      </c>
      <c r="CG17184" s="381">
        <v>67880</v>
      </c>
      <c r="CI17184" s="378">
        <v>31230</v>
      </c>
    </row>
    <row r="17185" spans="82:87">
      <c r="CD17185" s="34" t="s">
        <v>21069</v>
      </c>
      <c r="CG17185" s="381">
        <v>67891</v>
      </c>
      <c r="CI17185" s="378">
        <v>31230</v>
      </c>
    </row>
    <row r="17186" spans="82:87">
      <c r="CD17186" s="34" t="s">
        <v>21070</v>
      </c>
      <c r="CG17186" s="381">
        <v>67892</v>
      </c>
      <c r="CI17186" s="378">
        <v>31230</v>
      </c>
    </row>
    <row r="17187" spans="82:87">
      <c r="CD17187" s="34" t="s">
        <v>21071</v>
      </c>
      <c r="CG17187" s="381">
        <v>67900</v>
      </c>
      <c r="CI17187" s="378">
        <v>31230</v>
      </c>
    </row>
    <row r="17188" spans="82:87">
      <c r="CD17188" s="34" t="s">
        <v>21072</v>
      </c>
      <c r="CG17188" s="381">
        <v>67901</v>
      </c>
      <c r="CI17188" s="378">
        <v>31230</v>
      </c>
    </row>
    <row r="17189" spans="82:87">
      <c r="CD17189" s="34" t="s">
        <v>21073</v>
      </c>
      <c r="CG17189" s="381">
        <v>67902</v>
      </c>
      <c r="CI17189" s="378">
        <v>31230</v>
      </c>
    </row>
    <row r="17190" spans="82:87">
      <c r="CD17190" s="34" t="s">
        <v>21074</v>
      </c>
      <c r="CG17190" s="381">
        <v>67903</v>
      </c>
      <c r="CI17190" s="378">
        <v>31230</v>
      </c>
    </row>
    <row r="17191" spans="82:87">
      <c r="CD17191" s="34" t="s">
        <v>21075</v>
      </c>
      <c r="CG17191" s="381">
        <v>67904</v>
      </c>
      <c r="CI17191" s="378">
        <v>31230</v>
      </c>
    </row>
    <row r="17192" spans="82:87">
      <c r="CD17192" s="34" t="s">
        <v>21076</v>
      </c>
      <c r="CG17192" s="381">
        <v>67905</v>
      </c>
      <c r="CI17192" s="378">
        <v>31230</v>
      </c>
    </row>
    <row r="17193" spans="82:87">
      <c r="CD17193" s="34" t="s">
        <v>21077</v>
      </c>
      <c r="CG17193" s="381">
        <v>67906</v>
      </c>
      <c r="CI17193" s="378">
        <v>31240</v>
      </c>
    </row>
    <row r="17194" spans="82:87">
      <c r="CD17194" s="34" t="s">
        <v>21078</v>
      </c>
      <c r="CG17194" s="381">
        <v>67907</v>
      </c>
      <c r="CI17194" s="378">
        <v>31240</v>
      </c>
    </row>
    <row r="17195" spans="82:87">
      <c r="CD17195" s="34" t="s">
        <v>21079</v>
      </c>
      <c r="CG17195" s="381">
        <v>67908</v>
      </c>
      <c r="CI17195" s="378">
        <v>31240</v>
      </c>
    </row>
    <row r="17196" spans="82:87">
      <c r="CD17196" s="34" t="s">
        <v>21080</v>
      </c>
      <c r="CG17196" s="381">
        <v>67909</v>
      </c>
      <c r="CI17196" s="378">
        <v>31241</v>
      </c>
    </row>
    <row r="17197" spans="82:87">
      <c r="CD17197" s="34" t="s">
        <v>21081</v>
      </c>
      <c r="CG17197" s="381">
        <v>67911</v>
      </c>
      <c r="CI17197" s="378">
        <v>31242</v>
      </c>
    </row>
    <row r="17198" spans="82:87">
      <c r="CD17198" s="34" t="s">
        <v>21082</v>
      </c>
      <c r="CG17198" s="381">
        <v>67912</v>
      </c>
      <c r="CI17198" s="378">
        <v>31243</v>
      </c>
    </row>
    <row r="17199" spans="82:87">
      <c r="CD17199" s="34" t="s">
        <v>21083</v>
      </c>
      <c r="CG17199" s="381">
        <v>67913</v>
      </c>
      <c r="CI17199" s="378">
        <v>31244</v>
      </c>
    </row>
    <row r="17200" spans="82:87">
      <c r="CD17200" s="34" t="s">
        <v>21084</v>
      </c>
      <c r="CG17200" s="381">
        <v>67914</v>
      </c>
      <c r="CI17200" s="378">
        <v>31245</v>
      </c>
    </row>
    <row r="17201" spans="82:87">
      <c r="CD17201" s="34" t="s">
        <v>21085</v>
      </c>
      <c r="CG17201" s="381">
        <v>67915</v>
      </c>
      <c r="CI17201" s="378">
        <v>31246</v>
      </c>
    </row>
    <row r="17202" spans="82:87">
      <c r="CD17202" s="34" t="s">
        <v>21086</v>
      </c>
      <c r="CG17202" s="381">
        <v>67916</v>
      </c>
      <c r="CI17202" s="378">
        <v>31249</v>
      </c>
    </row>
    <row r="17203" spans="82:87">
      <c r="CD17203" s="34" t="s">
        <v>21087</v>
      </c>
      <c r="CG17203" s="381">
        <v>67917</v>
      </c>
      <c r="CI17203" s="378">
        <v>31250</v>
      </c>
    </row>
    <row r="17204" spans="82:87">
      <c r="CD17204" s="34" t="s">
        <v>21088</v>
      </c>
      <c r="CG17204" s="381">
        <v>67918</v>
      </c>
      <c r="CI17204" s="378">
        <v>31250</v>
      </c>
    </row>
    <row r="17205" spans="82:87">
      <c r="CD17205" s="34" t="s">
        <v>21089</v>
      </c>
      <c r="CG17205" s="381">
        <v>67919</v>
      </c>
      <c r="CI17205" s="378">
        <v>31250</v>
      </c>
    </row>
    <row r="17206" spans="82:87">
      <c r="CD17206" s="34" t="s">
        <v>21090</v>
      </c>
      <c r="CG17206" s="381">
        <v>67920</v>
      </c>
      <c r="CI17206" s="378">
        <v>31260</v>
      </c>
    </row>
    <row r="17207" spans="82:87">
      <c r="CD17207" s="34" t="s">
        <v>21091</v>
      </c>
      <c r="CG17207" s="381">
        <v>67921</v>
      </c>
      <c r="CI17207" s="378">
        <v>31260</v>
      </c>
    </row>
    <row r="17208" spans="82:87">
      <c r="CD17208" s="34" t="s">
        <v>21092</v>
      </c>
      <c r="CG17208" s="381">
        <v>67922</v>
      </c>
      <c r="CI17208" s="378">
        <v>31260</v>
      </c>
    </row>
    <row r="17209" spans="82:87">
      <c r="CD17209" s="34" t="s">
        <v>21093</v>
      </c>
      <c r="CG17209" s="381">
        <v>67923</v>
      </c>
      <c r="CI17209" s="378">
        <v>31260</v>
      </c>
    </row>
    <row r="17210" spans="82:87">
      <c r="CD17210" s="34" t="s">
        <v>21094</v>
      </c>
      <c r="CG17210" s="381">
        <v>67924</v>
      </c>
      <c r="CI17210" s="378">
        <v>31260</v>
      </c>
    </row>
    <row r="17211" spans="82:87">
      <c r="CD17211" s="34" t="s">
        <v>21095</v>
      </c>
      <c r="CG17211" s="381">
        <v>67925</v>
      </c>
      <c r="CI17211" s="378">
        <v>31260</v>
      </c>
    </row>
    <row r="17212" spans="82:87">
      <c r="CD17212" s="34" t="s">
        <v>21096</v>
      </c>
      <c r="CG17212" s="381">
        <v>67926</v>
      </c>
      <c r="CI17212" s="378">
        <v>31260</v>
      </c>
    </row>
    <row r="17213" spans="82:87">
      <c r="CD17213" s="34" t="s">
        <v>21097</v>
      </c>
      <c r="CG17213" s="381">
        <v>67927</v>
      </c>
      <c r="CI17213" s="378">
        <v>31260</v>
      </c>
    </row>
    <row r="17214" spans="82:87">
      <c r="CD17214" s="34" t="s">
        <v>21098</v>
      </c>
      <c r="CG17214" s="381">
        <v>67928</v>
      </c>
      <c r="CI17214" s="378">
        <v>31260</v>
      </c>
    </row>
    <row r="17215" spans="82:87">
      <c r="CD17215" s="34" t="s">
        <v>21099</v>
      </c>
      <c r="CG17215" s="381">
        <v>67929</v>
      </c>
      <c r="CI17215" s="378">
        <v>31260</v>
      </c>
    </row>
    <row r="17216" spans="82:87">
      <c r="CD17216" s="34" t="s">
        <v>21100</v>
      </c>
      <c r="CG17216" s="381">
        <v>67930</v>
      </c>
      <c r="CI17216" s="378">
        <v>31260</v>
      </c>
    </row>
    <row r="17217" spans="82:87">
      <c r="CD17217" s="34" t="s">
        <v>21101</v>
      </c>
      <c r="CG17217" s="381">
        <v>67931</v>
      </c>
      <c r="CI17217" s="378">
        <v>31260</v>
      </c>
    </row>
    <row r="17218" spans="82:87">
      <c r="CD17218" s="34" t="s">
        <v>21102</v>
      </c>
      <c r="CG17218" s="381">
        <v>67932</v>
      </c>
      <c r="CI17218" s="378">
        <v>31260</v>
      </c>
    </row>
    <row r="17219" spans="82:87">
      <c r="CD17219" s="34" t="s">
        <v>21103</v>
      </c>
      <c r="CG17219" s="381">
        <v>67933</v>
      </c>
      <c r="CI17219" s="378">
        <v>31260</v>
      </c>
    </row>
    <row r="17220" spans="82:87">
      <c r="CD17220" s="34" t="s">
        <v>21104</v>
      </c>
      <c r="CG17220" s="381">
        <v>67934</v>
      </c>
      <c r="CI17220" s="378">
        <v>31260</v>
      </c>
    </row>
    <row r="17221" spans="82:87">
      <c r="CD17221" s="34" t="s">
        <v>21105</v>
      </c>
      <c r="CG17221" s="381">
        <v>67935</v>
      </c>
      <c r="CI17221" s="378">
        <v>31260</v>
      </c>
    </row>
    <row r="17222" spans="82:87">
      <c r="CD17222" s="34" t="s">
        <v>21106</v>
      </c>
      <c r="CG17222" s="381">
        <v>67936</v>
      </c>
      <c r="CI17222" s="378">
        <v>31260</v>
      </c>
    </row>
    <row r="17223" spans="82:87">
      <c r="CD17223" s="34" t="s">
        <v>21107</v>
      </c>
      <c r="CG17223" s="381">
        <v>67937</v>
      </c>
      <c r="CI17223" s="378">
        <v>31260</v>
      </c>
    </row>
    <row r="17224" spans="82:87">
      <c r="CD17224" s="34" t="s">
        <v>21108</v>
      </c>
      <c r="CG17224" s="381">
        <v>67938</v>
      </c>
      <c r="CI17224" s="378">
        <v>31270</v>
      </c>
    </row>
    <row r="17225" spans="82:87">
      <c r="CD17225" s="34" t="s">
        <v>21109</v>
      </c>
      <c r="CG17225" s="381">
        <v>67939</v>
      </c>
      <c r="CI17225" s="378">
        <v>31270</v>
      </c>
    </row>
    <row r="17226" spans="82:87">
      <c r="CD17226" s="34" t="s">
        <v>21110</v>
      </c>
      <c r="CG17226" s="381">
        <v>67941</v>
      </c>
      <c r="CI17226" s="378">
        <v>31270</v>
      </c>
    </row>
    <row r="17227" spans="82:87">
      <c r="CD17227" s="34" t="s">
        <v>21111</v>
      </c>
      <c r="CG17227" s="381">
        <v>67942</v>
      </c>
      <c r="CI17227" s="378">
        <v>31280</v>
      </c>
    </row>
    <row r="17228" spans="82:87">
      <c r="CD17228" s="34" t="s">
        <v>21112</v>
      </c>
      <c r="CG17228" s="381">
        <v>67943</v>
      </c>
      <c r="CI17228" s="378">
        <v>31280</v>
      </c>
    </row>
    <row r="17229" spans="82:87">
      <c r="CD17229" s="34" t="s">
        <v>21113</v>
      </c>
      <c r="CG17229" s="381">
        <v>67944</v>
      </c>
      <c r="CI17229" s="378">
        <v>31280</v>
      </c>
    </row>
    <row r="17230" spans="82:87">
      <c r="CD17230" s="34" t="s">
        <v>21114</v>
      </c>
      <c r="CG17230" s="381">
        <v>67945</v>
      </c>
      <c r="CI17230" s="378">
        <v>31280</v>
      </c>
    </row>
    <row r="17231" spans="82:87">
      <c r="CD17231" s="34" t="s">
        <v>21115</v>
      </c>
      <c r="CG17231" s="381">
        <v>67946</v>
      </c>
      <c r="CI17231" s="378">
        <v>31280</v>
      </c>
    </row>
    <row r="17232" spans="82:87">
      <c r="CD17232" s="34" t="s">
        <v>21116</v>
      </c>
      <c r="CG17232" s="381">
        <v>67947</v>
      </c>
      <c r="CI17232" s="378">
        <v>31289</v>
      </c>
    </row>
    <row r="17233" spans="82:87">
      <c r="CD17233" s="34" t="s">
        <v>21117</v>
      </c>
      <c r="CG17233" s="381">
        <v>67948</v>
      </c>
      <c r="CI17233" s="378">
        <v>31290</v>
      </c>
    </row>
    <row r="17234" spans="82:87">
      <c r="CD17234" s="34" t="s">
        <v>21118</v>
      </c>
      <c r="CG17234" s="381">
        <v>67949</v>
      </c>
      <c r="CI17234" s="378">
        <v>31290</v>
      </c>
    </row>
    <row r="17235" spans="82:87">
      <c r="CD17235" s="34" t="s">
        <v>21119</v>
      </c>
      <c r="CG17235" s="381">
        <v>67951</v>
      </c>
      <c r="CI17235" s="378">
        <v>31290</v>
      </c>
    </row>
    <row r="17236" spans="82:87">
      <c r="CD17236" s="34" t="s">
        <v>21120</v>
      </c>
      <c r="CG17236" s="381">
        <v>67952</v>
      </c>
      <c r="CI17236" s="378">
        <v>31290</v>
      </c>
    </row>
    <row r="17237" spans="82:87">
      <c r="CD17237" s="34" t="s">
        <v>21121</v>
      </c>
      <c r="CG17237" s="381">
        <v>67953</v>
      </c>
      <c r="CI17237" s="378">
        <v>31290</v>
      </c>
    </row>
    <row r="17238" spans="82:87">
      <c r="CD17238" s="34" t="s">
        <v>21122</v>
      </c>
      <c r="CG17238" s="381">
        <v>67954</v>
      </c>
      <c r="CI17238" s="378">
        <v>31290</v>
      </c>
    </row>
    <row r="17239" spans="82:87">
      <c r="CD17239" s="34" t="s">
        <v>21123</v>
      </c>
      <c r="CG17239" s="381">
        <v>67955</v>
      </c>
      <c r="CI17239" s="378">
        <v>31290</v>
      </c>
    </row>
    <row r="17240" spans="82:87">
      <c r="CD17240" s="34" t="s">
        <v>21124</v>
      </c>
      <c r="CG17240" s="381">
        <v>67956</v>
      </c>
      <c r="CI17240" s="378">
        <v>31290</v>
      </c>
    </row>
    <row r="17241" spans="82:87">
      <c r="CD17241" s="34" t="s">
        <v>21125</v>
      </c>
      <c r="CG17241" s="381">
        <v>67957</v>
      </c>
      <c r="CI17241" s="378">
        <v>31290</v>
      </c>
    </row>
    <row r="17242" spans="82:87">
      <c r="CD17242" s="34" t="s">
        <v>21126</v>
      </c>
      <c r="CG17242" s="381">
        <v>67958</v>
      </c>
      <c r="CI17242" s="378">
        <v>31290</v>
      </c>
    </row>
    <row r="17243" spans="82:87">
      <c r="CD17243" s="34" t="s">
        <v>21127</v>
      </c>
      <c r="CG17243" s="381">
        <v>67959</v>
      </c>
      <c r="CI17243" s="378">
        <v>31290</v>
      </c>
    </row>
    <row r="17244" spans="82:87">
      <c r="CD17244" s="34" t="s">
        <v>21128</v>
      </c>
      <c r="CG17244" s="381">
        <v>67960</v>
      </c>
      <c r="CI17244" s="378">
        <v>31290</v>
      </c>
    </row>
    <row r="17245" spans="82:87">
      <c r="CD17245" s="34" t="s">
        <v>21129</v>
      </c>
      <c r="CG17245" s="381">
        <v>67961</v>
      </c>
      <c r="CI17245" s="378">
        <v>31290</v>
      </c>
    </row>
    <row r="17246" spans="82:87">
      <c r="CD17246" s="34" t="s">
        <v>21130</v>
      </c>
      <c r="CG17246" s="381">
        <v>67962</v>
      </c>
      <c r="CI17246" s="378">
        <v>31290</v>
      </c>
    </row>
    <row r="17247" spans="82:87">
      <c r="CD17247" s="34" t="s">
        <v>21131</v>
      </c>
      <c r="CG17247" s="381">
        <v>67963</v>
      </c>
      <c r="CI17247" s="378">
        <v>31290</v>
      </c>
    </row>
    <row r="17248" spans="82:87">
      <c r="CD17248" s="34" t="s">
        <v>21132</v>
      </c>
      <c r="CG17248" s="381">
        <v>67964</v>
      </c>
      <c r="CI17248" s="378">
        <v>31290</v>
      </c>
    </row>
    <row r="17249" spans="82:87">
      <c r="CD17249" s="34" t="s">
        <v>21133</v>
      </c>
      <c r="CG17249" s="381">
        <v>67965</v>
      </c>
      <c r="CI17249" s="378">
        <v>31290</v>
      </c>
    </row>
    <row r="17250" spans="82:87">
      <c r="CD17250" s="34" t="s">
        <v>21134</v>
      </c>
      <c r="CG17250" s="381">
        <v>67966</v>
      </c>
      <c r="CI17250" s="378">
        <v>31290</v>
      </c>
    </row>
    <row r="17251" spans="82:87">
      <c r="CD17251" s="34" t="s">
        <v>21135</v>
      </c>
      <c r="CG17251" s="381">
        <v>67967</v>
      </c>
      <c r="CI17251" s="378">
        <v>31290</v>
      </c>
    </row>
    <row r="17252" spans="82:87">
      <c r="CD17252" s="34" t="s">
        <v>21136</v>
      </c>
      <c r="CG17252" s="381">
        <v>67968</v>
      </c>
      <c r="CI17252" s="378">
        <v>31290</v>
      </c>
    </row>
    <row r="17253" spans="82:87">
      <c r="CD17253" s="34" t="s">
        <v>21137</v>
      </c>
      <c r="CG17253" s="381">
        <v>67969</v>
      </c>
      <c r="CI17253" s="378">
        <v>31300</v>
      </c>
    </row>
    <row r="17254" spans="82:87">
      <c r="CD17254" s="34" t="s">
        <v>21138</v>
      </c>
      <c r="CG17254" s="381">
        <v>67970</v>
      </c>
      <c r="CI17254" s="378">
        <v>31301</v>
      </c>
    </row>
    <row r="17255" spans="82:87">
      <c r="CD17255" s="34" t="s">
        <v>21139</v>
      </c>
      <c r="CG17255" s="381">
        <v>67971</v>
      </c>
      <c r="CI17255" s="378">
        <v>31302</v>
      </c>
    </row>
    <row r="17256" spans="82:87">
      <c r="CD17256" s="34" t="s">
        <v>21140</v>
      </c>
      <c r="CG17256" s="381">
        <v>67972</v>
      </c>
      <c r="CI17256" s="378">
        <v>31303</v>
      </c>
    </row>
    <row r="17257" spans="82:87">
      <c r="CD17257" s="34" t="s">
        <v>21141</v>
      </c>
      <c r="CG17257" s="381">
        <v>67973</v>
      </c>
      <c r="CI17257" s="378">
        <v>31304</v>
      </c>
    </row>
    <row r="17258" spans="82:87">
      <c r="CD17258" s="34" t="s">
        <v>21142</v>
      </c>
      <c r="CG17258" s="381">
        <v>67974</v>
      </c>
      <c r="CI17258" s="378">
        <v>31305</v>
      </c>
    </row>
    <row r="17259" spans="82:87">
      <c r="CD17259" s="34" t="s">
        <v>21143</v>
      </c>
      <c r="CG17259" s="381">
        <v>67975</v>
      </c>
      <c r="CI17259" s="378">
        <v>31306</v>
      </c>
    </row>
    <row r="17260" spans="82:87">
      <c r="CD17260" s="34" t="s">
        <v>21144</v>
      </c>
      <c r="CG17260" s="381">
        <v>67976</v>
      </c>
      <c r="CI17260" s="378">
        <v>31307</v>
      </c>
    </row>
    <row r="17261" spans="82:87">
      <c r="CD17261" s="34" t="s">
        <v>21145</v>
      </c>
      <c r="CG17261" s="381">
        <v>67977</v>
      </c>
      <c r="CI17261" s="378">
        <v>31308</v>
      </c>
    </row>
    <row r="17262" spans="82:87">
      <c r="CD17262" s="34" t="s">
        <v>21146</v>
      </c>
      <c r="CG17262" s="381">
        <v>67978</v>
      </c>
      <c r="CI17262" s="378">
        <v>31309</v>
      </c>
    </row>
    <row r="17263" spans="82:87">
      <c r="CD17263" s="34" t="s">
        <v>21147</v>
      </c>
      <c r="CG17263" s="381">
        <v>67979</v>
      </c>
      <c r="CI17263" s="378">
        <v>31310</v>
      </c>
    </row>
    <row r="17264" spans="82:87">
      <c r="CD17264" s="34" t="s">
        <v>21148</v>
      </c>
      <c r="CG17264" s="381">
        <v>67980</v>
      </c>
      <c r="CI17264" s="378">
        <v>31310</v>
      </c>
    </row>
    <row r="17265" spans="82:87">
      <c r="CD17265" s="34" t="s">
        <v>21149</v>
      </c>
      <c r="CG17265" s="381">
        <v>67981</v>
      </c>
      <c r="CI17265" s="378">
        <v>31310</v>
      </c>
    </row>
    <row r="17266" spans="82:87">
      <c r="CD17266" s="34" t="s">
        <v>21150</v>
      </c>
      <c r="CG17266" s="381">
        <v>67982</v>
      </c>
      <c r="CI17266" s="378">
        <v>31310</v>
      </c>
    </row>
    <row r="17267" spans="82:87">
      <c r="CD17267" s="34" t="s">
        <v>21151</v>
      </c>
      <c r="CG17267" s="381">
        <v>67983</v>
      </c>
      <c r="CI17267" s="378">
        <v>31310</v>
      </c>
    </row>
    <row r="17268" spans="82:87">
      <c r="CD17268" s="34" t="s">
        <v>21152</v>
      </c>
      <c r="CG17268" s="381">
        <v>67984</v>
      </c>
      <c r="CI17268" s="378">
        <v>31310</v>
      </c>
    </row>
    <row r="17269" spans="82:87">
      <c r="CD17269" s="34" t="s">
        <v>21153</v>
      </c>
      <c r="CG17269" s="381">
        <v>67985</v>
      </c>
      <c r="CI17269" s="378">
        <v>31310</v>
      </c>
    </row>
    <row r="17270" spans="82:87">
      <c r="CD17270" s="34" t="s">
        <v>21154</v>
      </c>
      <c r="CG17270" s="381">
        <v>67986</v>
      </c>
      <c r="CI17270" s="378">
        <v>31310</v>
      </c>
    </row>
    <row r="17271" spans="82:87">
      <c r="CD17271" s="34" t="s">
        <v>21155</v>
      </c>
      <c r="CG17271" s="381">
        <v>67987</v>
      </c>
      <c r="CI17271" s="378">
        <v>31310</v>
      </c>
    </row>
    <row r="17272" spans="82:87">
      <c r="CD17272" s="34" t="s">
        <v>21156</v>
      </c>
      <c r="CG17272" s="381">
        <v>67988</v>
      </c>
      <c r="CI17272" s="378">
        <v>31310</v>
      </c>
    </row>
    <row r="17273" spans="82:87">
      <c r="CD17273" s="34" t="s">
        <v>21157</v>
      </c>
      <c r="CG17273" s="381">
        <v>67989</v>
      </c>
      <c r="CI17273" s="378">
        <v>31310</v>
      </c>
    </row>
    <row r="17274" spans="82:87">
      <c r="CD17274" s="34" t="s">
        <v>21158</v>
      </c>
      <c r="CG17274" s="381">
        <v>67990</v>
      </c>
      <c r="CI17274" s="378">
        <v>31310</v>
      </c>
    </row>
    <row r="17275" spans="82:87">
      <c r="CD17275" s="34" t="s">
        <v>21159</v>
      </c>
      <c r="CG17275" s="381">
        <v>67999</v>
      </c>
      <c r="CI17275" s="378">
        <v>31310</v>
      </c>
    </row>
    <row r="17276" spans="82:87">
      <c r="CD17276" s="34" t="s">
        <v>21160</v>
      </c>
      <c r="CG17276" s="381">
        <v>68000</v>
      </c>
      <c r="CI17276" s="378">
        <v>31310</v>
      </c>
    </row>
    <row r="17277" spans="82:87">
      <c r="CD17277" s="34" t="s">
        <v>21161</v>
      </c>
      <c r="CG17277" s="381">
        <v>68001</v>
      </c>
      <c r="CI17277" s="378">
        <v>31310</v>
      </c>
    </row>
    <row r="17278" spans="82:87">
      <c r="CD17278" s="34" t="s">
        <v>21162</v>
      </c>
      <c r="CG17278" s="381">
        <v>68002</v>
      </c>
      <c r="CI17278" s="378">
        <v>31310</v>
      </c>
    </row>
    <row r="17279" spans="82:87">
      <c r="CD17279" s="34" t="s">
        <v>21163</v>
      </c>
      <c r="CG17279" s="381">
        <v>68003</v>
      </c>
      <c r="CI17279" s="378">
        <v>31311</v>
      </c>
    </row>
    <row r="17280" spans="82:87">
      <c r="CD17280" s="34" t="s">
        <v>21164</v>
      </c>
      <c r="CG17280" s="381">
        <v>68004</v>
      </c>
      <c r="CI17280" s="378">
        <v>31312</v>
      </c>
    </row>
    <row r="17281" spans="82:87">
      <c r="CD17281" s="34" t="s">
        <v>21165</v>
      </c>
      <c r="CG17281" s="381">
        <v>68005</v>
      </c>
      <c r="CI17281" s="378">
        <v>31313</v>
      </c>
    </row>
    <row r="17282" spans="82:87">
      <c r="CD17282" s="34" t="s">
        <v>21166</v>
      </c>
      <c r="CG17282" s="381">
        <v>68006</v>
      </c>
      <c r="CI17282" s="378">
        <v>31314</v>
      </c>
    </row>
    <row r="17283" spans="82:87">
      <c r="CD17283" s="34" t="s">
        <v>21167</v>
      </c>
      <c r="CG17283" s="381">
        <v>68007</v>
      </c>
      <c r="CI17283" s="378">
        <v>31315</v>
      </c>
    </row>
    <row r="17284" spans="82:87">
      <c r="CD17284" s="34" t="s">
        <v>21168</v>
      </c>
      <c r="CG17284" s="381">
        <v>68008</v>
      </c>
      <c r="CI17284" s="378">
        <v>31316</v>
      </c>
    </row>
    <row r="17285" spans="82:87">
      <c r="CD17285" s="34" t="s">
        <v>21169</v>
      </c>
      <c r="CG17285" s="381">
        <v>68009</v>
      </c>
      <c r="CI17285" s="378">
        <v>31317</v>
      </c>
    </row>
    <row r="17286" spans="82:87">
      <c r="CD17286" s="34" t="s">
        <v>21170</v>
      </c>
      <c r="CG17286" s="381">
        <v>68010</v>
      </c>
      <c r="CI17286" s="378">
        <v>31318</v>
      </c>
    </row>
    <row r="17287" spans="82:87">
      <c r="CD17287" s="34" t="s">
        <v>21171</v>
      </c>
      <c r="CG17287" s="381">
        <v>68011</v>
      </c>
      <c r="CI17287" s="378">
        <v>31319</v>
      </c>
    </row>
    <row r="17288" spans="82:87">
      <c r="CD17288" s="34" t="s">
        <v>21172</v>
      </c>
      <c r="CG17288" s="381">
        <v>68012</v>
      </c>
      <c r="CI17288" s="378">
        <v>31320</v>
      </c>
    </row>
    <row r="17289" spans="82:87">
      <c r="CD17289" s="34" t="s">
        <v>21173</v>
      </c>
      <c r="CG17289" s="381">
        <v>68013</v>
      </c>
      <c r="CI17289" s="378">
        <v>31320</v>
      </c>
    </row>
    <row r="17290" spans="82:87">
      <c r="CD17290" s="34" t="s">
        <v>21174</v>
      </c>
      <c r="CG17290" s="381">
        <v>68014</v>
      </c>
      <c r="CI17290" s="378">
        <v>31320</v>
      </c>
    </row>
    <row r="17291" spans="82:87">
      <c r="CD17291" s="34" t="s">
        <v>21175</v>
      </c>
      <c r="CG17291" s="381">
        <v>68015</v>
      </c>
      <c r="CI17291" s="378">
        <v>31320</v>
      </c>
    </row>
    <row r="17292" spans="82:87">
      <c r="CD17292" s="34" t="s">
        <v>21176</v>
      </c>
      <c r="CG17292" s="381">
        <v>68016</v>
      </c>
      <c r="CI17292" s="378">
        <v>31320</v>
      </c>
    </row>
    <row r="17293" spans="82:87">
      <c r="CD17293" s="34" t="s">
        <v>21177</v>
      </c>
      <c r="CG17293" s="381">
        <v>68017</v>
      </c>
      <c r="CI17293" s="378">
        <v>31320</v>
      </c>
    </row>
    <row r="17294" spans="82:87">
      <c r="CD17294" s="34" t="s">
        <v>21178</v>
      </c>
      <c r="CG17294" s="381">
        <v>68018</v>
      </c>
      <c r="CI17294" s="378">
        <v>31320</v>
      </c>
    </row>
    <row r="17295" spans="82:87">
      <c r="CD17295" s="34" t="s">
        <v>21179</v>
      </c>
      <c r="CG17295" s="381">
        <v>68019</v>
      </c>
      <c r="CI17295" s="378">
        <v>31320</v>
      </c>
    </row>
    <row r="17296" spans="82:87">
      <c r="CD17296" s="34" t="s">
        <v>21180</v>
      </c>
      <c r="CG17296" s="381">
        <v>68020</v>
      </c>
      <c r="CI17296" s="378">
        <v>31320</v>
      </c>
    </row>
    <row r="17297" spans="82:87">
      <c r="CD17297" s="34" t="s">
        <v>21181</v>
      </c>
      <c r="CG17297" s="381">
        <v>68021</v>
      </c>
      <c r="CI17297" s="378">
        <v>31321</v>
      </c>
    </row>
    <row r="17298" spans="82:87">
      <c r="CD17298" s="34" t="s">
        <v>21182</v>
      </c>
      <c r="CG17298" s="381">
        <v>68022</v>
      </c>
      <c r="CI17298" s="378">
        <v>31322</v>
      </c>
    </row>
    <row r="17299" spans="82:87">
      <c r="CD17299" s="34" t="s">
        <v>21183</v>
      </c>
      <c r="CG17299" s="381">
        <v>68023</v>
      </c>
      <c r="CI17299" s="378">
        <v>31323</v>
      </c>
    </row>
    <row r="17300" spans="82:87">
      <c r="CD17300" s="34" t="s">
        <v>21184</v>
      </c>
      <c r="CG17300" s="381">
        <v>68024</v>
      </c>
      <c r="CI17300" s="378">
        <v>31324</v>
      </c>
    </row>
    <row r="17301" spans="82:87">
      <c r="CD17301" s="34" t="s">
        <v>21185</v>
      </c>
      <c r="CG17301" s="381">
        <v>68025</v>
      </c>
      <c r="CI17301" s="378">
        <v>31325</v>
      </c>
    </row>
    <row r="17302" spans="82:87">
      <c r="CD17302" s="34" t="s">
        <v>21186</v>
      </c>
      <c r="CG17302" s="381">
        <v>68026</v>
      </c>
      <c r="CI17302" s="378">
        <v>31326</v>
      </c>
    </row>
    <row r="17303" spans="82:87">
      <c r="CD17303" s="34" t="s">
        <v>21187</v>
      </c>
      <c r="CG17303" s="381">
        <v>68027</v>
      </c>
      <c r="CI17303" s="378">
        <v>31327</v>
      </c>
    </row>
    <row r="17304" spans="82:87">
      <c r="CD17304" s="34" t="s">
        <v>21188</v>
      </c>
      <c r="CG17304" s="381">
        <v>68028</v>
      </c>
      <c r="CI17304" s="378">
        <v>31328</v>
      </c>
    </row>
    <row r="17305" spans="82:87">
      <c r="CD17305" s="34" t="s">
        <v>21189</v>
      </c>
      <c r="CG17305" s="381">
        <v>68029</v>
      </c>
      <c r="CI17305" s="378">
        <v>31329</v>
      </c>
    </row>
    <row r="17306" spans="82:87">
      <c r="CD17306" s="34" t="s">
        <v>21190</v>
      </c>
      <c r="CG17306" s="381">
        <v>68030</v>
      </c>
      <c r="CI17306" s="378">
        <v>31330</v>
      </c>
    </row>
    <row r="17307" spans="82:87">
      <c r="CD17307" s="34" t="s">
        <v>21191</v>
      </c>
      <c r="CG17307" s="381">
        <v>68040</v>
      </c>
      <c r="CI17307" s="378">
        <v>31330</v>
      </c>
    </row>
    <row r="17308" spans="82:87">
      <c r="CD17308" s="34" t="s">
        <v>21192</v>
      </c>
      <c r="CG17308" s="381">
        <v>68050</v>
      </c>
      <c r="CI17308" s="378">
        <v>31330</v>
      </c>
    </row>
    <row r="17309" spans="82:87">
      <c r="CD17309" s="34" t="s">
        <v>21193</v>
      </c>
      <c r="CG17309" s="381">
        <v>68051</v>
      </c>
      <c r="CI17309" s="378">
        <v>31330</v>
      </c>
    </row>
    <row r="17310" spans="82:87">
      <c r="CD17310" s="34" t="s">
        <v>21194</v>
      </c>
      <c r="CG17310" s="381">
        <v>68052</v>
      </c>
      <c r="CI17310" s="378">
        <v>31330</v>
      </c>
    </row>
    <row r="17311" spans="82:87">
      <c r="CD17311" s="34" t="s">
        <v>21195</v>
      </c>
      <c r="CG17311" s="381">
        <v>68053</v>
      </c>
      <c r="CI17311" s="378">
        <v>31330</v>
      </c>
    </row>
    <row r="17312" spans="82:87">
      <c r="CD17312" s="34" t="s">
        <v>21196</v>
      </c>
      <c r="CG17312" s="381">
        <v>68054</v>
      </c>
      <c r="CI17312" s="378">
        <v>31330</v>
      </c>
    </row>
    <row r="17313" spans="82:87">
      <c r="CD17313" s="34" t="s">
        <v>21197</v>
      </c>
      <c r="CG17313" s="381">
        <v>68055</v>
      </c>
      <c r="CI17313" s="378">
        <v>31340</v>
      </c>
    </row>
    <row r="17314" spans="82:87">
      <c r="CD17314" s="34" t="s">
        <v>21198</v>
      </c>
      <c r="CG17314" s="381">
        <v>68056</v>
      </c>
      <c r="CI17314" s="378">
        <v>31340</v>
      </c>
    </row>
    <row r="17315" spans="82:87">
      <c r="CD17315" s="34" t="s">
        <v>21199</v>
      </c>
      <c r="CG17315" s="381">
        <v>68057</v>
      </c>
      <c r="CI17315" s="378">
        <v>31340</v>
      </c>
    </row>
    <row r="17316" spans="82:87">
      <c r="CD17316" s="34" t="s">
        <v>21200</v>
      </c>
      <c r="CG17316" s="381">
        <v>68058</v>
      </c>
      <c r="CI17316" s="378">
        <v>31340</v>
      </c>
    </row>
    <row r="17317" spans="82:87">
      <c r="CD17317" s="34" t="s">
        <v>21201</v>
      </c>
      <c r="CG17317" s="381">
        <v>68059</v>
      </c>
      <c r="CI17317" s="378">
        <v>31340</v>
      </c>
    </row>
    <row r="17318" spans="82:87">
      <c r="CD17318" s="34" t="s">
        <v>21202</v>
      </c>
      <c r="CG17318" s="381">
        <v>68060</v>
      </c>
      <c r="CI17318" s="378">
        <v>31340</v>
      </c>
    </row>
    <row r="17319" spans="82:87">
      <c r="CD17319" s="34" t="s">
        <v>21203</v>
      </c>
      <c r="CG17319" s="381">
        <v>68061</v>
      </c>
      <c r="CI17319" s="378">
        <v>31340</v>
      </c>
    </row>
    <row r="17320" spans="82:87">
      <c r="CD17320" s="34" t="s">
        <v>21204</v>
      </c>
      <c r="CG17320" s="381">
        <v>68062</v>
      </c>
      <c r="CI17320" s="378">
        <v>31340</v>
      </c>
    </row>
    <row r="17321" spans="82:87">
      <c r="CD17321" s="34" t="s">
        <v>21205</v>
      </c>
      <c r="CG17321" s="381">
        <v>68063</v>
      </c>
      <c r="CI17321" s="378">
        <v>31350</v>
      </c>
    </row>
    <row r="17322" spans="82:87">
      <c r="CD17322" s="34" t="s">
        <v>21206</v>
      </c>
      <c r="CG17322" s="381">
        <v>68064</v>
      </c>
      <c r="CI17322" s="378">
        <v>31350</v>
      </c>
    </row>
    <row r="17323" spans="82:87">
      <c r="CD17323" s="34" t="s">
        <v>21207</v>
      </c>
      <c r="CG17323" s="381">
        <v>68065</v>
      </c>
      <c r="CI17323" s="378">
        <v>31350</v>
      </c>
    </row>
    <row r="17324" spans="82:87">
      <c r="CD17324" s="34" t="s">
        <v>21208</v>
      </c>
      <c r="CG17324" s="381">
        <v>68066</v>
      </c>
      <c r="CI17324" s="378">
        <v>31350</v>
      </c>
    </row>
    <row r="17325" spans="82:87">
      <c r="CD17325" s="34" t="s">
        <v>21209</v>
      </c>
      <c r="CG17325" s="381">
        <v>68067</v>
      </c>
      <c r="CI17325" s="378">
        <v>31350</v>
      </c>
    </row>
    <row r="17326" spans="82:87">
      <c r="CD17326" s="34" t="s">
        <v>21210</v>
      </c>
      <c r="CG17326" s="381">
        <v>68068</v>
      </c>
      <c r="CI17326" s="378">
        <v>31350</v>
      </c>
    </row>
    <row r="17327" spans="82:87">
      <c r="CD17327" s="34" t="s">
        <v>21211</v>
      </c>
      <c r="CG17327" s="381">
        <v>68069</v>
      </c>
      <c r="CI17327" s="378">
        <v>31350</v>
      </c>
    </row>
    <row r="17328" spans="82:87">
      <c r="CD17328" s="34" t="s">
        <v>21212</v>
      </c>
      <c r="CG17328" s="381">
        <v>68070</v>
      </c>
      <c r="CI17328" s="378">
        <v>31350</v>
      </c>
    </row>
    <row r="17329" spans="82:87">
      <c r="CD17329" s="34" t="s">
        <v>21213</v>
      </c>
      <c r="CG17329" s="381">
        <v>68071</v>
      </c>
      <c r="CI17329" s="378">
        <v>31350</v>
      </c>
    </row>
    <row r="17330" spans="82:87">
      <c r="CD17330" s="34" t="s">
        <v>21214</v>
      </c>
      <c r="CG17330" s="381">
        <v>68072</v>
      </c>
      <c r="CI17330" s="378">
        <v>31350</v>
      </c>
    </row>
    <row r="17331" spans="82:87">
      <c r="CD17331" s="34" t="s">
        <v>21215</v>
      </c>
      <c r="CG17331" s="381">
        <v>68073</v>
      </c>
      <c r="CI17331" s="378">
        <v>31350</v>
      </c>
    </row>
    <row r="17332" spans="82:87">
      <c r="CD17332" s="34" t="s">
        <v>21216</v>
      </c>
      <c r="CG17332" s="381">
        <v>68074</v>
      </c>
      <c r="CI17332" s="378">
        <v>31350</v>
      </c>
    </row>
    <row r="17333" spans="82:87">
      <c r="CD17333" s="34" t="s">
        <v>21217</v>
      </c>
      <c r="CG17333" s="381">
        <v>68075</v>
      </c>
      <c r="CI17333" s="378">
        <v>31350</v>
      </c>
    </row>
    <row r="17334" spans="82:87">
      <c r="CD17334" s="34" t="s">
        <v>21218</v>
      </c>
      <c r="CG17334" s="381">
        <v>68076</v>
      </c>
      <c r="CI17334" s="378">
        <v>31350</v>
      </c>
    </row>
    <row r="17335" spans="82:87">
      <c r="CD17335" s="34" t="s">
        <v>21219</v>
      </c>
      <c r="CG17335" s="381">
        <v>68077</v>
      </c>
      <c r="CI17335" s="378">
        <v>31350</v>
      </c>
    </row>
    <row r="17336" spans="82:87">
      <c r="CD17336" s="34" t="s">
        <v>21220</v>
      </c>
      <c r="CG17336" s="381">
        <v>68078</v>
      </c>
      <c r="CI17336" s="378">
        <v>31350</v>
      </c>
    </row>
    <row r="17337" spans="82:87">
      <c r="CD17337" s="34" t="s">
        <v>21221</v>
      </c>
      <c r="CG17337" s="381">
        <v>68079</v>
      </c>
      <c r="CI17337" s="378">
        <v>31350</v>
      </c>
    </row>
    <row r="17338" spans="82:87">
      <c r="CD17338" s="34" t="s">
        <v>21222</v>
      </c>
      <c r="CG17338" s="381">
        <v>68080</v>
      </c>
      <c r="CI17338" s="378">
        <v>31350</v>
      </c>
    </row>
    <row r="17339" spans="82:87">
      <c r="CD17339" s="34" t="s">
        <v>21223</v>
      </c>
      <c r="CG17339" s="381">
        <v>68081</v>
      </c>
      <c r="CI17339" s="378">
        <v>31350</v>
      </c>
    </row>
    <row r="17340" spans="82:87">
      <c r="CD17340" s="34" t="s">
        <v>21224</v>
      </c>
      <c r="CG17340" s="381">
        <v>68082</v>
      </c>
      <c r="CI17340" s="378">
        <v>31350</v>
      </c>
    </row>
    <row r="17341" spans="82:87">
      <c r="CD17341" s="34" t="s">
        <v>21225</v>
      </c>
      <c r="CG17341" s="381">
        <v>68083</v>
      </c>
      <c r="CI17341" s="378">
        <v>31350</v>
      </c>
    </row>
    <row r="17342" spans="82:87">
      <c r="CD17342" s="34" t="s">
        <v>21226</v>
      </c>
      <c r="CG17342" s="381">
        <v>68084</v>
      </c>
      <c r="CI17342" s="378">
        <v>31350</v>
      </c>
    </row>
    <row r="17343" spans="82:87">
      <c r="CD17343" s="34" t="s">
        <v>21227</v>
      </c>
      <c r="CG17343" s="381">
        <v>68085</v>
      </c>
      <c r="CI17343" s="378">
        <v>31350</v>
      </c>
    </row>
    <row r="17344" spans="82:87">
      <c r="CD17344" s="34" t="s">
        <v>21228</v>
      </c>
      <c r="CG17344" s="381">
        <v>68086</v>
      </c>
      <c r="CI17344" s="378">
        <v>31360</v>
      </c>
    </row>
    <row r="17345" spans="82:87">
      <c r="CD17345" s="34" t="s">
        <v>21229</v>
      </c>
      <c r="CG17345" s="381">
        <v>68087</v>
      </c>
      <c r="CI17345" s="378">
        <v>31360</v>
      </c>
    </row>
    <row r="17346" spans="82:87">
      <c r="CD17346" s="34" t="s">
        <v>21230</v>
      </c>
      <c r="CG17346" s="381">
        <v>68088</v>
      </c>
      <c r="CI17346" s="378">
        <v>31360</v>
      </c>
    </row>
    <row r="17347" spans="82:87">
      <c r="CD17347" s="34" t="s">
        <v>21231</v>
      </c>
      <c r="CG17347" s="381">
        <v>68089</v>
      </c>
      <c r="CI17347" s="378">
        <v>31360</v>
      </c>
    </row>
    <row r="17348" spans="82:87">
      <c r="CD17348" s="34" t="s">
        <v>21232</v>
      </c>
      <c r="CG17348" s="381">
        <v>68090</v>
      </c>
      <c r="CI17348" s="378">
        <v>31360</v>
      </c>
    </row>
    <row r="17349" spans="82:87">
      <c r="CD17349" s="34" t="s">
        <v>21233</v>
      </c>
      <c r="CG17349" s="381">
        <v>68091</v>
      </c>
      <c r="CI17349" s="378">
        <v>31360</v>
      </c>
    </row>
    <row r="17350" spans="82:87">
      <c r="CD17350" s="34" t="s">
        <v>21234</v>
      </c>
      <c r="CG17350" s="381">
        <v>68092</v>
      </c>
      <c r="CI17350" s="378">
        <v>31360</v>
      </c>
    </row>
    <row r="17351" spans="82:87">
      <c r="CD17351" s="34" t="s">
        <v>21235</v>
      </c>
      <c r="CG17351" s="381">
        <v>68093</v>
      </c>
      <c r="CI17351" s="378">
        <v>31360</v>
      </c>
    </row>
    <row r="17352" spans="82:87">
      <c r="CD17352" s="34" t="s">
        <v>21236</v>
      </c>
      <c r="CG17352" s="381">
        <v>68094</v>
      </c>
      <c r="CI17352" s="378">
        <v>31360</v>
      </c>
    </row>
    <row r="17353" spans="82:87">
      <c r="CD17353" s="34" t="s">
        <v>21237</v>
      </c>
      <c r="CG17353" s="381">
        <v>68095</v>
      </c>
      <c r="CI17353" s="378">
        <v>31360</v>
      </c>
    </row>
    <row r="17354" spans="82:87">
      <c r="CD17354" s="34" t="s">
        <v>21238</v>
      </c>
      <c r="CG17354" s="381">
        <v>68096</v>
      </c>
      <c r="CI17354" s="378">
        <v>31360</v>
      </c>
    </row>
    <row r="17355" spans="82:87">
      <c r="CD17355" s="34" t="s">
        <v>21239</v>
      </c>
      <c r="CG17355" s="381">
        <v>68097</v>
      </c>
      <c r="CI17355" s="378">
        <v>31360</v>
      </c>
    </row>
    <row r="17356" spans="82:87">
      <c r="CD17356" s="34" t="s">
        <v>21240</v>
      </c>
      <c r="CG17356" s="381">
        <v>68098</v>
      </c>
      <c r="CI17356" s="378">
        <v>31360</v>
      </c>
    </row>
    <row r="17357" spans="82:87">
      <c r="CD17357" s="34" t="s">
        <v>21241</v>
      </c>
      <c r="CG17357" s="381">
        <v>68099</v>
      </c>
      <c r="CI17357" s="378">
        <v>31360</v>
      </c>
    </row>
    <row r="17358" spans="82:87">
      <c r="CD17358" s="34" t="s">
        <v>21242</v>
      </c>
      <c r="CG17358" s="381">
        <v>68100</v>
      </c>
      <c r="CI17358" s="378">
        <v>31360</v>
      </c>
    </row>
    <row r="17359" spans="82:87">
      <c r="CD17359" s="34" t="s">
        <v>21243</v>
      </c>
      <c r="CG17359" s="381">
        <v>68110</v>
      </c>
      <c r="CI17359" s="378">
        <v>31370</v>
      </c>
    </row>
    <row r="17360" spans="82:87">
      <c r="CD17360" s="34" t="s">
        <v>21244</v>
      </c>
      <c r="CG17360" s="381">
        <v>68116</v>
      </c>
      <c r="CI17360" s="378">
        <v>31370</v>
      </c>
    </row>
    <row r="17361" spans="82:87">
      <c r="CD17361" s="34" t="s">
        <v>21245</v>
      </c>
      <c r="CG17361" s="381">
        <v>68118</v>
      </c>
      <c r="CI17361" s="378">
        <v>31370</v>
      </c>
    </row>
    <row r="17362" spans="82:87">
      <c r="CD17362" s="34" t="s">
        <v>21246</v>
      </c>
      <c r="CG17362" s="381">
        <v>68120</v>
      </c>
      <c r="CI17362" s="378">
        <v>31370</v>
      </c>
    </row>
    <row r="17363" spans="82:87">
      <c r="CD17363" s="34" t="s">
        <v>21247</v>
      </c>
      <c r="CG17363" s="381">
        <v>68121</v>
      </c>
      <c r="CI17363" s="378">
        <v>31370</v>
      </c>
    </row>
    <row r="17364" spans="82:87">
      <c r="CD17364" s="34" t="s">
        <v>21248</v>
      </c>
      <c r="CG17364" s="381">
        <v>68124</v>
      </c>
      <c r="CI17364" s="378">
        <v>31370</v>
      </c>
    </row>
    <row r="17365" spans="82:87">
      <c r="CD17365" s="34" t="s">
        <v>21249</v>
      </c>
      <c r="CG17365" s="381">
        <v>68125</v>
      </c>
      <c r="CI17365" s="378">
        <v>31370</v>
      </c>
    </row>
    <row r="17366" spans="82:87">
      <c r="CD17366" s="34" t="s">
        <v>21250</v>
      </c>
      <c r="CG17366" s="381">
        <v>68126</v>
      </c>
      <c r="CI17366" s="378">
        <v>31370</v>
      </c>
    </row>
    <row r="17367" spans="82:87">
      <c r="CD17367" s="34" t="s">
        <v>21251</v>
      </c>
      <c r="CG17367" s="381">
        <v>68127</v>
      </c>
      <c r="CI17367" s="378">
        <v>31370</v>
      </c>
    </row>
    <row r="17368" spans="82:87">
      <c r="CD17368" s="34" t="s">
        <v>21252</v>
      </c>
      <c r="CG17368" s="381">
        <v>68128</v>
      </c>
      <c r="CI17368" s="378">
        <v>31370</v>
      </c>
    </row>
    <row r="17369" spans="82:87">
      <c r="CD17369" s="34" t="s">
        <v>21253</v>
      </c>
      <c r="CG17369" s="381">
        <v>68130</v>
      </c>
      <c r="CI17369" s="378">
        <v>31370</v>
      </c>
    </row>
    <row r="17370" spans="82:87">
      <c r="CD17370" s="34" t="s">
        <v>21254</v>
      </c>
      <c r="CG17370" s="381">
        <v>68131</v>
      </c>
      <c r="CI17370" s="378">
        <v>31370</v>
      </c>
    </row>
    <row r="17371" spans="82:87">
      <c r="CD17371" s="34" t="s">
        <v>21255</v>
      </c>
      <c r="CG17371" s="381">
        <v>68132</v>
      </c>
      <c r="CI17371" s="378">
        <v>31370</v>
      </c>
    </row>
    <row r="17372" spans="82:87">
      <c r="CD17372" s="34" t="s">
        <v>21256</v>
      </c>
      <c r="CG17372" s="381">
        <v>68133</v>
      </c>
      <c r="CI17372" s="378">
        <v>31370</v>
      </c>
    </row>
    <row r="17373" spans="82:87">
      <c r="CD17373" s="34" t="s">
        <v>21257</v>
      </c>
      <c r="CG17373" s="381">
        <v>68134</v>
      </c>
      <c r="CI17373" s="378">
        <v>31370</v>
      </c>
    </row>
    <row r="17374" spans="82:87">
      <c r="CD17374" s="34" t="s">
        <v>21258</v>
      </c>
      <c r="CG17374" s="381">
        <v>68135</v>
      </c>
      <c r="CI17374" s="378">
        <v>31370</v>
      </c>
    </row>
    <row r="17375" spans="82:87">
      <c r="CD17375" s="34" t="s">
        <v>21259</v>
      </c>
      <c r="CG17375" s="381">
        <v>68139</v>
      </c>
      <c r="CI17375" s="378">
        <v>31370</v>
      </c>
    </row>
    <row r="17376" spans="82:87">
      <c r="CD17376" s="34" t="s">
        <v>21260</v>
      </c>
      <c r="CG17376" s="381">
        <v>68140</v>
      </c>
      <c r="CI17376" s="378">
        <v>31380</v>
      </c>
    </row>
    <row r="17377" spans="82:87">
      <c r="CD17377" s="34" t="s">
        <v>21261</v>
      </c>
      <c r="CG17377" s="381">
        <v>68150</v>
      </c>
      <c r="CI17377" s="378">
        <v>31380</v>
      </c>
    </row>
    <row r="17378" spans="82:87">
      <c r="CD17378" s="34" t="s">
        <v>21262</v>
      </c>
      <c r="CG17378" s="381">
        <v>68151</v>
      </c>
      <c r="CI17378" s="378">
        <v>31380</v>
      </c>
    </row>
    <row r="17379" spans="82:87">
      <c r="CD17379" s="34" t="s">
        <v>21263</v>
      </c>
      <c r="CG17379" s="381">
        <v>68152</v>
      </c>
      <c r="CI17379" s="378">
        <v>31380</v>
      </c>
    </row>
    <row r="17380" spans="82:87">
      <c r="CD17380" s="34" t="s">
        <v>21264</v>
      </c>
      <c r="CG17380" s="381">
        <v>68153</v>
      </c>
      <c r="CI17380" s="378">
        <v>31380</v>
      </c>
    </row>
    <row r="17381" spans="82:87">
      <c r="CD17381" s="34" t="s">
        <v>21265</v>
      </c>
      <c r="CG17381" s="381">
        <v>68154</v>
      </c>
      <c r="CI17381" s="378">
        <v>31380</v>
      </c>
    </row>
    <row r="17382" spans="82:87">
      <c r="CD17382" s="34" t="s">
        <v>21266</v>
      </c>
      <c r="CG17382" s="381">
        <v>68155</v>
      </c>
      <c r="CI17382" s="378">
        <v>31380</v>
      </c>
    </row>
    <row r="17383" spans="82:87">
      <c r="CD17383" s="34" t="s">
        <v>21267</v>
      </c>
      <c r="CG17383" s="381">
        <v>68159</v>
      </c>
      <c r="CI17383" s="378">
        <v>31380</v>
      </c>
    </row>
    <row r="17384" spans="82:87">
      <c r="CD17384" s="34" t="s">
        <v>21268</v>
      </c>
      <c r="CG17384" s="381">
        <v>68160</v>
      </c>
      <c r="CI17384" s="378">
        <v>31380</v>
      </c>
    </row>
    <row r="17385" spans="82:87">
      <c r="CD17385" s="34" t="s">
        <v>21269</v>
      </c>
      <c r="CG17385" s="381">
        <v>68170</v>
      </c>
      <c r="CI17385" s="378">
        <v>31380</v>
      </c>
    </row>
    <row r="17386" spans="82:87">
      <c r="CD17386" s="34" t="s">
        <v>21270</v>
      </c>
      <c r="CG17386" s="381">
        <v>68171</v>
      </c>
      <c r="CI17386" s="378">
        <v>31380</v>
      </c>
    </row>
    <row r="17387" spans="82:87">
      <c r="CD17387" s="34" t="s">
        <v>21271</v>
      </c>
      <c r="CG17387" s="381">
        <v>68172</v>
      </c>
      <c r="CI17387" s="378">
        <v>31380</v>
      </c>
    </row>
    <row r="17388" spans="82:87">
      <c r="CD17388" s="34" t="s">
        <v>21272</v>
      </c>
      <c r="CG17388" s="381">
        <v>68173</v>
      </c>
      <c r="CI17388" s="378">
        <v>31389</v>
      </c>
    </row>
    <row r="17389" spans="82:87">
      <c r="CD17389" s="34" t="s">
        <v>21273</v>
      </c>
      <c r="CG17389" s="381">
        <v>68180</v>
      </c>
      <c r="CI17389" s="378">
        <v>31390</v>
      </c>
    </row>
    <row r="17390" spans="82:87">
      <c r="CD17390" s="34" t="s">
        <v>21274</v>
      </c>
      <c r="CG17390" s="381">
        <v>68190</v>
      </c>
      <c r="CI17390" s="378">
        <v>31390</v>
      </c>
    </row>
    <row r="17391" spans="82:87">
      <c r="CD17391" s="34" t="s">
        <v>21275</v>
      </c>
      <c r="CG17391" s="381">
        <v>68200</v>
      </c>
      <c r="CI17391" s="378">
        <v>31390</v>
      </c>
    </row>
    <row r="17392" spans="82:87">
      <c r="CD17392" s="34" t="s">
        <v>21276</v>
      </c>
      <c r="CG17392" s="381">
        <v>68210</v>
      </c>
      <c r="CI17392" s="378">
        <v>31390</v>
      </c>
    </row>
    <row r="17393" spans="82:87">
      <c r="CD17393" s="34" t="s">
        <v>21277</v>
      </c>
      <c r="CG17393" s="381">
        <v>68220</v>
      </c>
      <c r="CI17393" s="378">
        <v>31390</v>
      </c>
    </row>
    <row r="17394" spans="82:87">
      <c r="CD17394" s="34" t="s">
        <v>21278</v>
      </c>
      <c r="CG17394" s="381">
        <v>68221</v>
      </c>
      <c r="CI17394" s="378">
        <v>31390</v>
      </c>
    </row>
    <row r="17395" spans="82:87">
      <c r="CD17395" s="34" t="s">
        <v>21279</v>
      </c>
      <c r="CG17395" s="381">
        <v>68222</v>
      </c>
      <c r="CI17395" s="378">
        <v>31390</v>
      </c>
    </row>
    <row r="17396" spans="82:87">
      <c r="CD17396" s="34" t="s">
        <v>21280</v>
      </c>
      <c r="CG17396" s="381">
        <v>68223</v>
      </c>
      <c r="CI17396" s="378">
        <v>31400</v>
      </c>
    </row>
    <row r="17397" spans="82:87">
      <c r="CD17397" s="34" t="s">
        <v>21281</v>
      </c>
      <c r="CG17397" s="381">
        <v>68224</v>
      </c>
      <c r="CI17397" s="378">
        <v>31401</v>
      </c>
    </row>
    <row r="17398" spans="82:87">
      <c r="CD17398" s="34" t="s">
        <v>21282</v>
      </c>
      <c r="CG17398" s="381">
        <v>68225</v>
      </c>
      <c r="CI17398" s="378">
        <v>31401</v>
      </c>
    </row>
    <row r="17399" spans="82:87">
      <c r="CD17399" s="34" t="s">
        <v>21283</v>
      </c>
      <c r="CG17399" s="381">
        <v>68230</v>
      </c>
      <c r="CI17399" s="378">
        <v>31402</v>
      </c>
    </row>
    <row r="17400" spans="82:87">
      <c r="CD17400" s="34" t="s">
        <v>21284</v>
      </c>
      <c r="CG17400" s="381">
        <v>68240</v>
      </c>
      <c r="CI17400" s="378">
        <v>31403</v>
      </c>
    </row>
    <row r="17401" spans="82:87">
      <c r="CD17401" s="34" t="s">
        <v>21285</v>
      </c>
      <c r="CG17401" s="381">
        <v>68250</v>
      </c>
      <c r="CI17401" s="378">
        <v>31403</v>
      </c>
    </row>
    <row r="17402" spans="82:87">
      <c r="CD17402" s="34" t="s">
        <v>21286</v>
      </c>
      <c r="CG17402" s="381">
        <v>68260</v>
      </c>
      <c r="CI17402" s="378">
        <v>31404</v>
      </c>
    </row>
    <row r="17403" spans="82:87">
      <c r="CD17403" s="34" t="s">
        <v>21287</v>
      </c>
      <c r="CG17403" s="381">
        <v>68261</v>
      </c>
      <c r="CI17403" s="378">
        <v>31405</v>
      </c>
    </row>
    <row r="17404" spans="82:87">
      <c r="CD17404" s="34" t="s">
        <v>21288</v>
      </c>
      <c r="CG17404" s="381">
        <v>68262</v>
      </c>
      <c r="CI17404" s="378">
        <v>31406</v>
      </c>
    </row>
    <row r="17405" spans="82:87">
      <c r="CD17405" s="34" t="s">
        <v>21289</v>
      </c>
      <c r="CG17405" s="381">
        <v>68263</v>
      </c>
      <c r="CI17405" s="378">
        <v>31407</v>
      </c>
    </row>
    <row r="17406" spans="82:87">
      <c r="CD17406" s="34" t="s">
        <v>21290</v>
      </c>
      <c r="CG17406" s="381">
        <v>68264</v>
      </c>
      <c r="CI17406" s="378">
        <v>31408</v>
      </c>
    </row>
    <row r="17407" spans="82:87">
      <c r="CD17407" s="34" t="s">
        <v>21291</v>
      </c>
      <c r="CG17407" s="381">
        <v>68265</v>
      </c>
      <c r="CI17407" s="378">
        <v>31409</v>
      </c>
    </row>
    <row r="17408" spans="82:87">
      <c r="CD17408" s="34" t="s">
        <v>21292</v>
      </c>
      <c r="CG17408" s="381">
        <v>68270</v>
      </c>
      <c r="CI17408" s="378">
        <v>31410</v>
      </c>
    </row>
    <row r="17409" spans="82:87">
      <c r="CD17409" s="34" t="s">
        <v>21293</v>
      </c>
      <c r="CG17409" s="381">
        <v>68271</v>
      </c>
      <c r="CI17409" s="378">
        <v>31410</v>
      </c>
    </row>
    <row r="17410" spans="82:87">
      <c r="CD17410" s="34" t="s">
        <v>21294</v>
      </c>
      <c r="CG17410" s="381">
        <v>68272</v>
      </c>
      <c r="CI17410" s="378">
        <v>31410</v>
      </c>
    </row>
    <row r="17411" spans="82:87">
      <c r="CD17411" s="34" t="s">
        <v>21295</v>
      </c>
      <c r="CG17411" s="381">
        <v>68273</v>
      </c>
      <c r="CI17411" s="378">
        <v>31410</v>
      </c>
    </row>
    <row r="17412" spans="82:87">
      <c r="CD17412" s="34" t="s">
        <v>21296</v>
      </c>
      <c r="CG17412" s="381">
        <v>68274</v>
      </c>
      <c r="CI17412" s="378">
        <v>31410</v>
      </c>
    </row>
    <row r="17413" spans="82:87">
      <c r="CD17413" s="34" t="s">
        <v>21297</v>
      </c>
      <c r="CG17413" s="381">
        <v>68275</v>
      </c>
      <c r="CI17413" s="378">
        <v>31410</v>
      </c>
    </row>
    <row r="17414" spans="82:87">
      <c r="CD17414" s="34" t="s">
        <v>21298</v>
      </c>
      <c r="CG17414" s="381">
        <v>68280</v>
      </c>
      <c r="CI17414" s="378">
        <v>31410</v>
      </c>
    </row>
    <row r="17415" spans="82:87">
      <c r="CD17415" s="34" t="s">
        <v>21299</v>
      </c>
      <c r="CG17415" s="381">
        <v>68290</v>
      </c>
      <c r="CI17415" s="378">
        <v>31410</v>
      </c>
    </row>
    <row r="17416" spans="82:87">
      <c r="CD17416" s="34" t="s">
        <v>21300</v>
      </c>
      <c r="CG17416" s="381">
        <v>68294</v>
      </c>
      <c r="CI17416" s="378">
        <v>31410</v>
      </c>
    </row>
    <row r="17417" spans="82:87">
      <c r="CD17417" s="34" t="s">
        <v>21301</v>
      </c>
      <c r="CG17417" s="381">
        <v>68300</v>
      </c>
      <c r="CI17417" s="378">
        <v>31410</v>
      </c>
    </row>
    <row r="17418" spans="82:87">
      <c r="CD17418" s="34" t="s">
        <v>21302</v>
      </c>
      <c r="CG17418" s="381">
        <v>68301</v>
      </c>
      <c r="CI17418" s="378">
        <v>31420</v>
      </c>
    </row>
    <row r="17419" spans="82:87">
      <c r="CD17419" s="34" t="s">
        <v>21303</v>
      </c>
      <c r="CG17419" s="381">
        <v>68302</v>
      </c>
      <c r="CI17419" s="378">
        <v>31420</v>
      </c>
    </row>
    <row r="17420" spans="82:87">
      <c r="CD17420" s="34" t="s">
        <v>21304</v>
      </c>
      <c r="CG17420" s="381">
        <v>68303</v>
      </c>
      <c r="CI17420" s="378">
        <v>31420</v>
      </c>
    </row>
    <row r="17421" spans="82:87">
      <c r="CD17421" s="34" t="s">
        <v>21305</v>
      </c>
      <c r="CG17421" s="381">
        <v>68304</v>
      </c>
      <c r="CI17421" s="378">
        <v>31420</v>
      </c>
    </row>
    <row r="17422" spans="82:87">
      <c r="CD17422" s="34" t="s">
        <v>21306</v>
      </c>
      <c r="CG17422" s="381">
        <v>68305</v>
      </c>
      <c r="CI17422" s="378">
        <v>31420</v>
      </c>
    </row>
    <row r="17423" spans="82:87">
      <c r="CD17423" s="34" t="s">
        <v>21307</v>
      </c>
      <c r="CG17423" s="381">
        <v>68306</v>
      </c>
      <c r="CI17423" s="378">
        <v>31420</v>
      </c>
    </row>
    <row r="17424" spans="82:87">
      <c r="CD17424" s="34" t="s">
        <v>21308</v>
      </c>
      <c r="CG17424" s="381">
        <v>68307</v>
      </c>
      <c r="CI17424" s="378">
        <v>31420</v>
      </c>
    </row>
    <row r="17425" spans="82:87">
      <c r="CD17425" s="34" t="s">
        <v>21309</v>
      </c>
      <c r="CG17425" s="381">
        <v>68308</v>
      </c>
      <c r="CI17425" s="378">
        <v>31420</v>
      </c>
    </row>
    <row r="17426" spans="82:87">
      <c r="CD17426" s="34" t="s">
        <v>21310</v>
      </c>
      <c r="CG17426" s="381">
        <v>68309</v>
      </c>
      <c r="CI17426" s="378">
        <v>31420</v>
      </c>
    </row>
    <row r="17427" spans="82:87">
      <c r="CD17427" s="34" t="s">
        <v>21311</v>
      </c>
      <c r="CG17427" s="381">
        <v>68310</v>
      </c>
      <c r="CI17427" s="378">
        <v>31420</v>
      </c>
    </row>
    <row r="17428" spans="82:87">
      <c r="CD17428" s="34" t="s">
        <v>21312</v>
      </c>
      <c r="CG17428" s="381">
        <v>68311</v>
      </c>
      <c r="CI17428" s="378">
        <v>31420</v>
      </c>
    </row>
    <row r="17429" spans="82:87">
      <c r="CD17429" s="34" t="s">
        <v>21313</v>
      </c>
      <c r="CG17429" s="381">
        <v>68312</v>
      </c>
      <c r="CI17429" s="378">
        <v>31420</v>
      </c>
    </row>
    <row r="17430" spans="82:87">
      <c r="CD17430" s="34" t="s">
        <v>21314</v>
      </c>
      <c r="CG17430" s="381">
        <v>68313</v>
      </c>
      <c r="CI17430" s="378">
        <v>31420</v>
      </c>
    </row>
    <row r="17431" spans="82:87">
      <c r="CD17431" s="34" t="s">
        <v>21315</v>
      </c>
      <c r="CG17431" s="381">
        <v>68314</v>
      </c>
      <c r="CI17431" s="378">
        <v>31420</v>
      </c>
    </row>
    <row r="17432" spans="82:87">
      <c r="CD17432" s="34" t="s">
        <v>21316</v>
      </c>
      <c r="CG17432" s="381">
        <v>68315</v>
      </c>
      <c r="CI17432" s="378">
        <v>31420</v>
      </c>
    </row>
    <row r="17433" spans="82:87">
      <c r="CD17433" s="34" t="s">
        <v>21317</v>
      </c>
      <c r="CG17433" s="381">
        <v>68316</v>
      </c>
      <c r="CI17433" s="378">
        <v>31420</v>
      </c>
    </row>
    <row r="17434" spans="82:87">
      <c r="CD17434" s="34" t="s">
        <v>21318</v>
      </c>
      <c r="CG17434" s="381">
        <v>68317</v>
      </c>
      <c r="CI17434" s="378">
        <v>31420</v>
      </c>
    </row>
    <row r="17435" spans="82:87">
      <c r="CD17435" s="34" t="s">
        <v>21319</v>
      </c>
      <c r="CG17435" s="381">
        <v>68318</v>
      </c>
      <c r="CI17435" s="378">
        <v>31420</v>
      </c>
    </row>
    <row r="17436" spans="82:87">
      <c r="CD17436" s="34" t="s">
        <v>21320</v>
      </c>
      <c r="CG17436" s="381">
        <v>68319</v>
      </c>
      <c r="CI17436" s="378">
        <v>31420</v>
      </c>
    </row>
    <row r="17437" spans="82:87">
      <c r="CD17437" s="34" t="s">
        <v>21321</v>
      </c>
      <c r="CG17437" s="381">
        <v>68320</v>
      </c>
      <c r="CI17437" s="378">
        <v>31430</v>
      </c>
    </row>
    <row r="17438" spans="82:87">
      <c r="CD17438" s="34" t="s">
        <v>21322</v>
      </c>
      <c r="CG17438" s="381">
        <v>68330</v>
      </c>
      <c r="CI17438" s="378">
        <v>31430</v>
      </c>
    </row>
    <row r="17439" spans="82:87">
      <c r="CD17439" s="34" t="s">
        <v>21323</v>
      </c>
      <c r="CG17439" s="381">
        <v>68331</v>
      </c>
      <c r="CI17439" s="378">
        <v>31430</v>
      </c>
    </row>
    <row r="17440" spans="82:87">
      <c r="CD17440" s="34" t="s">
        <v>21324</v>
      </c>
      <c r="CG17440" s="381">
        <v>68332</v>
      </c>
      <c r="CI17440" s="378">
        <v>31430</v>
      </c>
    </row>
    <row r="17441" spans="82:87">
      <c r="CD17441" s="34" t="s">
        <v>21325</v>
      </c>
      <c r="CG17441" s="381">
        <v>68333</v>
      </c>
      <c r="CI17441" s="378">
        <v>31430</v>
      </c>
    </row>
    <row r="17442" spans="82:87">
      <c r="CD17442" s="34" t="s">
        <v>21326</v>
      </c>
      <c r="CG17442" s="381">
        <v>68340</v>
      </c>
      <c r="CI17442" s="378">
        <v>31430</v>
      </c>
    </row>
    <row r="17443" spans="82:87">
      <c r="CD17443" s="34" t="s">
        <v>21327</v>
      </c>
      <c r="CG17443" s="381">
        <v>68350</v>
      </c>
      <c r="CI17443" s="378">
        <v>31430</v>
      </c>
    </row>
    <row r="17444" spans="82:87">
      <c r="CD17444" s="34" t="s">
        <v>21328</v>
      </c>
      <c r="CG17444" s="381">
        <v>68360</v>
      </c>
      <c r="CI17444" s="378">
        <v>31430</v>
      </c>
    </row>
    <row r="17445" spans="82:87">
      <c r="CD17445" s="34" t="s">
        <v>21329</v>
      </c>
      <c r="CG17445" s="381">
        <v>68370</v>
      </c>
      <c r="CI17445" s="378">
        <v>31430</v>
      </c>
    </row>
    <row r="17446" spans="82:87">
      <c r="CD17446" s="34" t="s">
        <v>21330</v>
      </c>
      <c r="CG17446" s="381">
        <v>68380</v>
      </c>
      <c r="CI17446" s="378">
        <v>31430</v>
      </c>
    </row>
    <row r="17447" spans="82:87">
      <c r="CD17447" s="34" t="s">
        <v>21331</v>
      </c>
      <c r="CG17447" s="381">
        <v>68390</v>
      </c>
      <c r="CI17447" s="378">
        <v>31430</v>
      </c>
    </row>
    <row r="17448" spans="82:87">
      <c r="CD17448" s="34" t="s">
        <v>21332</v>
      </c>
      <c r="CG17448" s="381">
        <v>68391</v>
      </c>
      <c r="CI17448" s="378">
        <v>31430</v>
      </c>
    </row>
    <row r="17449" spans="82:87">
      <c r="CD17449" s="34" t="s">
        <v>21333</v>
      </c>
      <c r="CG17449" s="381">
        <v>68392</v>
      </c>
      <c r="CI17449" s="378">
        <v>31430</v>
      </c>
    </row>
    <row r="17450" spans="82:87">
      <c r="CD17450" s="34" t="s">
        <v>21334</v>
      </c>
      <c r="CG17450" s="381">
        <v>68393</v>
      </c>
      <c r="CI17450" s="378">
        <v>31430</v>
      </c>
    </row>
    <row r="17451" spans="82:87">
      <c r="CD17451" s="34" t="s">
        <v>21335</v>
      </c>
      <c r="CG17451" s="381">
        <v>68394</v>
      </c>
      <c r="CI17451" s="378">
        <v>31430</v>
      </c>
    </row>
    <row r="17452" spans="82:87">
      <c r="CD17452" s="34" t="s">
        <v>21336</v>
      </c>
      <c r="CG17452" s="381">
        <v>68399</v>
      </c>
      <c r="CI17452" s="378">
        <v>31432</v>
      </c>
    </row>
    <row r="17453" spans="82:87">
      <c r="CD17453" s="34" t="s">
        <v>21337</v>
      </c>
      <c r="CG17453" s="381">
        <v>68400</v>
      </c>
      <c r="CI17453" s="378">
        <v>31433</v>
      </c>
    </row>
    <row r="17454" spans="82:87">
      <c r="CD17454" s="34" t="s">
        <v>21338</v>
      </c>
      <c r="CG17454" s="381">
        <v>68410</v>
      </c>
      <c r="CI17454" s="378">
        <v>31434</v>
      </c>
    </row>
    <row r="17455" spans="82:87">
      <c r="CD17455" s="34" t="s">
        <v>21339</v>
      </c>
      <c r="CG17455" s="381">
        <v>68411</v>
      </c>
      <c r="CI17455" s="378">
        <v>31435</v>
      </c>
    </row>
    <row r="17456" spans="82:87">
      <c r="CD17456" s="34" t="s">
        <v>21340</v>
      </c>
      <c r="CG17456" s="381">
        <v>68412</v>
      </c>
      <c r="CI17456" s="378">
        <v>31436</v>
      </c>
    </row>
    <row r="17457" spans="82:87">
      <c r="CD17457" s="34" t="s">
        <v>21341</v>
      </c>
      <c r="CG17457" s="381">
        <v>68413</v>
      </c>
      <c r="CI17457" s="378">
        <v>31437</v>
      </c>
    </row>
    <row r="17458" spans="82:87">
      <c r="CD17458" s="34" t="s">
        <v>21342</v>
      </c>
      <c r="CG17458" s="381">
        <v>68414</v>
      </c>
      <c r="CI17458" s="378">
        <v>31438</v>
      </c>
    </row>
    <row r="17459" spans="82:87">
      <c r="CD17459" s="34" t="s">
        <v>21343</v>
      </c>
      <c r="CG17459" s="381">
        <v>68415</v>
      </c>
      <c r="CI17459" s="378">
        <v>31439</v>
      </c>
    </row>
    <row r="17460" spans="82:87">
      <c r="CD17460" s="34" t="s">
        <v>21344</v>
      </c>
      <c r="CG17460" s="381">
        <v>68416</v>
      </c>
      <c r="CI17460" s="378">
        <v>31440</v>
      </c>
    </row>
    <row r="17461" spans="82:87">
      <c r="CD17461" s="34" t="s">
        <v>21345</v>
      </c>
      <c r="CG17461" s="381">
        <v>68417</v>
      </c>
      <c r="CI17461" s="378">
        <v>31440</v>
      </c>
    </row>
    <row r="17462" spans="82:87">
      <c r="CD17462" s="34" t="s">
        <v>21346</v>
      </c>
      <c r="CG17462" s="381">
        <v>68418</v>
      </c>
      <c r="CI17462" s="378">
        <v>31440</v>
      </c>
    </row>
    <row r="17463" spans="82:87">
      <c r="CD17463" s="34" t="s">
        <v>21347</v>
      </c>
      <c r="CG17463" s="381">
        <v>68419</v>
      </c>
      <c r="CI17463" s="378">
        <v>31440</v>
      </c>
    </row>
    <row r="17464" spans="82:87">
      <c r="CD17464" s="34" t="s">
        <v>21348</v>
      </c>
      <c r="CG17464" s="381">
        <v>68420</v>
      </c>
      <c r="CI17464" s="378">
        <v>31440</v>
      </c>
    </row>
    <row r="17465" spans="82:87">
      <c r="CD17465" s="34" t="s">
        <v>21349</v>
      </c>
      <c r="CG17465" s="381">
        <v>68440</v>
      </c>
      <c r="CI17465" s="378">
        <v>31440</v>
      </c>
    </row>
    <row r="17466" spans="82:87">
      <c r="CD17466" s="34" t="s">
        <v>21350</v>
      </c>
      <c r="CG17466" s="381">
        <v>68460</v>
      </c>
      <c r="CI17466" s="378">
        <v>31440</v>
      </c>
    </row>
    <row r="17467" spans="82:87">
      <c r="CD17467" s="34" t="s">
        <v>21351</v>
      </c>
      <c r="CG17467" s="381">
        <v>68470</v>
      </c>
      <c r="CI17467" s="378">
        <v>31440</v>
      </c>
    </row>
    <row r="17468" spans="82:87">
      <c r="CD17468" s="34" t="s">
        <v>21352</v>
      </c>
      <c r="CG17468" s="381">
        <v>68480</v>
      </c>
      <c r="CI17468" s="378">
        <v>31440</v>
      </c>
    </row>
    <row r="17469" spans="82:87">
      <c r="CD17469" s="34" t="s">
        <v>21353</v>
      </c>
      <c r="CG17469" s="381">
        <v>68490</v>
      </c>
      <c r="CI17469" s="378">
        <v>31440</v>
      </c>
    </row>
    <row r="17470" spans="82:87">
      <c r="CD17470" s="34" t="s">
        <v>21354</v>
      </c>
      <c r="CG17470" s="381">
        <v>68500</v>
      </c>
      <c r="CI17470" s="378">
        <v>31440</v>
      </c>
    </row>
    <row r="17471" spans="82:87">
      <c r="CD17471" s="34" t="s">
        <v>21355</v>
      </c>
      <c r="CG17471" s="381">
        <v>68501</v>
      </c>
      <c r="CI17471" s="378">
        <v>31440</v>
      </c>
    </row>
    <row r="17472" spans="82:87">
      <c r="CD17472" s="34" t="s">
        <v>21356</v>
      </c>
      <c r="CG17472" s="381">
        <v>68502</v>
      </c>
      <c r="CI17472" s="378">
        <v>31440</v>
      </c>
    </row>
    <row r="17473" spans="82:87">
      <c r="CD17473" s="34" t="s">
        <v>21357</v>
      </c>
      <c r="CG17473" s="381">
        <v>68503</v>
      </c>
      <c r="CI17473" s="378">
        <v>31440</v>
      </c>
    </row>
    <row r="17474" spans="82:87">
      <c r="CD17474" s="34" t="s">
        <v>21358</v>
      </c>
      <c r="CG17474" s="381">
        <v>68504</v>
      </c>
      <c r="CI17474" s="378">
        <v>31440</v>
      </c>
    </row>
    <row r="17475" spans="82:87">
      <c r="CD17475" s="34" t="s">
        <v>21359</v>
      </c>
      <c r="CG17475" s="381">
        <v>68509</v>
      </c>
      <c r="CI17475" s="378">
        <v>31440</v>
      </c>
    </row>
    <row r="17476" spans="82:87">
      <c r="CD17476" s="34" t="s">
        <v>21360</v>
      </c>
      <c r="CG17476" s="381">
        <v>68510</v>
      </c>
      <c r="CI17476" s="378">
        <v>31440</v>
      </c>
    </row>
    <row r="17477" spans="82:87">
      <c r="CD17477" s="34" t="s">
        <v>21361</v>
      </c>
      <c r="CG17477" s="381">
        <v>68520</v>
      </c>
      <c r="CI17477" s="378">
        <v>31440</v>
      </c>
    </row>
    <row r="17478" spans="82:87">
      <c r="CD17478" s="34" t="s">
        <v>21362</v>
      </c>
      <c r="CG17478" s="381">
        <v>68530</v>
      </c>
      <c r="CI17478" s="378">
        <v>31440</v>
      </c>
    </row>
    <row r="17479" spans="82:87">
      <c r="CD17479" s="34" t="s">
        <v>21363</v>
      </c>
      <c r="CG17479" s="381">
        <v>68540</v>
      </c>
      <c r="CI17479" s="378">
        <v>31440</v>
      </c>
    </row>
    <row r="17480" spans="82:87">
      <c r="CD17480" s="34" t="s">
        <v>21364</v>
      </c>
      <c r="CG17480" s="381">
        <v>68550</v>
      </c>
      <c r="CI17480" s="378">
        <v>31440</v>
      </c>
    </row>
    <row r="17481" spans="82:87">
      <c r="CD17481" s="34" t="s">
        <v>21365</v>
      </c>
      <c r="CG17481" s="381">
        <v>68560</v>
      </c>
      <c r="CI17481" s="378">
        <v>31440</v>
      </c>
    </row>
    <row r="17482" spans="82:87">
      <c r="CD17482" s="34" t="s">
        <v>21366</v>
      </c>
      <c r="CG17482" s="381">
        <v>68570</v>
      </c>
      <c r="CI17482" s="378">
        <v>31450</v>
      </c>
    </row>
    <row r="17483" spans="82:87">
      <c r="CD17483" s="34" t="s">
        <v>21367</v>
      </c>
      <c r="CG17483" s="381">
        <v>68580</v>
      </c>
      <c r="CI17483" s="378">
        <v>31450</v>
      </c>
    </row>
    <row r="17484" spans="82:87">
      <c r="CD17484" s="34" t="s">
        <v>21368</v>
      </c>
      <c r="CG17484" s="381">
        <v>68590</v>
      </c>
      <c r="CI17484" s="378">
        <v>31450</v>
      </c>
    </row>
    <row r="17485" spans="82:87">
      <c r="CD17485" s="34" t="s">
        <v>21369</v>
      </c>
      <c r="CG17485" s="381">
        <v>68600</v>
      </c>
      <c r="CI17485" s="378">
        <v>31450</v>
      </c>
    </row>
    <row r="17486" spans="82:87">
      <c r="CD17486" s="34" t="s">
        <v>21370</v>
      </c>
      <c r="CG17486" s="381">
        <v>68610</v>
      </c>
      <c r="CI17486" s="378">
        <v>31450</v>
      </c>
    </row>
    <row r="17487" spans="82:87">
      <c r="CD17487" s="34" t="s">
        <v>21371</v>
      </c>
      <c r="CG17487" s="381">
        <v>68620</v>
      </c>
      <c r="CI17487" s="378">
        <v>31450</v>
      </c>
    </row>
    <row r="17488" spans="82:87">
      <c r="CD17488" s="34" t="s">
        <v>21372</v>
      </c>
      <c r="CG17488" s="381">
        <v>68630</v>
      </c>
      <c r="CI17488" s="378">
        <v>31450</v>
      </c>
    </row>
    <row r="17489" spans="82:87">
      <c r="CD17489" s="34" t="s">
        <v>21373</v>
      </c>
      <c r="CG17489" s="381">
        <v>68640</v>
      </c>
      <c r="CI17489" s="378">
        <v>31450</v>
      </c>
    </row>
    <row r="17490" spans="82:87">
      <c r="CD17490" s="34" t="s">
        <v>21374</v>
      </c>
      <c r="CG17490" s="381">
        <v>68650</v>
      </c>
      <c r="CI17490" s="378">
        <v>31450</v>
      </c>
    </row>
    <row r="17491" spans="82:87">
      <c r="CD17491" s="34" t="s">
        <v>21375</v>
      </c>
      <c r="CG17491" s="381">
        <v>68660</v>
      </c>
      <c r="CI17491" s="378">
        <v>31450</v>
      </c>
    </row>
    <row r="17492" spans="82:87">
      <c r="CD17492" s="34" t="s">
        <v>21376</v>
      </c>
      <c r="CG17492" s="381">
        <v>68680</v>
      </c>
      <c r="CI17492" s="378">
        <v>31450</v>
      </c>
    </row>
    <row r="17493" spans="82:87">
      <c r="CD17493" s="34" t="s">
        <v>21377</v>
      </c>
      <c r="CG17493" s="381">
        <v>68690</v>
      </c>
      <c r="CI17493" s="378">
        <v>31450</v>
      </c>
    </row>
    <row r="17494" spans="82:87">
      <c r="CD17494" s="34" t="s">
        <v>21378</v>
      </c>
      <c r="CG17494" s="381">
        <v>68700</v>
      </c>
      <c r="CI17494" s="378">
        <v>31450</v>
      </c>
    </row>
    <row r="17495" spans="82:87">
      <c r="CD17495" s="34" t="s">
        <v>21379</v>
      </c>
      <c r="CG17495" s="381">
        <v>68701</v>
      </c>
      <c r="CI17495" s="378">
        <v>31450</v>
      </c>
    </row>
    <row r="17496" spans="82:87">
      <c r="CD17496" s="34" t="s">
        <v>21380</v>
      </c>
      <c r="CG17496" s="381">
        <v>68702</v>
      </c>
      <c r="CI17496" s="378">
        <v>31450</v>
      </c>
    </row>
    <row r="17497" spans="82:87">
      <c r="CD17497" s="34" t="s">
        <v>21381</v>
      </c>
      <c r="CG17497" s="381">
        <v>68703</v>
      </c>
      <c r="CI17497" s="378">
        <v>31450</v>
      </c>
    </row>
    <row r="17498" spans="82:87">
      <c r="CD17498" s="34" t="s">
        <v>21382</v>
      </c>
      <c r="CG17498" s="381">
        <v>68704</v>
      </c>
      <c r="CI17498" s="378">
        <v>31450</v>
      </c>
    </row>
    <row r="17499" spans="82:87">
      <c r="CD17499" s="34" t="s">
        <v>21383</v>
      </c>
      <c r="CG17499" s="381">
        <v>68705</v>
      </c>
      <c r="CI17499" s="378">
        <v>31450</v>
      </c>
    </row>
    <row r="17500" spans="82:87">
      <c r="CD17500" s="34" t="s">
        <v>21384</v>
      </c>
      <c r="CG17500" s="381">
        <v>68720</v>
      </c>
      <c r="CI17500" s="378">
        <v>31450</v>
      </c>
    </row>
    <row r="17501" spans="82:87">
      <c r="CD17501" s="34" t="s">
        <v>21385</v>
      </c>
      <c r="CG17501" s="381">
        <v>68730</v>
      </c>
      <c r="CI17501" s="378">
        <v>31450</v>
      </c>
    </row>
    <row r="17502" spans="82:87">
      <c r="CD17502" s="34" t="s">
        <v>21386</v>
      </c>
      <c r="CG17502" s="381">
        <v>68740</v>
      </c>
      <c r="CI17502" s="378">
        <v>31460</v>
      </c>
    </row>
    <row r="17503" spans="82:87">
      <c r="CD17503" s="34" t="s">
        <v>21387</v>
      </c>
      <c r="CG17503" s="381">
        <v>68750</v>
      </c>
      <c r="CI17503" s="378">
        <v>31460</v>
      </c>
    </row>
    <row r="17504" spans="82:87">
      <c r="CD17504" s="34" t="s">
        <v>21388</v>
      </c>
      <c r="CG17504" s="381">
        <v>68760</v>
      </c>
      <c r="CI17504" s="378">
        <v>31460</v>
      </c>
    </row>
    <row r="17505" spans="82:87">
      <c r="CD17505" s="34" t="s">
        <v>21389</v>
      </c>
      <c r="CG17505" s="381">
        <v>68770</v>
      </c>
      <c r="CI17505" s="378">
        <v>31460</v>
      </c>
    </row>
    <row r="17506" spans="82:87">
      <c r="CD17506" s="34" t="s">
        <v>21390</v>
      </c>
      <c r="CG17506" s="381">
        <v>68780</v>
      </c>
      <c r="CI17506" s="378">
        <v>31460</v>
      </c>
    </row>
    <row r="17507" spans="82:87">
      <c r="CD17507" s="34" t="s">
        <v>21391</v>
      </c>
      <c r="CG17507" s="381">
        <v>68787</v>
      </c>
      <c r="CI17507" s="378">
        <v>31460</v>
      </c>
    </row>
    <row r="17508" spans="82:87">
      <c r="CD17508" s="34" t="s">
        <v>21392</v>
      </c>
      <c r="CG17508" s="381">
        <v>68788</v>
      </c>
      <c r="CI17508" s="378">
        <v>31460</v>
      </c>
    </row>
    <row r="17509" spans="82:87">
      <c r="CD17509" s="34" t="s">
        <v>21393</v>
      </c>
      <c r="CG17509" s="381">
        <v>68789</v>
      </c>
      <c r="CI17509" s="378">
        <v>31460</v>
      </c>
    </row>
    <row r="17510" spans="82:87">
      <c r="CD17510" s="34" t="s">
        <v>21394</v>
      </c>
      <c r="CG17510" s="381">
        <v>68790</v>
      </c>
      <c r="CI17510" s="378">
        <v>31460</v>
      </c>
    </row>
    <row r="17511" spans="82:87">
      <c r="CD17511" s="34" t="s">
        <v>21395</v>
      </c>
      <c r="CG17511" s="381">
        <v>68799</v>
      </c>
      <c r="CI17511" s="378">
        <v>31460</v>
      </c>
    </row>
    <row r="17512" spans="82:87">
      <c r="CD17512" s="34" t="s">
        <v>21396</v>
      </c>
      <c r="CG17512" s="381">
        <v>68800</v>
      </c>
      <c r="CI17512" s="378">
        <v>31460</v>
      </c>
    </row>
    <row r="17513" spans="82:87">
      <c r="CD17513" s="34" t="s">
        <v>21397</v>
      </c>
      <c r="CG17513" s="381">
        <v>68801</v>
      </c>
      <c r="CI17513" s="378">
        <v>31460</v>
      </c>
    </row>
    <row r="17514" spans="82:87">
      <c r="CD17514" s="34" t="s">
        <v>21398</v>
      </c>
      <c r="CG17514" s="381">
        <v>68802</v>
      </c>
      <c r="CI17514" s="378">
        <v>31460</v>
      </c>
    </row>
    <row r="17515" spans="82:87">
      <c r="CD17515" s="34" t="s">
        <v>21399</v>
      </c>
      <c r="CG17515" s="381">
        <v>68803</v>
      </c>
      <c r="CI17515" s="378">
        <v>31460</v>
      </c>
    </row>
    <row r="17516" spans="82:87">
      <c r="CD17516" s="34" t="s">
        <v>21400</v>
      </c>
      <c r="CG17516" s="381">
        <v>68804</v>
      </c>
      <c r="CI17516" s="378">
        <v>31460</v>
      </c>
    </row>
    <row r="17517" spans="82:87">
      <c r="CD17517" s="34" t="s">
        <v>21401</v>
      </c>
      <c r="CG17517" s="381">
        <v>68805</v>
      </c>
      <c r="CI17517" s="378">
        <v>31460</v>
      </c>
    </row>
    <row r="17518" spans="82:87">
      <c r="CD17518" s="34" t="s">
        <v>21402</v>
      </c>
      <c r="CG17518" s="381">
        <v>68806</v>
      </c>
      <c r="CI17518" s="378">
        <v>31460</v>
      </c>
    </row>
    <row r="17519" spans="82:87">
      <c r="CD17519" s="34" t="s">
        <v>21403</v>
      </c>
      <c r="CG17519" s="381">
        <v>68807</v>
      </c>
      <c r="CI17519" s="378">
        <v>31460</v>
      </c>
    </row>
    <row r="17520" spans="82:87">
      <c r="CD17520" s="34" t="s">
        <v>21404</v>
      </c>
      <c r="CG17520" s="381">
        <v>68808</v>
      </c>
      <c r="CI17520" s="378">
        <v>31460</v>
      </c>
    </row>
    <row r="17521" spans="82:87">
      <c r="CD17521" s="34" t="s">
        <v>21405</v>
      </c>
      <c r="CG17521" s="381">
        <v>68809</v>
      </c>
      <c r="CI17521" s="378">
        <v>31470</v>
      </c>
    </row>
    <row r="17522" spans="82:87">
      <c r="CD17522" s="34" t="s">
        <v>21406</v>
      </c>
      <c r="CG17522" s="381">
        <v>68820</v>
      </c>
      <c r="CI17522" s="378">
        <v>31470</v>
      </c>
    </row>
    <row r="17523" spans="82:87">
      <c r="CD17523" s="34" t="s">
        <v>21407</v>
      </c>
      <c r="CG17523" s="381">
        <v>68830</v>
      </c>
      <c r="CI17523" s="378">
        <v>31470</v>
      </c>
    </row>
    <row r="17524" spans="82:87">
      <c r="CD17524" s="34" t="s">
        <v>21408</v>
      </c>
      <c r="CG17524" s="381">
        <v>68840</v>
      </c>
      <c r="CI17524" s="378">
        <v>31470</v>
      </c>
    </row>
    <row r="17525" spans="82:87">
      <c r="CD17525" s="34" t="s">
        <v>21409</v>
      </c>
      <c r="CG17525" s="381">
        <v>68850</v>
      </c>
      <c r="CI17525" s="378">
        <v>31470</v>
      </c>
    </row>
    <row r="17526" spans="82:87">
      <c r="CD17526" s="34" t="s">
        <v>21410</v>
      </c>
      <c r="CG17526" s="381">
        <v>68870</v>
      </c>
      <c r="CI17526" s="378">
        <v>31470</v>
      </c>
    </row>
    <row r="17527" spans="82:87">
      <c r="CD17527" s="34" t="s">
        <v>21411</v>
      </c>
      <c r="CG17527" s="381">
        <v>68890</v>
      </c>
      <c r="CI17527" s="378">
        <v>31470</v>
      </c>
    </row>
    <row r="17528" spans="82:87">
      <c r="CD17528" s="34" t="s">
        <v>21412</v>
      </c>
      <c r="CG17528" s="381">
        <v>68910</v>
      </c>
      <c r="CI17528" s="378">
        <v>31470</v>
      </c>
    </row>
    <row r="17529" spans="82:87">
      <c r="CD17529" s="34" t="s">
        <v>21413</v>
      </c>
      <c r="CG17529" s="381">
        <v>68920</v>
      </c>
      <c r="CI17529" s="378">
        <v>31470</v>
      </c>
    </row>
    <row r="17530" spans="82:87">
      <c r="CD17530" s="34" t="s">
        <v>21414</v>
      </c>
      <c r="CG17530" s="381">
        <v>68921</v>
      </c>
      <c r="CI17530" s="378">
        <v>31470</v>
      </c>
    </row>
    <row r="17531" spans="82:87">
      <c r="CD17531" s="34" t="s">
        <v>21415</v>
      </c>
      <c r="CG17531" s="381">
        <v>68922</v>
      </c>
      <c r="CI17531" s="378">
        <v>31480</v>
      </c>
    </row>
    <row r="17532" spans="82:87">
      <c r="CD17532" s="34" t="s">
        <v>21416</v>
      </c>
      <c r="CG17532" s="381">
        <v>68923</v>
      </c>
      <c r="CI17532" s="378">
        <v>31480</v>
      </c>
    </row>
    <row r="17533" spans="82:87">
      <c r="CD17533" s="34" t="s">
        <v>21417</v>
      </c>
      <c r="CG17533" s="381">
        <v>68924</v>
      </c>
      <c r="CI17533" s="378">
        <v>31480</v>
      </c>
    </row>
    <row r="17534" spans="82:87">
      <c r="CD17534" s="34" t="s">
        <v>21418</v>
      </c>
      <c r="CG17534" s="381">
        <v>68925</v>
      </c>
      <c r="CI17534" s="378">
        <v>31480</v>
      </c>
    </row>
    <row r="17535" spans="82:87">
      <c r="CD17535" s="34" t="s">
        <v>21419</v>
      </c>
      <c r="CG17535" s="381">
        <v>68927</v>
      </c>
      <c r="CI17535" s="378">
        <v>31480</v>
      </c>
    </row>
    <row r="17536" spans="82:87">
      <c r="CD17536" s="34" t="s">
        <v>21420</v>
      </c>
      <c r="CG17536" s="381">
        <v>68928</v>
      </c>
      <c r="CI17536" s="378">
        <v>31480</v>
      </c>
    </row>
    <row r="17537" spans="82:87">
      <c r="CD17537" s="34" t="s">
        <v>21421</v>
      </c>
      <c r="CG17537" s="381">
        <v>68929</v>
      </c>
      <c r="CI17537" s="378">
        <v>31480</v>
      </c>
    </row>
    <row r="17538" spans="82:87">
      <c r="CD17538" s="34" t="s">
        <v>21422</v>
      </c>
      <c r="CG17538" s="381">
        <v>68931</v>
      </c>
      <c r="CI17538" s="378">
        <v>31480</v>
      </c>
    </row>
    <row r="17539" spans="82:87">
      <c r="CD17539" s="34" t="s">
        <v>21423</v>
      </c>
      <c r="CG17539" s="381">
        <v>68932</v>
      </c>
      <c r="CI17539" s="378">
        <v>31480</v>
      </c>
    </row>
    <row r="17540" spans="82:87">
      <c r="CD17540" s="34" t="s">
        <v>21424</v>
      </c>
      <c r="CG17540" s="381">
        <v>68933</v>
      </c>
      <c r="CI17540" s="378">
        <v>31480</v>
      </c>
    </row>
    <row r="17541" spans="82:87">
      <c r="CD17541" s="34" t="s">
        <v>21425</v>
      </c>
      <c r="CG17541" s="381">
        <v>68934</v>
      </c>
      <c r="CI17541" s="378">
        <v>31480</v>
      </c>
    </row>
    <row r="17542" spans="82:87">
      <c r="CD17542" s="34" t="s">
        <v>21426</v>
      </c>
      <c r="CG17542" s="381">
        <v>68935</v>
      </c>
      <c r="CI17542" s="378">
        <v>31480</v>
      </c>
    </row>
    <row r="17543" spans="82:87">
      <c r="CD17543" s="34" t="s">
        <v>21427</v>
      </c>
      <c r="CG17543" s="381">
        <v>68936</v>
      </c>
      <c r="CI17543" s="378">
        <v>31480</v>
      </c>
    </row>
    <row r="17544" spans="82:87">
      <c r="CD17544" s="34" t="s">
        <v>21428</v>
      </c>
      <c r="CG17544" s="381">
        <v>68937</v>
      </c>
      <c r="CI17544" s="378">
        <v>31480</v>
      </c>
    </row>
    <row r="17545" spans="82:87">
      <c r="CD17545" s="34" t="s">
        <v>21429</v>
      </c>
      <c r="CG17545" s="381">
        <v>68938</v>
      </c>
      <c r="CI17545" s="378">
        <v>31486</v>
      </c>
    </row>
    <row r="17546" spans="82:87">
      <c r="CD17546" s="34" t="s">
        <v>21430</v>
      </c>
      <c r="CG17546" s="381">
        <v>68939</v>
      </c>
      <c r="CI17546" s="378">
        <v>31489</v>
      </c>
    </row>
    <row r="17547" spans="82:87">
      <c r="CD17547" s="34" t="s">
        <v>21431</v>
      </c>
      <c r="CG17547" s="381">
        <v>68941</v>
      </c>
      <c r="CI17547" s="378">
        <v>31490</v>
      </c>
    </row>
    <row r="17548" spans="82:87">
      <c r="CD17548" s="34" t="s">
        <v>21432</v>
      </c>
      <c r="CG17548" s="381">
        <v>68942</v>
      </c>
      <c r="CI17548" s="378">
        <v>31490</v>
      </c>
    </row>
    <row r="17549" spans="82:87">
      <c r="CD17549" s="34" t="s">
        <v>21433</v>
      </c>
      <c r="CG17549" s="381">
        <v>68943</v>
      </c>
      <c r="CI17549" s="378">
        <v>31500</v>
      </c>
    </row>
    <row r="17550" spans="82:87">
      <c r="CD17550" s="34" t="s">
        <v>21434</v>
      </c>
      <c r="CG17550" s="381">
        <v>68944</v>
      </c>
      <c r="CI17550" s="378">
        <v>31500</v>
      </c>
    </row>
    <row r="17551" spans="82:87">
      <c r="CD17551" s="34" t="s">
        <v>21435</v>
      </c>
      <c r="CG17551" s="381">
        <v>68945</v>
      </c>
      <c r="CI17551" s="378">
        <v>31501</v>
      </c>
    </row>
    <row r="17552" spans="82:87">
      <c r="CD17552" s="34" t="s">
        <v>21436</v>
      </c>
      <c r="CG17552" s="381">
        <v>68946</v>
      </c>
      <c r="CI17552" s="378">
        <v>31502</v>
      </c>
    </row>
    <row r="17553" spans="82:87">
      <c r="CD17553" s="34" t="s">
        <v>21437</v>
      </c>
      <c r="CG17553" s="381">
        <v>68947</v>
      </c>
      <c r="CI17553" s="378">
        <v>31503</v>
      </c>
    </row>
    <row r="17554" spans="82:87">
      <c r="CD17554" s="34" t="s">
        <v>21438</v>
      </c>
      <c r="CG17554" s="381">
        <v>68948</v>
      </c>
      <c r="CI17554" s="378">
        <v>31503</v>
      </c>
    </row>
    <row r="17555" spans="82:87">
      <c r="CD17555" s="34" t="s">
        <v>21439</v>
      </c>
      <c r="CG17555" s="381">
        <v>68949</v>
      </c>
      <c r="CI17555" s="378">
        <v>31504</v>
      </c>
    </row>
    <row r="17556" spans="82:87">
      <c r="CD17556" s="34" t="s">
        <v>21440</v>
      </c>
      <c r="CG17556" s="381">
        <v>68950</v>
      </c>
      <c r="CI17556" s="378">
        <v>31505</v>
      </c>
    </row>
    <row r="17557" spans="82:87">
      <c r="CD17557" s="34" t="s">
        <v>21441</v>
      </c>
      <c r="CG17557" s="381">
        <v>68960</v>
      </c>
      <c r="CI17557" s="378">
        <v>31506</v>
      </c>
    </row>
    <row r="17558" spans="82:87">
      <c r="CD17558" s="34" t="s">
        <v>21442</v>
      </c>
      <c r="CG17558" s="381">
        <v>68968</v>
      </c>
      <c r="CI17558" s="378">
        <v>31507</v>
      </c>
    </row>
    <row r="17559" spans="82:87">
      <c r="CD17559" s="34" t="s">
        <v>21443</v>
      </c>
      <c r="CG17559" s="381">
        <v>68970</v>
      </c>
      <c r="CI17559" s="378">
        <v>31508</v>
      </c>
    </row>
    <row r="17560" spans="82:87">
      <c r="CD17560" s="34" t="s">
        <v>21444</v>
      </c>
      <c r="CG17560" s="381">
        <v>68980</v>
      </c>
      <c r="CI17560" s="378">
        <v>31509</v>
      </c>
    </row>
    <row r="17561" spans="82:87">
      <c r="CD17561" s="34" t="s">
        <v>21445</v>
      </c>
      <c r="CG17561" s="381">
        <v>68990</v>
      </c>
      <c r="CI17561" s="378">
        <v>31510</v>
      </c>
    </row>
    <row r="17562" spans="82:87">
      <c r="CD17562" s="34" t="s">
        <v>21446</v>
      </c>
      <c r="CG17562" s="381">
        <v>69000</v>
      </c>
      <c r="CI17562" s="378">
        <v>31510</v>
      </c>
    </row>
    <row r="17563" spans="82:87">
      <c r="CD17563" s="34" t="s">
        <v>21447</v>
      </c>
      <c r="CG17563" s="381">
        <v>69001</v>
      </c>
      <c r="CI17563" s="378">
        <v>31510</v>
      </c>
    </row>
    <row r="17564" spans="82:87">
      <c r="CD17564" s="34" t="s">
        <v>21448</v>
      </c>
      <c r="CG17564" s="381">
        <v>69002</v>
      </c>
      <c r="CI17564" s="378">
        <v>31510</v>
      </c>
    </row>
    <row r="17565" spans="82:87">
      <c r="CD17565" s="34" t="s">
        <v>21449</v>
      </c>
      <c r="CG17565" s="381">
        <v>69003</v>
      </c>
      <c r="CI17565" s="378">
        <v>31510</v>
      </c>
    </row>
    <row r="17566" spans="82:87">
      <c r="CD17566" s="34" t="s">
        <v>21450</v>
      </c>
      <c r="CG17566" s="381">
        <v>69004</v>
      </c>
      <c r="CI17566" s="378">
        <v>31510</v>
      </c>
    </row>
    <row r="17567" spans="82:87">
      <c r="CD17567" s="34" t="s">
        <v>21451</v>
      </c>
      <c r="CG17567" s="381">
        <v>69005</v>
      </c>
      <c r="CI17567" s="378">
        <v>31510</v>
      </c>
    </row>
    <row r="17568" spans="82:87">
      <c r="CD17568" s="34" t="s">
        <v>21452</v>
      </c>
      <c r="CG17568" s="381">
        <v>69006</v>
      </c>
      <c r="CI17568" s="378">
        <v>31510</v>
      </c>
    </row>
    <row r="17569" spans="82:87">
      <c r="CD17569" s="34" t="s">
        <v>21453</v>
      </c>
      <c r="CG17569" s="381">
        <v>69007</v>
      </c>
      <c r="CI17569" s="378">
        <v>31510</v>
      </c>
    </row>
    <row r="17570" spans="82:87">
      <c r="CD17570" s="34" t="s">
        <v>21454</v>
      </c>
      <c r="CG17570" s="381">
        <v>69008</v>
      </c>
      <c r="CI17570" s="378">
        <v>31510</v>
      </c>
    </row>
    <row r="17571" spans="82:87">
      <c r="CD17571" s="34" t="s">
        <v>21455</v>
      </c>
      <c r="CG17571" s="381">
        <v>69009</v>
      </c>
      <c r="CI17571" s="378">
        <v>31510</v>
      </c>
    </row>
    <row r="17572" spans="82:87">
      <c r="CD17572" s="34" t="s">
        <v>21456</v>
      </c>
      <c r="CG17572" s="381">
        <v>69060</v>
      </c>
      <c r="CI17572" s="378">
        <v>31510</v>
      </c>
    </row>
    <row r="17573" spans="82:87">
      <c r="CD17573" s="34" t="s">
        <v>21457</v>
      </c>
      <c r="CG17573" s="381">
        <v>69061</v>
      </c>
      <c r="CI17573" s="378">
        <v>31510</v>
      </c>
    </row>
    <row r="17574" spans="82:87">
      <c r="CD17574" s="34" t="s">
        <v>21458</v>
      </c>
      <c r="CG17574" s="381">
        <v>69062</v>
      </c>
      <c r="CI17574" s="378">
        <v>31510</v>
      </c>
    </row>
    <row r="17575" spans="82:87">
      <c r="CD17575" s="34" t="s">
        <v>21459</v>
      </c>
      <c r="CG17575" s="381">
        <v>69063</v>
      </c>
      <c r="CI17575" s="378">
        <v>31510</v>
      </c>
    </row>
    <row r="17576" spans="82:87">
      <c r="CD17576" s="34" t="s">
        <v>21460</v>
      </c>
      <c r="CG17576" s="381">
        <v>69064</v>
      </c>
      <c r="CI17576" s="378">
        <v>31510</v>
      </c>
    </row>
    <row r="17577" spans="82:87">
      <c r="CD17577" s="34" t="s">
        <v>21461</v>
      </c>
      <c r="CG17577" s="381">
        <v>69065</v>
      </c>
      <c r="CI17577" s="378">
        <v>31510</v>
      </c>
    </row>
    <row r="17578" spans="82:87">
      <c r="CD17578" s="34" t="s">
        <v>21462</v>
      </c>
      <c r="CG17578" s="381">
        <v>69066</v>
      </c>
      <c r="CI17578" s="378">
        <v>31510</v>
      </c>
    </row>
    <row r="17579" spans="82:87">
      <c r="CD17579" s="34" t="s">
        <v>21463</v>
      </c>
      <c r="CG17579" s="381">
        <v>69067</v>
      </c>
      <c r="CI17579" s="378">
        <v>31510</v>
      </c>
    </row>
    <row r="17580" spans="82:87">
      <c r="CD17580" s="34" t="s">
        <v>21464</v>
      </c>
      <c r="CG17580" s="381">
        <v>69068</v>
      </c>
      <c r="CI17580" s="378">
        <v>31512</v>
      </c>
    </row>
    <row r="17581" spans="82:87">
      <c r="CD17581" s="34" t="s">
        <v>21465</v>
      </c>
      <c r="CG17581" s="381">
        <v>69100</v>
      </c>
      <c r="CI17581" s="378">
        <v>31512</v>
      </c>
    </row>
    <row r="17582" spans="82:87">
      <c r="CD17582" s="34" t="s">
        <v>21466</v>
      </c>
      <c r="CG17582" s="381">
        <v>69110</v>
      </c>
      <c r="CI17582" s="378">
        <v>31520</v>
      </c>
    </row>
    <row r="17583" spans="82:87">
      <c r="CD17583" s="34" t="s">
        <v>21467</v>
      </c>
      <c r="CG17583" s="381">
        <v>69115</v>
      </c>
      <c r="CI17583" s="378">
        <v>31521</v>
      </c>
    </row>
    <row r="17584" spans="82:87">
      <c r="CD17584" s="34" t="s">
        <v>21468</v>
      </c>
      <c r="CG17584" s="381">
        <v>69120</v>
      </c>
      <c r="CI17584" s="378">
        <v>31522</v>
      </c>
    </row>
    <row r="17585" spans="82:87">
      <c r="CD17585" s="34" t="s">
        <v>21469</v>
      </c>
      <c r="CG17585" s="381">
        <v>69124</v>
      </c>
      <c r="CI17585" s="378">
        <v>31523</v>
      </c>
    </row>
    <row r="17586" spans="82:87">
      <c r="CD17586" s="34" t="s">
        <v>21470</v>
      </c>
      <c r="CG17586" s="381">
        <v>69125</v>
      </c>
      <c r="CI17586" s="378">
        <v>31524</v>
      </c>
    </row>
    <row r="17587" spans="82:87">
      <c r="CD17587" s="34" t="s">
        <v>21471</v>
      </c>
      <c r="CG17587" s="381">
        <v>69126</v>
      </c>
      <c r="CI17587" s="378">
        <v>31525</v>
      </c>
    </row>
    <row r="17588" spans="82:87">
      <c r="CD17588" s="34" t="s">
        <v>21472</v>
      </c>
      <c r="CG17588" s="381">
        <v>69129</v>
      </c>
      <c r="CI17588" s="378">
        <v>31526</v>
      </c>
    </row>
    <row r="17589" spans="82:87">
      <c r="CD17589" s="34" t="s">
        <v>21473</v>
      </c>
      <c r="CG17589" s="381">
        <v>69130</v>
      </c>
      <c r="CI17589" s="378">
        <v>31527</v>
      </c>
    </row>
    <row r="17590" spans="82:87">
      <c r="CD17590" s="34" t="s">
        <v>21474</v>
      </c>
      <c r="CG17590" s="381">
        <v>69131</v>
      </c>
      <c r="CI17590" s="378">
        <v>31528</v>
      </c>
    </row>
    <row r="17591" spans="82:87">
      <c r="CD17591" s="34" t="s">
        <v>21475</v>
      </c>
      <c r="CG17591" s="381">
        <v>69132</v>
      </c>
      <c r="CI17591" s="378">
        <v>31529</v>
      </c>
    </row>
    <row r="17592" spans="82:87">
      <c r="CD17592" s="34" t="s">
        <v>21476</v>
      </c>
      <c r="CG17592" s="381">
        <v>69133</v>
      </c>
      <c r="CI17592" s="378">
        <v>31530</v>
      </c>
    </row>
    <row r="17593" spans="82:87">
      <c r="CD17593" s="34" t="s">
        <v>21477</v>
      </c>
      <c r="CG17593" s="381">
        <v>69134</v>
      </c>
      <c r="CI17593" s="378">
        <v>31530</v>
      </c>
    </row>
    <row r="17594" spans="82:87">
      <c r="CD17594" s="34" t="s">
        <v>21478</v>
      </c>
      <c r="CG17594" s="381">
        <v>69135</v>
      </c>
      <c r="CI17594" s="378">
        <v>31530</v>
      </c>
    </row>
    <row r="17595" spans="82:87">
      <c r="CD17595" s="34" t="s">
        <v>21479</v>
      </c>
      <c r="CG17595" s="381">
        <v>69136</v>
      </c>
      <c r="CI17595" s="378">
        <v>31530</v>
      </c>
    </row>
    <row r="17596" spans="82:87">
      <c r="CD17596" s="34" t="s">
        <v>317</v>
      </c>
      <c r="CG17596" s="381">
        <v>69137</v>
      </c>
      <c r="CI17596" s="378">
        <v>31530</v>
      </c>
    </row>
    <row r="17597" spans="82:87">
      <c r="CD17597" s="34" t="s">
        <v>21480</v>
      </c>
      <c r="CG17597" s="381">
        <v>69138</v>
      </c>
      <c r="CI17597" s="378">
        <v>31530</v>
      </c>
    </row>
    <row r="17598" spans="82:87">
      <c r="CD17598" s="34" t="s">
        <v>21481</v>
      </c>
      <c r="CG17598" s="381">
        <v>69139</v>
      </c>
      <c r="CI17598" s="378">
        <v>31530</v>
      </c>
    </row>
    <row r="17599" spans="82:87">
      <c r="CD17599" s="34" t="s">
        <v>21482</v>
      </c>
      <c r="CG17599" s="381">
        <v>69140</v>
      </c>
      <c r="CI17599" s="378">
        <v>31530</v>
      </c>
    </row>
    <row r="17600" spans="82:87">
      <c r="CD17600" s="34" t="s">
        <v>21483</v>
      </c>
      <c r="CG17600" s="381">
        <v>69141</v>
      </c>
      <c r="CI17600" s="378">
        <v>31530</v>
      </c>
    </row>
    <row r="17601" spans="82:87">
      <c r="CD17601" s="34" t="s">
        <v>21484</v>
      </c>
      <c r="CG17601" s="381">
        <v>69142</v>
      </c>
      <c r="CI17601" s="378">
        <v>31530</v>
      </c>
    </row>
    <row r="17602" spans="82:87">
      <c r="CD17602" s="34" t="s">
        <v>21485</v>
      </c>
      <c r="CG17602" s="381">
        <v>69143</v>
      </c>
      <c r="CI17602" s="378">
        <v>31530</v>
      </c>
    </row>
    <row r="17603" spans="82:87">
      <c r="CD17603" s="34" t="s">
        <v>21486</v>
      </c>
      <c r="CG17603" s="381">
        <v>69144</v>
      </c>
      <c r="CI17603" s="378">
        <v>31530</v>
      </c>
    </row>
    <row r="17604" spans="82:87">
      <c r="CD17604" s="34" t="s">
        <v>21487</v>
      </c>
      <c r="CG17604" s="381">
        <v>69145</v>
      </c>
      <c r="CI17604" s="378">
        <v>31540</v>
      </c>
    </row>
    <row r="17605" spans="82:87">
      <c r="CD17605" s="34" t="s">
        <v>21488</v>
      </c>
      <c r="CG17605" s="381">
        <v>69146</v>
      </c>
      <c r="CI17605" s="378">
        <v>31540</v>
      </c>
    </row>
    <row r="17606" spans="82:87">
      <c r="CD17606" s="34" t="s">
        <v>21489</v>
      </c>
      <c r="CG17606" s="381">
        <v>69147</v>
      </c>
      <c r="CI17606" s="378">
        <v>31540</v>
      </c>
    </row>
    <row r="17607" spans="82:87">
      <c r="CD17607" s="34" t="s">
        <v>21490</v>
      </c>
      <c r="CG17607" s="381">
        <v>69148</v>
      </c>
      <c r="CI17607" s="378">
        <v>31540</v>
      </c>
    </row>
    <row r="17608" spans="82:87">
      <c r="CD17608" s="34" t="s">
        <v>21491</v>
      </c>
      <c r="CG17608" s="381">
        <v>69149</v>
      </c>
      <c r="CI17608" s="378">
        <v>31540</v>
      </c>
    </row>
    <row r="17609" spans="82:87">
      <c r="CD17609" s="34" t="s">
        <v>21492</v>
      </c>
      <c r="CG17609" s="381">
        <v>69150</v>
      </c>
      <c r="CI17609" s="378">
        <v>31540</v>
      </c>
    </row>
    <row r="17610" spans="82:87">
      <c r="CD17610" s="34" t="s">
        <v>21493</v>
      </c>
      <c r="CG17610" s="381">
        <v>69151</v>
      </c>
      <c r="CI17610" s="378">
        <v>31540</v>
      </c>
    </row>
    <row r="17611" spans="82:87">
      <c r="CD17611" s="34" t="s">
        <v>21494</v>
      </c>
      <c r="CG17611" s="381">
        <v>69152</v>
      </c>
      <c r="CI17611" s="378">
        <v>31540</v>
      </c>
    </row>
    <row r="17612" spans="82:87">
      <c r="CD17612" s="34" t="s">
        <v>21495</v>
      </c>
      <c r="CG17612" s="381">
        <v>69153</v>
      </c>
      <c r="CI17612" s="378">
        <v>31540</v>
      </c>
    </row>
    <row r="17613" spans="82:87">
      <c r="CD17613" s="34" t="s">
        <v>21496</v>
      </c>
      <c r="CG17613" s="381">
        <v>69154</v>
      </c>
      <c r="CI17613" s="378">
        <v>31540</v>
      </c>
    </row>
    <row r="17614" spans="82:87">
      <c r="CD17614" s="34" t="s">
        <v>21497</v>
      </c>
      <c r="CG17614" s="381">
        <v>69155</v>
      </c>
      <c r="CI17614" s="378">
        <v>31540</v>
      </c>
    </row>
    <row r="17615" spans="82:87">
      <c r="CD17615" s="34" t="s">
        <v>21498</v>
      </c>
      <c r="CG17615" s="381">
        <v>69156</v>
      </c>
      <c r="CI17615" s="378">
        <v>31540</v>
      </c>
    </row>
    <row r="17616" spans="82:87">
      <c r="CD17616" s="34" t="s">
        <v>21499</v>
      </c>
      <c r="CG17616" s="381">
        <v>69157</v>
      </c>
      <c r="CI17616" s="378">
        <v>31550</v>
      </c>
    </row>
    <row r="17617" spans="82:87">
      <c r="CD17617" s="34" t="s">
        <v>21500</v>
      </c>
      <c r="CG17617" s="381">
        <v>69158</v>
      </c>
      <c r="CI17617" s="378">
        <v>31550</v>
      </c>
    </row>
    <row r="17618" spans="82:87">
      <c r="CD17618" s="34" t="s">
        <v>21501</v>
      </c>
      <c r="CG17618" s="381">
        <v>69159</v>
      </c>
      <c r="CI17618" s="378">
        <v>31550</v>
      </c>
    </row>
    <row r="17619" spans="82:87">
      <c r="CD17619" s="34" t="s">
        <v>21502</v>
      </c>
      <c r="CG17619" s="381">
        <v>69160</v>
      </c>
      <c r="CI17619" s="378">
        <v>31550</v>
      </c>
    </row>
    <row r="17620" spans="82:87">
      <c r="CD17620" s="34" t="s">
        <v>21503</v>
      </c>
      <c r="CG17620" s="381">
        <v>69161</v>
      </c>
      <c r="CI17620" s="378">
        <v>31560</v>
      </c>
    </row>
    <row r="17621" spans="82:87">
      <c r="CD17621" s="34" t="s">
        <v>21504</v>
      </c>
      <c r="CG17621" s="381">
        <v>69162</v>
      </c>
      <c r="CI17621" s="378">
        <v>31560</v>
      </c>
    </row>
    <row r="17622" spans="82:87">
      <c r="CD17622" s="34" t="s">
        <v>21505</v>
      </c>
      <c r="CG17622" s="381">
        <v>69163</v>
      </c>
      <c r="CI17622" s="378">
        <v>31560</v>
      </c>
    </row>
    <row r="17623" spans="82:87">
      <c r="CD17623" s="34" t="s">
        <v>21506</v>
      </c>
      <c r="CG17623" s="381">
        <v>69164</v>
      </c>
      <c r="CI17623" s="378">
        <v>31560</v>
      </c>
    </row>
    <row r="17624" spans="82:87">
      <c r="CD17624" s="34" t="s">
        <v>21507</v>
      </c>
      <c r="CG17624" s="381">
        <v>69165</v>
      </c>
      <c r="CI17624" s="378">
        <v>31560</v>
      </c>
    </row>
    <row r="17625" spans="82:87">
      <c r="CD17625" s="34" t="s">
        <v>21508</v>
      </c>
      <c r="CG17625" s="381">
        <v>69170</v>
      </c>
      <c r="CI17625" s="378">
        <v>31560</v>
      </c>
    </row>
    <row r="17626" spans="82:87">
      <c r="CD17626" s="34" t="s">
        <v>21509</v>
      </c>
      <c r="CG17626" s="381">
        <v>69171</v>
      </c>
      <c r="CI17626" s="378">
        <v>31560</v>
      </c>
    </row>
    <row r="17627" spans="82:87">
      <c r="CD17627" s="34" t="s">
        <v>21510</v>
      </c>
      <c r="CG17627" s="381">
        <v>69172</v>
      </c>
      <c r="CI17627" s="378">
        <v>31560</v>
      </c>
    </row>
    <row r="17628" spans="82:87">
      <c r="CD17628" s="34" t="s">
        <v>21511</v>
      </c>
      <c r="CG17628" s="381">
        <v>69173</v>
      </c>
      <c r="CI17628" s="378">
        <v>31570</v>
      </c>
    </row>
    <row r="17629" spans="82:87">
      <c r="CD17629" s="34" t="s">
        <v>21512</v>
      </c>
      <c r="CG17629" s="381">
        <v>69174</v>
      </c>
      <c r="CI17629" s="378">
        <v>31570</v>
      </c>
    </row>
    <row r="17630" spans="82:87">
      <c r="CD17630" s="34" t="s">
        <v>21513</v>
      </c>
      <c r="CG17630" s="381">
        <v>69175</v>
      </c>
      <c r="CI17630" s="378">
        <v>31570</v>
      </c>
    </row>
    <row r="17631" spans="82:87">
      <c r="CD17631" s="34" t="s">
        <v>21514</v>
      </c>
      <c r="CG17631" s="381">
        <v>69190</v>
      </c>
      <c r="CI17631" s="378">
        <v>31570</v>
      </c>
    </row>
    <row r="17632" spans="82:87">
      <c r="CD17632" s="34" t="s">
        <v>21515</v>
      </c>
      <c r="CG17632" s="381">
        <v>69191</v>
      </c>
      <c r="CI17632" s="378">
        <v>31570</v>
      </c>
    </row>
    <row r="17633" spans="82:87">
      <c r="CD17633" s="34" t="s">
        <v>21516</v>
      </c>
      <c r="CG17633" s="381">
        <v>69192</v>
      </c>
      <c r="CI17633" s="378">
        <v>31570</v>
      </c>
    </row>
    <row r="17634" spans="82:87">
      <c r="CD17634" s="34" t="s">
        <v>21517</v>
      </c>
      <c r="CG17634" s="381">
        <v>69193</v>
      </c>
      <c r="CI17634" s="378">
        <v>31570</v>
      </c>
    </row>
    <row r="17635" spans="82:87">
      <c r="CD17635" s="34" t="s">
        <v>21518</v>
      </c>
      <c r="CG17635" s="381">
        <v>69194</v>
      </c>
      <c r="CI17635" s="378">
        <v>31570</v>
      </c>
    </row>
    <row r="17636" spans="82:87">
      <c r="CD17636" s="34" t="s">
        <v>21519</v>
      </c>
      <c r="CG17636" s="381">
        <v>69195</v>
      </c>
      <c r="CI17636" s="378">
        <v>31570</v>
      </c>
    </row>
    <row r="17637" spans="82:87">
      <c r="CD17637" s="34" t="s">
        <v>21520</v>
      </c>
      <c r="CG17637" s="381">
        <v>69196</v>
      </c>
      <c r="CI17637" s="378">
        <v>31580</v>
      </c>
    </row>
    <row r="17638" spans="82:87">
      <c r="CD17638" s="34" t="s">
        <v>21521</v>
      </c>
      <c r="CG17638" s="381">
        <v>69197</v>
      </c>
      <c r="CI17638" s="378">
        <v>31580</v>
      </c>
    </row>
    <row r="17639" spans="82:87">
      <c r="CD17639" s="34" t="s">
        <v>21522</v>
      </c>
      <c r="CG17639" s="381">
        <v>69198</v>
      </c>
      <c r="CI17639" s="378">
        <v>31580</v>
      </c>
    </row>
    <row r="17640" spans="82:87">
      <c r="CD17640" s="34" t="s">
        <v>21523</v>
      </c>
      <c r="CG17640" s="381">
        <v>69199</v>
      </c>
      <c r="CI17640" s="378">
        <v>31580</v>
      </c>
    </row>
    <row r="17641" spans="82:87">
      <c r="CD17641" s="34" t="s">
        <v>21524</v>
      </c>
      <c r="CG17641" s="381">
        <v>69200</v>
      </c>
      <c r="CI17641" s="378">
        <v>31580</v>
      </c>
    </row>
    <row r="17642" spans="82:87">
      <c r="CD17642" s="34" t="s">
        <v>21525</v>
      </c>
      <c r="CG17642" s="381">
        <v>69201</v>
      </c>
      <c r="CI17642" s="378">
        <v>31580</v>
      </c>
    </row>
    <row r="17643" spans="82:87">
      <c r="CD17643" s="34" t="s">
        <v>21526</v>
      </c>
      <c r="CG17643" s="381">
        <v>69202</v>
      </c>
      <c r="CI17643" s="378">
        <v>31580</v>
      </c>
    </row>
    <row r="17644" spans="82:87">
      <c r="CD17644" s="34" t="s">
        <v>21527</v>
      </c>
      <c r="CG17644" s="381">
        <v>69203</v>
      </c>
      <c r="CI17644" s="378">
        <v>31580</v>
      </c>
    </row>
    <row r="17645" spans="82:87">
      <c r="CD17645" s="34" t="s">
        <v>21528</v>
      </c>
      <c r="CG17645" s="381">
        <v>69204</v>
      </c>
      <c r="CI17645" s="378">
        <v>31580</v>
      </c>
    </row>
    <row r="17646" spans="82:87">
      <c r="CD17646" s="34" t="s">
        <v>21529</v>
      </c>
      <c r="CG17646" s="381">
        <v>69205</v>
      </c>
      <c r="CI17646" s="378">
        <v>31589</v>
      </c>
    </row>
    <row r="17647" spans="82:87">
      <c r="CD17647" s="34" t="s">
        <v>21530</v>
      </c>
      <c r="CG17647" s="381">
        <v>69206</v>
      </c>
      <c r="CI17647" s="378">
        <v>31590</v>
      </c>
    </row>
    <row r="17648" spans="82:87">
      <c r="CD17648" s="34" t="s">
        <v>21531</v>
      </c>
      <c r="CG17648" s="381">
        <v>69207</v>
      </c>
      <c r="CI17648" s="378">
        <v>31590</v>
      </c>
    </row>
    <row r="17649" spans="82:87">
      <c r="CD17649" s="34" t="s">
        <v>21532</v>
      </c>
      <c r="CG17649" s="381">
        <v>69208</v>
      </c>
      <c r="CI17649" s="378">
        <v>31590</v>
      </c>
    </row>
    <row r="17650" spans="82:87">
      <c r="CD17650" s="34" t="s">
        <v>21533</v>
      </c>
      <c r="CG17650" s="381">
        <v>69209</v>
      </c>
      <c r="CI17650" s="378">
        <v>31590</v>
      </c>
    </row>
    <row r="17651" spans="82:87">
      <c r="CD17651" s="34" t="s">
        <v>21534</v>
      </c>
      <c r="CG17651" s="381">
        <v>69210</v>
      </c>
      <c r="CI17651" s="378">
        <v>31590</v>
      </c>
    </row>
    <row r="17652" spans="82:87">
      <c r="CD17652" s="34" t="s">
        <v>21535</v>
      </c>
      <c r="CG17652" s="381">
        <v>69211</v>
      </c>
      <c r="CI17652" s="378">
        <v>31590</v>
      </c>
    </row>
    <row r="17653" spans="82:87">
      <c r="CD17653" s="34" t="s">
        <v>21536</v>
      </c>
      <c r="CG17653" s="381">
        <v>69212</v>
      </c>
      <c r="CI17653" s="378">
        <v>31590</v>
      </c>
    </row>
    <row r="17654" spans="82:87">
      <c r="CD17654" s="34" t="s">
        <v>21537</v>
      </c>
      <c r="CG17654" s="381">
        <v>69213</v>
      </c>
      <c r="CI17654" s="378">
        <v>31592</v>
      </c>
    </row>
    <row r="17655" spans="82:87">
      <c r="CD17655" s="34" t="s">
        <v>21538</v>
      </c>
      <c r="CG17655" s="381">
        <v>69214</v>
      </c>
      <c r="CI17655" s="378">
        <v>31600</v>
      </c>
    </row>
    <row r="17656" spans="82:87">
      <c r="CD17656" s="34" t="s">
        <v>21539</v>
      </c>
      <c r="CG17656" s="381">
        <v>69215</v>
      </c>
      <c r="CI17656" s="378">
        <v>31600</v>
      </c>
    </row>
    <row r="17657" spans="82:87">
      <c r="CD17657" s="34" t="s">
        <v>21540</v>
      </c>
      <c r="CG17657" s="381">
        <v>69216</v>
      </c>
      <c r="CI17657" s="378">
        <v>31600</v>
      </c>
    </row>
    <row r="17658" spans="82:87">
      <c r="CD17658" s="34" t="s">
        <v>21541</v>
      </c>
      <c r="CG17658" s="381">
        <v>69217</v>
      </c>
      <c r="CI17658" s="378">
        <v>31600</v>
      </c>
    </row>
    <row r="17659" spans="82:87">
      <c r="CD17659" s="34" t="s">
        <v>21542</v>
      </c>
      <c r="CG17659" s="381">
        <v>69218</v>
      </c>
      <c r="CI17659" s="378">
        <v>31600</v>
      </c>
    </row>
    <row r="17660" spans="82:87">
      <c r="CD17660" s="34" t="s">
        <v>21543</v>
      </c>
      <c r="CG17660" s="381">
        <v>69219</v>
      </c>
      <c r="CI17660" s="378">
        <v>31600</v>
      </c>
    </row>
    <row r="17661" spans="82:87">
      <c r="CD17661" s="34" t="s">
        <v>21544</v>
      </c>
      <c r="CG17661" s="381">
        <v>69220</v>
      </c>
      <c r="CI17661" s="378">
        <v>31600</v>
      </c>
    </row>
    <row r="17662" spans="82:87">
      <c r="CD17662" s="34" t="s">
        <v>21545</v>
      </c>
      <c r="CG17662" s="381">
        <v>69221</v>
      </c>
      <c r="CI17662" s="378">
        <v>31600</v>
      </c>
    </row>
    <row r="17663" spans="82:87">
      <c r="CD17663" s="34" t="s">
        <v>21546</v>
      </c>
      <c r="CG17663" s="381">
        <v>69222</v>
      </c>
      <c r="CI17663" s="378">
        <v>31601</v>
      </c>
    </row>
    <row r="17664" spans="82:87">
      <c r="CD17664" s="34" t="s">
        <v>21547</v>
      </c>
      <c r="CG17664" s="381">
        <v>69223</v>
      </c>
      <c r="CI17664" s="378">
        <v>31602</v>
      </c>
    </row>
    <row r="17665" spans="82:87">
      <c r="CD17665" s="34" t="s">
        <v>21548</v>
      </c>
      <c r="CG17665" s="381">
        <v>69224</v>
      </c>
      <c r="CI17665" s="378">
        <v>31603</v>
      </c>
    </row>
    <row r="17666" spans="82:87">
      <c r="CD17666" s="34" t="s">
        <v>21549</v>
      </c>
      <c r="CG17666" s="381">
        <v>69225</v>
      </c>
      <c r="CI17666" s="378">
        <v>31604</v>
      </c>
    </row>
    <row r="17667" spans="82:87">
      <c r="CD17667" s="34" t="s">
        <v>21550</v>
      </c>
      <c r="CG17667" s="381">
        <v>69226</v>
      </c>
      <c r="CI17667" s="378">
        <v>31605</v>
      </c>
    </row>
    <row r="17668" spans="82:87">
      <c r="CD17668" s="34" t="s">
        <v>21551</v>
      </c>
      <c r="CG17668" s="381">
        <v>69227</v>
      </c>
      <c r="CI17668" s="378">
        <v>31606</v>
      </c>
    </row>
    <row r="17669" spans="82:87">
      <c r="CD17669" s="34" t="s">
        <v>21552</v>
      </c>
      <c r="CG17669" s="381">
        <v>69228</v>
      </c>
      <c r="CI17669" s="378">
        <v>31607</v>
      </c>
    </row>
    <row r="17670" spans="82:87">
      <c r="CD17670" s="34" t="s">
        <v>21553</v>
      </c>
      <c r="CG17670" s="381">
        <v>69229</v>
      </c>
      <c r="CI17670" s="378">
        <v>31608</v>
      </c>
    </row>
    <row r="17671" spans="82:87">
      <c r="CD17671" s="34" t="s">
        <v>21554</v>
      </c>
      <c r="CG17671" s="381">
        <v>69230</v>
      </c>
      <c r="CI17671" s="378">
        <v>31609</v>
      </c>
    </row>
    <row r="17672" spans="82:87">
      <c r="CD17672" s="34" t="s">
        <v>21555</v>
      </c>
      <c r="CG17672" s="381">
        <v>69231</v>
      </c>
      <c r="CI17672" s="378">
        <v>31620</v>
      </c>
    </row>
    <row r="17673" spans="82:87">
      <c r="CD17673" s="34" t="s">
        <v>21556</v>
      </c>
      <c r="CG17673" s="381">
        <v>69232</v>
      </c>
      <c r="CI17673" s="378">
        <v>31620</v>
      </c>
    </row>
    <row r="17674" spans="82:87">
      <c r="CD17674" s="34" t="s">
        <v>21557</v>
      </c>
      <c r="CG17674" s="381">
        <v>69233</v>
      </c>
      <c r="CI17674" s="378">
        <v>31620</v>
      </c>
    </row>
    <row r="17675" spans="82:87">
      <c r="CD17675" s="34" t="s">
        <v>21558</v>
      </c>
      <c r="CG17675" s="381">
        <v>69234</v>
      </c>
      <c r="CI17675" s="378">
        <v>31620</v>
      </c>
    </row>
    <row r="17676" spans="82:87">
      <c r="CD17676" s="34" t="s">
        <v>21559</v>
      </c>
      <c r="CG17676" s="381">
        <v>69235</v>
      </c>
      <c r="CI17676" s="378">
        <v>31620</v>
      </c>
    </row>
    <row r="17677" spans="82:87">
      <c r="CD17677" s="34" t="s">
        <v>21560</v>
      </c>
      <c r="CG17677" s="381">
        <v>69236</v>
      </c>
      <c r="CI17677" s="378">
        <v>31620</v>
      </c>
    </row>
    <row r="17678" spans="82:87">
      <c r="CD17678" s="34" t="s">
        <v>21561</v>
      </c>
      <c r="CG17678" s="381">
        <v>69237</v>
      </c>
      <c r="CI17678" s="378">
        <v>31620</v>
      </c>
    </row>
    <row r="17679" spans="82:87">
      <c r="CD17679" s="34" t="s">
        <v>21562</v>
      </c>
      <c r="CG17679" s="381">
        <v>69238</v>
      </c>
      <c r="CI17679" s="378">
        <v>31620</v>
      </c>
    </row>
    <row r="17680" spans="82:87">
      <c r="CD17680" s="34" t="s">
        <v>21563</v>
      </c>
      <c r="CG17680" s="381">
        <v>69239</v>
      </c>
      <c r="CI17680" s="378">
        <v>31620</v>
      </c>
    </row>
    <row r="17681" spans="82:87">
      <c r="CD17681" s="34" t="s">
        <v>21564</v>
      </c>
      <c r="CG17681" s="381">
        <v>69240</v>
      </c>
      <c r="CI17681" s="378">
        <v>31620</v>
      </c>
    </row>
    <row r="17682" spans="82:87">
      <c r="CD17682" s="34" t="s">
        <v>21565</v>
      </c>
      <c r="CG17682" s="381">
        <v>69241</v>
      </c>
      <c r="CI17682" s="378">
        <v>31620</v>
      </c>
    </row>
    <row r="17683" spans="82:87">
      <c r="CD17683" s="34" t="s">
        <v>21566</v>
      </c>
      <c r="CG17683" s="381">
        <v>69242</v>
      </c>
      <c r="CI17683" s="378">
        <v>31621</v>
      </c>
    </row>
    <row r="17684" spans="82:87">
      <c r="CD17684" s="34" t="s">
        <v>21567</v>
      </c>
      <c r="CG17684" s="381">
        <v>69243</v>
      </c>
      <c r="CI17684" s="378">
        <v>31622</v>
      </c>
    </row>
    <row r="17685" spans="82:87">
      <c r="CD17685" s="34" t="s">
        <v>21568</v>
      </c>
      <c r="CG17685" s="381">
        <v>69244</v>
      </c>
      <c r="CI17685" s="378">
        <v>31623</v>
      </c>
    </row>
    <row r="17686" spans="82:87">
      <c r="CD17686" s="34" t="s">
        <v>21569</v>
      </c>
      <c r="CG17686" s="381">
        <v>69245</v>
      </c>
      <c r="CI17686" s="378">
        <v>31624</v>
      </c>
    </row>
    <row r="17687" spans="82:87">
      <c r="CD17687" s="34" t="s">
        <v>21570</v>
      </c>
      <c r="CG17687" s="381">
        <v>69246</v>
      </c>
      <c r="CI17687" s="378">
        <v>31625</v>
      </c>
    </row>
    <row r="17688" spans="82:87">
      <c r="CD17688" s="34" t="s">
        <v>21571</v>
      </c>
      <c r="CG17688" s="381">
        <v>69247</v>
      </c>
      <c r="CI17688" s="378">
        <v>31626</v>
      </c>
    </row>
    <row r="17689" spans="82:87">
      <c r="CD17689" s="34" t="s">
        <v>21572</v>
      </c>
      <c r="CG17689" s="381">
        <v>69248</v>
      </c>
      <c r="CI17689" s="378">
        <v>31627</v>
      </c>
    </row>
    <row r="17690" spans="82:87">
      <c r="CD17690" s="34" t="s">
        <v>21573</v>
      </c>
      <c r="CG17690" s="381">
        <v>69249</v>
      </c>
      <c r="CI17690" s="378">
        <v>31628</v>
      </c>
    </row>
    <row r="17691" spans="82:87">
      <c r="CD17691" s="34" t="s">
        <v>21574</v>
      </c>
      <c r="CG17691" s="381">
        <v>69250</v>
      </c>
      <c r="CI17691" s="378">
        <v>31629</v>
      </c>
    </row>
    <row r="17692" spans="82:87">
      <c r="CD17692" s="34" t="s">
        <v>21575</v>
      </c>
      <c r="CG17692" s="381">
        <v>69251</v>
      </c>
      <c r="CI17692" s="378">
        <v>31650</v>
      </c>
    </row>
    <row r="17693" spans="82:87">
      <c r="CD17693" s="34" t="s">
        <v>21576</v>
      </c>
      <c r="CG17693" s="381">
        <v>69252</v>
      </c>
      <c r="CI17693" s="378">
        <v>31650</v>
      </c>
    </row>
    <row r="17694" spans="82:87">
      <c r="CD17694" s="34" t="s">
        <v>21577</v>
      </c>
      <c r="CG17694" s="381">
        <v>69253</v>
      </c>
      <c r="CI17694" s="378">
        <v>31650</v>
      </c>
    </row>
    <row r="17695" spans="82:87">
      <c r="CD17695" s="34" t="s">
        <v>21578</v>
      </c>
      <c r="CG17695" s="381">
        <v>69254</v>
      </c>
      <c r="CI17695" s="378">
        <v>31660</v>
      </c>
    </row>
    <row r="17696" spans="82:87">
      <c r="CD17696" s="34" t="s">
        <v>21579</v>
      </c>
      <c r="CG17696" s="381">
        <v>69255</v>
      </c>
      <c r="CI17696" s="378">
        <v>31660</v>
      </c>
    </row>
    <row r="17697" spans="82:87">
      <c r="CD17697" s="34" t="s">
        <v>21580</v>
      </c>
      <c r="CG17697" s="381">
        <v>69256</v>
      </c>
      <c r="CI17697" s="378">
        <v>31670</v>
      </c>
    </row>
    <row r="17698" spans="82:87">
      <c r="CD17698" s="34" t="s">
        <v>21581</v>
      </c>
      <c r="CG17698" s="381">
        <v>69257</v>
      </c>
      <c r="CI17698" s="378">
        <v>31671</v>
      </c>
    </row>
    <row r="17699" spans="82:87">
      <c r="CD17699" s="34" t="s">
        <v>21582</v>
      </c>
      <c r="CG17699" s="381">
        <v>69258</v>
      </c>
      <c r="CI17699" s="378">
        <v>31672</v>
      </c>
    </row>
    <row r="17700" spans="82:87">
      <c r="CD17700" s="34" t="s">
        <v>21583</v>
      </c>
      <c r="CG17700" s="381">
        <v>69259</v>
      </c>
      <c r="CI17700" s="378">
        <v>31673</v>
      </c>
    </row>
    <row r="17701" spans="82:87">
      <c r="CD17701" s="34" t="s">
        <v>21584</v>
      </c>
      <c r="CG17701" s="381">
        <v>69260</v>
      </c>
      <c r="CI17701" s="378">
        <v>31674</v>
      </c>
    </row>
    <row r="17702" spans="82:87">
      <c r="CD17702" s="34" t="s">
        <v>21585</v>
      </c>
      <c r="CG17702" s="381">
        <v>69261</v>
      </c>
      <c r="CI17702" s="378">
        <v>31675</v>
      </c>
    </row>
    <row r="17703" spans="82:87">
      <c r="CD17703" s="34" t="s">
        <v>21586</v>
      </c>
      <c r="CG17703" s="381">
        <v>69262</v>
      </c>
      <c r="CI17703" s="378">
        <v>31676</v>
      </c>
    </row>
    <row r="17704" spans="82:87">
      <c r="CD17704" s="34" t="s">
        <v>21587</v>
      </c>
      <c r="CG17704" s="381">
        <v>69263</v>
      </c>
      <c r="CI17704" s="378">
        <v>31677</v>
      </c>
    </row>
    <row r="17705" spans="82:87">
      <c r="CD17705" s="34" t="s">
        <v>21588</v>
      </c>
      <c r="CG17705" s="381">
        <v>69264</v>
      </c>
      <c r="CI17705" s="378">
        <v>31678</v>
      </c>
    </row>
    <row r="17706" spans="82:87">
      <c r="CD17706" s="34" t="s">
        <v>21589</v>
      </c>
      <c r="CG17706" s="381">
        <v>69265</v>
      </c>
      <c r="CI17706" s="378">
        <v>31679</v>
      </c>
    </row>
    <row r="17707" spans="82:87">
      <c r="CD17707" s="34" t="s">
        <v>21590</v>
      </c>
      <c r="CG17707" s="381">
        <v>69266</v>
      </c>
      <c r="CI17707" s="378">
        <v>31680</v>
      </c>
    </row>
    <row r="17708" spans="82:87">
      <c r="CD17708" s="34" t="s">
        <v>21591</v>
      </c>
      <c r="CG17708" s="381">
        <v>69267</v>
      </c>
      <c r="CI17708" s="378">
        <v>31681</v>
      </c>
    </row>
    <row r="17709" spans="82:87">
      <c r="CD17709" s="34" t="s">
        <v>21592</v>
      </c>
      <c r="CG17709" s="381">
        <v>69268</v>
      </c>
      <c r="CI17709" s="378">
        <v>31682</v>
      </c>
    </row>
    <row r="17710" spans="82:87">
      <c r="CD17710" s="34" t="s">
        <v>21593</v>
      </c>
      <c r="CG17710" s="381">
        <v>69269</v>
      </c>
      <c r="CI17710" s="378">
        <v>31683</v>
      </c>
    </row>
    <row r="17711" spans="82:87">
      <c r="CD17711" s="34" t="s">
        <v>21594</v>
      </c>
      <c r="CG17711" s="381">
        <v>69270</v>
      </c>
      <c r="CI17711" s="378">
        <v>31684</v>
      </c>
    </row>
    <row r="17712" spans="82:87">
      <c r="CD17712" s="34" t="s">
        <v>21595</v>
      </c>
      <c r="CG17712" s="381">
        <v>69271</v>
      </c>
      <c r="CI17712" s="378">
        <v>31685</v>
      </c>
    </row>
    <row r="17713" spans="82:87">
      <c r="CD17713" s="34" t="s">
        <v>21596</v>
      </c>
      <c r="CG17713" s="381">
        <v>69272</v>
      </c>
      <c r="CI17713" s="378">
        <v>31685</v>
      </c>
    </row>
    <row r="17714" spans="82:87">
      <c r="CD17714" s="34" t="s">
        <v>21597</v>
      </c>
      <c r="CG17714" s="381">
        <v>69273</v>
      </c>
      <c r="CI17714" s="378">
        <v>31686</v>
      </c>
    </row>
    <row r="17715" spans="82:87">
      <c r="CD17715" s="34" t="s">
        <v>390</v>
      </c>
      <c r="CG17715" s="381">
        <v>69274</v>
      </c>
      <c r="CI17715" s="378">
        <v>31687</v>
      </c>
    </row>
    <row r="17716" spans="82:87">
      <c r="CD17716" s="34" t="s">
        <v>21598</v>
      </c>
      <c r="CG17716" s="381">
        <v>69275</v>
      </c>
      <c r="CI17716" s="378">
        <v>31688</v>
      </c>
    </row>
    <row r="17717" spans="82:87">
      <c r="CD17717" s="34" t="s">
        <v>21599</v>
      </c>
      <c r="CG17717" s="381">
        <v>69276</v>
      </c>
      <c r="CI17717" s="378">
        <v>31689</v>
      </c>
    </row>
    <row r="17718" spans="82:87">
      <c r="CD17718" s="34" t="s">
        <v>21600</v>
      </c>
      <c r="CG17718" s="381">
        <v>69277</v>
      </c>
      <c r="CI17718" s="378">
        <v>31691</v>
      </c>
    </row>
    <row r="17719" spans="82:87">
      <c r="CD17719" s="34" t="s">
        <v>21601</v>
      </c>
      <c r="CG17719" s="381">
        <v>69278</v>
      </c>
      <c r="CI17719" s="378">
        <v>31692</v>
      </c>
    </row>
    <row r="17720" spans="82:87">
      <c r="CD17720" s="34" t="s">
        <v>21602</v>
      </c>
      <c r="CG17720" s="381">
        <v>69279</v>
      </c>
      <c r="CI17720" s="378">
        <v>31693</v>
      </c>
    </row>
    <row r="17721" spans="82:87">
      <c r="CD17721" s="34" t="s">
        <v>21603</v>
      </c>
      <c r="CG17721" s="381">
        <v>69280</v>
      </c>
      <c r="CI17721" s="378">
        <v>31700</v>
      </c>
    </row>
    <row r="17722" spans="82:87">
      <c r="CD17722" s="34" t="s">
        <v>21604</v>
      </c>
      <c r="CG17722" s="381">
        <v>69281</v>
      </c>
      <c r="CI17722" s="378">
        <v>31700</v>
      </c>
    </row>
    <row r="17723" spans="82:87">
      <c r="CD17723" s="34" t="s">
        <v>21605</v>
      </c>
      <c r="CG17723" s="381">
        <v>69282</v>
      </c>
      <c r="CI17723" s="378">
        <v>31700</v>
      </c>
    </row>
    <row r="17724" spans="82:87">
      <c r="CD17724" s="34" t="s">
        <v>21606</v>
      </c>
      <c r="CG17724" s="381">
        <v>69283</v>
      </c>
      <c r="CI17724" s="378">
        <v>31700</v>
      </c>
    </row>
    <row r="17725" spans="82:87">
      <c r="CD17725" s="34" t="s">
        <v>21607</v>
      </c>
      <c r="CG17725" s="381">
        <v>69284</v>
      </c>
      <c r="CI17725" s="378">
        <v>31700</v>
      </c>
    </row>
    <row r="17726" spans="82:87">
      <c r="CD17726" s="34" t="s">
        <v>21608</v>
      </c>
      <c r="CG17726" s="381">
        <v>69285</v>
      </c>
      <c r="CI17726" s="378">
        <v>31701</v>
      </c>
    </row>
    <row r="17727" spans="82:87">
      <c r="CD17727" s="34" t="s">
        <v>21609</v>
      </c>
      <c r="CG17727" s="381">
        <v>69286</v>
      </c>
      <c r="CI17727" s="378">
        <v>31702</v>
      </c>
    </row>
    <row r="17728" spans="82:87">
      <c r="CD17728" s="34" t="s">
        <v>21610</v>
      </c>
      <c r="CG17728" s="381">
        <v>69287</v>
      </c>
      <c r="CI17728" s="378">
        <v>31703</v>
      </c>
    </row>
    <row r="17729" spans="82:87">
      <c r="CD17729" s="34" t="s">
        <v>21611</v>
      </c>
      <c r="CG17729" s="381">
        <v>69288</v>
      </c>
      <c r="CI17729" s="378">
        <v>31704</v>
      </c>
    </row>
    <row r="17730" spans="82:87">
      <c r="CD17730" s="34" t="s">
        <v>21612</v>
      </c>
      <c r="CG17730" s="381">
        <v>69289</v>
      </c>
      <c r="CI17730" s="378">
        <v>31705</v>
      </c>
    </row>
    <row r="17731" spans="82:87">
      <c r="CD17731" s="34" t="s">
        <v>21613</v>
      </c>
      <c r="CG17731" s="381">
        <v>69290</v>
      </c>
      <c r="CI17731" s="378">
        <v>31706</v>
      </c>
    </row>
    <row r="17732" spans="82:87">
      <c r="CD17732" s="34" t="s">
        <v>21614</v>
      </c>
      <c r="CG17732" s="381">
        <v>69291</v>
      </c>
      <c r="CI17732" s="378">
        <v>31707</v>
      </c>
    </row>
    <row r="17733" spans="82:87">
      <c r="CD17733" s="34" t="s">
        <v>21615</v>
      </c>
      <c r="CG17733" s="381">
        <v>69292</v>
      </c>
      <c r="CI17733" s="378">
        <v>31708</v>
      </c>
    </row>
    <row r="17734" spans="82:87">
      <c r="CD17734" s="34" t="s">
        <v>21616</v>
      </c>
      <c r="CG17734" s="381">
        <v>69293</v>
      </c>
      <c r="CI17734" s="378">
        <v>31709</v>
      </c>
    </row>
    <row r="17735" spans="82:87">
      <c r="CD17735" s="34" t="s">
        <v>21617</v>
      </c>
      <c r="CG17735" s="381">
        <v>69294</v>
      </c>
      <c r="CI17735" s="378">
        <v>31711</v>
      </c>
    </row>
    <row r="17736" spans="82:87">
      <c r="CD17736" s="34" t="s">
        <v>21618</v>
      </c>
      <c r="CG17736" s="381">
        <v>69295</v>
      </c>
      <c r="CI17736" s="378">
        <v>31711</v>
      </c>
    </row>
    <row r="17737" spans="82:87">
      <c r="CD17737" s="34" t="s">
        <v>21619</v>
      </c>
      <c r="CG17737" s="381">
        <v>69296</v>
      </c>
      <c r="CI17737" s="378">
        <v>31712</v>
      </c>
    </row>
    <row r="17738" spans="82:87">
      <c r="CD17738" s="34" t="s">
        <v>21620</v>
      </c>
      <c r="CG17738" s="381">
        <v>69297</v>
      </c>
      <c r="CI17738" s="378">
        <v>31713</v>
      </c>
    </row>
    <row r="17739" spans="82:87">
      <c r="CD17739" s="34" t="s">
        <v>21621</v>
      </c>
      <c r="CG17739" s="381">
        <v>69298</v>
      </c>
      <c r="CI17739" s="378">
        <v>31714</v>
      </c>
    </row>
    <row r="17740" spans="82:87">
      <c r="CD17740" s="34" t="s">
        <v>21622</v>
      </c>
      <c r="CG17740" s="381">
        <v>69299</v>
      </c>
      <c r="CI17740" s="378">
        <v>31715</v>
      </c>
    </row>
    <row r="17741" spans="82:87">
      <c r="CD17741" s="34" t="s">
        <v>21623</v>
      </c>
      <c r="CG17741" s="381">
        <v>69300</v>
      </c>
      <c r="CI17741" s="378">
        <v>31716</v>
      </c>
    </row>
    <row r="17742" spans="82:87">
      <c r="CD17742" s="34" t="s">
        <v>21624</v>
      </c>
      <c r="CG17742" s="381">
        <v>69301</v>
      </c>
      <c r="CI17742" s="378">
        <v>31717</v>
      </c>
    </row>
    <row r="17743" spans="82:87">
      <c r="CD17743" s="34" t="s">
        <v>21625</v>
      </c>
      <c r="CG17743" s="381">
        <v>69302</v>
      </c>
      <c r="CI17743" s="378">
        <v>31718</v>
      </c>
    </row>
    <row r="17744" spans="82:87">
      <c r="CD17744" s="34" t="s">
        <v>21626</v>
      </c>
      <c r="CG17744" s="381">
        <v>69303</v>
      </c>
      <c r="CI17744" s="378">
        <v>31719</v>
      </c>
    </row>
    <row r="17745" spans="82:87">
      <c r="CD17745" s="34" t="s">
        <v>21627</v>
      </c>
      <c r="CG17745" s="381">
        <v>69304</v>
      </c>
      <c r="CI17745" s="378">
        <v>31750</v>
      </c>
    </row>
    <row r="17746" spans="82:87">
      <c r="CD17746" s="34" t="s">
        <v>21628</v>
      </c>
      <c r="CG17746" s="381">
        <v>69305</v>
      </c>
      <c r="CI17746" s="378">
        <v>31770</v>
      </c>
    </row>
    <row r="17747" spans="82:87">
      <c r="CD17747" s="34" t="s">
        <v>21629</v>
      </c>
      <c r="CG17747" s="381">
        <v>69306</v>
      </c>
      <c r="CI17747" s="378">
        <v>31771</v>
      </c>
    </row>
    <row r="17748" spans="82:87">
      <c r="CD17748" s="34" t="s">
        <v>21630</v>
      </c>
      <c r="CG17748" s="381">
        <v>69307</v>
      </c>
      <c r="CI17748" s="378">
        <v>31772</v>
      </c>
    </row>
    <row r="17749" spans="82:87">
      <c r="CD17749" s="34" t="s">
        <v>21631</v>
      </c>
      <c r="CG17749" s="381">
        <v>69308</v>
      </c>
      <c r="CI17749" s="378">
        <v>31773</v>
      </c>
    </row>
    <row r="17750" spans="82:87">
      <c r="CD17750" s="34" t="s">
        <v>21632</v>
      </c>
      <c r="CG17750" s="381">
        <v>69309</v>
      </c>
      <c r="CI17750" s="378">
        <v>31774</v>
      </c>
    </row>
    <row r="17751" spans="82:87">
      <c r="CD17751" s="34" t="s">
        <v>21633</v>
      </c>
      <c r="CG17751" s="381">
        <v>69310</v>
      </c>
      <c r="CI17751" s="378">
        <v>31775</v>
      </c>
    </row>
    <row r="17752" spans="82:87">
      <c r="CD17752" s="34" t="s">
        <v>21634</v>
      </c>
      <c r="CG17752" s="381">
        <v>69311</v>
      </c>
      <c r="CI17752" s="378">
        <v>31776</v>
      </c>
    </row>
    <row r="17753" spans="82:87">
      <c r="CD17753" s="34" t="s">
        <v>21635</v>
      </c>
      <c r="CG17753" s="381">
        <v>69312</v>
      </c>
      <c r="CI17753" s="378">
        <v>31777</v>
      </c>
    </row>
    <row r="17754" spans="82:87">
      <c r="CD17754" s="34" t="s">
        <v>21636</v>
      </c>
      <c r="CG17754" s="381">
        <v>69313</v>
      </c>
      <c r="CI17754" s="378">
        <v>31778</v>
      </c>
    </row>
    <row r="17755" spans="82:87">
      <c r="CD17755" s="34" t="s">
        <v>21637</v>
      </c>
      <c r="CG17755" s="381">
        <v>69314</v>
      </c>
      <c r="CI17755" s="378">
        <v>31779</v>
      </c>
    </row>
    <row r="17756" spans="82:87">
      <c r="CD17756" s="34" t="s">
        <v>21638</v>
      </c>
      <c r="CG17756" s="381">
        <v>69315</v>
      </c>
      <c r="CI17756" s="378">
        <v>31780</v>
      </c>
    </row>
    <row r="17757" spans="82:87">
      <c r="CD17757" s="34" t="s">
        <v>21639</v>
      </c>
      <c r="CG17757" s="381">
        <v>69316</v>
      </c>
      <c r="CI17757" s="378">
        <v>31790</v>
      </c>
    </row>
    <row r="17758" spans="82:87">
      <c r="CD17758" s="34" t="s">
        <v>21640</v>
      </c>
      <c r="CG17758" s="381">
        <v>69317</v>
      </c>
      <c r="CI17758" s="378">
        <v>31790</v>
      </c>
    </row>
    <row r="17759" spans="82:87">
      <c r="CD17759" s="34" t="s">
        <v>21641</v>
      </c>
      <c r="CG17759" s="381">
        <v>69318</v>
      </c>
      <c r="CI17759" s="378">
        <v>31800</v>
      </c>
    </row>
    <row r="17760" spans="82:87">
      <c r="CD17760" s="34" t="s">
        <v>21642</v>
      </c>
      <c r="CG17760" s="381">
        <v>69319</v>
      </c>
      <c r="CI17760" s="378">
        <v>31800</v>
      </c>
    </row>
    <row r="17761" spans="82:87">
      <c r="CD17761" s="34" t="s">
        <v>21643</v>
      </c>
      <c r="CG17761" s="381">
        <v>69320</v>
      </c>
      <c r="CI17761" s="378">
        <v>31800</v>
      </c>
    </row>
    <row r="17762" spans="82:87">
      <c r="CD17762" s="34" t="s">
        <v>21644</v>
      </c>
      <c r="CG17762" s="381">
        <v>69321</v>
      </c>
      <c r="CI17762" s="378">
        <v>31800</v>
      </c>
    </row>
    <row r="17763" spans="82:87">
      <c r="CD17763" s="34" t="s">
        <v>21645</v>
      </c>
      <c r="CG17763" s="381">
        <v>69322</v>
      </c>
      <c r="CI17763" s="378">
        <v>31800</v>
      </c>
    </row>
    <row r="17764" spans="82:87">
      <c r="CD17764" s="34" t="s">
        <v>21646</v>
      </c>
      <c r="CG17764" s="381">
        <v>69323</v>
      </c>
      <c r="CI17764" s="378">
        <v>31800</v>
      </c>
    </row>
    <row r="17765" spans="82:87">
      <c r="CD17765" s="34" t="s">
        <v>21647</v>
      </c>
      <c r="CG17765" s="381">
        <v>69324</v>
      </c>
      <c r="CI17765" s="378">
        <v>31800</v>
      </c>
    </row>
    <row r="17766" spans="82:87">
      <c r="CD17766" s="34" t="s">
        <v>21648</v>
      </c>
      <c r="CG17766" s="381">
        <v>69325</v>
      </c>
      <c r="CI17766" s="378">
        <v>31800</v>
      </c>
    </row>
    <row r="17767" spans="82:87">
      <c r="CD17767" s="34" t="s">
        <v>21649</v>
      </c>
      <c r="CG17767" s="381">
        <v>69326</v>
      </c>
      <c r="CI17767" s="378">
        <v>31800</v>
      </c>
    </row>
    <row r="17768" spans="82:87">
      <c r="CD17768" s="34" t="s">
        <v>21650</v>
      </c>
      <c r="CG17768" s="381">
        <v>69327</v>
      </c>
      <c r="CI17768" s="378">
        <v>31800</v>
      </c>
    </row>
    <row r="17769" spans="82:87">
      <c r="CD17769" s="34" t="s">
        <v>21651</v>
      </c>
      <c r="CG17769" s="381">
        <v>69328</v>
      </c>
      <c r="CI17769" s="378">
        <v>31800</v>
      </c>
    </row>
    <row r="17770" spans="82:87">
      <c r="CD17770" s="34" t="s">
        <v>21652</v>
      </c>
      <c r="CG17770" s="381">
        <v>69329</v>
      </c>
      <c r="CI17770" s="378">
        <v>31800</v>
      </c>
    </row>
    <row r="17771" spans="82:87">
      <c r="CD17771" s="34" t="s">
        <v>21653</v>
      </c>
      <c r="CG17771" s="381">
        <v>69330</v>
      </c>
      <c r="CI17771" s="378">
        <v>31800</v>
      </c>
    </row>
    <row r="17772" spans="82:87">
      <c r="CD17772" s="34" t="s">
        <v>21654</v>
      </c>
      <c r="CG17772" s="381">
        <v>69331</v>
      </c>
      <c r="CI17772" s="378">
        <v>31800</v>
      </c>
    </row>
    <row r="17773" spans="82:87">
      <c r="CD17773" s="34" t="s">
        <v>21655</v>
      </c>
      <c r="CG17773" s="381">
        <v>69332</v>
      </c>
      <c r="CI17773" s="378">
        <v>31800</v>
      </c>
    </row>
    <row r="17774" spans="82:87">
      <c r="CD17774" s="34" t="s">
        <v>21656</v>
      </c>
      <c r="CG17774" s="381">
        <v>69333</v>
      </c>
      <c r="CI17774" s="378">
        <v>31800</v>
      </c>
    </row>
    <row r="17775" spans="82:87">
      <c r="CD17775" s="34" t="s">
        <v>21657</v>
      </c>
      <c r="CG17775" s="381">
        <v>69334</v>
      </c>
      <c r="CI17775" s="378">
        <v>31800</v>
      </c>
    </row>
    <row r="17776" spans="82:87">
      <c r="CD17776" s="34" t="s">
        <v>21658</v>
      </c>
      <c r="CG17776" s="381">
        <v>69335</v>
      </c>
      <c r="CI17776" s="378">
        <v>31800</v>
      </c>
    </row>
    <row r="17777" spans="82:87">
      <c r="CD17777" s="34" t="s">
        <v>21659</v>
      </c>
      <c r="CG17777" s="381">
        <v>69336</v>
      </c>
      <c r="CI17777" s="378">
        <v>31800</v>
      </c>
    </row>
    <row r="17778" spans="82:87">
      <c r="CD17778" s="34" t="s">
        <v>21660</v>
      </c>
      <c r="CG17778" s="381">
        <v>69337</v>
      </c>
      <c r="CI17778" s="378">
        <v>31800</v>
      </c>
    </row>
    <row r="17779" spans="82:87">
      <c r="CD17779" s="34" t="s">
        <v>21661</v>
      </c>
      <c r="CG17779" s="381">
        <v>69338</v>
      </c>
      <c r="CI17779" s="378">
        <v>31800</v>
      </c>
    </row>
    <row r="17780" spans="82:87">
      <c r="CD17780" s="34" t="s">
        <v>21662</v>
      </c>
      <c r="CG17780" s="381">
        <v>69339</v>
      </c>
      <c r="CI17780" s="378">
        <v>31801</v>
      </c>
    </row>
    <row r="17781" spans="82:87">
      <c r="CD17781" s="34" t="s">
        <v>21663</v>
      </c>
      <c r="CG17781" s="381">
        <v>69340</v>
      </c>
      <c r="CI17781" s="378">
        <v>31802</v>
      </c>
    </row>
    <row r="17782" spans="82:87">
      <c r="CD17782" s="34" t="s">
        <v>21664</v>
      </c>
      <c r="CG17782" s="381">
        <v>69341</v>
      </c>
      <c r="CI17782" s="378">
        <v>31803</v>
      </c>
    </row>
    <row r="17783" spans="82:87">
      <c r="CD17783" s="34" t="s">
        <v>21665</v>
      </c>
      <c r="CG17783" s="381">
        <v>69342</v>
      </c>
      <c r="CI17783" s="378">
        <v>31804</v>
      </c>
    </row>
    <row r="17784" spans="82:87">
      <c r="CD17784" s="34" t="s">
        <v>21666</v>
      </c>
      <c r="CG17784" s="381">
        <v>69343</v>
      </c>
      <c r="CI17784" s="378">
        <v>31805</v>
      </c>
    </row>
    <row r="17785" spans="82:87">
      <c r="CD17785" s="34" t="s">
        <v>21667</v>
      </c>
      <c r="CG17785" s="381">
        <v>69344</v>
      </c>
      <c r="CI17785" s="378">
        <v>31806</v>
      </c>
    </row>
    <row r="17786" spans="82:87">
      <c r="CD17786" s="34" t="s">
        <v>21668</v>
      </c>
      <c r="CG17786" s="381">
        <v>69345</v>
      </c>
      <c r="CI17786" s="378">
        <v>31807</v>
      </c>
    </row>
    <row r="17787" spans="82:87">
      <c r="CD17787" s="34" t="s">
        <v>21669</v>
      </c>
      <c r="CG17787" s="381">
        <v>69346</v>
      </c>
      <c r="CI17787" s="378">
        <v>31808</v>
      </c>
    </row>
    <row r="17788" spans="82:87">
      <c r="CD17788" s="34" t="s">
        <v>21670</v>
      </c>
      <c r="CG17788" s="381">
        <v>69347</v>
      </c>
      <c r="CI17788" s="378">
        <v>31809</v>
      </c>
    </row>
    <row r="17789" spans="82:87">
      <c r="CD17789" s="34" t="s">
        <v>21671</v>
      </c>
      <c r="CG17789" s="381">
        <v>69348</v>
      </c>
      <c r="CI17789" s="378">
        <v>31810</v>
      </c>
    </row>
    <row r="17790" spans="82:87">
      <c r="CD17790" s="34" t="s">
        <v>21672</v>
      </c>
      <c r="CG17790" s="381">
        <v>69349</v>
      </c>
      <c r="CI17790" s="378">
        <v>31810</v>
      </c>
    </row>
    <row r="17791" spans="82:87">
      <c r="CD17791" s="34" t="s">
        <v>21673</v>
      </c>
      <c r="CG17791" s="381">
        <v>69350</v>
      </c>
      <c r="CI17791" s="378">
        <v>31810</v>
      </c>
    </row>
    <row r="17792" spans="82:87">
      <c r="CD17792" s="34" t="s">
        <v>21674</v>
      </c>
      <c r="CG17792" s="381">
        <v>69351</v>
      </c>
      <c r="CI17792" s="378">
        <v>31820</v>
      </c>
    </row>
    <row r="17793" spans="82:87">
      <c r="CD17793" s="34" t="s">
        <v>21675</v>
      </c>
      <c r="CG17793" s="381">
        <v>69352</v>
      </c>
      <c r="CI17793" s="378">
        <v>31830</v>
      </c>
    </row>
    <row r="17794" spans="82:87">
      <c r="CD17794" s="34" t="s">
        <v>21676</v>
      </c>
      <c r="CG17794" s="381">
        <v>69353</v>
      </c>
      <c r="CI17794" s="378">
        <v>31831</v>
      </c>
    </row>
    <row r="17795" spans="82:87">
      <c r="CD17795" s="34" t="s">
        <v>21677</v>
      </c>
      <c r="CG17795" s="381">
        <v>69354</v>
      </c>
      <c r="CI17795" s="378">
        <v>31832</v>
      </c>
    </row>
    <row r="17796" spans="82:87">
      <c r="CD17796" s="34" t="s">
        <v>21678</v>
      </c>
      <c r="CG17796" s="381">
        <v>69355</v>
      </c>
      <c r="CI17796" s="378">
        <v>31833</v>
      </c>
    </row>
    <row r="17797" spans="82:87">
      <c r="CD17797" s="34" t="s">
        <v>21679</v>
      </c>
      <c r="CG17797" s="381">
        <v>69356</v>
      </c>
      <c r="CI17797" s="378">
        <v>31834</v>
      </c>
    </row>
    <row r="17798" spans="82:87">
      <c r="CD17798" s="34" t="s">
        <v>21680</v>
      </c>
      <c r="CG17798" s="381">
        <v>69357</v>
      </c>
      <c r="CI17798" s="378">
        <v>31835</v>
      </c>
    </row>
    <row r="17799" spans="82:87">
      <c r="CD17799" s="34" t="s">
        <v>21681</v>
      </c>
      <c r="CG17799" s="381">
        <v>69358</v>
      </c>
      <c r="CI17799" s="378">
        <v>31836</v>
      </c>
    </row>
    <row r="17800" spans="82:87">
      <c r="CD17800" s="34" t="s">
        <v>21682</v>
      </c>
      <c r="CG17800" s="381">
        <v>69359</v>
      </c>
      <c r="CI17800" s="378">
        <v>31837</v>
      </c>
    </row>
    <row r="17801" spans="82:87">
      <c r="CD17801" s="34" t="s">
        <v>21683</v>
      </c>
      <c r="CG17801" s="381">
        <v>69360</v>
      </c>
      <c r="CI17801" s="378">
        <v>31838</v>
      </c>
    </row>
    <row r="17802" spans="82:87">
      <c r="CD17802" s="34" t="s">
        <v>21684</v>
      </c>
      <c r="CG17802" s="381">
        <v>69361</v>
      </c>
      <c r="CI17802" s="378">
        <v>31839</v>
      </c>
    </row>
    <row r="17803" spans="82:87">
      <c r="CD17803" s="34" t="s">
        <v>21685</v>
      </c>
      <c r="CG17803" s="381">
        <v>69362</v>
      </c>
      <c r="CI17803" s="378">
        <v>31840</v>
      </c>
    </row>
    <row r="17804" spans="82:87">
      <c r="CD17804" s="34" t="s">
        <v>21686</v>
      </c>
      <c r="CG17804" s="381">
        <v>69363</v>
      </c>
      <c r="CI17804" s="378">
        <v>31840</v>
      </c>
    </row>
    <row r="17805" spans="82:87">
      <c r="CD17805" s="34" t="s">
        <v>21687</v>
      </c>
      <c r="CG17805" s="381">
        <v>69364</v>
      </c>
      <c r="CI17805" s="378">
        <v>31850</v>
      </c>
    </row>
    <row r="17806" spans="82:87">
      <c r="CD17806" s="34" t="s">
        <v>21688</v>
      </c>
      <c r="CG17806" s="381">
        <v>69365</v>
      </c>
      <c r="CI17806" s="378">
        <v>31850</v>
      </c>
    </row>
    <row r="17807" spans="82:87">
      <c r="CD17807" s="34" t="s">
        <v>21689</v>
      </c>
      <c r="CG17807" s="381">
        <v>69366</v>
      </c>
      <c r="CI17807" s="378">
        <v>31850</v>
      </c>
    </row>
    <row r="17808" spans="82:87">
      <c r="CD17808" s="34" t="s">
        <v>21690</v>
      </c>
      <c r="CG17808" s="381">
        <v>69367</v>
      </c>
      <c r="CI17808" s="378">
        <v>31860</v>
      </c>
    </row>
    <row r="17809" spans="82:87">
      <c r="CD17809" s="34" t="s">
        <v>21691</v>
      </c>
      <c r="CG17809" s="381">
        <v>69368</v>
      </c>
      <c r="CI17809" s="378">
        <v>31860</v>
      </c>
    </row>
    <row r="17810" spans="82:87">
      <c r="CD17810" s="34" t="s">
        <v>21692</v>
      </c>
      <c r="CG17810" s="381">
        <v>69369</v>
      </c>
      <c r="CI17810" s="378">
        <v>31860</v>
      </c>
    </row>
    <row r="17811" spans="82:87">
      <c r="CD17811" s="34" t="s">
        <v>21693</v>
      </c>
      <c r="CG17811" s="381">
        <v>69370</v>
      </c>
      <c r="CI17811" s="378">
        <v>31860</v>
      </c>
    </row>
    <row r="17812" spans="82:87">
      <c r="CD17812" s="34" t="s">
        <v>21694</v>
      </c>
      <c r="CG17812" s="381">
        <v>69371</v>
      </c>
      <c r="CI17812" s="378">
        <v>31870</v>
      </c>
    </row>
    <row r="17813" spans="82:87">
      <c r="CD17813" s="34" t="s">
        <v>21695</v>
      </c>
      <c r="CG17813" s="381">
        <v>69372</v>
      </c>
      <c r="CI17813" s="378">
        <v>31870</v>
      </c>
    </row>
    <row r="17814" spans="82:87">
      <c r="CD17814" s="34" t="s">
        <v>21696</v>
      </c>
      <c r="CG17814" s="381">
        <v>69373</v>
      </c>
      <c r="CI17814" s="378">
        <v>31880</v>
      </c>
    </row>
    <row r="17815" spans="82:87">
      <c r="CD17815" s="34" t="s">
        <v>21697</v>
      </c>
      <c r="CG17815" s="381">
        <v>69374</v>
      </c>
      <c r="CI17815" s="378">
        <v>31900</v>
      </c>
    </row>
    <row r="17816" spans="82:87">
      <c r="CD17816" s="34" t="s">
        <v>21698</v>
      </c>
      <c r="CG17816" s="381">
        <v>69375</v>
      </c>
      <c r="CI17816" s="378">
        <v>31900</v>
      </c>
    </row>
    <row r="17817" spans="82:87">
      <c r="CD17817" s="34" t="s">
        <v>21699</v>
      </c>
      <c r="CG17817" s="381">
        <v>69376</v>
      </c>
      <c r="CI17817" s="378">
        <v>31901</v>
      </c>
    </row>
    <row r="17818" spans="82:87">
      <c r="CD17818" s="34" t="s">
        <v>21700</v>
      </c>
      <c r="CG17818" s="381">
        <v>69377</v>
      </c>
      <c r="CI17818" s="378">
        <v>31901</v>
      </c>
    </row>
    <row r="17819" spans="82:87">
      <c r="CD17819" s="34" t="s">
        <v>21701</v>
      </c>
      <c r="CG17819" s="381">
        <v>69378</v>
      </c>
      <c r="CI17819" s="378">
        <v>31902</v>
      </c>
    </row>
    <row r="17820" spans="82:87">
      <c r="CD17820" s="34" t="s">
        <v>21702</v>
      </c>
      <c r="CG17820" s="381">
        <v>69379</v>
      </c>
      <c r="CI17820" s="378">
        <v>31902</v>
      </c>
    </row>
    <row r="17821" spans="82:87">
      <c r="CD17821" s="34" t="s">
        <v>21703</v>
      </c>
      <c r="CG17821" s="381">
        <v>69380</v>
      </c>
      <c r="CI17821" s="378">
        <v>31903</v>
      </c>
    </row>
    <row r="17822" spans="82:87">
      <c r="CD17822" s="34" t="s">
        <v>21704</v>
      </c>
      <c r="CG17822" s="381">
        <v>69381</v>
      </c>
      <c r="CI17822" s="378">
        <v>31903</v>
      </c>
    </row>
    <row r="17823" spans="82:87">
      <c r="CD17823" s="34" t="s">
        <v>21705</v>
      </c>
      <c r="CG17823" s="381">
        <v>69382</v>
      </c>
      <c r="CI17823" s="378">
        <v>31906</v>
      </c>
    </row>
    <row r="17824" spans="82:87">
      <c r="CD17824" s="34" t="s">
        <v>21706</v>
      </c>
      <c r="CG17824" s="381">
        <v>69383</v>
      </c>
      <c r="CI17824" s="378">
        <v>31908</v>
      </c>
    </row>
    <row r="17825" spans="82:87">
      <c r="CD17825" s="34" t="s">
        <v>21707</v>
      </c>
      <c r="CG17825" s="381">
        <v>69384</v>
      </c>
      <c r="CI17825" s="378">
        <v>31909</v>
      </c>
    </row>
    <row r="17826" spans="82:87">
      <c r="CD17826" s="34" t="s">
        <v>21708</v>
      </c>
      <c r="CG17826" s="381">
        <v>69385</v>
      </c>
      <c r="CI17826" s="378">
        <v>31911</v>
      </c>
    </row>
    <row r="17827" spans="82:87">
      <c r="CD17827" s="34" t="s">
        <v>21709</v>
      </c>
      <c r="CG17827" s="381">
        <v>69386</v>
      </c>
      <c r="CI17827" s="378">
        <v>31914</v>
      </c>
    </row>
    <row r="17828" spans="82:87">
      <c r="CD17828" s="34" t="s">
        <v>21710</v>
      </c>
      <c r="CG17828" s="381">
        <v>69387</v>
      </c>
      <c r="CI17828" s="378">
        <v>31917</v>
      </c>
    </row>
    <row r="17829" spans="82:87">
      <c r="CD17829" s="34" t="s">
        <v>21711</v>
      </c>
      <c r="CG17829" s="381">
        <v>69388</v>
      </c>
      <c r="CI17829" s="378">
        <v>31921</v>
      </c>
    </row>
    <row r="17830" spans="82:87">
      <c r="CD17830" s="34" t="s">
        <v>21712</v>
      </c>
      <c r="CG17830" s="381">
        <v>69389</v>
      </c>
      <c r="CI17830" s="378">
        <v>31924</v>
      </c>
    </row>
    <row r="17831" spans="82:87">
      <c r="CD17831" s="34" t="s">
        <v>21713</v>
      </c>
      <c r="CG17831" s="381">
        <v>69390</v>
      </c>
      <c r="CI17831" s="378">
        <v>31931</v>
      </c>
    </row>
    <row r="17832" spans="82:87">
      <c r="CD17832" s="34" t="s">
        <v>21714</v>
      </c>
      <c r="CG17832" s="381">
        <v>69391</v>
      </c>
      <c r="CI17832" s="378">
        <v>31935</v>
      </c>
    </row>
    <row r="17833" spans="82:87">
      <c r="CD17833" s="34" t="s">
        <v>21715</v>
      </c>
      <c r="CG17833" s="381">
        <v>69392</v>
      </c>
      <c r="CI17833" s="378">
        <v>31945</v>
      </c>
    </row>
    <row r="17834" spans="82:87">
      <c r="CD17834" s="34" t="s">
        <v>21716</v>
      </c>
      <c r="CG17834" s="381">
        <v>69393</v>
      </c>
      <c r="CI17834" s="378">
        <v>31946</v>
      </c>
    </row>
    <row r="17835" spans="82:87">
      <c r="CD17835" s="34" t="s">
        <v>21717</v>
      </c>
      <c r="CG17835" s="381">
        <v>69394</v>
      </c>
      <c r="CI17835" s="378">
        <v>31947</v>
      </c>
    </row>
    <row r="17836" spans="82:87">
      <c r="CD17836" s="34" t="s">
        <v>21718</v>
      </c>
      <c r="CG17836" s="381">
        <v>69395</v>
      </c>
      <c r="CI17836" s="378">
        <v>31948</v>
      </c>
    </row>
    <row r="17837" spans="82:87">
      <c r="CD17837" s="34" t="s">
        <v>21719</v>
      </c>
      <c r="CG17837" s="381">
        <v>69396</v>
      </c>
      <c r="CI17837" s="378">
        <v>31949</v>
      </c>
    </row>
    <row r="17838" spans="82:87">
      <c r="CD17838" s="34" t="s">
        <v>21720</v>
      </c>
      <c r="CG17838" s="381">
        <v>69397</v>
      </c>
      <c r="CI17838" s="378">
        <v>31950</v>
      </c>
    </row>
    <row r="17839" spans="82:87">
      <c r="CD17839" s="34" t="s">
        <v>21721</v>
      </c>
      <c r="CG17839" s="381">
        <v>69398</v>
      </c>
      <c r="CI17839" s="378">
        <v>31952</v>
      </c>
    </row>
    <row r="17840" spans="82:87">
      <c r="CD17840" s="34" t="s">
        <v>21722</v>
      </c>
      <c r="CG17840" s="381">
        <v>69399</v>
      </c>
      <c r="CI17840" s="378">
        <v>31955</v>
      </c>
    </row>
    <row r="17841" spans="82:87">
      <c r="CD17841" s="34" t="s">
        <v>21723</v>
      </c>
      <c r="CG17841" s="381">
        <v>69400</v>
      </c>
      <c r="CI17841" s="378">
        <v>31956</v>
      </c>
    </row>
    <row r="17842" spans="82:87">
      <c r="CD17842" s="34" t="s">
        <v>21724</v>
      </c>
      <c r="CG17842" s="381">
        <v>69401</v>
      </c>
      <c r="CI17842" s="378">
        <v>31957</v>
      </c>
    </row>
    <row r="17843" spans="82:87">
      <c r="CD17843" s="34" t="s">
        <v>21725</v>
      </c>
      <c r="CG17843" s="381">
        <v>69402</v>
      </c>
      <c r="CI17843" s="378">
        <v>31958</v>
      </c>
    </row>
    <row r="17844" spans="82:87">
      <c r="CD17844" s="34" t="s">
        <v>21726</v>
      </c>
      <c r="CG17844" s="381">
        <v>69403</v>
      </c>
      <c r="CI17844" s="378">
        <v>31959</v>
      </c>
    </row>
    <row r="17845" spans="82:87">
      <c r="CD17845" s="34" t="s">
        <v>21727</v>
      </c>
      <c r="CG17845" s="381">
        <v>69404</v>
      </c>
      <c r="CI17845" s="378">
        <v>31960</v>
      </c>
    </row>
    <row r="17846" spans="82:87">
      <c r="CD17846" s="34" t="s">
        <v>21728</v>
      </c>
      <c r="CG17846" s="381">
        <v>69405</v>
      </c>
      <c r="CI17846" s="378">
        <v>31961</v>
      </c>
    </row>
    <row r="17847" spans="82:87">
      <c r="CD17847" s="34" t="s">
        <v>21729</v>
      </c>
      <c r="CG17847" s="381">
        <v>69406</v>
      </c>
      <c r="CI17847" s="378">
        <v>31962</v>
      </c>
    </row>
    <row r="17848" spans="82:87">
      <c r="CD17848" s="34" t="s">
        <v>21730</v>
      </c>
      <c r="CG17848" s="381">
        <v>69407</v>
      </c>
      <c r="CI17848" s="378">
        <v>31998</v>
      </c>
    </row>
    <row r="17849" spans="82:87">
      <c r="CD17849" s="34" t="s">
        <v>21731</v>
      </c>
      <c r="CG17849" s="381">
        <v>69408</v>
      </c>
      <c r="CI17849" s="378">
        <v>31998</v>
      </c>
    </row>
    <row r="17850" spans="82:87">
      <c r="CD17850" s="34" t="s">
        <v>21732</v>
      </c>
      <c r="CG17850" s="381">
        <v>69409</v>
      </c>
      <c r="CI17850" s="378">
        <v>31999</v>
      </c>
    </row>
    <row r="17851" spans="82:87">
      <c r="CD17851" s="34" t="s">
        <v>21733</v>
      </c>
      <c r="CG17851" s="381">
        <v>69410</v>
      </c>
      <c r="CI17851" s="378">
        <v>32000</v>
      </c>
    </row>
    <row r="17852" spans="82:87">
      <c r="CD17852" s="34" t="s">
        <v>21734</v>
      </c>
      <c r="CG17852" s="381">
        <v>69411</v>
      </c>
      <c r="CI17852" s="378">
        <v>32001</v>
      </c>
    </row>
    <row r="17853" spans="82:87">
      <c r="CD17853" s="34" t="s">
        <v>21735</v>
      </c>
      <c r="CG17853" s="381">
        <v>69412</v>
      </c>
      <c r="CI17853" s="378">
        <v>32002</v>
      </c>
    </row>
    <row r="17854" spans="82:87">
      <c r="CD17854" s="34" t="s">
        <v>21736</v>
      </c>
      <c r="CG17854" s="381">
        <v>69413</v>
      </c>
      <c r="CI17854" s="378">
        <v>32003</v>
      </c>
    </row>
    <row r="17855" spans="82:87">
      <c r="CD17855" s="34" t="s">
        <v>21737</v>
      </c>
      <c r="CG17855" s="381">
        <v>69414</v>
      </c>
      <c r="CI17855" s="378">
        <v>32004</v>
      </c>
    </row>
    <row r="17856" spans="82:87">
      <c r="CD17856" s="34" t="s">
        <v>21738</v>
      </c>
      <c r="CG17856" s="381">
        <v>69415</v>
      </c>
      <c r="CI17856" s="378">
        <v>32005</v>
      </c>
    </row>
    <row r="17857" spans="82:87">
      <c r="CD17857" s="34" t="s">
        <v>21739</v>
      </c>
      <c r="CG17857" s="381">
        <v>69416</v>
      </c>
      <c r="CI17857" s="378">
        <v>32005</v>
      </c>
    </row>
    <row r="17858" spans="82:87">
      <c r="CD17858" s="34" t="s">
        <v>21740</v>
      </c>
      <c r="CG17858" s="381">
        <v>69417</v>
      </c>
      <c r="CI17858" s="378">
        <v>32006</v>
      </c>
    </row>
    <row r="17859" spans="82:87">
      <c r="CD17859" s="34" t="s">
        <v>21741</v>
      </c>
      <c r="CG17859" s="381">
        <v>69418</v>
      </c>
      <c r="CI17859" s="378">
        <v>32007</v>
      </c>
    </row>
    <row r="17860" spans="82:87">
      <c r="CD17860" s="34" t="s">
        <v>21742</v>
      </c>
      <c r="CG17860" s="381">
        <v>69419</v>
      </c>
      <c r="CI17860" s="378">
        <v>32008</v>
      </c>
    </row>
    <row r="17861" spans="82:87">
      <c r="CD17861" s="34" t="s">
        <v>21743</v>
      </c>
      <c r="CG17861" s="381">
        <v>69420</v>
      </c>
      <c r="CI17861" s="378">
        <v>32009</v>
      </c>
    </row>
    <row r="17862" spans="82:87">
      <c r="CD17862" s="34" t="s">
        <v>21744</v>
      </c>
      <c r="CG17862" s="381">
        <v>69421</v>
      </c>
      <c r="CI17862" s="378">
        <v>32010</v>
      </c>
    </row>
    <row r="17863" spans="82:87">
      <c r="CD17863" s="34" t="s">
        <v>21745</v>
      </c>
      <c r="CG17863" s="381">
        <v>69422</v>
      </c>
      <c r="CI17863" s="378">
        <v>32011</v>
      </c>
    </row>
    <row r="17864" spans="82:87">
      <c r="CD17864" s="34" t="s">
        <v>21746</v>
      </c>
      <c r="CG17864" s="381">
        <v>69423</v>
      </c>
      <c r="CI17864" s="378">
        <v>32012</v>
      </c>
    </row>
    <row r="17865" spans="82:87">
      <c r="CD17865" s="34" t="s">
        <v>21747</v>
      </c>
      <c r="CG17865" s="381">
        <v>69424</v>
      </c>
      <c r="CI17865" s="378">
        <v>32013</v>
      </c>
    </row>
    <row r="17866" spans="82:87">
      <c r="CD17866" s="34" t="s">
        <v>21748</v>
      </c>
      <c r="CG17866" s="381">
        <v>69425</v>
      </c>
      <c r="CI17866" s="378">
        <v>32014</v>
      </c>
    </row>
    <row r="17867" spans="82:87">
      <c r="CD17867" s="34" t="s">
        <v>21749</v>
      </c>
      <c r="CG17867" s="381">
        <v>69426</v>
      </c>
      <c r="CI17867" s="378">
        <v>32015</v>
      </c>
    </row>
    <row r="17868" spans="82:87">
      <c r="CD17868" s="34" t="s">
        <v>21750</v>
      </c>
      <c r="CG17868" s="381">
        <v>69427</v>
      </c>
      <c r="CI17868" s="378">
        <v>32016</v>
      </c>
    </row>
    <row r="17869" spans="82:87">
      <c r="CD17869" s="34" t="s">
        <v>21751</v>
      </c>
      <c r="CG17869" s="381">
        <v>69428</v>
      </c>
      <c r="CI17869" s="378">
        <v>32017</v>
      </c>
    </row>
    <row r="17870" spans="82:87">
      <c r="CD17870" s="34" t="s">
        <v>21752</v>
      </c>
      <c r="CG17870" s="381">
        <v>69429</v>
      </c>
      <c r="CI17870" s="378">
        <v>32018</v>
      </c>
    </row>
    <row r="17871" spans="82:87">
      <c r="CD17871" s="34" t="s">
        <v>21753</v>
      </c>
      <c r="CG17871" s="381">
        <v>69430</v>
      </c>
      <c r="CI17871" s="378">
        <v>32019</v>
      </c>
    </row>
    <row r="17872" spans="82:87">
      <c r="CD17872" s="34" t="s">
        <v>21754</v>
      </c>
      <c r="CG17872" s="381">
        <v>69431</v>
      </c>
      <c r="CI17872" s="378">
        <v>32020</v>
      </c>
    </row>
    <row r="17873" spans="82:87">
      <c r="CD17873" s="34" t="s">
        <v>21755</v>
      </c>
      <c r="CG17873" s="381">
        <v>69432</v>
      </c>
      <c r="CI17873" s="378">
        <v>32021</v>
      </c>
    </row>
    <row r="17874" spans="82:87">
      <c r="CD17874" s="34" t="s">
        <v>21756</v>
      </c>
      <c r="CG17874" s="381">
        <v>69433</v>
      </c>
      <c r="CI17874" s="378">
        <v>32022</v>
      </c>
    </row>
    <row r="17875" spans="82:87">
      <c r="CD17875" s="34" t="s">
        <v>21757</v>
      </c>
      <c r="CG17875" s="381">
        <v>69434</v>
      </c>
      <c r="CI17875" s="378">
        <v>32100</v>
      </c>
    </row>
    <row r="17876" spans="82:87">
      <c r="CD17876" s="34" t="s">
        <v>21758</v>
      </c>
      <c r="CG17876" s="381">
        <v>69435</v>
      </c>
      <c r="CI17876" s="378">
        <v>32100</v>
      </c>
    </row>
    <row r="17877" spans="82:87">
      <c r="CD17877" s="34" t="s">
        <v>21759</v>
      </c>
      <c r="CG17877" s="381">
        <v>69436</v>
      </c>
      <c r="CI17877" s="378">
        <v>32100</v>
      </c>
    </row>
    <row r="17878" spans="82:87">
      <c r="CD17878" s="34" t="s">
        <v>21760</v>
      </c>
      <c r="CG17878" s="381">
        <v>69437</v>
      </c>
      <c r="CI17878" s="378">
        <v>32100</v>
      </c>
    </row>
    <row r="17879" spans="82:87">
      <c r="CD17879" s="34" t="s">
        <v>21761</v>
      </c>
      <c r="CG17879" s="381">
        <v>69438</v>
      </c>
      <c r="CI17879" s="378">
        <v>32100</v>
      </c>
    </row>
    <row r="17880" spans="82:87">
      <c r="CD17880" s="34" t="s">
        <v>21762</v>
      </c>
      <c r="CG17880" s="381">
        <v>69439</v>
      </c>
      <c r="CI17880" s="378">
        <v>32100</v>
      </c>
    </row>
    <row r="17881" spans="82:87">
      <c r="CD17881" s="34" t="s">
        <v>21763</v>
      </c>
      <c r="CG17881" s="381">
        <v>69440</v>
      </c>
      <c r="CI17881" s="378">
        <v>32100</v>
      </c>
    </row>
    <row r="17882" spans="82:87">
      <c r="CD17882" s="34" t="s">
        <v>21764</v>
      </c>
      <c r="CG17882" s="381">
        <v>69441</v>
      </c>
      <c r="CI17882" s="378">
        <v>32100</v>
      </c>
    </row>
    <row r="17883" spans="82:87">
      <c r="CD17883" s="34" t="s">
        <v>21765</v>
      </c>
      <c r="CG17883" s="381">
        <v>69442</v>
      </c>
      <c r="CI17883" s="378">
        <v>32100</v>
      </c>
    </row>
    <row r="17884" spans="82:87">
      <c r="CD17884" s="34" t="s">
        <v>21766</v>
      </c>
      <c r="CG17884" s="381">
        <v>69443</v>
      </c>
      <c r="CI17884" s="378">
        <v>32100</v>
      </c>
    </row>
    <row r="17885" spans="82:87">
      <c r="CD17885" s="34" t="s">
        <v>21767</v>
      </c>
      <c r="CG17885" s="381">
        <v>69444</v>
      </c>
      <c r="CI17885" s="378">
        <v>32100</v>
      </c>
    </row>
    <row r="17886" spans="82:87">
      <c r="CD17886" s="34" t="s">
        <v>21768</v>
      </c>
      <c r="CG17886" s="381">
        <v>69445</v>
      </c>
      <c r="CI17886" s="378">
        <v>32110</v>
      </c>
    </row>
    <row r="17887" spans="82:87">
      <c r="CD17887" s="34" t="s">
        <v>21769</v>
      </c>
      <c r="CG17887" s="381">
        <v>69446</v>
      </c>
      <c r="CI17887" s="378">
        <v>32110</v>
      </c>
    </row>
    <row r="17888" spans="82:87">
      <c r="CD17888" s="34" t="s">
        <v>21770</v>
      </c>
      <c r="CG17888" s="381">
        <v>69447</v>
      </c>
      <c r="CI17888" s="378">
        <v>32110</v>
      </c>
    </row>
    <row r="17889" spans="82:87">
      <c r="CD17889" s="34" t="s">
        <v>21771</v>
      </c>
      <c r="CG17889" s="381">
        <v>69448</v>
      </c>
      <c r="CI17889" s="378">
        <v>32110</v>
      </c>
    </row>
    <row r="17890" spans="82:87">
      <c r="CD17890" s="34" t="s">
        <v>21772</v>
      </c>
      <c r="CG17890" s="381">
        <v>69449</v>
      </c>
      <c r="CI17890" s="378">
        <v>32110</v>
      </c>
    </row>
    <row r="17891" spans="82:87">
      <c r="CD17891" s="34" t="s">
        <v>21773</v>
      </c>
      <c r="CG17891" s="381">
        <v>69450</v>
      </c>
      <c r="CI17891" s="378">
        <v>32110</v>
      </c>
    </row>
    <row r="17892" spans="82:87">
      <c r="CD17892" s="34" t="s">
        <v>21774</v>
      </c>
      <c r="CG17892" s="381">
        <v>69451</v>
      </c>
      <c r="CI17892" s="378">
        <v>32110</v>
      </c>
    </row>
    <row r="17893" spans="82:87">
      <c r="CD17893" s="34" t="s">
        <v>21775</v>
      </c>
      <c r="CG17893" s="381">
        <v>69452</v>
      </c>
      <c r="CI17893" s="378">
        <v>32110</v>
      </c>
    </row>
    <row r="17894" spans="82:87">
      <c r="CD17894" s="34" t="s">
        <v>21776</v>
      </c>
      <c r="CG17894" s="381">
        <v>69453</v>
      </c>
      <c r="CI17894" s="378">
        <v>32110</v>
      </c>
    </row>
    <row r="17895" spans="82:87">
      <c r="CD17895" s="34" t="s">
        <v>21777</v>
      </c>
      <c r="CG17895" s="381">
        <v>69454</v>
      </c>
      <c r="CI17895" s="378">
        <v>32110</v>
      </c>
    </row>
    <row r="17896" spans="82:87">
      <c r="CD17896" s="34" t="s">
        <v>21778</v>
      </c>
      <c r="CG17896" s="381">
        <v>69455</v>
      </c>
      <c r="CI17896" s="378">
        <v>32110</v>
      </c>
    </row>
    <row r="17897" spans="82:87">
      <c r="CD17897" s="34" t="s">
        <v>21779</v>
      </c>
      <c r="CG17897" s="381">
        <v>69456</v>
      </c>
      <c r="CI17897" s="378">
        <v>32110</v>
      </c>
    </row>
    <row r="17898" spans="82:87">
      <c r="CD17898" s="34" t="s">
        <v>21780</v>
      </c>
      <c r="CG17898" s="381">
        <v>69457</v>
      </c>
      <c r="CI17898" s="378">
        <v>32110</v>
      </c>
    </row>
    <row r="17899" spans="82:87">
      <c r="CD17899" s="34" t="s">
        <v>21781</v>
      </c>
      <c r="CG17899" s="381">
        <v>69458</v>
      </c>
      <c r="CI17899" s="378">
        <v>32110</v>
      </c>
    </row>
    <row r="17900" spans="82:87">
      <c r="CD17900" s="34" t="s">
        <v>21782</v>
      </c>
      <c r="CG17900" s="381">
        <v>69459</v>
      </c>
      <c r="CI17900" s="378">
        <v>32110</v>
      </c>
    </row>
    <row r="17901" spans="82:87">
      <c r="CD17901" s="34" t="s">
        <v>21783</v>
      </c>
      <c r="CG17901" s="381">
        <v>69460</v>
      </c>
      <c r="CI17901" s="378">
        <v>32110</v>
      </c>
    </row>
    <row r="17902" spans="82:87">
      <c r="CD17902" s="34" t="s">
        <v>21784</v>
      </c>
      <c r="CG17902" s="381">
        <v>69461</v>
      </c>
      <c r="CI17902" s="378">
        <v>32120</v>
      </c>
    </row>
    <row r="17903" spans="82:87">
      <c r="CD17903" s="34" t="s">
        <v>21785</v>
      </c>
      <c r="CG17903" s="381">
        <v>69462</v>
      </c>
      <c r="CI17903" s="378">
        <v>32120</v>
      </c>
    </row>
    <row r="17904" spans="82:87">
      <c r="CD17904" s="34" t="s">
        <v>21786</v>
      </c>
      <c r="CG17904" s="381">
        <v>69463</v>
      </c>
      <c r="CI17904" s="378">
        <v>32120</v>
      </c>
    </row>
    <row r="17905" spans="82:87">
      <c r="CD17905" s="34" t="s">
        <v>21787</v>
      </c>
      <c r="CG17905" s="381">
        <v>69464</v>
      </c>
      <c r="CI17905" s="378">
        <v>32120</v>
      </c>
    </row>
    <row r="17906" spans="82:87">
      <c r="CD17906" s="34" t="s">
        <v>21788</v>
      </c>
      <c r="CG17906" s="381">
        <v>69465</v>
      </c>
      <c r="CI17906" s="378">
        <v>32120</v>
      </c>
    </row>
    <row r="17907" spans="82:87">
      <c r="CD17907" s="34" t="s">
        <v>21789</v>
      </c>
      <c r="CG17907" s="381">
        <v>69466</v>
      </c>
      <c r="CI17907" s="378">
        <v>32120</v>
      </c>
    </row>
    <row r="17908" spans="82:87">
      <c r="CD17908" s="34" t="s">
        <v>21790</v>
      </c>
      <c r="CG17908" s="381">
        <v>69467</v>
      </c>
      <c r="CI17908" s="378">
        <v>32120</v>
      </c>
    </row>
    <row r="17909" spans="82:87">
      <c r="CD17909" s="34" t="s">
        <v>21791</v>
      </c>
      <c r="CG17909" s="381">
        <v>69468</v>
      </c>
      <c r="CI17909" s="378">
        <v>32120</v>
      </c>
    </row>
    <row r="17910" spans="82:87">
      <c r="CD17910" s="34" t="s">
        <v>21792</v>
      </c>
      <c r="CG17910" s="381">
        <v>69469</v>
      </c>
      <c r="CI17910" s="378">
        <v>32120</v>
      </c>
    </row>
    <row r="17911" spans="82:87">
      <c r="CD17911" s="34" t="s">
        <v>21793</v>
      </c>
      <c r="CG17911" s="381">
        <v>69470</v>
      </c>
      <c r="CI17911" s="378">
        <v>32120</v>
      </c>
    </row>
    <row r="17912" spans="82:87">
      <c r="CD17912" s="34" t="s">
        <v>21794</v>
      </c>
      <c r="CG17912" s="381">
        <v>69471</v>
      </c>
      <c r="CI17912" s="378">
        <v>32120</v>
      </c>
    </row>
    <row r="17913" spans="82:87">
      <c r="CD17913" s="34" t="s">
        <v>21795</v>
      </c>
      <c r="CG17913" s="381">
        <v>69472</v>
      </c>
      <c r="CI17913" s="378">
        <v>32120</v>
      </c>
    </row>
    <row r="17914" spans="82:87">
      <c r="CD17914" s="34" t="s">
        <v>21796</v>
      </c>
      <c r="CG17914" s="381">
        <v>69473</v>
      </c>
      <c r="CI17914" s="378">
        <v>32120</v>
      </c>
    </row>
    <row r="17915" spans="82:87">
      <c r="CD17915" s="34" t="s">
        <v>21797</v>
      </c>
      <c r="CG17915" s="381">
        <v>69474</v>
      </c>
      <c r="CI17915" s="378">
        <v>32120</v>
      </c>
    </row>
    <row r="17916" spans="82:87">
      <c r="CD17916" s="34" t="s">
        <v>21798</v>
      </c>
      <c r="CG17916" s="381">
        <v>69475</v>
      </c>
      <c r="CI17916" s="378">
        <v>32120</v>
      </c>
    </row>
    <row r="17917" spans="82:87">
      <c r="CD17917" s="34" t="s">
        <v>21799</v>
      </c>
      <c r="CG17917" s="381">
        <v>69476</v>
      </c>
      <c r="CI17917" s="378">
        <v>32120</v>
      </c>
    </row>
    <row r="17918" spans="82:87">
      <c r="CD17918" s="34" t="s">
        <v>21800</v>
      </c>
      <c r="CG17918" s="381">
        <v>69477</v>
      </c>
      <c r="CI17918" s="378">
        <v>32120</v>
      </c>
    </row>
    <row r="17919" spans="82:87">
      <c r="CD17919" s="34" t="s">
        <v>21801</v>
      </c>
      <c r="CG17919" s="381">
        <v>69478</v>
      </c>
      <c r="CI17919" s="378">
        <v>32120</v>
      </c>
    </row>
    <row r="17920" spans="82:87">
      <c r="CD17920" s="34" t="s">
        <v>21802</v>
      </c>
      <c r="CG17920" s="381">
        <v>69479</v>
      </c>
      <c r="CI17920" s="378">
        <v>32120</v>
      </c>
    </row>
    <row r="17921" spans="82:87">
      <c r="CD17921" s="34" t="s">
        <v>21803</v>
      </c>
      <c r="CG17921" s="381">
        <v>69480</v>
      </c>
      <c r="CI17921" s="378">
        <v>32129</v>
      </c>
    </row>
    <row r="17922" spans="82:87">
      <c r="CD17922" s="34" t="s">
        <v>21804</v>
      </c>
      <c r="CG17922" s="381">
        <v>69481</v>
      </c>
      <c r="CI17922" s="378">
        <v>32130</v>
      </c>
    </row>
    <row r="17923" spans="82:87">
      <c r="CD17923" s="34" t="s">
        <v>21805</v>
      </c>
      <c r="CG17923" s="381">
        <v>69482</v>
      </c>
      <c r="CI17923" s="378">
        <v>32130</v>
      </c>
    </row>
    <row r="17924" spans="82:87">
      <c r="CD17924" s="34" t="s">
        <v>21806</v>
      </c>
      <c r="CG17924" s="381">
        <v>69483</v>
      </c>
      <c r="CI17924" s="378">
        <v>32130</v>
      </c>
    </row>
    <row r="17925" spans="82:87">
      <c r="CD17925" s="34" t="s">
        <v>21807</v>
      </c>
      <c r="CG17925" s="381">
        <v>69484</v>
      </c>
      <c r="CI17925" s="378">
        <v>32130</v>
      </c>
    </row>
    <row r="17926" spans="82:87">
      <c r="CD17926" s="34" t="s">
        <v>21808</v>
      </c>
      <c r="CG17926" s="381">
        <v>69485</v>
      </c>
      <c r="CI17926" s="378">
        <v>32130</v>
      </c>
    </row>
    <row r="17927" spans="82:87">
      <c r="CD17927" s="34" t="s">
        <v>21809</v>
      </c>
      <c r="CG17927" s="381">
        <v>69486</v>
      </c>
      <c r="CI17927" s="378">
        <v>32130</v>
      </c>
    </row>
    <row r="17928" spans="82:87">
      <c r="CD17928" s="34" t="s">
        <v>21810</v>
      </c>
      <c r="CG17928" s="381">
        <v>69487</v>
      </c>
      <c r="CI17928" s="378">
        <v>32130</v>
      </c>
    </row>
    <row r="17929" spans="82:87">
      <c r="CD17929" s="34" t="s">
        <v>21811</v>
      </c>
      <c r="CG17929" s="381">
        <v>69488</v>
      </c>
      <c r="CI17929" s="378">
        <v>32130</v>
      </c>
    </row>
    <row r="17930" spans="82:87">
      <c r="CD17930" s="34" t="s">
        <v>21812</v>
      </c>
      <c r="CG17930" s="381">
        <v>69489</v>
      </c>
      <c r="CI17930" s="378">
        <v>32130</v>
      </c>
    </row>
    <row r="17931" spans="82:87">
      <c r="CD17931" s="34" t="s">
        <v>21813</v>
      </c>
      <c r="CG17931" s="381">
        <v>69490</v>
      </c>
      <c r="CI17931" s="378">
        <v>32130</v>
      </c>
    </row>
    <row r="17932" spans="82:87">
      <c r="CD17932" s="34" t="s">
        <v>21814</v>
      </c>
      <c r="CG17932" s="381">
        <v>69491</v>
      </c>
      <c r="CI17932" s="378">
        <v>32130</v>
      </c>
    </row>
    <row r="17933" spans="82:87">
      <c r="CD17933" s="34" t="s">
        <v>21815</v>
      </c>
      <c r="CG17933" s="381">
        <v>69492</v>
      </c>
      <c r="CI17933" s="378">
        <v>32130</v>
      </c>
    </row>
    <row r="17934" spans="82:87">
      <c r="CD17934" s="34" t="s">
        <v>21816</v>
      </c>
      <c r="CG17934" s="381">
        <v>69493</v>
      </c>
      <c r="CI17934" s="378">
        <v>32130</v>
      </c>
    </row>
    <row r="17935" spans="82:87">
      <c r="CD17935" s="34" t="s">
        <v>21817</v>
      </c>
      <c r="CG17935" s="381">
        <v>69494</v>
      </c>
      <c r="CI17935" s="378">
        <v>32130</v>
      </c>
    </row>
    <row r="17936" spans="82:87">
      <c r="CD17936" s="34" t="s">
        <v>21818</v>
      </c>
      <c r="CG17936" s="381">
        <v>69495</v>
      </c>
      <c r="CI17936" s="378">
        <v>32140</v>
      </c>
    </row>
    <row r="17937" spans="82:87">
      <c r="CD17937" s="34" t="s">
        <v>21819</v>
      </c>
      <c r="CG17937" s="381">
        <v>69496</v>
      </c>
      <c r="CI17937" s="378">
        <v>32140</v>
      </c>
    </row>
    <row r="17938" spans="82:87">
      <c r="CD17938" s="34" t="s">
        <v>21820</v>
      </c>
      <c r="CG17938" s="381">
        <v>69497</v>
      </c>
      <c r="CI17938" s="378">
        <v>32140</v>
      </c>
    </row>
    <row r="17939" spans="82:87">
      <c r="CD17939" s="34" t="s">
        <v>21821</v>
      </c>
      <c r="CG17939" s="381">
        <v>69498</v>
      </c>
      <c r="CI17939" s="378">
        <v>32140</v>
      </c>
    </row>
    <row r="17940" spans="82:87">
      <c r="CD17940" s="34" t="s">
        <v>21822</v>
      </c>
      <c r="CG17940" s="381">
        <v>69499</v>
      </c>
      <c r="CI17940" s="378">
        <v>32140</v>
      </c>
    </row>
    <row r="17941" spans="82:87">
      <c r="CD17941" s="34" t="s">
        <v>21823</v>
      </c>
      <c r="CG17941" s="381">
        <v>69500</v>
      </c>
      <c r="CI17941" s="378">
        <v>32140</v>
      </c>
    </row>
    <row r="17942" spans="82:87">
      <c r="CD17942" s="34" t="s">
        <v>21824</v>
      </c>
      <c r="CG17942" s="381">
        <v>69501</v>
      </c>
      <c r="CI17942" s="378">
        <v>32140</v>
      </c>
    </row>
    <row r="17943" spans="82:87">
      <c r="CD17943" s="34" t="s">
        <v>21825</v>
      </c>
      <c r="CG17943" s="381">
        <v>69502</v>
      </c>
      <c r="CI17943" s="378">
        <v>32140</v>
      </c>
    </row>
    <row r="17944" spans="82:87">
      <c r="CD17944" s="34" t="s">
        <v>21826</v>
      </c>
      <c r="CG17944" s="381">
        <v>69503</v>
      </c>
      <c r="CI17944" s="378">
        <v>32140</v>
      </c>
    </row>
    <row r="17945" spans="82:87">
      <c r="CD17945" s="34" t="s">
        <v>21827</v>
      </c>
      <c r="CG17945" s="381">
        <v>69504</v>
      </c>
      <c r="CI17945" s="378">
        <v>32140</v>
      </c>
    </row>
    <row r="17946" spans="82:87">
      <c r="CD17946" s="34" t="s">
        <v>21828</v>
      </c>
      <c r="CG17946" s="381">
        <v>69505</v>
      </c>
      <c r="CI17946" s="378">
        <v>32140</v>
      </c>
    </row>
    <row r="17947" spans="82:87">
      <c r="CD17947" s="34" t="s">
        <v>21829</v>
      </c>
      <c r="CG17947" s="381">
        <v>69506</v>
      </c>
      <c r="CI17947" s="378">
        <v>32140</v>
      </c>
    </row>
    <row r="17948" spans="82:87">
      <c r="CD17948" s="34" t="s">
        <v>21830</v>
      </c>
      <c r="CG17948" s="381">
        <v>69507</v>
      </c>
      <c r="CI17948" s="378">
        <v>32140</v>
      </c>
    </row>
    <row r="17949" spans="82:87">
      <c r="CD17949" s="34" t="s">
        <v>21831</v>
      </c>
      <c r="CG17949" s="381">
        <v>69508</v>
      </c>
      <c r="CI17949" s="378">
        <v>32140</v>
      </c>
    </row>
    <row r="17950" spans="82:87">
      <c r="CD17950" s="34" t="s">
        <v>21832</v>
      </c>
      <c r="CG17950" s="381">
        <v>69509</v>
      </c>
      <c r="CI17950" s="378">
        <v>32140</v>
      </c>
    </row>
    <row r="17951" spans="82:87">
      <c r="CD17951" s="34" t="s">
        <v>21833</v>
      </c>
      <c r="CG17951" s="381">
        <v>69510</v>
      </c>
      <c r="CI17951" s="378">
        <v>32140</v>
      </c>
    </row>
    <row r="17952" spans="82:87">
      <c r="CD17952" s="34" t="s">
        <v>21834</v>
      </c>
      <c r="CG17952" s="381">
        <v>69511</v>
      </c>
      <c r="CI17952" s="378">
        <v>32140</v>
      </c>
    </row>
    <row r="17953" spans="82:87">
      <c r="CD17953" s="34" t="s">
        <v>21835</v>
      </c>
      <c r="CG17953" s="381">
        <v>69512</v>
      </c>
      <c r="CI17953" s="378">
        <v>32150</v>
      </c>
    </row>
    <row r="17954" spans="82:87">
      <c r="CD17954" s="34" t="s">
        <v>21836</v>
      </c>
      <c r="CG17954" s="381">
        <v>69513</v>
      </c>
      <c r="CI17954" s="378">
        <v>32150</v>
      </c>
    </row>
    <row r="17955" spans="82:87">
      <c r="CD17955" s="34" t="s">
        <v>21837</v>
      </c>
      <c r="CG17955" s="381">
        <v>69514</v>
      </c>
      <c r="CI17955" s="378">
        <v>32150</v>
      </c>
    </row>
    <row r="17956" spans="82:87">
      <c r="CD17956" s="34" t="s">
        <v>21838</v>
      </c>
      <c r="CG17956" s="381">
        <v>69515</v>
      </c>
      <c r="CI17956" s="378">
        <v>32150</v>
      </c>
    </row>
    <row r="17957" spans="82:87">
      <c r="CD17957" s="34" t="s">
        <v>21839</v>
      </c>
      <c r="CG17957" s="381">
        <v>69516</v>
      </c>
      <c r="CI17957" s="378">
        <v>32150</v>
      </c>
    </row>
    <row r="17958" spans="82:87">
      <c r="CD17958" s="34" t="s">
        <v>21840</v>
      </c>
      <c r="CG17958" s="381">
        <v>69517</v>
      </c>
      <c r="CI17958" s="378">
        <v>32152</v>
      </c>
    </row>
    <row r="17959" spans="82:87">
      <c r="CD17959" s="34" t="s">
        <v>21841</v>
      </c>
      <c r="CG17959" s="381">
        <v>69518</v>
      </c>
      <c r="CI17959" s="378">
        <v>32160</v>
      </c>
    </row>
    <row r="17960" spans="82:87">
      <c r="CD17960" s="34" t="s">
        <v>21842</v>
      </c>
      <c r="CG17960" s="381">
        <v>69519</v>
      </c>
      <c r="CI17960" s="378">
        <v>32160</v>
      </c>
    </row>
    <row r="17961" spans="82:87">
      <c r="CD17961" s="34" t="s">
        <v>21843</v>
      </c>
      <c r="CG17961" s="381">
        <v>69520</v>
      </c>
      <c r="CI17961" s="378">
        <v>32160</v>
      </c>
    </row>
    <row r="17962" spans="82:87">
      <c r="CD17962" s="34" t="s">
        <v>21844</v>
      </c>
      <c r="CG17962" s="381">
        <v>69530</v>
      </c>
      <c r="CI17962" s="378">
        <v>32160</v>
      </c>
    </row>
    <row r="17963" spans="82:87">
      <c r="CD17963" s="34" t="s">
        <v>21845</v>
      </c>
      <c r="CG17963" s="381">
        <v>69531</v>
      </c>
      <c r="CI17963" s="378">
        <v>32160</v>
      </c>
    </row>
    <row r="17964" spans="82:87">
      <c r="CD17964" s="34" t="s">
        <v>21846</v>
      </c>
      <c r="CG17964" s="381">
        <v>69532</v>
      </c>
      <c r="CI17964" s="378">
        <v>32160</v>
      </c>
    </row>
    <row r="17965" spans="82:87">
      <c r="CD17965" s="34" t="s">
        <v>21847</v>
      </c>
      <c r="CG17965" s="381">
        <v>69540</v>
      </c>
      <c r="CI17965" s="378">
        <v>32160</v>
      </c>
    </row>
    <row r="17966" spans="82:87">
      <c r="CD17966" s="34" t="s">
        <v>21848</v>
      </c>
      <c r="CG17966" s="381">
        <v>69541</v>
      </c>
      <c r="CI17966" s="378">
        <v>32160</v>
      </c>
    </row>
    <row r="17967" spans="82:87">
      <c r="CD17967" s="34" t="s">
        <v>21849</v>
      </c>
      <c r="CG17967" s="381">
        <v>69542</v>
      </c>
      <c r="CI17967" s="378">
        <v>32160</v>
      </c>
    </row>
    <row r="17968" spans="82:87">
      <c r="CD17968" s="34" t="s">
        <v>21850</v>
      </c>
      <c r="CG17968" s="381">
        <v>69543</v>
      </c>
      <c r="CI17968" s="378">
        <v>32160</v>
      </c>
    </row>
    <row r="17969" spans="82:87">
      <c r="CD17969" s="34" t="s">
        <v>21851</v>
      </c>
      <c r="CG17969" s="381">
        <v>69544</v>
      </c>
      <c r="CI17969" s="378">
        <v>32170</v>
      </c>
    </row>
    <row r="17970" spans="82:87">
      <c r="CD17970" s="34" t="s">
        <v>21852</v>
      </c>
      <c r="CG17970" s="381">
        <v>69545</v>
      </c>
      <c r="CI17970" s="378">
        <v>32170</v>
      </c>
    </row>
    <row r="17971" spans="82:87">
      <c r="CD17971" s="34" t="s">
        <v>21853</v>
      </c>
      <c r="CG17971" s="381">
        <v>69550</v>
      </c>
      <c r="CI17971" s="378">
        <v>32170</v>
      </c>
    </row>
    <row r="17972" spans="82:87">
      <c r="CD17972" s="34" t="s">
        <v>21854</v>
      </c>
      <c r="CG17972" s="381">
        <v>69551</v>
      </c>
      <c r="CI17972" s="378">
        <v>32170</v>
      </c>
    </row>
    <row r="17973" spans="82:87">
      <c r="CD17973" s="34" t="s">
        <v>21855</v>
      </c>
      <c r="CG17973" s="381">
        <v>69552</v>
      </c>
      <c r="CI17973" s="378">
        <v>32170</v>
      </c>
    </row>
    <row r="17974" spans="82:87">
      <c r="CD17974" s="34" t="s">
        <v>21856</v>
      </c>
      <c r="CG17974" s="381">
        <v>69553</v>
      </c>
      <c r="CI17974" s="378">
        <v>32170</v>
      </c>
    </row>
    <row r="17975" spans="82:87">
      <c r="CD17975" s="34" t="s">
        <v>21857</v>
      </c>
      <c r="CG17975" s="381">
        <v>69554</v>
      </c>
      <c r="CI17975" s="378">
        <v>32170</v>
      </c>
    </row>
    <row r="17976" spans="82:87">
      <c r="CD17976" s="34" t="s">
        <v>21858</v>
      </c>
      <c r="CG17976" s="381">
        <v>69555</v>
      </c>
      <c r="CI17976" s="378">
        <v>32170</v>
      </c>
    </row>
    <row r="17977" spans="82:87">
      <c r="CD17977" s="34" t="s">
        <v>21859</v>
      </c>
      <c r="CG17977" s="381">
        <v>69556</v>
      </c>
      <c r="CI17977" s="378">
        <v>32170</v>
      </c>
    </row>
    <row r="17978" spans="82:87">
      <c r="CD17978" s="34" t="s">
        <v>21860</v>
      </c>
      <c r="CG17978" s="381">
        <v>69557</v>
      </c>
      <c r="CI17978" s="378">
        <v>32170</v>
      </c>
    </row>
    <row r="17979" spans="82:87">
      <c r="CD17979" s="34" t="s">
        <v>21861</v>
      </c>
      <c r="CG17979" s="381">
        <v>69558</v>
      </c>
      <c r="CI17979" s="378">
        <v>32170</v>
      </c>
    </row>
    <row r="17980" spans="82:87">
      <c r="CD17980" s="34" t="s">
        <v>21862</v>
      </c>
      <c r="CG17980" s="381">
        <v>69559</v>
      </c>
      <c r="CI17980" s="378">
        <v>32170</v>
      </c>
    </row>
    <row r="17981" spans="82:87">
      <c r="CD17981" s="34" t="s">
        <v>21863</v>
      </c>
      <c r="CG17981" s="381">
        <v>69560</v>
      </c>
      <c r="CI17981" s="378">
        <v>32170</v>
      </c>
    </row>
    <row r="17982" spans="82:87">
      <c r="CD17982" s="34" t="s">
        <v>21864</v>
      </c>
      <c r="CG17982" s="381">
        <v>69561</v>
      </c>
      <c r="CI17982" s="378">
        <v>32170</v>
      </c>
    </row>
    <row r="17983" spans="82:87">
      <c r="CD17983" s="34" t="s">
        <v>21865</v>
      </c>
      <c r="CG17983" s="381">
        <v>69562</v>
      </c>
      <c r="CI17983" s="378">
        <v>32170</v>
      </c>
    </row>
    <row r="17984" spans="82:87">
      <c r="CD17984" s="34" t="s">
        <v>21866</v>
      </c>
      <c r="CG17984" s="381">
        <v>69563</v>
      </c>
      <c r="CI17984" s="378">
        <v>32170</v>
      </c>
    </row>
    <row r="17985" spans="82:87">
      <c r="CD17985" s="34" t="s">
        <v>21867</v>
      </c>
      <c r="CG17985" s="381">
        <v>69564</v>
      </c>
      <c r="CI17985" s="378">
        <v>32170</v>
      </c>
    </row>
    <row r="17986" spans="82:87">
      <c r="CD17986" s="34" t="s">
        <v>21868</v>
      </c>
      <c r="CG17986" s="381">
        <v>69565</v>
      </c>
      <c r="CI17986" s="378">
        <v>32190</v>
      </c>
    </row>
    <row r="17987" spans="82:87">
      <c r="CD17987" s="34" t="s">
        <v>21869</v>
      </c>
      <c r="CG17987" s="381">
        <v>69566</v>
      </c>
      <c r="CI17987" s="378">
        <v>32190</v>
      </c>
    </row>
    <row r="17988" spans="82:87">
      <c r="CD17988" s="34" t="s">
        <v>21870</v>
      </c>
      <c r="CG17988" s="381">
        <v>69567</v>
      </c>
      <c r="CI17988" s="378">
        <v>32190</v>
      </c>
    </row>
    <row r="17989" spans="82:87">
      <c r="CD17989" s="34" t="s">
        <v>21871</v>
      </c>
      <c r="CG17989" s="381">
        <v>69568</v>
      </c>
      <c r="CI17989" s="378">
        <v>32190</v>
      </c>
    </row>
    <row r="17990" spans="82:87">
      <c r="CD17990" s="34" t="s">
        <v>21872</v>
      </c>
      <c r="CG17990" s="381">
        <v>69569</v>
      </c>
      <c r="CI17990" s="378">
        <v>32190</v>
      </c>
    </row>
    <row r="17991" spans="82:87">
      <c r="CD17991" s="34" t="s">
        <v>21873</v>
      </c>
      <c r="CG17991" s="381">
        <v>69570</v>
      </c>
      <c r="CI17991" s="378">
        <v>32190</v>
      </c>
    </row>
    <row r="17992" spans="82:87">
      <c r="CD17992" s="34" t="s">
        <v>21874</v>
      </c>
      <c r="CG17992" s="381">
        <v>69571</v>
      </c>
      <c r="CI17992" s="378">
        <v>32190</v>
      </c>
    </row>
    <row r="17993" spans="82:87">
      <c r="CD17993" s="34" t="s">
        <v>21875</v>
      </c>
      <c r="CG17993" s="381">
        <v>69572</v>
      </c>
      <c r="CI17993" s="378">
        <v>32190</v>
      </c>
    </row>
    <row r="17994" spans="82:87">
      <c r="CD17994" s="34" t="s">
        <v>21876</v>
      </c>
      <c r="CG17994" s="381">
        <v>69573</v>
      </c>
      <c r="CI17994" s="378">
        <v>32190</v>
      </c>
    </row>
    <row r="17995" spans="82:87">
      <c r="CD17995" s="34" t="s">
        <v>21877</v>
      </c>
      <c r="CG17995" s="381">
        <v>69574</v>
      </c>
      <c r="CI17995" s="378">
        <v>32190</v>
      </c>
    </row>
    <row r="17996" spans="82:87">
      <c r="CD17996" s="34" t="s">
        <v>21878</v>
      </c>
      <c r="CG17996" s="381">
        <v>69575</v>
      </c>
      <c r="CI17996" s="378">
        <v>32190</v>
      </c>
    </row>
    <row r="17997" spans="82:87">
      <c r="CD17997" s="34" t="s">
        <v>21879</v>
      </c>
      <c r="CG17997" s="381">
        <v>69576</v>
      </c>
      <c r="CI17997" s="378">
        <v>32190</v>
      </c>
    </row>
    <row r="17998" spans="82:87">
      <c r="CD17998" s="34" t="s">
        <v>21880</v>
      </c>
      <c r="CG17998" s="381">
        <v>69577</v>
      </c>
      <c r="CI17998" s="378">
        <v>32190</v>
      </c>
    </row>
    <row r="17999" spans="82:87">
      <c r="CD17999" s="34" t="s">
        <v>21881</v>
      </c>
      <c r="CG17999" s="381">
        <v>69578</v>
      </c>
      <c r="CI17999" s="378">
        <v>32190</v>
      </c>
    </row>
    <row r="18000" spans="82:87">
      <c r="CD18000" s="34" t="s">
        <v>21882</v>
      </c>
      <c r="CG18000" s="381">
        <v>69579</v>
      </c>
      <c r="CI18000" s="378">
        <v>32190</v>
      </c>
    </row>
    <row r="18001" spans="82:87">
      <c r="CD18001" s="34" t="s">
        <v>21883</v>
      </c>
      <c r="CG18001" s="381">
        <v>69580</v>
      </c>
      <c r="CI18001" s="378">
        <v>32190</v>
      </c>
    </row>
    <row r="18002" spans="82:87">
      <c r="CD18002" s="34" t="s">
        <v>21884</v>
      </c>
      <c r="CG18002" s="381">
        <v>69581</v>
      </c>
      <c r="CI18002" s="378">
        <v>32190</v>
      </c>
    </row>
    <row r="18003" spans="82:87">
      <c r="CD18003" s="34" t="s">
        <v>21885</v>
      </c>
      <c r="CG18003" s="381">
        <v>69582</v>
      </c>
      <c r="CI18003" s="378">
        <v>32190</v>
      </c>
    </row>
    <row r="18004" spans="82:87">
      <c r="CD18004" s="34" t="s">
        <v>21886</v>
      </c>
      <c r="CG18004" s="381">
        <v>69583</v>
      </c>
      <c r="CI18004" s="378">
        <v>32190</v>
      </c>
    </row>
    <row r="18005" spans="82:87">
      <c r="CD18005" s="34" t="s">
        <v>21887</v>
      </c>
      <c r="CG18005" s="381">
        <v>69584</v>
      </c>
      <c r="CI18005" s="378">
        <v>32200</v>
      </c>
    </row>
    <row r="18006" spans="82:87">
      <c r="CD18006" s="34" t="s">
        <v>21888</v>
      </c>
      <c r="CG18006" s="381">
        <v>69585</v>
      </c>
      <c r="CI18006" s="378">
        <v>32200</v>
      </c>
    </row>
    <row r="18007" spans="82:87">
      <c r="CD18007" s="34" t="s">
        <v>21889</v>
      </c>
      <c r="CG18007" s="381">
        <v>69586</v>
      </c>
      <c r="CI18007" s="378">
        <v>32200</v>
      </c>
    </row>
    <row r="18008" spans="82:87">
      <c r="CD18008" s="34" t="s">
        <v>21890</v>
      </c>
      <c r="CG18008" s="381">
        <v>69587</v>
      </c>
      <c r="CI18008" s="378">
        <v>32200</v>
      </c>
    </row>
    <row r="18009" spans="82:87">
      <c r="CD18009" s="34" t="s">
        <v>21891</v>
      </c>
      <c r="CG18009" s="381">
        <v>69588</v>
      </c>
      <c r="CI18009" s="378">
        <v>32200</v>
      </c>
    </row>
    <row r="18010" spans="82:87">
      <c r="CD18010" s="34" t="s">
        <v>21892</v>
      </c>
      <c r="CG18010" s="381">
        <v>69589</v>
      </c>
      <c r="CI18010" s="378">
        <v>32200</v>
      </c>
    </row>
    <row r="18011" spans="82:87">
      <c r="CD18011" s="34" t="s">
        <v>21893</v>
      </c>
      <c r="CG18011" s="381">
        <v>69590</v>
      </c>
      <c r="CI18011" s="378">
        <v>32200</v>
      </c>
    </row>
    <row r="18012" spans="82:87">
      <c r="CD18012" s="34" t="s">
        <v>21894</v>
      </c>
      <c r="CG18012" s="381">
        <v>69591</v>
      </c>
      <c r="CI18012" s="378">
        <v>32200</v>
      </c>
    </row>
    <row r="18013" spans="82:87">
      <c r="CD18013" s="34" t="s">
        <v>21895</v>
      </c>
      <c r="CG18013" s="381">
        <v>69592</v>
      </c>
      <c r="CI18013" s="378">
        <v>32200</v>
      </c>
    </row>
    <row r="18014" spans="82:87">
      <c r="CD18014" s="34" t="s">
        <v>21896</v>
      </c>
      <c r="CG18014" s="381">
        <v>69593</v>
      </c>
      <c r="CI18014" s="378">
        <v>32200</v>
      </c>
    </row>
    <row r="18015" spans="82:87">
      <c r="CD18015" s="34" t="s">
        <v>21897</v>
      </c>
      <c r="CG18015" s="381">
        <v>69594</v>
      </c>
      <c r="CI18015" s="378">
        <v>32200</v>
      </c>
    </row>
    <row r="18016" spans="82:87">
      <c r="CD18016" s="34" t="s">
        <v>21898</v>
      </c>
      <c r="CG18016" s="381">
        <v>69595</v>
      </c>
      <c r="CI18016" s="378">
        <v>32200</v>
      </c>
    </row>
    <row r="18017" spans="82:87">
      <c r="CD18017" s="34" t="s">
        <v>21899</v>
      </c>
      <c r="CG18017" s="381">
        <v>69596</v>
      </c>
      <c r="CI18017" s="378">
        <v>32201</v>
      </c>
    </row>
    <row r="18018" spans="82:87">
      <c r="CD18018" s="34" t="s">
        <v>21900</v>
      </c>
      <c r="CG18018" s="381">
        <v>69597</v>
      </c>
      <c r="CI18018" s="378">
        <v>32202</v>
      </c>
    </row>
    <row r="18019" spans="82:87">
      <c r="CD18019" s="34" t="s">
        <v>21901</v>
      </c>
      <c r="CG18019" s="381">
        <v>69598</v>
      </c>
      <c r="CI18019" s="378">
        <v>32203</v>
      </c>
    </row>
    <row r="18020" spans="82:87">
      <c r="CD18020" s="34" t="s">
        <v>21902</v>
      </c>
      <c r="CG18020" s="381">
        <v>69599</v>
      </c>
      <c r="CI18020" s="378">
        <v>32204</v>
      </c>
    </row>
    <row r="18021" spans="82:87">
      <c r="CD18021" s="34" t="s">
        <v>21903</v>
      </c>
      <c r="CG18021" s="381">
        <v>69600</v>
      </c>
      <c r="CI18021" s="378">
        <v>32205</v>
      </c>
    </row>
    <row r="18022" spans="82:87">
      <c r="CD18022" s="34" t="s">
        <v>21904</v>
      </c>
      <c r="CG18022" s="381">
        <v>69601</v>
      </c>
      <c r="CI18022" s="378">
        <v>32206</v>
      </c>
    </row>
    <row r="18023" spans="82:87">
      <c r="CD18023" s="34" t="s">
        <v>21905</v>
      </c>
      <c r="CG18023" s="381">
        <v>69602</v>
      </c>
      <c r="CI18023" s="378">
        <v>32207</v>
      </c>
    </row>
    <row r="18024" spans="82:87">
      <c r="CD18024" s="34" t="s">
        <v>21906</v>
      </c>
      <c r="CG18024" s="381">
        <v>69603</v>
      </c>
      <c r="CI18024" s="378">
        <v>32208</v>
      </c>
    </row>
    <row r="18025" spans="82:87">
      <c r="CD18025" s="34" t="s">
        <v>21907</v>
      </c>
      <c r="CG18025" s="381">
        <v>69604</v>
      </c>
      <c r="CI18025" s="378">
        <v>32209</v>
      </c>
    </row>
    <row r="18026" spans="82:87">
      <c r="CD18026" s="34" t="s">
        <v>21908</v>
      </c>
      <c r="CG18026" s="381">
        <v>69605</v>
      </c>
      <c r="CI18026" s="378">
        <v>32220</v>
      </c>
    </row>
    <row r="18027" spans="82:87">
      <c r="CD18027" s="34" t="s">
        <v>21909</v>
      </c>
      <c r="CG18027" s="381">
        <v>69606</v>
      </c>
      <c r="CI18027" s="378">
        <v>32220</v>
      </c>
    </row>
    <row r="18028" spans="82:87">
      <c r="CD18028" s="34" t="s">
        <v>21910</v>
      </c>
      <c r="CG18028" s="381">
        <v>69607</v>
      </c>
      <c r="CI18028" s="378">
        <v>32220</v>
      </c>
    </row>
    <row r="18029" spans="82:87">
      <c r="CD18029" s="34" t="s">
        <v>21911</v>
      </c>
      <c r="CG18029" s="381">
        <v>69608</v>
      </c>
      <c r="CI18029" s="378">
        <v>32220</v>
      </c>
    </row>
    <row r="18030" spans="82:87">
      <c r="CD18030" s="34" t="s">
        <v>21912</v>
      </c>
      <c r="CG18030" s="381">
        <v>69609</v>
      </c>
      <c r="CI18030" s="378">
        <v>32220</v>
      </c>
    </row>
    <row r="18031" spans="82:87">
      <c r="CD18031" s="34" t="s">
        <v>21913</v>
      </c>
      <c r="CG18031" s="381">
        <v>69610</v>
      </c>
      <c r="CI18031" s="378">
        <v>32220</v>
      </c>
    </row>
    <row r="18032" spans="82:87">
      <c r="CD18032" s="34" t="s">
        <v>21914</v>
      </c>
      <c r="CG18032" s="381">
        <v>69611</v>
      </c>
      <c r="CI18032" s="378">
        <v>32220</v>
      </c>
    </row>
    <row r="18033" spans="82:87">
      <c r="CD18033" s="34" t="s">
        <v>21915</v>
      </c>
      <c r="CG18033" s="381">
        <v>69612</v>
      </c>
      <c r="CI18033" s="378">
        <v>32220</v>
      </c>
    </row>
    <row r="18034" spans="82:87">
      <c r="CD18034" s="34" t="s">
        <v>21916</v>
      </c>
      <c r="CG18034" s="381">
        <v>69613</v>
      </c>
      <c r="CI18034" s="378">
        <v>32220</v>
      </c>
    </row>
    <row r="18035" spans="82:87">
      <c r="CD18035" s="34" t="s">
        <v>21917</v>
      </c>
      <c r="CG18035" s="381">
        <v>69614</v>
      </c>
      <c r="CI18035" s="378">
        <v>32220</v>
      </c>
    </row>
    <row r="18036" spans="82:87">
      <c r="CD18036" s="34" t="s">
        <v>21918</v>
      </c>
      <c r="CG18036" s="381">
        <v>69615</v>
      </c>
      <c r="CI18036" s="378">
        <v>32220</v>
      </c>
    </row>
    <row r="18037" spans="82:87">
      <c r="CD18037" s="34" t="s">
        <v>21919</v>
      </c>
      <c r="CG18037" s="381">
        <v>69616</v>
      </c>
      <c r="CI18037" s="378">
        <v>32220</v>
      </c>
    </row>
    <row r="18038" spans="82:87">
      <c r="CD18038" s="34" t="s">
        <v>21920</v>
      </c>
      <c r="CG18038" s="381">
        <v>69617</v>
      </c>
      <c r="CI18038" s="378">
        <v>32220</v>
      </c>
    </row>
    <row r="18039" spans="82:87">
      <c r="CD18039" s="34" t="s">
        <v>21921</v>
      </c>
      <c r="CG18039" s="381">
        <v>69618</v>
      </c>
      <c r="CI18039" s="378">
        <v>32220</v>
      </c>
    </row>
    <row r="18040" spans="82:87">
      <c r="CD18040" s="34" t="s">
        <v>21922</v>
      </c>
      <c r="CG18040" s="381">
        <v>69619</v>
      </c>
      <c r="CI18040" s="378">
        <v>32220</v>
      </c>
    </row>
    <row r="18041" spans="82:87">
      <c r="CD18041" s="34" t="s">
        <v>21923</v>
      </c>
      <c r="CG18041" s="381">
        <v>69620</v>
      </c>
      <c r="CI18041" s="378">
        <v>32220</v>
      </c>
    </row>
    <row r="18042" spans="82:87">
      <c r="CD18042" s="34" t="s">
        <v>21924</v>
      </c>
      <c r="CG18042" s="381">
        <v>69621</v>
      </c>
      <c r="CI18042" s="378">
        <v>32220</v>
      </c>
    </row>
    <row r="18043" spans="82:87">
      <c r="CD18043" s="34" t="s">
        <v>21925</v>
      </c>
      <c r="CG18043" s="381">
        <v>69622</v>
      </c>
      <c r="CI18043" s="378">
        <v>32230</v>
      </c>
    </row>
    <row r="18044" spans="82:87">
      <c r="CD18044" s="34" t="s">
        <v>21926</v>
      </c>
      <c r="CG18044" s="381">
        <v>69623</v>
      </c>
      <c r="CI18044" s="378">
        <v>32230</v>
      </c>
    </row>
    <row r="18045" spans="82:87">
      <c r="CD18045" s="34" t="s">
        <v>21927</v>
      </c>
      <c r="CG18045" s="381">
        <v>69624</v>
      </c>
      <c r="CI18045" s="378">
        <v>32230</v>
      </c>
    </row>
    <row r="18046" spans="82:87">
      <c r="CD18046" s="34" t="s">
        <v>21928</v>
      </c>
      <c r="CG18046" s="381">
        <v>69625</v>
      </c>
      <c r="CI18046" s="378">
        <v>32230</v>
      </c>
    </row>
    <row r="18047" spans="82:87">
      <c r="CD18047" s="34" t="s">
        <v>21929</v>
      </c>
      <c r="CG18047" s="381">
        <v>69626</v>
      </c>
      <c r="CI18047" s="378">
        <v>32230</v>
      </c>
    </row>
    <row r="18048" spans="82:87">
      <c r="CD18048" s="34" t="s">
        <v>21930</v>
      </c>
      <c r="CG18048" s="381">
        <v>69627</v>
      </c>
      <c r="CI18048" s="378">
        <v>32230</v>
      </c>
    </row>
    <row r="18049" spans="82:87">
      <c r="CD18049" s="34" t="s">
        <v>21931</v>
      </c>
      <c r="CG18049" s="381">
        <v>69628</v>
      </c>
      <c r="CI18049" s="378">
        <v>32230</v>
      </c>
    </row>
    <row r="18050" spans="82:87">
      <c r="CD18050" s="34" t="s">
        <v>21932</v>
      </c>
      <c r="CG18050" s="381">
        <v>69629</v>
      </c>
      <c r="CI18050" s="378">
        <v>32230</v>
      </c>
    </row>
    <row r="18051" spans="82:87">
      <c r="CD18051" s="34" t="s">
        <v>21933</v>
      </c>
      <c r="CG18051" s="381">
        <v>69630</v>
      </c>
      <c r="CI18051" s="378">
        <v>32230</v>
      </c>
    </row>
    <row r="18052" spans="82:87">
      <c r="CD18052" s="34" t="s">
        <v>21934</v>
      </c>
      <c r="CG18052" s="381">
        <v>69631</v>
      </c>
      <c r="CI18052" s="378">
        <v>32230</v>
      </c>
    </row>
    <row r="18053" spans="82:87">
      <c r="CD18053" s="34" t="s">
        <v>21935</v>
      </c>
      <c r="CG18053" s="381">
        <v>69632</v>
      </c>
      <c r="CI18053" s="378">
        <v>32230</v>
      </c>
    </row>
    <row r="18054" spans="82:87">
      <c r="CD18054" s="34" t="s">
        <v>21936</v>
      </c>
      <c r="CG18054" s="381">
        <v>69633</v>
      </c>
      <c r="CI18054" s="378">
        <v>32230</v>
      </c>
    </row>
    <row r="18055" spans="82:87">
      <c r="CD18055" s="34" t="s">
        <v>21937</v>
      </c>
      <c r="CG18055" s="381">
        <v>69634</v>
      </c>
      <c r="CI18055" s="378">
        <v>32230</v>
      </c>
    </row>
    <row r="18056" spans="82:87">
      <c r="CD18056" s="34" t="s">
        <v>21938</v>
      </c>
      <c r="CG18056" s="381">
        <v>69635</v>
      </c>
      <c r="CI18056" s="378">
        <v>32230</v>
      </c>
    </row>
    <row r="18057" spans="82:87">
      <c r="CD18057" s="34" t="s">
        <v>21939</v>
      </c>
      <c r="CG18057" s="381">
        <v>69636</v>
      </c>
      <c r="CI18057" s="378">
        <v>32230</v>
      </c>
    </row>
    <row r="18058" spans="82:87">
      <c r="CD18058" s="34" t="s">
        <v>21940</v>
      </c>
      <c r="CG18058" s="381">
        <v>69637</v>
      </c>
      <c r="CI18058" s="378">
        <v>32230</v>
      </c>
    </row>
    <row r="18059" spans="82:87">
      <c r="CD18059" s="34" t="s">
        <v>21941</v>
      </c>
      <c r="CG18059" s="381">
        <v>69638</v>
      </c>
      <c r="CI18059" s="378">
        <v>32230</v>
      </c>
    </row>
    <row r="18060" spans="82:87">
      <c r="CD18060" s="34" t="s">
        <v>21942</v>
      </c>
      <c r="CG18060" s="381">
        <v>69639</v>
      </c>
      <c r="CI18060" s="378">
        <v>32230</v>
      </c>
    </row>
    <row r="18061" spans="82:87">
      <c r="CD18061" s="34" t="s">
        <v>21943</v>
      </c>
      <c r="CG18061" s="381">
        <v>69640</v>
      </c>
      <c r="CI18061" s="378">
        <v>32230</v>
      </c>
    </row>
    <row r="18062" spans="82:87">
      <c r="CD18062" s="34" t="s">
        <v>21944</v>
      </c>
      <c r="CG18062" s="381">
        <v>69641</v>
      </c>
      <c r="CI18062" s="378">
        <v>32230</v>
      </c>
    </row>
    <row r="18063" spans="82:87">
      <c r="CD18063" s="34" t="s">
        <v>21945</v>
      </c>
      <c r="CG18063" s="381">
        <v>69642</v>
      </c>
      <c r="CI18063" s="378">
        <v>32230</v>
      </c>
    </row>
    <row r="18064" spans="82:87">
      <c r="CD18064" s="34" t="s">
        <v>21946</v>
      </c>
      <c r="CG18064" s="381">
        <v>69643</v>
      </c>
      <c r="CI18064" s="378">
        <v>32230</v>
      </c>
    </row>
    <row r="18065" spans="82:87">
      <c r="CD18065" s="34" t="s">
        <v>21947</v>
      </c>
      <c r="CG18065" s="381">
        <v>69644</v>
      </c>
      <c r="CI18065" s="378">
        <v>32240</v>
      </c>
    </row>
    <row r="18066" spans="82:87">
      <c r="CD18066" s="34" t="s">
        <v>21948</v>
      </c>
      <c r="CG18066" s="381">
        <v>69645</v>
      </c>
      <c r="CI18066" s="378">
        <v>32240</v>
      </c>
    </row>
    <row r="18067" spans="82:87">
      <c r="CD18067" s="34" t="s">
        <v>21949</v>
      </c>
      <c r="CG18067" s="381">
        <v>69646</v>
      </c>
      <c r="CI18067" s="378">
        <v>32240</v>
      </c>
    </row>
    <row r="18068" spans="82:87">
      <c r="CD18068" s="34" t="s">
        <v>21950</v>
      </c>
      <c r="CG18068" s="381">
        <v>69647</v>
      </c>
      <c r="CI18068" s="378">
        <v>32240</v>
      </c>
    </row>
    <row r="18069" spans="82:87">
      <c r="CD18069" s="34" t="s">
        <v>21951</v>
      </c>
      <c r="CG18069" s="381">
        <v>69648</v>
      </c>
      <c r="CI18069" s="378">
        <v>32240</v>
      </c>
    </row>
    <row r="18070" spans="82:87">
      <c r="CD18070" s="34" t="s">
        <v>21952</v>
      </c>
      <c r="CG18070" s="381">
        <v>69649</v>
      </c>
      <c r="CI18070" s="378">
        <v>32240</v>
      </c>
    </row>
    <row r="18071" spans="82:87">
      <c r="CD18071" s="34" t="s">
        <v>21953</v>
      </c>
      <c r="CG18071" s="381">
        <v>69650</v>
      </c>
      <c r="CI18071" s="378">
        <v>32240</v>
      </c>
    </row>
    <row r="18072" spans="82:87">
      <c r="CD18072" s="34" t="s">
        <v>21954</v>
      </c>
      <c r="CG18072" s="381">
        <v>69651</v>
      </c>
      <c r="CI18072" s="378">
        <v>32240</v>
      </c>
    </row>
    <row r="18073" spans="82:87">
      <c r="CD18073" s="34" t="s">
        <v>21955</v>
      </c>
      <c r="CG18073" s="381">
        <v>69652</v>
      </c>
      <c r="CI18073" s="378">
        <v>32240</v>
      </c>
    </row>
    <row r="18074" spans="82:87">
      <c r="CD18074" s="34" t="s">
        <v>21956</v>
      </c>
      <c r="CG18074" s="381">
        <v>69653</v>
      </c>
      <c r="CI18074" s="378">
        <v>32240</v>
      </c>
    </row>
    <row r="18075" spans="82:87">
      <c r="CD18075" s="34" t="s">
        <v>21957</v>
      </c>
      <c r="CG18075" s="381">
        <v>69654</v>
      </c>
      <c r="CI18075" s="378">
        <v>32250</v>
      </c>
    </row>
    <row r="18076" spans="82:87">
      <c r="CD18076" s="34" t="s">
        <v>21958</v>
      </c>
      <c r="CG18076" s="381">
        <v>69655</v>
      </c>
      <c r="CI18076" s="378">
        <v>32250</v>
      </c>
    </row>
    <row r="18077" spans="82:87">
      <c r="CD18077" s="34" t="s">
        <v>21959</v>
      </c>
      <c r="CG18077" s="381">
        <v>69656</v>
      </c>
      <c r="CI18077" s="378">
        <v>32250</v>
      </c>
    </row>
    <row r="18078" spans="82:87">
      <c r="CD18078" s="34" t="s">
        <v>21960</v>
      </c>
      <c r="CG18078" s="381">
        <v>69657</v>
      </c>
      <c r="CI18078" s="378">
        <v>32260</v>
      </c>
    </row>
    <row r="18079" spans="82:87">
      <c r="CD18079" s="34" t="s">
        <v>21961</v>
      </c>
      <c r="CG18079" s="381">
        <v>69658</v>
      </c>
      <c r="CI18079" s="378">
        <v>32260</v>
      </c>
    </row>
    <row r="18080" spans="82:87">
      <c r="CD18080" s="34" t="s">
        <v>21962</v>
      </c>
      <c r="CG18080" s="381">
        <v>69659</v>
      </c>
      <c r="CI18080" s="378">
        <v>32260</v>
      </c>
    </row>
    <row r="18081" spans="82:87">
      <c r="CD18081" s="34" t="s">
        <v>21963</v>
      </c>
      <c r="CG18081" s="381">
        <v>69660</v>
      </c>
      <c r="CI18081" s="378">
        <v>32260</v>
      </c>
    </row>
    <row r="18082" spans="82:87">
      <c r="CD18082" s="34" t="s">
        <v>21964</v>
      </c>
      <c r="CG18082" s="381">
        <v>69661</v>
      </c>
      <c r="CI18082" s="378">
        <v>32260</v>
      </c>
    </row>
    <row r="18083" spans="82:87">
      <c r="CD18083" s="34" t="s">
        <v>21965</v>
      </c>
      <c r="CG18083" s="381">
        <v>69662</v>
      </c>
      <c r="CI18083" s="378">
        <v>32260</v>
      </c>
    </row>
    <row r="18084" spans="82:87">
      <c r="CD18084" s="34" t="s">
        <v>21966</v>
      </c>
      <c r="CG18084" s="381">
        <v>69663</v>
      </c>
      <c r="CI18084" s="378">
        <v>32260</v>
      </c>
    </row>
    <row r="18085" spans="82:87">
      <c r="CD18085" s="34" t="s">
        <v>21967</v>
      </c>
      <c r="CG18085" s="381">
        <v>69664</v>
      </c>
      <c r="CI18085" s="378">
        <v>32260</v>
      </c>
    </row>
    <row r="18086" spans="82:87">
      <c r="CD18086" s="34" t="s">
        <v>21968</v>
      </c>
      <c r="CG18086" s="381">
        <v>69665</v>
      </c>
      <c r="CI18086" s="378">
        <v>32260</v>
      </c>
    </row>
    <row r="18087" spans="82:87">
      <c r="CD18087" s="34" t="s">
        <v>21969</v>
      </c>
      <c r="CG18087" s="381">
        <v>69666</v>
      </c>
      <c r="CI18087" s="378">
        <v>32260</v>
      </c>
    </row>
    <row r="18088" spans="82:87">
      <c r="CD18088" s="34" t="s">
        <v>21970</v>
      </c>
      <c r="CG18088" s="381">
        <v>69667</v>
      </c>
      <c r="CI18088" s="378">
        <v>32260</v>
      </c>
    </row>
    <row r="18089" spans="82:87">
      <c r="CD18089" s="34" t="s">
        <v>21971</v>
      </c>
      <c r="CG18089" s="381">
        <v>69668</v>
      </c>
      <c r="CI18089" s="378">
        <v>32270</v>
      </c>
    </row>
    <row r="18090" spans="82:87">
      <c r="CD18090" s="34" t="s">
        <v>21972</v>
      </c>
      <c r="CG18090" s="381">
        <v>69669</v>
      </c>
      <c r="CI18090" s="378">
        <v>32270</v>
      </c>
    </row>
    <row r="18091" spans="82:87">
      <c r="CD18091" s="34" t="s">
        <v>21973</v>
      </c>
      <c r="CG18091" s="381">
        <v>69670</v>
      </c>
      <c r="CI18091" s="378">
        <v>32270</v>
      </c>
    </row>
    <row r="18092" spans="82:87">
      <c r="CD18092" s="34" t="s">
        <v>21974</v>
      </c>
      <c r="CG18092" s="381">
        <v>69671</v>
      </c>
      <c r="CI18092" s="378">
        <v>32270</v>
      </c>
    </row>
    <row r="18093" spans="82:87">
      <c r="CD18093" s="34" t="s">
        <v>21975</v>
      </c>
      <c r="CG18093" s="381">
        <v>69672</v>
      </c>
      <c r="CI18093" s="378">
        <v>32270</v>
      </c>
    </row>
    <row r="18094" spans="82:87">
      <c r="CD18094" s="34" t="s">
        <v>21976</v>
      </c>
      <c r="CG18094" s="381">
        <v>69673</v>
      </c>
      <c r="CI18094" s="378">
        <v>32270</v>
      </c>
    </row>
    <row r="18095" spans="82:87">
      <c r="CD18095" s="34" t="s">
        <v>21977</v>
      </c>
      <c r="CG18095" s="381">
        <v>69674</v>
      </c>
      <c r="CI18095" s="378">
        <v>32270</v>
      </c>
    </row>
    <row r="18096" spans="82:87">
      <c r="CD18096" s="34" t="s">
        <v>21978</v>
      </c>
      <c r="CG18096" s="381">
        <v>69675</v>
      </c>
      <c r="CI18096" s="378">
        <v>32270</v>
      </c>
    </row>
    <row r="18097" spans="82:87">
      <c r="CD18097" s="34" t="s">
        <v>21979</v>
      </c>
      <c r="CG18097" s="381">
        <v>69676</v>
      </c>
      <c r="CI18097" s="378">
        <v>32270</v>
      </c>
    </row>
    <row r="18098" spans="82:87">
      <c r="CD18098" s="34" t="s">
        <v>21980</v>
      </c>
      <c r="CG18098" s="381">
        <v>69677</v>
      </c>
      <c r="CI18098" s="378">
        <v>32290</v>
      </c>
    </row>
    <row r="18099" spans="82:87">
      <c r="CD18099" s="34" t="s">
        <v>21981</v>
      </c>
      <c r="CG18099" s="381">
        <v>69678</v>
      </c>
      <c r="CI18099" s="378">
        <v>32290</v>
      </c>
    </row>
    <row r="18100" spans="82:87">
      <c r="CD18100" s="34" t="s">
        <v>21982</v>
      </c>
      <c r="CG18100" s="381">
        <v>69679</v>
      </c>
      <c r="CI18100" s="378">
        <v>32290</v>
      </c>
    </row>
    <row r="18101" spans="82:87">
      <c r="CD18101" s="34" t="s">
        <v>21983</v>
      </c>
      <c r="CG18101" s="381">
        <v>69680</v>
      </c>
      <c r="CI18101" s="378">
        <v>32290</v>
      </c>
    </row>
    <row r="18102" spans="82:87">
      <c r="CD18102" s="34" t="s">
        <v>21984</v>
      </c>
      <c r="CG18102" s="381">
        <v>69681</v>
      </c>
      <c r="CI18102" s="378">
        <v>32290</v>
      </c>
    </row>
    <row r="18103" spans="82:87">
      <c r="CD18103" s="34" t="s">
        <v>21985</v>
      </c>
      <c r="CG18103" s="381">
        <v>69682</v>
      </c>
      <c r="CI18103" s="378">
        <v>32290</v>
      </c>
    </row>
    <row r="18104" spans="82:87">
      <c r="CD18104" s="34" t="s">
        <v>21986</v>
      </c>
      <c r="CG18104" s="381">
        <v>69683</v>
      </c>
      <c r="CI18104" s="378">
        <v>32290</v>
      </c>
    </row>
    <row r="18105" spans="82:87">
      <c r="CD18105" s="34" t="s">
        <v>21987</v>
      </c>
      <c r="CG18105" s="381">
        <v>69684</v>
      </c>
      <c r="CI18105" s="378">
        <v>32290</v>
      </c>
    </row>
    <row r="18106" spans="82:87">
      <c r="CD18106" s="34" t="s">
        <v>21988</v>
      </c>
      <c r="CG18106" s="381">
        <v>69685</v>
      </c>
      <c r="CI18106" s="378">
        <v>32290</v>
      </c>
    </row>
    <row r="18107" spans="82:87">
      <c r="CD18107" s="34" t="s">
        <v>21989</v>
      </c>
      <c r="CG18107" s="381">
        <v>69686</v>
      </c>
      <c r="CI18107" s="378">
        <v>32290</v>
      </c>
    </row>
    <row r="18108" spans="82:87">
      <c r="CD18108" s="34" t="s">
        <v>21990</v>
      </c>
      <c r="CG18108" s="381">
        <v>69687</v>
      </c>
      <c r="CI18108" s="378">
        <v>32300</v>
      </c>
    </row>
    <row r="18109" spans="82:87">
      <c r="CD18109" s="34" t="s">
        <v>21991</v>
      </c>
      <c r="CG18109" s="381">
        <v>69688</v>
      </c>
      <c r="CI18109" s="378">
        <v>32300</v>
      </c>
    </row>
    <row r="18110" spans="82:87">
      <c r="CD18110" s="34" t="s">
        <v>21992</v>
      </c>
      <c r="CG18110" s="381">
        <v>69689</v>
      </c>
      <c r="CI18110" s="378">
        <v>32300</v>
      </c>
    </row>
    <row r="18111" spans="82:87">
      <c r="CD18111" s="34" t="s">
        <v>21993</v>
      </c>
      <c r="CG18111" s="381">
        <v>69690</v>
      </c>
      <c r="CI18111" s="378">
        <v>32300</v>
      </c>
    </row>
    <row r="18112" spans="82:87">
      <c r="CD18112" s="34" t="s">
        <v>21994</v>
      </c>
      <c r="CG18112" s="381">
        <v>69691</v>
      </c>
      <c r="CI18112" s="378">
        <v>32300</v>
      </c>
    </row>
    <row r="18113" spans="82:87">
      <c r="CD18113" s="34" t="s">
        <v>21995</v>
      </c>
      <c r="CG18113" s="381">
        <v>69692</v>
      </c>
      <c r="CI18113" s="378">
        <v>32300</v>
      </c>
    </row>
    <row r="18114" spans="82:87">
      <c r="CD18114" s="34" t="s">
        <v>21996</v>
      </c>
      <c r="CG18114" s="381">
        <v>69693</v>
      </c>
      <c r="CI18114" s="378">
        <v>32300</v>
      </c>
    </row>
    <row r="18115" spans="82:87">
      <c r="CD18115" s="34" t="s">
        <v>21997</v>
      </c>
      <c r="CG18115" s="381">
        <v>69694</v>
      </c>
      <c r="CI18115" s="378">
        <v>32300</v>
      </c>
    </row>
    <row r="18116" spans="82:87">
      <c r="CD18116" s="34" t="s">
        <v>21998</v>
      </c>
      <c r="CG18116" s="381">
        <v>69695</v>
      </c>
      <c r="CI18116" s="378">
        <v>32300</v>
      </c>
    </row>
    <row r="18117" spans="82:87">
      <c r="CD18117" s="34" t="s">
        <v>21999</v>
      </c>
      <c r="CG18117" s="381">
        <v>69696</v>
      </c>
      <c r="CI18117" s="378">
        <v>32300</v>
      </c>
    </row>
    <row r="18118" spans="82:87">
      <c r="CD18118" s="34" t="s">
        <v>22000</v>
      </c>
      <c r="CG18118" s="381">
        <v>69697</v>
      </c>
      <c r="CI18118" s="378">
        <v>32300</v>
      </c>
    </row>
    <row r="18119" spans="82:87">
      <c r="CD18119" s="34" t="s">
        <v>22001</v>
      </c>
      <c r="CG18119" s="381">
        <v>69698</v>
      </c>
      <c r="CI18119" s="378">
        <v>32300</v>
      </c>
    </row>
    <row r="18120" spans="82:87">
      <c r="CD18120" s="34" t="s">
        <v>22002</v>
      </c>
      <c r="CG18120" s="381">
        <v>69699</v>
      </c>
      <c r="CI18120" s="378">
        <v>32300</v>
      </c>
    </row>
    <row r="18121" spans="82:87">
      <c r="CD18121" s="34" t="s">
        <v>22003</v>
      </c>
      <c r="CG18121" s="381">
        <v>69700</v>
      </c>
      <c r="CI18121" s="378">
        <v>32300</v>
      </c>
    </row>
    <row r="18122" spans="82:87">
      <c r="CD18122" s="34" t="s">
        <v>22004</v>
      </c>
      <c r="CG18122" s="381">
        <v>69701</v>
      </c>
      <c r="CI18122" s="378">
        <v>32300</v>
      </c>
    </row>
    <row r="18123" spans="82:87">
      <c r="CD18123" s="34" t="s">
        <v>22005</v>
      </c>
      <c r="CG18123" s="381">
        <v>69702</v>
      </c>
      <c r="CI18123" s="378">
        <v>32300</v>
      </c>
    </row>
    <row r="18124" spans="82:87">
      <c r="CD18124" s="34" t="s">
        <v>22006</v>
      </c>
      <c r="CG18124" s="381">
        <v>69703</v>
      </c>
      <c r="CI18124" s="378">
        <v>32300</v>
      </c>
    </row>
    <row r="18125" spans="82:87">
      <c r="CD18125" s="34" t="s">
        <v>22007</v>
      </c>
      <c r="CG18125" s="381">
        <v>69704</v>
      </c>
      <c r="CI18125" s="378">
        <v>32300</v>
      </c>
    </row>
    <row r="18126" spans="82:87">
      <c r="CD18126" s="34" t="s">
        <v>22008</v>
      </c>
      <c r="CG18126" s="381">
        <v>69705</v>
      </c>
      <c r="CI18126" s="378">
        <v>32300</v>
      </c>
    </row>
    <row r="18127" spans="82:87">
      <c r="CD18127" s="34" t="s">
        <v>22009</v>
      </c>
      <c r="CG18127" s="381">
        <v>69706</v>
      </c>
      <c r="CI18127" s="378">
        <v>32300</v>
      </c>
    </row>
    <row r="18128" spans="82:87">
      <c r="CD18128" s="34" t="s">
        <v>22010</v>
      </c>
      <c r="CG18128" s="381">
        <v>69707</v>
      </c>
      <c r="CI18128" s="378">
        <v>32300</v>
      </c>
    </row>
    <row r="18129" spans="82:87">
      <c r="CD18129" s="34" t="s">
        <v>22011</v>
      </c>
      <c r="CG18129" s="381">
        <v>69708</v>
      </c>
      <c r="CI18129" s="378">
        <v>32300</v>
      </c>
    </row>
    <row r="18130" spans="82:87">
      <c r="CD18130" s="34" t="s">
        <v>22012</v>
      </c>
      <c r="CG18130" s="381">
        <v>69709</v>
      </c>
      <c r="CI18130" s="378">
        <v>32300</v>
      </c>
    </row>
    <row r="18131" spans="82:87">
      <c r="CD18131" s="34" t="s">
        <v>22013</v>
      </c>
      <c r="CG18131" s="381">
        <v>69711</v>
      </c>
      <c r="CI18131" s="378">
        <v>32300</v>
      </c>
    </row>
    <row r="18132" spans="82:87">
      <c r="CD18132" s="34" t="s">
        <v>22014</v>
      </c>
      <c r="CG18132" s="381">
        <v>69712</v>
      </c>
      <c r="CI18132" s="378">
        <v>32300</v>
      </c>
    </row>
    <row r="18133" spans="82:87">
      <c r="CD18133" s="34" t="s">
        <v>22015</v>
      </c>
      <c r="CG18133" s="381">
        <v>69713</v>
      </c>
      <c r="CI18133" s="378">
        <v>32300</v>
      </c>
    </row>
    <row r="18134" spans="82:87">
      <c r="CD18134" s="34" t="s">
        <v>22016</v>
      </c>
      <c r="CG18134" s="381">
        <v>69714</v>
      </c>
      <c r="CI18134" s="378">
        <v>32300</v>
      </c>
    </row>
    <row r="18135" spans="82:87">
      <c r="CD18135" s="34" t="s">
        <v>22017</v>
      </c>
      <c r="CG18135" s="381">
        <v>69715</v>
      </c>
      <c r="CI18135" s="378">
        <v>32300</v>
      </c>
    </row>
    <row r="18136" spans="82:87">
      <c r="CD18136" s="34" t="s">
        <v>22018</v>
      </c>
      <c r="CG18136" s="381">
        <v>69720</v>
      </c>
      <c r="CI18136" s="378">
        <v>32300</v>
      </c>
    </row>
    <row r="18137" spans="82:87">
      <c r="CD18137" s="34" t="s">
        <v>22019</v>
      </c>
      <c r="CG18137" s="381">
        <v>69726</v>
      </c>
      <c r="CI18137" s="378">
        <v>32300</v>
      </c>
    </row>
    <row r="18138" spans="82:87">
      <c r="CD18138" s="34" t="s">
        <v>22020</v>
      </c>
      <c r="CG18138" s="381">
        <v>69727</v>
      </c>
      <c r="CI18138" s="378">
        <v>32300</v>
      </c>
    </row>
    <row r="18139" spans="82:87">
      <c r="CD18139" s="34" t="s">
        <v>22021</v>
      </c>
      <c r="CG18139" s="381">
        <v>69728</v>
      </c>
      <c r="CI18139" s="378">
        <v>32300</v>
      </c>
    </row>
    <row r="18140" spans="82:87">
      <c r="CD18140" s="34" t="s">
        <v>22022</v>
      </c>
      <c r="CG18140" s="381">
        <v>69729</v>
      </c>
      <c r="CI18140" s="378">
        <v>32310</v>
      </c>
    </row>
    <row r="18141" spans="82:87">
      <c r="CD18141" s="34" t="s">
        <v>22023</v>
      </c>
      <c r="CG18141" s="381">
        <v>69730</v>
      </c>
      <c r="CI18141" s="378">
        <v>32310</v>
      </c>
    </row>
    <row r="18142" spans="82:87">
      <c r="CD18142" s="34" t="s">
        <v>22024</v>
      </c>
      <c r="CG18142" s="381">
        <v>69731</v>
      </c>
      <c r="CI18142" s="378">
        <v>32310</v>
      </c>
    </row>
    <row r="18143" spans="82:87">
      <c r="CD18143" s="34" t="s">
        <v>22025</v>
      </c>
      <c r="CG18143" s="381">
        <v>69732</v>
      </c>
      <c r="CI18143" s="378">
        <v>32310</v>
      </c>
    </row>
    <row r="18144" spans="82:87">
      <c r="CD18144" s="34" t="s">
        <v>22026</v>
      </c>
      <c r="CG18144" s="381">
        <v>69733</v>
      </c>
      <c r="CI18144" s="378">
        <v>32310</v>
      </c>
    </row>
    <row r="18145" spans="82:87">
      <c r="CD18145" s="34" t="s">
        <v>22027</v>
      </c>
      <c r="CG18145" s="381">
        <v>69734</v>
      </c>
      <c r="CI18145" s="378">
        <v>32310</v>
      </c>
    </row>
    <row r="18146" spans="82:87">
      <c r="CD18146" s="34" t="s">
        <v>22028</v>
      </c>
      <c r="CG18146" s="381">
        <v>69735</v>
      </c>
      <c r="CI18146" s="378">
        <v>32310</v>
      </c>
    </row>
    <row r="18147" spans="82:87">
      <c r="CD18147" s="34" t="s">
        <v>22029</v>
      </c>
      <c r="CG18147" s="381">
        <v>69740</v>
      </c>
      <c r="CI18147" s="378">
        <v>32320</v>
      </c>
    </row>
    <row r="18148" spans="82:87">
      <c r="CD18148" s="34" t="s">
        <v>22030</v>
      </c>
      <c r="CG18148" s="381">
        <v>69741</v>
      </c>
      <c r="CI18148" s="378">
        <v>32320</v>
      </c>
    </row>
    <row r="18149" spans="82:87">
      <c r="CD18149" s="34" t="s">
        <v>22031</v>
      </c>
      <c r="CG18149" s="381">
        <v>69742</v>
      </c>
      <c r="CI18149" s="378">
        <v>32320</v>
      </c>
    </row>
    <row r="18150" spans="82:87">
      <c r="CD18150" s="34" t="s">
        <v>22032</v>
      </c>
      <c r="CG18150" s="381">
        <v>69743</v>
      </c>
      <c r="CI18150" s="378">
        <v>32320</v>
      </c>
    </row>
    <row r="18151" spans="82:87">
      <c r="CD18151" s="34" t="s">
        <v>22033</v>
      </c>
      <c r="CG18151" s="381">
        <v>69744</v>
      </c>
      <c r="CI18151" s="378">
        <v>32320</v>
      </c>
    </row>
    <row r="18152" spans="82:87">
      <c r="CD18152" s="34" t="s">
        <v>22034</v>
      </c>
      <c r="CG18152" s="381">
        <v>69745</v>
      </c>
      <c r="CI18152" s="378">
        <v>32320</v>
      </c>
    </row>
    <row r="18153" spans="82:87">
      <c r="CD18153" s="34" t="s">
        <v>22035</v>
      </c>
      <c r="CG18153" s="381">
        <v>69746</v>
      </c>
      <c r="CI18153" s="378">
        <v>32320</v>
      </c>
    </row>
    <row r="18154" spans="82:87">
      <c r="CD18154" s="34" t="s">
        <v>22036</v>
      </c>
      <c r="CG18154" s="381">
        <v>69747</v>
      </c>
      <c r="CI18154" s="378">
        <v>32320</v>
      </c>
    </row>
    <row r="18155" spans="82:87">
      <c r="CD18155" s="34" t="s">
        <v>22037</v>
      </c>
      <c r="CG18155" s="381">
        <v>69748</v>
      </c>
      <c r="CI18155" s="378">
        <v>32330</v>
      </c>
    </row>
    <row r="18156" spans="82:87">
      <c r="CD18156" s="34" t="s">
        <v>22038</v>
      </c>
      <c r="CG18156" s="381">
        <v>69749</v>
      </c>
      <c r="CI18156" s="378">
        <v>32330</v>
      </c>
    </row>
    <row r="18157" spans="82:87">
      <c r="CD18157" s="34" t="s">
        <v>22039</v>
      </c>
      <c r="CG18157" s="381">
        <v>69751</v>
      </c>
      <c r="CI18157" s="378">
        <v>32330</v>
      </c>
    </row>
    <row r="18158" spans="82:87">
      <c r="CD18158" s="34" t="s">
        <v>22040</v>
      </c>
      <c r="CG18158" s="381">
        <v>69752</v>
      </c>
      <c r="CI18158" s="378">
        <v>32330</v>
      </c>
    </row>
    <row r="18159" spans="82:87">
      <c r="CD18159" s="34" t="s">
        <v>22041</v>
      </c>
      <c r="CG18159" s="381">
        <v>69753</v>
      </c>
      <c r="CI18159" s="378">
        <v>32330</v>
      </c>
    </row>
    <row r="18160" spans="82:87">
      <c r="CD18160" s="34" t="s">
        <v>22042</v>
      </c>
      <c r="CG18160" s="381">
        <v>69754</v>
      </c>
      <c r="CI18160" s="378">
        <v>32340</v>
      </c>
    </row>
    <row r="18161" spans="82:87">
      <c r="CD18161" s="34" t="s">
        <v>22043</v>
      </c>
      <c r="CG18161" s="381">
        <v>69755</v>
      </c>
      <c r="CI18161" s="378">
        <v>32340</v>
      </c>
    </row>
    <row r="18162" spans="82:87">
      <c r="CD18162" s="34" t="s">
        <v>22044</v>
      </c>
      <c r="CG18162" s="381">
        <v>69760</v>
      </c>
      <c r="CI18162" s="378">
        <v>32340</v>
      </c>
    </row>
    <row r="18163" spans="82:87">
      <c r="CD18163" s="34" t="s">
        <v>22045</v>
      </c>
      <c r="CG18163" s="381">
        <v>69763</v>
      </c>
      <c r="CI18163" s="378">
        <v>32340</v>
      </c>
    </row>
    <row r="18164" spans="82:87">
      <c r="CD18164" s="34" t="s">
        <v>22046</v>
      </c>
      <c r="CG18164" s="381">
        <v>69770</v>
      </c>
      <c r="CI18164" s="378">
        <v>32340</v>
      </c>
    </row>
    <row r="18165" spans="82:87">
      <c r="CD18165" s="34" t="s">
        <v>22047</v>
      </c>
      <c r="CG18165" s="381">
        <v>69771</v>
      </c>
      <c r="CI18165" s="378">
        <v>32340</v>
      </c>
    </row>
    <row r="18166" spans="82:87">
      <c r="CD18166" s="34" t="s">
        <v>22048</v>
      </c>
      <c r="CG18166" s="381">
        <v>69772</v>
      </c>
      <c r="CI18166" s="378">
        <v>32340</v>
      </c>
    </row>
    <row r="18167" spans="82:87">
      <c r="CD18167" s="34" t="s">
        <v>22049</v>
      </c>
      <c r="CG18167" s="381">
        <v>69773</v>
      </c>
      <c r="CI18167" s="378">
        <v>32350</v>
      </c>
    </row>
    <row r="18168" spans="82:87">
      <c r="CD18168" s="34" t="s">
        <v>22050</v>
      </c>
      <c r="CG18168" s="381">
        <v>69774</v>
      </c>
      <c r="CI18168" s="378">
        <v>32350</v>
      </c>
    </row>
    <row r="18169" spans="82:87">
      <c r="CD18169" s="34" t="s">
        <v>22051</v>
      </c>
      <c r="CG18169" s="381">
        <v>69775</v>
      </c>
      <c r="CI18169" s="378">
        <v>32350</v>
      </c>
    </row>
    <row r="18170" spans="82:87">
      <c r="CD18170" s="34" t="s">
        <v>22052</v>
      </c>
      <c r="CG18170" s="381">
        <v>69780</v>
      </c>
      <c r="CI18170" s="378">
        <v>32350</v>
      </c>
    </row>
    <row r="18171" spans="82:87">
      <c r="CD18171" s="34" t="s">
        <v>22053</v>
      </c>
      <c r="CG18171" s="381">
        <v>69790</v>
      </c>
      <c r="CI18171" s="378">
        <v>32350</v>
      </c>
    </row>
    <row r="18172" spans="82:87">
      <c r="CD18172" s="34" t="s">
        <v>22054</v>
      </c>
      <c r="CG18172" s="381">
        <v>69791</v>
      </c>
      <c r="CI18172" s="378">
        <v>32350</v>
      </c>
    </row>
    <row r="18173" spans="82:87">
      <c r="CD18173" s="34" t="s">
        <v>22055</v>
      </c>
      <c r="CG18173" s="381">
        <v>69792</v>
      </c>
      <c r="CI18173" s="378">
        <v>32360</v>
      </c>
    </row>
    <row r="18174" spans="82:87">
      <c r="CD18174" s="34" t="s">
        <v>22056</v>
      </c>
      <c r="CG18174" s="381">
        <v>69793</v>
      </c>
      <c r="CI18174" s="378">
        <v>32360</v>
      </c>
    </row>
    <row r="18175" spans="82:87">
      <c r="CD18175" s="34" t="s">
        <v>22057</v>
      </c>
      <c r="CG18175" s="381">
        <v>69794</v>
      </c>
      <c r="CI18175" s="378">
        <v>32360</v>
      </c>
    </row>
    <row r="18176" spans="82:87">
      <c r="CD18176" s="34" t="s">
        <v>22058</v>
      </c>
      <c r="CG18176" s="381">
        <v>69795</v>
      </c>
      <c r="CI18176" s="378">
        <v>32360</v>
      </c>
    </row>
    <row r="18177" spans="82:87">
      <c r="CD18177" s="34" t="s">
        <v>22059</v>
      </c>
      <c r="CG18177" s="381">
        <v>69796</v>
      </c>
      <c r="CI18177" s="378">
        <v>32360</v>
      </c>
    </row>
    <row r="18178" spans="82:87">
      <c r="CD18178" s="34" t="s">
        <v>22060</v>
      </c>
      <c r="CG18178" s="381">
        <v>69797</v>
      </c>
      <c r="CI18178" s="378">
        <v>32360</v>
      </c>
    </row>
    <row r="18179" spans="82:87">
      <c r="CD18179" s="34" t="s">
        <v>22061</v>
      </c>
      <c r="CG18179" s="381">
        <v>69798</v>
      </c>
      <c r="CI18179" s="378">
        <v>32360</v>
      </c>
    </row>
    <row r="18180" spans="82:87">
      <c r="CD18180" s="34" t="s">
        <v>22062</v>
      </c>
      <c r="CG18180" s="381">
        <v>69799</v>
      </c>
      <c r="CI18180" s="378">
        <v>32360</v>
      </c>
    </row>
    <row r="18181" spans="82:87">
      <c r="CD18181" s="34" t="s">
        <v>22063</v>
      </c>
      <c r="CG18181" s="381">
        <v>69800</v>
      </c>
      <c r="CI18181" s="378">
        <v>32370</v>
      </c>
    </row>
    <row r="18182" spans="82:87">
      <c r="CD18182" s="34" t="s">
        <v>22064</v>
      </c>
      <c r="CG18182" s="381">
        <v>69801</v>
      </c>
      <c r="CI18182" s="378">
        <v>32370</v>
      </c>
    </row>
    <row r="18183" spans="82:87">
      <c r="CD18183" s="34" t="s">
        <v>22065</v>
      </c>
      <c r="CG18183" s="381">
        <v>69802</v>
      </c>
      <c r="CI18183" s="378">
        <v>32370</v>
      </c>
    </row>
    <row r="18184" spans="82:87">
      <c r="CD18184" s="34" t="s">
        <v>22066</v>
      </c>
      <c r="CG18184" s="381">
        <v>69803</v>
      </c>
      <c r="CI18184" s="378">
        <v>32370</v>
      </c>
    </row>
    <row r="18185" spans="82:87">
      <c r="CD18185" s="34" t="s">
        <v>22067</v>
      </c>
      <c r="CG18185" s="381">
        <v>69804</v>
      </c>
      <c r="CI18185" s="378">
        <v>32370</v>
      </c>
    </row>
    <row r="18186" spans="82:87">
      <c r="CD18186" s="34" t="s">
        <v>22068</v>
      </c>
      <c r="CG18186" s="381">
        <v>69805</v>
      </c>
      <c r="CI18186" s="378">
        <v>32380</v>
      </c>
    </row>
    <row r="18187" spans="82:87">
      <c r="CD18187" s="34" t="s">
        <v>22069</v>
      </c>
      <c r="CG18187" s="381">
        <v>69806</v>
      </c>
      <c r="CI18187" s="378">
        <v>32380</v>
      </c>
    </row>
    <row r="18188" spans="82:87">
      <c r="CD18188" s="34" t="s">
        <v>22070</v>
      </c>
      <c r="CG18188" s="381">
        <v>69807</v>
      </c>
      <c r="CI18188" s="378">
        <v>32380</v>
      </c>
    </row>
    <row r="18189" spans="82:87">
      <c r="CD18189" s="34" t="s">
        <v>22071</v>
      </c>
      <c r="CG18189" s="381">
        <v>69808</v>
      </c>
      <c r="CI18189" s="378">
        <v>32380</v>
      </c>
    </row>
    <row r="18190" spans="82:87">
      <c r="CD18190" s="34" t="s">
        <v>22072</v>
      </c>
      <c r="CG18190" s="381">
        <v>69809</v>
      </c>
      <c r="CI18190" s="378">
        <v>32380</v>
      </c>
    </row>
    <row r="18191" spans="82:87">
      <c r="CD18191" s="34" t="s">
        <v>22073</v>
      </c>
      <c r="CG18191" s="381">
        <v>69811</v>
      </c>
      <c r="CI18191" s="378">
        <v>32380</v>
      </c>
    </row>
    <row r="18192" spans="82:87">
      <c r="CD18192" s="34" t="s">
        <v>22074</v>
      </c>
      <c r="CG18192" s="381">
        <v>69812</v>
      </c>
      <c r="CI18192" s="378">
        <v>32380</v>
      </c>
    </row>
    <row r="18193" spans="82:87">
      <c r="CD18193" s="34" t="s">
        <v>22075</v>
      </c>
      <c r="CG18193" s="381">
        <v>69813</v>
      </c>
      <c r="CI18193" s="378">
        <v>32380</v>
      </c>
    </row>
    <row r="18194" spans="82:87">
      <c r="CD18194" s="34" t="s">
        <v>22076</v>
      </c>
      <c r="CG18194" s="381">
        <v>69814</v>
      </c>
      <c r="CI18194" s="378">
        <v>32380</v>
      </c>
    </row>
    <row r="18195" spans="82:87">
      <c r="CD18195" s="34" t="s">
        <v>22077</v>
      </c>
      <c r="CG18195" s="381">
        <v>69815</v>
      </c>
      <c r="CI18195" s="378">
        <v>32380</v>
      </c>
    </row>
    <row r="18196" spans="82:87">
      <c r="CD18196" s="34" t="s">
        <v>22078</v>
      </c>
      <c r="CG18196" s="381">
        <v>69816</v>
      </c>
      <c r="CI18196" s="378">
        <v>32380</v>
      </c>
    </row>
    <row r="18197" spans="82:87">
      <c r="CD18197" s="34" t="s">
        <v>22079</v>
      </c>
      <c r="CG18197" s="381">
        <v>69817</v>
      </c>
      <c r="CI18197" s="378">
        <v>32380</v>
      </c>
    </row>
    <row r="18198" spans="82:87">
      <c r="CD18198" s="34" t="s">
        <v>22080</v>
      </c>
      <c r="CG18198" s="381">
        <v>69818</v>
      </c>
      <c r="CI18198" s="378">
        <v>32380</v>
      </c>
    </row>
    <row r="18199" spans="82:87">
      <c r="CD18199" s="34" t="s">
        <v>22081</v>
      </c>
      <c r="CG18199" s="381">
        <v>69819</v>
      </c>
      <c r="CI18199" s="378">
        <v>32380</v>
      </c>
    </row>
    <row r="18200" spans="82:87">
      <c r="CD18200" s="34" t="s">
        <v>22082</v>
      </c>
      <c r="CG18200" s="381">
        <v>69820</v>
      </c>
      <c r="CI18200" s="378">
        <v>32390</v>
      </c>
    </row>
    <row r="18201" spans="82:87">
      <c r="CD18201" s="34" t="s">
        <v>22083</v>
      </c>
      <c r="CG18201" s="381">
        <v>69821</v>
      </c>
      <c r="CI18201" s="378">
        <v>32390</v>
      </c>
    </row>
    <row r="18202" spans="82:87">
      <c r="CD18202" s="34" t="s">
        <v>22084</v>
      </c>
      <c r="CG18202" s="381">
        <v>69822</v>
      </c>
      <c r="CI18202" s="378">
        <v>32390</v>
      </c>
    </row>
    <row r="18203" spans="82:87">
      <c r="CD18203" s="34" t="s">
        <v>22085</v>
      </c>
      <c r="CG18203" s="381">
        <v>69823</v>
      </c>
      <c r="CI18203" s="378">
        <v>32390</v>
      </c>
    </row>
    <row r="18204" spans="82:87">
      <c r="CD18204" s="34" t="s">
        <v>22086</v>
      </c>
      <c r="CG18204" s="381">
        <v>69824</v>
      </c>
      <c r="CI18204" s="378">
        <v>32390</v>
      </c>
    </row>
    <row r="18205" spans="82:87">
      <c r="CD18205" s="34" t="s">
        <v>22087</v>
      </c>
      <c r="CG18205" s="381">
        <v>69825</v>
      </c>
      <c r="CI18205" s="378">
        <v>32390</v>
      </c>
    </row>
    <row r="18206" spans="82:87">
      <c r="CD18206" s="34" t="s">
        <v>22088</v>
      </c>
      <c r="CG18206" s="381">
        <v>69826</v>
      </c>
      <c r="CI18206" s="378">
        <v>32390</v>
      </c>
    </row>
    <row r="18207" spans="82:87">
      <c r="CD18207" s="34" t="s">
        <v>22089</v>
      </c>
      <c r="CG18207" s="381">
        <v>69827</v>
      </c>
      <c r="CI18207" s="378">
        <v>32390</v>
      </c>
    </row>
    <row r="18208" spans="82:87">
      <c r="CD18208" s="34" t="s">
        <v>22090</v>
      </c>
      <c r="CG18208" s="381">
        <v>69828</v>
      </c>
      <c r="CI18208" s="378">
        <v>32390</v>
      </c>
    </row>
    <row r="18209" spans="82:87">
      <c r="CD18209" s="34" t="s">
        <v>22091</v>
      </c>
      <c r="CG18209" s="381">
        <v>69829</v>
      </c>
      <c r="CI18209" s="378">
        <v>32390</v>
      </c>
    </row>
    <row r="18210" spans="82:87">
      <c r="CD18210" s="34" t="s">
        <v>22092</v>
      </c>
      <c r="CG18210" s="381">
        <v>69830</v>
      </c>
      <c r="CI18210" s="378">
        <v>32400</v>
      </c>
    </row>
    <row r="18211" spans="82:87">
      <c r="CD18211" s="34" t="s">
        <v>22093</v>
      </c>
      <c r="CG18211" s="381">
        <v>69831</v>
      </c>
      <c r="CI18211" s="378">
        <v>32400</v>
      </c>
    </row>
    <row r="18212" spans="82:87">
      <c r="CD18212" s="34" t="s">
        <v>22094</v>
      </c>
      <c r="CG18212" s="381">
        <v>69832</v>
      </c>
      <c r="CI18212" s="378">
        <v>32400</v>
      </c>
    </row>
    <row r="18213" spans="82:87">
      <c r="CD18213" s="34" t="s">
        <v>22095</v>
      </c>
      <c r="CG18213" s="381">
        <v>69833</v>
      </c>
      <c r="CI18213" s="378">
        <v>32400</v>
      </c>
    </row>
    <row r="18214" spans="82:87">
      <c r="CD18214" s="34" t="s">
        <v>22096</v>
      </c>
      <c r="CG18214" s="381">
        <v>69834</v>
      </c>
      <c r="CI18214" s="378">
        <v>32400</v>
      </c>
    </row>
    <row r="18215" spans="82:87">
      <c r="CD18215" s="34" t="s">
        <v>22097</v>
      </c>
      <c r="CG18215" s="381">
        <v>69835</v>
      </c>
      <c r="CI18215" s="378">
        <v>32400</v>
      </c>
    </row>
    <row r="18216" spans="82:87">
      <c r="CD18216" s="34" t="s">
        <v>22098</v>
      </c>
      <c r="CG18216" s="381">
        <v>69836</v>
      </c>
      <c r="CI18216" s="378">
        <v>32400</v>
      </c>
    </row>
    <row r="18217" spans="82:87">
      <c r="CD18217" s="34" t="s">
        <v>22099</v>
      </c>
      <c r="CG18217" s="381">
        <v>69837</v>
      </c>
      <c r="CI18217" s="378">
        <v>32400</v>
      </c>
    </row>
    <row r="18218" spans="82:87">
      <c r="CD18218" s="34" t="s">
        <v>22100</v>
      </c>
      <c r="CG18218" s="381">
        <v>69838</v>
      </c>
      <c r="CI18218" s="378">
        <v>32400</v>
      </c>
    </row>
    <row r="18219" spans="82:87">
      <c r="CD18219" s="34" t="s">
        <v>22101</v>
      </c>
      <c r="CG18219" s="381">
        <v>69839</v>
      </c>
      <c r="CI18219" s="378">
        <v>32400</v>
      </c>
    </row>
    <row r="18220" spans="82:87">
      <c r="CD18220" s="34" t="s">
        <v>22102</v>
      </c>
      <c r="CG18220" s="381">
        <v>69840</v>
      </c>
      <c r="CI18220" s="378">
        <v>32400</v>
      </c>
    </row>
    <row r="18221" spans="82:87">
      <c r="CD18221" s="34" t="s">
        <v>22103</v>
      </c>
      <c r="CG18221" s="381">
        <v>69841</v>
      </c>
      <c r="CI18221" s="378">
        <v>32400</v>
      </c>
    </row>
    <row r="18222" spans="82:87">
      <c r="CD18222" s="34" t="s">
        <v>22104</v>
      </c>
      <c r="CG18222" s="381">
        <v>69850</v>
      </c>
      <c r="CI18222" s="378">
        <v>32400</v>
      </c>
    </row>
    <row r="18223" spans="82:87">
      <c r="CD18223" s="34" t="s">
        <v>22105</v>
      </c>
      <c r="CG18223" s="381">
        <v>69860</v>
      </c>
      <c r="CI18223" s="378">
        <v>32400</v>
      </c>
    </row>
    <row r="18224" spans="82:87">
      <c r="CD18224" s="34" t="s">
        <v>22106</v>
      </c>
      <c r="CG18224" s="381">
        <v>69870</v>
      </c>
      <c r="CI18224" s="378">
        <v>32400</v>
      </c>
    </row>
    <row r="18225" spans="82:87">
      <c r="CD18225" s="34" t="s">
        <v>22107</v>
      </c>
      <c r="CG18225" s="381">
        <v>69881</v>
      </c>
      <c r="CI18225" s="378">
        <v>32400</v>
      </c>
    </row>
    <row r="18226" spans="82:87">
      <c r="CD18226" s="34" t="s">
        <v>22108</v>
      </c>
      <c r="CG18226" s="381">
        <v>69882</v>
      </c>
      <c r="CI18226" s="378">
        <v>32400</v>
      </c>
    </row>
    <row r="18227" spans="82:87">
      <c r="CD18227" s="34" t="s">
        <v>22109</v>
      </c>
      <c r="CG18227" s="381">
        <v>69883</v>
      </c>
      <c r="CI18227" s="378">
        <v>32400</v>
      </c>
    </row>
    <row r="18228" spans="82:87">
      <c r="CD18228" s="34" t="s">
        <v>22110</v>
      </c>
      <c r="CG18228" s="381">
        <v>69884</v>
      </c>
      <c r="CI18228" s="378">
        <v>32400</v>
      </c>
    </row>
    <row r="18229" spans="82:87">
      <c r="CD18229" s="34" t="s">
        <v>22111</v>
      </c>
      <c r="CG18229" s="381">
        <v>69885</v>
      </c>
      <c r="CI18229" s="378">
        <v>32400</v>
      </c>
    </row>
    <row r="18230" spans="82:87">
      <c r="CD18230" s="34" t="s">
        <v>22112</v>
      </c>
      <c r="CG18230" s="381">
        <v>69889</v>
      </c>
      <c r="CI18230" s="378">
        <v>32400</v>
      </c>
    </row>
    <row r="18231" spans="82:87">
      <c r="CD18231" s="34" t="s">
        <v>22113</v>
      </c>
      <c r="CG18231" s="381">
        <v>69890</v>
      </c>
      <c r="CI18231" s="378">
        <v>32400</v>
      </c>
    </row>
    <row r="18232" spans="82:87">
      <c r="CD18232" s="34" t="s">
        <v>22114</v>
      </c>
      <c r="CG18232" s="381">
        <v>69891</v>
      </c>
      <c r="CI18232" s="378">
        <v>32400</v>
      </c>
    </row>
    <row r="18233" spans="82:87">
      <c r="CD18233" s="34" t="s">
        <v>22115</v>
      </c>
      <c r="CG18233" s="381">
        <v>69892</v>
      </c>
      <c r="CI18233" s="378">
        <v>32400</v>
      </c>
    </row>
    <row r="18234" spans="82:87">
      <c r="CD18234" s="34" t="s">
        <v>22116</v>
      </c>
      <c r="CG18234" s="381">
        <v>69893</v>
      </c>
      <c r="CI18234" s="378">
        <v>32410</v>
      </c>
    </row>
    <row r="18235" spans="82:87">
      <c r="CD18235" s="34" t="s">
        <v>22117</v>
      </c>
      <c r="CG18235" s="381">
        <v>69894</v>
      </c>
      <c r="CI18235" s="378">
        <v>32410</v>
      </c>
    </row>
    <row r="18236" spans="82:87">
      <c r="CD18236" s="34" t="s">
        <v>22118</v>
      </c>
      <c r="CG18236" s="381">
        <v>69895</v>
      </c>
      <c r="CI18236" s="378">
        <v>32410</v>
      </c>
    </row>
    <row r="18237" spans="82:87">
      <c r="CD18237" s="34" t="s">
        <v>22119</v>
      </c>
      <c r="CG18237" s="381">
        <v>69900</v>
      </c>
      <c r="CI18237" s="378">
        <v>32410</v>
      </c>
    </row>
    <row r="18238" spans="82:87">
      <c r="CD18238" s="34" t="s">
        <v>22120</v>
      </c>
      <c r="CG18238" s="381">
        <v>69901</v>
      </c>
      <c r="CI18238" s="378">
        <v>32410</v>
      </c>
    </row>
    <row r="18239" spans="82:87">
      <c r="CD18239" s="34" t="s">
        <v>22121</v>
      </c>
      <c r="CG18239" s="381">
        <v>69902</v>
      </c>
      <c r="CI18239" s="378">
        <v>32410</v>
      </c>
    </row>
    <row r="18240" spans="82:87">
      <c r="CD18240" s="34" t="s">
        <v>22122</v>
      </c>
      <c r="CG18240" s="381">
        <v>69903</v>
      </c>
      <c r="CI18240" s="378">
        <v>32417</v>
      </c>
    </row>
    <row r="18241" spans="82:87">
      <c r="CD18241" s="34" t="s">
        <v>22123</v>
      </c>
      <c r="CG18241" s="381">
        <v>69904</v>
      </c>
      <c r="CI18241" s="378">
        <v>32420</v>
      </c>
    </row>
    <row r="18242" spans="82:87">
      <c r="CD18242" s="34" t="s">
        <v>22124</v>
      </c>
      <c r="CG18242" s="381">
        <v>69905</v>
      </c>
      <c r="CI18242" s="378">
        <v>32420</v>
      </c>
    </row>
    <row r="18243" spans="82:87">
      <c r="CD18243" s="34" t="s">
        <v>22125</v>
      </c>
      <c r="CG18243" s="381">
        <v>69906</v>
      </c>
      <c r="CI18243" s="378">
        <v>32420</v>
      </c>
    </row>
    <row r="18244" spans="82:87">
      <c r="CD18244" s="34" t="s">
        <v>22126</v>
      </c>
      <c r="CG18244" s="381">
        <v>69907</v>
      </c>
      <c r="CI18244" s="378">
        <v>32420</v>
      </c>
    </row>
    <row r="18245" spans="82:87">
      <c r="CD18245" s="34" t="s">
        <v>22127</v>
      </c>
      <c r="CG18245" s="381">
        <v>69908</v>
      </c>
      <c r="CI18245" s="378">
        <v>32420</v>
      </c>
    </row>
    <row r="18246" spans="82:87">
      <c r="CD18246" s="34" t="s">
        <v>22128</v>
      </c>
      <c r="CG18246" s="381">
        <v>69909</v>
      </c>
      <c r="CI18246" s="378">
        <v>32420</v>
      </c>
    </row>
    <row r="18247" spans="82:87">
      <c r="CD18247" s="34" t="s">
        <v>22129</v>
      </c>
      <c r="CG18247" s="381">
        <v>69910</v>
      </c>
      <c r="CI18247" s="378">
        <v>32420</v>
      </c>
    </row>
    <row r="18248" spans="82:87">
      <c r="CD18248" s="34" t="s">
        <v>22130</v>
      </c>
      <c r="CG18248" s="381">
        <v>69921</v>
      </c>
      <c r="CI18248" s="378">
        <v>32420</v>
      </c>
    </row>
    <row r="18249" spans="82:87">
      <c r="CD18249" s="34" t="s">
        <v>22131</v>
      </c>
      <c r="CG18249" s="381">
        <v>69922</v>
      </c>
      <c r="CI18249" s="378">
        <v>32420</v>
      </c>
    </row>
    <row r="18250" spans="82:87">
      <c r="CD18250" s="34" t="s">
        <v>22132</v>
      </c>
      <c r="CG18250" s="381">
        <v>69923</v>
      </c>
      <c r="CI18250" s="378">
        <v>32420</v>
      </c>
    </row>
    <row r="18251" spans="82:87">
      <c r="CD18251" s="34" t="s">
        <v>22133</v>
      </c>
      <c r="CG18251" s="381">
        <v>69924</v>
      </c>
      <c r="CI18251" s="378">
        <v>32420</v>
      </c>
    </row>
    <row r="18252" spans="82:87">
      <c r="CD18252" s="34" t="s">
        <v>22134</v>
      </c>
      <c r="CG18252" s="381">
        <v>69925</v>
      </c>
      <c r="CI18252" s="378">
        <v>32430</v>
      </c>
    </row>
    <row r="18253" spans="82:87">
      <c r="CD18253" s="34" t="s">
        <v>22135</v>
      </c>
      <c r="CG18253" s="381">
        <v>69926</v>
      </c>
      <c r="CI18253" s="378">
        <v>32430</v>
      </c>
    </row>
    <row r="18254" spans="82:87">
      <c r="CD18254" s="34" t="s">
        <v>22136</v>
      </c>
      <c r="CG18254" s="381">
        <v>69927</v>
      </c>
      <c r="CI18254" s="378">
        <v>32430</v>
      </c>
    </row>
    <row r="18255" spans="82:87">
      <c r="CD18255" s="34" t="s">
        <v>22137</v>
      </c>
      <c r="CG18255" s="381">
        <v>69928</v>
      </c>
      <c r="CI18255" s="378">
        <v>32430</v>
      </c>
    </row>
    <row r="18256" spans="82:87">
      <c r="CD18256" s="34" t="s">
        <v>22138</v>
      </c>
      <c r="CG18256" s="381">
        <v>69929</v>
      </c>
      <c r="CI18256" s="378">
        <v>32430</v>
      </c>
    </row>
    <row r="18257" spans="82:87">
      <c r="CD18257" s="34" t="s">
        <v>22139</v>
      </c>
      <c r="CG18257" s="381">
        <v>69930</v>
      </c>
      <c r="CI18257" s="378">
        <v>32430</v>
      </c>
    </row>
    <row r="18258" spans="82:87">
      <c r="CD18258" s="34" t="s">
        <v>22140</v>
      </c>
      <c r="CG18258" s="381">
        <v>69931</v>
      </c>
      <c r="CI18258" s="378">
        <v>32430</v>
      </c>
    </row>
    <row r="18259" spans="82:87">
      <c r="CD18259" s="34" t="s">
        <v>22141</v>
      </c>
      <c r="CG18259" s="381">
        <v>69932</v>
      </c>
      <c r="CI18259" s="378">
        <v>32430</v>
      </c>
    </row>
    <row r="18260" spans="82:87">
      <c r="CD18260" s="34" t="s">
        <v>22142</v>
      </c>
      <c r="CG18260" s="381">
        <v>69933</v>
      </c>
      <c r="CI18260" s="378">
        <v>32430</v>
      </c>
    </row>
    <row r="18261" spans="82:87">
      <c r="CD18261" s="34" t="s">
        <v>22143</v>
      </c>
      <c r="CG18261" s="381">
        <v>69934</v>
      </c>
      <c r="CI18261" s="378">
        <v>32430</v>
      </c>
    </row>
    <row r="18262" spans="82:87">
      <c r="CD18262" s="34" t="s">
        <v>22144</v>
      </c>
      <c r="CG18262" s="381">
        <v>69935</v>
      </c>
      <c r="CI18262" s="378">
        <v>32440</v>
      </c>
    </row>
    <row r="18263" spans="82:87">
      <c r="CD18263" s="34" t="s">
        <v>22145</v>
      </c>
      <c r="CG18263" s="381">
        <v>69936</v>
      </c>
      <c r="CI18263" s="378">
        <v>32450</v>
      </c>
    </row>
    <row r="18264" spans="82:87">
      <c r="CD18264" s="34" t="s">
        <v>22146</v>
      </c>
      <c r="CG18264" s="381">
        <v>69937</v>
      </c>
      <c r="CI18264" s="378">
        <v>32450</v>
      </c>
    </row>
    <row r="18265" spans="82:87">
      <c r="CD18265" s="34" t="s">
        <v>22147</v>
      </c>
      <c r="CG18265" s="381">
        <v>69938</v>
      </c>
      <c r="CI18265" s="378">
        <v>32450</v>
      </c>
    </row>
    <row r="18266" spans="82:87">
      <c r="CD18266" s="34" t="s">
        <v>22148</v>
      </c>
      <c r="CG18266" s="381">
        <v>69939</v>
      </c>
      <c r="CI18266" s="378">
        <v>32450</v>
      </c>
    </row>
    <row r="18267" spans="82:87">
      <c r="CD18267" s="34" t="s">
        <v>22149</v>
      </c>
      <c r="CG18267" s="381">
        <v>69941</v>
      </c>
      <c r="CI18267" s="378">
        <v>32450</v>
      </c>
    </row>
    <row r="18268" spans="82:87">
      <c r="CD18268" s="34" t="s">
        <v>22150</v>
      </c>
      <c r="CG18268" s="381">
        <v>69942</v>
      </c>
      <c r="CI18268" s="378">
        <v>32450</v>
      </c>
    </row>
    <row r="18269" spans="82:87">
      <c r="CD18269" s="34" t="s">
        <v>22151</v>
      </c>
      <c r="CG18269" s="381">
        <v>69943</v>
      </c>
      <c r="CI18269" s="378">
        <v>32450</v>
      </c>
    </row>
    <row r="18270" spans="82:87">
      <c r="CD18270" s="34" t="s">
        <v>22152</v>
      </c>
      <c r="CG18270" s="381">
        <v>69944</v>
      </c>
      <c r="CI18270" s="378">
        <v>32450</v>
      </c>
    </row>
    <row r="18271" spans="82:87">
      <c r="CD18271" s="34" t="s">
        <v>22153</v>
      </c>
      <c r="CG18271" s="381">
        <v>69945</v>
      </c>
      <c r="CI18271" s="378">
        <v>32450</v>
      </c>
    </row>
    <row r="18272" spans="82:87">
      <c r="CD18272" s="34" t="s">
        <v>22154</v>
      </c>
      <c r="CG18272" s="381">
        <v>69946</v>
      </c>
      <c r="CI18272" s="378">
        <v>32450</v>
      </c>
    </row>
    <row r="18273" spans="82:87">
      <c r="CD18273" s="34" t="s">
        <v>22155</v>
      </c>
      <c r="CG18273" s="381">
        <v>69947</v>
      </c>
      <c r="CI18273" s="378">
        <v>32450</v>
      </c>
    </row>
    <row r="18274" spans="82:87">
      <c r="CD18274" s="34" t="s">
        <v>22156</v>
      </c>
      <c r="CG18274" s="381">
        <v>69948</v>
      </c>
      <c r="CI18274" s="378">
        <v>32450</v>
      </c>
    </row>
    <row r="18275" spans="82:87">
      <c r="CD18275" s="34" t="s">
        <v>22157</v>
      </c>
      <c r="CG18275" s="381">
        <v>69949</v>
      </c>
      <c r="CI18275" s="378">
        <v>32460</v>
      </c>
    </row>
    <row r="18276" spans="82:87">
      <c r="CD18276" s="34" t="s">
        <v>22158</v>
      </c>
      <c r="CG18276" s="381">
        <v>69951</v>
      </c>
      <c r="CI18276" s="378">
        <v>32460</v>
      </c>
    </row>
    <row r="18277" spans="82:87">
      <c r="CD18277" s="34" t="s">
        <v>22159</v>
      </c>
      <c r="CG18277" s="381">
        <v>69952</v>
      </c>
      <c r="CI18277" s="378">
        <v>32480</v>
      </c>
    </row>
    <row r="18278" spans="82:87">
      <c r="CD18278" s="34" t="s">
        <v>22160</v>
      </c>
      <c r="CG18278" s="381">
        <v>69953</v>
      </c>
      <c r="CI18278" s="378">
        <v>32480</v>
      </c>
    </row>
    <row r="18279" spans="82:87">
      <c r="CD18279" s="34" t="s">
        <v>22161</v>
      </c>
      <c r="CG18279" s="381">
        <v>69954</v>
      </c>
      <c r="CI18279" s="378">
        <v>32480</v>
      </c>
    </row>
    <row r="18280" spans="82:87">
      <c r="CD18280" s="34" t="s">
        <v>22162</v>
      </c>
      <c r="CG18280" s="381">
        <v>69955</v>
      </c>
      <c r="CI18280" s="378">
        <v>32480</v>
      </c>
    </row>
    <row r="18281" spans="82:87">
      <c r="CD18281" s="34" t="s">
        <v>22163</v>
      </c>
      <c r="CG18281" s="381">
        <v>69956</v>
      </c>
      <c r="CI18281" s="378">
        <v>32480</v>
      </c>
    </row>
    <row r="18282" spans="82:87">
      <c r="CD18282" s="34" t="s">
        <v>22164</v>
      </c>
      <c r="CG18282" s="381">
        <v>69957</v>
      </c>
      <c r="CI18282" s="378">
        <v>32480</v>
      </c>
    </row>
    <row r="18283" spans="82:87">
      <c r="CD18283" s="34" t="s">
        <v>22165</v>
      </c>
      <c r="CG18283" s="381">
        <v>69960</v>
      </c>
      <c r="CI18283" s="378">
        <v>32480</v>
      </c>
    </row>
    <row r="18284" spans="82:87">
      <c r="CD18284" s="34" t="s">
        <v>22166</v>
      </c>
      <c r="CG18284" s="381">
        <v>69961</v>
      </c>
      <c r="CI18284" s="378">
        <v>32490</v>
      </c>
    </row>
    <row r="18285" spans="82:87">
      <c r="CD18285" s="34" t="s">
        <v>22167</v>
      </c>
      <c r="CG18285" s="381">
        <v>69962</v>
      </c>
      <c r="CI18285" s="378">
        <v>32490</v>
      </c>
    </row>
    <row r="18286" spans="82:87">
      <c r="CD18286" s="34" t="s">
        <v>22168</v>
      </c>
      <c r="CG18286" s="381">
        <v>69963</v>
      </c>
      <c r="CI18286" s="378">
        <v>32490</v>
      </c>
    </row>
    <row r="18287" spans="82:87">
      <c r="CD18287" s="34" t="s">
        <v>22169</v>
      </c>
      <c r="CG18287" s="381">
        <v>69964</v>
      </c>
      <c r="CI18287" s="378">
        <v>32490</v>
      </c>
    </row>
    <row r="18288" spans="82:87">
      <c r="CD18288" s="34" t="s">
        <v>22170</v>
      </c>
      <c r="CG18288" s="381">
        <v>69965</v>
      </c>
      <c r="CI18288" s="378">
        <v>32500</v>
      </c>
    </row>
    <row r="18289" spans="82:87">
      <c r="CD18289" s="34" t="s">
        <v>22171</v>
      </c>
      <c r="CG18289" s="381">
        <v>69966</v>
      </c>
      <c r="CI18289" s="378">
        <v>32500</v>
      </c>
    </row>
    <row r="18290" spans="82:87">
      <c r="CD18290" s="34" t="s">
        <v>22172</v>
      </c>
      <c r="CG18290" s="381">
        <v>69967</v>
      </c>
      <c r="CI18290" s="378">
        <v>32500</v>
      </c>
    </row>
    <row r="18291" spans="82:87">
      <c r="CD18291" s="34" t="s">
        <v>22173</v>
      </c>
      <c r="CG18291" s="381">
        <v>69968</v>
      </c>
      <c r="CI18291" s="378">
        <v>32500</v>
      </c>
    </row>
    <row r="18292" spans="82:87">
      <c r="CD18292" s="34" t="s">
        <v>22174</v>
      </c>
      <c r="CG18292" s="381">
        <v>69969</v>
      </c>
      <c r="CI18292" s="378">
        <v>32500</v>
      </c>
    </row>
    <row r="18293" spans="82:87">
      <c r="CD18293" s="34" t="s">
        <v>22175</v>
      </c>
      <c r="CG18293" s="381">
        <v>69970</v>
      </c>
      <c r="CI18293" s="378">
        <v>32500</v>
      </c>
    </row>
    <row r="18294" spans="82:87">
      <c r="CD18294" s="34" t="s">
        <v>22176</v>
      </c>
      <c r="CG18294" s="381">
        <v>69971</v>
      </c>
      <c r="CI18294" s="378">
        <v>32500</v>
      </c>
    </row>
    <row r="18295" spans="82:87">
      <c r="CD18295" s="34" t="s">
        <v>22177</v>
      </c>
      <c r="CG18295" s="381">
        <v>69972</v>
      </c>
      <c r="CI18295" s="378">
        <v>32500</v>
      </c>
    </row>
    <row r="18296" spans="82:87">
      <c r="CD18296" s="34" t="s">
        <v>22178</v>
      </c>
      <c r="CG18296" s="381">
        <v>69973</v>
      </c>
      <c r="CI18296" s="378">
        <v>32500</v>
      </c>
    </row>
    <row r="18297" spans="82:87">
      <c r="CD18297" s="34" t="s">
        <v>22179</v>
      </c>
      <c r="CG18297" s="381">
        <v>69974</v>
      </c>
      <c r="CI18297" s="378">
        <v>32500</v>
      </c>
    </row>
    <row r="18298" spans="82:87">
      <c r="CD18298" s="34" t="s">
        <v>22180</v>
      </c>
      <c r="CG18298" s="381">
        <v>69991</v>
      </c>
      <c r="CI18298" s="378">
        <v>32500</v>
      </c>
    </row>
    <row r="18299" spans="82:87">
      <c r="CD18299" s="34" t="s">
        <v>22181</v>
      </c>
      <c r="CG18299" s="381">
        <v>69992</v>
      </c>
      <c r="CI18299" s="378">
        <v>32500</v>
      </c>
    </row>
    <row r="18300" spans="82:87">
      <c r="CD18300" s="34" t="s">
        <v>22182</v>
      </c>
      <c r="CG18300" s="381">
        <v>69993</v>
      </c>
      <c r="CI18300" s="378">
        <v>32501</v>
      </c>
    </row>
    <row r="18301" spans="82:87">
      <c r="CD18301" s="34" t="s">
        <v>22183</v>
      </c>
      <c r="CG18301" s="381">
        <v>69994</v>
      </c>
      <c r="CI18301" s="378">
        <v>32502</v>
      </c>
    </row>
    <row r="18302" spans="82:87">
      <c r="CD18302" s="34" t="s">
        <v>22184</v>
      </c>
      <c r="CG18302" s="381">
        <v>69998</v>
      </c>
      <c r="CI18302" s="378">
        <v>32505</v>
      </c>
    </row>
    <row r="18303" spans="82:87">
      <c r="CD18303" s="34" t="s">
        <v>22185</v>
      </c>
      <c r="CG18303" s="381">
        <v>70000</v>
      </c>
      <c r="CI18303" s="378">
        <v>32509</v>
      </c>
    </row>
    <row r="18304" spans="82:87">
      <c r="CD18304" s="34" t="s">
        <v>22186</v>
      </c>
      <c r="CG18304" s="381">
        <v>70001</v>
      </c>
      <c r="CI18304" s="378">
        <v>32550</v>
      </c>
    </row>
    <row r="18305" spans="82:87">
      <c r="CD18305" s="34" t="s">
        <v>22187</v>
      </c>
      <c r="CG18305" s="381">
        <v>70002</v>
      </c>
      <c r="CI18305" s="378">
        <v>32550</v>
      </c>
    </row>
    <row r="18306" spans="82:87">
      <c r="CD18306" s="34" t="s">
        <v>22188</v>
      </c>
      <c r="CG18306" s="381">
        <v>70003</v>
      </c>
      <c r="CI18306" s="378">
        <v>32550</v>
      </c>
    </row>
    <row r="18307" spans="82:87">
      <c r="CD18307" s="34" t="s">
        <v>22189</v>
      </c>
      <c r="CG18307" s="381">
        <v>70004</v>
      </c>
      <c r="CI18307" s="378">
        <v>32550</v>
      </c>
    </row>
    <row r="18308" spans="82:87">
      <c r="CD18308" s="34" t="s">
        <v>22190</v>
      </c>
      <c r="CG18308" s="381">
        <v>70005</v>
      </c>
      <c r="CI18308" s="378">
        <v>32550</v>
      </c>
    </row>
    <row r="18309" spans="82:87">
      <c r="CD18309" s="34" t="s">
        <v>22191</v>
      </c>
      <c r="CG18309" s="381">
        <v>70006</v>
      </c>
      <c r="CI18309" s="378">
        <v>32550</v>
      </c>
    </row>
    <row r="18310" spans="82:87">
      <c r="CD18310" s="34" t="s">
        <v>22192</v>
      </c>
      <c r="CG18310" s="381">
        <v>70007</v>
      </c>
      <c r="CI18310" s="378">
        <v>32550</v>
      </c>
    </row>
    <row r="18311" spans="82:87">
      <c r="CD18311" s="34" t="s">
        <v>22193</v>
      </c>
      <c r="CG18311" s="381">
        <v>70008</v>
      </c>
      <c r="CI18311" s="378">
        <v>32550</v>
      </c>
    </row>
    <row r="18312" spans="82:87">
      <c r="CD18312" s="34" t="s">
        <v>22194</v>
      </c>
      <c r="CG18312" s="381">
        <v>70009</v>
      </c>
      <c r="CI18312" s="378">
        <v>32550</v>
      </c>
    </row>
    <row r="18313" spans="82:87">
      <c r="CD18313" s="34" t="s">
        <v>22195</v>
      </c>
      <c r="CG18313" s="381">
        <v>70010</v>
      </c>
      <c r="CI18313" s="378">
        <v>32550</v>
      </c>
    </row>
    <row r="18314" spans="82:87">
      <c r="CD18314" s="34" t="s">
        <v>22196</v>
      </c>
      <c r="CG18314" s="381">
        <v>70011</v>
      </c>
      <c r="CI18314" s="378">
        <v>32600</v>
      </c>
    </row>
    <row r="18315" spans="82:87">
      <c r="CD18315" s="34" t="s">
        <v>22197</v>
      </c>
      <c r="CG18315" s="381">
        <v>70012</v>
      </c>
      <c r="CI18315" s="378">
        <v>32600</v>
      </c>
    </row>
    <row r="18316" spans="82:87">
      <c r="CD18316" s="34" t="s">
        <v>22198</v>
      </c>
      <c r="CG18316" s="381">
        <v>70013</v>
      </c>
      <c r="CI18316" s="378">
        <v>32600</v>
      </c>
    </row>
    <row r="18317" spans="82:87">
      <c r="CD18317" s="34" t="s">
        <v>22199</v>
      </c>
      <c r="CG18317" s="381">
        <v>70014</v>
      </c>
      <c r="CI18317" s="378">
        <v>32600</v>
      </c>
    </row>
    <row r="18318" spans="82:87">
      <c r="CD18318" s="34" t="s">
        <v>22200</v>
      </c>
      <c r="CG18318" s="381">
        <v>70015</v>
      </c>
      <c r="CI18318" s="378">
        <v>32600</v>
      </c>
    </row>
    <row r="18319" spans="82:87">
      <c r="CD18319" s="34" t="s">
        <v>22201</v>
      </c>
      <c r="CG18319" s="381">
        <v>70016</v>
      </c>
      <c r="CI18319" s="378">
        <v>32600</v>
      </c>
    </row>
    <row r="18320" spans="82:87">
      <c r="CD18320" s="34" t="s">
        <v>22202</v>
      </c>
      <c r="CG18320" s="381">
        <v>70017</v>
      </c>
      <c r="CI18320" s="378">
        <v>32600</v>
      </c>
    </row>
    <row r="18321" spans="82:87">
      <c r="CD18321" s="34" t="s">
        <v>22203</v>
      </c>
      <c r="CG18321" s="381">
        <v>70018</v>
      </c>
      <c r="CI18321" s="378">
        <v>32600</v>
      </c>
    </row>
    <row r="18322" spans="82:87">
      <c r="CD18322" s="34" t="s">
        <v>22204</v>
      </c>
      <c r="CG18322" s="381">
        <v>70019</v>
      </c>
      <c r="CI18322" s="378">
        <v>32600</v>
      </c>
    </row>
    <row r="18323" spans="82:87">
      <c r="CD18323" s="34" t="s">
        <v>22205</v>
      </c>
      <c r="CG18323" s="381">
        <v>70020</v>
      </c>
      <c r="CI18323" s="378">
        <v>32600</v>
      </c>
    </row>
    <row r="18324" spans="82:87">
      <c r="CD18324" s="34" t="s">
        <v>22206</v>
      </c>
      <c r="CG18324" s="381">
        <v>70021</v>
      </c>
      <c r="CI18324" s="378">
        <v>32600</v>
      </c>
    </row>
    <row r="18325" spans="82:87">
      <c r="CD18325" s="34" t="s">
        <v>22207</v>
      </c>
      <c r="CG18325" s="381">
        <v>70022</v>
      </c>
      <c r="CI18325" s="378">
        <v>32700</v>
      </c>
    </row>
    <row r="18326" spans="82:87">
      <c r="CD18326" s="34" t="s">
        <v>22208</v>
      </c>
      <c r="CG18326" s="381">
        <v>70023</v>
      </c>
      <c r="CI18326" s="378">
        <v>32700</v>
      </c>
    </row>
    <row r="18327" spans="82:87">
      <c r="CD18327" s="34" t="s">
        <v>22209</v>
      </c>
      <c r="CG18327" s="381">
        <v>70024</v>
      </c>
      <c r="CI18327" s="378">
        <v>32700</v>
      </c>
    </row>
    <row r="18328" spans="82:87">
      <c r="CD18328" s="34" t="s">
        <v>22210</v>
      </c>
      <c r="CG18328" s="381">
        <v>70025</v>
      </c>
      <c r="CI18328" s="378">
        <v>32700</v>
      </c>
    </row>
    <row r="18329" spans="82:87">
      <c r="CD18329" s="34" t="s">
        <v>22211</v>
      </c>
      <c r="CG18329" s="381">
        <v>70030</v>
      </c>
      <c r="CI18329" s="378">
        <v>32700</v>
      </c>
    </row>
    <row r="18330" spans="82:87">
      <c r="CD18330" s="34" t="s">
        <v>22212</v>
      </c>
      <c r="CG18330" s="381">
        <v>70100</v>
      </c>
      <c r="CI18330" s="378">
        <v>32700</v>
      </c>
    </row>
    <row r="18331" spans="82:87">
      <c r="CD18331" s="34" t="s">
        <v>22213</v>
      </c>
      <c r="CG18331" s="381">
        <v>70101</v>
      </c>
      <c r="CI18331" s="378">
        <v>32700</v>
      </c>
    </row>
    <row r="18332" spans="82:87">
      <c r="CD18332" s="34" t="s">
        <v>22214</v>
      </c>
      <c r="CG18332" s="381">
        <v>70102</v>
      </c>
      <c r="CI18332" s="378">
        <v>32700</v>
      </c>
    </row>
    <row r="18333" spans="82:87">
      <c r="CD18333" s="34" t="s">
        <v>22215</v>
      </c>
      <c r="CG18333" s="381">
        <v>70103</v>
      </c>
      <c r="CI18333" s="378">
        <v>32700</v>
      </c>
    </row>
    <row r="18334" spans="82:87">
      <c r="CD18334" s="34" t="s">
        <v>22216</v>
      </c>
      <c r="CG18334" s="381">
        <v>70104</v>
      </c>
      <c r="CI18334" s="378">
        <v>32700</v>
      </c>
    </row>
    <row r="18335" spans="82:87">
      <c r="CD18335" s="34" t="s">
        <v>22217</v>
      </c>
      <c r="CG18335" s="381">
        <v>70105</v>
      </c>
      <c r="CI18335" s="378">
        <v>32700</v>
      </c>
    </row>
    <row r="18336" spans="82:87">
      <c r="CD18336" s="34" t="s">
        <v>22218</v>
      </c>
      <c r="CG18336" s="381">
        <v>70106</v>
      </c>
      <c r="CI18336" s="378">
        <v>32720</v>
      </c>
    </row>
    <row r="18337" spans="82:87">
      <c r="CD18337" s="34" t="s">
        <v>22219</v>
      </c>
      <c r="CG18337" s="381">
        <v>70107</v>
      </c>
      <c r="CI18337" s="378">
        <v>32720</v>
      </c>
    </row>
    <row r="18338" spans="82:87">
      <c r="CD18338" s="34" t="s">
        <v>22220</v>
      </c>
      <c r="CG18338" s="381">
        <v>70108</v>
      </c>
      <c r="CI18338" s="378">
        <v>32720</v>
      </c>
    </row>
    <row r="18339" spans="82:87">
      <c r="CD18339" s="34" t="s">
        <v>22221</v>
      </c>
      <c r="CG18339" s="381">
        <v>70109</v>
      </c>
      <c r="CI18339" s="378">
        <v>32720</v>
      </c>
    </row>
    <row r="18340" spans="82:87">
      <c r="CD18340" s="34" t="s">
        <v>22222</v>
      </c>
      <c r="CG18340" s="381">
        <v>70110</v>
      </c>
      <c r="CI18340" s="378">
        <v>32730</v>
      </c>
    </row>
    <row r="18341" spans="82:87">
      <c r="CD18341" s="34" t="s">
        <v>22223</v>
      </c>
      <c r="CG18341" s="381">
        <v>70120</v>
      </c>
      <c r="CI18341" s="378">
        <v>32730</v>
      </c>
    </row>
    <row r="18342" spans="82:87">
      <c r="CD18342" s="34" t="s">
        <v>22224</v>
      </c>
      <c r="CG18342" s="381">
        <v>70130</v>
      </c>
      <c r="CI18342" s="378">
        <v>32730</v>
      </c>
    </row>
    <row r="18343" spans="82:87">
      <c r="CD18343" s="34" t="s">
        <v>22225</v>
      </c>
      <c r="CG18343" s="381">
        <v>70140</v>
      </c>
      <c r="CI18343" s="378">
        <v>32730</v>
      </c>
    </row>
    <row r="18344" spans="82:87">
      <c r="CD18344" s="34" t="s">
        <v>22226</v>
      </c>
      <c r="CG18344" s="381">
        <v>70150</v>
      </c>
      <c r="CI18344" s="378">
        <v>32730</v>
      </c>
    </row>
    <row r="18345" spans="82:87">
      <c r="CD18345" s="34" t="s">
        <v>22227</v>
      </c>
      <c r="CG18345" s="381">
        <v>70160</v>
      </c>
      <c r="CI18345" s="378">
        <v>32730</v>
      </c>
    </row>
    <row r="18346" spans="82:87">
      <c r="CD18346" s="34" t="s">
        <v>22228</v>
      </c>
      <c r="CG18346" s="381">
        <v>70170</v>
      </c>
      <c r="CI18346" s="378">
        <v>32800</v>
      </c>
    </row>
    <row r="18347" spans="82:87">
      <c r="CD18347" s="34" t="s">
        <v>22229</v>
      </c>
      <c r="CG18347" s="381">
        <v>70180</v>
      </c>
      <c r="CI18347" s="378">
        <v>32800</v>
      </c>
    </row>
    <row r="18348" spans="82:87">
      <c r="CD18348" s="34" t="s">
        <v>22230</v>
      </c>
      <c r="CG18348" s="381">
        <v>70184</v>
      </c>
      <c r="CI18348" s="378">
        <v>32800</v>
      </c>
    </row>
    <row r="18349" spans="82:87">
      <c r="CD18349" s="34" t="s">
        <v>22231</v>
      </c>
      <c r="CG18349" s="381">
        <v>70190</v>
      </c>
      <c r="CI18349" s="378">
        <v>32800</v>
      </c>
    </row>
    <row r="18350" spans="82:87">
      <c r="CD18350" s="34" t="s">
        <v>22232</v>
      </c>
      <c r="CG18350" s="381">
        <v>70200</v>
      </c>
      <c r="CI18350" s="378">
        <v>32800</v>
      </c>
    </row>
    <row r="18351" spans="82:87">
      <c r="CD18351" s="34" t="s">
        <v>22233</v>
      </c>
      <c r="CG18351" s="381">
        <v>70201</v>
      </c>
      <c r="CI18351" s="378">
        <v>32800</v>
      </c>
    </row>
    <row r="18352" spans="82:87">
      <c r="CD18352" s="34" t="s">
        <v>22234</v>
      </c>
      <c r="CG18352" s="381">
        <v>70202</v>
      </c>
      <c r="CI18352" s="378">
        <v>32800</v>
      </c>
    </row>
    <row r="18353" spans="82:87">
      <c r="CD18353" s="34" t="s">
        <v>22235</v>
      </c>
      <c r="CG18353" s="381">
        <v>70203</v>
      </c>
      <c r="CI18353" s="378">
        <v>32800</v>
      </c>
    </row>
    <row r="18354" spans="82:87">
      <c r="CD18354" s="34" t="s">
        <v>22236</v>
      </c>
      <c r="CG18354" s="381">
        <v>70204</v>
      </c>
      <c r="CI18354" s="378">
        <v>32810</v>
      </c>
    </row>
    <row r="18355" spans="82:87">
      <c r="CD18355" s="34" t="s">
        <v>22237</v>
      </c>
      <c r="CG18355" s="381">
        <v>70205</v>
      </c>
      <c r="CI18355" s="378">
        <v>32810</v>
      </c>
    </row>
    <row r="18356" spans="82:87">
      <c r="CD18356" s="34" t="s">
        <v>22238</v>
      </c>
      <c r="CG18356" s="381">
        <v>70206</v>
      </c>
      <c r="CI18356" s="378">
        <v>32810</v>
      </c>
    </row>
    <row r="18357" spans="82:87">
      <c r="CD18357" s="34" t="s">
        <v>22239</v>
      </c>
      <c r="CG18357" s="381">
        <v>70207</v>
      </c>
      <c r="CI18357" s="378">
        <v>32810</v>
      </c>
    </row>
    <row r="18358" spans="82:87">
      <c r="CD18358" s="34" t="s">
        <v>22240</v>
      </c>
      <c r="CG18358" s="381">
        <v>70208</v>
      </c>
      <c r="CI18358" s="378">
        <v>32810</v>
      </c>
    </row>
    <row r="18359" spans="82:87">
      <c r="CD18359" s="34" t="s">
        <v>22241</v>
      </c>
      <c r="CG18359" s="381">
        <v>70209</v>
      </c>
      <c r="CI18359" s="378">
        <v>32810</v>
      </c>
    </row>
    <row r="18360" spans="82:87">
      <c r="CD18360" s="34" t="s">
        <v>22242</v>
      </c>
      <c r="CG18360" s="381">
        <v>70210</v>
      </c>
      <c r="CI18360" s="378">
        <v>32810</v>
      </c>
    </row>
    <row r="18361" spans="82:87">
      <c r="CD18361" s="34" t="s">
        <v>22243</v>
      </c>
      <c r="CG18361" s="381">
        <v>70220</v>
      </c>
      <c r="CI18361" s="378">
        <v>32810</v>
      </c>
    </row>
    <row r="18362" spans="82:87">
      <c r="CD18362" s="34" t="s">
        <v>22244</v>
      </c>
      <c r="CG18362" s="381">
        <v>70230</v>
      </c>
      <c r="CI18362" s="378">
        <v>32901</v>
      </c>
    </row>
    <row r="18363" spans="82:87">
      <c r="CD18363" s="34" t="s">
        <v>22245</v>
      </c>
      <c r="CG18363" s="381">
        <v>70240</v>
      </c>
      <c r="CI18363" s="378">
        <v>32902</v>
      </c>
    </row>
    <row r="18364" spans="82:87">
      <c r="CD18364" s="34" t="s">
        <v>22246</v>
      </c>
      <c r="CG18364" s="381">
        <v>70250</v>
      </c>
      <c r="CI18364" s="378">
        <v>32909</v>
      </c>
    </row>
    <row r="18365" spans="82:87">
      <c r="CD18365" s="34" t="s">
        <v>22247</v>
      </c>
      <c r="CG18365" s="381">
        <v>70270</v>
      </c>
      <c r="CI18365" s="378">
        <v>32911</v>
      </c>
    </row>
    <row r="18366" spans="82:87">
      <c r="CD18366" s="34" t="s">
        <v>22248</v>
      </c>
      <c r="CG18366" s="381">
        <v>70280</v>
      </c>
      <c r="CI18366" s="378">
        <v>33000</v>
      </c>
    </row>
    <row r="18367" spans="82:87">
      <c r="CD18367" s="34" t="s">
        <v>22249</v>
      </c>
      <c r="CG18367" s="381">
        <v>70290</v>
      </c>
      <c r="CI18367" s="378">
        <v>33001</v>
      </c>
    </row>
    <row r="18368" spans="82:87">
      <c r="CD18368" s="34" t="s">
        <v>22250</v>
      </c>
      <c r="CG18368" s="381">
        <v>70300</v>
      </c>
      <c r="CI18368" s="378">
        <v>33002</v>
      </c>
    </row>
    <row r="18369" spans="82:87">
      <c r="CD18369" s="34" t="s">
        <v>22251</v>
      </c>
      <c r="CG18369" s="381">
        <v>70301</v>
      </c>
      <c r="CI18369" s="378">
        <v>33003</v>
      </c>
    </row>
    <row r="18370" spans="82:87">
      <c r="CD18370" s="34" t="s">
        <v>22252</v>
      </c>
      <c r="CG18370" s="381">
        <v>70302</v>
      </c>
      <c r="CI18370" s="378">
        <v>33004</v>
      </c>
    </row>
    <row r="18371" spans="82:87">
      <c r="CD18371" s="34" t="s">
        <v>22253</v>
      </c>
      <c r="CG18371" s="381">
        <v>70303</v>
      </c>
      <c r="CI18371" s="378">
        <v>33005</v>
      </c>
    </row>
    <row r="18372" spans="82:87">
      <c r="CD18372" s="34" t="s">
        <v>22254</v>
      </c>
      <c r="CG18372" s="381">
        <v>70304</v>
      </c>
      <c r="CI18372" s="378">
        <v>33006</v>
      </c>
    </row>
    <row r="18373" spans="82:87">
      <c r="CD18373" s="34" t="s">
        <v>22255</v>
      </c>
      <c r="CG18373" s="381">
        <v>70305</v>
      </c>
      <c r="CI18373" s="378">
        <v>33007</v>
      </c>
    </row>
    <row r="18374" spans="82:87">
      <c r="CD18374" s="34" t="s">
        <v>22256</v>
      </c>
      <c r="CG18374" s="381">
        <v>70306</v>
      </c>
      <c r="CI18374" s="378">
        <v>33008</v>
      </c>
    </row>
    <row r="18375" spans="82:87">
      <c r="CD18375" s="34" t="s">
        <v>22257</v>
      </c>
      <c r="CG18375" s="381">
        <v>70307</v>
      </c>
      <c r="CI18375" s="378">
        <v>33009</v>
      </c>
    </row>
    <row r="18376" spans="82:87">
      <c r="CD18376" s="34" t="s">
        <v>22258</v>
      </c>
      <c r="CG18376" s="381">
        <v>70308</v>
      </c>
      <c r="CI18376" s="378">
        <v>33010</v>
      </c>
    </row>
    <row r="18377" spans="82:87">
      <c r="CD18377" s="34" t="s">
        <v>22259</v>
      </c>
      <c r="CG18377" s="381">
        <v>70309</v>
      </c>
      <c r="CI18377" s="378">
        <v>33011</v>
      </c>
    </row>
    <row r="18378" spans="82:87">
      <c r="CD18378" s="34" t="s">
        <v>22260</v>
      </c>
      <c r="CG18378" s="381">
        <v>70310</v>
      </c>
      <c r="CI18378" s="378">
        <v>33012</v>
      </c>
    </row>
    <row r="18379" spans="82:87">
      <c r="CD18379" s="34" t="s">
        <v>22261</v>
      </c>
      <c r="CG18379" s="381">
        <v>70320</v>
      </c>
      <c r="CI18379" s="378">
        <v>33013</v>
      </c>
    </row>
    <row r="18380" spans="82:87">
      <c r="CD18380" s="34" t="s">
        <v>22262</v>
      </c>
      <c r="CG18380" s="381">
        <v>70360</v>
      </c>
      <c r="CI18380" s="378">
        <v>33014</v>
      </c>
    </row>
    <row r="18381" spans="82:87">
      <c r="CD18381" s="34" t="s">
        <v>22263</v>
      </c>
      <c r="CG18381" s="381">
        <v>70400</v>
      </c>
      <c r="CI18381" s="378">
        <v>33015</v>
      </c>
    </row>
    <row r="18382" spans="82:87">
      <c r="CD18382" s="34" t="s">
        <v>22264</v>
      </c>
      <c r="CG18382" s="381">
        <v>70440</v>
      </c>
      <c r="CI18382" s="378">
        <v>33016</v>
      </c>
    </row>
    <row r="18383" spans="82:87">
      <c r="CD18383" s="34" t="s">
        <v>22265</v>
      </c>
      <c r="CG18383" s="381">
        <v>70500</v>
      </c>
      <c r="CI18383" s="378">
        <v>33017</v>
      </c>
    </row>
    <row r="18384" spans="82:87">
      <c r="CD18384" s="34" t="s">
        <v>22266</v>
      </c>
      <c r="CG18384" s="381">
        <v>70600</v>
      </c>
      <c r="CI18384" s="378">
        <v>33018</v>
      </c>
    </row>
    <row r="18385" spans="82:87">
      <c r="CD18385" s="34" t="s">
        <v>22267</v>
      </c>
      <c r="CG18385" s="381">
        <v>70700</v>
      </c>
      <c r="CI18385" s="378">
        <v>33018</v>
      </c>
    </row>
    <row r="18386" spans="82:87">
      <c r="CD18386" s="34" t="s">
        <v>22268</v>
      </c>
      <c r="CG18386" s="381">
        <v>70800</v>
      </c>
      <c r="CI18386" s="378">
        <v>33019</v>
      </c>
    </row>
    <row r="18387" spans="82:87">
      <c r="CD18387" s="34" t="s">
        <v>22269</v>
      </c>
      <c r="CG18387" s="381">
        <v>70802</v>
      </c>
      <c r="CI18387" s="378">
        <v>33020</v>
      </c>
    </row>
    <row r="18388" spans="82:87">
      <c r="CD18388" s="34" t="s">
        <v>22270</v>
      </c>
      <c r="CG18388" s="381">
        <v>70803</v>
      </c>
      <c r="CI18388" s="378">
        <v>33021</v>
      </c>
    </row>
    <row r="18389" spans="82:87">
      <c r="CD18389" s="34" t="s">
        <v>22271</v>
      </c>
      <c r="CG18389" s="381">
        <v>70804</v>
      </c>
      <c r="CI18389" s="378">
        <v>33022</v>
      </c>
    </row>
    <row r="18390" spans="82:87">
      <c r="CD18390" s="34" t="s">
        <v>22272</v>
      </c>
      <c r="CG18390" s="381">
        <v>70805</v>
      </c>
      <c r="CI18390" s="378">
        <v>33023</v>
      </c>
    </row>
    <row r="18391" spans="82:87">
      <c r="CD18391" s="34" t="s">
        <v>22273</v>
      </c>
      <c r="CG18391" s="381">
        <v>70806</v>
      </c>
      <c r="CI18391" s="378">
        <v>33024</v>
      </c>
    </row>
    <row r="18392" spans="82:87">
      <c r="CD18392" s="34" t="s">
        <v>22274</v>
      </c>
      <c r="CG18392" s="381">
        <v>70807</v>
      </c>
      <c r="CI18392" s="378">
        <v>33025</v>
      </c>
    </row>
    <row r="18393" spans="82:87">
      <c r="CD18393" s="34" t="s">
        <v>22275</v>
      </c>
      <c r="CG18393" s="381">
        <v>70808</v>
      </c>
      <c r="CI18393" s="378">
        <v>33026</v>
      </c>
    </row>
    <row r="18394" spans="82:87">
      <c r="CD18394" s="34" t="s">
        <v>22276</v>
      </c>
      <c r="CG18394" s="381">
        <v>70809</v>
      </c>
      <c r="CI18394" s="378">
        <v>33027</v>
      </c>
    </row>
    <row r="18395" spans="82:87">
      <c r="CD18395" s="34" t="s">
        <v>22277</v>
      </c>
      <c r="CG18395" s="381">
        <v>71000</v>
      </c>
      <c r="CI18395" s="378">
        <v>33028</v>
      </c>
    </row>
    <row r="18396" spans="82:87">
      <c r="CD18396" s="34" t="s">
        <v>22278</v>
      </c>
      <c r="CG18396" s="381">
        <v>71001</v>
      </c>
      <c r="CI18396" s="378">
        <v>33029</v>
      </c>
    </row>
    <row r="18397" spans="82:87">
      <c r="CD18397" s="34" t="s">
        <v>22279</v>
      </c>
      <c r="CG18397" s="381">
        <v>71002</v>
      </c>
      <c r="CI18397" s="378">
        <v>33030</v>
      </c>
    </row>
    <row r="18398" spans="82:87">
      <c r="CD18398" s="34" t="s">
        <v>22280</v>
      </c>
      <c r="CG18398" s="381">
        <v>71003</v>
      </c>
      <c r="CI18398" s="378">
        <v>33031</v>
      </c>
    </row>
    <row r="18399" spans="82:87">
      <c r="CD18399" s="34" t="s">
        <v>22281</v>
      </c>
      <c r="CG18399" s="381">
        <v>71004</v>
      </c>
      <c r="CI18399" s="378">
        <v>33032</v>
      </c>
    </row>
    <row r="18400" spans="82:87">
      <c r="CD18400" s="34" t="s">
        <v>22282</v>
      </c>
      <c r="CG18400" s="381">
        <v>71005</v>
      </c>
      <c r="CI18400" s="378">
        <v>33033</v>
      </c>
    </row>
    <row r="18401" spans="82:87">
      <c r="CD18401" s="34" t="s">
        <v>22283</v>
      </c>
      <c r="CG18401" s="381">
        <v>71006</v>
      </c>
      <c r="CI18401" s="378">
        <v>33034</v>
      </c>
    </row>
    <row r="18402" spans="82:87">
      <c r="CD18402" s="34" t="s">
        <v>22284</v>
      </c>
      <c r="CG18402" s="381">
        <v>71007</v>
      </c>
      <c r="CI18402" s="378">
        <v>33035</v>
      </c>
    </row>
    <row r="18403" spans="82:87">
      <c r="CD18403" s="34" t="s">
        <v>22285</v>
      </c>
      <c r="CG18403" s="381">
        <v>71008</v>
      </c>
      <c r="CI18403" s="378">
        <v>33036</v>
      </c>
    </row>
    <row r="18404" spans="82:87">
      <c r="CD18404" s="34" t="s">
        <v>22286</v>
      </c>
      <c r="CG18404" s="381">
        <v>71009</v>
      </c>
      <c r="CI18404" s="378">
        <v>33037</v>
      </c>
    </row>
    <row r="18405" spans="82:87">
      <c r="CD18405" s="34" t="s">
        <v>22287</v>
      </c>
      <c r="CG18405" s="381">
        <v>71010</v>
      </c>
      <c r="CI18405" s="378">
        <v>33038</v>
      </c>
    </row>
    <row r="18406" spans="82:87">
      <c r="CD18406" s="34" t="s">
        <v>22288</v>
      </c>
      <c r="CG18406" s="381">
        <v>71011</v>
      </c>
      <c r="CI18406" s="378">
        <v>33039</v>
      </c>
    </row>
    <row r="18407" spans="82:87">
      <c r="CD18407" s="34" t="s">
        <v>22289</v>
      </c>
      <c r="CG18407" s="381">
        <v>71012</v>
      </c>
      <c r="CI18407" s="378">
        <v>33040</v>
      </c>
    </row>
    <row r="18408" spans="82:87">
      <c r="CD18408" s="34" t="s">
        <v>22290</v>
      </c>
      <c r="CG18408" s="381">
        <v>71013</v>
      </c>
      <c r="CI18408" s="378">
        <v>33041</v>
      </c>
    </row>
    <row r="18409" spans="82:87">
      <c r="CD18409" s="34" t="s">
        <v>22291</v>
      </c>
      <c r="CG18409" s="381">
        <v>71014</v>
      </c>
      <c r="CI18409" s="378">
        <v>33042</v>
      </c>
    </row>
    <row r="18410" spans="82:87">
      <c r="CD18410" s="34" t="s">
        <v>22292</v>
      </c>
      <c r="CG18410" s="381">
        <v>71015</v>
      </c>
      <c r="CI18410" s="378">
        <v>33043</v>
      </c>
    </row>
    <row r="18411" spans="82:87">
      <c r="CD18411" s="34" t="s">
        <v>22293</v>
      </c>
      <c r="CG18411" s="381">
        <v>71016</v>
      </c>
      <c r="CI18411" s="378">
        <v>33044</v>
      </c>
    </row>
    <row r="18412" spans="82:87">
      <c r="CD18412" s="34" t="s">
        <v>22294</v>
      </c>
      <c r="CG18412" s="381">
        <v>71017</v>
      </c>
      <c r="CI18412" s="378">
        <v>33045</v>
      </c>
    </row>
    <row r="18413" spans="82:87">
      <c r="CD18413" s="34" t="s">
        <v>22295</v>
      </c>
      <c r="CG18413" s="381">
        <v>71018</v>
      </c>
      <c r="CI18413" s="378">
        <v>33046</v>
      </c>
    </row>
    <row r="18414" spans="82:87">
      <c r="CD18414" s="34" t="s">
        <v>22296</v>
      </c>
      <c r="CG18414" s="381">
        <v>71019</v>
      </c>
      <c r="CI18414" s="378">
        <v>33047</v>
      </c>
    </row>
    <row r="18415" spans="82:87">
      <c r="CD18415" s="34" t="s">
        <v>22297</v>
      </c>
      <c r="CG18415" s="381">
        <v>71020</v>
      </c>
      <c r="CI18415" s="378">
        <v>33048</v>
      </c>
    </row>
    <row r="18416" spans="82:87">
      <c r="CD18416" s="34" t="s">
        <v>22298</v>
      </c>
      <c r="CG18416" s="381">
        <v>71021</v>
      </c>
      <c r="CI18416" s="378">
        <v>33048</v>
      </c>
    </row>
    <row r="18417" spans="82:87">
      <c r="CD18417" s="34" t="s">
        <v>22299</v>
      </c>
      <c r="CG18417" s="381">
        <v>71022</v>
      </c>
      <c r="CI18417" s="378">
        <v>33049</v>
      </c>
    </row>
    <row r="18418" spans="82:87">
      <c r="CD18418" s="34" t="s">
        <v>22300</v>
      </c>
      <c r="CG18418" s="381">
        <v>71023</v>
      </c>
      <c r="CI18418" s="378">
        <v>33050</v>
      </c>
    </row>
    <row r="18419" spans="82:87">
      <c r="CD18419" s="34" t="s">
        <v>22301</v>
      </c>
      <c r="CG18419" s="381">
        <v>71024</v>
      </c>
      <c r="CI18419" s="378">
        <v>33051</v>
      </c>
    </row>
    <row r="18420" spans="82:87">
      <c r="CD18420" s="34" t="s">
        <v>22302</v>
      </c>
      <c r="CG18420" s="381">
        <v>71025</v>
      </c>
      <c r="CI18420" s="378">
        <v>33052</v>
      </c>
    </row>
    <row r="18421" spans="82:87">
      <c r="CD18421" s="34" t="s">
        <v>22303</v>
      </c>
      <c r="CG18421" s="381">
        <v>71026</v>
      </c>
      <c r="CI18421" s="378">
        <v>33053</v>
      </c>
    </row>
    <row r="18422" spans="82:87">
      <c r="CD18422" s="34" t="s">
        <v>22304</v>
      </c>
      <c r="CG18422" s="381">
        <v>71027</v>
      </c>
      <c r="CI18422" s="378">
        <v>33054</v>
      </c>
    </row>
    <row r="18423" spans="82:87">
      <c r="CD18423" s="34" t="s">
        <v>22305</v>
      </c>
      <c r="CG18423" s="381">
        <v>71028</v>
      </c>
      <c r="CI18423" s="378">
        <v>33055</v>
      </c>
    </row>
    <row r="18424" spans="82:87">
      <c r="CD18424" s="34" t="s">
        <v>22306</v>
      </c>
      <c r="CG18424" s="381">
        <v>71029</v>
      </c>
      <c r="CI18424" s="378">
        <v>33056</v>
      </c>
    </row>
    <row r="18425" spans="82:87">
      <c r="CD18425" s="34" t="s">
        <v>22307</v>
      </c>
      <c r="CG18425" s="381">
        <v>71030</v>
      </c>
      <c r="CI18425" s="378">
        <v>33057</v>
      </c>
    </row>
    <row r="18426" spans="82:87">
      <c r="CD18426" s="34" t="s">
        <v>22308</v>
      </c>
      <c r="CG18426" s="381">
        <v>71031</v>
      </c>
      <c r="CI18426" s="378">
        <v>33058</v>
      </c>
    </row>
    <row r="18427" spans="82:87">
      <c r="CD18427" s="34" t="s">
        <v>22309</v>
      </c>
      <c r="CG18427" s="381">
        <v>71032</v>
      </c>
      <c r="CI18427" s="378">
        <v>33059</v>
      </c>
    </row>
    <row r="18428" spans="82:87">
      <c r="CD18428" s="34" t="s">
        <v>22310</v>
      </c>
      <c r="CG18428" s="381">
        <v>71033</v>
      </c>
      <c r="CI18428" s="378">
        <v>33060</v>
      </c>
    </row>
    <row r="18429" spans="82:87">
      <c r="CD18429" s="34" t="s">
        <v>22311</v>
      </c>
      <c r="CG18429" s="381">
        <v>71034</v>
      </c>
      <c r="CI18429" s="378">
        <v>33061</v>
      </c>
    </row>
    <row r="18430" spans="82:87">
      <c r="CD18430" s="34" t="s">
        <v>22312</v>
      </c>
      <c r="CG18430" s="381">
        <v>71035</v>
      </c>
      <c r="CI18430" s="378">
        <v>33062</v>
      </c>
    </row>
    <row r="18431" spans="82:87">
      <c r="CD18431" s="34" t="s">
        <v>22313</v>
      </c>
      <c r="CG18431" s="381">
        <v>71040</v>
      </c>
      <c r="CI18431" s="378">
        <v>33063</v>
      </c>
    </row>
    <row r="18432" spans="82:87">
      <c r="CD18432" s="34" t="s">
        <v>22314</v>
      </c>
      <c r="CG18432" s="381">
        <v>71041</v>
      </c>
      <c r="CI18432" s="378">
        <v>33064</v>
      </c>
    </row>
    <row r="18433" spans="82:87">
      <c r="CD18433" s="34" t="s">
        <v>22315</v>
      </c>
      <c r="CG18433" s="381">
        <v>71042</v>
      </c>
      <c r="CI18433" s="378">
        <v>33065</v>
      </c>
    </row>
    <row r="18434" spans="82:87">
      <c r="CD18434" s="34" t="s">
        <v>22316</v>
      </c>
      <c r="CG18434" s="381">
        <v>71043</v>
      </c>
      <c r="CI18434" s="378">
        <v>33066</v>
      </c>
    </row>
    <row r="18435" spans="82:87">
      <c r="CD18435" s="34" t="s">
        <v>22317</v>
      </c>
      <c r="CG18435" s="381">
        <v>71044</v>
      </c>
      <c r="CI18435" s="378">
        <v>33067</v>
      </c>
    </row>
    <row r="18436" spans="82:87">
      <c r="CD18436" s="34" t="s">
        <v>22318</v>
      </c>
      <c r="CG18436" s="381">
        <v>71045</v>
      </c>
      <c r="CI18436" s="378">
        <v>33068</v>
      </c>
    </row>
    <row r="18437" spans="82:87">
      <c r="CD18437" s="34" t="s">
        <v>22319</v>
      </c>
      <c r="CG18437" s="381">
        <v>71046</v>
      </c>
      <c r="CI18437" s="378">
        <v>33069</v>
      </c>
    </row>
    <row r="18438" spans="82:87">
      <c r="CD18438" s="34" t="s">
        <v>22320</v>
      </c>
      <c r="CG18438" s="381">
        <v>71047</v>
      </c>
      <c r="CI18438" s="378">
        <v>33070</v>
      </c>
    </row>
    <row r="18439" spans="82:87">
      <c r="CD18439" s="34" t="s">
        <v>22321</v>
      </c>
      <c r="CG18439" s="381">
        <v>71048</v>
      </c>
      <c r="CI18439" s="378">
        <v>33071</v>
      </c>
    </row>
    <row r="18440" spans="82:87">
      <c r="CD18440" s="34" t="s">
        <v>22322</v>
      </c>
      <c r="CG18440" s="381">
        <v>71049</v>
      </c>
      <c r="CI18440" s="378">
        <v>33072</v>
      </c>
    </row>
    <row r="18441" spans="82:87">
      <c r="CD18441" s="34" t="s">
        <v>22323</v>
      </c>
      <c r="CG18441" s="381">
        <v>71059</v>
      </c>
      <c r="CI18441" s="378">
        <v>33073</v>
      </c>
    </row>
    <row r="18442" spans="82:87">
      <c r="CD18442" s="34" t="s">
        <v>22324</v>
      </c>
      <c r="CG18442" s="381">
        <v>71100</v>
      </c>
      <c r="CI18442" s="378">
        <v>33074</v>
      </c>
    </row>
    <row r="18443" spans="82:87">
      <c r="CD18443" s="34" t="s">
        <v>22325</v>
      </c>
      <c r="CG18443" s="381">
        <v>71101</v>
      </c>
      <c r="CI18443" s="378">
        <v>33075</v>
      </c>
    </row>
    <row r="18444" spans="82:87">
      <c r="CD18444" s="34" t="s">
        <v>22326</v>
      </c>
      <c r="CG18444" s="381">
        <v>71102</v>
      </c>
      <c r="CI18444" s="378">
        <v>33076</v>
      </c>
    </row>
    <row r="18445" spans="82:87">
      <c r="CD18445" s="34" t="s">
        <v>22327</v>
      </c>
      <c r="CG18445" s="381">
        <v>71103</v>
      </c>
      <c r="CI18445" s="378">
        <v>33077</v>
      </c>
    </row>
    <row r="18446" spans="82:87">
      <c r="CD18446" s="34" t="s">
        <v>22328</v>
      </c>
      <c r="CG18446" s="381">
        <v>71104</v>
      </c>
      <c r="CI18446" s="378">
        <v>33078</v>
      </c>
    </row>
    <row r="18447" spans="82:87">
      <c r="CD18447" s="34" t="s">
        <v>22329</v>
      </c>
      <c r="CG18447" s="381">
        <v>71105</v>
      </c>
      <c r="CI18447" s="378">
        <v>33079</v>
      </c>
    </row>
    <row r="18448" spans="82:87">
      <c r="CD18448" s="34" t="s">
        <v>22330</v>
      </c>
      <c r="CG18448" s="381">
        <v>71106</v>
      </c>
      <c r="CI18448" s="378">
        <v>33080</v>
      </c>
    </row>
    <row r="18449" spans="82:87">
      <c r="CD18449" s="34" t="s">
        <v>22331</v>
      </c>
      <c r="CG18449" s="381">
        <v>71107</v>
      </c>
      <c r="CI18449" s="378">
        <v>33081</v>
      </c>
    </row>
    <row r="18450" spans="82:87">
      <c r="CD18450" s="34" t="s">
        <v>22332</v>
      </c>
      <c r="CG18450" s="381">
        <v>71108</v>
      </c>
      <c r="CI18450" s="378">
        <v>33082</v>
      </c>
    </row>
    <row r="18451" spans="82:87">
      <c r="CD18451" s="34" t="s">
        <v>22333</v>
      </c>
      <c r="CG18451" s="381">
        <v>71109</v>
      </c>
      <c r="CI18451" s="378">
        <v>33083</v>
      </c>
    </row>
    <row r="18452" spans="82:87">
      <c r="CD18452" s="34" t="s">
        <v>22334</v>
      </c>
      <c r="CG18452" s="381">
        <v>71110</v>
      </c>
      <c r="CI18452" s="378">
        <v>33084</v>
      </c>
    </row>
    <row r="18453" spans="82:87">
      <c r="CD18453" s="34" t="s">
        <v>22335</v>
      </c>
      <c r="CG18453" s="381">
        <v>71118</v>
      </c>
      <c r="CI18453" s="378">
        <v>33085</v>
      </c>
    </row>
    <row r="18454" spans="82:87">
      <c r="CD18454" s="34" t="s">
        <v>22336</v>
      </c>
      <c r="CG18454" s="381">
        <v>71120</v>
      </c>
      <c r="CI18454" s="378">
        <v>33086</v>
      </c>
    </row>
    <row r="18455" spans="82:87">
      <c r="CD18455" s="34" t="s">
        <v>22337</v>
      </c>
      <c r="CG18455" s="381">
        <v>71130</v>
      </c>
      <c r="CI18455" s="378">
        <v>33087</v>
      </c>
    </row>
    <row r="18456" spans="82:87">
      <c r="CD18456" s="34" t="s">
        <v>22338</v>
      </c>
      <c r="CG18456" s="381">
        <v>71140</v>
      </c>
      <c r="CI18456" s="378">
        <v>33088</v>
      </c>
    </row>
    <row r="18457" spans="82:87">
      <c r="CD18457" s="34" t="s">
        <v>22339</v>
      </c>
      <c r="CG18457" s="381">
        <v>71150</v>
      </c>
      <c r="CI18457" s="378">
        <v>33089</v>
      </c>
    </row>
    <row r="18458" spans="82:87">
      <c r="CD18458" s="34" t="s">
        <v>22340</v>
      </c>
      <c r="CG18458" s="381">
        <v>71160</v>
      </c>
      <c r="CI18458" s="378">
        <v>33090</v>
      </c>
    </row>
    <row r="18459" spans="82:87">
      <c r="CD18459" s="34" t="s">
        <v>22341</v>
      </c>
      <c r="CG18459" s="381">
        <v>71170</v>
      </c>
      <c r="CI18459" s="378">
        <v>33091</v>
      </c>
    </row>
    <row r="18460" spans="82:87">
      <c r="CD18460" s="34" t="s">
        <v>22342</v>
      </c>
      <c r="CG18460" s="381">
        <v>71190</v>
      </c>
      <c r="CI18460" s="378">
        <v>33092</v>
      </c>
    </row>
    <row r="18461" spans="82:87">
      <c r="CD18461" s="34" t="s">
        <v>22343</v>
      </c>
      <c r="CG18461" s="381">
        <v>71200</v>
      </c>
      <c r="CI18461" s="378">
        <v>33093</v>
      </c>
    </row>
    <row r="18462" spans="82:87">
      <c r="CD18462" s="34" t="s">
        <v>22344</v>
      </c>
      <c r="CG18462" s="381">
        <v>71201</v>
      </c>
      <c r="CI18462" s="378">
        <v>33094</v>
      </c>
    </row>
    <row r="18463" spans="82:87">
      <c r="CD18463" s="34" t="s">
        <v>22345</v>
      </c>
      <c r="CG18463" s="381">
        <v>71202</v>
      </c>
      <c r="CI18463" s="378">
        <v>33095</v>
      </c>
    </row>
    <row r="18464" spans="82:87">
      <c r="CD18464" s="34" t="s">
        <v>22346</v>
      </c>
      <c r="CG18464" s="381">
        <v>71203</v>
      </c>
      <c r="CI18464" s="378">
        <v>33096</v>
      </c>
    </row>
    <row r="18465" spans="82:87">
      <c r="CD18465" s="34" t="s">
        <v>22347</v>
      </c>
      <c r="CG18465" s="381">
        <v>71204</v>
      </c>
      <c r="CI18465" s="378">
        <v>33097</v>
      </c>
    </row>
    <row r="18466" spans="82:87">
      <c r="CD18466" s="34" t="s">
        <v>22348</v>
      </c>
      <c r="CG18466" s="381">
        <v>71205</v>
      </c>
      <c r="CI18466" s="378">
        <v>33098</v>
      </c>
    </row>
    <row r="18467" spans="82:87">
      <c r="CD18467" s="34" t="s">
        <v>22349</v>
      </c>
      <c r="CG18467" s="381">
        <v>71206</v>
      </c>
      <c r="CI18467" s="378">
        <v>33099</v>
      </c>
    </row>
    <row r="18468" spans="82:87">
      <c r="CD18468" s="34" t="s">
        <v>22350</v>
      </c>
      <c r="CG18468" s="381">
        <v>71207</v>
      </c>
      <c r="CI18468" s="378">
        <v>33100</v>
      </c>
    </row>
    <row r="18469" spans="82:87">
      <c r="CD18469" s="34" t="s">
        <v>22351</v>
      </c>
      <c r="CG18469" s="381">
        <v>71208</v>
      </c>
      <c r="CI18469" s="378">
        <v>33101</v>
      </c>
    </row>
    <row r="18470" spans="82:87">
      <c r="CD18470" s="34" t="s">
        <v>22352</v>
      </c>
      <c r="CG18470" s="381">
        <v>71209</v>
      </c>
      <c r="CI18470" s="378">
        <v>33110</v>
      </c>
    </row>
    <row r="18471" spans="82:87">
      <c r="CD18471" s="34" t="s">
        <v>22353</v>
      </c>
      <c r="CG18471" s="381">
        <v>71210</v>
      </c>
      <c r="CI18471" s="378">
        <v>33111</v>
      </c>
    </row>
    <row r="18472" spans="82:87">
      <c r="CD18472" s="34" t="s">
        <v>22354</v>
      </c>
      <c r="CG18472" s="381">
        <v>71220</v>
      </c>
      <c r="CI18472" s="378">
        <v>33112</v>
      </c>
    </row>
    <row r="18473" spans="82:87">
      <c r="CD18473" s="34" t="s">
        <v>22355</v>
      </c>
      <c r="CG18473" s="381">
        <v>71230</v>
      </c>
      <c r="CI18473" s="378">
        <v>33113</v>
      </c>
    </row>
    <row r="18474" spans="82:87">
      <c r="CD18474" s="34" t="s">
        <v>22356</v>
      </c>
      <c r="CG18474" s="381">
        <v>71240</v>
      </c>
      <c r="CI18474" s="378">
        <v>33113</v>
      </c>
    </row>
    <row r="18475" spans="82:87">
      <c r="CD18475" s="34" t="s">
        <v>22357</v>
      </c>
      <c r="CG18475" s="381">
        <v>71250</v>
      </c>
      <c r="CI18475" s="378">
        <v>33113</v>
      </c>
    </row>
    <row r="18476" spans="82:87">
      <c r="CD18476" s="34" t="s">
        <v>22358</v>
      </c>
      <c r="CG18476" s="381">
        <v>71260</v>
      </c>
      <c r="CI18476" s="378">
        <v>33113</v>
      </c>
    </row>
    <row r="18477" spans="82:87">
      <c r="CD18477" s="34" t="s">
        <v>22359</v>
      </c>
      <c r="CG18477" s="381">
        <v>71270</v>
      </c>
      <c r="CI18477" s="378">
        <v>33113</v>
      </c>
    </row>
    <row r="18478" spans="82:87">
      <c r="CD18478" s="34" t="s">
        <v>22360</v>
      </c>
      <c r="CG18478" s="381">
        <v>71290</v>
      </c>
      <c r="CI18478" s="378">
        <v>33114</v>
      </c>
    </row>
    <row r="18479" spans="82:87">
      <c r="CD18479" s="34" t="s">
        <v>22361</v>
      </c>
      <c r="CG18479" s="381">
        <v>71300</v>
      </c>
      <c r="CI18479" s="378">
        <v>33115</v>
      </c>
    </row>
    <row r="18480" spans="82:87">
      <c r="CD18480" s="34" t="s">
        <v>22362</v>
      </c>
      <c r="CG18480" s="381">
        <v>71301</v>
      </c>
      <c r="CI18480" s="378">
        <v>33115</v>
      </c>
    </row>
    <row r="18481" spans="82:87">
      <c r="CD18481" s="34" t="s">
        <v>22363</v>
      </c>
      <c r="CG18481" s="381">
        <v>71302</v>
      </c>
      <c r="CI18481" s="378">
        <v>33116</v>
      </c>
    </row>
    <row r="18482" spans="82:87">
      <c r="CD18482" s="34" t="s">
        <v>22364</v>
      </c>
      <c r="CG18482" s="381">
        <v>71303</v>
      </c>
      <c r="CI18482" s="378">
        <v>33120</v>
      </c>
    </row>
    <row r="18483" spans="82:87">
      <c r="CD18483" s="34" t="s">
        <v>22365</v>
      </c>
      <c r="CG18483" s="381">
        <v>71304</v>
      </c>
      <c r="CI18483" s="378">
        <v>33120</v>
      </c>
    </row>
    <row r="18484" spans="82:87">
      <c r="CD18484" s="34" t="s">
        <v>22366</v>
      </c>
      <c r="CG18484" s="381">
        <v>71305</v>
      </c>
      <c r="CI18484" s="378">
        <v>33121</v>
      </c>
    </row>
    <row r="18485" spans="82:87">
      <c r="CD18485" s="34" t="s">
        <v>22367</v>
      </c>
      <c r="CG18485" s="381">
        <v>71306</v>
      </c>
      <c r="CI18485" s="378">
        <v>33123</v>
      </c>
    </row>
    <row r="18486" spans="82:87">
      <c r="CD18486" s="34" t="s">
        <v>22368</v>
      </c>
      <c r="CG18486" s="381">
        <v>71307</v>
      </c>
      <c r="CI18486" s="378">
        <v>33124</v>
      </c>
    </row>
    <row r="18487" spans="82:87">
      <c r="CD18487" s="34" t="s">
        <v>22369</v>
      </c>
      <c r="CG18487" s="381">
        <v>71308</v>
      </c>
      <c r="CI18487" s="378">
        <v>33124</v>
      </c>
    </row>
    <row r="18488" spans="82:87">
      <c r="CD18488" s="34" t="s">
        <v>22370</v>
      </c>
      <c r="CG18488" s="381">
        <v>71309</v>
      </c>
      <c r="CI18488" s="378">
        <v>33124</v>
      </c>
    </row>
    <row r="18489" spans="82:87">
      <c r="CD18489" s="34" t="s">
        <v>22371</v>
      </c>
      <c r="CG18489" s="381">
        <v>71310</v>
      </c>
      <c r="CI18489" s="378">
        <v>33124</v>
      </c>
    </row>
    <row r="18490" spans="82:87">
      <c r="CD18490" s="34" t="s">
        <v>22372</v>
      </c>
      <c r="CG18490" s="381">
        <v>71311</v>
      </c>
      <c r="CI18490" s="378">
        <v>33124</v>
      </c>
    </row>
    <row r="18491" spans="82:87">
      <c r="CD18491" s="34" t="s">
        <v>22373</v>
      </c>
      <c r="CG18491" s="381">
        <v>71312</v>
      </c>
      <c r="CI18491" s="378">
        <v>33124</v>
      </c>
    </row>
    <row r="18492" spans="82:87">
      <c r="CD18492" s="34" t="s">
        <v>22374</v>
      </c>
      <c r="CG18492" s="381">
        <v>71313</v>
      </c>
      <c r="CI18492" s="378">
        <v>33124</v>
      </c>
    </row>
    <row r="18493" spans="82:87">
      <c r="CD18493" s="34" t="s">
        <v>22375</v>
      </c>
      <c r="CG18493" s="381">
        <v>71314</v>
      </c>
      <c r="CI18493" s="378">
        <v>33125</v>
      </c>
    </row>
    <row r="18494" spans="82:87">
      <c r="CD18494" s="34" t="s">
        <v>22376</v>
      </c>
      <c r="CG18494" s="381">
        <v>71315</v>
      </c>
      <c r="CI18494" s="378">
        <v>33125</v>
      </c>
    </row>
    <row r="18495" spans="82:87">
      <c r="CD18495" s="34" t="s">
        <v>22377</v>
      </c>
      <c r="CG18495" s="381">
        <v>71316</v>
      </c>
      <c r="CI18495" s="378">
        <v>33125</v>
      </c>
    </row>
    <row r="18496" spans="82:87">
      <c r="CD18496" s="34" t="s">
        <v>22378</v>
      </c>
      <c r="CG18496" s="381">
        <v>71317</v>
      </c>
      <c r="CI18496" s="378">
        <v>33125</v>
      </c>
    </row>
    <row r="18497" spans="82:87">
      <c r="CD18497" s="34" t="s">
        <v>22379</v>
      </c>
      <c r="CG18497" s="381">
        <v>71318</v>
      </c>
      <c r="CI18497" s="378">
        <v>33126</v>
      </c>
    </row>
    <row r="18498" spans="82:87">
      <c r="CD18498" s="34" t="s">
        <v>22380</v>
      </c>
      <c r="CG18498" s="381">
        <v>71319</v>
      </c>
      <c r="CI18498" s="378">
        <v>33126</v>
      </c>
    </row>
    <row r="18499" spans="82:87">
      <c r="CD18499" s="34" t="s">
        <v>22381</v>
      </c>
      <c r="CG18499" s="381">
        <v>71320</v>
      </c>
      <c r="CI18499" s="378">
        <v>33126</v>
      </c>
    </row>
    <row r="18500" spans="82:87">
      <c r="CD18500" s="34" t="s">
        <v>22382</v>
      </c>
      <c r="CG18500" s="381">
        <v>71321</v>
      </c>
      <c r="CI18500" s="378">
        <v>33126</v>
      </c>
    </row>
    <row r="18501" spans="82:87">
      <c r="CD18501" s="34" t="s">
        <v>22383</v>
      </c>
      <c r="CG18501" s="381">
        <v>71322</v>
      </c>
      <c r="CI18501" s="378">
        <v>33127</v>
      </c>
    </row>
    <row r="18502" spans="82:87">
      <c r="CD18502" s="34" t="s">
        <v>22384</v>
      </c>
      <c r="CG18502" s="381">
        <v>71323</v>
      </c>
      <c r="CI18502" s="378">
        <v>33127</v>
      </c>
    </row>
    <row r="18503" spans="82:87">
      <c r="CD18503" s="34" t="s">
        <v>22385</v>
      </c>
      <c r="CG18503" s="381">
        <v>71324</v>
      </c>
      <c r="CI18503" s="378">
        <v>33130</v>
      </c>
    </row>
    <row r="18504" spans="82:87">
      <c r="CD18504" s="34" t="s">
        <v>22386</v>
      </c>
      <c r="CG18504" s="381">
        <v>71325</v>
      </c>
      <c r="CI18504" s="378">
        <v>33133</v>
      </c>
    </row>
    <row r="18505" spans="82:87">
      <c r="CD18505" s="34" t="s">
        <v>22387</v>
      </c>
      <c r="CG18505" s="381">
        <v>71326</v>
      </c>
      <c r="CI18505" s="378">
        <v>33133</v>
      </c>
    </row>
    <row r="18506" spans="82:87">
      <c r="CD18506" s="34" t="s">
        <v>22388</v>
      </c>
      <c r="CG18506" s="381">
        <v>71327</v>
      </c>
      <c r="CI18506" s="378">
        <v>33138</v>
      </c>
    </row>
    <row r="18507" spans="82:87">
      <c r="CD18507" s="34" t="s">
        <v>22389</v>
      </c>
      <c r="CG18507" s="381">
        <v>71328</v>
      </c>
      <c r="CI18507" s="378">
        <v>33138</v>
      </c>
    </row>
    <row r="18508" spans="82:87">
      <c r="CD18508" s="34" t="s">
        <v>183</v>
      </c>
      <c r="CG18508" s="381">
        <v>71329</v>
      </c>
      <c r="CI18508" s="378">
        <v>33140</v>
      </c>
    </row>
    <row r="18509" spans="82:87">
      <c r="CD18509" s="34" t="s">
        <v>22390</v>
      </c>
      <c r="CG18509" s="381">
        <v>71330</v>
      </c>
      <c r="CI18509" s="378">
        <v>33140</v>
      </c>
    </row>
    <row r="18510" spans="82:87">
      <c r="CD18510" s="34" t="s">
        <v>22391</v>
      </c>
      <c r="CG18510" s="381">
        <v>71331</v>
      </c>
      <c r="CI18510" s="378">
        <v>33141</v>
      </c>
    </row>
    <row r="18511" spans="82:87">
      <c r="CD18511" s="34" t="s">
        <v>22392</v>
      </c>
      <c r="CG18511" s="381">
        <v>71332</v>
      </c>
      <c r="CI18511" s="378">
        <v>33141</v>
      </c>
    </row>
    <row r="18512" spans="82:87">
      <c r="CD18512" s="34" t="s">
        <v>22393</v>
      </c>
      <c r="CG18512" s="381">
        <v>71333</v>
      </c>
      <c r="CI18512" s="378">
        <v>33141</v>
      </c>
    </row>
    <row r="18513" spans="82:87">
      <c r="CD18513" s="34" t="s">
        <v>22394</v>
      </c>
      <c r="CG18513" s="381">
        <v>71334</v>
      </c>
      <c r="CI18513" s="378">
        <v>33148</v>
      </c>
    </row>
    <row r="18514" spans="82:87">
      <c r="CD18514" s="34" t="s">
        <v>22395</v>
      </c>
      <c r="CG18514" s="381">
        <v>71335</v>
      </c>
      <c r="CI18514" s="378">
        <v>33148</v>
      </c>
    </row>
    <row r="18515" spans="82:87">
      <c r="CD18515" s="34" t="s">
        <v>22396</v>
      </c>
      <c r="CG18515" s="381">
        <v>71336</v>
      </c>
      <c r="CI18515" s="378">
        <v>33150</v>
      </c>
    </row>
    <row r="18516" spans="82:87">
      <c r="CD18516" s="34" t="s">
        <v>22397</v>
      </c>
      <c r="CG18516" s="381">
        <v>71337</v>
      </c>
      <c r="CI18516" s="378">
        <v>33151</v>
      </c>
    </row>
    <row r="18517" spans="82:87">
      <c r="CD18517" s="34" t="s">
        <v>22398</v>
      </c>
      <c r="CG18517" s="381">
        <v>71338</v>
      </c>
      <c r="CI18517" s="378">
        <v>33152</v>
      </c>
    </row>
    <row r="18518" spans="82:87">
      <c r="CD18518" s="34" t="s">
        <v>22399</v>
      </c>
      <c r="CG18518" s="381">
        <v>71339</v>
      </c>
      <c r="CI18518" s="378">
        <v>33153</v>
      </c>
    </row>
    <row r="18519" spans="82:87">
      <c r="CD18519" s="34" t="s">
        <v>22400</v>
      </c>
      <c r="CG18519" s="381">
        <v>71340</v>
      </c>
      <c r="CI18519" s="378">
        <v>33154</v>
      </c>
    </row>
    <row r="18520" spans="82:87">
      <c r="CD18520" s="34" t="s">
        <v>22401</v>
      </c>
      <c r="CG18520" s="381">
        <v>71350</v>
      </c>
      <c r="CI18520" s="378">
        <v>33155</v>
      </c>
    </row>
    <row r="18521" spans="82:87">
      <c r="CD18521" s="34" t="s">
        <v>22402</v>
      </c>
      <c r="CG18521" s="381">
        <v>71360</v>
      </c>
      <c r="CI18521" s="378">
        <v>33156</v>
      </c>
    </row>
    <row r="18522" spans="82:87">
      <c r="CD18522" s="34" t="s">
        <v>22403</v>
      </c>
      <c r="CG18522" s="381">
        <v>71370</v>
      </c>
      <c r="CI18522" s="378">
        <v>33157</v>
      </c>
    </row>
    <row r="18523" spans="82:87">
      <c r="CD18523" s="34" t="s">
        <v>22404</v>
      </c>
      <c r="CG18523" s="381">
        <v>71380</v>
      </c>
      <c r="CI18523" s="378">
        <v>33158</v>
      </c>
    </row>
    <row r="18524" spans="82:87">
      <c r="CD18524" s="34" t="s">
        <v>22405</v>
      </c>
      <c r="CG18524" s="381">
        <v>71390</v>
      </c>
      <c r="CI18524" s="378">
        <v>33159</v>
      </c>
    </row>
    <row r="18525" spans="82:87">
      <c r="CD18525" s="34" t="s">
        <v>22406</v>
      </c>
      <c r="CG18525" s="381">
        <v>71400</v>
      </c>
      <c r="CI18525" s="378">
        <v>33160</v>
      </c>
    </row>
    <row r="18526" spans="82:87">
      <c r="CD18526" s="34" t="s">
        <v>22407</v>
      </c>
      <c r="CG18526" s="381">
        <v>71401</v>
      </c>
      <c r="CI18526" s="378">
        <v>33160</v>
      </c>
    </row>
    <row r="18527" spans="82:87">
      <c r="CD18527" s="34" t="s">
        <v>22408</v>
      </c>
      <c r="CG18527" s="381">
        <v>71402</v>
      </c>
      <c r="CI18527" s="378">
        <v>33160</v>
      </c>
    </row>
    <row r="18528" spans="82:87">
      <c r="CD18528" s="34" t="s">
        <v>22409</v>
      </c>
      <c r="CG18528" s="381">
        <v>71403</v>
      </c>
      <c r="CI18528" s="378">
        <v>33160</v>
      </c>
    </row>
    <row r="18529" spans="82:87">
      <c r="CD18529" s="34" t="s">
        <v>22410</v>
      </c>
      <c r="CG18529" s="381">
        <v>71404</v>
      </c>
      <c r="CI18529" s="378">
        <v>33160</v>
      </c>
    </row>
    <row r="18530" spans="82:87">
      <c r="CD18530" s="34" t="s">
        <v>22411</v>
      </c>
      <c r="CG18530" s="381">
        <v>71405</v>
      </c>
      <c r="CI18530" s="378">
        <v>33162</v>
      </c>
    </row>
    <row r="18531" spans="82:87">
      <c r="CD18531" s="34" t="s">
        <v>22412</v>
      </c>
      <c r="CG18531" s="381">
        <v>71406</v>
      </c>
      <c r="CI18531" s="378">
        <v>33164</v>
      </c>
    </row>
    <row r="18532" spans="82:87">
      <c r="CD18532" s="34" t="s">
        <v>22413</v>
      </c>
      <c r="CG18532" s="381">
        <v>71407</v>
      </c>
      <c r="CI18532" s="378">
        <v>33165</v>
      </c>
    </row>
    <row r="18533" spans="82:87">
      <c r="CD18533" s="34" t="s">
        <v>22414</v>
      </c>
      <c r="CG18533" s="381">
        <v>71408</v>
      </c>
      <c r="CI18533" s="378">
        <v>33166</v>
      </c>
    </row>
    <row r="18534" spans="82:87">
      <c r="CD18534" s="34" t="s">
        <v>22415</v>
      </c>
      <c r="CG18534" s="381">
        <v>71409</v>
      </c>
      <c r="CI18534" s="378">
        <v>33167</v>
      </c>
    </row>
    <row r="18535" spans="82:87">
      <c r="CD18535" s="34" t="s">
        <v>22416</v>
      </c>
      <c r="CG18535" s="381">
        <v>71410</v>
      </c>
      <c r="CI18535" s="378">
        <v>33168</v>
      </c>
    </row>
    <row r="18536" spans="82:87">
      <c r="CD18536" s="34" t="s">
        <v>22417</v>
      </c>
      <c r="CG18536" s="381">
        <v>71420</v>
      </c>
      <c r="CI18536" s="378">
        <v>33169</v>
      </c>
    </row>
    <row r="18537" spans="82:87">
      <c r="CD18537" s="34" t="s">
        <v>22418</v>
      </c>
      <c r="CG18537" s="381">
        <v>71430</v>
      </c>
      <c r="CI18537" s="378">
        <v>33170</v>
      </c>
    </row>
    <row r="18538" spans="82:87">
      <c r="CD18538" s="34" t="s">
        <v>22419</v>
      </c>
      <c r="CG18538" s="381">
        <v>71440</v>
      </c>
      <c r="CI18538" s="378">
        <v>33171</v>
      </c>
    </row>
    <row r="18539" spans="82:87">
      <c r="CD18539" s="34" t="s">
        <v>22420</v>
      </c>
      <c r="CG18539" s="381">
        <v>71450</v>
      </c>
      <c r="CI18539" s="378">
        <v>33172</v>
      </c>
    </row>
    <row r="18540" spans="82:87">
      <c r="CD18540" s="34" t="s">
        <v>22421</v>
      </c>
      <c r="CG18540" s="381">
        <v>71460</v>
      </c>
      <c r="CI18540" s="378">
        <v>33173</v>
      </c>
    </row>
    <row r="18541" spans="82:87">
      <c r="CD18541" s="34" t="s">
        <v>22422</v>
      </c>
      <c r="CG18541" s="381">
        <v>71470</v>
      </c>
      <c r="CI18541" s="378">
        <v>33174</v>
      </c>
    </row>
    <row r="18542" spans="82:87">
      <c r="CD18542" s="34" t="s">
        <v>22423</v>
      </c>
      <c r="CG18542" s="381">
        <v>71480</v>
      </c>
      <c r="CI18542" s="378">
        <v>33175</v>
      </c>
    </row>
    <row r="18543" spans="82:87">
      <c r="CD18543" s="34" t="s">
        <v>22424</v>
      </c>
      <c r="CG18543" s="381">
        <v>71490</v>
      </c>
      <c r="CI18543" s="378">
        <v>33176</v>
      </c>
    </row>
    <row r="18544" spans="82:87">
      <c r="CD18544" s="34" t="s">
        <v>22425</v>
      </c>
      <c r="CG18544" s="381">
        <v>71500</v>
      </c>
      <c r="CI18544" s="378">
        <v>33177</v>
      </c>
    </row>
    <row r="18545" spans="82:87">
      <c r="CD18545" s="34" t="s">
        <v>22426</v>
      </c>
      <c r="CG18545" s="381">
        <v>71501</v>
      </c>
      <c r="CI18545" s="378">
        <v>33178</v>
      </c>
    </row>
    <row r="18546" spans="82:87">
      <c r="CD18546" s="34" t="s">
        <v>22427</v>
      </c>
      <c r="CG18546" s="381">
        <v>71502</v>
      </c>
      <c r="CI18546" s="378">
        <v>33179</v>
      </c>
    </row>
    <row r="18547" spans="82:87">
      <c r="CD18547" s="34" t="s">
        <v>22428</v>
      </c>
      <c r="CG18547" s="381">
        <v>71503</v>
      </c>
      <c r="CI18547" s="378">
        <v>33180</v>
      </c>
    </row>
    <row r="18548" spans="82:87">
      <c r="CD18548" s="34" t="s">
        <v>22429</v>
      </c>
      <c r="CG18548" s="381">
        <v>71504</v>
      </c>
      <c r="CI18548" s="378">
        <v>33180</v>
      </c>
    </row>
    <row r="18549" spans="82:87">
      <c r="CD18549" s="34" t="s">
        <v>22430</v>
      </c>
      <c r="CG18549" s="381">
        <v>71509</v>
      </c>
      <c r="CI18549" s="378">
        <v>33180</v>
      </c>
    </row>
    <row r="18550" spans="82:87">
      <c r="CD18550" s="34" t="s">
        <v>22431</v>
      </c>
      <c r="CG18550" s="381">
        <v>71510</v>
      </c>
      <c r="CI18550" s="378">
        <v>33185</v>
      </c>
    </row>
    <row r="18551" spans="82:87">
      <c r="CD18551" s="34" t="s">
        <v>22432</v>
      </c>
      <c r="CG18551" s="381">
        <v>71520</v>
      </c>
      <c r="CI18551" s="378">
        <v>33185</v>
      </c>
    </row>
    <row r="18552" spans="82:87">
      <c r="CD18552" s="34" t="s">
        <v>22433</v>
      </c>
      <c r="CG18552" s="381">
        <v>71530</v>
      </c>
      <c r="CI18552" s="378">
        <v>33186</v>
      </c>
    </row>
    <row r="18553" spans="82:87">
      <c r="CD18553" s="34" t="s">
        <v>22434</v>
      </c>
      <c r="CG18553" s="381">
        <v>71540</v>
      </c>
      <c r="CI18553" s="378">
        <v>33187</v>
      </c>
    </row>
    <row r="18554" spans="82:87">
      <c r="CD18554" s="34" t="s">
        <v>22435</v>
      </c>
      <c r="CG18554" s="381">
        <v>71550</v>
      </c>
      <c r="CI18554" s="378">
        <v>33189</v>
      </c>
    </row>
    <row r="18555" spans="82:87">
      <c r="CD18555" s="34" t="s">
        <v>22436</v>
      </c>
      <c r="CG18555" s="381">
        <v>71570</v>
      </c>
      <c r="CI18555" s="378">
        <v>33189</v>
      </c>
    </row>
    <row r="18556" spans="82:87">
      <c r="CD18556" s="34" t="s">
        <v>22437</v>
      </c>
      <c r="CG18556" s="381">
        <v>71580</v>
      </c>
      <c r="CI18556" s="378">
        <v>33190</v>
      </c>
    </row>
    <row r="18557" spans="82:87">
      <c r="CD18557" s="34" t="s">
        <v>22438</v>
      </c>
      <c r="CG18557" s="381">
        <v>71590</v>
      </c>
      <c r="CI18557" s="378">
        <v>33190</v>
      </c>
    </row>
    <row r="18558" spans="82:87">
      <c r="CD18558" s="34" t="s">
        <v>22439</v>
      </c>
      <c r="CG18558" s="381">
        <v>71600</v>
      </c>
      <c r="CI18558" s="378">
        <v>33190</v>
      </c>
    </row>
    <row r="18559" spans="82:87">
      <c r="CD18559" s="34" t="s">
        <v>22440</v>
      </c>
      <c r="CG18559" s="381">
        <v>71601</v>
      </c>
      <c r="CI18559" s="378">
        <v>33190</v>
      </c>
    </row>
    <row r="18560" spans="82:87">
      <c r="CD18560" s="34" t="s">
        <v>22441</v>
      </c>
      <c r="CG18560" s="381">
        <v>71602</v>
      </c>
      <c r="CI18560" s="378">
        <v>33190</v>
      </c>
    </row>
    <row r="18561" spans="82:87">
      <c r="CD18561" s="34" t="s">
        <v>22442</v>
      </c>
      <c r="CG18561" s="381">
        <v>71603</v>
      </c>
      <c r="CI18561" s="378">
        <v>33190</v>
      </c>
    </row>
    <row r="18562" spans="82:87">
      <c r="CD18562" s="34" t="s">
        <v>22443</v>
      </c>
      <c r="CG18562" s="381">
        <v>71604</v>
      </c>
      <c r="CI18562" s="378">
        <v>33190</v>
      </c>
    </row>
    <row r="18563" spans="82:87">
      <c r="CD18563" s="34" t="s">
        <v>22444</v>
      </c>
      <c r="CG18563" s="381">
        <v>71609</v>
      </c>
      <c r="CI18563" s="378">
        <v>33190</v>
      </c>
    </row>
    <row r="18564" spans="82:87">
      <c r="CD18564" s="34" t="s">
        <v>22445</v>
      </c>
      <c r="CG18564" s="381">
        <v>71620</v>
      </c>
      <c r="CI18564" s="378">
        <v>33190</v>
      </c>
    </row>
    <row r="18565" spans="82:87">
      <c r="CD18565" s="34" t="s">
        <v>22446</v>
      </c>
      <c r="CG18565" s="381">
        <v>71640</v>
      </c>
      <c r="CI18565" s="378">
        <v>33190</v>
      </c>
    </row>
    <row r="18566" spans="82:87">
      <c r="CD18566" s="34" t="s">
        <v>22447</v>
      </c>
      <c r="CG18566" s="381">
        <v>71656</v>
      </c>
      <c r="CI18566" s="378">
        <v>33190</v>
      </c>
    </row>
    <row r="18567" spans="82:87">
      <c r="CD18567" s="34" t="s">
        <v>22448</v>
      </c>
      <c r="CG18567" s="381">
        <v>71670</v>
      </c>
      <c r="CI18567" s="378">
        <v>33190</v>
      </c>
    </row>
    <row r="18568" spans="82:87">
      <c r="CD18568" s="34" t="s">
        <v>22449</v>
      </c>
      <c r="CG18568" s="381">
        <v>71680</v>
      </c>
      <c r="CI18568" s="378">
        <v>33190</v>
      </c>
    </row>
    <row r="18569" spans="82:87">
      <c r="CD18569" s="34" t="s">
        <v>22450</v>
      </c>
      <c r="CG18569" s="381">
        <v>71700</v>
      </c>
      <c r="CI18569" s="378">
        <v>33190</v>
      </c>
    </row>
    <row r="18570" spans="82:87">
      <c r="CD18570" s="34" t="s">
        <v>22451</v>
      </c>
      <c r="CG18570" s="381">
        <v>71710</v>
      </c>
      <c r="CI18570" s="378">
        <v>33190</v>
      </c>
    </row>
    <row r="18571" spans="82:87">
      <c r="CD18571" s="34" t="s">
        <v>22452</v>
      </c>
      <c r="CG18571" s="381">
        <v>71740</v>
      </c>
      <c r="CI18571" s="378">
        <v>33190</v>
      </c>
    </row>
    <row r="18572" spans="82:87">
      <c r="CD18572" s="34" t="s">
        <v>22453</v>
      </c>
      <c r="CG18572" s="381">
        <v>71760</v>
      </c>
      <c r="CI18572" s="378">
        <v>33190</v>
      </c>
    </row>
    <row r="18573" spans="82:87">
      <c r="CD18573" s="34" t="s">
        <v>22454</v>
      </c>
      <c r="CG18573" s="381">
        <v>71800</v>
      </c>
      <c r="CI18573" s="378">
        <v>33190</v>
      </c>
    </row>
    <row r="18574" spans="82:87">
      <c r="CD18574" s="34" t="s">
        <v>22455</v>
      </c>
      <c r="CG18574" s="381">
        <v>71850</v>
      </c>
      <c r="CI18574" s="378">
        <v>33190</v>
      </c>
    </row>
    <row r="18575" spans="82:87">
      <c r="CD18575" s="34" t="s">
        <v>22456</v>
      </c>
      <c r="CG18575" s="381">
        <v>71870</v>
      </c>
      <c r="CI18575" s="378">
        <v>33190</v>
      </c>
    </row>
    <row r="18576" spans="82:87">
      <c r="CD18576" s="34" t="s">
        <v>22457</v>
      </c>
      <c r="CG18576" s="381">
        <v>71880</v>
      </c>
      <c r="CI18576" s="378">
        <v>33190</v>
      </c>
    </row>
    <row r="18577" spans="82:87">
      <c r="CD18577" s="34" t="s">
        <v>22458</v>
      </c>
      <c r="CG18577" s="381">
        <v>71960</v>
      </c>
      <c r="CI18577" s="378">
        <v>33190</v>
      </c>
    </row>
    <row r="18578" spans="82:87">
      <c r="CD18578" s="34" t="s">
        <v>22459</v>
      </c>
      <c r="CG18578" s="381">
        <v>71990</v>
      </c>
      <c r="CI18578" s="378">
        <v>33190</v>
      </c>
    </row>
    <row r="18579" spans="82:87">
      <c r="CD18579" s="34" t="s">
        <v>22460</v>
      </c>
      <c r="CG18579" s="381">
        <v>72000</v>
      </c>
      <c r="CI18579" s="378">
        <v>33190</v>
      </c>
    </row>
    <row r="18580" spans="82:87">
      <c r="CD18580" s="34" t="s">
        <v>22461</v>
      </c>
      <c r="CG18580" s="381">
        <v>72001</v>
      </c>
      <c r="CI18580" s="378">
        <v>33190</v>
      </c>
    </row>
    <row r="18581" spans="82:87">
      <c r="CD18581" s="34" t="s">
        <v>22462</v>
      </c>
      <c r="CG18581" s="381">
        <v>72002</v>
      </c>
      <c r="CI18581" s="378">
        <v>33190</v>
      </c>
    </row>
    <row r="18582" spans="82:87">
      <c r="CD18582" s="34" t="s">
        <v>22463</v>
      </c>
      <c r="CG18582" s="381">
        <v>72003</v>
      </c>
      <c r="CI18582" s="378">
        <v>33190</v>
      </c>
    </row>
    <row r="18583" spans="82:87">
      <c r="CD18583" s="34" t="s">
        <v>22464</v>
      </c>
      <c r="CG18583" s="381">
        <v>72004</v>
      </c>
      <c r="CI18583" s="378">
        <v>33190</v>
      </c>
    </row>
    <row r="18584" spans="82:87">
      <c r="CD18584" s="34" t="s">
        <v>22465</v>
      </c>
      <c r="CG18584" s="381">
        <v>72005</v>
      </c>
      <c r="CI18584" s="378">
        <v>33191</v>
      </c>
    </row>
    <row r="18585" spans="82:87">
      <c r="CD18585" s="34" t="s">
        <v>22466</v>
      </c>
      <c r="CG18585" s="381">
        <v>72006</v>
      </c>
      <c r="CI18585" s="378">
        <v>33192</v>
      </c>
    </row>
    <row r="18586" spans="82:87">
      <c r="CD18586" s="34" t="s">
        <v>22467</v>
      </c>
      <c r="CG18586" s="381">
        <v>72007</v>
      </c>
      <c r="CI18586" s="378">
        <v>33193</v>
      </c>
    </row>
    <row r="18587" spans="82:87">
      <c r="CD18587" s="34" t="s">
        <v>22468</v>
      </c>
      <c r="CG18587" s="381">
        <v>72008</v>
      </c>
      <c r="CI18587" s="378">
        <v>33194</v>
      </c>
    </row>
    <row r="18588" spans="82:87">
      <c r="CD18588" s="34" t="s">
        <v>22469</v>
      </c>
      <c r="CG18588" s="381">
        <v>72009</v>
      </c>
      <c r="CI18588" s="378">
        <v>33195</v>
      </c>
    </row>
    <row r="18589" spans="82:87">
      <c r="CD18589" s="34" t="s">
        <v>22470</v>
      </c>
      <c r="CG18589" s="381">
        <v>72010</v>
      </c>
      <c r="CI18589" s="378">
        <v>33200</v>
      </c>
    </row>
    <row r="18590" spans="82:87">
      <c r="CD18590" s="34" t="s">
        <v>22471</v>
      </c>
      <c r="CG18590" s="381">
        <v>72011</v>
      </c>
      <c r="CI18590" s="378">
        <v>33200</v>
      </c>
    </row>
    <row r="18591" spans="82:87">
      <c r="CD18591" s="34" t="s">
        <v>22472</v>
      </c>
      <c r="CG18591" s="381">
        <v>72012</v>
      </c>
      <c r="CI18591" s="378">
        <v>33210</v>
      </c>
    </row>
    <row r="18592" spans="82:87">
      <c r="CD18592" s="34" t="s">
        <v>22473</v>
      </c>
      <c r="CG18592" s="381">
        <v>72013</v>
      </c>
      <c r="CI18592" s="378">
        <v>33210</v>
      </c>
    </row>
    <row r="18593" spans="82:87">
      <c r="CD18593" s="34" t="s">
        <v>22474</v>
      </c>
      <c r="CG18593" s="381">
        <v>72014</v>
      </c>
      <c r="CI18593" s="378">
        <v>33210</v>
      </c>
    </row>
    <row r="18594" spans="82:87">
      <c r="CD18594" s="34" t="s">
        <v>22475</v>
      </c>
      <c r="CG18594" s="381">
        <v>72015</v>
      </c>
      <c r="CI18594" s="378">
        <v>33210</v>
      </c>
    </row>
    <row r="18595" spans="82:87">
      <c r="CD18595" s="34" t="s">
        <v>22476</v>
      </c>
      <c r="CG18595" s="381">
        <v>72016</v>
      </c>
      <c r="CI18595" s="378">
        <v>33210</v>
      </c>
    </row>
    <row r="18596" spans="82:87">
      <c r="CD18596" s="34" t="s">
        <v>22477</v>
      </c>
      <c r="CG18596" s="381">
        <v>72017</v>
      </c>
      <c r="CI18596" s="378">
        <v>33210</v>
      </c>
    </row>
    <row r="18597" spans="82:87">
      <c r="CD18597" s="34" t="s">
        <v>22478</v>
      </c>
      <c r="CG18597" s="381">
        <v>72018</v>
      </c>
      <c r="CI18597" s="378">
        <v>33210</v>
      </c>
    </row>
    <row r="18598" spans="82:87">
      <c r="CD18598" s="34" t="s">
        <v>22479</v>
      </c>
      <c r="CG18598" s="381">
        <v>72019</v>
      </c>
      <c r="CI18598" s="378">
        <v>33210</v>
      </c>
    </row>
    <row r="18599" spans="82:87">
      <c r="CD18599" s="34" t="s">
        <v>22480</v>
      </c>
      <c r="CG18599" s="381">
        <v>72021</v>
      </c>
      <c r="CI18599" s="378">
        <v>33210</v>
      </c>
    </row>
    <row r="18600" spans="82:87">
      <c r="CD18600" s="34" t="s">
        <v>22481</v>
      </c>
      <c r="CG18600" s="381">
        <v>72022</v>
      </c>
      <c r="CI18600" s="378">
        <v>33210</v>
      </c>
    </row>
    <row r="18601" spans="82:87">
      <c r="CD18601" s="34" t="s">
        <v>22482</v>
      </c>
      <c r="CG18601" s="381">
        <v>72023</v>
      </c>
      <c r="CI18601" s="378">
        <v>33210</v>
      </c>
    </row>
    <row r="18602" spans="82:87">
      <c r="CD18602" s="34" t="s">
        <v>22483</v>
      </c>
      <c r="CG18602" s="381">
        <v>72024</v>
      </c>
      <c r="CI18602" s="378">
        <v>33210</v>
      </c>
    </row>
    <row r="18603" spans="82:87">
      <c r="CD18603" s="34" t="s">
        <v>22484</v>
      </c>
      <c r="CG18603" s="381">
        <v>72025</v>
      </c>
      <c r="CI18603" s="378">
        <v>33210</v>
      </c>
    </row>
    <row r="18604" spans="82:87">
      <c r="CD18604" s="34" t="s">
        <v>22485</v>
      </c>
      <c r="CG18604" s="381">
        <v>72026</v>
      </c>
      <c r="CI18604" s="378">
        <v>33210</v>
      </c>
    </row>
    <row r="18605" spans="82:87">
      <c r="CD18605" s="34" t="s">
        <v>22486</v>
      </c>
      <c r="CG18605" s="381">
        <v>72027</v>
      </c>
      <c r="CI18605" s="378">
        <v>33210</v>
      </c>
    </row>
    <row r="18606" spans="82:87">
      <c r="CD18606" s="34" t="s">
        <v>22487</v>
      </c>
      <c r="CG18606" s="381">
        <v>72028</v>
      </c>
      <c r="CI18606" s="378">
        <v>33210</v>
      </c>
    </row>
    <row r="18607" spans="82:87">
      <c r="CD18607" s="34" t="s">
        <v>22488</v>
      </c>
      <c r="CG18607" s="381">
        <v>72029</v>
      </c>
      <c r="CI18607" s="378">
        <v>33210</v>
      </c>
    </row>
    <row r="18608" spans="82:87">
      <c r="CD18608" s="34" t="s">
        <v>22489</v>
      </c>
      <c r="CG18608" s="381">
        <v>72030</v>
      </c>
      <c r="CI18608" s="378">
        <v>33210</v>
      </c>
    </row>
    <row r="18609" spans="82:87">
      <c r="CD18609" s="34" t="s">
        <v>22490</v>
      </c>
      <c r="CG18609" s="381">
        <v>72031</v>
      </c>
      <c r="CI18609" s="378">
        <v>33211</v>
      </c>
    </row>
    <row r="18610" spans="82:87">
      <c r="CD18610" s="34" t="s">
        <v>22491</v>
      </c>
      <c r="CG18610" s="381">
        <v>72032</v>
      </c>
      <c r="CI18610" s="378">
        <v>33211</v>
      </c>
    </row>
    <row r="18611" spans="82:87">
      <c r="CD18611" s="34" t="s">
        <v>22492</v>
      </c>
      <c r="CG18611" s="381">
        <v>72033</v>
      </c>
      <c r="CI18611" s="378">
        <v>33212</v>
      </c>
    </row>
    <row r="18612" spans="82:87">
      <c r="CD18612" s="34" t="s">
        <v>22493</v>
      </c>
      <c r="CG18612" s="381">
        <v>72034</v>
      </c>
      <c r="CI18612" s="378">
        <v>33213</v>
      </c>
    </row>
    <row r="18613" spans="82:87">
      <c r="CD18613" s="34" t="s">
        <v>22494</v>
      </c>
      <c r="CG18613" s="381">
        <v>72035</v>
      </c>
      <c r="CI18613" s="378">
        <v>33214</v>
      </c>
    </row>
    <row r="18614" spans="82:87">
      <c r="CD18614" s="34" t="s">
        <v>22495</v>
      </c>
      <c r="CG18614" s="381">
        <v>72036</v>
      </c>
      <c r="CI18614" s="378">
        <v>33215</v>
      </c>
    </row>
    <row r="18615" spans="82:87">
      <c r="CD18615" s="34" t="s">
        <v>22496</v>
      </c>
      <c r="CG18615" s="381">
        <v>72037</v>
      </c>
      <c r="CI18615" s="378">
        <v>33216</v>
      </c>
    </row>
    <row r="18616" spans="82:87">
      <c r="CD18616" s="34" t="s">
        <v>22497</v>
      </c>
      <c r="CG18616" s="381">
        <v>72038</v>
      </c>
      <c r="CI18616" s="378">
        <v>33217</v>
      </c>
    </row>
    <row r="18617" spans="82:87">
      <c r="CD18617" s="34" t="s">
        <v>22498</v>
      </c>
      <c r="CG18617" s="381">
        <v>72039</v>
      </c>
      <c r="CI18617" s="378">
        <v>33218</v>
      </c>
    </row>
    <row r="18618" spans="82:87">
      <c r="CD18618" s="34" t="s">
        <v>22499</v>
      </c>
      <c r="CG18618" s="381">
        <v>72040</v>
      </c>
      <c r="CI18618" s="378">
        <v>33219</v>
      </c>
    </row>
    <row r="18619" spans="82:87">
      <c r="CD18619" s="34" t="s">
        <v>22500</v>
      </c>
      <c r="CG18619" s="381">
        <v>72041</v>
      </c>
      <c r="CI18619" s="378">
        <v>33220</v>
      </c>
    </row>
    <row r="18620" spans="82:87">
      <c r="CD18620" s="34" t="s">
        <v>22501</v>
      </c>
      <c r="CG18620" s="381">
        <v>72042</v>
      </c>
      <c r="CI18620" s="378">
        <v>33220</v>
      </c>
    </row>
    <row r="18621" spans="82:87">
      <c r="CD18621" s="34" t="s">
        <v>22502</v>
      </c>
      <c r="CG18621" s="381">
        <v>72043</v>
      </c>
      <c r="CI18621" s="378">
        <v>33220</v>
      </c>
    </row>
    <row r="18622" spans="82:87">
      <c r="CD18622" s="34" t="s">
        <v>22503</v>
      </c>
      <c r="CG18622" s="381">
        <v>72044</v>
      </c>
      <c r="CI18622" s="378">
        <v>33220</v>
      </c>
    </row>
    <row r="18623" spans="82:87">
      <c r="CD18623" s="34" t="s">
        <v>22504</v>
      </c>
      <c r="CG18623" s="381">
        <v>72045</v>
      </c>
      <c r="CI18623" s="378">
        <v>33220</v>
      </c>
    </row>
    <row r="18624" spans="82:87">
      <c r="CD18624" s="34" t="s">
        <v>22505</v>
      </c>
      <c r="CG18624" s="381">
        <v>72046</v>
      </c>
      <c r="CI18624" s="378">
        <v>33220</v>
      </c>
    </row>
    <row r="18625" spans="82:87">
      <c r="CD18625" s="34" t="s">
        <v>22506</v>
      </c>
      <c r="CG18625" s="381">
        <v>72047</v>
      </c>
      <c r="CI18625" s="378">
        <v>33220</v>
      </c>
    </row>
    <row r="18626" spans="82:87">
      <c r="CD18626" s="34" t="s">
        <v>22507</v>
      </c>
      <c r="CG18626" s="381">
        <v>72048</v>
      </c>
      <c r="CI18626" s="378">
        <v>33220</v>
      </c>
    </row>
    <row r="18627" spans="82:87">
      <c r="CD18627" s="34" t="s">
        <v>22508</v>
      </c>
      <c r="CG18627" s="381">
        <v>72049</v>
      </c>
      <c r="CI18627" s="378">
        <v>33220</v>
      </c>
    </row>
    <row r="18628" spans="82:87">
      <c r="CD18628" s="34" t="s">
        <v>22509</v>
      </c>
      <c r="CG18628" s="381">
        <v>72050</v>
      </c>
      <c r="CI18628" s="378">
        <v>33220</v>
      </c>
    </row>
    <row r="18629" spans="82:87">
      <c r="CD18629" s="34" t="s">
        <v>22510</v>
      </c>
      <c r="CG18629" s="381">
        <v>72051</v>
      </c>
      <c r="CI18629" s="378">
        <v>33220</v>
      </c>
    </row>
    <row r="18630" spans="82:87">
      <c r="CD18630" s="34" t="s">
        <v>22511</v>
      </c>
      <c r="CG18630" s="381">
        <v>72052</v>
      </c>
      <c r="CI18630" s="378">
        <v>33220</v>
      </c>
    </row>
    <row r="18631" spans="82:87">
      <c r="CD18631" s="34" t="s">
        <v>22512</v>
      </c>
      <c r="CG18631" s="381">
        <v>72053</v>
      </c>
      <c r="CI18631" s="378">
        <v>33220</v>
      </c>
    </row>
    <row r="18632" spans="82:87">
      <c r="CD18632" s="34" t="s">
        <v>22513</v>
      </c>
      <c r="CG18632" s="381">
        <v>72054</v>
      </c>
      <c r="CI18632" s="378">
        <v>33220</v>
      </c>
    </row>
    <row r="18633" spans="82:87">
      <c r="CD18633" s="34" t="s">
        <v>22514</v>
      </c>
      <c r="CG18633" s="381">
        <v>72055</v>
      </c>
      <c r="CI18633" s="378">
        <v>33220</v>
      </c>
    </row>
    <row r="18634" spans="82:87">
      <c r="CD18634" s="34" t="s">
        <v>22515</v>
      </c>
      <c r="CG18634" s="381">
        <v>72056</v>
      </c>
      <c r="CI18634" s="378">
        <v>33220</v>
      </c>
    </row>
    <row r="18635" spans="82:87">
      <c r="CD18635" s="34" t="s">
        <v>22516</v>
      </c>
      <c r="CG18635" s="381">
        <v>72057</v>
      </c>
      <c r="CI18635" s="378">
        <v>33230</v>
      </c>
    </row>
    <row r="18636" spans="82:87">
      <c r="CD18636" s="34" t="s">
        <v>22517</v>
      </c>
      <c r="CG18636" s="381">
        <v>72058</v>
      </c>
      <c r="CI18636" s="378">
        <v>33230</v>
      </c>
    </row>
    <row r="18637" spans="82:87">
      <c r="CD18637" s="34" t="s">
        <v>22518</v>
      </c>
      <c r="CG18637" s="381">
        <v>72059</v>
      </c>
      <c r="CI18637" s="378">
        <v>33230</v>
      </c>
    </row>
    <row r="18638" spans="82:87">
      <c r="CD18638" s="34" t="s">
        <v>22519</v>
      </c>
      <c r="CG18638" s="381">
        <v>72070</v>
      </c>
      <c r="CI18638" s="378">
        <v>33230</v>
      </c>
    </row>
    <row r="18639" spans="82:87">
      <c r="CD18639" s="34" t="s">
        <v>22520</v>
      </c>
      <c r="CG18639" s="381">
        <v>72071</v>
      </c>
      <c r="CI18639" s="378">
        <v>33230</v>
      </c>
    </row>
    <row r="18640" spans="82:87">
      <c r="CD18640" s="34" t="s">
        <v>22521</v>
      </c>
      <c r="CG18640" s="381">
        <v>72072</v>
      </c>
      <c r="CI18640" s="378">
        <v>33230</v>
      </c>
    </row>
    <row r="18641" spans="82:87">
      <c r="CD18641" s="34" t="s">
        <v>22522</v>
      </c>
      <c r="CG18641" s="381">
        <v>72073</v>
      </c>
      <c r="CI18641" s="378">
        <v>33230</v>
      </c>
    </row>
    <row r="18642" spans="82:87">
      <c r="CD18642" s="34" t="s">
        <v>22523</v>
      </c>
      <c r="CG18642" s="381">
        <v>72074</v>
      </c>
      <c r="CI18642" s="378">
        <v>33230</v>
      </c>
    </row>
    <row r="18643" spans="82:87">
      <c r="CD18643" s="34" t="s">
        <v>22524</v>
      </c>
      <c r="CG18643" s="381">
        <v>72075</v>
      </c>
      <c r="CI18643" s="378">
        <v>33230</v>
      </c>
    </row>
    <row r="18644" spans="82:87">
      <c r="CD18644" s="34" t="s">
        <v>22525</v>
      </c>
      <c r="CG18644" s="381">
        <v>72076</v>
      </c>
      <c r="CI18644" s="378">
        <v>33230</v>
      </c>
    </row>
    <row r="18645" spans="82:87">
      <c r="CD18645" s="34" t="s">
        <v>22526</v>
      </c>
      <c r="CG18645" s="381">
        <v>72077</v>
      </c>
      <c r="CI18645" s="378">
        <v>33230</v>
      </c>
    </row>
    <row r="18646" spans="82:87">
      <c r="CD18646" s="34" t="s">
        <v>22527</v>
      </c>
      <c r="CG18646" s="381">
        <v>72078</v>
      </c>
      <c r="CI18646" s="378">
        <v>33230</v>
      </c>
    </row>
    <row r="18647" spans="82:87">
      <c r="CD18647" s="34" t="s">
        <v>22528</v>
      </c>
      <c r="CG18647" s="381">
        <v>72079</v>
      </c>
      <c r="CI18647" s="378">
        <v>33240</v>
      </c>
    </row>
    <row r="18648" spans="82:87">
      <c r="CD18648" s="34" t="s">
        <v>22529</v>
      </c>
      <c r="CG18648" s="381">
        <v>72080</v>
      </c>
      <c r="CI18648" s="378">
        <v>33240</v>
      </c>
    </row>
    <row r="18649" spans="82:87">
      <c r="CD18649" s="34" t="s">
        <v>22530</v>
      </c>
      <c r="CG18649" s="381">
        <v>72081</v>
      </c>
      <c r="CI18649" s="378">
        <v>33240</v>
      </c>
    </row>
    <row r="18650" spans="82:87">
      <c r="CD18650" s="34" t="s">
        <v>22531</v>
      </c>
      <c r="CG18650" s="381">
        <v>72082</v>
      </c>
      <c r="CI18650" s="378">
        <v>33240</v>
      </c>
    </row>
    <row r="18651" spans="82:87">
      <c r="CD18651" s="34" t="s">
        <v>22532</v>
      </c>
      <c r="CG18651" s="381">
        <v>72083</v>
      </c>
      <c r="CI18651" s="378">
        <v>33240</v>
      </c>
    </row>
    <row r="18652" spans="82:87">
      <c r="CD18652" s="34" t="s">
        <v>22533</v>
      </c>
      <c r="CG18652" s="381">
        <v>72084</v>
      </c>
      <c r="CI18652" s="378">
        <v>33240</v>
      </c>
    </row>
    <row r="18653" spans="82:87">
      <c r="CD18653" s="34" t="s">
        <v>22534</v>
      </c>
      <c r="CG18653" s="381">
        <v>72085</v>
      </c>
      <c r="CI18653" s="378">
        <v>33240</v>
      </c>
    </row>
    <row r="18654" spans="82:87">
      <c r="CD18654" s="34" t="s">
        <v>22535</v>
      </c>
      <c r="CG18654" s="381">
        <v>72086</v>
      </c>
      <c r="CI18654" s="378">
        <v>33240</v>
      </c>
    </row>
    <row r="18655" spans="82:87">
      <c r="CD18655" s="34" t="s">
        <v>22536</v>
      </c>
      <c r="CG18655" s="381">
        <v>72087</v>
      </c>
      <c r="CI18655" s="378">
        <v>33240</v>
      </c>
    </row>
    <row r="18656" spans="82:87">
      <c r="CD18656" s="34" t="s">
        <v>22537</v>
      </c>
      <c r="CG18656" s="381">
        <v>72088</v>
      </c>
      <c r="CI18656" s="378">
        <v>33240</v>
      </c>
    </row>
    <row r="18657" spans="82:87">
      <c r="CD18657" s="34" t="s">
        <v>22538</v>
      </c>
      <c r="CG18657" s="381">
        <v>72089</v>
      </c>
      <c r="CI18657" s="378">
        <v>33240</v>
      </c>
    </row>
    <row r="18658" spans="82:87">
      <c r="CD18658" s="34" t="s">
        <v>22539</v>
      </c>
      <c r="CG18658" s="381">
        <v>72090</v>
      </c>
      <c r="CI18658" s="378">
        <v>33240</v>
      </c>
    </row>
    <row r="18659" spans="82:87">
      <c r="CD18659" s="34" t="s">
        <v>22540</v>
      </c>
      <c r="CG18659" s="381">
        <v>72091</v>
      </c>
      <c r="CI18659" s="378">
        <v>33240</v>
      </c>
    </row>
    <row r="18660" spans="82:87">
      <c r="CD18660" s="34" t="s">
        <v>22541</v>
      </c>
      <c r="CG18660" s="381">
        <v>72092</v>
      </c>
      <c r="CI18660" s="378">
        <v>33240</v>
      </c>
    </row>
    <row r="18661" spans="82:87">
      <c r="CD18661" s="34" t="s">
        <v>22542</v>
      </c>
      <c r="CG18661" s="381">
        <v>72093</v>
      </c>
      <c r="CI18661" s="378">
        <v>33240</v>
      </c>
    </row>
    <row r="18662" spans="82:87">
      <c r="CD18662" s="34" t="s">
        <v>22543</v>
      </c>
      <c r="CG18662" s="381">
        <v>72094</v>
      </c>
      <c r="CI18662" s="378">
        <v>33240</v>
      </c>
    </row>
    <row r="18663" spans="82:87">
      <c r="CD18663" s="34" t="s">
        <v>22544</v>
      </c>
      <c r="CG18663" s="381">
        <v>72095</v>
      </c>
      <c r="CI18663" s="378">
        <v>33240</v>
      </c>
    </row>
    <row r="18664" spans="82:87">
      <c r="CD18664" s="34" t="s">
        <v>22545</v>
      </c>
      <c r="CG18664" s="381">
        <v>72096</v>
      </c>
      <c r="CI18664" s="378">
        <v>33240</v>
      </c>
    </row>
    <row r="18665" spans="82:87">
      <c r="CD18665" s="34" t="s">
        <v>22546</v>
      </c>
      <c r="CG18665" s="381">
        <v>72097</v>
      </c>
      <c r="CI18665" s="378">
        <v>33240</v>
      </c>
    </row>
    <row r="18666" spans="82:87">
      <c r="CD18666" s="34" t="s">
        <v>22547</v>
      </c>
      <c r="CG18666" s="381">
        <v>72098</v>
      </c>
      <c r="CI18666" s="378">
        <v>33240</v>
      </c>
    </row>
    <row r="18667" spans="82:87">
      <c r="CD18667" s="34" t="s">
        <v>22548</v>
      </c>
      <c r="CG18667" s="381">
        <v>72099</v>
      </c>
      <c r="CI18667" s="378">
        <v>33240</v>
      </c>
    </row>
    <row r="18668" spans="82:87">
      <c r="CD18668" s="34" t="s">
        <v>22549</v>
      </c>
      <c r="CG18668" s="381">
        <v>72100</v>
      </c>
      <c r="CI18668" s="378">
        <v>33240</v>
      </c>
    </row>
    <row r="18669" spans="82:87">
      <c r="CD18669" s="34" t="s">
        <v>22550</v>
      </c>
      <c r="CG18669" s="381">
        <v>72108</v>
      </c>
      <c r="CI18669" s="378">
        <v>33250</v>
      </c>
    </row>
    <row r="18670" spans="82:87">
      <c r="CD18670" s="34" t="s">
        <v>22551</v>
      </c>
      <c r="CG18670" s="381">
        <v>72109</v>
      </c>
      <c r="CI18670" s="378">
        <v>33250</v>
      </c>
    </row>
    <row r="18671" spans="82:87">
      <c r="CD18671" s="34" t="s">
        <v>22552</v>
      </c>
      <c r="CG18671" s="381">
        <v>72110</v>
      </c>
      <c r="CI18671" s="378">
        <v>33250</v>
      </c>
    </row>
    <row r="18672" spans="82:87">
      <c r="CD18672" s="34" t="s">
        <v>22553</v>
      </c>
      <c r="CG18672" s="381">
        <v>72120</v>
      </c>
      <c r="CI18672" s="378">
        <v>33250</v>
      </c>
    </row>
    <row r="18673" spans="82:87">
      <c r="CD18673" s="34" t="s">
        <v>22554</v>
      </c>
      <c r="CG18673" s="381">
        <v>72121</v>
      </c>
      <c r="CI18673" s="378">
        <v>33260</v>
      </c>
    </row>
    <row r="18674" spans="82:87">
      <c r="CD18674" s="34" t="s">
        <v>22555</v>
      </c>
      <c r="CG18674" s="381">
        <v>72129</v>
      </c>
      <c r="CI18674" s="378">
        <v>33260</v>
      </c>
    </row>
    <row r="18675" spans="82:87">
      <c r="CD18675" s="34" t="s">
        <v>22556</v>
      </c>
      <c r="CG18675" s="381">
        <v>72130</v>
      </c>
      <c r="CI18675" s="378">
        <v>33270</v>
      </c>
    </row>
    <row r="18676" spans="82:87">
      <c r="CD18676" s="34" t="s">
        <v>22557</v>
      </c>
      <c r="CG18676" s="381">
        <v>72140</v>
      </c>
      <c r="CI18676" s="378">
        <v>33270</v>
      </c>
    </row>
    <row r="18677" spans="82:87">
      <c r="CD18677" s="34" t="s">
        <v>22558</v>
      </c>
      <c r="CG18677" s="381">
        <v>72141</v>
      </c>
      <c r="CI18677" s="378">
        <v>33271</v>
      </c>
    </row>
    <row r="18678" spans="82:87">
      <c r="CD18678" s="34" t="s">
        <v>22559</v>
      </c>
      <c r="CG18678" s="381">
        <v>72149</v>
      </c>
      <c r="CI18678" s="378">
        <v>33272</v>
      </c>
    </row>
    <row r="18679" spans="82:87">
      <c r="CD18679" s="34" t="s">
        <v>22560</v>
      </c>
      <c r="CG18679" s="381">
        <v>72150</v>
      </c>
      <c r="CI18679" s="378">
        <v>33273</v>
      </c>
    </row>
    <row r="18680" spans="82:87">
      <c r="CD18680" s="34" t="s">
        <v>22561</v>
      </c>
      <c r="CG18680" s="381">
        <v>72160</v>
      </c>
      <c r="CI18680" s="378">
        <v>33274</v>
      </c>
    </row>
    <row r="18681" spans="82:87">
      <c r="CD18681" s="34" t="s">
        <v>22562</v>
      </c>
      <c r="CG18681" s="381">
        <v>72161</v>
      </c>
      <c r="CI18681" s="378">
        <v>33275</v>
      </c>
    </row>
    <row r="18682" spans="82:87">
      <c r="CD18682" s="34" t="s">
        <v>22563</v>
      </c>
      <c r="CG18682" s="381">
        <v>72169</v>
      </c>
      <c r="CI18682" s="378">
        <v>33276</v>
      </c>
    </row>
    <row r="18683" spans="82:87">
      <c r="CD18683" s="34" t="s">
        <v>22564</v>
      </c>
      <c r="CG18683" s="381">
        <v>72170</v>
      </c>
      <c r="CI18683" s="378">
        <v>33277</v>
      </c>
    </row>
    <row r="18684" spans="82:87">
      <c r="CD18684" s="34" t="s">
        <v>22565</v>
      </c>
      <c r="CG18684" s="381">
        <v>72171</v>
      </c>
      <c r="CI18684" s="378">
        <v>33278</v>
      </c>
    </row>
    <row r="18685" spans="82:87">
      <c r="CD18685" s="34" t="s">
        <v>22566</v>
      </c>
      <c r="CG18685" s="381">
        <v>72179</v>
      </c>
      <c r="CI18685" s="378">
        <v>33279</v>
      </c>
    </row>
    <row r="18686" spans="82:87">
      <c r="CD18686" s="34" t="s">
        <v>22567</v>
      </c>
      <c r="CG18686" s="381">
        <v>72190</v>
      </c>
      <c r="CI18686" s="378">
        <v>33290</v>
      </c>
    </row>
    <row r="18687" spans="82:87">
      <c r="CD18687" s="34" t="s">
        <v>22568</v>
      </c>
      <c r="CG18687" s="381">
        <v>72199</v>
      </c>
      <c r="CI18687" s="378">
        <v>33290</v>
      </c>
    </row>
    <row r="18688" spans="82:87">
      <c r="CD18688" s="34" t="s">
        <v>22569</v>
      </c>
      <c r="CG18688" s="381">
        <v>72200</v>
      </c>
      <c r="CI18688" s="378">
        <v>33290</v>
      </c>
    </row>
    <row r="18689" spans="82:87">
      <c r="CD18689" s="34" t="s">
        <v>22570</v>
      </c>
      <c r="CG18689" s="381">
        <v>72201</v>
      </c>
      <c r="CI18689" s="378">
        <v>33290</v>
      </c>
    </row>
    <row r="18690" spans="82:87">
      <c r="CD18690" s="34" t="s">
        <v>22571</v>
      </c>
      <c r="CG18690" s="381">
        <v>72202</v>
      </c>
      <c r="CI18690" s="378">
        <v>33291</v>
      </c>
    </row>
    <row r="18691" spans="82:87">
      <c r="CD18691" s="34" t="s">
        <v>22572</v>
      </c>
      <c r="CG18691" s="381">
        <v>72203</v>
      </c>
      <c r="CI18691" s="378">
        <v>33292</v>
      </c>
    </row>
    <row r="18692" spans="82:87">
      <c r="CD18692" s="34" t="s">
        <v>22573</v>
      </c>
      <c r="CG18692" s="381">
        <v>72204</v>
      </c>
      <c r="CI18692" s="378">
        <v>33293</v>
      </c>
    </row>
    <row r="18693" spans="82:87">
      <c r="CD18693" s="34" t="s">
        <v>22574</v>
      </c>
      <c r="CG18693" s="381">
        <v>72205</v>
      </c>
      <c r="CI18693" s="378">
        <v>33294</v>
      </c>
    </row>
    <row r="18694" spans="82:87">
      <c r="CD18694" s="34" t="s">
        <v>22575</v>
      </c>
      <c r="CG18694" s="381">
        <v>72206</v>
      </c>
      <c r="CI18694" s="378">
        <v>33295</v>
      </c>
    </row>
    <row r="18695" spans="82:87">
      <c r="CD18695" s="34" t="s">
        <v>22576</v>
      </c>
      <c r="CG18695" s="381">
        <v>72207</v>
      </c>
      <c r="CI18695" s="378">
        <v>33296</v>
      </c>
    </row>
    <row r="18696" spans="82:87">
      <c r="CD18696" s="34" t="s">
        <v>22577</v>
      </c>
      <c r="CG18696" s="381">
        <v>72208</v>
      </c>
      <c r="CI18696" s="378">
        <v>33297</v>
      </c>
    </row>
    <row r="18697" spans="82:87">
      <c r="CD18697" s="34" t="s">
        <v>22578</v>
      </c>
      <c r="CG18697" s="381">
        <v>72209</v>
      </c>
      <c r="CI18697" s="378">
        <v>33298</v>
      </c>
    </row>
    <row r="18698" spans="82:87">
      <c r="CD18698" s="34" t="s">
        <v>22579</v>
      </c>
      <c r="CG18698" s="381">
        <v>72210</v>
      </c>
      <c r="CI18698" s="378">
        <v>33299</v>
      </c>
    </row>
    <row r="18699" spans="82:87">
      <c r="CD18699" s="34" t="s">
        <v>22580</v>
      </c>
      <c r="CG18699" s="381">
        <v>72211</v>
      </c>
      <c r="CI18699" s="378">
        <v>33300</v>
      </c>
    </row>
    <row r="18700" spans="82:87">
      <c r="CD18700" s="34" t="s">
        <v>22581</v>
      </c>
      <c r="CG18700" s="381">
        <v>72219</v>
      </c>
      <c r="CI18700" s="378">
        <v>33305</v>
      </c>
    </row>
    <row r="18701" spans="82:87">
      <c r="CD18701" s="34" t="s">
        <v>22582</v>
      </c>
      <c r="CG18701" s="381">
        <v>72220</v>
      </c>
      <c r="CI18701" s="378">
        <v>33306</v>
      </c>
    </row>
    <row r="18702" spans="82:87">
      <c r="CD18702" s="34" t="s">
        <v>22583</v>
      </c>
      <c r="CG18702" s="381">
        <v>72221</v>
      </c>
      <c r="CI18702" s="378">
        <v>33307</v>
      </c>
    </row>
    <row r="18703" spans="82:87">
      <c r="CD18703" s="34" t="s">
        <v>22584</v>
      </c>
      <c r="CG18703" s="381">
        <v>72229</v>
      </c>
      <c r="CI18703" s="378">
        <v>33308</v>
      </c>
    </row>
    <row r="18704" spans="82:87">
      <c r="CD18704" s="34" t="s">
        <v>22585</v>
      </c>
      <c r="CG18704" s="381">
        <v>72230</v>
      </c>
      <c r="CI18704" s="378">
        <v>33309</v>
      </c>
    </row>
    <row r="18705" spans="82:87">
      <c r="CD18705" s="34" t="s">
        <v>22586</v>
      </c>
      <c r="CG18705" s="381">
        <v>72231</v>
      </c>
      <c r="CI18705" s="378">
        <v>33310</v>
      </c>
    </row>
    <row r="18706" spans="82:87">
      <c r="CD18706" s="34" t="s">
        <v>22587</v>
      </c>
      <c r="CG18706" s="381">
        <v>72232</v>
      </c>
      <c r="CI18706" s="378">
        <v>33311</v>
      </c>
    </row>
    <row r="18707" spans="82:87">
      <c r="CD18707" s="34" t="s">
        <v>22588</v>
      </c>
      <c r="CG18707" s="381">
        <v>72233</v>
      </c>
      <c r="CI18707" s="378">
        <v>33312</v>
      </c>
    </row>
    <row r="18708" spans="82:87">
      <c r="CD18708" s="34" t="s">
        <v>22589</v>
      </c>
      <c r="CG18708" s="381">
        <v>72234</v>
      </c>
      <c r="CI18708" s="378">
        <v>33313</v>
      </c>
    </row>
    <row r="18709" spans="82:87">
      <c r="CD18709" s="34" t="s">
        <v>22590</v>
      </c>
      <c r="CG18709" s="381">
        <v>72235</v>
      </c>
      <c r="CI18709" s="378">
        <v>33314</v>
      </c>
    </row>
    <row r="18710" spans="82:87">
      <c r="CD18710" s="34" t="s">
        <v>22591</v>
      </c>
      <c r="CG18710" s="381">
        <v>72236</v>
      </c>
      <c r="CI18710" s="378">
        <v>33315</v>
      </c>
    </row>
    <row r="18711" spans="82:87">
      <c r="CD18711" s="34" t="s">
        <v>22592</v>
      </c>
      <c r="CG18711" s="381">
        <v>72237</v>
      </c>
      <c r="CI18711" s="378">
        <v>33316</v>
      </c>
    </row>
    <row r="18712" spans="82:87">
      <c r="CD18712" s="34" t="s">
        <v>22593</v>
      </c>
      <c r="CG18712" s="381">
        <v>72238</v>
      </c>
      <c r="CI18712" s="378">
        <v>33317</v>
      </c>
    </row>
    <row r="18713" spans="82:87">
      <c r="CD18713" s="34" t="s">
        <v>22594</v>
      </c>
      <c r="CG18713" s="381">
        <v>72239</v>
      </c>
      <c r="CI18713" s="378">
        <v>33318</v>
      </c>
    </row>
    <row r="18714" spans="82:87">
      <c r="CD18714" s="34" t="s">
        <v>22595</v>
      </c>
      <c r="CG18714" s="381">
        <v>72240</v>
      </c>
      <c r="CI18714" s="378">
        <v>33319</v>
      </c>
    </row>
    <row r="18715" spans="82:87">
      <c r="CD18715" s="34" t="s">
        <v>22596</v>
      </c>
      <c r="CG18715" s="381">
        <v>72241</v>
      </c>
      <c r="CI18715" s="378">
        <v>33320</v>
      </c>
    </row>
    <row r="18716" spans="82:87">
      <c r="CD18716" s="34" t="s">
        <v>22597</v>
      </c>
      <c r="CG18716" s="381">
        <v>72249</v>
      </c>
      <c r="CI18716" s="378">
        <v>33320</v>
      </c>
    </row>
    <row r="18717" spans="82:87">
      <c r="CD18717" s="34" t="s">
        <v>22598</v>
      </c>
      <c r="CG18717" s="381">
        <v>72250</v>
      </c>
      <c r="CI18717" s="378">
        <v>33321</v>
      </c>
    </row>
    <row r="18718" spans="82:87">
      <c r="CD18718" s="34" t="s">
        <v>22599</v>
      </c>
      <c r="CG18718" s="381">
        <v>72260</v>
      </c>
      <c r="CI18718" s="378">
        <v>33322</v>
      </c>
    </row>
    <row r="18719" spans="82:87">
      <c r="CD18719" s="34" t="s">
        <v>22600</v>
      </c>
      <c r="CG18719" s="381">
        <v>72270</v>
      </c>
      <c r="CI18719" s="378">
        <v>33322</v>
      </c>
    </row>
    <row r="18720" spans="82:87">
      <c r="CD18720" s="34" t="s">
        <v>22601</v>
      </c>
      <c r="CG18720" s="381">
        <v>72271</v>
      </c>
      <c r="CI18720" s="378">
        <v>33323</v>
      </c>
    </row>
    <row r="18721" spans="82:87">
      <c r="CD18721" s="34" t="s">
        <v>22602</v>
      </c>
      <c r="CG18721" s="381">
        <v>72279</v>
      </c>
      <c r="CI18721" s="378">
        <v>33324</v>
      </c>
    </row>
    <row r="18722" spans="82:87">
      <c r="CD18722" s="34" t="s">
        <v>22603</v>
      </c>
      <c r="CG18722" s="381">
        <v>72290</v>
      </c>
      <c r="CI18722" s="378">
        <v>33325</v>
      </c>
    </row>
    <row r="18723" spans="82:87">
      <c r="CD18723" s="34" t="s">
        <v>22604</v>
      </c>
      <c r="CG18723" s="381">
        <v>72300</v>
      </c>
      <c r="CI18723" s="378">
        <v>33326</v>
      </c>
    </row>
    <row r="18724" spans="82:87">
      <c r="CD18724" s="34" t="s">
        <v>22605</v>
      </c>
      <c r="CG18724" s="381">
        <v>72301</v>
      </c>
      <c r="CI18724" s="378">
        <v>33326</v>
      </c>
    </row>
    <row r="18725" spans="82:87">
      <c r="CD18725" s="34" t="s">
        <v>22606</v>
      </c>
      <c r="CG18725" s="381">
        <v>72302</v>
      </c>
      <c r="CI18725" s="378">
        <v>33327</v>
      </c>
    </row>
    <row r="18726" spans="82:87">
      <c r="CD18726" s="34" t="s">
        <v>22607</v>
      </c>
      <c r="CG18726" s="381">
        <v>72303</v>
      </c>
      <c r="CI18726" s="378">
        <v>33329</v>
      </c>
    </row>
    <row r="18727" spans="82:87">
      <c r="CD18727" s="34" t="s">
        <v>22608</v>
      </c>
      <c r="CG18727" s="381">
        <v>72304</v>
      </c>
      <c r="CI18727" s="378">
        <v>33330</v>
      </c>
    </row>
    <row r="18728" spans="82:87">
      <c r="CD18728" s="34" t="s">
        <v>22609</v>
      </c>
      <c r="CG18728" s="381">
        <v>72305</v>
      </c>
      <c r="CI18728" s="378">
        <v>33330</v>
      </c>
    </row>
    <row r="18729" spans="82:87">
      <c r="CD18729" s="34" t="s">
        <v>22610</v>
      </c>
      <c r="CG18729" s="381">
        <v>72306</v>
      </c>
      <c r="CI18729" s="378">
        <v>33330</v>
      </c>
    </row>
    <row r="18730" spans="82:87">
      <c r="CD18730" s="34" t="s">
        <v>22611</v>
      </c>
      <c r="CG18730" s="381">
        <v>72307</v>
      </c>
      <c r="CI18730" s="378">
        <v>33330</v>
      </c>
    </row>
    <row r="18731" spans="82:87">
      <c r="CD18731" s="34" t="s">
        <v>22612</v>
      </c>
      <c r="CG18731" s="381">
        <v>72308</v>
      </c>
      <c r="CI18731" s="378">
        <v>33330</v>
      </c>
    </row>
    <row r="18732" spans="82:87">
      <c r="CD18732" s="34" t="s">
        <v>22613</v>
      </c>
      <c r="CG18732" s="381">
        <v>72309</v>
      </c>
      <c r="CI18732" s="378">
        <v>33330</v>
      </c>
    </row>
    <row r="18733" spans="82:87">
      <c r="CD18733" s="34" t="s">
        <v>22614</v>
      </c>
      <c r="CG18733" s="381">
        <v>72310</v>
      </c>
      <c r="CI18733" s="378">
        <v>33330</v>
      </c>
    </row>
    <row r="18734" spans="82:87">
      <c r="CD18734" s="34" t="s">
        <v>22615</v>
      </c>
      <c r="CG18734" s="381">
        <v>72320</v>
      </c>
      <c r="CI18734" s="378">
        <v>33330</v>
      </c>
    </row>
    <row r="18735" spans="82:87">
      <c r="CD18735" s="34" t="s">
        <v>22616</v>
      </c>
      <c r="CG18735" s="381">
        <v>72330</v>
      </c>
      <c r="CI18735" s="378">
        <v>33330</v>
      </c>
    </row>
    <row r="18736" spans="82:87">
      <c r="CD18736" s="34" t="s">
        <v>22617</v>
      </c>
      <c r="CG18736" s="381">
        <v>72340</v>
      </c>
      <c r="CI18736" s="378">
        <v>33333</v>
      </c>
    </row>
    <row r="18737" spans="82:87">
      <c r="CD18737" s="34" t="s">
        <v>22618</v>
      </c>
      <c r="CG18737" s="381">
        <v>72348</v>
      </c>
      <c r="CI18737" s="378">
        <v>33334</v>
      </c>
    </row>
    <row r="18738" spans="82:87">
      <c r="CD18738" s="34" t="s">
        <v>22619</v>
      </c>
      <c r="CG18738" s="381">
        <v>72350</v>
      </c>
      <c r="CI18738" s="378">
        <v>33335</v>
      </c>
    </row>
    <row r="18739" spans="82:87">
      <c r="CD18739" s="34" t="s">
        <v>22620</v>
      </c>
      <c r="CG18739" s="381">
        <v>72360</v>
      </c>
      <c r="CI18739" s="378">
        <v>33340</v>
      </c>
    </row>
    <row r="18740" spans="82:87">
      <c r="CD18740" s="34" t="s">
        <v>22621</v>
      </c>
      <c r="CG18740" s="381">
        <v>72370</v>
      </c>
      <c r="CI18740" s="378">
        <v>33340</v>
      </c>
    </row>
    <row r="18741" spans="82:87">
      <c r="CD18741" s="34" t="s">
        <v>22622</v>
      </c>
      <c r="CG18741" s="381">
        <v>72380</v>
      </c>
      <c r="CI18741" s="378">
        <v>33340</v>
      </c>
    </row>
    <row r="18742" spans="82:87">
      <c r="CD18742" s="34" t="s">
        <v>22623</v>
      </c>
      <c r="CG18742" s="381">
        <v>72389</v>
      </c>
      <c r="CI18742" s="378">
        <v>33340</v>
      </c>
    </row>
    <row r="18743" spans="82:87">
      <c r="CD18743" s="34" t="s">
        <v>22624</v>
      </c>
      <c r="CG18743" s="381">
        <v>72390</v>
      </c>
      <c r="CI18743" s="378">
        <v>33340</v>
      </c>
    </row>
    <row r="18744" spans="82:87">
      <c r="CD18744" s="34" t="s">
        <v>22625</v>
      </c>
      <c r="CG18744" s="381">
        <v>72400</v>
      </c>
      <c r="CI18744" s="378">
        <v>33340</v>
      </c>
    </row>
    <row r="18745" spans="82:87">
      <c r="CD18745" s="34" t="s">
        <v>22626</v>
      </c>
      <c r="CG18745" s="381">
        <v>72401</v>
      </c>
      <c r="CI18745" s="378">
        <v>33340</v>
      </c>
    </row>
    <row r="18746" spans="82:87">
      <c r="CD18746" s="34" t="s">
        <v>22627</v>
      </c>
      <c r="CG18746" s="381">
        <v>72402</v>
      </c>
      <c r="CI18746" s="378">
        <v>33340</v>
      </c>
    </row>
    <row r="18747" spans="82:87">
      <c r="CD18747" s="34" t="s">
        <v>22628</v>
      </c>
      <c r="CG18747" s="381">
        <v>72403</v>
      </c>
      <c r="CI18747" s="378">
        <v>33340</v>
      </c>
    </row>
    <row r="18748" spans="82:87">
      <c r="CD18748" s="34" t="s">
        <v>22629</v>
      </c>
      <c r="CG18748" s="381">
        <v>72404</v>
      </c>
      <c r="CI18748" s="378">
        <v>33340</v>
      </c>
    </row>
    <row r="18749" spans="82:87">
      <c r="CD18749" s="34" t="s">
        <v>22630</v>
      </c>
      <c r="CG18749" s="381">
        <v>72405</v>
      </c>
      <c r="CI18749" s="378">
        <v>33340</v>
      </c>
    </row>
    <row r="18750" spans="82:87">
      <c r="CD18750" s="34" t="s">
        <v>22631</v>
      </c>
      <c r="CG18750" s="381">
        <v>72406</v>
      </c>
      <c r="CI18750" s="378">
        <v>33340</v>
      </c>
    </row>
    <row r="18751" spans="82:87">
      <c r="CD18751" s="34" t="s">
        <v>22632</v>
      </c>
      <c r="CG18751" s="381">
        <v>72407</v>
      </c>
      <c r="CI18751" s="378">
        <v>33340</v>
      </c>
    </row>
    <row r="18752" spans="82:87">
      <c r="CD18752" s="34" t="s">
        <v>22633</v>
      </c>
      <c r="CG18752" s="381">
        <v>72408</v>
      </c>
      <c r="CI18752" s="378">
        <v>33340</v>
      </c>
    </row>
    <row r="18753" spans="82:87">
      <c r="CD18753" s="34" t="s">
        <v>22634</v>
      </c>
      <c r="CG18753" s="381">
        <v>72409</v>
      </c>
      <c r="CI18753" s="378">
        <v>33341</v>
      </c>
    </row>
    <row r="18754" spans="82:87">
      <c r="CD18754" s="34" t="s">
        <v>22635</v>
      </c>
      <c r="CG18754" s="381">
        <v>72430</v>
      </c>
      <c r="CI18754" s="378">
        <v>33350</v>
      </c>
    </row>
    <row r="18755" spans="82:87">
      <c r="CD18755" s="34" t="s">
        <v>22636</v>
      </c>
      <c r="CG18755" s="381">
        <v>72440</v>
      </c>
      <c r="CI18755" s="378">
        <v>33350</v>
      </c>
    </row>
    <row r="18756" spans="82:87">
      <c r="CD18756" s="34" t="s">
        <v>22637</v>
      </c>
      <c r="CG18756" s="381">
        <v>72441</v>
      </c>
      <c r="CI18756" s="378">
        <v>33350</v>
      </c>
    </row>
    <row r="18757" spans="82:87">
      <c r="CD18757" s="34" t="s">
        <v>22638</v>
      </c>
      <c r="CG18757" s="381">
        <v>72449</v>
      </c>
      <c r="CI18757" s="378">
        <v>33350</v>
      </c>
    </row>
    <row r="18758" spans="82:87">
      <c r="CD18758" s="34" t="s">
        <v>22639</v>
      </c>
      <c r="CG18758" s="381">
        <v>72450</v>
      </c>
      <c r="CI18758" s="378">
        <v>33350</v>
      </c>
    </row>
    <row r="18759" spans="82:87">
      <c r="CD18759" s="34" t="s">
        <v>22640</v>
      </c>
      <c r="CG18759" s="381">
        <v>72460</v>
      </c>
      <c r="CI18759" s="378">
        <v>33350</v>
      </c>
    </row>
    <row r="18760" spans="82:87">
      <c r="CD18760" s="34" t="s">
        <v>22641</v>
      </c>
      <c r="CG18760" s="381">
        <v>72470</v>
      </c>
      <c r="CI18760" s="378">
        <v>33350</v>
      </c>
    </row>
    <row r="18761" spans="82:87">
      <c r="CD18761" s="34" t="s">
        <v>22642</v>
      </c>
      <c r="CG18761" s="381">
        <v>72479</v>
      </c>
      <c r="CI18761" s="378">
        <v>33350</v>
      </c>
    </row>
    <row r="18762" spans="82:87">
      <c r="CD18762" s="34" t="s">
        <v>22643</v>
      </c>
      <c r="CG18762" s="381">
        <v>72500</v>
      </c>
      <c r="CI18762" s="378">
        <v>33350</v>
      </c>
    </row>
    <row r="18763" spans="82:87">
      <c r="CD18763" s="34" t="s">
        <v>22644</v>
      </c>
      <c r="CG18763" s="381">
        <v>72501</v>
      </c>
      <c r="CI18763" s="378">
        <v>33350</v>
      </c>
    </row>
    <row r="18764" spans="82:87">
      <c r="CD18764" s="34" t="s">
        <v>22645</v>
      </c>
      <c r="CG18764" s="381">
        <v>72509</v>
      </c>
      <c r="CI18764" s="378">
        <v>33350</v>
      </c>
    </row>
    <row r="18765" spans="82:87">
      <c r="CD18765" s="34" t="s">
        <v>22646</v>
      </c>
      <c r="CG18765" s="381">
        <v>72510</v>
      </c>
      <c r="CI18765" s="378">
        <v>33350</v>
      </c>
    </row>
    <row r="18766" spans="82:87">
      <c r="CD18766" s="34" t="s">
        <v>22647</v>
      </c>
      <c r="CG18766" s="381">
        <v>72519</v>
      </c>
      <c r="CI18766" s="378">
        <v>33350</v>
      </c>
    </row>
    <row r="18767" spans="82:87">
      <c r="CD18767" s="34" t="s">
        <v>22648</v>
      </c>
      <c r="CG18767" s="381">
        <v>72530</v>
      </c>
      <c r="CI18767" s="378">
        <v>33350</v>
      </c>
    </row>
    <row r="18768" spans="82:87">
      <c r="CD18768" s="34" t="s">
        <v>22649</v>
      </c>
      <c r="CG18768" s="381">
        <v>72539</v>
      </c>
      <c r="CI18768" s="378">
        <v>33350</v>
      </c>
    </row>
    <row r="18769" spans="82:87">
      <c r="CD18769" s="34" t="s">
        <v>22650</v>
      </c>
      <c r="CG18769" s="381">
        <v>72540</v>
      </c>
      <c r="CI18769" s="378">
        <v>33350</v>
      </c>
    </row>
    <row r="18770" spans="82:87">
      <c r="CD18770" s="34" t="s">
        <v>22651</v>
      </c>
      <c r="CG18770" s="381">
        <v>72541</v>
      </c>
      <c r="CI18770" s="378">
        <v>33350</v>
      </c>
    </row>
    <row r="18771" spans="82:87">
      <c r="CD18771" s="34" t="s">
        <v>22652</v>
      </c>
      <c r="CG18771" s="381">
        <v>72549</v>
      </c>
      <c r="CI18771" s="378">
        <v>33350</v>
      </c>
    </row>
    <row r="18772" spans="82:87">
      <c r="CD18772" s="34" t="s">
        <v>22653</v>
      </c>
      <c r="CG18772" s="381">
        <v>72550</v>
      </c>
      <c r="CI18772" s="378">
        <v>33350</v>
      </c>
    </row>
    <row r="18773" spans="82:87">
      <c r="CD18773" s="34" t="s">
        <v>22654</v>
      </c>
      <c r="CG18773" s="381">
        <v>72560</v>
      </c>
      <c r="CI18773" s="378">
        <v>33350</v>
      </c>
    </row>
    <row r="18774" spans="82:87">
      <c r="CD18774" s="34" t="s">
        <v>22655</v>
      </c>
      <c r="CG18774" s="381">
        <v>72569</v>
      </c>
      <c r="CI18774" s="378">
        <v>33360</v>
      </c>
    </row>
    <row r="18775" spans="82:87">
      <c r="CD18775" s="34" t="s">
        <v>22656</v>
      </c>
      <c r="CG18775" s="381">
        <v>72600</v>
      </c>
      <c r="CI18775" s="378">
        <v>33360</v>
      </c>
    </row>
    <row r="18776" spans="82:87">
      <c r="CD18776" s="34" t="s">
        <v>22657</v>
      </c>
      <c r="CG18776" s="381">
        <v>72610</v>
      </c>
      <c r="CI18776" s="378">
        <v>33360</v>
      </c>
    </row>
    <row r="18777" spans="82:87">
      <c r="CD18777" s="34" t="s">
        <v>22658</v>
      </c>
      <c r="CG18777" s="381">
        <v>72611</v>
      </c>
      <c r="CI18777" s="378">
        <v>33360</v>
      </c>
    </row>
    <row r="18778" spans="82:87">
      <c r="CD18778" s="34" t="s">
        <v>22659</v>
      </c>
      <c r="CG18778" s="381">
        <v>72619</v>
      </c>
      <c r="CI18778" s="378">
        <v>33360</v>
      </c>
    </row>
    <row r="18779" spans="82:87">
      <c r="CD18779" s="34" t="s">
        <v>22660</v>
      </c>
      <c r="CG18779" s="381">
        <v>72650</v>
      </c>
      <c r="CI18779" s="378">
        <v>33360</v>
      </c>
    </row>
    <row r="18780" spans="82:87">
      <c r="CD18780" s="34" t="s">
        <v>22661</v>
      </c>
      <c r="CG18780" s="381">
        <v>72659</v>
      </c>
      <c r="CI18780" s="378">
        <v>33370</v>
      </c>
    </row>
    <row r="18781" spans="82:87">
      <c r="CD18781" s="34" t="s">
        <v>22662</v>
      </c>
      <c r="CG18781" s="381">
        <v>72700</v>
      </c>
      <c r="CI18781" s="378">
        <v>33370</v>
      </c>
    </row>
    <row r="18782" spans="82:87">
      <c r="CD18782" s="34" t="s">
        <v>22663</v>
      </c>
      <c r="CG18782" s="381">
        <v>72701</v>
      </c>
      <c r="CI18782" s="378">
        <v>33370</v>
      </c>
    </row>
    <row r="18783" spans="82:87">
      <c r="CD18783" s="34" t="s">
        <v>22664</v>
      </c>
      <c r="CG18783" s="381">
        <v>72702</v>
      </c>
      <c r="CI18783" s="378">
        <v>33370</v>
      </c>
    </row>
    <row r="18784" spans="82:87">
      <c r="CD18784" s="34" t="s">
        <v>22665</v>
      </c>
      <c r="CG18784" s="381">
        <v>72703</v>
      </c>
      <c r="CI18784" s="378">
        <v>33370</v>
      </c>
    </row>
    <row r="18785" spans="82:87">
      <c r="CD18785" s="34" t="s">
        <v>22666</v>
      </c>
      <c r="CG18785" s="381">
        <v>72704</v>
      </c>
      <c r="CI18785" s="378">
        <v>33370</v>
      </c>
    </row>
    <row r="18786" spans="82:87">
      <c r="CD18786" s="34" t="s">
        <v>22667</v>
      </c>
      <c r="CG18786" s="381">
        <v>72705</v>
      </c>
      <c r="CI18786" s="378">
        <v>33370</v>
      </c>
    </row>
    <row r="18787" spans="82:87">
      <c r="CD18787" s="34" t="s">
        <v>22668</v>
      </c>
      <c r="CG18787" s="381">
        <v>72709</v>
      </c>
      <c r="CI18787" s="378">
        <v>33370</v>
      </c>
    </row>
    <row r="18788" spans="82:87">
      <c r="CD18788" s="34" t="s">
        <v>22669</v>
      </c>
      <c r="CG18788" s="381">
        <v>72718</v>
      </c>
      <c r="CI18788" s="378">
        <v>33380</v>
      </c>
    </row>
    <row r="18789" spans="82:87">
      <c r="CD18789" s="34" t="s">
        <v>22670</v>
      </c>
      <c r="CG18789" s="381">
        <v>72800</v>
      </c>
      <c r="CI18789" s="378">
        <v>33380</v>
      </c>
    </row>
    <row r="18790" spans="82:87">
      <c r="CD18790" s="34" t="s">
        <v>22671</v>
      </c>
      <c r="CG18790" s="381">
        <v>72801</v>
      </c>
      <c r="CI18790" s="378">
        <v>33380</v>
      </c>
    </row>
    <row r="18791" spans="82:87">
      <c r="CD18791" s="34" t="s">
        <v>22672</v>
      </c>
      <c r="CG18791" s="381">
        <v>72809</v>
      </c>
      <c r="CI18791" s="378">
        <v>33390</v>
      </c>
    </row>
    <row r="18792" spans="82:87">
      <c r="CD18792" s="34" t="s">
        <v>22673</v>
      </c>
      <c r="CG18792" s="381">
        <v>72901</v>
      </c>
      <c r="CI18792" s="378">
        <v>33390</v>
      </c>
    </row>
    <row r="18793" spans="82:87">
      <c r="CD18793" s="34" t="s">
        <v>22674</v>
      </c>
      <c r="CG18793" s="381">
        <v>72902</v>
      </c>
      <c r="CI18793" s="378">
        <v>33390</v>
      </c>
    </row>
    <row r="18794" spans="82:87">
      <c r="CD18794" s="34" t="s">
        <v>22675</v>
      </c>
      <c r="CG18794" s="381">
        <v>72903</v>
      </c>
      <c r="CI18794" s="378">
        <v>33390</v>
      </c>
    </row>
    <row r="18795" spans="82:87">
      <c r="CD18795" s="34" t="s">
        <v>22676</v>
      </c>
      <c r="CG18795" s="381">
        <v>72904</v>
      </c>
      <c r="CI18795" s="378">
        <v>33390</v>
      </c>
    </row>
    <row r="18796" spans="82:87">
      <c r="CD18796" s="34" t="s">
        <v>22677</v>
      </c>
      <c r="CG18796" s="381">
        <v>72905</v>
      </c>
      <c r="CI18796" s="378">
        <v>33390</v>
      </c>
    </row>
    <row r="18797" spans="82:87">
      <c r="CD18797" s="34" t="s">
        <v>22678</v>
      </c>
      <c r="CG18797" s="381">
        <v>72906</v>
      </c>
      <c r="CI18797" s="378">
        <v>33390</v>
      </c>
    </row>
    <row r="18798" spans="82:87">
      <c r="CD18798" s="34" t="s">
        <v>22679</v>
      </c>
      <c r="CG18798" s="381">
        <v>72907</v>
      </c>
      <c r="CI18798" s="378">
        <v>33390</v>
      </c>
    </row>
    <row r="18799" spans="82:87">
      <c r="CD18799" s="34" t="s">
        <v>22680</v>
      </c>
      <c r="CG18799" s="381">
        <v>72908</v>
      </c>
      <c r="CI18799" s="378">
        <v>33390</v>
      </c>
    </row>
    <row r="18800" spans="82:87">
      <c r="CD18800" s="34" t="s">
        <v>22681</v>
      </c>
      <c r="CG18800" s="381">
        <v>73000</v>
      </c>
      <c r="CI18800" s="378">
        <v>33390</v>
      </c>
    </row>
    <row r="18801" spans="82:87">
      <c r="CD18801" s="34" t="s">
        <v>22682</v>
      </c>
      <c r="CG18801" s="381">
        <v>73001</v>
      </c>
      <c r="CI18801" s="378">
        <v>33390</v>
      </c>
    </row>
    <row r="18802" spans="82:87">
      <c r="CD18802" s="34" t="s">
        <v>22683</v>
      </c>
      <c r="CG18802" s="381">
        <v>73002</v>
      </c>
      <c r="CI18802" s="378">
        <v>33390</v>
      </c>
    </row>
    <row r="18803" spans="82:87">
      <c r="CD18803" s="34" t="s">
        <v>22684</v>
      </c>
      <c r="CG18803" s="381">
        <v>73003</v>
      </c>
      <c r="CI18803" s="378">
        <v>33390</v>
      </c>
    </row>
    <row r="18804" spans="82:87">
      <c r="CD18804" s="34" t="s">
        <v>22685</v>
      </c>
      <c r="CG18804" s="381">
        <v>73004</v>
      </c>
      <c r="CI18804" s="378">
        <v>33390</v>
      </c>
    </row>
    <row r="18805" spans="82:87">
      <c r="CD18805" s="34" t="s">
        <v>22686</v>
      </c>
      <c r="CG18805" s="381">
        <v>73005</v>
      </c>
      <c r="CI18805" s="378">
        <v>33390</v>
      </c>
    </row>
    <row r="18806" spans="82:87">
      <c r="CD18806" s="34" t="s">
        <v>22687</v>
      </c>
      <c r="CG18806" s="381">
        <v>73006</v>
      </c>
      <c r="CI18806" s="378">
        <v>33391</v>
      </c>
    </row>
    <row r="18807" spans="82:87">
      <c r="CD18807" s="34" t="s">
        <v>22688</v>
      </c>
      <c r="CG18807" s="381">
        <v>73007</v>
      </c>
      <c r="CI18807" s="378">
        <v>33392</v>
      </c>
    </row>
    <row r="18808" spans="82:87">
      <c r="CD18808" s="34" t="s">
        <v>22689</v>
      </c>
      <c r="CG18808" s="381">
        <v>73008</v>
      </c>
      <c r="CI18808" s="378">
        <v>33393</v>
      </c>
    </row>
    <row r="18809" spans="82:87">
      <c r="CD18809" s="34" t="s">
        <v>22690</v>
      </c>
      <c r="CG18809" s="381">
        <v>73009</v>
      </c>
      <c r="CI18809" s="378">
        <v>33394</v>
      </c>
    </row>
    <row r="18810" spans="82:87">
      <c r="CD18810" s="34" t="s">
        <v>22691</v>
      </c>
      <c r="CG18810" s="381">
        <v>73010</v>
      </c>
      <c r="CI18810" s="378">
        <v>33395</v>
      </c>
    </row>
    <row r="18811" spans="82:87">
      <c r="CD18811" s="34" t="s">
        <v>22692</v>
      </c>
      <c r="CG18811" s="381">
        <v>73011</v>
      </c>
      <c r="CI18811" s="378">
        <v>33396</v>
      </c>
    </row>
    <row r="18812" spans="82:87">
      <c r="CD18812" s="34" t="s">
        <v>22693</v>
      </c>
      <c r="CG18812" s="381">
        <v>73012</v>
      </c>
      <c r="CI18812" s="378">
        <v>33400</v>
      </c>
    </row>
    <row r="18813" spans="82:87">
      <c r="CD18813" s="34" t="s">
        <v>22694</v>
      </c>
      <c r="CG18813" s="381">
        <v>73013</v>
      </c>
      <c r="CI18813" s="378">
        <v>33401</v>
      </c>
    </row>
    <row r="18814" spans="82:87">
      <c r="CD18814" s="34" t="s">
        <v>22695</v>
      </c>
      <c r="CG18814" s="381">
        <v>73014</v>
      </c>
      <c r="CI18814" s="378">
        <v>33402</v>
      </c>
    </row>
    <row r="18815" spans="82:87">
      <c r="CD18815" s="34" t="s">
        <v>22696</v>
      </c>
      <c r="CG18815" s="381">
        <v>73015</v>
      </c>
      <c r="CI18815" s="378">
        <v>33403</v>
      </c>
    </row>
    <row r="18816" spans="82:87">
      <c r="CD18816" s="34" t="s">
        <v>22697</v>
      </c>
      <c r="CG18816" s="381">
        <v>73016</v>
      </c>
      <c r="CI18816" s="378">
        <v>33404</v>
      </c>
    </row>
    <row r="18817" spans="82:87">
      <c r="CD18817" s="34" t="s">
        <v>22698</v>
      </c>
      <c r="CG18817" s="381">
        <v>73017</v>
      </c>
      <c r="CI18817" s="378">
        <v>33405</v>
      </c>
    </row>
    <row r="18818" spans="82:87">
      <c r="CD18818" s="34" t="s">
        <v>22699</v>
      </c>
      <c r="CG18818" s="381">
        <v>73018</v>
      </c>
      <c r="CI18818" s="378">
        <v>33406</v>
      </c>
    </row>
    <row r="18819" spans="82:87">
      <c r="CD18819" s="34" t="s">
        <v>22700</v>
      </c>
      <c r="CG18819" s="381">
        <v>73019</v>
      </c>
      <c r="CI18819" s="378">
        <v>33407</v>
      </c>
    </row>
    <row r="18820" spans="82:87">
      <c r="CD18820" s="34" t="s">
        <v>22701</v>
      </c>
      <c r="CG18820" s="381">
        <v>73020</v>
      </c>
      <c r="CI18820" s="378">
        <v>33408</v>
      </c>
    </row>
    <row r="18821" spans="82:87">
      <c r="CD18821" s="34" t="s">
        <v>22702</v>
      </c>
      <c r="CG18821" s="381">
        <v>73021</v>
      </c>
      <c r="CI18821" s="378">
        <v>33409</v>
      </c>
    </row>
    <row r="18822" spans="82:87">
      <c r="CD18822" s="34" t="s">
        <v>22703</v>
      </c>
      <c r="CG18822" s="381">
        <v>73022</v>
      </c>
      <c r="CI18822" s="378">
        <v>33410</v>
      </c>
    </row>
    <row r="18823" spans="82:87">
      <c r="CD18823" s="34" t="s">
        <v>22704</v>
      </c>
      <c r="CG18823" s="381">
        <v>73023</v>
      </c>
      <c r="CI18823" s="378">
        <v>33410</v>
      </c>
    </row>
    <row r="18824" spans="82:87">
      <c r="CD18824" s="34" t="s">
        <v>22705</v>
      </c>
      <c r="CG18824" s="381">
        <v>73024</v>
      </c>
      <c r="CI18824" s="378">
        <v>33410</v>
      </c>
    </row>
    <row r="18825" spans="82:87">
      <c r="CD18825" s="34" t="s">
        <v>22706</v>
      </c>
      <c r="CG18825" s="381">
        <v>73025</v>
      </c>
      <c r="CI18825" s="378">
        <v>33410</v>
      </c>
    </row>
    <row r="18826" spans="82:87">
      <c r="CD18826" s="34" t="s">
        <v>22707</v>
      </c>
      <c r="CG18826" s="381">
        <v>73026</v>
      </c>
      <c r="CI18826" s="378">
        <v>33410</v>
      </c>
    </row>
    <row r="18827" spans="82:87">
      <c r="CD18827" s="34" t="s">
        <v>22708</v>
      </c>
      <c r="CG18827" s="381">
        <v>73027</v>
      </c>
      <c r="CI18827" s="378">
        <v>33410</v>
      </c>
    </row>
    <row r="18828" spans="82:87">
      <c r="CD18828" s="34" t="s">
        <v>22709</v>
      </c>
      <c r="CG18828" s="381">
        <v>73028</v>
      </c>
      <c r="CI18828" s="378">
        <v>33410</v>
      </c>
    </row>
    <row r="18829" spans="82:87">
      <c r="CD18829" s="34" t="s">
        <v>22710</v>
      </c>
      <c r="CG18829" s="381">
        <v>73029</v>
      </c>
      <c r="CI18829" s="378">
        <v>33410</v>
      </c>
    </row>
    <row r="18830" spans="82:87">
      <c r="CD18830" s="34" t="s">
        <v>22711</v>
      </c>
      <c r="CG18830" s="381">
        <v>73030</v>
      </c>
      <c r="CI18830" s="378">
        <v>33410</v>
      </c>
    </row>
    <row r="18831" spans="82:87">
      <c r="CD18831" s="34" t="s">
        <v>22712</v>
      </c>
      <c r="CG18831" s="381">
        <v>73031</v>
      </c>
      <c r="CI18831" s="378">
        <v>33410</v>
      </c>
    </row>
    <row r="18832" spans="82:87">
      <c r="CD18832" s="34" t="s">
        <v>22713</v>
      </c>
      <c r="CG18832" s="381">
        <v>73032</v>
      </c>
      <c r="CI18832" s="378">
        <v>33410</v>
      </c>
    </row>
    <row r="18833" spans="82:87">
      <c r="CD18833" s="34" t="s">
        <v>22714</v>
      </c>
      <c r="CG18833" s="381">
        <v>73033</v>
      </c>
      <c r="CI18833" s="378">
        <v>33410</v>
      </c>
    </row>
    <row r="18834" spans="82:87">
      <c r="CD18834" s="34" t="s">
        <v>22715</v>
      </c>
      <c r="CG18834" s="381">
        <v>73050</v>
      </c>
      <c r="CI18834" s="378">
        <v>33420</v>
      </c>
    </row>
    <row r="18835" spans="82:87">
      <c r="CD18835" s="34" t="s">
        <v>22716</v>
      </c>
      <c r="CG18835" s="381">
        <v>73051</v>
      </c>
      <c r="CI18835" s="378">
        <v>33420</v>
      </c>
    </row>
    <row r="18836" spans="82:87">
      <c r="CD18836" s="34" t="s">
        <v>22717</v>
      </c>
      <c r="CG18836" s="381">
        <v>73052</v>
      </c>
      <c r="CI18836" s="378">
        <v>33420</v>
      </c>
    </row>
    <row r="18837" spans="82:87">
      <c r="CD18837" s="34" t="s">
        <v>22718</v>
      </c>
      <c r="CG18837" s="381">
        <v>73053</v>
      </c>
      <c r="CI18837" s="378">
        <v>33420</v>
      </c>
    </row>
    <row r="18838" spans="82:87">
      <c r="CD18838" s="34" t="s">
        <v>22719</v>
      </c>
      <c r="CG18838" s="381">
        <v>73054</v>
      </c>
      <c r="CI18838" s="378">
        <v>33420</v>
      </c>
    </row>
    <row r="18839" spans="82:87">
      <c r="CD18839" s="34" t="s">
        <v>22720</v>
      </c>
      <c r="CG18839" s="381">
        <v>73055</v>
      </c>
      <c r="CI18839" s="378">
        <v>33420</v>
      </c>
    </row>
    <row r="18840" spans="82:87">
      <c r="CD18840" s="34" t="s">
        <v>22721</v>
      </c>
      <c r="CG18840" s="381">
        <v>73056</v>
      </c>
      <c r="CI18840" s="378">
        <v>33420</v>
      </c>
    </row>
    <row r="18841" spans="82:87">
      <c r="CD18841" s="34" t="s">
        <v>22722</v>
      </c>
      <c r="CG18841" s="381">
        <v>73057</v>
      </c>
      <c r="CI18841" s="378">
        <v>33420</v>
      </c>
    </row>
    <row r="18842" spans="82:87">
      <c r="CD18842" s="34" t="s">
        <v>22723</v>
      </c>
      <c r="CG18842" s="381">
        <v>73058</v>
      </c>
      <c r="CI18842" s="378">
        <v>33420</v>
      </c>
    </row>
    <row r="18843" spans="82:87">
      <c r="CD18843" s="34" t="s">
        <v>22724</v>
      </c>
      <c r="CG18843" s="381">
        <v>73059</v>
      </c>
      <c r="CI18843" s="378">
        <v>33420</v>
      </c>
    </row>
    <row r="18844" spans="82:87">
      <c r="CD18844" s="34" t="s">
        <v>22725</v>
      </c>
      <c r="CG18844" s="381">
        <v>73060</v>
      </c>
      <c r="CI18844" s="378">
        <v>33420</v>
      </c>
    </row>
    <row r="18845" spans="82:87">
      <c r="CD18845" s="34" t="s">
        <v>22726</v>
      </c>
      <c r="CG18845" s="381">
        <v>73061</v>
      </c>
      <c r="CI18845" s="378">
        <v>33420</v>
      </c>
    </row>
    <row r="18846" spans="82:87">
      <c r="CD18846" s="34" t="s">
        <v>22727</v>
      </c>
      <c r="CG18846" s="381">
        <v>73062</v>
      </c>
      <c r="CI18846" s="378">
        <v>33420</v>
      </c>
    </row>
    <row r="18847" spans="82:87">
      <c r="CD18847" s="34" t="s">
        <v>22728</v>
      </c>
      <c r="CG18847" s="381">
        <v>73063</v>
      </c>
      <c r="CI18847" s="378">
        <v>33420</v>
      </c>
    </row>
    <row r="18848" spans="82:87">
      <c r="CD18848" s="34" t="s">
        <v>22729</v>
      </c>
      <c r="CG18848" s="381">
        <v>73064</v>
      </c>
      <c r="CI18848" s="378">
        <v>33420</v>
      </c>
    </row>
    <row r="18849" spans="82:87">
      <c r="CD18849" s="34" t="s">
        <v>22730</v>
      </c>
      <c r="CG18849" s="381">
        <v>73065</v>
      </c>
      <c r="CI18849" s="378">
        <v>33420</v>
      </c>
    </row>
    <row r="18850" spans="82:87">
      <c r="CD18850" s="34" t="s">
        <v>22731</v>
      </c>
      <c r="CG18850" s="381">
        <v>73066</v>
      </c>
      <c r="CI18850" s="378">
        <v>33420</v>
      </c>
    </row>
    <row r="18851" spans="82:87">
      <c r="CD18851" s="34" t="s">
        <v>22732</v>
      </c>
      <c r="CG18851" s="381">
        <v>73067</v>
      </c>
      <c r="CI18851" s="378">
        <v>33420</v>
      </c>
    </row>
    <row r="18852" spans="82:87">
      <c r="CD18852" s="34" t="s">
        <v>22733</v>
      </c>
      <c r="CG18852" s="381">
        <v>73068</v>
      </c>
      <c r="CI18852" s="378">
        <v>33430</v>
      </c>
    </row>
    <row r="18853" spans="82:87">
      <c r="CD18853" s="34" t="s">
        <v>22734</v>
      </c>
      <c r="CG18853" s="381">
        <v>73069</v>
      </c>
      <c r="CI18853" s="378">
        <v>33430</v>
      </c>
    </row>
    <row r="18854" spans="82:87">
      <c r="CD18854" s="34" t="s">
        <v>22735</v>
      </c>
      <c r="CG18854" s="381">
        <v>73070</v>
      </c>
      <c r="CI18854" s="378">
        <v>33430</v>
      </c>
    </row>
    <row r="18855" spans="82:87">
      <c r="CD18855" s="34" t="s">
        <v>22736</v>
      </c>
      <c r="CG18855" s="381">
        <v>73071</v>
      </c>
      <c r="CI18855" s="378">
        <v>33430</v>
      </c>
    </row>
    <row r="18856" spans="82:87">
      <c r="CD18856" s="34" t="s">
        <v>22737</v>
      </c>
      <c r="CG18856" s="381">
        <v>73072</v>
      </c>
      <c r="CI18856" s="378">
        <v>33430</v>
      </c>
    </row>
    <row r="18857" spans="82:87">
      <c r="CD18857" s="34" t="s">
        <v>22738</v>
      </c>
      <c r="CG18857" s="381">
        <v>73073</v>
      </c>
      <c r="CI18857" s="378">
        <v>33430</v>
      </c>
    </row>
    <row r="18858" spans="82:87">
      <c r="CD18858" s="34" t="s">
        <v>22739</v>
      </c>
      <c r="CG18858" s="381">
        <v>73074</v>
      </c>
      <c r="CI18858" s="378">
        <v>33430</v>
      </c>
    </row>
    <row r="18859" spans="82:87">
      <c r="CD18859" s="34" t="s">
        <v>22740</v>
      </c>
      <c r="CG18859" s="381">
        <v>73075</v>
      </c>
      <c r="CI18859" s="378">
        <v>33430</v>
      </c>
    </row>
    <row r="18860" spans="82:87">
      <c r="CD18860" s="34" t="s">
        <v>22741</v>
      </c>
      <c r="CG18860" s="381">
        <v>73076</v>
      </c>
      <c r="CI18860" s="378">
        <v>33430</v>
      </c>
    </row>
    <row r="18861" spans="82:87">
      <c r="CD18861" s="34" t="s">
        <v>22742</v>
      </c>
      <c r="CG18861" s="381">
        <v>73077</v>
      </c>
      <c r="CI18861" s="378">
        <v>33430</v>
      </c>
    </row>
    <row r="18862" spans="82:87">
      <c r="CD18862" s="34" t="s">
        <v>22743</v>
      </c>
      <c r="CG18862" s="381">
        <v>73078</v>
      </c>
      <c r="CI18862" s="378">
        <v>33430</v>
      </c>
    </row>
    <row r="18863" spans="82:87">
      <c r="CD18863" s="34" t="s">
        <v>22744</v>
      </c>
      <c r="CG18863" s="381">
        <v>73079</v>
      </c>
      <c r="CI18863" s="378">
        <v>33430</v>
      </c>
    </row>
    <row r="18864" spans="82:87">
      <c r="CD18864" s="34" t="s">
        <v>22745</v>
      </c>
      <c r="CG18864" s="381">
        <v>73080</v>
      </c>
      <c r="CI18864" s="378">
        <v>33430</v>
      </c>
    </row>
    <row r="18865" spans="82:87">
      <c r="CD18865" s="34" t="s">
        <v>22746</v>
      </c>
      <c r="CG18865" s="381">
        <v>73081</v>
      </c>
      <c r="CI18865" s="378">
        <v>33440</v>
      </c>
    </row>
    <row r="18866" spans="82:87">
      <c r="CD18866" s="34" t="s">
        <v>22747</v>
      </c>
      <c r="CG18866" s="381">
        <v>73082</v>
      </c>
      <c r="CI18866" s="378">
        <v>33440</v>
      </c>
    </row>
    <row r="18867" spans="82:87">
      <c r="CD18867" s="34" t="s">
        <v>22748</v>
      </c>
      <c r="CG18867" s="381">
        <v>73083</v>
      </c>
      <c r="CI18867" s="378">
        <v>33440</v>
      </c>
    </row>
    <row r="18868" spans="82:87">
      <c r="CD18868" s="34" t="s">
        <v>22749</v>
      </c>
      <c r="CG18868" s="381">
        <v>73084</v>
      </c>
      <c r="CI18868" s="378">
        <v>33450</v>
      </c>
    </row>
    <row r="18869" spans="82:87">
      <c r="CD18869" s="34" t="s">
        <v>22750</v>
      </c>
      <c r="CG18869" s="381">
        <v>73085</v>
      </c>
      <c r="CI18869" s="378">
        <v>33450</v>
      </c>
    </row>
    <row r="18870" spans="82:87">
      <c r="CD18870" s="34" t="s">
        <v>22751</v>
      </c>
      <c r="CG18870" s="381">
        <v>73086</v>
      </c>
      <c r="CI18870" s="378">
        <v>33450</v>
      </c>
    </row>
    <row r="18871" spans="82:87">
      <c r="CD18871" s="34" t="s">
        <v>22752</v>
      </c>
      <c r="CG18871" s="381">
        <v>73087</v>
      </c>
      <c r="CI18871" s="378">
        <v>33450</v>
      </c>
    </row>
    <row r="18872" spans="82:87">
      <c r="CD18872" s="34" t="s">
        <v>22753</v>
      </c>
      <c r="CG18872" s="381">
        <v>73088</v>
      </c>
      <c r="CI18872" s="378">
        <v>33451</v>
      </c>
    </row>
    <row r="18873" spans="82:87">
      <c r="CD18873" s="34" t="s">
        <v>22754</v>
      </c>
      <c r="CG18873" s="381">
        <v>73089</v>
      </c>
      <c r="CI18873" s="378">
        <v>33452</v>
      </c>
    </row>
    <row r="18874" spans="82:87">
      <c r="CD18874" s="34" t="s">
        <v>22755</v>
      </c>
      <c r="CG18874" s="381">
        <v>73090</v>
      </c>
      <c r="CI18874" s="378">
        <v>33460</v>
      </c>
    </row>
    <row r="18875" spans="82:87">
      <c r="CD18875" s="34" t="s">
        <v>22756</v>
      </c>
      <c r="CG18875" s="381">
        <v>73091</v>
      </c>
      <c r="CI18875" s="378">
        <v>33460</v>
      </c>
    </row>
    <row r="18876" spans="82:87">
      <c r="CD18876" s="34" t="s">
        <v>22757</v>
      </c>
      <c r="CG18876" s="381">
        <v>73092</v>
      </c>
      <c r="CI18876" s="378">
        <v>33460</v>
      </c>
    </row>
    <row r="18877" spans="82:87">
      <c r="CD18877" s="34" t="s">
        <v>22758</v>
      </c>
      <c r="CG18877" s="381">
        <v>73093</v>
      </c>
      <c r="CI18877" s="378">
        <v>33460</v>
      </c>
    </row>
    <row r="18878" spans="82:87">
      <c r="CD18878" s="34" t="s">
        <v>22759</v>
      </c>
      <c r="CG18878" s="381">
        <v>73094</v>
      </c>
      <c r="CI18878" s="378">
        <v>33460</v>
      </c>
    </row>
    <row r="18879" spans="82:87">
      <c r="CD18879" s="34" t="s">
        <v>22760</v>
      </c>
      <c r="CG18879" s="381">
        <v>73095</v>
      </c>
      <c r="CI18879" s="378">
        <v>33460</v>
      </c>
    </row>
    <row r="18880" spans="82:87">
      <c r="CD18880" s="34" t="s">
        <v>22761</v>
      </c>
      <c r="CG18880" s="381">
        <v>73096</v>
      </c>
      <c r="CI18880" s="378">
        <v>33460</v>
      </c>
    </row>
    <row r="18881" spans="82:87">
      <c r="CD18881" s="34" t="s">
        <v>22762</v>
      </c>
      <c r="CG18881" s="381">
        <v>73097</v>
      </c>
      <c r="CI18881" s="378">
        <v>33460</v>
      </c>
    </row>
    <row r="18882" spans="82:87">
      <c r="CD18882" s="34" t="s">
        <v>22763</v>
      </c>
      <c r="CG18882" s="381">
        <v>73098</v>
      </c>
      <c r="CI18882" s="378">
        <v>33460</v>
      </c>
    </row>
    <row r="18883" spans="82:87">
      <c r="CD18883" s="34" t="s">
        <v>22764</v>
      </c>
      <c r="CG18883" s="381">
        <v>73099</v>
      </c>
      <c r="CI18883" s="378">
        <v>33461</v>
      </c>
    </row>
    <row r="18884" spans="82:87">
      <c r="CD18884" s="34" t="s">
        <v>22765</v>
      </c>
      <c r="CG18884" s="381">
        <v>73100</v>
      </c>
      <c r="CI18884" s="378">
        <v>33462</v>
      </c>
    </row>
    <row r="18885" spans="82:87">
      <c r="CD18885" s="34" t="s">
        <v>22766</v>
      </c>
      <c r="CG18885" s="381">
        <v>73101</v>
      </c>
      <c r="CI18885" s="378">
        <v>33463</v>
      </c>
    </row>
    <row r="18886" spans="82:87">
      <c r="CD18886" s="34" t="s">
        <v>22767</v>
      </c>
      <c r="CG18886" s="381">
        <v>73102</v>
      </c>
      <c r="CI18886" s="378">
        <v>33469</v>
      </c>
    </row>
    <row r="18887" spans="82:87">
      <c r="CD18887" s="34" t="s">
        <v>22768</v>
      </c>
      <c r="CG18887" s="381">
        <v>73103</v>
      </c>
      <c r="CI18887" s="378">
        <v>33470</v>
      </c>
    </row>
    <row r="18888" spans="82:87">
      <c r="CD18888" s="34" t="s">
        <v>22769</v>
      </c>
      <c r="CG18888" s="381">
        <v>73104</v>
      </c>
      <c r="CI18888" s="378">
        <v>33470</v>
      </c>
    </row>
    <row r="18889" spans="82:87">
      <c r="CD18889" s="34" t="s">
        <v>22770</v>
      </c>
      <c r="CG18889" s="381">
        <v>73105</v>
      </c>
      <c r="CI18889" s="378">
        <v>33480</v>
      </c>
    </row>
    <row r="18890" spans="82:87">
      <c r="CD18890" s="34" t="s">
        <v>22771</v>
      </c>
      <c r="CG18890" s="381">
        <v>73106</v>
      </c>
      <c r="CI18890" s="378">
        <v>33480</v>
      </c>
    </row>
    <row r="18891" spans="82:87">
      <c r="CD18891" s="34" t="s">
        <v>22772</v>
      </c>
      <c r="CG18891" s="381">
        <v>73107</v>
      </c>
      <c r="CI18891" s="378">
        <v>33480</v>
      </c>
    </row>
    <row r="18892" spans="82:87">
      <c r="CD18892" s="34" t="s">
        <v>22773</v>
      </c>
      <c r="CG18892" s="381">
        <v>73108</v>
      </c>
      <c r="CI18892" s="378">
        <v>33480</v>
      </c>
    </row>
    <row r="18893" spans="82:87">
      <c r="CD18893" s="34" t="s">
        <v>22774</v>
      </c>
      <c r="CG18893" s="381">
        <v>73109</v>
      </c>
      <c r="CI18893" s="378">
        <v>33480</v>
      </c>
    </row>
    <row r="18894" spans="82:87">
      <c r="CD18894" s="34" t="s">
        <v>22775</v>
      </c>
      <c r="CG18894" s="381">
        <v>73110</v>
      </c>
      <c r="CI18894" s="378">
        <v>33480</v>
      </c>
    </row>
    <row r="18895" spans="82:87">
      <c r="CD18895" s="34" t="s">
        <v>22776</v>
      </c>
      <c r="CG18895" s="381">
        <v>73120</v>
      </c>
      <c r="CI18895" s="378">
        <v>33490</v>
      </c>
    </row>
    <row r="18896" spans="82:87">
      <c r="CD18896" s="34" t="s">
        <v>22777</v>
      </c>
      <c r="CG18896" s="381">
        <v>73121</v>
      </c>
      <c r="CI18896" s="378">
        <v>33490</v>
      </c>
    </row>
    <row r="18897" spans="82:87">
      <c r="CD18897" s="34" t="s">
        <v>22778</v>
      </c>
      <c r="CG18897" s="381">
        <v>73122</v>
      </c>
      <c r="CI18897" s="378">
        <v>33490</v>
      </c>
    </row>
    <row r="18898" spans="82:87">
      <c r="CD18898" s="34" t="s">
        <v>22779</v>
      </c>
      <c r="CG18898" s="381">
        <v>73123</v>
      </c>
      <c r="CI18898" s="378">
        <v>33490</v>
      </c>
    </row>
    <row r="18899" spans="82:87">
      <c r="CD18899" s="34" t="s">
        <v>22780</v>
      </c>
      <c r="CG18899" s="381">
        <v>73124</v>
      </c>
      <c r="CI18899" s="378">
        <v>33490</v>
      </c>
    </row>
    <row r="18900" spans="82:87">
      <c r="CD18900" s="34" t="s">
        <v>22781</v>
      </c>
      <c r="CG18900" s="381">
        <v>73125</v>
      </c>
      <c r="CI18900" s="378">
        <v>33490</v>
      </c>
    </row>
    <row r="18901" spans="82:87">
      <c r="CD18901" s="34" t="s">
        <v>22782</v>
      </c>
      <c r="CG18901" s="381">
        <v>73126</v>
      </c>
      <c r="CI18901" s="378">
        <v>33490</v>
      </c>
    </row>
    <row r="18902" spans="82:87">
      <c r="CD18902" s="34" t="s">
        <v>22783</v>
      </c>
      <c r="CG18902" s="381">
        <v>73127</v>
      </c>
      <c r="CI18902" s="378">
        <v>33490</v>
      </c>
    </row>
    <row r="18903" spans="82:87">
      <c r="CD18903" s="34" t="s">
        <v>22784</v>
      </c>
      <c r="CG18903" s="381">
        <v>73128</v>
      </c>
      <c r="CI18903" s="378">
        <v>33490</v>
      </c>
    </row>
    <row r="18904" spans="82:87">
      <c r="CD18904" s="34" t="s">
        <v>22785</v>
      </c>
      <c r="CG18904" s="381">
        <v>73129</v>
      </c>
      <c r="CI18904" s="378">
        <v>33490</v>
      </c>
    </row>
    <row r="18905" spans="82:87">
      <c r="CD18905" s="34" t="s">
        <v>22786</v>
      </c>
      <c r="CG18905" s="381">
        <v>73130</v>
      </c>
      <c r="CI18905" s="378">
        <v>33490</v>
      </c>
    </row>
    <row r="18906" spans="82:87">
      <c r="CD18906" s="34" t="s">
        <v>22787</v>
      </c>
      <c r="CG18906" s="381">
        <v>73140</v>
      </c>
      <c r="CI18906" s="378">
        <v>33490</v>
      </c>
    </row>
    <row r="18907" spans="82:87">
      <c r="CD18907" s="34" t="s">
        <v>22788</v>
      </c>
      <c r="CG18907" s="381">
        <v>73150</v>
      </c>
      <c r="CI18907" s="378">
        <v>33491</v>
      </c>
    </row>
    <row r="18908" spans="82:87">
      <c r="CD18908" s="34" t="s">
        <v>22789</v>
      </c>
      <c r="CG18908" s="381">
        <v>73151</v>
      </c>
      <c r="CI18908" s="378">
        <v>33492</v>
      </c>
    </row>
    <row r="18909" spans="82:87">
      <c r="CD18909" s="34" t="s">
        <v>22790</v>
      </c>
      <c r="CG18909" s="381">
        <v>73152</v>
      </c>
      <c r="CI18909" s="378">
        <v>33493</v>
      </c>
    </row>
    <row r="18910" spans="82:87">
      <c r="CD18910" s="34" t="s">
        <v>22791</v>
      </c>
      <c r="CG18910" s="381">
        <v>73153</v>
      </c>
      <c r="CI18910" s="378">
        <v>33494</v>
      </c>
    </row>
    <row r="18911" spans="82:87">
      <c r="CD18911" s="34" t="s">
        <v>22792</v>
      </c>
      <c r="CG18911" s="381">
        <v>73154</v>
      </c>
      <c r="CI18911" s="378">
        <v>33495</v>
      </c>
    </row>
    <row r="18912" spans="82:87">
      <c r="CD18912" s="34" t="s">
        <v>22793</v>
      </c>
      <c r="CG18912" s="381">
        <v>73155</v>
      </c>
      <c r="CI18912" s="378">
        <v>33496</v>
      </c>
    </row>
    <row r="18913" spans="82:87">
      <c r="CD18913" s="34" t="s">
        <v>22794</v>
      </c>
      <c r="CG18913" s="381">
        <v>73156</v>
      </c>
      <c r="CI18913" s="378">
        <v>33497</v>
      </c>
    </row>
    <row r="18914" spans="82:87">
      <c r="CD18914" s="34" t="s">
        <v>22795</v>
      </c>
      <c r="CG18914" s="381">
        <v>73157</v>
      </c>
      <c r="CI18914" s="378">
        <v>33498</v>
      </c>
    </row>
    <row r="18915" spans="82:87">
      <c r="CD18915" s="34" t="s">
        <v>22796</v>
      </c>
      <c r="CG18915" s="381">
        <v>73158</v>
      </c>
      <c r="CI18915" s="378">
        <v>33499</v>
      </c>
    </row>
    <row r="18916" spans="82:87">
      <c r="CD18916" s="34" t="s">
        <v>22797</v>
      </c>
      <c r="CG18916" s="381">
        <v>73159</v>
      </c>
      <c r="CI18916" s="378">
        <v>33500</v>
      </c>
    </row>
    <row r="18917" spans="82:87">
      <c r="CD18917" s="34" t="s">
        <v>22798</v>
      </c>
      <c r="CG18917" s="381">
        <v>73160</v>
      </c>
      <c r="CI18917" s="378">
        <v>33500</v>
      </c>
    </row>
    <row r="18918" spans="82:87">
      <c r="CD18918" s="34" t="s">
        <v>22799</v>
      </c>
      <c r="CG18918" s="381">
        <v>73170</v>
      </c>
      <c r="CI18918" s="378">
        <v>33500</v>
      </c>
    </row>
    <row r="18919" spans="82:87">
      <c r="CD18919" s="34" t="s">
        <v>22800</v>
      </c>
      <c r="CG18919" s="381">
        <v>73190</v>
      </c>
      <c r="CI18919" s="378">
        <v>33500</v>
      </c>
    </row>
    <row r="18920" spans="82:87">
      <c r="CD18920" s="34" t="s">
        <v>22801</v>
      </c>
      <c r="CG18920" s="381">
        <v>73191</v>
      </c>
      <c r="CI18920" s="378">
        <v>33500</v>
      </c>
    </row>
    <row r="18921" spans="82:87">
      <c r="CD18921" s="34" t="s">
        <v>22802</v>
      </c>
      <c r="CG18921" s="381">
        <v>73192</v>
      </c>
      <c r="CI18921" s="378">
        <v>33500</v>
      </c>
    </row>
    <row r="18922" spans="82:87">
      <c r="CD18922" s="34" t="s">
        <v>22803</v>
      </c>
      <c r="CG18922" s="381">
        <v>73193</v>
      </c>
      <c r="CI18922" s="378">
        <v>33500</v>
      </c>
    </row>
    <row r="18923" spans="82:87">
      <c r="CD18923" s="34" t="s">
        <v>22804</v>
      </c>
      <c r="CG18923" s="381">
        <v>73194</v>
      </c>
      <c r="CI18923" s="378">
        <v>33501</v>
      </c>
    </row>
    <row r="18924" spans="82:87">
      <c r="CD18924" s="34" t="s">
        <v>22805</v>
      </c>
      <c r="CG18924" s="381">
        <v>73195</v>
      </c>
      <c r="CI18924" s="378">
        <v>33502</v>
      </c>
    </row>
    <row r="18925" spans="82:87">
      <c r="CD18925" s="34" t="s">
        <v>22806</v>
      </c>
      <c r="CG18925" s="381">
        <v>73199</v>
      </c>
      <c r="CI18925" s="378">
        <v>33503</v>
      </c>
    </row>
    <row r="18926" spans="82:87">
      <c r="CD18926" s="34" t="s">
        <v>22807</v>
      </c>
      <c r="CG18926" s="381">
        <v>73200</v>
      </c>
      <c r="CI18926" s="378">
        <v>33504</v>
      </c>
    </row>
    <row r="18927" spans="82:87">
      <c r="CD18927" s="34" t="s">
        <v>22808</v>
      </c>
      <c r="CG18927" s="381">
        <v>73201</v>
      </c>
      <c r="CI18927" s="378">
        <v>33505</v>
      </c>
    </row>
    <row r="18928" spans="82:87">
      <c r="CD18928" s="34" t="s">
        <v>22809</v>
      </c>
      <c r="CG18928" s="381">
        <v>73202</v>
      </c>
      <c r="CI18928" s="378">
        <v>33506</v>
      </c>
    </row>
    <row r="18929" spans="82:87">
      <c r="CD18929" s="34" t="s">
        <v>22810</v>
      </c>
      <c r="CG18929" s="381">
        <v>73203</v>
      </c>
      <c r="CI18929" s="378">
        <v>33507</v>
      </c>
    </row>
    <row r="18930" spans="82:87">
      <c r="CD18930" s="34" t="s">
        <v>22811</v>
      </c>
      <c r="CG18930" s="381">
        <v>73204</v>
      </c>
      <c r="CI18930" s="378">
        <v>33508</v>
      </c>
    </row>
    <row r="18931" spans="82:87">
      <c r="CD18931" s="34" t="s">
        <v>22812</v>
      </c>
      <c r="CG18931" s="381">
        <v>73205</v>
      </c>
      <c r="CI18931" s="378">
        <v>33509</v>
      </c>
    </row>
    <row r="18932" spans="82:87">
      <c r="CD18932" s="34" t="s">
        <v>22813</v>
      </c>
      <c r="CG18932" s="381">
        <v>73206</v>
      </c>
      <c r="CI18932" s="378">
        <v>33510</v>
      </c>
    </row>
    <row r="18933" spans="82:87">
      <c r="CD18933" s="34" t="s">
        <v>22814</v>
      </c>
      <c r="CG18933" s="381">
        <v>73207</v>
      </c>
      <c r="CI18933" s="378">
        <v>33511</v>
      </c>
    </row>
    <row r="18934" spans="82:87">
      <c r="CD18934" s="34" t="s">
        <v>22815</v>
      </c>
      <c r="CG18934" s="381">
        <v>73208</v>
      </c>
      <c r="CI18934" s="378">
        <v>33515</v>
      </c>
    </row>
    <row r="18935" spans="82:87">
      <c r="CD18935" s="34" t="s">
        <v>22816</v>
      </c>
      <c r="CG18935" s="381">
        <v>73209</v>
      </c>
      <c r="CI18935" s="378">
        <v>33520</v>
      </c>
    </row>
    <row r="18936" spans="82:87">
      <c r="CD18936" s="34" t="s">
        <v>22817</v>
      </c>
      <c r="CG18936" s="381">
        <v>73210</v>
      </c>
      <c r="CI18936" s="378">
        <v>33520</v>
      </c>
    </row>
    <row r="18937" spans="82:87">
      <c r="CD18937" s="34" t="s">
        <v>22818</v>
      </c>
      <c r="CG18937" s="381">
        <v>73211</v>
      </c>
      <c r="CI18937" s="378">
        <v>33521</v>
      </c>
    </row>
    <row r="18938" spans="82:87">
      <c r="CD18938" s="34" t="s">
        <v>22819</v>
      </c>
      <c r="CG18938" s="381">
        <v>73212</v>
      </c>
      <c r="CI18938" s="378">
        <v>33522</v>
      </c>
    </row>
    <row r="18939" spans="82:87">
      <c r="CD18939" s="34" t="s">
        <v>22820</v>
      </c>
      <c r="CG18939" s="381">
        <v>73213</v>
      </c>
      <c r="CI18939" s="378">
        <v>33523</v>
      </c>
    </row>
    <row r="18940" spans="82:87">
      <c r="CD18940" s="34" t="s">
        <v>22821</v>
      </c>
      <c r="CG18940" s="381">
        <v>73214</v>
      </c>
      <c r="CI18940" s="378">
        <v>33524</v>
      </c>
    </row>
    <row r="18941" spans="82:87">
      <c r="CD18941" s="34" t="s">
        <v>22822</v>
      </c>
      <c r="CG18941" s="381">
        <v>73215</v>
      </c>
      <c r="CI18941" s="378">
        <v>33525</v>
      </c>
    </row>
    <row r="18942" spans="82:87">
      <c r="CD18942" s="34" t="s">
        <v>22823</v>
      </c>
      <c r="CG18942" s="381">
        <v>73216</v>
      </c>
      <c r="CI18942" s="378">
        <v>33526</v>
      </c>
    </row>
    <row r="18943" spans="82:87">
      <c r="CD18943" s="34" t="s">
        <v>22824</v>
      </c>
      <c r="CG18943" s="381">
        <v>73217</v>
      </c>
      <c r="CI18943" s="378">
        <v>33527</v>
      </c>
    </row>
    <row r="18944" spans="82:87">
      <c r="CD18944" s="34" t="s">
        <v>22825</v>
      </c>
      <c r="CG18944" s="381">
        <v>73218</v>
      </c>
      <c r="CI18944" s="378">
        <v>33528</v>
      </c>
    </row>
    <row r="18945" spans="82:87">
      <c r="CD18945" s="34" t="s">
        <v>22826</v>
      </c>
      <c r="CG18945" s="381">
        <v>73219</v>
      </c>
      <c r="CI18945" s="378">
        <v>33529</v>
      </c>
    </row>
    <row r="18946" spans="82:87">
      <c r="CD18946" s="34" t="s">
        <v>22827</v>
      </c>
      <c r="CG18946" s="381">
        <v>73220</v>
      </c>
      <c r="CI18946" s="378">
        <v>33530</v>
      </c>
    </row>
    <row r="18947" spans="82:87">
      <c r="CD18947" s="34" t="s">
        <v>22828</v>
      </c>
      <c r="CG18947" s="381">
        <v>73221</v>
      </c>
      <c r="CI18947" s="378">
        <v>33540</v>
      </c>
    </row>
    <row r="18948" spans="82:87">
      <c r="CD18948" s="34" t="s">
        <v>22829</v>
      </c>
      <c r="CG18948" s="381">
        <v>73222</v>
      </c>
      <c r="CI18948" s="378">
        <v>33540</v>
      </c>
    </row>
    <row r="18949" spans="82:87">
      <c r="CD18949" s="34" t="s">
        <v>22830</v>
      </c>
      <c r="CG18949" s="381">
        <v>73223</v>
      </c>
      <c r="CI18949" s="378">
        <v>33540</v>
      </c>
    </row>
    <row r="18950" spans="82:87">
      <c r="CD18950" s="34" t="s">
        <v>22831</v>
      </c>
      <c r="CG18950" s="381">
        <v>73224</v>
      </c>
      <c r="CI18950" s="378">
        <v>33540</v>
      </c>
    </row>
    <row r="18951" spans="82:87">
      <c r="CD18951" s="34" t="s">
        <v>22832</v>
      </c>
      <c r="CG18951" s="381">
        <v>73225</v>
      </c>
      <c r="CI18951" s="378">
        <v>33540</v>
      </c>
    </row>
    <row r="18952" spans="82:87">
      <c r="CD18952" s="34" t="s">
        <v>22833</v>
      </c>
      <c r="CG18952" s="381">
        <v>73226</v>
      </c>
      <c r="CI18952" s="378">
        <v>33540</v>
      </c>
    </row>
    <row r="18953" spans="82:87">
      <c r="CD18953" s="34" t="s">
        <v>22834</v>
      </c>
      <c r="CG18953" s="381">
        <v>73227</v>
      </c>
      <c r="CI18953" s="378">
        <v>33540</v>
      </c>
    </row>
    <row r="18954" spans="82:87">
      <c r="CD18954" s="34" t="s">
        <v>22835</v>
      </c>
      <c r="CG18954" s="381">
        <v>73228</v>
      </c>
      <c r="CI18954" s="378">
        <v>33540</v>
      </c>
    </row>
    <row r="18955" spans="82:87">
      <c r="CD18955" s="34" t="s">
        <v>22836</v>
      </c>
      <c r="CG18955" s="381">
        <v>73229</v>
      </c>
      <c r="CI18955" s="378">
        <v>33540</v>
      </c>
    </row>
    <row r="18956" spans="82:87">
      <c r="CD18956" s="34" t="s">
        <v>22837</v>
      </c>
      <c r="CG18956" s="381">
        <v>73230</v>
      </c>
      <c r="CI18956" s="378">
        <v>33540</v>
      </c>
    </row>
    <row r="18957" spans="82:87">
      <c r="CD18957" s="34" t="s">
        <v>22838</v>
      </c>
      <c r="CG18957" s="381">
        <v>73231</v>
      </c>
      <c r="CI18957" s="378">
        <v>33540</v>
      </c>
    </row>
    <row r="18958" spans="82:87">
      <c r="CD18958" s="34" t="s">
        <v>22839</v>
      </c>
      <c r="CG18958" s="381">
        <v>73232</v>
      </c>
      <c r="CI18958" s="378">
        <v>33540</v>
      </c>
    </row>
    <row r="18959" spans="82:87">
      <c r="CD18959" s="34" t="s">
        <v>22840</v>
      </c>
      <c r="CG18959" s="381">
        <v>73235</v>
      </c>
      <c r="CI18959" s="378">
        <v>33540</v>
      </c>
    </row>
    <row r="18960" spans="82:87">
      <c r="CD18960" s="34" t="s">
        <v>22841</v>
      </c>
      <c r="CG18960" s="381">
        <v>73236</v>
      </c>
      <c r="CI18960" s="378">
        <v>33540</v>
      </c>
    </row>
    <row r="18961" spans="82:87">
      <c r="CD18961" s="34" t="s">
        <v>22842</v>
      </c>
      <c r="CG18961" s="381">
        <v>73239</v>
      </c>
      <c r="CI18961" s="378">
        <v>33540</v>
      </c>
    </row>
    <row r="18962" spans="82:87">
      <c r="CD18962" s="34" t="s">
        <v>22843</v>
      </c>
      <c r="CG18962" s="381">
        <v>73240</v>
      </c>
      <c r="CI18962" s="378">
        <v>33540</v>
      </c>
    </row>
    <row r="18963" spans="82:87">
      <c r="CD18963" s="34" t="s">
        <v>22844</v>
      </c>
      <c r="CG18963" s="381">
        <v>73250</v>
      </c>
      <c r="CI18963" s="378">
        <v>33540</v>
      </c>
    </row>
    <row r="18964" spans="82:87">
      <c r="CD18964" s="34" t="s">
        <v>22845</v>
      </c>
      <c r="CG18964" s="381">
        <v>73260</v>
      </c>
      <c r="CI18964" s="378">
        <v>33540</v>
      </c>
    </row>
    <row r="18965" spans="82:87">
      <c r="CD18965" s="34" t="s">
        <v>22846</v>
      </c>
      <c r="CG18965" s="381">
        <v>73261</v>
      </c>
      <c r="CI18965" s="378">
        <v>33540</v>
      </c>
    </row>
    <row r="18966" spans="82:87">
      <c r="CD18966" s="34" t="s">
        <v>22847</v>
      </c>
      <c r="CG18966" s="381">
        <v>73262</v>
      </c>
      <c r="CI18966" s="378">
        <v>33550</v>
      </c>
    </row>
    <row r="18967" spans="82:87">
      <c r="CD18967" s="34" t="s">
        <v>22848</v>
      </c>
      <c r="CG18967" s="381">
        <v>73263</v>
      </c>
      <c r="CI18967" s="378">
        <v>33550</v>
      </c>
    </row>
    <row r="18968" spans="82:87">
      <c r="CD18968" s="34" t="s">
        <v>22849</v>
      </c>
      <c r="CG18968" s="381">
        <v>73264</v>
      </c>
      <c r="CI18968" s="378">
        <v>33550</v>
      </c>
    </row>
    <row r="18969" spans="82:87">
      <c r="CD18969" s="34" t="s">
        <v>22850</v>
      </c>
      <c r="CG18969" s="381">
        <v>73265</v>
      </c>
      <c r="CI18969" s="378">
        <v>33550</v>
      </c>
    </row>
    <row r="18970" spans="82:87">
      <c r="CD18970" s="34" t="s">
        <v>22851</v>
      </c>
      <c r="CG18970" s="381">
        <v>73266</v>
      </c>
      <c r="CI18970" s="378">
        <v>33550</v>
      </c>
    </row>
    <row r="18971" spans="82:87">
      <c r="CD18971" s="34" t="s">
        <v>22852</v>
      </c>
      <c r="CG18971" s="381">
        <v>73267</v>
      </c>
      <c r="CI18971" s="378">
        <v>33550</v>
      </c>
    </row>
    <row r="18972" spans="82:87">
      <c r="CD18972" s="34" t="s">
        <v>22853</v>
      </c>
      <c r="CG18972" s="381">
        <v>73268</v>
      </c>
      <c r="CI18972" s="378">
        <v>33550</v>
      </c>
    </row>
    <row r="18973" spans="82:87">
      <c r="CD18973" s="34" t="s">
        <v>22854</v>
      </c>
      <c r="CG18973" s="381">
        <v>73269</v>
      </c>
      <c r="CI18973" s="378">
        <v>33550</v>
      </c>
    </row>
    <row r="18974" spans="82:87">
      <c r="CD18974" s="34" t="s">
        <v>22855</v>
      </c>
      <c r="CG18974" s="381">
        <v>73270</v>
      </c>
      <c r="CI18974" s="378">
        <v>33560</v>
      </c>
    </row>
    <row r="18975" spans="82:87">
      <c r="CD18975" s="34" t="s">
        <v>22856</v>
      </c>
      <c r="CG18975" s="381">
        <v>73271</v>
      </c>
      <c r="CI18975" s="378">
        <v>33560</v>
      </c>
    </row>
    <row r="18976" spans="82:87">
      <c r="CD18976" s="34" t="s">
        <v>22857</v>
      </c>
      <c r="CG18976" s="381">
        <v>73272</v>
      </c>
      <c r="CI18976" s="378">
        <v>33560</v>
      </c>
    </row>
    <row r="18977" spans="82:87">
      <c r="CD18977" s="34" t="s">
        <v>22858</v>
      </c>
      <c r="CG18977" s="381">
        <v>73273</v>
      </c>
      <c r="CI18977" s="378">
        <v>33561</v>
      </c>
    </row>
    <row r="18978" spans="82:87">
      <c r="CD18978" s="34" t="s">
        <v>22859</v>
      </c>
      <c r="CG18978" s="381">
        <v>73274</v>
      </c>
      <c r="CI18978" s="378">
        <v>33562</v>
      </c>
    </row>
    <row r="18979" spans="82:87">
      <c r="CD18979" s="34" t="s">
        <v>22860</v>
      </c>
      <c r="CG18979" s="381">
        <v>73275</v>
      </c>
      <c r="CI18979" s="378">
        <v>33563</v>
      </c>
    </row>
    <row r="18980" spans="82:87">
      <c r="CD18980" s="34" t="s">
        <v>22861</v>
      </c>
      <c r="CG18980" s="381">
        <v>73276</v>
      </c>
      <c r="CI18980" s="378">
        <v>33564</v>
      </c>
    </row>
    <row r="18981" spans="82:87">
      <c r="CD18981" s="34" t="s">
        <v>22862</v>
      </c>
      <c r="CG18981" s="381">
        <v>73277</v>
      </c>
      <c r="CI18981" s="378">
        <v>33565</v>
      </c>
    </row>
    <row r="18982" spans="82:87">
      <c r="CD18982" s="34" t="s">
        <v>22863</v>
      </c>
      <c r="CG18982" s="381">
        <v>73278</v>
      </c>
      <c r="CI18982" s="378">
        <v>33570</v>
      </c>
    </row>
    <row r="18983" spans="82:87">
      <c r="CD18983" s="34" t="s">
        <v>22864</v>
      </c>
      <c r="CG18983" s="381">
        <v>73279</v>
      </c>
      <c r="CI18983" s="378">
        <v>33570</v>
      </c>
    </row>
    <row r="18984" spans="82:87">
      <c r="CD18984" s="34" t="s">
        <v>22865</v>
      </c>
      <c r="CG18984" s="381">
        <v>73290</v>
      </c>
      <c r="CI18984" s="378">
        <v>33570</v>
      </c>
    </row>
    <row r="18985" spans="82:87">
      <c r="CD18985" s="34" t="s">
        <v>22866</v>
      </c>
      <c r="CG18985" s="381">
        <v>73291</v>
      </c>
      <c r="CI18985" s="378">
        <v>33570</v>
      </c>
    </row>
    <row r="18986" spans="82:87">
      <c r="CD18986" s="34" t="s">
        <v>22867</v>
      </c>
      <c r="CG18986" s="381">
        <v>73292</v>
      </c>
      <c r="CI18986" s="378">
        <v>33570</v>
      </c>
    </row>
    <row r="18987" spans="82:87">
      <c r="CD18987" s="34" t="s">
        <v>22868</v>
      </c>
      <c r="CG18987" s="381">
        <v>73293</v>
      </c>
      <c r="CI18987" s="378">
        <v>33570</v>
      </c>
    </row>
    <row r="18988" spans="82:87">
      <c r="CD18988" s="34" t="s">
        <v>22869</v>
      </c>
      <c r="CG18988" s="381">
        <v>73294</v>
      </c>
      <c r="CI18988" s="378">
        <v>33570</v>
      </c>
    </row>
    <row r="18989" spans="82:87">
      <c r="CD18989" s="34" t="s">
        <v>22870</v>
      </c>
      <c r="CG18989" s="381">
        <v>73295</v>
      </c>
      <c r="CI18989" s="378">
        <v>33570</v>
      </c>
    </row>
    <row r="18990" spans="82:87">
      <c r="CD18990" s="34" t="s">
        <v>22871</v>
      </c>
      <c r="CG18990" s="381">
        <v>73296</v>
      </c>
      <c r="CI18990" s="378">
        <v>33580</v>
      </c>
    </row>
    <row r="18991" spans="82:87">
      <c r="CD18991" s="34" t="s">
        <v>22872</v>
      </c>
      <c r="CG18991" s="381">
        <v>73297</v>
      </c>
      <c r="CI18991" s="378">
        <v>33580</v>
      </c>
    </row>
    <row r="18992" spans="82:87">
      <c r="CD18992" s="34" t="s">
        <v>22873</v>
      </c>
      <c r="CG18992" s="381">
        <v>73298</v>
      </c>
      <c r="CI18992" s="378">
        <v>33580</v>
      </c>
    </row>
    <row r="18993" spans="82:87">
      <c r="CD18993" s="34" t="s">
        <v>22874</v>
      </c>
      <c r="CG18993" s="381">
        <v>73299</v>
      </c>
      <c r="CI18993" s="378">
        <v>33580</v>
      </c>
    </row>
    <row r="18994" spans="82:87">
      <c r="CD18994" s="34" t="s">
        <v>22875</v>
      </c>
      <c r="CG18994" s="381">
        <v>73300</v>
      </c>
      <c r="CI18994" s="378">
        <v>33580</v>
      </c>
    </row>
    <row r="18995" spans="82:87">
      <c r="CD18995" s="34" t="s">
        <v>22876</v>
      </c>
      <c r="CG18995" s="381">
        <v>73301</v>
      </c>
      <c r="CI18995" s="378">
        <v>33580</v>
      </c>
    </row>
    <row r="18996" spans="82:87">
      <c r="CD18996" s="34" t="s">
        <v>22877</v>
      </c>
      <c r="CG18996" s="381">
        <v>73302</v>
      </c>
      <c r="CI18996" s="378">
        <v>33580</v>
      </c>
    </row>
    <row r="18997" spans="82:87">
      <c r="CD18997" s="34" t="s">
        <v>22878</v>
      </c>
      <c r="CG18997" s="381">
        <v>73303</v>
      </c>
      <c r="CI18997" s="378">
        <v>33580</v>
      </c>
    </row>
    <row r="18998" spans="82:87">
      <c r="CD18998" s="34" t="s">
        <v>22879</v>
      </c>
      <c r="CG18998" s="381">
        <v>73304</v>
      </c>
      <c r="CI18998" s="378">
        <v>33580</v>
      </c>
    </row>
    <row r="18999" spans="82:87">
      <c r="CD18999" s="34" t="s">
        <v>22880</v>
      </c>
      <c r="CG18999" s="381">
        <v>73305</v>
      </c>
      <c r="CI18999" s="378">
        <v>33580</v>
      </c>
    </row>
    <row r="19000" spans="82:87">
      <c r="CD19000" s="34" t="s">
        <v>22881</v>
      </c>
      <c r="CG19000" s="381">
        <v>73306</v>
      </c>
      <c r="CI19000" s="378">
        <v>33580</v>
      </c>
    </row>
    <row r="19001" spans="82:87">
      <c r="CD19001" s="34" t="s">
        <v>22882</v>
      </c>
      <c r="CG19001" s="381">
        <v>73307</v>
      </c>
      <c r="CI19001" s="378">
        <v>33580</v>
      </c>
    </row>
    <row r="19002" spans="82:87">
      <c r="CD19002" s="34" t="s">
        <v>22883</v>
      </c>
      <c r="CG19002" s="381">
        <v>73308</v>
      </c>
      <c r="CI19002" s="378">
        <v>33580</v>
      </c>
    </row>
    <row r="19003" spans="82:87">
      <c r="CD19003" s="34" t="s">
        <v>22884</v>
      </c>
      <c r="CG19003" s="381">
        <v>73309</v>
      </c>
      <c r="CI19003" s="378">
        <v>33584</v>
      </c>
    </row>
    <row r="19004" spans="82:87">
      <c r="CD19004" s="34" t="s">
        <v>22885</v>
      </c>
      <c r="CG19004" s="381">
        <v>73310</v>
      </c>
      <c r="CI19004" s="378">
        <v>33590</v>
      </c>
    </row>
    <row r="19005" spans="82:87">
      <c r="CD19005" s="34" t="s">
        <v>22886</v>
      </c>
      <c r="CG19005" s="381">
        <v>73320</v>
      </c>
      <c r="CI19005" s="378">
        <v>33590</v>
      </c>
    </row>
    <row r="19006" spans="82:87">
      <c r="CD19006" s="34" t="s">
        <v>22887</v>
      </c>
      <c r="CG19006" s="381">
        <v>73321</v>
      </c>
      <c r="CI19006" s="378">
        <v>33590</v>
      </c>
    </row>
    <row r="19007" spans="82:87">
      <c r="CD19007" s="34" t="s">
        <v>22888</v>
      </c>
      <c r="CG19007" s="381">
        <v>73322</v>
      </c>
      <c r="CI19007" s="378">
        <v>33590</v>
      </c>
    </row>
    <row r="19008" spans="82:87">
      <c r="CD19008" s="34" t="s">
        <v>22889</v>
      </c>
      <c r="CG19008" s="381">
        <v>73323</v>
      </c>
      <c r="CI19008" s="378">
        <v>33590</v>
      </c>
    </row>
    <row r="19009" spans="82:87">
      <c r="CD19009" s="34" t="s">
        <v>22890</v>
      </c>
      <c r="CG19009" s="381">
        <v>73324</v>
      </c>
      <c r="CI19009" s="378">
        <v>33600</v>
      </c>
    </row>
    <row r="19010" spans="82:87">
      <c r="CD19010" s="34" t="s">
        <v>22891</v>
      </c>
      <c r="CG19010" s="381">
        <v>73325</v>
      </c>
      <c r="CI19010" s="378">
        <v>33600</v>
      </c>
    </row>
    <row r="19011" spans="82:87">
      <c r="CD19011" s="34" t="s">
        <v>22892</v>
      </c>
      <c r="CG19011" s="381">
        <v>73326</v>
      </c>
      <c r="CI19011" s="378">
        <v>33601</v>
      </c>
    </row>
    <row r="19012" spans="82:87">
      <c r="CD19012" s="34" t="s">
        <v>22893</v>
      </c>
      <c r="CG19012" s="381">
        <v>73327</v>
      </c>
      <c r="CI19012" s="378">
        <v>33602</v>
      </c>
    </row>
    <row r="19013" spans="82:87">
      <c r="CD19013" s="34" t="s">
        <v>22894</v>
      </c>
      <c r="CG19013" s="381">
        <v>73328</v>
      </c>
      <c r="CI19013" s="378">
        <v>33603</v>
      </c>
    </row>
    <row r="19014" spans="82:87">
      <c r="CD19014" s="34" t="s">
        <v>22895</v>
      </c>
      <c r="CG19014" s="381">
        <v>73329</v>
      </c>
      <c r="CI19014" s="378">
        <v>33604</v>
      </c>
    </row>
    <row r="19015" spans="82:87">
      <c r="CD19015" s="34" t="s">
        <v>22896</v>
      </c>
      <c r="CG19015" s="381">
        <v>73330</v>
      </c>
      <c r="CI19015" s="378">
        <v>33605</v>
      </c>
    </row>
    <row r="19016" spans="82:87">
      <c r="CD19016" s="34" t="s">
        <v>22897</v>
      </c>
      <c r="CG19016" s="381">
        <v>73340</v>
      </c>
      <c r="CI19016" s="378">
        <v>33606</v>
      </c>
    </row>
    <row r="19017" spans="82:87">
      <c r="CD19017" s="34" t="s">
        <v>22898</v>
      </c>
      <c r="CG19017" s="381">
        <v>73350</v>
      </c>
      <c r="CI19017" s="378">
        <v>33607</v>
      </c>
    </row>
    <row r="19018" spans="82:87">
      <c r="CD19018" s="34" t="s">
        <v>22899</v>
      </c>
      <c r="CG19018" s="381">
        <v>73360</v>
      </c>
      <c r="CI19018" s="378">
        <v>33608</v>
      </c>
    </row>
    <row r="19019" spans="82:87">
      <c r="CD19019" s="34" t="s">
        <v>22900</v>
      </c>
      <c r="CG19019" s="381">
        <v>73370</v>
      </c>
      <c r="CI19019" s="378">
        <v>33609</v>
      </c>
    </row>
    <row r="19020" spans="82:87">
      <c r="CD19020" s="34" t="s">
        <v>22901</v>
      </c>
      <c r="CG19020" s="381">
        <v>73371</v>
      </c>
      <c r="CI19020" s="378">
        <v>33610</v>
      </c>
    </row>
    <row r="19021" spans="82:87">
      <c r="CD19021" s="34" t="s">
        <v>22902</v>
      </c>
      <c r="CG19021" s="381">
        <v>73372</v>
      </c>
      <c r="CI19021" s="378">
        <v>33610</v>
      </c>
    </row>
    <row r="19022" spans="82:87">
      <c r="CD19022" s="34" t="s">
        <v>22903</v>
      </c>
      <c r="CG19022" s="381">
        <v>73373</v>
      </c>
      <c r="CI19022" s="378">
        <v>33610</v>
      </c>
    </row>
    <row r="19023" spans="82:87">
      <c r="CD19023" s="34" t="s">
        <v>22904</v>
      </c>
      <c r="CG19023" s="381">
        <v>73374</v>
      </c>
      <c r="CI19023" s="378">
        <v>33611</v>
      </c>
    </row>
    <row r="19024" spans="82:87">
      <c r="CD19024" s="34" t="s">
        <v>22905</v>
      </c>
      <c r="CG19024" s="381">
        <v>73375</v>
      </c>
      <c r="CI19024" s="378">
        <v>33612</v>
      </c>
    </row>
    <row r="19025" spans="82:87">
      <c r="CD19025" s="34" t="s">
        <v>22906</v>
      </c>
      <c r="CG19025" s="381">
        <v>73376</v>
      </c>
      <c r="CI19025" s="378">
        <v>33612</v>
      </c>
    </row>
    <row r="19026" spans="82:87">
      <c r="CD19026" s="34" t="s">
        <v>22907</v>
      </c>
      <c r="CG19026" s="381">
        <v>73377</v>
      </c>
      <c r="CI19026" s="378">
        <v>33613</v>
      </c>
    </row>
    <row r="19027" spans="82:87">
      <c r="CD19027" s="34" t="s">
        <v>22908</v>
      </c>
      <c r="CG19027" s="381">
        <v>73378</v>
      </c>
      <c r="CI19027" s="378">
        <v>33614</v>
      </c>
    </row>
    <row r="19028" spans="82:87">
      <c r="CD19028" s="34" t="s">
        <v>22909</v>
      </c>
      <c r="CG19028" s="381">
        <v>73379</v>
      </c>
      <c r="CI19028" s="378">
        <v>33615</v>
      </c>
    </row>
    <row r="19029" spans="82:87">
      <c r="CD19029" s="34" t="s">
        <v>22910</v>
      </c>
      <c r="CG19029" s="381">
        <v>73381</v>
      </c>
      <c r="CI19029" s="378">
        <v>33616</v>
      </c>
    </row>
    <row r="19030" spans="82:87">
      <c r="CD19030" s="34" t="s">
        <v>22911</v>
      </c>
      <c r="CG19030" s="381">
        <v>73382</v>
      </c>
      <c r="CI19030" s="378">
        <v>33617</v>
      </c>
    </row>
    <row r="19031" spans="82:87">
      <c r="CD19031" s="34" t="s">
        <v>22912</v>
      </c>
      <c r="CG19031" s="381">
        <v>73383</v>
      </c>
      <c r="CI19031" s="378">
        <v>33618</v>
      </c>
    </row>
    <row r="19032" spans="82:87">
      <c r="CD19032" s="34" t="s">
        <v>22913</v>
      </c>
      <c r="CG19032" s="381">
        <v>73384</v>
      </c>
      <c r="CI19032" s="378">
        <v>33620</v>
      </c>
    </row>
    <row r="19033" spans="82:87">
      <c r="CD19033" s="34" t="s">
        <v>22914</v>
      </c>
      <c r="CG19033" s="381">
        <v>73385</v>
      </c>
      <c r="CI19033" s="378">
        <v>33620</v>
      </c>
    </row>
    <row r="19034" spans="82:87">
      <c r="CD19034" s="34" t="s">
        <v>22915</v>
      </c>
      <c r="CG19034" s="381">
        <v>73386</v>
      </c>
      <c r="CI19034" s="378">
        <v>33620</v>
      </c>
    </row>
    <row r="19035" spans="82:87">
      <c r="CD19035" s="34" t="s">
        <v>22916</v>
      </c>
      <c r="CG19035" s="381">
        <v>73387</v>
      </c>
      <c r="CI19035" s="378">
        <v>33620</v>
      </c>
    </row>
    <row r="19036" spans="82:87">
      <c r="CD19036" s="34" t="s">
        <v>22917</v>
      </c>
      <c r="CG19036" s="381">
        <v>73388</v>
      </c>
      <c r="CI19036" s="378">
        <v>33620</v>
      </c>
    </row>
    <row r="19037" spans="82:87">
      <c r="CD19037" s="34" t="s">
        <v>22918</v>
      </c>
      <c r="CG19037" s="381">
        <v>73390</v>
      </c>
      <c r="CI19037" s="378">
        <v>33620</v>
      </c>
    </row>
    <row r="19038" spans="82:87">
      <c r="CD19038" s="34" t="s">
        <v>22919</v>
      </c>
      <c r="CG19038" s="381">
        <v>73400</v>
      </c>
      <c r="CI19038" s="378">
        <v>33620</v>
      </c>
    </row>
    <row r="19039" spans="82:87">
      <c r="CD19039" s="34" t="s">
        <v>22920</v>
      </c>
      <c r="CG19039" s="381">
        <v>73401</v>
      </c>
      <c r="CI19039" s="378">
        <v>33620</v>
      </c>
    </row>
    <row r="19040" spans="82:87">
      <c r="CD19040" s="34" t="s">
        <v>22921</v>
      </c>
      <c r="CG19040" s="381">
        <v>73402</v>
      </c>
      <c r="CI19040" s="378">
        <v>33620</v>
      </c>
    </row>
    <row r="19041" spans="82:87">
      <c r="CD19041" s="34" t="s">
        <v>22922</v>
      </c>
      <c r="CG19041" s="381">
        <v>73403</v>
      </c>
      <c r="CI19041" s="378">
        <v>33621</v>
      </c>
    </row>
    <row r="19042" spans="82:87">
      <c r="CD19042" s="34" t="s">
        <v>22923</v>
      </c>
      <c r="CG19042" s="381">
        <v>73404</v>
      </c>
      <c r="CI19042" s="378">
        <v>33625</v>
      </c>
    </row>
    <row r="19043" spans="82:87">
      <c r="CD19043" s="34" t="s">
        <v>22924</v>
      </c>
      <c r="CG19043" s="381">
        <v>73405</v>
      </c>
      <c r="CI19043" s="378">
        <v>33626</v>
      </c>
    </row>
    <row r="19044" spans="82:87">
      <c r="CD19044" s="34" t="s">
        <v>22925</v>
      </c>
      <c r="CG19044" s="381">
        <v>73406</v>
      </c>
      <c r="CI19044" s="378">
        <v>33627</v>
      </c>
    </row>
    <row r="19045" spans="82:87">
      <c r="CD19045" s="34" t="s">
        <v>22926</v>
      </c>
      <c r="CG19045" s="381">
        <v>73407</v>
      </c>
      <c r="CI19045" s="378">
        <v>33628</v>
      </c>
    </row>
    <row r="19046" spans="82:87">
      <c r="CD19046" s="34" t="s">
        <v>22927</v>
      </c>
      <c r="CG19046" s="381">
        <v>73408</v>
      </c>
      <c r="CI19046" s="378">
        <v>33629</v>
      </c>
    </row>
    <row r="19047" spans="82:87">
      <c r="CD19047" s="34" t="s">
        <v>22928</v>
      </c>
      <c r="CG19047" s="381">
        <v>73409</v>
      </c>
      <c r="CI19047" s="378">
        <v>33630</v>
      </c>
    </row>
    <row r="19048" spans="82:87">
      <c r="CD19048" s="34" t="s">
        <v>22929</v>
      </c>
      <c r="CG19048" s="381">
        <v>73410</v>
      </c>
      <c r="CI19048" s="378">
        <v>33640</v>
      </c>
    </row>
    <row r="19049" spans="82:87">
      <c r="CD19049" s="34" t="s">
        <v>22930</v>
      </c>
      <c r="CG19049" s="381">
        <v>73420</v>
      </c>
      <c r="CI19049" s="378">
        <v>33640</v>
      </c>
    </row>
    <row r="19050" spans="82:87">
      <c r="CD19050" s="34" t="s">
        <v>22931</v>
      </c>
      <c r="CG19050" s="381">
        <v>73440</v>
      </c>
      <c r="CI19050" s="378">
        <v>33640</v>
      </c>
    </row>
    <row r="19051" spans="82:87">
      <c r="CD19051" s="34" t="s">
        <v>22932</v>
      </c>
      <c r="CG19051" s="381">
        <v>73450</v>
      </c>
      <c r="CI19051" s="378">
        <v>33640</v>
      </c>
    </row>
    <row r="19052" spans="82:87">
      <c r="CD19052" s="34" t="s">
        <v>22933</v>
      </c>
      <c r="CG19052" s="381">
        <v>73460</v>
      </c>
      <c r="CI19052" s="378">
        <v>33640</v>
      </c>
    </row>
    <row r="19053" spans="82:87">
      <c r="CD19053" s="34" t="s">
        <v>22934</v>
      </c>
      <c r="CG19053" s="381">
        <v>73470</v>
      </c>
      <c r="CI19053" s="378">
        <v>33640</v>
      </c>
    </row>
    <row r="19054" spans="82:87">
      <c r="CD19054" s="34" t="s">
        <v>22935</v>
      </c>
      <c r="CG19054" s="381">
        <v>73480</v>
      </c>
      <c r="CI19054" s="378">
        <v>33650</v>
      </c>
    </row>
    <row r="19055" spans="82:87">
      <c r="CD19055" s="34" t="s">
        <v>22936</v>
      </c>
      <c r="CG19055" s="381">
        <v>73490</v>
      </c>
      <c r="CI19055" s="378">
        <v>33650</v>
      </c>
    </row>
    <row r="19056" spans="82:87">
      <c r="CD19056" s="34" t="s">
        <v>22937</v>
      </c>
      <c r="CG19056" s="381">
        <v>73491</v>
      </c>
      <c r="CI19056" s="378">
        <v>33650</v>
      </c>
    </row>
    <row r="19057" spans="82:87">
      <c r="CD19057" s="34" t="s">
        <v>22938</v>
      </c>
      <c r="CG19057" s="381">
        <v>73492</v>
      </c>
      <c r="CI19057" s="378">
        <v>33650</v>
      </c>
    </row>
    <row r="19058" spans="82:87">
      <c r="CD19058" s="34" t="s">
        <v>22939</v>
      </c>
      <c r="CG19058" s="381">
        <v>73493</v>
      </c>
      <c r="CI19058" s="378">
        <v>33650</v>
      </c>
    </row>
    <row r="19059" spans="82:87">
      <c r="CD19059" s="34" t="s">
        <v>22940</v>
      </c>
      <c r="CG19059" s="381">
        <v>73494</v>
      </c>
      <c r="CI19059" s="378">
        <v>33650</v>
      </c>
    </row>
    <row r="19060" spans="82:87">
      <c r="CD19060" s="34" t="s">
        <v>22941</v>
      </c>
      <c r="CG19060" s="381">
        <v>73495</v>
      </c>
      <c r="CI19060" s="378">
        <v>33650</v>
      </c>
    </row>
    <row r="19061" spans="82:87">
      <c r="CD19061" s="34" t="s">
        <v>22942</v>
      </c>
      <c r="CG19061" s="381">
        <v>73496</v>
      </c>
      <c r="CI19061" s="378">
        <v>33651</v>
      </c>
    </row>
    <row r="19062" spans="82:87">
      <c r="CD19062" s="34" t="s">
        <v>22943</v>
      </c>
      <c r="CG19062" s="381">
        <v>73497</v>
      </c>
      <c r="CI19062" s="378">
        <v>33652</v>
      </c>
    </row>
    <row r="19063" spans="82:87">
      <c r="CD19063" s="34" t="s">
        <v>22944</v>
      </c>
      <c r="CG19063" s="381">
        <v>73498</v>
      </c>
      <c r="CI19063" s="378">
        <v>33653</v>
      </c>
    </row>
    <row r="19064" spans="82:87">
      <c r="CD19064" s="34" t="s">
        <v>22945</v>
      </c>
      <c r="CG19064" s="381">
        <v>73499</v>
      </c>
      <c r="CI19064" s="378">
        <v>33659</v>
      </c>
    </row>
    <row r="19065" spans="82:87">
      <c r="CD19065" s="34" t="s">
        <v>22946</v>
      </c>
      <c r="CG19065" s="381">
        <v>73500</v>
      </c>
      <c r="CI19065" s="378">
        <v>33659</v>
      </c>
    </row>
    <row r="19066" spans="82:87">
      <c r="CD19066" s="34" t="s">
        <v>22947</v>
      </c>
      <c r="CG19066" s="381">
        <v>73520</v>
      </c>
      <c r="CI19066" s="378">
        <v>33660</v>
      </c>
    </row>
    <row r="19067" spans="82:87">
      <c r="CD19067" s="34" t="s">
        <v>22948</v>
      </c>
      <c r="CG19067" s="381">
        <v>73525</v>
      </c>
      <c r="CI19067" s="378">
        <v>33660</v>
      </c>
    </row>
    <row r="19068" spans="82:87">
      <c r="CD19068" s="34" t="s">
        <v>22949</v>
      </c>
      <c r="CG19068" s="381">
        <v>73530</v>
      </c>
      <c r="CI19068" s="378">
        <v>33660</v>
      </c>
    </row>
    <row r="19069" spans="82:87">
      <c r="CD19069" s="34" t="s">
        <v>22950</v>
      </c>
      <c r="CG19069" s="381">
        <v>73540</v>
      </c>
      <c r="CI19069" s="378">
        <v>33660</v>
      </c>
    </row>
    <row r="19070" spans="82:87">
      <c r="CD19070" s="34" t="s">
        <v>22951</v>
      </c>
      <c r="CG19070" s="381">
        <v>73550</v>
      </c>
      <c r="CI19070" s="378">
        <v>33660</v>
      </c>
    </row>
    <row r="19071" spans="82:87">
      <c r="CD19071" s="34" t="s">
        <v>22952</v>
      </c>
      <c r="CG19071" s="381">
        <v>73570</v>
      </c>
      <c r="CI19071" s="378">
        <v>33660</v>
      </c>
    </row>
    <row r="19072" spans="82:87">
      <c r="CD19072" s="34" t="s">
        <v>22953</v>
      </c>
      <c r="CG19072" s="381">
        <v>73571</v>
      </c>
      <c r="CI19072" s="378">
        <v>33660</v>
      </c>
    </row>
    <row r="19073" spans="82:87">
      <c r="CD19073" s="34" t="s">
        <v>22954</v>
      </c>
      <c r="CG19073" s="381">
        <v>73572</v>
      </c>
      <c r="CI19073" s="378">
        <v>33660</v>
      </c>
    </row>
    <row r="19074" spans="82:87">
      <c r="CD19074" s="34" t="s">
        <v>22955</v>
      </c>
      <c r="CG19074" s="381">
        <v>73573</v>
      </c>
      <c r="CI19074" s="378">
        <v>33670</v>
      </c>
    </row>
    <row r="19075" spans="82:87">
      <c r="CD19075" s="34" t="s">
        <v>22956</v>
      </c>
      <c r="CG19075" s="381">
        <v>73574</v>
      </c>
      <c r="CI19075" s="378">
        <v>33670</v>
      </c>
    </row>
    <row r="19076" spans="82:87">
      <c r="CD19076" s="34" t="s">
        <v>22957</v>
      </c>
      <c r="CG19076" s="381">
        <v>73575</v>
      </c>
      <c r="CI19076" s="378">
        <v>33670</v>
      </c>
    </row>
    <row r="19077" spans="82:87">
      <c r="CD19077" s="34" t="s">
        <v>22958</v>
      </c>
      <c r="CG19077" s="381">
        <v>73576</v>
      </c>
      <c r="CI19077" s="378">
        <v>33670</v>
      </c>
    </row>
    <row r="19078" spans="82:87">
      <c r="CD19078" s="34" t="s">
        <v>22959</v>
      </c>
      <c r="CG19078" s="381">
        <v>73577</v>
      </c>
      <c r="CI19078" s="378">
        <v>33670</v>
      </c>
    </row>
    <row r="19079" spans="82:87">
      <c r="CD19079" s="34" t="s">
        <v>22960</v>
      </c>
      <c r="CG19079" s="381">
        <v>73578</v>
      </c>
      <c r="CI19079" s="378">
        <v>33670</v>
      </c>
    </row>
    <row r="19080" spans="82:87">
      <c r="CD19080" s="34" t="s">
        <v>22961</v>
      </c>
      <c r="CG19080" s="381">
        <v>73579</v>
      </c>
      <c r="CI19080" s="378">
        <v>33670</v>
      </c>
    </row>
    <row r="19081" spans="82:87">
      <c r="CD19081" s="34" t="s">
        <v>22962</v>
      </c>
      <c r="CG19081" s="381">
        <v>73590</v>
      </c>
      <c r="CI19081" s="378">
        <v>33670</v>
      </c>
    </row>
    <row r="19082" spans="82:87">
      <c r="CD19082" s="34" t="s">
        <v>22963</v>
      </c>
      <c r="CG19082" s="381">
        <v>73600</v>
      </c>
      <c r="CI19082" s="378">
        <v>33670</v>
      </c>
    </row>
    <row r="19083" spans="82:87">
      <c r="CD19083" s="34" t="s">
        <v>22964</v>
      </c>
      <c r="CG19083" s="381">
        <v>73601</v>
      </c>
      <c r="CI19083" s="378">
        <v>33680</v>
      </c>
    </row>
    <row r="19084" spans="82:87">
      <c r="CD19084" s="34" t="s">
        <v>22965</v>
      </c>
      <c r="CG19084" s="381">
        <v>73602</v>
      </c>
      <c r="CI19084" s="378">
        <v>33680</v>
      </c>
    </row>
    <row r="19085" spans="82:87">
      <c r="CD19085" s="34" t="s">
        <v>22966</v>
      </c>
      <c r="CG19085" s="381">
        <v>73603</v>
      </c>
      <c r="CI19085" s="378">
        <v>33680</v>
      </c>
    </row>
    <row r="19086" spans="82:87">
      <c r="CD19086" s="34" t="s">
        <v>22967</v>
      </c>
      <c r="CG19086" s="381">
        <v>73604</v>
      </c>
      <c r="CI19086" s="378">
        <v>33680</v>
      </c>
    </row>
    <row r="19087" spans="82:87">
      <c r="CD19087" s="34" t="s">
        <v>22968</v>
      </c>
      <c r="CG19087" s="381">
        <v>73605</v>
      </c>
      <c r="CI19087" s="378">
        <v>33685</v>
      </c>
    </row>
    <row r="19088" spans="82:87">
      <c r="CD19088" s="34" t="s">
        <v>22969</v>
      </c>
      <c r="CG19088" s="381">
        <v>73606</v>
      </c>
      <c r="CI19088" s="378">
        <v>33687</v>
      </c>
    </row>
    <row r="19089" spans="82:87">
      <c r="CD19089" s="34" t="s">
        <v>22970</v>
      </c>
      <c r="CG19089" s="381">
        <v>73607</v>
      </c>
      <c r="CI19089" s="378">
        <v>33688</v>
      </c>
    </row>
    <row r="19090" spans="82:87">
      <c r="CD19090" s="34" t="s">
        <v>22971</v>
      </c>
      <c r="CG19090" s="381">
        <v>73608</v>
      </c>
      <c r="CI19090" s="378">
        <v>33689</v>
      </c>
    </row>
    <row r="19091" spans="82:87">
      <c r="CD19091" s="34" t="s">
        <v>22972</v>
      </c>
      <c r="CG19091" s="381">
        <v>73609</v>
      </c>
      <c r="CI19091" s="378">
        <v>33690</v>
      </c>
    </row>
    <row r="19092" spans="82:87">
      <c r="CD19092" s="34" t="s">
        <v>22973</v>
      </c>
      <c r="CG19092" s="381">
        <v>73610</v>
      </c>
      <c r="CI19092" s="378">
        <v>33690</v>
      </c>
    </row>
    <row r="19093" spans="82:87">
      <c r="CD19093" s="34" t="s">
        <v>22974</v>
      </c>
      <c r="CG19093" s="381">
        <v>73620</v>
      </c>
      <c r="CI19093" s="378">
        <v>33690</v>
      </c>
    </row>
    <row r="19094" spans="82:87">
      <c r="CD19094" s="34" t="s">
        <v>22975</v>
      </c>
      <c r="CG19094" s="381">
        <v>73630</v>
      </c>
      <c r="CI19094" s="378">
        <v>33690</v>
      </c>
    </row>
    <row r="19095" spans="82:87">
      <c r="CD19095" s="34" t="s">
        <v>22976</v>
      </c>
      <c r="CG19095" s="381">
        <v>73640</v>
      </c>
      <c r="CI19095" s="378">
        <v>33690</v>
      </c>
    </row>
    <row r="19096" spans="82:87">
      <c r="CD19096" s="34" t="s">
        <v>22977</v>
      </c>
      <c r="CG19096" s="381">
        <v>73660</v>
      </c>
      <c r="CI19096" s="378">
        <v>33690</v>
      </c>
    </row>
    <row r="19097" spans="82:87">
      <c r="CD19097" s="34" t="s">
        <v>22978</v>
      </c>
      <c r="CG19097" s="381">
        <v>73670</v>
      </c>
      <c r="CI19097" s="378">
        <v>33690</v>
      </c>
    </row>
    <row r="19098" spans="82:87">
      <c r="CD19098" s="34" t="s">
        <v>22979</v>
      </c>
      <c r="CG19098" s="381">
        <v>73700</v>
      </c>
      <c r="CI19098" s="378">
        <v>33690</v>
      </c>
    </row>
    <row r="19099" spans="82:87">
      <c r="CD19099" s="34" t="s">
        <v>22980</v>
      </c>
      <c r="CG19099" s="381">
        <v>73701</v>
      </c>
      <c r="CI19099" s="378">
        <v>33690</v>
      </c>
    </row>
    <row r="19100" spans="82:87">
      <c r="CD19100" s="34" t="s">
        <v>22981</v>
      </c>
      <c r="CG19100" s="381">
        <v>73702</v>
      </c>
      <c r="CI19100" s="378">
        <v>33690</v>
      </c>
    </row>
    <row r="19101" spans="82:87">
      <c r="CD19101" s="34" t="s">
        <v>22982</v>
      </c>
      <c r="CG19101" s="381">
        <v>73703</v>
      </c>
      <c r="CI19101" s="378">
        <v>33691</v>
      </c>
    </row>
    <row r="19102" spans="82:87">
      <c r="CD19102" s="34" t="s">
        <v>22983</v>
      </c>
      <c r="CG19102" s="381">
        <v>73704</v>
      </c>
      <c r="CI19102" s="378">
        <v>33692</v>
      </c>
    </row>
    <row r="19103" spans="82:87">
      <c r="CD19103" s="34" t="s">
        <v>22984</v>
      </c>
      <c r="CG19103" s="381">
        <v>73705</v>
      </c>
      <c r="CI19103" s="378">
        <v>33693</v>
      </c>
    </row>
    <row r="19104" spans="82:87">
      <c r="CD19104" s="34" t="s">
        <v>22985</v>
      </c>
      <c r="CG19104" s="381">
        <v>73706</v>
      </c>
      <c r="CI19104" s="378">
        <v>33694</v>
      </c>
    </row>
    <row r="19105" spans="82:87">
      <c r="CD19105" s="34" t="s">
        <v>22986</v>
      </c>
      <c r="CG19105" s="381">
        <v>73707</v>
      </c>
      <c r="CI19105" s="378">
        <v>33695</v>
      </c>
    </row>
    <row r="19106" spans="82:87">
      <c r="CD19106" s="34" t="s">
        <v>22987</v>
      </c>
      <c r="CG19106" s="381">
        <v>73708</v>
      </c>
      <c r="CI19106" s="378">
        <v>33696</v>
      </c>
    </row>
    <row r="19107" spans="82:87">
      <c r="CD19107" s="34" t="s">
        <v>22988</v>
      </c>
      <c r="CG19107" s="381">
        <v>73709</v>
      </c>
      <c r="CI19107" s="378">
        <v>33696</v>
      </c>
    </row>
    <row r="19108" spans="82:87">
      <c r="CD19108" s="34" t="s">
        <v>22989</v>
      </c>
      <c r="CG19108" s="381">
        <v>73710</v>
      </c>
      <c r="CI19108" s="378">
        <v>33697</v>
      </c>
    </row>
    <row r="19109" spans="82:87">
      <c r="CD19109" s="34" t="s">
        <v>22990</v>
      </c>
      <c r="CG19109" s="381">
        <v>73720</v>
      </c>
      <c r="CI19109" s="378">
        <v>33698</v>
      </c>
    </row>
    <row r="19110" spans="82:87">
      <c r="CD19110" s="34" t="s">
        <v>22991</v>
      </c>
      <c r="CG19110" s="381">
        <v>73730</v>
      </c>
      <c r="CI19110" s="378">
        <v>33699</v>
      </c>
    </row>
    <row r="19111" spans="82:87">
      <c r="CD19111" s="34" t="s">
        <v>22992</v>
      </c>
      <c r="CG19111" s="381">
        <v>73790</v>
      </c>
      <c r="CI19111" s="378">
        <v>33700</v>
      </c>
    </row>
    <row r="19112" spans="82:87">
      <c r="CD19112" s="34" t="s">
        <v>22993</v>
      </c>
      <c r="CG19112" s="381">
        <v>73800</v>
      </c>
      <c r="CI19112" s="378">
        <v>33701</v>
      </c>
    </row>
    <row r="19113" spans="82:87">
      <c r="CD19113" s="34" t="s">
        <v>22994</v>
      </c>
      <c r="CG19113" s="381">
        <v>73801</v>
      </c>
      <c r="CI19113" s="378">
        <v>33702</v>
      </c>
    </row>
    <row r="19114" spans="82:87">
      <c r="CD19114" s="34" t="s">
        <v>22995</v>
      </c>
      <c r="CG19114" s="381">
        <v>73802</v>
      </c>
      <c r="CI19114" s="378">
        <v>33703</v>
      </c>
    </row>
    <row r="19115" spans="82:87">
      <c r="CD19115" s="34" t="s">
        <v>22996</v>
      </c>
      <c r="CG19115" s="381">
        <v>73803</v>
      </c>
      <c r="CI19115" s="378">
        <v>33704</v>
      </c>
    </row>
    <row r="19116" spans="82:87">
      <c r="CD19116" s="34" t="s">
        <v>22997</v>
      </c>
      <c r="CG19116" s="381">
        <v>73804</v>
      </c>
      <c r="CI19116" s="378">
        <v>33705</v>
      </c>
    </row>
    <row r="19117" spans="82:87">
      <c r="CD19117" s="34" t="s">
        <v>22998</v>
      </c>
      <c r="CG19117" s="381">
        <v>73805</v>
      </c>
      <c r="CI19117" s="378">
        <v>33706</v>
      </c>
    </row>
    <row r="19118" spans="82:87">
      <c r="CD19118" s="34" t="s">
        <v>22999</v>
      </c>
      <c r="CG19118" s="381">
        <v>73806</v>
      </c>
      <c r="CI19118" s="378">
        <v>33707</v>
      </c>
    </row>
    <row r="19119" spans="82:87">
      <c r="CD19119" s="34" t="s">
        <v>23000</v>
      </c>
      <c r="CG19119" s="381">
        <v>73807</v>
      </c>
      <c r="CI19119" s="378">
        <v>33708</v>
      </c>
    </row>
    <row r="19120" spans="82:87">
      <c r="CD19120" s="34" t="s">
        <v>23001</v>
      </c>
      <c r="CG19120" s="381">
        <v>73808</v>
      </c>
      <c r="CI19120" s="378">
        <v>33709</v>
      </c>
    </row>
    <row r="19121" spans="82:87">
      <c r="CD19121" s="34" t="s">
        <v>23002</v>
      </c>
      <c r="CG19121" s="381">
        <v>73809</v>
      </c>
      <c r="CI19121" s="378">
        <v>33710</v>
      </c>
    </row>
    <row r="19122" spans="82:87">
      <c r="CD19122" s="34" t="s">
        <v>23003</v>
      </c>
      <c r="CG19122" s="381">
        <v>73870</v>
      </c>
      <c r="CI19122" s="378">
        <v>33710</v>
      </c>
    </row>
    <row r="19123" spans="82:87">
      <c r="CD19123" s="34" t="s">
        <v>23004</v>
      </c>
      <c r="CG19123" s="381">
        <v>74000</v>
      </c>
      <c r="CI19123" s="378">
        <v>33710</v>
      </c>
    </row>
    <row r="19124" spans="82:87">
      <c r="CD19124" s="34" t="s">
        <v>23005</v>
      </c>
      <c r="CG19124" s="381">
        <v>74001</v>
      </c>
      <c r="CI19124" s="378">
        <v>33710</v>
      </c>
    </row>
    <row r="19125" spans="82:87">
      <c r="CD19125" s="34" t="s">
        <v>23006</v>
      </c>
      <c r="CG19125" s="381">
        <v>74002</v>
      </c>
      <c r="CI19125" s="378">
        <v>33710</v>
      </c>
    </row>
    <row r="19126" spans="82:87">
      <c r="CD19126" s="34" t="s">
        <v>23007</v>
      </c>
      <c r="CG19126" s="381">
        <v>74003</v>
      </c>
      <c r="CI19126" s="378">
        <v>33710</v>
      </c>
    </row>
    <row r="19127" spans="82:87">
      <c r="CD19127" s="34" t="s">
        <v>23008</v>
      </c>
      <c r="CG19127" s="381">
        <v>74004</v>
      </c>
      <c r="CI19127" s="378">
        <v>33710</v>
      </c>
    </row>
    <row r="19128" spans="82:87">
      <c r="CD19128" s="34" t="s">
        <v>23009</v>
      </c>
      <c r="CG19128" s="381">
        <v>74005</v>
      </c>
      <c r="CI19128" s="378">
        <v>33710</v>
      </c>
    </row>
    <row r="19129" spans="82:87">
      <c r="CD19129" s="34" t="s">
        <v>23010</v>
      </c>
      <c r="CG19129" s="381">
        <v>74006</v>
      </c>
      <c r="CI19129" s="378">
        <v>33710</v>
      </c>
    </row>
    <row r="19130" spans="82:87">
      <c r="CD19130" s="34" t="s">
        <v>23011</v>
      </c>
      <c r="CG19130" s="381">
        <v>74007</v>
      </c>
      <c r="CI19130" s="378">
        <v>33710</v>
      </c>
    </row>
    <row r="19131" spans="82:87">
      <c r="CD19131" s="34" t="s">
        <v>23012</v>
      </c>
      <c r="CG19131" s="381">
        <v>74008</v>
      </c>
      <c r="CI19131" s="378">
        <v>33710</v>
      </c>
    </row>
    <row r="19132" spans="82:87">
      <c r="CD19132" s="34" t="s">
        <v>23013</v>
      </c>
      <c r="CG19132" s="381">
        <v>74009</v>
      </c>
      <c r="CI19132" s="378">
        <v>33710</v>
      </c>
    </row>
    <row r="19133" spans="82:87">
      <c r="CD19133" s="34" t="s">
        <v>23014</v>
      </c>
      <c r="CG19133" s="381">
        <v>74010</v>
      </c>
      <c r="CI19133" s="378">
        <v>33710</v>
      </c>
    </row>
    <row r="19134" spans="82:87">
      <c r="CD19134" s="34" t="s">
        <v>23015</v>
      </c>
      <c r="CG19134" s="381">
        <v>74011</v>
      </c>
      <c r="CI19134" s="378">
        <v>33710</v>
      </c>
    </row>
    <row r="19135" spans="82:87">
      <c r="CD19135" s="34" t="s">
        <v>23016</v>
      </c>
      <c r="CG19135" s="381">
        <v>74012</v>
      </c>
      <c r="CI19135" s="378">
        <v>33710</v>
      </c>
    </row>
    <row r="19136" spans="82:87">
      <c r="CD19136" s="34" t="s">
        <v>23017</v>
      </c>
      <c r="CG19136" s="381">
        <v>74013</v>
      </c>
      <c r="CI19136" s="378">
        <v>33720</v>
      </c>
    </row>
    <row r="19137" spans="82:87">
      <c r="CD19137" s="34" t="s">
        <v>23018</v>
      </c>
      <c r="CG19137" s="381">
        <v>74014</v>
      </c>
      <c r="CI19137" s="378">
        <v>33720</v>
      </c>
    </row>
    <row r="19138" spans="82:87">
      <c r="CD19138" s="34" t="s">
        <v>23019</v>
      </c>
      <c r="CG19138" s="381">
        <v>74015</v>
      </c>
      <c r="CI19138" s="378">
        <v>33720</v>
      </c>
    </row>
    <row r="19139" spans="82:87">
      <c r="CD19139" s="34" t="s">
        <v>23020</v>
      </c>
      <c r="CG19139" s="381">
        <v>74016</v>
      </c>
      <c r="CI19139" s="378">
        <v>33720</v>
      </c>
    </row>
    <row r="19140" spans="82:87">
      <c r="CD19140" s="34" t="s">
        <v>23021</v>
      </c>
      <c r="CG19140" s="381">
        <v>74017</v>
      </c>
      <c r="CI19140" s="378">
        <v>33720</v>
      </c>
    </row>
    <row r="19141" spans="82:87">
      <c r="CD19141" s="34" t="s">
        <v>23022</v>
      </c>
      <c r="CG19141" s="381">
        <v>74018</v>
      </c>
      <c r="CI19141" s="378">
        <v>33720</v>
      </c>
    </row>
    <row r="19142" spans="82:87">
      <c r="CD19142" s="34" t="s">
        <v>23023</v>
      </c>
      <c r="CG19142" s="381">
        <v>74019</v>
      </c>
      <c r="CI19142" s="378">
        <v>33720</v>
      </c>
    </row>
    <row r="19143" spans="82:87">
      <c r="CD19143" s="34" t="s">
        <v>23024</v>
      </c>
      <c r="CG19143" s="381">
        <v>74020</v>
      </c>
      <c r="CI19143" s="378">
        <v>33720</v>
      </c>
    </row>
    <row r="19144" spans="82:87">
      <c r="CD19144" s="34" t="s">
        <v>23025</v>
      </c>
      <c r="CG19144" s="381">
        <v>74021</v>
      </c>
      <c r="CI19144" s="378">
        <v>33720</v>
      </c>
    </row>
    <row r="19145" spans="82:87">
      <c r="CD19145" s="34" t="s">
        <v>23026</v>
      </c>
      <c r="CG19145" s="381">
        <v>74022</v>
      </c>
      <c r="CI19145" s="378">
        <v>33720</v>
      </c>
    </row>
    <row r="19146" spans="82:87">
      <c r="CD19146" s="34" t="s">
        <v>23027</v>
      </c>
      <c r="CG19146" s="381">
        <v>74023</v>
      </c>
      <c r="CI19146" s="378">
        <v>33730</v>
      </c>
    </row>
    <row r="19147" spans="82:87">
      <c r="CD19147" s="34" t="s">
        <v>23028</v>
      </c>
      <c r="CG19147" s="381">
        <v>74024</v>
      </c>
      <c r="CI19147" s="378">
        <v>33730</v>
      </c>
    </row>
    <row r="19148" spans="82:87">
      <c r="CD19148" s="34" t="s">
        <v>23029</v>
      </c>
      <c r="CG19148" s="381">
        <v>74025</v>
      </c>
      <c r="CI19148" s="378">
        <v>33730</v>
      </c>
    </row>
    <row r="19149" spans="82:87">
      <c r="CD19149" s="34" t="s">
        <v>23030</v>
      </c>
      <c r="CG19149" s="381">
        <v>74026</v>
      </c>
      <c r="CI19149" s="378">
        <v>33730</v>
      </c>
    </row>
    <row r="19150" spans="82:87">
      <c r="CD19150" s="34" t="s">
        <v>23031</v>
      </c>
      <c r="CG19150" s="381">
        <v>74027</v>
      </c>
      <c r="CI19150" s="378">
        <v>33730</v>
      </c>
    </row>
    <row r="19151" spans="82:87">
      <c r="CD19151" s="34" t="s">
        <v>23032</v>
      </c>
      <c r="CG19151" s="381">
        <v>74028</v>
      </c>
      <c r="CI19151" s="378">
        <v>33730</v>
      </c>
    </row>
    <row r="19152" spans="82:87">
      <c r="CD19152" s="34" t="s">
        <v>23033</v>
      </c>
      <c r="CG19152" s="381">
        <v>74029</v>
      </c>
      <c r="CI19152" s="378">
        <v>33731</v>
      </c>
    </row>
    <row r="19153" spans="82:87">
      <c r="CD19153" s="34" t="s">
        <v>23034</v>
      </c>
      <c r="CG19153" s="381">
        <v>74030</v>
      </c>
      <c r="CI19153" s="378">
        <v>33732</v>
      </c>
    </row>
    <row r="19154" spans="82:87">
      <c r="CD19154" s="34" t="s">
        <v>23035</v>
      </c>
      <c r="CG19154" s="381">
        <v>74031</v>
      </c>
      <c r="CI19154" s="378">
        <v>33733</v>
      </c>
    </row>
    <row r="19155" spans="82:87">
      <c r="CD19155" s="34" t="s">
        <v>23036</v>
      </c>
      <c r="CG19155" s="381">
        <v>74032</v>
      </c>
      <c r="CI19155" s="378">
        <v>33734</v>
      </c>
    </row>
    <row r="19156" spans="82:87">
      <c r="CD19156" s="34" t="s">
        <v>23037</v>
      </c>
      <c r="CG19156" s="381">
        <v>74033</v>
      </c>
      <c r="CI19156" s="378">
        <v>33735</v>
      </c>
    </row>
    <row r="19157" spans="82:87">
      <c r="CD19157" s="34" t="s">
        <v>23038</v>
      </c>
      <c r="CG19157" s="381">
        <v>74034</v>
      </c>
      <c r="CI19157" s="378">
        <v>33736</v>
      </c>
    </row>
    <row r="19158" spans="82:87">
      <c r="CD19158" s="34" t="s">
        <v>23039</v>
      </c>
      <c r="CG19158" s="381">
        <v>74035</v>
      </c>
      <c r="CI19158" s="378">
        <v>33737</v>
      </c>
    </row>
    <row r="19159" spans="82:87">
      <c r="CD19159" s="34" t="s">
        <v>23040</v>
      </c>
      <c r="CG19159" s="381">
        <v>74036</v>
      </c>
      <c r="CI19159" s="378">
        <v>33738</v>
      </c>
    </row>
    <row r="19160" spans="82:87">
      <c r="CD19160" s="34" t="s">
        <v>23041</v>
      </c>
      <c r="CG19160" s="381">
        <v>74037</v>
      </c>
      <c r="CI19160" s="378">
        <v>33739</v>
      </c>
    </row>
    <row r="19161" spans="82:87">
      <c r="CD19161" s="34" t="s">
        <v>23042</v>
      </c>
      <c r="CG19161" s="381">
        <v>74038</v>
      </c>
      <c r="CI19161" s="378">
        <v>33740</v>
      </c>
    </row>
    <row r="19162" spans="82:87">
      <c r="CD19162" s="34" t="s">
        <v>23043</v>
      </c>
      <c r="CG19162" s="381">
        <v>74039</v>
      </c>
      <c r="CI19162" s="378">
        <v>33740</v>
      </c>
    </row>
    <row r="19163" spans="82:87">
      <c r="CD19163" s="34" t="s">
        <v>23044</v>
      </c>
      <c r="CG19163" s="381">
        <v>74040</v>
      </c>
      <c r="CI19163" s="378">
        <v>33741</v>
      </c>
    </row>
    <row r="19164" spans="82:87">
      <c r="CD19164" s="34" t="s">
        <v>23045</v>
      </c>
      <c r="CG19164" s="381">
        <v>74041</v>
      </c>
      <c r="CI19164" s="378">
        <v>33747</v>
      </c>
    </row>
    <row r="19165" spans="82:87">
      <c r="CD19165" s="34" t="s">
        <v>23046</v>
      </c>
      <c r="CG19165" s="381">
        <v>74042</v>
      </c>
      <c r="CI19165" s="378">
        <v>33750</v>
      </c>
    </row>
    <row r="19166" spans="82:87">
      <c r="CD19166" s="34" t="s">
        <v>23047</v>
      </c>
      <c r="CG19166" s="381">
        <v>74043</v>
      </c>
      <c r="CI19166" s="378">
        <v>33750</v>
      </c>
    </row>
    <row r="19167" spans="82:87">
      <c r="CD19167" s="34" t="s">
        <v>23048</v>
      </c>
      <c r="CG19167" s="381">
        <v>74044</v>
      </c>
      <c r="CI19167" s="378">
        <v>33750</v>
      </c>
    </row>
    <row r="19168" spans="82:87">
      <c r="CD19168" s="34" t="s">
        <v>23049</v>
      </c>
      <c r="CG19168" s="381">
        <v>74045</v>
      </c>
      <c r="CI19168" s="378">
        <v>33750</v>
      </c>
    </row>
    <row r="19169" spans="82:87">
      <c r="CD19169" s="34" t="s">
        <v>23050</v>
      </c>
      <c r="CG19169" s="381">
        <v>74046</v>
      </c>
      <c r="CI19169" s="378">
        <v>33750</v>
      </c>
    </row>
    <row r="19170" spans="82:87">
      <c r="CD19170" s="34" t="s">
        <v>23051</v>
      </c>
      <c r="CG19170" s="381">
        <v>74047</v>
      </c>
      <c r="CI19170" s="378">
        <v>33750</v>
      </c>
    </row>
    <row r="19171" spans="82:87">
      <c r="CD19171" s="34" t="s">
        <v>23052</v>
      </c>
      <c r="CG19171" s="381">
        <v>74048</v>
      </c>
      <c r="CI19171" s="378">
        <v>33750</v>
      </c>
    </row>
    <row r="19172" spans="82:87">
      <c r="CD19172" s="34" t="s">
        <v>23053</v>
      </c>
      <c r="CG19172" s="381">
        <v>74049</v>
      </c>
      <c r="CI19172" s="378">
        <v>33750</v>
      </c>
    </row>
    <row r="19173" spans="82:87">
      <c r="CD19173" s="34" t="s">
        <v>23054</v>
      </c>
      <c r="CG19173" s="381">
        <v>74050</v>
      </c>
      <c r="CI19173" s="378">
        <v>33760</v>
      </c>
    </row>
    <row r="19174" spans="82:87">
      <c r="CD19174" s="34" t="s">
        <v>23055</v>
      </c>
      <c r="CG19174" s="381">
        <v>74051</v>
      </c>
      <c r="CI19174" s="378">
        <v>33760</v>
      </c>
    </row>
    <row r="19175" spans="82:87">
      <c r="CD19175" s="34" t="s">
        <v>23056</v>
      </c>
      <c r="CG19175" s="381">
        <v>74052</v>
      </c>
      <c r="CI19175" s="378">
        <v>33760</v>
      </c>
    </row>
    <row r="19176" spans="82:87">
      <c r="CD19176" s="34" t="s">
        <v>23057</v>
      </c>
      <c r="CG19176" s="381">
        <v>74053</v>
      </c>
      <c r="CI19176" s="378">
        <v>33760</v>
      </c>
    </row>
    <row r="19177" spans="82:87">
      <c r="CD19177" s="34" t="s">
        <v>23058</v>
      </c>
      <c r="CG19177" s="381">
        <v>74054</v>
      </c>
      <c r="CI19177" s="378">
        <v>33760</v>
      </c>
    </row>
    <row r="19178" spans="82:87">
      <c r="CD19178" s="34" t="s">
        <v>23059</v>
      </c>
      <c r="CG19178" s="381">
        <v>74055</v>
      </c>
      <c r="CI19178" s="378">
        <v>33760</v>
      </c>
    </row>
    <row r="19179" spans="82:87">
      <c r="CD19179" s="34" t="s">
        <v>23060</v>
      </c>
      <c r="CG19179" s="381">
        <v>74056</v>
      </c>
      <c r="CI19179" s="378">
        <v>33760</v>
      </c>
    </row>
    <row r="19180" spans="82:87">
      <c r="CD19180" s="34" t="s">
        <v>23061</v>
      </c>
      <c r="CG19180" s="381">
        <v>74057</v>
      </c>
      <c r="CI19180" s="378">
        <v>33760</v>
      </c>
    </row>
    <row r="19181" spans="82:87">
      <c r="CD19181" s="34" t="s">
        <v>23062</v>
      </c>
      <c r="CG19181" s="381">
        <v>74058</v>
      </c>
      <c r="CI19181" s="378">
        <v>33760</v>
      </c>
    </row>
    <row r="19182" spans="82:87">
      <c r="CD19182" s="34" t="s">
        <v>23063</v>
      </c>
      <c r="CG19182" s="381">
        <v>74059</v>
      </c>
      <c r="CI19182" s="378">
        <v>33760</v>
      </c>
    </row>
    <row r="19183" spans="82:87">
      <c r="CD19183" s="34" t="s">
        <v>23064</v>
      </c>
      <c r="CG19183" s="381">
        <v>74100</v>
      </c>
      <c r="CI19183" s="378">
        <v>33760</v>
      </c>
    </row>
    <row r="19184" spans="82:87">
      <c r="CD19184" s="34" t="s">
        <v>23065</v>
      </c>
      <c r="CG19184" s="381">
        <v>74101</v>
      </c>
      <c r="CI19184" s="378">
        <v>33760</v>
      </c>
    </row>
    <row r="19185" spans="82:87">
      <c r="CD19185" s="34" t="s">
        <v>23066</v>
      </c>
      <c r="CG19185" s="381">
        <v>74102</v>
      </c>
      <c r="CI19185" s="378">
        <v>33760</v>
      </c>
    </row>
    <row r="19186" spans="82:87">
      <c r="CD19186" s="34" t="s">
        <v>23067</v>
      </c>
      <c r="CG19186" s="381">
        <v>74103</v>
      </c>
      <c r="CI19186" s="378">
        <v>33760</v>
      </c>
    </row>
    <row r="19187" spans="82:87">
      <c r="CD19187" s="34" t="s">
        <v>23068</v>
      </c>
      <c r="CG19187" s="381">
        <v>74104</v>
      </c>
      <c r="CI19187" s="378">
        <v>33760</v>
      </c>
    </row>
    <row r="19188" spans="82:87">
      <c r="CD19188" s="34" t="s">
        <v>23069</v>
      </c>
      <c r="CG19188" s="381">
        <v>74105</v>
      </c>
      <c r="CI19188" s="378">
        <v>33760</v>
      </c>
    </row>
    <row r="19189" spans="82:87">
      <c r="CD19189" s="34" t="s">
        <v>23070</v>
      </c>
      <c r="CG19189" s="381">
        <v>74106</v>
      </c>
      <c r="CI19189" s="378">
        <v>33760</v>
      </c>
    </row>
    <row r="19190" spans="82:87">
      <c r="CD19190" s="34" t="s">
        <v>23071</v>
      </c>
      <c r="CG19190" s="381">
        <v>74107</v>
      </c>
      <c r="CI19190" s="378">
        <v>33760</v>
      </c>
    </row>
    <row r="19191" spans="82:87">
      <c r="CD19191" s="34" t="s">
        <v>23072</v>
      </c>
      <c r="CG19191" s="381">
        <v>74108</v>
      </c>
      <c r="CI19191" s="378">
        <v>33760</v>
      </c>
    </row>
    <row r="19192" spans="82:87">
      <c r="CD19192" s="34" t="s">
        <v>23073</v>
      </c>
      <c r="CG19192" s="381">
        <v>74109</v>
      </c>
      <c r="CI19192" s="378">
        <v>33760</v>
      </c>
    </row>
    <row r="19193" spans="82:87">
      <c r="CD19193" s="34" t="s">
        <v>23074</v>
      </c>
      <c r="CG19193" s="381">
        <v>74110</v>
      </c>
      <c r="CI19193" s="378">
        <v>33770</v>
      </c>
    </row>
    <row r="19194" spans="82:87">
      <c r="CD19194" s="34" t="s">
        <v>23075</v>
      </c>
      <c r="CG19194" s="381">
        <v>74111</v>
      </c>
      <c r="CI19194" s="378">
        <v>33780</v>
      </c>
    </row>
    <row r="19195" spans="82:87">
      <c r="CD19195" s="34" t="s">
        <v>23076</v>
      </c>
      <c r="CG19195" s="381">
        <v>74112</v>
      </c>
      <c r="CI19195" s="378">
        <v>33790</v>
      </c>
    </row>
    <row r="19196" spans="82:87">
      <c r="CD19196" s="34" t="s">
        <v>23077</v>
      </c>
      <c r="CG19196" s="381">
        <v>74113</v>
      </c>
      <c r="CI19196" s="378">
        <v>33790</v>
      </c>
    </row>
    <row r="19197" spans="82:87">
      <c r="CD19197" s="34" t="s">
        <v>23078</v>
      </c>
      <c r="CG19197" s="381">
        <v>74114</v>
      </c>
      <c r="CI19197" s="378">
        <v>33790</v>
      </c>
    </row>
    <row r="19198" spans="82:87">
      <c r="CD19198" s="34" t="s">
        <v>23079</v>
      </c>
      <c r="CG19198" s="381">
        <v>74115</v>
      </c>
      <c r="CI19198" s="378">
        <v>33790</v>
      </c>
    </row>
    <row r="19199" spans="82:87">
      <c r="CD19199" s="34" t="s">
        <v>23080</v>
      </c>
      <c r="CG19199" s="381">
        <v>74120</v>
      </c>
      <c r="CI19199" s="378">
        <v>33790</v>
      </c>
    </row>
    <row r="19200" spans="82:87">
      <c r="CD19200" s="34" t="s">
        <v>23081</v>
      </c>
      <c r="CG19200" s="381">
        <v>74130</v>
      </c>
      <c r="CI19200" s="378">
        <v>33790</v>
      </c>
    </row>
    <row r="19201" spans="82:87">
      <c r="CD19201" s="34" t="s">
        <v>23082</v>
      </c>
      <c r="CG19201" s="381">
        <v>74131</v>
      </c>
      <c r="CI19201" s="378">
        <v>33790</v>
      </c>
    </row>
    <row r="19202" spans="82:87">
      <c r="CD19202" s="34" t="s">
        <v>23083</v>
      </c>
      <c r="CG19202" s="381">
        <v>74132</v>
      </c>
      <c r="CI19202" s="378">
        <v>33790</v>
      </c>
    </row>
    <row r="19203" spans="82:87">
      <c r="CD19203" s="34" t="s">
        <v>23084</v>
      </c>
      <c r="CG19203" s="381">
        <v>74133</v>
      </c>
      <c r="CI19203" s="378">
        <v>33800</v>
      </c>
    </row>
    <row r="19204" spans="82:87">
      <c r="CD19204" s="34" t="s">
        <v>23085</v>
      </c>
      <c r="CG19204" s="381">
        <v>74134</v>
      </c>
      <c r="CI19204" s="378">
        <v>33801</v>
      </c>
    </row>
    <row r="19205" spans="82:87">
      <c r="CD19205" s="34" t="s">
        <v>23086</v>
      </c>
      <c r="CG19205" s="381">
        <v>74135</v>
      </c>
      <c r="CI19205" s="378">
        <v>33810</v>
      </c>
    </row>
    <row r="19206" spans="82:87">
      <c r="CD19206" s="34" t="s">
        <v>23087</v>
      </c>
      <c r="CG19206" s="381">
        <v>74136</v>
      </c>
      <c r="CI19206" s="378">
        <v>33819</v>
      </c>
    </row>
    <row r="19207" spans="82:87">
      <c r="CD19207" s="34" t="s">
        <v>23088</v>
      </c>
      <c r="CG19207" s="381">
        <v>74137</v>
      </c>
      <c r="CI19207" s="378">
        <v>33820</v>
      </c>
    </row>
    <row r="19208" spans="82:87">
      <c r="CD19208" s="34" t="s">
        <v>23089</v>
      </c>
      <c r="CG19208" s="381">
        <v>74138</v>
      </c>
      <c r="CI19208" s="378">
        <v>33820</v>
      </c>
    </row>
    <row r="19209" spans="82:87">
      <c r="CD19209" s="34" t="s">
        <v>23090</v>
      </c>
      <c r="CG19209" s="381">
        <v>74139</v>
      </c>
      <c r="CI19209" s="378">
        <v>33820</v>
      </c>
    </row>
    <row r="19210" spans="82:87">
      <c r="CD19210" s="34" t="s">
        <v>23091</v>
      </c>
      <c r="CG19210" s="381">
        <v>74140</v>
      </c>
      <c r="CI19210" s="378">
        <v>33820</v>
      </c>
    </row>
    <row r="19211" spans="82:87">
      <c r="CD19211" s="34" t="s">
        <v>23092</v>
      </c>
      <c r="CG19211" s="381">
        <v>74150</v>
      </c>
      <c r="CI19211" s="378">
        <v>33820</v>
      </c>
    </row>
    <row r="19212" spans="82:87">
      <c r="CD19212" s="34" t="s">
        <v>23093</v>
      </c>
      <c r="CG19212" s="381">
        <v>74151</v>
      </c>
      <c r="CI19212" s="378">
        <v>33820</v>
      </c>
    </row>
    <row r="19213" spans="82:87">
      <c r="CD19213" s="34" t="s">
        <v>23094</v>
      </c>
      <c r="CG19213" s="381">
        <v>74152</v>
      </c>
      <c r="CI19213" s="378">
        <v>33820</v>
      </c>
    </row>
    <row r="19214" spans="82:87">
      <c r="CD19214" s="34" t="s">
        <v>23095</v>
      </c>
      <c r="CG19214" s="381">
        <v>74153</v>
      </c>
      <c r="CI19214" s="378">
        <v>33820</v>
      </c>
    </row>
    <row r="19215" spans="82:87">
      <c r="CD19215" s="34" t="s">
        <v>23096</v>
      </c>
      <c r="CG19215" s="381">
        <v>74154</v>
      </c>
      <c r="CI19215" s="378">
        <v>33830</v>
      </c>
    </row>
    <row r="19216" spans="82:87">
      <c r="CD19216" s="34" t="s">
        <v>23097</v>
      </c>
      <c r="CG19216" s="381">
        <v>74155</v>
      </c>
      <c r="CI19216" s="378">
        <v>33830</v>
      </c>
    </row>
    <row r="19217" spans="82:87">
      <c r="CD19217" s="34" t="s">
        <v>23098</v>
      </c>
      <c r="CG19217" s="381">
        <v>74156</v>
      </c>
      <c r="CI19217" s="378">
        <v>33840</v>
      </c>
    </row>
    <row r="19218" spans="82:87">
      <c r="CD19218" s="34" t="s">
        <v>23099</v>
      </c>
      <c r="CG19218" s="381">
        <v>74157</v>
      </c>
      <c r="CI19218" s="378">
        <v>33840</v>
      </c>
    </row>
    <row r="19219" spans="82:87">
      <c r="CD19219" s="34" t="s">
        <v>23100</v>
      </c>
      <c r="CG19219" s="381">
        <v>74158</v>
      </c>
      <c r="CI19219" s="378">
        <v>33840</v>
      </c>
    </row>
    <row r="19220" spans="82:87">
      <c r="CD19220" s="34" t="s">
        <v>23101</v>
      </c>
      <c r="CG19220" s="381">
        <v>74159</v>
      </c>
      <c r="CI19220" s="378">
        <v>33840</v>
      </c>
    </row>
    <row r="19221" spans="82:87">
      <c r="CD19221" s="34" t="s">
        <v>23102</v>
      </c>
      <c r="CG19221" s="381">
        <v>74160</v>
      </c>
      <c r="CI19221" s="378">
        <v>33840</v>
      </c>
    </row>
    <row r="19222" spans="82:87">
      <c r="CD19222" s="34" t="s">
        <v>23103</v>
      </c>
      <c r="CG19222" s="381">
        <v>74161</v>
      </c>
      <c r="CI19222" s="378">
        <v>33840</v>
      </c>
    </row>
    <row r="19223" spans="82:87">
      <c r="CD19223" s="34" t="s">
        <v>23104</v>
      </c>
      <c r="CG19223" s="381">
        <v>74162</v>
      </c>
      <c r="CI19223" s="378">
        <v>33840</v>
      </c>
    </row>
    <row r="19224" spans="82:87">
      <c r="CD19224" s="34" t="s">
        <v>23105</v>
      </c>
      <c r="CG19224" s="381">
        <v>74163</v>
      </c>
      <c r="CI19224" s="378">
        <v>33840</v>
      </c>
    </row>
    <row r="19225" spans="82:87">
      <c r="CD19225" s="34" t="s">
        <v>23106</v>
      </c>
      <c r="CG19225" s="381">
        <v>74164</v>
      </c>
      <c r="CI19225" s="378">
        <v>33850</v>
      </c>
    </row>
    <row r="19226" spans="82:87">
      <c r="CD19226" s="34" t="s">
        <v>23107</v>
      </c>
      <c r="CG19226" s="381">
        <v>74165</v>
      </c>
      <c r="CI19226" s="378">
        <v>33860</v>
      </c>
    </row>
    <row r="19227" spans="82:87">
      <c r="CD19227" s="34" t="s">
        <v>23108</v>
      </c>
      <c r="CG19227" s="381">
        <v>74166</v>
      </c>
      <c r="CI19227" s="378">
        <v>33860</v>
      </c>
    </row>
    <row r="19228" spans="82:87">
      <c r="CD19228" s="34" t="s">
        <v>23109</v>
      </c>
      <c r="CG19228" s="381">
        <v>74167</v>
      </c>
      <c r="CI19228" s="378">
        <v>33860</v>
      </c>
    </row>
    <row r="19229" spans="82:87">
      <c r="CD19229" s="34" t="s">
        <v>23110</v>
      </c>
      <c r="CG19229" s="381">
        <v>74168</v>
      </c>
      <c r="CI19229" s="378">
        <v>33860</v>
      </c>
    </row>
    <row r="19230" spans="82:87">
      <c r="CD19230" s="34" t="s">
        <v>23111</v>
      </c>
      <c r="CG19230" s="381">
        <v>74169</v>
      </c>
      <c r="CI19230" s="378">
        <v>33870</v>
      </c>
    </row>
    <row r="19231" spans="82:87">
      <c r="CD19231" s="34" t="s">
        <v>23112</v>
      </c>
      <c r="CG19231" s="381">
        <v>74170</v>
      </c>
      <c r="CI19231" s="378">
        <v>33870</v>
      </c>
    </row>
    <row r="19232" spans="82:87">
      <c r="CD19232" s="34" t="s">
        <v>23113</v>
      </c>
      <c r="CG19232" s="381">
        <v>74190</v>
      </c>
      <c r="CI19232" s="378">
        <v>33880</v>
      </c>
    </row>
    <row r="19233" spans="82:87">
      <c r="CD19233" s="34" t="s">
        <v>23114</v>
      </c>
      <c r="CG19233" s="381">
        <v>74200</v>
      </c>
      <c r="CI19233" s="378">
        <v>33880</v>
      </c>
    </row>
    <row r="19234" spans="82:87">
      <c r="CD19234" s="34" t="s">
        <v>23115</v>
      </c>
      <c r="CG19234" s="381">
        <v>74201</v>
      </c>
      <c r="CI19234" s="378">
        <v>33880</v>
      </c>
    </row>
    <row r="19235" spans="82:87">
      <c r="CD19235" s="34" t="s">
        <v>23116</v>
      </c>
      <c r="CG19235" s="381">
        <v>74202</v>
      </c>
      <c r="CI19235" s="378">
        <v>33881</v>
      </c>
    </row>
    <row r="19236" spans="82:87">
      <c r="CD19236" s="34" t="s">
        <v>23117</v>
      </c>
      <c r="CG19236" s="381">
        <v>74203</v>
      </c>
      <c r="CI19236" s="378">
        <v>33882</v>
      </c>
    </row>
    <row r="19237" spans="82:87">
      <c r="CD19237" s="34" t="s">
        <v>23118</v>
      </c>
      <c r="CG19237" s="381">
        <v>74204</v>
      </c>
      <c r="CI19237" s="378">
        <v>33883</v>
      </c>
    </row>
    <row r="19238" spans="82:87">
      <c r="CD19238" s="34" t="s">
        <v>23119</v>
      </c>
      <c r="CG19238" s="381">
        <v>74205</v>
      </c>
      <c r="CI19238" s="378">
        <v>33884</v>
      </c>
    </row>
    <row r="19239" spans="82:87">
      <c r="CD19239" s="34" t="s">
        <v>23120</v>
      </c>
      <c r="CG19239" s="381">
        <v>74206</v>
      </c>
      <c r="CI19239" s="378">
        <v>33885</v>
      </c>
    </row>
    <row r="19240" spans="82:87">
      <c r="CD19240" s="34" t="s">
        <v>23121</v>
      </c>
      <c r="CG19240" s="381">
        <v>74207</v>
      </c>
      <c r="CI19240" s="378">
        <v>33886</v>
      </c>
    </row>
    <row r="19241" spans="82:87">
      <c r="CD19241" s="34" t="s">
        <v>23122</v>
      </c>
      <c r="CG19241" s="381">
        <v>74208</v>
      </c>
      <c r="CI19241" s="378">
        <v>33887</v>
      </c>
    </row>
    <row r="19242" spans="82:87">
      <c r="CD19242" s="34" t="s">
        <v>23123</v>
      </c>
      <c r="CG19242" s="381">
        <v>74209</v>
      </c>
      <c r="CI19242" s="378">
        <v>33887</v>
      </c>
    </row>
    <row r="19243" spans="82:87">
      <c r="CD19243" s="34" t="s">
        <v>23124</v>
      </c>
      <c r="CG19243" s="381">
        <v>74210</v>
      </c>
      <c r="CI19243" s="378">
        <v>33888</v>
      </c>
    </row>
    <row r="19244" spans="82:87">
      <c r="CD19244" s="34" t="s">
        <v>23125</v>
      </c>
      <c r="CG19244" s="381">
        <v>74220</v>
      </c>
      <c r="CI19244" s="378">
        <v>33889</v>
      </c>
    </row>
    <row r="19245" spans="82:87">
      <c r="CD19245" s="34" t="s">
        <v>23126</v>
      </c>
      <c r="CG19245" s="381">
        <v>74230</v>
      </c>
      <c r="CI19245" s="378">
        <v>33890</v>
      </c>
    </row>
    <row r="19246" spans="82:87">
      <c r="CD19246" s="34" t="s">
        <v>23127</v>
      </c>
      <c r="CG19246" s="381">
        <v>74240</v>
      </c>
      <c r="CI19246" s="378">
        <v>33890</v>
      </c>
    </row>
    <row r="19247" spans="82:87">
      <c r="CD19247" s="34" t="s">
        <v>23128</v>
      </c>
      <c r="CG19247" s="381">
        <v>74250</v>
      </c>
      <c r="CI19247" s="378">
        <v>33890</v>
      </c>
    </row>
    <row r="19248" spans="82:87">
      <c r="CD19248" s="34" t="s">
        <v>23129</v>
      </c>
      <c r="CG19248" s="381">
        <v>74260</v>
      </c>
      <c r="CI19248" s="378">
        <v>33890</v>
      </c>
    </row>
    <row r="19249" spans="82:87">
      <c r="CD19249" s="34" t="s">
        <v>23130</v>
      </c>
      <c r="CG19249" s="381">
        <v>74270</v>
      </c>
      <c r="CI19249" s="378">
        <v>33890</v>
      </c>
    </row>
    <row r="19250" spans="82:87">
      <c r="CD19250" s="34" t="s">
        <v>23131</v>
      </c>
      <c r="CG19250" s="381">
        <v>74290</v>
      </c>
      <c r="CI19250" s="378">
        <v>33900</v>
      </c>
    </row>
    <row r="19251" spans="82:87">
      <c r="CD19251" s="34" t="s">
        <v>23132</v>
      </c>
      <c r="CG19251" s="381">
        <v>74300</v>
      </c>
      <c r="CI19251" s="378">
        <v>33900</v>
      </c>
    </row>
    <row r="19252" spans="82:87">
      <c r="CD19252" s="34" t="s">
        <v>23133</v>
      </c>
      <c r="CG19252" s="381">
        <v>74301</v>
      </c>
      <c r="CI19252" s="378">
        <v>33901</v>
      </c>
    </row>
    <row r="19253" spans="82:87">
      <c r="CD19253" s="34" t="s">
        <v>23134</v>
      </c>
      <c r="CG19253" s="381">
        <v>74302</v>
      </c>
      <c r="CI19253" s="378">
        <v>33902</v>
      </c>
    </row>
    <row r="19254" spans="82:87">
      <c r="CD19254" s="34" t="s">
        <v>23135</v>
      </c>
      <c r="CG19254" s="381">
        <v>74303</v>
      </c>
      <c r="CI19254" s="378">
        <v>33903</v>
      </c>
    </row>
    <row r="19255" spans="82:87">
      <c r="CD19255" s="34" t="s">
        <v>23136</v>
      </c>
      <c r="CG19255" s="381">
        <v>74304</v>
      </c>
      <c r="CI19255" s="378">
        <v>33904</v>
      </c>
    </row>
    <row r="19256" spans="82:87">
      <c r="CD19256" s="34" t="s">
        <v>23137</v>
      </c>
      <c r="CG19256" s="381">
        <v>74305</v>
      </c>
      <c r="CI19256" s="378">
        <v>33905</v>
      </c>
    </row>
    <row r="19257" spans="82:87">
      <c r="CD19257" s="34" t="s">
        <v>23138</v>
      </c>
      <c r="CG19257" s="381">
        <v>74306</v>
      </c>
      <c r="CI19257" s="378">
        <v>33906</v>
      </c>
    </row>
    <row r="19258" spans="82:87">
      <c r="CD19258" s="34" t="s">
        <v>23139</v>
      </c>
      <c r="CG19258" s="381">
        <v>74307</v>
      </c>
      <c r="CI19258" s="378">
        <v>33907</v>
      </c>
    </row>
    <row r="19259" spans="82:87">
      <c r="CD19259" s="34" t="s">
        <v>23140</v>
      </c>
      <c r="CG19259" s="381">
        <v>74308</v>
      </c>
      <c r="CI19259" s="378">
        <v>33908</v>
      </c>
    </row>
    <row r="19260" spans="82:87">
      <c r="CD19260" s="34" t="s">
        <v>23141</v>
      </c>
      <c r="CG19260" s="381">
        <v>74309</v>
      </c>
      <c r="CI19260" s="378">
        <v>33909</v>
      </c>
    </row>
    <row r="19261" spans="82:87">
      <c r="CD19261" s="34" t="s">
        <v>23142</v>
      </c>
      <c r="CG19261" s="381">
        <v>74310</v>
      </c>
      <c r="CI19261" s="378">
        <v>33910</v>
      </c>
    </row>
    <row r="19262" spans="82:87">
      <c r="CD19262" s="34" t="s">
        <v>23143</v>
      </c>
      <c r="CG19262" s="381">
        <v>74311</v>
      </c>
      <c r="CI19262" s="378">
        <v>33910</v>
      </c>
    </row>
    <row r="19263" spans="82:87">
      <c r="CD19263" s="34" t="s">
        <v>23144</v>
      </c>
      <c r="CG19263" s="381">
        <v>74312</v>
      </c>
      <c r="CI19263" s="378">
        <v>33910</v>
      </c>
    </row>
    <row r="19264" spans="82:87">
      <c r="CD19264" s="34" t="s">
        <v>23145</v>
      </c>
      <c r="CG19264" s="381">
        <v>74313</v>
      </c>
      <c r="CI19264" s="378">
        <v>33910</v>
      </c>
    </row>
    <row r="19265" spans="82:87">
      <c r="CD19265" s="34" t="s">
        <v>23146</v>
      </c>
      <c r="CG19265" s="381">
        <v>74314</v>
      </c>
      <c r="CI19265" s="378">
        <v>33910</v>
      </c>
    </row>
    <row r="19266" spans="82:87">
      <c r="CD19266" s="34" t="s">
        <v>23147</v>
      </c>
      <c r="CG19266" s="381">
        <v>74315</v>
      </c>
      <c r="CI19266" s="378">
        <v>33910</v>
      </c>
    </row>
    <row r="19267" spans="82:87">
      <c r="CD19267" s="34" t="s">
        <v>23148</v>
      </c>
      <c r="CG19267" s="381">
        <v>74320</v>
      </c>
      <c r="CI19267" s="378">
        <v>33910</v>
      </c>
    </row>
    <row r="19268" spans="82:87">
      <c r="CD19268" s="34" t="s">
        <v>23149</v>
      </c>
      <c r="CG19268" s="381">
        <v>74330</v>
      </c>
      <c r="CI19268" s="378">
        <v>33911</v>
      </c>
    </row>
    <row r="19269" spans="82:87">
      <c r="CD19269" s="34" t="s">
        <v>23150</v>
      </c>
      <c r="CG19269" s="381">
        <v>74331</v>
      </c>
      <c r="CI19269" s="378">
        <v>33912</v>
      </c>
    </row>
    <row r="19270" spans="82:87">
      <c r="CD19270" s="34" t="s">
        <v>23151</v>
      </c>
      <c r="CG19270" s="381">
        <v>74332</v>
      </c>
      <c r="CI19270" s="378">
        <v>33913</v>
      </c>
    </row>
    <row r="19271" spans="82:87">
      <c r="CD19271" s="34" t="s">
        <v>23152</v>
      </c>
      <c r="CG19271" s="381">
        <v>74333</v>
      </c>
      <c r="CI19271" s="378">
        <v>33914</v>
      </c>
    </row>
    <row r="19272" spans="82:87">
      <c r="CD19272" s="34" t="s">
        <v>23153</v>
      </c>
      <c r="CG19272" s="381">
        <v>74334</v>
      </c>
      <c r="CI19272" s="378">
        <v>33915</v>
      </c>
    </row>
    <row r="19273" spans="82:87">
      <c r="CD19273" s="34" t="s">
        <v>23154</v>
      </c>
      <c r="CG19273" s="381">
        <v>74335</v>
      </c>
      <c r="CI19273" s="378">
        <v>33916</v>
      </c>
    </row>
    <row r="19274" spans="82:87">
      <c r="CD19274" s="34" t="s">
        <v>23155</v>
      </c>
      <c r="CG19274" s="381">
        <v>74336</v>
      </c>
      <c r="CI19274" s="378">
        <v>33917</v>
      </c>
    </row>
    <row r="19275" spans="82:87">
      <c r="CD19275" s="34" t="s">
        <v>23156</v>
      </c>
      <c r="CG19275" s="381">
        <v>74337</v>
      </c>
      <c r="CI19275" s="378">
        <v>33918</v>
      </c>
    </row>
    <row r="19276" spans="82:87">
      <c r="CD19276" s="34" t="s">
        <v>23157</v>
      </c>
      <c r="CG19276" s="381">
        <v>74338</v>
      </c>
      <c r="CI19276" s="378">
        <v>33919</v>
      </c>
    </row>
    <row r="19277" spans="82:87">
      <c r="CD19277" s="34" t="s">
        <v>23158</v>
      </c>
      <c r="CG19277" s="381">
        <v>74339</v>
      </c>
      <c r="CI19277" s="378">
        <v>33920</v>
      </c>
    </row>
    <row r="19278" spans="82:87">
      <c r="CD19278" s="34" t="s">
        <v>23159</v>
      </c>
      <c r="CG19278" s="381">
        <v>74340</v>
      </c>
      <c r="CI19278" s="378">
        <v>33920</v>
      </c>
    </row>
    <row r="19279" spans="82:87">
      <c r="CD19279" s="34" t="s">
        <v>23160</v>
      </c>
      <c r="CG19279" s="381">
        <v>74350</v>
      </c>
      <c r="CI19279" s="378">
        <v>33920</v>
      </c>
    </row>
    <row r="19280" spans="82:87">
      <c r="CD19280" s="34" t="s">
        <v>23161</v>
      </c>
      <c r="CG19280" s="381">
        <v>74360</v>
      </c>
      <c r="CI19280" s="378">
        <v>33920</v>
      </c>
    </row>
    <row r="19281" spans="82:87">
      <c r="CD19281" s="34" t="s">
        <v>23162</v>
      </c>
      <c r="CG19281" s="381">
        <v>74370</v>
      </c>
      <c r="CI19281" s="378">
        <v>33920</v>
      </c>
    </row>
    <row r="19282" spans="82:87">
      <c r="CD19282" s="34" t="s">
        <v>23163</v>
      </c>
      <c r="CG19282" s="381">
        <v>74371</v>
      </c>
      <c r="CI19282" s="378">
        <v>33920</v>
      </c>
    </row>
    <row r="19283" spans="82:87">
      <c r="CD19283" s="34" t="s">
        <v>23164</v>
      </c>
      <c r="CG19283" s="381">
        <v>74372</v>
      </c>
      <c r="CI19283" s="378">
        <v>33920</v>
      </c>
    </row>
    <row r="19284" spans="82:87">
      <c r="CD19284" s="34" t="s">
        <v>23165</v>
      </c>
      <c r="CG19284" s="381">
        <v>74373</v>
      </c>
      <c r="CI19284" s="378">
        <v>33920</v>
      </c>
    </row>
    <row r="19285" spans="82:87">
      <c r="CD19285" s="34" t="s">
        <v>23166</v>
      </c>
      <c r="CG19285" s="381">
        <v>74374</v>
      </c>
      <c r="CI19285" s="378">
        <v>33930</v>
      </c>
    </row>
    <row r="19286" spans="82:87">
      <c r="CD19286" s="34" t="s">
        <v>23167</v>
      </c>
      <c r="CG19286" s="381">
        <v>74375</v>
      </c>
      <c r="CI19286" s="378">
        <v>33950</v>
      </c>
    </row>
    <row r="19287" spans="82:87">
      <c r="CD19287" s="34" t="s">
        <v>23168</v>
      </c>
      <c r="CG19287" s="381">
        <v>74376</v>
      </c>
      <c r="CI19287" s="378">
        <v>33970</v>
      </c>
    </row>
    <row r="19288" spans="82:87">
      <c r="CD19288" s="34" t="s">
        <v>23169</v>
      </c>
      <c r="CG19288" s="381">
        <v>74377</v>
      </c>
      <c r="CI19288" s="378">
        <v>33980</v>
      </c>
    </row>
    <row r="19289" spans="82:87">
      <c r="CD19289" s="34" t="s">
        <v>23170</v>
      </c>
      <c r="CG19289" s="381">
        <v>74378</v>
      </c>
      <c r="CI19289" s="378">
        <v>33990</v>
      </c>
    </row>
    <row r="19290" spans="82:87">
      <c r="CD19290" s="34" t="s">
        <v>23171</v>
      </c>
      <c r="CG19290" s="381">
        <v>74379</v>
      </c>
      <c r="CI19290" s="378">
        <v>33990</v>
      </c>
    </row>
    <row r="19291" spans="82:87">
      <c r="CD19291" s="34" t="s">
        <v>23172</v>
      </c>
      <c r="CG19291" s="381">
        <v>74380</v>
      </c>
      <c r="CI19291" s="378">
        <v>33990</v>
      </c>
    </row>
    <row r="19292" spans="82:87">
      <c r="CD19292" s="34" t="s">
        <v>23173</v>
      </c>
      <c r="CG19292" s="381">
        <v>74381</v>
      </c>
      <c r="CI19292" s="378">
        <v>33998</v>
      </c>
    </row>
    <row r="19293" spans="82:87">
      <c r="CD19293" s="34" t="s">
        <v>23174</v>
      </c>
      <c r="CG19293" s="381">
        <v>74382</v>
      </c>
      <c r="CI19293" s="378">
        <v>33998</v>
      </c>
    </row>
    <row r="19294" spans="82:87">
      <c r="CD19294" s="34" t="s">
        <v>23175</v>
      </c>
      <c r="CG19294" s="381">
        <v>74383</v>
      </c>
      <c r="CI19294" s="378">
        <v>34000</v>
      </c>
    </row>
    <row r="19295" spans="82:87">
      <c r="CD19295" s="34" t="s">
        <v>23176</v>
      </c>
      <c r="CG19295" s="381">
        <v>74384</v>
      </c>
      <c r="CI19295" s="378">
        <v>34000</v>
      </c>
    </row>
    <row r="19296" spans="82:87">
      <c r="CD19296" s="34" t="s">
        <v>23177</v>
      </c>
      <c r="CG19296" s="381">
        <v>74385</v>
      </c>
      <c r="CI19296" s="378">
        <v>34001</v>
      </c>
    </row>
    <row r="19297" spans="82:87">
      <c r="CD19297" s="34" t="s">
        <v>23178</v>
      </c>
      <c r="CG19297" s="381">
        <v>74386</v>
      </c>
      <c r="CI19297" s="378">
        <v>34002</v>
      </c>
    </row>
    <row r="19298" spans="82:87">
      <c r="CD19298" s="34" t="s">
        <v>23179</v>
      </c>
      <c r="CG19298" s="381">
        <v>74387</v>
      </c>
      <c r="CI19298" s="378">
        <v>34003</v>
      </c>
    </row>
    <row r="19299" spans="82:87">
      <c r="CD19299" s="34" t="s">
        <v>23180</v>
      </c>
      <c r="CG19299" s="381">
        <v>74388</v>
      </c>
      <c r="CI19299" s="378">
        <v>34004</v>
      </c>
    </row>
    <row r="19300" spans="82:87">
      <c r="CD19300" s="34" t="s">
        <v>23181</v>
      </c>
      <c r="CG19300" s="381">
        <v>74389</v>
      </c>
      <c r="CI19300" s="378">
        <v>34004</v>
      </c>
    </row>
    <row r="19301" spans="82:87">
      <c r="CD19301" s="34" t="s">
        <v>23182</v>
      </c>
      <c r="CG19301" s="381">
        <v>74390</v>
      </c>
      <c r="CI19301" s="378">
        <v>34005</v>
      </c>
    </row>
    <row r="19302" spans="82:87">
      <c r="CD19302" s="34" t="s">
        <v>23183</v>
      </c>
      <c r="CG19302" s="381">
        <v>74400</v>
      </c>
      <c r="CI19302" s="378">
        <v>34006</v>
      </c>
    </row>
    <row r="19303" spans="82:87">
      <c r="CD19303" s="34" t="s">
        <v>23184</v>
      </c>
      <c r="CG19303" s="381">
        <v>74401</v>
      </c>
      <c r="CI19303" s="378">
        <v>34007</v>
      </c>
    </row>
    <row r="19304" spans="82:87">
      <c r="CD19304" s="34" t="s">
        <v>23185</v>
      </c>
      <c r="CG19304" s="381">
        <v>74402</v>
      </c>
      <c r="CI19304" s="378">
        <v>34008</v>
      </c>
    </row>
    <row r="19305" spans="82:87">
      <c r="CD19305" s="34" t="s">
        <v>23186</v>
      </c>
      <c r="CG19305" s="381">
        <v>74403</v>
      </c>
      <c r="CI19305" s="378">
        <v>34009</v>
      </c>
    </row>
    <row r="19306" spans="82:87">
      <c r="CD19306" s="34" t="s">
        <v>23187</v>
      </c>
      <c r="CG19306" s="381">
        <v>74404</v>
      </c>
      <c r="CI19306" s="378">
        <v>34010</v>
      </c>
    </row>
    <row r="19307" spans="82:87">
      <c r="CD19307" s="34" t="s">
        <v>23188</v>
      </c>
      <c r="CG19307" s="381">
        <v>74405</v>
      </c>
      <c r="CI19307" s="378">
        <v>34011</v>
      </c>
    </row>
    <row r="19308" spans="82:87">
      <c r="CD19308" s="34" t="s">
        <v>23189</v>
      </c>
      <c r="CG19308" s="381">
        <v>74406</v>
      </c>
      <c r="CI19308" s="378">
        <v>34012</v>
      </c>
    </row>
    <row r="19309" spans="82:87">
      <c r="CD19309" s="34" t="s">
        <v>23190</v>
      </c>
      <c r="CG19309" s="381">
        <v>74407</v>
      </c>
      <c r="CI19309" s="378">
        <v>34013</v>
      </c>
    </row>
    <row r="19310" spans="82:87">
      <c r="CD19310" s="34" t="s">
        <v>23191</v>
      </c>
      <c r="CG19310" s="381">
        <v>74408</v>
      </c>
      <c r="CI19310" s="378">
        <v>34014</v>
      </c>
    </row>
    <row r="19311" spans="82:87">
      <c r="CD19311" s="34" t="s">
        <v>23192</v>
      </c>
      <c r="CG19311" s="381">
        <v>74409</v>
      </c>
      <c r="CI19311" s="378">
        <v>34015</v>
      </c>
    </row>
    <row r="19312" spans="82:87">
      <c r="CD19312" s="34" t="s">
        <v>23193</v>
      </c>
      <c r="CG19312" s="381">
        <v>74410</v>
      </c>
      <c r="CI19312" s="378">
        <v>34016</v>
      </c>
    </row>
    <row r="19313" spans="82:87">
      <c r="CD19313" s="34" t="s">
        <v>23194</v>
      </c>
      <c r="CG19313" s="381">
        <v>74420</v>
      </c>
      <c r="CI19313" s="378">
        <v>34017</v>
      </c>
    </row>
    <row r="19314" spans="82:87">
      <c r="CD19314" s="34" t="s">
        <v>23195</v>
      </c>
      <c r="CG19314" s="381">
        <v>74430</v>
      </c>
      <c r="CI19314" s="378">
        <v>34018</v>
      </c>
    </row>
    <row r="19315" spans="82:87">
      <c r="CD19315" s="34" t="s">
        <v>23196</v>
      </c>
      <c r="CG19315" s="381">
        <v>74440</v>
      </c>
      <c r="CI19315" s="378">
        <v>34019</v>
      </c>
    </row>
    <row r="19316" spans="82:87">
      <c r="CD19316" s="34" t="s">
        <v>23197</v>
      </c>
      <c r="CG19316" s="381">
        <v>74450</v>
      </c>
      <c r="CI19316" s="378">
        <v>34020</v>
      </c>
    </row>
    <row r="19317" spans="82:87">
      <c r="CD19317" s="34" t="s">
        <v>23198</v>
      </c>
      <c r="CG19317" s="381">
        <v>74460</v>
      </c>
      <c r="CI19317" s="378">
        <v>34021</v>
      </c>
    </row>
    <row r="19318" spans="82:87">
      <c r="CD19318" s="34" t="s">
        <v>23199</v>
      </c>
      <c r="CG19318" s="381">
        <v>74470</v>
      </c>
      <c r="CI19318" s="378">
        <v>34022</v>
      </c>
    </row>
    <row r="19319" spans="82:87">
      <c r="CD19319" s="34" t="s">
        <v>23200</v>
      </c>
      <c r="CG19319" s="381">
        <v>74480</v>
      </c>
      <c r="CI19319" s="378">
        <v>34023</v>
      </c>
    </row>
    <row r="19320" spans="82:87">
      <c r="CD19320" s="34" t="s">
        <v>23201</v>
      </c>
      <c r="CG19320" s="381">
        <v>74490</v>
      </c>
      <c r="CI19320" s="378">
        <v>34024</v>
      </c>
    </row>
    <row r="19321" spans="82:87">
      <c r="CD19321" s="34" t="s">
        <v>23202</v>
      </c>
      <c r="CG19321" s="381">
        <v>74500</v>
      </c>
      <c r="CI19321" s="378">
        <v>34025</v>
      </c>
    </row>
    <row r="19322" spans="82:87">
      <c r="CD19322" s="34" t="s">
        <v>23203</v>
      </c>
      <c r="CG19322" s="381">
        <v>74501</v>
      </c>
      <c r="CI19322" s="378">
        <v>34026</v>
      </c>
    </row>
    <row r="19323" spans="82:87">
      <c r="CD19323" s="34" t="s">
        <v>23204</v>
      </c>
      <c r="CG19323" s="381">
        <v>74502</v>
      </c>
      <c r="CI19323" s="378">
        <v>34027</v>
      </c>
    </row>
    <row r="19324" spans="82:87">
      <c r="CD19324" s="34" t="s">
        <v>23205</v>
      </c>
      <c r="CG19324" s="381">
        <v>74503</v>
      </c>
      <c r="CI19324" s="378">
        <v>34028</v>
      </c>
    </row>
    <row r="19325" spans="82:87">
      <c r="CD19325" s="34" t="s">
        <v>23206</v>
      </c>
      <c r="CG19325" s="381">
        <v>74504</v>
      </c>
      <c r="CI19325" s="378">
        <v>34029</v>
      </c>
    </row>
    <row r="19326" spans="82:87">
      <c r="CD19326" s="34" t="s">
        <v>23207</v>
      </c>
      <c r="CG19326" s="381">
        <v>74505</v>
      </c>
      <c r="CI19326" s="378">
        <v>34030</v>
      </c>
    </row>
    <row r="19327" spans="82:87">
      <c r="CD19327" s="34" t="s">
        <v>23208</v>
      </c>
      <c r="CG19327" s="381">
        <v>74506</v>
      </c>
      <c r="CI19327" s="378">
        <v>34031</v>
      </c>
    </row>
    <row r="19328" spans="82:87">
      <c r="CD19328" s="34" t="s">
        <v>23209</v>
      </c>
      <c r="CG19328" s="381">
        <v>74507</v>
      </c>
      <c r="CI19328" s="378">
        <v>34032</v>
      </c>
    </row>
    <row r="19329" spans="82:87">
      <c r="CD19329" s="34" t="s">
        <v>23210</v>
      </c>
      <c r="CG19329" s="381">
        <v>74508</v>
      </c>
      <c r="CI19329" s="378">
        <v>34033</v>
      </c>
    </row>
    <row r="19330" spans="82:87">
      <c r="CD19330" s="34" t="s">
        <v>23211</v>
      </c>
      <c r="CG19330" s="381">
        <v>74509</v>
      </c>
      <c r="CI19330" s="378">
        <v>34034</v>
      </c>
    </row>
    <row r="19331" spans="82:87">
      <c r="CD19331" s="34" t="s">
        <v>23212</v>
      </c>
      <c r="CG19331" s="381">
        <v>74520</v>
      </c>
      <c r="CI19331" s="378">
        <v>34035</v>
      </c>
    </row>
    <row r="19332" spans="82:87">
      <c r="CD19332" s="34" t="s">
        <v>23213</v>
      </c>
      <c r="CG19332" s="381">
        <v>74540</v>
      </c>
      <c r="CI19332" s="378">
        <v>34036</v>
      </c>
    </row>
    <row r="19333" spans="82:87">
      <c r="CD19333" s="34" t="s">
        <v>23214</v>
      </c>
      <c r="CG19333" s="381">
        <v>74549</v>
      </c>
      <c r="CI19333" s="378">
        <v>34037</v>
      </c>
    </row>
    <row r="19334" spans="82:87">
      <c r="CD19334" s="34" t="s">
        <v>23215</v>
      </c>
      <c r="CG19334" s="381">
        <v>74550</v>
      </c>
      <c r="CI19334" s="378">
        <v>34038</v>
      </c>
    </row>
    <row r="19335" spans="82:87">
      <c r="CD19335" s="34" t="s">
        <v>23216</v>
      </c>
      <c r="CG19335" s="381">
        <v>74560</v>
      </c>
      <c r="CI19335" s="378">
        <v>34039</v>
      </c>
    </row>
    <row r="19336" spans="82:87">
      <c r="CD19336" s="34" t="s">
        <v>23217</v>
      </c>
      <c r="CG19336" s="381">
        <v>74570</v>
      </c>
      <c r="CI19336" s="378">
        <v>34040</v>
      </c>
    </row>
    <row r="19337" spans="82:87">
      <c r="CD19337" s="34" t="s">
        <v>23218</v>
      </c>
      <c r="CG19337" s="381">
        <v>74580</v>
      </c>
      <c r="CI19337" s="378">
        <v>34041</v>
      </c>
    </row>
    <row r="19338" spans="82:87">
      <c r="CD19338" s="34" t="s">
        <v>23219</v>
      </c>
      <c r="CG19338" s="381">
        <v>74600</v>
      </c>
      <c r="CI19338" s="378">
        <v>34042</v>
      </c>
    </row>
    <row r="19339" spans="82:87">
      <c r="CD19339" s="34" t="s">
        <v>23220</v>
      </c>
      <c r="CG19339" s="381">
        <v>74601</v>
      </c>
      <c r="CI19339" s="378">
        <v>34043</v>
      </c>
    </row>
    <row r="19340" spans="82:87">
      <c r="CD19340" s="34" t="s">
        <v>23221</v>
      </c>
      <c r="CG19340" s="381">
        <v>74602</v>
      </c>
      <c r="CI19340" s="378">
        <v>34044</v>
      </c>
    </row>
    <row r="19341" spans="82:87">
      <c r="CD19341" s="34" t="s">
        <v>23222</v>
      </c>
      <c r="CG19341" s="381">
        <v>74603</v>
      </c>
      <c r="CI19341" s="378">
        <v>34045</v>
      </c>
    </row>
    <row r="19342" spans="82:87">
      <c r="CD19342" s="34" t="s">
        <v>23223</v>
      </c>
      <c r="CG19342" s="381">
        <v>74604</v>
      </c>
      <c r="CI19342" s="378">
        <v>34046</v>
      </c>
    </row>
    <row r="19343" spans="82:87">
      <c r="CD19343" s="34" t="s">
        <v>23224</v>
      </c>
      <c r="CG19343" s="381">
        <v>74605</v>
      </c>
      <c r="CI19343" s="378">
        <v>34047</v>
      </c>
    </row>
    <row r="19344" spans="82:87">
      <c r="CD19344" s="34" t="s">
        <v>23225</v>
      </c>
      <c r="CG19344" s="381">
        <v>74606</v>
      </c>
      <c r="CI19344" s="378">
        <v>34048</v>
      </c>
    </row>
    <row r="19345" spans="82:87">
      <c r="CD19345" s="34" t="s">
        <v>23226</v>
      </c>
      <c r="CG19345" s="381">
        <v>74607</v>
      </c>
      <c r="CI19345" s="378">
        <v>34049</v>
      </c>
    </row>
    <row r="19346" spans="82:87">
      <c r="CD19346" s="34" t="s">
        <v>23227</v>
      </c>
      <c r="CG19346" s="381">
        <v>74608</v>
      </c>
      <c r="CI19346" s="378">
        <v>34050</v>
      </c>
    </row>
    <row r="19347" spans="82:87">
      <c r="CD19347" s="34" t="s">
        <v>23228</v>
      </c>
      <c r="CG19347" s="381">
        <v>74609</v>
      </c>
      <c r="CI19347" s="378">
        <v>34051</v>
      </c>
    </row>
    <row r="19348" spans="82:87">
      <c r="CD19348" s="34" t="s">
        <v>23229</v>
      </c>
      <c r="CG19348" s="381">
        <v>74626</v>
      </c>
      <c r="CI19348" s="378">
        <v>34052</v>
      </c>
    </row>
    <row r="19349" spans="82:87">
      <c r="CD19349" s="34" t="s">
        <v>23230</v>
      </c>
      <c r="CG19349" s="381">
        <v>74650</v>
      </c>
      <c r="CI19349" s="378">
        <v>34053</v>
      </c>
    </row>
    <row r="19350" spans="82:87">
      <c r="CD19350" s="34" t="s">
        <v>23231</v>
      </c>
      <c r="CG19350" s="381">
        <v>74660</v>
      </c>
      <c r="CI19350" s="378">
        <v>34054</v>
      </c>
    </row>
    <row r="19351" spans="82:87">
      <c r="CD19351" s="34" t="s">
        <v>23232</v>
      </c>
      <c r="CG19351" s="381">
        <v>74700</v>
      </c>
      <c r="CI19351" s="378">
        <v>34055</v>
      </c>
    </row>
    <row r="19352" spans="82:87">
      <c r="CD19352" s="34" t="s">
        <v>23233</v>
      </c>
      <c r="CG19352" s="381">
        <v>74701</v>
      </c>
      <c r="CI19352" s="378">
        <v>34056</v>
      </c>
    </row>
    <row r="19353" spans="82:87">
      <c r="CD19353" s="34" t="s">
        <v>23234</v>
      </c>
      <c r="CG19353" s="381">
        <v>74702</v>
      </c>
      <c r="CI19353" s="378">
        <v>34057</v>
      </c>
    </row>
    <row r="19354" spans="82:87">
      <c r="CD19354" s="34" t="s">
        <v>23235</v>
      </c>
      <c r="CG19354" s="381">
        <v>74703</v>
      </c>
      <c r="CI19354" s="378">
        <v>34058</v>
      </c>
    </row>
    <row r="19355" spans="82:87">
      <c r="CD19355" s="34" t="s">
        <v>23236</v>
      </c>
      <c r="CG19355" s="381">
        <v>74704</v>
      </c>
      <c r="CI19355" s="378">
        <v>34059</v>
      </c>
    </row>
    <row r="19356" spans="82:87">
      <c r="CD19356" s="34" t="s">
        <v>23237</v>
      </c>
      <c r="CG19356" s="381">
        <v>74705</v>
      </c>
      <c r="CI19356" s="378">
        <v>34060</v>
      </c>
    </row>
    <row r="19357" spans="82:87">
      <c r="CD19357" s="34" t="s">
        <v>23238</v>
      </c>
      <c r="CG19357" s="381">
        <v>74706</v>
      </c>
      <c r="CI19357" s="378">
        <v>34061</v>
      </c>
    </row>
    <row r="19358" spans="82:87">
      <c r="CD19358" s="34" t="s">
        <v>23239</v>
      </c>
      <c r="CG19358" s="381">
        <v>74707</v>
      </c>
      <c r="CI19358" s="378">
        <v>34062</v>
      </c>
    </row>
    <row r="19359" spans="82:87">
      <c r="CD19359" s="34" t="s">
        <v>23240</v>
      </c>
      <c r="CG19359" s="381">
        <v>74708</v>
      </c>
      <c r="CI19359" s="378">
        <v>34063</v>
      </c>
    </row>
    <row r="19360" spans="82:87">
      <c r="CD19360" s="34" t="s">
        <v>23241</v>
      </c>
      <c r="CG19360" s="381">
        <v>74709</v>
      </c>
      <c r="CI19360" s="378">
        <v>34064</v>
      </c>
    </row>
    <row r="19361" spans="82:87">
      <c r="CD19361" s="34" t="s">
        <v>23242</v>
      </c>
      <c r="CG19361" s="381">
        <v>74740</v>
      </c>
      <c r="CI19361" s="378">
        <v>34065</v>
      </c>
    </row>
    <row r="19362" spans="82:87">
      <c r="CD19362" s="34" t="s">
        <v>23243</v>
      </c>
      <c r="CG19362" s="381">
        <v>74800</v>
      </c>
      <c r="CI19362" s="378">
        <v>34066</v>
      </c>
    </row>
    <row r="19363" spans="82:87">
      <c r="CD19363" s="34" t="s">
        <v>23244</v>
      </c>
      <c r="CG19363" s="381">
        <v>74801</v>
      </c>
      <c r="CI19363" s="378">
        <v>34067</v>
      </c>
    </row>
    <row r="19364" spans="82:87">
      <c r="CD19364" s="34" t="s">
        <v>23245</v>
      </c>
      <c r="CG19364" s="381">
        <v>74802</v>
      </c>
      <c r="CI19364" s="378">
        <v>34068</v>
      </c>
    </row>
    <row r="19365" spans="82:87">
      <c r="CD19365" s="34" t="s">
        <v>23246</v>
      </c>
      <c r="CG19365" s="381">
        <v>74803</v>
      </c>
      <c r="CI19365" s="378">
        <v>34069</v>
      </c>
    </row>
    <row r="19366" spans="82:87">
      <c r="CD19366" s="34" t="s">
        <v>23247</v>
      </c>
      <c r="CG19366" s="381">
        <v>74804</v>
      </c>
      <c r="CI19366" s="378">
        <v>34070</v>
      </c>
    </row>
    <row r="19367" spans="82:87">
      <c r="CD19367" s="34" t="s">
        <v>23248</v>
      </c>
      <c r="CG19367" s="381">
        <v>74805</v>
      </c>
      <c r="CI19367" s="378">
        <v>34071</v>
      </c>
    </row>
    <row r="19368" spans="82:87">
      <c r="CD19368" s="34" t="s">
        <v>23249</v>
      </c>
      <c r="CG19368" s="381">
        <v>74806</v>
      </c>
      <c r="CI19368" s="378">
        <v>34072</v>
      </c>
    </row>
    <row r="19369" spans="82:87">
      <c r="CD19369" s="34" t="s">
        <v>23250</v>
      </c>
      <c r="CG19369" s="381">
        <v>74807</v>
      </c>
      <c r="CI19369" s="378">
        <v>34073</v>
      </c>
    </row>
    <row r="19370" spans="82:87">
      <c r="CD19370" s="34" t="s">
        <v>23251</v>
      </c>
      <c r="CG19370" s="381">
        <v>74808</v>
      </c>
      <c r="CI19370" s="378">
        <v>34074</v>
      </c>
    </row>
    <row r="19371" spans="82:87">
      <c r="CD19371" s="34" t="s">
        <v>23252</v>
      </c>
      <c r="CG19371" s="381">
        <v>74809</v>
      </c>
      <c r="CI19371" s="378">
        <v>34075</v>
      </c>
    </row>
    <row r="19372" spans="82:87">
      <c r="CD19372" s="34" t="s">
        <v>23253</v>
      </c>
      <c r="CG19372" s="381">
        <v>74890</v>
      </c>
      <c r="CI19372" s="378">
        <v>34076</v>
      </c>
    </row>
    <row r="19373" spans="82:87">
      <c r="CD19373" s="34" t="s">
        <v>23254</v>
      </c>
      <c r="CG19373" s="381">
        <v>74910</v>
      </c>
      <c r="CI19373" s="378">
        <v>34077</v>
      </c>
    </row>
    <row r="19374" spans="82:87">
      <c r="CD19374" s="34" t="s">
        <v>23255</v>
      </c>
      <c r="CG19374" s="381">
        <v>74915</v>
      </c>
      <c r="CI19374" s="378">
        <v>34078</v>
      </c>
    </row>
    <row r="19375" spans="82:87">
      <c r="CD19375" s="34" t="s">
        <v>23256</v>
      </c>
      <c r="CG19375" s="381">
        <v>74920</v>
      </c>
      <c r="CI19375" s="378">
        <v>34079</v>
      </c>
    </row>
    <row r="19376" spans="82:87">
      <c r="CD19376" s="34" t="s">
        <v>23257</v>
      </c>
      <c r="CG19376" s="381">
        <v>74930</v>
      </c>
      <c r="CI19376" s="378">
        <v>34080</v>
      </c>
    </row>
    <row r="19377" spans="82:87">
      <c r="CD19377" s="34" t="s">
        <v>23258</v>
      </c>
      <c r="CG19377" s="381">
        <v>74940</v>
      </c>
      <c r="CI19377" s="378">
        <v>34081</v>
      </c>
    </row>
    <row r="19378" spans="82:87">
      <c r="CD19378" s="34" t="s">
        <v>23259</v>
      </c>
      <c r="CG19378" s="381">
        <v>74941</v>
      </c>
      <c r="CI19378" s="378">
        <v>34082</v>
      </c>
    </row>
    <row r="19379" spans="82:87">
      <c r="CD19379" s="34" t="s">
        <v>23260</v>
      </c>
      <c r="CG19379" s="381">
        <v>74942</v>
      </c>
      <c r="CI19379" s="378">
        <v>34083</v>
      </c>
    </row>
    <row r="19380" spans="82:87">
      <c r="CD19380" s="34" t="s">
        <v>23261</v>
      </c>
      <c r="CG19380" s="381">
        <v>74943</v>
      </c>
      <c r="CI19380" s="378">
        <v>34084</v>
      </c>
    </row>
    <row r="19381" spans="82:87">
      <c r="CD19381" s="34" t="s">
        <v>23262</v>
      </c>
      <c r="CG19381" s="381">
        <v>74944</v>
      </c>
      <c r="CI19381" s="378">
        <v>34085</v>
      </c>
    </row>
    <row r="19382" spans="82:87">
      <c r="CD19382" s="34" t="s">
        <v>23263</v>
      </c>
      <c r="CG19382" s="381">
        <v>74945</v>
      </c>
      <c r="CI19382" s="378">
        <v>34086</v>
      </c>
    </row>
    <row r="19383" spans="82:87">
      <c r="CD19383" s="34" t="s">
        <v>23264</v>
      </c>
      <c r="CG19383" s="381">
        <v>74946</v>
      </c>
      <c r="CI19383" s="378">
        <v>34087</v>
      </c>
    </row>
    <row r="19384" spans="82:87">
      <c r="CD19384" s="34" t="s">
        <v>23265</v>
      </c>
      <c r="CG19384" s="381">
        <v>74947</v>
      </c>
      <c r="CI19384" s="378">
        <v>34088</v>
      </c>
    </row>
    <row r="19385" spans="82:87">
      <c r="CD19385" s="34" t="s">
        <v>23266</v>
      </c>
      <c r="CG19385" s="381">
        <v>74948</v>
      </c>
      <c r="CI19385" s="378">
        <v>34089</v>
      </c>
    </row>
    <row r="19386" spans="82:87">
      <c r="CD19386" s="34" t="s">
        <v>23267</v>
      </c>
      <c r="CG19386" s="381">
        <v>74949</v>
      </c>
      <c r="CI19386" s="378">
        <v>34090</v>
      </c>
    </row>
    <row r="19387" spans="82:87">
      <c r="CD19387" s="34" t="s">
        <v>23268</v>
      </c>
      <c r="CG19387" s="381">
        <v>74950</v>
      </c>
      <c r="CI19387" s="378">
        <v>34091</v>
      </c>
    </row>
    <row r="19388" spans="82:87">
      <c r="CD19388" s="34" t="s">
        <v>23269</v>
      </c>
      <c r="CG19388" s="381">
        <v>74951</v>
      </c>
      <c r="CI19388" s="378">
        <v>34092</v>
      </c>
    </row>
    <row r="19389" spans="82:87">
      <c r="CD19389" s="34" t="s">
        <v>23270</v>
      </c>
      <c r="CG19389" s="381">
        <v>74952</v>
      </c>
      <c r="CI19389" s="378">
        <v>34093</v>
      </c>
    </row>
    <row r="19390" spans="82:87">
      <c r="CD19390" s="34" t="s">
        <v>23271</v>
      </c>
      <c r="CG19390" s="381">
        <v>74953</v>
      </c>
      <c r="CI19390" s="378">
        <v>34094</v>
      </c>
    </row>
    <row r="19391" spans="82:87">
      <c r="CD19391" s="34" t="s">
        <v>23272</v>
      </c>
      <c r="CG19391" s="381">
        <v>74954</v>
      </c>
      <c r="CI19391" s="378">
        <v>34095</v>
      </c>
    </row>
    <row r="19392" spans="82:87">
      <c r="CD19392" s="34" t="s">
        <v>23273</v>
      </c>
      <c r="CG19392" s="381">
        <v>74955</v>
      </c>
      <c r="CI19392" s="378">
        <v>34096</v>
      </c>
    </row>
    <row r="19393" spans="82:87">
      <c r="CD19393" s="34" t="s">
        <v>23274</v>
      </c>
      <c r="CG19393" s="381">
        <v>74956</v>
      </c>
      <c r="CI19393" s="378">
        <v>34097</v>
      </c>
    </row>
    <row r="19394" spans="82:87">
      <c r="CD19394" s="34" t="s">
        <v>23275</v>
      </c>
      <c r="CG19394" s="381">
        <v>74957</v>
      </c>
      <c r="CI19394" s="378">
        <v>34098</v>
      </c>
    </row>
    <row r="19395" spans="82:87">
      <c r="CD19395" s="34" t="s">
        <v>23276</v>
      </c>
      <c r="CG19395" s="381">
        <v>74958</v>
      </c>
      <c r="CI19395" s="378">
        <v>34099</v>
      </c>
    </row>
    <row r="19396" spans="82:87">
      <c r="CD19396" s="34" t="s">
        <v>23277</v>
      </c>
      <c r="CG19396" s="381">
        <v>74959</v>
      </c>
      <c r="CI19396" s="378">
        <v>34110</v>
      </c>
    </row>
    <row r="19397" spans="82:87">
      <c r="CD19397" s="34" t="s">
        <v>23278</v>
      </c>
      <c r="CG19397" s="381">
        <v>74960</v>
      </c>
      <c r="CI19397" s="378">
        <v>34110</v>
      </c>
    </row>
    <row r="19398" spans="82:87">
      <c r="CD19398" s="34" t="s">
        <v>23279</v>
      </c>
      <c r="CG19398" s="381">
        <v>74961</v>
      </c>
      <c r="CI19398" s="378">
        <v>34110</v>
      </c>
    </row>
    <row r="19399" spans="82:87">
      <c r="CD19399" s="34" t="s">
        <v>23280</v>
      </c>
      <c r="CG19399" s="381">
        <v>74962</v>
      </c>
      <c r="CI19399" s="378">
        <v>34111</v>
      </c>
    </row>
    <row r="19400" spans="82:87">
      <c r="CD19400" s="34" t="s">
        <v>23281</v>
      </c>
      <c r="CG19400" s="381">
        <v>74963</v>
      </c>
      <c r="CI19400" s="378">
        <v>34111</v>
      </c>
    </row>
    <row r="19401" spans="82:87">
      <c r="CD19401" s="34" t="s">
        <v>23282</v>
      </c>
      <c r="CG19401" s="381">
        <v>74964</v>
      </c>
      <c r="CI19401" s="378">
        <v>34112</v>
      </c>
    </row>
    <row r="19402" spans="82:87">
      <c r="CD19402" s="34" t="s">
        <v>23283</v>
      </c>
      <c r="CG19402" s="381">
        <v>74965</v>
      </c>
      <c r="CI19402" s="378">
        <v>34113</v>
      </c>
    </row>
    <row r="19403" spans="82:87">
      <c r="CD19403" s="34" t="s">
        <v>23284</v>
      </c>
      <c r="CG19403" s="381">
        <v>74966</v>
      </c>
      <c r="CI19403" s="378">
        <v>34114</v>
      </c>
    </row>
    <row r="19404" spans="82:87">
      <c r="CD19404" s="34" t="s">
        <v>23285</v>
      </c>
      <c r="CG19404" s="381">
        <v>74967</v>
      </c>
      <c r="CI19404" s="378">
        <v>34115</v>
      </c>
    </row>
    <row r="19405" spans="82:87">
      <c r="CD19405" s="34" t="s">
        <v>23286</v>
      </c>
      <c r="CG19405" s="381">
        <v>74968</v>
      </c>
      <c r="CI19405" s="378">
        <v>34116</v>
      </c>
    </row>
    <row r="19406" spans="82:87">
      <c r="CD19406" s="34" t="s">
        <v>23287</v>
      </c>
      <c r="CG19406" s="381">
        <v>74969</v>
      </c>
      <c r="CI19406" s="378">
        <v>34117</v>
      </c>
    </row>
    <row r="19407" spans="82:87">
      <c r="CD19407" s="34" t="s">
        <v>23288</v>
      </c>
      <c r="CG19407" s="381">
        <v>74970</v>
      </c>
      <c r="CI19407" s="378">
        <v>34118</v>
      </c>
    </row>
    <row r="19408" spans="82:87">
      <c r="CD19408" s="34" t="s">
        <v>23289</v>
      </c>
      <c r="CG19408" s="381">
        <v>74981</v>
      </c>
      <c r="CI19408" s="378">
        <v>34119</v>
      </c>
    </row>
    <row r="19409" spans="82:87">
      <c r="CD19409" s="34" t="s">
        <v>23290</v>
      </c>
      <c r="CG19409" s="381">
        <v>74982</v>
      </c>
      <c r="CI19409" s="378">
        <v>34120</v>
      </c>
    </row>
    <row r="19410" spans="82:87">
      <c r="CD19410" s="34" t="s">
        <v>23291</v>
      </c>
      <c r="CG19410" s="381">
        <v>74983</v>
      </c>
      <c r="CI19410" s="378">
        <v>34120</v>
      </c>
    </row>
    <row r="19411" spans="82:87">
      <c r="CD19411" s="34" t="s">
        <v>23292</v>
      </c>
      <c r="CG19411" s="381">
        <v>74984</v>
      </c>
      <c r="CI19411" s="378">
        <v>34120</v>
      </c>
    </row>
    <row r="19412" spans="82:87">
      <c r="CD19412" s="34" t="s">
        <v>23293</v>
      </c>
      <c r="CG19412" s="381">
        <v>74985</v>
      </c>
      <c r="CI19412" s="378">
        <v>34120</v>
      </c>
    </row>
    <row r="19413" spans="82:87">
      <c r="CD19413" s="34" t="s">
        <v>23294</v>
      </c>
      <c r="CG19413" s="381">
        <v>74986</v>
      </c>
      <c r="CI19413" s="378">
        <v>34120</v>
      </c>
    </row>
    <row r="19414" spans="82:87">
      <c r="CD19414" s="34" t="s">
        <v>23295</v>
      </c>
      <c r="CG19414" s="381">
        <v>74987</v>
      </c>
      <c r="CI19414" s="378">
        <v>34120</v>
      </c>
    </row>
    <row r="19415" spans="82:87">
      <c r="CD19415" s="34" t="s">
        <v>23296</v>
      </c>
      <c r="CG19415" s="381">
        <v>74988</v>
      </c>
      <c r="CI19415" s="378">
        <v>34130</v>
      </c>
    </row>
    <row r="19416" spans="82:87">
      <c r="CD19416" s="34" t="s">
        <v>23297</v>
      </c>
      <c r="CG19416" s="381">
        <v>74989</v>
      </c>
      <c r="CI19416" s="378">
        <v>34130</v>
      </c>
    </row>
    <row r="19417" spans="82:87">
      <c r="CD19417" s="34" t="s">
        <v>23298</v>
      </c>
      <c r="CG19417" s="381">
        <v>74990</v>
      </c>
      <c r="CI19417" s="378">
        <v>34130</v>
      </c>
    </row>
    <row r="19418" spans="82:87">
      <c r="CD19418" s="34" t="s">
        <v>23299</v>
      </c>
      <c r="CG19418" s="381">
        <v>74991</v>
      </c>
      <c r="CI19418" s="378">
        <v>34130</v>
      </c>
    </row>
    <row r="19419" spans="82:87">
      <c r="CD19419" s="34" t="s">
        <v>23300</v>
      </c>
      <c r="CG19419" s="381">
        <v>74992</v>
      </c>
      <c r="CI19419" s="378">
        <v>34130</v>
      </c>
    </row>
    <row r="19420" spans="82:87">
      <c r="CD19420" s="34" t="s">
        <v>23301</v>
      </c>
      <c r="CG19420" s="381">
        <v>74993</v>
      </c>
      <c r="CI19420" s="378">
        <v>34130</v>
      </c>
    </row>
    <row r="19421" spans="82:87">
      <c r="CD19421" s="34" t="s">
        <v>23302</v>
      </c>
      <c r="CG19421" s="381">
        <v>74994</v>
      </c>
      <c r="CI19421" s="378">
        <v>34131</v>
      </c>
    </row>
    <row r="19422" spans="82:87">
      <c r="CD19422" s="34" t="s">
        <v>23303</v>
      </c>
      <c r="CG19422" s="381">
        <v>74995</v>
      </c>
      <c r="CI19422" s="378">
        <v>34132</v>
      </c>
    </row>
    <row r="19423" spans="82:87">
      <c r="CD19423" s="34" t="s">
        <v>23304</v>
      </c>
      <c r="CG19423" s="381">
        <v>74996</v>
      </c>
      <c r="CI19423" s="378">
        <v>34133</v>
      </c>
    </row>
    <row r="19424" spans="82:87">
      <c r="CD19424" s="34" t="s">
        <v>23305</v>
      </c>
      <c r="CG19424" s="381">
        <v>74997</v>
      </c>
      <c r="CI19424" s="378">
        <v>34134</v>
      </c>
    </row>
    <row r="19425" spans="82:87">
      <c r="CD19425" s="34" t="s">
        <v>23306</v>
      </c>
      <c r="CG19425" s="381">
        <v>74998</v>
      </c>
      <c r="CI19425" s="378">
        <v>34135</v>
      </c>
    </row>
    <row r="19426" spans="82:87">
      <c r="CD19426" s="34" t="s">
        <v>23307</v>
      </c>
      <c r="CG19426" s="381">
        <v>74999</v>
      </c>
      <c r="CI19426" s="378">
        <v>34136</v>
      </c>
    </row>
    <row r="19427" spans="82:87">
      <c r="CD19427" s="34" t="s">
        <v>23308</v>
      </c>
      <c r="CG19427" s="381">
        <v>75000</v>
      </c>
      <c r="CI19427" s="378">
        <v>34137</v>
      </c>
    </row>
    <row r="19428" spans="82:87">
      <c r="CD19428" s="34" t="s">
        <v>23309</v>
      </c>
      <c r="CG19428" s="381">
        <v>75001</v>
      </c>
      <c r="CI19428" s="378">
        <v>34138</v>
      </c>
    </row>
    <row r="19429" spans="82:87">
      <c r="CD19429" s="34" t="s">
        <v>23310</v>
      </c>
      <c r="CG19429" s="381">
        <v>75002</v>
      </c>
      <c r="CI19429" s="378">
        <v>34139</v>
      </c>
    </row>
    <row r="19430" spans="82:87">
      <c r="CD19430" s="34" t="s">
        <v>23311</v>
      </c>
      <c r="CG19430" s="381">
        <v>75003</v>
      </c>
      <c r="CI19430" s="378">
        <v>34140</v>
      </c>
    </row>
    <row r="19431" spans="82:87">
      <c r="CD19431" s="34" t="s">
        <v>23312</v>
      </c>
      <c r="CG19431" s="381">
        <v>75004</v>
      </c>
      <c r="CI19431" s="378">
        <v>34140</v>
      </c>
    </row>
    <row r="19432" spans="82:87">
      <c r="CD19432" s="34" t="s">
        <v>23313</v>
      </c>
      <c r="CG19432" s="381">
        <v>75005</v>
      </c>
      <c r="CI19432" s="378">
        <v>34140</v>
      </c>
    </row>
    <row r="19433" spans="82:87">
      <c r="CD19433" s="34" t="s">
        <v>23314</v>
      </c>
      <c r="CG19433" s="381">
        <v>75006</v>
      </c>
      <c r="CI19433" s="378">
        <v>34150</v>
      </c>
    </row>
    <row r="19434" spans="82:87">
      <c r="CD19434" s="34" t="s">
        <v>23315</v>
      </c>
      <c r="CG19434" s="381">
        <v>75007</v>
      </c>
      <c r="CI19434" s="378">
        <v>34150</v>
      </c>
    </row>
    <row r="19435" spans="82:87">
      <c r="CD19435" s="34" t="s">
        <v>23316</v>
      </c>
      <c r="CG19435" s="381">
        <v>75008</v>
      </c>
      <c r="CI19435" s="378">
        <v>34150</v>
      </c>
    </row>
    <row r="19436" spans="82:87">
      <c r="CD19436" s="34" t="s">
        <v>23317</v>
      </c>
      <c r="CG19436" s="381">
        <v>75009</v>
      </c>
      <c r="CI19436" s="378">
        <v>34150</v>
      </c>
    </row>
    <row r="19437" spans="82:87">
      <c r="CD19437" s="34" t="s">
        <v>23318</v>
      </c>
      <c r="CG19437" s="381">
        <v>75010</v>
      </c>
      <c r="CI19437" s="378">
        <v>34150</v>
      </c>
    </row>
    <row r="19438" spans="82:87">
      <c r="CD19438" s="34" t="s">
        <v>23319</v>
      </c>
      <c r="CG19438" s="381">
        <v>75011</v>
      </c>
      <c r="CI19438" s="378">
        <v>34150</v>
      </c>
    </row>
    <row r="19439" spans="82:87">
      <c r="CD19439" s="34" t="s">
        <v>23320</v>
      </c>
      <c r="CG19439" s="381">
        <v>75012</v>
      </c>
      <c r="CI19439" s="378">
        <v>34150</v>
      </c>
    </row>
    <row r="19440" spans="82:87">
      <c r="CD19440" s="34" t="s">
        <v>23321</v>
      </c>
      <c r="CG19440" s="381">
        <v>75013</v>
      </c>
      <c r="CI19440" s="378">
        <v>34150</v>
      </c>
    </row>
    <row r="19441" spans="82:87">
      <c r="CD19441" s="34" t="s">
        <v>23322</v>
      </c>
      <c r="CG19441" s="381">
        <v>75014</v>
      </c>
      <c r="CI19441" s="378">
        <v>34150</v>
      </c>
    </row>
    <row r="19442" spans="82:87">
      <c r="CD19442" s="34" t="s">
        <v>23323</v>
      </c>
      <c r="CG19442" s="381">
        <v>75015</v>
      </c>
      <c r="CI19442" s="378">
        <v>34160</v>
      </c>
    </row>
    <row r="19443" spans="82:87">
      <c r="CD19443" s="34" t="s">
        <v>23324</v>
      </c>
      <c r="CG19443" s="381">
        <v>75016</v>
      </c>
      <c r="CI19443" s="378">
        <v>34160</v>
      </c>
    </row>
    <row r="19444" spans="82:87">
      <c r="CD19444" s="34" t="s">
        <v>23325</v>
      </c>
      <c r="CG19444" s="381">
        <v>75017</v>
      </c>
      <c r="CI19444" s="378">
        <v>34160</v>
      </c>
    </row>
    <row r="19445" spans="82:87">
      <c r="CD19445" s="34" t="s">
        <v>23326</v>
      </c>
      <c r="CG19445" s="381">
        <v>75018</v>
      </c>
      <c r="CI19445" s="378">
        <v>34160</v>
      </c>
    </row>
    <row r="19446" spans="82:87">
      <c r="CD19446" s="34" t="s">
        <v>23327</v>
      </c>
      <c r="CG19446" s="381">
        <v>75019</v>
      </c>
      <c r="CI19446" s="378">
        <v>34160</v>
      </c>
    </row>
    <row r="19447" spans="82:87">
      <c r="CD19447" s="34" t="s">
        <v>23328</v>
      </c>
      <c r="CG19447" s="381">
        <v>75020</v>
      </c>
      <c r="CI19447" s="378">
        <v>34160</v>
      </c>
    </row>
    <row r="19448" spans="82:87">
      <c r="CD19448" s="34" t="s">
        <v>23329</v>
      </c>
      <c r="CG19448" s="381">
        <v>75021</v>
      </c>
      <c r="CI19448" s="378">
        <v>34160</v>
      </c>
    </row>
    <row r="19449" spans="82:87">
      <c r="CD19449" s="34" t="s">
        <v>23330</v>
      </c>
      <c r="CG19449" s="381">
        <v>75022</v>
      </c>
      <c r="CI19449" s="378">
        <v>34160</v>
      </c>
    </row>
    <row r="19450" spans="82:87">
      <c r="CD19450" s="34" t="s">
        <v>23331</v>
      </c>
      <c r="CG19450" s="381">
        <v>75023</v>
      </c>
      <c r="CI19450" s="378">
        <v>34160</v>
      </c>
    </row>
    <row r="19451" spans="82:87">
      <c r="CD19451" s="34" t="s">
        <v>23332</v>
      </c>
      <c r="CG19451" s="381">
        <v>75024</v>
      </c>
      <c r="CI19451" s="378">
        <v>34160</v>
      </c>
    </row>
    <row r="19452" spans="82:87">
      <c r="CD19452" s="34" t="s">
        <v>23333</v>
      </c>
      <c r="CG19452" s="381">
        <v>75025</v>
      </c>
      <c r="CI19452" s="378">
        <v>34160</v>
      </c>
    </row>
    <row r="19453" spans="82:87">
      <c r="CD19453" s="34" t="s">
        <v>23334</v>
      </c>
      <c r="CG19453" s="381">
        <v>75026</v>
      </c>
      <c r="CI19453" s="378">
        <v>34160</v>
      </c>
    </row>
    <row r="19454" spans="82:87">
      <c r="CD19454" s="34" t="s">
        <v>23335</v>
      </c>
      <c r="CG19454" s="381">
        <v>75027</v>
      </c>
      <c r="CI19454" s="378">
        <v>34160</v>
      </c>
    </row>
    <row r="19455" spans="82:87">
      <c r="CD19455" s="34" t="s">
        <v>23336</v>
      </c>
      <c r="CG19455" s="381">
        <v>75028</v>
      </c>
      <c r="CI19455" s="378">
        <v>34160</v>
      </c>
    </row>
    <row r="19456" spans="82:87">
      <c r="CD19456" s="34" t="s">
        <v>23337</v>
      </c>
      <c r="CG19456" s="381">
        <v>75029</v>
      </c>
      <c r="CI19456" s="378">
        <v>34160</v>
      </c>
    </row>
    <row r="19457" spans="82:87">
      <c r="CD19457" s="34" t="s">
        <v>23338</v>
      </c>
      <c r="CG19457" s="381">
        <v>75030</v>
      </c>
      <c r="CI19457" s="378">
        <v>34160</v>
      </c>
    </row>
    <row r="19458" spans="82:87">
      <c r="CD19458" s="34" t="s">
        <v>23339</v>
      </c>
      <c r="CG19458" s="381">
        <v>75031</v>
      </c>
      <c r="CI19458" s="378">
        <v>34160</v>
      </c>
    </row>
    <row r="19459" spans="82:87">
      <c r="CD19459" s="34" t="s">
        <v>23340</v>
      </c>
      <c r="CG19459" s="381">
        <v>75032</v>
      </c>
      <c r="CI19459" s="378">
        <v>34161</v>
      </c>
    </row>
    <row r="19460" spans="82:87">
      <c r="CD19460" s="34" t="s">
        <v>23341</v>
      </c>
      <c r="CG19460" s="381">
        <v>75033</v>
      </c>
      <c r="CI19460" s="378">
        <v>34170</v>
      </c>
    </row>
    <row r="19461" spans="82:87">
      <c r="CD19461" s="34" t="s">
        <v>23342</v>
      </c>
      <c r="CG19461" s="381">
        <v>75034</v>
      </c>
      <c r="CI19461" s="378">
        <v>34171</v>
      </c>
    </row>
    <row r="19462" spans="82:87">
      <c r="CD19462" s="34" t="s">
        <v>23343</v>
      </c>
      <c r="CG19462" s="381">
        <v>75035</v>
      </c>
      <c r="CI19462" s="378">
        <v>34172</v>
      </c>
    </row>
    <row r="19463" spans="82:87">
      <c r="CD19463" s="34" t="s">
        <v>23344</v>
      </c>
      <c r="CG19463" s="381">
        <v>75036</v>
      </c>
      <c r="CI19463" s="378">
        <v>34173</v>
      </c>
    </row>
    <row r="19464" spans="82:87">
      <c r="CD19464" s="34" t="s">
        <v>23345</v>
      </c>
      <c r="CG19464" s="381">
        <v>75037</v>
      </c>
      <c r="CI19464" s="378">
        <v>34174</v>
      </c>
    </row>
    <row r="19465" spans="82:87">
      <c r="CD19465" s="34" t="s">
        <v>23346</v>
      </c>
      <c r="CG19465" s="381">
        <v>75038</v>
      </c>
      <c r="CI19465" s="378">
        <v>34175</v>
      </c>
    </row>
    <row r="19466" spans="82:87">
      <c r="CD19466" s="34" t="s">
        <v>23347</v>
      </c>
      <c r="CG19466" s="381">
        <v>75039</v>
      </c>
      <c r="CI19466" s="378">
        <v>34176</v>
      </c>
    </row>
    <row r="19467" spans="82:87">
      <c r="CD19467" s="34" t="s">
        <v>23348</v>
      </c>
      <c r="CG19467" s="381">
        <v>75040</v>
      </c>
      <c r="CI19467" s="378">
        <v>34177</v>
      </c>
    </row>
    <row r="19468" spans="82:87">
      <c r="CD19468" s="34" t="s">
        <v>23349</v>
      </c>
      <c r="CG19468" s="381">
        <v>75041</v>
      </c>
      <c r="CI19468" s="378">
        <v>34178</v>
      </c>
    </row>
    <row r="19469" spans="82:87">
      <c r="CD19469" s="34" t="s">
        <v>23350</v>
      </c>
      <c r="CG19469" s="381">
        <v>75042</v>
      </c>
      <c r="CI19469" s="378">
        <v>34179</v>
      </c>
    </row>
    <row r="19470" spans="82:87">
      <c r="CD19470" s="34" t="s">
        <v>23351</v>
      </c>
      <c r="CG19470" s="381">
        <v>75043</v>
      </c>
      <c r="CI19470" s="378">
        <v>34181</v>
      </c>
    </row>
    <row r="19471" spans="82:87">
      <c r="CD19471" s="34" t="s">
        <v>23352</v>
      </c>
      <c r="CG19471" s="381">
        <v>75044</v>
      </c>
      <c r="CI19471" s="378">
        <v>34182</v>
      </c>
    </row>
    <row r="19472" spans="82:87">
      <c r="CD19472" s="34" t="s">
        <v>23353</v>
      </c>
      <c r="CG19472" s="381">
        <v>75045</v>
      </c>
      <c r="CI19472" s="378">
        <v>34183</v>
      </c>
    </row>
    <row r="19473" spans="82:87">
      <c r="CD19473" s="34" t="s">
        <v>23354</v>
      </c>
      <c r="CG19473" s="381">
        <v>75046</v>
      </c>
      <c r="CI19473" s="378">
        <v>34184</v>
      </c>
    </row>
    <row r="19474" spans="82:87">
      <c r="CD19474" s="34" t="s">
        <v>23355</v>
      </c>
      <c r="CG19474" s="381">
        <v>75047</v>
      </c>
      <c r="CI19474" s="378">
        <v>34185</v>
      </c>
    </row>
    <row r="19475" spans="82:87">
      <c r="CD19475" s="34" t="s">
        <v>23356</v>
      </c>
      <c r="CG19475" s="381">
        <v>75048</v>
      </c>
      <c r="CI19475" s="378">
        <v>34186</v>
      </c>
    </row>
    <row r="19476" spans="82:87">
      <c r="CD19476" s="34" t="s">
        <v>23357</v>
      </c>
      <c r="CG19476" s="381">
        <v>75049</v>
      </c>
      <c r="CI19476" s="378">
        <v>34187</v>
      </c>
    </row>
    <row r="19477" spans="82:87">
      <c r="CD19477" s="34" t="s">
        <v>23358</v>
      </c>
      <c r="CG19477" s="381">
        <v>75050</v>
      </c>
      <c r="CI19477" s="378">
        <v>34188</v>
      </c>
    </row>
    <row r="19478" spans="82:87">
      <c r="CD19478" s="34" t="s">
        <v>23359</v>
      </c>
      <c r="CG19478" s="381">
        <v>75051</v>
      </c>
      <c r="CI19478" s="378">
        <v>34189</v>
      </c>
    </row>
    <row r="19479" spans="82:87">
      <c r="CD19479" s="34" t="s">
        <v>23360</v>
      </c>
      <c r="CG19479" s="381">
        <v>75052</v>
      </c>
      <c r="CI19479" s="378">
        <v>34190</v>
      </c>
    </row>
    <row r="19480" spans="82:87">
      <c r="CD19480" s="34" t="s">
        <v>23361</v>
      </c>
      <c r="CG19480" s="381">
        <v>75053</v>
      </c>
      <c r="CI19480" s="378">
        <v>34190</v>
      </c>
    </row>
    <row r="19481" spans="82:87">
      <c r="CD19481" s="34" t="s">
        <v>23362</v>
      </c>
      <c r="CG19481" s="381">
        <v>75054</v>
      </c>
      <c r="CI19481" s="378">
        <v>34190</v>
      </c>
    </row>
    <row r="19482" spans="82:87">
      <c r="CD19482" s="34" t="s">
        <v>23363</v>
      </c>
      <c r="CG19482" s="381">
        <v>75055</v>
      </c>
      <c r="CI19482" s="378">
        <v>34190</v>
      </c>
    </row>
    <row r="19483" spans="82:87">
      <c r="CD19483" s="34" t="s">
        <v>23364</v>
      </c>
      <c r="CG19483" s="381">
        <v>75056</v>
      </c>
      <c r="CI19483" s="378">
        <v>34190</v>
      </c>
    </row>
    <row r="19484" spans="82:87">
      <c r="CD19484" s="34" t="s">
        <v>23365</v>
      </c>
      <c r="CG19484" s="381">
        <v>75057</v>
      </c>
      <c r="CI19484" s="378">
        <v>34190</v>
      </c>
    </row>
    <row r="19485" spans="82:87">
      <c r="CD19485" s="34" t="s">
        <v>23366</v>
      </c>
      <c r="CG19485" s="381">
        <v>75058</v>
      </c>
      <c r="CI19485" s="378">
        <v>34190</v>
      </c>
    </row>
    <row r="19486" spans="82:87">
      <c r="CD19486" s="34" t="s">
        <v>23367</v>
      </c>
      <c r="CG19486" s="381">
        <v>75059</v>
      </c>
      <c r="CI19486" s="378">
        <v>34190</v>
      </c>
    </row>
    <row r="19487" spans="82:87">
      <c r="CD19487" s="34" t="s">
        <v>23368</v>
      </c>
      <c r="CG19487" s="381">
        <v>75060</v>
      </c>
      <c r="CI19487" s="378">
        <v>34190</v>
      </c>
    </row>
    <row r="19488" spans="82:87">
      <c r="CD19488" s="34" t="s">
        <v>23369</v>
      </c>
      <c r="CG19488" s="381">
        <v>75061</v>
      </c>
      <c r="CI19488" s="378">
        <v>34190</v>
      </c>
    </row>
    <row r="19489" spans="82:87">
      <c r="CD19489" s="34" t="s">
        <v>23370</v>
      </c>
      <c r="CG19489" s="381">
        <v>75062</v>
      </c>
      <c r="CI19489" s="378">
        <v>34190</v>
      </c>
    </row>
    <row r="19490" spans="82:87">
      <c r="CD19490" s="34" t="s">
        <v>23371</v>
      </c>
      <c r="CG19490" s="381">
        <v>75063</v>
      </c>
      <c r="CI19490" s="378">
        <v>34190</v>
      </c>
    </row>
    <row r="19491" spans="82:87">
      <c r="CD19491" s="34" t="s">
        <v>23372</v>
      </c>
      <c r="CG19491" s="381">
        <v>75064</v>
      </c>
      <c r="CI19491" s="378">
        <v>34190</v>
      </c>
    </row>
    <row r="19492" spans="82:87">
      <c r="CD19492" s="34" t="s">
        <v>23373</v>
      </c>
      <c r="CG19492" s="381">
        <v>75065</v>
      </c>
      <c r="CI19492" s="378">
        <v>34191</v>
      </c>
    </row>
    <row r="19493" spans="82:87">
      <c r="CD19493" s="34" t="s">
        <v>23374</v>
      </c>
      <c r="CG19493" s="381">
        <v>75066</v>
      </c>
      <c r="CI19493" s="378">
        <v>34192</v>
      </c>
    </row>
    <row r="19494" spans="82:87">
      <c r="CD19494" s="34" t="s">
        <v>23375</v>
      </c>
      <c r="CG19494" s="381">
        <v>75067</v>
      </c>
      <c r="CI19494" s="378">
        <v>34193</v>
      </c>
    </row>
    <row r="19495" spans="82:87">
      <c r="CD19495" s="34" t="s">
        <v>23376</v>
      </c>
      <c r="CG19495" s="381">
        <v>75068</v>
      </c>
      <c r="CI19495" s="378">
        <v>34194</v>
      </c>
    </row>
    <row r="19496" spans="82:87">
      <c r="CD19496" s="34" t="s">
        <v>23377</v>
      </c>
      <c r="CG19496" s="381">
        <v>75069</v>
      </c>
      <c r="CI19496" s="378">
        <v>34195</v>
      </c>
    </row>
    <row r="19497" spans="82:87">
      <c r="CD19497" s="34" t="s">
        <v>23378</v>
      </c>
      <c r="CG19497" s="381">
        <v>75070</v>
      </c>
      <c r="CI19497" s="378">
        <v>34196</v>
      </c>
    </row>
    <row r="19498" spans="82:87">
      <c r="CD19498" s="34" t="s">
        <v>23379</v>
      </c>
      <c r="CG19498" s="381">
        <v>75071</v>
      </c>
      <c r="CI19498" s="378">
        <v>34197</v>
      </c>
    </row>
    <row r="19499" spans="82:87">
      <c r="CD19499" s="34" t="s">
        <v>23380</v>
      </c>
      <c r="CG19499" s="381">
        <v>75072</v>
      </c>
      <c r="CI19499" s="378">
        <v>34198</v>
      </c>
    </row>
    <row r="19500" spans="82:87">
      <c r="CD19500" s="34" t="s">
        <v>23381</v>
      </c>
      <c r="CG19500" s="381">
        <v>75073</v>
      </c>
      <c r="CI19500" s="378">
        <v>34199</v>
      </c>
    </row>
    <row r="19501" spans="82:87">
      <c r="CD19501" s="34" t="s">
        <v>23382</v>
      </c>
      <c r="CG19501" s="381">
        <v>75074</v>
      </c>
      <c r="CI19501" s="378">
        <v>34200</v>
      </c>
    </row>
    <row r="19502" spans="82:87">
      <c r="CD19502" s="34" t="s">
        <v>23383</v>
      </c>
      <c r="CG19502" s="381">
        <v>75075</v>
      </c>
      <c r="CI19502" s="378">
        <v>34201</v>
      </c>
    </row>
    <row r="19503" spans="82:87">
      <c r="CD19503" s="34" t="s">
        <v>23384</v>
      </c>
      <c r="CG19503" s="381">
        <v>75076</v>
      </c>
      <c r="CI19503" s="378">
        <v>34202</v>
      </c>
    </row>
    <row r="19504" spans="82:87">
      <c r="CD19504" s="34" t="s">
        <v>23385</v>
      </c>
      <c r="CG19504" s="381">
        <v>75077</v>
      </c>
      <c r="CI19504" s="378">
        <v>34203</v>
      </c>
    </row>
    <row r="19505" spans="82:87">
      <c r="CD19505" s="34" t="s">
        <v>23386</v>
      </c>
      <c r="CG19505" s="381">
        <v>75078</v>
      </c>
      <c r="CI19505" s="378">
        <v>34204</v>
      </c>
    </row>
    <row r="19506" spans="82:87">
      <c r="CD19506" s="34" t="s">
        <v>23387</v>
      </c>
      <c r="CG19506" s="381">
        <v>75079</v>
      </c>
      <c r="CI19506" s="378">
        <v>34205</v>
      </c>
    </row>
    <row r="19507" spans="82:87">
      <c r="CD19507" s="34" t="s">
        <v>23388</v>
      </c>
      <c r="CG19507" s="381">
        <v>75080</v>
      </c>
      <c r="CI19507" s="378">
        <v>34206</v>
      </c>
    </row>
    <row r="19508" spans="82:87">
      <c r="CD19508" s="34" t="s">
        <v>23389</v>
      </c>
      <c r="CG19508" s="381">
        <v>75081</v>
      </c>
      <c r="CI19508" s="378">
        <v>34207</v>
      </c>
    </row>
    <row r="19509" spans="82:87">
      <c r="CD19509" s="34" t="s">
        <v>23390</v>
      </c>
      <c r="CG19509" s="381">
        <v>75082</v>
      </c>
      <c r="CI19509" s="378">
        <v>34208</v>
      </c>
    </row>
    <row r="19510" spans="82:87">
      <c r="CD19510" s="34" t="s">
        <v>23391</v>
      </c>
      <c r="CG19510" s="381">
        <v>75083</v>
      </c>
      <c r="CI19510" s="378">
        <v>34209</v>
      </c>
    </row>
    <row r="19511" spans="82:87">
      <c r="CD19511" s="34" t="s">
        <v>23392</v>
      </c>
      <c r="CG19511" s="381">
        <v>75084</v>
      </c>
      <c r="CI19511" s="378">
        <v>34210</v>
      </c>
    </row>
    <row r="19512" spans="82:87">
      <c r="CD19512" s="34" t="s">
        <v>23393</v>
      </c>
      <c r="CG19512" s="381">
        <v>75085</v>
      </c>
      <c r="CI19512" s="378">
        <v>34210</v>
      </c>
    </row>
    <row r="19513" spans="82:87">
      <c r="CD19513" s="34" t="s">
        <v>23394</v>
      </c>
      <c r="CG19513" s="381">
        <v>75086</v>
      </c>
      <c r="CI19513" s="378">
        <v>34210</v>
      </c>
    </row>
    <row r="19514" spans="82:87">
      <c r="CD19514" s="34" t="s">
        <v>23395</v>
      </c>
      <c r="CG19514" s="381">
        <v>75087</v>
      </c>
      <c r="CI19514" s="378">
        <v>34210</v>
      </c>
    </row>
    <row r="19515" spans="82:87">
      <c r="CD19515" s="34" t="s">
        <v>23396</v>
      </c>
      <c r="CG19515" s="381">
        <v>75088</v>
      </c>
      <c r="CI19515" s="378">
        <v>34210</v>
      </c>
    </row>
    <row r="19516" spans="82:87">
      <c r="CD19516" s="34" t="s">
        <v>23397</v>
      </c>
      <c r="CG19516" s="381">
        <v>75089</v>
      </c>
      <c r="CI19516" s="378">
        <v>34210</v>
      </c>
    </row>
    <row r="19517" spans="82:87">
      <c r="CD19517" s="34" t="s">
        <v>23398</v>
      </c>
      <c r="CG19517" s="381">
        <v>75090</v>
      </c>
      <c r="CI19517" s="378">
        <v>34210</v>
      </c>
    </row>
    <row r="19518" spans="82:87">
      <c r="CD19518" s="34" t="s">
        <v>23399</v>
      </c>
      <c r="CG19518" s="381">
        <v>75091</v>
      </c>
      <c r="CI19518" s="378">
        <v>34210</v>
      </c>
    </row>
    <row r="19519" spans="82:87">
      <c r="CD19519" s="34" t="s">
        <v>23400</v>
      </c>
      <c r="CG19519" s="381">
        <v>75092</v>
      </c>
      <c r="CI19519" s="378">
        <v>34210</v>
      </c>
    </row>
    <row r="19520" spans="82:87">
      <c r="CD19520" s="34" t="s">
        <v>23401</v>
      </c>
      <c r="CG19520" s="381">
        <v>75093</v>
      </c>
      <c r="CI19520" s="378">
        <v>34210</v>
      </c>
    </row>
    <row r="19521" spans="82:87">
      <c r="CD19521" s="34" t="s">
        <v>23402</v>
      </c>
      <c r="CG19521" s="381">
        <v>75094</v>
      </c>
      <c r="CI19521" s="378">
        <v>34210</v>
      </c>
    </row>
    <row r="19522" spans="82:87">
      <c r="CD19522" s="34" t="s">
        <v>23403</v>
      </c>
      <c r="CG19522" s="381">
        <v>75095</v>
      </c>
      <c r="CI19522" s="378">
        <v>34210</v>
      </c>
    </row>
    <row r="19523" spans="82:87">
      <c r="CD19523" s="34" t="s">
        <v>23404</v>
      </c>
      <c r="CG19523" s="381">
        <v>75096</v>
      </c>
      <c r="CI19523" s="378">
        <v>34210</v>
      </c>
    </row>
    <row r="19524" spans="82:87">
      <c r="CD19524" s="34" t="s">
        <v>23405</v>
      </c>
      <c r="CG19524" s="381">
        <v>75097</v>
      </c>
      <c r="CI19524" s="378">
        <v>34210</v>
      </c>
    </row>
    <row r="19525" spans="82:87">
      <c r="CD19525" s="34" t="s">
        <v>23406</v>
      </c>
      <c r="CG19525" s="381">
        <v>75098</v>
      </c>
      <c r="CI19525" s="378">
        <v>34210</v>
      </c>
    </row>
    <row r="19526" spans="82:87">
      <c r="CD19526" s="34" t="s">
        <v>23407</v>
      </c>
      <c r="CG19526" s="381">
        <v>75099</v>
      </c>
      <c r="CI19526" s="378">
        <v>34210</v>
      </c>
    </row>
    <row r="19527" spans="82:87">
      <c r="CD19527" s="34" t="s">
        <v>23408</v>
      </c>
      <c r="CG19527" s="381">
        <v>75100</v>
      </c>
      <c r="CI19527" s="378">
        <v>34220</v>
      </c>
    </row>
    <row r="19528" spans="82:87">
      <c r="CD19528" s="34" t="s">
        <v>23409</v>
      </c>
      <c r="CG19528" s="381">
        <v>75101</v>
      </c>
      <c r="CI19528" s="378">
        <v>34220</v>
      </c>
    </row>
    <row r="19529" spans="82:87">
      <c r="CD19529" s="34" t="s">
        <v>23410</v>
      </c>
      <c r="CG19529" s="381">
        <v>75102</v>
      </c>
      <c r="CI19529" s="378">
        <v>34220</v>
      </c>
    </row>
    <row r="19530" spans="82:87">
      <c r="CD19530" s="34" t="s">
        <v>23411</v>
      </c>
      <c r="CG19530" s="381">
        <v>75103</v>
      </c>
      <c r="CI19530" s="378">
        <v>34220</v>
      </c>
    </row>
    <row r="19531" spans="82:87">
      <c r="CD19531" s="34" t="s">
        <v>23412</v>
      </c>
      <c r="CG19531" s="381">
        <v>75104</v>
      </c>
      <c r="CI19531" s="378">
        <v>34220</v>
      </c>
    </row>
    <row r="19532" spans="82:87">
      <c r="CD19532" s="34" t="s">
        <v>23413</v>
      </c>
      <c r="CG19532" s="381">
        <v>75105</v>
      </c>
      <c r="CI19532" s="378">
        <v>34220</v>
      </c>
    </row>
    <row r="19533" spans="82:87">
      <c r="CD19533" s="34" t="s">
        <v>23414</v>
      </c>
      <c r="CG19533" s="381">
        <v>75106</v>
      </c>
      <c r="CI19533" s="378">
        <v>34220</v>
      </c>
    </row>
    <row r="19534" spans="82:87">
      <c r="CD19534" s="34" t="s">
        <v>23415</v>
      </c>
      <c r="CG19534" s="381">
        <v>75107</v>
      </c>
      <c r="CI19534" s="378">
        <v>34220</v>
      </c>
    </row>
    <row r="19535" spans="82:87">
      <c r="CD19535" s="34" t="s">
        <v>23416</v>
      </c>
      <c r="CG19535" s="381">
        <v>75108</v>
      </c>
      <c r="CI19535" s="378">
        <v>34230</v>
      </c>
    </row>
    <row r="19536" spans="82:87">
      <c r="CD19536" s="34" t="s">
        <v>23417</v>
      </c>
      <c r="CG19536" s="381">
        <v>75109</v>
      </c>
      <c r="CI19536" s="378">
        <v>34230</v>
      </c>
    </row>
    <row r="19537" spans="82:87">
      <c r="CD19537" s="34" t="s">
        <v>23418</v>
      </c>
      <c r="CG19537" s="381">
        <v>75110</v>
      </c>
      <c r="CI19537" s="378">
        <v>34230</v>
      </c>
    </row>
    <row r="19538" spans="82:87">
      <c r="CD19538" s="34" t="s">
        <v>23419</v>
      </c>
      <c r="CG19538" s="381">
        <v>75111</v>
      </c>
      <c r="CI19538" s="378">
        <v>34230</v>
      </c>
    </row>
    <row r="19539" spans="82:87">
      <c r="CD19539" s="34" t="s">
        <v>23420</v>
      </c>
      <c r="CG19539" s="381">
        <v>75112</v>
      </c>
      <c r="CI19539" s="378">
        <v>34230</v>
      </c>
    </row>
    <row r="19540" spans="82:87">
      <c r="CD19540" s="34" t="s">
        <v>23421</v>
      </c>
      <c r="CG19540" s="381">
        <v>75113</v>
      </c>
      <c r="CI19540" s="378">
        <v>34230</v>
      </c>
    </row>
    <row r="19541" spans="82:87">
      <c r="CD19541" s="34" t="s">
        <v>23422</v>
      </c>
      <c r="CG19541" s="381">
        <v>75114</v>
      </c>
      <c r="CI19541" s="378">
        <v>34230</v>
      </c>
    </row>
    <row r="19542" spans="82:87">
      <c r="CD19542" s="34" t="s">
        <v>23423</v>
      </c>
      <c r="CG19542" s="381">
        <v>75115</v>
      </c>
      <c r="CI19542" s="378">
        <v>34230</v>
      </c>
    </row>
    <row r="19543" spans="82:87">
      <c r="CD19543" s="34" t="s">
        <v>23424</v>
      </c>
      <c r="CG19543" s="381">
        <v>75116</v>
      </c>
      <c r="CI19543" s="378">
        <v>34230</v>
      </c>
    </row>
    <row r="19544" spans="82:87">
      <c r="CD19544" s="34" t="s">
        <v>23425</v>
      </c>
      <c r="CG19544" s="381">
        <v>75117</v>
      </c>
      <c r="CI19544" s="378">
        <v>34230</v>
      </c>
    </row>
    <row r="19545" spans="82:87">
      <c r="CD19545" s="34" t="s">
        <v>23426</v>
      </c>
      <c r="CG19545" s="381">
        <v>75118</v>
      </c>
      <c r="CI19545" s="378">
        <v>34230</v>
      </c>
    </row>
    <row r="19546" spans="82:87">
      <c r="CD19546" s="34" t="s">
        <v>23427</v>
      </c>
      <c r="CG19546" s="381">
        <v>75119</v>
      </c>
      <c r="CI19546" s="378">
        <v>34230</v>
      </c>
    </row>
    <row r="19547" spans="82:87">
      <c r="CD19547" s="34" t="s">
        <v>23428</v>
      </c>
      <c r="CG19547" s="381">
        <v>75120</v>
      </c>
      <c r="CI19547" s="378">
        <v>34230</v>
      </c>
    </row>
    <row r="19548" spans="82:87">
      <c r="CD19548" s="34" t="s">
        <v>23429</v>
      </c>
      <c r="CG19548" s="381">
        <v>75121</v>
      </c>
      <c r="CI19548" s="378">
        <v>34230</v>
      </c>
    </row>
    <row r="19549" spans="82:87">
      <c r="CD19549" s="34" t="s">
        <v>23430</v>
      </c>
      <c r="CG19549" s="381">
        <v>75122</v>
      </c>
      <c r="CI19549" s="378">
        <v>34230</v>
      </c>
    </row>
    <row r="19550" spans="82:87">
      <c r="CD19550" s="34" t="s">
        <v>23431</v>
      </c>
      <c r="CG19550" s="381">
        <v>75123</v>
      </c>
      <c r="CI19550" s="378">
        <v>34230</v>
      </c>
    </row>
    <row r="19551" spans="82:87">
      <c r="CD19551" s="34" t="s">
        <v>23432</v>
      </c>
      <c r="CG19551" s="381">
        <v>75124</v>
      </c>
      <c r="CI19551" s="378">
        <v>34240</v>
      </c>
    </row>
    <row r="19552" spans="82:87">
      <c r="CD19552" s="34" t="s">
        <v>23433</v>
      </c>
      <c r="CG19552" s="381">
        <v>75125</v>
      </c>
      <c r="CI19552" s="378">
        <v>34240</v>
      </c>
    </row>
    <row r="19553" spans="82:87">
      <c r="CD19553" s="34" t="s">
        <v>23434</v>
      </c>
      <c r="CG19553" s="381">
        <v>75126</v>
      </c>
      <c r="CI19553" s="378">
        <v>34250</v>
      </c>
    </row>
    <row r="19554" spans="82:87">
      <c r="CD19554" s="34" t="s">
        <v>23435</v>
      </c>
      <c r="CG19554" s="381">
        <v>75127</v>
      </c>
      <c r="CI19554" s="378">
        <v>34260</v>
      </c>
    </row>
    <row r="19555" spans="82:87">
      <c r="CD19555" s="34" t="s">
        <v>23436</v>
      </c>
      <c r="CG19555" s="381">
        <v>75128</v>
      </c>
      <c r="CI19555" s="378">
        <v>34260</v>
      </c>
    </row>
    <row r="19556" spans="82:87">
      <c r="CD19556" s="34" t="s">
        <v>23437</v>
      </c>
      <c r="CG19556" s="381">
        <v>75129</v>
      </c>
      <c r="CI19556" s="378">
        <v>34260</v>
      </c>
    </row>
    <row r="19557" spans="82:87">
      <c r="CD19557" s="34" t="s">
        <v>23438</v>
      </c>
      <c r="CG19557" s="381">
        <v>75130</v>
      </c>
      <c r="CI19557" s="378">
        <v>34260</v>
      </c>
    </row>
    <row r="19558" spans="82:87">
      <c r="CD19558" s="34" t="s">
        <v>23439</v>
      </c>
      <c r="CG19558" s="381">
        <v>75131</v>
      </c>
      <c r="CI19558" s="378">
        <v>34260</v>
      </c>
    </row>
    <row r="19559" spans="82:87">
      <c r="CD19559" s="34" t="s">
        <v>23440</v>
      </c>
      <c r="CG19559" s="381">
        <v>75132</v>
      </c>
      <c r="CI19559" s="378">
        <v>34260</v>
      </c>
    </row>
    <row r="19560" spans="82:87">
      <c r="CD19560" s="34" t="s">
        <v>23441</v>
      </c>
      <c r="CG19560" s="381">
        <v>75133</v>
      </c>
      <c r="CI19560" s="378">
        <v>34260</v>
      </c>
    </row>
    <row r="19561" spans="82:87">
      <c r="CD19561" s="34" t="s">
        <v>23442</v>
      </c>
      <c r="CG19561" s="381">
        <v>75134</v>
      </c>
      <c r="CI19561" s="378">
        <v>34261</v>
      </c>
    </row>
    <row r="19562" spans="82:87">
      <c r="CD19562" s="34" t="s">
        <v>23443</v>
      </c>
      <c r="CG19562" s="381">
        <v>75135</v>
      </c>
      <c r="CI19562" s="378">
        <v>34262</v>
      </c>
    </row>
    <row r="19563" spans="82:87">
      <c r="CD19563" s="34" t="s">
        <v>23444</v>
      </c>
      <c r="CG19563" s="381">
        <v>75136</v>
      </c>
      <c r="CI19563" s="378">
        <v>34263</v>
      </c>
    </row>
    <row r="19564" spans="82:87">
      <c r="CD19564" s="34" t="s">
        <v>23445</v>
      </c>
      <c r="CG19564" s="381">
        <v>75137</v>
      </c>
      <c r="CI19564" s="378">
        <v>34264</v>
      </c>
    </row>
    <row r="19565" spans="82:87">
      <c r="CD19565" s="34" t="s">
        <v>23446</v>
      </c>
      <c r="CG19565" s="381">
        <v>75138</v>
      </c>
      <c r="CI19565" s="378">
        <v>34265</v>
      </c>
    </row>
    <row r="19566" spans="82:87">
      <c r="CD19566" s="34" t="s">
        <v>23447</v>
      </c>
      <c r="CG19566" s="381">
        <v>75139</v>
      </c>
      <c r="CI19566" s="378">
        <v>34266</v>
      </c>
    </row>
    <row r="19567" spans="82:87">
      <c r="CD19567" s="34" t="s">
        <v>23448</v>
      </c>
      <c r="CG19567" s="381">
        <v>75140</v>
      </c>
      <c r="CI19567" s="378">
        <v>34267</v>
      </c>
    </row>
    <row r="19568" spans="82:87">
      <c r="CD19568" s="34" t="s">
        <v>23449</v>
      </c>
      <c r="CG19568" s="381">
        <v>75141</v>
      </c>
      <c r="CI19568" s="378">
        <v>34268</v>
      </c>
    </row>
    <row r="19569" spans="82:87">
      <c r="CD19569" s="34" t="s">
        <v>23450</v>
      </c>
      <c r="CG19569" s="381">
        <v>75142</v>
      </c>
      <c r="CI19569" s="378">
        <v>34269</v>
      </c>
    </row>
    <row r="19570" spans="82:87">
      <c r="CD19570" s="34" t="s">
        <v>23451</v>
      </c>
      <c r="CG19570" s="381">
        <v>75143</v>
      </c>
      <c r="CI19570" s="378">
        <v>34270</v>
      </c>
    </row>
    <row r="19571" spans="82:87">
      <c r="CD19571" s="34" t="s">
        <v>23452</v>
      </c>
      <c r="CG19571" s="381">
        <v>75144</v>
      </c>
      <c r="CI19571" s="378">
        <v>34270</v>
      </c>
    </row>
    <row r="19572" spans="82:87">
      <c r="CD19572" s="34" t="s">
        <v>23453</v>
      </c>
      <c r="CG19572" s="381">
        <v>75145</v>
      </c>
      <c r="CI19572" s="378">
        <v>34270</v>
      </c>
    </row>
    <row r="19573" spans="82:87">
      <c r="CD19573" s="34" t="s">
        <v>23454</v>
      </c>
      <c r="CG19573" s="381">
        <v>75146</v>
      </c>
      <c r="CI19573" s="378">
        <v>34270</v>
      </c>
    </row>
    <row r="19574" spans="82:87">
      <c r="CD19574" s="34" t="s">
        <v>23455</v>
      </c>
      <c r="CG19574" s="381">
        <v>75147</v>
      </c>
      <c r="CI19574" s="378">
        <v>34270</v>
      </c>
    </row>
    <row r="19575" spans="82:87">
      <c r="CD19575" s="34" t="s">
        <v>23456</v>
      </c>
      <c r="CG19575" s="381">
        <v>75148</v>
      </c>
      <c r="CI19575" s="378">
        <v>34270</v>
      </c>
    </row>
    <row r="19576" spans="82:87">
      <c r="CD19576" s="34" t="s">
        <v>23457</v>
      </c>
      <c r="CG19576" s="381">
        <v>75149</v>
      </c>
      <c r="CI19576" s="378">
        <v>34270</v>
      </c>
    </row>
    <row r="19577" spans="82:87">
      <c r="CD19577" s="34" t="s">
        <v>23458</v>
      </c>
      <c r="CG19577" s="381">
        <v>75150</v>
      </c>
      <c r="CI19577" s="378">
        <v>34270</v>
      </c>
    </row>
    <row r="19578" spans="82:87">
      <c r="CD19578" s="34" t="s">
        <v>23459</v>
      </c>
      <c r="CG19578" s="381">
        <v>75151</v>
      </c>
      <c r="CI19578" s="378">
        <v>34270</v>
      </c>
    </row>
    <row r="19579" spans="82:87">
      <c r="CD19579" s="34" t="s">
        <v>23460</v>
      </c>
      <c r="CG19579" s="381">
        <v>75152</v>
      </c>
      <c r="CI19579" s="378">
        <v>34270</v>
      </c>
    </row>
    <row r="19580" spans="82:87">
      <c r="CD19580" s="34" t="s">
        <v>23461</v>
      </c>
      <c r="CG19580" s="381">
        <v>75153</v>
      </c>
      <c r="CI19580" s="378">
        <v>34270</v>
      </c>
    </row>
    <row r="19581" spans="82:87">
      <c r="CD19581" s="34" t="s">
        <v>23462</v>
      </c>
      <c r="CG19581" s="381">
        <v>75154</v>
      </c>
      <c r="CI19581" s="378">
        <v>34270</v>
      </c>
    </row>
    <row r="19582" spans="82:87">
      <c r="CD19582" s="34" t="s">
        <v>23463</v>
      </c>
      <c r="CG19582" s="381">
        <v>75155</v>
      </c>
      <c r="CI19582" s="378">
        <v>34273</v>
      </c>
    </row>
    <row r="19583" spans="82:87">
      <c r="CD19583" s="34" t="s">
        <v>23464</v>
      </c>
      <c r="CG19583" s="381">
        <v>75156</v>
      </c>
      <c r="CI19583" s="378">
        <v>34274</v>
      </c>
    </row>
    <row r="19584" spans="82:87">
      <c r="CD19584" s="34" t="s">
        <v>23465</v>
      </c>
      <c r="CG19584" s="381">
        <v>75157</v>
      </c>
      <c r="CI19584" s="378">
        <v>34275</v>
      </c>
    </row>
    <row r="19585" spans="82:87">
      <c r="CD19585" s="34" t="s">
        <v>23466</v>
      </c>
      <c r="CG19585" s="381">
        <v>75158</v>
      </c>
      <c r="CI19585" s="378">
        <v>34276</v>
      </c>
    </row>
    <row r="19586" spans="82:87">
      <c r="CD19586" s="34" t="s">
        <v>23467</v>
      </c>
      <c r="CG19586" s="381">
        <v>75159</v>
      </c>
      <c r="CI19586" s="378">
        <v>34277</v>
      </c>
    </row>
    <row r="19587" spans="82:87">
      <c r="CD19587" s="34" t="s">
        <v>23468</v>
      </c>
      <c r="CG19587" s="381">
        <v>75160</v>
      </c>
      <c r="CI19587" s="378">
        <v>34278</v>
      </c>
    </row>
    <row r="19588" spans="82:87">
      <c r="CD19588" s="34" t="s">
        <v>23469</v>
      </c>
      <c r="CG19588" s="381">
        <v>75161</v>
      </c>
      <c r="CI19588" s="378">
        <v>34279</v>
      </c>
    </row>
    <row r="19589" spans="82:87">
      <c r="CD19589" s="34" t="s">
        <v>23470</v>
      </c>
      <c r="CG19589" s="381">
        <v>75162</v>
      </c>
      <c r="CI19589" s="378">
        <v>34280</v>
      </c>
    </row>
    <row r="19590" spans="82:87">
      <c r="CD19590" s="34" t="s">
        <v>23471</v>
      </c>
      <c r="CG19590" s="381">
        <v>75163</v>
      </c>
      <c r="CI19590" s="378">
        <v>34280</v>
      </c>
    </row>
    <row r="19591" spans="82:87">
      <c r="CD19591" s="34" t="s">
        <v>23472</v>
      </c>
      <c r="CG19591" s="381">
        <v>75164</v>
      </c>
      <c r="CI19591" s="378">
        <v>34280</v>
      </c>
    </row>
    <row r="19592" spans="82:87">
      <c r="CD19592" s="34" t="s">
        <v>23473</v>
      </c>
      <c r="CG19592" s="381">
        <v>75165</v>
      </c>
      <c r="CI19592" s="378">
        <v>34290</v>
      </c>
    </row>
    <row r="19593" spans="82:87">
      <c r="CD19593" s="34" t="s">
        <v>23474</v>
      </c>
      <c r="CG19593" s="381">
        <v>75166</v>
      </c>
      <c r="CI19593" s="378">
        <v>34290</v>
      </c>
    </row>
    <row r="19594" spans="82:87">
      <c r="CD19594" s="34" t="s">
        <v>23475</v>
      </c>
      <c r="CG19594" s="381">
        <v>75167</v>
      </c>
      <c r="CI19594" s="378">
        <v>34290</v>
      </c>
    </row>
    <row r="19595" spans="82:87">
      <c r="CD19595" s="34" t="s">
        <v>23476</v>
      </c>
      <c r="CG19595" s="381">
        <v>75168</v>
      </c>
      <c r="CI19595" s="378">
        <v>34290</v>
      </c>
    </row>
    <row r="19596" spans="82:87">
      <c r="CD19596" s="34" t="s">
        <v>23477</v>
      </c>
      <c r="CG19596" s="381">
        <v>75169</v>
      </c>
      <c r="CI19596" s="378">
        <v>34290</v>
      </c>
    </row>
    <row r="19597" spans="82:87">
      <c r="CD19597" s="34" t="s">
        <v>23478</v>
      </c>
      <c r="CG19597" s="381">
        <v>75170</v>
      </c>
      <c r="CI19597" s="378">
        <v>34290</v>
      </c>
    </row>
    <row r="19598" spans="82:87">
      <c r="CD19598" s="34" t="s">
        <v>23479</v>
      </c>
      <c r="CG19598" s="381">
        <v>75171</v>
      </c>
      <c r="CI19598" s="378">
        <v>34290</v>
      </c>
    </row>
    <row r="19599" spans="82:87">
      <c r="CD19599" s="34" t="s">
        <v>23480</v>
      </c>
      <c r="CG19599" s="381">
        <v>75172</v>
      </c>
      <c r="CI19599" s="378">
        <v>34290</v>
      </c>
    </row>
    <row r="19600" spans="82:87">
      <c r="CD19600" s="34" t="s">
        <v>23481</v>
      </c>
      <c r="CG19600" s="381">
        <v>75173</v>
      </c>
      <c r="CI19600" s="378">
        <v>34290</v>
      </c>
    </row>
    <row r="19601" spans="82:87">
      <c r="CD19601" s="34" t="s">
        <v>23482</v>
      </c>
      <c r="CG19601" s="381">
        <v>75174</v>
      </c>
      <c r="CI19601" s="378">
        <v>34293</v>
      </c>
    </row>
    <row r="19602" spans="82:87">
      <c r="CD19602" s="34" t="s">
        <v>23483</v>
      </c>
      <c r="CG19602" s="381">
        <v>75175</v>
      </c>
      <c r="CI19602" s="378">
        <v>34294</v>
      </c>
    </row>
    <row r="19603" spans="82:87">
      <c r="CD19603" s="34" t="s">
        <v>23484</v>
      </c>
      <c r="CG19603" s="381">
        <v>75176</v>
      </c>
      <c r="CI19603" s="378">
        <v>34295</v>
      </c>
    </row>
    <row r="19604" spans="82:87">
      <c r="CD19604" s="34" t="s">
        <v>23485</v>
      </c>
      <c r="CG19604" s="381">
        <v>75177</v>
      </c>
      <c r="CI19604" s="378">
        <v>34296</v>
      </c>
    </row>
    <row r="19605" spans="82:87">
      <c r="CD19605" s="34" t="s">
        <v>23486</v>
      </c>
      <c r="CG19605" s="381">
        <v>75178</v>
      </c>
      <c r="CI19605" s="378">
        <v>34297</v>
      </c>
    </row>
    <row r="19606" spans="82:87">
      <c r="CD19606" s="34" t="s">
        <v>23487</v>
      </c>
      <c r="CG19606" s="381">
        <v>75179</v>
      </c>
      <c r="CI19606" s="378">
        <v>34298</v>
      </c>
    </row>
    <row r="19607" spans="82:87">
      <c r="CD19607" s="34" t="s">
        <v>23488</v>
      </c>
      <c r="CG19607" s="381">
        <v>75180</v>
      </c>
      <c r="CI19607" s="378">
        <v>34299</v>
      </c>
    </row>
    <row r="19608" spans="82:87">
      <c r="CD19608" s="34" t="s">
        <v>23489</v>
      </c>
      <c r="CG19608" s="381">
        <v>75181</v>
      </c>
      <c r="CI19608" s="378">
        <v>34300</v>
      </c>
    </row>
    <row r="19609" spans="82:87">
      <c r="CD19609" s="34" t="s">
        <v>23490</v>
      </c>
      <c r="CG19609" s="381">
        <v>75182</v>
      </c>
      <c r="CI19609" s="378">
        <v>34300</v>
      </c>
    </row>
    <row r="19610" spans="82:87">
      <c r="CD19610" s="34" t="s">
        <v>23491</v>
      </c>
      <c r="CG19610" s="381">
        <v>75183</v>
      </c>
      <c r="CI19610" s="378">
        <v>34301</v>
      </c>
    </row>
    <row r="19611" spans="82:87">
      <c r="CD19611" s="34" t="s">
        <v>23492</v>
      </c>
      <c r="CG19611" s="381">
        <v>75184</v>
      </c>
      <c r="CI19611" s="378">
        <v>34302</v>
      </c>
    </row>
    <row r="19612" spans="82:87">
      <c r="CD19612" s="34" t="s">
        <v>23493</v>
      </c>
      <c r="CG19612" s="381">
        <v>75185</v>
      </c>
      <c r="CI19612" s="378">
        <v>34303</v>
      </c>
    </row>
    <row r="19613" spans="82:87">
      <c r="CD19613" s="34" t="s">
        <v>23494</v>
      </c>
      <c r="CG19613" s="381">
        <v>75186</v>
      </c>
      <c r="CI19613" s="378">
        <v>34304</v>
      </c>
    </row>
    <row r="19614" spans="82:87">
      <c r="CD19614" s="34" t="s">
        <v>23495</v>
      </c>
      <c r="CG19614" s="381">
        <v>75187</v>
      </c>
      <c r="CI19614" s="378">
        <v>34305</v>
      </c>
    </row>
    <row r="19615" spans="82:87">
      <c r="CD19615" s="34" t="s">
        <v>23496</v>
      </c>
      <c r="CG19615" s="381">
        <v>75188</v>
      </c>
      <c r="CI19615" s="378">
        <v>34306</v>
      </c>
    </row>
    <row r="19616" spans="82:87">
      <c r="CD19616" s="34" t="s">
        <v>23497</v>
      </c>
      <c r="CG19616" s="381">
        <v>75189</v>
      </c>
      <c r="CI19616" s="378">
        <v>34307</v>
      </c>
    </row>
    <row r="19617" spans="82:87">
      <c r="CD19617" s="34" t="s">
        <v>23498</v>
      </c>
      <c r="CG19617" s="381">
        <v>75190</v>
      </c>
      <c r="CI19617" s="378">
        <v>34308</v>
      </c>
    </row>
    <row r="19618" spans="82:87">
      <c r="CD19618" s="34" t="s">
        <v>23499</v>
      </c>
      <c r="CG19618" s="381">
        <v>75191</v>
      </c>
      <c r="CI19618" s="378">
        <v>34309</v>
      </c>
    </row>
    <row r="19619" spans="82:87">
      <c r="CD19619" s="34" t="s">
        <v>23500</v>
      </c>
      <c r="CG19619" s="381">
        <v>75192</v>
      </c>
      <c r="CI19619" s="378">
        <v>34310</v>
      </c>
    </row>
    <row r="19620" spans="82:87">
      <c r="CD19620" s="34" t="s">
        <v>23501</v>
      </c>
      <c r="CG19620" s="381">
        <v>75193</v>
      </c>
      <c r="CI19620" s="378">
        <v>34310</v>
      </c>
    </row>
    <row r="19621" spans="82:87">
      <c r="CD19621" s="34" t="s">
        <v>23502</v>
      </c>
      <c r="CG19621" s="381">
        <v>75194</v>
      </c>
      <c r="CI19621" s="378">
        <v>34310</v>
      </c>
    </row>
    <row r="19622" spans="82:87">
      <c r="CD19622" s="34" t="s">
        <v>23503</v>
      </c>
      <c r="CG19622" s="381">
        <v>75195</v>
      </c>
      <c r="CI19622" s="378">
        <v>34310</v>
      </c>
    </row>
    <row r="19623" spans="82:87">
      <c r="CD19623" s="34" t="s">
        <v>23504</v>
      </c>
      <c r="CG19623" s="381">
        <v>75196</v>
      </c>
      <c r="CI19623" s="378">
        <v>34310</v>
      </c>
    </row>
    <row r="19624" spans="82:87">
      <c r="CD19624" s="34" t="s">
        <v>23505</v>
      </c>
      <c r="CG19624" s="381">
        <v>75197</v>
      </c>
      <c r="CI19624" s="378">
        <v>34310</v>
      </c>
    </row>
    <row r="19625" spans="82:87">
      <c r="CD19625" s="34" t="s">
        <v>23506</v>
      </c>
      <c r="CG19625" s="381">
        <v>75198</v>
      </c>
      <c r="CI19625" s="378">
        <v>34310</v>
      </c>
    </row>
    <row r="19626" spans="82:87">
      <c r="CD19626" s="34" t="s">
        <v>23507</v>
      </c>
      <c r="CG19626" s="381">
        <v>75199</v>
      </c>
      <c r="CI19626" s="378">
        <v>34320</v>
      </c>
    </row>
    <row r="19627" spans="82:87">
      <c r="CD19627" s="34" t="s">
        <v>23508</v>
      </c>
      <c r="CG19627" s="381">
        <v>75201</v>
      </c>
      <c r="CI19627" s="378">
        <v>34320</v>
      </c>
    </row>
    <row r="19628" spans="82:87">
      <c r="CD19628" s="34" t="s">
        <v>23509</v>
      </c>
      <c r="CG19628" s="381">
        <v>75202</v>
      </c>
      <c r="CI19628" s="378">
        <v>34320</v>
      </c>
    </row>
    <row r="19629" spans="82:87">
      <c r="CD19629" s="34" t="s">
        <v>23510</v>
      </c>
      <c r="CG19629" s="381">
        <v>75203</v>
      </c>
      <c r="CI19629" s="378">
        <v>34320</v>
      </c>
    </row>
    <row r="19630" spans="82:87">
      <c r="CD19630" s="34" t="s">
        <v>23511</v>
      </c>
      <c r="CG19630" s="381">
        <v>75204</v>
      </c>
      <c r="CI19630" s="378">
        <v>34320</v>
      </c>
    </row>
    <row r="19631" spans="82:87">
      <c r="CD19631" s="34" t="s">
        <v>23512</v>
      </c>
      <c r="CG19631" s="381">
        <v>75205</v>
      </c>
      <c r="CI19631" s="378">
        <v>34320</v>
      </c>
    </row>
    <row r="19632" spans="82:87">
      <c r="CD19632" s="34" t="s">
        <v>23513</v>
      </c>
      <c r="CG19632" s="381">
        <v>75206</v>
      </c>
      <c r="CI19632" s="378">
        <v>34320</v>
      </c>
    </row>
    <row r="19633" spans="82:87">
      <c r="CD19633" s="34" t="s">
        <v>23514</v>
      </c>
      <c r="CG19633" s="381">
        <v>75207</v>
      </c>
      <c r="CI19633" s="378">
        <v>34320</v>
      </c>
    </row>
    <row r="19634" spans="82:87">
      <c r="CD19634" s="34" t="s">
        <v>23515</v>
      </c>
      <c r="CG19634" s="381">
        <v>75208</v>
      </c>
      <c r="CI19634" s="378">
        <v>34320</v>
      </c>
    </row>
    <row r="19635" spans="82:87">
      <c r="CD19635" s="34" t="s">
        <v>23516</v>
      </c>
      <c r="CG19635" s="381">
        <v>75209</v>
      </c>
      <c r="CI19635" s="378">
        <v>34320</v>
      </c>
    </row>
    <row r="19636" spans="82:87">
      <c r="CD19636" s="34" t="s">
        <v>23517</v>
      </c>
      <c r="CG19636" s="381">
        <v>75210</v>
      </c>
      <c r="CI19636" s="378">
        <v>34330</v>
      </c>
    </row>
    <row r="19637" spans="82:87">
      <c r="CD19637" s="34" t="s">
        <v>23518</v>
      </c>
      <c r="CG19637" s="381">
        <v>75211</v>
      </c>
      <c r="CI19637" s="378">
        <v>34330</v>
      </c>
    </row>
    <row r="19638" spans="82:87">
      <c r="CD19638" s="34" t="s">
        <v>23519</v>
      </c>
      <c r="CG19638" s="381">
        <v>75212</v>
      </c>
      <c r="CI19638" s="378">
        <v>34330</v>
      </c>
    </row>
    <row r="19639" spans="82:87">
      <c r="CD19639" s="34" t="s">
        <v>23520</v>
      </c>
      <c r="CG19639" s="381">
        <v>75213</v>
      </c>
      <c r="CI19639" s="378">
        <v>34330</v>
      </c>
    </row>
    <row r="19640" spans="82:87">
      <c r="CD19640" s="34" t="s">
        <v>23521</v>
      </c>
      <c r="CG19640" s="381">
        <v>75214</v>
      </c>
      <c r="CI19640" s="378">
        <v>34340</v>
      </c>
    </row>
    <row r="19641" spans="82:87">
      <c r="CD19641" s="34" t="s">
        <v>23522</v>
      </c>
      <c r="CG19641" s="381">
        <v>75215</v>
      </c>
      <c r="CI19641" s="378">
        <v>34350</v>
      </c>
    </row>
    <row r="19642" spans="82:87">
      <c r="CD19642" s="34" t="s">
        <v>23523</v>
      </c>
      <c r="CG19642" s="381">
        <v>75216</v>
      </c>
      <c r="CI19642" s="378">
        <v>34350</v>
      </c>
    </row>
    <row r="19643" spans="82:87">
      <c r="CD19643" s="34" t="s">
        <v>23524</v>
      </c>
      <c r="CG19643" s="381">
        <v>75217</v>
      </c>
      <c r="CI19643" s="378">
        <v>34360</v>
      </c>
    </row>
    <row r="19644" spans="82:87">
      <c r="CD19644" s="34" t="s">
        <v>23525</v>
      </c>
      <c r="CG19644" s="381">
        <v>75218</v>
      </c>
      <c r="CI19644" s="378">
        <v>34360</v>
      </c>
    </row>
    <row r="19645" spans="82:87">
      <c r="CD19645" s="34" t="s">
        <v>23526</v>
      </c>
      <c r="CG19645" s="381">
        <v>75219</v>
      </c>
      <c r="CI19645" s="378">
        <v>34360</v>
      </c>
    </row>
    <row r="19646" spans="82:87">
      <c r="CD19646" s="34" t="s">
        <v>23527</v>
      </c>
      <c r="CG19646" s="381">
        <v>75220</v>
      </c>
      <c r="CI19646" s="378">
        <v>34360</v>
      </c>
    </row>
    <row r="19647" spans="82:87">
      <c r="CD19647" s="34" t="s">
        <v>23528</v>
      </c>
      <c r="CG19647" s="381">
        <v>75221</v>
      </c>
      <c r="CI19647" s="378">
        <v>34360</v>
      </c>
    </row>
    <row r="19648" spans="82:87">
      <c r="CD19648" s="34" t="s">
        <v>23529</v>
      </c>
      <c r="CG19648" s="381">
        <v>75222</v>
      </c>
      <c r="CI19648" s="378">
        <v>34360</v>
      </c>
    </row>
    <row r="19649" spans="82:87">
      <c r="CD19649" s="34" t="s">
        <v>23530</v>
      </c>
      <c r="CG19649" s="381">
        <v>75223</v>
      </c>
      <c r="CI19649" s="378">
        <v>34360</v>
      </c>
    </row>
    <row r="19650" spans="82:87">
      <c r="CD19650" s="34" t="s">
        <v>23531</v>
      </c>
      <c r="CG19650" s="381">
        <v>75224</v>
      </c>
      <c r="CI19650" s="378">
        <v>34360</v>
      </c>
    </row>
    <row r="19651" spans="82:87">
      <c r="CD19651" s="34" t="s">
        <v>23532</v>
      </c>
      <c r="CG19651" s="381">
        <v>75225</v>
      </c>
      <c r="CI19651" s="378">
        <v>34360</v>
      </c>
    </row>
    <row r="19652" spans="82:87">
      <c r="CD19652" s="34" t="s">
        <v>23533</v>
      </c>
      <c r="CG19652" s="381">
        <v>75226</v>
      </c>
      <c r="CI19652" s="378">
        <v>34360</v>
      </c>
    </row>
    <row r="19653" spans="82:87">
      <c r="CD19653" s="34" t="s">
        <v>23534</v>
      </c>
      <c r="CG19653" s="381">
        <v>75227</v>
      </c>
      <c r="CI19653" s="378">
        <v>34360</v>
      </c>
    </row>
    <row r="19654" spans="82:87">
      <c r="CD19654" s="34" t="s">
        <v>23535</v>
      </c>
      <c r="CG19654" s="381">
        <v>75228</v>
      </c>
      <c r="CI19654" s="378">
        <v>34370</v>
      </c>
    </row>
    <row r="19655" spans="82:87">
      <c r="CD19655" s="34" t="s">
        <v>23536</v>
      </c>
      <c r="CG19655" s="381">
        <v>75229</v>
      </c>
      <c r="CI19655" s="378">
        <v>34370</v>
      </c>
    </row>
    <row r="19656" spans="82:87">
      <c r="CD19656" s="34" t="s">
        <v>23537</v>
      </c>
      <c r="CG19656" s="381">
        <v>75230</v>
      </c>
      <c r="CI19656" s="378">
        <v>34370</v>
      </c>
    </row>
    <row r="19657" spans="82:87">
      <c r="CD19657" s="34" t="s">
        <v>23538</v>
      </c>
      <c r="CG19657" s="381">
        <v>75231</v>
      </c>
      <c r="CI19657" s="378">
        <v>34370</v>
      </c>
    </row>
    <row r="19658" spans="82:87">
      <c r="CD19658" s="34" t="s">
        <v>23539</v>
      </c>
      <c r="CG19658" s="381">
        <v>75232</v>
      </c>
      <c r="CI19658" s="378">
        <v>34380</v>
      </c>
    </row>
    <row r="19659" spans="82:87">
      <c r="CD19659" s="34" t="s">
        <v>23540</v>
      </c>
      <c r="CG19659" s="381">
        <v>75233</v>
      </c>
      <c r="CI19659" s="378">
        <v>34380</v>
      </c>
    </row>
    <row r="19660" spans="82:87">
      <c r="CD19660" s="34" t="s">
        <v>23541</v>
      </c>
      <c r="CG19660" s="381">
        <v>75234</v>
      </c>
      <c r="CI19660" s="378">
        <v>34380</v>
      </c>
    </row>
    <row r="19661" spans="82:87">
      <c r="CD19661" s="34" t="s">
        <v>23542</v>
      </c>
      <c r="CG19661" s="381">
        <v>75235</v>
      </c>
      <c r="CI19661" s="378">
        <v>34380</v>
      </c>
    </row>
    <row r="19662" spans="82:87">
      <c r="CD19662" s="34" t="s">
        <v>23543</v>
      </c>
      <c r="CG19662" s="381">
        <v>75236</v>
      </c>
      <c r="CI19662" s="378">
        <v>34380</v>
      </c>
    </row>
    <row r="19663" spans="82:87">
      <c r="CD19663" s="34" t="s">
        <v>23544</v>
      </c>
      <c r="CG19663" s="381">
        <v>75237</v>
      </c>
      <c r="CI19663" s="378">
        <v>34380</v>
      </c>
    </row>
    <row r="19664" spans="82:87">
      <c r="CD19664" s="34" t="s">
        <v>23545</v>
      </c>
      <c r="CG19664" s="381">
        <v>75238</v>
      </c>
      <c r="CI19664" s="378">
        <v>34380</v>
      </c>
    </row>
    <row r="19665" spans="82:87">
      <c r="CD19665" s="34" t="s">
        <v>23546</v>
      </c>
      <c r="CG19665" s="381">
        <v>75239</v>
      </c>
      <c r="CI19665" s="378">
        <v>34380</v>
      </c>
    </row>
    <row r="19666" spans="82:87">
      <c r="CD19666" s="34" t="s">
        <v>23547</v>
      </c>
      <c r="CG19666" s="381">
        <v>75240</v>
      </c>
      <c r="CI19666" s="378">
        <v>34380</v>
      </c>
    </row>
    <row r="19667" spans="82:87">
      <c r="CD19667" s="34" t="s">
        <v>23548</v>
      </c>
      <c r="CG19667" s="381">
        <v>75241</v>
      </c>
      <c r="CI19667" s="378">
        <v>34380</v>
      </c>
    </row>
    <row r="19668" spans="82:87">
      <c r="CD19668" s="34" t="s">
        <v>23549</v>
      </c>
      <c r="CG19668" s="381">
        <v>75242</v>
      </c>
      <c r="CI19668" s="378">
        <v>34390</v>
      </c>
    </row>
    <row r="19669" spans="82:87">
      <c r="CD19669" s="34" t="s">
        <v>23550</v>
      </c>
      <c r="CG19669" s="381">
        <v>75243</v>
      </c>
      <c r="CI19669" s="378">
        <v>34390</v>
      </c>
    </row>
    <row r="19670" spans="82:87">
      <c r="CD19670" s="34" t="s">
        <v>23551</v>
      </c>
      <c r="CG19670" s="381">
        <v>75244</v>
      </c>
      <c r="CI19670" s="378">
        <v>34390</v>
      </c>
    </row>
    <row r="19671" spans="82:87">
      <c r="CD19671" s="34" t="s">
        <v>23552</v>
      </c>
      <c r="CG19671" s="381">
        <v>75245</v>
      </c>
      <c r="CI19671" s="378">
        <v>34390</v>
      </c>
    </row>
    <row r="19672" spans="82:87">
      <c r="CD19672" s="34" t="s">
        <v>23553</v>
      </c>
      <c r="CG19672" s="381">
        <v>75246</v>
      </c>
      <c r="CI19672" s="378">
        <v>34390</v>
      </c>
    </row>
    <row r="19673" spans="82:87">
      <c r="CD19673" s="34" t="s">
        <v>23554</v>
      </c>
      <c r="CG19673" s="381">
        <v>75247</v>
      </c>
      <c r="CI19673" s="378">
        <v>34390</v>
      </c>
    </row>
    <row r="19674" spans="82:87">
      <c r="CD19674" s="34" t="s">
        <v>23555</v>
      </c>
      <c r="CG19674" s="381">
        <v>75248</v>
      </c>
      <c r="CI19674" s="378">
        <v>34390</v>
      </c>
    </row>
    <row r="19675" spans="82:87">
      <c r="CD19675" s="34" t="s">
        <v>23556</v>
      </c>
      <c r="CG19675" s="381">
        <v>75249</v>
      </c>
      <c r="CI19675" s="378">
        <v>34390</v>
      </c>
    </row>
    <row r="19676" spans="82:87">
      <c r="CD19676" s="34" t="s">
        <v>23557</v>
      </c>
      <c r="CG19676" s="381">
        <v>75250</v>
      </c>
      <c r="CI19676" s="378">
        <v>34390</v>
      </c>
    </row>
    <row r="19677" spans="82:87">
      <c r="CD19677" s="34" t="s">
        <v>23558</v>
      </c>
      <c r="CG19677" s="381">
        <v>75251</v>
      </c>
      <c r="CI19677" s="378">
        <v>34391</v>
      </c>
    </row>
    <row r="19678" spans="82:87">
      <c r="CD19678" s="34" t="s">
        <v>23559</v>
      </c>
      <c r="CG19678" s="381">
        <v>75252</v>
      </c>
      <c r="CI19678" s="378">
        <v>34392</v>
      </c>
    </row>
    <row r="19679" spans="82:87">
      <c r="CD19679" s="34" t="s">
        <v>23560</v>
      </c>
      <c r="CG19679" s="381">
        <v>75253</v>
      </c>
      <c r="CI19679" s="378">
        <v>34393</v>
      </c>
    </row>
    <row r="19680" spans="82:87">
      <c r="CD19680" s="34" t="s">
        <v>23561</v>
      </c>
      <c r="CG19680" s="381">
        <v>75254</v>
      </c>
      <c r="CI19680" s="378">
        <v>34394</v>
      </c>
    </row>
    <row r="19681" spans="82:87">
      <c r="CD19681" s="34" t="s">
        <v>23562</v>
      </c>
      <c r="CG19681" s="381">
        <v>75255</v>
      </c>
      <c r="CI19681" s="378">
        <v>34395</v>
      </c>
    </row>
    <row r="19682" spans="82:87">
      <c r="CD19682" s="34" t="s">
        <v>23563</v>
      </c>
      <c r="CG19682" s="381">
        <v>75256</v>
      </c>
      <c r="CI19682" s="378">
        <v>34396</v>
      </c>
    </row>
    <row r="19683" spans="82:87">
      <c r="CD19683" s="34" t="s">
        <v>23564</v>
      </c>
      <c r="CG19683" s="381">
        <v>75257</v>
      </c>
      <c r="CI19683" s="378">
        <v>34397</v>
      </c>
    </row>
    <row r="19684" spans="82:87">
      <c r="CD19684" s="34" t="s">
        <v>23565</v>
      </c>
      <c r="CG19684" s="381">
        <v>75258</v>
      </c>
      <c r="CI19684" s="378">
        <v>34398</v>
      </c>
    </row>
    <row r="19685" spans="82:87">
      <c r="CD19685" s="34" t="s">
        <v>23566</v>
      </c>
      <c r="CG19685" s="381">
        <v>75259</v>
      </c>
      <c r="CI19685" s="378">
        <v>34399</v>
      </c>
    </row>
    <row r="19686" spans="82:87">
      <c r="CD19686" s="34" t="s">
        <v>23567</v>
      </c>
      <c r="CG19686" s="381">
        <v>75260</v>
      </c>
      <c r="CI19686" s="378">
        <v>34400</v>
      </c>
    </row>
    <row r="19687" spans="82:87">
      <c r="CD19687" s="34" t="s">
        <v>23568</v>
      </c>
      <c r="CG19687" s="381">
        <v>75261</v>
      </c>
      <c r="CI19687" s="378">
        <v>34400</v>
      </c>
    </row>
    <row r="19688" spans="82:87">
      <c r="CD19688" s="34" t="s">
        <v>23569</v>
      </c>
      <c r="CG19688" s="381">
        <v>75262</v>
      </c>
      <c r="CI19688" s="378">
        <v>34400</v>
      </c>
    </row>
    <row r="19689" spans="82:87">
      <c r="CD19689" s="34" t="s">
        <v>23570</v>
      </c>
      <c r="CG19689" s="381">
        <v>75263</v>
      </c>
      <c r="CI19689" s="378">
        <v>34400</v>
      </c>
    </row>
    <row r="19690" spans="82:87">
      <c r="CD19690" s="34" t="s">
        <v>23571</v>
      </c>
      <c r="CG19690" s="381">
        <v>75264</v>
      </c>
      <c r="CI19690" s="378">
        <v>34400</v>
      </c>
    </row>
    <row r="19691" spans="82:87">
      <c r="CD19691" s="34" t="s">
        <v>23572</v>
      </c>
      <c r="CG19691" s="381">
        <v>75265</v>
      </c>
      <c r="CI19691" s="378">
        <v>34400</v>
      </c>
    </row>
    <row r="19692" spans="82:87">
      <c r="CD19692" s="34" t="s">
        <v>23573</v>
      </c>
      <c r="CG19692" s="381">
        <v>75266</v>
      </c>
      <c r="CI19692" s="378">
        <v>34400</v>
      </c>
    </row>
    <row r="19693" spans="82:87">
      <c r="CD19693" s="34" t="s">
        <v>23574</v>
      </c>
      <c r="CG19693" s="381">
        <v>75267</v>
      </c>
      <c r="CI19693" s="378">
        <v>34400</v>
      </c>
    </row>
    <row r="19694" spans="82:87">
      <c r="CD19694" s="34" t="s">
        <v>23575</v>
      </c>
      <c r="CG19694" s="381">
        <v>75268</v>
      </c>
      <c r="CI19694" s="378">
        <v>34400</v>
      </c>
    </row>
    <row r="19695" spans="82:87">
      <c r="CD19695" s="34" t="s">
        <v>23576</v>
      </c>
      <c r="CG19695" s="381">
        <v>75269</v>
      </c>
      <c r="CI19695" s="378">
        <v>34401</v>
      </c>
    </row>
    <row r="19696" spans="82:87">
      <c r="CD19696" s="34" t="s">
        <v>23577</v>
      </c>
      <c r="CG19696" s="381">
        <v>75270</v>
      </c>
      <c r="CI19696" s="378">
        <v>34402</v>
      </c>
    </row>
    <row r="19697" spans="82:87">
      <c r="CD19697" s="34" t="s">
        <v>23578</v>
      </c>
      <c r="CG19697" s="381">
        <v>75271</v>
      </c>
      <c r="CI19697" s="378">
        <v>34403</v>
      </c>
    </row>
    <row r="19698" spans="82:87">
      <c r="CD19698" s="34" t="s">
        <v>23579</v>
      </c>
      <c r="CG19698" s="381">
        <v>75272</v>
      </c>
      <c r="CI19698" s="378">
        <v>34404</v>
      </c>
    </row>
    <row r="19699" spans="82:87">
      <c r="CD19699" s="34" t="s">
        <v>23580</v>
      </c>
      <c r="CG19699" s="381">
        <v>75273</v>
      </c>
      <c r="CI19699" s="378">
        <v>34409</v>
      </c>
    </row>
    <row r="19700" spans="82:87">
      <c r="CD19700" s="34" t="s">
        <v>23581</v>
      </c>
      <c r="CG19700" s="381">
        <v>75274</v>
      </c>
      <c r="CI19700" s="378">
        <v>34410</v>
      </c>
    </row>
    <row r="19701" spans="82:87">
      <c r="CD19701" s="34" t="s">
        <v>23582</v>
      </c>
      <c r="CG19701" s="381">
        <v>75275</v>
      </c>
      <c r="CI19701" s="378">
        <v>34410</v>
      </c>
    </row>
    <row r="19702" spans="82:87">
      <c r="CD19702" s="34" t="s">
        <v>23583</v>
      </c>
      <c r="CG19702" s="381">
        <v>75276</v>
      </c>
      <c r="CI19702" s="378">
        <v>34420</v>
      </c>
    </row>
    <row r="19703" spans="82:87">
      <c r="CD19703" s="34" t="s">
        <v>23584</v>
      </c>
      <c r="CG19703" s="381">
        <v>75277</v>
      </c>
      <c r="CI19703" s="378">
        <v>34420</v>
      </c>
    </row>
    <row r="19704" spans="82:87">
      <c r="CD19704" s="34" t="s">
        <v>23585</v>
      </c>
      <c r="CG19704" s="381">
        <v>75278</v>
      </c>
      <c r="CI19704" s="378">
        <v>34420</v>
      </c>
    </row>
    <row r="19705" spans="82:87">
      <c r="CD19705" s="34" t="s">
        <v>23586</v>
      </c>
      <c r="CG19705" s="381">
        <v>75279</v>
      </c>
      <c r="CI19705" s="378">
        <v>34430</v>
      </c>
    </row>
    <row r="19706" spans="82:87">
      <c r="CD19706" s="34" t="s">
        <v>23587</v>
      </c>
      <c r="CG19706" s="381">
        <v>75280</v>
      </c>
      <c r="CI19706" s="378">
        <v>34431</v>
      </c>
    </row>
    <row r="19707" spans="82:87">
      <c r="CD19707" s="34" t="s">
        <v>23588</v>
      </c>
      <c r="CG19707" s="381">
        <v>75281</v>
      </c>
      <c r="CI19707" s="378">
        <v>34432</v>
      </c>
    </row>
    <row r="19708" spans="82:87">
      <c r="CD19708" s="34" t="s">
        <v>23589</v>
      </c>
      <c r="CG19708" s="381">
        <v>75282</v>
      </c>
      <c r="CI19708" s="378">
        <v>34433</v>
      </c>
    </row>
    <row r="19709" spans="82:87">
      <c r="CD19709" s="34" t="s">
        <v>23590</v>
      </c>
      <c r="CG19709" s="381">
        <v>75283</v>
      </c>
      <c r="CI19709" s="378">
        <v>34434</v>
      </c>
    </row>
    <row r="19710" spans="82:87">
      <c r="CD19710" s="34" t="s">
        <v>23591</v>
      </c>
      <c r="CG19710" s="381">
        <v>75284</v>
      </c>
      <c r="CI19710" s="378">
        <v>34435</v>
      </c>
    </row>
    <row r="19711" spans="82:87">
      <c r="CD19711" s="34" t="s">
        <v>23592</v>
      </c>
      <c r="CG19711" s="381">
        <v>75285</v>
      </c>
      <c r="CI19711" s="378">
        <v>34436</v>
      </c>
    </row>
    <row r="19712" spans="82:87">
      <c r="CD19712" s="34" t="s">
        <v>23593</v>
      </c>
      <c r="CG19712" s="381">
        <v>75286</v>
      </c>
      <c r="CI19712" s="378">
        <v>34437</v>
      </c>
    </row>
    <row r="19713" spans="82:87">
      <c r="CD19713" s="34" t="s">
        <v>23594</v>
      </c>
      <c r="CG19713" s="381">
        <v>75287</v>
      </c>
      <c r="CI19713" s="378">
        <v>34438</v>
      </c>
    </row>
    <row r="19714" spans="82:87">
      <c r="CD19714" s="34" t="s">
        <v>23595</v>
      </c>
      <c r="CG19714" s="381">
        <v>75288</v>
      </c>
      <c r="CI19714" s="378">
        <v>34439</v>
      </c>
    </row>
    <row r="19715" spans="82:87">
      <c r="CD19715" s="34" t="s">
        <v>23596</v>
      </c>
      <c r="CG19715" s="381">
        <v>75289</v>
      </c>
      <c r="CI19715" s="378">
        <v>34440</v>
      </c>
    </row>
    <row r="19716" spans="82:87">
      <c r="CD19716" s="34" t="s">
        <v>23597</v>
      </c>
      <c r="CG19716" s="381">
        <v>75290</v>
      </c>
      <c r="CI19716" s="378">
        <v>34440</v>
      </c>
    </row>
    <row r="19717" spans="82:87">
      <c r="CD19717" s="34" t="s">
        <v>23598</v>
      </c>
      <c r="CG19717" s="381">
        <v>75291</v>
      </c>
      <c r="CI19717" s="378">
        <v>34450</v>
      </c>
    </row>
    <row r="19718" spans="82:87">
      <c r="CD19718" s="34" t="s">
        <v>23599</v>
      </c>
      <c r="CG19718" s="381">
        <v>75292</v>
      </c>
      <c r="CI19718" s="378">
        <v>34450</v>
      </c>
    </row>
    <row r="19719" spans="82:87">
      <c r="CD19719" s="34" t="s">
        <v>23600</v>
      </c>
      <c r="CG19719" s="381">
        <v>75293</v>
      </c>
      <c r="CI19719" s="378">
        <v>34460</v>
      </c>
    </row>
    <row r="19720" spans="82:87">
      <c r="CD19720" s="34" t="s">
        <v>23601</v>
      </c>
      <c r="CG19720" s="381">
        <v>75294</v>
      </c>
      <c r="CI19720" s="378">
        <v>34460</v>
      </c>
    </row>
    <row r="19721" spans="82:87">
      <c r="CD19721" s="34" t="s">
        <v>23602</v>
      </c>
      <c r="CG19721" s="381">
        <v>75295</v>
      </c>
      <c r="CI19721" s="378">
        <v>34460</v>
      </c>
    </row>
    <row r="19722" spans="82:87">
      <c r="CD19722" s="34" t="s">
        <v>23603</v>
      </c>
      <c r="CG19722" s="381">
        <v>75296</v>
      </c>
      <c r="CI19722" s="378">
        <v>34470</v>
      </c>
    </row>
    <row r="19723" spans="82:87">
      <c r="CD19723" s="34" t="s">
        <v>23604</v>
      </c>
      <c r="CG19723" s="381">
        <v>75297</v>
      </c>
      <c r="CI19723" s="378">
        <v>34471</v>
      </c>
    </row>
    <row r="19724" spans="82:87">
      <c r="CD19724" s="34" t="s">
        <v>23605</v>
      </c>
      <c r="CG19724" s="381">
        <v>75298</v>
      </c>
      <c r="CI19724" s="378">
        <v>34472</v>
      </c>
    </row>
    <row r="19725" spans="82:87">
      <c r="CD19725" s="34" t="s">
        <v>23606</v>
      </c>
      <c r="CG19725" s="381">
        <v>75299</v>
      </c>
      <c r="CI19725" s="378">
        <v>34473</v>
      </c>
    </row>
    <row r="19726" spans="82:87">
      <c r="CD19726" s="34" t="s">
        <v>23607</v>
      </c>
      <c r="CG19726" s="381">
        <v>75300</v>
      </c>
      <c r="CI19726" s="378">
        <v>34474</v>
      </c>
    </row>
    <row r="19727" spans="82:87">
      <c r="CD19727" s="34" t="s">
        <v>23608</v>
      </c>
      <c r="CG19727" s="381">
        <v>75301</v>
      </c>
      <c r="CI19727" s="378">
        <v>34475</v>
      </c>
    </row>
    <row r="19728" spans="82:87">
      <c r="CD19728" s="34" t="s">
        <v>23609</v>
      </c>
      <c r="CG19728" s="381">
        <v>75302</v>
      </c>
      <c r="CI19728" s="378">
        <v>34476</v>
      </c>
    </row>
    <row r="19729" spans="82:87">
      <c r="CD19729" s="34" t="s">
        <v>23610</v>
      </c>
      <c r="CG19729" s="381">
        <v>75303</v>
      </c>
      <c r="CI19729" s="378">
        <v>34477</v>
      </c>
    </row>
    <row r="19730" spans="82:87">
      <c r="CD19730" s="34" t="s">
        <v>23611</v>
      </c>
      <c r="CG19730" s="381">
        <v>75304</v>
      </c>
      <c r="CI19730" s="378">
        <v>34478</v>
      </c>
    </row>
    <row r="19731" spans="82:87">
      <c r="CD19731" s="34" t="s">
        <v>23612</v>
      </c>
      <c r="CG19731" s="381">
        <v>75305</v>
      </c>
      <c r="CI19731" s="378">
        <v>34479</v>
      </c>
    </row>
    <row r="19732" spans="82:87">
      <c r="CD19732" s="34" t="s">
        <v>23613</v>
      </c>
      <c r="CG19732" s="381">
        <v>75306</v>
      </c>
      <c r="CI19732" s="378">
        <v>34480</v>
      </c>
    </row>
    <row r="19733" spans="82:87">
      <c r="CD19733" s="34" t="s">
        <v>23614</v>
      </c>
      <c r="CG19733" s="381">
        <v>75307</v>
      </c>
      <c r="CI19733" s="378">
        <v>34480</v>
      </c>
    </row>
    <row r="19734" spans="82:87">
      <c r="CD19734" s="34" t="s">
        <v>23615</v>
      </c>
      <c r="CG19734" s="381">
        <v>75308</v>
      </c>
      <c r="CI19734" s="378">
        <v>34480</v>
      </c>
    </row>
    <row r="19735" spans="82:87">
      <c r="CD19735" s="34" t="s">
        <v>23616</v>
      </c>
      <c r="CG19735" s="381">
        <v>75309</v>
      </c>
      <c r="CI19735" s="378">
        <v>34480</v>
      </c>
    </row>
    <row r="19736" spans="82:87">
      <c r="CD19736" s="34" t="s">
        <v>23617</v>
      </c>
      <c r="CG19736" s="381">
        <v>75310</v>
      </c>
      <c r="CI19736" s="378">
        <v>34480</v>
      </c>
    </row>
    <row r="19737" spans="82:87">
      <c r="CD19737" s="34" t="s">
        <v>23618</v>
      </c>
      <c r="CG19737" s="381">
        <v>75311</v>
      </c>
      <c r="CI19737" s="378">
        <v>34480</v>
      </c>
    </row>
    <row r="19738" spans="82:87">
      <c r="CD19738" s="34" t="s">
        <v>23619</v>
      </c>
      <c r="CG19738" s="381">
        <v>75312</v>
      </c>
      <c r="CI19738" s="378">
        <v>34480</v>
      </c>
    </row>
    <row r="19739" spans="82:87">
      <c r="CD19739" s="34" t="s">
        <v>23620</v>
      </c>
      <c r="CG19739" s="381">
        <v>75313</v>
      </c>
      <c r="CI19739" s="378">
        <v>34480</v>
      </c>
    </row>
    <row r="19740" spans="82:87">
      <c r="CD19740" s="34" t="s">
        <v>23621</v>
      </c>
      <c r="CG19740" s="381">
        <v>75314</v>
      </c>
      <c r="CI19740" s="378">
        <v>34480</v>
      </c>
    </row>
    <row r="19741" spans="82:87">
      <c r="CD19741" s="34" t="s">
        <v>23622</v>
      </c>
      <c r="CG19741" s="381">
        <v>75315</v>
      </c>
      <c r="CI19741" s="378">
        <v>34490</v>
      </c>
    </row>
    <row r="19742" spans="82:87">
      <c r="CD19742" s="34" t="s">
        <v>23623</v>
      </c>
      <c r="CG19742" s="381">
        <v>75316</v>
      </c>
      <c r="CI19742" s="378">
        <v>34490</v>
      </c>
    </row>
    <row r="19743" spans="82:87">
      <c r="CD19743" s="34" t="s">
        <v>23624</v>
      </c>
      <c r="CG19743" s="381">
        <v>75317</v>
      </c>
      <c r="CI19743" s="378">
        <v>34490</v>
      </c>
    </row>
    <row r="19744" spans="82:87">
      <c r="CD19744" s="34" t="s">
        <v>23625</v>
      </c>
      <c r="CG19744" s="381">
        <v>75318</v>
      </c>
      <c r="CI19744" s="378">
        <v>34490</v>
      </c>
    </row>
    <row r="19745" spans="82:87">
      <c r="CD19745" s="34" t="s">
        <v>23626</v>
      </c>
      <c r="CG19745" s="381">
        <v>75319</v>
      </c>
      <c r="CI19745" s="378">
        <v>34490</v>
      </c>
    </row>
    <row r="19746" spans="82:87">
      <c r="CD19746" s="34" t="s">
        <v>23627</v>
      </c>
      <c r="CG19746" s="381">
        <v>75320</v>
      </c>
      <c r="CI19746" s="378">
        <v>34490</v>
      </c>
    </row>
    <row r="19747" spans="82:87">
      <c r="CD19747" s="34" t="s">
        <v>23628</v>
      </c>
      <c r="CG19747" s="381">
        <v>75321</v>
      </c>
      <c r="CI19747" s="378">
        <v>34490</v>
      </c>
    </row>
    <row r="19748" spans="82:87">
      <c r="CD19748" s="34" t="s">
        <v>23629</v>
      </c>
      <c r="CG19748" s="381">
        <v>75322</v>
      </c>
      <c r="CI19748" s="378">
        <v>34500</v>
      </c>
    </row>
    <row r="19749" spans="82:87">
      <c r="CD19749" s="34" t="s">
        <v>23630</v>
      </c>
      <c r="CG19749" s="381">
        <v>75323</v>
      </c>
      <c r="CI19749" s="378">
        <v>34500</v>
      </c>
    </row>
    <row r="19750" spans="82:87">
      <c r="CD19750" s="34" t="s">
        <v>23631</v>
      </c>
      <c r="CG19750" s="381">
        <v>75324</v>
      </c>
      <c r="CI19750" s="378">
        <v>34501</v>
      </c>
    </row>
    <row r="19751" spans="82:87">
      <c r="CD19751" s="34" t="s">
        <v>23632</v>
      </c>
      <c r="CG19751" s="381">
        <v>75325</v>
      </c>
      <c r="CI19751" s="378">
        <v>34502</v>
      </c>
    </row>
    <row r="19752" spans="82:87">
      <c r="CD19752" s="34" t="s">
        <v>23633</v>
      </c>
      <c r="CG19752" s="381">
        <v>75326</v>
      </c>
      <c r="CI19752" s="378">
        <v>34503</v>
      </c>
    </row>
    <row r="19753" spans="82:87">
      <c r="CD19753" s="34" t="s">
        <v>23634</v>
      </c>
      <c r="CG19753" s="381">
        <v>75327</v>
      </c>
      <c r="CI19753" s="378">
        <v>34504</v>
      </c>
    </row>
    <row r="19754" spans="82:87">
      <c r="CD19754" s="34" t="s">
        <v>23635</v>
      </c>
      <c r="CG19754" s="381">
        <v>75328</v>
      </c>
      <c r="CI19754" s="378">
        <v>34505</v>
      </c>
    </row>
    <row r="19755" spans="82:87">
      <c r="CD19755" s="34" t="s">
        <v>23636</v>
      </c>
      <c r="CG19755" s="381">
        <v>75329</v>
      </c>
      <c r="CI19755" s="378">
        <v>34506</v>
      </c>
    </row>
    <row r="19756" spans="82:87">
      <c r="CD19756" s="34" t="s">
        <v>23637</v>
      </c>
      <c r="CG19756" s="381">
        <v>75330</v>
      </c>
      <c r="CI19756" s="378">
        <v>34507</v>
      </c>
    </row>
    <row r="19757" spans="82:87">
      <c r="CD19757" s="34" t="s">
        <v>23638</v>
      </c>
      <c r="CG19757" s="381">
        <v>75331</v>
      </c>
      <c r="CI19757" s="378">
        <v>34508</v>
      </c>
    </row>
    <row r="19758" spans="82:87">
      <c r="CD19758" s="34" t="s">
        <v>23639</v>
      </c>
      <c r="CG19758" s="381">
        <v>75332</v>
      </c>
      <c r="CI19758" s="378">
        <v>34509</v>
      </c>
    </row>
    <row r="19759" spans="82:87">
      <c r="CD19759" s="34" t="s">
        <v>23640</v>
      </c>
      <c r="CG19759" s="381">
        <v>75333</v>
      </c>
      <c r="CI19759" s="378">
        <v>34510</v>
      </c>
    </row>
    <row r="19760" spans="82:87">
      <c r="CD19760" s="34" t="s">
        <v>23641</v>
      </c>
      <c r="CG19760" s="381">
        <v>75334</v>
      </c>
      <c r="CI19760" s="378">
        <v>34513</v>
      </c>
    </row>
    <row r="19761" spans="82:87">
      <c r="CD19761" s="34" t="s">
        <v>23642</v>
      </c>
      <c r="CG19761" s="381">
        <v>75335</v>
      </c>
      <c r="CI19761" s="378">
        <v>34514</v>
      </c>
    </row>
    <row r="19762" spans="82:87">
      <c r="CD19762" s="34" t="s">
        <v>23643</v>
      </c>
      <c r="CG19762" s="381">
        <v>75336</v>
      </c>
      <c r="CI19762" s="378">
        <v>34515</v>
      </c>
    </row>
    <row r="19763" spans="82:87">
      <c r="CD19763" s="34" t="s">
        <v>23644</v>
      </c>
      <c r="CG19763" s="381">
        <v>75337</v>
      </c>
      <c r="CI19763" s="378">
        <v>34516</v>
      </c>
    </row>
    <row r="19764" spans="82:87">
      <c r="CD19764" s="34" t="s">
        <v>23645</v>
      </c>
      <c r="CG19764" s="381">
        <v>75338</v>
      </c>
      <c r="CI19764" s="378">
        <v>34517</v>
      </c>
    </row>
    <row r="19765" spans="82:87">
      <c r="CD19765" s="34" t="s">
        <v>23646</v>
      </c>
      <c r="CG19765" s="381">
        <v>75339</v>
      </c>
      <c r="CI19765" s="378">
        <v>34518</v>
      </c>
    </row>
    <row r="19766" spans="82:87">
      <c r="CD19766" s="34" t="s">
        <v>23647</v>
      </c>
      <c r="CG19766" s="381">
        <v>75340</v>
      </c>
      <c r="CI19766" s="378">
        <v>34519</v>
      </c>
    </row>
    <row r="19767" spans="82:87">
      <c r="CD19767" s="34" t="s">
        <v>23648</v>
      </c>
      <c r="CG19767" s="381">
        <v>75341</v>
      </c>
      <c r="CI19767" s="378">
        <v>34520</v>
      </c>
    </row>
    <row r="19768" spans="82:87">
      <c r="CD19768" s="34" t="s">
        <v>23649</v>
      </c>
      <c r="CG19768" s="381">
        <v>75342</v>
      </c>
      <c r="CI19768" s="378">
        <v>34520</v>
      </c>
    </row>
    <row r="19769" spans="82:87">
      <c r="CD19769" s="34" t="s">
        <v>23650</v>
      </c>
      <c r="CG19769" s="381">
        <v>75343</v>
      </c>
      <c r="CI19769" s="378">
        <v>34520</v>
      </c>
    </row>
    <row r="19770" spans="82:87">
      <c r="CD19770" s="34" t="s">
        <v>23651</v>
      </c>
      <c r="CG19770" s="381">
        <v>75344</v>
      </c>
      <c r="CI19770" s="378">
        <v>34520</v>
      </c>
    </row>
    <row r="19771" spans="82:87">
      <c r="CD19771" s="34" t="s">
        <v>23652</v>
      </c>
      <c r="CG19771" s="381">
        <v>75345</v>
      </c>
      <c r="CI19771" s="378">
        <v>34520</v>
      </c>
    </row>
    <row r="19772" spans="82:87">
      <c r="CD19772" s="34" t="s">
        <v>23653</v>
      </c>
      <c r="CG19772" s="381">
        <v>75346</v>
      </c>
      <c r="CI19772" s="378">
        <v>34520</v>
      </c>
    </row>
    <row r="19773" spans="82:87">
      <c r="CD19773" s="34" t="s">
        <v>23654</v>
      </c>
      <c r="CG19773" s="381">
        <v>75347</v>
      </c>
      <c r="CI19773" s="378">
        <v>34520</v>
      </c>
    </row>
    <row r="19774" spans="82:87">
      <c r="CD19774" s="34" t="s">
        <v>23655</v>
      </c>
      <c r="CG19774" s="381">
        <v>75348</v>
      </c>
      <c r="CI19774" s="378">
        <v>34520</v>
      </c>
    </row>
    <row r="19775" spans="82:87">
      <c r="CD19775" s="34" t="s">
        <v>23656</v>
      </c>
      <c r="CG19775" s="381">
        <v>75349</v>
      </c>
      <c r="CI19775" s="378">
        <v>34520</v>
      </c>
    </row>
    <row r="19776" spans="82:87">
      <c r="CD19776" s="34" t="s">
        <v>23657</v>
      </c>
      <c r="CG19776" s="381">
        <v>75350</v>
      </c>
      <c r="CI19776" s="378">
        <v>34521</v>
      </c>
    </row>
    <row r="19777" spans="82:87">
      <c r="CD19777" s="34" t="s">
        <v>23658</v>
      </c>
      <c r="CG19777" s="381">
        <v>75351</v>
      </c>
      <c r="CI19777" s="378">
        <v>34522</v>
      </c>
    </row>
    <row r="19778" spans="82:87">
      <c r="CD19778" s="34" t="s">
        <v>23659</v>
      </c>
      <c r="CG19778" s="381">
        <v>75352</v>
      </c>
      <c r="CI19778" s="378">
        <v>34523</v>
      </c>
    </row>
    <row r="19779" spans="82:87">
      <c r="CD19779" s="34" t="s">
        <v>23660</v>
      </c>
      <c r="CG19779" s="381">
        <v>75353</v>
      </c>
      <c r="CI19779" s="378">
        <v>34524</v>
      </c>
    </row>
    <row r="19780" spans="82:87">
      <c r="CD19780" s="34" t="s">
        <v>23661</v>
      </c>
      <c r="CG19780" s="381">
        <v>75354</v>
      </c>
      <c r="CI19780" s="378">
        <v>34525</v>
      </c>
    </row>
    <row r="19781" spans="82:87">
      <c r="CD19781" s="34" t="s">
        <v>23662</v>
      </c>
      <c r="CG19781" s="381">
        <v>75355</v>
      </c>
      <c r="CI19781" s="378">
        <v>34526</v>
      </c>
    </row>
    <row r="19782" spans="82:87">
      <c r="CD19782" s="34" t="s">
        <v>23663</v>
      </c>
      <c r="CG19782" s="381">
        <v>75356</v>
      </c>
      <c r="CI19782" s="378">
        <v>34527</v>
      </c>
    </row>
    <row r="19783" spans="82:87">
      <c r="CD19783" s="34" t="s">
        <v>23664</v>
      </c>
      <c r="CG19783" s="381">
        <v>75357</v>
      </c>
      <c r="CI19783" s="378">
        <v>34528</v>
      </c>
    </row>
    <row r="19784" spans="82:87">
      <c r="CD19784" s="34" t="s">
        <v>23665</v>
      </c>
      <c r="CG19784" s="381">
        <v>75358</v>
      </c>
      <c r="CI19784" s="378">
        <v>34529</v>
      </c>
    </row>
    <row r="19785" spans="82:87">
      <c r="CD19785" s="34" t="s">
        <v>23666</v>
      </c>
      <c r="CG19785" s="381">
        <v>75359</v>
      </c>
      <c r="CI19785" s="378">
        <v>34530</v>
      </c>
    </row>
    <row r="19786" spans="82:87">
      <c r="CD19786" s="34" t="s">
        <v>23667</v>
      </c>
      <c r="CG19786" s="381">
        <v>75360</v>
      </c>
      <c r="CI19786" s="378">
        <v>34530</v>
      </c>
    </row>
    <row r="19787" spans="82:87">
      <c r="CD19787" s="34" t="s">
        <v>23668</v>
      </c>
      <c r="CG19787" s="381">
        <v>75361</v>
      </c>
      <c r="CI19787" s="378">
        <v>34533</v>
      </c>
    </row>
    <row r="19788" spans="82:87">
      <c r="CD19788" s="34" t="s">
        <v>23669</v>
      </c>
      <c r="CG19788" s="381">
        <v>75362</v>
      </c>
      <c r="CI19788" s="378">
        <v>34534</v>
      </c>
    </row>
    <row r="19789" spans="82:87">
      <c r="CD19789" s="34" t="s">
        <v>23670</v>
      </c>
      <c r="CG19789" s="381">
        <v>75363</v>
      </c>
      <c r="CI19789" s="378">
        <v>34535</v>
      </c>
    </row>
    <row r="19790" spans="82:87">
      <c r="CD19790" s="34" t="s">
        <v>23671</v>
      </c>
      <c r="CG19790" s="381">
        <v>75364</v>
      </c>
      <c r="CI19790" s="378">
        <v>34536</v>
      </c>
    </row>
    <row r="19791" spans="82:87">
      <c r="CD19791" s="34" t="s">
        <v>23672</v>
      </c>
      <c r="CG19791" s="381">
        <v>75365</v>
      </c>
      <c r="CI19791" s="378">
        <v>34537</v>
      </c>
    </row>
    <row r="19792" spans="82:87">
      <c r="CD19792" s="34" t="s">
        <v>23673</v>
      </c>
      <c r="CG19792" s="381">
        <v>75366</v>
      </c>
      <c r="CI19792" s="378">
        <v>34538</v>
      </c>
    </row>
    <row r="19793" spans="82:87">
      <c r="CD19793" s="34" t="s">
        <v>23674</v>
      </c>
      <c r="CG19793" s="381">
        <v>75367</v>
      </c>
      <c r="CI19793" s="378">
        <v>34539</v>
      </c>
    </row>
    <row r="19794" spans="82:87">
      <c r="CD19794" s="34" t="s">
        <v>23675</v>
      </c>
      <c r="CG19794" s="381">
        <v>75368</v>
      </c>
      <c r="CI19794" s="378">
        <v>34540</v>
      </c>
    </row>
    <row r="19795" spans="82:87">
      <c r="CD19795" s="34" t="s">
        <v>23676</v>
      </c>
      <c r="CG19795" s="381">
        <v>75369</v>
      </c>
      <c r="CI19795" s="378">
        <v>34540</v>
      </c>
    </row>
    <row r="19796" spans="82:87">
      <c r="CD19796" s="34" t="s">
        <v>23677</v>
      </c>
      <c r="CG19796" s="381">
        <v>75370</v>
      </c>
      <c r="CI19796" s="378">
        <v>34540</v>
      </c>
    </row>
    <row r="19797" spans="82:87">
      <c r="CD19797" s="34" t="s">
        <v>23678</v>
      </c>
      <c r="CG19797" s="381">
        <v>75371</v>
      </c>
      <c r="CI19797" s="378">
        <v>34543</v>
      </c>
    </row>
    <row r="19798" spans="82:87">
      <c r="CD19798" s="34" t="s">
        <v>23679</v>
      </c>
      <c r="CG19798" s="381">
        <v>75372</v>
      </c>
      <c r="CI19798" s="378">
        <v>34544</v>
      </c>
    </row>
    <row r="19799" spans="82:87">
      <c r="CD19799" s="34" t="s">
        <v>23680</v>
      </c>
      <c r="CG19799" s="381">
        <v>75373</v>
      </c>
      <c r="CI19799" s="378">
        <v>34545</v>
      </c>
    </row>
    <row r="19800" spans="82:87">
      <c r="CD19800" s="34" t="s">
        <v>23681</v>
      </c>
      <c r="CG19800" s="381">
        <v>75374</v>
      </c>
      <c r="CI19800" s="378">
        <v>34546</v>
      </c>
    </row>
    <row r="19801" spans="82:87">
      <c r="CD19801" s="34" t="s">
        <v>23682</v>
      </c>
      <c r="CG19801" s="381">
        <v>75375</v>
      </c>
      <c r="CI19801" s="378">
        <v>34547</v>
      </c>
    </row>
    <row r="19802" spans="82:87">
      <c r="CD19802" s="34" t="s">
        <v>23683</v>
      </c>
      <c r="CG19802" s="381">
        <v>75376</v>
      </c>
      <c r="CI19802" s="378">
        <v>34548</v>
      </c>
    </row>
    <row r="19803" spans="82:87">
      <c r="CD19803" s="34" t="s">
        <v>23684</v>
      </c>
      <c r="CG19803" s="381">
        <v>75377</v>
      </c>
      <c r="CI19803" s="378">
        <v>34549</v>
      </c>
    </row>
    <row r="19804" spans="82:87">
      <c r="CD19804" s="34" t="s">
        <v>23685</v>
      </c>
      <c r="CG19804" s="381">
        <v>75378</v>
      </c>
      <c r="CI19804" s="378">
        <v>34550</v>
      </c>
    </row>
    <row r="19805" spans="82:87">
      <c r="CD19805" s="34" t="s">
        <v>23686</v>
      </c>
      <c r="CG19805" s="381">
        <v>75379</v>
      </c>
      <c r="CI19805" s="378">
        <v>34551</v>
      </c>
    </row>
    <row r="19806" spans="82:87">
      <c r="CD19806" s="34" t="s">
        <v>23687</v>
      </c>
      <c r="CG19806" s="381">
        <v>75380</v>
      </c>
      <c r="CI19806" s="378">
        <v>34552</v>
      </c>
    </row>
    <row r="19807" spans="82:87">
      <c r="CD19807" s="34" t="s">
        <v>23688</v>
      </c>
      <c r="CG19807" s="381">
        <v>75381</v>
      </c>
      <c r="CI19807" s="378">
        <v>34553</v>
      </c>
    </row>
    <row r="19808" spans="82:87">
      <c r="CD19808" s="34" t="s">
        <v>23689</v>
      </c>
      <c r="CG19808" s="381">
        <v>75382</v>
      </c>
      <c r="CI19808" s="378">
        <v>34554</v>
      </c>
    </row>
    <row r="19809" spans="82:87">
      <c r="CD19809" s="34" t="s">
        <v>23690</v>
      </c>
      <c r="CG19809" s="381">
        <v>75383</v>
      </c>
      <c r="CI19809" s="378">
        <v>34555</v>
      </c>
    </row>
    <row r="19810" spans="82:87">
      <c r="CD19810" s="34" t="s">
        <v>23691</v>
      </c>
      <c r="CG19810" s="381">
        <v>75384</v>
      </c>
      <c r="CI19810" s="378">
        <v>34556</v>
      </c>
    </row>
    <row r="19811" spans="82:87">
      <c r="CD19811" s="34" t="s">
        <v>23692</v>
      </c>
      <c r="CG19811" s="381">
        <v>75385</v>
      </c>
      <c r="CI19811" s="378">
        <v>34557</v>
      </c>
    </row>
    <row r="19812" spans="82:87">
      <c r="CD19812" s="34" t="s">
        <v>23693</v>
      </c>
      <c r="CG19812" s="381">
        <v>75386</v>
      </c>
      <c r="CI19812" s="378">
        <v>34558</v>
      </c>
    </row>
    <row r="19813" spans="82:87">
      <c r="CD19813" s="34" t="s">
        <v>23694</v>
      </c>
      <c r="CG19813" s="381">
        <v>75387</v>
      </c>
      <c r="CI19813" s="378">
        <v>34559</v>
      </c>
    </row>
    <row r="19814" spans="82:87">
      <c r="CD19814" s="34" t="s">
        <v>23695</v>
      </c>
      <c r="CG19814" s="381">
        <v>75388</v>
      </c>
      <c r="CI19814" s="378">
        <v>34560</v>
      </c>
    </row>
    <row r="19815" spans="82:87">
      <c r="CD19815" s="34" t="s">
        <v>23696</v>
      </c>
      <c r="CG19815" s="381">
        <v>75389</v>
      </c>
      <c r="CI19815" s="378">
        <v>34560</v>
      </c>
    </row>
    <row r="19816" spans="82:87">
      <c r="CD19816" s="34" t="s">
        <v>23697</v>
      </c>
      <c r="CG19816" s="381">
        <v>75390</v>
      </c>
      <c r="CI19816" s="378">
        <v>34560</v>
      </c>
    </row>
    <row r="19817" spans="82:87">
      <c r="CD19817" s="34" t="s">
        <v>23698</v>
      </c>
      <c r="CG19817" s="381">
        <v>75391</v>
      </c>
      <c r="CI19817" s="378">
        <v>34563</v>
      </c>
    </row>
    <row r="19818" spans="82:87">
      <c r="CD19818" s="34" t="s">
        <v>23699</v>
      </c>
      <c r="CG19818" s="381">
        <v>75392</v>
      </c>
      <c r="CI19818" s="378">
        <v>34564</v>
      </c>
    </row>
    <row r="19819" spans="82:87">
      <c r="CD19819" s="34" t="s">
        <v>23700</v>
      </c>
      <c r="CG19819" s="381">
        <v>75393</v>
      </c>
      <c r="CI19819" s="378">
        <v>34565</v>
      </c>
    </row>
    <row r="19820" spans="82:87">
      <c r="CD19820" s="34" t="s">
        <v>23701</v>
      </c>
      <c r="CG19820" s="381">
        <v>75394</v>
      </c>
      <c r="CI19820" s="378">
        <v>34566</v>
      </c>
    </row>
    <row r="19821" spans="82:87">
      <c r="CD19821" s="34" t="s">
        <v>23702</v>
      </c>
      <c r="CG19821" s="381">
        <v>75395</v>
      </c>
      <c r="CI19821" s="378">
        <v>34567</v>
      </c>
    </row>
    <row r="19822" spans="82:87">
      <c r="CD19822" s="34" t="s">
        <v>23703</v>
      </c>
      <c r="CG19822" s="381">
        <v>75396</v>
      </c>
      <c r="CI19822" s="378">
        <v>34568</v>
      </c>
    </row>
    <row r="19823" spans="82:87">
      <c r="CD19823" s="34" t="s">
        <v>23704</v>
      </c>
      <c r="CG19823" s="381">
        <v>75397</v>
      </c>
      <c r="CI19823" s="378">
        <v>34569</v>
      </c>
    </row>
    <row r="19824" spans="82:87">
      <c r="CD19824" s="34" t="s">
        <v>23705</v>
      </c>
      <c r="CG19824" s="381">
        <v>75398</v>
      </c>
      <c r="CI19824" s="378">
        <v>34570</v>
      </c>
    </row>
    <row r="19825" spans="82:87">
      <c r="CD19825" s="34" t="s">
        <v>23706</v>
      </c>
      <c r="CG19825" s="381">
        <v>75399</v>
      </c>
      <c r="CI19825" s="378">
        <v>34570</v>
      </c>
    </row>
    <row r="19826" spans="82:87">
      <c r="CD19826" s="34" t="s">
        <v>23707</v>
      </c>
      <c r="CG19826" s="381">
        <v>75400</v>
      </c>
      <c r="CI19826" s="378">
        <v>34570</v>
      </c>
    </row>
    <row r="19827" spans="82:87">
      <c r="CD19827" s="34" t="s">
        <v>23708</v>
      </c>
      <c r="CG19827" s="381">
        <v>75401</v>
      </c>
      <c r="CI19827" s="378">
        <v>34570</v>
      </c>
    </row>
    <row r="19828" spans="82:87">
      <c r="CD19828" s="34" t="s">
        <v>23709</v>
      </c>
      <c r="CG19828" s="381">
        <v>75402</v>
      </c>
      <c r="CI19828" s="378">
        <v>34570</v>
      </c>
    </row>
    <row r="19829" spans="82:87">
      <c r="CD19829" s="34" t="s">
        <v>23710</v>
      </c>
      <c r="CG19829" s="381">
        <v>75403</v>
      </c>
      <c r="CI19829" s="378">
        <v>34570</v>
      </c>
    </row>
    <row r="19830" spans="82:87">
      <c r="CD19830" s="34" t="s">
        <v>23711</v>
      </c>
      <c r="CG19830" s="381">
        <v>75404</v>
      </c>
      <c r="CI19830" s="378">
        <v>34590</v>
      </c>
    </row>
    <row r="19831" spans="82:87">
      <c r="CD19831" s="34" t="s">
        <v>23712</v>
      </c>
      <c r="CG19831" s="381">
        <v>75405</v>
      </c>
      <c r="CI19831" s="378">
        <v>34600</v>
      </c>
    </row>
    <row r="19832" spans="82:87">
      <c r="CD19832" s="34" t="s">
        <v>23713</v>
      </c>
      <c r="CG19832" s="381">
        <v>75406</v>
      </c>
      <c r="CI19832" s="378">
        <v>34600</v>
      </c>
    </row>
    <row r="19833" spans="82:87">
      <c r="CD19833" s="34" t="s">
        <v>23714</v>
      </c>
      <c r="CG19833" s="381">
        <v>75407</v>
      </c>
      <c r="CI19833" s="378">
        <v>34600</v>
      </c>
    </row>
    <row r="19834" spans="82:87">
      <c r="CD19834" s="34" t="s">
        <v>23715</v>
      </c>
      <c r="CG19834" s="381">
        <v>75408</v>
      </c>
      <c r="CI19834" s="378">
        <v>34600</v>
      </c>
    </row>
    <row r="19835" spans="82:87">
      <c r="CD19835" s="34" t="s">
        <v>23716</v>
      </c>
      <c r="CG19835" s="381">
        <v>75409</v>
      </c>
      <c r="CI19835" s="378">
        <v>34600</v>
      </c>
    </row>
    <row r="19836" spans="82:87">
      <c r="CD19836" s="34" t="s">
        <v>23717</v>
      </c>
      <c r="CG19836" s="381">
        <v>75410</v>
      </c>
      <c r="CI19836" s="378">
        <v>34600</v>
      </c>
    </row>
    <row r="19837" spans="82:87">
      <c r="CD19837" s="34" t="s">
        <v>23718</v>
      </c>
      <c r="CG19837" s="381">
        <v>75411</v>
      </c>
      <c r="CI19837" s="378">
        <v>34600</v>
      </c>
    </row>
    <row r="19838" spans="82:87">
      <c r="CD19838" s="34" t="s">
        <v>23719</v>
      </c>
      <c r="CG19838" s="381">
        <v>75412</v>
      </c>
      <c r="CI19838" s="378">
        <v>34600</v>
      </c>
    </row>
    <row r="19839" spans="82:87">
      <c r="CD19839" s="34" t="s">
        <v>23720</v>
      </c>
      <c r="CG19839" s="381">
        <v>75413</v>
      </c>
      <c r="CI19839" s="378">
        <v>34600</v>
      </c>
    </row>
    <row r="19840" spans="82:87">
      <c r="CD19840" s="34" t="s">
        <v>23721</v>
      </c>
      <c r="CG19840" s="381">
        <v>75414</v>
      </c>
      <c r="CI19840" s="378">
        <v>34600</v>
      </c>
    </row>
    <row r="19841" spans="82:87">
      <c r="CD19841" s="34" t="s">
        <v>23722</v>
      </c>
      <c r="CG19841" s="381">
        <v>75415</v>
      </c>
      <c r="CI19841" s="378">
        <v>34600</v>
      </c>
    </row>
    <row r="19842" spans="82:87">
      <c r="CD19842" s="34" t="s">
        <v>23723</v>
      </c>
      <c r="CG19842" s="381">
        <v>75416</v>
      </c>
      <c r="CI19842" s="378">
        <v>34610</v>
      </c>
    </row>
    <row r="19843" spans="82:87">
      <c r="CD19843" s="34" t="s">
        <v>23724</v>
      </c>
      <c r="CG19843" s="381">
        <v>75417</v>
      </c>
      <c r="CI19843" s="378">
        <v>34610</v>
      </c>
    </row>
    <row r="19844" spans="82:87">
      <c r="CD19844" s="34" t="s">
        <v>23725</v>
      </c>
      <c r="CG19844" s="381">
        <v>75418</v>
      </c>
      <c r="CI19844" s="378">
        <v>34610</v>
      </c>
    </row>
    <row r="19845" spans="82:87">
      <c r="CD19845" s="34" t="s">
        <v>23726</v>
      </c>
      <c r="CG19845" s="381">
        <v>75419</v>
      </c>
      <c r="CI19845" s="378">
        <v>34610</v>
      </c>
    </row>
    <row r="19846" spans="82:87">
      <c r="CD19846" s="34" t="s">
        <v>23727</v>
      </c>
      <c r="CG19846" s="381">
        <v>75420</v>
      </c>
      <c r="CI19846" s="378">
        <v>34620</v>
      </c>
    </row>
    <row r="19847" spans="82:87">
      <c r="CD19847" s="34" t="s">
        <v>23728</v>
      </c>
      <c r="CG19847" s="381">
        <v>75421</v>
      </c>
      <c r="CI19847" s="378">
        <v>34630</v>
      </c>
    </row>
    <row r="19848" spans="82:87">
      <c r="CD19848" s="34" t="s">
        <v>23729</v>
      </c>
      <c r="CG19848" s="381">
        <v>75422</v>
      </c>
      <c r="CI19848" s="378">
        <v>34630</v>
      </c>
    </row>
    <row r="19849" spans="82:87">
      <c r="CD19849" s="34" t="s">
        <v>23730</v>
      </c>
      <c r="CG19849" s="381">
        <v>75423</v>
      </c>
      <c r="CI19849" s="378">
        <v>34650</v>
      </c>
    </row>
    <row r="19850" spans="82:87">
      <c r="CD19850" s="34" t="s">
        <v>23731</v>
      </c>
      <c r="CG19850" s="381">
        <v>75424</v>
      </c>
      <c r="CI19850" s="378">
        <v>34650</v>
      </c>
    </row>
    <row r="19851" spans="82:87">
      <c r="CD19851" s="34" t="s">
        <v>23732</v>
      </c>
      <c r="CG19851" s="381">
        <v>75425</v>
      </c>
      <c r="CI19851" s="378">
        <v>34650</v>
      </c>
    </row>
    <row r="19852" spans="82:87">
      <c r="CD19852" s="34" t="s">
        <v>23733</v>
      </c>
      <c r="CG19852" s="381">
        <v>75426</v>
      </c>
      <c r="CI19852" s="378">
        <v>34650</v>
      </c>
    </row>
    <row r="19853" spans="82:87">
      <c r="CD19853" s="34" t="s">
        <v>23734</v>
      </c>
      <c r="CG19853" s="381">
        <v>75427</v>
      </c>
      <c r="CI19853" s="378">
        <v>34650</v>
      </c>
    </row>
    <row r="19854" spans="82:87">
      <c r="CD19854" s="34" t="s">
        <v>23735</v>
      </c>
      <c r="CG19854" s="381">
        <v>75428</v>
      </c>
      <c r="CI19854" s="378">
        <v>34650</v>
      </c>
    </row>
    <row r="19855" spans="82:87">
      <c r="CD19855" s="34" t="s">
        <v>23736</v>
      </c>
      <c r="CG19855" s="381">
        <v>75429</v>
      </c>
      <c r="CI19855" s="378">
        <v>34650</v>
      </c>
    </row>
    <row r="19856" spans="82:87">
      <c r="CD19856" s="34" t="s">
        <v>23737</v>
      </c>
      <c r="CG19856" s="381">
        <v>75430</v>
      </c>
      <c r="CI19856" s="378">
        <v>34660</v>
      </c>
    </row>
    <row r="19857" spans="82:87">
      <c r="CD19857" s="34" t="s">
        <v>23738</v>
      </c>
      <c r="CG19857" s="381">
        <v>75431</v>
      </c>
      <c r="CI19857" s="378">
        <v>34660</v>
      </c>
    </row>
    <row r="19858" spans="82:87">
      <c r="CD19858" s="34" t="s">
        <v>23739</v>
      </c>
      <c r="CG19858" s="381">
        <v>75432</v>
      </c>
      <c r="CI19858" s="378">
        <v>34670</v>
      </c>
    </row>
    <row r="19859" spans="82:87">
      <c r="CD19859" s="34" t="s">
        <v>23740</v>
      </c>
      <c r="CG19859" s="381">
        <v>75433</v>
      </c>
      <c r="CI19859" s="378">
        <v>34670</v>
      </c>
    </row>
    <row r="19860" spans="82:87">
      <c r="CD19860" s="34" t="s">
        <v>23741</v>
      </c>
      <c r="CG19860" s="381">
        <v>75434</v>
      </c>
      <c r="CI19860" s="378">
        <v>34670</v>
      </c>
    </row>
    <row r="19861" spans="82:87">
      <c r="CD19861" s="34" t="s">
        <v>23742</v>
      </c>
      <c r="CG19861" s="381">
        <v>75435</v>
      </c>
      <c r="CI19861" s="378">
        <v>34671</v>
      </c>
    </row>
    <row r="19862" spans="82:87">
      <c r="CD19862" s="34" t="s">
        <v>23743</v>
      </c>
      <c r="CG19862" s="381">
        <v>75436</v>
      </c>
      <c r="CI19862" s="378">
        <v>34680</v>
      </c>
    </row>
    <row r="19863" spans="82:87">
      <c r="CD19863" s="34" t="s">
        <v>23744</v>
      </c>
      <c r="CG19863" s="381">
        <v>75437</v>
      </c>
      <c r="CI19863" s="378">
        <v>34690</v>
      </c>
    </row>
    <row r="19864" spans="82:87">
      <c r="CD19864" s="34" t="s">
        <v>23745</v>
      </c>
      <c r="CG19864" s="381">
        <v>75438</v>
      </c>
      <c r="CI19864" s="378">
        <v>34690</v>
      </c>
    </row>
    <row r="19865" spans="82:87">
      <c r="CD19865" s="34" t="s">
        <v>23746</v>
      </c>
      <c r="CG19865" s="381">
        <v>75439</v>
      </c>
      <c r="CI19865" s="378">
        <v>34700</v>
      </c>
    </row>
    <row r="19866" spans="82:87">
      <c r="CD19866" s="34" t="s">
        <v>23747</v>
      </c>
      <c r="CG19866" s="381">
        <v>75440</v>
      </c>
      <c r="CI19866" s="378">
        <v>34700</v>
      </c>
    </row>
    <row r="19867" spans="82:87">
      <c r="CD19867" s="34" t="s">
        <v>23748</v>
      </c>
      <c r="CG19867" s="381">
        <v>75441</v>
      </c>
      <c r="CI19867" s="378">
        <v>34700</v>
      </c>
    </row>
    <row r="19868" spans="82:87">
      <c r="CD19868" s="34" t="s">
        <v>23749</v>
      </c>
      <c r="CG19868" s="381">
        <v>75442</v>
      </c>
      <c r="CI19868" s="378">
        <v>34700</v>
      </c>
    </row>
    <row r="19869" spans="82:87">
      <c r="CD19869" s="34" t="s">
        <v>23750</v>
      </c>
      <c r="CG19869" s="381">
        <v>75443</v>
      </c>
      <c r="CI19869" s="378">
        <v>34700</v>
      </c>
    </row>
    <row r="19870" spans="82:87">
      <c r="CD19870" s="34" t="s">
        <v>23751</v>
      </c>
      <c r="CG19870" s="381">
        <v>75444</v>
      </c>
      <c r="CI19870" s="378">
        <v>34700</v>
      </c>
    </row>
    <row r="19871" spans="82:87">
      <c r="CD19871" s="34" t="s">
        <v>23752</v>
      </c>
      <c r="CG19871" s="381">
        <v>75445</v>
      </c>
      <c r="CI19871" s="378">
        <v>34700</v>
      </c>
    </row>
    <row r="19872" spans="82:87">
      <c r="CD19872" s="34" t="s">
        <v>23753</v>
      </c>
      <c r="CG19872" s="381">
        <v>75446</v>
      </c>
      <c r="CI19872" s="378">
        <v>34700</v>
      </c>
    </row>
    <row r="19873" spans="82:87">
      <c r="CD19873" s="34" t="s">
        <v>23754</v>
      </c>
      <c r="CG19873" s="381">
        <v>75447</v>
      </c>
      <c r="CI19873" s="378">
        <v>34700</v>
      </c>
    </row>
    <row r="19874" spans="82:87">
      <c r="CD19874" s="34" t="s">
        <v>23755</v>
      </c>
      <c r="CG19874" s="381">
        <v>75448</v>
      </c>
      <c r="CI19874" s="378">
        <v>34700</v>
      </c>
    </row>
    <row r="19875" spans="82:87">
      <c r="CD19875" s="34" t="s">
        <v>23756</v>
      </c>
      <c r="CG19875" s="381">
        <v>75449</v>
      </c>
      <c r="CI19875" s="378">
        <v>34700</v>
      </c>
    </row>
    <row r="19876" spans="82:87">
      <c r="CD19876" s="34" t="s">
        <v>23757</v>
      </c>
      <c r="CG19876" s="381">
        <v>75450</v>
      </c>
      <c r="CI19876" s="378">
        <v>34700</v>
      </c>
    </row>
    <row r="19877" spans="82:87">
      <c r="CD19877" s="34" t="s">
        <v>23758</v>
      </c>
      <c r="CG19877" s="381">
        <v>75451</v>
      </c>
      <c r="CI19877" s="378">
        <v>34700</v>
      </c>
    </row>
    <row r="19878" spans="82:87">
      <c r="CD19878" s="34" t="s">
        <v>23759</v>
      </c>
      <c r="CG19878" s="381">
        <v>75452</v>
      </c>
      <c r="CI19878" s="378">
        <v>34700</v>
      </c>
    </row>
    <row r="19879" spans="82:87">
      <c r="CD19879" s="34" t="s">
        <v>23760</v>
      </c>
      <c r="CG19879" s="381">
        <v>75453</v>
      </c>
      <c r="CI19879" s="378">
        <v>34700</v>
      </c>
    </row>
    <row r="19880" spans="82:87">
      <c r="CD19880" s="34" t="s">
        <v>23761</v>
      </c>
      <c r="CG19880" s="381">
        <v>75454</v>
      </c>
      <c r="CI19880" s="378">
        <v>34700</v>
      </c>
    </row>
    <row r="19881" spans="82:87">
      <c r="CD19881" s="34" t="s">
        <v>23762</v>
      </c>
      <c r="CG19881" s="381">
        <v>75455</v>
      </c>
      <c r="CI19881" s="378">
        <v>34700</v>
      </c>
    </row>
    <row r="19882" spans="82:87">
      <c r="CD19882" s="34" t="s">
        <v>23763</v>
      </c>
      <c r="CG19882" s="381">
        <v>75456</v>
      </c>
      <c r="CI19882" s="378">
        <v>34701</v>
      </c>
    </row>
    <row r="19883" spans="82:87">
      <c r="CD19883" s="34" t="s">
        <v>23764</v>
      </c>
      <c r="CG19883" s="381">
        <v>75457</v>
      </c>
      <c r="CI19883" s="378">
        <v>34702</v>
      </c>
    </row>
    <row r="19884" spans="82:87">
      <c r="CD19884" s="34" t="s">
        <v>23765</v>
      </c>
      <c r="CG19884" s="381">
        <v>75458</v>
      </c>
      <c r="CI19884" s="378">
        <v>34703</v>
      </c>
    </row>
    <row r="19885" spans="82:87">
      <c r="CD19885" s="34" t="s">
        <v>23766</v>
      </c>
      <c r="CG19885" s="381">
        <v>75459</v>
      </c>
      <c r="CI19885" s="378">
        <v>34704</v>
      </c>
    </row>
    <row r="19886" spans="82:87">
      <c r="CD19886" s="34" t="s">
        <v>23767</v>
      </c>
      <c r="CG19886" s="381">
        <v>75460</v>
      </c>
      <c r="CI19886" s="378">
        <v>34705</v>
      </c>
    </row>
    <row r="19887" spans="82:87">
      <c r="CD19887" s="34" t="s">
        <v>23768</v>
      </c>
      <c r="CG19887" s="381">
        <v>75461</v>
      </c>
      <c r="CI19887" s="378">
        <v>34706</v>
      </c>
    </row>
    <row r="19888" spans="82:87">
      <c r="CD19888" s="34" t="s">
        <v>23769</v>
      </c>
      <c r="CG19888" s="381">
        <v>75462</v>
      </c>
      <c r="CI19888" s="378">
        <v>34707</v>
      </c>
    </row>
    <row r="19889" spans="82:87">
      <c r="CD19889" s="34" t="s">
        <v>23770</v>
      </c>
      <c r="CG19889" s="381">
        <v>75463</v>
      </c>
      <c r="CI19889" s="378">
        <v>34708</v>
      </c>
    </row>
    <row r="19890" spans="82:87">
      <c r="CD19890" s="34" t="s">
        <v>23771</v>
      </c>
      <c r="CG19890" s="381">
        <v>75464</v>
      </c>
      <c r="CI19890" s="378">
        <v>34709</v>
      </c>
    </row>
    <row r="19891" spans="82:87">
      <c r="CD19891" s="34" t="s">
        <v>23772</v>
      </c>
      <c r="CG19891" s="381">
        <v>75465</v>
      </c>
      <c r="CI19891" s="378">
        <v>34710</v>
      </c>
    </row>
    <row r="19892" spans="82:87">
      <c r="CD19892" s="34" t="s">
        <v>23773</v>
      </c>
      <c r="CG19892" s="381">
        <v>75466</v>
      </c>
      <c r="CI19892" s="378">
        <v>34720</v>
      </c>
    </row>
    <row r="19893" spans="82:87">
      <c r="CD19893" s="34" t="s">
        <v>23774</v>
      </c>
      <c r="CG19893" s="381">
        <v>75467</v>
      </c>
      <c r="CI19893" s="378">
        <v>34725</v>
      </c>
    </row>
    <row r="19894" spans="82:87">
      <c r="CD19894" s="34" t="s">
        <v>23775</v>
      </c>
      <c r="CG19894" s="381">
        <v>75468</v>
      </c>
      <c r="CI19894" s="378">
        <v>34725</v>
      </c>
    </row>
    <row r="19895" spans="82:87">
      <c r="CD19895" s="34" t="s">
        <v>23776</v>
      </c>
      <c r="CG19895" s="381">
        <v>75469</v>
      </c>
      <c r="CI19895" s="378">
        <v>34725</v>
      </c>
    </row>
    <row r="19896" spans="82:87">
      <c r="CD19896" s="34" t="s">
        <v>23777</v>
      </c>
      <c r="CG19896" s="381">
        <v>75470</v>
      </c>
      <c r="CI19896" s="378">
        <v>34725</v>
      </c>
    </row>
    <row r="19897" spans="82:87">
      <c r="CD19897" s="34" t="s">
        <v>23778</v>
      </c>
      <c r="CG19897" s="381">
        <v>75471</v>
      </c>
      <c r="CI19897" s="378">
        <v>34725</v>
      </c>
    </row>
    <row r="19898" spans="82:87">
      <c r="CD19898" s="34" t="s">
        <v>23779</v>
      </c>
      <c r="CG19898" s="381">
        <v>75472</v>
      </c>
      <c r="CI19898" s="378">
        <v>34730</v>
      </c>
    </row>
    <row r="19899" spans="82:87">
      <c r="CD19899" s="34" t="s">
        <v>23780</v>
      </c>
      <c r="CG19899" s="381">
        <v>75473</v>
      </c>
      <c r="CI19899" s="378">
        <v>34730</v>
      </c>
    </row>
    <row r="19900" spans="82:87">
      <c r="CD19900" s="34" t="s">
        <v>23781</v>
      </c>
      <c r="CG19900" s="381">
        <v>75474</v>
      </c>
      <c r="CI19900" s="378">
        <v>34730</v>
      </c>
    </row>
    <row r="19901" spans="82:87">
      <c r="CD19901" s="34" t="s">
        <v>23782</v>
      </c>
      <c r="CG19901" s="381">
        <v>75475</v>
      </c>
      <c r="CI19901" s="378">
        <v>34731</v>
      </c>
    </row>
    <row r="19902" spans="82:87">
      <c r="CD19902" s="34" t="s">
        <v>23783</v>
      </c>
      <c r="CG19902" s="381">
        <v>75476</v>
      </c>
      <c r="CI19902" s="378">
        <v>34740</v>
      </c>
    </row>
    <row r="19903" spans="82:87">
      <c r="CD19903" s="34" t="s">
        <v>23784</v>
      </c>
      <c r="CG19903" s="381">
        <v>75477</v>
      </c>
      <c r="CI19903" s="378">
        <v>34741</v>
      </c>
    </row>
    <row r="19904" spans="82:87">
      <c r="CD19904" s="34" t="s">
        <v>23785</v>
      </c>
      <c r="CG19904" s="381">
        <v>75478</v>
      </c>
      <c r="CI19904" s="378">
        <v>34742</v>
      </c>
    </row>
    <row r="19905" spans="82:87">
      <c r="CD19905" s="34" t="s">
        <v>23786</v>
      </c>
      <c r="CG19905" s="381">
        <v>75479</v>
      </c>
      <c r="CI19905" s="378">
        <v>34742</v>
      </c>
    </row>
    <row r="19906" spans="82:87">
      <c r="CD19906" s="34" t="s">
        <v>23787</v>
      </c>
      <c r="CG19906" s="381">
        <v>75480</v>
      </c>
      <c r="CI19906" s="378">
        <v>34742</v>
      </c>
    </row>
    <row r="19907" spans="82:87">
      <c r="CD19907" s="34" t="s">
        <v>23788</v>
      </c>
      <c r="CG19907" s="381">
        <v>75481</v>
      </c>
      <c r="CI19907" s="378">
        <v>34743</v>
      </c>
    </row>
    <row r="19908" spans="82:87">
      <c r="CD19908" s="34" t="s">
        <v>23789</v>
      </c>
      <c r="CG19908" s="381">
        <v>75482</v>
      </c>
      <c r="CI19908" s="378">
        <v>34744</v>
      </c>
    </row>
    <row r="19909" spans="82:87">
      <c r="CD19909" s="34" t="s">
        <v>23790</v>
      </c>
      <c r="CG19909" s="381">
        <v>75483</v>
      </c>
      <c r="CI19909" s="378">
        <v>34745</v>
      </c>
    </row>
    <row r="19910" spans="82:87">
      <c r="CD19910" s="34" t="s">
        <v>23791</v>
      </c>
      <c r="CG19910" s="381">
        <v>75484</v>
      </c>
      <c r="CI19910" s="378">
        <v>34746</v>
      </c>
    </row>
    <row r="19911" spans="82:87">
      <c r="CD19911" s="34" t="s">
        <v>23792</v>
      </c>
      <c r="CG19911" s="381">
        <v>75485</v>
      </c>
      <c r="CI19911" s="378">
        <v>34747</v>
      </c>
    </row>
    <row r="19912" spans="82:87">
      <c r="CD19912" s="34" t="s">
        <v>23793</v>
      </c>
      <c r="CG19912" s="381">
        <v>75486</v>
      </c>
      <c r="CI19912" s="378">
        <v>34748</v>
      </c>
    </row>
    <row r="19913" spans="82:87">
      <c r="CD19913" s="34" t="s">
        <v>23794</v>
      </c>
      <c r="CG19913" s="381">
        <v>75487</v>
      </c>
      <c r="CI19913" s="378">
        <v>34749</v>
      </c>
    </row>
    <row r="19914" spans="82:87">
      <c r="CD19914" s="34" t="s">
        <v>23795</v>
      </c>
      <c r="CG19914" s="381">
        <v>75488</v>
      </c>
      <c r="CI19914" s="378">
        <v>34750</v>
      </c>
    </row>
    <row r="19915" spans="82:87">
      <c r="CD19915" s="34" t="s">
        <v>23796</v>
      </c>
      <c r="CG19915" s="381">
        <v>75489</v>
      </c>
      <c r="CI19915" s="378">
        <v>34750</v>
      </c>
    </row>
    <row r="19916" spans="82:87">
      <c r="CD19916" s="34" t="s">
        <v>23797</v>
      </c>
      <c r="CG19916" s="381">
        <v>75490</v>
      </c>
      <c r="CI19916" s="378">
        <v>34751</v>
      </c>
    </row>
    <row r="19917" spans="82:87">
      <c r="CD19917" s="34" t="s">
        <v>23798</v>
      </c>
      <c r="CG19917" s="381">
        <v>75491</v>
      </c>
      <c r="CI19917" s="378">
        <v>34751</v>
      </c>
    </row>
    <row r="19918" spans="82:87">
      <c r="CD19918" s="34" t="s">
        <v>23799</v>
      </c>
      <c r="CG19918" s="381">
        <v>75492</v>
      </c>
      <c r="CI19918" s="378">
        <v>34753</v>
      </c>
    </row>
    <row r="19919" spans="82:87">
      <c r="CD19919" s="34" t="s">
        <v>23800</v>
      </c>
      <c r="CG19919" s="381">
        <v>75493</v>
      </c>
      <c r="CI19919" s="378">
        <v>34753</v>
      </c>
    </row>
    <row r="19920" spans="82:87">
      <c r="CD19920" s="34" t="s">
        <v>23801</v>
      </c>
      <c r="CG19920" s="381">
        <v>75494</v>
      </c>
      <c r="CI19920" s="378">
        <v>34760</v>
      </c>
    </row>
    <row r="19921" spans="82:87">
      <c r="CD19921" s="34" t="s">
        <v>23802</v>
      </c>
      <c r="CG19921" s="381">
        <v>75495</v>
      </c>
      <c r="CI19921" s="378">
        <v>34761</v>
      </c>
    </row>
    <row r="19922" spans="82:87">
      <c r="CD19922" s="34" t="s">
        <v>23803</v>
      </c>
      <c r="CG19922" s="381">
        <v>75496</v>
      </c>
      <c r="CI19922" s="378">
        <v>34770</v>
      </c>
    </row>
    <row r="19923" spans="82:87">
      <c r="CD19923" s="34" t="s">
        <v>23804</v>
      </c>
      <c r="CG19923" s="381">
        <v>75497</v>
      </c>
      <c r="CI19923" s="378">
        <v>34770</v>
      </c>
    </row>
    <row r="19924" spans="82:87">
      <c r="CD19924" s="34" t="s">
        <v>23805</v>
      </c>
      <c r="CG19924" s="381">
        <v>75498</v>
      </c>
      <c r="CI19924" s="378">
        <v>34790</v>
      </c>
    </row>
    <row r="19925" spans="82:87">
      <c r="CD19925" s="34" t="s">
        <v>23806</v>
      </c>
      <c r="CG19925" s="381">
        <v>75499</v>
      </c>
      <c r="CI19925" s="378">
        <v>34790</v>
      </c>
    </row>
    <row r="19926" spans="82:87">
      <c r="CD19926" s="34" t="s">
        <v>23807</v>
      </c>
      <c r="CG19926" s="381">
        <v>75501</v>
      </c>
      <c r="CI19926" s="378">
        <v>34791</v>
      </c>
    </row>
    <row r="19927" spans="82:87">
      <c r="CD19927" s="34" t="s">
        <v>681</v>
      </c>
      <c r="CG19927" s="381">
        <v>75502</v>
      </c>
      <c r="CI19927" s="378">
        <v>34800</v>
      </c>
    </row>
    <row r="19928" spans="82:87">
      <c r="CD19928" s="34" t="s">
        <v>23808</v>
      </c>
      <c r="CG19928" s="381">
        <v>75503</v>
      </c>
      <c r="CI19928" s="378">
        <v>34800</v>
      </c>
    </row>
    <row r="19929" spans="82:87">
      <c r="CD19929" s="34" t="s">
        <v>23809</v>
      </c>
      <c r="CG19929" s="381">
        <v>75504</v>
      </c>
      <c r="CI19929" s="378">
        <v>34800</v>
      </c>
    </row>
    <row r="19930" spans="82:87">
      <c r="CD19930" s="34" t="s">
        <v>23810</v>
      </c>
      <c r="CG19930" s="381">
        <v>75505</v>
      </c>
      <c r="CI19930" s="378">
        <v>34800</v>
      </c>
    </row>
    <row r="19931" spans="82:87">
      <c r="CD19931" s="34" t="s">
        <v>23811</v>
      </c>
      <c r="CG19931" s="381">
        <v>75506</v>
      </c>
      <c r="CI19931" s="378">
        <v>34800</v>
      </c>
    </row>
    <row r="19932" spans="82:87">
      <c r="CD19932" s="34" t="s">
        <v>23812</v>
      </c>
      <c r="CG19932" s="381">
        <v>75507</v>
      </c>
      <c r="CI19932" s="378">
        <v>34800</v>
      </c>
    </row>
    <row r="19933" spans="82:87">
      <c r="CD19933" s="34" t="s">
        <v>23813</v>
      </c>
      <c r="CG19933" s="381">
        <v>75508</v>
      </c>
      <c r="CI19933" s="378">
        <v>34800</v>
      </c>
    </row>
    <row r="19934" spans="82:87">
      <c r="CD19934" s="34" t="s">
        <v>23814</v>
      </c>
      <c r="CG19934" s="381">
        <v>75509</v>
      </c>
      <c r="CI19934" s="378">
        <v>34800</v>
      </c>
    </row>
    <row r="19935" spans="82:87">
      <c r="CD19935" s="34" t="s">
        <v>23815</v>
      </c>
      <c r="CG19935" s="381">
        <v>75510</v>
      </c>
      <c r="CI19935" s="378">
        <v>34800</v>
      </c>
    </row>
    <row r="19936" spans="82:87">
      <c r="CD19936" s="34" t="s">
        <v>23816</v>
      </c>
      <c r="CG19936" s="381">
        <v>75511</v>
      </c>
      <c r="CI19936" s="378">
        <v>34800</v>
      </c>
    </row>
    <row r="19937" spans="82:87">
      <c r="CD19937" s="34" t="s">
        <v>23817</v>
      </c>
      <c r="CG19937" s="381">
        <v>75512</v>
      </c>
      <c r="CI19937" s="378">
        <v>34800</v>
      </c>
    </row>
    <row r="19938" spans="82:87">
      <c r="CD19938" s="34" t="s">
        <v>23818</v>
      </c>
      <c r="CG19938" s="381">
        <v>75513</v>
      </c>
      <c r="CI19938" s="378">
        <v>34800</v>
      </c>
    </row>
    <row r="19939" spans="82:87">
      <c r="CD19939" s="34" t="s">
        <v>23819</v>
      </c>
      <c r="CG19939" s="381">
        <v>75514</v>
      </c>
      <c r="CI19939" s="378">
        <v>34800</v>
      </c>
    </row>
    <row r="19940" spans="82:87">
      <c r="CD19940" s="34" t="s">
        <v>23820</v>
      </c>
      <c r="CG19940" s="381">
        <v>75515</v>
      </c>
      <c r="CI19940" s="378">
        <v>34800</v>
      </c>
    </row>
    <row r="19941" spans="82:87">
      <c r="CD19941" s="34" t="s">
        <v>23821</v>
      </c>
      <c r="CG19941" s="381">
        <v>75516</v>
      </c>
      <c r="CI19941" s="378">
        <v>34800</v>
      </c>
    </row>
    <row r="19942" spans="82:87">
      <c r="CD19942" s="34" t="s">
        <v>23822</v>
      </c>
      <c r="CG19942" s="381">
        <v>75517</v>
      </c>
      <c r="CI19942" s="378">
        <v>34800</v>
      </c>
    </row>
    <row r="19943" spans="82:87">
      <c r="CD19943" s="34" t="s">
        <v>23823</v>
      </c>
      <c r="CG19943" s="381">
        <v>75518</v>
      </c>
      <c r="CI19943" s="378">
        <v>34800</v>
      </c>
    </row>
    <row r="19944" spans="82:87">
      <c r="CD19944" s="34" t="s">
        <v>23824</v>
      </c>
      <c r="CG19944" s="381">
        <v>75519</v>
      </c>
      <c r="CI19944" s="378">
        <v>34800</v>
      </c>
    </row>
    <row r="19945" spans="82:87">
      <c r="CD19945" s="34" t="s">
        <v>23825</v>
      </c>
      <c r="CG19945" s="381">
        <v>75520</v>
      </c>
      <c r="CI19945" s="378">
        <v>34810</v>
      </c>
    </row>
    <row r="19946" spans="82:87">
      <c r="CD19946" s="34" t="s">
        <v>23826</v>
      </c>
      <c r="CG19946" s="381">
        <v>75521</v>
      </c>
      <c r="CI19946" s="378">
        <v>34810</v>
      </c>
    </row>
    <row r="19947" spans="82:87">
      <c r="CD19947" s="34" t="s">
        <v>23827</v>
      </c>
      <c r="CG19947" s="381">
        <v>75522</v>
      </c>
      <c r="CI19947" s="378">
        <v>34820</v>
      </c>
    </row>
    <row r="19948" spans="82:87">
      <c r="CD19948" s="34" t="s">
        <v>23828</v>
      </c>
      <c r="CG19948" s="381">
        <v>75523</v>
      </c>
      <c r="CI19948" s="378">
        <v>34820</v>
      </c>
    </row>
    <row r="19949" spans="82:87">
      <c r="CD19949" s="34" t="s">
        <v>23829</v>
      </c>
      <c r="CG19949" s="381">
        <v>75524</v>
      </c>
      <c r="CI19949" s="378">
        <v>34820</v>
      </c>
    </row>
    <row r="19950" spans="82:87">
      <c r="CD19950" s="34" t="s">
        <v>23830</v>
      </c>
      <c r="CG19950" s="381">
        <v>75525</v>
      </c>
      <c r="CI19950" s="378">
        <v>34822</v>
      </c>
    </row>
    <row r="19951" spans="82:87">
      <c r="CD19951" s="34" t="s">
        <v>23831</v>
      </c>
      <c r="CG19951" s="381">
        <v>75526</v>
      </c>
      <c r="CI19951" s="378">
        <v>34825</v>
      </c>
    </row>
    <row r="19952" spans="82:87">
      <c r="CD19952" s="34" t="s">
        <v>23832</v>
      </c>
      <c r="CG19952" s="381">
        <v>75527</v>
      </c>
      <c r="CI19952" s="378">
        <v>34829</v>
      </c>
    </row>
    <row r="19953" spans="82:87">
      <c r="CD19953" s="34" t="s">
        <v>23833</v>
      </c>
      <c r="CG19953" s="381">
        <v>75528</v>
      </c>
      <c r="CI19953" s="378">
        <v>34830</v>
      </c>
    </row>
    <row r="19954" spans="82:87">
      <c r="CD19954" s="34" t="s">
        <v>23834</v>
      </c>
      <c r="CG19954" s="381">
        <v>75529</v>
      </c>
      <c r="CI19954" s="378">
        <v>34830</v>
      </c>
    </row>
    <row r="19955" spans="82:87">
      <c r="CD19955" s="34" t="s">
        <v>23835</v>
      </c>
      <c r="CG19955" s="381">
        <v>75530</v>
      </c>
      <c r="CI19955" s="378">
        <v>34830</v>
      </c>
    </row>
    <row r="19956" spans="82:87">
      <c r="CD19956" s="34" t="s">
        <v>23836</v>
      </c>
      <c r="CG19956" s="381">
        <v>75531</v>
      </c>
      <c r="CI19956" s="378">
        <v>34850</v>
      </c>
    </row>
    <row r="19957" spans="82:87">
      <c r="CD19957" s="34" t="s">
        <v>23837</v>
      </c>
      <c r="CG19957" s="381">
        <v>75532</v>
      </c>
      <c r="CI19957" s="378">
        <v>34850</v>
      </c>
    </row>
    <row r="19958" spans="82:87">
      <c r="CD19958" s="34" t="s">
        <v>23838</v>
      </c>
      <c r="CG19958" s="381">
        <v>75533</v>
      </c>
      <c r="CI19958" s="378">
        <v>34871</v>
      </c>
    </row>
    <row r="19959" spans="82:87">
      <c r="CD19959" s="34" t="s">
        <v>23839</v>
      </c>
      <c r="CG19959" s="381">
        <v>75534</v>
      </c>
      <c r="CI19959" s="378">
        <v>34872</v>
      </c>
    </row>
    <row r="19960" spans="82:87">
      <c r="CD19960" s="34" t="s">
        <v>23840</v>
      </c>
      <c r="CG19960" s="381">
        <v>75535</v>
      </c>
      <c r="CI19960" s="378">
        <v>34873</v>
      </c>
    </row>
    <row r="19961" spans="82:87">
      <c r="CD19961" s="34" t="s">
        <v>23841</v>
      </c>
      <c r="CG19961" s="381">
        <v>75536</v>
      </c>
      <c r="CI19961" s="378">
        <v>34874</v>
      </c>
    </row>
    <row r="19962" spans="82:87">
      <c r="CD19962" s="34" t="s">
        <v>23842</v>
      </c>
      <c r="CG19962" s="381">
        <v>75537</v>
      </c>
      <c r="CI19962" s="378">
        <v>34875</v>
      </c>
    </row>
    <row r="19963" spans="82:87">
      <c r="CD19963" s="34" t="s">
        <v>23843</v>
      </c>
      <c r="CG19963" s="381">
        <v>75538</v>
      </c>
      <c r="CI19963" s="378">
        <v>34876</v>
      </c>
    </row>
    <row r="19964" spans="82:87">
      <c r="CD19964" s="34" t="s">
        <v>23844</v>
      </c>
      <c r="CG19964" s="381">
        <v>75539</v>
      </c>
      <c r="CI19964" s="378">
        <v>34877</v>
      </c>
    </row>
    <row r="19965" spans="82:87">
      <c r="CD19965" s="34" t="s">
        <v>23845</v>
      </c>
      <c r="CG19965" s="381">
        <v>75540</v>
      </c>
      <c r="CI19965" s="378">
        <v>34878</v>
      </c>
    </row>
    <row r="19966" spans="82:87">
      <c r="CD19966" s="34" t="s">
        <v>23846</v>
      </c>
      <c r="CG19966" s="381">
        <v>75541</v>
      </c>
      <c r="CI19966" s="378">
        <v>34879</v>
      </c>
    </row>
    <row r="19967" spans="82:87">
      <c r="CD19967" s="34" t="s">
        <v>23847</v>
      </c>
      <c r="CG19967" s="381">
        <v>75542</v>
      </c>
      <c r="CI19967" s="378">
        <v>34880</v>
      </c>
    </row>
    <row r="19968" spans="82:87">
      <c r="CD19968" s="34" t="s">
        <v>23848</v>
      </c>
      <c r="CG19968" s="381">
        <v>75543</v>
      </c>
      <c r="CI19968" s="378">
        <v>34880</v>
      </c>
    </row>
    <row r="19969" spans="82:87">
      <c r="CD19969" s="34" t="s">
        <v>23849</v>
      </c>
      <c r="CG19969" s="381">
        <v>75544</v>
      </c>
      <c r="CI19969" s="378">
        <v>34900</v>
      </c>
    </row>
    <row r="19970" spans="82:87">
      <c r="CD19970" s="34" t="s">
        <v>23850</v>
      </c>
      <c r="CG19970" s="381">
        <v>75545</v>
      </c>
      <c r="CI19970" s="378">
        <v>34900</v>
      </c>
    </row>
    <row r="19971" spans="82:87">
      <c r="CD19971" s="34" t="s">
        <v>23851</v>
      </c>
      <c r="CG19971" s="381">
        <v>75546</v>
      </c>
      <c r="CI19971" s="378">
        <v>34920</v>
      </c>
    </row>
    <row r="19972" spans="82:87">
      <c r="CD19972" s="34" t="s">
        <v>23852</v>
      </c>
      <c r="CG19972" s="381">
        <v>75547</v>
      </c>
      <c r="CI19972" s="378">
        <v>34921</v>
      </c>
    </row>
    <row r="19973" spans="82:87">
      <c r="CD19973" s="34" t="s">
        <v>23853</v>
      </c>
      <c r="CG19973" s="381">
        <v>75548</v>
      </c>
      <c r="CI19973" s="378">
        <v>34923</v>
      </c>
    </row>
    <row r="19974" spans="82:87">
      <c r="CD19974" s="34" t="s">
        <v>23854</v>
      </c>
      <c r="CG19974" s="381">
        <v>75549</v>
      </c>
      <c r="CI19974" s="378">
        <v>34924</v>
      </c>
    </row>
    <row r="19975" spans="82:87">
      <c r="CD19975" s="34" t="s">
        <v>23855</v>
      </c>
      <c r="CG19975" s="381">
        <v>75550</v>
      </c>
      <c r="CI19975" s="378">
        <v>34925</v>
      </c>
    </row>
    <row r="19976" spans="82:87">
      <c r="CD19976" s="34" t="s">
        <v>23856</v>
      </c>
      <c r="CG19976" s="381">
        <v>75551</v>
      </c>
      <c r="CI19976" s="378">
        <v>34926</v>
      </c>
    </row>
    <row r="19977" spans="82:87">
      <c r="CD19977" s="34" t="s">
        <v>23857</v>
      </c>
      <c r="CG19977" s="381">
        <v>75552</v>
      </c>
      <c r="CI19977" s="378">
        <v>34927</v>
      </c>
    </row>
    <row r="19978" spans="82:87">
      <c r="CD19978" s="34" t="s">
        <v>23858</v>
      </c>
      <c r="CG19978" s="381">
        <v>75553</v>
      </c>
      <c r="CI19978" s="378">
        <v>34928</v>
      </c>
    </row>
    <row r="19979" spans="82:87">
      <c r="CD19979" s="34" t="s">
        <v>23859</v>
      </c>
      <c r="CG19979" s="381">
        <v>75554</v>
      </c>
      <c r="CI19979" s="378">
        <v>34929</v>
      </c>
    </row>
    <row r="19980" spans="82:87">
      <c r="CD19980" s="34" t="s">
        <v>23860</v>
      </c>
      <c r="CG19980" s="381">
        <v>75555</v>
      </c>
      <c r="CI19980" s="378">
        <v>34930</v>
      </c>
    </row>
    <row r="19981" spans="82:87">
      <c r="CD19981" s="34" t="s">
        <v>23861</v>
      </c>
      <c r="CG19981" s="381">
        <v>75556</v>
      </c>
      <c r="CI19981" s="378">
        <v>34931</v>
      </c>
    </row>
    <row r="19982" spans="82:87">
      <c r="CD19982" s="34" t="s">
        <v>23862</v>
      </c>
      <c r="CG19982" s="381">
        <v>75557</v>
      </c>
      <c r="CI19982" s="378">
        <v>34932</v>
      </c>
    </row>
    <row r="19983" spans="82:87">
      <c r="CD19983" s="34" t="s">
        <v>23863</v>
      </c>
      <c r="CG19983" s="381">
        <v>75558</v>
      </c>
      <c r="CI19983" s="378">
        <v>34933</v>
      </c>
    </row>
    <row r="19984" spans="82:87">
      <c r="CD19984" s="34" t="s">
        <v>23864</v>
      </c>
      <c r="CG19984" s="381">
        <v>75559</v>
      </c>
      <c r="CI19984" s="378">
        <v>34934</v>
      </c>
    </row>
    <row r="19985" spans="82:87">
      <c r="CD19985" s="34" t="s">
        <v>23865</v>
      </c>
      <c r="CG19985" s="381">
        <v>75560</v>
      </c>
      <c r="CI19985" s="378">
        <v>34935</v>
      </c>
    </row>
    <row r="19986" spans="82:87">
      <c r="CD19986" s="34" t="s">
        <v>23866</v>
      </c>
      <c r="CG19986" s="381">
        <v>75561</v>
      </c>
      <c r="CI19986" s="378">
        <v>34936</v>
      </c>
    </row>
    <row r="19987" spans="82:87">
      <c r="CD19987" s="34" t="s">
        <v>23867</v>
      </c>
      <c r="CG19987" s="381">
        <v>75562</v>
      </c>
      <c r="CI19987" s="378">
        <v>34937</v>
      </c>
    </row>
    <row r="19988" spans="82:87">
      <c r="CD19988" s="34" t="s">
        <v>23868</v>
      </c>
      <c r="CG19988" s="381">
        <v>75563</v>
      </c>
      <c r="CI19988" s="378">
        <v>34938</v>
      </c>
    </row>
    <row r="19989" spans="82:87">
      <c r="CD19989" s="34" t="s">
        <v>23869</v>
      </c>
      <c r="CG19989" s="381">
        <v>75564</v>
      </c>
      <c r="CI19989" s="378">
        <v>34939</v>
      </c>
    </row>
    <row r="19990" spans="82:87">
      <c r="CD19990" s="34" t="s">
        <v>23870</v>
      </c>
      <c r="CG19990" s="381">
        <v>75565</v>
      </c>
      <c r="CI19990" s="378">
        <v>34940</v>
      </c>
    </row>
    <row r="19991" spans="82:87">
      <c r="CD19991" s="34" t="s">
        <v>23871</v>
      </c>
      <c r="CG19991" s="381">
        <v>75566</v>
      </c>
      <c r="CI19991" s="378">
        <v>34941</v>
      </c>
    </row>
    <row r="19992" spans="82:87">
      <c r="CD19992" s="34" t="s">
        <v>23872</v>
      </c>
      <c r="CG19992" s="381">
        <v>75567</v>
      </c>
      <c r="CI19992" s="378">
        <v>34942</v>
      </c>
    </row>
    <row r="19993" spans="82:87">
      <c r="CD19993" s="34" t="s">
        <v>23873</v>
      </c>
      <c r="CG19993" s="381">
        <v>75568</v>
      </c>
      <c r="CI19993" s="378">
        <v>34943</v>
      </c>
    </row>
    <row r="19994" spans="82:87">
      <c r="CD19994" s="34" t="s">
        <v>23874</v>
      </c>
      <c r="CG19994" s="381">
        <v>75569</v>
      </c>
      <c r="CI19994" s="378">
        <v>34944</v>
      </c>
    </row>
    <row r="19995" spans="82:87">
      <c r="CD19995" s="34" t="s">
        <v>23875</v>
      </c>
      <c r="CG19995" s="381">
        <v>75570</v>
      </c>
      <c r="CI19995" s="378">
        <v>34945</v>
      </c>
    </row>
    <row r="19996" spans="82:87">
      <c r="CD19996" s="34" t="s">
        <v>23876</v>
      </c>
      <c r="CG19996" s="381">
        <v>75571</v>
      </c>
      <c r="CI19996" s="378">
        <v>34946</v>
      </c>
    </row>
    <row r="19997" spans="82:87">
      <c r="CD19997" s="34" t="s">
        <v>23877</v>
      </c>
      <c r="CG19997" s="381">
        <v>75572</v>
      </c>
      <c r="CI19997" s="378">
        <v>34947</v>
      </c>
    </row>
    <row r="19998" spans="82:87">
      <c r="CD19998" s="34" t="s">
        <v>23878</v>
      </c>
      <c r="CG19998" s="381">
        <v>75573</v>
      </c>
      <c r="CI19998" s="378">
        <v>34948</v>
      </c>
    </row>
    <row r="19999" spans="82:87">
      <c r="CD19999" s="34" t="s">
        <v>23879</v>
      </c>
      <c r="CG19999" s="381">
        <v>75574</v>
      </c>
      <c r="CI19999" s="378">
        <v>34949</v>
      </c>
    </row>
    <row r="20000" spans="82:87">
      <c r="CD20000" s="34" t="s">
        <v>23880</v>
      </c>
      <c r="CG20000" s="381">
        <v>75575</v>
      </c>
      <c r="CI20000" s="378">
        <v>34953</v>
      </c>
    </row>
    <row r="20001" spans="82:87">
      <c r="CD20001" s="34" t="s">
        <v>23881</v>
      </c>
      <c r="CG20001" s="381">
        <v>75576</v>
      </c>
      <c r="CI20001" s="378">
        <v>34954</v>
      </c>
    </row>
    <row r="20002" spans="82:87">
      <c r="CD20002" s="34" t="s">
        <v>23882</v>
      </c>
      <c r="CG20002" s="381">
        <v>75577</v>
      </c>
      <c r="CI20002" s="378">
        <v>34955</v>
      </c>
    </row>
    <row r="20003" spans="82:87">
      <c r="CD20003" s="34" t="s">
        <v>23883</v>
      </c>
      <c r="CG20003" s="381">
        <v>75578</v>
      </c>
      <c r="CI20003" s="378">
        <v>34956</v>
      </c>
    </row>
    <row r="20004" spans="82:87">
      <c r="CD20004" s="34" t="s">
        <v>23884</v>
      </c>
      <c r="CG20004" s="381">
        <v>75579</v>
      </c>
      <c r="CI20004" s="378">
        <v>34957</v>
      </c>
    </row>
    <row r="20005" spans="82:87">
      <c r="CD20005" s="34" t="s">
        <v>23885</v>
      </c>
      <c r="CG20005" s="381">
        <v>75580</v>
      </c>
      <c r="CI20005" s="378">
        <v>34958</v>
      </c>
    </row>
    <row r="20006" spans="82:87">
      <c r="CD20006" s="34" t="s">
        <v>23886</v>
      </c>
      <c r="CG20006" s="381">
        <v>75581</v>
      </c>
      <c r="CI20006" s="378">
        <v>34959</v>
      </c>
    </row>
    <row r="20007" spans="82:87">
      <c r="CD20007" s="34" t="s">
        <v>23887</v>
      </c>
      <c r="CG20007" s="381">
        <v>75582</v>
      </c>
      <c r="CI20007" s="378">
        <v>34960</v>
      </c>
    </row>
    <row r="20008" spans="82:87">
      <c r="CD20008" s="34" t="s">
        <v>23888</v>
      </c>
      <c r="CG20008" s="381">
        <v>75583</v>
      </c>
      <c r="CI20008" s="378">
        <v>34961</v>
      </c>
    </row>
    <row r="20009" spans="82:87">
      <c r="CD20009" s="34" t="s">
        <v>23889</v>
      </c>
      <c r="CG20009" s="381">
        <v>75584</v>
      </c>
      <c r="CI20009" s="378">
        <v>34962</v>
      </c>
    </row>
    <row r="20010" spans="82:87">
      <c r="CD20010" s="34" t="s">
        <v>23890</v>
      </c>
      <c r="CG20010" s="381">
        <v>75585</v>
      </c>
      <c r="CI20010" s="378">
        <v>34963</v>
      </c>
    </row>
    <row r="20011" spans="82:87">
      <c r="CD20011" s="34" t="s">
        <v>23891</v>
      </c>
      <c r="CG20011" s="381">
        <v>75586</v>
      </c>
      <c r="CI20011" s="378">
        <v>34964</v>
      </c>
    </row>
    <row r="20012" spans="82:87">
      <c r="CD20012" s="34" t="s">
        <v>23892</v>
      </c>
      <c r="CG20012" s="381">
        <v>75587</v>
      </c>
      <c r="CI20012" s="378">
        <v>34965</v>
      </c>
    </row>
    <row r="20013" spans="82:87">
      <c r="CD20013" s="34" t="s">
        <v>23893</v>
      </c>
      <c r="CG20013" s="381">
        <v>75588</v>
      </c>
      <c r="CI20013" s="378">
        <v>34966</v>
      </c>
    </row>
    <row r="20014" spans="82:87">
      <c r="CD20014" s="34" t="s">
        <v>23894</v>
      </c>
      <c r="CG20014" s="381">
        <v>75589</v>
      </c>
      <c r="CI20014" s="378">
        <v>34967</v>
      </c>
    </row>
    <row r="20015" spans="82:87">
      <c r="CD20015" s="34" t="s">
        <v>23895</v>
      </c>
      <c r="CG20015" s="381">
        <v>75590</v>
      </c>
      <c r="CI20015" s="378">
        <v>34968</v>
      </c>
    </row>
    <row r="20016" spans="82:87">
      <c r="CD20016" s="34" t="s">
        <v>23896</v>
      </c>
      <c r="CG20016" s="381">
        <v>75591</v>
      </c>
      <c r="CI20016" s="378">
        <v>34969</v>
      </c>
    </row>
    <row r="20017" spans="82:87">
      <c r="CD20017" s="34" t="s">
        <v>23897</v>
      </c>
      <c r="CG20017" s="381">
        <v>75592</v>
      </c>
      <c r="CI20017" s="378">
        <v>34970</v>
      </c>
    </row>
    <row r="20018" spans="82:87">
      <c r="CD20018" s="34" t="s">
        <v>23898</v>
      </c>
      <c r="CG20018" s="381">
        <v>75593</v>
      </c>
      <c r="CI20018" s="378">
        <v>34971</v>
      </c>
    </row>
    <row r="20019" spans="82:87">
      <c r="CD20019" s="34" t="s">
        <v>23899</v>
      </c>
      <c r="CG20019" s="381">
        <v>75594</v>
      </c>
      <c r="CI20019" s="378">
        <v>34972</v>
      </c>
    </row>
    <row r="20020" spans="82:87">
      <c r="CD20020" s="34" t="s">
        <v>23900</v>
      </c>
      <c r="CG20020" s="381">
        <v>75595</v>
      </c>
      <c r="CI20020" s="378">
        <v>34973</v>
      </c>
    </row>
    <row r="20021" spans="82:87">
      <c r="CD20021" s="34" t="s">
        <v>23901</v>
      </c>
      <c r="CG20021" s="381">
        <v>75596</v>
      </c>
      <c r="CI20021" s="378">
        <v>34974</v>
      </c>
    </row>
    <row r="20022" spans="82:87">
      <c r="CD20022" s="34" t="s">
        <v>23902</v>
      </c>
      <c r="CG20022" s="381">
        <v>75597</v>
      </c>
      <c r="CI20022" s="378">
        <v>34975</v>
      </c>
    </row>
    <row r="20023" spans="82:87">
      <c r="CD20023" s="34" t="s">
        <v>23903</v>
      </c>
      <c r="CG20023" s="381">
        <v>75598</v>
      </c>
      <c r="CI20023" s="378">
        <v>34976</v>
      </c>
    </row>
    <row r="20024" spans="82:87">
      <c r="CD20024" s="34" t="s">
        <v>23904</v>
      </c>
      <c r="CG20024" s="381">
        <v>75599</v>
      </c>
      <c r="CI20024" s="378">
        <v>34977</v>
      </c>
    </row>
    <row r="20025" spans="82:87">
      <c r="CD20025" s="34" t="s">
        <v>23905</v>
      </c>
      <c r="CG20025" s="381">
        <v>75600</v>
      </c>
      <c r="CI20025" s="378">
        <v>34978</v>
      </c>
    </row>
    <row r="20026" spans="82:87">
      <c r="CD20026" s="34" t="s">
        <v>23906</v>
      </c>
      <c r="CG20026" s="381">
        <v>75601</v>
      </c>
      <c r="CI20026" s="378">
        <v>34979</v>
      </c>
    </row>
    <row r="20027" spans="82:87">
      <c r="CD20027" s="34" t="s">
        <v>23907</v>
      </c>
      <c r="CG20027" s="381">
        <v>75602</v>
      </c>
      <c r="CI20027" s="378">
        <v>34980</v>
      </c>
    </row>
    <row r="20028" spans="82:87">
      <c r="CD20028" s="34" t="s">
        <v>23908</v>
      </c>
      <c r="CG20028" s="381">
        <v>75603</v>
      </c>
      <c r="CI20028" s="378">
        <v>34980</v>
      </c>
    </row>
    <row r="20029" spans="82:87">
      <c r="CD20029" s="34" t="s">
        <v>23909</v>
      </c>
      <c r="CG20029" s="381">
        <v>75604</v>
      </c>
      <c r="CI20029" s="378">
        <v>34980</v>
      </c>
    </row>
    <row r="20030" spans="82:87">
      <c r="CD20030" s="34" t="s">
        <v>23910</v>
      </c>
      <c r="CG20030" s="381">
        <v>75605</v>
      </c>
      <c r="CI20030" s="378">
        <v>34980</v>
      </c>
    </row>
    <row r="20031" spans="82:87">
      <c r="CD20031" s="34" t="s">
        <v>23911</v>
      </c>
      <c r="CG20031" s="381">
        <v>75606</v>
      </c>
      <c r="CI20031" s="378">
        <v>34980</v>
      </c>
    </row>
    <row r="20032" spans="82:87">
      <c r="CD20032" s="34" t="s">
        <v>23912</v>
      </c>
      <c r="CG20032" s="381">
        <v>75607</v>
      </c>
      <c r="CI20032" s="378">
        <v>34981</v>
      </c>
    </row>
    <row r="20033" spans="82:87">
      <c r="CD20033" s="34" t="s">
        <v>23913</v>
      </c>
      <c r="CG20033" s="381">
        <v>75608</v>
      </c>
      <c r="CI20033" s="378">
        <v>34982</v>
      </c>
    </row>
    <row r="20034" spans="82:87">
      <c r="CD20034" s="34" t="s">
        <v>23914</v>
      </c>
      <c r="CG20034" s="381">
        <v>75609</v>
      </c>
      <c r="CI20034" s="378">
        <v>34983</v>
      </c>
    </row>
    <row r="20035" spans="82:87">
      <c r="CD20035" s="34" t="s">
        <v>23915</v>
      </c>
      <c r="CG20035" s="381">
        <v>75610</v>
      </c>
      <c r="CI20035" s="378">
        <v>34984</v>
      </c>
    </row>
    <row r="20036" spans="82:87">
      <c r="CD20036" s="34" t="s">
        <v>23916</v>
      </c>
      <c r="CG20036" s="381">
        <v>75611</v>
      </c>
      <c r="CI20036" s="378">
        <v>34985</v>
      </c>
    </row>
    <row r="20037" spans="82:87">
      <c r="CD20037" s="34" t="s">
        <v>23917</v>
      </c>
      <c r="CG20037" s="381">
        <v>75612</v>
      </c>
      <c r="CI20037" s="378">
        <v>34986</v>
      </c>
    </row>
    <row r="20038" spans="82:87">
      <c r="CD20038" s="34" t="s">
        <v>23918</v>
      </c>
      <c r="CG20038" s="381">
        <v>75613</v>
      </c>
      <c r="CI20038" s="378">
        <v>34987</v>
      </c>
    </row>
    <row r="20039" spans="82:87">
      <c r="CD20039" s="34" t="s">
        <v>23919</v>
      </c>
      <c r="CG20039" s="381">
        <v>75614</v>
      </c>
      <c r="CI20039" s="378">
        <v>34988</v>
      </c>
    </row>
    <row r="20040" spans="82:87">
      <c r="CD20040" s="34" t="s">
        <v>23920</v>
      </c>
      <c r="CG20040" s="381">
        <v>75615</v>
      </c>
      <c r="CI20040" s="378">
        <v>34989</v>
      </c>
    </row>
    <row r="20041" spans="82:87">
      <c r="CD20041" s="34" t="s">
        <v>23921</v>
      </c>
      <c r="CG20041" s="381">
        <v>75616</v>
      </c>
      <c r="CI20041" s="378">
        <v>34990</v>
      </c>
    </row>
    <row r="20042" spans="82:87">
      <c r="CD20042" s="34" t="s">
        <v>23922</v>
      </c>
      <c r="CG20042" s="381">
        <v>75617</v>
      </c>
      <c r="CI20042" s="378">
        <v>35000</v>
      </c>
    </row>
    <row r="20043" spans="82:87">
      <c r="CD20043" s="34" t="s">
        <v>23923</v>
      </c>
      <c r="CG20043" s="381">
        <v>75618</v>
      </c>
      <c r="CI20043" s="378">
        <v>35001</v>
      </c>
    </row>
    <row r="20044" spans="82:87">
      <c r="CD20044" s="34" t="s">
        <v>23924</v>
      </c>
      <c r="CG20044" s="381">
        <v>75619</v>
      </c>
      <c r="CI20044" s="378">
        <v>35002</v>
      </c>
    </row>
    <row r="20045" spans="82:87">
      <c r="CD20045" s="34" t="s">
        <v>23925</v>
      </c>
      <c r="CG20045" s="381">
        <v>75620</v>
      </c>
      <c r="CI20045" s="378">
        <v>35003</v>
      </c>
    </row>
    <row r="20046" spans="82:87">
      <c r="CD20046" s="34" t="s">
        <v>23926</v>
      </c>
      <c r="CG20046" s="381">
        <v>75621</v>
      </c>
      <c r="CI20046" s="378">
        <v>35004</v>
      </c>
    </row>
    <row r="20047" spans="82:87">
      <c r="CD20047" s="34" t="s">
        <v>23927</v>
      </c>
      <c r="CG20047" s="381">
        <v>75622</v>
      </c>
      <c r="CI20047" s="378">
        <v>35005</v>
      </c>
    </row>
    <row r="20048" spans="82:87">
      <c r="CD20048" s="34" t="s">
        <v>23928</v>
      </c>
      <c r="CG20048" s="381">
        <v>75623</v>
      </c>
      <c r="CI20048" s="378">
        <v>35006</v>
      </c>
    </row>
    <row r="20049" spans="82:87">
      <c r="CD20049" s="34" t="s">
        <v>23929</v>
      </c>
      <c r="CG20049" s="381">
        <v>75624</v>
      </c>
      <c r="CI20049" s="378">
        <v>35007</v>
      </c>
    </row>
    <row r="20050" spans="82:87">
      <c r="CD20050" s="34" t="s">
        <v>23930</v>
      </c>
      <c r="CG20050" s="381">
        <v>75625</v>
      </c>
      <c r="CI20050" s="378">
        <v>35008</v>
      </c>
    </row>
    <row r="20051" spans="82:87">
      <c r="CD20051" s="34" t="s">
        <v>23931</v>
      </c>
      <c r="CG20051" s="381">
        <v>75626</v>
      </c>
      <c r="CI20051" s="378">
        <v>35009</v>
      </c>
    </row>
    <row r="20052" spans="82:87">
      <c r="CD20052" s="34" t="s">
        <v>23932</v>
      </c>
      <c r="CG20052" s="381">
        <v>75627</v>
      </c>
      <c r="CI20052" s="378">
        <v>35010</v>
      </c>
    </row>
    <row r="20053" spans="82:87">
      <c r="CD20053" s="34" t="s">
        <v>23933</v>
      </c>
      <c r="CG20053" s="381">
        <v>75628</v>
      </c>
      <c r="CI20053" s="378">
        <v>35011</v>
      </c>
    </row>
    <row r="20054" spans="82:87">
      <c r="CD20054" s="34" t="s">
        <v>23934</v>
      </c>
      <c r="CG20054" s="381">
        <v>75629</v>
      </c>
      <c r="CI20054" s="378">
        <v>35012</v>
      </c>
    </row>
    <row r="20055" spans="82:87">
      <c r="CD20055" s="34" t="s">
        <v>23935</v>
      </c>
      <c r="CG20055" s="381">
        <v>75630</v>
      </c>
      <c r="CI20055" s="378">
        <v>35013</v>
      </c>
    </row>
    <row r="20056" spans="82:87">
      <c r="CD20056" s="34" t="s">
        <v>23936</v>
      </c>
      <c r="CG20056" s="381">
        <v>75631</v>
      </c>
      <c r="CI20056" s="378">
        <v>35014</v>
      </c>
    </row>
    <row r="20057" spans="82:87">
      <c r="CD20057" s="34" t="s">
        <v>23937</v>
      </c>
      <c r="CG20057" s="381">
        <v>75632</v>
      </c>
      <c r="CI20057" s="378">
        <v>35015</v>
      </c>
    </row>
    <row r="20058" spans="82:87">
      <c r="CD20058" s="34" t="s">
        <v>23938</v>
      </c>
      <c r="CG20058" s="381">
        <v>75633</v>
      </c>
      <c r="CI20058" s="378">
        <v>35016</v>
      </c>
    </row>
    <row r="20059" spans="82:87">
      <c r="CD20059" s="34" t="s">
        <v>23939</v>
      </c>
      <c r="CG20059" s="381">
        <v>75634</v>
      </c>
      <c r="CI20059" s="378">
        <v>35017</v>
      </c>
    </row>
    <row r="20060" spans="82:87">
      <c r="CD20060" s="34" t="s">
        <v>23940</v>
      </c>
      <c r="CG20060" s="381">
        <v>75635</v>
      </c>
      <c r="CI20060" s="378">
        <v>35018</v>
      </c>
    </row>
    <row r="20061" spans="82:87">
      <c r="CD20061" s="34" t="s">
        <v>23941</v>
      </c>
      <c r="CG20061" s="381">
        <v>75636</v>
      </c>
      <c r="CI20061" s="378">
        <v>35018</v>
      </c>
    </row>
    <row r="20062" spans="82:87">
      <c r="CD20062" s="34" t="s">
        <v>23942</v>
      </c>
      <c r="CG20062" s="381">
        <v>75637</v>
      </c>
      <c r="CI20062" s="378">
        <v>35019</v>
      </c>
    </row>
    <row r="20063" spans="82:87">
      <c r="CD20063" s="34" t="s">
        <v>23943</v>
      </c>
      <c r="CG20063" s="381">
        <v>75638</v>
      </c>
      <c r="CI20063" s="378">
        <v>35020</v>
      </c>
    </row>
    <row r="20064" spans="82:87">
      <c r="CD20064" s="34" t="s">
        <v>23944</v>
      </c>
      <c r="CG20064" s="381">
        <v>75639</v>
      </c>
      <c r="CI20064" s="378">
        <v>35021</v>
      </c>
    </row>
    <row r="20065" spans="82:87">
      <c r="CD20065" s="34" t="s">
        <v>23945</v>
      </c>
      <c r="CG20065" s="381">
        <v>75640</v>
      </c>
      <c r="CI20065" s="378">
        <v>35021</v>
      </c>
    </row>
    <row r="20066" spans="82:87">
      <c r="CD20066" s="34" t="s">
        <v>23946</v>
      </c>
      <c r="CG20066" s="381">
        <v>75641</v>
      </c>
      <c r="CI20066" s="378">
        <v>35022</v>
      </c>
    </row>
    <row r="20067" spans="82:87">
      <c r="CD20067" s="34" t="s">
        <v>23947</v>
      </c>
      <c r="CG20067" s="381">
        <v>75642</v>
      </c>
      <c r="CI20067" s="378">
        <v>35023</v>
      </c>
    </row>
    <row r="20068" spans="82:87">
      <c r="CD20068" s="34" t="s">
        <v>23948</v>
      </c>
      <c r="CG20068" s="381">
        <v>75643</v>
      </c>
      <c r="CI20068" s="378">
        <v>35024</v>
      </c>
    </row>
    <row r="20069" spans="82:87">
      <c r="CD20069" s="34" t="s">
        <v>23949</v>
      </c>
      <c r="CG20069" s="381">
        <v>75644</v>
      </c>
      <c r="CI20069" s="378">
        <v>35025</v>
      </c>
    </row>
    <row r="20070" spans="82:87">
      <c r="CD20070" s="34" t="s">
        <v>23950</v>
      </c>
      <c r="CG20070" s="381">
        <v>75645</v>
      </c>
      <c r="CI20070" s="378">
        <v>35025</v>
      </c>
    </row>
    <row r="20071" spans="82:87">
      <c r="CD20071" s="34" t="s">
        <v>23951</v>
      </c>
      <c r="CG20071" s="381">
        <v>75646</v>
      </c>
      <c r="CI20071" s="378">
        <v>35026</v>
      </c>
    </row>
    <row r="20072" spans="82:87">
      <c r="CD20072" s="34" t="s">
        <v>23952</v>
      </c>
      <c r="CG20072" s="381">
        <v>75647</v>
      </c>
      <c r="CI20072" s="378">
        <v>35027</v>
      </c>
    </row>
    <row r="20073" spans="82:87">
      <c r="CD20073" s="34" t="s">
        <v>23953</v>
      </c>
      <c r="CG20073" s="381">
        <v>75648</v>
      </c>
      <c r="CI20073" s="378">
        <v>35028</v>
      </c>
    </row>
    <row r="20074" spans="82:87">
      <c r="CD20074" s="34" t="s">
        <v>23954</v>
      </c>
      <c r="CG20074" s="381">
        <v>75649</v>
      </c>
      <c r="CI20074" s="378">
        <v>35029</v>
      </c>
    </row>
    <row r="20075" spans="82:87">
      <c r="CD20075" s="34" t="s">
        <v>23955</v>
      </c>
      <c r="CG20075" s="381">
        <v>75650</v>
      </c>
      <c r="CI20075" s="378">
        <v>35030</v>
      </c>
    </row>
    <row r="20076" spans="82:87">
      <c r="CD20076" s="34" t="s">
        <v>23956</v>
      </c>
      <c r="CG20076" s="381">
        <v>75651</v>
      </c>
      <c r="CI20076" s="378">
        <v>35031</v>
      </c>
    </row>
    <row r="20077" spans="82:87">
      <c r="CD20077" s="34" t="s">
        <v>23957</v>
      </c>
      <c r="CG20077" s="381">
        <v>75652</v>
      </c>
      <c r="CI20077" s="378">
        <v>35032</v>
      </c>
    </row>
    <row r="20078" spans="82:87">
      <c r="CD20078" s="34" t="s">
        <v>23958</v>
      </c>
      <c r="CG20078" s="381">
        <v>75653</v>
      </c>
      <c r="CI20078" s="378">
        <v>35033</v>
      </c>
    </row>
    <row r="20079" spans="82:87">
      <c r="CD20079" s="34" t="s">
        <v>23959</v>
      </c>
      <c r="CG20079" s="381">
        <v>75654</v>
      </c>
      <c r="CI20079" s="378">
        <v>35033</v>
      </c>
    </row>
    <row r="20080" spans="82:87">
      <c r="CD20080" s="34" t="s">
        <v>23960</v>
      </c>
      <c r="CG20080" s="381">
        <v>75655</v>
      </c>
      <c r="CI20080" s="378">
        <v>35034</v>
      </c>
    </row>
    <row r="20081" spans="82:87">
      <c r="CD20081" s="34" t="s">
        <v>23961</v>
      </c>
      <c r="CG20081" s="381">
        <v>75656</v>
      </c>
      <c r="CI20081" s="378">
        <v>35035</v>
      </c>
    </row>
    <row r="20082" spans="82:87">
      <c r="CD20082" s="34" t="s">
        <v>23962</v>
      </c>
      <c r="CG20082" s="381">
        <v>75657</v>
      </c>
      <c r="CI20082" s="378">
        <v>35036</v>
      </c>
    </row>
    <row r="20083" spans="82:87">
      <c r="CD20083" s="34" t="s">
        <v>23963</v>
      </c>
      <c r="CG20083" s="381">
        <v>75658</v>
      </c>
      <c r="CI20083" s="378">
        <v>35037</v>
      </c>
    </row>
    <row r="20084" spans="82:87">
      <c r="CD20084" s="34" t="s">
        <v>23964</v>
      </c>
      <c r="CG20084" s="381">
        <v>75659</v>
      </c>
      <c r="CI20084" s="378">
        <v>35038</v>
      </c>
    </row>
    <row r="20085" spans="82:87">
      <c r="CD20085" s="34" t="s">
        <v>23965</v>
      </c>
      <c r="CG20085" s="381">
        <v>75660</v>
      </c>
      <c r="CI20085" s="378">
        <v>35039</v>
      </c>
    </row>
    <row r="20086" spans="82:87">
      <c r="CD20086" s="34" t="s">
        <v>23966</v>
      </c>
      <c r="CG20086" s="381">
        <v>75661</v>
      </c>
      <c r="CI20086" s="378">
        <v>35040</v>
      </c>
    </row>
    <row r="20087" spans="82:87">
      <c r="CD20087" s="34" t="s">
        <v>23967</v>
      </c>
      <c r="CG20087" s="381">
        <v>75662</v>
      </c>
      <c r="CI20087" s="378">
        <v>35041</v>
      </c>
    </row>
    <row r="20088" spans="82:87">
      <c r="CD20088" s="34" t="s">
        <v>23968</v>
      </c>
      <c r="CG20088" s="381">
        <v>75663</v>
      </c>
      <c r="CI20088" s="378">
        <v>35042</v>
      </c>
    </row>
    <row r="20089" spans="82:87">
      <c r="CD20089" s="34" t="s">
        <v>23969</v>
      </c>
      <c r="CG20089" s="381">
        <v>75664</v>
      </c>
      <c r="CI20089" s="378">
        <v>35043</v>
      </c>
    </row>
    <row r="20090" spans="82:87">
      <c r="CD20090" s="34" t="s">
        <v>23970</v>
      </c>
      <c r="CG20090" s="381">
        <v>75665</v>
      </c>
      <c r="CI20090" s="378">
        <v>35044</v>
      </c>
    </row>
    <row r="20091" spans="82:87">
      <c r="CD20091" s="34" t="s">
        <v>23971</v>
      </c>
      <c r="CG20091" s="381">
        <v>75666</v>
      </c>
      <c r="CI20091" s="378">
        <v>35045</v>
      </c>
    </row>
    <row r="20092" spans="82:87">
      <c r="CD20092" s="34" t="s">
        <v>23972</v>
      </c>
      <c r="CG20092" s="381">
        <v>75667</v>
      </c>
      <c r="CI20092" s="378">
        <v>35045</v>
      </c>
    </row>
    <row r="20093" spans="82:87">
      <c r="CD20093" s="34" t="s">
        <v>23973</v>
      </c>
      <c r="CG20093" s="381">
        <v>75668</v>
      </c>
      <c r="CI20093" s="378">
        <v>35046</v>
      </c>
    </row>
    <row r="20094" spans="82:87">
      <c r="CD20094" s="34" t="s">
        <v>23974</v>
      </c>
      <c r="CG20094" s="381">
        <v>75669</v>
      </c>
      <c r="CI20094" s="378">
        <v>35047</v>
      </c>
    </row>
    <row r="20095" spans="82:87">
      <c r="CD20095" s="34" t="s">
        <v>23975</v>
      </c>
      <c r="CG20095" s="381">
        <v>75670</v>
      </c>
      <c r="CI20095" s="378">
        <v>35048</v>
      </c>
    </row>
    <row r="20096" spans="82:87">
      <c r="CD20096" s="34" t="s">
        <v>23976</v>
      </c>
      <c r="CG20096" s="381">
        <v>75671</v>
      </c>
      <c r="CI20096" s="378">
        <v>35049</v>
      </c>
    </row>
    <row r="20097" spans="82:87">
      <c r="CD20097" s="34" t="s">
        <v>23977</v>
      </c>
      <c r="CG20097" s="381">
        <v>75672</v>
      </c>
      <c r="CI20097" s="378">
        <v>35050</v>
      </c>
    </row>
    <row r="20098" spans="82:87">
      <c r="CD20098" s="34" t="s">
        <v>23978</v>
      </c>
      <c r="CG20098" s="381">
        <v>75673</v>
      </c>
      <c r="CI20098" s="378">
        <v>35051</v>
      </c>
    </row>
    <row r="20099" spans="82:87">
      <c r="CD20099" s="34" t="s">
        <v>23979</v>
      </c>
      <c r="CG20099" s="381">
        <v>75674</v>
      </c>
      <c r="CI20099" s="378">
        <v>35052</v>
      </c>
    </row>
    <row r="20100" spans="82:87">
      <c r="CD20100" s="34" t="s">
        <v>23980</v>
      </c>
      <c r="CG20100" s="381">
        <v>75675</v>
      </c>
      <c r="CI20100" s="378">
        <v>35053</v>
      </c>
    </row>
    <row r="20101" spans="82:87">
      <c r="CD20101" s="34" t="s">
        <v>23981</v>
      </c>
      <c r="CG20101" s="381">
        <v>75676</v>
      </c>
      <c r="CI20101" s="378">
        <v>35054</v>
      </c>
    </row>
    <row r="20102" spans="82:87">
      <c r="CD20102" s="34" t="s">
        <v>23982</v>
      </c>
      <c r="CG20102" s="381">
        <v>75677</v>
      </c>
      <c r="CI20102" s="378">
        <v>35055</v>
      </c>
    </row>
    <row r="20103" spans="82:87">
      <c r="CD20103" s="34" t="s">
        <v>23983</v>
      </c>
      <c r="CG20103" s="381">
        <v>75678</v>
      </c>
      <c r="CI20103" s="378">
        <v>35055</v>
      </c>
    </row>
    <row r="20104" spans="82:87">
      <c r="CD20104" s="34" t="s">
        <v>23984</v>
      </c>
      <c r="CG20104" s="381">
        <v>75679</v>
      </c>
      <c r="CI20104" s="378">
        <v>35056</v>
      </c>
    </row>
    <row r="20105" spans="82:87">
      <c r="CD20105" s="34" t="s">
        <v>23985</v>
      </c>
      <c r="CG20105" s="381">
        <v>75680</v>
      </c>
      <c r="CI20105" s="378">
        <v>35057</v>
      </c>
    </row>
    <row r="20106" spans="82:87">
      <c r="CD20106" s="34" t="s">
        <v>23986</v>
      </c>
      <c r="CG20106" s="381">
        <v>75681</v>
      </c>
      <c r="CI20106" s="378">
        <v>35058</v>
      </c>
    </row>
    <row r="20107" spans="82:87">
      <c r="CD20107" s="34" t="s">
        <v>23987</v>
      </c>
      <c r="CG20107" s="381">
        <v>75682</v>
      </c>
      <c r="CI20107" s="378">
        <v>35059</v>
      </c>
    </row>
    <row r="20108" spans="82:87">
      <c r="CD20108" s="34" t="s">
        <v>23988</v>
      </c>
      <c r="CG20108" s="381">
        <v>75683</v>
      </c>
      <c r="CI20108" s="378">
        <v>35059</v>
      </c>
    </row>
    <row r="20109" spans="82:87">
      <c r="CD20109" s="34" t="s">
        <v>23989</v>
      </c>
      <c r="CG20109" s="381">
        <v>75684</v>
      </c>
      <c r="CI20109" s="378">
        <v>35060</v>
      </c>
    </row>
    <row r="20110" spans="82:87">
      <c r="CD20110" s="34" t="s">
        <v>23990</v>
      </c>
      <c r="CG20110" s="381">
        <v>75685</v>
      </c>
      <c r="CI20110" s="378">
        <v>35060</v>
      </c>
    </row>
    <row r="20111" spans="82:87">
      <c r="CD20111" s="34" t="s">
        <v>23991</v>
      </c>
      <c r="CG20111" s="381">
        <v>75686</v>
      </c>
      <c r="CI20111" s="378">
        <v>35061</v>
      </c>
    </row>
    <row r="20112" spans="82:87">
      <c r="CD20112" s="34" t="s">
        <v>23992</v>
      </c>
      <c r="CG20112" s="381">
        <v>75687</v>
      </c>
      <c r="CI20112" s="378">
        <v>35061</v>
      </c>
    </row>
    <row r="20113" spans="82:87">
      <c r="CD20113" s="34" t="s">
        <v>23993</v>
      </c>
      <c r="CG20113" s="381">
        <v>75688</v>
      </c>
      <c r="CI20113" s="378">
        <v>35062</v>
      </c>
    </row>
    <row r="20114" spans="82:87">
      <c r="CD20114" s="34" t="s">
        <v>23994</v>
      </c>
      <c r="CG20114" s="381">
        <v>75689</v>
      </c>
      <c r="CI20114" s="378">
        <v>35063</v>
      </c>
    </row>
    <row r="20115" spans="82:87">
      <c r="CD20115" s="34" t="s">
        <v>23995</v>
      </c>
      <c r="CG20115" s="381">
        <v>75690</v>
      </c>
      <c r="CI20115" s="378">
        <v>35064</v>
      </c>
    </row>
    <row r="20116" spans="82:87">
      <c r="CD20116" s="34" t="s">
        <v>23996</v>
      </c>
      <c r="CG20116" s="381">
        <v>75691</v>
      </c>
      <c r="CI20116" s="378">
        <v>35065</v>
      </c>
    </row>
    <row r="20117" spans="82:87">
      <c r="CD20117" s="34" t="s">
        <v>23997</v>
      </c>
      <c r="CG20117" s="381">
        <v>75692</v>
      </c>
      <c r="CI20117" s="378">
        <v>35066</v>
      </c>
    </row>
    <row r="20118" spans="82:87">
      <c r="CD20118" s="34" t="s">
        <v>23998</v>
      </c>
      <c r="CG20118" s="381">
        <v>75693</v>
      </c>
      <c r="CI20118" s="378">
        <v>35067</v>
      </c>
    </row>
    <row r="20119" spans="82:87">
      <c r="CD20119" s="34" t="s">
        <v>23999</v>
      </c>
      <c r="CG20119" s="381">
        <v>75694</v>
      </c>
      <c r="CI20119" s="378">
        <v>35068</v>
      </c>
    </row>
    <row r="20120" spans="82:87">
      <c r="CD20120" s="34" t="s">
        <v>24000</v>
      </c>
      <c r="CG20120" s="381">
        <v>75695</v>
      </c>
      <c r="CI20120" s="378">
        <v>35069</v>
      </c>
    </row>
    <row r="20121" spans="82:87">
      <c r="CD20121" s="34" t="s">
        <v>24001</v>
      </c>
      <c r="CG20121" s="381">
        <v>75696</v>
      </c>
      <c r="CI20121" s="378">
        <v>35070</v>
      </c>
    </row>
    <row r="20122" spans="82:87">
      <c r="CD20122" s="34" t="s">
        <v>24002</v>
      </c>
      <c r="CG20122" s="381">
        <v>75697</v>
      </c>
      <c r="CI20122" s="378">
        <v>35071</v>
      </c>
    </row>
    <row r="20123" spans="82:87">
      <c r="CD20123" s="34" t="s">
        <v>24003</v>
      </c>
      <c r="CG20123" s="381">
        <v>75698</v>
      </c>
      <c r="CI20123" s="378">
        <v>35072</v>
      </c>
    </row>
    <row r="20124" spans="82:87">
      <c r="CD20124" s="34" t="s">
        <v>24004</v>
      </c>
      <c r="CG20124" s="381">
        <v>75699</v>
      </c>
      <c r="CI20124" s="378">
        <v>35073</v>
      </c>
    </row>
    <row r="20125" spans="82:87">
      <c r="CD20125" s="34" t="s">
        <v>24005</v>
      </c>
      <c r="CG20125" s="381">
        <v>75700</v>
      </c>
      <c r="CI20125" s="378">
        <v>35074</v>
      </c>
    </row>
    <row r="20126" spans="82:87">
      <c r="CD20126" s="34" t="s">
        <v>24006</v>
      </c>
      <c r="CG20126" s="381">
        <v>75701</v>
      </c>
      <c r="CI20126" s="378">
        <v>35075</v>
      </c>
    </row>
    <row r="20127" spans="82:87">
      <c r="CD20127" s="34" t="s">
        <v>24007</v>
      </c>
      <c r="CG20127" s="381">
        <v>75702</v>
      </c>
      <c r="CI20127" s="378">
        <v>35075</v>
      </c>
    </row>
    <row r="20128" spans="82:87">
      <c r="CD20128" s="34" t="s">
        <v>24008</v>
      </c>
      <c r="CG20128" s="381">
        <v>75703</v>
      </c>
      <c r="CI20128" s="378">
        <v>35076</v>
      </c>
    </row>
    <row r="20129" spans="82:87">
      <c r="CD20129" s="34" t="s">
        <v>24009</v>
      </c>
      <c r="CG20129" s="381">
        <v>75704</v>
      </c>
      <c r="CI20129" s="378">
        <v>35077</v>
      </c>
    </row>
    <row r="20130" spans="82:87">
      <c r="CD20130" s="34" t="s">
        <v>24010</v>
      </c>
      <c r="CG20130" s="381">
        <v>75705</v>
      </c>
      <c r="CI20130" s="378">
        <v>35078</v>
      </c>
    </row>
    <row r="20131" spans="82:87">
      <c r="CD20131" s="34" t="s">
        <v>24011</v>
      </c>
      <c r="CG20131" s="381">
        <v>75706</v>
      </c>
      <c r="CI20131" s="378">
        <v>35079</v>
      </c>
    </row>
    <row r="20132" spans="82:87">
      <c r="CD20132" s="34" t="s">
        <v>24012</v>
      </c>
      <c r="CG20132" s="381">
        <v>75707</v>
      </c>
      <c r="CI20132" s="378">
        <v>35080</v>
      </c>
    </row>
    <row r="20133" spans="82:87">
      <c r="CD20133" s="34" t="s">
        <v>24013</v>
      </c>
      <c r="CG20133" s="381">
        <v>75708</v>
      </c>
      <c r="CI20133" s="378">
        <v>35081</v>
      </c>
    </row>
    <row r="20134" spans="82:87">
      <c r="CD20134" s="34" t="s">
        <v>24014</v>
      </c>
      <c r="CG20134" s="381">
        <v>75709</v>
      </c>
      <c r="CI20134" s="378">
        <v>35081</v>
      </c>
    </row>
    <row r="20135" spans="82:87">
      <c r="CD20135" s="34" t="s">
        <v>24015</v>
      </c>
      <c r="CG20135" s="381">
        <v>75710</v>
      </c>
      <c r="CI20135" s="378">
        <v>35082</v>
      </c>
    </row>
    <row r="20136" spans="82:87">
      <c r="CD20136" s="34" t="s">
        <v>24016</v>
      </c>
      <c r="CG20136" s="381">
        <v>75711</v>
      </c>
      <c r="CI20136" s="378">
        <v>35083</v>
      </c>
    </row>
    <row r="20137" spans="82:87">
      <c r="CD20137" s="34" t="s">
        <v>24017</v>
      </c>
      <c r="CG20137" s="381">
        <v>75712</v>
      </c>
      <c r="CI20137" s="378">
        <v>35084</v>
      </c>
    </row>
    <row r="20138" spans="82:87">
      <c r="CD20138" s="34" t="s">
        <v>24018</v>
      </c>
      <c r="CG20138" s="381">
        <v>75713</v>
      </c>
      <c r="CI20138" s="378">
        <v>35085</v>
      </c>
    </row>
    <row r="20139" spans="82:87">
      <c r="CD20139" s="34" t="s">
        <v>24019</v>
      </c>
      <c r="CG20139" s="381">
        <v>75714</v>
      </c>
      <c r="CI20139" s="378">
        <v>35086</v>
      </c>
    </row>
    <row r="20140" spans="82:87">
      <c r="CD20140" s="34" t="s">
        <v>24020</v>
      </c>
      <c r="CG20140" s="381">
        <v>75715</v>
      </c>
      <c r="CI20140" s="378">
        <v>35087</v>
      </c>
    </row>
    <row r="20141" spans="82:87">
      <c r="CD20141" s="34" t="s">
        <v>24021</v>
      </c>
      <c r="CG20141" s="381">
        <v>75716</v>
      </c>
      <c r="CI20141" s="378">
        <v>35088</v>
      </c>
    </row>
    <row r="20142" spans="82:87">
      <c r="CD20142" s="34" t="s">
        <v>24022</v>
      </c>
      <c r="CG20142" s="381">
        <v>75717</v>
      </c>
      <c r="CI20142" s="378">
        <v>35088</v>
      </c>
    </row>
    <row r="20143" spans="82:87">
      <c r="CD20143" s="34" t="s">
        <v>24023</v>
      </c>
      <c r="CG20143" s="381">
        <v>75718</v>
      </c>
      <c r="CI20143" s="378">
        <v>35089</v>
      </c>
    </row>
    <row r="20144" spans="82:87">
      <c r="CD20144" s="34" t="s">
        <v>24024</v>
      </c>
      <c r="CG20144" s="381">
        <v>75719</v>
      </c>
      <c r="CI20144" s="378">
        <v>35090</v>
      </c>
    </row>
    <row r="20145" spans="82:87">
      <c r="CD20145" s="34" t="s">
        <v>24025</v>
      </c>
      <c r="CG20145" s="381">
        <v>75720</v>
      </c>
      <c r="CI20145" s="378">
        <v>35091</v>
      </c>
    </row>
    <row r="20146" spans="82:87">
      <c r="CD20146" s="34" t="s">
        <v>24026</v>
      </c>
      <c r="CG20146" s="381">
        <v>75721</v>
      </c>
      <c r="CI20146" s="378">
        <v>35092</v>
      </c>
    </row>
    <row r="20147" spans="82:87">
      <c r="CD20147" s="34" t="s">
        <v>24027</v>
      </c>
      <c r="CG20147" s="381">
        <v>75722</v>
      </c>
      <c r="CI20147" s="378">
        <v>35093</v>
      </c>
    </row>
    <row r="20148" spans="82:87">
      <c r="CD20148" s="34" t="s">
        <v>24028</v>
      </c>
      <c r="CG20148" s="381">
        <v>75723</v>
      </c>
      <c r="CI20148" s="378">
        <v>35094</v>
      </c>
    </row>
    <row r="20149" spans="82:87">
      <c r="CD20149" s="34" t="s">
        <v>24029</v>
      </c>
      <c r="CG20149" s="381">
        <v>75724</v>
      </c>
      <c r="CI20149" s="378">
        <v>35099</v>
      </c>
    </row>
    <row r="20150" spans="82:87">
      <c r="CD20150" s="34" t="s">
        <v>24030</v>
      </c>
      <c r="CG20150" s="381">
        <v>75725</v>
      </c>
      <c r="CI20150" s="378">
        <v>35100</v>
      </c>
    </row>
    <row r="20151" spans="82:87">
      <c r="CD20151" s="34" t="s">
        <v>24031</v>
      </c>
      <c r="CG20151" s="381">
        <v>75726</v>
      </c>
      <c r="CI20151" s="378">
        <v>35101</v>
      </c>
    </row>
    <row r="20152" spans="82:87">
      <c r="CD20152" s="34" t="s">
        <v>24032</v>
      </c>
      <c r="CG20152" s="381">
        <v>75727</v>
      </c>
      <c r="CI20152" s="378">
        <v>35102</v>
      </c>
    </row>
    <row r="20153" spans="82:87">
      <c r="CD20153" s="34" t="s">
        <v>24033</v>
      </c>
      <c r="CG20153" s="381">
        <v>75728</v>
      </c>
      <c r="CI20153" s="378">
        <v>35103</v>
      </c>
    </row>
    <row r="20154" spans="82:87">
      <c r="CD20154" s="34" t="s">
        <v>24034</v>
      </c>
      <c r="CG20154" s="381">
        <v>75729</v>
      </c>
      <c r="CI20154" s="378">
        <v>35104</v>
      </c>
    </row>
    <row r="20155" spans="82:87">
      <c r="CD20155" s="34" t="s">
        <v>24035</v>
      </c>
      <c r="CG20155" s="381">
        <v>75730</v>
      </c>
      <c r="CI20155" s="378">
        <v>35105</v>
      </c>
    </row>
    <row r="20156" spans="82:87">
      <c r="CD20156" s="34" t="s">
        <v>24036</v>
      </c>
      <c r="CG20156" s="381">
        <v>75731</v>
      </c>
      <c r="CI20156" s="378">
        <v>35106</v>
      </c>
    </row>
    <row r="20157" spans="82:87">
      <c r="CD20157" s="34" t="s">
        <v>24037</v>
      </c>
      <c r="CG20157" s="381">
        <v>75732</v>
      </c>
      <c r="CI20157" s="378">
        <v>35108</v>
      </c>
    </row>
    <row r="20158" spans="82:87">
      <c r="CD20158" s="34" t="s">
        <v>24038</v>
      </c>
      <c r="CG20158" s="381">
        <v>75733</v>
      </c>
      <c r="CI20158" s="378">
        <v>35109</v>
      </c>
    </row>
    <row r="20159" spans="82:87">
      <c r="CD20159" s="34" t="s">
        <v>24039</v>
      </c>
      <c r="CG20159" s="381">
        <v>75734</v>
      </c>
      <c r="CI20159" s="378">
        <v>35111</v>
      </c>
    </row>
    <row r="20160" spans="82:87">
      <c r="CD20160" s="34" t="s">
        <v>24040</v>
      </c>
      <c r="CG20160" s="381">
        <v>75735</v>
      </c>
      <c r="CI20160" s="378">
        <v>35111</v>
      </c>
    </row>
    <row r="20161" spans="82:87">
      <c r="CD20161" s="34" t="s">
        <v>24041</v>
      </c>
      <c r="CG20161" s="381">
        <v>75736</v>
      </c>
      <c r="CI20161" s="378">
        <v>35111</v>
      </c>
    </row>
    <row r="20162" spans="82:87">
      <c r="CD20162" s="34" t="s">
        <v>24042</v>
      </c>
      <c r="CG20162" s="381">
        <v>75737</v>
      </c>
      <c r="CI20162" s="378">
        <v>35113</v>
      </c>
    </row>
    <row r="20163" spans="82:87">
      <c r="CD20163" s="34" t="s">
        <v>24043</v>
      </c>
      <c r="CG20163" s="381">
        <v>75738</v>
      </c>
      <c r="CI20163" s="378">
        <v>35113</v>
      </c>
    </row>
    <row r="20164" spans="82:87">
      <c r="CD20164" s="34" t="s">
        <v>24044</v>
      </c>
      <c r="CG20164" s="381">
        <v>75739</v>
      </c>
      <c r="CI20164" s="378">
        <v>35114</v>
      </c>
    </row>
    <row r="20165" spans="82:87">
      <c r="CD20165" s="34" t="s">
        <v>24045</v>
      </c>
      <c r="CG20165" s="381">
        <v>75740</v>
      </c>
      <c r="CI20165" s="378">
        <v>35114</v>
      </c>
    </row>
    <row r="20166" spans="82:87">
      <c r="CD20166" s="34" t="s">
        <v>24046</v>
      </c>
      <c r="CG20166" s="381">
        <v>75741</v>
      </c>
      <c r="CI20166" s="378">
        <v>35115</v>
      </c>
    </row>
    <row r="20167" spans="82:87">
      <c r="CD20167" s="34" t="s">
        <v>24047</v>
      </c>
      <c r="CG20167" s="381">
        <v>75742</v>
      </c>
      <c r="CI20167" s="378">
        <v>35120</v>
      </c>
    </row>
    <row r="20168" spans="82:87">
      <c r="CD20168" s="34" t="s">
        <v>24048</v>
      </c>
      <c r="CG20168" s="381">
        <v>75743</v>
      </c>
      <c r="CI20168" s="378">
        <v>35120</v>
      </c>
    </row>
    <row r="20169" spans="82:87">
      <c r="CD20169" s="34" t="s">
        <v>24049</v>
      </c>
      <c r="CG20169" s="381">
        <v>75744</v>
      </c>
      <c r="CI20169" s="378">
        <v>35120</v>
      </c>
    </row>
    <row r="20170" spans="82:87">
      <c r="CD20170" s="34" t="s">
        <v>24050</v>
      </c>
      <c r="CG20170" s="381">
        <v>75745</v>
      </c>
      <c r="CI20170" s="378">
        <v>35120</v>
      </c>
    </row>
    <row r="20171" spans="82:87">
      <c r="CD20171" s="34" t="s">
        <v>24051</v>
      </c>
      <c r="CG20171" s="381">
        <v>75746</v>
      </c>
      <c r="CI20171" s="378">
        <v>35120</v>
      </c>
    </row>
    <row r="20172" spans="82:87">
      <c r="CD20172" s="34" t="s">
        <v>24052</v>
      </c>
      <c r="CG20172" s="381">
        <v>75747</v>
      </c>
      <c r="CI20172" s="378">
        <v>35120</v>
      </c>
    </row>
    <row r="20173" spans="82:87">
      <c r="CD20173" s="34" t="s">
        <v>24053</v>
      </c>
      <c r="CG20173" s="381">
        <v>75748</v>
      </c>
      <c r="CI20173" s="378">
        <v>35120</v>
      </c>
    </row>
    <row r="20174" spans="82:87">
      <c r="CD20174" s="34" t="s">
        <v>24054</v>
      </c>
      <c r="CG20174" s="381">
        <v>75749</v>
      </c>
      <c r="CI20174" s="378">
        <v>35120</v>
      </c>
    </row>
    <row r="20175" spans="82:87">
      <c r="CD20175" s="34" t="s">
        <v>24055</v>
      </c>
      <c r="CG20175" s="381">
        <v>75750</v>
      </c>
      <c r="CI20175" s="378">
        <v>35120</v>
      </c>
    </row>
    <row r="20176" spans="82:87">
      <c r="CD20176" s="34" t="s">
        <v>24056</v>
      </c>
      <c r="CG20176" s="381">
        <v>75751</v>
      </c>
      <c r="CI20176" s="378">
        <v>35120</v>
      </c>
    </row>
    <row r="20177" spans="82:87">
      <c r="CD20177" s="34" t="s">
        <v>24057</v>
      </c>
      <c r="CG20177" s="381">
        <v>75752</v>
      </c>
      <c r="CI20177" s="378">
        <v>35120</v>
      </c>
    </row>
    <row r="20178" spans="82:87">
      <c r="CD20178" s="34" t="s">
        <v>24058</v>
      </c>
      <c r="CG20178" s="381">
        <v>75753</v>
      </c>
      <c r="CI20178" s="378">
        <v>35120</v>
      </c>
    </row>
    <row r="20179" spans="82:87">
      <c r="CD20179" s="34" t="s">
        <v>24059</v>
      </c>
      <c r="CG20179" s="381">
        <v>75754</v>
      </c>
      <c r="CI20179" s="378">
        <v>35130</v>
      </c>
    </row>
    <row r="20180" spans="82:87">
      <c r="CD20180" s="34" t="s">
        <v>24060</v>
      </c>
      <c r="CG20180" s="381">
        <v>75755</v>
      </c>
      <c r="CI20180" s="378">
        <v>35130</v>
      </c>
    </row>
    <row r="20181" spans="82:87">
      <c r="CD20181" s="34" t="s">
        <v>24061</v>
      </c>
      <c r="CG20181" s="381">
        <v>75756</v>
      </c>
      <c r="CI20181" s="378">
        <v>35130</v>
      </c>
    </row>
    <row r="20182" spans="82:87">
      <c r="CD20182" s="34" t="s">
        <v>24062</v>
      </c>
      <c r="CG20182" s="381">
        <v>75757</v>
      </c>
      <c r="CI20182" s="378">
        <v>35130</v>
      </c>
    </row>
    <row r="20183" spans="82:87">
      <c r="CD20183" s="34" t="s">
        <v>24063</v>
      </c>
      <c r="CG20183" s="381">
        <v>75758</v>
      </c>
      <c r="CI20183" s="378">
        <v>35130</v>
      </c>
    </row>
    <row r="20184" spans="82:87">
      <c r="CD20184" s="34" t="s">
        <v>24064</v>
      </c>
      <c r="CG20184" s="381">
        <v>75759</v>
      </c>
      <c r="CI20184" s="378">
        <v>35130</v>
      </c>
    </row>
    <row r="20185" spans="82:87">
      <c r="CD20185" s="34" t="s">
        <v>24065</v>
      </c>
      <c r="CG20185" s="381">
        <v>75760</v>
      </c>
      <c r="CI20185" s="378">
        <v>35130</v>
      </c>
    </row>
    <row r="20186" spans="82:87">
      <c r="CD20186" s="34" t="s">
        <v>24066</v>
      </c>
      <c r="CG20186" s="381">
        <v>75761</v>
      </c>
      <c r="CI20186" s="378">
        <v>35130</v>
      </c>
    </row>
    <row r="20187" spans="82:87">
      <c r="CD20187" s="34" t="s">
        <v>24067</v>
      </c>
      <c r="CG20187" s="381">
        <v>75762</v>
      </c>
      <c r="CI20187" s="378">
        <v>35130</v>
      </c>
    </row>
    <row r="20188" spans="82:87">
      <c r="CD20188" s="34" t="s">
        <v>24068</v>
      </c>
      <c r="CG20188" s="381">
        <v>75763</v>
      </c>
      <c r="CI20188" s="378">
        <v>35131</v>
      </c>
    </row>
    <row r="20189" spans="82:87">
      <c r="CD20189" s="34" t="s">
        <v>24069</v>
      </c>
      <c r="CG20189" s="381">
        <v>75764</v>
      </c>
      <c r="CI20189" s="378">
        <v>35131</v>
      </c>
    </row>
    <row r="20190" spans="82:87">
      <c r="CD20190" s="34" t="s">
        <v>24070</v>
      </c>
      <c r="CG20190" s="381">
        <v>75765</v>
      </c>
      <c r="CI20190" s="378">
        <v>35131</v>
      </c>
    </row>
    <row r="20191" spans="82:87">
      <c r="CD20191" s="34" t="s">
        <v>24071</v>
      </c>
      <c r="CG20191" s="381">
        <v>75766</v>
      </c>
      <c r="CI20191" s="378">
        <v>35132</v>
      </c>
    </row>
    <row r="20192" spans="82:87">
      <c r="CD20192" s="34" t="s">
        <v>24072</v>
      </c>
      <c r="CG20192" s="381">
        <v>75767</v>
      </c>
      <c r="CI20192" s="378">
        <v>35133</v>
      </c>
    </row>
    <row r="20193" spans="82:87">
      <c r="CD20193" s="34" t="s">
        <v>24073</v>
      </c>
      <c r="CG20193" s="381">
        <v>75768</v>
      </c>
      <c r="CI20193" s="378">
        <v>35133</v>
      </c>
    </row>
    <row r="20194" spans="82:87">
      <c r="CD20194" s="34" t="s">
        <v>24074</v>
      </c>
      <c r="CG20194" s="381">
        <v>75769</v>
      </c>
      <c r="CI20194" s="378">
        <v>35133</v>
      </c>
    </row>
    <row r="20195" spans="82:87">
      <c r="CD20195" s="34" t="s">
        <v>24075</v>
      </c>
      <c r="CG20195" s="381">
        <v>75770</v>
      </c>
      <c r="CI20195" s="378">
        <v>35133</v>
      </c>
    </row>
    <row r="20196" spans="82:87">
      <c r="CD20196" s="34" t="s">
        <v>24076</v>
      </c>
      <c r="CG20196" s="381">
        <v>75771</v>
      </c>
      <c r="CI20196" s="378">
        <v>35133</v>
      </c>
    </row>
    <row r="20197" spans="82:87">
      <c r="CD20197" s="34" t="s">
        <v>24077</v>
      </c>
      <c r="CG20197" s="381">
        <v>75772</v>
      </c>
      <c r="CI20197" s="378">
        <v>35133</v>
      </c>
    </row>
    <row r="20198" spans="82:87">
      <c r="CD20198" s="34" t="s">
        <v>24078</v>
      </c>
      <c r="CG20198" s="381">
        <v>75773</v>
      </c>
      <c r="CI20198" s="378">
        <v>35133</v>
      </c>
    </row>
    <row r="20199" spans="82:87">
      <c r="CD20199" s="34" t="s">
        <v>24079</v>
      </c>
      <c r="CG20199" s="381">
        <v>75774</v>
      </c>
      <c r="CI20199" s="378">
        <v>35133</v>
      </c>
    </row>
    <row r="20200" spans="82:87">
      <c r="CD20200" s="34" t="s">
        <v>24080</v>
      </c>
      <c r="CG20200" s="381">
        <v>75775</v>
      </c>
      <c r="CI20200" s="378">
        <v>35133</v>
      </c>
    </row>
    <row r="20201" spans="82:87">
      <c r="CD20201" s="34" t="s">
        <v>24081</v>
      </c>
      <c r="CG20201" s="381">
        <v>75776</v>
      </c>
      <c r="CI20201" s="378">
        <v>35133</v>
      </c>
    </row>
    <row r="20202" spans="82:87">
      <c r="CD20202" s="34" t="s">
        <v>24082</v>
      </c>
      <c r="CG20202" s="381">
        <v>75777</v>
      </c>
      <c r="CI20202" s="378">
        <v>35133</v>
      </c>
    </row>
    <row r="20203" spans="82:87">
      <c r="CD20203" s="34" t="s">
        <v>24083</v>
      </c>
      <c r="CG20203" s="381">
        <v>75778</v>
      </c>
      <c r="CI20203" s="378">
        <v>35133</v>
      </c>
    </row>
    <row r="20204" spans="82:87">
      <c r="CD20204" s="34" t="s">
        <v>24084</v>
      </c>
      <c r="CG20204" s="381">
        <v>75779</v>
      </c>
      <c r="CI20204" s="378">
        <v>35133</v>
      </c>
    </row>
    <row r="20205" spans="82:87">
      <c r="CD20205" s="34" t="s">
        <v>24085</v>
      </c>
      <c r="CG20205" s="381">
        <v>75780</v>
      </c>
      <c r="CI20205" s="378">
        <v>35133</v>
      </c>
    </row>
    <row r="20206" spans="82:87">
      <c r="CD20206" s="34" t="s">
        <v>24086</v>
      </c>
      <c r="CG20206" s="381">
        <v>75781</v>
      </c>
      <c r="CI20206" s="378">
        <v>35133</v>
      </c>
    </row>
    <row r="20207" spans="82:87">
      <c r="CD20207" s="34" t="s">
        <v>24087</v>
      </c>
      <c r="CG20207" s="381">
        <v>75782</v>
      </c>
      <c r="CI20207" s="378">
        <v>35133</v>
      </c>
    </row>
    <row r="20208" spans="82:87">
      <c r="CD20208" s="34" t="s">
        <v>24088</v>
      </c>
      <c r="CG20208" s="381">
        <v>75783</v>
      </c>
      <c r="CI20208" s="378">
        <v>35133</v>
      </c>
    </row>
    <row r="20209" spans="82:87">
      <c r="CD20209" s="34" t="s">
        <v>24089</v>
      </c>
      <c r="CG20209" s="381">
        <v>75784</v>
      </c>
      <c r="CI20209" s="378">
        <v>35134</v>
      </c>
    </row>
    <row r="20210" spans="82:87">
      <c r="CD20210" s="34" t="s">
        <v>24090</v>
      </c>
      <c r="CG20210" s="381">
        <v>75785</v>
      </c>
      <c r="CI20210" s="378">
        <v>35134</v>
      </c>
    </row>
    <row r="20211" spans="82:87">
      <c r="CD20211" s="34" t="s">
        <v>24091</v>
      </c>
      <c r="CG20211" s="381">
        <v>75786</v>
      </c>
      <c r="CI20211" s="378">
        <v>35134</v>
      </c>
    </row>
    <row r="20212" spans="82:87">
      <c r="CD20212" s="34" t="s">
        <v>24092</v>
      </c>
      <c r="CG20212" s="381">
        <v>75787</v>
      </c>
      <c r="CI20212" s="378">
        <v>35134</v>
      </c>
    </row>
    <row r="20213" spans="82:87">
      <c r="CD20213" s="34" t="s">
        <v>24093</v>
      </c>
      <c r="CG20213" s="381">
        <v>75788</v>
      </c>
      <c r="CI20213" s="378">
        <v>35135</v>
      </c>
    </row>
    <row r="20214" spans="82:87">
      <c r="CD20214" s="34" t="s">
        <v>24094</v>
      </c>
      <c r="CG20214" s="381">
        <v>75789</v>
      </c>
      <c r="CI20214" s="378">
        <v>35136</v>
      </c>
    </row>
    <row r="20215" spans="82:87">
      <c r="CD20215" s="34" t="s">
        <v>24095</v>
      </c>
      <c r="CG20215" s="381">
        <v>75790</v>
      </c>
      <c r="CI20215" s="378">
        <v>35137</v>
      </c>
    </row>
    <row r="20216" spans="82:87">
      <c r="CD20216" s="34" t="s">
        <v>24096</v>
      </c>
      <c r="CG20216" s="381">
        <v>75791</v>
      </c>
      <c r="CI20216" s="378">
        <v>35137</v>
      </c>
    </row>
    <row r="20217" spans="82:87">
      <c r="CD20217" s="34" t="s">
        <v>24097</v>
      </c>
      <c r="CG20217" s="381">
        <v>75792</v>
      </c>
      <c r="CI20217" s="378">
        <v>35137</v>
      </c>
    </row>
    <row r="20218" spans="82:87">
      <c r="CD20218" s="34" t="s">
        <v>24098</v>
      </c>
      <c r="CG20218" s="381">
        <v>75793</v>
      </c>
      <c r="CI20218" s="378">
        <v>35137</v>
      </c>
    </row>
    <row r="20219" spans="82:87">
      <c r="CD20219" s="34" t="s">
        <v>24099</v>
      </c>
      <c r="CG20219" s="381">
        <v>75794</v>
      </c>
      <c r="CI20219" s="378">
        <v>35140</v>
      </c>
    </row>
    <row r="20220" spans="82:87">
      <c r="CD20220" s="34" t="s">
        <v>24100</v>
      </c>
      <c r="CG20220" s="381">
        <v>75795</v>
      </c>
      <c r="CI20220" s="378">
        <v>35140</v>
      </c>
    </row>
    <row r="20221" spans="82:87">
      <c r="CD20221" s="34" t="s">
        <v>24101</v>
      </c>
      <c r="CG20221" s="381">
        <v>75796</v>
      </c>
      <c r="CI20221" s="378">
        <v>35140</v>
      </c>
    </row>
    <row r="20222" spans="82:87">
      <c r="CD20222" s="34" t="s">
        <v>24102</v>
      </c>
      <c r="CG20222" s="381">
        <v>75797</v>
      </c>
      <c r="CI20222" s="378">
        <v>35140</v>
      </c>
    </row>
    <row r="20223" spans="82:87">
      <c r="CD20223" s="34" t="s">
        <v>24103</v>
      </c>
      <c r="CG20223" s="381">
        <v>75798</v>
      </c>
      <c r="CI20223" s="378">
        <v>35140</v>
      </c>
    </row>
    <row r="20224" spans="82:87">
      <c r="CD20224" s="34" t="s">
        <v>24104</v>
      </c>
      <c r="CG20224" s="381">
        <v>75799</v>
      </c>
      <c r="CI20224" s="378">
        <v>35140</v>
      </c>
    </row>
    <row r="20225" spans="82:87">
      <c r="CD20225" s="34" t="s">
        <v>24105</v>
      </c>
      <c r="CG20225" s="381">
        <v>75800</v>
      </c>
      <c r="CI20225" s="378">
        <v>35140</v>
      </c>
    </row>
    <row r="20226" spans="82:87">
      <c r="CD20226" s="34" t="s">
        <v>24106</v>
      </c>
      <c r="CG20226" s="381">
        <v>75801</v>
      </c>
      <c r="CI20226" s="378">
        <v>35140</v>
      </c>
    </row>
    <row r="20227" spans="82:87">
      <c r="CD20227" s="34" t="s">
        <v>24107</v>
      </c>
      <c r="CG20227" s="381">
        <v>75802</v>
      </c>
      <c r="CI20227" s="378">
        <v>35140</v>
      </c>
    </row>
    <row r="20228" spans="82:87">
      <c r="CD20228" s="34" t="s">
        <v>24108</v>
      </c>
      <c r="CG20228" s="381">
        <v>75803</v>
      </c>
      <c r="CI20228" s="378">
        <v>35140</v>
      </c>
    </row>
    <row r="20229" spans="82:87">
      <c r="CD20229" s="34" t="s">
        <v>24109</v>
      </c>
      <c r="CG20229" s="381">
        <v>75804</v>
      </c>
      <c r="CI20229" s="378">
        <v>35140</v>
      </c>
    </row>
    <row r="20230" spans="82:87">
      <c r="CD20230" s="34" t="s">
        <v>24110</v>
      </c>
      <c r="CG20230" s="381">
        <v>75805</v>
      </c>
      <c r="CI20230" s="378">
        <v>35150</v>
      </c>
    </row>
    <row r="20231" spans="82:87">
      <c r="CD20231" s="34" t="s">
        <v>24111</v>
      </c>
      <c r="CG20231" s="381">
        <v>75806</v>
      </c>
      <c r="CI20231" s="378">
        <v>35150</v>
      </c>
    </row>
    <row r="20232" spans="82:87">
      <c r="CD20232" s="34" t="s">
        <v>24112</v>
      </c>
      <c r="CG20232" s="381">
        <v>75807</v>
      </c>
      <c r="CI20232" s="378">
        <v>35150</v>
      </c>
    </row>
    <row r="20233" spans="82:87">
      <c r="CD20233" s="34" t="s">
        <v>24113</v>
      </c>
      <c r="CG20233" s="381">
        <v>75808</v>
      </c>
      <c r="CI20233" s="378">
        <v>35150</v>
      </c>
    </row>
    <row r="20234" spans="82:87">
      <c r="CD20234" s="34" t="s">
        <v>24114</v>
      </c>
      <c r="CG20234" s="381">
        <v>75809</v>
      </c>
      <c r="CI20234" s="378">
        <v>35150</v>
      </c>
    </row>
    <row r="20235" spans="82:87">
      <c r="CD20235" s="34" t="s">
        <v>24115</v>
      </c>
      <c r="CG20235" s="381">
        <v>75810</v>
      </c>
      <c r="CI20235" s="378">
        <v>35150</v>
      </c>
    </row>
    <row r="20236" spans="82:87">
      <c r="CD20236" s="34" t="s">
        <v>24116</v>
      </c>
      <c r="CG20236" s="381">
        <v>75811</v>
      </c>
      <c r="CI20236" s="378">
        <v>35150</v>
      </c>
    </row>
    <row r="20237" spans="82:87">
      <c r="CD20237" s="34" t="s">
        <v>24117</v>
      </c>
      <c r="CG20237" s="381">
        <v>75812</v>
      </c>
      <c r="CI20237" s="378">
        <v>35150</v>
      </c>
    </row>
    <row r="20238" spans="82:87">
      <c r="CD20238" s="34" t="s">
        <v>24118</v>
      </c>
      <c r="CG20238" s="381">
        <v>75813</v>
      </c>
      <c r="CI20238" s="378">
        <v>35160</v>
      </c>
    </row>
    <row r="20239" spans="82:87">
      <c r="CD20239" s="34" t="s">
        <v>24119</v>
      </c>
      <c r="CG20239" s="381">
        <v>75814</v>
      </c>
      <c r="CI20239" s="378">
        <v>35160</v>
      </c>
    </row>
    <row r="20240" spans="82:87">
      <c r="CD20240" s="34" t="s">
        <v>24120</v>
      </c>
      <c r="CG20240" s="381">
        <v>75815</v>
      </c>
      <c r="CI20240" s="378">
        <v>35160</v>
      </c>
    </row>
    <row r="20241" spans="82:87">
      <c r="CD20241" s="34" t="s">
        <v>24121</v>
      </c>
      <c r="CG20241" s="381">
        <v>75816</v>
      </c>
      <c r="CI20241" s="378">
        <v>35160</v>
      </c>
    </row>
    <row r="20242" spans="82:87">
      <c r="CD20242" s="34" t="s">
        <v>24122</v>
      </c>
      <c r="CG20242" s="381">
        <v>75817</v>
      </c>
      <c r="CI20242" s="378">
        <v>35160</v>
      </c>
    </row>
    <row r="20243" spans="82:87">
      <c r="CD20243" s="34" t="s">
        <v>24123</v>
      </c>
      <c r="CG20243" s="381">
        <v>75818</v>
      </c>
      <c r="CI20243" s="378">
        <v>35160</v>
      </c>
    </row>
    <row r="20244" spans="82:87">
      <c r="CD20244" s="34" t="s">
        <v>24124</v>
      </c>
      <c r="CG20244" s="381">
        <v>75819</v>
      </c>
      <c r="CI20244" s="378">
        <v>35161</v>
      </c>
    </row>
    <row r="20245" spans="82:87">
      <c r="CD20245" s="34" t="s">
        <v>24125</v>
      </c>
      <c r="CG20245" s="381">
        <v>75820</v>
      </c>
      <c r="CI20245" s="378">
        <v>35162</v>
      </c>
    </row>
    <row r="20246" spans="82:87">
      <c r="CD20246" s="34" t="s">
        <v>24126</v>
      </c>
      <c r="CG20246" s="381">
        <v>75821</v>
      </c>
      <c r="CI20246" s="378">
        <v>35163</v>
      </c>
    </row>
    <row r="20247" spans="82:87">
      <c r="CD20247" s="34" t="s">
        <v>24127</v>
      </c>
      <c r="CG20247" s="381">
        <v>75822</v>
      </c>
      <c r="CI20247" s="378">
        <v>35164</v>
      </c>
    </row>
    <row r="20248" spans="82:87">
      <c r="CD20248" s="34" t="s">
        <v>24128</v>
      </c>
      <c r="CG20248" s="381">
        <v>75823</v>
      </c>
      <c r="CI20248" s="378">
        <v>35166</v>
      </c>
    </row>
    <row r="20249" spans="82:87">
      <c r="CD20249" s="34" t="s">
        <v>24129</v>
      </c>
      <c r="CG20249" s="381">
        <v>75824</v>
      </c>
      <c r="CI20249" s="378">
        <v>35169</v>
      </c>
    </row>
    <row r="20250" spans="82:87">
      <c r="CD20250" s="34" t="s">
        <v>24130</v>
      </c>
      <c r="CG20250" s="381">
        <v>75825</v>
      </c>
      <c r="CI20250" s="378">
        <v>35170</v>
      </c>
    </row>
    <row r="20251" spans="82:87">
      <c r="CD20251" s="34" t="s">
        <v>24131</v>
      </c>
      <c r="CG20251" s="381">
        <v>75826</v>
      </c>
      <c r="CI20251" s="378">
        <v>35170</v>
      </c>
    </row>
    <row r="20252" spans="82:87">
      <c r="CD20252" s="34" t="s">
        <v>24132</v>
      </c>
      <c r="CG20252" s="381">
        <v>75827</v>
      </c>
      <c r="CI20252" s="378">
        <v>35171</v>
      </c>
    </row>
    <row r="20253" spans="82:87">
      <c r="CD20253" s="34" t="s">
        <v>24133</v>
      </c>
      <c r="CG20253" s="381">
        <v>75828</v>
      </c>
      <c r="CI20253" s="378">
        <v>35172</v>
      </c>
    </row>
    <row r="20254" spans="82:87">
      <c r="CD20254" s="34" t="s">
        <v>24134</v>
      </c>
      <c r="CG20254" s="381">
        <v>75829</v>
      </c>
      <c r="CI20254" s="378">
        <v>35174</v>
      </c>
    </row>
    <row r="20255" spans="82:87">
      <c r="CD20255" s="34" t="s">
        <v>24135</v>
      </c>
      <c r="CG20255" s="381">
        <v>75830</v>
      </c>
      <c r="CI20255" s="378">
        <v>35175</v>
      </c>
    </row>
    <row r="20256" spans="82:87">
      <c r="CD20256" s="34" t="s">
        <v>371</v>
      </c>
      <c r="CG20256" s="381">
        <v>75831</v>
      </c>
      <c r="CI20256" s="378">
        <v>35176</v>
      </c>
    </row>
    <row r="20257" spans="82:87">
      <c r="CD20257" s="34" t="s">
        <v>24136</v>
      </c>
      <c r="CG20257" s="381">
        <v>75832</v>
      </c>
      <c r="CI20257" s="378">
        <v>35176</v>
      </c>
    </row>
    <row r="20258" spans="82:87">
      <c r="CD20258" s="34" t="s">
        <v>24137</v>
      </c>
      <c r="CG20258" s="381">
        <v>75833</v>
      </c>
      <c r="CI20258" s="378">
        <v>35177</v>
      </c>
    </row>
    <row r="20259" spans="82:87">
      <c r="CD20259" s="34" t="s">
        <v>24138</v>
      </c>
      <c r="CG20259" s="381">
        <v>75834</v>
      </c>
      <c r="CI20259" s="378">
        <v>35177</v>
      </c>
    </row>
    <row r="20260" spans="82:87">
      <c r="CD20260" s="34" t="s">
        <v>24139</v>
      </c>
      <c r="CG20260" s="381">
        <v>75835</v>
      </c>
      <c r="CI20260" s="378">
        <v>35179</v>
      </c>
    </row>
    <row r="20261" spans="82:87">
      <c r="CD20261" s="34" t="s">
        <v>24140</v>
      </c>
      <c r="CG20261" s="381">
        <v>75836</v>
      </c>
      <c r="CI20261" s="378">
        <v>35190</v>
      </c>
    </row>
    <row r="20262" spans="82:87">
      <c r="CD20262" s="34" t="s">
        <v>24141</v>
      </c>
      <c r="CG20262" s="381">
        <v>75837</v>
      </c>
      <c r="CI20262" s="378">
        <v>35190</v>
      </c>
    </row>
    <row r="20263" spans="82:87">
      <c r="CD20263" s="34" t="s">
        <v>24142</v>
      </c>
      <c r="CG20263" s="381">
        <v>75838</v>
      </c>
      <c r="CI20263" s="378">
        <v>35190</v>
      </c>
    </row>
    <row r="20264" spans="82:87">
      <c r="CD20264" s="34" t="s">
        <v>24143</v>
      </c>
      <c r="CG20264" s="381">
        <v>75839</v>
      </c>
      <c r="CI20264" s="378">
        <v>35190</v>
      </c>
    </row>
    <row r="20265" spans="82:87">
      <c r="CD20265" s="34" t="s">
        <v>24144</v>
      </c>
      <c r="CG20265" s="381">
        <v>75840</v>
      </c>
      <c r="CI20265" s="378">
        <v>35190</v>
      </c>
    </row>
    <row r="20266" spans="82:87">
      <c r="CD20266" s="34" t="s">
        <v>24145</v>
      </c>
      <c r="CG20266" s="381">
        <v>75841</v>
      </c>
      <c r="CI20266" s="378">
        <v>35190</v>
      </c>
    </row>
    <row r="20267" spans="82:87">
      <c r="CD20267" s="34" t="s">
        <v>24146</v>
      </c>
      <c r="CG20267" s="381">
        <v>75842</v>
      </c>
      <c r="CI20267" s="378">
        <v>35190</v>
      </c>
    </row>
    <row r="20268" spans="82:87">
      <c r="CD20268" s="34" t="s">
        <v>24147</v>
      </c>
      <c r="CG20268" s="381">
        <v>75843</v>
      </c>
      <c r="CI20268" s="378">
        <v>35190</v>
      </c>
    </row>
    <row r="20269" spans="82:87">
      <c r="CD20269" s="34" t="s">
        <v>24148</v>
      </c>
      <c r="CG20269" s="381">
        <v>75844</v>
      </c>
      <c r="CI20269" s="378">
        <v>35190</v>
      </c>
    </row>
    <row r="20270" spans="82:87">
      <c r="CD20270" s="34" t="s">
        <v>24149</v>
      </c>
      <c r="CG20270" s="381">
        <v>75845</v>
      </c>
      <c r="CI20270" s="378">
        <v>35190</v>
      </c>
    </row>
    <row r="20271" spans="82:87">
      <c r="CD20271" s="34" t="s">
        <v>24150</v>
      </c>
      <c r="CG20271" s="381">
        <v>75846</v>
      </c>
      <c r="CI20271" s="378">
        <v>35190</v>
      </c>
    </row>
    <row r="20272" spans="82:87">
      <c r="CD20272" s="34" t="s">
        <v>24151</v>
      </c>
      <c r="CG20272" s="381">
        <v>75847</v>
      </c>
      <c r="CI20272" s="378">
        <v>35190</v>
      </c>
    </row>
    <row r="20273" spans="82:87">
      <c r="CD20273" s="34" t="s">
        <v>24152</v>
      </c>
      <c r="CG20273" s="381">
        <v>75848</v>
      </c>
      <c r="CI20273" s="378">
        <v>35190</v>
      </c>
    </row>
    <row r="20274" spans="82:87">
      <c r="CD20274" s="34" t="s">
        <v>24153</v>
      </c>
      <c r="CG20274" s="381">
        <v>75849</v>
      </c>
      <c r="CI20274" s="378">
        <v>35200</v>
      </c>
    </row>
    <row r="20275" spans="82:87">
      <c r="CD20275" s="34" t="s">
        <v>24154</v>
      </c>
      <c r="CG20275" s="381">
        <v>75850</v>
      </c>
      <c r="CI20275" s="378">
        <v>35201</v>
      </c>
    </row>
    <row r="20276" spans="82:87">
      <c r="CD20276" s="34" t="s">
        <v>24155</v>
      </c>
      <c r="CG20276" s="381">
        <v>75851</v>
      </c>
      <c r="CI20276" s="378">
        <v>35202</v>
      </c>
    </row>
    <row r="20277" spans="82:87">
      <c r="CD20277" s="34" t="s">
        <v>24156</v>
      </c>
      <c r="CG20277" s="381">
        <v>75852</v>
      </c>
      <c r="CI20277" s="378">
        <v>35203</v>
      </c>
    </row>
    <row r="20278" spans="82:87">
      <c r="CD20278" s="34" t="s">
        <v>24157</v>
      </c>
      <c r="CG20278" s="381">
        <v>75853</v>
      </c>
      <c r="CI20278" s="378">
        <v>35204</v>
      </c>
    </row>
    <row r="20279" spans="82:87">
      <c r="CD20279" s="34" t="s">
        <v>24158</v>
      </c>
      <c r="CG20279" s="381">
        <v>75854</v>
      </c>
      <c r="CI20279" s="378">
        <v>35205</v>
      </c>
    </row>
    <row r="20280" spans="82:87">
      <c r="CD20280" s="34" t="s">
        <v>24159</v>
      </c>
      <c r="CG20280" s="381">
        <v>75855</v>
      </c>
      <c r="CI20280" s="378">
        <v>35207</v>
      </c>
    </row>
    <row r="20281" spans="82:87">
      <c r="CD20281" s="34" t="s">
        <v>24160</v>
      </c>
      <c r="CG20281" s="381">
        <v>75856</v>
      </c>
      <c r="CI20281" s="378">
        <v>35207</v>
      </c>
    </row>
    <row r="20282" spans="82:87">
      <c r="CD20282" s="34" t="s">
        <v>24161</v>
      </c>
      <c r="CG20282" s="381">
        <v>75857</v>
      </c>
      <c r="CI20282" s="378">
        <v>35208</v>
      </c>
    </row>
    <row r="20283" spans="82:87">
      <c r="CD20283" s="34" t="s">
        <v>24162</v>
      </c>
      <c r="CG20283" s="381">
        <v>75858</v>
      </c>
      <c r="CI20283" s="378">
        <v>35208</v>
      </c>
    </row>
    <row r="20284" spans="82:87">
      <c r="CD20284" s="34" t="s">
        <v>24163</v>
      </c>
      <c r="CG20284" s="381">
        <v>75859</v>
      </c>
      <c r="CI20284" s="378">
        <v>35209</v>
      </c>
    </row>
    <row r="20285" spans="82:87">
      <c r="CD20285" s="34" t="s">
        <v>24164</v>
      </c>
      <c r="CG20285" s="381">
        <v>75860</v>
      </c>
      <c r="CI20285" s="378">
        <v>35210</v>
      </c>
    </row>
    <row r="20286" spans="82:87">
      <c r="CD20286" s="34" t="s">
        <v>24165</v>
      </c>
      <c r="CG20286" s="381">
        <v>75861</v>
      </c>
      <c r="CI20286" s="378">
        <v>35210</v>
      </c>
    </row>
    <row r="20287" spans="82:87">
      <c r="CD20287" s="34" t="s">
        <v>24166</v>
      </c>
      <c r="CG20287" s="381">
        <v>75862</v>
      </c>
      <c r="CI20287" s="378">
        <v>35210</v>
      </c>
    </row>
    <row r="20288" spans="82:87">
      <c r="CD20288" s="34" t="s">
        <v>24167</v>
      </c>
      <c r="CG20288" s="381">
        <v>75863</v>
      </c>
      <c r="CI20288" s="378">
        <v>35210</v>
      </c>
    </row>
    <row r="20289" spans="82:87">
      <c r="CD20289" s="34" t="s">
        <v>24168</v>
      </c>
      <c r="CG20289" s="381">
        <v>75864</v>
      </c>
      <c r="CI20289" s="378">
        <v>35210</v>
      </c>
    </row>
    <row r="20290" spans="82:87">
      <c r="CD20290" s="34" t="s">
        <v>24169</v>
      </c>
      <c r="CG20290" s="381">
        <v>75865</v>
      </c>
      <c r="CI20290" s="378">
        <v>35210</v>
      </c>
    </row>
    <row r="20291" spans="82:87">
      <c r="CD20291" s="34" t="s">
        <v>24170</v>
      </c>
      <c r="CG20291" s="381">
        <v>75866</v>
      </c>
      <c r="CI20291" s="378">
        <v>35210</v>
      </c>
    </row>
    <row r="20292" spans="82:87">
      <c r="CD20292" s="34" t="s">
        <v>24171</v>
      </c>
      <c r="CG20292" s="381">
        <v>75867</v>
      </c>
      <c r="CI20292" s="378">
        <v>35210</v>
      </c>
    </row>
    <row r="20293" spans="82:87">
      <c r="CD20293" s="34" t="s">
        <v>24172</v>
      </c>
      <c r="CG20293" s="381">
        <v>75868</v>
      </c>
      <c r="CI20293" s="378">
        <v>35220</v>
      </c>
    </row>
    <row r="20294" spans="82:87">
      <c r="CD20294" s="34" t="s">
        <v>24173</v>
      </c>
      <c r="CG20294" s="381">
        <v>75869</v>
      </c>
      <c r="CI20294" s="378">
        <v>35220</v>
      </c>
    </row>
    <row r="20295" spans="82:87">
      <c r="CD20295" s="34" t="s">
        <v>24174</v>
      </c>
      <c r="CG20295" s="381">
        <v>75870</v>
      </c>
      <c r="CI20295" s="378">
        <v>35220</v>
      </c>
    </row>
    <row r="20296" spans="82:87">
      <c r="CD20296" s="34" t="s">
        <v>24175</v>
      </c>
      <c r="CG20296" s="381">
        <v>75871</v>
      </c>
      <c r="CI20296" s="378">
        <v>35220</v>
      </c>
    </row>
    <row r="20297" spans="82:87">
      <c r="CD20297" s="34" t="s">
        <v>24176</v>
      </c>
      <c r="CG20297" s="381">
        <v>75872</v>
      </c>
      <c r="CI20297" s="378">
        <v>35220</v>
      </c>
    </row>
    <row r="20298" spans="82:87">
      <c r="CD20298" s="34" t="s">
        <v>24177</v>
      </c>
      <c r="CG20298" s="381">
        <v>75873</v>
      </c>
      <c r="CI20298" s="378">
        <v>35221</v>
      </c>
    </row>
    <row r="20299" spans="82:87">
      <c r="CD20299" s="34" t="s">
        <v>24178</v>
      </c>
      <c r="CG20299" s="381">
        <v>75874</v>
      </c>
      <c r="CI20299" s="378">
        <v>35222</v>
      </c>
    </row>
    <row r="20300" spans="82:87">
      <c r="CD20300" s="34" t="s">
        <v>24179</v>
      </c>
      <c r="CG20300" s="381">
        <v>75875</v>
      </c>
      <c r="CI20300" s="378">
        <v>35229</v>
      </c>
    </row>
    <row r="20301" spans="82:87">
      <c r="CD20301" s="34" t="s">
        <v>24180</v>
      </c>
      <c r="CG20301" s="381">
        <v>75876</v>
      </c>
      <c r="CI20301" s="378">
        <v>35230</v>
      </c>
    </row>
    <row r="20302" spans="82:87">
      <c r="CD20302" s="34" t="s">
        <v>24181</v>
      </c>
      <c r="CG20302" s="381">
        <v>75877</v>
      </c>
      <c r="CI20302" s="378">
        <v>35230</v>
      </c>
    </row>
    <row r="20303" spans="82:87">
      <c r="CD20303" s="34" t="s">
        <v>24182</v>
      </c>
      <c r="CG20303" s="381">
        <v>75878</v>
      </c>
      <c r="CI20303" s="378">
        <v>35230</v>
      </c>
    </row>
    <row r="20304" spans="82:87">
      <c r="CD20304" s="34" t="s">
        <v>24183</v>
      </c>
      <c r="CG20304" s="381">
        <v>75879</v>
      </c>
      <c r="CI20304" s="378">
        <v>35230</v>
      </c>
    </row>
    <row r="20305" spans="82:87">
      <c r="CD20305" s="34" t="s">
        <v>24184</v>
      </c>
      <c r="CG20305" s="381">
        <v>75880</v>
      </c>
      <c r="CI20305" s="378">
        <v>35230</v>
      </c>
    </row>
    <row r="20306" spans="82:87">
      <c r="CD20306" s="34" t="s">
        <v>24185</v>
      </c>
      <c r="CG20306" s="381">
        <v>75881</v>
      </c>
      <c r="CI20306" s="378">
        <v>35235</v>
      </c>
    </row>
    <row r="20307" spans="82:87">
      <c r="CD20307" s="34" t="s">
        <v>24186</v>
      </c>
      <c r="CG20307" s="381">
        <v>75882</v>
      </c>
      <c r="CI20307" s="378">
        <v>35236</v>
      </c>
    </row>
    <row r="20308" spans="82:87">
      <c r="CD20308" s="34" t="s">
        <v>24187</v>
      </c>
      <c r="CG20308" s="381">
        <v>75883</v>
      </c>
      <c r="CI20308" s="378">
        <v>35237</v>
      </c>
    </row>
    <row r="20309" spans="82:87">
      <c r="CD20309" s="34" t="s">
        <v>24188</v>
      </c>
      <c r="CG20309" s="381">
        <v>75884</v>
      </c>
      <c r="CI20309" s="378">
        <v>35238</v>
      </c>
    </row>
    <row r="20310" spans="82:87">
      <c r="CD20310" s="34" t="s">
        <v>24189</v>
      </c>
      <c r="CG20310" s="381">
        <v>75885</v>
      </c>
      <c r="CI20310" s="378">
        <v>35239</v>
      </c>
    </row>
    <row r="20311" spans="82:87">
      <c r="CD20311" s="34" t="s">
        <v>24190</v>
      </c>
      <c r="CG20311" s="381">
        <v>75886</v>
      </c>
      <c r="CI20311" s="378">
        <v>35240</v>
      </c>
    </row>
    <row r="20312" spans="82:87">
      <c r="CD20312" s="34" t="s">
        <v>24191</v>
      </c>
      <c r="CG20312" s="381">
        <v>75887</v>
      </c>
      <c r="CI20312" s="378">
        <v>35240</v>
      </c>
    </row>
    <row r="20313" spans="82:87">
      <c r="CD20313" s="34" t="s">
        <v>24192</v>
      </c>
      <c r="CG20313" s="381">
        <v>75889</v>
      </c>
      <c r="CI20313" s="378">
        <v>35240</v>
      </c>
    </row>
    <row r="20314" spans="82:87">
      <c r="CD20314" s="34" t="s">
        <v>24193</v>
      </c>
      <c r="CG20314" s="381">
        <v>75890</v>
      </c>
      <c r="CI20314" s="378">
        <v>35250</v>
      </c>
    </row>
    <row r="20315" spans="82:87">
      <c r="CD20315" s="34" t="s">
        <v>24194</v>
      </c>
      <c r="CG20315" s="381">
        <v>75891</v>
      </c>
      <c r="CI20315" s="378">
        <v>35250</v>
      </c>
    </row>
    <row r="20316" spans="82:87">
      <c r="CD20316" s="34" t="s">
        <v>24195</v>
      </c>
      <c r="CG20316" s="381">
        <v>75892</v>
      </c>
      <c r="CI20316" s="378">
        <v>35250</v>
      </c>
    </row>
    <row r="20317" spans="82:87">
      <c r="CD20317" s="34" t="s">
        <v>24196</v>
      </c>
      <c r="CG20317" s="381">
        <v>75893</v>
      </c>
      <c r="CI20317" s="378">
        <v>35250</v>
      </c>
    </row>
    <row r="20318" spans="82:87">
      <c r="CD20318" s="34" t="s">
        <v>24197</v>
      </c>
      <c r="CG20318" s="381">
        <v>75894</v>
      </c>
      <c r="CI20318" s="378">
        <v>35250</v>
      </c>
    </row>
    <row r="20319" spans="82:87">
      <c r="CD20319" s="34" t="s">
        <v>24198</v>
      </c>
      <c r="CG20319" s="381">
        <v>75895</v>
      </c>
      <c r="CI20319" s="378">
        <v>35250</v>
      </c>
    </row>
    <row r="20320" spans="82:87">
      <c r="CD20320" s="34" t="s">
        <v>24199</v>
      </c>
      <c r="CG20320" s="381">
        <v>75896</v>
      </c>
      <c r="CI20320" s="378">
        <v>35250</v>
      </c>
    </row>
    <row r="20321" spans="82:87">
      <c r="CD20321" s="34" t="s">
        <v>24200</v>
      </c>
      <c r="CG20321" s="381">
        <v>75897</v>
      </c>
      <c r="CI20321" s="378">
        <v>35250</v>
      </c>
    </row>
    <row r="20322" spans="82:87">
      <c r="CD20322" s="34" t="s">
        <v>24201</v>
      </c>
      <c r="CG20322" s="381">
        <v>75898</v>
      </c>
      <c r="CI20322" s="378">
        <v>35250</v>
      </c>
    </row>
    <row r="20323" spans="82:87">
      <c r="CD20323" s="34" t="s">
        <v>24202</v>
      </c>
      <c r="CG20323" s="381">
        <v>75899</v>
      </c>
      <c r="CI20323" s="378">
        <v>35260</v>
      </c>
    </row>
    <row r="20324" spans="82:87">
      <c r="CD20324" s="34" t="s">
        <v>24203</v>
      </c>
      <c r="CG20324" s="381">
        <v>75900</v>
      </c>
      <c r="CI20324" s="378">
        <v>35270</v>
      </c>
    </row>
    <row r="20325" spans="82:87">
      <c r="CD20325" s="34" t="s">
        <v>24204</v>
      </c>
      <c r="CG20325" s="381">
        <v>75901</v>
      </c>
      <c r="CI20325" s="378">
        <v>35270</v>
      </c>
    </row>
    <row r="20326" spans="82:87">
      <c r="CD20326" s="34" t="s">
        <v>24205</v>
      </c>
      <c r="CG20326" s="381">
        <v>75902</v>
      </c>
      <c r="CI20326" s="378">
        <v>35270</v>
      </c>
    </row>
    <row r="20327" spans="82:87">
      <c r="CD20327" s="34" t="s">
        <v>24206</v>
      </c>
      <c r="CG20327" s="381">
        <v>75903</v>
      </c>
      <c r="CI20327" s="378">
        <v>35270</v>
      </c>
    </row>
    <row r="20328" spans="82:87">
      <c r="CD20328" s="34" t="s">
        <v>24207</v>
      </c>
      <c r="CG20328" s="381">
        <v>75904</v>
      </c>
      <c r="CI20328" s="378">
        <v>35270</v>
      </c>
    </row>
    <row r="20329" spans="82:87">
      <c r="CD20329" s="34" t="s">
        <v>24208</v>
      </c>
      <c r="CG20329" s="381">
        <v>75905</v>
      </c>
      <c r="CI20329" s="378">
        <v>35270</v>
      </c>
    </row>
    <row r="20330" spans="82:87">
      <c r="CD20330" s="34" t="s">
        <v>24209</v>
      </c>
      <c r="CG20330" s="381">
        <v>75906</v>
      </c>
      <c r="CI20330" s="378">
        <v>35270</v>
      </c>
    </row>
    <row r="20331" spans="82:87">
      <c r="CD20331" s="34" t="s">
        <v>24210</v>
      </c>
      <c r="CG20331" s="381">
        <v>75907</v>
      </c>
      <c r="CI20331" s="378">
        <v>35270</v>
      </c>
    </row>
    <row r="20332" spans="82:87">
      <c r="CD20332" s="34" t="s">
        <v>24211</v>
      </c>
      <c r="CG20332" s="381">
        <v>75908</v>
      </c>
      <c r="CI20332" s="378">
        <v>35290</v>
      </c>
    </row>
    <row r="20333" spans="82:87">
      <c r="CD20333" s="34" t="s">
        <v>24212</v>
      </c>
      <c r="CG20333" s="381">
        <v>75909</v>
      </c>
      <c r="CI20333" s="378">
        <v>35290</v>
      </c>
    </row>
    <row r="20334" spans="82:87">
      <c r="CD20334" s="34" t="s">
        <v>24213</v>
      </c>
      <c r="CG20334" s="381">
        <v>75910</v>
      </c>
      <c r="CI20334" s="378">
        <v>35290</v>
      </c>
    </row>
    <row r="20335" spans="82:87">
      <c r="CD20335" s="34" t="s">
        <v>24214</v>
      </c>
      <c r="CG20335" s="381">
        <v>75911</v>
      </c>
      <c r="CI20335" s="378">
        <v>35290</v>
      </c>
    </row>
    <row r="20336" spans="82:87">
      <c r="CD20336" s="34" t="s">
        <v>24215</v>
      </c>
      <c r="CG20336" s="381">
        <v>75912</v>
      </c>
      <c r="CI20336" s="378">
        <v>35290</v>
      </c>
    </row>
    <row r="20337" spans="82:87">
      <c r="CD20337" s="34" t="s">
        <v>24216</v>
      </c>
      <c r="CG20337" s="381">
        <v>75913</v>
      </c>
      <c r="CI20337" s="378">
        <v>35290</v>
      </c>
    </row>
    <row r="20338" spans="82:87">
      <c r="CD20338" s="34" t="s">
        <v>24217</v>
      </c>
      <c r="CG20338" s="381">
        <v>75914</v>
      </c>
      <c r="CI20338" s="378">
        <v>35300</v>
      </c>
    </row>
    <row r="20339" spans="82:87">
      <c r="CD20339" s="34" t="s">
        <v>24218</v>
      </c>
      <c r="CG20339" s="381">
        <v>75915</v>
      </c>
      <c r="CI20339" s="378">
        <v>35301</v>
      </c>
    </row>
    <row r="20340" spans="82:87">
      <c r="CD20340" s="34" t="s">
        <v>24219</v>
      </c>
      <c r="CG20340" s="381">
        <v>75916</v>
      </c>
      <c r="CI20340" s="378">
        <v>35302</v>
      </c>
    </row>
    <row r="20341" spans="82:87">
      <c r="CD20341" s="34" t="s">
        <v>24220</v>
      </c>
      <c r="CG20341" s="381">
        <v>75917</v>
      </c>
      <c r="CI20341" s="378">
        <v>35302</v>
      </c>
    </row>
    <row r="20342" spans="82:87">
      <c r="CD20342" s="34" t="s">
        <v>24221</v>
      </c>
      <c r="CG20342" s="381">
        <v>75918</v>
      </c>
      <c r="CI20342" s="378">
        <v>35303</v>
      </c>
    </row>
    <row r="20343" spans="82:87">
      <c r="CD20343" s="34" t="s">
        <v>24222</v>
      </c>
      <c r="CG20343" s="381">
        <v>75919</v>
      </c>
      <c r="CI20343" s="378">
        <v>35304</v>
      </c>
    </row>
    <row r="20344" spans="82:87">
      <c r="CD20344" s="34" t="s">
        <v>24223</v>
      </c>
      <c r="CG20344" s="381">
        <v>75920</v>
      </c>
      <c r="CI20344" s="378">
        <v>35305</v>
      </c>
    </row>
    <row r="20345" spans="82:87">
      <c r="CD20345" s="34" t="s">
        <v>24224</v>
      </c>
      <c r="CG20345" s="381">
        <v>75921</v>
      </c>
      <c r="CI20345" s="378">
        <v>35306</v>
      </c>
    </row>
    <row r="20346" spans="82:87">
      <c r="CD20346" s="34" t="s">
        <v>24225</v>
      </c>
      <c r="CG20346" s="381">
        <v>75922</v>
      </c>
      <c r="CI20346" s="378">
        <v>35307</v>
      </c>
    </row>
    <row r="20347" spans="82:87">
      <c r="CD20347" s="34" t="s">
        <v>24226</v>
      </c>
      <c r="CG20347" s="381">
        <v>75923</v>
      </c>
      <c r="CI20347" s="378">
        <v>35309</v>
      </c>
    </row>
    <row r="20348" spans="82:87">
      <c r="CD20348" s="34" t="s">
        <v>24227</v>
      </c>
      <c r="CG20348" s="381">
        <v>75924</v>
      </c>
      <c r="CI20348" s="378">
        <v>35310</v>
      </c>
    </row>
    <row r="20349" spans="82:87">
      <c r="CD20349" s="34" t="s">
        <v>24228</v>
      </c>
      <c r="CG20349" s="381">
        <v>75925</v>
      </c>
      <c r="CI20349" s="378">
        <v>35310</v>
      </c>
    </row>
    <row r="20350" spans="82:87">
      <c r="CD20350" s="34" t="s">
        <v>24229</v>
      </c>
      <c r="CG20350" s="381">
        <v>75926</v>
      </c>
      <c r="CI20350" s="378">
        <v>35310</v>
      </c>
    </row>
    <row r="20351" spans="82:87">
      <c r="CD20351" s="34" t="s">
        <v>24230</v>
      </c>
      <c r="CG20351" s="381">
        <v>75927</v>
      </c>
      <c r="CI20351" s="378">
        <v>35310</v>
      </c>
    </row>
    <row r="20352" spans="82:87">
      <c r="CD20352" s="34" t="s">
        <v>24231</v>
      </c>
      <c r="CG20352" s="381">
        <v>75928</v>
      </c>
      <c r="CI20352" s="378">
        <v>35310</v>
      </c>
    </row>
    <row r="20353" spans="82:87">
      <c r="CD20353" s="34" t="s">
        <v>24232</v>
      </c>
      <c r="CG20353" s="381">
        <v>75929</v>
      </c>
      <c r="CI20353" s="378">
        <v>35320</v>
      </c>
    </row>
    <row r="20354" spans="82:87">
      <c r="CD20354" s="34" t="s">
        <v>24233</v>
      </c>
      <c r="CG20354" s="381">
        <v>75930</v>
      </c>
      <c r="CI20354" s="378">
        <v>35320</v>
      </c>
    </row>
    <row r="20355" spans="82:87">
      <c r="CD20355" s="34" t="s">
        <v>24234</v>
      </c>
      <c r="CG20355" s="381">
        <v>75931</v>
      </c>
      <c r="CI20355" s="378">
        <v>35320</v>
      </c>
    </row>
    <row r="20356" spans="82:87">
      <c r="CD20356" s="34" t="s">
        <v>24235</v>
      </c>
      <c r="CG20356" s="381">
        <v>75932</v>
      </c>
      <c r="CI20356" s="378">
        <v>35320</v>
      </c>
    </row>
    <row r="20357" spans="82:87">
      <c r="CD20357" s="34" t="s">
        <v>24236</v>
      </c>
      <c r="CG20357" s="381">
        <v>75933</v>
      </c>
      <c r="CI20357" s="378">
        <v>35320</v>
      </c>
    </row>
    <row r="20358" spans="82:87">
      <c r="CD20358" s="34" t="s">
        <v>24237</v>
      </c>
      <c r="CG20358" s="381">
        <v>75934</v>
      </c>
      <c r="CI20358" s="378">
        <v>35320</v>
      </c>
    </row>
    <row r="20359" spans="82:87">
      <c r="CD20359" s="34" t="s">
        <v>24238</v>
      </c>
      <c r="CG20359" s="381">
        <v>75935</v>
      </c>
      <c r="CI20359" s="378">
        <v>35320</v>
      </c>
    </row>
    <row r="20360" spans="82:87">
      <c r="CD20360" s="34" t="s">
        <v>24239</v>
      </c>
      <c r="CG20360" s="381">
        <v>75936</v>
      </c>
      <c r="CI20360" s="378">
        <v>35320</v>
      </c>
    </row>
    <row r="20361" spans="82:87">
      <c r="CD20361" s="34" t="s">
        <v>24240</v>
      </c>
      <c r="CG20361" s="381">
        <v>75937</v>
      </c>
      <c r="CI20361" s="378">
        <v>35320</v>
      </c>
    </row>
    <row r="20362" spans="82:87">
      <c r="CD20362" s="34" t="s">
        <v>24241</v>
      </c>
      <c r="CG20362" s="381">
        <v>75938</v>
      </c>
      <c r="CI20362" s="378">
        <v>35320</v>
      </c>
    </row>
    <row r="20363" spans="82:87">
      <c r="CD20363" s="34" t="s">
        <v>24242</v>
      </c>
      <c r="CG20363" s="381">
        <v>75939</v>
      </c>
      <c r="CI20363" s="378">
        <v>35330</v>
      </c>
    </row>
    <row r="20364" spans="82:87">
      <c r="CD20364" s="34" t="s">
        <v>24243</v>
      </c>
      <c r="CG20364" s="381">
        <v>75940</v>
      </c>
      <c r="CI20364" s="378">
        <v>35330</v>
      </c>
    </row>
    <row r="20365" spans="82:87">
      <c r="CD20365" s="34" t="s">
        <v>24244</v>
      </c>
      <c r="CG20365" s="381">
        <v>75941</v>
      </c>
      <c r="CI20365" s="378">
        <v>35330</v>
      </c>
    </row>
    <row r="20366" spans="82:87">
      <c r="CD20366" s="34" t="s">
        <v>24245</v>
      </c>
      <c r="CG20366" s="381">
        <v>75942</v>
      </c>
      <c r="CI20366" s="378">
        <v>35330</v>
      </c>
    </row>
    <row r="20367" spans="82:87">
      <c r="CD20367" s="34" t="s">
        <v>24246</v>
      </c>
      <c r="CG20367" s="381">
        <v>75943</v>
      </c>
      <c r="CI20367" s="378">
        <v>35330</v>
      </c>
    </row>
    <row r="20368" spans="82:87">
      <c r="CD20368" s="34" t="s">
        <v>24247</v>
      </c>
      <c r="CG20368" s="381">
        <v>75944</v>
      </c>
      <c r="CI20368" s="378">
        <v>35330</v>
      </c>
    </row>
    <row r="20369" spans="82:87">
      <c r="CD20369" s="34" t="s">
        <v>24248</v>
      </c>
      <c r="CG20369" s="381">
        <v>75945</v>
      </c>
      <c r="CI20369" s="378">
        <v>35330</v>
      </c>
    </row>
    <row r="20370" spans="82:87">
      <c r="CD20370" s="34" t="s">
        <v>24249</v>
      </c>
      <c r="CG20370" s="381">
        <v>75946</v>
      </c>
      <c r="CI20370" s="378">
        <v>35330</v>
      </c>
    </row>
    <row r="20371" spans="82:87">
      <c r="CD20371" s="34" t="s">
        <v>24250</v>
      </c>
      <c r="CG20371" s="381">
        <v>75947</v>
      </c>
      <c r="CI20371" s="378">
        <v>35330</v>
      </c>
    </row>
    <row r="20372" spans="82:87">
      <c r="CD20372" s="34" t="s">
        <v>24251</v>
      </c>
      <c r="CG20372" s="381">
        <v>75948</v>
      </c>
      <c r="CI20372" s="378">
        <v>35330</v>
      </c>
    </row>
    <row r="20373" spans="82:87">
      <c r="CD20373" s="34" t="s">
        <v>24252</v>
      </c>
      <c r="CG20373" s="381">
        <v>75949</v>
      </c>
      <c r="CI20373" s="378">
        <v>35340</v>
      </c>
    </row>
    <row r="20374" spans="82:87">
      <c r="CD20374" s="34" t="s">
        <v>24253</v>
      </c>
      <c r="CG20374" s="381">
        <v>75950</v>
      </c>
      <c r="CI20374" s="378">
        <v>35340</v>
      </c>
    </row>
    <row r="20375" spans="82:87">
      <c r="CD20375" s="34" t="s">
        <v>24254</v>
      </c>
      <c r="CG20375" s="381">
        <v>75951</v>
      </c>
      <c r="CI20375" s="378">
        <v>35340</v>
      </c>
    </row>
    <row r="20376" spans="82:87">
      <c r="CD20376" s="34" t="s">
        <v>24255</v>
      </c>
      <c r="CG20376" s="381">
        <v>75952</v>
      </c>
      <c r="CI20376" s="378">
        <v>35341</v>
      </c>
    </row>
    <row r="20377" spans="82:87">
      <c r="CD20377" s="34" t="s">
        <v>24256</v>
      </c>
      <c r="CG20377" s="381">
        <v>75953</v>
      </c>
      <c r="CI20377" s="378">
        <v>35342</v>
      </c>
    </row>
    <row r="20378" spans="82:87">
      <c r="CD20378" s="34" t="s">
        <v>24257</v>
      </c>
      <c r="CG20378" s="381">
        <v>75954</v>
      </c>
      <c r="CI20378" s="378">
        <v>35345</v>
      </c>
    </row>
    <row r="20379" spans="82:87">
      <c r="CD20379" s="34" t="s">
        <v>24258</v>
      </c>
      <c r="CG20379" s="381">
        <v>75955</v>
      </c>
      <c r="CI20379" s="378">
        <v>35349</v>
      </c>
    </row>
    <row r="20380" spans="82:87">
      <c r="CD20380" s="34" t="s">
        <v>24259</v>
      </c>
      <c r="CG20380" s="381">
        <v>75956</v>
      </c>
      <c r="CI20380" s="378">
        <v>35350</v>
      </c>
    </row>
    <row r="20381" spans="82:87">
      <c r="CD20381" s="34" t="s">
        <v>24260</v>
      </c>
      <c r="CG20381" s="381">
        <v>75957</v>
      </c>
      <c r="CI20381" s="378">
        <v>35350</v>
      </c>
    </row>
    <row r="20382" spans="82:87">
      <c r="CD20382" s="34" t="s">
        <v>24261</v>
      </c>
      <c r="CG20382" s="381">
        <v>75958</v>
      </c>
      <c r="CI20382" s="378">
        <v>35350</v>
      </c>
    </row>
    <row r="20383" spans="82:87">
      <c r="CD20383" s="34" t="s">
        <v>24262</v>
      </c>
      <c r="CG20383" s="381">
        <v>75959</v>
      </c>
      <c r="CI20383" s="378">
        <v>35360</v>
      </c>
    </row>
    <row r="20384" spans="82:87">
      <c r="CD20384" s="34" t="s">
        <v>24263</v>
      </c>
      <c r="CG20384" s="381">
        <v>75960</v>
      </c>
      <c r="CI20384" s="378">
        <v>35360</v>
      </c>
    </row>
    <row r="20385" spans="82:87">
      <c r="CD20385" s="34" t="s">
        <v>24264</v>
      </c>
      <c r="CG20385" s="381">
        <v>75961</v>
      </c>
      <c r="CI20385" s="378">
        <v>35360</v>
      </c>
    </row>
    <row r="20386" spans="82:87">
      <c r="CD20386" s="34" t="s">
        <v>24265</v>
      </c>
      <c r="CG20386" s="381">
        <v>75962</v>
      </c>
      <c r="CI20386" s="378">
        <v>35360</v>
      </c>
    </row>
    <row r="20387" spans="82:87">
      <c r="CD20387" s="34" t="s">
        <v>24266</v>
      </c>
      <c r="CG20387" s="381">
        <v>75963</v>
      </c>
      <c r="CI20387" s="378">
        <v>35360</v>
      </c>
    </row>
    <row r="20388" spans="82:87">
      <c r="CD20388" s="34" t="s">
        <v>24267</v>
      </c>
      <c r="CG20388" s="381">
        <v>75964</v>
      </c>
      <c r="CI20388" s="378">
        <v>35360</v>
      </c>
    </row>
    <row r="20389" spans="82:87">
      <c r="CD20389" s="34" t="s">
        <v>24268</v>
      </c>
      <c r="CG20389" s="381">
        <v>75965</v>
      </c>
      <c r="CI20389" s="378">
        <v>35360</v>
      </c>
    </row>
    <row r="20390" spans="82:87">
      <c r="CD20390" s="34" t="s">
        <v>24269</v>
      </c>
      <c r="CG20390" s="381">
        <v>75966</v>
      </c>
      <c r="CI20390" s="378">
        <v>35360</v>
      </c>
    </row>
    <row r="20391" spans="82:87">
      <c r="CD20391" s="34" t="s">
        <v>24270</v>
      </c>
      <c r="CG20391" s="381">
        <v>75967</v>
      </c>
      <c r="CI20391" s="378">
        <v>35370</v>
      </c>
    </row>
    <row r="20392" spans="82:87">
      <c r="CD20392" s="34" t="s">
        <v>24271</v>
      </c>
      <c r="CG20392" s="381">
        <v>75968</v>
      </c>
      <c r="CI20392" s="378">
        <v>35370</v>
      </c>
    </row>
    <row r="20393" spans="82:87">
      <c r="CD20393" s="34" t="s">
        <v>24272</v>
      </c>
      <c r="CG20393" s="381">
        <v>75969</v>
      </c>
      <c r="CI20393" s="378">
        <v>35370</v>
      </c>
    </row>
    <row r="20394" spans="82:87">
      <c r="CD20394" s="34" t="s">
        <v>24273</v>
      </c>
      <c r="CG20394" s="381">
        <v>75970</v>
      </c>
      <c r="CI20394" s="378">
        <v>35370</v>
      </c>
    </row>
    <row r="20395" spans="82:87">
      <c r="CD20395" s="34" t="s">
        <v>24274</v>
      </c>
      <c r="CG20395" s="381">
        <v>75971</v>
      </c>
      <c r="CI20395" s="378">
        <v>35370</v>
      </c>
    </row>
    <row r="20396" spans="82:87">
      <c r="CD20396" s="34" t="s">
        <v>24275</v>
      </c>
      <c r="CG20396" s="381">
        <v>75972</v>
      </c>
      <c r="CI20396" s="378">
        <v>35370</v>
      </c>
    </row>
    <row r="20397" spans="82:87">
      <c r="CD20397" s="34" t="s">
        <v>24276</v>
      </c>
      <c r="CG20397" s="381">
        <v>75973</v>
      </c>
      <c r="CI20397" s="378">
        <v>35370</v>
      </c>
    </row>
    <row r="20398" spans="82:87">
      <c r="CD20398" s="34" t="s">
        <v>24277</v>
      </c>
      <c r="CG20398" s="381">
        <v>75974</v>
      </c>
      <c r="CI20398" s="378">
        <v>35370</v>
      </c>
    </row>
    <row r="20399" spans="82:87">
      <c r="CD20399" s="34" t="s">
        <v>24278</v>
      </c>
      <c r="CG20399" s="381">
        <v>75975</v>
      </c>
      <c r="CI20399" s="378">
        <v>35370</v>
      </c>
    </row>
    <row r="20400" spans="82:87">
      <c r="CD20400" s="34" t="s">
        <v>24279</v>
      </c>
      <c r="CG20400" s="381">
        <v>75976</v>
      </c>
      <c r="CI20400" s="378">
        <v>35380</v>
      </c>
    </row>
    <row r="20401" spans="82:87">
      <c r="CD20401" s="34" t="s">
        <v>24280</v>
      </c>
      <c r="CG20401" s="381">
        <v>75977</v>
      </c>
      <c r="CI20401" s="378">
        <v>35380</v>
      </c>
    </row>
    <row r="20402" spans="82:87">
      <c r="CD20402" s="34" t="s">
        <v>24281</v>
      </c>
      <c r="CG20402" s="381">
        <v>75978</v>
      </c>
      <c r="CI20402" s="378">
        <v>35380</v>
      </c>
    </row>
    <row r="20403" spans="82:87">
      <c r="CD20403" s="34" t="s">
        <v>24282</v>
      </c>
      <c r="CG20403" s="381">
        <v>75979</v>
      </c>
      <c r="CI20403" s="378">
        <v>35380</v>
      </c>
    </row>
    <row r="20404" spans="82:87">
      <c r="CD20404" s="34" t="s">
        <v>24283</v>
      </c>
      <c r="CG20404" s="381">
        <v>75980</v>
      </c>
      <c r="CI20404" s="378">
        <v>35380</v>
      </c>
    </row>
    <row r="20405" spans="82:87">
      <c r="CD20405" s="34" t="s">
        <v>24284</v>
      </c>
      <c r="CG20405" s="381">
        <v>75981</v>
      </c>
      <c r="CI20405" s="378">
        <v>35390</v>
      </c>
    </row>
    <row r="20406" spans="82:87">
      <c r="CD20406" s="34" t="s">
        <v>24285</v>
      </c>
      <c r="CG20406" s="381">
        <v>75982</v>
      </c>
      <c r="CI20406" s="378">
        <v>35390</v>
      </c>
    </row>
    <row r="20407" spans="82:87">
      <c r="CD20407" s="34" t="s">
        <v>24286</v>
      </c>
      <c r="CG20407" s="381">
        <v>75983</v>
      </c>
      <c r="CI20407" s="378">
        <v>35390</v>
      </c>
    </row>
    <row r="20408" spans="82:87">
      <c r="CD20408" s="34" t="s">
        <v>24287</v>
      </c>
      <c r="CG20408" s="381">
        <v>75984</v>
      </c>
      <c r="CI20408" s="378">
        <v>35390</v>
      </c>
    </row>
    <row r="20409" spans="82:87">
      <c r="CD20409" s="34" t="s">
        <v>24288</v>
      </c>
      <c r="CG20409" s="381">
        <v>75985</v>
      </c>
      <c r="CI20409" s="378">
        <v>35400</v>
      </c>
    </row>
    <row r="20410" spans="82:87">
      <c r="CD20410" s="34" t="s">
        <v>24289</v>
      </c>
      <c r="CG20410" s="381">
        <v>75986</v>
      </c>
      <c r="CI20410" s="378">
        <v>35401</v>
      </c>
    </row>
    <row r="20411" spans="82:87">
      <c r="CD20411" s="34" t="s">
        <v>24290</v>
      </c>
      <c r="CG20411" s="381">
        <v>75987</v>
      </c>
      <c r="CI20411" s="378">
        <v>35402</v>
      </c>
    </row>
    <row r="20412" spans="82:87">
      <c r="CD20412" s="34" t="s">
        <v>24291</v>
      </c>
      <c r="CG20412" s="381">
        <v>75988</v>
      </c>
      <c r="CI20412" s="378">
        <v>35403</v>
      </c>
    </row>
    <row r="20413" spans="82:87">
      <c r="CD20413" s="34" t="s">
        <v>24292</v>
      </c>
      <c r="CG20413" s="381">
        <v>75989</v>
      </c>
      <c r="CI20413" s="378">
        <v>35404</v>
      </c>
    </row>
    <row r="20414" spans="82:87">
      <c r="CD20414" s="34" t="s">
        <v>24293</v>
      </c>
      <c r="CG20414" s="381">
        <v>75990</v>
      </c>
      <c r="CI20414" s="378">
        <v>35405</v>
      </c>
    </row>
    <row r="20415" spans="82:87">
      <c r="CD20415" s="34" t="s">
        <v>24294</v>
      </c>
      <c r="CG20415" s="381">
        <v>75991</v>
      </c>
      <c r="CI20415" s="378">
        <v>35406</v>
      </c>
    </row>
    <row r="20416" spans="82:87">
      <c r="CD20416" s="34" t="s">
        <v>24295</v>
      </c>
      <c r="CG20416" s="381">
        <v>75992</v>
      </c>
      <c r="CI20416" s="378">
        <v>35407</v>
      </c>
    </row>
    <row r="20417" spans="82:87">
      <c r="CD20417" s="34" t="s">
        <v>24296</v>
      </c>
      <c r="CG20417" s="381">
        <v>75993</v>
      </c>
      <c r="CI20417" s="378">
        <v>35408</v>
      </c>
    </row>
    <row r="20418" spans="82:87">
      <c r="CD20418" s="34" t="s">
        <v>24297</v>
      </c>
      <c r="CG20418" s="381">
        <v>75994</v>
      </c>
      <c r="CI20418" s="378">
        <v>35409</v>
      </c>
    </row>
    <row r="20419" spans="82:87">
      <c r="CD20419" s="34" t="s">
        <v>24298</v>
      </c>
      <c r="CG20419" s="381">
        <v>75995</v>
      </c>
      <c r="CI20419" s="378">
        <v>35410</v>
      </c>
    </row>
    <row r="20420" spans="82:87">
      <c r="CD20420" s="34" t="s">
        <v>24299</v>
      </c>
      <c r="CG20420" s="381">
        <v>75996</v>
      </c>
      <c r="CI20420" s="378">
        <v>35410</v>
      </c>
    </row>
    <row r="20421" spans="82:87">
      <c r="CD20421" s="34" t="s">
        <v>24300</v>
      </c>
      <c r="CG20421" s="381">
        <v>75997</v>
      </c>
      <c r="CI20421" s="378">
        <v>35410</v>
      </c>
    </row>
    <row r="20422" spans="82:87">
      <c r="CD20422" s="34" t="s">
        <v>24301</v>
      </c>
      <c r="CG20422" s="381">
        <v>75998</v>
      </c>
      <c r="CI20422" s="378">
        <v>35410</v>
      </c>
    </row>
    <row r="20423" spans="82:87">
      <c r="CD20423" s="34" t="s">
        <v>24302</v>
      </c>
      <c r="CG20423" s="381">
        <v>76000</v>
      </c>
      <c r="CI20423" s="378">
        <v>35410</v>
      </c>
    </row>
    <row r="20424" spans="82:87">
      <c r="CD20424" s="34" t="s">
        <v>24303</v>
      </c>
      <c r="CG20424" s="381">
        <v>76001</v>
      </c>
      <c r="CI20424" s="378">
        <v>35411</v>
      </c>
    </row>
    <row r="20425" spans="82:87">
      <c r="CD20425" s="34" t="s">
        <v>24304</v>
      </c>
      <c r="CG20425" s="381">
        <v>76002</v>
      </c>
      <c r="CI20425" s="378">
        <v>35412</v>
      </c>
    </row>
    <row r="20426" spans="82:87">
      <c r="CD20426" s="34" t="s">
        <v>24305</v>
      </c>
      <c r="CG20426" s="381">
        <v>76003</v>
      </c>
      <c r="CI20426" s="378">
        <v>35413</v>
      </c>
    </row>
    <row r="20427" spans="82:87">
      <c r="CD20427" s="34" t="s">
        <v>24306</v>
      </c>
      <c r="CG20427" s="381">
        <v>76004</v>
      </c>
      <c r="CI20427" s="378">
        <v>35414</v>
      </c>
    </row>
    <row r="20428" spans="82:87">
      <c r="CD20428" s="34" t="s">
        <v>24307</v>
      </c>
      <c r="CG20428" s="381">
        <v>76005</v>
      </c>
      <c r="CI20428" s="378">
        <v>35415</v>
      </c>
    </row>
    <row r="20429" spans="82:87">
      <c r="CD20429" s="34" t="s">
        <v>24308</v>
      </c>
      <c r="CG20429" s="381">
        <v>76006</v>
      </c>
      <c r="CI20429" s="378">
        <v>35416</v>
      </c>
    </row>
    <row r="20430" spans="82:87">
      <c r="CD20430" s="34" t="s">
        <v>24309</v>
      </c>
      <c r="CG20430" s="381">
        <v>76007</v>
      </c>
      <c r="CI20430" s="378">
        <v>35417</v>
      </c>
    </row>
    <row r="20431" spans="82:87">
      <c r="CD20431" s="34" t="s">
        <v>24310</v>
      </c>
      <c r="CG20431" s="381">
        <v>76008</v>
      </c>
      <c r="CI20431" s="378">
        <v>35418</v>
      </c>
    </row>
    <row r="20432" spans="82:87">
      <c r="CD20432" s="34" t="s">
        <v>24311</v>
      </c>
      <c r="CG20432" s="381">
        <v>76009</v>
      </c>
      <c r="CI20432" s="378">
        <v>35419</v>
      </c>
    </row>
    <row r="20433" spans="82:87">
      <c r="CD20433" s="34" t="s">
        <v>24312</v>
      </c>
      <c r="CG20433" s="381">
        <v>76010</v>
      </c>
      <c r="CI20433" s="378">
        <v>35420</v>
      </c>
    </row>
    <row r="20434" spans="82:87">
      <c r="CD20434" s="34" t="s">
        <v>24313</v>
      </c>
      <c r="CG20434" s="381">
        <v>76011</v>
      </c>
      <c r="CI20434" s="378">
        <v>35420</v>
      </c>
    </row>
    <row r="20435" spans="82:87">
      <c r="CD20435" s="34" t="s">
        <v>24314</v>
      </c>
      <c r="CG20435" s="381">
        <v>76012</v>
      </c>
      <c r="CI20435" s="378">
        <v>35420</v>
      </c>
    </row>
    <row r="20436" spans="82:87">
      <c r="CD20436" s="34" t="s">
        <v>24315</v>
      </c>
      <c r="CG20436" s="381">
        <v>76013</v>
      </c>
      <c r="CI20436" s="378">
        <v>35420</v>
      </c>
    </row>
    <row r="20437" spans="82:87">
      <c r="CD20437" s="34" t="s">
        <v>24316</v>
      </c>
      <c r="CG20437" s="381">
        <v>76014</v>
      </c>
      <c r="CI20437" s="378">
        <v>35420</v>
      </c>
    </row>
    <row r="20438" spans="82:87">
      <c r="CD20438" s="34" t="s">
        <v>24317</v>
      </c>
      <c r="CG20438" s="381">
        <v>76015</v>
      </c>
      <c r="CI20438" s="378">
        <v>35420</v>
      </c>
    </row>
    <row r="20439" spans="82:87">
      <c r="CD20439" s="34" t="s">
        <v>24318</v>
      </c>
      <c r="CG20439" s="381">
        <v>76016</v>
      </c>
      <c r="CI20439" s="378">
        <v>35420</v>
      </c>
    </row>
    <row r="20440" spans="82:87">
      <c r="CD20440" s="34" t="s">
        <v>24319</v>
      </c>
      <c r="CG20440" s="381">
        <v>76017</v>
      </c>
      <c r="CI20440" s="378">
        <v>35420</v>
      </c>
    </row>
    <row r="20441" spans="82:87">
      <c r="CD20441" s="34" t="s">
        <v>24320</v>
      </c>
      <c r="CG20441" s="381">
        <v>76018</v>
      </c>
      <c r="CI20441" s="378">
        <v>35428</v>
      </c>
    </row>
    <row r="20442" spans="82:87">
      <c r="CD20442" s="34" t="s">
        <v>24321</v>
      </c>
      <c r="CG20442" s="381">
        <v>76019</v>
      </c>
      <c r="CI20442" s="378">
        <v>35430</v>
      </c>
    </row>
    <row r="20443" spans="82:87">
      <c r="CD20443" s="34" t="s">
        <v>24322</v>
      </c>
      <c r="CG20443" s="381">
        <v>76020</v>
      </c>
      <c r="CI20443" s="378">
        <v>35430</v>
      </c>
    </row>
    <row r="20444" spans="82:87">
      <c r="CD20444" s="34" t="s">
        <v>24323</v>
      </c>
      <c r="CG20444" s="381">
        <v>76021</v>
      </c>
      <c r="CI20444" s="378">
        <v>35430</v>
      </c>
    </row>
    <row r="20445" spans="82:87">
      <c r="CD20445" s="34" t="s">
        <v>24324</v>
      </c>
      <c r="CG20445" s="381">
        <v>76022</v>
      </c>
      <c r="CI20445" s="378">
        <v>35430</v>
      </c>
    </row>
    <row r="20446" spans="82:87">
      <c r="CD20446" s="34" t="s">
        <v>24325</v>
      </c>
      <c r="CG20446" s="381">
        <v>76023</v>
      </c>
      <c r="CI20446" s="378">
        <v>35430</v>
      </c>
    </row>
    <row r="20447" spans="82:87">
      <c r="CD20447" s="34" t="s">
        <v>24326</v>
      </c>
      <c r="CG20447" s="381">
        <v>76024</v>
      </c>
      <c r="CI20447" s="378">
        <v>35430</v>
      </c>
    </row>
    <row r="20448" spans="82:87">
      <c r="CD20448" s="34" t="s">
        <v>24327</v>
      </c>
      <c r="CG20448" s="381">
        <v>76025</v>
      </c>
      <c r="CI20448" s="378">
        <v>35430</v>
      </c>
    </row>
    <row r="20449" spans="82:87">
      <c r="CD20449" s="34" t="s">
        <v>24328</v>
      </c>
      <c r="CG20449" s="381">
        <v>76026</v>
      </c>
      <c r="CI20449" s="378">
        <v>35430</v>
      </c>
    </row>
    <row r="20450" spans="82:87">
      <c r="CD20450" s="34" t="s">
        <v>24329</v>
      </c>
      <c r="CG20450" s="381">
        <v>76027</v>
      </c>
      <c r="CI20450" s="378">
        <v>35431</v>
      </c>
    </row>
    <row r="20451" spans="82:87">
      <c r="CD20451" s="34" t="s">
        <v>24330</v>
      </c>
      <c r="CG20451" s="381">
        <v>76028</v>
      </c>
      <c r="CI20451" s="378">
        <v>35432</v>
      </c>
    </row>
    <row r="20452" spans="82:87">
      <c r="CD20452" s="34" t="s">
        <v>24331</v>
      </c>
      <c r="CG20452" s="381">
        <v>76029</v>
      </c>
      <c r="CI20452" s="378">
        <v>35433</v>
      </c>
    </row>
    <row r="20453" spans="82:87">
      <c r="CD20453" s="34" t="s">
        <v>24332</v>
      </c>
      <c r="CG20453" s="381">
        <v>76030</v>
      </c>
      <c r="CI20453" s="378">
        <v>35434</v>
      </c>
    </row>
    <row r="20454" spans="82:87">
      <c r="CD20454" s="34" t="s">
        <v>24333</v>
      </c>
      <c r="CG20454" s="381">
        <v>76031</v>
      </c>
      <c r="CI20454" s="378">
        <v>35435</v>
      </c>
    </row>
    <row r="20455" spans="82:87">
      <c r="CD20455" s="34" t="s">
        <v>24334</v>
      </c>
      <c r="CG20455" s="381">
        <v>76032</v>
      </c>
      <c r="CI20455" s="378">
        <v>35435</v>
      </c>
    </row>
    <row r="20456" spans="82:87">
      <c r="CD20456" s="34" t="s">
        <v>24335</v>
      </c>
      <c r="CG20456" s="381">
        <v>76033</v>
      </c>
      <c r="CI20456" s="378">
        <v>35436</v>
      </c>
    </row>
    <row r="20457" spans="82:87">
      <c r="CD20457" s="34" t="s">
        <v>24336</v>
      </c>
      <c r="CG20457" s="381">
        <v>76034</v>
      </c>
      <c r="CI20457" s="378">
        <v>35437</v>
      </c>
    </row>
    <row r="20458" spans="82:87">
      <c r="CD20458" s="34" t="s">
        <v>24337</v>
      </c>
      <c r="CG20458" s="381">
        <v>76035</v>
      </c>
      <c r="CI20458" s="378">
        <v>35438</v>
      </c>
    </row>
    <row r="20459" spans="82:87">
      <c r="CD20459" s="34" t="s">
        <v>24338</v>
      </c>
      <c r="CG20459" s="381">
        <v>76036</v>
      </c>
      <c r="CI20459" s="378">
        <v>35439</v>
      </c>
    </row>
    <row r="20460" spans="82:87">
      <c r="CD20460" s="34" t="s">
        <v>24339</v>
      </c>
      <c r="CG20460" s="381">
        <v>76037</v>
      </c>
      <c r="CI20460" s="378">
        <v>35440</v>
      </c>
    </row>
    <row r="20461" spans="82:87">
      <c r="CD20461" s="34" t="s">
        <v>24340</v>
      </c>
      <c r="CG20461" s="381">
        <v>76038</v>
      </c>
      <c r="CI20461" s="378">
        <v>35440</v>
      </c>
    </row>
    <row r="20462" spans="82:87">
      <c r="CD20462" s="34" t="s">
        <v>24341</v>
      </c>
      <c r="CG20462" s="381">
        <v>76039</v>
      </c>
      <c r="CI20462" s="378">
        <v>35440</v>
      </c>
    </row>
    <row r="20463" spans="82:87">
      <c r="CD20463" s="34" t="s">
        <v>24342</v>
      </c>
      <c r="CG20463" s="381">
        <v>76040</v>
      </c>
      <c r="CI20463" s="378">
        <v>35440</v>
      </c>
    </row>
    <row r="20464" spans="82:87">
      <c r="CD20464" s="34" t="s">
        <v>24343</v>
      </c>
      <c r="CG20464" s="381">
        <v>76041</v>
      </c>
      <c r="CI20464" s="378">
        <v>35450</v>
      </c>
    </row>
    <row r="20465" spans="82:87">
      <c r="CD20465" s="34" t="s">
        <v>24344</v>
      </c>
      <c r="CG20465" s="381">
        <v>76042</v>
      </c>
      <c r="CI20465" s="378">
        <v>35450</v>
      </c>
    </row>
    <row r="20466" spans="82:87">
      <c r="CD20466" s="34" t="s">
        <v>24345</v>
      </c>
      <c r="CG20466" s="381">
        <v>76043</v>
      </c>
      <c r="CI20466" s="378">
        <v>35450</v>
      </c>
    </row>
    <row r="20467" spans="82:87">
      <c r="CD20467" s="34" t="s">
        <v>24346</v>
      </c>
      <c r="CG20467" s="381">
        <v>76044</v>
      </c>
      <c r="CI20467" s="378">
        <v>35450</v>
      </c>
    </row>
    <row r="20468" spans="82:87">
      <c r="CD20468" s="34" t="s">
        <v>24347</v>
      </c>
      <c r="CG20468" s="381">
        <v>76045</v>
      </c>
      <c r="CI20468" s="378">
        <v>35450</v>
      </c>
    </row>
    <row r="20469" spans="82:87">
      <c r="CD20469" s="34" t="s">
        <v>24348</v>
      </c>
      <c r="CG20469" s="381">
        <v>76046</v>
      </c>
      <c r="CI20469" s="378">
        <v>35460</v>
      </c>
    </row>
    <row r="20470" spans="82:87">
      <c r="CD20470" s="34" t="s">
        <v>24349</v>
      </c>
      <c r="CG20470" s="381">
        <v>76047</v>
      </c>
      <c r="CI20470" s="378">
        <v>35460</v>
      </c>
    </row>
    <row r="20471" spans="82:87">
      <c r="CD20471" s="34" t="s">
        <v>24350</v>
      </c>
      <c r="CG20471" s="381">
        <v>76048</v>
      </c>
      <c r="CI20471" s="378">
        <v>35460</v>
      </c>
    </row>
    <row r="20472" spans="82:87">
      <c r="CD20472" s="34" t="s">
        <v>24351</v>
      </c>
      <c r="CG20472" s="381">
        <v>76049</v>
      </c>
      <c r="CI20472" s="378">
        <v>35460</v>
      </c>
    </row>
    <row r="20473" spans="82:87">
      <c r="CD20473" s="34" t="s">
        <v>24352</v>
      </c>
      <c r="CG20473" s="381">
        <v>76050</v>
      </c>
      <c r="CI20473" s="378">
        <v>35460</v>
      </c>
    </row>
    <row r="20474" spans="82:87">
      <c r="CD20474" s="34" t="s">
        <v>24353</v>
      </c>
      <c r="CG20474" s="381">
        <v>76051</v>
      </c>
      <c r="CI20474" s="378">
        <v>35460</v>
      </c>
    </row>
    <row r="20475" spans="82:87">
      <c r="CD20475" s="34" t="s">
        <v>24354</v>
      </c>
      <c r="CG20475" s="381">
        <v>76052</v>
      </c>
      <c r="CI20475" s="378">
        <v>35460</v>
      </c>
    </row>
    <row r="20476" spans="82:87">
      <c r="CD20476" s="34" t="s">
        <v>24355</v>
      </c>
      <c r="CG20476" s="381">
        <v>76053</v>
      </c>
      <c r="CI20476" s="378">
        <v>35460</v>
      </c>
    </row>
    <row r="20477" spans="82:87">
      <c r="CD20477" s="34" t="s">
        <v>24356</v>
      </c>
      <c r="CG20477" s="381">
        <v>76054</v>
      </c>
      <c r="CI20477" s="378">
        <v>35460</v>
      </c>
    </row>
    <row r="20478" spans="82:87">
      <c r="CD20478" s="34" t="s">
        <v>24357</v>
      </c>
      <c r="CG20478" s="381">
        <v>76055</v>
      </c>
      <c r="CI20478" s="378">
        <v>35460</v>
      </c>
    </row>
    <row r="20479" spans="82:87">
      <c r="CD20479" s="34" t="s">
        <v>24358</v>
      </c>
      <c r="CG20479" s="381">
        <v>76056</v>
      </c>
      <c r="CI20479" s="378">
        <v>35470</v>
      </c>
    </row>
    <row r="20480" spans="82:87">
      <c r="CD20480" s="34" t="s">
        <v>24359</v>
      </c>
      <c r="CG20480" s="381">
        <v>76057</v>
      </c>
      <c r="CI20480" s="378">
        <v>35470</v>
      </c>
    </row>
    <row r="20481" spans="82:87">
      <c r="CD20481" s="34" t="s">
        <v>24360</v>
      </c>
      <c r="CG20481" s="381">
        <v>76058</v>
      </c>
      <c r="CI20481" s="378">
        <v>35470</v>
      </c>
    </row>
    <row r="20482" spans="82:87">
      <c r="CD20482" s="34" t="s">
        <v>24361</v>
      </c>
      <c r="CG20482" s="381">
        <v>76059</v>
      </c>
      <c r="CI20482" s="378">
        <v>35480</v>
      </c>
    </row>
    <row r="20483" spans="82:87">
      <c r="CD20483" s="34" t="s">
        <v>24362</v>
      </c>
      <c r="CG20483" s="381">
        <v>76060</v>
      </c>
      <c r="CI20483" s="378">
        <v>35480</v>
      </c>
    </row>
    <row r="20484" spans="82:87">
      <c r="CD20484" s="34" t="s">
        <v>24363</v>
      </c>
      <c r="CG20484" s="381">
        <v>76061</v>
      </c>
      <c r="CI20484" s="378">
        <v>35480</v>
      </c>
    </row>
    <row r="20485" spans="82:87">
      <c r="CD20485" s="34" t="s">
        <v>24364</v>
      </c>
      <c r="CG20485" s="381">
        <v>76062</v>
      </c>
      <c r="CI20485" s="378">
        <v>35490</v>
      </c>
    </row>
    <row r="20486" spans="82:87">
      <c r="CD20486" s="34" t="s">
        <v>24365</v>
      </c>
      <c r="CG20486" s="381">
        <v>76063</v>
      </c>
      <c r="CI20486" s="378">
        <v>35490</v>
      </c>
    </row>
    <row r="20487" spans="82:87">
      <c r="CD20487" s="34" t="s">
        <v>24366</v>
      </c>
      <c r="CG20487" s="381">
        <v>76064</v>
      </c>
      <c r="CI20487" s="378">
        <v>35490</v>
      </c>
    </row>
    <row r="20488" spans="82:87">
      <c r="CD20488" s="34" t="s">
        <v>24367</v>
      </c>
      <c r="CG20488" s="381">
        <v>76065</v>
      </c>
      <c r="CI20488" s="378">
        <v>35490</v>
      </c>
    </row>
    <row r="20489" spans="82:87">
      <c r="CD20489" s="34" t="s">
        <v>24368</v>
      </c>
      <c r="CG20489" s="381">
        <v>76066</v>
      </c>
      <c r="CI20489" s="378">
        <v>35490</v>
      </c>
    </row>
    <row r="20490" spans="82:87">
      <c r="CD20490" s="34" t="s">
        <v>24369</v>
      </c>
      <c r="CG20490" s="381">
        <v>76067</v>
      </c>
      <c r="CI20490" s="378">
        <v>35500</v>
      </c>
    </row>
    <row r="20491" spans="82:87">
      <c r="CD20491" s="34" t="s">
        <v>24370</v>
      </c>
      <c r="CG20491" s="381">
        <v>76068</v>
      </c>
      <c r="CI20491" s="378">
        <v>35500</v>
      </c>
    </row>
    <row r="20492" spans="82:87">
      <c r="CD20492" s="34" t="s">
        <v>24371</v>
      </c>
      <c r="CG20492" s="381">
        <v>76069</v>
      </c>
      <c r="CI20492" s="378">
        <v>35500</v>
      </c>
    </row>
    <row r="20493" spans="82:87">
      <c r="CD20493" s="34" t="s">
        <v>24372</v>
      </c>
      <c r="CG20493" s="381">
        <v>76070</v>
      </c>
      <c r="CI20493" s="378">
        <v>35500</v>
      </c>
    </row>
    <row r="20494" spans="82:87">
      <c r="CD20494" s="34" t="s">
        <v>24373</v>
      </c>
      <c r="CG20494" s="381">
        <v>76071</v>
      </c>
      <c r="CI20494" s="378">
        <v>35500</v>
      </c>
    </row>
    <row r="20495" spans="82:87">
      <c r="CD20495" s="34" t="s">
        <v>24374</v>
      </c>
      <c r="CG20495" s="381">
        <v>76072</v>
      </c>
      <c r="CI20495" s="378">
        <v>35500</v>
      </c>
    </row>
    <row r="20496" spans="82:87">
      <c r="CD20496" s="34" t="s">
        <v>24375</v>
      </c>
      <c r="CG20496" s="381">
        <v>76073</v>
      </c>
      <c r="CI20496" s="378">
        <v>35500</v>
      </c>
    </row>
    <row r="20497" spans="82:87">
      <c r="CD20497" s="34" t="s">
        <v>24376</v>
      </c>
      <c r="CG20497" s="381">
        <v>76074</v>
      </c>
      <c r="CI20497" s="378">
        <v>35500</v>
      </c>
    </row>
    <row r="20498" spans="82:87">
      <c r="CD20498" s="34" t="s">
        <v>24377</v>
      </c>
      <c r="CG20498" s="381">
        <v>76075</v>
      </c>
      <c r="CI20498" s="378">
        <v>35500</v>
      </c>
    </row>
    <row r="20499" spans="82:87">
      <c r="CD20499" s="34" t="s">
        <v>24378</v>
      </c>
      <c r="CG20499" s="381">
        <v>76076</v>
      </c>
      <c r="CI20499" s="378">
        <v>35500</v>
      </c>
    </row>
    <row r="20500" spans="82:87">
      <c r="CD20500" s="34" t="s">
        <v>24379</v>
      </c>
      <c r="CG20500" s="381">
        <v>76077</v>
      </c>
      <c r="CI20500" s="378">
        <v>35500</v>
      </c>
    </row>
    <row r="20501" spans="82:87">
      <c r="CD20501" s="34" t="s">
        <v>24380</v>
      </c>
      <c r="CG20501" s="381">
        <v>76078</v>
      </c>
      <c r="CI20501" s="378">
        <v>35500</v>
      </c>
    </row>
    <row r="20502" spans="82:87">
      <c r="CD20502" s="34" t="s">
        <v>24381</v>
      </c>
      <c r="CG20502" s="381">
        <v>76079</v>
      </c>
      <c r="CI20502" s="378">
        <v>35501</v>
      </c>
    </row>
    <row r="20503" spans="82:87">
      <c r="CD20503" s="34" t="s">
        <v>24382</v>
      </c>
      <c r="CG20503" s="381">
        <v>76080</v>
      </c>
      <c r="CI20503" s="378">
        <v>35502</v>
      </c>
    </row>
    <row r="20504" spans="82:87">
      <c r="CD20504" s="34" t="s">
        <v>24383</v>
      </c>
      <c r="CG20504" s="381">
        <v>76081</v>
      </c>
      <c r="CI20504" s="378">
        <v>35503</v>
      </c>
    </row>
    <row r="20505" spans="82:87">
      <c r="CD20505" s="34" t="s">
        <v>24384</v>
      </c>
      <c r="CG20505" s="381">
        <v>76082</v>
      </c>
      <c r="CI20505" s="378">
        <v>35504</v>
      </c>
    </row>
    <row r="20506" spans="82:87">
      <c r="CD20506" s="34" t="s">
        <v>24385</v>
      </c>
      <c r="CG20506" s="381">
        <v>76083</v>
      </c>
      <c r="CI20506" s="378">
        <v>35505</v>
      </c>
    </row>
    <row r="20507" spans="82:87">
      <c r="CD20507" s="34" t="s">
        <v>24386</v>
      </c>
      <c r="CG20507" s="381">
        <v>76084</v>
      </c>
      <c r="CI20507" s="378">
        <v>35506</v>
      </c>
    </row>
    <row r="20508" spans="82:87">
      <c r="CD20508" s="34" t="s">
        <v>24387</v>
      </c>
      <c r="CG20508" s="381">
        <v>76085</v>
      </c>
      <c r="CI20508" s="378">
        <v>35507</v>
      </c>
    </row>
    <row r="20509" spans="82:87">
      <c r="CD20509" s="34" t="s">
        <v>24388</v>
      </c>
      <c r="CG20509" s="381">
        <v>76086</v>
      </c>
      <c r="CI20509" s="378">
        <v>35509</v>
      </c>
    </row>
    <row r="20510" spans="82:87">
      <c r="CD20510" s="34" t="s">
        <v>24389</v>
      </c>
      <c r="CG20510" s="381">
        <v>76087</v>
      </c>
      <c r="CI20510" s="378">
        <v>35510</v>
      </c>
    </row>
    <row r="20511" spans="82:87">
      <c r="CD20511" s="34" t="s">
        <v>24390</v>
      </c>
      <c r="CG20511" s="381">
        <v>76088</v>
      </c>
      <c r="CI20511" s="378">
        <v>35511</v>
      </c>
    </row>
    <row r="20512" spans="82:87">
      <c r="CD20512" s="34" t="s">
        <v>24391</v>
      </c>
      <c r="CG20512" s="381">
        <v>76089</v>
      </c>
      <c r="CI20512" s="378">
        <v>35512</v>
      </c>
    </row>
    <row r="20513" spans="82:87">
      <c r="CD20513" s="34" t="s">
        <v>24392</v>
      </c>
      <c r="CG20513" s="381">
        <v>76090</v>
      </c>
      <c r="CI20513" s="378">
        <v>35513</v>
      </c>
    </row>
    <row r="20514" spans="82:87">
      <c r="CD20514" s="34" t="s">
        <v>24393</v>
      </c>
      <c r="CG20514" s="381">
        <v>76091</v>
      </c>
      <c r="CI20514" s="378">
        <v>35514</v>
      </c>
    </row>
    <row r="20515" spans="82:87">
      <c r="CD20515" s="34" t="s">
        <v>24394</v>
      </c>
      <c r="CG20515" s="381">
        <v>76092</v>
      </c>
      <c r="CI20515" s="378">
        <v>35515</v>
      </c>
    </row>
    <row r="20516" spans="82:87">
      <c r="CD20516" s="34" t="s">
        <v>24395</v>
      </c>
      <c r="CG20516" s="381">
        <v>76093</v>
      </c>
      <c r="CI20516" s="378">
        <v>35516</v>
      </c>
    </row>
    <row r="20517" spans="82:87">
      <c r="CD20517" s="34" t="s">
        <v>24396</v>
      </c>
      <c r="CG20517" s="381">
        <v>76094</v>
      </c>
      <c r="CI20517" s="378">
        <v>35517</v>
      </c>
    </row>
    <row r="20518" spans="82:87">
      <c r="CD20518" s="34" t="s">
        <v>24397</v>
      </c>
      <c r="CG20518" s="381">
        <v>76095</v>
      </c>
      <c r="CI20518" s="378">
        <v>35518</v>
      </c>
    </row>
    <row r="20519" spans="82:87">
      <c r="CD20519" s="34" t="s">
        <v>24398</v>
      </c>
      <c r="CG20519" s="381">
        <v>76096</v>
      </c>
      <c r="CI20519" s="378">
        <v>35519</v>
      </c>
    </row>
    <row r="20520" spans="82:87">
      <c r="CD20520" s="34" t="s">
        <v>24399</v>
      </c>
      <c r="CG20520" s="381">
        <v>76097</v>
      </c>
      <c r="CI20520" s="378">
        <v>35520</v>
      </c>
    </row>
    <row r="20521" spans="82:87">
      <c r="CD20521" s="34" t="s">
        <v>24400</v>
      </c>
      <c r="CG20521" s="381">
        <v>76098</v>
      </c>
      <c r="CI20521" s="378">
        <v>35520</v>
      </c>
    </row>
    <row r="20522" spans="82:87">
      <c r="CD20522" s="34" t="s">
        <v>24401</v>
      </c>
      <c r="CG20522" s="381">
        <v>76099</v>
      </c>
      <c r="CI20522" s="378">
        <v>35520</v>
      </c>
    </row>
    <row r="20523" spans="82:87">
      <c r="CD20523" s="34" t="s">
        <v>24402</v>
      </c>
      <c r="CG20523" s="381">
        <v>76100</v>
      </c>
      <c r="CI20523" s="378">
        <v>35520</v>
      </c>
    </row>
    <row r="20524" spans="82:87">
      <c r="CD20524" s="34" t="s">
        <v>24403</v>
      </c>
      <c r="CG20524" s="381">
        <v>76101</v>
      </c>
      <c r="CI20524" s="378">
        <v>35521</v>
      </c>
    </row>
    <row r="20525" spans="82:87">
      <c r="CD20525" s="34" t="s">
        <v>24404</v>
      </c>
      <c r="CG20525" s="381">
        <v>76102</v>
      </c>
      <c r="CI20525" s="378">
        <v>35522</v>
      </c>
    </row>
    <row r="20526" spans="82:87">
      <c r="CD20526" s="34" t="s">
        <v>24405</v>
      </c>
      <c r="CG20526" s="381">
        <v>76103</v>
      </c>
      <c r="CI20526" s="378">
        <v>35530</v>
      </c>
    </row>
    <row r="20527" spans="82:87">
      <c r="CD20527" s="34" t="s">
        <v>24406</v>
      </c>
      <c r="CG20527" s="381">
        <v>76104</v>
      </c>
      <c r="CI20527" s="378">
        <v>35530</v>
      </c>
    </row>
    <row r="20528" spans="82:87">
      <c r="CD20528" s="34" t="s">
        <v>24407</v>
      </c>
      <c r="CG20528" s="381">
        <v>76105</v>
      </c>
      <c r="CI20528" s="378">
        <v>35530</v>
      </c>
    </row>
    <row r="20529" spans="82:87">
      <c r="CD20529" s="34" t="s">
        <v>24408</v>
      </c>
      <c r="CG20529" s="381">
        <v>76106</v>
      </c>
      <c r="CI20529" s="378">
        <v>35531</v>
      </c>
    </row>
    <row r="20530" spans="82:87">
      <c r="CD20530" s="34" t="s">
        <v>24409</v>
      </c>
      <c r="CG20530" s="381">
        <v>76107</v>
      </c>
      <c r="CI20530" s="378">
        <v>35532</v>
      </c>
    </row>
    <row r="20531" spans="82:87">
      <c r="CD20531" s="34" t="s">
        <v>24410</v>
      </c>
      <c r="CG20531" s="381">
        <v>76108</v>
      </c>
      <c r="CI20531" s="378">
        <v>35533</v>
      </c>
    </row>
    <row r="20532" spans="82:87">
      <c r="CD20532" s="34" t="s">
        <v>24411</v>
      </c>
      <c r="CG20532" s="381">
        <v>76109</v>
      </c>
      <c r="CI20532" s="378">
        <v>35538</v>
      </c>
    </row>
    <row r="20533" spans="82:87">
      <c r="CD20533" s="34" t="s">
        <v>24412</v>
      </c>
      <c r="CG20533" s="381">
        <v>76110</v>
      </c>
      <c r="CI20533" s="378">
        <v>35539</v>
      </c>
    </row>
    <row r="20534" spans="82:87">
      <c r="CD20534" s="34" t="s">
        <v>24413</v>
      </c>
      <c r="CG20534" s="381">
        <v>76111</v>
      </c>
      <c r="CI20534" s="378">
        <v>35540</v>
      </c>
    </row>
    <row r="20535" spans="82:87">
      <c r="CD20535" s="34" t="s">
        <v>24414</v>
      </c>
      <c r="CG20535" s="381">
        <v>76113</v>
      </c>
      <c r="CI20535" s="378">
        <v>35540</v>
      </c>
    </row>
    <row r="20536" spans="82:87">
      <c r="CD20536" s="34" t="s">
        <v>24415</v>
      </c>
      <c r="CG20536" s="381">
        <v>76116</v>
      </c>
      <c r="CI20536" s="378">
        <v>35540</v>
      </c>
    </row>
    <row r="20537" spans="82:87">
      <c r="CD20537" s="34" t="s">
        <v>24416</v>
      </c>
      <c r="CG20537" s="381">
        <v>76117</v>
      </c>
      <c r="CI20537" s="378">
        <v>35550</v>
      </c>
    </row>
    <row r="20538" spans="82:87">
      <c r="CD20538" s="34" t="s">
        <v>24417</v>
      </c>
      <c r="CG20538" s="381">
        <v>76119</v>
      </c>
      <c r="CI20538" s="378">
        <v>35550</v>
      </c>
    </row>
    <row r="20539" spans="82:87">
      <c r="CD20539" s="34" t="s">
        <v>24418</v>
      </c>
      <c r="CG20539" s="381">
        <v>76120</v>
      </c>
      <c r="CI20539" s="378">
        <v>35550</v>
      </c>
    </row>
    <row r="20540" spans="82:87">
      <c r="CD20540" s="34" t="s">
        <v>24419</v>
      </c>
      <c r="CG20540" s="381">
        <v>76121</v>
      </c>
      <c r="CI20540" s="378">
        <v>35550</v>
      </c>
    </row>
    <row r="20541" spans="82:87">
      <c r="CD20541" s="34" t="s">
        <v>24420</v>
      </c>
      <c r="CG20541" s="381">
        <v>76122</v>
      </c>
      <c r="CI20541" s="378">
        <v>35550</v>
      </c>
    </row>
    <row r="20542" spans="82:87">
      <c r="CD20542" s="34" t="s">
        <v>24421</v>
      </c>
      <c r="CG20542" s="381">
        <v>76123</v>
      </c>
      <c r="CI20542" s="378">
        <v>35550</v>
      </c>
    </row>
    <row r="20543" spans="82:87">
      <c r="CD20543" s="34" t="s">
        <v>24422</v>
      </c>
      <c r="CG20543" s="381">
        <v>76124</v>
      </c>
      <c r="CI20543" s="378">
        <v>35550</v>
      </c>
    </row>
    <row r="20544" spans="82:87">
      <c r="CD20544" s="34" t="s">
        <v>24423</v>
      </c>
      <c r="CG20544" s="381">
        <v>76125</v>
      </c>
      <c r="CI20544" s="378">
        <v>35560</v>
      </c>
    </row>
    <row r="20545" spans="82:87">
      <c r="CD20545" s="34" t="s">
        <v>24424</v>
      </c>
      <c r="CG20545" s="381">
        <v>76126</v>
      </c>
      <c r="CI20545" s="378">
        <v>35560</v>
      </c>
    </row>
    <row r="20546" spans="82:87">
      <c r="CD20546" s="34" t="s">
        <v>24425</v>
      </c>
      <c r="CG20546" s="381">
        <v>76127</v>
      </c>
      <c r="CI20546" s="378">
        <v>35560</v>
      </c>
    </row>
    <row r="20547" spans="82:87">
      <c r="CD20547" s="34" t="s">
        <v>24426</v>
      </c>
      <c r="CG20547" s="381">
        <v>76128</v>
      </c>
      <c r="CI20547" s="378">
        <v>35560</v>
      </c>
    </row>
    <row r="20548" spans="82:87">
      <c r="CD20548" s="34" t="s">
        <v>24427</v>
      </c>
      <c r="CG20548" s="381">
        <v>76129</v>
      </c>
      <c r="CI20548" s="378">
        <v>35560</v>
      </c>
    </row>
    <row r="20549" spans="82:87">
      <c r="CD20549" s="34" t="s">
        <v>24428</v>
      </c>
      <c r="CG20549" s="381">
        <v>76130</v>
      </c>
      <c r="CI20549" s="378">
        <v>35560</v>
      </c>
    </row>
    <row r="20550" spans="82:87">
      <c r="CD20550" s="34" t="s">
        <v>24429</v>
      </c>
      <c r="CG20550" s="381">
        <v>76131</v>
      </c>
      <c r="CI20550" s="378">
        <v>35560</v>
      </c>
    </row>
    <row r="20551" spans="82:87">
      <c r="CD20551" s="34" t="s">
        <v>24430</v>
      </c>
      <c r="CG20551" s="381">
        <v>76132</v>
      </c>
      <c r="CI20551" s="378">
        <v>35571</v>
      </c>
    </row>
    <row r="20552" spans="82:87">
      <c r="CD20552" s="34" t="s">
        <v>24431</v>
      </c>
      <c r="CG20552" s="381">
        <v>76133</v>
      </c>
      <c r="CI20552" s="378">
        <v>35572</v>
      </c>
    </row>
    <row r="20553" spans="82:87">
      <c r="CD20553" s="34" t="s">
        <v>24432</v>
      </c>
      <c r="CG20553" s="381">
        <v>76134</v>
      </c>
      <c r="CI20553" s="378">
        <v>35573</v>
      </c>
    </row>
    <row r="20554" spans="82:87">
      <c r="CD20554" s="34" t="s">
        <v>24433</v>
      </c>
      <c r="CG20554" s="381">
        <v>76135</v>
      </c>
      <c r="CI20554" s="378">
        <v>35574</v>
      </c>
    </row>
    <row r="20555" spans="82:87">
      <c r="CD20555" s="34" t="s">
        <v>24434</v>
      </c>
      <c r="CG20555" s="381">
        <v>76136</v>
      </c>
      <c r="CI20555" s="378">
        <v>35576</v>
      </c>
    </row>
    <row r="20556" spans="82:87">
      <c r="CD20556" s="34" t="s">
        <v>24435</v>
      </c>
      <c r="CG20556" s="381">
        <v>76137</v>
      </c>
      <c r="CI20556" s="378">
        <v>35577</v>
      </c>
    </row>
    <row r="20557" spans="82:87">
      <c r="CD20557" s="34" t="s">
        <v>24436</v>
      </c>
      <c r="CG20557" s="381">
        <v>76138</v>
      </c>
      <c r="CI20557" s="378">
        <v>35578</v>
      </c>
    </row>
    <row r="20558" spans="82:87">
      <c r="CD20558" s="34" t="s">
        <v>24437</v>
      </c>
      <c r="CG20558" s="381">
        <v>76139</v>
      </c>
      <c r="CI20558" s="378">
        <v>35578</v>
      </c>
    </row>
    <row r="20559" spans="82:87">
      <c r="CD20559" s="34" t="s">
        <v>24438</v>
      </c>
      <c r="CG20559" s="381">
        <v>76140</v>
      </c>
      <c r="CI20559" s="378">
        <v>35579</v>
      </c>
    </row>
    <row r="20560" spans="82:87">
      <c r="CD20560" s="34" t="s">
        <v>24439</v>
      </c>
      <c r="CG20560" s="381">
        <v>76141</v>
      </c>
      <c r="CI20560" s="378">
        <v>35580</v>
      </c>
    </row>
    <row r="20561" spans="82:87">
      <c r="CD20561" s="34" t="s">
        <v>24440</v>
      </c>
      <c r="CG20561" s="381">
        <v>76142</v>
      </c>
      <c r="CI20561" s="378">
        <v>35580</v>
      </c>
    </row>
    <row r="20562" spans="82:87">
      <c r="CD20562" s="34" t="s">
        <v>24441</v>
      </c>
      <c r="CG20562" s="381">
        <v>76143</v>
      </c>
      <c r="CI20562" s="378">
        <v>35580</v>
      </c>
    </row>
    <row r="20563" spans="82:87">
      <c r="CD20563" s="34" t="s">
        <v>24442</v>
      </c>
      <c r="CG20563" s="381">
        <v>76144</v>
      </c>
      <c r="CI20563" s="378">
        <v>35580</v>
      </c>
    </row>
    <row r="20564" spans="82:87">
      <c r="CD20564" s="34" t="s">
        <v>24443</v>
      </c>
      <c r="CG20564" s="381">
        <v>76145</v>
      </c>
      <c r="CI20564" s="378">
        <v>35580</v>
      </c>
    </row>
    <row r="20565" spans="82:87">
      <c r="CD20565" s="34" t="s">
        <v>24444</v>
      </c>
      <c r="CG20565" s="381">
        <v>76146</v>
      </c>
      <c r="CI20565" s="378">
        <v>35580</v>
      </c>
    </row>
    <row r="20566" spans="82:87">
      <c r="CD20566" s="34" t="s">
        <v>24445</v>
      </c>
      <c r="CG20566" s="381">
        <v>76147</v>
      </c>
      <c r="CI20566" s="378">
        <v>35590</v>
      </c>
    </row>
    <row r="20567" spans="82:87">
      <c r="CD20567" s="34" t="s">
        <v>24446</v>
      </c>
      <c r="CG20567" s="381">
        <v>76148</v>
      </c>
      <c r="CI20567" s="378">
        <v>35590</v>
      </c>
    </row>
    <row r="20568" spans="82:87">
      <c r="CD20568" s="34" t="s">
        <v>24447</v>
      </c>
      <c r="CG20568" s="381">
        <v>76149</v>
      </c>
      <c r="CI20568" s="378">
        <v>35590</v>
      </c>
    </row>
    <row r="20569" spans="82:87">
      <c r="CD20569" s="34" t="s">
        <v>24448</v>
      </c>
      <c r="CG20569" s="381">
        <v>76150</v>
      </c>
      <c r="CI20569" s="378">
        <v>35590</v>
      </c>
    </row>
    <row r="20570" spans="82:87">
      <c r="CD20570" s="34" t="s">
        <v>24449</v>
      </c>
      <c r="CG20570" s="381">
        <v>76151</v>
      </c>
      <c r="CI20570" s="378">
        <v>35598</v>
      </c>
    </row>
    <row r="20571" spans="82:87">
      <c r="CD20571" s="34" t="s">
        <v>24450</v>
      </c>
      <c r="CG20571" s="381">
        <v>76152</v>
      </c>
      <c r="CI20571" s="378">
        <v>35600</v>
      </c>
    </row>
    <row r="20572" spans="82:87">
      <c r="CD20572" s="34" t="s">
        <v>24451</v>
      </c>
      <c r="CG20572" s="381">
        <v>76153</v>
      </c>
      <c r="CI20572" s="378">
        <v>35600</v>
      </c>
    </row>
    <row r="20573" spans="82:87">
      <c r="CD20573" s="34" t="s">
        <v>24452</v>
      </c>
      <c r="CG20573" s="381">
        <v>76154</v>
      </c>
      <c r="CI20573" s="378">
        <v>35600</v>
      </c>
    </row>
    <row r="20574" spans="82:87">
      <c r="CD20574" s="34" t="s">
        <v>24453</v>
      </c>
      <c r="CG20574" s="381">
        <v>76155</v>
      </c>
      <c r="CI20574" s="378">
        <v>35600</v>
      </c>
    </row>
    <row r="20575" spans="82:87">
      <c r="CD20575" s="34" t="s">
        <v>24454</v>
      </c>
      <c r="CG20575" s="381">
        <v>76156</v>
      </c>
      <c r="CI20575" s="378">
        <v>35601</v>
      </c>
    </row>
    <row r="20576" spans="82:87">
      <c r="CD20576" s="34" t="s">
        <v>24455</v>
      </c>
      <c r="CG20576" s="381">
        <v>76157</v>
      </c>
      <c r="CI20576" s="378">
        <v>35602</v>
      </c>
    </row>
    <row r="20577" spans="82:87">
      <c r="CD20577" s="34" t="s">
        <v>24456</v>
      </c>
      <c r="CG20577" s="381">
        <v>76158</v>
      </c>
      <c r="CI20577" s="378">
        <v>35603</v>
      </c>
    </row>
    <row r="20578" spans="82:87">
      <c r="CD20578" s="34" t="s">
        <v>24457</v>
      </c>
      <c r="CG20578" s="381">
        <v>76159</v>
      </c>
      <c r="CI20578" s="378">
        <v>35605</v>
      </c>
    </row>
    <row r="20579" spans="82:87">
      <c r="CD20579" s="34" t="s">
        <v>24458</v>
      </c>
      <c r="CG20579" s="381">
        <v>76160</v>
      </c>
      <c r="CI20579" s="378">
        <v>35606</v>
      </c>
    </row>
    <row r="20580" spans="82:87">
      <c r="CD20580" s="34" t="s">
        <v>24459</v>
      </c>
      <c r="CG20580" s="381">
        <v>76161</v>
      </c>
      <c r="CI20580" s="378">
        <v>35609</v>
      </c>
    </row>
    <row r="20581" spans="82:87">
      <c r="CD20581" s="34" t="s">
        <v>24460</v>
      </c>
      <c r="CG20581" s="381">
        <v>76162</v>
      </c>
      <c r="CI20581" s="378">
        <v>35610</v>
      </c>
    </row>
    <row r="20582" spans="82:87">
      <c r="CD20582" s="34" t="s">
        <v>24461</v>
      </c>
      <c r="CG20582" s="381">
        <v>76163</v>
      </c>
      <c r="CI20582" s="378">
        <v>35610</v>
      </c>
    </row>
    <row r="20583" spans="82:87">
      <c r="CD20583" s="34" t="s">
        <v>24462</v>
      </c>
      <c r="CG20583" s="381">
        <v>76164</v>
      </c>
      <c r="CI20583" s="378">
        <v>35610</v>
      </c>
    </row>
    <row r="20584" spans="82:87">
      <c r="CD20584" s="34" t="s">
        <v>24463</v>
      </c>
      <c r="CG20584" s="381">
        <v>76165</v>
      </c>
      <c r="CI20584" s="378">
        <v>35610</v>
      </c>
    </row>
    <row r="20585" spans="82:87">
      <c r="CD20585" s="34" t="s">
        <v>24464</v>
      </c>
      <c r="CG20585" s="381">
        <v>76168</v>
      </c>
      <c r="CI20585" s="378">
        <v>35610</v>
      </c>
    </row>
    <row r="20586" spans="82:87">
      <c r="CD20586" s="34" t="s">
        <v>24465</v>
      </c>
      <c r="CG20586" s="381">
        <v>76169</v>
      </c>
      <c r="CI20586" s="378">
        <v>35610</v>
      </c>
    </row>
    <row r="20587" spans="82:87">
      <c r="CD20587" s="34" t="s">
        <v>24466</v>
      </c>
      <c r="CG20587" s="381">
        <v>76170</v>
      </c>
      <c r="CI20587" s="378">
        <v>35610</v>
      </c>
    </row>
    <row r="20588" spans="82:87">
      <c r="CD20588" s="34" t="s">
        <v>24467</v>
      </c>
      <c r="CG20588" s="381">
        <v>76171</v>
      </c>
      <c r="CI20588" s="378">
        <v>35620</v>
      </c>
    </row>
    <row r="20589" spans="82:87">
      <c r="CD20589" s="34" t="s">
        <v>24468</v>
      </c>
      <c r="CG20589" s="381">
        <v>76172</v>
      </c>
      <c r="CI20589" s="378">
        <v>35620</v>
      </c>
    </row>
    <row r="20590" spans="82:87">
      <c r="CD20590" s="34" t="s">
        <v>24469</v>
      </c>
      <c r="CG20590" s="381">
        <v>76173</v>
      </c>
      <c r="CI20590" s="378">
        <v>35620</v>
      </c>
    </row>
    <row r="20591" spans="82:87">
      <c r="CD20591" s="34" t="s">
        <v>24470</v>
      </c>
      <c r="CG20591" s="381">
        <v>76174</v>
      </c>
      <c r="CI20591" s="378">
        <v>35630</v>
      </c>
    </row>
    <row r="20592" spans="82:87">
      <c r="CD20592" s="34" t="s">
        <v>24471</v>
      </c>
      <c r="CG20592" s="381">
        <v>76175</v>
      </c>
      <c r="CI20592" s="378">
        <v>35630</v>
      </c>
    </row>
    <row r="20593" spans="82:87">
      <c r="CD20593" s="34" t="s">
        <v>24472</v>
      </c>
      <c r="CG20593" s="381">
        <v>76176</v>
      </c>
      <c r="CI20593" s="378">
        <v>35630</v>
      </c>
    </row>
    <row r="20594" spans="82:87">
      <c r="CD20594" s="34" t="s">
        <v>24473</v>
      </c>
      <c r="CG20594" s="381">
        <v>76177</v>
      </c>
      <c r="CI20594" s="378">
        <v>35630</v>
      </c>
    </row>
    <row r="20595" spans="82:87">
      <c r="CD20595" s="34" t="s">
        <v>24474</v>
      </c>
      <c r="CG20595" s="381">
        <v>76178</v>
      </c>
      <c r="CI20595" s="378">
        <v>35630</v>
      </c>
    </row>
    <row r="20596" spans="82:87">
      <c r="CD20596" s="34" t="s">
        <v>24475</v>
      </c>
      <c r="CG20596" s="381">
        <v>76179</v>
      </c>
      <c r="CI20596" s="378">
        <v>35630</v>
      </c>
    </row>
    <row r="20597" spans="82:87">
      <c r="CD20597" s="34" t="s">
        <v>24476</v>
      </c>
      <c r="CG20597" s="381">
        <v>76180</v>
      </c>
      <c r="CI20597" s="378">
        <v>35630</v>
      </c>
    </row>
    <row r="20598" spans="82:87">
      <c r="CD20598" s="34" t="s">
        <v>24477</v>
      </c>
      <c r="CG20598" s="381">
        <v>76181</v>
      </c>
      <c r="CI20598" s="378">
        <v>35630</v>
      </c>
    </row>
    <row r="20599" spans="82:87">
      <c r="CD20599" s="34" t="s">
        <v>24478</v>
      </c>
      <c r="CG20599" s="381">
        <v>76182</v>
      </c>
      <c r="CI20599" s="378">
        <v>35640</v>
      </c>
    </row>
    <row r="20600" spans="82:87">
      <c r="CD20600" s="34" t="s">
        <v>24479</v>
      </c>
      <c r="CG20600" s="381">
        <v>76183</v>
      </c>
      <c r="CI20600" s="378">
        <v>35640</v>
      </c>
    </row>
    <row r="20601" spans="82:87">
      <c r="CD20601" s="34" t="s">
        <v>24480</v>
      </c>
      <c r="CG20601" s="381">
        <v>76184</v>
      </c>
      <c r="CI20601" s="378">
        <v>35640</v>
      </c>
    </row>
    <row r="20602" spans="82:87">
      <c r="CD20602" s="34" t="s">
        <v>24481</v>
      </c>
      <c r="CG20602" s="381">
        <v>76185</v>
      </c>
      <c r="CI20602" s="378">
        <v>35640</v>
      </c>
    </row>
    <row r="20603" spans="82:87">
      <c r="CD20603" s="34" t="s">
        <v>24482</v>
      </c>
      <c r="CG20603" s="381">
        <v>76186</v>
      </c>
      <c r="CI20603" s="378">
        <v>35650</v>
      </c>
    </row>
    <row r="20604" spans="82:87">
      <c r="CD20604" s="34" t="s">
        <v>24483</v>
      </c>
      <c r="CG20604" s="381">
        <v>76187</v>
      </c>
      <c r="CI20604" s="378">
        <v>35651</v>
      </c>
    </row>
    <row r="20605" spans="82:87">
      <c r="CD20605" s="34" t="s">
        <v>24484</v>
      </c>
      <c r="CG20605" s="381">
        <v>76188</v>
      </c>
      <c r="CI20605" s="378">
        <v>35652</v>
      </c>
    </row>
    <row r="20606" spans="82:87">
      <c r="CD20606" s="34" t="s">
        <v>24485</v>
      </c>
      <c r="CG20606" s="381">
        <v>76189</v>
      </c>
      <c r="CI20606" s="378">
        <v>35653</v>
      </c>
    </row>
    <row r="20607" spans="82:87">
      <c r="CD20607" s="34" t="s">
        <v>24486</v>
      </c>
      <c r="CG20607" s="381">
        <v>76190</v>
      </c>
      <c r="CI20607" s="378">
        <v>35659</v>
      </c>
    </row>
    <row r="20608" spans="82:87">
      <c r="CD20608" s="34" t="s">
        <v>24487</v>
      </c>
      <c r="CG20608" s="381">
        <v>76191</v>
      </c>
      <c r="CI20608" s="378">
        <v>35660</v>
      </c>
    </row>
    <row r="20609" spans="82:87">
      <c r="CD20609" s="34" t="s">
        <v>24488</v>
      </c>
      <c r="CG20609" s="381">
        <v>76192</v>
      </c>
      <c r="CI20609" s="378">
        <v>35660</v>
      </c>
    </row>
    <row r="20610" spans="82:87">
      <c r="CD20610" s="34" t="s">
        <v>24489</v>
      </c>
      <c r="CG20610" s="381">
        <v>76193</v>
      </c>
      <c r="CI20610" s="378">
        <v>35660</v>
      </c>
    </row>
    <row r="20611" spans="82:87">
      <c r="CD20611" s="34" t="s">
        <v>24490</v>
      </c>
      <c r="CG20611" s="381">
        <v>76194</v>
      </c>
      <c r="CI20611" s="378">
        <v>35680</v>
      </c>
    </row>
    <row r="20612" spans="82:87">
      <c r="CD20612" s="34" t="s">
        <v>24491</v>
      </c>
      <c r="CG20612" s="381">
        <v>76195</v>
      </c>
      <c r="CI20612" s="378">
        <v>35680</v>
      </c>
    </row>
    <row r="20613" spans="82:87">
      <c r="CD20613" s="34" t="s">
        <v>24492</v>
      </c>
      <c r="CG20613" s="381">
        <v>76196</v>
      </c>
      <c r="CI20613" s="378">
        <v>35680</v>
      </c>
    </row>
    <row r="20614" spans="82:87">
      <c r="CD20614" s="34" t="s">
        <v>24493</v>
      </c>
      <c r="CG20614" s="381">
        <v>76197</v>
      </c>
      <c r="CI20614" s="378">
        <v>35680</v>
      </c>
    </row>
    <row r="20615" spans="82:87">
      <c r="CD20615" s="34" t="s">
        <v>24494</v>
      </c>
      <c r="CG20615" s="381">
        <v>76198</v>
      </c>
      <c r="CI20615" s="378">
        <v>35680</v>
      </c>
    </row>
    <row r="20616" spans="82:87">
      <c r="CD20616" s="34" t="s">
        <v>24495</v>
      </c>
      <c r="CG20616" s="381">
        <v>76199</v>
      </c>
      <c r="CI20616" s="378">
        <v>35680</v>
      </c>
    </row>
    <row r="20617" spans="82:87">
      <c r="CD20617" s="34" t="s">
        <v>24496</v>
      </c>
      <c r="CG20617" s="381">
        <v>76200</v>
      </c>
      <c r="CI20617" s="378">
        <v>35690</v>
      </c>
    </row>
    <row r="20618" spans="82:87">
      <c r="CD20618" s="34" t="s">
        <v>24497</v>
      </c>
      <c r="CG20618" s="381">
        <v>76201</v>
      </c>
      <c r="CI20618" s="378">
        <v>35700</v>
      </c>
    </row>
    <row r="20619" spans="82:87">
      <c r="CD20619" s="34" t="s">
        <v>24498</v>
      </c>
      <c r="CG20619" s="381">
        <v>76202</v>
      </c>
      <c r="CI20619" s="378">
        <v>35701</v>
      </c>
    </row>
    <row r="20620" spans="82:87">
      <c r="CD20620" s="34" t="s">
        <v>24499</v>
      </c>
      <c r="CG20620" s="381">
        <v>76203</v>
      </c>
      <c r="CI20620" s="378">
        <v>35702</v>
      </c>
    </row>
    <row r="20621" spans="82:87">
      <c r="CD20621" s="34" t="s">
        <v>24500</v>
      </c>
      <c r="CG20621" s="381">
        <v>76204</v>
      </c>
      <c r="CI20621" s="378">
        <v>35703</v>
      </c>
    </row>
    <row r="20622" spans="82:87">
      <c r="CD20622" s="34" t="s">
        <v>24501</v>
      </c>
      <c r="CG20622" s="381">
        <v>76205</v>
      </c>
      <c r="CI20622" s="378">
        <v>35704</v>
      </c>
    </row>
    <row r="20623" spans="82:87">
      <c r="CD20623" s="34" t="s">
        <v>24502</v>
      </c>
      <c r="CG20623" s="381">
        <v>76206</v>
      </c>
      <c r="CI20623" s="378">
        <v>35705</v>
      </c>
    </row>
    <row r="20624" spans="82:87">
      <c r="CD20624" s="34" t="s">
        <v>24503</v>
      </c>
      <c r="CG20624" s="381">
        <v>76207</v>
      </c>
      <c r="CI20624" s="378">
        <v>35706</v>
      </c>
    </row>
    <row r="20625" spans="82:87">
      <c r="CD20625" s="34" t="s">
        <v>24504</v>
      </c>
      <c r="CG20625" s="381">
        <v>76208</v>
      </c>
      <c r="CI20625" s="378">
        <v>35706</v>
      </c>
    </row>
    <row r="20626" spans="82:87">
      <c r="CD20626" s="34" t="s">
        <v>24505</v>
      </c>
      <c r="CG20626" s="381">
        <v>76209</v>
      </c>
      <c r="CI20626" s="378">
        <v>35707</v>
      </c>
    </row>
    <row r="20627" spans="82:87">
      <c r="CD20627" s="34" t="s">
        <v>24506</v>
      </c>
      <c r="CG20627" s="381">
        <v>76210</v>
      </c>
      <c r="CI20627" s="378">
        <v>35707</v>
      </c>
    </row>
    <row r="20628" spans="82:87">
      <c r="CD20628" s="34" t="s">
        <v>24507</v>
      </c>
      <c r="CG20628" s="381">
        <v>76220</v>
      </c>
      <c r="CI20628" s="378">
        <v>35708</v>
      </c>
    </row>
    <row r="20629" spans="82:87">
      <c r="CD20629" s="34" t="s">
        <v>24508</v>
      </c>
      <c r="CG20629" s="381">
        <v>76230</v>
      </c>
      <c r="CI20629" s="378">
        <v>35708</v>
      </c>
    </row>
    <row r="20630" spans="82:87">
      <c r="CD20630" s="34" t="s">
        <v>24509</v>
      </c>
      <c r="CG20630" s="381">
        <v>76231</v>
      </c>
      <c r="CI20630" s="378">
        <v>35709</v>
      </c>
    </row>
    <row r="20631" spans="82:87">
      <c r="CD20631" s="34" t="s">
        <v>24510</v>
      </c>
      <c r="CG20631" s="381">
        <v>76232</v>
      </c>
      <c r="CI20631" s="378">
        <v>35711</v>
      </c>
    </row>
    <row r="20632" spans="82:87">
      <c r="CD20632" s="34" t="s">
        <v>24511</v>
      </c>
      <c r="CG20632" s="381">
        <v>76233</v>
      </c>
      <c r="CI20632" s="378">
        <v>35720</v>
      </c>
    </row>
    <row r="20633" spans="82:87">
      <c r="CD20633" s="34" t="s">
        <v>24512</v>
      </c>
      <c r="CG20633" s="381">
        <v>76234</v>
      </c>
      <c r="CI20633" s="378">
        <v>35720</v>
      </c>
    </row>
    <row r="20634" spans="82:87">
      <c r="CD20634" s="34" t="s">
        <v>24513</v>
      </c>
      <c r="CG20634" s="381">
        <v>76235</v>
      </c>
      <c r="CI20634" s="378">
        <v>35720</v>
      </c>
    </row>
    <row r="20635" spans="82:87">
      <c r="CD20635" s="34" t="s">
        <v>24514</v>
      </c>
      <c r="CG20635" s="381">
        <v>76236</v>
      </c>
      <c r="CI20635" s="378">
        <v>35720</v>
      </c>
    </row>
    <row r="20636" spans="82:87">
      <c r="CD20636" s="34" t="s">
        <v>24515</v>
      </c>
      <c r="CG20636" s="381">
        <v>76237</v>
      </c>
      <c r="CI20636" s="378">
        <v>35720</v>
      </c>
    </row>
    <row r="20637" spans="82:87">
      <c r="CD20637" s="34" t="s">
        <v>24516</v>
      </c>
      <c r="CG20637" s="381">
        <v>76238</v>
      </c>
      <c r="CI20637" s="378">
        <v>35730</v>
      </c>
    </row>
    <row r="20638" spans="82:87">
      <c r="CD20638" s="34" t="s">
        <v>24517</v>
      </c>
      <c r="CG20638" s="381">
        <v>76239</v>
      </c>
      <c r="CI20638" s="378">
        <v>35740</v>
      </c>
    </row>
    <row r="20639" spans="82:87">
      <c r="CD20639" s="34" t="s">
        <v>24518</v>
      </c>
      <c r="CG20639" s="381">
        <v>76240</v>
      </c>
      <c r="CI20639" s="378">
        <v>35741</v>
      </c>
    </row>
    <row r="20640" spans="82:87">
      <c r="CD20640" s="34" t="s">
        <v>24519</v>
      </c>
      <c r="CG20640" s="381">
        <v>76250</v>
      </c>
      <c r="CI20640" s="378">
        <v>35742</v>
      </c>
    </row>
    <row r="20641" spans="82:87">
      <c r="CD20641" s="34" t="s">
        <v>24520</v>
      </c>
      <c r="CG20641" s="381">
        <v>76260</v>
      </c>
      <c r="CI20641" s="378">
        <v>35743</v>
      </c>
    </row>
    <row r="20642" spans="82:87">
      <c r="CD20642" s="34" t="s">
        <v>24521</v>
      </c>
      <c r="CG20642" s="381">
        <v>76270</v>
      </c>
      <c r="CI20642" s="378">
        <v>35744</v>
      </c>
    </row>
    <row r="20643" spans="82:87">
      <c r="CD20643" s="34" t="s">
        <v>24522</v>
      </c>
      <c r="CG20643" s="381">
        <v>76280</v>
      </c>
      <c r="CI20643" s="378">
        <v>35745</v>
      </c>
    </row>
    <row r="20644" spans="82:87">
      <c r="CD20644" s="34" t="s">
        <v>24523</v>
      </c>
      <c r="CG20644" s="381">
        <v>76287</v>
      </c>
      <c r="CI20644" s="378">
        <v>35745</v>
      </c>
    </row>
    <row r="20645" spans="82:87">
      <c r="CD20645" s="34" t="s">
        <v>24524</v>
      </c>
      <c r="CG20645" s="381">
        <v>76290</v>
      </c>
      <c r="CI20645" s="378">
        <v>35746</v>
      </c>
    </row>
    <row r="20646" spans="82:87">
      <c r="CD20646" s="34" t="s">
        <v>24525</v>
      </c>
      <c r="CG20646" s="381">
        <v>76300</v>
      </c>
      <c r="CI20646" s="378">
        <v>35747</v>
      </c>
    </row>
    <row r="20647" spans="82:87">
      <c r="CD20647" s="34" t="s">
        <v>24526</v>
      </c>
      <c r="CG20647" s="381">
        <v>76301</v>
      </c>
      <c r="CI20647" s="378">
        <v>35748</v>
      </c>
    </row>
    <row r="20648" spans="82:87">
      <c r="CD20648" s="34" t="s">
        <v>24527</v>
      </c>
      <c r="CG20648" s="381">
        <v>76302</v>
      </c>
      <c r="CI20648" s="378">
        <v>35749</v>
      </c>
    </row>
    <row r="20649" spans="82:87">
      <c r="CD20649" s="34" t="s">
        <v>24528</v>
      </c>
      <c r="CG20649" s="381">
        <v>76303</v>
      </c>
      <c r="CI20649" s="378">
        <v>35750</v>
      </c>
    </row>
    <row r="20650" spans="82:87">
      <c r="CD20650" s="34" t="s">
        <v>24529</v>
      </c>
      <c r="CG20650" s="381">
        <v>76304</v>
      </c>
      <c r="CI20650" s="378">
        <v>35750</v>
      </c>
    </row>
    <row r="20651" spans="82:87">
      <c r="CD20651" s="34" t="s">
        <v>24530</v>
      </c>
      <c r="CG20651" s="381">
        <v>76305</v>
      </c>
      <c r="CI20651" s="378">
        <v>35750</v>
      </c>
    </row>
    <row r="20652" spans="82:87">
      <c r="CD20652" s="34" t="s">
        <v>24531</v>
      </c>
      <c r="CG20652" s="381">
        <v>76306</v>
      </c>
      <c r="CI20652" s="378">
        <v>35750</v>
      </c>
    </row>
    <row r="20653" spans="82:87">
      <c r="CD20653" s="34" t="s">
        <v>24532</v>
      </c>
      <c r="CG20653" s="381">
        <v>76307</v>
      </c>
      <c r="CI20653" s="378">
        <v>35750</v>
      </c>
    </row>
    <row r="20654" spans="82:87">
      <c r="CD20654" s="34" t="s">
        <v>24533</v>
      </c>
      <c r="CG20654" s="381">
        <v>76308</v>
      </c>
      <c r="CI20654" s="378">
        <v>35750</v>
      </c>
    </row>
    <row r="20655" spans="82:87">
      <c r="CD20655" s="34" t="s">
        <v>24534</v>
      </c>
      <c r="CG20655" s="381">
        <v>76309</v>
      </c>
      <c r="CI20655" s="378">
        <v>35752</v>
      </c>
    </row>
    <row r="20656" spans="82:87">
      <c r="CD20656" s="34" t="s">
        <v>24535</v>
      </c>
      <c r="CG20656" s="381">
        <v>76310</v>
      </c>
      <c r="CI20656" s="378">
        <v>35760</v>
      </c>
    </row>
    <row r="20657" spans="82:87">
      <c r="CD20657" s="34" t="s">
        <v>24536</v>
      </c>
      <c r="CG20657" s="381">
        <v>76315</v>
      </c>
      <c r="CI20657" s="378">
        <v>35760</v>
      </c>
    </row>
    <row r="20658" spans="82:87">
      <c r="CD20658" s="34" t="s">
        <v>24537</v>
      </c>
      <c r="CG20658" s="381">
        <v>76316</v>
      </c>
      <c r="CI20658" s="378">
        <v>35761</v>
      </c>
    </row>
    <row r="20659" spans="82:87">
      <c r="CD20659" s="34" t="s">
        <v>24538</v>
      </c>
      <c r="CG20659" s="381">
        <v>76317</v>
      </c>
      <c r="CI20659" s="378">
        <v>35762</v>
      </c>
    </row>
    <row r="20660" spans="82:87">
      <c r="CD20660" s="34" t="s">
        <v>24539</v>
      </c>
      <c r="CG20660" s="381">
        <v>76318</v>
      </c>
      <c r="CI20660" s="378">
        <v>35763</v>
      </c>
    </row>
    <row r="20661" spans="82:87">
      <c r="CD20661" s="34" t="s">
        <v>24540</v>
      </c>
      <c r="CG20661" s="381">
        <v>76319</v>
      </c>
      <c r="CI20661" s="378">
        <v>35764</v>
      </c>
    </row>
    <row r="20662" spans="82:87">
      <c r="CD20662" s="34" t="s">
        <v>24541</v>
      </c>
      <c r="CG20662" s="381">
        <v>76320</v>
      </c>
      <c r="CI20662" s="378">
        <v>35765</v>
      </c>
    </row>
    <row r="20663" spans="82:87">
      <c r="CD20663" s="34" t="s">
        <v>24542</v>
      </c>
      <c r="CG20663" s="381">
        <v>76330</v>
      </c>
      <c r="CI20663" s="378">
        <v>35766</v>
      </c>
    </row>
    <row r="20664" spans="82:87">
      <c r="CD20664" s="34" t="s">
        <v>24543</v>
      </c>
      <c r="CG20664" s="381">
        <v>76340</v>
      </c>
      <c r="CI20664" s="378">
        <v>35767</v>
      </c>
    </row>
    <row r="20665" spans="82:87">
      <c r="CD20665" s="34" t="s">
        <v>24544</v>
      </c>
      <c r="CG20665" s="381">
        <v>76350</v>
      </c>
      <c r="CI20665" s="378">
        <v>35768</v>
      </c>
    </row>
    <row r="20666" spans="82:87">
      <c r="CD20666" s="34" t="s">
        <v>24545</v>
      </c>
      <c r="CG20666" s="381">
        <v>76352</v>
      </c>
      <c r="CI20666" s="378">
        <v>35769</v>
      </c>
    </row>
    <row r="20667" spans="82:87">
      <c r="CD20667" s="34" t="s">
        <v>24546</v>
      </c>
      <c r="CG20667" s="381">
        <v>76360</v>
      </c>
      <c r="CI20667" s="378">
        <v>35770</v>
      </c>
    </row>
    <row r="20668" spans="82:87">
      <c r="CD20668" s="34" t="s">
        <v>24547</v>
      </c>
      <c r="CG20668" s="381">
        <v>76370</v>
      </c>
      <c r="CI20668" s="378">
        <v>35771</v>
      </c>
    </row>
    <row r="20669" spans="82:87">
      <c r="CD20669" s="34" t="s">
        <v>24548</v>
      </c>
      <c r="CG20669" s="381">
        <v>76371</v>
      </c>
      <c r="CI20669" s="378">
        <v>35772</v>
      </c>
    </row>
    <row r="20670" spans="82:87">
      <c r="CD20670" s="34" t="s">
        <v>24549</v>
      </c>
      <c r="CG20670" s="381">
        <v>76372</v>
      </c>
      <c r="CI20670" s="378">
        <v>35777</v>
      </c>
    </row>
    <row r="20671" spans="82:87">
      <c r="CD20671" s="34" t="s">
        <v>24550</v>
      </c>
      <c r="CG20671" s="381">
        <v>76373</v>
      </c>
      <c r="CI20671" s="378">
        <v>35779</v>
      </c>
    </row>
    <row r="20672" spans="82:87">
      <c r="CD20672" s="34" t="s">
        <v>24551</v>
      </c>
      <c r="CG20672" s="381">
        <v>76374</v>
      </c>
      <c r="CI20672" s="378">
        <v>35780</v>
      </c>
    </row>
    <row r="20673" spans="82:87">
      <c r="CD20673" s="34" t="s">
        <v>24552</v>
      </c>
      <c r="CG20673" s="381">
        <v>76375</v>
      </c>
      <c r="CI20673" s="378">
        <v>35780</v>
      </c>
    </row>
    <row r="20674" spans="82:87">
      <c r="CD20674" s="34" t="s">
        <v>24553</v>
      </c>
      <c r="CG20674" s="381">
        <v>76376</v>
      </c>
      <c r="CI20674" s="378">
        <v>35800</v>
      </c>
    </row>
    <row r="20675" spans="82:87">
      <c r="CD20675" s="34" t="s">
        <v>24554</v>
      </c>
      <c r="CG20675" s="381">
        <v>76377</v>
      </c>
      <c r="CI20675" s="378">
        <v>35800</v>
      </c>
    </row>
    <row r="20676" spans="82:87">
      <c r="CD20676" s="34" t="s">
        <v>24555</v>
      </c>
      <c r="CG20676" s="381">
        <v>76378</v>
      </c>
      <c r="CI20676" s="378">
        <v>35800</v>
      </c>
    </row>
    <row r="20677" spans="82:87">
      <c r="CD20677" s="34" t="s">
        <v>24556</v>
      </c>
      <c r="CG20677" s="381">
        <v>76379</v>
      </c>
      <c r="CI20677" s="378">
        <v>35801</v>
      </c>
    </row>
    <row r="20678" spans="82:87">
      <c r="CD20678" s="34" t="s">
        <v>24557</v>
      </c>
      <c r="CG20678" s="381">
        <v>76380</v>
      </c>
      <c r="CI20678" s="378">
        <v>35802</v>
      </c>
    </row>
    <row r="20679" spans="82:87">
      <c r="CD20679" s="34" t="s">
        <v>24558</v>
      </c>
      <c r="CG20679" s="381">
        <v>76390</v>
      </c>
      <c r="CI20679" s="378">
        <v>35803</v>
      </c>
    </row>
    <row r="20680" spans="82:87">
      <c r="CD20680" s="34" t="s">
        <v>24559</v>
      </c>
      <c r="CG20680" s="381">
        <v>76400</v>
      </c>
      <c r="CI20680" s="378">
        <v>35809</v>
      </c>
    </row>
    <row r="20681" spans="82:87">
      <c r="CD20681" s="34" t="s">
        <v>24560</v>
      </c>
      <c r="CG20681" s="381">
        <v>76401</v>
      </c>
      <c r="CI20681" s="378">
        <v>35830</v>
      </c>
    </row>
    <row r="20682" spans="82:87">
      <c r="CD20682" s="34" t="s">
        <v>24561</v>
      </c>
      <c r="CG20682" s="381">
        <v>76402</v>
      </c>
      <c r="CI20682" s="378">
        <v>35831</v>
      </c>
    </row>
    <row r="20683" spans="82:87">
      <c r="CD20683" s="34" t="s">
        <v>24562</v>
      </c>
      <c r="CG20683" s="381">
        <v>76403</v>
      </c>
      <c r="CI20683" s="378">
        <v>35832</v>
      </c>
    </row>
    <row r="20684" spans="82:87">
      <c r="CD20684" s="34" t="s">
        <v>24563</v>
      </c>
      <c r="CG20684" s="381">
        <v>76404</v>
      </c>
      <c r="CI20684" s="378">
        <v>35833</v>
      </c>
    </row>
    <row r="20685" spans="82:87">
      <c r="CD20685" s="34" t="s">
        <v>24564</v>
      </c>
      <c r="CG20685" s="381">
        <v>76405</v>
      </c>
      <c r="CI20685" s="378">
        <v>35839</v>
      </c>
    </row>
    <row r="20686" spans="82:87">
      <c r="CD20686" s="34" t="s">
        <v>24565</v>
      </c>
      <c r="CG20686" s="381">
        <v>76406</v>
      </c>
      <c r="CI20686" s="378">
        <v>35850</v>
      </c>
    </row>
    <row r="20687" spans="82:87">
      <c r="CD20687" s="34" t="s">
        <v>24566</v>
      </c>
      <c r="CG20687" s="381">
        <v>76407</v>
      </c>
      <c r="CI20687" s="378">
        <v>35850</v>
      </c>
    </row>
    <row r="20688" spans="82:87">
      <c r="CD20688" s="34" t="s">
        <v>24567</v>
      </c>
      <c r="CG20688" s="381">
        <v>76408</v>
      </c>
      <c r="CI20688" s="378">
        <v>35850</v>
      </c>
    </row>
    <row r="20689" spans="82:87">
      <c r="CD20689" s="34" t="s">
        <v>24568</v>
      </c>
      <c r="CG20689" s="381">
        <v>76409</v>
      </c>
      <c r="CI20689" s="378">
        <v>35850</v>
      </c>
    </row>
    <row r="20690" spans="82:87">
      <c r="CD20690" s="34" t="s">
        <v>24569</v>
      </c>
      <c r="CG20690" s="381">
        <v>76410</v>
      </c>
      <c r="CI20690" s="378">
        <v>35850</v>
      </c>
    </row>
    <row r="20691" spans="82:87">
      <c r="CD20691" s="34" t="s">
        <v>24570</v>
      </c>
      <c r="CG20691" s="381">
        <v>76418</v>
      </c>
      <c r="CI20691" s="378">
        <v>35860</v>
      </c>
    </row>
    <row r="20692" spans="82:87">
      <c r="CD20692" s="34" t="s">
        <v>24571</v>
      </c>
      <c r="CG20692" s="381">
        <v>76419</v>
      </c>
      <c r="CI20692" s="378">
        <v>35870</v>
      </c>
    </row>
    <row r="20693" spans="82:87">
      <c r="CD20693" s="34" t="s">
        <v>24572</v>
      </c>
      <c r="CG20693" s="381">
        <v>76420</v>
      </c>
      <c r="CI20693" s="378">
        <v>35870</v>
      </c>
    </row>
    <row r="20694" spans="82:87">
      <c r="CD20694" s="34" t="s">
        <v>24573</v>
      </c>
      <c r="CG20694" s="381">
        <v>76429</v>
      </c>
      <c r="CI20694" s="378">
        <v>35890</v>
      </c>
    </row>
    <row r="20695" spans="82:87">
      <c r="CD20695" s="34" t="s">
        <v>24574</v>
      </c>
      <c r="CG20695" s="381">
        <v>76430</v>
      </c>
      <c r="CI20695" s="378">
        <v>35890</v>
      </c>
    </row>
    <row r="20696" spans="82:87">
      <c r="CD20696" s="34" t="s">
        <v>24575</v>
      </c>
      <c r="CG20696" s="381">
        <v>76440</v>
      </c>
      <c r="CI20696" s="378">
        <v>35900</v>
      </c>
    </row>
    <row r="20697" spans="82:87">
      <c r="CD20697" s="34" t="s">
        <v>24576</v>
      </c>
      <c r="CG20697" s="381">
        <v>76446</v>
      </c>
      <c r="CI20697" s="378">
        <v>35900</v>
      </c>
    </row>
    <row r="20698" spans="82:87">
      <c r="CD20698" s="34" t="s">
        <v>24577</v>
      </c>
      <c r="CG20698" s="381">
        <v>76450</v>
      </c>
      <c r="CI20698" s="378">
        <v>35901</v>
      </c>
    </row>
    <row r="20699" spans="82:87">
      <c r="CD20699" s="34" t="s">
        <v>24578</v>
      </c>
      <c r="CG20699" s="381">
        <v>76460</v>
      </c>
      <c r="CI20699" s="378">
        <v>35902</v>
      </c>
    </row>
    <row r="20700" spans="82:87">
      <c r="CD20700" s="34" t="s">
        <v>24579</v>
      </c>
      <c r="CG20700" s="381">
        <v>76470</v>
      </c>
      <c r="CI20700" s="378">
        <v>35903</v>
      </c>
    </row>
    <row r="20701" spans="82:87">
      <c r="CD20701" s="34" t="s">
        <v>24580</v>
      </c>
      <c r="CG20701" s="381">
        <v>76480</v>
      </c>
      <c r="CI20701" s="378">
        <v>35904</v>
      </c>
    </row>
    <row r="20702" spans="82:87">
      <c r="CD20702" s="34" t="s">
        <v>24581</v>
      </c>
      <c r="CG20702" s="381">
        <v>76490</v>
      </c>
      <c r="CI20702" s="378">
        <v>35905</v>
      </c>
    </row>
    <row r="20703" spans="82:87">
      <c r="CD20703" s="34" t="s">
        <v>24582</v>
      </c>
      <c r="CG20703" s="381">
        <v>76500</v>
      </c>
      <c r="CI20703" s="378">
        <v>35906</v>
      </c>
    </row>
    <row r="20704" spans="82:87">
      <c r="CD20704" s="34" t="s">
        <v>24583</v>
      </c>
      <c r="CG20704" s="381">
        <v>76501</v>
      </c>
      <c r="CI20704" s="378">
        <v>35907</v>
      </c>
    </row>
    <row r="20705" spans="82:87">
      <c r="CD20705" s="34" t="s">
        <v>24584</v>
      </c>
      <c r="CG20705" s="381">
        <v>76502</v>
      </c>
      <c r="CI20705" s="378">
        <v>35908</v>
      </c>
    </row>
    <row r="20706" spans="82:87">
      <c r="CD20706" s="34" t="s">
        <v>24585</v>
      </c>
      <c r="CG20706" s="381">
        <v>76503</v>
      </c>
      <c r="CI20706" s="378">
        <v>35909</v>
      </c>
    </row>
    <row r="20707" spans="82:87">
      <c r="CD20707" s="34" t="s">
        <v>24586</v>
      </c>
      <c r="CG20707" s="381">
        <v>76504</v>
      </c>
      <c r="CI20707" s="378">
        <v>35911</v>
      </c>
    </row>
    <row r="20708" spans="82:87">
      <c r="CD20708" s="34" t="s">
        <v>24587</v>
      </c>
      <c r="CG20708" s="381">
        <v>76505</v>
      </c>
      <c r="CI20708" s="378">
        <v>35912</v>
      </c>
    </row>
    <row r="20709" spans="82:87">
      <c r="CD20709" s="34" t="s">
        <v>24588</v>
      </c>
      <c r="CG20709" s="381">
        <v>76506</v>
      </c>
      <c r="CI20709" s="378">
        <v>35913</v>
      </c>
    </row>
    <row r="20710" spans="82:87">
      <c r="CD20710" s="34" t="s">
        <v>24589</v>
      </c>
      <c r="CG20710" s="381">
        <v>76507</v>
      </c>
      <c r="CI20710" s="378">
        <v>35914</v>
      </c>
    </row>
    <row r="20711" spans="82:87">
      <c r="CD20711" s="34" t="s">
        <v>24590</v>
      </c>
      <c r="CG20711" s="381">
        <v>76508</v>
      </c>
      <c r="CI20711" s="378">
        <v>35915</v>
      </c>
    </row>
    <row r="20712" spans="82:87">
      <c r="CD20712" s="34" t="s">
        <v>24591</v>
      </c>
      <c r="CG20712" s="381">
        <v>76509</v>
      </c>
      <c r="CI20712" s="378">
        <v>35916</v>
      </c>
    </row>
    <row r="20713" spans="82:87">
      <c r="CD20713" s="34" t="s">
        <v>24592</v>
      </c>
      <c r="CG20713" s="381">
        <v>76510</v>
      </c>
      <c r="CI20713" s="378">
        <v>35917</v>
      </c>
    </row>
    <row r="20714" spans="82:87">
      <c r="CD20714" s="34" t="s">
        <v>24593</v>
      </c>
      <c r="CG20714" s="381">
        <v>76520</v>
      </c>
      <c r="CI20714" s="378">
        <v>35918</v>
      </c>
    </row>
    <row r="20715" spans="82:87">
      <c r="CD20715" s="34" t="s">
        <v>24594</v>
      </c>
      <c r="CG20715" s="381">
        <v>76530</v>
      </c>
      <c r="CI20715" s="378">
        <v>35919</v>
      </c>
    </row>
    <row r="20716" spans="82:87">
      <c r="CD20716" s="34" t="s">
        <v>24595</v>
      </c>
      <c r="CG20716" s="381">
        <v>76540</v>
      </c>
      <c r="CI20716" s="378">
        <v>35920</v>
      </c>
    </row>
    <row r="20717" spans="82:87">
      <c r="CD20717" s="34" t="s">
        <v>24596</v>
      </c>
      <c r="CG20717" s="381">
        <v>76550</v>
      </c>
      <c r="CI20717" s="378">
        <v>35921</v>
      </c>
    </row>
    <row r="20718" spans="82:87">
      <c r="CD20718" s="34" t="s">
        <v>24597</v>
      </c>
      <c r="CG20718" s="381">
        <v>76560</v>
      </c>
      <c r="CI20718" s="378">
        <v>35921</v>
      </c>
    </row>
    <row r="20719" spans="82:87">
      <c r="CD20719" s="34" t="s">
        <v>24598</v>
      </c>
      <c r="CG20719" s="381">
        <v>76570</v>
      </c>
      <c r="CI20719" s="378">
        <v>35922</v>
      </c>
    </row>
    <row r="20720" spans="82:87">
      <c r="CD20720" s="34" t="s">
        <v>24599</v>
      </c>
      <c r="CG20720" s="381">
        <v>76580</v>
      </c>
      <c r="CI20720" s="378">
        <v>35922</v>
      </c>
    </row>
    <row r="20721" spans="82:87">
      <c r="CD20721" s="34" t="s">
        <v>24600</v>
      </c>
      <c r="CG20721" s="381">
        <v>76590</v>
      </c>
      <c r="CI20721" s="378">
        <v>35960</v>
      </c>
    </row>
    <row r="20722" spans="82:87">
      <c r="CD20722" s="34" t="s">
        <v>24601</v>
      </c>
      <c r="CG20722" s="381">
        <v>76600</v>
      </c>
      <c r="CI20722" s="378">
        <v>35960</v>
      </c>
    </row>
    <row r="20723" spans="82:87">
      <c r="CD20723" s="34" t="s">
        <v>24602</v>
      </c>
      <c r="CG20723" s="381">
        <v>76610</v>
      </c>
      <c r="CI20723" s="378">
        <v>35998</v>
      </c>
    </row>
    <row r="20724" spans="82:87">
      <c r="CD20724" s="34" t="s">
        <v>24603</v>
      </c>
      <c r="CG20724" s="381">
        <v>76620</v>
      </c>
      <c r="CI20724" s="378">
        <v>35998</v>
      </c>
    </row>
    <row r="20725" spans="82:87">
      <c r="CD20725" s="34" t="s">
        <v>24604</v>
      </c>
      <c r="CG20725" s="381">
        <v>76630</v>
      </c>
      <c r="CI20725" s="378">
        <v>36000</v>
      </c>
    </row>
    <row r="20726" spans="82:87">
      <c r="CD20726" s="34" t="s">
        <v>24605</v>
      </c>
      <c r="CG20726" s="381">
        <v>76640</v>
      </c>
      <c r="CI20726" s="378">
        <v>36001</v>
      </c>
    </row>
    <row r="20727" spans="82:87">
      <c r="CD20727" s="34" t="s">
        <v>24606</v>
      </c>
      <c r="CG20727" s="381">
        <v>76650</v>
      </c>
      <c r="CI20727" s="378">
        <v>36001</v>
      </c>
    </row>
    <row r="20728" spans="82:87">
      <c r="CD20728" s="34" t="s">
        <v>24607</v>
      </c>
      <c r="CG20728" s="381">
        <v>76660</v>
      </c>
      <c r="CI20728" s="378">
        <v>36002</v>
      </c>
    </row>
    <row r="20729" spans="82:87">
      <c r="CD20729" s="34" t="s">
        <v>24608</v>
      </c>
      <c r="CG20729" s="381">
        <v>76680</v>
      </c>
      <c r="CI20729" s="378">
        <v>36003</v>
      </c>
    </row>
    <row r="20730" spans="82:87">
      <c r="CD20730" s="34" t="s">
        <v>24609</v>
      </c>
      <c r="CG20730" s="381">
        <v>76690</v>
      </c>
      <c r="CI20730" s="378">
        <v>36004</v>
      </c>
    </row>
    <row r="20731" spans="82:87">
      <c r="CD20731" s="34" t="s">
        <v>24610</v>
      </c>
      <c r="CG20731" s="381">
        <v>76700</v>
      </c>
      <c r="CI20731" s="378">
        <v>36005</v>
      </c>
    </row>
    <row r="20732" spans="82:87">
      <c r="CD20732" s="34" t="s">
        <v>24611</v>
      </c>
      <c r="CG20732" s="381">
        <v>76710</v>
      </c>
      <c r="CI20732" s="378">
        <v>36006</v>
      </c>
    </row>
    <row r="20733" spans="82:87">
      <c r="CD20733" s="34" t="s">
        <v>24612</v>
      </c>
      <c r="CG20733" s="381">
        <v>76720</v>
      </c>
      <c r="CI20733" s="378">
        <v>36007</v>
      </c>
    </row>
    <row r="20734" spans="82:87">
      <c r="CD20734" s="34" t="s">
        <v>24613</v>
      </c>
      <c r="CG20734" s="381">
        <v>76721</v>
      </c>
      <c r="CI20734" s="378">
        <v>36008</v>
      </c>
    </row>
    <row r="20735" spans="82:87">
      <c r="CD20735" s="34" t="s">
        <v>24614</v>
      </c>
      <c r="CG20735" s="381">
        <v>76722</v>
      </c>
      <c r="CI20735" s="378">
        <v>36009</v>
      </c>
    </row>
    <row r="20736" spans="82:87">
      <c r="CD20736" s="34" t="s">
        <v>24615</v>
      </c>
      <c r="CG20736" s="381">
        <v>76723</v>
      </c>
      <c r="CI20736" s="378">
        <v>36010</v>
      </c>
    </row>
    <row r="20737" spans="82:87">
      <c r="CD20737" s="34" t="s">
        <v>24616</v>
      </c>
      <c r="CG20737" s="381">
        <v>76724</v>
      </c>
      <c r="CI20737" s="378">
        <v>36011</v>
      </c>
    </row>
    <row r="20738" spans="82:87">
      <c r="CD20738" s="34" t="s">
        <v>24617</v>
      </c>
      <c r="CG20738" s="381">
        <v>76725</v>
      </c>
      <c r="CI20738" s="378">
        <v>36012</v>
      </c>
    </row>
    <row r="20739" spans="82:87">
      <c r="CD20739" s="34" t="s">
        <v>24618</v>
      </c>
      <c r="CG20739" s="381">
        <v>76729</v>
      </c>
      <c r="CI20739" s="378">
        <v>36013</v>
      </c>
    </row>
    <row r="20740" spans="82:87">
      <c r="CD20740" s="34" t="s">
        <v>24619</v>
      </c>
      <c r="CG20740" s="381">
        <v>76730</v>
      </c>
      <c r="CI20740" s="378">
        <v>36014</v>
      </c>
    </row>
    <row r="20741" spans="82:87">
      <c r="CD20741" s="34" t="s">
        <v>24620</v>
      </c>
      <c r="CG20741" s="381">
        <v>76740</v>
      </c>
      <c r="CI20741" s="378">
        <v>36015</v>
      </c>
    </row>
    <row r="20742" spans="82:87">
      <c r="CD20742" s="34" t="s">
        <v>24621</v>
      </c>
      <c r="CG20742" s="381">
        <v>76744</v>
      </c>
      <c r="CI20742" s="378">
        <v>36016</v>
      </c>
    </row>
    <row r="20743" spans="82:87">
      <c r="CD20743" s="34" t="s">
        <v>24622</v>
      </c>
      <c r="CG20743" s="381">
        <v>76750</v>
      </c>
      <c r="CI20743" s="378">
        <v>36017</v>
      </c>
    </row>
    <row r="20744" spans="82:87">
      <c r="CD20744" s="34" t="s">
        <v>24623</v>
      </c>
      <c r="CG20744" s="381">
        <v>76760</v>
      </c>
      <c r="CI20744" s="378">
        <v>36018</v>
      </c>
    </row>
    <row r="20745" spans="82:87">
      <c r="CD20745" s="34" t="s">
        <v>24624</v>
      </c>
      <c r="CG20745" s="381">
        <v>76770</v>
      </c>
      <c r="CI20745" s="378">
        <v>36019</v>
      </c>
    </row>
    <row r="20746" spans="82:87">
      <c r="CD20746" s="34" t="s">
        <v>24625</v>
      </c>
      <c r="CG20746" s="381">
        <v>76780</v>
      </c>
      <c r="CI20746" s="378">
        <v>36020</v>
      </c>
    </row>
    <row r="20747" spans="82:87">
      <c r="CD20747" s="34" t="s">
        <v>24626</v>
      </c>
      <c r="CG20747" s="381">
        <v>76790</v>
      </c>
      <c r="CI20747" s="378">
        <v>36021</v>
      </c>
    </row>
    <row r="20748" spans="82:87">
      <c r="CD20748" s="34" t="s">
        <v>24627</v>
      </c>
      <c r="CG20748" s="381">
        <v>76800</v>
      </c>
      <c r="CI20748" s="378">
        <v>36022</v>
      </c>
    </row>
    <row r="20749" spans="82:87">
      <c r="CD20749" s="34" t="s">
        <v>24628</v>
      </c>
      <c r="CG20749" s="381">
        <v>76801</v>
      </c>
      <c r="CI20749" s="378">
        <v>36023</v>
      </c>
    </row>
    <row r="20750" spans="82:87">
      <c r="CD20750" s="34" t="s">
        <v>24629</v>
      </c>
      <c r="CG20750" s="381">
        <v>76802</v>
      </c>
      <c r="CI20750" s="378">
        <v>36024</v>
      </c>
    </row>
    <row r="20751" spans="82:87">
      <c r="CD20751" s="34" t="s">
        <v>24630</v>
      </c>
      <c r="CG20751" s="381">
        <v>76803</v>
      </c>
      <c r="CI20751" s="378">
        <v>36025</v>
      </c>
    </row>
    <row r="20752" spans="82:87">
      <c r="CD20752" s="34" t="s">
        <v>24631</v>
      </c>
      <c r="CG20752" s="381">
        <v>76804</v>
      </c>
      <c r="CI20752" s="378">
        <v>36026</v>
      </c>
    </row>
    <row r="20753" spans="82:87">
      <c r="CD20753" s="34" t="s">
        <v>24632</v>
      </c>
      <c r="CG20753" s="381">
        <v>76805</v>
      </c>
      <c r="CI20753" s="378">
        <v>36027</v>
      </c>
    </row>
    <row r="20754" spans="82:87">
      <c r="CD20754" s="34" t="s">
        <v>24633</v>
      </c>
      <c r="CG20754" s="381">
        <v>76806</v>
      </c>
      <c r="CI20754" s="378">
        <v>36028</v>
      </c>
    </row>
    <row r="20755" spans="82:87">
      <c r="CD20755" s="34" t="s">
        <v>24634</v>
      </c>
      <c r="CG20755" s="381">
        <v>76807</v>
      </c>
      <c r="CI20755" s="378">
        <v>36029</v>
      </c>
    </row>
    <row r="20756" spans="82:87">
      <c r="CD20756" s="34" t="s">
        <v>24635</v>
      </c>
      <c r="CG20756" s="381">
        <v>76808</v>
      </c>
      <c r="CI20756" s="378">
        <v>36030</v>
      </c>
    </row>
    <row r="20757" spans="82:87">
      <c r="CD20757" s="34" t="s">
        <v>24636</v>
      </c>
      <c r="CG20757" s="381">
        <v>76809</v>
      </c>
      <c r="CI20757" s="378">
        <v>36031</v>
      </c>
    </row>
    <row r="20758" spans="82:87">
      <c r="CD20758" s="34" t="s">
        <v>24637</v>
      </c>
      <c r="CG20758" s="381">
        <v>76810</v>
      </c>
      <c r="CI20758" s="378">
        <v>36032</v>
      </c>
    </row>
    <row r="20759" spans="82:87">
      <c r="CD20759" s="34" t="s">
        <v>24638</v>
      </c>
      <c r="CG20759" s="381">
        <v>76811</v>
      </c>
      <c r="CI20759" s="378">
        <v>36033</v>
      </c>
    </row>
    <row r="20760" spans="82:87">
      <c r="CD20760" s="34" t="s">
        <v>24639</v>
      </c>
      <c r="CG20760" s="381">
        <v>76821</v>
      </c>
      <c r="CI20760" s="378">
        <v>36034</v>
      </c>
    </row>
    <row r="20761" spans="82:87">
      <c r="CD20761" s="34" t="s">
        <v>24640</v>
      </c>
      <c r="CG20761" s="381">
        <v>76822</v>
      </c>
      <c r="CI20761" s="378">
        <v>36035</v>
      </c>
    </row>
    <row r="20762" spans="82:87">
      <c r="CD20762" s="34" t="s">
        <v>24641</v>
      </c>
      <c r="CG20762" s="381">
        <v>76823</v>
      </c>
      <c r="CI20762" s="378">
        <v>36036</v>
      </c>
    </row>
    <row r="20763" spans="82:87">
      <c r="CD20763" s="34" t="s">
        <v>24642</v>
      </c>
      <c r="CG20763" s="381">
        <v>76824</v>
      </c>
      <c r="CI20763" s="378">
        <v>36037</v>
      </c>
    </row>
    <row r="20764" spans="82:87">
      <c r="CD20764" s="34" t="s">
        <v>24643</v>
      </c>
      <c r="CG20764" s="381">
        <v>76825</v>
      </c>
      <c r="CI20764" s="378">
        <v>36038</v>
      </c>
    </row>
    <row r="20765" spans="82:87">
      <c r="CD20765" s="34" t="s">
        <v>24644</v>
      </c>
      <c r="CG20765" s="381">
        <v>76840</v>
      </c>
      <c r="CI20765" s="378">
        <v>36039</v>
      </c>
    </row>
    <row r="20766" spans="82:87">
      <c r="CD20766" s="34" t="s">
        <v>24645</v>
      </c>
      <c r="CG20766" s="381">
        <v>76850</v>
      </c>
      <c r="CI20766" s="378">
        <v>36039</v>
      </c>
    </row>
    <row r="20767" spans="82:87">
      <c r="CD20767" s="34" t="s">
        <v>24646</v>
      </c>
      <c r="CG20767" s="381">
        <v>76855</v>
      </c>
      <c r="CI20767" s="378">
        <v>36040</v>
      </c>
    </row>
    <row r="20768" spans="82:87">
      <c r="CD20768" s="34" t="s">
        <v>24647</v>
      </c>
      <c r="CG20768" s="381">
        <v>76860</v>
      </c>
      <c r="CI20768" s="378">
        <v>36061</v>
      </c>
    </row>
    <row r="20769" spans="82:87">
      <c r="CD20769" s="34" t="s">
        <v>24648</v>
      </c>
      <c r="CG20769" s="381">
        <v>76870</v>
      </c>
      <c r="CI20769" s="378">
        <v>36100</v>
      </c>
    </row>
    <row r="20770" spans="82:87">
      <c r="CD20770" s="34" t="s">
        <v>24649</v>
      </c>
      <c r="CG20770" s="381">
        <v>76880</v>
      </c>
      <c r="CI20770" s="378">
        <v>36100</v>
      </c>
    </row>
    <row r="20771" spans="82:87">
      <c r="CD20771" s="34" t="s">
        <v>24650</v>
      </c>
      <c r="CG20771" s="381">
        <v>76881</v>
      </c>
      <c r="CI20771" s="378">
        <v>36100</v>
      </c>
    </row>
    <row r="20772" spans="82:87">
      <c r="CD20772" s="34" t="s">
        <v>24651</v>
      </c>
      <c r="CG20772" s="381">
        <v>76882</v>
      </c>
      <c r="CI20772" s="378">
        <v>36100</v>
      </c>
    </row>
    <row r="20773" spans="82:87">
      <c r="CD20773" s="34" t="s">
        <v>24652</v>
      </c>
      <c r="CG20773" s="381">
        <v>76883</v>
      </c>
      <c r="CI20773" s="378">
        <v>36100</v>
      </c>
    </row>
    <row r="20774" spans="82:87">
      <c r="CD20774" s="34" t="s">
        <v>24653</v>
      </c>
      <c r="CG20774" s="381">
        <v>76884</v>
      </c>
      <c r="CI20774" s="378">
        <v>36100</v>
      </c>
    </row>
    <row r="20775" spans="82:87">
      <c r="CD20775" s="34" t="s">
        <v>24654</v>
      </c>
      <c r="CG20775" s="381">
        <v>76885</v>
      </c>
      <c r="CI20775" s="378">
        <v>36100</v>
      </c>
    </row>
    <row r="20776" spans="82:87">
      <c r="CD20776" s="34" t="s">
        <v>24655</v>
      </c>
      <c r="CG20776" s="381">
        <v>76886</v>
      </c>
      <c r="CI20776" s="378">
        <v>36100</v>
      </c>
    </row>
    <row r="20777" spans="82:87">
      <c r="CD20777" s="34" t="s">
        <v>24656</v>
      </c>
      <c r="CG20777" s="381">
        <v>76887</v>
      </c>
      <c r="CI20777" s="378">
        <v>36100</v>
      </c>
    </row>
    <row r="20778" spans="82:87">
      <c r="CD20778" s="34" t="s">
        <v>24657</v>
      </c>
      <c r="CG20778" s="381">
        <v>76890</v>
      </c>
      <c r="CI20778" s="378">
        <v>36100</v>
      </c>
    </row>
    <row r="20779" spans="82:87">
      <c r="CD20779" s="34" t="s">
        <v>24658</v>
      </c>
      <c r="CG20779" s="381">
        <v>76900</v>
      </c>
      <c r="CI20779" s="378">
        <v>36100</v>
      </c>
    </row>
    <row r="20780" spans="82:87">
      <c r="CD20780" s="34" t="s">
        <v>24659</v>
      </c>
      <c r="CG20780" s="381">
        <v>76902</v>
      </c>
      <c r="CI20780" s="378">
        <v>36100</v>
      </c>
    </row>
    <row r="20781" spans="82:87">
      <c r="CD20781" s="34" t="s">
        <v>24660</v>
      </c>
      <c r="CG20781" s="381">
        <v>76910</v>
      </c>
      <c r="CI20781" s="378">
        <v>36100</v>
      </c>
    </row>
    <row r="20782" spans="82:87">
      <c r="CD20782" s="34" t="s">
        <v>24661</v>
      </c>
      <c r="CG20782" s="381">
        <v>76914</v>
      </c>
      <c r="CI20782" s="378">
        <v>36100</v>
      </c>
    </row>
    <row r="20783" spans="82:87">
      <c r="CD20783" s="34" t="s">
        <v>24662</v>
      </c>
      <c r="CG20783" s="381">
        <v>76915</v>
      </c>
      <c r="CI20783" s="378">
        <v>36100</v>
      </c>
    </row>
    <row r="20784" spans="82:87">
      <c r="CD20784" s="34" t="s">
        <v>24663</v>
      </c>
      <c r="CG20784" s="381">
        <v>76916</v>
      </c>
      <c r="CI20784" s="378">
        <v>36100</v>
      </c>
    </row>
    <row r="20785" spans="82:87">
      <c r="CD20785" s="34" t="s">
        <v>24664</v>
      </c>
      <c r="CG20785" s="381">
        <v>76917</v>
      </c>
      <c r="CI20785" s="378">
        <v>36100</v>
      </c>
    </row>
    <row r="20786" spans="82:87">
      <c r="CD20786" s="34" t="s">
        <v>24665</v>
      </c>
      <c r="CG20786" s="381">
        <v>76918</v>
      </c>
      <c r="CI20786" s="378">
        <v>36101</v>
      </c>
    </row>
    <row r="20787" spans="82:87">
      <c r="CD20787" s="34" t="s">
        <v>24666</v>
      </c>
      <c r="CG20787" s="381">
        <v>76919</v>
      </c>
      <c r="CI20787" s="378">
        <v>36102</v>
      </c>
    </row>
    <row r="20788" spans="82:87">
      <c r="CD20788" s="34" t="s">
        <v>24667</v>
      </c>
      <c r="CG20788" s="381">
        <v>76920</v>
      </c>
      <c r="CI20788" s="378">
        <v>36103</v>
      </c>
    </row>
    <row r="20789" spans="82:87">
      <c r="CD20789" s="34" t="s">
        <v>24668</v>
      </c>
      <c r="CG20789" s="381">
        <v>76924</v>
      </c>
      <c r="CI20789" s="378">
        <v>36104</v>
      </c>
    </row>
    <row r="20790" spans="82:87">
      <c r="CD20790" s="34" t="s">
        <v>24669</v>
      </c>
      <c r="CG20790" s="381">
        <v>76925</v>
      </c>
      <c r="CI20790" s="378">
        <v>36105</v>
      </c>
    </row>
    <row r="20791" spans="82:87">
      <c r="CD20791" s="34" t="s">
        <v>24670</v>
      </c>
      <c r="CG20791" s="381">
        <v>76926</v>
      </c>
      <c r="CI20791" s="378">
        <v>36106</v>
      </c>
    </row>
    <row r="20792" spans="82:87">
      <c r="CD20792" s="34" t="s">
        <v>24671</v>
      </c>
      <c r="CG20792" s="381">
        <v>76927</v>
      </c>
      <c r="CI20792" s="378">
        <v>36107</v>
      </c>
    </row>
    <row r="20793" spans="82:87">
      <c r="CD20793" s="34" t="s">
        <v>24672</v>
      </c>
      <c r="CG20793" s="381">
        <v>76928</v>
      </c>
      <c r="CI20793" s="378">
        <v>36108</v>
      </c>
    </row>
    <row r="20794" spans="82:87">
      <c r="CD20794" s="34" t="s">
        <v>24673</v>
      </c>
      <c r="CG20794" s="381">
        <v>76929</v>
      </c>
      <c r="CI20794" s="378">
        <v>36109</v>
      </c>
    </row>
    <row r="20795" spans="82:87">
      <c r="CD20795" s="34" t="s">
        <v>24674</v>
      </c>
      <c r="CG20795" s="381">
        <v>76930</v>
      </c>
      <c r="CI20795" s="378">
        <v>36110</v>
      </c>
    </row>
    <row r="20796" spans="82:87">
      <c r="CD20796" s="34" t="s">
        <v>24675</v>
      </c>
      <c r="CG20796" s="381">
        <v>76934</v>
      </c>
      <c r="CI20796" s="378">
        <v>36110</v>
      </c>
    </row>
    <row r="20797" spans="82:87">
      <c r="CD20797" s="34" t="s">
        <v>24676</v>
      </c>
      <c r="CG20797" s="381">
        <v>76935</v>
      </c>
      <c r="CI20797" s="378">
        <v>36110</v>
      </c>
    </row>
    <row r="20798" spans="82:87">
      <c r="CD20798" s="34" t="s">
        <v>24677</v>
      </c>
      <c r="CG20798" s="381">
        <v>76936</v>
      </c>
      <c r="CI20798" s="378">
        <v>36110</v>
      </c>
    </row>
    <row r="20799" spans="82:87">
      <c r="CD20799" s="34" t="s">
        <v>24678</v>
      </c>
      <c r="CG20799" s="381">
        <v>76937</v>
      </c>
      <c r="CI20799" s="378">
        <v>36110</v>
      </c>
    </row>
    <row r="20800" spans="82:87">
      <c r="CD20800" s="34" t="s">
        <v>24679</v>
      </c>
      <c r="CG20800" s="381">
        <v>76938</v>
      </c>
      <c r="CI20800" s="378">
        <v>36110</v>
      </c>
    </row>
    <row r="20801" spans="82:87">
      <c r="CD20801" s="34" t="s">
        <v>24680</v>
      </c>
      <c r="CG20801" s="381">
        <v>76939</v>
      </c>
      <c r="CI20801" s="378">
        <v>36110</v>
      </c>
    </row>
    <row r="20802" spans="82:87">
      <c r="CD20802" s="34" t="s">
        <v>24681</v>
      </c>
      <c r="CG20802" s="381">
        <v>76940</v>
      </c>
      <c r="CI20802" s="378">
        <v>36110</v>
      </c>
    </row>
    <row r="20803" spans="82:87">
      <c r="CD20803" s="34" t="s">
        <v>24682</v>
      </c>
      <c r="CG20803" s="381">
        <v>76943</v>
      </c>
      <c r="CI20803" s="378">
        <v>36110</v>
      </c>
    </row>
    <row r="20804" spans="82:87">
      <c r="CD20804" s="34" t="s">
        <v>24683</v>
      </c>
      <c r="CG20804" s="381">
        <v>76944</v>
      </c>
      <c r="CI20804" s="378">
        <v>36110</v>
      </c>
    </row>
    <row r="20805" spans="82:87">
      <c r="CD20805" s="34" t="s">
        <v>24684</v>
      </c>
      <c r="CG20805" s="381">
        <v>76945</v>
      </c>
      <c r="CI20805" s="378">
        <v>36110</v>
      </c>
    </row>
    <row r="20806" spans="82:87">
      <c r="CD20806" s="34" t="s">
        <v>24685</v>
      </c>
      <c r="CG20806" s="381">
        <v>76946</v>
      </c>
      <c r="CI20806" s="378">
        <v>36110</v>
      </c>
    </row>
    <row r="20807" spans="82:87">
      <c r="CD20807" s="34" t="s">
        <v>24686</v>
      </c>
      <c r="CG20807" s="381">
        <v>76947</v>
      </c>
      <c r="CI20807" s="378">
        <v>36111</v>
      </c>
    </row>
    <row r="20808" spans="82:87">
      <c r="CD20808" s="34" t="s">
        <v>24687</v>
      </c>
      <c r="CG20808" s="381">
        <v>76948</v>
      </c>
      <c r="CI20808" s="378">
        <v>36120</v>
      </c>
    </row>
    <row r="20809" spans="82:87">
      <c r="CD20809" s="34" t="s">
        <v>24688</v>
      </c>
      <c r="CG20809" s="381">
        <v>76949</v>
      </c>
      <c r="CI20809" s="378">
        <v>36120</v>
      </c>
    </row>
    <row r="20810" spans="82:87">
      <c r="CD20810" s="34" t="s">
        <v>24689</v>
      </c>
      <c r="CG20810" s="381">
        <v>76950</v>
      </c>
      <c r="CI20810" s="378">
        <v>36120</v>
      </c>
    </row>
    <row r="20811" spans="82:87">
      <c r="CD20811" s="34" t="s">
        <v>24690</v>
      </c>
      <c r="CG20811" s="381">
        <v>76960</v>
      </c>
      <c r="CI20811" s="378">
        <v>36120</v>
      </c>
    </row>
    <row r="20812" spans="82:87">
      <c r="CD20812" s="34" t="s">
        <v>24691</v>
      </c>
      <c r="CG20812" s="381">
        <v>76970</v>
      </c>
      <c r="CI20812" s="378">
        <v>36120</v>
      </c>
    </row>
    <row r="20813" spans="82:87">
      <c r="CD20813" s="34" t="s">
        <v>24692</v>
      </c>
      <c r="CG20813" s="381">
        <v>76976</v>
      </c>
      <c r="CI20813" s="378">
        <v>36120</v>
      </c>
    </row>
    <row r="20814" spans="82:87">
      <c r="CD20814" s="34" t="s">
        <v>24693</v>
      </c>
      <c r="CG20814" s="381">
        <v>76980</v>
      </c>
      <c r="CI20814" s="378">
        <v>36120</v>
      </c>
    </row>
    <row r="20815" spans="82:87">
      <c r="CD20815" s="34" t="s">
        <v>24694</v>
      </c>
      <c r="CG20815" s="381">
        <v>77000</v>
      </c>
      <c r="CI20815" s="378">
        <v>36120</v>
      </c>
    </row>
    <row r="20816" spans="82:87">
      <c r="CD20816" s="34" t="s">
        <v>24695</v>
      </c>
      <c r="CG20816" s="381">
        <v>77001</v>
      </c>
      <c r="CI20816" s="378">
        <v>36120</v>
      </c>
    </row>
    <row r="20817" spans="82:87">
      <c r="CD20817" s="34" t="s">
        <v>24696</v>
      </c>
      <c r="CG20817" s="381">
        <v>77002</v>
      </c>
      <c r="CI20817" s="378">
        <v>36124</v>
      </c>
    </row>
    <row r="20818" spans="82:87">
      <c r="CD20818" s="34" t="s">
        <v>24697</v>
      </c>
      <c r="CG20818" s="381">
        <v>77003</v>
      </c>
      <c r="CI20818" s="378">
        <v>36130</v>
      </c>
    </row>
    <row r="20819" spans="82:87">
      <c r="CD20819" s="34" t="s">
        <v>24698</v>
      </c>
      <c r="CG20819" s="381">
        <v>77004</v>
      </c>
      <c r="CI20819" s="378">
        <v>36130</v>
      </c>
    </row>
    <row r="20820" spans="82:87">
      <c r="CD20820" s="34" t="s">
        <v>24699</v>
      </c>
      <c r="CG20820" s="381">
        <v>77005</v>
      </c>
      <c r="CI20820" s="378">
        <v>36130</v>
      </c>
    </row>
    <row r="20821" spans="82:87">
      <c r="CD20821" s="34" t="s">
        <v>24700</v>
      </c>
      <c r="CG20821" s="381">
        <v>77006</v>
      </c>
      <c r="CI20821" s="378">
        <v>36130</v>
      </c>
    </row>
    <row r="20822" spans="82:87">
      <c r="CD20822" s="34" t="s">
        <v>24701</v>
      </c>
      <c r="CG20822" s="381">
        <v>77007</v>
      </c>
      <c r="CI20822" s="378">
        <v>36131</v>
      </c>
    </row>
    <row r="20823" spans="82:87">
      <c r="CD20823" s="34" t="s">
        <v>24702</v>
      </c>
      <c r="CG20823" s="381">
        <v>77008</v>
      </c>
      <c r="CI20823" s="378">
        <v>36132</v>
      </c>
    </row>
    <row r="20824" spans="82:87">
      <c r="CD20824" s="34" t="s">
        <v>24703</v>
      </c>
      <c r="CG20824" s="381">
        <v>77009</v>
      </c>
      <c r="CI20824" s="378">
        <v>36140</v>
      </c>
    </row>
    <row r="20825" spans="82:87">
      <c r="CD20825" s="34" t="s">
        <v>24704</v>
      </c>
      <c r="CG20825" s="381">
        <v>77010</v>
      </c>
      <c r="CI20825" s="378">
        <v>36140</v>
      </c>
    </row>
    <row r="20826" spans="82:87">
      <c r="CD20826" s="34" t="s">
        <v>24705</v>
      </c>
      <c r="CG20826" s="381">
        <v>77011</v>
      </c>
      <c r="CI20826" s="378">
        <v>36140</v>
      </c>
    </row>
    <row r="20827" spans="82:87">
      <c r="CD20827" s="34" t="s">
        <v>24706</v>
      </c>
      <c r="CG20827" s="381">
        <v>77012</v>
      </c>
      <c r="CI20827" s="378">
        <v>36140</v>
      </c>
    </row>
    <row r="20828" spans="82:87">
      <c r="CD20828" s="34" t="s">
        <v>24707</v>
      </c>
      <c r="CG20828" s="381">
        <v>77013</v>
      </c>
      <c r="CI20828" s="378">
        <v>36140</v>
      </c>
    </row>
    <row r="20829" spans="82:87">
      <c r="CD20829" s="34" t="s">
        <v>24708</v>
      </c>
      <c r="CG20829" s="381">
        <v>77014</v>
      </c>
      <c r="CI20829" s="378">
        <v>36140</v>
      </c>
    </row>
    <row r="20830" spans="82:87">
      <c r="CD20830" s="34" t="s">
        <v>24709</v>
      </c>
      <c r="CG20830" s="381">
        <v>77015</v>
      </c>
      <c r="CI20830" s="378">
        <v>36141</v>
      </c>
    </row>
    <row r="20831" spans="82:87">
      <c r="CD20831" s="34" t="s">
        <v>24710</v>
      </c>
      <c r="CG20831" s="381">
        <v>77016</v>
      </c>
      <c r="CI20831" s="378">
        <v>36150</v>
      </c>
    </row>
    <row r="20832" spans="82:87">
      <c r="CD20832" s="34" t="s">
        <v>24711</v>
      </c>
      <c r="CG20832" s="381">
        <v>77017</v>
      </c>
      <c r="CI20832" s="378">
        <v>36150</v>
      </c>
    </row>
    <row r="20833" spans="82:87">
      <c r="CD20833" s="34" t="s">
        <v>24712</v>
      </c>
      <c r="CG20833" s="381">
        <v>77018</v>
      </c>
      <c r="CI20833" s="378">
        <v>36150</v>
      </c>
    </row>
    <row r="20834" spans="82:87">
      <c r="CD20834" s="34" t="s">
        <v>24713</v>
      </c>
      <c r="CG20834" s="381">
        <v>77019</v>
      </c>
      <c r="CI20834" s="378">
        <v>36150</v>
      </c>
    </row>
    <row r="20835" spans="82:87">
      <c r="CD20835" s="34" t="s">
        <v>24714</v>
      </c>
      <c r="CG20835" s="381">
        <v>77020</v>
      </c>
      <c r="CI20835" s="378">
        <v>36150</v>
      </c>
    </row>
    <row r="20836" spans="82:87">
      <c r="CD20836" s="34" t="s">
        <v>24715</v>
      </c>
      <c r="CG20836" s="381">
        <v>77021</v>
      </c>
      <c r="CI20836" s="378">
        <v>36150</v>
      </c>
    </row>
    <row r="20837" spans="82:87">
      <c r="CD20837" s="34" t="s">
        <v>24716</v>
      </c>
      <c r="CG20837" s="381">
        <v>77022</v>
      </c>
      <c r="CI20837" s="378">
        <v>36150</v>
      </c>
    </row>
    <row r="20838" spans="82:87">
      <c r="CD20838" s="34" t="s">
        <v>24717</v>
      </c>
      <c r="CG20838" s="381">
        <v>77023</v>
      </c>
      <c r="CI20838" s="378">
        <v>36150</v>
      </c>
    </row>
    <row r="20839" spans="82:87">
      <c r="CD20839" s="34" t="s">
        <v>24718</v>
      </c>
      <c r="CG20839" s="381">
        <v>77024</v>
      </c>
      <c r="CI20839" s="378">
        <v>36150</v>
      </c>
    </row>
    <row r="20840" spans="82:87">
      <c r="CD20840" s="34" t="s">
        <v>24719</v>
      </c>
      <c r="CG20840" s="381">
        <v>77025</v>
      </c>
      <c r="CI20840" s="378">
        <v>36150</v>
      </c>
    </row>
    <row r="20841" spans="82:87">
      <c r="CD20841" s="34" t="s">
        <v>24720</v>
      </c>
      <c r="CG20841" s="381">
        <v>77026</v>
      </c>
      <c r="CI20841" s="378">
        <v>36150</v>
      </c>
    </row>
    <row r="20842" spans="82:87">
      <c r="CD20842" s="34" t="s">
        <v>24721</v>
      </c>
      <c r="CG20842" s="381">
        <v>77027</v>
      </c>
      <c r="CI20842" s="378">
        <v>36150</v>
      </c>
    </row>
    <row r="20843" spans="82:87">
      <c r="CD20843" s="34" t="s">
        <v>24722</v>
      </c>
      <c r="CG20843" s="381">
        <v>77028</v>
      </c>
      <c r="CI20843" s="378">
        <v>36150</v>
      </c>
    </row>
    <row r="20844" spans="82:87">
      <c r="CD20844" s="34" t="s">
        <v>24723</v>
      </c>
      <c r="CG20844" s="381">
        <v>77031</v>
      </c>
      <c r="CI20844" s="378">
        <v>36160</v>
      </c>
    </row>
    <row r="20845" spans="82:87">
      <c r="CD20845" s="34" t="s">
        <v>24724</v>
      </c>
      <c r="CG20845" s="381">
        <v>77032</v>
      </c>
      <c r="CI20845" s="378">
        <v>36160</v>
      </c>
    </row>
    <row r="20846" spans="82:87">
      <c r="CD20846" s="34" t="s">
        <v>24725</v>
      </c>
      <c r="CG20846" s="381">
        <v>77033</v>
      </c>
      <c r="CI20846" s="378">
        <v>36160</v>
      </c>
    </row>
    <row r="20847" spans="82:87">
      <c r="CD20847" s="34" t="s">
        <v>24726</v>
      </c>
      <c r="CG20847" s="381">
        <v>77034</v>
      </c>
      <c r="CI20847" s="378">
        <v>36160</v>
      </c>
    </row>
    <row r="20848" spans="82:87">
      <c r="CD20848" s="34" t="s">
        <v>24727</v>
      </c>
      <c r="CG20848" s="381">
        <v>77035</v>
      </c>
      <c r="CI20848" s="378">
        <v>36160</v>
      </c>
    </row>
    <row r="20849" spans="82:87">
      <c r="CD20849" s="34" t="s">
        <v>24728</v>
      </c>
      <c r="CG20849" s="381">
        <v>77036</v>
      </c>
      <c r="CI20849" s="378">
        <v>36160</v>
      </c>
    </row>
    <row r="20850" spans="82:87">
      <c r="CD20850" s="34" t="s">
        <v>24729</v>
      </c>
      <c r="CG20850" s="381">
        <v>77037</v>
      </c>
      <c r="CI20850" s="378">
        <v>36160</v>
      </c>
    </row>
    <row r="20851" spans="82:87">
      <c r="CD20851" s="34" t="s">
        <v>24730</v>
      </c>
      <c r="CG20851" s="381">
        <v>77038</v>
      </c>
      <c r="CI20851" s="378">
        <v>36160</v>
      </c>
    </row>
    <row r="20852" spans="82:87">
      <c r="CD20852" s="34" t="s">
        <v>24731</v>
      </c>
      <c r="CG20852" s="381">
        <v>77039</v>
      </c>
      <c r="CI20852" s="378">
        <v>36160</v>
      </c>
    </row>
    <row r="20853" spans="82:87">
      <c r="CD20853" s="34" t="s">
        <v>24732</v>
      </c>
      <c r="CG20853" s="381">
        <v>77040</v>
      </c>
      <c r="CI20853" s="378">
        <v>36160</v>
      </c>
    </row>
    <row r="20854" spans="82:87">
      <c r="CD20854" s="34" t="s">
        <v>722</v>
      </c>
      <c r="CG20854" s="381">
        <v>77041</v>
      </c>
      <c r="CI20854" s="378">
        <v>36160</v>
      </c>
    </row>
    <row r="20855" spans="82:87">
      <c r="CD20855" s="34" t="s">
        <v>24733</v>
      </c>
      <c r="CG20855" s="381">
        <v>77042</v>
      </c>
      <c r="CI20855" s="378">
        <v>36160</v>
      </c>
    </row>
    <row r="20856" spans="82:87">
      <c r="CD20856" s="34" t="s">
        <v>24734</v>
      </c>
      <c r="CG20856" s="381">
        <v>77043</v>
      </c>
      <c r="CI20856" s="378">
        <v>36170</v>
      </c>
    </row>
    <row r="20857" spans="82:87">
      <c r="CD20857" s="34" t="s">
        <v>24735</v>
      </c>
      <c r="CG20857" s="381">
        <v>77044</v>
      </c>
      <c r="CI20857" s="378">
        <v>36170</v>
      </c>
    </row>
    <row r="20858" spans="82:87">
      <c r="CD20858" s="34" t="s">
        <v>24736</v>
      </c>
      <c r="CG20858" s="381">
        <v>77045</v>
      </c>
      <c r="CI20858" s="378">
        <v>36170</v>
      </c>
    </row>
    <row r="20859" spans="82:87">
      <c r="CD20859" s="34" t="s">
        <v>24737</v>
      </c>
      <c r="CG20859" s="381">
        <v>77046</v>
      </c>
      <c r="CI20859" s="378">
        <v>36170</v>
      </c>
    </row>
    <row r="20860" spans="82:87">
      <c r="CD20860" s="34" t="s">
        <v>24738</v>
      </c>
      <c r="CG20860" s="381">
        <v>77047</v>
      </c>
      <c r="CI20860" s="378">
        <v>36170</v>
      </c>
    </row>
    <row r="20861" spans="82:87">
      <c r="CD20861" s="34" t="s">
        <v>24739</v>
      </c>
      <c r="CG20861" s="381">
        <v>77048</v>
      </c>
      <c r="CI20861" s="378">
        <v>36170</v>
      </c>
    </row>
    <row r="20862" spans="82:87">
      <c r="CD20862" s="34" t="s">
        <v>24740</v>
      </c>
      <c r="CG20862" s="381">
        <v>77049</v>
      </c>
      <c r="CI20862" s="378">
        <v>36170</v>
      </c>
    </row>
    <row r="20863" spans="82:87">
      <c r="CD20863" s="34" t="s">
        <v>24741</v>
      </c>
      <c r="CG20863" s="381">
        <v>77050</v>
      </c>
      <c r="CI20863" s="378">
        <v>36170</v>
      </c>
    </row>
    <row r="20864" spans="82:87">
      <c r="CD20864" s="34" t="s">
        <v>24742</v>
      </c>
      <c r="CG20864" s="381">
        <v>77051</v>
      </c>
      <c r="CI20864" s="378">
        <v>36170</v>
      </c>
    </row>
    <row r="20865" spans="82:87">
      <c r="CD20865" s="34" t="s">
        <v>24743</v>
      </c>
      <c r="CG20865" s="381">
        <v>77052</v>
      </c>
      <c r="CI20865" s="378">
        <v>36170</v>
      </c>
    </row>
    <row r="20866" spans="82:87">
      <c r="CD20866" s="34" t="s">
        <v>24744</v>
      </c>
      <c r="CG20866" s="381">
        <v>77053</v>
      </c>
      <c r="CI20866" s="378">
        <v>36180</v>
      </c>
    </row>
    <row r="20867" spans="82:87">
      <c r="CD20867" s="34" t="s">
        <v>24745</v>
      </c>
      <c r="CG20867" s="381">
        <v>77054</v>
      </c>
      <c r="CI20867" s="378">
        <v>36180</v>
      </c>
    </row>
    <row r="20868" spans="82:87">
      <c r="CD20868" s="34" t="s">
        <v>24746</v>
      </c>
      <c r="CG20868" s="381">
        <v>77055</v>
      </c>
      <c r="CI20868" s="378">
        <v>36180</v>
      </c>
    </row>
    <row r="20869" spans="82:87">
      <c r="CD20869" s="34" t="s">
        <v>24747</v>
      </c>
      <c r="CG20869" s="381">
        <v>77056</v>
      </c>
      <c r="CI20869" s="378">
        <v>36180</v>
      </c>
    </row>
    <row r="20870" spans="82:87">
      <c r="CD20870" s="34" t="s">
        <v>24748</v>
      </c>
      <c r="CG20870" s="381">
        <v>77057</v>
      </c>
      <c r="CI20870" s="378">
        <v>36190</v>
      </c>
    </row>
    <row r="20871" spans="82:87">
      <c r="CD20871" s="34" t="s">
        <v>24749</v>
      </c>
      <c r="CG20871" s="381">
        <v>77058</v>
      </c>
      <c r="CI20871" s="378">
        <v>36190</v>
      </c>
    </row>
    <row r="20872" spans="82:87">
      <c r="CD20872" s="34" t="s">
        <v>24750</v>
      </c>
      <c r="CG20872" s="381">
        <v>77059</v>
      </c>
      <c r="CI20872" s="378">
        <v>36190</v>
      </c>
    </row>
    <row r="20873" spans="82:87">
      <c r="CD20873" s="34" t="s">
        <v>24751</v>
      </c>
      <c r="CG20873" s="381">
        <v>77090</v>
      </c>
      <c r="CI20873" s="378">
        <v>36190</v>
      </c>
    </row>
    <row r="20874" spans="82:87">
      <c r="CD20874" s="34" t="s">
        <v>24752</v>
      </c>
      <c r="CG20874" s="381">
        <v>77100</v>
      </c>
      <c r="CI20874" s="378">
        <v>36190</v>
      </c>
    </row>
    <row r="20875" spans="82:87">
      <c r="CD20875" s="34" t="s">
        <v>24753</v>
      </c>
      <c r="CG20875" s="381">
        <v>77101</v>
      </c>
      <c r="CI20875" s="378">
        <v>36200</v>
      </c>
    </row>
    <row r="20876" spans="82:87">
      <c r="CD20876" s="34" t="s">
        <v>24754</v>
      </c>
      <c r="CG20876" s="381">
        <v>77102</v>
      </c>
      <c r="CI20876" s="378">
        <v>36200</v>
      </c>
    </row>
    <row r="20877" spans="82:87">
      <c r="CD20877" s="34" t="s">
        <v>24755</v>
      </c>
      <c r="CG20877" s="381">
        <v>77103</v>
      </c>
      <c r="CI20877" s="378">
        <v>36200</v>
      </c>
    </row>
    <row r="20878" spans="82:87">
      <c r="CD20878" s="34" t="s">
        <v>24756</v>
      </c>
      <c r="CG20878" s="381">
        <v>77104</v>
      </c>
      <c r="CI20878" s="378">
        <v>36200</v>
      </c>
    </row>
    <row r="20879" spans="82:87">
      <c r="CD20879" s="34" t="s">
        <v>24757</v>
      </c>
      <c r="CG20879" s="381">
        <v>77105</v>
      </c>
      <c r="CI20879" s="378">
        <v>36200</v>
      </c>
    </row>
    <row r="20880" spans="82:87">
      <c r="CD20880" s="34" t="s">
        <v>24758</v>
      </c>
      <c r="CG20880" s="381">
        <v>77106</v>
      </c>
      <c r="CI20880" s="378">
        <v>36200</v>
      </c>
    </row>
    <row r="20881" spans="82:87">
      <c r="CD20881" s="34" t="s">
        <v>24759</v>
      </c>
      <c r="CG20881" s="381">
        <v>77107</v>
      </c>
      <c r="CI20881" s="378">
        <v>36200</v>
      </c>
    </row>
    <row r="20882" spans="82:87">
      <c r="CD20882" s="34" t="s">
        <v>24760</v>
      </c>
      <c r="CG20882" s="381">
        <v>77108</v>
      </c>
      <c r="CI20882" s="378">
        <v>36200</v>
      </c>
    </row>
    <row r="20883" spans="82:87">
      <c r="CD20883" s="34" t="s">
        <v>24761</v>
      </c>
      <c r="CG20883" s="381">
        <v>77109</v>
      </c>
      <c r="CI20883" s="378">
        <v>36200</v>
      </c>
    </row>
    <row r="20884" spans="82:87">
      <c r="CD20884" s="34" t="s">
        <v>24762</v>
      </c>
      <c r="CG20884" s="381">
        <v>77110</v>
      </c>
      <c r="CI20884" s="378">
        <v>36200</v>
      </c>
    </row>
    <row r="20885" spans="82:87">
      <c r="CD20885" s="34" t="s">
        <v>24763</v>
      </c>
      <c r="CG20885" s="381">
        <v>77111</v>
      </c>
      <c r="CI20885" s="378">
        <v>36200</v>
      </c>
    </row>
    <row r="20886" spans="82:87">
      <c r="CD20886" s="34" t="s">
        <v>24764</v>
      </c>
      <c r="CG20886" s="381">
        <v>77112</v>
      </c>
      <c r="CI20886" s="378">
        <v>36210</v>
      </c>
    </row>
    <row r="20887" spans="82:87">
      <c r="CD20887" s="34" t="s">
        <v>24765</v>
      </c>
      <c r="CG20887" s="381">
        <v>77113</v>
      </c>
      <c r="CI20887" s="378">
        <v>36210</v>
      </c>
    </row>
    <row r="20888" spans="82:87">
      <c r="CD20888" s="34" t="s">
        <v>24766</v>
      </c>
      <c r="CG20888" s="381">
        <v>77114</v>
      </c>
      <c r="CI20888" s="378">
        <v>36210</v>
      </c>
    </row>
    <row r="20889" spans="82:87">
      <c r="CD20889" s="34" t="s">
        <v>24767</v>
      </c>
      <c r="CG20889" s="381">
        <v>77115</v>
      </c>
      <c r="CI20889" s="378">
        <v>36210</v>
      </c>
    </row>
    <row r="20890" spans="82:87">
      <c r="CD20890" s="34" t="s">
        <v>24768</v>
      </c>
      <c r="CG20890" s="381">
        <v>77118</v>
      </c>
      <c r="CI20890" s="378">
        <v>36210</v>
      </c>
    </row>
    <row r="20891" spans="82:87">
      <c r="CD20891" s="34" t="s">
        <v>24769</v>
      </c>
      <c r="CG20891" s="381">
        <v>77120</v>
      </c>
      <c r="CI20891" s="378">
        <v>36210</v>
      </c>
    </row>
    <row r="20892" spans="82:87">
      <c r="CD20892" s="34" t="s">
        <v>24770</v>
      </c>
      <c r="CG20892" s="381">
        <v>77122</v>
      </c>
      <c r="CI20892" s="378">
        <v>36210</v>
      </c>
    </row>
    <row r="20893" spans="82:87">
      <c r="CD20893" s="34" t="s">
        <v>24771</v>
      </c>
      <c r="CG20893" s="381">
        <v>77123</v>
      </c>
      <c r="CI20893" s="378">
        <v>36210</v>
      </c>
    </row>
    <row r="20894" spans="82:87">
      <c r="CD20894" s="34" t="s">
        <v>24772</v>
      </c>
      <c r="CG20894" s="381">
        <v>77124</v>
      </c>
      <c r="CI20894" s="378">
        <v>36210</v>
      </c>
    </row>
    <row r="20895" spans="82:87">
      <c r="CD20895" s="34" t="s">
        <v>24773</v>
      </c>
      <c r="CG20895" s="381">
        <v>77126</v>
      </c>
      <c r="CI20895" s="378">
        <v>36210</v>
      </c>
    </row>
    <row r="20896" spans="82:87">
      <c r="CD20896" s="34" t="s">
        <v>24774</v>
      </c>
      <c r="CG20896" s="381">
        <v>77127</v>
      </c>
      <c r="CI20896" s="378">
        <v>36210</v>
      </c>
    </row>
    <row r="20897" spans="82:87">
      <c r="CD20897" s="34" t="s">
        <v>24775</v>
      </c>
      <c r="CG20897" s="381">
        <v>77130</v>
      </c>
      <c r="CI20897" s="378">
        <v>36210</v>
      </c>
    </row>
    <row r="20898" spans="82:87">
      <c r="CD20898" s="34" t="s">
        <v>24776</v>
      </c>
      <c r="CG20898" s="381">
        <v>77131</v>
      </c>
      <c r="CI20898" s="378">
        <v>36220</v>
      </c>
    </row>
    <row r="20899" spans="82:87">
      <c r="CD20899" s="34" t="s">
        <v>24777</v>
      </c>
      <c r="CG20899" s="381">
        <v>77133</v>
      </c>
      <c r="CI20899" s="378">
        <v>36220</v>
      </c>
    </row>
    <row r="20900" spans="82:87">
      <c r="CD20900" s="34" t="s">
        <v>24778</v>
      </c>
      <c r="CG20900" s="381">
        <v>77134</v>
      </c>
      <c r="CI20900" s="378">
        <v>36220</v>
      </c>
    </row>
    <row r="20901" spans="82:87">
      <c r="CD20901" s="34" t="s">
        <v>24779</v>
      </c>
      <c r="CG20901" s="381">
        <v>77135</v>
      </c>
      <c r="CI20901" s="378">
        <v>36220</v>
      </c>
    </row>
    <row r="20902" spans="82:87">
      <c r="CD20902" s="34" t="s">
        <v>24780</v>
      </c>
      <c r="CG20902" s="381">
        <v>77138</v>
      </c>
      <c r="CI20902" s="378">
        <v>36220</v>
      </c>
    </row>
    <row r="20903" spans="82:87">
      <c r="CD20903" s="34" t="s">
        <v>24781</v>
      </c>
      <c r="CG20903" s="381">
        <v>77139</v>
      </c>
      <c r="CI20903" s="378">
        <v>36220</v>
      </c>
    </row>
    <row r="20904" spans="82:87">
      <c r="CD20904" s="34" t="s">
        <v>24782</v>
      </c>
      <c r="CG20904" s="381">
        <v>77140</v>
      </c>
      <c r="CI20904" s="378">
        <v>36220</v>
      </c>
    </row>
    <row r="20905" spans="82:87">
      <c r="CD20905" s="34" t="s">
        <v>24783</v>
      </c>
      <c r="CG20905" s="381">
        <v>77141</v>
      </c>
      <c r="CI20905" s="378">
        <v>36220</v>
      </c>
    </row>
    <row r="20906" spans="82:87">
      <c r="CD20906" s="34" t="s">
        <v>24784</v>
      </c>
      <c r="CG20906" s="381">
        <v>77144</v>
      </c>
      <c r="CI20906" s="378">
        <v>36220</v>
      </c>
    </row>
    <row r="20907" spans="82:87">
      <c r="CD20907" s="34" t="s">
        <v>24785</v>
      </c>
      <c r="CG20907" s="381">
        <v>77145</v>
      </c>
      <c r="CI20907" s="378">
        <v>36220</v>
      </c>
    </row>
    <row r="20908" spans="82:87">
      <c r="CD20908" s="34" t="s">
        <v>24786</v>
      </c>
      <c r="CG20908" s="381">
        <v>77148</v>
      </c>
      <c r="CI20908" s="378">
        <v>36230</v>
      </c>
    </row>
    <row r="20909" spans="82:87">
      <c r="CD20909" s="34" t="s">
        <v>24787</v>
      </c>
      <c r="CG20909" s="381">
        <v>77150</v>
      </c>
      <c r="CI20909" s="378">
        <v>36230</v>
      </c>
    </row>
    <row r="20910" spans="82:87">
      <c r="CD20910" s="34" t="s">
        <v>24788</v>
      </c>
      <c r="CG20910" s="381">
        <v>77151</v>
      </c>
      <c r="CI20910" s="378">
        <v>36230</v>
      </c>
    </row>
    <row r="20911" spans="82:87">
      <c r="CD20911" s="34" t="s">
        <v>24789</v>
      </c>
      <c r="CG20911" s="381">
        <v>77154</v>
      </c>
      <c r="CI20911" s="378">
        <v>36230</v>
      </c>
    </row>
    <row r="20912" spans="82:87">
      <c r="CD20912" s="34" t="s">
        <v>24790</v>
      </c>
      <c r="CG20912" s="381">
        <v>77157</v>
      </c>
      <c r="CI20912" s="378">
        <v>36230</v>
      </c>
    </row>
    <row r="20913" spans="82:87">
      <c r="CD20913" s="34" t="s">
        <v>24791</v>
      </c>
      <c r="CG20913" s="381">
        <v>77160</v>
      </c>
      <c r="CI20913" s="378">
        <v>36230</v>
      </c>
    </row>
    <row r="20914" spans="82:87">
      <c r="CD20914" s="34" t="s">
        <v>24792</v>
      </c>
      <c r="CG20914" s="381">
        <v>77163</v>
      </c>
      <c r="CI20914" s="378">
        <v>36230</v>
      </c>
    </row>
    <row r="20915" spans="82:87">
      <c r="CD20915" s="34" t="s">
        <v>24793</v>
      </c>
      <c r="CG20915" s="381">
        <v>77164</v>
      </c>
      <c r="CI20915" s="378">
        <v>36230</v>
      </c>
    </row>
    <row r="20916" spans="82:87">
      <c r="CD20916" s="34" t="s">
        <v>24794</v>
      </c>
      <c r="CG20916" s="381">
        <v>77165</v>
      </c>
      <c r="CI20916" s="378">
        <v>36230</v>
      </c>
    </row>
    <row r="20917" spans="82:87">
      <c r="CD20917" s="34" t="s">
        <v>24795</v>
      </c>
      <c r="CG20917" s="381">
        <v>77166</v>
      </c>
      <c r="CI20917" s="378">
        <v>36230</v>
      </c>
    </row>
    <row r="20918" spans="82:87">
      <c r="CD20918" s="34" t="s">
        <v>24796</v>
      </c>
      <c r="CG20918" s="381">
        <v>77167</v>
      </c>
      <c r="CI20918" s="378">
        <v>36240</v>
      </c>
    </row>
    <row r="20919" spans="82:87">
      <c r="CD20919" s="34" t="s">
        <v>24797</v>
      </c>
      <c r="CG20919" s="381">
        <v>77169</v>
      </c>
      <c r="CI20919" s="378">
        <v>36240</v>
      </c>
    </row>
    <row r="20920" spans="82:87">
      <c r="CD20920" s="34" t="s">
        <v>24798</v>
      </c>
      <c r="CG20920" s="381">
        <v>77170</v>
      </c>
      <c r="CI20920" s="378">
        <v>36240</v>
      </c>
    </row>
    <row r="20921" spans="82:87">
      <c r="CD20921" s="34" t="s">
        <v>24799</v>
      </c>
      <c r="CG20921" s="381">
        <v>77171</v>
      </c>
      <c r="CI20921" s="378">
        <v>36240</v>
      </c>
    </row>
    <row r="20922" spans="82:87">
      <c r="CD20922" s="34" t="s">
        <v>24800</v>
      </c>
      <c r="CG20922" s="381">
        <v>77173</v>
      </c>
      <c r="CI20922" s="378">
        <v>36250</v>
      </c>
    </row>
    <row r="20923" spans="82:87">
      <c r="CD20923" s="34" t="s">
        <v>24801</v>
      </c>
      <c r="CG20923" s="381">
        <v>77174</v>
      </c>
      <c r="CI20923" s="378">
        <v>36250</v>
      </c>
    </row>
    <row r="20924" spans="82:87">
      <c r="CD20924" s="34" t="s">
        <v>24802</v>
      </c>
      <c r="CG20924" s="381">
        <v>77176</v>
      </c>
      <c r="CI20924" s="378">
        <v>36250</v>
      </c>
    </row>
    <row r="20925" spans="82:87">
      <c r="CD20925" s="34" t="s">
        <v>24803</v>
      </c>
      <c r="CG20925" s="381">
        <v>77177</v>
      </c>
      <c r="CI20925" s="378">
        <v>36255</v>
      </c>
    </row>
    <row r="20926" spans="82:87">
      <c r="CD20926" s="34" t="s">
        <v>24804</v>
      </c>
      <c r="CG20926" s="381">
        <v>77178</v>
      </c>
      <c r="CI20926" s="378">
        <v>36260</v>
      </c>
    </row>
    <row r="20927" spans="82:87">
      <c r="CD20927" s="34" t="s">
        <v>24805</v>
      </c>
      <c r="CG20927" s="381">
        <v>77181</v>
      </c>
      <c r="CI20927" s="378">
        <v>36260</v>
      </c>
    </row>
    <row r="20928" spans="82:87">
      <c r="CD20928" s="34" t="s">
        <v>24806</v>
      </c>
      <c r="CG20928" s="381">
        <v>77183</v>
      </c>
      <c r="CI20928" s="378">
        <v>36260</v>
      </c>
    </row>
    <row r="20929" spans="82:87">
      <c r="CD20929" s="34" t="s">
        <v>24807</v>
      </c>
      <c r="CG20929" s="381">
        <v>77184</v>
      </c>
      <c r="CI20929" s="378">
        <v>36260</v>
      </c>
    </row>
    <row r="20930" spans="82:87">
      <c r="CD20930" s="34" t="s">
        <v>24808</v>
      </c>
      <c r="CG20930" s="381">
        <v>77185</v>
      </c>
      <c r="CI20930" s="378">
        <v>36260</v>
      </c>
    </row>
    <row r="20931" spans="82:87">
      <c r="CD20931" s="34" t="s">
        <v>24809</v>
      </c>
      <c r="CG20931" s="381">
        <v>77186</v>
      </c>
      <c r="CI20931" s="378">
        <v>36260</v>
      </c>
    </row>
    <row r="20932" spans="82:87">
      <c r="CD20932" s="34" t="s">
        <v>24810</v>
      </c>
      <c r="CG20932" s="381">
        <v>77187</v>
      </c>
      <c r="CI20932" s="378">
        <v>36260</v>
      </c>
    </row>
    <row r="20933" spans="82:87">
      <c r="CD20933" s="34" t="s">
        <v>24811</v>
      </c>
      <c r="CG20933" s="381">
        <v>77188</v>
      </c>
      <c r="CI20933" s="378">
        <v>36260</v>
      </c>
    </row>
    <row r="20934" spans="82:87">
      <c r="CD20934" s="34" t="s">
        <v>24812</v>
      </c>
      <c r="CG20934" s="381">
        <v>77190</v>
      </c>
      <c r="CI20934" s="378">
        <v>36262</v>
      </c>
    </row>
    <row r="20935" spans="82:87">
      <c r="CD20935" s="34" t="s">
        <v>24813</v>
      </c>
      <c r="CG20935" s="381">
        <v>77191</v>
      </c>
      <c r="CI20935" s="378">
        <v>36270</v>
      </c>
    </row>
    <row r="20936" spans="82:87">
      <c r="CD20936" s="34" t="s">
        <v>24814</v>
      </c>
      <c r="CG20936" s="381">
        <v>77192</v>
      </c>
      <c r="CI20936" s="378">
        <v>36270</v>
      </c>
    </row>
    <row r="20937" spans="82:87">
      <c r="CD20937" s="34" t="s">
        <v>24815</v>
      </c>
      <c r="CG20937" s="381">
        <v>77193</v>
      </c>
      <c r="CI20937" s="378">
        <v>36270</v>
      </c>
    </row>
    <row r="20938" spans="82:87">
      <c r="CD20938" s="34" t="s">
        <v>24816</v>
      </c>
      <c r="CG20938" s="381">
        <v>77194</v>
      </c>
      <c r="CI20938" s="378">
        <v>36290</v>
      </c>
    </row>
    <row r="20939" spans="82:87">
      <c r="CD20939" s="34" t="s">
        <v>24817</v>
      </c>
      <c r="CG20939" s="381">
        <v>77195</v>
      </c>
      <c r="CI20939" s="378">
        <v>36290</v>
      </c>
    </row>
    <row r="20940" spans="82:87">
      <c r="CD20940" s="34" t="s">
        <v>24818</v>
      </c>
      <c r="CG20940" s="381">
        <v>77196</v>
      </c>
      <c r="CI20940" s="378">
        <v>36290</v>
      </c>
    </row>
    <row r="20941" spans="82:87">
      <c r="CD20941" s="34" t="s">
        <v>24819</v>
      </c>
      <c r="CG20941" s="381">
        <v>77197</v>
      </c>
      <c r="CI20941" s="378">
        <v>36290</v>
      </c>
    </row>
    <row r="20942" spans="82:87">
      <c r="CD20942" s="34" t="s">
        <v>24820</v>
      </c>
      <c r="CG20942" s="381">
        <v>77198</v>
      </c>
      <c r="CI20942" s="378">
        <v>36290</v>
      </c>
    </row>
    <row r="20943" spans="82:87">
      <c r="CD20943" s="34" t="s">
        <v>24821</v>
      </c>
      <c r="CG20943" s="381">
        <v>77199</v>
      </c>
      <c r="CI20943" s="378">
        <v>36290</v>
      </c>
    </row>
    <row r="20944" spans="82:87">
      <c r="CD20944" s="34" t="s">
        <v>24822</v>
      </c>
      <c r="CG20944" s="381">
        <v>77200</v>
      </c>
      <c r="CI20944" s="378">
        <v>36290</v>
      </c>
    </row>
    <row r="20945" spans="82:87">
      <c r="CD20945" s="34" t="s">
        <v>24823</v>
      </c>
      <c r="CG20945" s="381">
        <v>77201</v>
      </c>
      <c r="CI20945" s="378">
        <v>36300</v>
      </c>
    </row>
    <row r="20946" spans="82:87">
      <c r="CD20946" s="34" t="s">
        <v>24824</v>
      </c>
      <c r="CG20946" s="381">
        <v>77202</v>
      </c>
      <c r="CI20946" s="378">
        <v>36300</v>
      </c>
    </row>
    <row r="20947" spans="82:87">
      <c r="CD20947" s="34" t="s">
        <v>24825</v>
      </c>
      <c r="CG20947" s="381">
        <v>77203</v>
      </c>
      <c r="CI20947" s="378">
        <v>36300</v>
      </c>
    </row>
    <row r="20948" spans="82:87">
      <c r="CD20948" s="34" t="s">
        <v>24826</v>
      </c>
      <c r="CG20948" s="381">
        <v>77204</v>
      </c>
      <c r="CI20948" s="378">
        <v>36300</v>
      </c>
    </row>
    <row r="20949" spans="82:87">
      <c r="CD20949" s="34" t="s">
        <v>24827</v>
      </c>
      <c r="CG20949" s="381">
        <v>77205</v>
      </c>
      <c r="CI20949" s="378">
        <v>36300</v>
      </c>
    </row>
    <row r="20950" spans="82:87">
      <c r="CD20950" s="34" t="s">
        <v>24828</v>
      </c>
      <c r="CG20950" s="381">
        <v>77206</v>
      </c>
      <c r="CI20950" s="378">
        <v>36300</v>
      </c>
    </row>
    <row r="20951" spans="82:87">
      <c r="CD20951" s="34" t="s">
        <v>24829</v>
      </c>
      <c r="CG20951" s="381">
        <v>77207</v>
      </c>
      <c r="CI20951" s="378">
        <v>36300</v>
      </c>
    </row>
    <row r="20952" spans="82:87">
      <c r="CD20952" s="34" t="s">
        <v>24830</v>
      </c>
      <c r="CG20952" s="381">
        <v>77208</v>
      </c>
      <c r="CI20952" s="378">
        <v>36300</v>
      </c>
    </row>
    <row r="20953" spans="82:87">
      <c r="CD20953" s="34" t="s">
        <v>24831</v>
      </c>
      <c r="CG20953" s="381">
        <v>77209</v>
      </c>
      <c r="CI20953" s="378">
        <v>36300</v>
      </c>
    </row>
    <row r="20954" spans="82:87">
      <c r="CD20954" s="34" t="s">
        <v>24832</v>
      </c>
      <c r="CG20954" s="381">
        <v>77210</v>
      </c>
      <c r="CI20954" s="378">
        <v>36301</v>
      </c>
    </row>
    <row r="20955" spans="82:87">
      <c r="CD20955" s="34" t="s">
        <v>24833</v>
      </c>
      <c r="CG20955" s="381">
        <v>77211</v>
      </c>
      <c r="CI20955" s="378">
        <v>36304</v>
      </c>
    </row>
    <row r="20956" spans="82:87">
      <c r="CD20956" s="34" t="s">
        <v>24834</v>
      </c>
      <c r="CG20956" s="381">
        <v>77212</v>
      </c>
      <c r="CI20956" s="378">
        <v>36310</v>
      </c>
    </row>
    <row r="20957" spans="82:87">
      <c r="CD20957" s="34" t="s">
        <v>24835</v>
      </c>
      <c r="CG20957" s="381">
        <v>77213</v>
      </c>
      <c r="CI20957" s="378">
        <v>36310</v>
      </c>
    </row>
    <row r="20958" spans="82:87">
      <c r="CD20958" s="34" t="s">
        <v>24836</v>
      </c>
      <c r="CG20958" s="381">
        <v>77214</v>
      </c>
      <c r="CI20958" s="378">
        <v>36310</v>
      </c>
    </row>
    <row r="20959" spans="82:87">
      <c r="CD20959" s="34" t="s">
        <v>24837</v>
      </c>
      <c r="CG20959" s="381">
        <v>77215</v>
      </c>
      <c r="CI20959" s="378">
        <v>36310</v>
      </c>
    </row>
    <row r="20960" spans="82:87">
      <c r="CD20960" s="34" t="s">
        <v>24838</v>
      </c>
      <c r="CG20960" s="381">
        <v>77216</v>
      </c>
      <c r="CI20960" s="378">
        <v>36310</v>
      </c>
    </row>
    <row r="20961" spans="82:87">
      <c r="CD20961" s="34" t="s">
        <v>24839</v>
      </c>
      <c r="CG20961" s="381">
        <v>77217</v>
      </c>
      <c r="CI20961" s="378">
        <v>36320</v>
      </c>
    </row>
    <row r="20962" spans="82:87">
      <c r="CD20962" s="34" t="s">
        <v>24840</v>
      </c>
      <c r="CG20962" s="381">
        <v>77218</v>
      </c>
      <c r="CI20962" s="378">
        <v>36330</v>
      </c>
    </row>
    <row r="20963" spans="82:87">
      <c r="CD20963" s="34" t="s">
        <v>24841</v>
      </c>
      <c r="CG20963" s="381">
        <v>77219</v>
      </c>
      <c r="CI20963" s="378">
        <v>36330</v>
      </c>
    </row>
    <row r="20964" spans="82:87">
      <c r="CD20964" s="34" t="s">
        <v>24842</v>
      </c>
      <c r="CG20964" s="381">
        <v>77220</v>
      </c>
      <c r="CI20964" s="378">
        <v>36330</v>
      </c>
    </row>
    <row r="20965" spans="82:87">
      <c r="CD20965" s="34" t="s">
        <v>24843</v>
      </c>
      <c r="CG20965" s="381">
        <v>77221</v>
      </c>
      <c r="CI20965" s="378">
        <v>36340</v>
      </c>
    </row>
    <row r="20966" spans="82:87">
      <c r="CD20966" s="34" t="s">
        <v>24844</v>
      </c>
      <c r="CG20966" s="381">
        <v>77222</v>
      </c>
      <c r="CI20966" s="378">
        <v>36340</v>
      </c>
    </row>
    <row r="20967" spans="82:87">
      <c r="CD20967" s="34" t="s">
        <v>24845</v>
      </c>
      <c r="CG20967" s="381">
        <v>77223</v>
      </c>
      <c r="CI20967" s="378">
        <v>36340</v>
      </c>
    </row>
    <row r="20968" spans="82:87">
      <c r="CD20968" s="34" t="s">
        <v>24846</v>
      </c>
      <c r="CG20968" s="381">
        <v>77224</v>
      </c>
      <c r="CI20968" s="378">
        <v>36340</v>
      </c>
    </row>
    <row r="20969" spans="82:87">
      <c r="CD20969" s="34" t="s">
        <v>24847</v>
      </c>
      <c r="CG20969" s="381">
        <v>77225</v>
      </c>
      <c r="CI20969" s="378">
        <v>36350</v>
      </c>
    </row>
    <row r="20970" spans="82:87">
      <c r="CD20970" s="34" t="s">
        <v>24848</v>
      </c>
      <c r="CG20970" s="381">
        <v>77226</v>
      </c>
      <c r="CI20970" s="378">
        <v>36350</v>
      </c>
    </row>
    <row r="20971" spans="82:87">
      <c r="CD20971" s="34" t="s">
        <v>24849</v>
      </c>
      <c r="CG20971" s="381">
        <v>77227</v>
      </c>
      <c r="CI20971" s="378">
        <v>36360</v>
      </c>
    </row>
    <row r="20972" spans="82:87">
      <c r="CD20972" s="34" t="s">
        <v>24850</v>
      </c>
      <c r="CG20972" s="381">
        <v>77228</v>
      </c>
      <c r="CI20972" s="378">
        <v>36360</v>
      </c>
    </row>
    <row r="20973" spans="82:87">
      <c r="CD20973" s="34" t="s">
        <v>24851</v>
      </c>
      <c r="CG20973" s="381">
        <v>77229</v>
      </c>
      <c r="CI20973" s="378">
        <v>36370</v>
      </c>
    </row>
    <row r="20974" spans="82:87">
      <c r="CD20974" s="34" t="s">
        <v>24852</v>
      </c>
      <c r="CG20974" s="381">
        <v>77230</v>
      </c>
      <c r="CI20974" s="378">
        <v>36370</v>
      </c>
    </row>
    <row r="20975" spans="82:87">
      <c r="CD20975" s="34" t="s">
        <v>24853</v>
      </c>
      <c r="CG20975" s="381">
        <v>77231</v>
      </c>
      <c r="CI20975" s="378">
        <v>36370</v>
      </c>
    </row>
    <row r="20976" spans="82:87">
      <c r="CD20976" s="34" t="s">
        <v>24854</v>
      </c>
      <c r="CG20976" s="381">
        <v>77232</v>
      </c>
      <c r="CI20976" s="378">
        <v>36370</v>
      </c>
    </row>
    <row r="20977" spans="82:87">
      <c r="CD20977" s="34" t="s">
        <v>24855</v>
      </c>
      <c r="CG20977" s="381">
        <v>77233</v>
      </c>
      <c r="CI20977" s="378">
        <v>36370</v>
      </c>
    </row>
    <row r="20978" spans="82:87">
      <c r="CD20978" s="34" t="s">
        <v>24856</v>
      </c>
      <c r="CG20978" s="381">
        <v>77234</v>
      </c>
      <c r="CI20978" s="378">
        <v>36370</v>
      </c>
    </row>
    <row r="20979" spans="82:87">
      <c r="CD20979" s="34" t="s">
        <v>24857</v>
      </c>
      <c r="CG20979" s="381">
        <v>77235</v>
      </c>
      <c r="CI20979" s="378">
        <v>36371</v>
      </c>
    </row>
    <row r="20980" spans="82:87">
      <c r="CD20980" s="34" t="s">
        <v>24858</v>
      </c>
      <c r="CG20980" s="381">
        <v>77236</v>
      </c>
      <c r="CI20980" s="378">
        <v>36400</v>
      </c>
    </row>
    <row r="20981" spans="82:87">
      <c r="CD20981" s="34" t="s">
        <v>24859</v>
      </c>
      <c r="CG20981" s="381">
        <v>77237</v>
      </c>
      <c r="CI20981" s="378">
        <v>36400</v>
      </c>
    </row>
    <row r="20982" spans="82:87">
      <c r="CD20982" s="34" t="s">
        <v>24860</v>
      </c>
      <c r="CG20982" s="381">
        <v>77238</v>
      </c>
      <c r="CI20982" s="378">
        <v>36400</v>
      </c>
    </row>
    <row r="20983" spans="82:87">
      <c r="CD20983" s="34" t="s">
        <v>24861</v>
      </c>
      <c r="CG20983" s="381">
        <v>77239</v>
      </c>
      <c r="CI20983" s="378">
        <v>36400</v>
      </c>
    </row>
    <row r="20984" spans="82:87">
      <c r="CD20984" s="34" t="s">
        <v>24862</v>
      </c>
      <c r="CG20984" s="381">
        <v>77240</v>
      </c>
      <c r="CI20984" s="378">
        <v>36400</v>
      </c>
    </row>
    <row r="20985" spans="82:87">
      <c r="CD20985" s="34" t="s">
        <v>24863</v>
      </c>
      <c r="CG20985" s="381">
        <v>77241</v>
      </c>
      <c r="CI20985" s="378">
        <v>36400</v>
      </c>
    </row>
    <row r="20986" spans="82:87">
      <c r="CD20986" s="34" t="s">
        <v>24864</v>
      </c>
      <c r="CG20986" s="381">
        <v>77242</v>
      </c>
      <c r="CI20986" s="378">
        <v>36400</v>
      </c>
    </row>
    <row r="20987" spans="82:87">
      <c r="CD20987" s="34" t="s">
        <v>24865</v>
      </c>
      <c r="CG20987" s="381">
        <v>77243</v>
      </c>
      <c r="CI20987" s="378">
        <v>36400</v>
      </c>
    </row>
    <row r="20988" spans="82:87">
      <c r="CD20988" s="34" t="s">
        <v>24866</v>
      </c>
      <c r="CG20988" s="381">
        <v>77244</v>
      </c>
      <c r="CI20988" s="378">
        <v>36400</v>
      </c>
    </row>
    <row r="20989" spans="82:87">
      <c r="CD20989" s="34" t="s">
        <v>24867</v>
      </c>
      <c r="CG20989" s="381">
        <v>77245</v>
      </c>
      <c r="CI20989" s="378">
        <v>36400</v>
      </c>
    </row>
    <row r="20990" spans="82:87">
      <c r="CD20990" s="34" t="s">
        <v>24868</v>
      </c>
      <c r="CG20990" s="381">
        <v>77246</v>
      </c>
      <c r="CI20990" s="378">
        <v>36400</v>
      </c>
    </row>
    <row r="20991" spans="82:87">
      <c r="CD20991" s="34" t="s">
        <v>24869</v>
      </c>
      <c r="CG20991" s="381">
        <v>77247</v>
      </c>
      <c r="CI20991" s="378">
        <v>36400</v>
      </c>
    </row>
    <row r="20992" spans="82:87">
      <c r="CD20992" s="34" t="s">
        <v>24870</v>
      </c>
      <c r="CG20992" s="381">
        <v>77248</v>
      </c>
      <c r="CI20992" s="378">
        <v>36400</v>
      </c>
    </row>
    <row r="20993" spans="82:87">
      <c r="CD20993" s="34" t="s">
        <v>24871</v>
      </c>
      <c r="CG20993" s="381">
        <v>77249</v>
      </c>
      <c r="CI20993" s="378">
        <v>36400</v>
      </c>
    </row>
    <row r="20994" spans="82:87">
      <c r="CD20994" s="34" t="s">
        <v>24872</v>
      </c>
      <c r="CG20994" s="381">
        <v>77250</v>
      </c>
      <c r="CI20994" s="378">
        <v>36400</v>
      </c>
    </row>
    <row r="20995" spans="82:87">
      <c r="CD20995" s="34" t="s">
        <v>24873</v>
      </c>
      <c r="CG20995" s="381">
        <v>77251</v>
      </c>
      <c r="CI20995" s="378">
        <v>36400</v>
      </c>
    </row>
    <row r="20996" spans="82:87">
      <c r="CD20996" s="34" t="s">
        <v>24874</v>
      </c>
      <c r="CG20996" s="381">
        <v>77252</v>
      </c>
      <c r="CI20996" s="378">
        <v>36401</v>
      </c>
    </row>
    <row r="20997" spans="82:87">
      <c r="CD20997" s="34" t="s">
        <v>24875</v>
      </c>
      <c r="CG20997" s="381">
        <v>77253</v>
      </c>
      <c r="CI20997" s="378">
        <v>36404</v>
      </c>
    </row>
    <row r="20998" spans="82:87">
      <c r="CD20998" s="34" t="s">
        <v>24876</v>
      </c>
      <c r="CG20998" s="381">
        <v>77254</v>
      </c>
      <c r="CI20998" s="378">
        <v>36415</v>
      </c>
    </row>
    <row r="20999" spans="82:87">
      <c r="CD20999" s="34" t="s">
        <v>24877</v>
      </c>
      <c r="CG20999" s="381">
        <v>77255</v>
      </c>
      <c r="CI20999" s="378">
        <v>36500</v>
      </c>
    </row>
    <row r="21000" spans="82:87">
      <c r="CD21000" s="34" t="s">
        <v>24878</v>
      </c>
      <c r="CG21000" s="381">
        <v>77256</v>
      </c>
      <c r="CI21000" s="378">
        <v>36500</v>
      </c>
    </row>
    <row r="21001" spans="82:87">
      <c r="CD21001" s="34" t="s">
        <v>24879</v>
      </c>
      <c r="CG21001" s="381">
        <v>77257</v>
      </c>
      <c r="CI21001" s="378">
        <v>36500</v>
      </c>
    </row>
    <row r="21002" spans="82:87">
      <c r="CD21002" s="34" t="s">
        <v>24880</v>
      </c>
      <c r="CG21002" s="381">
        <v>77258</v>
      </c>
      <c r="CI21002" s="378">
        <v>36500</v>
      </c>
    </row>
    <row r="21003" spans="82:87">
      <c r="CD21003" s="34" t="s">
        <v>24881</v>
      </c>
      <c r="CG21003" s="381">
        <v>77259</v>
      </c>
      <c r="CI21003" s="378">
        <v>36500</v>
      </c>
    </row>
    <row r="21004" spans="82:87">
      <c r="CD21004" s="34" t="s">
        <v>24882</v>
      </c>
      <c r="CG21004" s="381">
        <v>77260</v>
      </c>
      <c r="CI21004" s="378">
        <v>36500</v>
      </c>
    </row>
    <row r="21005" spans="82:87">
      <c r="CD21005" s="34" t="s">
        <v>24883</v>
      </c>
      <c r="CG21005" s="381">
        <v>77261</v>
      </c>
      <c r="CI21005" s="378">
        <v>36500</v>
      </c>
    </row>
    <row r="21006" spans="82:87">
      <c r="CD21006" s="34" t="s">
        <v>24884</v>
      </c>
      <c r="CG21006" s="381">
        <v>77262</v>
      </c>
      <c r="CI21006" s="378">
        <v>36500</v>
      </c>
    </row>
    <row r="21007" spans="82:87">
      <c r="CD21007" s="34" t="s">
        <v>24885</v>
      </c>
      <c r="CG21007" s="381">
        <v>77263</v>
      </c>
      <c r="CI21007" s="378">
        <v>36500</v>
      </c>
    </row>
    <row r="21008" spans="82:87">
      <c r="CD21008" s="34" t="s">
        <v>24886</v>
      </c>
      <c r="CG21008" s="381">
        <v>77266</v>
      </c>
      <c r="CI21008" s="378">
        <v>36500</v>
      </c>
    </row>
    <row r="21009" spans="82:87">
      <c r="CD21009" s="34" t="s">
        <v>24887</v>
      </c>
      <c r="CG21009" s="381">
        <v>77267</v>
      </c>
      <c r="CI21009" s="378">
        <v>36500</v>
      </c>
    </row>
    <row r="21010" spans="82:87">
      <c r="CD21010" s="34" t="s">
        <v>24888</v>
      </c>
      <c r="CG21010" s="381">
        <v>77268</v>
      </c>
      <c r="CI21010" s="378">
        <v>36500</v>
      </c>
    </row>
    <row r="21011" spans="82:87">
      <c r="CD21011" s="34" t="s">
        <v>24889</v>
      </c>
      <c r="CG21011" s="381">
        <v>77269</v>
      </c>
      <c r="CI21011" s="378">
        <v>36500</v>
      </c>
    </row>
    <row r="21012" spans="82:87">
      <c r="CD21012" s="34" t="s">
        <v>24890</v>
      </c>
      <c r="CG21012" s="381">
        <v>77270</v>
      </c>
      <c r="CI21012" s="378">
        <v>36501</v>
      </c>
    </row>
    <row r="21013" spans="82:87">
      <c r="CD21013" s="34" t="s">
        <v>24891</v>
      </c>
      <c r="CG21013" s="381">
        <v>77271</v>
      </c>
      <c r="CI21013" s="378">
        <v>36505</v>
      </c>
    </row>
    <row r="21014" spans="82:87">
      <c r="CD21014" s="34" t="s">
        <v>24892</v>
      </c>
      <c r="CG21014" s="381">
        <v>77272</v>
      </c>
      <c r="CI21014" s="378">
        <v>36600</v>
      </c>
    </row>
    <row r="21015" spans="82:87">
      <c r="CD21015" s="34" t="s">
        <v>24893</v>
      </c>
      <c r="CG21015" s="381">
        <v>77273</v>
      </c>
      <c r="CI21015" s="378">
        <v>36600</v>
      </c>
    </row>
    <row r="21016" spans="82:87">
      <c r="CD21016" s="34" t="s">
        <v>24894</v>
      </c>
      <c r="CG21016" s="381">
        <v>77280</v>
      </c>
      <c r="CI21016" s="378">
        <v>36600</v>
      </c>
    </row>
    <row r="21017" spans="82:87">
      <c r="CD21017" s="34" t="s">
        <v>24895</v>
      </c>
      <c r="CG21017" s="381">
        <v>77281</v>
      </c>
      <c r="CI21017" s="378">
        <v>36600</v>
      </c>
    </row>
    <row r="21018" spans="82:87">
      <c r="CD21018" s="34" t="s">
        <v>24896</v>
      </c>
      <c r="CG21018" s="381">
        <v>77282</v>
      </c>
      <c r="CI21018" s="378">
        <v>36600</v>
      </c>
    </row>
    <row r="21019" spans="82:87">
      <c r="CD21019" s="34" t="s">
        <v>24897</v>
      </c>
      <c r="CG21019" s="381">
        <v>77283</v>
      </c>
      <c r="CI21019" s="378">
        <v>36600</v>
      </c>
    </row>
    <row r="21020" spans="82:87">
      <c r="CD21020" s="34" t="s">
        <v>24898</v>
      </c>
      <c r="CG21020" s="381">
        <v>77284</v>
      </c>
      <c r="CI21020" s="378">
        <v>36600</v>
      </c>
    </row>
    <row r="21021" spans="82:87">
      <c r="CD21021" s="34" t="s">
        <v>24899</v>
      </c>
      <c r="CG21021" s="381">
        <v>77285</v>
      </c>
      <c r="CI21021" s="378">
        <v>36600</v>
      </c>
    </row>
    <row r="21022" spans="82:87">
      <c r="CD21022" s="34" t="s">
        <v>24900</v>
      </c>
      <c r="CG21022" s="381">
        <v>77286</v>
      </c>
      <c r="CI21022" s="378">
        <v>36630</v>
      </c>
    </row>
    <row r="21023" spans="82:87">
      <c r="CD21023" s="34" t="s">
        <v>24901</v>
      </c>
      <c r="CG21023" s="381">
        <v>77287</v>
      </c>
      <c r="CI21023" s="378">
        <v>36700</v>
      </c>
    </row>
    <row r="21024" spans="82:87">
      <c r="CD21024" s="34" t="s">
        <v>24902</v>
      </c>
      <c r="CG21024" s="381">
        <v>77289</v>
      </c>
      <c r="CI21024" s="378">
        <v>36700</v>
      </c>
    </row>
    <row r="21025" spans="82:87">
      <c r="CD21025" s="34" t="s">
        <v>24903</v>
      </c>
      <c r="CG21025" s="381">
        <v>77290</v>
      </c>
      <c r="CI21025" s="378">
        <v>36700</v>
      </c>
    </row>
    <row r="21026" spans="82:87">
      <c r="CD21026" s="34" t="s">
        <v>24904</v>
      </c>
      <c r="CG21026" s="381">
        <v>77291</v>
      </c>
      <c r="CI21026" s="378">
        <v>36700</v>
      </c>
    </row>
    <row r="21027" spans="82:87">
      <c r="CD21027" s="34" t="s">
        <v>24905</v>
      </c>
      <c r="CG21027" s="381">
        <v>77292</v>
      </c>
      <c r="CI21027" s="378">
        <v>36700</v>
      </c>
    </row>
    <row r="21028" spans="82:87">
      <c r="CD21028" s="34" t="s">
        <v>24906</v>
      </c>
      <c r="CG21028" s="381">
        <v>77293</v>
      </c>
      <c r="CI21028" s="378">
        <v>36700</v>
      </c>
    </row>
    <row r="21029" spans="82:87">
      <c r="CD21029" s="34" t="s">
        <v>24907</v>
      </c>
      <c r="CG21029" s="381">
        <v>77294</v>
      </c>
      <c r="CI21029" s="378">
        <v>36700</v>
      </c>
    </row>
    <row r="21030" spans="82:87">
      <c r="CD21030" s="34" t="s">
        <v>24908</v>
      </c>
      <c r="CG21030" s="381">
        <v>77295</v>
      </c>
      <c r="CI21030" s="378">
        <v>36700</v>
      </c>
    </row>
    <row r="21031" spans="82:87">
      <c r="CD21031" s="34" t="s">
        <v>24909</v>
      </c>
      <c r="CG21031" s="381">
        <v>77296</v>
      </c>
      <c r="CI21031" s="378">
        <v>36700</v>
      </c>
    </row>
    <row r="21032" spans="82:87">
      <c r="CD21032" s="34" t="s">
        <v>24910</v>
      </c>
      <c r="CG21032" s="381">
        <v>77297</v>
      </c>
      <c r="CI21032" s="378">
        <v>36800</v>
      </c>
    </row>
    <row r="21033" spans="82:87">
      <c r="CD21033" s="34" t="s">
        <v>24911</v>
      </c>
      <c r="CG21033" s="381">
        <v>77298</v>
      </c>
      <c r="CI21033" s="378">
        <v>36800</v>
      </c>
    </row>
    <row r="21034" spans="82:87">
      <c r="CD21034" s="34" t="s">
        <v>24912</v>
      </c>
      <c r="CG21034" s="381">
        <v>77299</v>
      </c>
      <c r="CI21034" s="378">
        <v>36800</v>
      </c>
    </row>
    <row r="21035" spans="82:87">
      <c r="CD21035" s="34" t="s">
        <v>24913</v>
      </c>
      <c r="CG21035" s="381">
        <v>77300</v>
      </c>
      <c r="CI21035" s="378">
        <v>36800</v>
      </c>
    </row>
    <row r="21036" spans="82:87">
      <c r="CD21036" s="34" t="s">
        <v>24914</v>
      </c>
      <c r="CG21036" s="381">
        <v>77301</v>
      </c>
      <c r="CI21036" s="378">
        <v>36800</v>
      </c>
    </row>
    <row r="21037" spans="82:87">
      <c r="CD21037" s="34" t="s">
        <v>24915</v>
      </c>
      <c r="CG21037" s="381">
        <v>77302</v>
      </c>
      <c r="CI21037" s="378">
        <v>36800</v>
      </c>
    </row>
    <row r="21038" spans="82:87">
      <c r="CD21038" s="34" t="s">
        <v>24916</v>
      </c>
      <c r="CG21038" s="381">
        <v>77303</v>
      </c>
      <c r="CI21038" s="378">
        <v>36800</v>
      </c>
    </row>
    <row r="21039" spans="82:87">
      <c r="CD21039" s="34" t="s">
        <v>24917</v>
      </c>
      <c r="CG21039" s="381">
        <v>77304</v>
      </c>
      <c r="CI21039" s="378">
        <v>36800</v>
      </c>
    </row>
    <row r="21040" spans="82:87">
      <c r="CD21040" s="34" t="s">
        <v>24918</v>
      </c>
      <c r="CG21040" s="381">
        <v>77305</v>
      </c>
      <c r="CI21040" s="378">
        <v>36800</v>
      </c>
    </row>
    <row r="21041" spans="82:87">
      <c r="CD21041" s="34" t="s">
        <v>24919</v>
      </c>
      <c r="CG21041" s="381">
        <v>77306</v>
      </c>
      <c r="CI21041" s="378">
        <v>36800</v>
      </c>
    </row>
    <row r="21042" spans="82:87">
      <c r="CD21042" s="34" t="s">
        <v>24920</v>
      </c>
      <c r="CG21042" s="381">
        <v>77307</v>
      </c>
      <c r="CI21042" s="378">
        <v>36860</v>
      </c>
    </row>
    <row r="21043" spans="82:87">
      <c r="CD21043" s="34" t="s">
        <v>24921</v>
      </c>
      <c r="CG21043" s="381">
        <v>77308</v>
      </c>
      <c r="CI21043" s="378">
        <v>36910</v>
      </c>
    </row>
    <row r="21044" spans="82:87">
      <c r="CD21044" s="34" t="s">
        <v>24922</v>
      </c>
      <c r="CG21044" s="381">
        <v>77309</v>
      </c>
      <c r="CI21044" s="378">
        <v>36911</v>
      </c>
    </row>
    <row r="21045" spans="82:87">
      <c r="CD21045" s="34" t="s">
        <v>24923</v>
      </c>
      <c r="CG21045" s="381">
        <v>77310</v>
      </c>
      <c r="CI21045" s="378">
        <v>36912</v>
      </c>
    </row>
    <row r="21046" spans="82:87">
      <c r="CD21046" s="34" t="s">
        <v>24924</v>
      </c>
      <c r="CG21046" s="381">
        <v>77311</v>
      </c>
      <c r="CI21046" s="378">
        <v>36913</v>
      </c>
    </row>
    <row r="21047" spans="82:87">
      <c r="CD21047" s="34" t="s">
        <v>24925</v>
      </c>
      <c r="CG21047" s="381">
        <v>77312</v>
      </c>
      <c r="CI21047" s="378">
        <v>36914</v>
      </c>
    </row>
    <row r="21048" spans="82:87">
      <c r="CD21048" s="34" t="s">
        <v>24926</v>
      </c>
      <c r="CG21048" s="381">
        <v>77313</v>
      </c>
      <c r="CI21048" s="378">
        <v>36915</v>
      </c>
    </row>
    <row r="21049" spans="82:87">
      <c r="CD21049" s="34" t="s">
        <v>24927</v>
      </c>
      <c r="CG21049" s="381">
        <v>77314</v>
      </c>
      <c r="CI21049" s="378">
        <v>36980</v>
      </c>
    </row>
    <row r="21050" spans="82:87">
      <c r="CD21050" s="34" t="s">
        <v>24928</v>
      </c>
      <c r="CG21050" s="381">
        <v>77315</v>
      </c>
      <c r="CI21050" s="378">
        <v>37000</v>
      </c>
    </row>
    <row r="21051" spans="82:87">
      <c r="CD21051" s="34" t="s">
        <v>24929</v>
      </c>
      <c r="CG21051" s="381">
        <v>77316</v>
      </c>
      <c r="CI21051" s="378">
        <v>37001</v>
      </c>
    </row>
    <row r="21052" spans="82:87">
      <c r="CD21052" s="34" t="s">
        <v>24930</v>
      </c>
      <c r="CG21052" s="381">
        <v>77317</v>
      </c>
      <c r="CI21052" s="378">
        <v>37002</v>
      </c>
    </row>
    <row r="21053" spans="82:87">
      <c r="CD21053" s="34" t="s">
        <v>24931</v>
      </c>
      <c r="CG21053" s="381">
        <v>77318</v>
      </c>
      <c r="CI21053" s="378">
        <v>37003</v>
      </c>
    </row>
    <row r="21054" spans="82:87">
      <c r="CD21054" s="34" t="s">
        <v>24932</v>
      </c>
      <c r="CG21054" s="381">
        <v>77319</v>
      </c>
      <c r="CI21054" s="378">
        <v>37004</v>
      </c>
    </row>
    <row r="21055" spans="82:87">
      <c r="CD21055" s="34" t="s">
        <v>24933</v>
      </c>
      <c r="CG21055" s="381">
        <v>77320</v>
      </c>
      <c r="CI21055" s="378">
        <v>37005</v>
      </c>
    </row>
    <row r="21056" spans="82:87">
      <c r="CD21056" s="34" t="s">
        <v>24934</v>
      </c>
      <c r="CG21056" s="381">
        <v>77321</v>
      </c>
      <c r="CI21056" s="378">
        <v>37006</v>
      </c>
    </row>
    <row r="21057" spans="82:87">
      <c r="CD21057" s="34" t="s">
        <v>24935</v>
      </c>
      <c r="CG21057" s="381">
        <v>77322</v>
      </c>
      <c r="CI21057" s="378">
        <v>37007</v>
      </c>
    </row>
    <row r="21058" spans="82:87">
      <c r="CD21058" s="34" t="s">
        <v>24936</v>
      </c>
      <c r="CG21058" s="381">
        <v>77323</v>
      </c>
      <c r="CI21058" s="378">
        <v>37008</v>
      </c>
    </row>
    <row r="21059" spans="82:87">
      <c r="CD21059" s="34" t="s">
        <v>24937</v>
      </c>
      <c r="CG21059" s="381">
        <v>77324</v>
      </c>
      <c r="CI21059" s="378">
        <v>37009</v>
      </c>
    </row>
    <row r="21060" spans="82:87">
      <c r="CD21060" s="34" t="s">
        <v>24938</v>
      </c>
      <c r="CG21060" s="381">
        <v>77325</v>
      </c>
      <c r="CI21060" s="378">
        <v>37010</v>
      </c>
    </row>
    <row r="21061" spans="82:87">
      <c r="CD21061" s="34" t="s">
        <v>24939</v>
      </c>
      <c r="CG21061" s="381">
        <v>77326</v>
      </c>
      <c r="CI21061" s="378">
        <v>37011</v>
      </c>
    </row>
    <row r="21062" spans="82:87">
      <c r="CD21062" s="34" t="s">
        <v>24940</v>
      </c>
      <c r="CG21062" s="381">
        <v>77327</v>
      </c>
      <c r="CI21062" s="378">
        <v>37012</v>
      </c>
    </row>
    <row r="21063" spans="82:87">
      <c r="CD21063" s="34" t="s">
        <v>24941</v>
      </c>
      <c r="CG21063" s="381">
        <v>77328</v>
      </c>
      <c r="CI21063" s="378">
        <v>37013</v>
      </c>
    </row>
    <row r="21064" spans="82:87">
      <c r="CD21064" s="34" t="s">
        <v>24942</v>
      </c>
      <c r="CG21064" s="381">
        <v>77329</v>
      </c>
      <c r="CI21064" s="378">
        <v>37014</v>
      </c>
    </row>
    <row r="21065" spans="82:87">
      <c r="CD21065" s="34" t="s">
        <v>24943</v>
      </c>
      <c r="CG21065" s="381">
        <v>77330</v>
      </c>
      <c r="CI21065" s="378">
        <v>37015</v>
      </c>
    </row>
    <row r="21066" spans="82:87">
      <c r="CD21066" s="34" t="s">
        <v>24944</v>
      </c>
      <c r="CG21066" s="381">
        <v>77331</v>
      </c>
      <c r="CI21066" s="378">
        <v>37016</v>
      </c>
    </row>
    <row r="21067" spans="82:87">
      <c r="CD21067" s="34" t="s">
        <v>24945</v>
      </c>
      <c r="CG21067" s="381">
        <v>77332</v>
      </c>
      <c r="CI21067" s="378">
        <v>37017</v>
      </c>
    </row>
    <row r="21068" spans="82:87">
      <c r="CD21068" s="34" t="s">
        <v>24946</v>
      </c>
      <c r="CG21068" s="381">
        <v>77333</v>
      </c>
      <c r="CI21068" s="378">
        <v>37018</v>
      </c>
    </row>
    <row r="21069" spans="82:87">
      <c r="CD21069" s="34" t="s">
        <v>24947</v>
      </c>
      <c r="CG21069" s="381">
        <v>77334</v>
      </c>
      <c r="CI21069" s="378">
        <v>37019</v>
      </c>
    </row>
    <row r="21070" spans="82:87">
      <c r="CD21070" s="34" t="s">
        <v>24948</v>
      </c>
      <c r="CG21070" s="381">
        <v>77335</v>
      </c>
      <c r="CI21070" s="378">
        <v>37020</v>
      </c>
    </row>
    <row r="21071" spans="82:87">
      <c r="CD21071" s="34" t="s">
        <v>24949</v>
      </c>
      <c r="CG21071" s="381">
        <v>77336</v>
      </c>
      <c r="CI21071" s="378">
        <v>37021</v>
      </c>
    </row>
    <row r="21072" spans="82:87">
      <c r="CD21072" s="34" t="s">
        <v>24950</v>
      </c>
      <c r="CG21072" s="381">
        <v>77337</v>
      </c>
      <c r="CI21072" s="378">
        <v>37021</v>
      </c>
    </row>
    <row r="21073" spans="82:87">
      <c r="CD21073" s="34" t="s">
        <v>24951</v>
      </c>
      <c r="CG21073" s="381">
        <v>77338</v>
      </c>
      <c r="CI21073" s="378">
        <v>37022</v>
      </c>
    </row>
    <row r="21074" spans="82:87">
      <c r="CD21074" s="34" t="s">
        <v>24952</v>
      </c>
      <c r="CG21074" s="381">
        <v>77339</v>
      </c>
      <c r="CI21074" s="378">
        <v>37023</v>
      </c>
    </row>
    <row r="21075" spans="82:87">
      <c r="CD21075" s="34" t="s">
        <v>24953</v>
      </c>
      <c r="CG21075" s="381">
        <v>77340</v>
      </c>
      <c r="CI21075" s="378">
        <v>37024</v>
      </c>
    </row>
    <row r="21076" spans="82:87">
      <c r="CD21076" s="34" t="s">
        <v>24954</v>
      </c>
      <c r="CG21076" s="381">
        <v>77341</v>
      </c>
      <c r="CI21076" s="378">
        <v>37025</v>
      </c>
    </row>
    <row r="21077" spans="82:87">
      <c r="CD21077" s="34" t="s">
        <v>24955</v>
      </c>
      <c r="CG21077" s="381">
        <v>77342</v>
      </c>
      <c r="CI21077" s="378">
        <v>37026</v>
      </c>
    </row>
    <row r="21078" spans="82:87">
      <c r="CD21078" s="34" t="s">
        <v>24956</v>
      </c>
      <c r="CG21078" s="381">
        <v>77343</v>
      </c>
      <c r="CI21078" s="378">
        <v>37027</v>
      </c>
    </row>
    <row r="21079" spans="82:87">
      <c r="CD21079" s="34" t="s">
        <v>24957</v>
      </c>
      <c r="CG21079" s="381">
        <v>77344</v>
      </c>
      <c r="CI21079" s="378">
        <v>37028</v>
      </c>
    </row>
    <row r="21080" spans="82:87">
      <c r="CD21080" s="34" t="s">
        <v>24958</v>
      </c>
      <c r="CG21080" s="381">
        <v>77345</v>
      </c>
      <c r="CI21080" s="378">
        <v>37029</v>
      </c>
    </row>
    <row r="21081" spans="82:87">
      <c r="CD21081" s="34" t="s">
        <v>24959</v>
      </c>
      <c r="CG21081" s="381">
        <v>77346</v>
      </c>
      <c r="CI21081" s="378">
        <v>37030</v>
      </c>
    </row>
    <row r="21082" spans="82:87">
      <c r="CD21082" s="34" t="s">
        <v>24960</v>
      </c>
      <c r="CG21082" s="381">
        <v>77347</v>
      </c>
      <c r="CI21082" s="378">
        <v>37031</v>
      </c>
    </row>
    <row r="21083" spans="82:87">
      <c r="CD21083" s="34" t="s">
        <v>24961</v>
      </c>
      <c r="CG21083" s="381">
        <v>77348</v>
      </c>
      <c r="CI21083" s="378">
        <v>37032</v>
      </c>
    </row>
    <row r="21084" spans="82:87">
      <c r="CD21084" s="34" t="s">
        <v>24962</v>
      </c>
      <c r="CG21084" s="381">
        <v>77349</v>
      </c>
      <c r="CI21084" s="378">
        <v>37033</v>
      </c>
    </row>
    <row r="21085" spans="82:87">
      <c r="CD21085" s="34" t="s">
        <v>24963</v>
      </c>
      <c r="CG21085" s="381">
        <v>77350</v>
      </c>
      <c r="CI21085" s="378">
        <v>37034</v>
      </c>
    </row>
    <row r="21086" spans="82:87">
      <c r="CD21086" s="34" t="s">
        <v>24964</v>
      </c>
      <c r="CG21086" s="381">
        <v>77351</v>
      </c>
      <c r="CI21086" s="378">
        <v>37035</v>
      </c>
    </row>
    <row r="21087" spans="82:87">
      <c r="CD21087" s="34" t="s">
        <v>24965</v>
      </c>
      <c r="CG21087" s="381">
        <v>77352</v>
      </c>
      <c r="CI21087" s="378">
        <v>37035</v>
      </c>
    </row>
    <row r="21088" spans="82:87">
      <c r="CD21088" s="34" t="s">
        <v>24966</v>
      </c>
      <c r="CG21088" s="381">
        <v>77353</v>
      </c>
      <c r="CI21088" s="378">
        <v>37036</v>
      </c>
    </row>
    <row r="21089" spans="82:87">
      <c r="CD21089" s="34" t="s">
        <v>24967</v>
      </c>
      <c r="CG21089" s="381">
        <v>77354</v>
      </c>
      <c r="CI21089" s="378">
        <v>37037</v>
      </c>
    </row>
    <row r="21090" spans="82:87">
      <c r="CD21090" s="34" t="s">
        <v>24968</v>
      </c>
      <c r="CG21090" s="381">
        <v>77355</v>
      </c>
      <c r="CI21090" s="378">
        <v>37038</v>
      </c>
    </row>
    <row r="21091" spans="82:87">
      <c r="CD21091" s="34" t="s">
        <v>24969</v>
      </c>
      <c r="CG21091" s="381">
        <v>77356</v>
      </c>
      <c r="CI21091" s="378">
        <v>37039</v>
      </c>
    </row>
    <row r="21092" spans="82:87">
      <c r="CD21092" s="34" t="s">
        <v>24970</v>
      </c>
      <c r="CG21092" s="381">
        <v>77357</v>
      </c>
      <c r="CI21092" s="378">
        <v>37040</v>
      </c>
    </row>
    <row r="21093" spans="82:87">
      <c r="CD21093" s="34" t="s">
        <v>24971</v>
      </c>
      <c r="CG21093" s="381">
        <v>77358</v>
      </c>
      <c r="CI21093" s="378">
        <v>37040</v>
      </c>
    </row>
    <row r="21094" spans="82:87">
      <c r="CD21094" s="34" t="s">
        <v>24972</v>
      </c>
      <c r="CG21094" s="381">
        <v>77359</v>
      </c>
      <c r="CI21094" s="378">
        <v>37041</v>
      </c>
    </row>
    <row r="21095" spans="82:87">
      <c r="CD21095" s="34" t="s">
        <v>24973</v>
      </c>
      <c r="CG21095" s="381">
        <v>77360</v>
      </c>
      <c r="CI21095" s="378">
        <v>37042</v>
      </c>
    </row>
    <row r="21096" spans="82:87">
      <c r="CD21096" s="34" t="s">
        <v>24974</v>
      </c>
      <c r="CG21096" s="381">
        <v>77370</v>
      </c>
      <c r="CI21096" s="378">
        <v>37043</v>
      </c>
    </row>
    <row r="21097" spans="82:87">
      <c r="CD21097" s="34" t="s">
        <v>24975</v>
      </c>
      <c r="CG21097" s="381">
        <v>77380</v>
      </c>
      <c r="CI21097" s="378">
        <v>37044</v>
      </c>
    </row>
    <row r="21098" spans="82:87">
      <c r="CD21098" s="34" t="s">
        <v>24976</v>
      </c>
      <c r="CG21098" s="381">
        <v>77381</v>
      </c>
      <c r="CI21098" s="378">
        <v>37044</v>
      </c>
    </row>
    <row r="21099" spans="82:87">
      <c r="CD21099" s="34" t="s">
        <v>24977</v>
      </c>
      <c r="CG21099" s="381">
        <v>77382</v>
      </c>
      <c r="CI21099" s="378">
        <v>37045</v>
      </c>
    </row>
    <row r="21100" spans="82:87">
      <c r="CD21100" s="34" t="s">
        <v>24978</v>
      </c>
      <c r="CG21100" s="381">
        <v>77383</v>
      </c>
      <c r="CI21100" s="378">
        <v>37045</v>
      </c>
    </row>
    <row r="21101" spans="82:87">
      <c r="CD21101" s="34" t="s">
        <v>24979</v>
      </c>
      <c r="CG21101" s="381">
        <v>77384</v>
      </c>
      <c r="CI21101" s="378">
        <v>37046</v>
      </c>
    </row>
    <row r="21102" spans="82:87">
      <c r="CD21102" s="34" t="s">
        <v>24980</v>
      </c>
      <c r="CG21102" s="381">
        <v>77385</v>
      </c>
      <c r="CI21102" s="378">
        <v>37046</v>
      </c>
    </row>
    <row r="21103" spans="82:87">
      <c r="CD21103" s="34" t="s">
        <v>24981</v>
      </c>
      <c r="CG21103" s="381">
        <v>77386</v>
      </c>
      <c r="CI21103" s="378">
        <v>37047</v>
      </c>
    </row>
    <row r="21104" spans="82:87">
      <c r="CD21104" s="34" t="s">
        <v>24982</v>
      </c>
      <c r="CG21104" s="381">
        <v>77387</v>
      </c>
      <c r="CI21104" s="378">
        <v>37048</v>
      </c>
    </row>
    <row r="21105" spans="82:87">
      <c r="CD21105" s="34" t="s">
        <v>24983</v>
      </c>
      <c r="CG21105" s="381">
        <v>77388</v>
      </c>
      <c r="CI21105" s="378">
        <v>37049</v>
      </c>
    </row>
    <row r="21106" spans="82:87">
      <c r="CD21106" s="34" t="s">
        <v>24984</v>
      </c>
      <c r="CG21106" s="381">
        <v>77389</v>
      </c>
      <c r="CI21106" s="378">
        <v>37050</v>
      </c>
    </row>
    <row r="21107" spans="82:87">
      <c r="CD21107" s="34" t="s">
        <v>24985</v>
      </c>
      <c r="CG21107" s="381">
        <v>77390</v>
      </c>
      <c r="CI21107" s="378">
        <v>37051</v>
      </c>
    </row>
    <row r="21108" spans="82:87">
      <c r="CD21108" s="34" t="s">
        <v>24986</v>
      </c>
      <c r="CG21108" s="381">
        <v>77400</v>
      </c>
      <c r="CI21108" s="378">
        <v>37052</v>
      </c>
    </row>
    <row r="21109" spans="82:87">
      <c r="CD21109" s="34" t="s">
        <v>24987</v>
      </c>
      <c r="CG21109" s="381">
        <v>77401</v>
      </c>
      <c r="CI21109" s="378">
        <v>37053</v>
      </c>
    </row>
    <row r="21110" spans="82:87">
      <c r="CD21110" s="34" t="s">
        <v>24988</v>
      </c>
      <c r="CG21110" s="381">
        <v>77402</v>
      </c>
      <c r="CI21110" s="378">
        <v>37054</v>
      </c>
    </row>
    <row r="21111" spans="82:87">
      <c r="CD21111" s="34" t="s">
        <v>24989</v>
      </c>
      <c r="CG21111" s="381">
        <v>77403</v>
      </c>
      <c r="CI21111" s="378">
        <v>37055</v>
      </c>
    </row>
    <row r="21112" spans="82:87">
      <c r="CD21112" s="34" t="s">
        <v>24990</v>
      </c>
      <c r="CG21112" s="381">
        <v>77404</v>
      </c>
      <c r="CI21112" s="378">
        <v>37056</v>
      </c>
    </row>
    <row r="21113" spans="82:87">
      <c r="CD21113" s="34" t="s">
        <v>24991</v>
      </c>
      <c r="CG21113" s="381">
        <v>77405</v>
      </c>
      <c r="CI21113" s="378">
        <v>37057</v>
      </c>
    </row>
    <row r="21114" spans="82:87">
      <c r="CD21114" s="34" t="s">
        <v>24992</v>
      </c>
      <c r="CG21114" s="381">
        <v>77406</v>
      </c>
      <c r="CI21114" s="378">
        <v>37058</v>
      </c>
    </row>
    <row r="21115" spans="82:87">
      <c r="CD21115" s="34" t="s">
        <v>24993</v>
      </c>
      <c r="CG21115" s="381">
        <v>77407</v>
      </c>
      <c r="CI21115" s="378">
        <v>37059</v>
      </c>
    </row>
    <row r="21116" spans="82:87">
      <c r="CD21116" s="34" t="s">
        <v>24994</v>
      </c>
      <c r="CG21116" s="381">
        <v>77408</v>
      </c>
      <c r="CI21116" s="378">
        <v>37060</v>
      </c>
    </row>
    <row r="21117" spans="82:87">
      <c r="CD21117" s="34" t="s">
        <v>24995</v>
      </c>
      <c r="CG21117" s="381">
        <v>77409</v>
      </c>
      <c r="CI21117" s="378">
        <v>37060</v>
      </c>
    </row>
    <row r="21118" spans="82:87">
      <c r="CD21118" s="34" t="s">
        <v>24996</v>
      </c>
      <c r="CG21118" s="381">
        <v>77410</v>
      </c>
      <c r="CI21118" s="378">
        <v>37061</v>
      </c>
    </row>
    <row r="21119" spans="82:87">
      <c r="CD21119" s="34" t="s">
        <v>24997</v>
      </c>
      <c r="CG21119" s="381">
        <v>77411</v>
      </c>
      <c r="CI21119" s="378">
        <v>37066</v>
      </c>
    </row>
    <row r="21120" spans="82:87">
      <c r="CD21120" s="34" t="s">
        <v>24998</v>
      </c>
      <c r="CG21120" s="381">
        <v>77412</v>
      </c>
      <c r="CI21120" s="378">
        <v>37071</v>
      </c>
    </row>
    <row r="21121" spans="82:87">
      <c r="CD21121" s="34" t="s">
        <v>24999</v>
      </c>
      <c r="CG21121" s="381">
        <v>77413</v>
      </c>
      <c r="CI21121" s="378">
        <v>37072</v>
      </c>
    </row>
    <row r="21122" spans="82:87">
      <c r="CD21122" s="34" t="s">
        <v>25000</v>
      </c>
      <c r="CG21122" s="381">
        <v>77414</v>
      </c>
      <c r="CI21122" s="378">
        <v>37073</v>
      </c>
    </row>
    <row r="21123" spans="82:87">
      <c r="CD21123" s="34" t="s">
        <v>25001</v>
      </c>
      <c r="CG21123" s="381">
        <v>77415</v>
      </c>
      <c r="CI21123" s="378">
        <v>37074</v>
      </c>
    </row>
    <row r="21124" spans="82:87">
      <c r="CD21124" s="34" t="s">
        <v>25002</v>
      </c>
      <c r="CG21124" s="381">
        <v>77416</v>
      </c>
      <c r="CI21124" s="378">
        <v>37075</v>
      </c>
    </row>
    <row r="21125" spans="82:87">
      <c r="CD21125" s="34" t="s">
        <v>25003</v>
      </c>
      <c r="CG21125" s="381">
        <v>77417</v>
      </c>
      <c r="CI21125" s="378">
        <v>37076</v>
      </c>
    </row>
    <row r="21126" spans="82:87">
      <c r="CD21126" s="34" t="s">
        <v>25004</v>
      </c>
      <c r="CG21126" s="381">
        <v>77418</v>
      </c>
      <c r="CI21126" s="378">
        <v>37077</v>
      </c>
    </row>
    <row r="21127" spans="82:87">
      <c r="CD21127" s="34" t="s">
        <v>25005</v>
      </c>
      <c r="CG21127" s="381">
        <v>77419</v>
      </c>
      <c r="CI21127" s="378">
        <v>37078</v>
      </c>
    </row>
    <row r="21128" spans="82:87">
      <c r="CD21128" s="34" t="s">
        <v>25006</v>
      </c>
      <c r="CG21128" s="381">
        <v>77420</v>
      </c>
      <c r="CI21128" s="378">
        <v>37079</v>
      </c>
    </row>
    <row r="21129" spans="82:87">
      <c r="CD21129" s="34" t="s">
        <v>25007</v>
      </c>
      <c r="CG21129" s="381">
        <v>77421</v>
      </c>
      <c r="CI21129" s="378">
        <v>37080</v>
      </c>
    </row>
    <row r="21130" spans="82:87">
      <c r="CD21130" s="34" t="s">
        <v>25008</v>
      </c>
      <c r="CG21130" s="381">
        <v>77422</v>
      </c>
      <c r="CI21130" s="378">
        <v>37081</v>
      </c>
    </row>
    <row r="21131" spans="82:87">
      <c r="CD21131" s="34" t="s">
        <v>25009</v>
      </c>
      <c r="CG21131" s="381">
        <v>77423</v>
      </c>
      <c r="CI21131" s="378">
        <v>37082</v>
      </c>
    </row>
    <row r="21132" spans="82:87">
      <c r="CD21132" s="34" t="s">
        <v>25010</v>
      </c>
      <c r="CG21132" s="381">
        <v>77424</v>
      </c>
      <c r="CI21132" s="378">
        <v>37083</v>
      </c>
    </row>
    <row r="21133" spans="82:87">
      <c r="CD21133" s="34" t="s">
        <v>25011</v>
      </c>
      <c r="CG21133" s="381">
        <v>77425</v>
      </c>
      <c r="CI21133" s="378">
        <v>37084</v>
      </c>
    </row>
    <row r="21134" spans="82:87">
      <c r="CD21134" s="34" t="s">
        <v>25012</v>
      </c>
      <c r="CG21134" s="381">
        <v>77426</v>
      </c>
      <c r="CI21134" s="378">
        <v>37085</v>
      </c>
    </row>
    <row r="21135" spans="82:87">
      <c r="CD21135" s="34" t="s">
        <v>25013</v>
      </c>
      <c r="CG21135" s="381">
        <v>77427</v>
      </c>
      <c r="CI21135" s="378">
        <v>37086</v>
      </c>
    </row>
    <row r="21136" spans="82:87">
      <c r="CD21136" s="34" t="s">
        <v>25014</v>
      </c>
      <c r="CG21136" s="381">
        <v>77428</v>
      </c>
      <c r="CI21136" s="378">
        <v>37087</v>
      </c>
    </row>
    <row r="21137" spans="82:87">
      <c r="CD21137" s="34" t="s">
        <v>25015</v>
      </c>
      <c r="CG21137" s="381">
        <v>77429</v>
      </c>
      <c r="CI21137" s="378">
        <v>37088</v>
      </c>
    </row>
    <row r="21138" spans="82:87">
      <c r="CD21138" s="34" t="s">
        <v>25016</v>
      </c>
      <c r="CG21138" s="381">
        <v>77430</v>
      </c>
      <c r="CI21138" s="378">
        <v>37089</v>
      </c>
    </row>
    <row r="21139" spans="82:87">
      <c r="CD21139" s="34" t="s">
        <v>25017</v>
      </c>
      <c r="CG21139" s="381">
        <v>77431</v>
      </c>
      <c r="CI21139" s="378">
        <v>37090</v>
      </c>
    </row>
    <row r="21140" spans="82:87">
      <c r="CD21140" s="34" t="s">
        <v>25018</v>
      </c>
      <c r="CG21140" s="381">
        <v>77432</v>
      </c>
      <c r="CI21140" s="378">
        <v>37091</v>
      </c>
    </row>
    <row r="21141" spans="82:87">
      <c r="CD21141" s="34" t="s">
        <v>25019</v>
      </c>
      <c r="CG21141" s="381">
        <v>77433</v>
      </c>
      <c r="CI21141" s="378">
        <v>37092</v>
      </c>
    </row>
    <row r="21142" spans="82:87">
      <c r="CD21142" s="34" t="s">
        <v>25020</v>
      </c>
      <c r="CG21142" s="381">
        <v>77434</v>
      </c>
      <c r="CI21142" s="378">
        <v>37093</v>
      </c>
    </row>
    <row r="21143" spans="82:87">
      <c r="CD21143" s="34" t="s">
        <v>25021</v>
      </c>
      <c r="CG21143" s="381">
        <v>77435</v>
      </c>
      <c r="CI21143" s="378">
        <v>37094</v>
      </c>
    </row>
    <row r="21144" spans="82:87">
      <c r="CD21144" s="34" t="s">
        <v>25022</v>
      </c>
      <c r="CG21144" s="381">
        <v>77436</v>
      </c>
      <c r="CI21144" s="378">
        <v>37095</v>
      </c>
    </row>
    <row r="21145" spans="82:87">
      <c r="CD21145" s="34" t="s">
        <v>25023</v>
      </c>
      <c r="CG21145" s="381">
        <v>77437</v>
      </c>
      <c r="CI21145" s="378">
        <v>37096</v>
      </c>
    </row>
    <row r="21146" spans="82:87">
      <c r="CD21146" s="34" t="s">
        <v>25024</v>
      </c>
      <c r="CG21146" s="381">
        <v>77438</v>
      </c>
      <c r="CI21146" s="378">
        <v>37097</v>
      </c>
    </row>
    <row r="21147" spans="82:87">
      <c r="CD21147" s="34" t="s">
        <v>25025</v>
      </c>
      <c r="CG21147" s="381">
        <v>77439</v>
      </c>
      <c r="CI21147" s="378">
        <v>37098</v>
      </c>
    </row>
    <row r="21148" spans="82:87">
      <c r="CD21148" s="34" t="s">
        <v>25026</v>
      </c>
      <c r="CG21148" s="381">
        <v>77440</v>
      </c>
      <c r="CI21148" s="378">
        <v>37099</v>
      </c>
    </row>
    <row r="21149" spans="82:87">
      <c r="CD21149" s="34" t="s">
        <v>25027</v>
      </c>
      <c r="CG21149" s="381">
        <v>77441</v>
      </c>
      <c r="CI21149" s="378">
        <v>37100</v>
      </c>
    </row>
    <row r="21150" spans="82:87">
      <c r="CD21150" s="34" t="s">
        <v>25028</v>
      </c>
      <c r="CG21150" s="381">
        <v>77442</v>
      </c>
      <c r="CI21150" s="378">
        <v>37110</v>
      </c>
    </row>
    <row r="21151" spans="82:87">
      <c r="CD21151" s="34" t="s">
        <v>25029</v>
      </c>
      <c r="CG21151" s="381">
        <v>77443</v>
      </c>
      <c r="CI21151" s="378">
        <v>37110</v>
      </c>
    </row>
    <row r="21152" spans="82:87">
      <c r="CD21152" s="34" t="s">
        <v>322</v>
      </c>
      <c r="CG21152" s="381">
        <v>77444</v>
      </c>
      <c r="CI21152" s="378">
        <v>37110</v>
      </c>
    </row>
    <row r="21153" spans="82:87">
      <c r="CD21153" s="34" t="s">
        <v>25030</v>
      </c>
      <c r="CG21153" s="381">
        <v>77445</v>
      </c>
      <c r="CI21153" s="378">
        <v>37110</v>
      </c>
    </row>
    <row r="21154" spans="82:87">
      <c r="CD21154" s="34" t="s">
        <v>25031</v>
      </c>
      <c r="CG21154" s="381">
        <v>77446</v>
      </c>
      <c r="CI21154" s="378">
        <v>37110</v>
      </c>
    </row>
    <row r="21155" spans="82:87">
      <c r="CD21155" s="34" t="s">
        <v>25032</v>
      </c>
      <c r="CG21155" s="381">
        <v>77447</v>
      </c>
      <c r="CI21155" s="378">
        <v>37110</v>
      </c>
    </row>
    <row r="21156" spans="82:87">
      <c r="CD21156" s="34" t="s">
        <v>25033</v>
      </c>
      <c r="CG21156" s="381">
        <v>77448</v>
      </c>
      <c r="CI21156" s="378">
        <v>37110</v>
      </c>
    </row>
    <row r="21157" spans="82:87">
      <c r="CD21157" s="34" t="s">
        <v>25034</v>
      </c>
      <c r="CG21157" s="381">
        <v>77449</v>
      </c>
      <c r="CI21157" s="378">
        <v>37110</v>
      </c>
    </row>
    <row r="21158" spans="82:87">
      <c r="CD21158" s="34" t="s">
        <v>25035</v>
      </c>
      <c r="CG21158" s="381">
        <v>77450</v>
      </c>
      <c r="CI21158" s="378">
        <v>37110</v>
      </c>
    </row>
    <row r="21159" spans="82:87">
      <c r="CD21159" s="34" t="s">
        <v>25036</v>
      </c>
      <c r="CG21159" s="381">
        <v>77451</v>
      </c>
      <c r="CI21159" s="378">
        <v>37110</v>
      </c>
    </row>
    <row r="21160" spans="82:87">
      <c r="CD21160" s="34" t="s">
        <v>25037</v>
      </c>
      <c r="CG21160" s="381">
        <v>77452</v>
      </c>
      <c r="CI21160" s="378">
        <v>37110</v>
      </c>
    </row>
    <row r="21161" spans="82:87">
      <c r="CD21161" s="34" t="s">
        <v>25038</v>
      </c>
      <c r="CG21161" s="381">
        <v>77453</v>
      </c>
      <c r="CI21161" s="378">
        <v>37110</v>
      </c>
    </row>
    <row r="21162" spans="82:87">
      <c r="CD21162" s="34" t="s">
        <v>25039</v>
      </c>
      <c r="CG21162" s="381">
        <v>77454</v>
      </c>
      <c r="CI21162" s="378">
        <v>37110</v>
      </c>
    </row>
    <row r="21163" spans="82:87">
      <c r="CD21163" s="34" t="s">
        <v>25040</v>
      </c>
      <c r="CG21163" s="381">
        <v>77455</v>
      </c>
      <c r="CI21163" s="378">
        <v>37120</v>
      </c>
    </row>
    <row r="21164" spans="82:87">
      <c r="CD21164" s="34" t="s">
        <v>25041</v>
      </c>
      <c r="CG21164" s="381">
        <v>77456</v>
      </c>
      <c r="CI21164" s="378">
        <v>37120</v>
      </c>
    </row>
    <row r="21165" spans="82:87">
      <c r="CD21165" s="34" t="s">
        <v>25042</v>
      </c>
      <c r="CG21165" s="381">
        <v>77457</v>
      </c>
      <c r="CI21165" s="378">
        <v>37120</v>
      </c>
    </row>
    <row r="21166" spans="82:87">
      <c r="CD21166" s="34" t="s">
        <v>25043</v>
      </c>
      <c r="CG21166" s="381">
        <v>77458</v>
      </c>
      <c r="CI21166" s="378">
        <v>37120</v>
      </c>
    </row>
    <row r="21167" spans="82:87">
      <c r="CD21167" s="34" t="s">
        <v>25044</v>
      </c>
      <c r="CG21167" s="381">
        <v>77459</v>
      </c>
      <c r="CI21167" s="378">
        <v>37120</v>
      </c>
    </row>
    <row r="21168" spans="82:87">
      <c r="CD21168" s="34" t="s">
        <v>25045</v>
      </c>
      <c r="CG21168" s="381">
        <v>77460</v>
      </c>
      <c r="CI21168" s="378">
        <v>37120</v>
      </c>
    </row>
    <row r="21169" spans="82:87">
      <c r="CD21169" s="34" t="s">
        <v>25046</v>
      </c>
      <c r="CG21169" s="381">
        <v>77461</v>
      </c>
      <c r="CI21169" s="378">
        <v>37120</v>
      </c>
    </row>
    <row r="21170" spans="82:87">
      <c r="CD21170" s="34" t="s">
        <v>25047</v>
      </c>
      <c r="CG21170" s="381">
        <v>77462</v>
      </c>
      <c r="CI21170" s="378">
        <v>37120</v>
      </c>
    </row>
    <row r="21171" spans="82:87">
      <c r="CD21171" s="34" t="s">
        <v>25048</v>
      </c>
      <c r="CG21171" s="381">
        <v>77463</v>
      </c>
      <c r="CI21171" s="378">
        <v>37120</v>
      </c>
    </row>
    <row r="21172" spans="82:87">
      <c r="CD21172" s="34" t="s">
        <v>25049</v>
      </c>
      <c r="CG21172" s="381">
        <v>77464</v>
      </c>
      <c r="CI21172" s="378">
        <v>37120</v>
      </c>
    </row>
    <row r="21173" spans="82:87">
      <c r="CD21173" s="34" t="s">
        <v>25050</v>
      </c>
      <c r="CG21173" s="381">
        <v>77465</v>
      </c>
      <c r="CI21173" s="378">
        <v>37120</v>
      </c>
    </row>
    <row r="21174" spans="82:87">
      <c r="CD21174" s="34" t="s">
        <v>25051</v>
      </c>
      <c r="CG21174" s="381">
        <v>77466</v>
      </c>
      <c r="CI21174" s="378">
        <v>37120</v>
      </c>
    </row>
    <row r="21175" spans="82:87">
      <c r="CD21175" s="34" t="s">
        <v>25052</v>
      </c>
      <c r="CG21175" s="381">
        <v>77467</v>
      </c>
      <c r="CI21175" s="378">
        <v>37120</v>
      </c>
    </row>
    <row r="21176" spans="82:87">
      <c r="CD21176" s="34" t="s">
        <v>25053</v>
      </c>
      <c r="CG21176" s="381">
        <v>77468</v>
      </c>
      <c r="CI21176" s="378">
        <v>37120</v>
      </c>
    </row>
    <row r="21177" spans="82:87">
      <c r="CD21177" s="34" t="s">
        <v>25054</v>
      </c>
      <c r="CG21177" s="381">
        <v>77469</v>
      </c>
      <c r="CI21177" s="378">
        <v>37120</v>
      </c>
    </row>
    <row r="21178" spans="82:87">
      <c r="CD21178" s="34" t="s">
        <v>25055</v>
      </c>
      <c r="CG21178" s="381">
        <v>77470</v>
      </c>
      <c r="CI21178" s="378">
        <v>37130</v>
      </c>
    </row>
    <row r="21179" spans="82:87">
      <c r="CD21179" s="34" t="s">
        <v>25056</v>
      </c>
      <c r="CG21179" s="381">
        <v>77480</v>
      </c>
      <c r="CI21179" s="378">
        <v>37130</v>
      </c>
    </row>
    <row r="21180" spans="82:87">
      <c r="CD21180" s="34" t="s">
        <v>25057</v>
      </c>
      <c r="CG21180" s="381">
        <v>77481</v>
      </c>
      <c r="CI21180" s="378">
        <v>37130</v>
      </c>
    </row>
    <row r="21181" spans="82:87">
      <c r="CD21181" s="34" t="s">
        <v>25058</v>
      </c>
      <c r="CG21181" s="381">
        <v>77482</v>
      </c>
      <c r="CI21181" s="378">
        <v>37130</v>
      </c>
    </row>
    <row r="21182" spans="82:87">
      <c r="CD21182" s="34" t="s">
        <v>25059</v>
      </c>
      <c r="CG21182" s="381">
        <v>77483</v>
      </c>
      <c r="CI21182" s="378">
        <v>37130</v>
      </c>
    </row>
    <row r="21183" spans="82:87">
      <c r="CD21183" s="34" t="s">
        <v>25060</v>
      </c>
      <c r="CG21183" s="381">
        <v>77484</v>
      </c>
      <c r="CI21183" s="378">
        <v>37130</v>
      </c>
    </row>
    <row r="21184" spans="82:87">
      <c r="CD21184" s="34" t="s">
        <v>25061</v>
      </c>
      <c r="CG21184" s="381">
        <v>77485</v>
      </c>
      <c r="CI21184" s="378">
        <v>37130</v>
      </c>
    </row>
    <row r="21185" spans="82:87">
      <c r="CD21185" s="34" t="s">
        <v>25062</v>
      </c>
      <c r="CG21185" s="381">
        <v>77486</v>
      </c>
      <c r="CI21185" s="378">
        <v>37130</v>
      </c>
    </row>
    <row r="21186" spans="82:87">
      <c r="CD21186" s="34" t="s">
        <v>25063</v>
      </c>
      <c r="CG21186" s="381">
        <v>77487</v>
      </c>
      <c r="CI21186" s="378">
        <v>37130</v>
      </c>
    </row>
    <row r="21187" spans="82:87">
      <c r="CD21187" s="34" t="s">
        <v>25064</v>
      </c>
      <c r="CG21187" s="381">
        <v>77488</v>
      </c>
      <c r="CI21187" s="378">
        <v>37140</v>
      </c>
    </row>
    <row r="21188" spans="82:87">
      <c r="CD21188" s="34" t="s">
        <v>25065</v>
      </c>
      <c r="CG21188" s="381">
        <v>77489</v>
      </c>
      <c r="CI21188" s="378">
        <v>37140</v>
      </c>
    </row>
    <row r="21189" spans="82:87">
      <c r="CD21189" s="34" t="s">
        <v>25066</v>
      </c>
      <c r="CG21189" s="381">
        <v>77500</v>
      </c>
      <c r="CI21189" s="378">
        <v>37140</v>
      </c>
    </row>
    <row r="21190" spans="82:87">
      <c r="CD21190" s="34" t="s">
        <v>25067</v>
      </c>
      <c r="CG21190" s="381">
        <v>77501</v>
      </c>
      <c r="CI21190" s="378">
        <v>37140</v>
      </c>
    </row>
    <row r="21191" spans="82:87">
      <c r="CD21191" s="34" t="s">
        <v>25068</v>
      </c>
      <c r="CG21191" s="381">
        <v>77502</v>
      </c>
      <c r="CI21191" s="378">
        <v>37140</v>
      </c>
    </row>
    <row r="21192" spans="82:87">
      <c r="CD21192" s="34" t="s">
        <v>25069</v>
      </c>
      <c r="CG21192" s="381">
        <v>77503</v>
      </c>
      <c r="CI21192" s="378">
        <v>37140</v>
      </c>
    </row>
    <row r="21193" spans="82:87">
      <c r="CD21193" s="34" t="s">
        <v>25070</v>
      </c>
      <c r="CG21193" s="381">
        <v>77504</v>
      </c>
      <c r="CI21193" s="378">
        <v>37140</v>
      </c>
    </row>
    <row r="21194" spans="82:87">
      <c r="CD21194" s="34" t="s">
        <v>25071</v>
      </c>
      <c r="CG21194" s="381">
        <v>77505</v>
      </c>
      <c r="CI21194" s="378">
        <v>37150</v>
      </c>
    </row>
    <row r="21195" spans="82:87">
      <c r="CD21195" s="34" t="s">
        <v>25072</v>
      </c>
      <c r="CG21195" s="381">
        <v>77506</v>
      </c>
      <c r="CI21195" s="378">
        <v>37150</v>
      </c>
    </row>
    <row r="21196" spans="82:87">
      <c r="CD21196" s="34" t="s">
        <v>25073</v>
      </c>
      <c r="CG21196" s="381">
        <v>77507</v>
      </c>
      <c r="CI21196" s="378">
        <v>37150</v>
      </c>
    </row>
    <row r="21197" spans="82:87">
      <c r="CD21197" s="34" t="s">
        <v>25074</v>
      </c>
      <c r="CG21197" s="381">
        <v>77508</v>
      </c>
      <c r="CI21197" s="378">
        <v>37150</v>
      </c>
    </row>
    <row r="21198" spans="82:87">
      <c r="CD21198" s="34" t="s">
        <v>25075</v>
      </c>
      <c r="CG21198" s="381">
        <v>77509</v>
      </c>
      <c r="CI21198" s="378">
        <v>37150</v>
      </c>
    </row>
    <row r="21199" spans="82:87">
      <c r="CD21199" s="34" t="s">
        <v>25076</v>
      </c>
      <c r="CG21199" s="381">
        <v>77510</v>
      </c>
      <c r="CI21199" s="378">
        <v>37150</v>
      </c>
    </row>
    <row r="21200" spans="82:87">
      <c r="CD21200" s="34" t="s">
        <v>25077</v>
      </c>
      <c r="CG21200" s="381">
        <v>77515</v>
      </c>
      <c r="CI21200" s="378">
        <v>37150</v>
      </c>
    </row>
    <row r="21201" spans="82:87">
      <c r="CD21201" s="34" t="s">
        <v>25078</v>
      </c>
      <c r="CG21201" s="381">
        <v>77520</v>
      </c>
      <c r="CI21201" s="378">
        <v>37150</v>
      </c>
    </row>
    <row r="21202" spans="82:87">
      <c r="CD21202" s="34" t="s">
        <v>25079</v>
      </c>
      <c r="CG21202" s="381">
        <v>77521</v>
      </c>
      <c r="CI21202" s="378">
        <v>37150</v>
      </c>
    </row>
    <row r="21203" spans="82:87">
      <c r="CD21203" s="34" t="s">
        <v>25080</v>
      </c>
      <c r="CG21203" s="381">
        <v>77522</v>
      </c>
      <c r="CI21203" s="378">
        <v>37151</v>
      </c>
    </row>
    <row r="21204" spans="82:87">
      <c r="CD21204" s="34" t="s">
        <v>25081</v>
      </c>
      <c r="CG21204" s="381">
        <v>77523</v>
      </c>
      <c r="CI21204" s="378">
        <v>37152</v>
      </c>
    </row>
    <row r="21205" spans="82:87">
      <c r="CD21205" s="34" t="s">
        <v>25082</v>
      </c>
      <c r="CG21205" s="381">
        <v>77524</v>
      </c>
      <c r="CI21205" s="378">
        <v>37160</v>
      </c>
    </row>
    <row r="21206" spans="82:87">
      <c r="CD21206" s="34" t="s">
        <v>25083</v>
      </c>
      <c r="CG21206" s="381">
        <v>77525</v>
      </c>
      <c r="CI21206" s="378">
        <v>37160</v>
      </c>
    </row>
    <row r="21207" spans="82:87">
      <c r="CD21207" s="34" t="s">
        <v>25084</v>
      </c>
      <c r="CG21207" s="381">
        <v>77526</v>
      </c>
      <c r="CI21207" s="378">
        <v>37160</v>
      </c>
    </row>
    <row r="21208" spans="82:87">
      <c r="CD21208" s="34" t="s">
        <v>25085</v>
      </c>
      <c r="CG21208" s="381">
        <v>77527</v>
      </c>
      <c r="CI21208" s="378">
        <v>37160</v>
      </c>
    </row>
    <row r="21209" spans="82:87">
      <c r="CD21209" s="34" t="s">
        <v>25086</v>
      </c>
      <c r="CG21209" s="381">
        <v>77528</v>
      </c>
      <c r="CI21209" s="378">
        <v>37160</v>
      </c>
    </row>
    <row r="21210" spans="82:87">
      <c r="CD21210" s="34" t="s">
        <v>25087</v>
      </c>
      <c r="CG21210" s="381">
        <v>77529</v>
      </c>
      <c r="CI21210" s="378">
        <v>37160</v>
      </c>
    </row>
    <row r="21211" spans="82:87">
      <c r="CD21211" s="34" t="s">
        <v>25088</v>
      </c>
      <c r="CG21211" s="381">
        <v>77540</v>
      </c>
      <c r="CI21211" s="378">
        <v>37160</v>
      </c>
    </row>
    <row r="21212" spans="82:87">
      <c r="CD21212" s="34" t="s">
        <v>25089</v>
      </c>
      <c r="CG21212" s="381">
        <v>77541</v>
      </c>
      <c r="CI21212" s="378">
        <v>37170</v>
      </c>
    </row>
    <row r="21213" spans="82:87">
      <c r="CD21213" s="34" t="s">
        <v>25090</v>
      </c>
      <c r="CG21213" s="381">
        <v>77542</v>
      </c>
      <c r="CI21213" s="378">
        <v>37171</v>
      </c>
    </row>
    <row r="21214" spans="82:87">
      <c r="CD21214" s="34" t="s">
        <v>25091</v>
      </c>
      <c r="CG21214" s="381">
        <v>77543</v>
      </c>
      <c r="CI21214" s="378">
        <v>37172</v>
      </c>
    </row>
    <row r="21215" spans="82:87">
      <c r="CD21215" s="34" t="s">
        <v>25092</v>
      </c>
      <c r="CG21215" s="381">
        <v>77544</v>
      </c>
      <c r="CI21215" s="378">
        <v>37173</v>
      </c>
    </row>
    <row r="21216" spans="82:87">
      <c r="CD21216" s="34" t="s">
        <v>25093</v>
      </c>
      <c r="CG21216" s="381">
        <v>77545</v>
      </c>
      <c r="CI21216" s="378">
        <v>37174</v>
      </c>
    </row>
    <row r="21217" spans="82:87">
      <c r="CD21217" s="34" t="s">
        <v>25094</v>
      </c>
      <c r="CG21217" s="381">
        <v>77546</v>
      </c>
      <c r="CI21217" s="378">
        <v>37175</v>
      </c>
    </row>
    <row r="21218" spans="82:87">
      <c r="CD21218" s="34" t="s">
        <v>25095</v>
      </c>
      <c r="CG21218" s="381">
        <v>77547</v>
      </c>
      <c r="CI21218" s="378">
        <v>37176</v>
      </c>
    </row>
    <row r="21219" spans="82:87">
      <c r="CD21219" s="34" t="s">
        <v>25096</v>
      </c>
      <c r="CG21219" s="381">
        <v>77548</v>
      </c>
      <c r="CI21219" s="378">
        <v>37177</v>
      </c>
    </row>
    <row r="21220" spans="82:87">
      <c r="CD21220" s="34" t="s">
        <v>25097</v>
      </c>
      <c r="CG21220" s="381">
        <v>77549</v>
      </c>
      <c r="CI21220" s="378">
        <v>37178</v>
      </c>
    </row>
    <row r="21221" spans="82:87">
      <c r="CD21221" s="34" t="s">
        <v>25098</v>
      </c>
      <c r="CG21221" s="381">
        <v>77550</v>
      </c>
      <c r="CI21221" s="378">
        <v>37179</v>
      </c>
    </row>
    <row r="21222" spans="82:87">
      <c r="CD21222" s="34" t="s">
        <v>25099</v>
      </c>
      <c r="CG21222" s="381">
        <v>77551</v>
      </c>
      <c r="CI21222" s="378">
        <v>37190</v>
      </c>
    </row>
    <row r="21223" spans="82:87">
      <c r="CD21223" s="34" t="s">
        <v>25100</v>
      </c>
      <c r="CG21223" s="381">
        <v>77552</v>
      </c>
      <c r="CI21223" s="378">
        <v>37190</v>
      </c>
    </row>
    <row r="21224" spans="82:87">
      <c r="CD21224" s="34" t="s">
        <v>25101</v>
      </c>
      <c r="CG21224" s="381">
        <v>77553</v>
      </c>
      <c r="CI21224" s="378">
        <v>37190</v>
      </c>
    </row>
    <row r="21225" spans="82:87">
      <c r="CD21225" s="34" t="s">
        <v>25102</v>
      </c>
      <c r="CG21225" s="381">
        <v>77554</v>
      </c>
      <c r="CI21225" s="378">
        <v>37190</v>
      </c>
    </row>
    <row r="21226" spans="82:87">
      <c r="CD21226" s="34" t="s">
        <v>25103</v>
      </c>
      <c r="CG21226" s="381">
        <v>77555</v>
      </c>
      <c r="CI21226" s="378">
        <v>37190</v>
      </c>
    </row>
    <row r="21227" spans="82:87">
      <c r="CD21227" s="34" t="s">
        <v>25104</v>
      </c>
      <c r="CG21227" s="381">
        <v>77556</v>
      </c>
      <c r="CI21227" s="378">
        <v>37190</v>
      </c>
    </row>
    <row r="21228" spans="82:87">
      <c r="CD21228" s="34" t="s">
        <v>25105</v>
      </c>
      <c r="CG21228" s="381">
        <v>77557</v>
      </c>
      <c r="CI21228" s="378">
        <v>37190</v>
      </c>
    </row>
    <row r="21229" spans="82:87">
      <c r="CD21229" s="34" t="s">
        <v>25106</v>
      </c>
      <c r="CG21229" s="381">
        <v>77558</v>
      </c>
      <c r="CI21229" s="378">
        <v>37190</v>
      </c>
    </row>
    <row r="21230" spans="82:87">
      <c r="CD21230" s="34" t="s">
        <v>25107</v>
      </c>
      <c r="CG21230" s="381">
        <v>77559</v>
      </c>
      <c r="CI21230" s="378">
        <v>37200</v>
      </c>
    </row>
    <row r="21231" spans="82:87">
      <c r="CD21231" s="34" t="s">
        <v>25108</v>
      </c>
      <c r="CG21231" s="381">
        <v>77560</v>
      </c>
      <c r="CI21231" s="378">
        <v>37201</v>
      </c>
    </row>
    <row r="21232" spans="82:87">
      <c r="CD21232" s="34" t="s">
        <v>25109</v>
      </c>
      <c r="CG21232" s="381">
        <v>77561</v>
      </c>
      <c r="CI21232" s="378">
        <v>37202</v>
      </c>
    </row>
    <row r="21233" spans="82:87">
      <c r="CD21233" s="34" t="s">
        <v>25110</v>
      </c>
      <c r="CG21233" s="381">
        <v>77562</v>
      </c>
      <c r="CI21233" s="378">
        <v>37203</v>
      </c>
    </row>
    <row r="21234" spans="82:87">
      <c r="CD21234" s="34" t="s">
        <v>25111</v>
      </c>
      <c r="CG21234" s="381">
        <v>77563</v>
      </c>
      <c r="CI21234" s="378">
        <v>37204</v>
      </c>
    </row>
    <row r="21235" spans="82:87">
      <c r="CD21235" s="34" t="s">
        <v>25112</v>
      </c>
      <c r="CG21235" s="381">
        <v>77564</v>
      </c>
      <c r="CI21235" s="378">
        <v>37205</v>
      </c>
    </row>
    <row r="21236" spans="82:87">
      <c r="CD21236" s="34" t="s">
        <v>25113</v>
      </c>
      <c r="CG21236" s="381">
        <v>77565</v>
      </c>
      <c r="CI21236" s="378">
        <v>37206</v>
      </c>
    </row>
    <row r="21237" spans="82:87">
      <c r="CD21237" s="34" t="s">
        <v>25114</v>
      </c>
      <c r="CG21237" s="381">
        <v>77566</v>
      </c>
      <c r="CI21237" s="378">
        <v>37207</v>
      </c>
    </row>
    <row r="21238" spans="82:87">
      <c r="CD21238" s="34" t="s">
        <v>25115</v>
      </c>
      <c r="CG21238" s="381">
        <v>77567</v>
      </c>
      <c r="CI21238" s="378">
        <v>37208</v>
      </c>
    </row>
    <row r="21239" spans="82:87">
      <c r="CD21239" s="34" t="s">
        <v>25116</v>
      </c>
      <c r="CG21239" s="381">
        <v>77568</v>
      </c>
      <c r="CI21239" s="378">
        <v>37209</v>
      </c>
    </row>
    <row r="21240" spans="82:87">
      <c r="CD21240" s="34" t="s">
        <v>25117</v>
      </c>
      <c r="CG21240" s="381">
        <v>77569</v>
      </c>
      <c r="CI21240" s="378">
        <v>37210</v>
      </c>
    </row>
    <row r="21241" spans="82:87">
      <c r="CD21241" s="34" t="s">
        <v>25118</v>
      </c>
      <c r="CG21241" s="381">
        <v>77570</v>
      </c>
      <c r="CI21241" s="378">
        <v>37210</v>
      </c>
    </row>
    <row r="21242" spans="82:87">
      <c r="CD21242" s="34" t="s">
        <v>25119</v>
      </c>
      <c r="CG21242" s="381">
        <v>77580</v>
      </c>
      <c r="CI21242" s="378">
        <v>37210</v>
      </c>
    </row>
    <row r="21243" spans="82:87">
      <c r="CD21243" s="34" t="s">
        <v>25120</v>
      </c>
      <c r="CG21243" s="381">
        <v>77581</v>
      </c>
      <c r="CI21243" s="378">
        <v>37210</v>
      </c>
    </row>
    <row r="21244" spans="82:87">
      <c r="CD21244" s="34" t="s">
        <v>25121</v>
      </c>
      <c r="CG21244" s="381">
        <v>77582</v>
      </c>
      <c r="CI21244" s="378">
        <v>37210</v>
      </c>
    </row>
    <row r="21245" spans="82:87">
      <c r="CD21245" s="34" t="s">
        <v>25122</v>
      </c>
      <c r="CG21245" s="381">
        <v>77583</v>
      </c>
      <c r="CI21245" s="378">
        <v>37210</v>
      </c>
    </row>
    <row r="21246" spans="82:87">
      <c r="CD21246" s="34" t="s">
        <v>25123</v>
      </c>
      <c r="CG21246" s="381">
        <v>77584</v>
      </c>
      <c r="CI21246" s="378">
        <v>37220</v>
      </c>
    </row>
    <row r="21247" spans="82:87">
      <c r="CD21247" s="34" t="s">
        <v>25124</v>
      </c>
      <c r="CG21247" s="381">
        <v>77585</v>
      </c>
      <c r="CI21247" s="378">
        <v>37220</v>
      </c>
    </row>
    <row r="21248" spans="82:87">
      <c r="CD21248" s="34" t="s">
        <v>25125</v>
      </c>
      <c r="CG21248" s="381">
        <v>77586</v>
      </c>
      <c r="CI21248" s="378">
        <v>37220</v>
      </c>
    </row>
    <row r="21249" spans="82:87">
      <c r="CD21249" s="34" t="s">
        <v>25126</v>
      </c>
      <c r="CG21249" s="381">
        <v>77587</v>
      </c>
      <c r="CI21249" s="378">
        <v>37220</v>
      </c>
    </row>
    <row r="21250" spans="82:87">
      <c r="CD21250" s="34" t="s">
        <v>25127</v>
      </c>
      <c r="CG21250" s="381">
        <v>77588</v>
      </c>
      <c r="CI21250" s="378">
        <v>37220</v>
      </c>
    </row>
    <row r="21251" spans="82:87">
      <c r="CD21251" s="34" t="s">
        <v>25128</v>
      </c>
      <c r="CG21251" s="381">
        <v>77589</v>
      </c>
      <c r="CI21251" s="378">
        <v>37220</v>
      </c>
    </row>
    <row r="21252" spans="82:87">
      <c r="CD21252" s="34" t="s">
        <v>25129</v>
      </c>
      <c r="CG21252" s="381">
        <v>77590</v>
      </c>
      <c r="CI21252" s="378">
        <v>37220</v>
      </c>
    </row>
    <row r="21253" spans="82:87">
      <c r="CD21253" s="34" t="s">
        <v>25130</v>
      </c>
      <c r="CG21253" s="381">
        <v>77600</v>
      </c>
      <c r="CI21253" s="378">
        <v>37220</v>
      </c>
    </row>
    <row r="21254" spans="82:87">
      <c r="CD21254" s="34" t="s">
        <v>25131</v>
      </c>
      <c r="CG21254" s="381">
        <v>77601</v>
      </c>
      <c r="CI21254" s="378">
        <v>37220</v>
      </c>
    </row>
    <row r="21255" spans="82:87">
      <c r="CD21255" s="34" t="s">
        <v>25132</v>
      </c>
      <c r="CG21255" s="381">
        <v>77602</v>
      </c>
      <c r="CI21255" s="378">
        <v>37220</v>
      </c>
    </row>
    <row r="21256" spans="82:87">
      <c r="CD21256" s="34" t="s">
        <v>25133</v>
      </c>
      <c r="CG21256" s="381">
        <v>77603</v>
      </c>
      <c r="CI21256" s="378">
        <v>37220</v>
      </c>
    </row>
    <row r="21257" spans="82:87">
      <c r="CD21257" s="34" t="s">
        <v>25134</v>
      </c>
      <c r="CG21257" s="381">
        <v>77604</v>
      </c>
      <c r="CI21257" s="378">
        <v>37220</v>
      </c>
    </row>
    <row r="21258" spans="82:87">
      <c r="CD21258" s="34" t="s">
        <v>25135</v>
      </c>
      <c r="CG21258" s="381">
        <v>77605</v>
      </c>
      <c r="CI21258" s="378">
        <v>37220</v>
      </c>
    </row>
    <row r="21259" spans="82:87">
      <c r="CD21259" s="34" t="s">
        <v>25136</v>
      </c>
      <c r="CG21259" s="381">
        <v>77606</v>
      </c>
      <c r="CI21259" s="378">
        <v>37230</v>
      </c>
    </row>
    <row r="21260" spans="82:87">
      <c r="CD21260" s="34" t="s">
        <v>25137</v>
      </c>
      <c r="CG21260" s="381">
        <v>77607</v>
      </c>
      <c r="CI21260" s="378">
        <v>37230</v>
      </c>
    </row>
    <row r="21261" spans="82:87">
      <c r="CD21261" s="34" t="s">
        <v>25138</v>
      </c>
      <c r="CG21261" s="381">
        <v>77608</v>
      </c>
      <c r="CI21261" s="378">
        <v>37230</v>
      </c>
    </row>
    <row r="21262" spans="82:87">
      <c r="CD21262" s="34" t="s">
        <v>25139</v>
      </c>
      <c r="CG21262" s="381">
        <v>77609</v>
      </c>
      <c r="CI21262" s="378">
        <v>37230</v>
      </c>
    </row>
    <row r="21263" spans="82:87">
      <c r="CD21263" s="34" t="s">
        <v>25140</v>
      </c>
      <c r="CG21263" s="381">
        <v>77610</v>
      </c>
      <c r="CI21263" s="378">
        <v>37235</v>
      </c>
    </row>
    <row r="21264" spans="82:87">
      <c r="CD21264" s="34" t="s">
        <v>25141</v>
      </c>
      <c r="CG21264" s="381">
        <v>77611</v>
      </c>
      <c r="CI21264" s="378">
        <v>37240</v>
      </c>
    </row>
    <row r="21265" spans="82:87">
      <c r="CD21265" s="34" t="s">
        <v>25142</v>
      </c>
      <c r="CG21265" s="381">
        <v>77612</v>
      </c>
      <c r="CI21265" s="378">
        <v>37240</v>
      </c>
    </row>
    <row r="21266" spans="82:87">
      <c r="CD21266" s="34" t="s">
        <v>25143</v>
      </c>
      <c r="CG21266" s="381">
        <v>77613</v>
      </c>
      <c r="CI21266" s="378">
        <v>37240</v>
      </c>
    </row>
    <row r="21267" spans="82:87">
      <c r="CD21267" s="34" t="s">
        <v>25144</v>
      </c>
      <c r="CG21267" s="381">
        <v>77614</v>
      </c>
      <c r="CI21267" s="378">
        <v>37240</v>
      </c>
    </row>
    <row r="21268" spans="82:87">
      <c r="CD21268" s="34" t="s">
        <v>25145</v>
      </c>
      <c r="CG21268" s="381">
        <v>77615</v>
      </c>
      <c r="CI21268" s="378">
        <v>37240</v>
      </c>
    </row>
    <row r="21269" spans="82:87">
      <c r="CD21269" s="34" t="s">
        <v>25146</v>
      </c>
      <c r="CG21269" s="381">
        <v>77616</v>
      </c>
      <c r="CI21269" s="378">
        <v>37240</v>
      </c>
    </row>
    <row r="21270" spans="82:87">
      <c r="CD21270" s="34" t="s">
        <v>25147</v>
      </c>
      <c r="CG21270" s="381">
        <v>77617</v>
      </c>
      <c r="CI21270" s="378">
        <v>37240</v>
      </c>
    </row>
    <row r="21271" spans="82:87">
      <c r="CD21271" s="34" t="s">
        <v>25148</v>
      </c>
      <c r="CG21271" s="381">
        <v>77618</v>
      </c>
      <c r="CI21271" s="378">
        <v>37240</v>
      </c>
    </row>
    <row r="21272" spans="82:87">
      <c r="CD21272" s="34" t="s">
        <v>25149</v>
      </c>
      <c r="CG21272" s="381">
        <v>77619</v>
      </c>
      <c r="CI21272" s="378">
        <v>37240</v>
      </c>
    </row>
    <row r="21273" spans="82:87">
      <c r="CD21273" s="34" t="s">
        <v>25150</v>
      </c>
      <c r="CG21273" s="381">
        <v>77620</v>
      </c>
      <c r="CI21273" s="378">
        <v>37240</v>
      </c>
    </row>
    <row r="21274" spans="82:87">
      <c r="CD21274" s="34" t="s">
        <v>25151</v>
      </c>
      <c r="CG21274" s="381">
        <v>77621</v>
      </c>
      <c r="CI21274" s="378">
        <v>37250</v>
      </c>
    </row>
    <row r="21275" spans="82:87">
      <c r="CD21275" s="34" t="s">
        <v>25152</v>
      </c>
      <c r="CG21275" s="381">
        <v>77622</v>
      </c>
      <c r="CI21275" s="378">
        <v>37250</v>
      </c>
    </row>
    <row r="21276" spans="82:87">
      <c r="CD21276" s="34" t="s">
        <v>25153</v>
      </c>
      <c r="CG21276" s="381">
        <v>77623</v>
      </c>
      <c r="CI21276" s="378">
        <v>37250</v>
      </c>
    </row>
    <row r="21277" spans="82:87">
      <c r="CD21277" s="34" t="s">
        <v>25154</v>
      </c>
      <c r="CG21277" s="381">
        <v>77624</v>
      </c>
      <c r="CI21277" s="378">
        <v>37260</v>
      </c>
    </row>
    <row r="21278" spans="82:87">
      <c r="CD21278" s="34" t="s">
        <v>25155</v>
      </c>
      <c r="CG21278" s="381">
        <v>77625</v>
      </c>
      <c r="CI21278" s="378">
        <v>37260</v>
      </c>
    </row>
    <row r="21279" spans="82:87">
      <c r="CD21279" s="34" t="s">
        <v>25156</v>
      </c>
      <c r="CG21279" s="381">
        <v>77626</v>
      </c>
      <c r="CI21279" s="378">
        <v>37260</v>
      </c>
    </row>
    <row r="21280" spans="82:87">
      <c r="CD21280" s="34" t="s">
        <v>25157</v>
      </c>
      <c r="CG21280" s="381">
        <v>77627</v>
      </c>
      <c r="CI21280" s="378">
        <v>37260</v>
      </c>
    </row>
    <row r="21281" spans="82:87">
      <c r="CD21281" s="34" t="s">
        <v>25158</v>
      </c>
      <c r="CG21281" s="381">
        <v>77628</v>
      </c>
      <c r="CI21281" s="378">
        <v>37260</v>
      </c>
    </row>
    <row r="21282" spans="82:87">
      <c r="CD21282" s="34" t="s">
        <v>25159</v>
      </c>
      <c r="CG21282" s="381">
        <v>77629</v>
      </c>
      <c r="CI21282" s="378">
        <v>37270</v>
      </c>
    </row>
    <row r="21283" spans="82:87">
      <c r="CD21283" s="34" t="s">
        <v>25160</v>
      </c>
      <c r="CG21283" s="381">
        <v>77630</v>
      </c>
      <c r="CI21283" s="378">
        <v>37270</v>
      </c>
    </row>
    <row r="21284" spans="82:87">
      <c r="CD21284" s="34" t="s">
        <v>25161</v>
      </c>
      <c r="CG21284" s="381">
        <v>77640</v>
      </c>
      <c r="CI21284" s="378">
        <v>37270</v>
      </c>
    </row>
    <row r="21285" spans="82:87">
      <c r="CD21285" s="34" t="s">
        <v>25162</v>
      </c>
      <c r="CG21285" s="381">
        <v>77641</v>
      </c>
      <c r="CI21285" s="378">
        <v>37270</v>
      </c>
    </row>
    <row r="21286" spans="82:87">
      <c r="CD21286" s="34" t="s">
        <v>25163</v>
      </c>
      <c r="CG21286" s="381">
        <v>77642</v>
      </c>
      <c r="CI21286" s="378">
        <v>37270</v>
      </c>
    </row>
    <row r="21287" spans="82:87">
      <c r="CD21287" s="34" t="s">
        <v>25164</v>
      </c>
      <c r="CG21287" s="381">
        <v>77643</v>
      </c>
      <c r="CI21287" s="378">
        <v>37270</v>
      </c>
    </row>
    <row r="21288" spans="82:87">
      <c r="CD21288" s="34" t="s">
        <v>25165</v>
      </c>
      <c r="CG21288" s="381">
        <v>77644</v>
      </c>
      <c r="CI21288" s="378">
        <v>37290</v>
      </c>
    </row>
    <row r="21289" spans="82:87">
      <c r="CD21289" s="34" t="s">
        <v>25166</v>
      </c>
      <c r="CG21289" s="381">
        <v>77645</v>
      </c>
      <c r="CI21289" s="378">
        <v>37290</v>
      </c>
    </row>
    <row r="21290" spans="82:87">
      <c r="CD21290" s="34" t="s">
        <v>25167</v>
      </c>
      <c r="CG21290" s="381">
        <v>77646</v>
      </c>
      <c r="CI21290" s="378">
        <v>37290</v>
      </c>
    </row>
    <row r="21291" spans="82:87">
      <c r="CD21291" s="34" t="s">
        <v>25168</v>
      </c>
      <c r="CG21291" s="381">
        <v>77647</v>
      </c>
      <c r="CI21291" s="378">
        <v>37290</v>
      </c>
    </row>
    <row r="21292" spans="82:87">
      <c r="CD21292" s="34" t="s">
        <v>25169</v>
      </c>
      <c r="CG21292" s="381">
        <v>77648</v>
      </c>
      <c r="CI21292" s="378">
        <v>37290</v>
      </c>
    </row>
    <row r="21293" spans="82:87">
      <c r="CD21293" s="34" t="s">
        <v>25170</v>
      </c>
      <c r="CG21293" s="381">
        <v>77649</v>
      </c>
      <c r="CI21293" s="378">
        <v>37290</v>
      </c>
    </row>
    <row r="21294" spans="82:87">
      <c r="CD21294" s="34" t="s">
        <v>25171</v>
      </c>
      <c r="CG21294" s="381">
        <v>77650</v>
      </c>
      <c r="CI21294" s="378">
        <v>37290</v>
      </c>
    </row>
    <row r="21295" spans="82:87">
      <c r="CD21295" s="34" t="s">
        <v>25172</v>
      </c>
      <c r="CG21295" s="381">
        <v>77660</v>
      </c>
      <c r="CI21295" s="378">
        <v>37300</v>
      </c>
    </row>
    <row r="21296" spans="82:87">
      <c r="CD21296" s="34" t="s">
        <v>25173</v>
      </c>
      <c r="CG21296" s="381">
        <v>77670</v>
      </c>
      <c r="CI21296" s="378">
        <v>37301</v>
      </c>
    </row>
    <row r="21297" spans="82:87">
      <c r="CD21297" s="34" t="s">
        <v>25174</v>
      </c>
      <c r="CG21297" s="381">
        <v>77680</v>
      </c>
      <c r="CI21297" s="378">
        <v>37302</v>
      </c>
    </row>
    <row r="21298" spans="82:87">
      <c r="CD21298" s="34" t="s">
        <v>25175</v>
      </c>
      <c r="CG21298" s="381">
        <v>77690</v>
      </c>
      <c r="CI21298" s="378">
        <v>37303</v>
      </c>
    </row>
    <row r="21299" spans="82:87">
      <c r="CD21299" s="34" t="s">
        <v>25176</v>
      </c>
      <c r="CG21299" s="381">
        <v>77700</v>
      </c>
      <c r="CI21299" s="378">
        <v>37304</v>
      </c>
    </row>
    <row r="21300" spans="82:87">
      <c r="CD21300" s="34" t="s">
        <v>25177</v>
      </c>
      <c r="CG21300" s="381">
        <v>77701</v>
      </c>
      <c r="CI21300" s="378">
        <v>37305</v>
      </c>
    </row>
    <row r="21301" spans="82:87">
      <c r="CD21301" s="34" t="s">
        <v>25178</v>
      </c>
      <c r="CG21301" s="381">
        <v>77702</v>
      </c>
      <c r="CI21301" s="378">
        <v>37306</v>
      </c>
    </row>
    <row r="21302" spans="82:87">
      <c r="CD21302" s="34" t="s">
        <v>25179</v>
      </c>
      <c r="CG21302" s="381">
        <v>77703</v>
      </c>
      <c r="CI21302" s="378">
        <v>37307</v>
      </c>
    </row>
    <row r="21303" spans="82:87">
      <c r="CD21303" s="34" t="s">
        <v>25180</v>
      </c>
      <c r="CG21303" s="381">
        <v>77704</v>
      </c>
      <c r="CI21303" s="378">
        <v>37308</v>
      </c>
    </row>
    <row r="21304" spans="82:87">
      <c r="CD21304" s="34" t="s">
        <v>25181</v>
      </c>
      <c r="CG21304" s="381">
        <v>77705</v>
      </c>
      <c r="CI21304" s="378">
        <v>37309</v>
      </c>
    </row>
    <row r="21305" spans="82:87">
      <c r="CD21305" s="34" t="s">
        <v>25182</v>
      </c>
      <c r="CG21305" s="381">
        <v>77706</v>
      </c>
      <c r="CI21305" s="378">
        <v>37310</v>
      </c>
    </row>
    <row r="21306" spans="82:87">
      <c r="CD21306" s="34" t="s">
        <v>25183</v>
      </c>
      <c r="CG21306" s="381">
        <v>77707</v>
      </c>
      <c r="CI21306" s="378">
        <v>37310</v>
      </c>
    </row>
    <row r="21307" spans="82:87">
      <c r="CD21307" s="34" t="s">
        <v>25184</v>
      </c>
      <c r="CG21307" s="381">
        <v>77708</v>
      </c>
      <c r="CI21307" s="378">
        <v>37310</v>
      </c>
    </row>
    <row r="21308" spans="82:87">
      <c r="CD21308" s="34" t="s">
        <v>25185</v>
      </c>
      <c r="CG21308" s="381">
        <v>77709</v>
      </c>
      <c r="CI21308" s="378">
        <v>37310</v>
      </c>
    </row>
    <row r="21309" spans="82:87">
      <c r="CD21309" s="34" t="s">
        <v>25186</v>
      </c>
      <c r="CG21309" s="381">
        <v>77710</v>
      </c>
      <c r="CI21309" s="378">
        <v>37310</v>
      </c>
    </row>
    <row r="21310" spans="82:87">
      <c r="CD21310" s="34" t="s">
        <v>25187</v>
      </c>
      <c r="CG21310" s="381">
        <v>77711</v>
      </c>
      <c r="CI21310" s="378">
        <v>37310</v>
      </c>
    </row>
    <row r="21311" spans="82:87">
      <c r="CD21311" s="34" t="s">
        <v>25188</v>
      </c>
      <c r="CG21311" s="381">
        <v>77712</v>
      </c>
      <c r="CI21311" s="378">
        <v>37310</v>
      </c>
    </row>
    <row r="21312" spans="82:87">
      <c r="CD21312" s="34" t="s">
        <v>25189</v>
      </c>
      <c r="CG21312" s="381">
        <v>77713</v>
      </c>
      <c r="CI21312" s="378">
        <v>37310</v>
      </c>
    </row>
    <row r="21313" spans="82:87">
      <c r="CD21313" s="34" t="s">
        <v>25190</v>
      </c>
      <c r="CG21313" s="381">
        <v>77714</v>
      </c>
      <c r="CI21313" s="378">
        <v>37310</v>
      </c>
    </row>
    <row r="21314" spans="82:87">
      <c r="CD21314" s="34" t="s">
        <v>25191</v>
      </c>
      <c r="CG21314" s="381">
        <v>77715</v>
      </c>
      <c r="CI21314" s="378">
        <v>37310</v>
      </c>
    </row>
    <row r="21315" spans="82:87">
      <c r="CD21315" s="34" t="s">
        <v>25192</v>
      </c>
      <c r="CG21315" s="381">
        <v>77716</v>
      </c>
      <c r="CI21315" s="378">
        <v>37310</v>
      </c>
    </row>
    <row r="21316" spans="82:87">
      <c r="CD21316" s="34" t="s">
        <v>25193</v>
      </c>
      <c r="CG21316" s="381">
        <v>77717</v>
      </c>
      <c r="CI21316" s="378">
        <v>37320</v>
      </c>
    </row>
    <row r="21317" spans="82:87">
      <c r="CD21317" s="34" t="s">
        <v>25194</v>
      </c>
      <c r="CG21317" s="381">
        <v>77718</v>
      </c>
      <c r="CI21317" s="378">
        <v>37320</v>
      </c>
    </row>
    <row r="21318" spans="82:87">
      <c r="CD21318" s="34" t="s">
        <v>25195</v>
      </c>
      <c r="CG21318" s="381">
        <v>77719</v>
      </c>
      <c r="CI21318" s="378">
        <v>37320</v>
      </c>
    </row>
    <row r="21319" spans="82:87">
      <c r="CD21319" s="34" t="s">
        <v>25196</v>
      </c>
      <c r="CG21319" s="381">
        <v>77720</v>
      </c>
      <c r="CI21319" s="378">
        <v>37320</v>
      </c>
    </row>
    <row r="21320" spans="82:87">
      <c r="CD21320" s="34" t="s">
        <v>25197</v>
      </c>
      <c r="CG21320" s="381">
        <v>77721</v>
      </c>
      <c r="CI21320" s="378">
        <v>37320</v>
      </c>
    </row>
    <row r="21321" spans="82:87">
      <c r="CD21321" s="34" t="s">
        <v>25198</v>
      </c>
      <c r="CG21321" s="381">
        <v>77722</v>
      </c>
      <c r="CI21321" s="378">
        <v>37321</v>
      </c>
    </row>
    <row r="21322" spans="82:87">
      <c r="CD21322" s="34" t="s">
        <v>25199</v>
      </c>
      <c r="CG21322" s="381">
        <v>77723</v>
      </c>
      <c r="CI21322" s="378">
        <v>37322</v>
      </c>
    </row>
    <row r="21323" spans="82:87">
      <c r="CD21323" s="34" t="s">
        <v>25200</v>
      </c>
      <c r="CG21323" s="381">
        <v>77724</v>
      </c>
      <c r="CI21323" s="378">
        <v>37323</v>
      </c>
    </row>
    <row r="21324" spans="82:87">
      <c r="CD21324" s="34" t="s">
        <v>25201</v>
      </c>
      <c r="CG21324" s="381">
        <v>77730</v>
      </c>
      <c r="CI21324" s="378">
        <v>37324</v>
      </c>
    </row>
    <row r="21325" spans="82:87">
      <c r="CD21325" s="34" t="s">
        <v>25202</v>
      </c>
      <c r="CG21325" s="381">
        <v>77743</v>
      </c>
      <c r="CI21325" s="378">
        <v>37325</v>
      </c>
    </row>
    <row r="21326" spans="82:87">
      <c r="CD21326" s="34" t="s">
        <v>25203</v>
      </c>
      <c r="CG21326" s="381">
        <v>77749</v>
      </c>
      <c r="CI21326" s="378">
        <v>37329</v>
      </c>
    </row>
    <row r="21327" spans="82:87">
      <c r="CD21327" s="34" t="s">
        <v>25204</v>
      </c>
      <c r="CG21327" s="381">
        <v>77750</v>
      </c>
      <c r="CI21327" s="378">
        <v>37330</v>
      </c>
    </row>
    <row r="21328" spans="82:87">
      <c r="CD21328" s="34" t="s">
        <v>25205</v>
      </c>
      <c r="CG21328" s="381">
        <v>77760</v>
      </c>
      <c r="CI21328" s="378">
        <v>37330</v>
      </c>
    </row>
    <row r="21329" spans="82:87">
      <c r="CD21329" s="34" t="s">
        <v>25206</v>
      </c>
      <c r="CG21329" s="381">
        <v>77767</v>
      </c>
      <c r="CI21329" s="378">
        <v>37330</v>
      </c>
    </row>
    <row r="21330" spans="82:87">
      <c r="CD21330" s="34" t="s">
        <v>25207</v>
      </c>
      <c r="CG21330" s="381">
        <v>77771</v>
      </c>
      <c r="CI21330" s="378">
        <v>37330</v>
      </c>
    </row>
    <row r="21331" spans="82:87">
      <c r="CD21331" s="34" t="s">
        <v>25208</v>
      </c>
      <c r="CG21331" s="381">
        <v>77772</v>
      </c>
      <c r="CI21331" s="378">
        <v>37330</v>
      </c>
    </row>
    <row r="21332" spans="82:87">
      <c r="CD21332" s="34" t="s">
        <v>25209</v>
      </c>
      <c r="CG21332" s="381">
        <v>77773</v>
      </c>
      <c r="CI21332" s="378">
        <v>37330</v>
      </c>
    </row>
    <row r="21333" spans="82:87">
      <c r="CD21333" s="34" t="s">
        <v>25210</v>
      </c>
      <c r="CG21333" s="381">
        <v>77774</v>
      </c>
      <c r="CI21333" s="378">
        <v>37330</v>
      </c>
    </row>
    <row r="21334" spans="82:87">
      <c r="CD21334" s="34" t="s">
        <v>25211</v>
      </c>
      <c r="CG21334" s="381">
        <v>77775</v>
      </c>
      <c r="CI21334" s="378">
        <v>37330</v>
      </c>
    </row>
    <row r="21335" spans="82:87">
      <c r="CD21335" s="34" t="s">
        <v>25212</v>
      </c>
      <c r="CG21335" s="381">
        <v>77776</v>
      </c>
      <c r="CI21335" s="378">
        <v>37330</v>
      </c>
    </row>
    <row r="21336" spans="82:87">
      <c r="CD21336" s="34" t="s">
        <v>25213</v>
      </c>
      <c r="CG21336" s="381">
        <v>77777</v>
      </c>
      <c r="CI21336" s="378">
        <v>37330</v>
      </c>
    </row>
    <row r="21337" spans="82:87">
      <c r="CD21337" s="34" t="s">
        <v>25214</v>
      </c>
      <c r="CG21337" s="381">
        <v>77778</v>
      </c>
      <c r="CI21337" s="378">
        <v>37330</v>
      </c>
    </row>
    <row r="21338" spans="82:87">
      <c r="CD21338" s="34" t="s">
        <v>25215</v>
      </c>
      <c r="CG21338" s="381">
        <v>77779</v>
      </c>
      <c r="CI21338" s="378">
        <v>37340</v>
      </c>
    </row>
    <row r="21339" spans="82:87">
      <c r="CD21339" s="34" t="s">
        <v>25216</v>
      </c>
      <c r="CG21339" s="381">
        <v>77780</v>
      </c>
      <c r="CI21339" s="378">
        <v>37340</v>
      </c>
    </row>
    <row r="21340" spans="82:87">
      <c r="CD21340" s="34" t="s">
        <v>25217</v>
      </c>
      <c r="CG21340" s="381">
        <v>77790</v>
      </c>
      <c r="CI21340" s="378">
        <v>37340</v>
      </c>
    </row>
    <row r="21341" spans="82:87">
      <c r="CD21341" s="34" t="s">
        <v>25218</v>
      </c>
      <c r="CG21341" s="381">
        <v>77791</v>
      </c>
      <c r="CI21341" s="378">
        <v>37340</v>
      </c>
    </row>
    <row r="21342" spans="82:87">
      <c r="CD21342" s="34" t="s">
        <v>25219</v>
      </c>
      <c r="CG21342" s="381">
        <v>77792</v>
      </c>
      <c r="CI21342" s="378">
        <v>37340</v>
      </c>
    </row>
    <row r="21343" spans="82:87">
      <c r="CD21343" s="34" t="s">
        <v>25220</v>
      </c>
      <c r="CG21343" s="381">
        <v>77793</v>
      </c>
      <c r="CI21343" s="378">
        <v>37340</v>
      </c>
    </row>
    <row r="21344" spans="82:87">
      <c r="CD21344" s="34" t="s">
        <v>25221</v>
      </c>
      <c r="CG21344" s="381">
        <v>77794</v>
      </c>
      <c r="CI21344" s="378">
        <v>37340</v>
      </c>
    </row>
    <row r="21345" spans="82:87">
      <c r="CD21345" s="34" t="s">
        <v>25222</v>
      </c>
      <c r="CG21345" s="381">
        <v>77795</v>
      </c>
      <c r="CI21345" s="378">
        <v>37340</v>
      </c>
    </row>
    <row r="21346" spans="82:87">
      <c r="CD21346" s="34" t="s">
        <v>25223</v>
      </c>
      <c r="CG21346" s="381">
        <v>77796</v>
      </c>
      <c r="CI21346" s="378">
        <v>37350</v>
      </c>
    </row>
    <row r="21347" spans="82:87">
      <c r="CD21347" s="34" t="s">
        <v>25224</v>
      </c>
      <c r="CG21347" s="381">
        <v>77797</v>
      </c>
      <c r="CI21347" s="378">
        <v>37350</v>
      </c>
    </row>
    <row r="21348" spans="82:87">
      <c r="CD21348" s="34" t="s">
        <v>25225</v>
      </c>
      <c r="CG21348" s="381">
        <v>77798</v>
      </c>
      <c r="CI21348" s="378">
        <v>37350</v>
      </c>
    </row>
    <row r="21349" spans="82:87">
      <c r="CD21349" s="34" t="s">
        <v>25226</v>
      </c>
      <c r="CG21349" s="381">
        <v>77799</v>
      </c>
      <c r="CI21349" s="378">
        <v>37350</v>
      </c>
    </row>
    <row r="21350" spans="82:87">
      <c r="CD21350" s="34" t="s">
        <v>25227</v>
      </c>
      <c r="CG21350" s="381">
        <v>77810</v>
      </c>
      <c r="CI21350" s="378">
        <v>37350</v>
      </c>
    </row>
    <row r="21351" spans="82:87">
      <c r="CD21351" s="34" t="s">
        <v>25228</v>
      </c>
      <c r="CG21351" s="381">
        <v>77811</v>
      </c>
      <c r="CI21351" s="378">
        <v>37350</v>
      </c>
    </row>
    <row r="21352" spans="82:87">
      <c r="CD21352" s="34" t="s">
        <v>25229</v>
      </c>
      <c r="CG21352" s="381">
        <v>77812</v>
      </c>
      <c r="CI21352" s="378">
        <v>37350</v>
      </c>
    </row>
    <row r="21353" spans="82:87">
      <c r="CD21353" s="34" t="s">
        <v>25230</v>
      </c>
      <c r="CG21353" s="381">
        <v>77813</v>
      </c>
      <c r="CI21353" s="378">
        <v>37350</v>
      </c>
    </row>
    <row r="21354" spans="82:87">
      <c r="CD21354" s="34" t="s">
        <v>25231</v>
      </c>
      <c r="CG21354" s="381">
        <v>77814</v>
      </c>
      <c r="CI21354" s="378">
        <v>37360</v>
      </c>
    </row>
    <row r="21355" spans="82:87">
      <c r="CD21355" s="34" t="s">
        <v>25232</v>
      </c>
      <c r="CG21355" s="381">
        <v>77815</v>
      </c>
      <c r="CI21355" s="378">
        <v>37360</v>
      </c>
    </row>
    <row r="21356" spans="82:87">
      <c r="CD21356" s="34" t="s">
        <v>25233</v>
      </c>
      <c r="CG21356" s="381">
        <v>77816</v>
      </c>
      <c r="CI21356" s="378">
        <v>37360</v>
      </c>
    </row>
    <row r="21357" spans="82:87">
      <c r="CD21357" s="34" t="s">
        <v>25234</v>
      </c>
      <c r="CG21357" s="381">
        <v>77817</v>
      </c>
      <c r="CI21357" s="378">
        <v>37360</v>
      </c>
    </row>
    <row r="21358" spans="82:87">
      <c r="CD21358" s="34" t="s">
        <v>25235</v>
      </c>
      <c r="CG21358" s="381">
        <v>77818</v>
      </c>
      <c r="CI21358" s="378">
        <v>37360</v>
      </c>
    </row>
    <row r="21359" spans="82:87">
      <c r="CD21359" s="34" t="s">
        <v>25236</v>
      </c>
      <c r="CG21359" s="381">
        <v>77819</v>
      </c>
      <c r="CI21359" s="378">
        <v>37360</v>
      </c>
    </row>
    <row r="21360" spans="82:87">
      <c r="CD21360" s="34" t="s">
        <v>25237</v>
      </c>
      <c r="CG21360" s="381">
        <v>77820</v>
      </c>
      <c r="CI21360" s="378">
        <v>37360</v>
      </c>
    </row>
    <row r="21361" spans="82:87">
      <c r="CD21361" s="34" t="s">
        <v>25238</v>
      </c>
      <c r="CG21361" s="381">
        <v>77830</v>
      </c>
      <c r="CI21361" s="378">
        <v>37370</v>
      </c>
    </row>
    <row r="21362" spans="82:87">
      <c r="CD21362" s="34" t="s">
        <v>25239</v>
      </c>
      <c r="CG21362" s="381">
        <v>77831</v>
      </c>
      <c r="CI21362" s="378">
        <v>37370</v>
      </c>
    </row>
    <row r="21363" spans="82:87">
      <c r="CD21363" s="34" t="s">
        <v>25240</v>
      </c>
      <c r="CG21363" s="381">
        <v>77832</v>
      </c>
      <c r="CI21363" s="378">
        <v>37370</v>
      </c>
    </row>
    <row r="21364" spans="82:87">
      <c r="CD21364" s="34" t="s">
        <v>25241</v>
      </c>
      <c r="CG21364" s="381">
        <v>77833</v>
      </c>
      <c r="CI21364" s="378">
        <v>37370</v>
      </c>
    </row>
    <row r="21365" spans="82:87">
      <c r="CD21365" s="34" t="s">
        <v>25242</v>
      </c>
      <c r="CG21365" s="381">
        <v>77834</v>
      </c>
      <c r="CI21365" s="378">
        <v>37370</v>
      </c>
    </row>
    <row r="21366" spans="82:87">
      <c r="CD21366" s="34" t="s">
        <v>25243</v>
      </c>
      <c r="CG21366" s="381">
        <v>77835</v>
      </c>
      <c r="CI21366" s="378">
        <v>37370</v>
      </c>
    </row>
    <row r="21367" spans="82:87">
      <c r="CD21367" s="34" t="s">
        <v>25244</v>
      </c>
      <c r="CG21367" s="381">
        <v>77836</v>
      </c>
      <c r="CI21367" s="378">
        <v>37370</v>
      </c>
    </row>
    <row r="21368" spans="82:87">
      <c r="CD21368" s="34" t="s">
        <v>25245</v>
      </c>
      <c r="CG21368" s="381">
        <v>77837</v>
      </c>
      <c r="CI21368" s="378">
        <v>37370</v>
      </c>
    </row>
    <row r="21369" spans="82:87">
      <c r="CD21369" s="34" t="s">
        <v>25246</v>
      </c>
      <c r="CG21369" s="381">
        <v>77838</v>
      </c>
      <c r="CI21369" s="378">
        <v>37370</v>
      </c>
    </row>
    <row r="21370" spans="82:87">
      <c r="CD21370" s="34" t="s">
        <v>25247</v>
      </c>
      <c r="CG21370" s="381">
        <v>77839</v>
      </c>
      <c r="CI21370" s="378">
        <v>37370</v>
      </c>
    </row>
    <row r="21371" spans="82:87">
      <c r="CD21371" s="34" t="s">
        <v>25248</v>
      </c>
      <c r="CG21371" s="381">
        <v>77840</v>
      </c>
      <c r="CI21371" s="378">
        <v>37380</v>
      </c>
    </row>
    <row r="21372" spans="82:87">
      <c r="CD21372" s="34" t="s">
        <v>25249</v>
      </c>
      <c r="CG21372" s="381">
        <v>77850</v>
      </c>
      <c r="CI21372" s="378">
        <v>37380</v>
      </c>
    </row>
    <row r="21373" spans="82:87">
      <c r="CD21373" s="34" t="s">
        <v>25250</v>
      </c>
      <c r="CG21373" s="381">
        <v>77860</v>
      </c>
      <c r="CI21373" s="378">
        <v>37380</v>
      </c>
    </row>
    <row r="21374" spans="82:87">
      <c r="CD21374" s="34" t="s">
        <v>25251</v>
      </c>
      <c r="CG21374" s="381">
        <v>77870</v>
      </c>
      <c r="CI21374" s="378">
        <v>37380</v>
      </c>
    </row>
    <row r="21375" spans="82:87">
      <c r="CD21375" s="34" t="s">
        <v>25252</v>
      </c>
      <c r="CG21375" s="381">
        <v>77871</v>
      </c>
      <c r="CI21375" s="378">
        <v>37380</v>
      </c>
    </row>
    <row r="21376" spans="82:87">
      <c r="CD21376" s="34" t="s">
        <v>25253</v>
      </c>
      <c r="CG21376" s="381">
        <v>77872</v>
      </c>
      <c r="CI21376" s="378">
        <v>37380</v>
      </c>
    </row>
    <row r="21377" spans="82:87">
      <c r="CD21377" s="34" t="s">
        <v>25254</v>
      </c>
      <c r="CG21377" s="381">
        <v>77873</v>
      </c>
      <c r="CI21377" s="378">
        <v>37390</v>
      </c>
    </row>
    <row r="21378" spans="82:87">
      <c r="CD21378" s="34" t="s">
        <v>25255</v>
      </c>
      <c r="CG21378" s="381">
        <v>77874</v>
      </c>
      <c r="CI21378" s="378">
        <v>37390</v>
      </c>
    </row>
    <row r="21379" spans="82:87">
      <c r="CD21379" s="34" t="s">
        <v>25256</v>
      </c>
      <c r="CG21379" s="381">
        <v>77875</v>
      </c>
      <c r="CI21379" s="378">
        <v>37390</v>
      </c>
    </row>
    <row r="21380" spans="82:87">
      <c r="CD21380" s="34" t="s">
        <v>25257</v>
      </c>
      <c r="CG21380" s="381">
        <v>77876</v>
      </c>
      <c r="CI21380" s="378">
        <v>37390</v>
      </c>
    </row>
    <row r="21381" spans="82:87">
      <c r="CD21381" s="34" t="s">
        <v>25258</v>
      </c>
      <c r="CG21381" s="381">
        <v>77877</v>
      </c>
      <c r="CI21381" s="378">
        <v>37390</v>
      </c>
    </row>
    <row r="21382" spans="82:87">
      <c r="CD21382" s="34" t="s">
        <v>25259</v>
      </c>
      <c r="CG21382" s="381">
        <v>77878</v>
      </c>
      <c r="CI21382" s="378">
        <v>37390</v>
      </c>
    </row>
    <row r="21383" spans="82:87">
      <c r="CD21383" s="34" t="s">
        <v>25260</v>
      </c>
      <c r="CG21383" s="381">
        <v>77879</v>
      </c>
      <c r="CI21383" s="378">
        <v>37390</v>
      </c>
    </row>
    <row r="21384" spans="82:87">
      <c r="CD21384" s="34" t="s">
        <v>25261</v>
      </c>
      <c r="CG21384" s="381">
        <v>77880</v>
      </c>
      <c r="CI21384" s="378">
        <v>37400</v>
      </c>
    </row>
    <row r="21385" spans="82:87">
      <c r="CD21385" s="34" t="s">
        <v>25262</v>
      </c>
      <c r="CG21385" s="381">
        <v>77890</v>
      </c>
      <c r="CI21385" s="378">
        <v>37400</v>
      </c>
    </row>
    <row r="21386" spans="82:87">
      <c r="CD21386" s="34" t="s">
        <v>25263</v>
      </c>
      <c r="CG21386" s="381">
        <v>77905</v>
      </c>
      <c r="CI21386" s="378">
        <v>37401</v>
      </c>
    </row>
    <row r="21387" spans="82:87">
      <c r="CD21387" s="34" t="s">
        <v>25264</v>
      </c>
      <c r="CG21387" s="381">
        <v>77910</v>
      </c>
      <c r="CI21387" s="378">
        <v>37402</v>
      </c>
    </row>
    <row r="21388" spans="82:87">
      <c r="CD21388" s="34" t="s">
        <v>25265</v>
      </c>
      <c r="CG21388" s="381">
        <v>77920</v>
      </c>
      <c r="CI21388" s="378">
        <v>37403</v>
      </c>
    </row>
    <row r="21389" spans="82:87">
      <c r="CD21389" s="34" t="s">
        <v>25266</v>
      </c>
      <c r="CG21389" s="381">
        <v>77922</v>
      </c>
      <c r="CI21389" s="378">
        <v>37404</v>
      </c>
    </row>
    <row r="21390" spans="82:87">
      <c r="CD21390" s="34" t="s">
        <v>25267</v>
      </c>
      <c r="CG21390" s="381">
        <v>77923</v>
      </c>
      <c r="CI21390" s="378">
        <v>37409</v>
      </c>
    </row>
    <row r="21391" spans="82:87">
      <c r="CD21391" s="34" t="s">
        <v>25268</v>
      </c>
      <c r="CG21391" s="381">
        <v>77924</v>
      </c>
      <c r="CI21391" s="378">
        <v>37412</v>
      </c>
    </row>
    <row r="21392" spans="82:87">
      <c r="CD21392" s="34" t="s">
        <v>25269</v>
      </c>
      <c r="CG21392" s="381">
        <v>77925</v>
      </c>
      <c r="CI21392" s="378">
        <v>37420</v>
      </c>
    </row>
    <row r="21393" spans="82:87">
      <c r="CD21393" s="34" t="s">
        <v>25270</v>
      </c>
      <c r="CG21393" s="381">
        <v>77930</v>
      </c>
      <c r="CI21393" s="378">
        <v>37420</v>
      </c>
    </row>
    <row r="21394" spans="82:87">
      <c r="CD21394" s="34" t="s">
        <v>25271</v>
      </c>
      <c r="CG21394" s="381">
        <v>77931</v>
      </c>
      <c r="CI21394" s="378">
        <v>37420</v>
      </c>
    </row>
    <row r="21395" spans="82:87">
      <c r="CD21395" s="34" t="s">
        <v>25272</v>
      </c>
      <c r="CG21395" s="381">
        <v>77932</v>
      </c>
      <c r="CI21395" s="378">
        <v>37420</v>
      </c>
    </row>
    <row r="21396" spans="82:87">
      <c r="CD21396" s="34" t="s">
        <v>25273</v>
      </c>
      <c r="CG21396" s="381">
        <v>77933</v>
      </c>
      <c r="CI21396" s="378">
        <v>37420</v>
      </c>
    </row>
    <row r="21397" spans="82:87">
      <c r="CD21397" s="34" t="s">
        <v>25274</v>
      </c>
      <c r="CG21397" s="381">
        <v>77934</v>
      </c>
      <c r="CI21397" s="378">
        <v>37460</v>
      </c>
    </row>
    <row r="21398" spans="82:87">
      <c r="CD21398" s="34" t="s">
        <v>25275</v>
      </c>
      <c r="CG21398" s="381">
        <v>77935</v>
      </c>
      <c r="CI21398" s="378">
        <v>37460</v>
      </c>
    </row>
    <row r="21399" spans="82:87">
      <c r="CD21399" s="34" t="s">
        <v>25276</v>
      </c>
      <c r="CG21399" s="381">
        <v>77936</v>
      </c>
      <c r="CI21399" s="378">
        <v>37460</v>
      </c>
    </row>
    <row r="21400" spans="82:87">
      <c r="CD21400" s="34" t="s">
        <v>25277</v>
      </c>
      <c r="CG21400" s="381">
        <v>77937</v>
      </c>
      <c r="CI21400" s="378">
        <v>37460</v>
      </c>
    </row>
    <row r="21401" spans="82:87">
      <c r="CD21401" s="34" t="s">
        <v>25278</v>
      </c>
      <c r="CG21401" s="381">
        <v>77938</v>
      </c>
      <c r="CI21401" s="378">
        <v>37460</v>
      </c>
    </row>
    <row r="21402" spans="82:87">
      <c r="CD21402" s="34" t="s">
        <v>25279</v>
      </c>
      <c r="CG21402" s="381">
        <v>77939</v>
      </c>
      <c r="CI21402" s="378">
        <v>37460</v>
      </c>
    </row>
    <row r="21403" spans="82:87">
      <c r="CD21403" s="34" t="s">
        <v>25280</v>
      </c>
      <c r="CG21403" s="381">
        <v>77940</v>
      </c>
      <c r="CI21403" s="378">
        <v>37460</v>
      </c>
    </row>
    <row r="21404" spans="82:87">
      <c r="CD21404" s="34" t="s">
        <v>25281</v>
      </c>
      <c r="CG21404" s="381">
        <v>77950</v>
      </c>
      <c r="CI21404" s="378">
        <v>37460</v>
      </c>
    </row>
    <row r="21405" spans="82:87">
      <c r="CD21405" s="34" t="s">
        <v>25282</v>
      </c>
      <c r="CG21405" s="381">
        <v>77951</v>
      </c>
      <c r="CI21405" s="378">
        <v>37460</v>
      </c>
    </row>
    <row r="21406" spans="82:87">
      <c r="CD21406" s="34" t="s">
        <v>25283</v>
      </c>
      <c r="CG21406" s="381">
        <v>77952</v>
      </c>
      <c r="CI21406" s="378">
        <v>37460</v>
      </c>
    </row>
    <row r="21407" spans="82:87">
      <c r="CD21407" s="34" t="s">
        <v>25284</v>
      </c>
      <c r="CG21407" s="381">
        <v>77961</v>
      </c>
      <c r="CI21407" s="378">
        <v>37460</v>
      </c>
    </row>
    <row r="21408" spans="82:87">
      <c r="CD21408" s="34" t="s">
        <v>25285</v>
      </c>
      <c r="CG21408" s="381">
        <v>77970</v>
      </c>
      <c r="CI21408" s="378">
        <v>37465</v>
      </c>
    </row>
    <row r="21409" spans="82:87">
      <c r="CD21409" s="34" t="s">
        <v>25286</v>
      </c>
      <c r="CG21409" s="381">
        <v>77981</v>
      </c>
      <c r="CI21409" s="378">
        <v>37500</v>
      </c>
    </row>
    <row r="21410" spans="82:87">
      <c r="CD21410" s="34" t="s">
        <v>25287</v>
      </c>
      <c r="CG21410" s="381">
        <v>77982</v>
      </c>
      <c r="CI21410" s="378">
        <v>37500</v>
      </c>
    </row>
    <row r="21411" spans="82:87">
      <c r="CD21411" s="34" t="s">
        <v>25288</v>
      </c>
      <c r="CG21411" s="381">
        <v>77983</v>
      </c>
      <c r="CI21411" s="378">
        <v>37500</v>
      </c>
    </row>
    <row r="21412" spans="82:87">
      <c r="CD21412" s="34" t="s">
        <v>25289</v>
      </c>
      <c r="CG21412" s="381">
        <v>77984</v>
      </c>
      <c r="CI21412" s="378">
        <v>37500</v>
      </c>
    </row>
    <row r="21413" spans="82:87">
      <c r="CD21413" s="34" t="s">
        <v>25290</v>
      </c>
      <c r="CG21413" s="381">
        <v>77985</v>
      </c>
      <c r="CI21413" s="378">
        <v>37500</v>
      </c>
    </row>
    <row r="21414" spans="82:87">
      <c r="CD21414" s="34" t="s">
        <v>25291</v>
      </c>
      <c r="CG21414" s="381">
        <v>77986</v>
      </c>
      <c r="CI21414" s="378">
        <v>37500</v>
      </c>
    </row>
    <row r="21415" spans="82:87">
      <c r="CD21415" s="34" t="s">
        <v>25292</v>
      </c>
      <c r="CG21415" s="381">
        <v>77987</v>
      </c>
      <c r="CI21415" s="378">
        <v>37500</v>
      </c>
    </row>
    <row r="21416" spans="82:87">
      <c r="CD21416" s="34" t="s">
        <v>25293</v>
      </c>
      <c r="CG21416" s="381">
        <v>77988</v>
      </c>
      <c r="CI21416" s="378">
        <v>37500</v>
      </c>
    </row>
    <row r="21417" spans="82:87">
      <c r="CD21417" s="34" t="s">
        <v>25294</v>
      </c>
      <c r="CG21417" s="381">
        <v>77989</v>
      </c>
      <c r="CI21417" s="378">
        <v>37500</v>
      </c>
    </row>
    <row r="21418" spans="82:87">
      <c r="CD21418" s="34" t="s">
        <v>25295</v>
      </c>
      <c r="CG21418" s="381">
        <v>77990</v>
      </c>
      <c r="CI21418" s="378">
        <v>37500</v>
      </c>
    </row>
    <row r="21419" spans="82:87">
      <c r="CD21419" s="34" t="s">
        <v>25296</v>
      </c>
      <c r="CG21419" s="381">
        <v>78000</v>
      </c>
      <c r="CI21419" s="378">
        <v>37500</v>
      </c>
    </row>
    <row r="21420" spans="82:87">
      <c r="CD21420" s="34" t="s">
        <v>25297</v>
      </c>
      <c r="CG21420" s="381">
        <v>78001</v>
      </c>
      <c r="CI21420" s="378">
        <v>37500</v>
      </c>
    </row>
    <row r="21421" spans="82:87">
      <c r="CD21421" s="34" t="s">
        <v>25298</v>
      </c>
      <c r="CG21421" s="381">
        <v>78002</v>
      </c>
      <c r="CI21421" s="378">
        <v>37500</v>
      </c>
    </row>
    <row r="21422" spans="82:87">
      <c r="CD21422" s="34" t="s">
        <v>25299</v>
      </c>
      <c r="CG21422" s="381">
        <v>78003</v>
      </c>
      <c r="CI21422" s="378">
        <v>37500</v>
      </c>
    </row>
    <row r="21423" spans="82:87">
      <c r="CD21423" s="34" t="s">
        <v>25300</v>
      </c>
      <c r="CG21423" s="381">
        <v>78004</v>
      </c>
      <c r="CI21423" s="378">
        <v>37500</v>
      </c>
    </row>
    <row r="21424" spans="82:87">
      <c r="CD21424" s="34" t="s">
        <v>25301</v>
      </c>
      <c r="CG21424" s="381">
        <v>78005</v>
      </c>
      <c r="CI21424" s="378">
        <v>37501</v>
      </c>
    </row>
    <row r="21425" spans="82:87">
      <c r="CD21425" s="34" t="s">
        <v>25302</v>
      </c>
      <c r="CG21425" s="381">
        <v>78006</v>
      </c>
      <c r="CI21425" s="378">
        <v>37502</v>
      </c>
    </row>
    <row r="21426" spans="82:87">
      <c r="CD21426" s="34" t="s">
        <v>25303</v>
      </c>
      <c r="CG21426" s="381">
        <v>78007</v>
      </c>
      <c r="CI21426" s="378">
        <v>37503</v>
      </c>
    </row>
    <row r="21427" spans="82:87">
      <c r="CD21427" s="34" t="s">
        <v>25304</v>
      </c>
      <c r="CG21427" s="381">
        <v>78008</v>
      </c>
      <c r="CI21427" s="378">
        <v>37504</v>
      </c>
    </row>
    <row r="21428" spans="82:87">
      <c r="CD21428" s="34" t="s">
        <v>25305</v>
      </c>
      <c r="CG21428" s="381">
        <v>78009</v>
      </c>
      <c r="CI21428" s="378">
        <v>37505</v>
      </c>
    </row>
    <row r="21429" spans="82:87">
      <c r="CD21429" s="34" t="s">
        <v>25306</v>
      </c>
      <c r="CG21429" s="381">
        <v>78010</v>
      </c>
      <c r="CI21429" s="378">
        <v>37509</v>
      </c>
    </row>
    <row r="21430" spans="82:87">
      <c r="CD21430" s="34" t="s">
        <v>25307</v>
      </c>
      <c r="CG21430" s="381">
        <v>78011</v>
      </c>
      <c r="CI21430" s="378">
        <v>37510</v>
      </c>
    </row>
    <row r="21431" spans="82:87">
      <c r="CD21431" s="34" t="s">
        <v>25308</v>
      </c>
      <c r="CG21431" s="381">
        <v>78012</v>
      </c>
      <c r="CI21431" s="378">
        <v>37510</v>
      </c>
    </row>
    <row r="21432" spans="82:87">
      <c r="CD21432" s="34" t="s">
        <v>25309</v>
      </c>
      <c r="CG21432" s="381">
        <v>78013</v>
      </c>
      <c r="CI21432" s="378">
        <v>37510</v>
      </c>
    </row>
    <row r="21433" spans="82:87">
      <c r="CD21433" s="34" t="s">
        <v>25310</v>
      </c>
      <c r="CG21433" s="381">
        <v>78014</v>
      </c>
      <c r="CI21433" s="378">
        <v>37510</v>
      </c>
    </row>
    <row r="21434" spans="82:87">
      <c r="CD21434" s="34" t="s">
        <v>25311</v>
      </c>
      <c r="CG21434" s="381">
        <v>78015</v>
      </c>
      <c r="CI21434" s="378">
        <v>37510</v>
      </c>
    </row>
    <row r="21435" spans="82:87">
      <c r="CD21435" s="34" t="s">
        <v>25312</v>
      </c>
      <c r="CG21435" s="381">
        <v>78016</v>
      </c>
      <c r="CI21435" s="378">
        <v>37510</v>
      </c>
    </row>
    <row r="21436" spans="82:87">
      <c r="CD21436" s="34" t="s">
        <v>25313</v>
      </c>
      <c r="CG21436" s="381">
        <v>78017</v>
      </c>
      <c r="CI21436" s="378">
        <v>37520</v>
      </c>
    </row>
    <row r="21437" spans="82:87">
      <c r="CD21437" s="34" t="s">
        <v>25314</v>
      </c>
      <c r="CG21437" s="381">
        <v>78018</v>
      </c>
      <c r="CI21437" s="378">
        <v>37521</v>
      </c>
    </row>
    <row r="21438" spans="82:87">
      <c r="CD21438" s="34" t="s">
        <v>25315</v>
      </c>
      <c r="CG21438" s="381">
        <v>78019</v>
      </c>
      <c r="CI21438" s="378">
        <v>37530</v>
      </c>
    </row>
    <row r="21439" spans="82:87">
      <c r="CD21439" s="34" t="s">
        <v>25316</v>
      </c>
      <c r="CG21439" s="381">
        <v>78020</v>
      </c>
      <c r="CI21439" s="378">
        <v>37530</v>
      </c>
    </row>
    <row r="21440" spans="82:87">
      <c r="CD21440" s="34" t="s">
        <v>25317</v>
      </c>
      <c r="CG21440" s="381">
        <v>78021</v>
      </c>
      <c r="CI21440" s="378">
        <v>37530</v>
      </c>
    </row>
    <row r="21441" spans="82:87">
      <c r="CD21441" s="34" t="s">
        <v>25318</v>
      </c>
      <c r="CG21441" s="381">
        <v>78022</v>
      </c>
      <c r="CI21441" s="378">
        <v>37530</v>
      </c>
    </row>
    <row r="21442" spans="82:87">
      <c r="CD21442" s="34" t="s">
        <v>25319</v>
      </c>
      <c r="CG21442" s="381">
        <v>78023</v>
      </c>
      <c r="CI21442" s="378">
        <v>37530</v>
      </c>
    </row>
    <row r="21443" spans="82:87">
      <c r="CD21443" s="34" t="s">
        <v>25320</v>
      </c>
      <c r="CG21443" s="381">
        <v>78024</v>
      </c>
      <c r="CI21443" s="378">
        <v>37530</v>
      </c>
    </row>
    <row r="21444" spans="82:87">
      <c r="CD21444" s="34" t="s">
        <v>25321</v>
      </c>
      <c r="CG21444" s="381">
        <v>78025</v>
      </c>
      <c r="CI21444" s="378">
        <v>37530</v>
      </c>
    </row>
    <row r="21445" spans="82:87">
      <c r="CD21445" s="34" t="s">
        <v>25322</v>
      </c>
      <c r="CG21445" s="381">
        <v>78026</v>
      </c>
      <c r="CI21445" s="378">
        <v>37530</v>
      </c>
    </row>
    <row r="21446" spans="82:87">
      <c r="CD21446" s="34" t="s">
        <v>25323</v>
      </c>
      <c r="CG21446" s="381">
        <v>78027</v>
      </c>
      <c r="CI21446" s="378">
        <v>37530</v>
      </c>
    </row>
    <row r="21447" spans="82:87">
      <c r="CD21447" s="34" t="s">
        <v>25324</v>
      </c>
      <c r="CG21447" s="381">
        <v>78028</v>
      </c>
      <c r="CI21447" s="378">
        <v>37530</v>
      </c>
    </row>
    <row r="21448" spans="82:87">
      <c r="CD21448" s="34" t="s">
        <v>25325</v>
      </c>
      <c r="CG21448" s="381">
        <v>78029</v>
      </c>
      <c r="CI21448" s="378">
        <v>37530</v>
      </c>
    </row>
    <row r="21449" spans="82:87">
      <c r="CD21449" s="34" t="s">
        <v>25326</v>
      </c>
      <c r="CG21449" s="381">
        <v>78030</v>
      </c>
      <c r="CI21449" s="378">
        <v>37540</v>
      </c>
    </row>
    <row r="21450" spans="82:87">
      <c r="CD21450" s="34" t="s">
        <v>25327</v>
      </c>
      <c r="CG21450" s="381">
        <v>78031</v>
      </c>
      <c r="CI21450" s="378">
        <v>37541</v>
      </c>
    </row>
    <row r="21451" spans="82:87">
      <c r="CD21451" s="34" t="s">
        <v>25328</v>
      </c>
      <c r="CG21451" s="381">
        <v>78032</v>
      </c>
      <c r="CI21451" s="378">
        <v>37542</v>
      </c>
    </row>
    <row r="21452" spans="82:87">
      <c r="CD21452" s="34" t="s">
        <v>25329</v>
      </c>
      <c r="CG21452" s="381">
        <v>78033</v>
      </c>
      <c r="CI21452" s="378">
        <v>37543</v>
      </c>
    </row>
    <row r="21453" spans="82:87">
      <c r="CD21453" s="34" t="s">
        <v>25330</v>
      </c>
      <c r="CG21453" s="381">
        <v>78034</v>
      </c>
      <c r="CI21453" s="378">
        <v>37544</v>
      </c>
    </row>
    <row r="21454" spans="82:87">
      <c r="CD21454" s="34" t="s">
        <v>25331</v>
      </c>
      <c r="CG21454" s="381">
        <v>78035</v>
      </c>
      <c r="CI21454" s="378">
        <v>37545</v>
      </c>
    </row>
    <row r="21455" spans="82:87">
      <c r="CD21455" s="34" t="s">
        <v>25332</v>
      </c>
      <c r="CG21455" s="381">
        <v>78036</v>
      </c>
      <c r="CI21455" s="378">
        <v>37546</v>
      </c>
    </row>
    <row r="21456" spans="82:87">
      <c r="CD21456" s="34" t="s">
        <v>25333</v>
      </c>
      <c r="CG21456" s="381">
        <v>78037</v>
      </c>
      <c r="CI21456" s="378">
        <v>37547</v>
      </c>
    </row>
    <row r="21457" spans="82:87">
      <c r="CD21457" s="34" t="s">
        <v>25334</v>
      </c>
      <c r="CG21457" s="381">
        <v>78038</v>
      </c>
      <c r="CI21457" s="378">
        <v>37548</v>
      </c>
    </row>
    <row r="21458" spans="82:87">
      <c r="CD21458" s="34" t="s">
        <v>25335</v>
      </c>
      <c r="CG21458" s="381">
        <v>78039</v>
      </c>
      <c r="CI21458" s="378">
        <v>37549</v>
      </c>
    </row>
    <row r="21459" spans="82:87">
      <c r="CD21459" s="34" t="s">
        <v>25336</v>
      </c>
      <c r="CG21459" s="381">
        <v>78041</v>
      </c>
      <c r="CI21459" s="378">
        <v>37550</v>
      </c>
    </row>
    <row r="21460" spans="82:87">
      <c r="CD21460" s="34" t="s">
        <v>25337</v>
      </c>
      <c r="CG21460" s="381">
        <v>78042</v>
      </c>
      <c r="CI21460" s="378">
        <v>37551</v>
      </c>
    </row>
    <row r="21461" spans="82:87">
      <c r="CD21461" s="34" t="s">
        <v>25338</v>
      </c>
      <c r="CG21461" s="381">
        <v>78043</v>
      </c>
      <c r="CI21461" s="378">
        <v>37552</v>
      </c>
    </row>
    <row r="21462" spans="82:87">
      <c r="CD21462" s="34" t="s">
        <v>25339</v>
      </c>
      <c r="CG21462" s="381">
        <v>78044</v>
      </c>
      <c r="CI21462" s="378">
        <v>37553</v>
      </c>
    </row>
    <row r="21463" spans="82:87">
      <c r="CD21463" s="34" t="s">
        <v>25340</v>
      </c>
      <c r="CG21463" s="381">
        <v>78045</v>
      </c>
      <c r="CI21463" s="378">
        <v>37554</v>
      </c>
    </row>
    <row r="21464" spans="82:87">
      <c r="CD21464" s="34" t="s">
        <v>25341</v>
      </c>
      <c r="CG21464" s="381">
        <v>78046</v>
      </c>
      <c r="CI21464" s="378">
        <v>37555</v>
      </c>
    </row>
    <row r="21465" spans="82:87">
      <c r="CD21465" s="34" t="s">
        <v>25342</v>
      </c>
      <c r="CG21465" s="381">
        <v>78047</v>
      </c>
      <c r="CI21465" s="378">
        <v>37556</v>
      </c>
    </row>
    <row r="21466" spans="82:87">
      <c r="CD21466" s="34" t="s">
        <v>25343</v>
      </c>
      <c r="CG21466" s="381">
        <v>78048</v>
      </c>
      <c r="CI21466" s="378">
        <v>37557</v>
      </c>
    </row>
    <row r="21467" spans="82:87">
      <c r="CD21467" s="34" t="s">
        <v>25344</v>
      </c>
      <c r="CG21467" s="381">
        <v>78049</v>
      </c>
      <c r="CI21467" s="378">
        <v>37558</v>
      </c>
    </row>
    <row r="21468" spans="82:87">
      <c r="CD21468" s="34" t="s">
        <v>25345</v>
      </c>
      <c r="CG21468" s="381">
        <v>78051</v>
      </c>
      <c r="CI21468" s="378">
        <v>37559</v>
      </c>
    </row>
    <row r="21469" spans="82:87">
      <c r="CD21469" s="34" t="s">
        <v>25346</v>
      </c>
      <c r="CG21469" s="381">
        <v>78052</v>
      </c>
      <c r="CI21469" s="378">
        <v>37600</v>
      </c>
    </row>
    <row r="21470" spans="82:87">
      <c r="CD21470" s="34" t="s">
        <v>25347</v>
      </c>
      <c r="CG21470" s="381">
        <v>78053</v>
      </c>
      <c r="CI21470" s="378">
        <v>37600</v>
      </c>
    </row>
    <row r="21471" spans="82:87">
      <c r="CD21471" s="34" t="s">
        <v>25348</v>
      </c>
      <c r="CG21471" s="381">
        <v>78054</v>
      </c>
      <c r="CI21471" s="378">
        <v>37600</v>
      </c>
    </row>
    <row r="21472" spans="82:87">
      <c r="CD21472" s="34" t="s">
        <v>25349</v>
      </c>
      <c r="CG21472" s="381">
        <v>78055</v>
      </c>
      <c r="CI21472" s="378">
        <v>37600</v>
      </c>
    </row>
    <row r="21473" spans="82:87">
      <c r="CD21473" s="34" t="s">
        <v>25350</v>
      </c>
      <c r="CG21473" s="381">
        <v>78056</v>
      </c>
      <c r="CI21473" s="378">
        <v>37600</v>
      </c>
    </row>
    <row r="21474" spans="82:87">
      <c r="CD21474" s="34" t="s">
        <v>25351</v>
      </c>
      <c r="CG21474" s="381">
        <v>78057</v>
      </c>
      <c r="CI21474" s="378">
        <v>37600</v>
      </c>
    </row>
    <row r="21475" spans="82:87">
      <c r="CD21475" s="34" t="s">
        <v>25352</v>
      </c>
      <c r="CG21475" s="381">
        <v>78058</v>
      </c>
      <c r="CI21475" s="378">
        <v>37600</v>
      </c>
    </row>
    <row r="21476" spans="82:87">
      <c r="CD21476" s="34" t="s">
        <v>25353</v>
      </c>
      <c r="CG21476" s="381">
        <v>78059</v>
      </c>
      <c r="CI21476" s="378">
        <v>37600</v>
      </c>
    </row>
    <row r="21477" spans="82:87">
      <c r="CD21477" s="34" t="s">
        <v>25354</v>
      </c>
      <c r="CG21477" s="381">
        <v>78060</v>
      </c>
      <c r="CI21477" s="378">
        <v>37600</v>
      </c>
    </row>
    <row r="21478" spans="82:87">
      <c r="CD21478" s="34" t="s">
        <v>25355</v>
      </c>
      <c r="CG21478" s="381">
        <v>78061</v>
      </c>
      <c r="CI21478" s="378">
        <v>37600</v>
      </c>
    </row>
    <row r="21479" spans="82:87">
      <c r="CD21479" s="34" t="s">
        <v>25356</v>
      </c>
      <c r="CG21479" s="381">
        <v>78062</v>
      </c>
      <c r="CI21479" s="378">
        <v>37600</v>
      </c>
    </row>
    <row r="21480" spans="82:87">
      <c r="CD21480" s="34" t="s">
        <v>25357</v>
      </c>
      <c r="CG21480" s="381">
        <v>78063</v>
      </c>
      <c r="CI21480" s="378">
        <v>37600</v>
      </c>
    </row>
    <row r="21481" spans="82:87">
      <c r="CD21481" s="34" t="s">
        <v>25358</v>
      </c>
      <c r="CG21481" s="381">
        <v>78064</v>
      </c>
      <c r="CI21481" s="378">
        <v>37600</v>
      </c>
    </row>
    <row r="21482" spans="82:87">
      <c r="CD21482" s="34" t="s">
        <v>25359</v>
      </c>
      <c r="CG21482" s="381">
        <v>78065</v>
      </c>
      <c r="CI21482" s="378">
        <v>37600</v>
      </c>
    </row>
    <row r="21483" spans="82:87">
      <c r="CD21483" s="34" t="s">
        <v>25360</v>
      </c>
      <c r="CG21483" s="381">
        <v>78066</v>
      </c>
      <c r="CI21483" s="378">
        <v>37600</v>
      </c>
    </row>
    <row r="21484" spans="82:87">
      <c r="CD21484" s="34" t="s">
        <v>25361</v>
      </c>
      <c r="CG21484" s="381">
        <v>78067</v>
      </c>
      <c r="CI21484" s="378">
        <v>37601</v>
      </c>
    </row>
    <row r="21485" spans="82:87">
      <c r="CD21485" s="34" t="s">
        <v>25362</v>
      </c>
      <c r="CG21485" s="381">
        <v>78068</v>
      </c>
      <c r="CI21485" s="378">
        <v>37602</v>
      </c>
    </row>
    <row r="21486" spans="82:87">
      <c r="CD21486" s="34" t="s">
        <v>25363</v>
      </c>
      <c r="CG21486" s="381">
        <v>78069</v>
      </c>
      <c r="CI21486" s="378">
        <v>37603</v>
      </c>
    </row>
    <row r="21487" spans="82:87">
      <c r="CD21487" s="34" t="s">
        <v>25364</v>
      </c>
      <c r="CG21487" s="381">
        <v>78071</v>
      </c>
      <c r="CI21487" s="378">
        <v>37604</v>
      </c>
    </row>
    <row r="21488" spans="82:87">
      <c r="CD21488" s="34" t="s">
        <v>25365</v>
      </c>
      <c r="CG21488" s="381">
        <v>78072</v>
      </c>
      <c r="CI21488" s="378">
        <v>37605</v>
      </c>
    </row>
    <row r="21489" spans="82:87">
      <c r="CD21489" s="34" t="s">
        <v>25366</v>
      </c>
      <c r="CG21489" s="381">
        <v>78073</v>
      </c>
      <c r="CI21489" s="378">
        <v>37609</v>
      </c>
    </row>
    <row r="21490" spans="82:87">
      <c r="CD21490" s="34" t="s">
        <v>25367</v>
      </c>
      <c r="CG21490" s="381">
        <v>78074</v>
      </c>
      <c r="CI21490" s="378">
        <v>37700</v>
      </c>
    </row>
    <row r="21491" spans="82:87">
      <c r="CD21491" s="34" t="s">
        <v>25368</v>
      </c>
      <c r="CG21491" s="381">
        <v>78075</v>
      </c>
      <c r="CI21491" s="378">
        <v>37700</v>
      </c>
    </row>
    <row r="21492" spans="82:87">
      <c r="CD21492" s="34" t="s">
        <v>25369</v>
      </c>
      <c r="CG21492" s="381">
        <v>78076</v>
      </c>
      <c r="CI21492" s="378">
        <v>37701</v>
      </c>
    </row>
    <row r="21493" spans="82:87">
      <c r="CD21493" s="34" t="s">
        <v>25370</v>
      </c>
      <c r="CG21493" s="381">
        <v>78077</v>
      </c>
      <c r="CI21493" s="378">
        <v>37702</v>
      </c>
    </row>
    <row r="21494" spans="82:87">
      <c r="CD21494" s="34" t="s">
        <v>25371</v>
      </c>
      <c r="CG21494" s="381">
        <v>78078</v>
      </c>
      <c r="CI21494" s="378">
        <v>37703</v>
      </c>
    </row>
    <row r="21495" spans="82:87">
      <c r="CD21495" s="34" t="s">
        <v>25372</v>
      </c>
      <c r="CG21495" s="381">
        <v>78079</v>
      </c>
      <c r="CI21495" s="378">
        <v>37704</v>
      </c>
    </row>
    <row r="21496" spans="82:87">
      <c r="CD21496" s="34" t="s">
        <v>25373</v>
      </c>
      <c r="CG21496" s="381">
        <v>78080</v>
      </c>
      <c r="CI21496" s="378">
        <v>37705</v>
      </c>
    </row>
    <row r="21497" spans="82:87">
      <c r="CD21497" s="34" t="s">
        <v>25374</v>
      </c>
      <c r="CG21497" s="381">
        <v>78081</v>
      </c>
      <c r="CI21497" s="378">
        <v>37706</v>
      </c>
    </row>
    <row r="21498" spans="82:87">
      <c r="CD21498" s="34" t="s">
        <v>25375</v>
      </c>
      <c r="CG21498" s="381">
        <v>78082</v>
      </c>
      <c r="CI21498" s="378">
        <v>37707</v>
      </c>
    </row>
    <row r="21499" spans="82:87">
      <c r="CD21499" s="34" t="s">
        <v>25376</v>
      </c>
      <c r="CG21499" s="381">
        <v>78083</v>
      </c>
      <c r="CI21499" s="378">
        <v>37708</v>
      </c>
    </row>
    <row r="21500" spans="82:87">
      <c r="CD21500" s="34" t="s">
        <v>25377</v>
      </c>
      <c r="CG21500" s="381">
        <v>78084</v>
      </c>
      <c r="CI21500" s="378">
        <v>37709</v>
      </c>
    </row>
    <row r="21501" spans="82:87">
      <c r="CD21501" s="34" t="s">
        <v>25378</v>
      </c>
      <c r="CG21501" s="381">
        <v>78085</v>
      </c>
      <c r="CI21501" s="378">
        <v>37800</v>
      </c>
    </row>
    <row r="21502" spans="82:87">
      <c r="CD21502" s="34" t="s">
        <v>25379</v>
      </c>
      <c r="CG21502" s="381">
        <v>78086</v>
      </c>
      <c r="CI21502" s="378">
        <v>37800</v>
      </c>
    </row>
    <row r="21503" spans="82:87">
      <c r="CD21503" s="34" t="s">
        <v>25380</v>
      </c>
      <c r="CG21503" s="381">
        <v>78087</v>
      </c>
      <c r="CI21503" s="378">
        <v>37800</v>
      </c>
    </row>
    <row r="21504" spans="82:87">
      <c r="CD21504" s="34" t="s">
        <v>25381</v>
      </c>
      <c r="CG21504" s="381">
        <v>78088</v>
      </c>
      <c r="CI21504" s="378">
        <v>37800</v>
      </c>
    </row>
    <row r="21505" spans="82:87">
      <c r="CD21505" s="34" t="s">
        <v>25382</v>
      </c>
      <c r="CG21505" s="381">
        <v>78089</v>
      </c>
      <c r="CI21505" s="378">
        <v>37800</v>
      </c>
    </row>
    <row r="21506" spans="82:87">
      <c r="CD21506" s="34" t="s">
        <v>25383</v>
      </c>
      <c r="CG21506" s="381">
        <v>78090</v>
      </c>
      <c r="CI21506" s="378">
        <v>37800</v>
      </c>
    </row>
    <row r="21507" spans="82:87">
      <c r="CD21507" s="34" t="s">
        <v>25384</v>
      </c>
      <c r="CG21507" s="381">
        <v>78091</v>
      </c>
      <c r="CI21507" s="378">
        <v>37800</v>
      </c>
    </row>
    <row r="21508" spans="82:87">
      <c r="CD21508" s="34" t="s">
        <v>25385</v>
      </c>
      <c r="CG21508" s="381">
        <v>78092</v>
      </c>
      <c r="CI21508" s="378">
        <v>37800</v>
      </c>
    </row>
    <row r="21509" spans="82:87">
      <c r="CD21509" s="34" t="s">
        <v>25386</v>
      </c>
      <c r="CG21509" s="381">
        <v>78093</v>
      </c>
      <c r="CI21509" s="378">
        <v>37800</v>
      </c>
    </row>
    <row r="21510" spans="82:87">
      <c r="CD21510" s="34" t="s">
        <v>25387</v>
      </c>
      <c r="CG21510" s="381">
        <v>78094</v>
      </c>
      <c r="CI21510" s="378">
        <v>37800</v>
      </c>
    </row>
    <row r="21511" spans="82:87">
      <c r="CD21511" s="34" t="s">
        <v>25388</v>
      </c>
      <c r="CG21511" s="381">
        <v>78095</v>
      </c>
      <c r="CI21511" s="378">
        <v>37800</v>
      </c>
    </row>
    <row r="21512" spans="82:87">
      <c r="CD21512" s="34" t="s">
        <v>25389</v>
      </c>
      <c r="CG21512" s="381">
        <v>78096</v>
      </c>
      <c r="CI21512" s="378">
        <v>37800</v>
      </c>
    </row>
    <row r="21513" spans="82:87">
      <c r="CD21513" s="34" t="s">
        <v>25390</v>
      </c>
      <c r="CG21513" s="381">
        <v>78097</v>
      </c>
      <c r="CI21513" s="378">
        <v>37800</v>
      </c>
    </row>
    <row r="21514" spans="82:87">
      <c r="CD21514" s="34" t="s">
        <v>25391</v>
      </c>
      <c r="CG21514" s="381">
        <v>78098</v>
      </c>
      <c r="CI21514" s="378">
        <v>37910</v>
      </c>
    </row>
    <row r="21515" spans="82:87">
      <c r="CD21515" s="34" t="s">
        <v>25392</v>
      </c>
      <c r="CG21515" s="381">
        <v>78099</v>
      </c>
      <c r="CI21515" s="378">
        <v>37911</v>
      </c>
    </row>
    <row r="21516" spans="82:87">
      <c r="CD21516" s="34" t="s">
        <v>25393</v>
      </c>
      <c r="CG21516" s="381">
        <v>78100</v>
      </c>
      <c r="CI21516" s="378">
        <v>37912</v>
      </c>
    </row>
    <row r="21517" spans="82:87">
      <c r="CD21517" s="34" t="s">
        <v>25394</v>
      </c>
      <c r="CG21517" s="381">
        <v>78101</v>
      </c>
      <c r="CI21517" s="378">
        <v>37913</v>
      </c>
    </row>
    <row r="21518" spans="82:87">
      <c r="CD21518" s="34" t="s">
        <v>25395</v>
      </c>
      <c r="CG21518" s="381">
        <v>78102</v>
      </c>
      <c r="CI21518" s="378">
        <v>37914</v>
      </c>
    </row>
    <row r="21519" spans="82:87">
      <c r="CD21519" s="34" t="s">
        <v>25396</v>
      </c>
      <c r="CG21519" s="381">
        <v>78103</v>
      </c>
      <c r="CI21519" s="378">
        <v>37915</v>
      </c>
    </row>
    <row r="21520" spans="82:87">
      <c r="CD21520" s="34" t="s">
        <v>25397</v>
      </c>
      <c r="CG21520" s="381">
        <v>78104</v>
      </c>
      <c r="CI21520" s="378">
        <v>37916</v>
      </c>
    </row>
    <row r="21521" spans="82:87">
      <c r="CD21521" s="34" t="s">
        <v>25398</v>
      </c>
      <c r="CG21521" s="381">
        <v>78105</v>
      </c>
      <c r="CI21521" s="378">
        <v>37917</v>
      </c>
    </row>
    <row r="21522" spans="82:87">
      <c r="CD21522" s="34" t="s">
        <v>25399</v>
      </c>
      <c r="CG21522" s="381">
        <v>78106</v>
      </c>
      <c r="CI21522" s="378">
        <v>37918</v>
      </c>
    </row>
    <row r="21523" spans="82:87">
      <c r="CD21523" s="34" t="s">
        <v>25400</v>
      </c>
      <c r="CG21523" s="381">
        <v>78107</v>
      </c>
      <c r="CI21523" s="378">
        <v>37919</v>
      </c>
    </row>
    <row r="21524" spans="82:87">
      <c r="CD21524" s="34" t="s">
        <v>25401</v>
      </c>
      <c r="CG21524" s="381">
        <v>78108</v>
      </c>
      <c r="CI21524" s="378">
        <v>37921</v>
      </c>
    </row>
    <row r="21525" spans="82:87">
      <c r="CD21525" s="34" t="s">
        <v>25402</v>
      </c>
      <c r="CG21525" s="381">
        <v>78109</v>
      </c>
      <c r="CI21525" s="378">
        <v>37922</v>
      </c>
    </row>
    <row r="21526" spans="82:87">
      <c r="CD21526" s="34" t="s">
        <v>25403</v>
      </c>
      <c r="CG21526" s="381">
        <v>78110</v>
      </c>
      <c r="CI21526" s="378">
        <v>37923</v>
      </c>
    </row>
    <row r="21527" spans="82:87">
      <c r="CD21527" s="34" t="s">
        <v>25404</v>
      </c>
      <c r="CG21527" s="381">
        <v>78111</v>
      </c>
      <c r="CI21527" s="378">
        <v>37924</v>
      </c>
    </row>
    <row r="21528" spans="82:87">
      <c r="CD21528" s="34" t="s">
        <v>25405</v>
      </c>
      <c r="CG21528" s="381">
        <v>78112</v>
      </c>
      <c r="CI21528" s="378">
        <v>37925</v>
      </c>
    </row>
    <row r="21529" spans="82:87">
      <c r="CD21529" s="34" t="s">
        <v>25406</v>
      </c>
      <c r="CG21529" s="381">
        <v>78113</v>
      </c>
      <c r="CI21529" s="378">
        <v>37926</v>
      </c>
    </row>
    <row r="21530" spans="82:87">
      <c r="CD21530" s="34" t="s">
        <v>25407</v>
      </c>
      <c r="CG21530" s="381">
        <v>78114</v>
      </c>
      <c r="CI21530" s="378">
        <v>37927</v>
      </c>
    </row>
    <row r="21531" spans="82:87">
      <c r="CD21531" s="34" t="s">
        <v>25408</v>
      </c>
      <c r="CG21531" s="381">
        <v>78115</v>
      </c>
      <c r="CI21531" s="378">
        <v>37928</v>
      </c>
    </row>
    <row r="21532" spans="82:87">
      <c r="CD21532" s="34" t="s">
        <v>25409</v>
      </c>
      <c r="CG21532" s="381">
        <v>78116</v>
      </c>
      <c r="CI21532" s="378">
        <v>37929</v>
      </c>
    </row>
    <row r="21533" spans="82:87">
      <c r="CD21533" s="34" t="s">
        <v>25410</v>
      </c>
      <c r="CG21533" s="381">
        <v>78117</v>
      </c>
      <c r="CI21533" s="378">
        <v>37931</v>
      </c>
    </row>
    <row r="21534" spans="82:87">
      <c r="CD21534" s="34" t="s">
        <v>25411</v>
      </c>
      <c r="CG21534" s="381">
        <v>78118</v>
      </c>
      <c r="CI21534" s="378">
        <v>37932</v>
      </c>
    </row>
    <row r="21535" spans="82:87">
      <c r="CD21535" s="34" t="s">
        <v>25412</v>
      </c>
      <c r="CG21535" s="381">
        <v>78119</v>
      </c>
      <c r="CI21535" s="378">
        <v>37933</v>
      </c>
    </row>
    <row r="21536" spans="82:87">
      <c r="CD21536" s="34" t="s">
        <v>25413</v>
      </c>
      <c r="CG21536" s="381">
        <v>78120</v>
      </c>
      <c r="CI21536" s="378">
        <v>37934</v>
      </c>
    </row>
    <row r="21537" spans="82:87">
      <c r="CD21537" s="34" t="s">
        <v>25414</v>
      </c>
      <c r="CG21537" s="381">
        <v>78121</v>
      </c>
      <c r="CI21537" s="378">
        <v>37935</v>
      </c>
    </row>
    <row r="21538" spans="82:87">
      <c r="CD21538" s="34" t="s">
        <v>25415</v>
      </c>
      <c r="CG21538" s="381">
        <v>78122</v>
      </c>
      <c r="CI21538" s="378">
        <v>37941</v>
      </c>
    </row>
    <row r="21539" spans="82:87">
      <c r="CD21539" s="34" t="s">
        <v>25416</v>
      </c>
      <c r="CG21539" s="381">
        <v>78123</v>
      </c>
      <c r="CI21539" s="378">
        <v>37942</v>
      </c>
    </row>
    <row r="21540" spans="82:87">
      <c r="CD21540" s="34" t="s">
        <v>25417</v>
      </c>
      <c r="CG21540" s="381">
        <v>78124</v>
      </c>
      <c r="CI21540" s="378">
        <v>37943</v>
      </c>
    </row>
    <row r="21541" spans="82:87">
      <c r="CD21541" s="34" t="s">
        <v>25418</v>
      </c>
      <c r="CG21541" s="381">
        <v>78125</v>
      </c>
      <c r="CI21541" s="378">
        <v>37944</v>
      </c>
    </row>
    <row r="21542" spans="82:87">
      <c r="CD21542" s="34" t="s">
        <v>25419</v>
      </c>
      <c r="CG21542" s="381">
        <v>78126</v>
      </c>
      <c r="CI21542" s="378">
        <v>37945</v>
      </c>
    </row>
    <row r="21543" spans="82:87">
      <c r="CD21543" s="34" t="s">
        <v>25420</v>
      </c>
      <c r="CG21543" s="381">
        <v>78127</v>
      </c>
      <c r="CI21543" s="378">
        <v>37946</v>
      </c>
    </row>
    <row r="21544" spans="82:87">
      <c r="CD21544" s="34" t="s">
        <v>25421</v>
      </c>
      <c r="CG21544" s="381">
        <v>78128</v>
      </c>
      <c r="CI21544" s="378">
        <v>37947</v>
      </c>
    </row>
    <row r="21545" spans="82:87">
      <c r="CD21545" s="34" t="s">
        <v>25422</v>
      </c>
      <c r="CG21545" s="381">
        <v>78129</v>
      </c>
      <c r="CI21545" s="378">
        <v>37948</v>
      </c>
    </row>
    <row r="21546" spans="82:87">
      <c r="CD21546" s="34" t="s">
        <v>25423</v>
      </c>
      <c r="CG21546" s="381">
        <v>78130</v>
      </c>
      <c r="CI21546" s="378">
        <v>38000</v>
      </c>
    </row>
    <row r="21547" spans="82:87">
      <c r="CD21547" s="34" t="s">
        <v>25424</v>
      </c>
      <c r="CG21547" s="381">
        <v>78131</v>
      </c>
      <c r="CI21547" s="378">
        <v>38001</v>
      </c>
    </row>
    <row r="21548" spans="82:87">
      <c r="CD21548" s="34" t="s">
        <v>25425</v>
      </c>
      <c r="CG21548" s="381">
        <v>78132</v>
      </c>
      <c r="CI21548" s="378">
        <v>38002</v>
      </c>
    </row>
    <row r="21549" spans="82:87">
      <c r="CD21549" s="34" t="s">
        <v>25426</v>
      </c>
      <c r="CG21549" s="381">
        <v>78133</v>
      </c>
      <c r="CI21549" s="378">
        <v>38003</v>
      </c>
    </row>
    <row r="21550" spans="82:87">
      <c r="CD21550" s="34" t="s">
        <v>25427</v>
      </c>
      <c r="CG21550" s="381">
        <v>78134</v>
      </c>
      <c r="CI21550" s="378">
        <v>38004</v>
      </c>
    </row>
    <row r="21551" spans="82:87">
      <c r="CD21551" s="34" t="s">
        <v>25428</v>
      </c>
      <c r="CG21551" s="381">
        <v>78135</v>
      </c>
      <c r="CI21551" s="378">
        <v>38005</v>
      </c>
    </row>
    <row r="21552" spans="82:87">
      <c r="CD21552" s="34" t="s">
        <v>25429</v>
      </c>
      <c r="CG21552" s="381">
        <v>78136</v>
      </c>
      <c r="CI21552" s="378">
        <v>38006</v>
      </c>
    </row>
    <row r="21553" spans="82:87">
      <c r="CD21553" s="34" t="s">
        <v>25430</v>
      </c>
      <c r="CG21553" s="381">
        <v>78138</v>
      </c>
      <c r="CI21553" s="378">
        <v>38007</v>
      </c>
    </row>
    <row r="21554" spans="82:87">
      <c r="CD21554" s="34" t="s">
        <v>25431</v>
      </c>
      <c r="CG21554" s="381">
        <v>78139</v>
      </c>
      <c r="CI21554" s="378">
        <v>38008</v>
      </c>
    </row>
    <row r="21555" spans="82:87">
      <c r="CD21555" s="34" t="s">
        <v>25432</v>
      </c>
      <c r="CG21555" s="381">
        <v>78140</v>
      </c>
      <c r="CI21555" s="378">
        <v>38009</v>
      </c>
    </row>
    <row r="21556" spans="82:87">
      <c r="CD21556" s="34" t="s">
        <v>25433</v>
      </c>
      <c r="CG21556" s="381">
        <v>78141</v>
      </c>
      <c r="CI21556" s="378">
        <v>38010</v>
      </c>
    </row>
    <row r="21557" spans="82:87">
      <c r="CD21557" s="34" t="s">
        <v>25434</v>
      </c>
      <c r="CG21557" s="381">
        <v>78142</v>
      </c>
      <c r="CI21557" s="378">
        <v>38011</v>
      </c>
    </row>
    <row r="21558" spans="82:87">
      <c r="CD21558" s="34" t="s">
        <v>25435</v>
      </c>
      <c r="CG21558" s="381">
        <v>78143</v>
      </c>
      <c r="CI21558" s="378">
        <v>38012</v>
      </c>
    </row>
    <row r="21559" spans="82:87">
      <c r="CD21559" s="34" t="s">
        <v>25436</v>
      </c>
      <c r="CG21559" s="381">
        <v>78144</v>
      </c>
      <c r="CI21559" s="378">
        <v>38013</v>
      </c>
    </row>
    <row r="21560" spans="82:87">
      <c r="CD21560" s="34" t="s">
        <v>25437</v>
      </c>
      <c r="CG21560" s="381">
        <v>78145</v>
      </c>
      <c r="CI21560" s="378">
        <v>38014</v>
      </c>
    </row>
    <row r="21561" spans="82:87">
      <c r="CD21561" s="34" t="s">
        <v>25438</v>
      </c>
      <c r="CG21561" s="381">
        <v>78146</v>
      </c>
      <c r="CI21561" s="378">
        <v>38015</v>
      </c>
    </row>
    <row r="21562" spans="82:87">
      <c r="CD21562" s="34" t="s">
        <v>25439</v>
      </c>
      <c r="CG21562" s="381">
        <v>78147</v>
      </c>
      <c r="CI21562" s="378">
        <v>38015</v>
      </c>
    </row>
    <row r="21563" spans="82:87">
      <c r="CD21563" s="34" t="s">
        <v>25440</v>
      </c>
      <c r="CG21563" s="381">
        <v>78148</v>
      </c>
      <c r="CI21563" s="378">
        <v>38016</v>
      </c>
    </row>
    <row r="21564" spans="82:87">
      <c r="CD21564" s="34" t="s">
        <v>25441</v>
      </c>
      <c r="CG21564" s="381">
        <v>78149</v>
      </c>
      <c r="CI21564" s="378">
        <v>38017</v>
      </c>
    </row>
    <row r="21565" spans="82:87">
      <c r="CD21565" s="34" t="s">
        <v>25442</v>
      </c>
      <c r="CG21565" s="381">
        <v>78150</v>
      </c>
      <c r="CI21565" s="378">
        <v>38018</v>
      </c>
    </row>
    <row r="21566" spans="82:87">
      <c r="CD21566" s="34" t="s">
        <v>25443</v>
      </c>
      <c r="CG21566" s="381">
        <v>78151</v>
      </c>
      <c r="CI21566" s="378">
        <v>38019</v>
      </c>
    </row>
    <row r="21567" spans="82:87">
      <c r="CD21567" s="34" t="s">
        <v>25444</v>
      </c>
      <c r="CG21567" s="381">
        <v>78152</v>
      </c>
      <c r="CI21567" s="378">
        <v>38020</v>
      </c>
    </row>
    <row r="21568" spans="82:87">
      <c r="CD21568" s="34" t="s">
        <v>25445</v>
      </c>
      <c r="CG21568" s="381">
        <v>78153</v>
      </c>
      <c r="CI21568" s="378">
        <v>38021</v>
      </c>
    </row>
    <row r="21569" spans="82:87">
      <c r="CD21569" s="34" t="s">
        <v>25446</v>
      </c>
      <c r="CG21569" s="381">
        <v>78154</v>
      </c>
      <c r="CI21569" s="378">
        <v>38022</v>
      </c>
    </row>
    <row r="21570" spans="82:87">
      <c r="CD21570" s="34" t="s">
        <v>25447</v>
      </c>
      <c r="CG21570" s="381">
        <v>78155</v>
      </c>
      <c r="CI21570" s="378">
        <v>38023</v>
      </c>
    </row>
    <row r="21571" spans="82:87">
      <c r="CD21571" s="34" t="s">
        <v>25448</v>
      </c>
      <c r="CG21571" s="381">
        <v>78156</v>
      </c>
      <c r="CI21571" s="378">
        <v>38024</v>
      </c>
    </row>
    <row r="21572" spans="82:87">
      <c r="CD21572" s="34" t="s">
        <v>25449</v>
      </c>
      <c r="CG21572" s="381">
        <v>78157</v>
      </c>
      <c r="CI21572" s="378">
        <v>38025</v>
      </c>
    </row>
    <row r="21573" spans="82:87">
      <c r="CD21573" s="34" t="s">
        <v>25450</v>
      </c>
      <c r="CG21573" s="381">
        <v>78158</v>
      </c>
      <c r="CI21573" s="378">
        <v>38026</v>
      </c>
    </row>
    <row r="21574" spans="82:87">
      <c r="CD21574" s="34" t="s">
        <v>25451</v>
      </c>
      <c r="CG21574" s="381">
        <v>78159</v>
      </c>
      <c r="CI21574" s="378">
        <v>38027</v>
      </c>
    </row>
    <row r="21575" spans="82:87">
      <c r="CD21575" s="34" t="s">
        <v>25452</v>
      </c>
      <c r="CG21575" s="381">
        <v>78160</v>
      </c>
      <c r="CI21575" s="378">
        <v>38028</v>
      </c>
    </row>
    <row r="21576" spans="82:87">
      <c r="CD21576" s="34" t="s">
        <v>25453</v>
      </c>
      <c r="CG21576" s="381">
        <v>78161</v>
      </c>
      <c r="CI21576" s="378">
        <v>38029</v>
      </c>
    </row>
    <row r="21577" spans="82:87">
      <c r="CD21577" s="34" t="s">
        <v>25454</v>
      </c>
      <c r="CG21577" s="381">
        <v>78162</v>
      </c>
      <c r="CI21577" s="378">
        <v>38030</v>
      </c>
    </row>
    <row r="21578" spans="82:87">
      <c r="CD21578" s="34" t="s">
        <v>25455</v>
      </c>
      <c r="CG21578" s="381">
        <v>78163</v>
      </c>
      <c r="CI21578" s="378">
        <v>38031</v>
      </c>
    </row>
    <row r="21579" spans="82:87">
      <c r="CD21579" s="34" t="s">
        <v>25456</v>
      </c>
      <c r="CG21579" s="381">
        <v>78164</v>
      </c>
      <c r="CI21579" s="378">
        <v>38032</v>
      </c>
    </row>
    <row r="21580" spans="82:87">
      <c r="CD21580" s="34" t="s">
        <v>25457</v>
      </c>
      <c r="CG21580" s="381">
        <v>78165</v>
      </c>
      <c r="CI21580" s="378">
        <v>38033</v>
      </c>
    </row>
    <row r="21581" spans="82:87">
      <c r="CD21581" s="34" t="s">
        <v>25458</v>
      </c>
      <c r="CG21581" s="381">
        <v>78166</v>
      </c>
      <c r="CI21581" s="378">
        <v>38034</v>
      </c>
    </row>
    <row r="21582" spans="82:87">
      <c r="CD21582" s="34" t="s">
        <v>25459</v>
      </c>
      <c r="CG21582" s="381">
        <v>78167</v>
      </c>
      <c r="CI21582" s="378">
        <v>38035</v>
      </c>
    </row>
    <row r="21583" spans="82:87">
      <c r="CD21583" s="34" t="s">
        <v>25460</v>
      </c>
      <c r="CG21583" s="381">
        <v>78168</v>
      </c>
      <c r="CI21583" s="378">
        <v>38036</v>
      </c>
    </row>
    <row r="21584" spans="82:87">
      <c r="CD21584" s="34" t="s">
        <v>25461</v>
      </c>
      <c r="CG21584" s="381">
        <v>78169</v>
      </c>
      <c r="CI21584" s="378">
        <v>38037</v>
      </c>
    </row>
    <row r="21585" spans="82:87">
      <c r="CD21585" s="34" t="s">
        <v>25462</v>
      </c>
      <c r="CG21585" s="381">
        <v>78170</v>
      </c>
      <c r="CI21585" s="378">
        <v>38038</v>
      </c>
    </row>
    <row r="21586" spans="82:87">
      <c r="CD21586" s="34" t="s">
        <v>25463</v>
      </c>
      <c r="CG21586" s="381">
        <v>78171</v>
      </c>
      <c r="CI21586" s="378">
        <v>38039</v>
      </c>
    </row>
    <row r="21587" spans="82:87">
      <c r="CD21587" s="34" t="s">
        <v>25464</v>
      </c>
      <c r="CG21587" s="381">
        <v>78172</v>
      </c>
      <c r="CI21587" s="378">
        <v>38040</v>
      </c>
    </row>
    <row r="21588" spans="82:87">
      <c r="CD21588" s="34" t="s">
        <v>25465</v>
      </c>
      <c r="CG21588" s="381">
        <v>78173</v>
      </c>
      <c r="CI21588" s="378">
        <v>38041</v>
      </c>
    </row>
    <row r="21589" spans="82:87">
      <c r="CD21589" s="34" t="s">
        <v>25466</v>
      </c>
      <c r="CG21589" s="381">
        <v>78174</v>
      </c>
      <c r="CI21589" s="378">
        <v>38042</v>
      </c>
    </row>
    <row r="21590" spans="82:87">
      <c r="CD21590" s="34" t="s">
        <v>25467</v>
      </c>
      <c r="CG21590" s="381">
        <v>78175</v>
      </c>
      <c r="CI21590" s="378">
        <v>38043</v>
      </c>
    </row>
    <row r="21591" spans="82:87">
      <c r="CD21591" s="34" t="s">
        <v>25468</v>
      </c>
      <c r="CG21591" s="381">
        <v>78176</v>
      </c>
      <c r="CI21591" s="378">
        <v>38044</v>
      </c>
    </row>
    <row r="21592" spans="82:87">
      <c r="CD21592" s="34" t="s">
        <v>25469</v>
      </c>
      <c r="CG21592" s="381">
        <v>78177</v>
      </c>
      <c r="CI21592" s="378">
        <v>38045</v>
      </c>
    </row>
    <row r="21593" spans="82:87">
      <c r="CD21593" s="34" t="s">
        <v>25470</v>
      </c>
      <c r="CG21593" s="381">
        <v>78178</v>
      </c>
      <c r="CI21593" s="378">
        <v>38046</v>
      </c>
    </row>
    <row r="21594" spans="82:87">
      <c r="CD21594" s="34" t="s">
        <v>25471</v>
      </c>
      <c r="CG21594" s="381">
        <v>78179</v>
      </c>
      <c r="CI21594" s="378">
        <v>38047</v>
      </c>
    </row>
    <row r="21595" spans="82:87">
      <c r="CD21595" s="34" t="s">
        <v>25472</v>
      </c>
      <c r="CG21595" s="381">
        <v>78180</v>
      </c>
      <c r="CI21595" s="378">
        <v>38048</v>
      </c>
    </row>
    <row r="21596" spans="82:87">
      <c r="CD21596" s="34" t="s">
        <v>25473</v>
      </c>
      <c r="CG21596" s="381">
        <v>78181</v>
      </c>
      <c r="CI21596" s="378">
        <v>38049</v>
      </c>
    </row>
    <row r="21597" spans="82:87">
      <c r="CD21597" s="34" t="s">
        <v>25474</v>
      </c>
      <c r="CG21597" s="381">
        <v>78182</v>
      </c>
      <c r="CI21597" s="378">
        <v>38050</v>
      </c>
    </row>
    <row r="21598" spans="82:87">
      <c r="CD21598" s="34" t="s">
        <v>25475</v>
      </c>
      <c r="CG21598" s="381">
        <v>78183</v>
      </c>
      <c r="CI21598" s="378">
        <v>38051</v>
      </c>
    </row>
    <row r="21599" spans="82:87">
      <c r="CD21599" s="34" t="s">
        <v>25476</v>
      </c>
      <c r="CG21599" s="381">
        <v>78184</v>
      </c>
      <c r="CI21599" s="378">
        <v>38052</v>
      </c>
    </row>
    <row r="21600" spans="82:87">
      <c r="CD21600" s="34" t="s">
        <v>25477</v>
      </c>
      <c r="CG21600" s="381">
        <v>78185</v>
      </c>
      <c r="CI21600" s="378">
        <v>38053</v>
      </c>
    </row>
    <row r="21601" spans="82:87">
      <c r="CD21601" s="34" t="s">
        <v>25478</v>
      </c>
      <c r="CG21601" s="381">
        <v>78186</v>
      </c>
      <c r="CI21601" s="378">
        <v>38054</v>
      </c>
    </row>
    <row r="21602" spans="82:87">
      <c r="CD21602" s="34" t="s">
        <v>25479</v>
      </c>
      <c r="CG21602" s="381">
        <v>78187</v>
      </c>
      <c r="CI21602" s="378">
        <v>38055</v>
      </c>
    </row>
    <row r="21603" spans="82:87">
      <c r="CD21603" s="34" t="s">
        <v>25480</v>
      </c>
      <c r="CG21603" s="381">
        <v>78188</v>
      </c>
      <c r="CI21603" s="378">
        <v>38056</v>
      </c>
    </row>
    <row r="21604" spans="82:87">
      <c r="CD21604" s="34" t="s">
        <v>25481</v>
      </c>
      <c r="CG21604" s="381">
        <v>78189</v>
      </c>
      <c r="CI21604" s="378">
        <v>38057</v>
      </c>
    </row>
    <row r="21605" spans="82:87">
      <c r="CD21605" s="34" t="s">
        <v>25482</v>
      </c>
      <c r="CG21605" s="381">
        <v>78190</v>
      </c>
      <c r="CI21605" s="378">
        <v>38058</v>
      </c>
    </row>
    <row r="21606" spans="82:87">
      <c r="CD21606" s="34" t="s">
        <v>25483</v>
      </c>
      <c r="CG21606" s="381">
        <v>78191</v>
      </c>
      <c r="CI21606" s="378">
        <v>38059</v>
      </c>
    </row>
    <row r="21607" spans="82:87">
      <c r="CD21607" s="34" t="s">
        <v>25484</v>
      </c>
      <c r="CG21607" s="381">
        <v>78192</v>
      </c>
      <c r="CI21607" s="378">
        <v>38061</v>
      </c>
    </row>
    <row r="21608" spans="82:87">
      <c r="CD21608" s="34" t="s">
        <v>25485</v>
      </c>
      <c r="CG21608" s="381">
        <v>78193</v>
      </c>
      <c r="CI21608" s="378">
        <v>38061</v>
      </c>
    </row>
    <row r="21609" spans="82:87">
      <c r="CD21609" s="34" t="s">
        <v>25486</v>
      </c>
      <c r="CG21609" s="381">
        <v>78194</v>
      </c>
      <c r="CI21609" s="378">
        <v>38062</v>
      </c>
    </row>
    <row r="21610" spans="82:87">
      <c r="CD21610" s="34" t="s">
        <v>25487</v>
      </c>
      <c r="CG21610" s="381">
        <v>78195</v>
      </c>
      <c r="CI21610" s="378">
        <v>38063</v>
      </c>
    </row>
    <row r="21611" spans="82:87">
      <c r="CD21611" s="34" t="s">
        <v>25488</v>
      </c>
      <c r="CG21611" s="381">
        <v>78196</v>
      </c>
      <c r="CI21611" s="378">
        <v>38064</v>
      </c>
    </row>
    <row r="21612" spans="82:87">
      <c r="CD21612" s="34" t="s">
        <v>25489</v>
      </c>
      <c r="CG21612" s="381">
        <v>78197</v>
      </c>
      <c r="CI21612" s="378">
        <v>38065</v>
      </c>
    </row>
    <row r="21613" spans="82:87">
      <c r="CD21613" s="34" t="s">
        <v>25490</v>
      </c>
      <c r="CG21613" s="381">
        <v>78198</v>
      </c>
      <c r="CI21613" s="378">
        <v>38066</v>
      </c>
    </row>
    <row r="21614" spans="82:87">
      <c r="CD21614" s="34" t="s">
        <v>25491</v>
      </c>
      <c r="CG21614" s="381">
        <v>78199</v>
      </c>
      <c r="CI21614" s="378">
        <v>38067</v>
      </c>
    </row>
    <row r="21615" spans="82:87">
      <c r="CD21615" s="34" t="s">
        <v>25492</v>
      </c>
      <c r="CG21615" s="381">
        <v>78200</v>
      </c>
      <c r="CI21615" s="378">
        <v>38068</v>
      </c>
    </row>
    <row r="21616" spans="82:87">
      <c r="CD21616" s="34" t="s">
        <v>25493</v>
      </c>
      <c r="CG21616" s="381">
        <v>78201</v>
      </c>
      <c r="CI21616" s="378">
        <v>38068</v>
      </c>
    </row>
    <row r="21617" spans="82:87">
      <c r="CD21617" s="34" t="s">
        <v>25494</v>
      </c>
      <c r="CG21617" s="381">
        <v>78202</v>
      </c>
      <c r="CI21617" s="378">
        <v>38069</v>
      </c>
    </row>
    <row r="21618" spans="82:87">
      <c r="CD21618" s="34" t="s">
        <v>25495</v>
      </c>
      <c r="CG21618" s="381">
        <v>78203</v>
      </c>
      <c r="CI21618" s="378">
        <v>38070</v>
      </c>
    </row>
    <row r="21619" spans="82:87">
      <c r="CD21619" s="34" t="s">
        <v>25496</v>
      </c>
      <c r="CG21619" s="381">
        <v>78204</v>
      </c>
      <c r="CI21619" s="378">
        <v>38070</v>
      </c>
    </row>
    <row r="21620" spans="82:87">
      <c r="CD21620" s="34" t="s">
        <v>25497</v>
      </c>
      <c r="CG21620" s="381">
        <v>78205</v>
      </c>
      <c r="CI21620" s="378">
        <v>38074</v>
      </c>
    </row>
    <row r="21621" spans="82:87">
      <c r="CD21621" s="34" t="s">
        <v>25498</v>
      </c>
      <c r="CG21621" s="381">
        <v>78206</v>
      </c>
      <c r="CI21621" s="378">
        <v>38077</v>
      </c>
    </row>
    <row r="21622" spans="82:87">
      <c r="CD21622" s="34" t="s">
        <v>25499</v>
      </c>
      <c r="CG21622" s="381">
        <v>78207</v>
      </c>
      <c r="CI21622" s="378">
        <v>38080</v>
      </c>
    </row>
    <row r="21623" spans="82:87">
      <c r="CD21623" s="34" t="s">
        <v>25500</v>
      </c>
      <c r="CG21623" s="381">
        <v>78208</v>
      </c>
      <c r="CI21623" s="378">
        <v>38080</v>
      </c>
    </row>
    <row r="21624" spans="82:87">
      <c r="CD21624" s="34" t="s">
        <v>25501</v>
      </c>
      <c r="CG21624" s="381">
        <v>78209</v>
      </c>
      <c r="CI21624" s="378">
        <v>38080</v>
      </c>
    </row>
    <row r="21625" spans="82:87">
      <c r="CD21625" s="34" t="s">
        <v>25502</v>
      </c>
      <c r="CG21625" s="381">
        <v>78210</v>
      </c>
      <c r="CI21625" s="378">
        <v>38080</v>
      </c>
    </row>
    <row r="21626" spans="82:87">
      <c r="CD21626" s="34" t="s">
        <v>25503</v>
      </c>
      <c r="CG21626" s="381">
        <v>78211</v>
      </c>
      <c r="CI21626" s="378">
        <v>38081</v>
      </c>
    </row>
    <row r="21627" spans="82:87">
      <c r="CD21627" s="34" t="s">
        <v>25504</v>
      </c>
      <c r="CG21627" s="381">
        <v>78212</v>
      </c>
      <c r="CI21627" s="378">
        <v>38081</v>
      </c>
    </row>
    <row r="21628" spans="82:87">
      <c r="CD21628" s="34" t="s">
        <v>25505</v>
      </c>
      <c r="CG21628" s="381">
        <v>78213</v>
      </c>
      <c r="CI21628" s="378">
        <v>38082</v>
      </c>
    </row>
    <row r="21629" spans="82:87">
      <c r="CD21629" s="34" t="s">
        <v>25506</v>
      </c>
      <c r="CG21629" s="381">
        <v>78214</v>
      </c>
      <c r="CI21629" s="378">
        <v>38083</v>
      </c>
    </row>
    <row r="21630" spans="82:87">
      <c r="CD21630" s="34" t="s">
        <v>25507</v>
      </c>
      <c r="CG21630" s="381">
        <v>78215</v>
      </c>
      <c r="CI21630" s="378">
        <v>38084</v>
      </c>
    </row>
    <row r="21631" spans="82:87">
      <c r="CD21631" s="34" t="s">
        <v>25508</v>
      </c>
      <c r="CG21631" s="381">
        <v>78216</v>
      </c>
      <c r="CI21631" s="378">
        <v>38085</v>
      </c>
    </row>
    <row r="21632" spans="82:87">
      <c r="CD21632" s="34" t="s">
        <v>25509</v>
      </c>
      <c r="CG21632" s="381">
        <v>78217</v>
      </c>
      <c r="CI21632" s="378">
        <v>38086</v>
      </c>
    </row>
    <row r="21633" spans="82:87">
      <c r="CD21633" s="34" t="s">
        <v>25510</v>
      </c>
      <c r="CG21633" s="381">
        <v>78218</v>
      </c>
      <c r="CI21633" s="378">
        <v>38087</v>
      </c>
    </row>
    <row r="21634" spans="82:87">
      <c r="CD21634" s="34" t="s">
        <v>25511</v>
      </c>
      <c r="CG21634" s="381">
        <v>78219</v>
      </c>
      <c r="CI21634" s="378">
        <v>38088</v>
      </c>
    </row>
    <row r="21635" spans="82:87">
      <c r="CD21635" s="34" t="s">
        <v>25512</v>
      </c>
      <c r="CG21635" s="381">
        <v>78220</v>
      </c>
      <c r="CI21635" s="378">
        <v>38089</v>
      </c>
    </row>
    <row r="21636" spans="82:87">
      <c r="CD21636" s="34" t="s">
        <v>25513</v>
      </c>
      <c r="CG21636" s="381">
        <v>78221</v>
      </c>
      <c r="CI21636" s="378">
        <v>38090</v>
      </c>
    </row>
    <row r="21637" spans="82:87">
      <c r="CD21637" s="34" t="s">
        <v>25514</v>
      </c>
      <c r="CG21637" s="381">
        <v>78222</v>
      </c>
      <c r="CI21637" s="378">
        <v>38090</v>
      </c>
    </row>
    <row r="21638" spans="82:87">
      <c r="CD21638" s="34" t="s">
        <v>25515</v>
      </c>
      <c r="CG21638" s="381">
        <v>78223</v>
      </c>
      <c r="CI21638" s="378">
        <v>38090</v>
      </c>
    </row>
    <row r="21639" spans="82:87">
      <c r="CD21639" s="34" t="s">
        <v>25516</v>
      </c>
      <c r="CG21639" s="381">
        <v>78224</v>
      </c>
      <c r="CI21639" s="378">
        <v>38090</v>
      </c>
    </row>
    <row r="21640" spans="82:87">
      <c r="CD21640" s="34" t="s">
        <v>25517</v>
      </c>
      <c r="CG21640" s="381">
        <v>78225</v>
      </c>
      <c r="CI21640" s="378">
        <v>38091</v>
      </c>
    </row>
    <row r="21641" spans="82:87">
      <c r="CD21641" s="34" t="s">
        <v>25518</v>
      </c>
      <c r="CG21641" s="381">
        <v>78229</v>
      </c>
      <c r="CI21641" s="378">
        <v>38092</v>
      </c>
    </row>
    <row r="21642" spans="82:87">
      <c r="CD21642" s="34" t="s">
        <v>25519</v>
      </c>
      <c r="CG21642" s="381">
        <v>78230</v>
      </c>
      <c r="CI21642" s="378">
        <v>38093</v>
      </c>
    </row>
    <row r="21643" spans="82:87">
      <c r="CD21643" s="34" t="s">
        <v>25520</v>
      </c>
      <c r="CG21643" s="381">
        <v>78231</v>
      </c>
      <c r="CI21643" s="378">
        <v>38094</v>
      </c>
    </row>
    <row r="21644" spans="82:87">
      <c r="CD21644" s="34" t="s">
        <v>25521</v>
      </c>
      <c r="CG21644" s="381">
        <v>78232</v>
      </c>
      <c r="CI21644" s="378">
        <v>38095</v>
      </c>
    </row>
    <row r="21645" spans="82:87">
      <c r="CD21645" s="34" t="s">
        <v>25522</v>
      </c>
      <c r="CG21645" s="381">
        <v>78233</v>
      </c>
      <c r="CI21645" s="378">
        <v>38096</v>
      </c>
    </row>
    <row r="21646" spans="82:87">
      <c r="CD21646" s="34" t="s">
        <v>25523</v>
      </c>
      <c r="CG21646" s="381">
        <v>78234</v>
      </c>
      <c r="CI21646" s="378">
        <v>38097</v>
      </c>
    </row>
    <row r="21647" spans="82:87">
      <c r="CD21647" s="34" t="s">
        <v>25524</v>
      </c>
      <c r="CG21647" s="381">
        <v>78235</v>
      </c>
      <c r="CI21647" s="378">
        <v>38098</v>
      </c>
    </row>
    <row r="21648" spans="82:87">
      <c r="CD21648" s="34" t="s">
        <v>25525</v>
      </c>
      <c r="CG21648" s="381">
        <v>78239</v>
      </c>
      <c r="CI21648" s="378">
        <v>38099</v>
      </c>
    </row>
    <row r="21649" spans="82:87">
      <c r="CD21649" s="34" t="s">
        <v>25526</v>
      </c>
      <c r="CG21649" s="381">
        <v>78240</v>
      </c>
      <c r="CI21649" s="378">
        <v>38100</v>
      </c>
    </row>
    <row r="21650" spans="82:87">
      <c r="CD21650" s="34" t="s">
        <v>25527</v>
      </c>
      <c r="CG21650" s="381">
        <v>78241</v>
      </c>
      <c r="CI21650" s="378">
        <v>38110</v>
      </c>
    </row>
    <row r="21651" spans="82:87">
      <c r="CD21651" s="34" t="s">
        <v>25528</v>
      </c>
      <c r="CG21651" s="381">
        <v>78242</v>
      </c>
      <c r="CI21651" s="378">
        <v>38110</v>
      </c>
    </row>
    <row r="21652" spans="82:87">
      <c r="CD21652" s="34" t="s">
        <v>25529</v>
      </c>
      <c r="CG21652" s="381">
        <v>78243</v>
      </c>
      <c r="CI21652" s="378">
        <v>38110</v>
      </c>
    </row>
    <row r="21653" spans="82:87">
      <c r="CD21653" s="34" t="s">
        <v>25530</v>
      </c>
      <c r="CG21653" s="381">
        <v>78244</v>
      </c>
      <c r="CI21653" s="378">
        <v>38110</v>
      </c>
    </row>
    <row r="21654" spans="82:87">
      <c r="CD21654" s="34" t="s">
        <v>25531</v>
      </c>
      <c r="CG21654" s="381">
        <v>78245</v>
      </c>
      <c r="CI21654" s="378">
        <v>38110</v>
      </c>
    </row>
    <row r="21655" spans="82:87">
      <c r="CD21655" s="34" t="s">
        <v>25532</v>
      </c>
      <c r="CG21655" s="381">
        <v>78246</v>
      </c>
      <c r="CI21655" s="378">
        <v>38110</v>
      </c>
    </row>
    <row r="21656" spans="82:87">
      <c r="CD21656" s="34" t="s">
        <v>25533</v>
      </c>
      <c r="CG21656" s="381">
        <v>78247</v>
      </c>
      <c r="CI21656" s="378">
        <v>38110</v>
      </c>
    </row>
    <row r="21657" spans="82:87">
      <c r="CD21657" s="34" t="s">
        <v>25534</v>
      </c>
      <c r="CG21657" s="381">
        <v>78248</v>
      </c>
      <c r="CI21657" s="378">
        <v>38110</v>
      </c>
    </row>
    <row r="21658" spans="82:87">
      <c r="CD21658" s="34" t="s">
        <v>25535</v>
      </c>
      <c r="CG21658" s="381">
        <v>78249</v>
      </c>
      <c r="CI21658" s="378">
        <v>38110</v>
      </c>
    </row>
    <row r="21659" spans="82:87">
      <c r="CD21659" s="34" t="s">
        <v>25536</v>
      </c>
      <c r="CG21659" s="381">
        <v>78250</v>
      </c>
      <c r="CI21659" s="378">
        <v>38110</v>
      </c>
    </row>
    <row r="21660" spans="82:87">
      <c r="CD21660" s="34" t="s">
        <v>25537</v>
      </c>
      <c r="CG21660" s="381">
        <v>78260</v>
      </c>
      <c r="CI21660" s="378">
        <v>38110</v>
      </c>
    </row>
    <row r="21661" spans="82:87">
      <c r="CD21661" s="34" t="s">
        <v>25538</v>
      </c>
      <c r="CG21661" s="381">
        <v>78270</v>
      </c>
      <c r="CI21661" s="378">
        <v>38110</v>
      </c>
    </row>
    <row r="21662" spans="82:87">
      <c r="CD21662" s="34" t="s">
        <v>25539</v>
      </c>
      <c r="CG21662" s="381">
        <v>78276</v>
      </c>
      <c r="CI21662" s="378">
        <v>38110</v>
      </c>
    </row>
    <row r="21663" spans="82:87">
      <c r="CD21663" s="34" t="s">
        <v>25540</v>
      </c>
      <c r="CG21663" s="381">
        <v>78277</v>
      </c>
      <c r="CI21663" s="378">
        <v>38110</v>
      </c>
    </row>
    <row r="21664" spans="82:87">
      <c r="CD21664" s="34" t="s">
        <v>25541</v>
      </c>
      <c r="CG21664" s="381">
        <v>78278</v>
      </c>
      <c r="CI21664" s="378">
        <v>38112</v>
      </c>
    </row>
    <row r="21665" spans="82:87">
      <c r="CD21665" s="34" t="s">
        <v>25542</v>
      </c>
      <c r="CG21665" s="381">
        <v>78279</v>
      </c>
      <c r="CI21665" s="378">
        <v>38113</v>
      </c>
    </row>
    <row r="21666" spans="82:87">
      <c r="CD21666" s="34" t="s">
        <v>25543</v>
      </c>
      <c r="CG21666" s="381">
        <v>78280</v>
      </c>
      <c r="CI21666" s="378">
        <v>38114</v>
      </c>
    </row>
    <row r="21667" spans="82:87">
      <c r="CD21667" s="34" t="s">
        <v>25544</v>
      </c>
      <c r="CG21667" s="381">
        <v>78281</v>
      </c>
      <c r="CI21667" s="378">
        <v>38114</v>
      </c>
    </row>
    <row r="21668" spans="82:87">
      <c r="CD21668" s="34" t="s">
        <v>25545</v>
      </c>
      <c r="CG21668" s="381">
        <v>78282</v>
      </c>
      <c r="CI21668" s="378">
        <v>38114</v>
      </c>
    </row>
    <row r="21669" spans="82:87">
      <c r="CD21669" s="34" t="s">
        <v>25546</v>
      </c>
      <c r="CG21669" s="381">
        <v>78283</v>
      </c>
      <c r="CI21669" s="378">
        <v>38114</v>
      </c>
    </row>
    <row r="21670" spans="82:87">
      <c r="CD21670" s="34" t="s">
        <v>25547</v>
      </c>
      <c r="CG21670" s="381">
        <v>78284</v>
      </c>
      <c r="CI21670" s="378">
        <v>38118</v>
      </c>
    </row>
    <row r="21671" spans="82:87">
      <c r="CD21671" s="34" t="s">
        <v>25548</v>
      </c>
      <c r="CG21671" s="381">
        <v>78285</v>
      </c>
      <c r="CI21671" s="378">
        <v>38118</v>
      </c>
    </row>
    <row r="21672" spans="82:87">
      <c r="CD21672" s="34" t="s">
        <v>25549</v>
      </c>
      <c r="CG21672" s="381">
        <v>78286</v>
      </c>
      <c r="CI21672" s="378">
        <v>38119</v>
      </c>
    </row>
    <row r="21673" spans="82:87">
      <c r="CD21673" s="34" t="s">
        <v>25550</v>
      </c>
      <c r="CG21673" s="381">
        <v>78287</v>
      </c>
      <c r="CI21673" s="378">
        <v>38119</v>
      </c>
    </row>
    <row r="21674" spans="82:87">
      <c r="CD21674" s="34" t="s">
        <v>25551</v>
      </c>
      <c r="CG21674" s="381">
        <v>78288</v>
      </c>
      <c r="CI21674" s="378">
        <v>38119</v>
      </c>
    </row>
    <row r="21675" spans="82:87">
      <c r="CD21675" s="34" t="s">
        <v>25552</v>
      </c>
      <c r="CG21675" s="381">
        <v>78289</v>
      </c>
      <c r="CI21675" s="378">
        <v>38120</v>
      </c>
    </row>
    <row r="21676" spans="82:87">
      <c r="CD21676" s="34" t="s">
        <v>25553</v>
      </c>
      <c r="CG21676" s="381">
        <v>78290</v>
      </c>
      <c r="CI21676" s="378">
        <v>38120</v>
      </c>
    </row>
    <row r="21677" spans="82:87">
      <c r="CD21677" s="34" t="s">
        <v>25554</v>
      </c>
      <c r="CG21677" s="381">
        <v>78291</v>
      </c>
      <c r="CI21677" s="378">
        <v>38120</v>
      </c>
    </row>
    <row r="21678" spans="82:87">
      <c r="CD21678" s="34" t="s">
        <v>25555</v>
      </c>
      <c r="CG21678" s="381">
        <v>78292</v>
      </c>
      <c r="CI21678" s="378">
        <v>38120</v>
      </c>
    </row>
    <row r="21679" spans="82:87">
      <c r="CD21679" s="34" t="s">
        <v>25556</v>
      </c>
      <c r="CG21679" s="381">
        <v>78293</v>
      </c>
      <c r="CI21679" s="378">
        <v>38120</v>
      </c>
    </row>
    <row r="21680" spans="82:87">
      <c r="CD21680" s="34" t="s">
        <v>25557</v>
      </c>
      <c r="CG21680" s="381">
        <v>78294</v>
      </c>
      <c r="CI21680" s="378">
        <v>38121</v>
      </c>
    </row>
    <row r="21681" spans="82:87">
      <c r="CD21681" s="34" t="s">
        <v>25558</v>
      </c>
      <c r="CG21681" s="381">
        <v>78295</v>
      </c>
      <c r="CI21681" s="378">
        <v>38121</v>
      </c>
    </row>
    <row r="21682" spans="82:87">
      <c r="CD21682" s="34" t="s">
        <v>25559</v>
      </c>
      <c r="CG21682" s="381">
        <v>78296</v>
      </c>
      <c r="CI21682" s="378">
        <v>38121</v>
      </c>
    </row>
    <row r="21683" spans="82:87">
      <c r="CD21683" s="34" t="s">
        <v>25560</v>
      </c>
      <c r="CG21683" s="381">
        <v>78297</v>
      </c>
      <c r="CI21683" s="378">
        <v>38122</v>
      </c>
    </row>
    <row r="21684" spans="82:87">
      <c r="CD21684" s="34" t="s">
        <v>25561</v>
      </c>
      <c r="CG21684" s="381">
        <v>78298</v>
      </c>
      <c r="CI21684" s="378">
        <v>38122</v>
      </c>
    </row>
    <row r="21685" spans="82:87">
      <c r="CD21685" s="34" t="s">
        <v>25562</v>
      </c>
      <c r="CG21685" s="381">
        <v>78299</v>
      </c>
      <c r="CI21685" s="378">
        <v>38122</v>
      </c>
    </row>
    <row r="21686" spans="82:87">
      <c r="CD21686" s="34" t="s">
        <v>25563</v>
      </c>
      <c r="CG21686" s="381">
        <v>78300</v>
      </c>
      <c r="CI21686" s="378">
        <v>38122</v>
      </c>
    </row>
    <row r="21687" spans="82:87">
      <c r="CD21687" s="34" t="s">
        <v>25564</v>
      </c>
      <c r="CG21687" s="381">
        <v>78301</v>
      </c>
      <c r="CI21687" s="378">
        <v>38122</v>
      </c>
    </row>
    <row r="21688" spans="82:87">
      <c r="CD21688" s="34" t="s">
        <v>25565</v>
      </c>
      <c r="CG21688" s="381">
        <v>78302</v>
      </c>
      <c r="CI21688" s="378">
        <v>38130</v>
      </c>
    </row>
    <row r="21689" spans="82:87">
      <c r="CD21689" s="34" t="s">
        <v>25566</v>
      </c>
      <c r="CG21689" s="381">
        <v>78303</v>
      </c>
      <c r="CI21689" s="378">
        <v>38134</v>
      </c>
    </row>
    <row r="21690" spans="82:87">
      <c r="CD21690" s="34" t="s">
        <v>25567</v>
      </c>
      <c r="CG21690" s="381">
        <v>78304</v>
      </c>
      <c r="CI21690" s="378">
        <v>38134</v>
      </c>
    </row>
    <row r="21691" spans="82:87">
      <c r="CD21691" s="34" t="s">
        <v>25568</v>
      </c>
      <c r="CG21691" s="381">
        <v>78305</v>
      </c>
      <c r="CI21691" s="378">
        <v>38138</v>
      </c>
    </row>
    <row r="21692" spans="82:87">
      <c r="CD21692" s="34" t="s">
        <v>25569</v>
      </c>
      <c r="CG21692" s="381">
        <v>78306</v>
      </c>
      <c r="CI21692" s="378">
        <v>38138</v>
      </c>
    </row>
    <row r="21693" spans="82:87">
      <c r="CD21693" s="34" t="s">
        <v>25570</v>
      </c>
      <c r="CG21693" s="381">
        <v>78307</v>
      </c>
      <c r="CI21693" s="378">
        <v>38140</v>
      </c>
    </row>
    <row r="21694" spans="82:87">
      <c r="CD21694" s="34" t="s">
        <v>25571</v>
      </c>
      <c r="CG21694" s="381">
        <v>78308</v>
      </c>
      <c r="CI21694" s="378">
        <v>38140</v>
      </c>
    </row>
    <row r="21695" spans="82:87">
      <c r="CD21695" s="34" t="s">
        <v>25572</v>
      </c>
      <c r="CG21695" s="381">
        <v>78309</v>
      </c>
      <c r="CI21695" s="378">
        <v>38140</v>
      </c>
    </row>
    <row r="21696" spans="82:87">
      <c r="CD21696" s="34" t="s">
        <v>25573</v>
      </c>
      <c r="CG21696" s="381">
        <v>78310</v>
      </c>
      <c r="CI21696" s="378">
        <v>38140</v>
      </c>
    </row>
    <row r="21697" spans="82:87">
      <c r="CD21697" s="34" t="s">
        <v>25574</v>
      </c>
      <c r="CG21697" s="381">
        <v>78311</v>
      </c>
      <c r="CI21697" s="378">
        <v>38140</v>
      </c>
    </row>
    <row r="21698" spans="82:87">
      <c r="CD21698" s="34" t="s">
        <v>25575</v>
      </c>
      <c r="CG21698" s="381">
        <v>78312</v>
      </c>
      <c r="CI21698" s="378">
        <v>38140</v>
      </c>
    </row>
    <row r="21699" spans="82:87">
      <c r="CD21699" s="34" t="s">
        <v>25576</v>
      </c>
      <c r="CG21699" s="381">
        <v>78313</v>
      </c>
      <c r="CI21699" s="378">
        <v>38140</v>
      </c>
    </row>
    <row r="21700" spans="82:87">
      <c r="CD21700" s="34" t="s">
        <v>25577</v>
      </c>
      <c r="CG21700" s="381">
        <v>78314</v>
      </c>
      <c r="CI21700" s="378">
        <v>38140</v>
      </c>
    </row>
    <row r="21701" spans="82:87">
      <c r="CD21701" s="34" t="s">
        <v>25578</v>
      </c>
      <c r="CG21701" s="381">
        <v>78315</v>
      </c>
      <c r="CI21701" s="378">
        <v>38140</v>
      </c>
    </row>
    <row r="21702" spans="82:87">
      <c r="CD21702" s="34" t="s">
        <v>25579</v>
      </c>
      <c r="CG21702" s="381">
        <v>78316</v>
      </c>
      <c r="CI21702" s="378">
        <v>38140</v>
      </c>
    </row>
    <row r="21703" spans="82:87">
      <c r="CD21703" s="34" t="s">
        <v>25580</v>
      </c>
      <c r="CG21703" s="381">
        <v>78317</v>
      </c>
      <c r="CI21703" s="378">
        <v>38140</v>
      </c>
    </row>
    <row r="21704" spans="82:87">
      <c r="CD21704" s="34" t="s">
        <v>25581</v>
      </c>
      <c r="CG21704" s="381">
        <v>78318</v>
      </c>
      <c r="CI21704" s="378">
        <v>38142</v>
      </c>
    </row>
    <row r="21705" spans="82:87">
      <c r="CD21705" s="34" t="s">
        <v>25582</v>
      </c>
      <c r="CG21705" s="381">
        <v>78319</v>
      </c>
      <c r="CI21705" s="378">
        <v>38142</v>
      </c>
    </row>
    <row r="21706" spans="82:87">
      <c r="CD21706" s="34" t="s">
        <v>25583</v>
      </c>
      <c r="CG21706" s="381">
        <v>78320</v>
      </c>
      <c r="CI21706" s="378">
        <v>38142</v>
      </c>
    </row>
    <row r="21707" spans="82:87">
      <c r="CD21707" s="34" t="s">
        <v>25584</v>
      </c>
      <c r="CG21707" s="381">
        <v>78321</v>
      </c>
      <c r="CI21707" s="378">
        <v>38142</v>
      </c>
    </row>
    <row r="21708" spans="82:87">
      <c r="CD21708" s="34" t="s">
        <v>25585</v>
      </c>
      <c r="CG21708" s="381">
        <v>78322</v>
      </c>
      <c r="CI21708" s="378">
        <v>38142</v>
      </c>
    </row>
    <row r="21709" spans="82:87">
      <c r="CD21709" s="34" t="s">
        <v>25586</v>
      </c>
      <c r="CG21709" s="381">
        <v>78323</v>
      </c>
      <c r="CI21709" s="378">
        <v>38144</v>
      </c>
    </row>
    <row r="21710" spans="82:87">
      <c r="CD21710" s="34" t="s">
        <v>25587</v>
      </c>
      <c r="CG21710" s="381">
        <v>78324</v>
      </c>
      <c r="CI21710" s="378">
        <v>38144</v>
      </c>
    </row>
    <row r="21711" spans="82:87">
      <c r="CD21711" s="34" t="s">
        <v>25588</v>
      </c>
      <c r="CG21711" s="381">
        <v>78325</v>
      </c>
      <c r="CI21711" s="378">
        <v>38145</v>
      </c>
    </row>
    <row r="21712" spans="82:87">
      <c r="CD21712" s="34" t="s">
        <v>25589</v>
      </c>
      <c r="CG21712" s="381">
        <v>78326</v>
      </c>
      <c r="CI21712" s="378">
        <v>38146</v>
      </c>
    </row>
    <row r="21713" spans="82:87">
      <c r="CD21713" s="34" t="s">
        <v>25590</v>
      </c>
      <c r="CG21713" s="381">
        <v>78327</v>
      </c>
      <c r="CI21713" s="378">
        <v>38147</v>
      </c>
    </row>
    <row r="21714" spans="82:87">
      <c r="CD21714" s="34" t="s">
        <v>25591</v>
      </c>
      <c r="CG21714" s="381">
        <v>78328</v>
      </c>
      <c r="CI21714" s="378">
        <v>38148</v>
      </c>
    </row>
    <row r="21715" spans="82:87">
      <c r="CD21715" s="34" t="s">
        <v>25592</v>
      </c>
      <c r="CG21715" s="381">
        <v>78329</v>
      </c>
      <c r="CI21715" s="378">
        <v>38150</v>
      </c>
    </row>
    <row r="21716" spans="82:87">
      <c r="CD21716" s="34" t="s">
        <v>25593</v>
      </c>
      <c r="CG21716" s="381">
        <v>78330</v>
      </c>
      <c r="CI21716" s="378">
        <v>38150</v>
      </c>
    </row>
    <row r="21717" spans="82:87">
      <c r="CD21717" s="34" t="s">
        <v>25594</v>
      </c>
      <c r="CG21717" s="381">
        <v>78331</v>
      </c>
      <c r="CI21717" s="378">
        <v>38150</v>
      </c>
    </row>
    <row r="21718" spans="82:87">
      <c r="CD21718" s="34" t="s">
        <v>25595</v>
      </c>
      <c r="CG21718" s="381">
        <v>78332</v>
      </c>
      <c r="CI21718" s="378">
        <v>38150</v>
      </c>
    </row>
    <row r="21719" spans="82:87">
      <c r="CD21719" s="34" t="s">
        <v>25596</v>
      </c>
      <c r="CG21719" s="381">
        <v>78339</v>
      </c>
      <c r="CI21719" s="378">
        <v>38150</v>
      </c>
    </row>
    <row r="21720" spans="82:87">
      <c r="CD21720" s="34" t="s">
        <v>25597</v>
      </c>
      <c r="CG21720" s="381">
        <v>78340</v>
      </c>
      <c r="CI21720" s="378">
        <v>38150</v>
      </c>
    </row>
    <row r="21721" spans="82:87">
      <c r="CD21721" s="34" t="s">
        <v>25598</v>
      </c>
      <c r="CG21721" s="381">
        <v>78341</v>
      </c>
      <c r="CI21721" s="378">
        <v>38150</v>
      </c>
    </row>
    <row r="21722" spans="82:87">
      <c r="CD21722" s="34" t="s">
        <v>25599</v>
      </c>
      <c r="CG21722" s="381">
        <v>78342</v>
      </c>
      <c r="CI21722" s="378">
        <v>38150</v>
      </c>
    </row>
    <row r="21723" spans="82:87">
      <c r="CD21723" s="34" t="s">
        <v>25600</v>
      </c>
      <c r="CG21723" s="381">
        <v>78344</v>
      </c>
      <c r="CI21723" s="378">
        <v>38150</v>
      </c>
    </row>
    <row r="21724" spans="82:87">
      <c r="CD21724" s="34" t="s">
        <v>25601</v>
      </c>
      <c r="CG21724" s="381">
        <v>78345</v>
      </c>
      <c r="CI21724" s="378">
        <v>38150</v>
      </c>
    </row>
    <row r="21725" spans="82:87">
      <c r="CD21725" s="34" t="s">
        <v>25602</v>
      </c>
      <c r="CG21725" s="381">
        <v>78346</v>
      </c>
      <c r="CI21725" s="378">
        <v>38150</v>
      </c>
    </row>
    <row r="21726" spans="82:87">
      <c r="CD21726" s="34" t="s">
        <v>25603</v>
      </c>
      <c r="CG21726" s="381">
        <v>78347</v>
      </c>
      <c r="CI21726" s="378">
        <v>38150</v>
      </c>
    </row>
    <row r="21727" spans="82:87">
      <c r="CD21727" s="34" t="s">
        <v>25604</v>
      </c>
      <c r="CG21727" s="381">
        <v>78348</v>
      </c>
      <c r="CI21727" s="378">
        <v>38150</v>
      </c>
    </row>
    <row r="21728" spans="82:87">
      <c r="CD21728" s="34" t="s">
        <v>25605</v>
      </c>
      <c r="CG21728" s="381">
        <v>78349</v>
      </c>
      <c r="CI21728" s="378">
        <v>38151</v>
      </c>
    </row>
    <row r="21729" spans="82:87">
      <c r="CD21729" s="34" t="s">
        <v>25606</v>
      </c>
      <c r="CG21729" s="381">
        <v>78350</v>
      </c>
      <c r="CI21729" s="378">
        <v>38152</v>
      </c>
    </row>
    <row r="21730" spans="82:87">
      <c r="CD21730" s="34" t="s">
        <v>25607</v>
      </c>
      <c r="CG21730" s="381">
        <v>78351</v>
      </c>
      <c r="CI21730" s="378">
        <v>38153</v>
      </c>
    </row>
    <row r="21731" spans="82:87">
      <c r="CD21731" s="34" t="s">
        <v>25608</v>
      </c>
      <c r="CG21731" s="381">
        <v>78352</v>
      </c>
      <c r="CI21731" s="378">
        <v>38154</v>
      </c>
    </row>
    <row r="21732" spans="82:87">
      <c r="CD21732" s="34" t="s">
        <v>25609</v>
      </c>
      <c r="CG21732" s="381">
        <v>78353</v>
      </c>
      <c r="CI21732" s="378">
        <v>38159</v>
      </c>
    </row>
    <row r="21733" spans="82:87">
      <c r="CD21733" s="34" t="s">
        <v>25610</v>
      </c>
      <c r="CG21733" s="381">
        <v>78354</v>
      </c>
      <c r="CI21733" s="378">
        <v>38160</v>
      </c>
    </row>
    <row r="21734" spans="82:87">
      <c r="CD21734" s="34" t="s">
        <v>25611</v>
      </c>
      <c r="CG21734" s="381">
        <v>78355</v>
      </c>
      <c r="CI21734" s="378">
        <v>38160</v>
      </c>
    </row>
    <row r="21735" spans="82:87">
      <c r="CD21735" s="34" t="s">
        <v>25612</v>
      </c>
      <c r="CG21735" s="381">
        <v>78356</v>
      </c>
      <c r="CI21735" s="378">
        <v>38160</v>
      </c>
    </row>
    <row r="21736" spans="82:87">
      <c r="CD21736" s="34" t="s">
        <v>25613</v>
      </c>
      <c r="CG21736" s="381">
        <v>78357</v>
      </c>
      <c r="CI21736" s="378">
        <v>38160</v>
      </c>
    </row>
    <row r="21737" spans="82:87">
      <c r="CD21737" s="34" t="s">
        <v>25614</v>
      </c>
      <c r="CG21737" s="381">
        <v>78358</v>
      </c>
      <c r="CI21737" s="378">
        <v>38160</v>
      </c>
    </row>
    <row r="21738" spans="82:87">
      <c r="CD21738" s="34" t="s">
        <v>25615</v>
      </c>
      <c r="CG21738" s="381">
        <v>78359</v>
      </c>
      <c r="CI21738" s="378">
        <v>38160</v>
      </c>
    </row>
    <row r="21739" spans="82:87">
      <c r="CD21739" s="34" t="s">
        <v>25616</v>
      </c>
      <c r="CG21739" s="381">
        <v>78360</v>
      </c>
      <c r="CI21739" s="378">
        <v>38160</v>
      </c>
    </row>
    <row r="21740" spans="82:87">
      <c r="CD21740" s="34" t="s">
        <v>25617</v>
      </c>
      <c r="CG21740" s="381">
        <v>78361</v>
      </c>
      <c r="CI21740" s="378">
        <v>38160</v>
      </c>
    </row>
    <row r="21741" spans="82:87">
      <c r="CD21741" s="34" t="s">
        <v>25618</v>
      </c>
      <c r="CG21741" s="381">
        <v>78362</v>
      </c>
      <c r="CI21741" s="378">
        <v>38160</v>
      </c>
    </row>
    <row r="21742" spans="82:87">
      <c r="CD21742" s="34" t="s">
        <v>25619</v>
      </c>
      <c r="CG21742" s="381">
        <v>78363</v>
      </c>
      <c r="CI21742" s="378">
        <v>38160</v>
      </c>
    </row>
    <row r="21743" spans="82:87">
      <c r="CD21743" s="34" t="s">
        <v>25620</v>
      </c>
      <c r="CG21743" s="381">
        <v>78364</v>
      </c>
      <c r="CI21743" s="378">
        <v>38160</v>
      </c>
    </row>
    <row r="21744" spans="82:87">
      <c r="CD21744" s="34" t="s">
        <v>25621</v>
      </c>
      <c r="CG21744" s="381">
        <v>78365</v>
      </c>
      <c r="CI21744" s="378">
        <v>38160</v>
      </c>
    </row>
    <row r="21745" spans="82:87">
      <c r="CD21745" s="34" t="s">
        <v>25622</v>
      </c>
      <c r="CG21745" s="381">
        <v>78366</v>
      </c>
      <c r="CI21745" s="378">
        <v>38160</v>
      </c>
    </row>
    <row r="21746" spans="82:87">
      <c r="CD21746" s="34" t="s">
        <v>25623</v>
      </c>
      <c r="CG21746" s="381">
        <v>78367</v>
      </c>
      <c r="CI21746" s="378">
        <v>38160</v>
      </c>
    </row>
    <row r="21747" spans="82:87">
      <c r="CD21747" s="34" t="s">
        <v>25624</v>
      </c>
      <c r="CG21747" s="381">
        <v>78368</v>
      </c>
      <c r="CI21747" s="378">
        <v>38160</v>
      </c>
    </row>
    <row r="21748" spans="82:87">
      <c r="CD21748" s="34" t="s">
        <v>25625</v>
      </c>
      <c r="CG21748" s="381">
        <v>78369</v>
      </c>
      <c r="CI21748" s="378">
        <v>38161</v>
      </c>
    </row>
    <row r="21749" spans="82:87">
      <c r="CD21749" s="34" t="s">
        <v>25626</v>
      </c>
      <c r="CG21749" s="381">
        <v>78370</v>
      </c>
      <c r="CI21749" s="378">
        <v>38162</v>
      </c>
    </row>
    <row r="21750" spans="82:87">
      <c r="CD21750" s="34" t="s">
        <v>25627</v>
      </c>
      <c r="CG21750" s="381">
        <v>78371</v>
      </c>
      <c r="CI21750" s="378">
        <v>38163</v>
      </c>
    </row>
    <row r="21751" spans="82:87">
      <c r="CD21751" s="34" t="s">
        <v>25628</v>
      </c>
      <c r="CG21751" s="381">
        <v>78372</v>
      </c>
      <c r="CI21751" s="378">
        <v>38164</v>
      </c>
    </row>
    <row r="21752" spans="82:87">
      <c r="CD21752" s="34" t="s">
        <v>25629</v>
      </c>
      <c r="CG21752" s="381">
        <v>78373</v>
      </c>
      <c r="CI21752" s="378">
        <v>38165</v>
      </c>
    </row>
    <row r="21753" spans="82:87">
      <c r="CD21753" s="34" t="s">
        <v>25630</v>
      </c>
      <c r="CG21753" s="381">
        <v>78374</v>
      </c>
      <c r="CI21753" s="378">
        <v>38166</v>
      </c>
    </row>
    <row r="21754" spans="82:87">
      <c r="CD21754" s="34" t="s">
        <v>25631</v>
      </c>
      <c r="CG21754" s="381">
        <v>78375</v>
      </c>
      <c r="CI21754" s="378">
        <v>38167</v>
      </c>
    </row>
    <row r="21755" spans="82:87">
      <c r="CD21755" s="34" t="s">
        <v>25632</v>
      </c>
      <c r="CG21755" s="381">
        <v>78376</v>
      </c>
      <c r="CI21755" s="378">
        <v>38168</v>
      </c>
    </row>
    <row r="21756" spans="82:87">
      <c r="CD21756" s="34" t="s">
        <v>25633</v>
      </c>
      <c r="CG21756" s="381">
        <v>78377</v>
      </c>
      <c r="CI21756" s="378">
        <v>38169</v>
      </c>
    </row>
    <row r="21757" spans="82:87">
      <c r="CD21757" s="34" t="s">
        <v>25634</v>
      </c>
      <c r="CG21757" s="381">
        <v>78378</v>
      </c>
      <c r="CI21757" s="378">
        <v>38170</v>
      </c>
    </row>
    <row r="21758" spans="82:87">
      <c r="CD21758" s="34" t="s">
        <v>25635</v>
      </c>
      <c r="CG21758" s="381">
        <v>78379</v>
      </c>
      <c r="CI21758" s="378">
        <v>38171</v>
      </c>
    </row>
    <row r="21759" spans="82:87">
      <c r="CD21759" s="34" t="s">
        <v>25636</v>
      </c>
      <c r="CG21759" s="381">
        <v>78380</v>
      </c>
      <c r="CI21759" s="378">
        <v>38172</v>
      </c>
    </row>
    <row r="21760" spans="82:87">
      <c r="CD21760" s="34" t="s">
        <v>25637</v>
      </c>
      <c r="CG21760" s="381">
        <v>78390</v>
      </c>
      <c r="CI21760" s="378">
        <v>38173</v>
      </c>
    </row>
    <row r="21761" spans="82:87">
      <c r="CD21761" s="34" t="s">
        <v>25638</v>
      </c>
      <c r="CG21761" s="381">
        <v>78391</v>
      </c>
      <c r="CI21761" s="378">
        <v>38174</v>
      </c>
    </row>
    <row r="21762" spans="82:87">
      <c r="CD21762" s="34" t="s">
        <v>25639</v>
      </c>
      <c r="CG21762" s="381">
        <v>78392</v>
      </c>
      <c r="CI21762" s="378">
        <v>38175</v>
      </c>
    </row>
    <row r="21763" spans="82:87">
      <c r="CD21763" s="34" t="s">
        <v>25640</v>
      </c>
      <c r="CG21763" s="381">
        <v>78393</v>
      </c>
      <c r="CI21763" s="378">
        <v>38176</v>
      </c>
    </row>
    <row r="21764" spans="82:87">
      <c r="CD21764" s="34" t="s">
        <v>25641</v>
      </c>
      <c r="CG21764" s="381">
        <v>78394</v>
      </c>
      <c r="CI21764" s="378">
        <v>38177</v>
      </c>
    </row>
    <row r="21765" spans="82:87">
      <c r="CD21765" s="34" t="s">
        <v>25642</v>
      </c>
      <c r="CG21765" s="381">
        <v>78395</v>
      </c>
      <c r="CI21765" s="378">
        <v>38178</v>
      </c>
    </row>
    <row r="21766" spans="82:87">
      <c r="CD21766" s="34" t="s">
        <v>25643</v>
      </c>
      <c r="CG21766" s="381">
        <v>78399</v>
      </c>
      <c r="CI21766" s="378">
        <v>38179</v>
      </c>
    </row>
    <row r="21767" spans="82:87">
      <c r="CD21767" s="34" t="s">
        <v>25644</v>
      </c>
      <c r="CG21767" s="381">
        <v>78400</v>
      </c>
      <c r="CI21767" s="378">
        <v>38180</v>
      </c>
    </row>
    <row r="21768" spans="82:87">
      <c r="CD21768" s="34" t="s">
        <v>25645</v>
      </c>
      <c r="CG21768" s="381">
        <v>78401</v>
      </c>
      <c r="CI21768" s="378">
        <v>38180</v>
      </c>
    </row>
    <row r="21769" spans="82:87">
      <c r="CD21769" s="34" t="s">
        <v>25646</v>
      </c>
      <c r="CG21769" s="381">
        <v>78402</v>
      </c>
      <c r="CI21769" s="378">
        <v>38181</v>
      </c>
    </row>
    <row r="21770" spans="82:87">
      <c r="CD21770" s="34" t="s">
        <v>25647</v>
      </c>
      <c r="CG21770" s="381">
        <v>78403</v>
      </c>
      <c r="CI21770" s="378">
        <v>38190</v>
      </c>
    </row>
    <row r="21771" spans="82:87">
      <c r="CD21771" s="34" t="s">
        <v>25648</v>
      </c>
      <c r="CG21771" s="381">
        <v>78404</v>
      </c>
      <c r="CI21771" s="378">
        <v>38190</v>
      </c>
    </row>
    <row r="21772" spans="82:87">
      <c r="CD21772" s="34" t="s">
        <v>25649</v>
      </c>
      <c r="CG21772" s="381">
        <v>78406</v>
      </c>
      <c r="CI21772" s="378">
        <v>38190</v>
      </c>
    </row>
    <row r="21773" spans="82:87">
      <c r="CD21773" s="34" t="s">
        <v>25650</v>
      </c>
      <c r="CG21773" s="381">
        <v>78409</v>
      </c>
      <c r="CI21773" s="378">
        <v>38190</v>
      </c>
    </row>
    <row r="21774" spans="82:87">
      <c r="CD21774" s="34" t="s">
        <v>25651</v>
      </c>
      <c r="CG21774" s="381">
        <v>78410</v>
      </c>
      <c r="CI21774" s="378">
        <v>38190</v>
      </c>
    </row>
    <row r="21775" spans="82:87">
      <c r="CD21775" s="34" t="s">
        <v>25652</v>
      </c>
      <c r="CG21775" s="381">
        <v>78411</v>
      </c>
      <c r="CI21775" s="378">
        <v>38190</v>
      </c>
    </row>
    <row r="21776" spans="82:87">
      <c r="CD21776" s="34" t="s">
        <v>25653</v>
      </c>
      <c r="CG21776" s="381">
        <v>78412</v>
      </c>
      <c r="CI21776" s="378">
        <v>38190</v>
      </c>
    </row>
    <row r="21777" spans="82:87">
      <c r="CD21777" s="34" t="s">
        <v>25654</v>
      </c>
      <c r="CG21777" s="381">
        <v>78413</v>
      </c>
      <c r="CI21777" s="378">
        <v>38190</v>
      </c>
    </row>
    <row r="21778" spans="82:87">
      <c r="CD21778" s="34" t="s">
        <v>25655</v>
      </c>
      <c r="CG21778" s="381">
        <v>78414</v>
      </c>
      <c r="CI21778" s="378">
        <v>38190</v>
      </c>
    </row>
    <row r="21779" spans="82:87">
      <c r="CD21779" s="34" t="s">
        <v>25656</v>
      </c>
      <c r="CG21779" s="381">
        <v>78415</v>
      </c>
      <c r="CI21779" s="378">
        <v>38190</v>
      </c>
    </row>
    <row r="21780" spans="82:87">
      <c r="CD21780" s="34" t="s">
        <v>25657</v>
      </c>
      <c r="CG21780" s="381">
        <v>78416</v>
      </c>
      <c r="CI21780" s="378">
        <v>38191</v>
      </c>
    </row>
    <row r="21781" spans="82:87">
      <c r="CD21781" s="34" t="s">
        <v>25658</v>
      </c>
      <c r="CG21781" s="381">
        <v>78417</v>
      </c>
      <c r="CI21781" s="378">
        <v>38196</v>
      </c>
    </row>
    <row r="21782" spans="82:87">
      <c r="CD21782" s="34" t="s">
        <v>25659</v>
      </c>
      <c r="CG21782" s="381">
        <v>78418</v>
      </c>
      <c r="CI21782" s="378">
        <v>38197</v>
      </c>
    </row>
    <row r="21783" spans="82:87">
      <c r="CD21783" s="34" t="s">
        <v>25660</v>
      </c>
      <c r="CG21783" s="381">
        <v>78419</v>
      </c>
      <c r="CI21783" s="378">
        <v>38199</v>
      </c>
    </row>
    <row r="21784" spans="82:87">
      <c r="CD21784" s="34" t="s">
        <v>25661</v>
      </c>
      <c r="CG21784" s="381">
        <v>78420</v>
      </c>
      <c r="CI21784" s="378">
        <v>38200</v>
      </c>
    </row>
    <row r="21785" spans="82:87">
      <c r="CD21785" s="34" t="s">
        <v>25662</v>
      </c>
      <c r="CG21785" s="381">
        <v>78421</v>
      </c>
      <c r="CI21785" s="378">
        <v>38200</v>
      </c>
    </row>
    <row r="21786" spans="82:87">
      <c r="CD21786" s="34" t="s">
        <v>25663</v>
      </c>
      <c r="CG21786" s="381">
        <v>78422</v>
      </c>
      <c r="CI21786" s="378">
        <v>38200</v>
      </c>
    </row>
    <row r="21787" spans="82:87">
      <c r="CD21787" s="34" t="s">
        <v>25664</v>
      </c>
      <c r="CG21787" s="381">
        <v>78423</v>
      </c>
      <c r="CI21787" s="378">
        <v>38200</v>
      </c>
    </row>
    <row r="21788" spans="82:87">
      <c r="CD21788" s="34" t="s">
        <v>25665</v>
      </c>
      <c r="CG21788" s="381">
        <v>78424</v>
      </c>
      <c r="CI21788" s="378">
        <v>38200</v>
      </c>
    </row>
    <row r="21789" spans="82:87">
      <c r="CD21789" s="34" t="s">
        <v>25666</v>
      </c>
      <c r="CG21789" s="381">
        <v>78425</v>
      </c>
      <c r="CI21789" s="378">
        <v>38200</v>
      </c>
    </row>
    <row r="21790" spans="82:87">
      <c r="CD21790" s="34" t="s">
        <v>25667</v>
      </c>
      <c r="CG21790" s="381">
        <v>78429</v>
      </c>
      <c r="CI21790" s="378">
        <v>38200</v>
      </c>
    </row>
    <row r="21791" spans="82:87">
      <c r="CD21791" s="34" t="s">
        <v>25668</v>
      </c>
      <c r="CG21791" s="381">
        <v>78430</v>
      </c>
      <c r="CI21791" s="378">
        <v>38200</v>
      </c>
    </row>
    <row r="21792" spans="82:87">
      <c r="CD21792" s="34" t="s">
        <v>25669</v>
      </c>
      <c r="CG21792" s="381">
        <v>78431</v>
      </c>
      <c r="CI21792" s="378">
        <v>38201</v>
      </c>
    </row>
    <row r="21793" spans="82:87">
      <c r="CD21793" s="34" t="s">
        <v>25670</v>
      </c>
      <c r="CG21793" s="381">
        <v>78432</v>
      </c>
      <c r="CI21793" s="378">
        <v>38202</v>
      </c>
    </row>
    <row r="21794" spans="82:87">
      <c r="CD21794" s="34" t="s">
        <v>25671</v>
      </c>
      <c r="CG21794" s="381">
        <v>78433</v>
      </c>
      <c r="CI21794" s="378">
        <v>38203</v>
      </c>
    </row>
    <row r="21795" spans="82:87">
      <c r="CD21795" s="34" t="s">
        <v>25672</v>
      </c>
      <c r="CG21795" s="381">
        <v>78434</v>
      </c>
      <c r="CI21795" s="378">
        <v>38204</v>
      </c>
    </row>
    <row r="21796" spans="82:87">
      <c r="CD21796" s="34" t="s">
        <v>25673</v>
      </c>
      <c r="CG21796" s="381">
        <v>78435</v>
      </c>
      <c r="CI21796" s="378">
        <v>38205</v>
      </c>
    </row>
    <row r="21797" spans="82:87">
      <c r="CD21797" s="34" t="s">
        <v>25674</v>
      </c>
      <c r="CG21797" s="381">
        <v>78436</v>
      </c>
      <c r="CI21797" s="378">
        <v>38206</v>
      </c>
    </row>
    <row r="21798" spans="82:87">
      <c r="CD21798" s="34" t="s">
        <v>25675</v>
      </c>
      <c r="CG21798" s="381">
        <v>78439</v>
      </c>
      <c r="CI21798" s="378">
        <v>38207</v>
      </c>
    </row>
    <row r="21799" spans="82:87">
      <c r="CD21799" s="34" t="s">
        <v>25676</v>
      </c>
      <c r="CG21799" s="381">
        <v>78440</v>
      </c>
      <c r="CI21799" s="378">
        <v>38208</v>
      </c>
    </row>
    <row r="21800" spans="82:87">
      <c r="CD21800" s="34" t="s">
        <v>25677</v>
      </c>
      <c r="CG21800" s="381">
        <v>78450</v>
      </c>
      <c r="CI21800" s="378">
        <v>38209</v>
      </c>
    </row>
    <row r="21801" spans="82:87">
      <c r="CD21801" s="34" t="s">
        <v>25678</v>
      </c>
      <c r="CG21801" s="381">
        <v>78451</v>
      </c>
      <c r="CI21801" s="378">
        <v>38210</v>
      </c>
    </row>
    <row r="21802" spans="82:87">
      <c r="CD21802" s="34" t="s">
        <v>25679</v>
      </c>
      <c r="CG21802" s="381">
        <v>78452</v>
      </c>
      <c r="CI21802" s="378">
        <v>38210</v>
      </c>
    </row>
    <row r="21803" spans="82:87">
      <c r="CD21803" s="34" t="s">
        <v>25680</v>
      </c>
      <c r="CG21803" s="381">
        <v>78453</v>
      </c>
      <c r="CI21803" s="378">
        <v>38210</v>
      </c>
    </row>
    <row r="21804" spans="82:87">
      <c r="CD21804" s="34" t="s">
        <v>25681</v>
      </c>
      <c r="CG21804" s="381">
        <v>78454</v>
      </c>
      <c r="CI21804" s="378">
        <v>38210</v>
      </c>
    </row>
    <row r="21805" spans="82:87">
      <c r="CD21805" s="34" t="s">
        <v>25682</v>
      </c>
      <c r="CG21805" s="381">
        <v>78455</v>
      </c>
      <c r="CI21805" s="378">
        <v>38210</v>
      </c>
    </row>
    <row r="21806" spans="82:87">
      <c r="CD21806" s="34" t="s">
        <v>25683</v>
      </c>
      <c r="CG21806" s="381">
        <v>78456</v>
      </c>
      <c r="CI21806" s="378">
        <v>38210</v>
      </c>
    </row>
    <row r="21807" spans="82:87">
      <c r="CD21807" s="34" t="s">
        <v>25684</v>
      </c>
      <c r="CG21807" s="381">
        <v>78457</v>
      </c>
      <c r="CI21807" s="378">
        <v>38210</v>
      </c>
    </row>
    <row r="21808" spans="82:87">
      <c r="CD21808" s="34" t="s">
        <v>25685</v>
      </c>
      <c r="CG21808" s="381">
        <v>78458</v>
      </c>
      <c r="CI21808" s="378">
        <v>38210</v>
      </c>
    </row>
    <row r="21809" spans="82:87">
      <c r="CD21809" s="34" t="s">
        <v>25686</v>
      </c>
      <c r="CG21809" s="381">
        <v>78460</v>
      </c>
      <c r="CI21809" s="378">
        <v>38211</v>
      </c>
    </row>
    <row r="21810" spans="82:87">
      <c r="CD21810" s="34" t="s">
        <v>25687</v>
      </c>
      <c r="CG21810" s="381">
        <v>78470</v>
      </c>
      <c r="CI21810" s="378">
        <v>38213</v>
      </c>
    </row>
    <row r="21811" spans="82:87">
      <c r="CD21811" s="34" t="s">
        <v>25688</v>
      </c>
      <c r="CG21811" s="381">
        <v>78471</v>
      </c>
      <c r="CI21811" s="378">
        <v>38214</v>
      </c>
    </row>
    <row r="21812" spans="82:87">
      <c r="CD21812" s="34" t="s">
        <v>25689</v>
      </c>
      <c r="CG21812" s="381">
        <v>78472</v>
      </c>
      <c r="CI21812" s="378">
        <v>38215</v>
      </c>
    </row>
    <row r="21813" spans="82:87">
      <c r="CD21813" s="34" t="s">
        <v>25690</v>
      </c>
      <c r="CG21813" s="381">
        <v>78479</v>
      </c>
      <c r="CI21813" s="378">
        <v>38216</v>
      </c>
    </row>
    <row r="21814" spans="82:87">
      <c r="CD21814" s="34" t="s">
        <v>25691</v>
      </c>
      <c r="CG21814" s="381">
        <v>78480</v>
      </c>
      <c r="CI21814" s="378">
        <v>38217</v>
      </c>
    </row>
    <row r="21815" spans="82:87">
      <c r="CD21815" s="34" t="s">
        <v>25692</v>
      </c>
      <c r="CG21815" s="381">
        <v>78490</v>
      </c>
      <c r="CI21815" s="378">
        <v>38218</v>
      </c>
    </row>
    <row r="21816" spans="82:87">
      <c r="CD21816" s="34" t="s">
        <v>25693</v>
      </c>
      <c r="CG21816" s="381">
        <v>78500</v>
      </c>
      <c r="CI21816" s="378">
        <v>38219</v>
      </c>
    </row>
    <row r="21817" spans="82:87">
      <c r="CD21817" s="34" t="s">
        <v>25694</v>
      </c>
      <c r="CG21817" s="381">
        <v>78501</v>
      </c>
      <c r="CI21817" s="378">
        <v>38220</v>
      </c>
    </row>
    <row r="21818" spans="82:87">
      <c r="CD21818" s="34" t="s">
        <v>25695</v>
      </c>
      <c r="CG21818" s="381">
        <v>78502</v>
      </c>
      <c r="CI21818" s="378">
        <v>38220</v>
      </c>
    </row>
    <row r="21819" spans="82:87">
      <c r="CD21819" s="34" t="s">
        <v>25696</v>
      </c>
      <c r="CG21819" s="381">
        <v>78503</v>
      </c>
      <c r="CI21819" s="378">
        <v>38220</v>
      </c>
    </row>
    <row r="21820" spans="82:87">
      <c r="CD21820" s="34" t="s">
        <v>25697</v>
      </c>
      <c r="CG21820" s="381">
        <v>78504</v>
      </c>
      <c r="CI21820" s="378">
        <v>38220</v>
      </c>
    </row>
    <row r="21821" spans="82:87">
      <c r="CD21821" s="34" t="s">
        <v>25698</v>
      </c>
      <c r="CG21821" s="381">
        <v>78505</v>
      </c>
      <c r="CI21821" s="378">
        <v>38220</v>
      </c>
    </row>
    <row r="21822" spans="82:87">
      <c r="CD21822" s="34" t="s">
        <v>25699</v>
      </c>
      <c r="CG21822" s="381">
        <v>78506</v>
      </c>
      <c r="CI21822" s="378">
        <v>38220</v>
      </c>
    </row>
    <row r="21823" spans="82:87">
      <c r="CD21823" s="34" t="s">
        <v>25700</v>
      </c>
      <c r="CG21823" s="381">
        <v>78507</v>
      </c>
      <c r="CI21823" s="378">
        <v>38220</v>
      </c>
    </row>
    <row r="21824" spans="82:87">
      <c r="CD21824" s="34" t="s">
        <v>25701</v>
      </c>
      <c r="CG21824" s="381">
        <v>78508</v>
      </c>
      <c r="CI21824" s="378">
        <v>38220</v>
      </c>
    </row>
    <row r="21825" spans="82:87">
      <c r="CD21825" s="34" t="s">
        <v>25702</v>
      </c>
      <c r="CG21825" s="381">
        <v>78509</v>
      </c>
      <c r="CI21825" s="378">
        <v>38220</v>
      </c>
    </row>
    <row r="21826" spans="82:87">
      <c r="CD21826" s="34" t="s">
        <v>25703</v>
      </c>
      <c r="CG21826" s="381">
        <v>78510</v>
      </c>
      <c r="CI21826" s="378">
        <v>38220</v>
      </c>
    </row>
    <row r="21827" spans="82:87">
      <c r="CD21827" s="34" t="s">
        <v>25704</v>
      </c>
      <c r="CG21827" s="381">
        <v>78511</v>
      </c>
      <c r="CI21827" s="378">
        <v>38230</v>
      </c>
    </row>
    <row r="21828" spans="82:87">
      <c r="CD21828" s="34" t="s">
        <v>25705</v>
      </c>
      <c r="CG21828" s="381">
        <v>78512</v>
      </c>
      <c r="CI21828" s="378">
        <v>38230</v>
      </c>
    </row>
    <row r="21829" spans="82:87">
      <c r="CD21829" s="34" t="s">
        <v>25706</v>
      </c>
      <c r="CG21829" s="381">
        <v>78513</v>
      </c>
      <c r="CI21829" s="378">
        <v>38230</v>
      </c>
    </row>
    <row r="21830" spans="82:87">
      <c r="CD21830" s="34" t="s">
        <v>25707</v>
      </c>
      <c r="CG21830" s="381">
        <v>78514</v>
      </c>
      <c r="CI21830" s="378">
        <v>38230</v>
      </c>
    </row>
    <row r="21831" spans="82:87">
      <c r="CD21831" s="34" t="s">
        <v>25708</v>
      </c>
      <c r="CG21831" s="381">
        <v>78515</v>
      </c>
      <c r="CI21831" s="378">
        <v>38231</v>
      </c>
    </row>
    <row r="21832" spans="82:87">
      <c r="CD21832" s="34" t="s">
        <v>25709</v>
      </c>
      <c r="CG21832" s="381">
        <v>78516</v>
      </c>
      <c r="CI21832" s="378">
        <v>38232</v>
      </c>
    </row>
    <row r="21833" spans="82:87">
      <c r="CD21833" s="34" t="s">
        <v>25710</v>
      </c>
      <c r="CG21833" s="381">
        <v>78517</v>
      </c>
      <c r="CI21833" s="378">
        <v>38236</v>
      </c>
    </row>
    <row r="21834" spans="82:87">
      <c r="CD21834" s="34" t="s">
        <v>25711</v>
      </c>
      <c r="CG21834" s="381">
        <v>78518</v>
      </c>
      <c r="CI21834" s="378">
        <v>38240</v>
      </c>
    </row>
    <row r="21835" spans="82:87">
      <c r="CD21835" s="34" t="s">
        <v>25712</v>
      </c>
      <c r="CG21835" s="381">
        <v>78519</v>
      </c>
      <c r="CI21835" s="378">
        <v>38241</v>
      </c>
    </row>
    <row r="21836" spans="82:87">
      <c r="CD21836" s="34" t="s">
        <v>25713</v>
      </c>
      <c r="CG21836" s="381">
        <v>78520</v>
      </c>
      <c r="CI21836" s="378">
        <v>38242</v>
      </c>
    </row>
    <row r="21837" spans="82:87">
      <c r="CD21837" s="34" t="s">
        <v>25714</v>
      </c>
      <c r="CG21837" s="381">
        <v>78521</v>
      </c>
      <c r="CI21837" s="378">
        <v>38243</v>
      </c>
    </row>
    <row r="21838" spans="82:87">
      <c r="CD21838" s="34" t="s">
        <v>25715</v>
      </c>
      <c r="CG21838" s="381">
        <v>78530</v>
      </c>
      <c r="CI21838" s="378">
        <v>38244</v>
      </c>
    </row>
    <row r="21839" spans="82:87">
      <c r="CD21839" s="34" t="s">
        <v>25716</v>
      </c>
      <c r="CG21839" s="381">
        <v>78531</v>
      </c>
      <c r="CI21839" s="378">
        <v>38245</v>
      </c>
    </row>
    <row r="21840" spans="82:87">
      <c r="CD21840" s="34" t="s">
        <v>25717</v>
      </c>
      <c r="CG21840" s="381">
        <v>78532</v>
      </c>
      <c r="CI21840" s="378">
        <v>38246</v>
      </c>
    </row>
    <row r="21841" spans="82:87">
      <c r="CD21841" s="34" t="s">
        <v>25718</v>
      </c>
      <c r="CG21841" s="381">
        <v>78533</v>
      </c>
      <c r="CI21841" s="378">
        <v>38247</v>
      </c>
    </row>
    <row r="21842" spans="82:87">
      <c r="CD21842" s="34" t="s">
        <v>25719</v>
      </c>
      <c r="CG21842" s="381">
        <v>78534</v>
      </c>
      <c r="CI21842" s="378">
        <v>38248</v>
      </c>
    </row>
    <row r="21843" spans="82:87">
      <c r="CD21843" s="34" t="s">
        <v>25720</v>
      </c>
      <c r="CG21843" s="381">
        <v>78535</v>
      </c>
      <c r="CI21843" s="378">
        <v>38249</v>
      </c>
    </row>
    <row r="21844" spans="82:87">
      <c r="CD21844" s="34" t="s">
        <v>25721</v>
      </c>
      <c r="CG21844" s="381">
        <v>78536</v>
      </c>
      <c r="CI21844" s="378">
        <v>38250</v>
      </c>
    </row>
    <row r="21845" spans="82:87">
      <c r="CD21845" s="34" t="s">
        <v>25722</v>
      </c>
      <c r="CG21845" s="381">
        <v>78537</v>
      </c>
      <c r="CI21845" s="378">
        <v>38250</v>
      </c>
    </row>
    <row r="21846" spans="82:87">
      <c r="CD21846" s="34" t="s">
        <v>25723</v>
      </c>
      <c r="CG21846" s="381">
        <v>78538</v>
      </c>
      <c r="CI21846" s="378">
        <v>38250</v>
      </c>
    </row>
    <row r="21847" spans="82:87">
      <c r="CD21847" s="34" t="s">
        <v>25724</v>
      </c>
      <c r="CG21847" s="381">
        <v>78539</v>
      </c>
      <c r="CI21847" s="378">
        <v>38250</v>
      </c>
    </row>
    <row r="21848" spans="82:87">
      <c r="CD21848" s="34" t="s">
        <v>25725</v>
      </c>
      <c r="CG21848" s="381">
        <v>78540</v>
      </c>
      <c r="CI21848" s="378">
        <v>38256</v>
      </c>
    </row>
    <row r="21849" spans="82:87">
      <c r="CD21849" s="34" t="s">
        <v>25726</v>
      </c>
      <c r="CG21849" s="381">
        <v>78541</v>
      </c>
      <c r="CI21849" s="378">
        <v>38260</v>
      </c>
    </row>
    <row r="21850" spans="82:87">
      <c r="CD21850" s="34" t="s">
        <v>25727</v>
      </c>
      <c r="CG21850" s="381">
        <v>78542</v>
      </c>
      <c r="CI21850" s="378">
        <v>38260</v>
      </c>
    </row>
    <row r="21851" spans="82:87">
      <c r="CD21851" s="34" t="s">
        <v>25728</v>
      </c>
      <c r="CG21851" s="381">
        <v>78543</v>
      </c>
      <c r="CI21851" s="378">
        <v>38260</v>
      </c>
    </row>
    <row r="21852" spans="82:87">
      <c r="CD21852" s="34" t="s">
        <v>25729</v>
      </c>
      <c r="CG21852" s="381">
        <v>78544</v>
      </c>
      <c r="CI21852" s="378">
        <v>38260</v>
      </c>
    </row>
    <row r="21853" spans="82:87">
      <c r="CD21853" s="34" t="s">
        <v>25730</v>
      </c>
      <c r="CG21853" s="381">
        <v>78545</v>
      </c>
      <c r="CI21853" s="378">
        <v>38260</v>
      </c>
    </row>
    <row r="21854" spans="82:87">
      <c r="CD21854" s="34" t="s">
        <v>25731</v>
      </c>
      <c r="CG21854" s="381">
        <v>78550</v>
      </c>
      <c r="CI21854" s="378">
        <v>38260</v>
      </c>
    </row>
    <row r="21855" spans="82:87">
      <c r="CD21855" s="34" t="s">
        <v>25732</v>
      </c>
      <c r="CG21855" s="381">
        <v>78560</v>
      </c>
      <c r="CI21855" s="378">
        <v>38260</v>
      </c>
    </row>
    <row r="21856" spans="82:87">
      <c r="CD21856" s="34" t="s">
        <v>25733</v>
      </c>
      <c r="CG21856" s="381">
        <v>78570</v>
      </c>
      <c r="CI21856" s="378">
        <v>38260</v>
      </c>
    </row>
    <row r="21857" spans="82:87">
      <c r="CD21857" s="34" t="s">
        <v>25734</v>
      </c>
      <c r="CG21857" s="381">
        <v>78576</v>
      </c>
      <c r="CI21857" s="378">
        <v>38260</v>
      </c>
    </row>
    <row r="21858" spans="82:87">
      <c r="CD21858" s="34" t="s">
        <v>25735</v>
      </c>
      <c r="CG21858" s="381">
        <v>78579</v>
      </c>
      <c r="CI21858" s="378">
        <v>38260</v>
      </c>
    </row>
    <row r="21859" spans="82:87">
      <c r="CD21859" s="34" t="s">
        <v>25736</v>
      </c>
      <c r="CG21859" s="381">
        <v>78580</v>
      </c>
      <c r="CI21859" s="378">
        <v>38260</v>
      </c>
    </row>
    <row r="21860" spans="82:87">
      <c r="CD21860" s="34" t="s">
        <v>25737</v>
      </c>
      <c r="CG21860" s="381">
        <v>78590</v>
      </c>
      <c r="CI21860" s="378">
        <v>38260</v>
      </c>
    </row>
    <row r="21861" spans="82:87">
      <c r="CD21861" s="34" t="s">
        <v>25738</v>
      </c>
      <c r="CG21861" s="381">
        <v>78591</v>
      </c>
      <c r="CI21861" s="378">
        <v>38260</v>
      </c>
    </row>
    <row r="21862" spans="82:87">
      <c r="CD21862" s="34" t="s">
        <v>25739</v>
      </c>
      <c r="CG21862" s="381">
        <v>78592</v>
      </c>
      <c r="CI21862" s="378">
        <v>38260</v>
      </c>
    </row>
    <row r="21863" spans="82:87">
      <c r="CD21863" s="34" t="s">
        <v>25740</v>
      </c>
      <c r="CG21863" s="381">
        <v>78593</v>
      </c>
      <c r="CI21863" s="378">
        <v>38260</v>
      </c>
    </row>
    <row r="21864" spans="82:87">
      <c r="CD21864" s="34" t="s">
        <v>25741</v>
      </c>
      <c r="CG21864" s="381">
        <v>78594</v>
      </c>
      <c r="CI21864" s="378">
        <v>38260</v>
      </c>
    </row>
    <row r="21865" spans="82:87">
      <c r="CD21865" s="34" t="s">
        <v>25742</v>
      </c>
      <c r="CG21865" s="381">
        <v>78595</v>
      </c>
      <c r="CI21865" s="378">
        <v>38260</v>
      </c>
    </row>
    <row r="21866" spans="82:87">
      <c r="CD21866" s="34" t="s">
        <v>25743</v>
      </c>
      <c r="CG21866" s="381">
        <v>78596</v>
      </c>
      <c r="CI21866" s="378">
        <v>38260</v>
      </c>
    </row>
    <row r="21867" spans="82:87">
      <c r="CD21867" s="34" t="s">
        <v>25744</v>
      </c>
      <c r="CG21867" s="381">
        <v>78597</v>
      </c>
      <c r="CI21867" s="378">
        <v>38260</v>
      </c>
    </row>
    <row r="21868" spans="82:87">
      <c r="CD21868" s="34" t="s">
        <v>25745</v>
      </c>
      <c r="CG21868" s="381">
        <v>78598</v>
      </c>
      <c r="CI21868" s="378">
        <v>38260</v>
      </c>
    </row>
    <row r="21869" spans="82:87">
      <c r="CD21869" s="34" t="s">
        <v>25746</v>
      </c>
      <c r="CG21869" s="381">
        <v>78599</v>
      </c>
      <c r="CI21869" s="378">
        <v>38261</v>
      </c>
    </row>
    <row r="21870" spans="82:87">
      <c r="CD21870" s="34" t="s">
        <v>25747</v>
      </c>
      <c r="CG21870" s="381">
        <v>78600</v>
      </c>
      <c r="CI21870" s="378">
        <v>38262</v>
      </c>
    </row>
    <row r="21871" spans="82:87">
      <c r="CD21871" s="34" t="s">
        <v>25748</v>
      </c>
      <c r="CG21871" s="381">
        <v>78601</v>
      </c>
      <c r="CI21871" s="378">
        <v>38263</v>
      </c>
    </row>
    <row r="21872" spans="82:87">
      <c r="CD21872" s="34" t="s">
        <v>25749</v>
      </c>
      <c r="CG21872" s="381">
        <v>78602</v>
      </c>
      <c r="CI21872" s="378">
        <v>38264</v>
      </c>
    </row>
    <row r="21873" spans="82:87">
      <c r="CD21873" s="34" t="s">
        <v>25750</v>
      </c>
      <c r="CG21873" s="381">
        <v>78603</v>
      </c>
      <c r="CI21873" s="378">
        <v>38265</v>
      </c>
    </row>
    <row r="21874" spans="82:87">
      <c r="CD21874" s="34" t="s">
        <v>25751</v>
      </c>
      <c r="CG21874" s="381">
        <v>78604</v>
      </c>
      <c r="CI21874" s="378">
        <v>38266</v>
      </c>
    </row>
    <row r="21875" spans="82:87">
      <c r="CD21875" s="34" t="s">
        <v>25752</v>
      </c>
      <c r="CG21875" s="381">
        <v>78605</v>
      </c>
      <c r="CI21875" s="378">
        <v>38267</v>
      </c>
    </row>
    <row r="21876" spans="82:87">
      <c r="CD21876" s="34" t="s">
        <v>25753</v>
      </c>
      <c r="CG21876" s="381">
        <v>78606</v>
      </c>
      <c r="CI21876" s="378">
        <v>38268</v>
      </c>
    </row>
    <row r="21877" spans="82:87">
      <c r="CD21877" s="34" t="s">
        <v>25754</v>
      </c>
      <c r="CG21877" s="381">
        <v>78607</v>
      </c>
      <c r="CI21877" s="378">
        <v>38269</v>
      </c>
    </row>
    <row r="21878" spans="82:87">
      <c r="CD21878" s="34" t="s">
        <v>25755</v>
      </c>
      <c r="CG21878" s="381">
        <v>78608</v>
      </c>
      <c r="CI21878" s="378">
        <v>38270</v>
      </c>
    </row>
    <row r="21879" spans="82:87">
      <c r="CD21879" s="34" t="s">
        <v>25756</v>
      </c>
      <c r="CG21879" s="381">
        <v>78609</v>
      </c>
      <c r="CI21879" s="378">
        <v>38270</v>
      </c>
    </row>
    <row r="21880" spans="82:87">
      <c r="CD21880" s="34" t="s">
        <v>25757</v>
      </c>
      <c r="CG21880" s="381">
        <v>78610</v>
      </c>
      <c r="CI21880" s="378">
        <v>38270</v>
      </c>
    </row>
    <row r="21881" spans="82:87">
      <c r="CD21881" s="34" t="s">
        <v>25758</v>
      </c>
      <c r="CG21881" s="381">
        <v>78611</v>
      </c>
      <c r="CI21881" s="378">
        <v>38270</v>
      </c>
    </row>
    <row r="21882" spans="82:87">
      <c r="CD21882" s="34" t="s">
        <v>25759</v>
      </c>
      <c r="CG21882" s="381">
        <v>78612</v>
      </c>
      <c r="CI21882" s="378">
        <v>38270</v>
      </c>
    </row>
    <row r="21883" spans="82:87">
      <c r="CD21883" s="34" t="s">
        <v>25760</v>
      </c>
      <c r="CG21883" s="381">
        <v>78613</v>
      </c>
      <c r="CI21883" s="378">
        <v>38270</v>
      </c>
    </row>
    <row r="21884" spans="82:87">
      <c r="CD21884" s="34" t="s">
        <v>25761</v>
      </c>
      <c r="CG21884" s="381">
        <v>78614</v>
      </c>
      <c r="CI21884" s="378">
        <v>38270</v>
      </c>
    </row>
    <row r="21885" spans="82:87">
      <c r="CD21885" s="34" t="s">
        <v>25762</v>
      </c>
      <c r="CG21885" s="381">
        <v>78615</v>
      </c>
      <c r="CI21885" s="378">
        <v>38270</v>
      </c>
    </row>
    <row r="21886" spans="82:87">
      <c r="CD21886" s="34" t="s">
        <v>25763</v>
      </c>
      <c r="CG21886" s="381">
        <v>78616</v>
      </c>
      <c r="CI21886" s="378">
        <v>38270</v>
      </c>
    </row>
    <row r="21887" spans="82:87">
      <c r="CD21887" s="34" t="s">
        <v>25764</v>
      </c>
      <c r="CG21887" s="381">
        <v>78617</v>
      </c>
      <c r="CI21887" s="378">
        <v>38270</v>
      </c>
    </row>
    <row r="21888" spans="82:87">
      <c r="CD21888" s="34" t="s">
        <v>25765</v>
      </c>
      <c r="CG21888" s="381">
        <v>78618</v>
      </c>
      <c r="CI21888" s="378">
        <v>38270</v>
      </c>
    </row>
    <row r="21889" spans="82:87">
      <c r="CD21889" s="34" t="s">
        <v>25766</v>
      </c>
      <c r="CG21889" s="381">
        <v>78619</v>
      </c>
      <c r="CI21889" s="378">
        <v>38270</v>
      </c>
    </row>
    <row r="21890" spans="82:87">
      <c r="CD21890" s="34" t="s">
        <v>25767</v>
      </c>
      <c r="CG21890" s="381">
        <v>78620</v>
      </c>
      <c r="CI21890" s="378">
        <v>38280</v>
      </c>
    </row>
    <row r="21891" spans="82:87">
      <c r="CD21891" s="34" t="s">
        <v>25768</v>
      </c>
      <c r="CG21891" s="381">
        <v>78630</v>
      </c>
      <c r="CI21891" s="378">
        <v>38280</v>
      </c>
    </row>
    <row r="21892" spans="82:87">
      <c r="CD21892" s="34" t="s">
        <v>25769</v>
      </c>
      <c r="CG21892" s="381">
        <v>78631</v>
      </c>
      <c r="CI21892" s="378">
        <v>38280</v>
      </c>
    </row>
    <row r="21893" spans="82:87">
      <c r="CD21893" s="34" t="s">
        <v>25770</v>
      </c>
      <c r="CG21893" s="381">
        <v>78632</v>
      </c>
      <c r="CI21893" s="378">
        <v>38290</v>
      </c>
    </row>
    <row r="21894" spans="82:87">
      <c r="CD21894" s="34" t="s">
        <v>25771</v>
      </c>
      <c r="CG21894" s="381">
        <v>78640</v>
      </c>
      <c r="CI21894" s="378">
        <v>38290</v>
      </c>
    </row>
    <row r="21895" spans="82:87">
      <c r="CD21895" s="34" t="s">
        <v>25772</v>
      </c>
      <c r="CG21895" s="381">
        <v>78650</v>
      </c>
      <c r="CI21895" s="378">
        <v>38290</v>
      </c>
    </row>
    <row r="21896" spans="82:87">
      <c r="CD21896" s="34" t="s">
        <v>25773</v>
      </c>
      <c r="CG21896" s="381">
        <v>78660</v>
      </c>
      <c r="CI21896" s="378">
        <v>38290</v>
      </c>
    </row>
    <row r="21897" spans="82:87">
      <c r="CD21897" s="34" t="s">
        <v>25774</v>
      </c>
      <c r="CG21897" s="381">
        <v>78670</v>
      </c>
      <c r="CI21897" s="378">
        <v>38291</v>
      </c>
    </row>
    <row r="21898" spans="82:87">
      <c r="CD21898" s="34" t="s">
        <v>25775</v>
      </c>
      <c r="CG21898" s="381">
        <v>78680</v>
      </c>
      <c r="CI21898" s="378">
        <v>38291</v>
      </c>
    </row>
    <row r="21899" spans="82:87">
      <c r="CD21899" s="34" t="s">
        <v>25776</v>
      </c>
      <c r="CG21899" s="381">
        <v>78682</v>
      </c>
      <c r="CI21899" s="378">
        <v>38292</v>
      </c>
    </row>
    <row r="21900" spans="82:87">
      <c r="CD21900" s="34" t="s">
        <v>25777</v>
      </c>
      <c r="CG21900" s="381">
        <v>78690</v>
      </c>
      <c r="CI21900" s="378">
        <v>38293</v>
      </c>
    </row>
    <row r="21901" spans="82:87">
      <c r="CD21901" s="34" t="s">
        <v>25778</v>
      </c>
      <c r="CG21901" s="381">
        <v>78700</v>
      </c>
      <c r="CI21901" s="378">
        <v>38293</v>
      </c>
    </row>
    <row r="21902" spans="82:87">
      <c r="CD21902" s="34" t="s">
        <v>25779</v>
      </c>
      <c r="CG21902" s="381">
        <v>78701</v>
      </c>
      <c r="CI21902" s="378">
        <v>38294</v>
      </c>
    </row>
    <row r="21903" spans="82:87">
      <c r="CD21903" s="34" t="s">
        <v>25780</v>
      </c>
      <c r="CG21903" s="381">
        <v>78702</v>
      </c>
      <c r="CI21903" s="378">
        <v>38294</v>
      </c>
    </row>
    <row r="21904" spans="82:87">
      <c r="CD21904" s="34" t="s">
        <v>25781</v>
      </c>
      <c r="CG21904" s="381">
        <v>78703</v>
      </c>
      <c r="CI21904" s="378">
        <v>38295</v>
      </c>
    </row>
    <row r="21905" spans="82:87">
      <c r="CD21905" s="34" t="s">
        <v>25782</v>
      </c>
      <c r="CG21905" s="381">
        <v>78704</v>
      </c>
      <c r="CI21905" s="378">
        <v>38296</v>
      </c>
    </row>
    <row r="21906" spans="82:87">
      <c r="CD21906" s="34" t="s">
        <v>25783</v>
      </c>
      <c r="CG21906" s="381">
        <v>78705</v>
      </c>
      <c r="CI21906" s="378">
        <v>38297</v>
      </c>
    </row>
    <row r="21907" spans="82:87">
      <c r="CD21907" s="34" t="s">
        <v>25784</v>
      </c>
      <c r="CG21907" s="381">
        <v>78706</v>
      </c>
      <c r="CI21907" s="378">
        <v>38298</v>
      </c>
    </row>
    <row r="21908" spans="82:87">
      <c r="CD21908" s="34" t="s">
        <v>25785</v>
      </c>
      <c r="CG21908" s="381">
        <v>78707</v>
      </c>
      <c r="CI21908" s="378">
        <v>38298</v>
      </c>
    </row>
    <row r="21909" spans="82:87">
      <c r="CD21909" s="34" t="s">
        <v>25786</v>
      </c>
      <c r="CG21909" s="381">
        <v>78708</v>
      </c>
      <c r="CI21909" s="378">
        <v>38299</v>
      </c>
    </row>
    <row r="21910" spans="82:87">
      <c r="CD21910" s="34" t="s">
        <v>25787</v>
      </c>
      <c r="CG21910" s="381">
        <v>78709</v>
      </c>
      <c r="CI21910" s="378">
        <v>38299</v>
      </c>
    </row>
    <row r="21911" spans="82:87">
      <c r="CD21911" s="34" t="s">
        <v>25788</v>
      </c>
      <c r="CG21911" s="381">
        <v>78710</v>
      </c>
      <c r="CI21911" s="378">
        <v>38300</v>
      </c>
    </row>
    <row r="21912" spans="82:87">
      <c r="CD21912" s="34" t="s">
        <v>25789</v>
      </c>
      <c r="CG21912" s="381">
        <v>78711</v>
      </c>
      <c r="CI21912" s="378">
        <v>38300</v>
      </c>
    </row>
    <row r="21913" spans="82:87">
      <c r="CD21913" s="34" t="s">
        <v>25790</v>
      </c>
      <c r="CG21913" s="381">
        <v>78712</v>
      </c>
      <c r="CI21913" s="378">
        <v>38300</v>
      </c>
    </row>
    <row r="21914" spans="82:87">
      <c r="CD21914" s="34" t="s">
        <v>25791</v>
      </c>
      <c r="CG21914" s="381">
        <v>78713</v>
      </c>
      <c r="CI21914" s="378">
        <v>38300</v>
      </c>
    </row>
    <row r="21915" spans="82:87">
      <c r="CD21915" s="34" t="s">
        <v>25792</v>
      </c>
      <c r="CG21915" s="381">
        <v>78714</v>
      </c>
      <c r="CI21915" s="378">
        <v>38300</v>
      </c>
    </row>
    <row r="21916" spans="82:87">
      <c r="CD21916" s="34" t="s">
        <v>25793</v>
      </c>
      <c r="CG21916" s="381">
        <v>78715</v>
      </c>
      <c r="CI21916" s="378">
        <v>38300</v>
      </c>
    </row>
    <row r="21917" spans="82:87">
      <c r="CD21917" s="34" t="s">
        <v>25794</v>
      </c>
      <c r="CG21917" s="381">
        <v>78716</v>
      </c>
      <c r="CI21917" s="378">
        <v>38300</v>
      </c>
    </row>
    <row r="21918" spans="82:87">
      <c r="CD21918" s="34" t="s">
        <v>25795</v>
      </c>
      <c r="CG21918" s="381">
        <v>78717</v>
      </c>
      <c r="CI21918" s="378">
        <v>38300</v>
      </c>
    </row>
    <row r="21919" spans="82:87">
      <c r="CD21919" s="34" t="s">
        <v>25796</v>
      </c>
      <c r="CG21919" s="381">
        <v>78718</v>
      </c>
      <c r="CI21919" s="378">
        <v>38300</v>
      </c>
    </row>
    <row r="21920" spans="82:87">
      <c r="CD21920" s="34" t="s">
        <v>25797</v>
      </c>
      <c r="CG21920" s="381">
        <v>78720</v>
      </c>
      <c r="CI21920" s="378">
        <v>38300</v>
      </c>
    </row>
    <row r="21921" spans="82:87">
      <c r="CD21921" s="34" t="s">
        <v>25798</v>
      </c>
      <c r="CG21921" s="381">
        <v>78730</v>
      </c>
      <c r="CI21921" s="378">
        <v>38300</v>
      </c>
    </row>
    <row r="21922" spans="82:87">
      <c r="CD21922" s="34" t="s">
        <v>25799</v>
      </c>
      <c r="CG21922" s="381">
        <v>78731</v>
      </c>
      <c r="CI21922" s="378">
        <v>38300</v>
      </c>
    </row>
    <row r="21923" spans="82:87">
      <c r="CD21923" s="34" t="s">
        <v>25800</v>
      </c>
      <c r="CG21923" s="381">
        <v>78735</v>
      </c>
      <c r="CI21923" s="378">
        <v>38300</v>
      </c>
    </row>
    <row r="21924" spans="82:87">
      <c r="CD21924" s="34" t="s">
        <v>25801</v>
      </c>
      <c r="CG21924" s="381">
        <v>78740</v>
      </c>
      <c r="CI21924" s="378">
        <v>38300</v>
      </c>
    </row>
    <row r="21925" spans="82:87">
      <c r="CD21925" s="34" t="s">
        <v>25802</v>
      </c>
      <c r="CG21925" s="381">
        <v>78749</v>
      </c>
      <c r="CI21925" s="378">
        <v>38300</v>
      </c>
    </row>
    <row r="21926" spans="82:87">
      <c r="CD21926" s="34" t="s">
        <v>25803</v>
      </c>
      <c r="CG21926" s="381">
        <v>78750</v>
      </c>
      <c r="CI21926" s="378">
        <v>38300</v>
      </c>
    </row>
    <row r="21927" spans="82:87">
      <c r="CD21927" s="34" t="s">
        <v>25804</v>
      </c>
      <c r="CG21927" s="381">
        <v>78759</v>
      </c>
      <c r="CI21927" s="378">
        <v>38300</v>
      </c>
    </row>
    <row r="21928" spans="82:87">
      <c r="CD21928" s="34" t="s">
        <v>25805</v>
      </c>
      <c r="CG21928" s="381">
        <v>78760</v>
      </c>
      <c r="CI21928" s="378">
        <v>38300</v>
      </c>
    </row>
    <row r="21929" spans="82:87">
      <c r="CD21929" s="34" t="s">
        <v>25806</v>
      </c>
      <c r="CG21929" s="381">
        <v>78769</v>
      </c>
      <c r="CI21929" s="378">
        <v>38301</v>
      </c>
    </row>
    <row r="21930" spans="82:87">
      <c r="CD21930" s="34" t="s">
        <v>25807</v>
      </c>
      <c r="CG21930" s="381">
        <v>78770</v>
      </c>
      <c r="CI21930" s="378">
        <v>38302</v>
      </c>
    </row>
    <row r="21931" spans="82:87">
      <c r="CD21931" s="34" t="s">
        <v>25808</v>
      </c>
      <c r="CG21931" s="381">
        <v>78771</v>
      </c>
      <c r="CI21931" s="378">
        <v>38303</v>
      </c>
    </row>
    <row r="21932" spans="82:87">
      <c r="CD21932" s="34" t="s">
        <v>25809</v>
      </c>
      <c r="CG21932" s="381">
        <v>78772</v>
      </c>
      <c r="CI21932" s="378">
        <v>38304</v>
      </c>
    </row>
    <row r="21933" spans="82:87">
      <c r="CD21933" s="34" t="s">
        <v>25810</v>
      </c>
      <c r="CG21933" s="381">
        <v>78775</v>
      </c>
      <c r="CI21933" s="378">
        <v>38305</v>
      </c>
    </row>
    <row r="21934" spans="82:87">
      <c r="CD21934" s="34" t="s">
        <v>25811</v>
      </c>
      <c r="CG21934" s="381">
        <v>78776</v>
      </c>
      <c r="CI21934" s="378">
        <v>38306</v>
      </c>
    </row>
    <row r="21935" spans="82:87">
      <c r="CD21935" s="34" t="s">
        <v>25812</v>
      </c>
      <c r="CG21935" s="381">
        <v>78777</v>
      </c>
      <c r="CI21935" s="378">
        <v>38307</v>
      </c>
    </row>
    <row r="21936" spans="82:87">
      <c r="CD21936" s="34" t="s">
        <v>25813</v>
      </c>
      <c r="CG21936" s="381">
        <v>78778</v>
      </c>
      <c r="CI21936" s="378">
        <v>38308</v>
      </c>
    </row>
    <row r="21937" spans="82:87">
      <c r="CD21937" s="34" t="s">
        <v>25814</v>
      </c>
      <c r="CG21937" s="381">
        <v>78779</v>
      </c>
      <c r="CI21937" s="378">
        <v>38309</v>
      </c>
    </row>
    <row r="21938" spans="82:87">
      <c r="CD21938" s="34" t="s">
        <v>25815</v>
      </c>
      <c r="CG21938" s="381">
        <v>78780</v>
      </c>
      <c r="CI21938" s="378">
        <v>38310</v>
      </c>
    </row>
    <row r="21939" spans="82:87">
      <c r="CD21939" s="34" t="s">
        <v>25816</v>
      </c>
      <c r="CG21939" s="381">
        <v>78790</v>
      </c>
      <c r="CI21939" s="378">
        <v>38311</v>
      </c>
    </row>
    <row r="21940" spans="82:87">
      <c r="CD21940" s="34" t="s">
        <v>25817</v>
      </c>
      <c r="CG21940" s="381">
        <v>78795</v>
      </c>
      <c r="CI21940" s="378">
        <v>38312</v>
      </c>
    </row>
    <row r="21941" spans="82:87">
      <c r="CD21941" s="34" t="s">
        <v>25818</v>
      </c>
      <c r="CG21941" s="381">
        <v>78800</v>
      </c>
      <c r="CI21941" s="378">
        <v>38313</v>
      </c>
    </row>
    <row r="21942" spans="82:87">
      <c r="CD21942" s="34" t="s">
        <v>25819</v>
      </c>
      <c r="CG21942" s="381">
        <v>78801</v>
      </c>
      <c r="CI21942" s="378">
        <v>38314</v>
      </c>
    </row>
    <row r="21943" spans="82:87">
      <c r="CD21943" s="34" t="s">
        <v>25820</v>
      </c>
      <c r="CG21943" s="381">
        <v>78802</v>
      </c>
      <c r="CI21943" s="378">
        <v>38315</v>
      </c>
    </row>
    <row r="21944" spans="82:87">
      <c r="CD21944" s="34" t="s">
        <v>25821</v>
      </c>
      <c r="CG21944" s="381">
        <v>78803</v>
      </c>
      <c r="CI21944" s="378">
        <v>38316</v>
      </c>
    </row>
    <row r="21945" spans="82:87">
      <c r="CD21945" s="34" t="s">
        <v>25822</v>
      </c>
      <c r="CG21945" s="381">
        <v>78804</v>
      </c>
      <c r="CI21945" s="378">
        <v>38317</v>
      </c>
    </row>
    <row r="21946" spans="82:87">
      <c r="CD21946" s="34" t="s">
        <v>25823</v>
      </c>
      <c r="CG21946" s="381">
        <v>78805</v>
      </c>
      <c r="CI21946" s="378">
        <v>38318</v>
      </c>
    </row>
    <row r="21947" spans="82:87">
      <c r="CD21947" s="34" t="s">
        <v>25824</v>
      </c>
      <c r="CG21947" s="381">
        <v>78806</v>
      </c>
      <c r="CI21947" s="378">
        <v>38319</v>
      </c>
    </row>
    <row r="21948" spans="82:87">
      <c r="CD21948" s="34" t="s">
        <v>25825</v>
      </c>
      <c r="CG21948" s="381">
        <v>78807</v>
      </c>
      <c r="CI21948" s="378">
        <v>38320</v>
      </c>
    </row>
    <row r="21949" spans="82:87">
      <c r="CD21949" s="34" t="s">
        <v>25826</v>
      </c>
      <c r="CG21949" s="381">
        <v>78808</v>
      </c>
      <c r="CI21949" s="378">
        <v>38320</v>
      </c>
    </row>
    <row r="21950" spans="82:87">
      <c r="CD21950" s="34" t="s">
        <v>25827</v>
      </c>
      <c r="CG21950" s="381">
        <v>78809</v>
      </c>
      <c r="CI21950" s="378">
        <v>38320</v>
      </c>
    </row>
    <row r="21951" spans="82:87">
      <c r="CD21951" s="34" t="s">
        <v>25828</v>
      </c>
      <c r="CG21951" s="381">
        <v>78810</v>
      </c>
      <c r="CI21951" s="378">
        <v>38320</v>
      </c>
    </row>
    <row r="21952" spans="82:87">
      <c r="CD21952" s="34" t="s">
        <v>25829</v>
      </c>
      <c r="CG21952" s="381">
        <v>78820</v>
      </c>
      <c r="CI21952" s="378">
        <v>38320</v>
      </c>
    </row>
    <row r="21953" spans="82:87">
      <c r="CD21953" s="34" t="s">
        <v>25830</v>
      </c>
      <c r="CG21953" s="381">
        <v>78830</v>
      </c>
      <c r="CI21953" s="378">
        <v>38321</v>
      </c>
    </row>
    <row r="21954" spans="82:87">
      <c r="CD21954" s="34" t="s">
        <v>25831</v>
      </c>
      <c r="CG21954" s="381">
        <v>78840</v>
      </c>
      <c r="CI21954" s="378">
        <v>38322</v>
      </c>
    </row>
    <row r="21955" spans="82:87">
      <c r="CD21955" s="34" t="s">
        <v>25832</v>
      </c>
      <c r="CG21955" s="381">
        <v>78850</v>
      </c>
      <c r="CI21955" s="378">
        <v>38323</v>
      </c>
    </row>
    <row r="21956" spans="82:87">
      <c r="CD21956" s="34" t="s">
        <v>25833</v>
      </c>
      <c r="CG21956" s="381">
        <v>78851</v>
      </c>
      <c r="CI21956" s="378">
        <v>38324</v>
      </c>
    </row>
    <row r="21957" spans="82:87">
      <c r="CD21957" s="34" t="s">
        <v>25834</v>
      </c>
      <c r="CG21957" s="381">
        <v>78852</v>
      </c>
      <c r="CI21957" s="378">
        <v>38325</v>
      </c>
    </row>
    <row r="21958" spans="82:87">
      <c r="CD21958" s="34" t="s">
        <v>25835</v>
      </c>
      <c r="CG21958" s="381">
        <v>78853</v>
      </c>
      <c r="CI21958" s="378">
        <v>38326</v>
      </c>
    </row>
    <row r="21959" spans="82:87">
      <c r="CD21959" s="34" t="s">
        <v>25836</v>
      </c>
      <c r="CG21959" s="381">
        <v>78854</v>
      </c>
      <c r="CI21959" s="378">
        <v>38327</v>
      </c>
    </row>
    <row r="21960" spans="82:87">
      <c r="CD21960" s="34" t="s">
        <v>25837</v>
      </c>
      <c r="CG21960" s="381">
        <v>78855</v>
      </c>
      <c r="CI21960" s="378">
        <v>38328</v>
      </c>
    </row>
    <row r="21961" spans="82:87">
      <c r="CD21961" s="34" t="s">
        <v>25838</v>
      </c>
      <c r="CG21961" s="381">
        <v>78856</v>
      </c>
      <c r="CI21961" s="378">
        <v>38329</v>
      </c>
    </row>
    <row r="21962" spans="82:87">
      <c r="CD21962" s="34" t="s">
        <v>25839</v>
      </c>
      <c r="CG21962" s="381">
        <v>78857</v>
      </c>
      <c r="CI21962" s="378">
        <v>38330</v>
      </c>
    </row>
    <row r="21963" spans="82:87">
      <c r="CD21963" s="34" t="s">
        <v>25840</v>
      </c>
      <c r="CG21963" s="381">
        <v>78858</v>
      </c>
      <c r="CI21963" s="378">
        <v>38330</v>
      </c>
    </row>
    <row r="21964" spans="82:87">
      <c r="CD21964" s="34" t="s">
        <v>25841</v>
      </c>
      <c r="CG21964" s="381">
        <v>78859</v>
      </c>
      <c r="CI21964" s="378">
        <v>38330</v>
      </c>
    </row>
    <row r="21965" spans="82:87">
      <c r="CD21965" s="34" t="s">
        <v>25842</v>
      </c>
      <c r="CG21965" s="381">
        <v>78860</v>
      </c>
      <c r="CI21965" s="378">
        <v>38330</v>
      </c>
    </row>
    <row r="21966" spans="82:87">
      <c r="CD21966" s="34" t="s">
        <v>25843</v>
      </c>
      <c r="CG21966" s="381">
        <v>78869</v>
      </c>
      <c r="CI21966" s="378">
        <v>38331</v>
      </c>
    </row>
    <row r="21967" spans="82:87">
      <c r="CD21967" s="34" t="s">
        <v>25844</v>
      </c>
      <c r="CG21967" s="381">
        <v>78870</v>
      </c>
      <c r="CI21967" s="378">
        <v>38332</v>
      </c>
    </row>
    <row r="21968" spans="82:87">
      <c r="CD21968" s="34" t="s">
        <v>25845</v>
      </c>
      <c r="CG21968" s="381">
        <v>78878</v>
      </c>
      <c r="CI21968" s="378">
        <v>38333</v>
      </c>
    </row>
    <row r="21969" spans="82:87">
      <c r="CD21969" s="34" t="s">
        <v>25846</v>
      </c>
      <c r="CG21969" s="381">
        <v>78879</v>
      </c>
      <c r="CI21969" s="378">
        <v>38334</v>
      </c>
    </row>
    <row r="21970" spans="82:87">
      <c r="CD21970" s="34" t="s">
        <v>25847</v>
      </c>
      <c r="CG21970" s="381">
        <v>78881</v>
      </c>
      <c r="CI21970" s="378">
        <v>38340</v>
      </c>
    </row>
    <row r="21971" spans="82:87">
      <c r="CD21971" s="34" t="s">
        <v>25848</v>
      </c>
      <c r="CG21971" s="381">
        <v>78882</v>
      </c>
      <c r="CI21971" s="378">
        <v>38340</v>
      </c>
    </row>
    <row r="21972" spans="82:87">
      <c r="CD21972" s="34" t="s">
        <v>25849</v>
      </c>
      <c r="CG21972" s="381">
        <v>78883</v>
      </c>
      <c r="CI21972" s="378">
        <v>38341</v>
      </c>
    </row>
    <row r="21973" spans="82:87">
      <c r="CD21973" s="34" t="s">
        <v>25850</v>
      </c>
      <c r="CG21973" s="381">
        <v>78884</v>
      </c>
      <c r="CI21973" s="378">
        <v>38342</v>
      </c>
    </row>
    <row r="21974" spans="82:87">
      <c r="CD21974" s="34" t="s">
        <v>25851</v>
      </c>
      <c r="CG21974" s="381">
        <v>78885</v>
      </c>
      <c r="CI21974" s="378">
        <v>38343</v>
      </c>
    </row>
    <row r="21975" spans="82:87">
      <c r="CD21975" s="34" t="s">
        <v>25852</v>
      </c>
      <c r="CG21975" s="381">
        <v>78886</v>
      </c>
      <c r="CI21975" s="378">
        <v>38344</v>
      </c>
    </row>
    <row r="21976" spans="82:87">
      <c r="CD21976" s="34" t="s">
        <v>25853</v>
      </c>
      <c r="CG21976" s="381">
        <v>78887</v>
      </c>
      <c r="CI21976" s="378">
        <v>38345</v>
      </c>
    </row>
    <row r="21977" spans="82:87">
      <c r="CD21977" s="34" t="s">
        <v>25854</v>
      </c>
      <c r="CG21977" s="381">
        <v>78889</v>
      </c>
      <c r="CI21977" s="378">
        <v>38346</v>
      </c>
    </row>
    <row r="21978" spans="82:87">
      <c r="CD21978" s="34" t="s">
        <v>25855</v>
      </c>
      <c r="CG21978" s="381">
        <v>78890</v>
      </c>
      <c r="CI21978" s="378">
        <v>38347</v>
      </c>
    </row>
    <row r="21979" spans="82:87">
      <c r="CD21979" s="34" t="s">
        <v>25856</v>
      </c>
      <c r="CG21979" s="381">
        <v>78897</v>
      </c>
      <c r="CI21979" s="378">
        <v>38349</v>
      </c>
    </row>
    <row r="21980" spans="82:87">
      <c r="CD21980" s="34" t="s">
        <v>25857</v>
      </c>
      <c r="CG21980" s="381">
        <v>78910</v>
      </c>
      <c r="CI21980" s="378">
        <v>38350</v>
      </c>
    </row>
    <row r="21981" spans="82:87">
      <c r="CD21981" s="34" t="s">
        <v>25858</v>
      </c>
      <c r="CG21981" s="381">
        <v>78915</v>
      </c>
      <c r="CI21981" s="378">
        <v>38350</v>
      </c>
    </row>
    <row r="21982" spans="82:87">
      <c r="CD21982" s="34" t="s">
        <v>25859</v>
      </c>
      <c r="CG21982" s="381">
        <v>78920</v>
      </c>
      <c r="CI21982" s="378">
        <v>38350</v>
      </c>
    </row>
    <row r="21983" spans="82:87">
      <c r="CD21983" s="34" t="s">
        <v>25860</v>
      </c>
      <c r="CG21983" s="381">
        <v>78921</v>
      </c>
      <c r="CI21983" s="378">
        <v>38350</v>
      </c>
    </row>
    <row r="21984" spans="82:87">
      <c r="CD21984" s="34" t="s">
        <v>25861</v>
      </c>
      <c r="CG21984" s="381">
        <v>78922</v>
      </c>
      <c r="CI21984" s="378">
        <v>38350</v>
      </c>
    </row>
    <row r="21985" spans="82:87">
      <c r="CD21985" s="34" t="s">
        <v>25862</v>
      </c>
      <c r="CG21985" s="381">
        <v>78923</v>
      </c>
      <c r="CI21985" s="378">
        <v>38350</v>
      </c>
    </row>
    <row r="21986" spans="82:87">
      <c r="CD21986" s="34" t="s">
        <v>25863</v>
      </c>
      <c r="CG21986" s="381">
        <v>78924</v>
      </c>
      <c r="CI21986" s="378">
        <v>38350</v>
      </c>
    </row>
    <row r="21987" spans="82:87">
      <c r="CD21987" s="34" t="s">
        <v>25864</v>
      </c>
      <c r="CG21987" s="381">
        <v>78925</v>
      </c>
      <c r="CI21987" s="378">
        <v>38350</v>
      </c>
    </row>
    <row r="21988" spans="82:87">
      <c r="CD21988" s="34" t="s">
        <v>25865</v>
      </c>
      <c r="CG21988" s="381">
        <v>78926</v>
      </c>
      <c r="CI21988" s="378">
        <v>38350</v>
      </c>
    </row>
    <row r="21989" spans="82:87">
      <c r="CD21989" s="34" t="s">
        <v>25866</v>
      </c>
      <c r="CG21989" s="381">
        <v>78927</v>
      </c>
      <c r="CI21989" s="378">
        <v>38350</v>
      </c>
    </row>
    <row r="21990" spans="82:87">
      <c r="CD21990" s="34" t="s">
        <v>25867</v>
      </c>
      <c r="CG21990" s="381">
        <v>78928</v>
      </c>
      <c r="CI21990" s="378">
        <v>38350</v>
      </c>
    </row>
    <row r="21991" spans="82:87">
      <c r="CD21991" s="34" t="s">
        <v>25868</v>
      </c>
      <c r="CG21991" s="381">
        <v>78929</v>
      </c>
      <c r="CI21991" s="378">
        <v>38350</v>
      </c>
    </row>
    <row r="21992" spans="82:87">
      <c r="CD21992" s="34" t="s">
        <v>25869</v>
      </c>
      <c r="CG21992" s="381">
        <v>78930</v>
      </c>
      <c r="CI21992" s="378">
        <v>38350</v>
      </c>
    </row>
    <row r="21993" spans="82:87">
      <c r="CD21993" s="34" t="s">
        <v>25870</v>
      </c>
      <c r="CG21993" s="381">
        <v>78931</v>
      </c>
      <c r="CI21993" s="378">
        <v>38350</v>
      </c>
    </row>
    <row r="21994" spans="82:87">
      <c r="CD21994" s="34" t="s">
        <v>25871</v>
      </c>
      <c r="CG21994" s="381">
        <v>78939</v>
      </c>
      <c r="CI21994" s="378">
        <v>38350</v>
      </c>
    </row>
    <row r="21995" spans="82:87">
      <c r="CD21995" s="34" t="s">
        <v>25872</v>
      </c>
      <c r="CG21995" s="381">
        <v>78940</v>
      </c>
      <c r="CI21995" s="378">
        <v>38350</v>
      </c>
    </row>
    <row r="21996" spans="82:87">
      <c r="CD21996" s="34" t="s">
        <v>25873</v>
      </c>
      <c r="CG21996" s="381">
        <v>78941</v>
      </c>
      <c r="CI21996" s="378">
        <v>38350</v>
      </c>
    </row>
    <row r="21997" spans="82:87">
      <c r="CD21997" s="34" t="s">
        <v>25874</v>
      </c>
      <c r="CG21997" s="381">
        <v>78942</v>
      </c>
      <c r="CI21997" s="378">
        <v>38350</v>
      </c>
    </row>
    <row r="21998" spans="82:87">
      <c r="CD21998" s="34" t="s">
        <v>25875</v>
      </c>
      <c r="CG21998" s="381">
        <v>78943</v>
      </c>
      <c r="CI21998" s="378">
        <v>38350</v>
      </c>
    </row>
    <row r="21999" spans="82:87">
      <c r="CD21999" s="34" t="s">
        <v>25876</v>
      </c>
      <c r="CG21999" s="381">
        <v>78944</v>
      </c>
      <c r="CI21999" s="378">
        <v>38350</v>
      </c>
    </row>
    <row r="22000" spans="82:87">
      <c r="CD22000" s="34" t="s">
        <v>25877</v>
      </c>
      <c r="CG22000" s="381">
        <v>78945</v>
      </c>
      <c r="CI22000" s="378">
        <v>38351</v>
      </c>
    </row>
    <row r="22001" spans="82:87">
      <c r="CD22001" s="34" t="s">
        <v>25878</v>
      </c>
      <c r="CG22001" s="381">
        <v>78946</v>
      </c>
      <c r="CI22001" s="378">
        <v>38352</v>
      </c>
    </row>
    <row r="22002" spans="82:87">
      <c r="CD22002" s="34" t="s">
        <v>25879</v>
      </c>
      <c r="CG22002" s="381">
        <v>78948</v>
      </c>
      <c r="CI22002" s="378">
        <v>38353</v>
      </c>
    </row>
    <row r="22003" spans="82:87">
      <c r="CD22003" s="34" t="s">
        <v>25880</v>
      </c>
      <c r="CG22003" s="381">
        <v>78949</v>
      </c>
      <c r="CI22003" s="378">
        <v>38354</v>
      </c>
    </row>
    <row r="22004" spans="82:87">
      <c r="CD22004" s="34" t="s">
        <v>25881</v>
      </c>
      <c r="CG22004" s="381">
        <v>78950</v>
      </c>
      <c r="CI22004" s="378">
        <v>38356</v>
      </c>
    </row>
    <row r="22005" spans="82:87">
      <c r="CD22005" s="34" t="s">
        <v>25882</v>
      </c>
      <c r="CG22005" s="381">
        <v>78951</v>
      </c>
      <c r="CI22005" s="378">
        <v>38357</v>
      </c>
    </row>
    <row r="22006" spans="82:87">
      <c r="CD22006" s="34" t="s">
        <v>25883</v>
      </c>
      <c r="CG22006" s="381">
        <v>78955</v>
      </c>
      <c r="CI22006" s="378">
        <v>38358</v>
      </c>
    </row>
    <row r="22007" spans="82:87">
      <c r="CD22007" s="34" t="s">
        <v>25884</v>
      </c>
      <c r="CG22007" s="381">
        <v>78956</v>
      </c>
      <c r="CI22007" s="378">
        <v>38359</v>
      </c>
    </row>
    <row r="22008" spans="82:87">
      <c r="CD22008" s="34" t="s">
        <v>25885</v>
      </c>
      <c r="CG22008" s="381">
        <v>78960</v>
      </c>
      <c r="CI22008" s="378">
        <v>38360</v>
      </c>
    </row>
    <row r="22009" spans="82:87">
      <c r="CD22009" s="34" t="s">
        <v>676</v>
      </c>
      <c r="CG22009" s="381">
        <v>78961</v>
      </c>
      <c r="CI22009" s="378">
        <v>38360</v>
      </c>
    </row>
    <row r="22010" spans="82:87">
      <c r="CD22010" s="34" t="s">
        <v>25886</v>
      </c>
      <c r="CG22010" s="381">
        <v>78970</v>
      </c>
      <c r="CI22010" s="378">
        <v>38360</v>
      </c>
    </row>
    <row r="22011" spans="82:87">
      <c r="CD22011" s="34" t="s">
        <v>25887</v>
      </c>
      <c r="CG22011" s="381">
        <v>78980</v>
      </c>
      <c r="CI22011" s="378">
        <v>38361</v>
      </c>
    </row>
    <row r="22012" spans="82:87">
      <c r="CD22012" s="34" t="s">
        <v>25888</v>
      </c>
      <c r="CG22012" s="381">
        <v>78985</v>
      </c>
      <c r="CI22012" s="378">
        <v>38362</v>
      </c>
    </row>
    <row r="22013" spans="82:87">
      <c r="CD22013" s="34" t="s">
        <v>25889</v>
      </c>
      <c r="CG22013" s="381">
        <v>78986</v>
      </c>
      <c r="CI22013" s="378">
        <v>38369</v>
      </c>
    </row>
    <row r="22014" spans="82:87">
      <c r="CD22014" s="34" t="s">
        <v>25890</v>
      </c>
      <c r="CG22014" s="381">
        <v>78987</v>
      </c>
      <c r="CI22014" s="378">
        <v>38370</v>
      </c>
    </row>
    <row r="22015" spans="82:87">
      <c r="CD22015" s="34" t="s">
        <v>25891</v>
      </c>
      <c r="CG22015" s="381">
        <v>78988</v>
      </c>
      <c r="CI22015" s="378">
        <v>38370</v>
      </c>
    </row>
    <row r="22016" spans="82:87">
      <c r="CD22016" s="34" t="s">
        <v>25892</v>
      </c>
      <c r="CG22016" s="381">
        <v>78989</v>
      </c>
      <c r="CI22016" s="378">
        <v>38370</v>
      </c>
    </row>
    <row r="22017" spans="82:87">
      <c r="CD22017" s="34" t="s">
        <v>25893</v>
      </c>
      <c r="CG22017" s="381">
        <v>78990</v>
      </c>
      <c r="CI22017" s="378">
        <v>38370</v>
      </c>
    </row>
    <row r="22018" spans="82:87">
      <c r="CD22018" s="34" t="s">
        <v>25894</v>
      </c>
      <c r="CG22018" s="381">
        <v>78995</v>
      </c>
      <c r="CI22018" s="378">
        <v>38380</v>
      </c>
    </row>
    <row r="22019" spans="82:87">
      <c r="CD22019" s="34" t="s">
        <v>25895</v>
      </c>
      <c r="CG22019" s="381">
        <v>78996</v>
      </c>
      <c r="CI22019" s="378">
        <v>38380</v>
      </c>
    </row>
    <row r="22020" spans="82:87">
      <c r="CD22020" s="34" t="s">
        <v>25896</v>
      </c>
      <c r="CG22020" s="381">
        <v>78997</v>
      </c>
      <c r="CI22020" s="378">
        <v>38380</v>
      </c>
    </row>
    <row r="22021" spans="82:87">
      <c r="CD22021" s="34" t="s">
        <v>25897</v>
      </c>
      <c r="CG22021" s="381">
        <v>78998</v>
      </c>
      <c r="CI22021" s="378">
        <v>38380</v>
      </c>
    </row>
    <row r="22022" spans="82:87">
      <c r="CD22022" s="34" t="s">
        <v>25898</v>
      </c>
      <c r="CG22022" s="381">
        <v>78999</v>
      </c>
      <c r="CI22022" s="378">
        <v>38380</v>
      </c>
    </row>
    <row r="22023" spans="82:87">
      <c r="CD22023" s="34" t="s">
        <v>25899</v>
      </c>
      <c r="CG22023" s="381">
        <v>79000</v>
      </c>
      <c r="CI22023" s="378">
        <v>38390</v>
      </c>
    </row>
    <row r="22024" spans="82:87">
      <c r="CD22024" s="34" t="s">
        <v>25900</v>
      </c>
      <c r="CG22024" s="381">
        <v>79001</v>
      </c>
      <c r="CI22024" s="378">
        <v>38390</v>
      </c>
    </row>
    <row r="22025" spans="82:87">
      <c r="CD22025" s="34" t="s">
        <v>25901</v>
      </c>
      <c r="CG22025" s="381">
        <v>79002</v>
      </c>
      <c r="CI22025" s="378">
        <v>38390</v>
      </c>
    </row>
    <row r="22026" spans="82:87">
      <c r="CD22026" s="34" t="s">
        <v>25902</v>
      </c>
      <c r="CG22026" s="381">
        <v>79003</v>
      </c>
      <c r="CI22026" s="378">
        <v>38390</v>
      </c>
    </row>
    <row r="22027" spans="82:87">
      <c r="CD22027" s="34" t="s">
        <v>25903</v>
      </c>
      <c r="CG22027" s="381">
        <v>79004</v>
      </c>
      <c r="CI22027" s="378">
        <v>38390</v>
      </c>
    </row>
    <row r="22028" spans="82:87">
      <c r="CD22028" s="34" t="s">
        <v>25904</v>
      </c>
      <c r="CG22028" s="381">
        <v>79005</v>
      </c>
      <c r="CI22028" s="378">
        <v>38390</v>
      </c>
    </row>
    <row r="22029" spans="82:87">
      <c r="CD22029" s="34" t="s">
        <v>25905</v>
      </c>
      <c r="CG22029" s="381">
        <v>79006</v>
      </c>
      <c r="CI22029" s="378">
        <v>38390</v>
      </c>
    </row>
    <row r="22030" spans="82:87">
      <c r="CD22030" s="34" t="s">
        <v>25906</v>
      </c>
      <c r="CG22030" s="381">
        <v>79007</v>
      </c>
      <c r="CI22030" s="378">
        <v>38400</v>
      </c>
    </row>
    <row r="22031" spans="82:87">
      <c r="CD22031" s="34" t="s">
        <v>25907</v>
      </c>
      <c r="CG22031" s="381">
        <v>79008</v>
      </c>
      <c r="CI22031" s="378">
        <v>38400</v>
      </c>
    </row>
    <row r="22032" spans="82:87">
      <c r="CD22032" s="34" t="s">
        <v>25908</v>
      </c>
      <c r="CG22032" s="381">
        <v>79009</v>
      </c>
      <c r="CI22032" s="378">
        <v>38401</v>
      </c>
    </row>
    <row r="22033" spans="82:87">
      <c r="CD22033" s="34" t="s">
        <v>25909</v>
      </c>
      <c r="CG22033" s="381">
        <v>79010</v>
      </c>
      <c r="CI22033" s="378">
        <v>38402</v>
      </c>
    </row>
    <row r="22034" spans="82:87">
      <c r="CD22034" s="34" t="s">
        <v>25910</v>
      </c>
      <c r="CG22034" s="381">
        <v>79011</v>
      </c>
      <c r="CI22034" s="378">
        <v>38403</v>
      </c>
    </row>
    <row r="22035" spans="82:87">
      <c r="CD22035" s="34" t="s">
        <v>25911</v>
      </c>
      <c r="CG22035" s="381">
        <v>79012</v>
      </c>
      <c r="CI22035" s="378">
        <v>38404</v>
      </c>
    </row>
    <row r="22036" spans="82:87">
      <c r="CD22036" s="34" t="s">
        <v>25912</v>
      </c>
      <c r="CG22036" s="381">
        <v>79013</v>
      </c>
      <c r="CI22036" s="378">
        <v>38405</v>
      </c>
    </row>
    <row r="22037" spans="82:87">
      <c r="CD22037" s="34" t="s">
        <v>25913</v>
      </c>
      <c r="CG22037" s="381">
        <v>79014</v>
      </c>
      <c r="CI22037" s="378">
        <v>38406</v>
      </c>
    </row>
    <row r="22038" spans="82:87">
      <c r="CD22038" s="34" t="s">
        <v>25914</v>
      </c>
      <c r="CG22038" s="381">
        <v>79015</v>
      </c>
      <c r="CI22038" s="378">
        <v>38407</v>
      </c>
    </row>
    <row r="22039" spans="82:87">
      <c r="CD22039" s="34" t="s">
        <v>25915</v>
      </c>
      <c r="CG22039" s="381">
        <v>79016</v>
      </c>
      <c r="CI22039" s="378">
        <v>38408</v>
      </c>
    </row>
    <row r="22040" spans="82:87">
      <c r="CD22040" s="34" t="s">
        <v>25916</v>
      </c>
      <c r="CG22040" s="381">
        <v>79017</v>
      </c>
      <c r="CI22040" s="378">
        <v>38409</v>
      </c>
    </row>
    <row r="22041" spans="82:87">
      <c r="CD22041" s="34" t="s">
        <v>25917</v>
      </c>
      <c r="CG22041" s="381">
        <v>79018</v>
      </c>
      <c r="CI22041" s="378">
        <v>38410</v>
      </c>
    </row>
    <row r="22042" spans="82:87">
      <c r="CD22042" s="34" t="s">
        <v>25918</v>
      </c>
      <c r="CG22042" s="381">
        <v>79019</v>
      </c>
      <c r="CI22042" s="378">
        <v>38410</v>
      </c>
    </row>
    <row r="22043" spans="82:87">
      <c r="CD22043" s="34" t="s">
        <v>25919</v>
      </c>
      <c r="CG22043" s="381">
        <v>79020</v>
      </c>
      <c r="CI22043" s="378">
        <v>38410</v>
      </c>
    </row>
    <row r="22044" spans="82:87">
      <c r="CD22044" s="34" t="s">
        <v>25920</v>
      </c>
      <c r="CG22044" s="381">
        <v>79021</v>
      </c>
      <c r="CI22044" s="378">
        <v>38410</v>
      </c>
    </row>
    <row r="22045" spans="82:87">
      <c r="CD22045" s="34" t="s">
        <v>25921</v>
      </c>
      <c r="CG22045" s="381">
        <v>79022</v>
      </c>
      <c r="CI22045" s="378">
        <v>38410</v>
      </c>
    </row>
    <row r="22046" spans="82:87">
      <c r="CD22046" s="34" t="s">
        <v>25922</v>
      </c>
      <c r="CG22046" s="381">
        <v>79023</v>
      </c>
      <c r="CI22046" s="378">
        <v>38420</v>
      </c>
    </row>
    <row r="22047" spans="82:87">
      <c r="CD22047" s="34" t="s">
        <v>25923</v>
      </c>
      <c r="CG22047" s="381">
        <v>79024</v>
      </c>
      <c r="CI22047" s="378">
        <v>38420</v>
      </c>
    </row>
    <row r="22048" spans="82:87">
      <c r="CD22048" s="34" t="s">
        <v>25924</v>
      </c>
      <c r="CG22048" s="381">
        <v>79025</v>
      </c>
      <c r="CI22048" s="378">
        <v>38420</v>
      </c>
    </row>
    <row r="22049" spans="82:87">
      <c r="CD22049" s="34" t="s">
        <v>25925</v>
      </c>
      <c r="CG22049" s="381">
        <v>79026</v>
      </c>
      <c r="CI22049" s="378">
        <v>38420</v>
      </c>
    </row>
    <row r="22050" spans="82:87">
      <c r="CD22050" s="34" t="s">
        <v>25926</v>
      </c>
      <c r="CG22050" s="381">
        <v>79027</v>
      </c>
      <c r="CI22050" s="378">
        <v>38420</v>
      </c>
    </row>
    <row r="22051" spans="82:87">
      <c r="CD22051" s="34" t="s">
        <v>25927</v>
      </c>
      <c r="CG22051" s="381">
        <v>79028</v>
      </c>
      <c r="CI22051" s="378">
        <v>38430</v>
      </c>
    </row>
    <row r="22052" spans="82:87">
      <c r="CD22052" s="34" t="s">
        <v>25928</v>
      </c>
      <c r="CG22052" s="381">
        <v>79029</v>
      </c>
      <c r="CI22052" s="378">
        <v>38430</v>
      </c>
    </row>
    <row r="22053" spans="82:87">
      <c r="CD22053" s="34" t="s">
        <v>25929</v>
      </c>
      <c r="CG22053" s="381">
        <v>79030</v>
      </c>
      <c r="CI22053" s="378">
        <v>38431</v>
      </c>
    </row>
    <row r="22054" spans="82:87">
      <c r="CD22054" s="34" t="s">
        <v>25930</v>
      </c>
      <c r="CG22054" s="381">
        <v>79031</v>
      </c>
      <c r="CI22054" s="378">
        <v>38432</v>
      </c>
    </row>
    <row r="22055" spans="82:87">
      <c r="CD22055" s="34" t="s">
        <v>25931</v>
      </c>
      <c r="CG22055" s="381">
        <v>79032</v>
      </c>
      <c r="CI22055" s="378">
        <v>38433</v>
      </c>
    </row>
    <row r="22056" spans="82:87">
      <c r="CD22056" s="34" t="s">
        <v>25932</v>
      </c>
      <c r="CG22056" s="381">
        <v>79033</v>
      </c>
      <c r="CI22056" s="378">
        <v>38434</v>
      </c>
    </row>
    <row r="22057" spans="82:87">
      <c r="CD22057" s="34" t="s">
        <v>25933</v>
      </c>
      <c r="CG22057" s="381">
        <v>79034</v>
      </c>
      <c r="CI22057" s="378">
        <v>38435</v>
      </c>
    </row>
    <row r="22058" spans="82:87">
      <c r="CD22058" s="34" t="s">
        <v>25934</v>
      </c>
      <c r="CG22058" s="381">
        <v>79035</v>
      </c>
      <c r="CI22058" s="378">
        <v>38436</v>
      </c>
    </row>
    <row r="22059" spans="82:87">
      <c r="CD22059" s="34" t="s">
        <v>25935</v>
      </c>
      <c r="CG22059" s="381">
        <v>79036</v>
      </c>
      <c r="CI22059" s="378">
        <v>38437</v>
      </c>
    </row>
    <row r="22060" spans="82:87">
      <c r="CD22060" s="34" t="s">
        <v>25936</v>
      </c>
      <c r="CG22060" s="381">
        <v>79037</v>
      </c>
      <c r="CI22060" s="378">
        <v>38438</v>
      </c>
    </row>
    <row r="22061" spans="82:87">
      <c r="CD22061" s="34" t="s">
        <v>25937</v>
      </c>
      <c r="CG22061" s="381">
        <v>79038</v>
      </c>
      <c r="CI22061" s="378">
        <v>38439</v>
      </c>
    </row>
    <row r="22062" spans="82:87">
      <c r="CD22062" s="34" t="s">
        <v>25938</v>
      </c>
      <c r="CG22062" s="381">
        <v>79039</v>
      </c>
      <c r="CI22062" s="378">
        <v>38440</v>
      </c>
    </row>
    <row r="22063" spans="82:87">
      <c r="CD22063" s="34" t="s">
        <v>25939</v>
      </c>
      <c r="CG22063" s="381">
        <v>79040</v>
      </c>
      <c r="CI22063" s="378">
        <v>38440</v>
      </c>
    </row>
    <row r="22064" spans="82:87">
      <c r="CD22064" s="34" t="s">
        <v>25940</v>
      </c>
      <c r="CG22064" s="381">
        <v>79041</v>
      </c>
      <c r="CI22064" s="378">
        <v>38440</v>
      </c>
    </row>
    <row r="22065" spans="82:87">
      <c r="CD22065" s="34" t="s">
        <v>25941</v>
      </c>
      <c r="CG22065" s="381">
        <v>79042</v>
      </c>
      <c r="CI22065" s="378">
        <v>38440</v>
      </c>
    </row>
    <row r="22066" spans="82:87">
      <c r="CD22066" s="34" t="s">
        <v>25942</v>
      </c>
      <c r="CG22066" s="381">
        <v>79043</v>
      </c>
      <c r="CI22066" s="378">
        <v>38440</v>
      </c>
    </row>
    <row r="22067" spans="82:87">
      <c r="CD22067" s="34" t="s">
        <v>25943</v>
      </c>
      <c r="CG22067" s="381">
        <v>79044</v>
      </c>
      <c r="CI22067" s="378">
        <v>38440</v>
      </c>
    </row>
    <row r="22068" spans="82:87">
      <c r="CD22068" s="34" t="s">
        <v>25944</v>
      </c>
      <c r="CG22068" s="381">
        <v>79045</v>
      </c>
      <c r="CI22068" s="378">
        <v>38440</v>
      </c>
    </row>
    <row r="22069" spans="82:87">
      <c r="CD22069" s="34" t="s">
        <v>25945</v>
      </c>
      <c r="CG22069" s="381">
        <v>79046</v>
      </c>
      <c r="CI22069" s="378">
        <v>38440</v>
      </c>
    </row>
    <row r="22070" spans="82:87">
      <c r="CD22070" s="34" t="s">
        <v>25946</v>
      </c>
      <c r="CG22070" s="381">
        <v>79047</v>
      </c>
      <c r="CI22070" s="378">
        <v>38440</v>
      </c>
    </row>
    <row r="22071" spans="82:87">
      <c r="CD22071" s="34" t="s">
        <v>25947</v>
      </c>
      <c r="CG22071" s="381">
        <v>79048</v>
      </c>
      <c r="CI22071" s="378">
        <v>38440</v>
      </c>
    </row>
    <row r="22072" spans="82:87">
      <c r="CD22072" s="34" t="s">
        <v>25948</v>
      </c>
      <c r="CG22072" s="381">
        <v>79049</v>
      </c>
      <c r="CI22072" s="378">
        <v>38440</v>
      </c>
    </row>
    <row r="22073" spans="82:87">
      <c r="CD22073" s="34" t="s">
        <v>25949</v>
      </c>
      <c r="CG22073" s="381">
        <v>79050</v>
      </c>
      <c r="CI22073" s="378">
        <v>38440</v>
      </c>
    </row>
    <row r="22074" spans="82:87">
      <c r="CD22074" s="34" t="s">
        <v>25950</v>
      </c>
      <c r="CG22074" s="381">
        <v>79051</v>
      </c>
      <c r="CI22074" s="378">
        <v>38450</v>
      </c>
    </row>
    <row r="22075" spans="82:87">
      <c r="CD22075" s="34" t="s">
        <v>25951</v>
      </c>
      <c r="CG22075" s="381">
        <v>79052</v>
      </c>
      <c r="CI22075" s="378">
        <v>38450</v>
      </c>
    </row>
    <row r="22076" spans="82:87">
      <c r="CD22076" s="34" t="s">
        <v>25952</v>
      </c>
      <c r="CG22076" s="381">
        <v>79053</v>
      </c>
      <c r="CI22076" s="378">
        <v>38450</v>
      </c>
    </row>
    <row r="22077" spans="82:87">
      <c r="CD22077" s="34" t="s">
        <v>25953</v>
      </c>
      <c r="CG22077" s="381">
        <v>79054</v>
      </c>
      <c r="CI22077" s="378">
        <v>38450</v>
      </c>
    </row>
    <row r="22078" spans="82:87">
      <c r="CD22078" s="34" t="s">
        <v>25954</v>
      </c>
      <c r="CG22078" s="381">
        <v>79055</v>
      </c>
      <c r="CI22078" s="378">
        <v>38450</v>
      </c>
    </row>
    <row r="22079" spans="82:87">
      <c r="CD22079" s="34" t="s">
        <v>25955</v>
      </c>
      <c r="CG22079" s="381">
        <v>79056</v>
      </c>
      <c r="CI22079" s="378">
        <v>38460</v>
      </c>
    </row>
    <row r="22080" spans="82:87">
      <c r="CD22080" s="34" t="s">
        <v>25956</v>
      </c>
      <c r="CG22080" s="381">
        <v>79057</v>
      </c>
      <c r="CI22080" s="378">
        <v>38460</v>
      </c>
    </row>
    <row r="22081" spans="82:87">
      <c r="CD22081" s="34" t="s">
        <v>25957</v>
      </c>
      <c r="CG22081" s="381">
        <v>79058</v>
      </c>
      <c r="CI22081" s="378">
        <v>38460</v>
      </c>
    </row>
    <row r="22082" spans="82:87">
      <c r="CD22082" s="34" t="s">
        <v>25958</v>
      </c>
      <c r="CG22082" s="381">
        <v>79059</v>
      </c>
      <c r="CI22082" s="378">
        <v>38460</v>
      </c>
    </row>
    <row r="22083" spans="82:87">
      <c r="CD22083" s="34" t="s">
        <v>25959</v>
      </c>
      <c r="CG22083" s="381">
        <v>79060</v>
      </c>
      <c r="CI22083" s="378">
        <v>38460</v>
      </c>
    </row>
    <row r="22084" spans="82:87">
      <c r="CD22084" s="34" t="s">
        <v>25960</v>
      </c>
      <c r="CG22084" s="381">
        <v>79061</v>
      </c>
      <c r="CI22084" s="378">
        <v>38460</v>
      </c>
    </row>
    <row r="22085" spans="82:87">
      <c r="CD22085" s="34" t="s">
        <v>25961</v>
      </c>
      <c r="CG22085" s="381">
        <v>79062</v>
      </c>
      <c r="CI22085" s="378">
        <v>38460</v>
      </c>
    </row>
    <row r="22086" spans="82:87">
      <c r="CD22086" s="34" t="s">
        <v>25962</v>
      </c>
      <c r="CG22086" s="381">
        <v>79063</v>
      </c>
      <c r="CI22086" s="378">
        <v>38460</v>
      </c>
    </row>
    <row r="22087" spans="82:87">
      <c r="CD22087" s="34" t="s">
        <v>25963</v>
      </c>
      <c r="CG22087" s="381">
        <v>79064</v>
      </c>
      <c r="CI22087" s="378">
        <v>38460</v>
      </c>
    </row>
    <row r="22088" spans="82:87">
      <c r="CD22088" s="34" t="s">
        <v>25964</v>
      </c>
      <c r="CG22088" s="381">
        <v>79065</v>
      </c>
      <c r="CI22088" s="378">
        <v>38460</v>
      </c>
    </row>
    <row r="22089" spans="82:87">
      <c r="CD22089" s="34" t="s">
        <v>25965</v>
      </c>
      <c r="CG22089" s="381">
        <v>79066</v>
      </c>
      <c r="CI22089" s="378">
        <v>38460</v>
      </c>
    </row>
    <row r="22090" spans="82:87">
      <c r="CD22090" s="34" t="s">
        <v>25966</v>
      </c>
      <c r="CG22090" s="381">
        <v>79067</v>
      </c>
      <c r="CI22090" s="378">
        <v>38460</v>
      </c>
    </row>
    <row r="22091" spans="82:87">
      <c r="CD22091" s="34" t="s">
        <v>25967</v>
      </c>
      <c r="CG22091" s="381">
        <v>79068</v>
      </c>
      <c r="CI22091" s="378">
        <v>38460</v>
      </c>
    </row>
    <row r="22092" spans="82:87">
      <c r="CD22092" s="34" t="s">
        <v>25968</v>
      </c>
      <c r="CG22092" s="381">
        <v>79069</v>
      </c>
      <c r="CI22092" s="378">
        <v>38460</v>
      </c>
    </row>
    <row r="22093" spans="82:87">
      <c r="CD22093" s="34" t="s">
        <v>25969</v>
      </c>
      <c r="CG22093" s="381">
        <v>79070</v>
      </c>
      <c r="CI22093" s="378">
        <v>38460</v>
      </c>
    </row>
    <row r="22094" spans="82:87">
      <c r="CD22094" s="34" t="s">
        <v>25970</v>
      </c>
      <c r="CG22094" s="381">
        <v>79071</v>
      </c>
      <c r="CI22094" s="378">
        <v>38460</v>
      </c>
    </row>
    <row r="22095" spans="82:87">
      <c r="CD22095" s="34" t="s">
        <v>25971</v>
      </c>
      <c r="CG22095" s="381">
        <v>79072</v>
      </c>
      <c r="CI22095" s="378">
        <v>38460</v>
      </c>
    </row>
    <row r="22096" spans="82:87">
      <c r="CD22096" s="34" t="s">
        <v>25972</v>
      </c>
      <c r="CG22096" s="381">
        <v>79073</v>
      </c>
      <c r="CI22096" s="378">
        <v>38460</v>
      </c>
    </row>
    <row r="22097" spans="82:87">
      <c r="CD22097" s="34" t="s">
        <v>25973</v>
      </c>
      <c r="CG22097" s="381">
        <v>79074</v>
      </c>
      <c r="CI22097" s="378">
        <v>38470</v>
      </c>
    </row>
    <row r="22098" spans="82:87">
      <c r="CD22098" s="34" t="s">
        <v>25974</v>
      </c>
      <c r="CG22098" s="381">
        <v>79075</v>
      </c>
      <c r="CI22098" s="378">
        <v>38470</v>
      </c>
    </row>
    <row r="22099" spans="82:87">
      <c r="CD22099" s="34" t="s">
        <v>25975</v>
      </c>
      <c r="CG22099" s="381">
        <v>79076</v>
      </c>
      <c r="CI22099" s="378">
        <v>38470</v>
      </c>
    </row>
    <row r="22100" spans="82:87">
      <c r="CD22100" s="34" t="s">
        <v>25976</v>
      </c>
      <c r="CG22100" s="381">
        <v>79077</v>
      </c>
      <c r="CI22100" s="378">
        <v>38470</v>
      </c>
    </row>
    <row r="22101" spans="82:87">
      <c r="CD22101" s="34" t="s">
        <v>25977</v>
      </c>
      <c r="CG22101" s="381">
        <v>79078</v>
      </c>
      <c r="CI22101" s="378">
        <v>38470</v>
      </c>
    </row>
    <row r="22102" spans="82:87">
      <c r="CD22102" s="34" t="s">
        <v>25978</v>
      </c>
      <c r="CG22102" s="381">
        <v>79079</v>
      </c>
      <c r="CI22102" s="378">
        <v>38470</v>
      </c>
    </row>
    <row r="22103" spans="82:87">
      <c r="CD22103" s="34" t="s">
        <v>25979</v>
      </c>
      <c r="CG22103" s="381">
        <v>79080</v>
      </c>
      <c r="CI22103" s="378">
        <v>38470</v>
      </c>
    </row>
    <row r="22104" spans="82:87">
      <c r="CD22104" s="34" t="s">
        <v>25980</v>
      </c>
      <c r="CG22104" s="381">
        <v>79081</v>
      </c>
      <c r="CI22104" s="378">
        <v>38470</v>
      </c>
    </row>
    <row r="22105" spans="82:87">
      <c r="CD22105" s="34" t="s">
        <v>25981</v>
      </c>
      <c r="CG22105" s="381">
        <v>79082</v>
      </c>
      <c r="CI22105" s="378">
        <v>38470</v>
      </c>
    </row>
    <row r="22106" spans="82:87">
      <c r="CD22106" s="34" t="s">
        <v>25982</v>
      </c>
      <c r="CG22106" s="381">
        <v>79083</v>
      </c>
      <c r="CI22106" s="378">
        <v>38470</v>
      </c>
    </row>
    <row r="22107" spans="82:87">
      <c r="CD22107" s="34" t="s">
        <v>25983</v>
      </c>
      <c r="CG22107" s="381">
        <v>79084</v>
      </c>
      <c r="CI22107" s="378">
        <v>38470</v>
      </c>
    </row>
    <row r="22108" spans="82:87">
      <c r="CD22108" s="34" t="s">
        <v>25984</v>
      </c>
      <c r="CG22108" s="381">
        <v>79085</v>
      </c>
      <c r="CI22108" s="378">
        <v>38470</v>
      </c>
    </row>
    <row r="22109" spans="82:87">
      <c r="CD22109" s="34" t="s">
        <v>25985</v>
      </c>
      <c r="CG22109" s="381">
        <v>79086</v>
      </c>
      <c r="CI22109" s="378">
        <v>38470</v>
      </c>
    </row>
    <row r="22110" spans="82:87">
      <c r="CD22110" s="34" t="s">
        <v>25986</v>
      </c>
      <c r="CG22110" s="381">
        <v>79087</v>
      </c>
      <c r="CI22110" s="378">
        <v>38470</v>
      </c>
    </row>
    <row r="22111" spans="82:87">
      <c r="CD22111" s="34" t="s">
        <v>25987</v>
      </c>
      <c r="CG22111" s="381">
        <v>79088</v>
      </c>
      <c r="CI22111" s="378">
        <v>38470</v>
      </c>
    </row>
    <row r="22112" spans="82:87">
      <c r="CD22112" s="34" t="s">
        <v>25988</v>
      </c>
      <c r="CG22112" s="381">
        <v>79089</v>
      </c>
      <c r="CI22112" s="378">
        <v>38470</v>
      </c>
    </row>
    <row r="22113" spans="82:87">
      <c r="CD22113" s="34" t="s">
        <v>25989</v>
      </c>
      <c r="CG22113" s="381">
        <v>79090</v>
      </c>
      <c r="CI22113" s="378">
        <v>38480</v>
      </c>
    </row>
    <row r="22114" spans="82:87">
      <c r="CD22114" s="34" t="s">
        <v>25990</v>
      </c>
      <c r="CG22114" s="381">
        <v>79091</v>
      </c>
      <c r="CI22114" s="378">
        <v>38480</v>
      </c>
    </row>
    <row r="22115" spans="82:87">
      <c r="CD22115" s="34" t="s">
        <v>25991</v>
      </c>
      <c r="CG22115" s="381">
        <v>79092</v>
      </c>
      <c r="CI22115" s="378">
        <v>38480</v>
      </c>
    </row>
    <row r="22116" spans="82:87">
      <c r="CD22116" s="34" t="s">
        <v>25992</v>
      </c>
      <c r="CG22116" s="381">
        <v>79093</v>
      </c>
      <c r="CI22116" s="378">
        <v>38480</v>
      </c>
    </row>
    <row r="22117" spans="82:87">
      <c r="CD22117" s="34" t="s">
        <v>25993</v>
      </c>
      <c r="CG22117" s="381">
        <v>79094</v>
      </c>
      <c r="CI22117" s="378">
        <v>38480</v>
      </c>
    </row>
    <row r="22118" spans="82:87">
      <c r="CD22118" s="34" t="s">
        <v>25994</v>
      </c>
      <c r="CG22118" s="381">
        <v>79095</v>
      </c>
      <c r="CI22118" s="378">
        <v>38480</v>
      </c>
    </row>
    <row r="22119" spans="82:87">
      <c r="CD22119" s="34" t="s">
        <v>25995</v>
      </c>
      <c r="CG22119" s="381">
        <v>79096</v>
      </c>
      <c r="CI22119" s="378">
        <v>38490</v>
      </c>
    </row>
    <row r="22120" spans="82:87">
      <c r="CD22120" s="34" t="s">
        <v>25996</v>
      </c>
      <c r="CG22120" s="381">
        <v>79097</v>
      </c>
      <c r="CI22120" s="378">
        <v>38490</v>
      </c>
    </row>
    <row r="22121" spans="82:87">
      <c r="CD22121" s="34" t="s">
        <v>25997</v>
      </c>
      <c r="CG22121" s="381">
        <v>79098</v>
      </c>
      <c r="CI22121" s="378">
        <v>38490</v>
      </c>
    </row>
    <row r="22122" spans="82:87">
      <c r="CD22122" s="34" t="s">
        <v>25998</v>
      </c>
      <c r="CG22122" s="381">
        <v>79099</v>
      </c>
      <c r="CI22122" s="378">
        <v>38490</v>
      </c>
    </row>
    <row r="22123" spans="82:87">
      <c r="CD22123" s="34" t="s">
        <v>25999</v>
      </c>
      <c r="CG22123" s="381">
        <v>79100</v>
      </c>
      <c r="CI22123" s="378">
        <v>38490</v>
      </c>
    </row>
    <row r="22124" spans="82:87">
      <c r="CD22124" s="34" t="s">
        <v>26000</v>
      </c>
      <c r="CG22124" s="381">
        <v>79101</v>
      </c>
      <c r="CI22124" s="378">
        <v>38490</v>
      </c>
    </row>
    <row r="22125" spans="82:87">
      <c r="CD22125" s="34" t="s">
        <v>26001</v>
      </c>
      <c r="CG22125" s="381">
        <v>79102</v>
      </c>
      <c r="CI22125" s="378">
        <v>38490</v>
      </c>
    </row>
    <row r="22126" spans="82:87">
      <c r="CD22126" s="34" t="s">
        <v>26002</v>
      </c>
      <c r="CG22126" s="381">
        <v>79103</v>
      </c>
      <c r="CI22126" s="378">
        <v>38490</v>
      </c>
    </row>
    <row r="22127" spans="82:87">
      <c r="CD22127" s="34" t="s">
        <v>26003</v>
      </c>
      <c r="CG22127" s="381">
        <v>79104</v>
      </c>
      <c r="CI22127" s="378">
        <v>38490</v>
      </c>
    </row>
    <row r="22128" spans="82:87">
      <c r="CD22128" s="34" t="s">
        <v>26004</v>
      </c>
      <c r="CG22128" s="381">
        <v>79105</v>
      </c>
      <c r="CI22128" s="378">
        <v>38490</v>
      </c>
    </row>
    <row r="22129" spans="82:87">
      <c r="CD22129" s="34" t="s">
        <v>26005</v>
      </c>
      <c r="CG22129" s="381">
        <v>79106</v>
      </c>
      <c r="CI22129" s="378">
        <v>38500</v>
      </c>
    </row>
    <row r="22130" spans="82:87">
      <c r="CD22130" s="34" t="s">
        <v>26006</v>
      </c>
      <c r="CG22130" s="381">
        <v>79107</v>
      </c>
      <c r="CI22130" s="378">
        <v>38500</v>
      </c>
    </row>
    <row r="22131" spans="82:87">
      <c r="CD22131" s="34" t="s">
        <v>26007</v>
      </c>
      <c r="CG22131" s="381">
        <v>79108</v>
      </c>
      <c r="CI22131" s="378">
        <v>38500</v>
      </c>
    </row>
    <row r="22132" spans="82:87">
      <c r="CD22132" s="34" t="s">
        <v>26008</v>
      </c>
      <c r="CG22132" s="381">
        <v>79109</v>
      </c>
      <c r="CI22132" s="378">
        <v>38500</v>
      </c>
    </row>
    <row r="22133" spans="82:87">
      <c r="CD22133" s="34" t="s">
        <v>26009</v>
      </c>
      <c r="CG22133" s="381">
        <v>79110</v>
      </c>
      <c r="CI22133" s="378">
        <v>38500</v>
      </c>
    </row>
    <row r="22134" spans="82:87">
      <c r="CD22134" s="34" t="s">
        <v>26010</v>
      </c>
      <c r="CG22134" s="381">
        <v>79120</v>
      </c>
      <c r="CI22134" s="378">
        <v>38501</v>
      </c>
    </row>
    <row r="22135" spans="82:87">
      <c r="CD22135" s="34" t="s">
        <v>26011</v>
      </c>
      <c r="CG22135" s="381">
        <v>79130</v>
      </c>
      <c r="CI22135" s="378">
        <v>38502</v>
      </c>
    </row>
    <row r="22136" spans="82:87">
      <c r="CD22136" s="34" t="s">
        <v>26012</v>
      </c>
      <c r="CG22136" s="381">
        <v>79140</v>
      </c>
      <c r="CI22136" s="378">
        <v>38503</v>
      </c>
    </row>
    <row r="22137" spans="82:87">
      <c r="CD22137" s="34" t="s">
        <v>26013</v>
      </c>
      <c r="CG22137" s="381">
        <v>79141</v>
      </c>
      <c r="CI22137" s="378">
        <v>38504</v>
      </c>
    </row>
    <row r="22138" spans="82:87">
      <c r="CD22138" s="34" t="s">
        <v>26014</v>
      </c>
      <c r="CG22138" s="381">
        <v>79142</v>
      </c>
      <c r="CI22138" s="378">
        <v>38505</v>
      </c>
    </row>
    <row r="22139" spans="82:87">
      <c r="CD22139" s="34" t="s">
        <v>26015</v>
      </c>
      <c r="CG22139" s="381">
        <v>79143</v>
      </c>
      <c r="CI22139" s="378">
        <v>38506</v>
      </c>
    </row>
    <row r="22140" spans="82:87">
      <c r="CD22140" s="34" t="s">
        <v>26016</v>
      </c>
      <c r="CG22140" s="381">
        <v>79144</v>
      </c>
      <c r="CI22140" s="378">
        <v>38507</v>
      </c>
    </row>
    <row r="22141" spans="82:87">
      <c r="CD22141" s="34" t="s">
        <v>26017</v>
      </c>
      <c r="CG22141" s="381">
        <v>79145</v>
      </c>
      <c r="CI22141" s="378">
        <v>38508</v>
      </c>
    </row>
    <row r="22142" spans="82:87">
      <c r="CD22142" s="34" t="s">
        <v>26018</v>
      </c>
      <c r="CG22142" s="381">
        <v>79149</v>
      </c>
      <c r="CI22142" s="378">
        <v>38509</v>
      </c>
    </row>
    <row r="22143" spans="82:87">
      <c r="CD22143" s="34" t="s">
        <v>26019</v>
      </c>
      <c r="CG22143" s="381">
        <v>79150</v>
      </c>
      <c r="CI22143" s="378">
        <v>38510</v>
      </c>
    </row>
    <row r="22144" spans="82:87">
      <c r="CD22144" s="34" t="s">
        <v>26020</v>
      </c>
      <c r="CG22144" s="381">
        <v>79160</v>
      </c>
      <c r="CI22144" s="378">
        <v>38510</v>
      </c>
    </row>
    <row r="22145" spans="82:87">
      <c r="CD22145" s="34" t="s">
        <v>26021</v>
      </c>
      <c r="CG22145" s="381">
        <v>79170</v>
      </c>
      <c r="CI22145" s="378">
        <v>38510</v>
      </c>
    </row>
    <row r="22146" spans="82:87">
      <c r="CD22146" s="34" t="s">
        <v>26022</v>
      </c>
      <c r="CG22146" s="381">
        <v>79180</v>
      </c>
      <c r="CI22146" s="378">
        <v>38510</v>
      </c>
    </row>
    <row r="22147" spans="82:87">
      <c r="CD22147" s="34" t="s">
        <v>26023</v>
      </c>
      <c r="CG22147" s="381">
        <v>79181</v>
      </c>
      <c r="CI22147" s="378">
        <v>38510</v>
      </c>
    </row>
    <row r="22148" spans="82:87">
      <c r="CD22148" s="34" t="s">
        <v>26024</v>
      </c>
      <c r="CG22148" s="381">
        <v>79182</v>
      </c>
      <c r="CI22148" s="378">
        <v>38510</v>
      </c>
    </row>
    <row r="22149" spans="82:87">
      <c r="CD22149" s="34" t="s">
        <v>26025</v>
      </c>
      <c r="CG22149" s="381">
        <v>79183</v>
      </c>
      <c r="CI22149" s="378">
        <v>38510</v>
      </c>
    </row>
    <row r="22150" spans="82:87">
      <c r="CD22150" s="34" t="s">
        <v>26026</v>
      </c>
      <c r="CG22150" s="381">
        <v>79184</v>
      </c>
      <c r="CI22150" s="378">
        <v>38510</v>
      </c>
    </row>
    <row r="22151" spans="82:87">
      <c r="CD22151" s="34" t="s">
        <v>26027</v>
      </c>
      <c r="CG22151" s="381">
        <v>79185</v>
      </c>
      <c r="CI22151" s="378">
        <v>38510</v>
      </c>
    </row>
    <row r="22152" spans="82:87">
      <c r="CD22152" s="34" t="s">
        <v>26028</v>
      </c>
      <c r="CG22152" s="381">
        <v>79186</v>
      </c>
      <c r="CI22152" s="378">
        <v>38510</v>
      </c>
    </row>
    <row r="22153" spans="82:87">
      <c r="CD22153" s="34" t="s">
        <v>26029</v>
      </c>
      <c r="CG22153" s="381">
        <v>79187</v>
      </c>
      <c r="CI22153" s="378">
        <v>38510</v>
      </c>
    </row>
    <row r="22154" spans="82:87">
      <c r="CD22154" s="34" t="s">
        <v>26030</v>
      </c>
      <c r="CG22154" s="381">
        <v>79188</v>
      </c>
      <c r="CI22154" s="378">
        <v>38511</v>
      </c>
    </row>
    <row r="22155" spans="82:87">
      <c r="CD22155" s="34" t="s">
        <v>26031</v>
      </c>
      <c r="CG22155" s="381">
        <v>79189</v>
      </c>
      <c r="CI22155" s="378">
        <v>38513</v>
      </c>
    </row>
    <row r="22156" spans="82:87">
      <c r="CD22156" s="34" t="s">
        <v>26032</v>
      </c>
      <c r="CG22156" s="381">
        <v>79190</v>
      </c>
      <c r="CI22156" s="378">
        <v>38514</v>
      </c>
    </row>
    <row r="22157" spans="82:87">
      <c r="CD22157" s="34" t="s">
        <v>26033</v>
      </c>
      <c r="CG22157" s="381">
        <v>79200</v>
      </c>
      <c r="CI22157" s="378">
        <v>38515</v>
      </c>
    </row>
    <row r="22158" spans="82:87">
      <c r="CD22158" s="34" t="s">
        <v>26034</v>
      </c>
      <c r="CG22158" s="381">
        <v>79201</v>
      </c>
      <c r="CI22158" s="378">
        <v>38516</v>
      </c>
    </row>
    <row r="22159" spans="82:87">
      <c r="CD22159" s="34" t="s">
        <v>26035</v>
      </c>
      <c r="CG22159" s="381">
        <v>79202</v>
      </c>
      <c r="CI22159" s="378">
        <v>38517</v>
      </c>
    </row>
    <row r="22160" spans="82:87">
      <c r="CD22160" s="34" t="s">
        <v>26036</v>
      </c>
      <c r="CG22160" s="381">
        <v>79203</v>
      </c>
      <c r="CI22160" s="378">
        <v>38518</v>
      </c>
    </row>
    <row r="22161" spans="82:87">
      <c r="CD22161" s="34" t="s">
        <v>26037</v>
      </c>
      <c r="CG22161" s="381">
        <v>79204</v>
      </c>
      <c r="CI22161" s="378">
        <v>38519</v>
      </c>
    </row>
    <row r="22162" spans="82:87">
      <c r="CD22162" s="34" t="s">
        <v>26038</v>
      </c>
      <c r="CG22162" s="381">
        <v>79205</v>
      </c>
      <c r="CI22162" s="378">
        <v>38520</v>
      </c>
    </row>
    <row r="22163" spans="82:87">
      <c r="CD22163" s="34" t="s">
        <v>26039</v>
      </c>
      <c r="CG22163" s="381">
        <v>79206</v>
      </c>
      <c r="CI22163" s="378">
        <v>38520</v>
      </c>
    </row>
    <row r="22164" spans="82:87">
      <c r="CD22164" s="34" t="s">
        <v>26040</v>
      </c>
      <c r="CG22164" s="381">
        <v>79207</v>
      </c>
      <c r="CI22164" s="378">
        <v>38520</v>
      </c>
    </row>
    <row r="22165" spans="82:87">
      <c r="CD22165" s="34" t="s">
        <v>26041</v>
      </c>
      <c r="CG22165" s="381">
        <v>79208</v>
      </c>
      <c r="CI22165" s="378">
        <v>38520</v>
      </c>
    </row>
    <row r="22166" spans="82:87">
      <c r="CD22166" s="34" t="s">
        <v>26042</v>
      </c>
      <c r="CG22166" s="381">
        <v>79209</v>
      </c>
      <c r="CI22166" s="378">
        <v>38520</v>
      </c>
    </row>
    <row r="22167" spans="82:87">
      <c r="CD22167" s="34" t="s">
        <v>26043</v>
      </c>
      <c r="CG22167" s="381">
        <v>79210</v>
      </c>
      <c r="CI22167" s="378">
        <v>38520</v>
      </c>
    </row>
    <row r="22168" spans="82:87">
      <c r="CD22168" s="34" t="s">
        <v>26044</v>
      </c>
      <c r="CG22168" s="381">
        <v>79211</v>
      </c>
      <c r="CI22168" s="378">
        <v>38520</v>
      </c>
    </row>
    <row r="22169" spans="82:87">
      <c r="CD22169" s="34" t="s">
        <v>26045</v>
      </c>
      <c r="CG22169" s="381">
        <v>79219</v>
      </c>
      <c r="CI22169" s="378">
        <v>38520</v>
      </c>
    </row>
    <row r="22170" spans="82:87">
      <c r="CD22170" s="34" t="s">
        <v>26046</v>
      </c>
      <c r="CG22170" s="381">
        <v>79220</v>
      </c>
      <c r="CI22170" s="378">
        <v>38521</v>
      </c>
    </row>
    <row r="22171" spans="82:87">
      <c r="CD22171" s="34" t="s">
        <v>26047</v>
      </c>
      <c r="CG22171" s="381">
        <v>79230</v>
      </c>
      <c r="CI22171" s="378">
        <v>38522</v>
      </c>
    </row>
    <row r="22172" spans="82:87">
      <c r="CD22172" s="34" t="s">
        <v>154</v>
      </c>
      <c r="CG22172" s="381">
        <v>79231</v>
      </c>
      <c r="CI22172" s="378">
        <v>38523</v>
      </c>
    </row>
    <row r="22173" spans="82:87">
      <c r="CD22173" s="34" t="s">
        <v>26048</v>
      </c>
      <c r="CG22173" s="381">
        <v>79232</v>
      </c>
      <c r="CI22173" s="378">
        <v>38524</v>
      </c>
    </row>
    <row r="22174" spans="82:87">
      <c r="CD22174" s="34" t="s">
        <v>26049</v>
      </c>
      <c r="CG22174" s="381">
        <v>79233</v>
      </c>
      <c r="CI22174" s="378">
        <v>38526</v>
      </c>
    </row>
    <row r="22175" spans="82:87">
      <c r="CD22175" s="34" t="s">
        <v>26050</v>
      </c>
      <c r="CG22175" s="381">
        <v>79234</v>
      </c>
      <c r="CI22175" s="378">
        <v>38527</v>
      </c>
    </row>
    <row r="22176" spans="82:87">
      <c r="CD22176" s="34" t="s">
        <v>26051</v>
      </c>
      <c r="CG22176" s="381">
        <v>79235</v>
      </c>
      <c r="CI22176" s="378">
        <v>38528</v>
      </c>
    </row>
    <row r="22177" spans="82:87">
      <c r="CD22177" s="34" t="s">
        <v>26052</v>
      </c>
      <c r="CG22177" s="381">
        <v>79240</v>
      </c>
      <c r="CI22177" s="378">
        <v>38529</v>
      </c>
    </row>
    <row r="22178" spans="82:87">
      <c r="CD22178" s="34" t="s">
        <v>26053</v>
      </c>
      <c r="CG22178" s="381">
        <v>79250</v>
      </c>
      <c r="CI22178" s="378">
        <v>38530</v>
      </c>
    </row>
    <row r="22179" spans="82:87">
      <c r="CD22179" s="34" t="s">
        <v>26054</v>
      </c>
      <c r="CG22179" s="381">
        <v>79258</v>
      </c>
      <c r="CI22179" s="378">
        <v>38530</v>
      </c>
    </row>
    <row r="22180" spans="82:87">
      <c r="CD22180" s="34" t="s">
        <v>26055</v>
      </c>
      <c r="CG22180" s="381">
        <v>79260</v>
      </c>
      <c r="CI22180" s="378">
        <v>38530</v>
      </c>
    </row>
    <row r="22181" spans="82:87">
      <c r="CD22181" s="34" t="s">
        <v>26056</v>
      </c>
      <c r="CG22181" s="381">
        <v>79270</v>
      </c>
      <c r="CI22181" s="378">
        <v>38530</v>
      </c>
    </row>
    <row r="22182" spans="82:87">
      <c r="CD22182" s="34" t="s">
        <v>26057</v>
      </c>
      <c r="CG22182" s="381">
        <v>79282</v>
      </c>
      <c r="CI22182" s="378">
        <v>38530</v>
      </c>
    </row>
    <row r="22183" spans="82:87">
      <c r="CD22183" s="34" t="s">
        <v>26058</v>
      </c>
      <c r="CG22183" s="381">
        <v>79290</v>
      </c>
      <c r="CI22183" s="378">
        <v>38530</v>
      </c>
    </row>
    <row r="22184" spans="82:87">
      <c r="CD22184" s="34" t="s">
        <v>26059</v>
      </c>
      <c r="CG22184" s="381">
        <v>79300</v>
      </c>
      <c r="CI22184" s="378">
        <v>38540</v>
      </c>
    </row>
    <row r="22185" spans="82:87">
      <c r="CD22185" s="34" t="s">
        <v>26060</v>
      </c>
      <c r="CG22185" s="381">
        <v>79301</v>
      </c>
      <c r="CI22185" s="378">
        <v>38540</v>
      </c>
    </row>
    <row r="22186" spans="82:87">
      <c r="CD22186" s="34" t="s">
        <v>26061</v>
      </c>
      <c r="CG22186" s="381">
        <v>79302</v>
      </c>
      <c r="CI22186" s="378">
        <v>38540</v>
      </c>
    </row>
    <row r="22187" spans="82:87">
      <c r="CD22187" s="34" t="s">
        <v>26062</v>
      </c>
      <c r="CG22187" s="381">
        <v>79303</v>
      </c>
      <c r="CI22187" s="378">
        <v>38540</v>
      </c>
    </row>
    <row r="22188" spans="82:87">
      <c r="CD22188" s="34" t="s">
        <v>26063</v>
      </c>
      <c r="CG22188" s="381">
        <v>79304</v>
      </c>
      <c r="CI22188" s="378">
        <v>38540</v>
      </c>
    </row>
    <row r="22189" spans="82:87">
      <c r="CD22189" s="34" t="s">
        <v>26064</v>
      </c>
      <c r="CG22189" s="381">
        <v>79305</v>
      </c>
      <c r="CI22189" s="378">
        <v>38550</v>
      </c>
    </row>
    <row r="22190" spans="82:87">
      <c r="CD22190" s="34" t="s">
        <v>26065</v>
      </c>
      <c r="CG22190" s="381">
        <v>79306</v>
      </c>
      <c r="CI22190" s="378">
        <v>38550</v>
      </c>
    </row>
    <row r="22191" spans="82:87">
      <c r="CD22191" s="34" t="s">
        <v>26066</v>
      </c>
      <c r="CG22191" s="381">
        <v>79307</v>
      </c>
      <c r="CI22191" s="378">
        <v>38550</v>
      </c>
    </row>
    <row r="22192" spans="82:87">
      <c r="CD22192" s="34" t="s">
        <v>26067</v>
      </c>
      <c r="CG22192" s="381">
        <v>79308</v>
      </c>
      <c r="CI22192" s="378">
        <v>38550</v>
      </c>
    </row>
    <row r="22193" spans="82:87">
      <c r="CD22193" s="34" t="s">
        <v>26068</v>
      </c>
      <c r="CG22193" s="381">
        <v>79309</v>
      </c>
      <c r="CI22193" s="378">
        <v>38550</v>
      </c>
    </row>
    <row r="22194" spans="82:87">
      <c r="CD22194" s="34" t="s">
        <v>26069</v>
      </c>
      <c r="CG22194" s="381">
        <v>79310</v>
      </c>
      <c r="CI22194" s="378">
        <v>38550</v>
      </c>
    </row>
    <row r="22195" spans="82:87">
      <c r="CD22195" s="34" t="s">
        <v>26070</v>
      </c>
      <c r="CG22195" s="381">
        <v>79320</v>
      </c>
      <c r="CI22195" s="378">
        <v>38551</v>
      </c>
    </row>
    <row r="22196" spans="82:87">
      <c r="CD22196" s="34" t="s">
        <v>26071</v>
      </c>
      <c r="CG22196" s="381">
        <v>79330</v>
      </c>
      <c r="CI22196" s="378">
        <v>38552</v>
      </c>
    </row>
    <row r="22197" spans="82:87">
      <c r="CD22197" s="34" t="s">
        <v>26072</v>
      </c>
      <c r="CG22197" s="381">
        <v>79331</v>
      </c>
      <c r="CI22197" s="378">
        <v>38553</v>
      </c>
    </row>
    <row r="22198" spans="82:87">
      <c r="CD22198" s="34" t="s">
        <v>26073</v>
      </c>
      <c r="CG22198" s="381">
        <v>79340</v>
      </c>
      <c r="CI22198" s="378">
        <v>38554</v>
      </c>
    </row>
    <row r="22199" spans="82:87">
      <c r="CD22199" s="34" t="s">
        <v>26074</v>
      </c>
      <c r="CG22199" s="381">
        <v>79350</v>
      </c>
      <c r="CI22199" s="378">
        <v>38555</v>
      </c>
    </row>
    <row r="22200" spans="82:87">
      <c r="CD22200" s="34" t="s">
        <v>26075</v>
      </c>
      <c r="CG22200" s="381">
        <v>79360</v>
      </c>
      <c r="CI22200" s="378">
        <v>38556</v>
      </c>
    </row>
    <row r="22201" spans="82:87">
      <c r="CD22201" s="34" t="s">
        <v>26076</v>
      </c>
      <c r="CG22201" s="381">
        <v>79370</v>
      </c>
      <c r="CI22201" s="378">
        <v>38557</v>
      </c>
    </row>
    <row r="22202" spans="82:87">
      <c r="CD22202" s="34" t="s">
        <v>26077</v>
      </c>
      <c r="CG22202" s="381">
        <v>79379</v>
      </c>
      <c r="CI22202" s="378">
        <v>38558</v>
      </c>
    </row>
    <row r="22203" spans="82:87">
      <c r="CD22203" s="34" t="s">
        <v>26078</v>
      </c>
      <c r="CG22203" s="381">
        <v>79380</v>
      </c>
      <c r="CI22203" s="378">
        <v>38559</v>
      </c>
    </row>
    <row r="22204" spans="82:87">
      <c r="CD22204" s="34" t="s">
        <v>26079</v>
      </c>
      <c r="CG22204" s="381">
        <v>79390</v>
      </c>
      <c r="CI22204" s="378">
        <v>38560</v>
      </c>
    </row>
    <row r="22205" spans="82:87">
      <c r="CD22205" s="34" t="s">
        <v>26080</v>
      </c>
      <c r="CG22205" s="381">
        <v>79400</v>
      </c>
      <c r="CI22205" s="378">
        <v>38560</v>
      </c>
    </row>
    <row r="22206" spans="82:87">
      <c r="CD22206" s="34" t="s">
        <v>26081</v>
      </c>
      <c r="CG22206" s="381">
        <v>79401</v>
      </c>
      <c r="CI22206" s="378">
        <v>38570</v>
      </c>
    </row>
    <row r="22207" spans="82:87">
      <c r="CD22207" s="34" t="s">
        <v>26082</v>
      </c>
      <c r="CG22207" s="381">
        <v>79402</v>
      </c>
      <c r="CI22207" s="378">
        <v>38570</v>
      </c>
    </row>
    <row r="22208" spans="82:87">
      <c r="CD22208" s="34" t="s">
        <v>26083</v>
      </c>
      <c r="CG22208" s="381">
        <v>79403</v>
      </c>
      <c r="CI22208" s="378">
        <v>38570</v>
      </c>
    </row>
    <row r="22209" spans="82:87">
      <c r="CD22209" s="34" t="s">
        <v>26084</v>
      </c>
      <c r="CG22209" s="381">
        <v>79404</v>
      </c>
      <c r="CI22209" s="378">
        <v>38570</v>
      </c>
    </row>
    <row r="22210" spans="82:87">
      <c r="CD22210" s="34" t="s">
        <v>26085</v>
      </c>
      <c r="CG22210" s="381">
        <v>79405</v>
      </c>
      <c r="CI22210" s="378">
        <v>38570</v>
      </c>
    </row>
    <row r="22211" spans="82:87">
      <c r="CD22211" s="34" t="s">
        <v>26086</v>
      </c>
      <c r="CG22211" s="381">
        <v>79406</v>
      </c>
      <c r="CI22211" s="378">
        <v>38570</v>
      </c>
    </row>
    <row r="22212" spans="82:87">
      <c r="CD22212" s="34" t="s">
        <v>26087</v>
      </c>
      <c r="CG22212" s="381">
        <v>79407</v>
      </c>
      <c r="CI22212" s="378">
        <v>38570</v>
      </c>
    </row>
    <row r="22213" spans="82:87">
      <c r="CD22213" s="34" t="s">
        <v>26088</v>
      </c>
      <c r="CG22213" s="381">
        <v>79408</v>
      </c>
      <c r="CI22213" s="378">
        <v>38570</v>
      </c>
    </row>
    <row r="22214" spans="82:87">
      <c r="CD22214" s="34" t="s">
        <v>26089</v>
      </c>
      <c r="CG22214" s="381">
        <v>79409</v>
      </c>
      <c r="CI22214" s="378">
        <v>38580</v>
      </c>
    </row>
    <row r="22215" spans="82:87">
      <c r="CD22215" s="34" t="s">
        <v>26090</v>
      </c>
      <c r="CG22215" s="381">
        <v>79410</v>
      </c>
      <c r="CI22215" s="378">
        <v>38580</v>
      </c>
    </row>
    <row r="22216" spans="82:87">
      <c r="CD22216" s="34" t="s">
        <v>26091</v>
      </c>
      <c r="CG22216" s="381">
        <v>79420</v>
      </c>
      <c r="CI22216" s="378">
        <v>38580</v>
      </c>
    </row>
    <row r="22217" spans="82:87">
      <c r="CD22217" s="34" t="s">
        <v>26092</v>
      </c>
      <c r="CG22217" s="381">
        <v>79427</v>
      </c>
      <c r="CI22217" s="378">
        <v>38580</v>
      </c>
    </row>
    <row r="22218" spans="82:87">
      <c r="CD22218" s="34" t="s">
        <v>26093</v>
      </c>
      <c r="CG22218" s="381">
        <v>79430</v>
      </c>
      <c r="CI22218" s="378">
        <v>38580</v>
      </c>
    </row>
    <row r="22219" spans="82:87">
      <c r="CD22219" s="34" t="s">
        <v>26094</v>
      </c>
      <c r="CG22219" s="381">
        <v>79440</v>
      </c>
      <c r="CI22219" s="378">
        <v>38590</v>
      </c>
    </row>
    <row r="22220" spans="82:87">
      <c r="CD22220" s="34" t="s">
        <v>26095</v>
      </c>
      <c r="CG22220" s="381">
        <v>79450</v>
      </c>
      <c r="CI22220" s="378">
        <v>38590</v>
      </c>
    </row>
    <row r="22221" spans="82:87">
      <c r="CD22221" s="34" t="s">
        <v>26096</v>
      </c>
      <c r="CG22221" s="381">
        <v>79460</v>
      </c>
      <c r="CI22221" s="378">
        <v>38590</v>
      </c>
    </row>
    <row r="22222" spans="82:87">
      <c r="CD22222" s="34" t="s">
        <v>26097</v>
      </c>
      <c r="CG22222" s="381">
        <v>79500</v>
      </c>
      <c r="CI22222" s="378">
        <v>38590</v>
      </c>
    </row>
    <row r="22223" spans="82:87">
      <c r="CD22223" s="34" t="s">
        <v>26098</v>
      </c>
      <c r="CG22223" s="381">
        <v>79510</v>
      </c>
      <c r="CI22223" s="378">
        <v>38590</v>
      </c>
    </row>
    <row r="22224" spans="82:87">
      <c r="CD22224" s="34" t="s">
        <v>26099</v>
      </c>
      <c r="CG22224" s="381">
        <v>79539</v>
      </c>
      <c r="CI22224" s="378">
        <v>38590</v>
      </c>
    </row>
    <row r="22225" spans="82:87">
      <c r="CD22225" s="34" t="s">
        <v>26100</v>
      </c>
      <c r="CG22225" s="381">
        <v>79541</v>
      </c>
      <c r="CI22225" s="378">
        <v>38590</v>
      </c>
    </row>
    <row r="22226" spans="82:87">
      <c r="CD22226" s="34" t="s">
        <v>26101</v>
      </c>
      <c r="CG22226" s="381">
        <v>79600</v>
      </c>
      <c r="CI22226" s="378">
        <v>38590</v>
      </c>
    </row>
    <row r="22227" spans="82:87">
      <c r="CD22227" s="34" t="s">
        <v>26102</v>
      </c>
      <c r="CG22227" s="381">
        <v>79618</v>
      </c>
      <c r="CI22227" s="378">
        <v>38591</v>
      </c>
    </row>
    <row r="22228" spans="82:87">
      <c r="CD22228" s="34" t="s">
        <v>26103</v>
      </c>
      <c r="CG22228" s="381">
        <v>79700</v>
      </c>
      <c r="CI22228" s="378">
        <v>38600</v>
      </c>
    </row>
    <row r="22229" spans="82:87">
      <c r="CD22229" s="34" t="s">
        <v>26104</v>
      </c>
      <c r="CG22229" s="381">
        <v>79800</v>
      </c>
      <c r="CI22229" s="378">
        <v>38601</v>
      </c>
    </row>
    <row r="22230" spans="82:87">
      <c r="CD22230" s="34" t="s">
        <v>26105</v>
      </c>
      <c r="CG22230" s="381">
        <v>79911</v>
      </c>
      <c r="CI22230" s="378">
        <v>38601</v>
      </c>
    </row>
    <row r="22231" spans="82:87">
      <c r="CD22231" s="34" t="s">
        <v>26106</v>
      </c>
      <c r="CG22231" s="381">
        <v>79912</v>
      </c>
      <c r="CI22231" s="378">
        <v>38602</v>
      </c>
    </row>
    <row r="22232" spans="82:87">
      <c r="CD22232" s="34" t="s">
        <v>26107</v>
      </c>
      <c r="CG22232" s="381">
        <v>79913</v>
      </c>
      <c r="CI22232" s="378">
        <v>38603</v>
      </c>
    </row>
    <row r="22233" spans="82:87">
      <c r="CD22233" s="34" t="s">
        <v>26108</v>
      </c>
      <c r="CG22233" s="381">
        <v>79914</v>
      </c>
      <c r="CI22233" s="378">
        <v>38604</v>
      </c>
    </row>
    <row r="22234" spans="82:87">
      <c r="CD22234" s="34" t="s">
        <v>26109</v>
      </c>
      <c r="CG22234" s="381">
        <v>79915</v>
      </c>
      <c r="CI22234" s="378">
        <v>38605</v>
      </c>
    </row>
    <row r="22235" spans="82:87">
      <c r="CD22235" s="34" t="s">
        <v>26110</v>
      </c>
      <c r="CG22235" s="381">
        <v>79916</v>
      </c>
      <c r="CI22235" s="378">
        <v>38606</v>
      </c>
    </row>
    <row r="22236" spans="82:87">
      <c r="CD22236" s="34" t="s">
        <v>26111</v>
      </c>
      <c r="CG22236" s="381">
        <v>79917</v>
      </c>
      <c r="CI22236" s="378">
        <v>38607</v>
      </c>
    </row>
    <row r="22237" spans="82:87">
      <c r="CD22237" s="34" t="s">
        <v>26112</v>
      </c>
      <c r="CG22237" s="381">
        <v>79918</v>
      </c>
      <c r="CI22237" s="378">
        <v>38608</v>
      </c>
    </row>
    <row r="22238" spans="82:87">
      <c r="CD22238" s="34" t="s">
        <v>26113</v>
      </c>
      <c r="CG22238" s="381">
        <v>79919</v>
      </c>
      <c r="CI22238" s="378">
        <v>38609</v>
      </c>
    </row>
    <row r="22239" spans="82:87">
      <c r="CD22239" s="34" t="s">
        <v>26114</v>
      </c>
      <c r="CG22239" s="381">
        <v>79921</v>
      </c>
      <c r="CI22239" s="378">
        <v>38610</v>
      </c>
    </row>
    <row r="22240" spans="82:87">
      <c r="CD22240" s="34" t="s">
        <v>26115</v>
      </c>
      <c r="CG22240" s="381">
        <v>79922</v>
      </c>
      <c r="CI22240" s="378">
        <v>38610</v>
      </c>
    </row>
    <row r="22241" spans="82:87">
      <c r="CD22241" s="34" t="s">
        <v>26116</v>
      </c>
      <c r="CG22241" s="381">
        <v>79923</v>
      </c>
      <c r="CI22241" s="378">
        <v>38620</v>
      </c>
    </row>
    <row r="22242" spans="82:87">
      <c r="CD22242" s="34" t="s">
        <v>26117</v>
      </c>
      <c r="CG22242" s="381">
        <v>79924</v>
      </c>
      <c r="CI22242" s="378">
        <v>38620</v>
      </c>
    </row>
    <row r="22243" spans="82:87">
      <c r="CD22243" s="34" t="s">
        <v>26118</v>
      </c>
      <c r="CG22243" s="381">
        <v>79925</v>
      </c>
      <c r="CI22243" s="378">
        <v>38620</v>
      </c>
    </row>
    <row r="22244" spans="82:87">
      <c r="CD22244" s="34" t="s">
        <v>26119</v>
      </c>
      <c r="CG22244" s="381">
        <v>79926</v>
      </c>
      <c r="CI22244" s="378">
        <v>38620</v>
      </c>
    </row>
    <row r="22245" spans="82:87">
      <c r="CD22245" s="34" t="s">
        <v>26120</v>
      </c>
      <c r="CG22245" s="381">
        <v>79927</v>
      </c>
      <c r="CI22245" s="378">
        <v>38620</v>
      </c>
    </row>
    <row r="22246" spans="82:87">
      <c r="CD22246" s="34" t="s">
        <v>26121</v>
      </c>
      <c r="CG22246" s="381">
        <v>79928</v>
      </c>
      <c r="CI22246" s="378">
        <v>38620</v>
      </c>
    </row>
    <row r="22247" spans="82:87">
      <c r="CD22247" s="34" t="s">
        <v>26122</v>
      </c>
      <c r="CG22247" s="381">
        <v>79929</v>
      </c>
      <c r="CI22247" s="378">
        <v>38620</v>
      </c>
    </row>
    <row r="22248" spans="82:87">
      <c r="CD22248" s="34" t="s">
        <v>26123</v>
      </c>
      <c r="CG22248" s="381">
        <v>79930</v>
      </c>
      <c r="CI22248" s="378">
        <v>38620</v>
      </c>
    </row>
    <row r="22249" spans="82:87">
      <c r="CD22249" s="34" t="s">
        <v>26124</v>
      </c>
      <c r="CG22249" s="381">
        <v>79931</v>
      </c>
      <c r="CI22249" s="378">
        <v>38630</v>
      </c>
    </row>
    <row r="22250" spans="82:87">
      <c r="CD22250" s="34" t="s">
        <v>26125</v>
      </c>
      <c r="CG22250" s="381">
        <v>79932</v>
      </c>
      <c r="CI22250" s="378">
        <v>38630</v>
      </c>
    </row>
    <row r="22251" spans="82:87">
      <c r="CD22251" s="34" t="s">
        <v>26126</v>
      </c>
      <c r="CG22251" s="381">
        <v>79933</v>
      </c>
      <c r="CI22251" s="378">
        <v>38630</v>
      </c>
    </row>
    <row r="22252" spans="82:87">
      <c r="CD22252" s="34" t="s">
        <v>26127</v>
      </c>
      <c r="CG22252" s="381">
        <v>79934</v>
      </c>
      <c r="CI22252" s="378">
        <v>38640</v>
      </c>
    </row>
    <row r="22253" spans="82:87">
      <c r="CD22253" s="34" t="s">
        <v>26128</v>
      </c>
      <c r="CG22253" s="381">
        <v>79935</v>
      </c>
      <c r="CI22253" s="378">
        <v>38650</v>
      </c>
    </row>
    <row r="22254" spans="82:87">
      <c r="CD22254" s="34" t="s">
        <v>26129</v>
      </c>
      <c r="CG22254" s="381">
        <v>79936</v>
      </c>
      <c r="CI22254" s="378">
        <v>38650</v>
      </c>
    </row>
    <row r="22255" spans="82:87">
      <c r="CD22255" s="34" t="s">
        <v>26130</v>
      </c>
      <c r="CG22255" s="381">
        <v>79937</v>
      </c>
      <c r="CI22255" s="378">
        <v>38650</v>
      </c>
    </row>
    <row r="22256" spans="82:87">
      <c r="CD22256" s="34" t="s">
        <v>26131</v>
      </c>
      <c r="CG22256" s="381">
        <v>79938</v>
      </c>
      <c r="CI22256" s="378">
        <v>38650</v>
      </c>
    </row>
    <row r="22257" spans="82:87">
      <c r="CD22257" s="34" t="s">
        <v>26132</v>
      </c>
      <c r="CG22257" s="381">
        <v>79939</v>
      </c>
      <c r="CI22257" s="378">
        <v>38650</v>
      </c>
    </row>
    <row r="22258" spans="82:87">
      <c r="CD22258" s="34" t="s">
        <v>26133</v>
      </c>
      <c r="CG22258" s="381">
        <v>79940</v>
      </c>
      <c r="CI22258" s="378">
        <v>38650</v>
      </c>
    </row>
    <row r="22259" spans="82:87">
      <c r="CD22259" s="34" t="s">
        <v>26134</v>
      </c>
      <c r="CG22259" s="381">
        <v>79941</v>
      </c>
      <c r="CI22259" s="378">
        <v>38650</v>
      </c>
    </row>
    <row r="22260" spans="82:87">
      <c r="CD22260" s="34" t="s">
        <v>26135</v>
      </c>
      <c r="CG22260" s="381">
        <v>79942</v>
      </c>
      <c r="CI22260" s="378">
        <v>38650</v>
      </c>
    </row>
    <row r="22261" spans="82:87">
      <c r="CD22261" s="34" t="s">
        <v>26136</v>
      </c>
      <c r="CG22261" s="381">
        <v>79944</v>
      </c>
      <c r="CI22261" s="378">
        <v>38650</v>
      </c>
    </row>
    <row r="22262" spans="82:87">
      <c r="CD22262" s="34" t="s">
        <v>26137</v>
      </c>
      <c r="CG22262" s="381">
        <v>79945</v>
      </c>
      <c r="CI22262" s="378">
        <v>38650</v>
      </c>
    </row>
    <row r="22263" spans="82:87">
      <c r="CD22263" s="34" t="s">
        <v>26138</v>
      </c>
      <c r="CG22263" s="381">
        <v>79950</v>
      </c>
      <c r="CI22263" s="378">
        <v>38650</v>
      </c>
    </row>
    <row r="22264" spans="82:87">
      <c r="CD22264" s="34" t="s">
        <v>26139</v>
      </c>
      <c r="CG22264" s="381">
        <v>79951</v>
      </c>
      <c r="CI22264" s="378">
        <v>38650</v>
      </c>
    </row>
    <row r="22265" spans="82:87">
      <c r="CD22265" s="34" t="s">
        <v>26140</v>
      </c>
      <c r="CG22265" s="381">
        <v>79952</v>
      </c>
      <c r="CI22265" s="378">
        <v>38660</v>
      </c>
    </row>
    <row r="22266" spans="82:87">
      <c r="CD22266" s="34" t="s">
        <v>26141</v>
      </c>
      <c r="CG22266" s="381">
        <v>79953</v>
      </c>
      <c r="CI22266" s="378">
        <v>38660</v>
      </c>
    </row>
    <row r="22267" spans="82:87">
      <c r="CD22267" s="34" t="s">
        <v>26142</v>
      </c>
      <c r="CG22267" s="381">
        <v>79954</v>
      </c>
      <c r="CI22267" s="378">
        <v>38660</v>
      </c>
    </row>
    <row r="22268" spans="82:87">
      <c r="CD22268" s="34" t="s">
        <v>26143</v>
      </c>
      <c r="CG22268" s="381">
        <v>79955</v>
      </c>
      <c r="CI22268" s="378">
        <v>38660</v>
      </c>
    </row>
    <row r="22269" spans="82:87">
      <c r="CD22269" s="34" t="s">
        <v>26144</v>
      </c>
      <c r="CG22269" s="381">
        <v>79956</v>
      </c>
      <c r="CI22269" s="378">
        <v>38660</v>
      </c>
    </row>
    <row r="22270" spans="82:87">
      <c r="CD22270" s="34" t="s">
        <v>26145</v>
      </c>
      <c r="CG22270" s="381">
        <v>79979</v>
      </c>
      <c r="CI22270" s="378">
        <v>38660</v>
      </c>
    </row>
    <row r="22271" spans="82:87">
      <c r="CD22271" s="34" t="s">
        <v>26146</v>
      </c>
      <c r="CG22271" s="381">
        <v>79999</v>
      </c>
      <c r="CI22271" s="378">
        <v>38660</v>
      </c>
    </row>
    <row r="22272" spans="82:87">
      <c r="CD22272" s="34" t="s">
        <v>26147</v>
      </c>
      <c r="CG22272" s="381">
        <v>80000</v>
      </c>
      <c r="CI22272" s="378">
        <v>38660</v>
      </c>
    </row>
    <row r="22273" spans="82:87">
      <c r="CD22273" s="34" t="s">
        <v>26148</v>
      </c>
      <c r="CG22273" s="381">
        <v>80001</v>
      </c>
      <c r="CI22273" s="378">
        <v>38660</v>
      </c>
    </row>
    <row r="22274" spans="82:87">
      <c r="CD22274" s="34" t="s">
        <v>26149</v>
      </c>
      <c r="CG22274" s="381">
        <v>80002</v>
      </c>
      <c r="CI22274" s="378">
        <v>38670</v>
      </c>
    </row>
    <row r="22275" spans="82:87">
      <c r="CD22275" s="34" t="s">
        <v>26150</v>
      </c>
      <c r="CG22275" s="381">
        <v>80003</v>
      </c>
      <c r="CI22275" s="378">
        <v>38680</v>
      </c>
    </row>
    <row r="22276" spans="82:87">
      <c r="CD22276" s="34" t="s">
        <v>26151</v>
      </c>
      <c r="CG22276" s="381">
        <v>80004</v>
      </c>
      <c r="CI22276" s="378">
        <v>38680</v>
      </c>
    </row>
    <row r="22277" spans="82:87">
      <c r="CD22277" s="34" t="s">
        <v>26152</v>
      </c>
      <c r="CG22277" s="381">
        <v>80005</v>
      </c>
      <c r="CI22277" s="378">
        <v>38680</v>
      </c>
    </row>
    <row r="22278" spans="82:87">
      <c r="CD22278" s="34" t="s">
        <v>26153</v>
      </c>
      <c r="CG22278" s="381">
        <v>80006</v>
      </c>
      <c r="CI22278" s="378">
        <v>38680</v>
      </c>
    </row>
    <row r="22279" spans="82:87">
      <c r="CD22279" s="34" t="s">
        <v>26154</v>
      </c>
      <c r="CG22279" s="381">
        <v>80007</v>
      </c>
      <c r="CI22279" s="378">
        <v>38680</v>
      </c>
    </row>
    <row r="22280" spans="82:87">
      <c r="CD22280" s="34" t="s">
        <v>26155</v>
      </c>
      <c r="CG22280" s="381">
        <v>80008</v>
      </c>
      <c r="CI22280" s="378">
        <v>38680</v>
      </c>
    </row>
    <row r="22281" spans="82:87">
      <c r="CD22281" s="34" t="s">
        <v>26156</v>
      </c>
      <c r="CG22281" s="381">
        <v>80009</v>
      </c>
      <c r="CI22281" s="378">
        <v>38680</v>
      </c>
    </row>
    <row r="22282" spans="82:87">
      <c r="CD22282" s="34" t="s">
        <v>26157</v>
      </c>
      <c r="CG22282" s="381">
        <v>80010</v>
      </c>
      <c r="CI22282" s="378">
        <v>38680</v>
      </c>
    </row>
    <row r="22283" spans="82:87">
      <c r="CD22283" s="34" t="s">
        <v>26158</v>
      </c>
      <c r="CG22283" s="381">
        <v>80011</v>
      </c>
      <c r="CI22283" s="378">
        <v>38690</v>
      </c>
    </row>
    <row r="22284" spans="82:87">
      <c r="CD22284" s="34" t="s">
        <v>26159</v>
      </c>
      <c r="CG22284" s="381">
        <v>80012</v>
      </c>
      <c r="CI22284" s="378">
        <v>38690</v>
      </c>
    </row>
    <row r="22285" spans="82:87">
      <c r="CD22285" s="34" t="s">
        <v>26160</v>
      </c>
      <c r="CG22285" s="381">
        <v>80013</v>
      </c>
      <c r="CI22285" s="378">
        <v>38690</v>
      </c>
    </row>
    <row r="22286" spans="82:87">
      <c r="CD22286" s="34" t="s">
        <v>26161</v>
      </c>
      <c r="CG22286" s="381">
        <v>80014</v>
      </c>
      <c r="CI22286" s="378">
        <v>38690</v>
      </c>
    </row>
    <row r="22287" spans="82:87">
      <c r="CD22287" s="34" t="s">
        <v>26162</v>
      </c>
      <c r="CG22287" s="381">
        <v>80015</v>
      </c>
      <c r="CI22287" s="378">
        <v>38690</v>
      </c>
    </row>
    <row r="22288" spans="82:87">
      <c r="CD22288" s="34" t="s">
        <v>26163</v>
      </c>
      <c r="CG22288" s="381">
        <v>80016</v>
      </c>
      <c r="CI22288" s="378">
        <v>38690</v>
      </c>
    </row>
    <row r="22289" spans="82:87">
      <c r="CD22289" s="34" t="s">
        <v>26164</v>
      </c>
      <c r="CG22289" s="381">
        <v>80017</v>
      </c>
      <c r="CI22289" s="378">
        <v>38690</v>
      </c>
    </row>
    <row r="22290" spans="82:87">
      <c r="CD22290" s="34" t="s">
        <v>26165</v>
      </c>
      <c r="CG22290" s="381">
        <v>80018</v>
      </c>
      <c r="CI22290" s="378">
        <v>38690</v>
      </c>
    </row>
    <row r="22291" spans="82:87">
      <c r="CD22291" s="34" t="s">
        <v>26166</v>
      </c>
      <c r="CG22291" s="381">
        <v>80019</v>
      </c>
      <c r="CI22291" s="378">
        <v>38690</v>
      </c>
    </row>
    <row r="22292" spans="82:87">
      <c r="CD22292" s="34" t="s">
        <v>26167</v>
      </c>
      <c r="CG22292" s="381">
        <v>80020</v>
      </c>
      <c r="CI22292" s="378">
        <v>38690</v>
      </c>
    </row>
    <row r="22293" spans="82:87">
      <c r="CD22293" s="34" t="s">
        <v>26168</v>
      </c>
      <c r="CG22293" s="381">
        <v>80021</v>
      </c>
      <c r="CI22293" s="378">
        <v>38690</v>
      </c>
    </row>
    <row r="22294" spans="82:87">
      <c r="CD22294" s="34" t="s">
        <v>26169</v>
      </c>
      <c r="CG22294" s="381">
        <v>80022</v>
      </c>
      <c r="CI22294" s="378">
        <v>38690</v>
      </c>
    </row>
    <row r="22295" spans="82:87">
      <c r="CD22295" s="34" t="s">
        <v>26170</v>
      </c>
      <c r="CG22295" s="381">
        <v>80023</v>
      </c>
      <c r="CI22295" s="378">
        <v>38690</v>
      </c>
    </row>
    <row r="22296" spans="82:87">
      <c r="CD22296" s="34" t="s">
        <v>26171</v>
      </c>
      <c r="CG22296" s="381">
        <v>80024</v>
      </c>
      <c r="CI22296" s="378">
        <v>38690</v>
      </c>
    </row>
    <row r="22297" spans="82:87">
      <c r="CD22297" s="34" t="s">
        <v>26172</v>
      </c>
      <c r="CG22297" s="381">
        <v>80025</v>
      </c>
      <c r="CI22297" s="378">
        <v>38690</v>
      </c>
    </row>
    <row r="22298" spans="82:87">
      <c r="CD22298" s="34" t="s">
        <v>26173</v>
      </c>
      <c r="CG22298" s="381">
        <v>80026</v>
      </c>
      <c r="CI22298" s="378">
        <v>38700</v>
      </c>
    </row>
    <row r="22299" spans="82:87">
      <c r="CD22299" s="34" t="s">
        <v>26174</v>
      </c>
      <c r="CG22299" s="381">
        <v>80027</v>
      </c>
      <c r="CI22299" s="378">
        <v>38700</v>
      </c>
    </row>
    <row r="22300" spans="82:87">
      <c r="CD22300" s="34" t="s">
        <v>26175</v>
      </c>
      <c r="CG22300" s="381">
        <v>80028</v>
      </c>
      <c r="CI22300" s="378">
        <v>38700</v>
      </c>
    </row>
    <row r="22301" spans="82:87">
      <c r="CD22301" s="34" t="s">
        <v>26176</v>
      </c>
      <c r="CG22301" s="381">
        <v>80029</v>
      </c>
      <c r="CI22301" s="378">
        <v>38700</v>
      </c>
    </row>
    <row r="22302" spans="82:87">
      <c r="CD22302" s="34" t="s">
        <v>26177</v>
      </c>
      <c r="CG22302" s="381">
        <v>80030</v>
      </c>
      <c r="CI22302" s="378">
        <v>38701</v>
      </c>
    </row>
    <row r="22303" spans="82:87">
      <c r="CD22303" s="34" t="s">
        <v>26178</v>
      </c>
      <c r="CG22303" s="381">
        <v>80031</v>
      </c>
      <c r="CI22303" s="378">
        <v>38702</v>
      </c>
    </row>
    <row r="22304" spans="82:87">
      <c r="CD22304" s="34" t="s">
        <v>26179</v>
      </c>
      <c r="CG22304" s="381">
        <v>80032</v>
      </c>
      <c r="CI22304" s="378">
        <v>38703</v>
      </c>
    </row>
    <row r="22305" spans="82:87">
      <c r="CD22305" s="34" t="s">
        <v>26180</v>
      </c>
      <c r="CG22305" s="381">
        <v>80033</v>
      </c>
      <c r="CI22305" s="378">
        <v>38704</v>
      </c>
    </row>
    <row r="22306" spans="82:87">
      <c r="CD22306" s="34" t="s">
        <v>26181</v>
      </c>
      <c r="CG22306" s="381">
        <v>80034</v>
      </c>
      <c r="CI22306" s="378">
        <v>38705</v>
      </c>
    </row>
    <row r="22307" spans="82:87">
      <c r="CD22307" s="34" t="s">
        <v>26182</v>
      </c>
      <c r="CG22307" s="381">
        <v>80035</v>
      </c>
      <c r="CI22307" s="378">
        <v>38706</v>
      </c>
    </row>
    <row r="22308" spans="82:87">
      <c r="CD22308" s="34" t="s">
        <v>26183</v>
      </c>
      <c r="CG22308" s="381">
        <v>80036</v>
      </c>
      <c r="CI22308" s="378">
        <v>38707</v>
      </c>
    </row>
    <row r="22309" spans="82:87">
      <c r="CD22309" s="34" t="s">
        <v>26184</v>
      </c>
      <c r="CG22309" s="381">
        <v>80037</v>
      </c>
      <c r="CI22309" s="378">
        <v>38708</v>
      </c>
    </row>
    <row r="22310" spans="82:87">
      <c r="CD22310" s="34" t="s">
        <v>26185</v>
      </c>
      <c r="CG22310" s="381">
        <v>80038</v>
      </c>
      <c r="CI22310" s="378">
        <v>38709</v>
      </c>
    </row>
    <row r="22311" spans="82:87">
      <c r="CD22311" s="34" t="s">
        <v>26186</v>
      </c>
      <c r="CG22311" s="381">
        <v>80039</v>
      </c>
      <c r="CI22311" s="378">
        <v>38710</v>
      </c>
    </row>
    <row r="22312" spans="82:87">
      <c r="CD22312" s="34" t="s">
        <v>26187</v>
      </c>
      <c r="CG22312" s="381">
        <v>80040</v>
      </c>
      <c r="CI22312" s="378">
        <v>38710</v>
      </c>
    </row>
    <row r="22313" spans="82:87">
      <c r="CD22313" s="34" t="s">
        <v>26188</v>
      </c>
      <c r="CG22313" s="381">
        <v>80041</v>
      </c>
      <c r="CI22313" s="378">
        <v>38710</v>
      </c>
    </row>
    <row r="22314" spans="82:87">
      <c r="CD22314" s="34" t="s">
        <v>26189</v>
      </c>
      <c r="CG22314" s="381">
        <v>80042</v>
      </c>
      <c r="CI22314" s="378">
        <v>38710</v>
      </c>
    </row>
    <row r="22315" spans="82:87">
      <c r="CD22315" s="34" t="s">
        <v>26190</v>
      </c>
      <c r="CG22315" s="381">
        <v>80043</v>
      </c>
      <c r="CI22315" s="378">
        <v>38710</v>
      </c>
    </row>
    <row r="22316" spans="82:87">
      <c r="CD22316" s="34" t="s">
        <v>26191</v>
      </c>
      <c r="CG22316" s="381">
        <v>80044</v>
      </c>
      <c r="CI22316" s="378">
        <v>38710</v>
      </c>
    </row>
    <row r="22317" spans="82:87">
      <c r="CD22317" s="34" t="s">
        <v>26192</v>
      </c>
      <c r="CG22317" s="381">
        <v>80046</v>
      </c>
      <c r="CI22317" s="378">
        <v>38710</v>
      </c>
    </row>
    <row r="22318" spans="82:87">
      <c r="CD22318" s="34" t="s">
        <v>26193</v>
      </c>
      <c r="CG22318" s="381">
        <v>80047</v>
      </c>
      <c r="CI22318" s="378">
        <v>38710</v>
      </c>
    </row>
    <row r="22319" spans="82:87">
      <c r="CD22319" s="34" t="s">
        <v>26194</v>
      </c>
      <c r="CG22319" s="381">
        <v>80048</v>
      </c>
      <c r="CI22319" s="378">
        <v>38710</v>
      </c>
    </row>
    <row r="22320" spans="82:87">
      <c r="CD22320" s="34" t="s">
        <v>26195</v>
      </c>
      <c r="CG22320" s="381">
        <v>80049</v>
      </c>
      <c r="CI22320" s="378">
        <v>38730</v>
      </c>
    </row>
    <row r="22321" spans="82:87">
      <c r="CD22321" s="34" t="s">
        <v>26196</v>
      </c>
      <c r="CG22321" s="381">
        <v>80050</v>
      </c>
      <c r="CI22321" s="378">
        <v>38730</v>
      </c>
    </row>
    <row r="22322" spans="82:87">
      <c r="CD22322" s="34" t="s">
        <v>26197</v>
      </c>
      <c r="CG22322" s="381">
        <v>80051</v>
      </c>
      <c r="CI22322" s="378">
        <v>38730</v>
      </c>
    </row>
    <row r="22323" spans="82:87">
      <c r="CD22323" s="34" t="s">
        <v>26198</v>
      </c>
      <c r="CG22323" s="381">
        <v>80052</v>
      </c>
      <c r="CI22323" s="378">
        <v>38730</v>
      </c>
    </row>
    <row r="22324" spans="82:87">
      <c r="CD22324" s="34" t="s">
        <v>26199</v>
      </c>
      <c r="CG22324" s="381">
        <v>80053</v>
      </c>
      <c r="CI22324" s="378">
        <v>38730</v>
      </c>
    </row>
    <row r="22325" spans="82:87">
      <c r="CD22325" s="34" t="s">
        <v>26200</v>
      </c>
      <c r="CG22325" s="381">
        <v>80054</v>
      </c>
      <c r="CI22325" s="378">
        <v>38730</v>
      </c>
    </row>
    <row r="22326" spans="82:87">
      <c r="CD22326" s="34" t="s">
        <v>26201</v>
      </c>
      <c r="CG22326" s="381">
        <v>80055</v>
      </c>
      <c r="CI22326" s="378">
        <v>38730</v>
      </c>
    </row>
    <row r="22327" spans="82:87">
      <c r="CD22327" s="34" t="s">
        <v>26202</v>
      </c>
      <c r="CG22327" s="381">
        <v>80056</v>
      </c>
      <c r="CI22327" s="378">
        <v>38730</v>
      </c>
    </row>
    <row r="22328" spans="82:87">
      <c r="CD22328" s="34" t="s">
        <v>26203</v>
      </c>
      <c r="CG22328" s="381">
        <v>80057</v>
      </c>
      <c r="CI22328" s="378">
        <v>38730</v>
      </c>
    </row>
    <row r="22329" spans="82:87">
      <c r="CD22329" s="34" t="s">
        <v>26204</v>
      </c>
      <c r="CG22329" s="381">
        <v>80058</v>
      </c>
      <c r="CI22329" s="378">
        <v>38731</v>
      </c>
    </row>
    <row r="22330" spans="82:87">
      <c r="CD22330" s="34" t="s">
        <v>26205</v>
      </c>
      <c r="CG22330" s="381">
        <v>80059</v>
      </c>
      <c r="CI22330" s="378">
        <v>38731</v>
      </c>
    </row>
    <row r="22331" spans="82:87">
      <c r="CD22331" s="34" t="s">
        <v>26206</v>
      </c>
      <c r="CG22331" s="381">
        <v>80060</v>
      </c>
      <c r="CI22331" s="378">
        <v>38740</v>
      </c>
    </row>
    <row r="22332" spans="82:87">
      <c r="CD22332" s="34" t="s">
        <v>26207</v>
      </c>
      <c r="CG22332" s="381">
        <v>80061</v>
      </c>
      <c r="CI22332" s="378">
        <v>38740</v>
      </c>
    </row>
    <row r="22333" spans="82:87">
      <c r="CD22333" s="34" t="s">
        <v>26208</v>
      </c>
      <c r="CG22333" s="381">
        <v>80062</v>
      </c>
      <c r="CI22333" s="378">
        <v>38740</v>
      </c>
    </row>
    <row r="22334" spans="82:87">
      <c r="CD22334" s="34" t="s">
        <v>26209</v>
      </c>
      <c r="CG22334" s="381">
        <v>80063</v>
      </c>
      <c r="CI22334" s="378">
        <v>38740</v>
      </c>
    </row>
    <row r="22335" spans="82:87">
      <c r="CD22335" s="34" t="s">
        <v>26210</v>
      </c>
      <c r="CG22335" s="381">
        <v>80064</v>
      </c>
      <c r="CI22335" s="378">
        <v>38740</v>
      </c>
    </row>
    <row r="22336" spans="82:87">
      <c r="CD22336" s="34" t="s">
        <v>26211</v>
      </c>
      <c r="CG22336" s="381">
        <v>80065</v>
      </c>
      <c r="CI22336" s="378">
        <v>38750</v>
      </c>
    </row>
    <row r="22337" spans="82:87">
      <c r="CD22337" s="34" t="s">
        <v>26212</v>
      </c>
      <c r="CG22337" s="381">
        <v>80067</v>
      </c>
      <c r="CI22337" s="378">
        <v>38750</v>
      </c>
    </row>
    <row r="22338" spans="82:87">
      <c r="CD22338" s="34" t="s">
        <v>26213</v>
      </c>
      <c r="CG22338" s="381">
        <v>80068</v>
      </c>
      <c r="CI22338" s="378">
        <v>38760</v>
      </c>
    </row>
    <row r="22339" spans="82:87">
      <c r="CD22339" s="34" t="s">
        <v>26214</v>
      </c>
      <c r="CG22339" s="381">
        <v>80069</v>
      </c>
      <c r="CI22339" s="378">
        <v>38760</v>
      </c>
    </row>
    <row r="22340" spans="82:87">
      <c r="CD22340" s="34" t="s">
        <v>26215</v>
      </c>
      <c r="CG22340" s="381">
        <v>80070</v>
      </c>
      <c r="CI22340" s="378">
        <v>38761</v>
      </c>
    </row>
    <row r="22341" spans="82:87">
      <c r="CD22341" s="34" t="s">
        <v>26216</v>
      </c>
      <c r="CG22341" s="381">
        <v>80071</v>
      </c>
      <c r="CI22341" s="378">
        <v>38761</v>
      </c>
    </row>
    <row r="22342" spans="82:87">
      <c r="CD22342" s="34" t="s">
        <v>26217</v>
      </c>
      <c r="CG22342" s="381">
        <v>80072</v>
      </c>
      <c r="CI22342" s="378">
        <v>38763</v>
      </c>
    </row>
    <row r="22343" spans="82:87">
      <c r="CD22343" s="34" t="s">
        <v>26218</v>
      </c>
      <c r="CG22343" s="381">
        <v>80073</v>
      </c>
      <c r="CI22343" s="378">
        <v>38763</v>
      </c>
    </row>
    <row r="22344" spans="82:87">
      <c r="CD22344" s="34" t="s">
        <v>26219</v>
      </c>
      <c r="CG22344" s="381">
        <v>80075</v>
      </c>
      <c r="CI22344" s="378">
        <v>38764</v>
      </c>
    </row>
    <row r="22345" spans="82:87">
      <c r="CD22345" s="34" t="s">
        <v>26220</v>
      </c>
      <c r="CG22345" s="381">
        <v>80076</v>
      </c>
      <c r="CI22345" s="378">
        <v>38764</v>
      </c>
    </row>
    <row r="22346" spans="82:87">
      <c r="CD22346" s="34" t="s">
        <v>26221</v>
      </c>
      <c r="CG22346" s="381">
        <v>80080</v>
      </c>
      <c r="CI22346" s="378">
        <v>38765</v>
      </c>
    </row>
    <row r="22347" spans="82:87">
      <c r="CD22347" s="34" t="s">
        <v>26222</v>
      </c>
      <c r="CG22347" s="381">
        <v>80081</v>
      </c>
      <c r="CI22347" s="378">
        <v>38765</v>
      </c>
    </row>
    <row r="22348" spans="82:87">
      <c r="CD22348" s="34" t="s">
        <v>26223</v>
      </c>
      <c r="CG22348" s="381">
        <v>80082</v>
      </c>
      <c r="CI22348" s="378">
        <v>38766</v>
      </c>
    </row>
    <row r="22349" spans="82:87">
      <c r="CD22349" s="34" t="s">
        <v>26224</v>
      </c>
      <c r="CG22349" s="381">
        <v>80083</v>
      </c>
      <c r="CI22349" s="378">
        <v>38766</v>
      </c>
    </row>
    <row r="22350" spans="82:87">
      <c r="CD22350" s="34" t="s">
        <v>26225</v>
      </c>
      <c r="CG22350" s="381">
        <v>80084</v>
      </c>
      <c r="CI22350" s="378">
        <v>38767</v>
      </c>
    </row>
    <row r="22351" spans="82:87">
      <c r="CD22351" s="34" t="s">
        <v>26226</v>
      </c>
      <c r="CG22351" s="381">
        <v>80085</v>
      </c>
      <c r="CI22351" s="378">
        <v>38767</v>
      </c>
    </row>
    <row r="22352" spans="82:87">
      <c r="CD22352" s="34" t="s">
        <v>26227</v>
      </c>
      <c r="CG22352" s="381">
        <v>80086</v>
      </c>
      <c r="CI22352" s="378">
        <v>38768</v>
      </c>
    </row>
    <row r="22353" spans="82:87">
      <c r="CD22353" s="34" t="s">
        <v>26228</v>
      </c>
      <c r="CG22353" s="381">
        <v>80087</v>
      </c>
      <c r="CI22353" s="378">
        <v>38768</v>
      </c>
    </row>
    <row r="22354" spans="82:87">
      <c r="CD22354" s="34" t="s">
        <v>26229</v>
      </c>
      <c r="CG22354" s="381">
        <v>80088</v>
      </c>
      <c r="CI22354" s="378">
        <v>38769</v>
      </c>
    </row>
    <row r="22355" spans="82:87">
      <c r="CD22355" s="34" t="s">
        <v>26230</v>
      </c>
      <c r="CG22355" s="381">
        <v>80089</v>
      </c>
      <c r="CI22355" s="378">
        <v>38769</v>
      </c>
    </row>
    <row r="22356" spans="82:87">
      <c r="CD22356" s="34" t="s">
        <v>26231</v>
      </c>
      <c r="CG22356" s="381">
        <v>80090</v>
      </c>
      <c r="CI22356" s="378">
        <v>38770</v>
      </c>
    </row>
    <row r="22357" spans="82:87">
      <c r="CD22357" s="34" t="s">
        <v>26232</v>
      </c>
      <c r="CG22357" s="381">
        <v>80091</v>
      </c>
      <c r="CI22357" s="378">
        <v>38770</v>
      </c>
    </row>
    <row r="22358" spans="82:87">
      <c r="CD22358" s="34" t="s">
        <v>26233</v>
      </c>
      <c r="CG22358" s="381">
        <v>80092</v>
      </c>
      <c r="CI22358" s="378">
        <v>38770</v>
      </c>
    </row>
    <row r="22359" spans="82:87">
      <c r="CD22359" s="34" t="s">
        <v>26234</v>
      </c>
      <c r="CG22359" s="381">
        <v>80093</v>
      </c>
      <c r="CI22359" s="378">
        <v>38780</v>
      </c>
    </row>
    <row r="22360" spans="82:87">
      <c r="CD22360" s="34" t="s">
        <v>26235</v>
      </c>
      <c r="CG22360" s="381">
        <v>80094</v>
      </c>
      <c r="CI22360" s="378">
        <v>38780</v>
      </c>
    </row>
    <row r="22361" spans="82:87">
      <c r="CD22361" s="34" t="s">
        <v>26236</v>
      </c>
      <c r="CG22361" s="381">
        <v>80095</v>
      </c>
      <c r="CI22361" s="378">
        <v>38780</v>
      </c>
    </row>
    <row r="22362" spans="82:87">
      <c r="CD22362" s="34" t="s">
        <v>26237</v>
      </c>
      <c r="CG22362" s="381">
        <v>80096</v>
      </c>
      <c r="CI22362" s="378">
        <v>38780</v>
      </c>
    </row>
    <row r="22363" spans="82:87">
      <c r="CD22363" s="34" t="s">
        <v>26238</v>
      </c>
      <c r="CG22363" s="381">
        <v>80097</v>
      </c>
      <c r="CI22363" s="378">
        <v>38780</v>
      </c>
    </row>
    <row r="22364" spans="82:87">
      <c r="CD22364" s="34" t="s">
        <v>26239</v>
      </c>
      <c r="CG22364" s="381">
        <v>80098</v>
      </c>
      <c r="CI22364" s="378">
        <v>38781</v>
      </c>
    </row>
    <row r="22365" spans="82:87">
      <c r="CD22365" s="34" t="s">
        <v>26240</v>
      </c>
      <c r="CG22365" s="381">
        <v>80099</v>
      </c>
      <c r="CI22365" s="378">
        <v>38782</v>
      </c>
    </row>
    <row r="22366" spans="82:87">
      <c r="CD22366" s="34" t="s">
        <v>26241</v>
      </c>
      <c r="CG22366" s="381">
        <v>80100</v>
      </c>
      <c r="CI22366" s="378">
        <v>38783</v>
      </c>
    </row>
    <row r="22367" spans="82:87">
      <c r="CD22367" s="34" t="s">
        <v>26242</v>
      </c>
      <c r="CG22367" s="381">
        <v>80101</v>
      </c>
      <c r="CI22367" s="378">
        <v>38784</v>
      </c>
    </row>
    <row r="22368" spans="82:87">
      <c r="CD22368" s="34" t="s">
        <v>26243</v>
      </c>
      <c r="CG22368" s="381">
        <v>80102</v>
      </c>
      <c r="CI22368" s="378">
        <v>38789</v>
      </c>
    </row>
    <row r="22369" spans="82:87">
      <c r="CD22369" s="34" t="s">
        <v>26244</v>
      </c>
      <c r="CG22369" s="381">
        <v>80103</v>
      </c>
      <c r="CI22369" s="378">
        <v>38790</v>
      </c>
    </row>
    <row r="22370" spans="82:87">
      <c r="CD22370" s="34" t="s">
        <v>26245</v>
      </c>
      <c r="CG22370" s="381">
        <v>80104</v>
      </c>
      <c r="CI22370" s="378">
        <v>38790</v>
      </c>
    </row>
    <row r="22371" spans="82:87">
      <c r="CD22371" s="34" t="s">
        <v>26246</v>
      </c>
      <c r="CG22371" s="381">
        <v>80105</v>
      </c>
      <c r="CI22371" s="378">
        <v>38790</v>
      </c>
    </row>
    <row r="22372" spans="82:87">
      <c r="CD22372" s="34" t="s">
        <v>26247</v>
      </c>
      <c r="CG22372" s="381">
        <v>80106</v>
      </c>
      <c r="CI22372" s="378">
        <v>38800</v>
      </c>
    </row>
    <row r="22373" spans="82:87">
      <c r="CD22373" s="34" t="s">
        <v>26248</v>
      </c>
      <c r="CG22373" s="381">
        <v>80107</v>
      </c>
      <c r="CI22373" s="378">
        <v>38800</v>
      </c>
    </row>
    <row r="22374" spans="82:87">
      <c r="CD22374" s="34" t="s">
        <v>26249</v>
      </c>
      <c r="CG22374" s="381">
        <v>80108</v>
      </c>
      <c r="CI22374" s="378">
        <v>38801</v>
      </c>
    </row>
    <row r="22375" spans="82:87">
      <c r="CD22375" s="34" t="s">
        <v>26250</v>
      </c>
      <c r="CG22375" s="381">
        <v>80109</v>
      </c>
      <c r="CI22375" s="378">
        <v>38802</v>
      </c>
    </row>
    <row r="22376" spans="82:87">
      <c r="CD22376" s="34" t="s">
        <v>26251</v>
      </c>
      <c r="CG22376" s="381">
        <v>80110</v>
      </c>
      <c r="CI22376" s="378">
        <v>38803</v>
      </c>
    </row>
    <row r="22377" spans="82:87">
      <c r="CD22377" s="34" t="s">
        <v>26252</v>
      </c>
      <c r="CG22377" s="381">
        <v>80115</v>
      </c>
      <c r="CI22377" s="378">
        <v>38811</v>
      </c>
    </row>
    <row r="22378" spans="82:87">
      <c r="CD22378" s="34" t="s">
        <v>26253</v>
      </c>
      <c r="CG22378" s="381">
        <v>80118</v>
      </c>
      <c r="CI22378" s="378">
        <v>38816</v>
      </c>
    </row>
    <row r="22379" spans="82:87">
      <c r="CD22379" s="34" t="s">
        <v>26254</v>
      </c>
      <c r="CG22379" s="381">
        <v>80120</v>
      </c>
      <c r="CI22379" s="378">
        <v>38817</v>
      </c>
    </row>
    <row r="22380" spans="82:87">
      <c r="CD22380" s="34" t="s">
        <v>26255</v>
      </c>
      <c r="CG22380" s="381">
        <v>80122</v>
      </c>
      <c r="CI22380" s="378">
        <v>38821</v>
      </c>
    </row>
    <row r="22381" spans="82:87">
      <c r="CD22381" s="34" t="s">
        <v>26256</v>
      </c>
      <c r="CG22381" s="381">
        <v>80130</v>
      </c>
      <c r="CI22381" s="378">
        <v>38830</v>
      </c>
    </row>
    <row r="22382" spans="82:87">
      <c r="CD22382" s="34" t="s">
        <v>26257</v>
      </c>
      <c r="CG22382" s="381">
        <v>80131</v>
      </c>
      <c r="CI22382" s="378">
        <v>38836</v>
      </c>
    </row>
    <row r="22383" spans="82:87">
      <c r="CD22383" s="34" t="s">
        <v>26258</v>
      </c>
      <c r="CG22383" s="381">
        <v>80132</v>
      </c>
      <c r="CI22383" s="378">
        <v>38840</v>
      </c>
    </row>
    <row r="22384" spans="82:87">
      <c r="CD22384" s="34" t="s">
        <v>26259</v>
      </c>
      <c r="CG22384" s="381">
        <v>80134</v>
      </c>
      <c r="CI22384" s="378">
        <v>38840</v>
      </c>
    </row>
    <row r="22385" spans="82:87">
      <c r="CD22385" s="34" t="s">
        <v>26260</v>
      </c>
      <c r="CG22385" s="381">
        <v>80135</v>
      </c>
      <c r="CI22385" s="378">
        <v>38840</v>
      </c>
    </row>
    <row r="22386" spans="82:87">
      <c r="CD22386" s="34" t="s">
        <v>26261</v>
      </c>
      <c r="CG22386" s="381">
        <v>80136</v>
      </c>
      <c r="CI22386" s="378">
        <v>38840</v>
      </c>
    </row>
    <row r="22387" spans="82:87">
      <c r="CD22387" s="34" t="s">
        <v>26262</v>
      </c>
      <c r="CG22387" s="381">
        <v>80140</v>
      </c>
      <c r="CI22387" s="378">
        <v>38850</v>
      </c>
    </row>
    <row r="22388" spans="82:87">
      <c r="CD22388" s="34" t="s">
        <v>26263</v>
      </c>
      <c r="CG22388" s="381">
        <v>80141</v>
      </c>
      <c r="CI22388" s="378">
        <v>38850</v>
      </c>
    </row>
    <row r="22389" spans="82:87">
      <c r="CD22389" s="34" t="s">
        <v>26264</v>
      </c>
      <c r="CG22389" s="381">
        <v>80142</v>
      </c>
      <c r="CI22389" s="378">
        <v>38850</v>
      </c>
    </row>
    <row r="22390" spans="82:87">
      <c r="CD22390" s="34" t="s">
        <v>26265</v>
      </c>
      <c r="CG22390" s="381">
        <v>80143</v>
      </c>
      <c r="CI22390" s="378">
        <v>38850</v>
      </c>
    </row>
    <row r="22391" spans="82:87">
      <c r="CD22391" s="34" t="s">
        <v>26266</v>
      </c>
      <c r="CG22391" s="381">
        <v>80144</v>
      </c>
      <c r="CI22391" s="378">
        <v>38860</v>
      </c>
    </row>
    <row r="22392" spans="82:87">
      <c r="CD22392" s="34" t="s">
        <v>26267</v>
      </c>
      <c r="CG22392" s="381">
        <v>80145</v>
      </c>
      <c r="CI22392" s="378">
        <v>38860</v>
      </c>
    </row>
    <row r="22393" spans="82:87">
      <c r="CD22393" s="34" t="s">
        <v>26268</v>
      </c>
      <c r="CG22393" s="381">
        <v>80146</v>
      </c>
      <c r="CI22393" s="378">
        <v>38860</v>
      </c>
    </row>
    <row r="22394" spans="82:87">
      <c r="CD22394" s="34" t="s">
        <v>26269</v>
      </c>
      <c r="CG22394" s="381">
        <v>80147</v>
      </c>
      <c r="CI22394" s="378">
        <v>38870</v>
      </c>
    </row>
    <row r="22395" spans="82:87">
      <c r="CD22395" s="34" t="s">
        <v>26270</v>
      </c>
      <c r="CG22395" s="381">
        <v>80148</v>
      </c>
      <c r="CI22395" s="378">
        <v>38870</v>
      </c>
    </row>
    <row r="22396" spans="82:87">
      <c r="CD22396" s="34" t="s">
        <v>26271</v>
      </c>
      <c r="CG22396" s="381">
        <v>80149</v>
      </c>
      <c r="CI22396" s="378">
        <v>38870</v>
      </c>
    </row>
    <row r="22397" spans="82:87">
      <c r="CD22397" s="34" t="s">
        <v>26272</v>
      </c>
      <c r="CG22397" s="381">
        <v>80150</v>
      </c>
      <c r="CI22397" s="378">
        <v>38880</v>
      </c>
    </row>
    <row r="22398" spans="82:87">
      <c r="CD22398" s="34" t="s">
        <v>26273</v>
      </c>
      <c r="CG22398" s="381">
        <v>80160</v>
      </c>
      <c r="CI22398" s="378">
        <v>38890</v>
      </c>
    </row>
    <row r="22399" spans="82:87">
      <c r="CD22399" s="34" t="s">
        <v>26274</v>
      </c>
      <c r="CG22399" s="381">
        <v>80170</v>
      </c>
      <c r="CI22399" s="378">
        <v>38890</v>
      </c>
    </row>
    <row r="22400" spans="82:87">
      <c r="CD22400" s="34" t="s">
        <v>26275</v>
      </c>
      <c r="CG22400" s="381">
        <v>80190</v>
      </c>
      <c r="CI22400" s="378">
        <v>38890</v>
      </c>
    </row>
    <row r="22401" spans="82:87">
      <c r="CD22401" s="34" t="s">
        <v>26276</v>
      </c>
      <c r="CG22401" s="381">
        <v>80200</v>
      </c>
      <c r="CI22401" s="378">
        <v>38890</v>
      </c>
    </row>
    <row r="22402" spans="82:87">
      <c r="CD22402" s="34" t="s">
        <v>26277</v>
      </c>
      <c r="CG22402" s="381">
        <v>80201</v>
      </c>
      <c r="CI22402" s="378">
        <v>38890</v>
      </c>
    </row>
    <row r="22403" spans="82:87">
      <c r="CD22403" s="34" t="s">
        <v>26278</v>
      </c>
      <c r="CG22403" s="381">
        <v>80202</v>
      </c>
      <c r="CI22403" s="378">
        <v>38900</v>
      </c>
    </row>
    <row r="22404" spans="82:87">
      <c r="CD22404" s="34" t="s">
        <v>26279</v>
      </c>
      <c r="CG22404" s="381">
        <v>80203</v>
      </c>
      <c r="CI22404" s="378">
        <v>38900</v>
      </c>
    </row>
    <row r="22405" spans="82:87">
      <c r="CD22405" s="34" t="s">
        <v>26280</v>
      </c>
      <c r="CG22405" s="381">
        <v>80204</v>
      </c>
      <c r="CI22405" s="378">
        <v>38911</v>
      </c>
    </row>
    <row r="22406" spans="82:87">
      <c r="CD22406" s="34" t="s">
        <v>26281</v>
      </c>
      <c r="CG22406" s="381">
        <v>80205</v>
      </c>
      <c r="CI22406" s="378">
        <v>38912</v>
      </c>
    </row>
    <row r="22407" spans="82:87">
      <c r="CD22407" s="34" t="s">
        <v>26282</v>
      </c>
      <c r="CG22407" s="381">
        <v>80206</v>
      </c>
      <c r="CI22407" s="378">
        <v>38913</v>
      </c>
    </row>
    <row r="22408" spans="82:87">
      <c r="CD22408" s="34" t="s">
        <v>26283</v>
      </c>
      <c r="CG22408" s="381">
        <v>80207</v>
      </c>
      <c r="CI22408" s="378">
        <v>38914</v>
      </c>
    </row>
    <row r="22409" spans="82:87">
      <c r="CD22409" s="34" t="s">
        <v>26284</v>
      </c>
      <c r="CG22409" s="381">
        <v>80208</v>
      </c>
      <c r="CI22409" s="378">
        <v>38915</v>
      </c>
    </row>
    <row r="22410" spans="82:87">
      <c r="CD22410" s="34" t="s">
        <v>26285</v>
      </c>
      <c r="CG22410" s="381">
        <v>80209</v>
      </c>
      <c r="CI22410" s="378">
        <v>38920</v>
      </c>
    </row>
    <row r="22411" spans="82:87">
      <c r="CD22411" s="34" t="s">
        <v>26286</v>
      </c>
      <c r="CG22411" s="381">
        <v>80210</v>
      </c>
      <c r="CI22411" s="378">
        <v>38921</v>
      </c>
    </row>
    <row r="22412" spans="82:87">
      <c r="CD22412" s="34" t="s">
        <v>26287</v>
      </c>
      <c r="CG22412" s="381">
        <v>80220</v>
      </c>
      <c r="CI22412" s="378">
        <v>38926</v>
      </c>
    </row>
    <row r="22413" spans="82:87">
      <c r="CD22413" s="34" t="s">
        <v>26288</v>
      </c>
      <c r="CG22413" s="381">
        <v>80230</v>
      </c>
      <c r="CI22413" s="378">
        <v>38927</v>
      </c>
    </row>
    <row r="22414" spans="82:87">
      <c r="CD22414" s="34" t="s">
        <v>26289</v>
      </c>
      <c r="CG22414" s="381">
        <v>80240</v>
      </c>
      <c r="CI22414" s="378">
        <v>38930</v>
      </c>
    </row>
    <row r="22415" spans="82:87">
      <c r="CD22415" s="34" t="s">
        <v>26290</v>
      </c>
      <c r="CG22415" s="381">
        <v>80250</v>
      </c>
      <c r="CI22415" s="378">
        <v>38930</v>
      </c>
    </row>
    <row r="22416" spans="82:87">
      <c r="CD22416" s="34" t="s">
        <v>26291</v>
      </c>
      <c r="CG22416" s="381">
        <v>80260</v>
      </c>
      <c r="CI22416" s="378">
        <v>38930</v>
      </c>
    </row>
    <row r="22417" spans="82:87">
      <c r="CD22417" s="34" t="s">
        <v>26292</v>
      </c>
      <c r="CG22417" s="381">
        <v>80270</v>
      </c>
      <c r="CI22417" s="378">
        <v>38930</v>
      </c>
    </row>
    <row r="22418" spans="82:87">
      <c r="CD22418" s="34" t="s">
        <v>26293</v>
      </c>
      <c r="CG22418" s="381">
        <v>80290</v>
      </c>
      <c r="CI22418" s="378">
        <v>38930</v>
      </c>
    </row>
    <row r="22419" spans="82:87">
      <c r="CD22419" s="34" t="s">
        <v>26294</v>
      </c>
      <c r="CG22419" s="381">
        <v>80297</v>
      </c>
      <c r="CI22419" s="378">
        <v>38930</v>
      </c>
    </row>
    <row r="22420" spans="82:87">
      <c r="CD22420" s="34" t="s">
        <v>26295</v>
      </c>
      <c r="CG22420" s="381">
        <v>80300</v>
      </c>
      <c r="CI22420" s="378">
        <v>38930</v>
      </c>
    </row>
    <row r="22421" spans="82:87">
      <c r="CD22421" s="34" t="s">
        <v>26296</v>
      </c>
      <c r="CG22421" s="381">
        <v>80301</v>
      </c>
      <c r="CI22421" s="378">
        <v>38940</v>
      </c>
    </row>
    <row r="22422" spans="82:87">
      <c r="CD22422" s="34" t="s">
        <v>26297</v>
      </c>
      <c r="CG22422" s="381">
        <v>80302</v>
      </c>
      <c r="CI22422" s="378">
        <v>38940</v>
      </c>
    </row>
    <row r="22423" spans="82:87">
      <c r="CD22423" s="34" t="s">
        <v>26298</v>
      </c>
      <c r="CG22423" s="381">
        <v>80303</v>
      </c>
      <c r="CI22423" s="378">
        <v>38940</v>
      </c>
    </row>
    <row r="22424" spans="82:87">
      <c r="CD22424" s="34" t="s">
        <v>26299</v>
      </c>
      <c r="CG22424" s="381">
        <v>80304</v>
      </c>
      <c r="CI22424" s="378">
        <v>38941</v>
      </c>
    </row>
    <row r="22425" spans="82:87">
      <c r="CD22425" s="34" t="s">
        <v>26300</v>
      </c>
      <c r="CG22425" s="381">
        <v>80305</v>
      </c>
      <c r="CI22425" s="378">
        <v>38942</v>
      </c>
    </row>
    <row r="22426" spans="82:87">
      <c r="CD22426" s="34" t="s">
        <v>26301</v>
      </c>
      <c r="CG22426" s="381">
        <v>80306</v>
      </c>
      <c r="CI22426" s="378">
        <v>38943</v>
      </c>
    </row>
    <row r="22427" spans="82:87">
      <c r="CD22427" s="34" t="s">
        <v>26302</v>
      </c>
      <c r="CG22427" s="381">
        <v>80307</v>
      </c>
      <c r="CI22427" s="378">
        <v>38944</v>
      </c>
    </row>
    <row r="22428" spans="82:87">
      <c r="CD22428" s="34" t="s">
        <v>26303</v>
      </c>
      <c r="CG22428" s="381">
        <v>80308</v>
      </c>
      <c r="CI22428" s="378">
        <v>38950</v>
      </c>
    </row>
    <row r="22429" spans="82:87">
      <c r="CD22429" s="34" t="s">
        <v>26304</v>
      </c>
      <c r="CG22429" s="381">
        <v>80309</v>
      </c>
      <c r="CI22429" s="378">
        <v>38950</v>
      </c>
    </row>
    <row r="22430" spans="82:87">
      <c r="CD22430" s="34" t="s">
        <v>26305</v>
      </c>
      <c r="CG22430" s="381">
        <v>80310</v>
      </c>
      <c r="CI22430" s="378">
        <v>38960</v>
      </c>
    </row>
    <row r="22431" spans="82:87">
      <c r="CD22431" s="34" t="s">
        <v>26306</v>
      </c>
      <c r="CG22431" s="381">
        <v>80320</v>
      </c>
      <c r="CI22431" s="378">
        <v>38960</v>
      </c>
    </row>
    <row r="22432" spans="82:87">
      <c r="CD22432" s="34" t="s">
        <v>26307</v>
      </c>
      <c r="CG22432" s="381">
        <v>80330</v>
      </c>
      <c r="CI22432" s="378">
        <v>38970</v>
      </c>
    </row>
    <row r="22433" spans="82:87">
      <c r="CD22433" s="34" t="s">
        <v>26308</v>
      </c>
      <c r="CG22433" s="381">
        <v>80331</v>
      </c>
      <c r="CI22433" s="378">
        <v>38970</v>
      </c>
    </row>
    <row r="22434" spans="82:87">
      <c r="CD22434" s="34" t="s">
        <v>26309</v>
      </c>
      <c r="CG22434" s="381">
        <v>80332</v>
      </c>
      <c r="CI22434" s="378">
        <v>38970</v>
      </c>
    </row>
    <row r="22435" spans="82:87">
      <c r="CD22435" s="34" t="s">
        <v>26310</v>
      </c>
      <c r="CG22435" s="381">
        <v>80333</v>
      </c>
      <c r="CI22435" s="378">
        <v>38970</v>
      </c>
    </row>
    <row r="22436" spans="82:87">
      <c r="CD22436" s="34" t="s">
        <v>26311</v>
      </c>
      <c r="CG22436" s="381">
        <v>80334</v>
      </c>
      <c r="CI22436" s="378">
        <v>38970</v>
      </c>
    </row>
    <row r="22437" spans="82:87">
      <c r="CD22437" s="34" t="s">
        <v>26312</v>
      </c>
      <c r="CG22437" s="381">
        <v>80335</v>
      </c>
      <c r="CI22437" s="378">
        <v>38970</v>
      </c>
    </row>
    <row r="22438" spans="82:87">
      <c r="CD22438" s="34" t="s">
        <v>26313</v>
      </c>
      <c r="CG22438" s="381">
        <v>80336</v>
      </c>
      <c r="CI22438" s="378">
        <v>38970</v>
      </c>
    </row>
    <row r="22439" spans="82:87">
      <c r="CD22439" s="34" t="s">
        <v>26314</v>
      </c>
      <c r="CG22439" s="381">
        <v>80337</v>
      </c>
      <c r="CI22439" s="378">
        <v>38970</v>
      </c>
    </row>
    <row r="22440" spans="82:87">
      <c r="CD22440" s="34" t="s">
        <v>26315</v>
      </c>
      <c r="CG22440" s="381">
        <v>80338</v>
      </c>
      <c r="CI22440" s="378">
        <v>38970</v>
      </c>
    </row>
    <row r="22441" spans="82:87">
      <c r="CD22441" s="34" t="s">
        <v>26316</v>
      </c>
      <c r="CG22441" s="381">
        <v>80339</v>
      </c>
      <c r="CI22441" s="378">
        <v>38980</v>
      </c>
    </row>
    <row r="22442" spans="82:87">
      <c r="CD22442" s="34" t="s">
        <v>26317</v>
      </c>
      <c r="CG22442" s="381">
        <v>80340</v>
      </c>
      <c r="CI22442" s="378">
        <v>38980</v>
      </c>
    </row>
    <row r="22443" spans="82:87">
      <c r="CD22443" s="34" t="s">
        <v>26318</v>
      </c>
      <c r="CG22443" s="381">
        <v>80350</v>
      </c>
      <c r="CI22443" s="378">
        <v>38980</v>
      </c>
    </row>
    <row r="22444" spans="82:87">
      <c r="CD22444" s="34" t="s">
        <v>26319</v>
      </c>
      <c r="CG22444" s="381">
        <v>80351</v>
      </c>
      <c r="CI22444" s="378">
        <v>38980</v>
      </c>
    </row>
    <row r="22445" spans="82:87">
      <c r="CD22445" s="34" t="s">
        <v>26320</v>
      </c>
      <c r="CG22445" s="381">
        <v>80360</v>
      </c>
      <c r="CI22445" s="378">
        <v>38998</v>
      </c>
    </row>
    <row r="22446" spans="82:87">
      <c r="CD22446" s="34" t="s">
        <v>26321</v>
      </c>
      <c r="CG22446" s="381">
        <v>80370</v>
      </c>
      <c r="CI22446" s="378">
        <v>39000</v>
      </c>
    </row>
    <row r="22447" spans="82:87">
      <c r="CD22447" s="34" t="s">
        <v>26322</v>
      </c>
      <c r="CG22447" s="381">
        <v>80390</v>
      </c>
      <c r="CI22447" s="378">
        <v>39001</v>
      </c>
    </row>
    <row r="22448" spans="82:87">
      <c r="CD22448" s="34" t="s">
        <v>26323</v>
      </c>
      <c r="CG22448" s="381">
        <v>80400</v>
      </c>
      <c r="CI22448" s="378">
        <v>39002</v>
      </c>
    </row>
    <row r="22449" spans="82:87">
      <c r="CD22449" s="34" t="s">
        <v>26324</v>
      </c>
      <c r="CG22449" s="381">
        <v>80410</v>
      </c>
      <c r="CI22449" s="378">
        <v>39003</v>
      </c>
    </row>
    <row r="22450" spans="82:87">
      <c r="CD22450" s="34" t="s">
        <v>26325</v>
      </c>
      <c r="CG22450" s="381">
        <v>80420</v>
      </c>
      <c r="CI22450" s="378">
        <v>39004</v>
      </c>
    </row>
    <row r="22451" spans="82:87">
      <c r="CD22451" s="34" t="s">
        <v>26326</v>
      </c>
      <c r="CG22451" s="381">
        <v>80430</v>
      </c>
      <c r="CI22451" s="378">
        <v>39005</v>
      </c>
    </row>
    <row r="22452" spans="82:87">
      <c r="CD22452" s="34" t="s">
        <v>26327</v>
      </c>
      <c r="CG22452" s="381">
        <v>80440</v>
      </c>
      <c r="CI22452" s="378">
        <v>39006</v>
      </c>
    </row>
    <row r="22453" spans="82:87">
      <c r="CD22453" s="34" t="s">
        <v>26328</v>
      </c>
      <c r="CG22453" s="381">
        <v>80450</v>
      </c>
      <c r="CI22453" s="378">
        <v>39007</v>
      </c>
    </row>
    <row r="22454" spans="82:87">
      <c r="CD22454" s="34" t="s">
        <v>26329</v>
      </c>
      <c r="CG22454" s="381">
        <v>80460</v>
      </c>
      <c r="CI22454" s="378">
        <v>39008</v>
      </c>
    </row>
    <row r="22455" spans="82:87">
      <c r="CD22455" s="34" t="s">
        <v>26330</v>
      </c>
      <c r="CG22455" s="381">
        <v>80470</v>
      </c>
      <c r="CI22455" s="378">
        <v>39009</v>
      </c>
    </row>
    <row r="22456" spans="82:87">
      <c r="CD22456" s="34" t="s">
        <v>26331</v>
      </c>
      <c r="CG22456" s="381">
        <v>80480</v>
      </c>
      <c r="CI22456" s="378">
        <v>39010</v>
      </c>
    </row>
    <row r="22457" spans="82:87">
      <c r="CD22457" s="34" t="s">
        <v>26332</v>
      </c>
      <c r="CG22457" s="381">
        <v>80490</v>
      </c>
      <c r="CI22457" s="378">
        <v>39011</v>
      </c>
    </row>
    <row r="22458" spans="82:87">
      <c r="CD22458" s="34" t="s">
        <v>26333</v>
      </c>
      <c r="CG22458" s="381">
        <v>80500</v>
      </c>
      <c r="CI22458" s="378">
        <v>39011</v>
      </c>
    </row>
    <row r="22459" spans="82:87">
      <c r="CD22459" s="34" t="s">
        <v>26334</v>
      </c>
      <c r="CG22459" s="381">
        <v>80510</v>
      </c>
      <c r="CI22459" s="378">
        <v>39012</v>
      </c>
    </row>
    <row r="22460" spans="82:87">
      <c r="CD22460" s="34" t="s">
        <v>26335</v>
      </c>
      <c r="CG22460" s="381">
        <v>80520</v>
      </c>
      <c r="CI22460" s="378">
        <v>39013</v>
      </c>
    </row>
    <row r="22461" spans="82:87">
      <c r="CD22461" s="34" t="s">
        <v>26336</v>
      </c>
      <c r="CG22461" s="381">
        <v>80531</v>
      </c>
      <c r="CI22461" s="378">
        <v>39014</v>
      </c>
    </row>
    <row r="22462" spans="82:87">
      <c r="CD22462" s="34" t="s">
        <v>26337</v>
      </c>
      <c r="CG22462" s="381">
        <v>80532</v>
      </c>
      <c r="CI22462" s="378">
        <v>39015</v>
      </c>
    </row>
    <row r="22463" spans="82:87">
      <c r="CD22463" s="34" t="s">
        <v>26338</v>
      </c>
      <c r="CG22463" s="381">
        <v>80533</v>
      </c>
      <c r="CI22463" s="378">
        <v>39016</v>
      </c>
    </row>
    <row r="22464" spans="82:87">
      <c r="CD22464" s="34" t="s">
        <v>26339</v>
      </c>
      <c r="CG22464" s="381">
        <v>80534</v>
      </c>
      <c r="CI22464" s="378">
        <v>39017</v>
      </c>
    </row>
    <row r="22465" spans="82:87">
      <c r="CD22465" s="34" t="s">
        <v>26340</v>
      </c>
      <c r="CG22465" s="381">
        <v>80535</v>
      </c>
      <c r="CI22465" s="378">
        <v>39018</v>
      </c>
    </row>
    <row r="22466" spans="82:87">
      <c r="CD22466" s="34" t="s">
        <v>26341</v>
      </c>
      <c r="CG22466" s="381">
        <v>80536</v>
      </c>
      <c r="CI22466" s="378">
        <v>39019</v>
      </c>
    </row>
    <row r="22467" spans="82:87">
      <c r="CD22467" s="34" t="s">
        <v>26342</v>
      </c>
      <c r="CG22467" s="381">
        <v>80537</v>
      </c>
      <c r="CI22467" s="378">
        <v>39020</v>
      </c>
    </row>
    <row r="22468" spans="82:87">
      <c r="CD22468" s="34" t="s">
        <v>26343</v>
      </c>
      <c r="CG22468" s="381">
        <v>80538</v>
      </c>
      <c r="CI22468" s="378">
        <v>39021</v>
      </c>
    </row>
    <row r="22469" spans="82:87">
      <c r="CD22469" s="34" t="s">
        <v>26344</v>
      </c>
      <c r="CG22469" s="381">
        <v>80539</v>
      </c>
      <c r="CI22469" s="378">
        <v>39022</v>
      </c>
    </row>
    <row r="22470" spans="82:87">
      <c r="CD22470" s="34" t="s">
        <v>26345</v>
      </c>
      <c r="CG22470" s="381">
        <v>80540</v>
      </c>
      <c r="CI22470" s="378">
        <v>39023</v>
      </c>
    </row>
    <row r="22471" spans="82:87">
      <c r="CD22471" s="34" t="s">
        <v>26346</v>
      </c>
      <c r="CG22471" s="381">
        <v>80550</v>
      </c>
      <c r="CI22471" s="378">
        <v>39024</v>
      </c>
    </row>
    <row r="22472" spans="82:87">
      <c r="CD22472" s="34" t="s">
        <v>26347</v>
      </c>
      <c r="CG22472" s="381">
        <v>80560</v>
      </c>
      <c r="CI22472" s="378">
        <v>39025</v>
      </c>
    </row>
    <row r="22473" spans="82:87">
      <c r="CD22473" s="34" t="s">
        <v>26348</v>
      </c>
      <c r="CG22473" s="381">
        <v>80570</v>
      </c>
      <c r="CI22473" s="378">
        <v>39026</v>
      </c>
    </row>
    <row r="22474" spans="82:87">
      <c r="CD22474" s="34" t="s">
        <v>26349</v>
      </c>
      <c r="CG22474" s="381">
        <v>80580</v>
      </c>
      <c r="CI22474" s="378">
        <v>39027</v>
      </c>
    </row>
    <row r="22475" spans="82:87">
      <c r="CD22475" s="34" t="s">
        <v>26350</v>
      </c>
      <c r="CG22475" s="381">
        <v>80600</v>
      </c>
      <c r="CI22475" s="378">
        <v>39028</v>
      </c>
    </row>
    <row r="22476" spans="82:87">
      <c r="CD22476" s="34" t="s">
        <v>26351</v>
      </c>
      <c r="CG22476" s="381">
        <v>80610</v>
      </c>
      <c r="CI22476" s="378">
        <v>39029</v>
      </c>
    </row>
    <row r="22477" spans="82:87">
      <c r="CD22477" s="34" t="s">
        <v>26352</v>
      </c>
      <c r="CG22477" s="381">
        <v>80620</v>
      </c>
      <c r="CI22477" s="378">
        <v>39030</v>
      </c>
    </row>
    <row r="22478" spans="82:87">
      <c r="CD22478" s="34" t="s">
        <v>26353</v>
      </c>
      <c r="CG22478" s="381">
        <v>80630</v>
      </c>
      <c r="CI22478" s="378">
        <v>39031</v>
      </c>
    </row>
    <row r="22479" spans="82:87">
      <c r="CD22479" s="34" t="s">
        <v>26354</v>
      </c>
      <c r="CG22479" s="381">
        <v>80640</v>
      </c>
      <c r="CI22479" s="378">
        <v>39032</v>
      </c>
    </row>
    <row r="22480" spans="82:87">
      <c r="CD22480" s="34" t="s">
        <v>26355</v>
      </c>
      <c r="CG22480" s="381">
        <v>80650</v>
      </c>
      <c r="CI22480" s="378">
        <v>39033</v>
      </c>
    </row>
    <row r="22481" spans="82:87">
      <c r="CD22481" s="34" t="s">
        <v>26356</v>
      </c>
      <c r="CG22481" s="381">
        <v>80670</v>
      </c>
      <c r="CI22481" s="378">
        <v>39034</v>
      </c>
    </row>
    <row r="22482" spans="82:87">
      <c r="CD22482" s="34" t="s">
        <v>26357</v>
      </c>
      <c r="CG22482" s="381">
        <v>80680</v>
      </c>
      <c r="CI22482" s="378">
        <v>39035</v>
      </c>
    </row>
    <row r="22483" spans="82:87">
      <c r="CD22483" s="34" t="s">
        <v>26358</v>
      </c>
      <c r="CG22483" s="381">
        <v>80690</v>
      </c>
      <c r="CI22483" s="378">
        <v>39036</v>
      </c>
    </row>
    <row r="22484" spans="82:87">
      <c r="CD22484" s="34" t="s">
        <v>26359</v>
      </c>
      <c r="CG22484" s="381">
        <v>80700</v>
      </c>
      <c r="CI22484" s="378">
        <v>39037</v>
      </c>
    </row>
    <row r="22485" spans="82:87">
      <c r="CD22485" s="34" t="s">
        <v>26360</v>
      </c>
      <c r="CG22485" s="381">
        <v>80710</v>
      </c>
      <c r="CI22485" s="378">
        <v>39038</v>
      </c>
    </row>
    <row r="22486" spans="82:87">
      <c r="CD22486" s="34" t="s">
        <v>26361</v>
      </c>
      <c r="CG22486" s="381">
        <v>80740</v>
      </c>
      <c r="CI22486" s="378">
        <v>39039</v>
      </c>
    </row>
    <row r="22487" spans="82:87">
      <c r="CD22487" s="34" t="s">
        <v>26362</v>
      </c>
      <c r="CG22487" s="381">
        <v>80750</v>
      </c>
      <c r="CI22487" s="378">
        <v>39100</v>
      </c>
    </row>
    <row r="22488" spans="82:87">
      <c r="CD22488" s="34" t="s">
        <v>26363</v>
      </c>
      <c r="CG22488" s="381">
        <v>80770</v>
      </c>
      <c r="CI22488" s="378">
        <v>39100</v>
      </c>
    </row>
    <row r="22489" spans="82:87">
      <c r="CD22489" s="34" t="s">
        <v>26364</v>
      </c>
      <c r="CG22489" s="381">
        <v>80780</v>
      </c>
      <c r="CI22489" s="378">
        <v>39100</v>
      </c>
    </row>
    <row r="22490" spans="82:87">
      <c r="CD22490" s="34" t="s">
        <v>26365</v>
      </c>
      <c r="CG22490" s="381">
        <v>80800</v>
      </c>
      <c r="CI22490" s="378">
        <v>39100</v>
      </c>
    </row>
    <row r="22491" spans="82:87">
      <c r="CD22491" s="34" t="s">
        <v>26366</v>
      </c>
      <c r="CG22491" s="381">
        <v>80801</v>
      </c>
      <c r="CI22491" s="378">
        <v>39100</v>
      </c>
    </row>
    <row r="22492" spans="82:87">
      <c r="CD22492" s="34" t="s">
        <v>26367</v>
      </c>
      <c r="CG22492" s="381">
        <v>80820</v>
      </c>
      <c r="CI22492" s="378">
        <v>39100</v>
      </c>
    </row>
    <row r="22493" spans="82:87">
      <c r="CD22493" s="34" t="s">
        <v>26368</v>
      </c>
      <c r="CG22493" s="381">
        <v>80830</v>
      </c>
      <c r="CI22493" s="378">
        <v>39100</v>
      </c>
    </row>
    <row r="22494" spans="82:87">
      <c r="CD22494" s="34" t="s">
        <v>26369</v>
      </c>
      <c r="CG22494" s="381">
        <v>80850</v>
      </c>
      <c r="CI22494" s="378">
        <v>39100</v>
      </c>
    </row>
    <row r="22495" spans="82:87">
      <c r="CD22495" s="34" t="s">
        <v>26370</v>
      </c>
      <c r="CG22495" s="381">
        <v>80860</v>
      </c>
      <c r="CI22495" s="378">
        <v>39100</v>
      </c>
    </row>
    <row r="22496" spans="82:87">
      <c r="CD22496" s="34" t="s">
        <v>26371</v>
      </c>
      <c r="CG22496" s="381">
        <v>80870</v>
      </c>
      <c r="CI22496" s="378">
        <v>39100</v>
      </c>
    </row>
    <row r="22497" spans="82:87">
      <c r="CD22497" s="34" t="s">
        <v>26372</v>
      </c>
      <c r="CG22497" s="381">
        <v>80880</v>
      </c>
      <c r="CI22497" s="378">
        <v>39100</v>
      </c>
    </row>
    <row r="22498" spans="82:87">
      <c r="CD22498" s="34" t="s">
        <v>26373</v>
      </c>
      <c r="CG22498" s="381">
        <v>80890</v>
      </c>
      <c r="CI22498" s="378">
        <v>39100</v>
      </c>
    </row>
    <row r="22499" spans="82:87">
      <c r="CD22499" s="34" t="s">
        <v>26374</v>
      </c>
      <c r="CG22499" s="381">
        <v>80891</v>
      </c>
      <c r="CI22499" s="378">
        <v>39100</v>
      </c>
    </row>
    <row r="22500" spans="82:87">
      <c r="CD22500" s="34" t="s">
        <v>26375</v>
      </c>
      <c r="CG22500" s="381">
        <v>80901</v>
      </c>
      <c r="CI22500" s="378">
        <v>39100</v>
      </c>
    </row>
    <row r="22501" spans="82:87">
      <c r="CD22501" s="34" t="s">
        <v>26376</v>
      </c>
      <c r="CG22501" s="381">
        <v>80902</v>
      </c>
      <c r="CI22501" s="378">
        <v>39101</v>
      </c>
    </row>
    <row r="22502" spans="82:87">
      <c r="CD22502" s="34" t="s">
        <v>26377</v>
      </c>
      <c r="CG22502" s="381">
        <v>80903</v>
      </c>
      <c r="CI22502" s="378">
        <v>39102</v>
      </c>
    </row>
    <row r="22503" spans="82:87">
      <c r="CD22503" s="34" t="s">
        <v>26378</v>
      </c>
      <c r="CG22503" s="381">
        <v>80904</v>
      </c>
      <c r="CI22503" s="378">
        <v>39103</v>
      </c>
    </row>
    <row r="22504" spans="82:87">
      <c r="CD22504" s="34" t="s">
        <v>26379</v>
      </c>
      <c r="CG22504" s="381">
        <v>80905</v>
      </c>
      <c r="CI22504" s="378">
        <v>39104</v>
      </c>
    </row>
    <row r="22505" spans="82:87">
      <c r="CD22505" s="34" t="s">
        <v>26380</v>
      </c>
      <c r="CG22505" s="381">
        <v>80906</v>
      </c>
      <c r="CI22505" s="378">
        <v>39105</v>
      </c>
    </row>
    <row r="22506" spans="82:87">
      <c r="CD22506" s="34" t="s">
        <v>26381</v>
      </c>
      <c r="CG22506" s="381">
        <v>80907</v>
      </c>
      <c r="CI22506" s="378">
        <v>39106</v>
      </c>
    </row>
    <row r="22507" spans="82:87">
      <c r="CD22507" s="34" t="s">
        <v>26382</v>
      </c>
      <c r="CG22507" s="381">
        <v>80908</v>
      </c>
      <c r="CI22507" s="378">
        <v>39107</v>
      </c>
    </row>
    <row r="22508" spans="82:87">
      <c r="CD22508" s="34" t="s">
        <v>26383</v>
      </c>
      <c r="CG22508" s="381">
        <v>80909</v>
      </c>
      <c r="CI22508" s="378">
        <v>39108</v>
      </c>
    </row>
    <row r="22509" spans="82:87">
      <c r="CD22509" s="34" t="s">
        <v>26384</v>
      </c>
      <c r="CG22509" s="381">
        <v>80910</v>
      </c>
      <c r="CI22509" s="378">
        <v>39109</v>
      </c>
    </row>
    <row r="22510" spans="82:87">
      <c r="CD22510" s="34" t="s">
        <v>26385</v>
      </c>
      <c r="CG22510" s="381">
        <v>80911</v>
      </c>
      <c r="CI22510" s="378">
        <v>39110</v>
      </c>
    </row>
    <row r="22511" spans="82:87">
      <c r="CD22511" s="34" t="s">
        <v>26386</v>
      </c>
      <c r="CG22511" s="381">
        <v>80912</v>
      </c>
      <c r="CI22511" s="378">
        <v>39110</v>
      </c>
    </row>
    <row r="22512" spans="82:87">
      <c r="CD22512" s="34" t="s">
        <v>26387</v>
      </c>
      <c r="CG22512" s="381">
        <v>80913</v>
      </c>
      <c r="CI22512" s="378">
        <v>39110</v>
      </c>
    </row>
    <row r="22513" spans="82:87">
      <c r="CD22513" s="34" t="s">
        <v>26388</v>
      </c>
      <c r="CG22513" s="381">
        <v>80914</v>
      </c>
      <c r="CI22513" s="378">
        <v>39110</v>
      </c>
    </row>
    <row r="22514" spans="82:87">
      <c r="CD22514" s="34" t="s">
        <v>26389</v>
      </c>
      <c r="CG22514" s="381">
        <v>80915</v>
      </c>
      <c r="CI22514" s="378">
        <v>39110</v>
      </c>
    </row>
    <row r="22515" spans="82:87">
      <c r="CD22515" s="34" t="s">
        <v>26390</v>
      </c>
      <c r="CG22515" s="381">
        <v>80916</v>
      </c>
      <c r="CI22515" s="378">
        <v>39110</v>
      </c>
    </row>
    <row r="22516" spans="82:87">
      <c r="CD22516" s="34" t="s">
        <v>26391</v>
      </c>
      <c r="CG22516" s="381">
        <v>80917</v>
      </c>
      <c r="CI22516" s="378">
        <v>39110</v>
      </c>
    </row>
    <row r="22517" spans="82:87">
      <c r="CD22517" s="34" t="s">
        <v>26392</v>
      </c>
      <c r="CG22517" s="381">
        <v>80918</v>
      </c>
      <c r="CI22517" s="378">
        <v>39110</v>
      </c>
    </row>
    <row r="22518" spans="82:87">
      <c r="CD22518" s="34" t="s">
        <v>26393</v>
      </c>
      <c r="CG22518" s="381">
        <v>80919</v>
      </c>
      <c r="CI22518" s="378">
        <v>39110</v>
      </c>
    </row>
    <row r="22519" spans="82:87">
      <c r="CD22519" s="34" t="s">
        <v>26394</v>
      </c>
      <c r="CG22519" s="381">
        <v>80935</v>
      </c>
      <c r="CI22519" s="378">
        <v>39110</v>
      </c>
    </row>
    <row r="22520" spans="82:87">
      <c r="CD22520" s="34" t="s">
        <v>26395</v>
      </c>
      <c r="CG22520" s="381">
        <v>80960</v>
      </c>
      <c r="CI22520" s="378">
        <v>39110</v>
      </c>
    </row>
    <row r="22521" spans="82:87">
      <c r="CD22521" s="34" t="s">
        <v>26396</v>
      </c>
      <c r="CG22521" s="381">
        <v>80970</v>
      </c>
      <c r="CI22521" s="378">
        <v>39110</v>
      </c>
    </row>
    <row r="22522" spans="82:87">
      <c r="CD22522" s="34" t="s">
        <v>26397</v>
      </c>
      <c r="CG22522" s="381">
        <v>80980</v>
      </c>
      <c r="CI22522" s="378">
        <v>39110</v>
      </c>
    </row>
    <row r="22523" spans="82:87">
      <c r="CD22523" s="34" t="s">
        <v>26398</v>
      </c>
      <c r="CG22523" s="381">
        <v>81000</v>
      </c>
      <c r="CI22523" s="378">
        <v>39110</v>
      </c>
    </row>
    <row r="22524" spans="82:87">
      <c r="CD22524" s="34" t="s">
        <v>26399</v>
      </c>
      <c r="CG22524" s="381">
        <v>81001</v>
      </c>
      <c r="CI22524" s="378">
        <v>39110</v>
      </c>
    </row>
    <row r="22525" spans="82:87">
      <c r="CD22525" s="34" t="s">
        <v>26400</v>
      </c>
      <c r="CG22525" s="381">
        <v>81002</v>
      </c>
      <c r="CI22525" s="378">
        <v>39110</v>
      </c>
    </row>
    <row r="22526" spans="82:87">
      <c r="CD22526" s="34" t="s">
        <v>26401</v>
      </c>
      <c r="CG22526" s="381">
        <v>81003</v>
      </c>
      <c r="CI22526" s="378">
        <v>39110</v>
      </c>
    </row>
    <row r="22527" spans="82:87">
      <c r="CD22527" s="34" t="s">
        <v>26402</v>
      </c>
      <c r="CG22527" s="381">
        <v>81004</v>
      </c>
      <c r="CI22527" s="378">
        <v>39110</v>
      </c>
    </row>
    <row r="22528" spans="82:87">
      <c r="CD22528" s="34" t="s">
        <v>26403</v>
      </c>
      <c r="CG22528" s="381">
        <v>81005</v>
      </c>
      <c r="CI22528" s="378">
        <v>39110</v>
      </c>
    </row>
    <row r="22529" spans="82:87">
      <c r="CD22529" s="34" t="s">
        <v>26404</v>
      </c>
      <c r="CG22529" s="381">
        <v>81006</v>
      </c>
      <c r="CI22529" s="378">
        <v>39110</v>
      </c>
    </row>
    <row r="22530" spans="82:87">
      <c r="CD22530" s="34" t="s">
        <v>26405</v>
      </c>
      <c r="CG22530" s="381">
        <v>81007</v>
      </c>
      <c r="CI22530" s="378">
        <v>39110</v>
      </c>
    </row>
    <row r="22531" spans="82:87">
      <c r="CD22531" s="34" t="s">
        <v>26406</v>
      </c>
      <c r="CG22531" s="381">
        <v>81008</v>
      </c>
      <c r="CI22531" s="378">
        <v>39110</v>
      </c>
    </row>
    <row r="22532" spans="82:87">
      <c r="CD22532" s="34" t="s">
        <v>26407</v>
      </c>
      <c r="CG22532" s="381">
        <v>81009</v>
      </c>
      <c r="CI22532" s="378">
        <v>39110</v>
      </c>
    </row>
    <row r="22533" spans="82:87">
      <c r="CD22533" s="34" t="s">
        <v>26408</v>
      </c>
      <c r="CG22533" s="381">
        <v>81010</v>
      </c>
      <c r="CI22533" s="378">
        <v>39120</v>
      </c>
    </row>
    <row r="22534" spans="82:87">
      <c r="CD22534" s="34" t="s">
        <v>26409</v>
      </c>
      <c r="CG22534" s="381">
        <v>81011</v>
      </c>
      <c r="CI22534" s="378">
        <v>39120</v>
      </c>
    </row>
    <row r="22535" spans="82:87">
      <c r="CD22535" s="34" t="s">
        <v>26410</v>
      </c>
      <c r="CG22535" s="381">
        <v>81012</v>
      </c>
      <c r="CI22535" s="378">
        <v>39120</v>
      </c>
    </row>
    <row r="22536" spans="82:87">
      <c r="CD22536" s="34" t="s">
        <v>26411</v>
      </c>
      <c r="CG22536" s="381">
        <v>81013</v>
      </c>
      <c r="CI22536" s="378">
        <v>39120</v>
      </c>
    </row>
    <row r="22537" spans="82:87">
      <c r="CD22537" s="34" t="s">
        <v>26412</v>
      </c>
      <c r="CG22537" s="381">
        <v>81014</v>
      </c>
      <c r="CI22537" s="378">
        <v>39120</v>
      </c>
    </row>
    <row r="22538" spans="82:87">
      <c r="CD22538" s="34" t="s">
        <v>26413</v>
      </c>
      <c r="CG22538" s="381">
        <v>81015</v>
      </c>
      <c r="CI22538" s="378">
        <v>39120</v>
      </c>
    </row>
    <row r="22539" spans="82:87">
      <c r="CD22539" s="34" t="s">
        <v>26414</v>
      </c>
      <c r="CG22539" s="381">
        <v>81016</v>
      </c>
      <c r="CI22539" s="378">
        <v>39120</v>
      </c>
    </row>
    <row r="22540" spans="82:87">
      <c r="CD22540" s="34" t="s">
        <v>26415</v>
      </c>
      <c r="CG22540" s="381">
        <v>81017</v>
      </c>
      <c r="CI22540" s="378">
        <v>39120</v>
      </c>
    </row>
    <row r="22541" spans="82:87">
      <c r="CD22541" s="34" t="s">
        <v>26416</v>
      </c>
      <c r="CG22541" s="381">
        <v>81018</v>
      </c>
      <c r="CI22541" s="378">
        <v>39120</v>
      </c>
    </row>
    <row r="22542" spans="82:87">
      <c r="CD22542" s="34" t="s">
        <v>26417</v>
      </c>
      <c r="CG22542" s="381">
        <v>81019</v>
      </c>
      <c r="CI22542" s="378">
        <v>39120</v>
      </c>
    </row>
    <row r="22543" spans="82:87">
      <c r="CD22543" s="34" t="s">
        <v>26418</v>
      </c>
      <c r="CG22543" s="381">
        <v>81020</v>
      </c>
      <c r="CI22543" s="378">
        <v>39120</v>
      </c>
    </row>
    <row r="22544" spans="82:87">
      <c r="CD22544" s="34" t="s">
        <v>26419</v>
      </c>
      <c r="CG22544" s="381">
        <v>81021</v>
      </c>
      <c r="CI22544" s="378">
        <v>39120</v>
      </c>
    </row>
    <row r="22545" spans="82:87">
      <c r="CD22545" s="34" t="s">
        <v>26420</v>
      </c>
      <c r="CG22545" s="381">
        <v>81022</v>
      </c>
      <c r="CI22545" s="378">
        <v>39120</v>
      </c>
    </row>
    <row r="22546" spans="82:87">
      <c r="CD22546" s="34" t="s">
        <v>26421</v>
      </c>
      <c r="CG22546" s="381">
        <v>81023</v>
      </c>
      <c r="CI22546" s="378">
        <v>39120</v>
      </c>
    </row>
    <row r="22547" spans="82:87">
      <c r="CD22547" s="34" t="s">
        <v>26422</v>
      </c>
      <c r="CG22547" s="381">
        <v>81024</v>
      </c>
      <c r="CI22547" s="378">
        <v>39120</v>
      </c>
    </row>
    <row r="22548" spans="82:87">
      <c r="CD22548" s="34" t="s">
        <v>26423</v>
      </c>
      <c r="CG22548" s="381">
        <v>81025</v>
      </c>
      <c r="CI22548" s="378">
        <v>39120</v>
      </c>
    </row>
    <row r="22549" spans="82:87">
      <c r="CD22549" s="34" t="s">
        <v>26424</v>
      </c>
      <c r="CG22549" s="381">
        <v>81026</v>
      </c>
      <c r="CI22549" s="378">
        <v>39120</v>
      </c>
    </row>
    <row r="22550" spans="82:87">
      <c r="CD22550" s="34" t="s">
        <v>26425</v>
      </c>
      <c r="CG22550" s="381">
        <v>81027</v>
      </c>
      <c r="CI22550" s="378">
        <v>39120</v>
      </c>
    </row>
    <row r="22551" spans="82:87">
      <c r="CD22551" s="34" t="s">
        <v>26426</v>
      </c>
      <c r="CG22551" s="381">
        <v>81028</v>
      </c>
      <c r="CI22551" s="378">
        <v>39120</v>
      </c>
    </row>
    <row r="22552" spans="82:87">
      <c r="CD22552" s="34" t="s">
        <v>26427</v>
      </c>
      <c r="CG22552" s="381">
        <v>81029</v>
      </c>
      <c r="CI22552" s="378">
        <v>39120</v>
      </c>
    </row>
    <row r="22553" spans="82:87">
      <c r="CD22553" s="34" t="s">
        <v>26428</v>
      </c>
      <c r="CG22553" s="381">
        <v>81030</v>
      </c>
      <c r="CI22553" s="378">
        <v>39120</v>
      </c>
    </row>
    <row r="22554" spans="82:87">
      <c r="CD22554" s="34" t="s">
        <v>26429</v>
      </c>
      <c r="CG22554" s="381">
        <v>81031</v>
      </c>
      <c r="CI22554" s="378">
        <v>39120</v>
      </c>
    </row>
    <row r="22555" spans="82:87">
      <c r="CD22555" s="34" t="s">
        <v>26430</v>
      </c>
      <c r="CG22555" s="381">
        <v>81032</v>
      </c>
      <c r="CI22555" s="378">
        <v>39120</v>
      </c>
    </row>
    <row r="22556" spans="82:87">
      <c r="CD22556" s="34" t="s">
        <v>26431</v>
      </c>
      <c r="CG22556" s="381">
        <v>81033</v>
      </c>
      <c r="CI22556" s="378">
        <v>39120</v>
      </c>
    </row>
    <row r="22557" spans="82:87">
      <c r="CD22557" s="34" t="s">
        <v>26432</v>
      </c>
      <c r="CG22557" s="381">
        <v>81034</v>
      </c>
      <c r="CI22557" s="378">
        <v>39120</v>
      </c>
    </row>
    <row r="22558" spans="82:87">
      <c r="CD22558" s="34" t="s">
        <v>26433</v>
      </c>
      <c r="CG22558" s="381">
        <v>81035</v>
      </c>
      <c r="CI22558" s="378">
        <v>39130</v>
      </c>
    </row>
    <row r="22559" spans="82:87">
      <c r="CD22559" s="34" t="s">
        <v>26434</v>
      </c>
      <c r="CG22559" s="381">
        <v>81036</v>
      </c>
      <c r="CI22559" s="378">
        <v>39130</v>
      </c>
    </row>
    <row r="22560" spans="82:87">
      <c r="CD22560" s="34" t="s">
        <v>26435</v>
      </c>
      <c r="CG22560" s="381">
        <v>81037</v>
      </c>
      <c r="CI22560" s="378">
        <v>39130</v>
      </c>
    </row>
    <row r="22561" spans="82:87">
      <c r="CD22561" s="34" t="s">
        <v>26436</v>
      </c>
      <c r="CG22561" s="381">
        <v>81038</v>
      </c>
      <c r="CI22561" s="378">
        <v>39130</v>
      </c>
    </row>
    <row r="22562" spans="82:87">
      <c r="CD22562" s="34" t="s">
        <v>26437</v>
      </c>
      <c r="CG22562" s="381">
        <v>81039</v>
      </c>
      <c r="CI22562" s="378">
        <v>39130</v>
      </c>
    </row>
    <row r="22563" spans="82:87">
      <c r="CD22563" s="34" t="s">
        <v>26438</v>
      </c>
      <c r="CG22563" s="381">
        <v>81040</v>
      </c>
      <c r="CI22563" s="378">
        <v>39130</v>
      </c>
    </row>
    <row r="22564" spans="82:87">
      <c r="CD22564" s="34" t="s">
        <v>26439</v>
      </c>
      <c r="CG22564" s="381">
        <v>81041</v>
      </c>
      <c r="CI22564" s="378">
        <v>39130</v>
      </c>
    </row>
    <row r="22565" spans="82:87">
      <c r="CD22565" s="34" t="s">
        <v>26440</v>
      </c>
      <c r="CG22565" s="381">
        <v>81042</v>
      </c>
      <c r="CI22565" s="378">
        <v>39130</v>
      </c>
    </row>
    <row r="22566" spans="82:87">
      <c r="CD22566" s="34" t="s">
        <v>26441</v>
      </c>
      <c r="CG22566" s="381">
        <v>81043</v>
      </c>
      <c r="CI22566" s="378">
        <v>39130</v>
      </c>
    </row>
    <row r="22567" spans="82:87">
      <c r="CD22567" s="34" t="s">
        <v>26442</v>
      </c>
      <c r="CG22567" s="381">
        <v>81044</v>
      </c>
      <c r="CI22567" s="378">
        <v>39130</v>
      </c>
    </row>
    <row r="22568" spans="82:87">
      <c r="CD22568" s="34" t="s">
        <v>26443</v>
      </c>
      <c r="CG22568" s="381">
        <v>81045</v>
      </c>
      <c r="CI22568" s="378">
        <v>39130</v>
      </c>
    </row>
    <row r="22569" spans="82:87">
      <c r="CD22569" s="34" t="s">
        <v>26444</v>
      </c>
      <c r="CG22569" s="381">
        <v>81090</v>
      </c>
      <c r="CI22569" s="378">
        <v>39130</v>
      </c>
    </row>
    <row r="22570" spans="82:87">
      <c r="CD22570" s="34" t="s">
        <v>26445</v>
      </c>
      <c r="CG22570" s="381">
        <v>81100</v>
      </c>
      <c r="CI22570" s="378">
        <v>39130</v>
      </c>
    </row>
    <row r="22571" spans="82:87">
      <c r="CD22571" s="34" t="s">
        <v>26446</v>
      </c>
      <c r="CG22571" s="381">
        <v>81101</v>
      </c>
      <c r="CI22571" s="378">
        <v>39130</v>
      </c>
    </row>
    <row r="22572" spans="82:87">
      <c r="CD22572" s="34" t="s">
        <v>26447</v>
      </c>
      <c r="CG22572" s="381">
        <v>81102</v>
      </c>
      <c r="CI22572" s="378">
        <v>39130</v>
      </c>
    </row>
    <row r="22573" spans="82:87">
      <c r="CD22573" s="34" t="s">
        <v>26448</v>
      </c>
      <c r="CG22573" s="381">
        <v>81103</v>
      </c>
      <c r="CI22573" s="378">
        <v>39130</v>
      </c>
    </row>
    <row r="22574" spans="82:87">
      <c r="CD22574" s="34" t="s">
        <v>26449</v>
      </c>
      <c r="CG22574" s="381">
        <v>81104</v>
      </c>
      <c r="CI22574" s="378">
        <v>39130</v>
      </c>
    </row>
    <row r="22575" spans="82:87">
      <c r="CD22575" s="34" t="s">
        <v>26450</v>
      </c>
      <c r="CG22575" s="381">
        <v>81105</v>
      </c>
      <c r="CI22575" s="378">
        <v>39130</v>
      </c>
    </row>
    <row r="22576" spans="82:87">
      <c r="CD22576" s="34" t="s">
        <v>26451</v>
      </c>
      <c r="CG22576" s="381">
        <v>81106</v>
      </c>
      <c r="CI22576" s="378">
        <v>39130</v>
      </c>
    </row>
    <row r="22577" spans="82:87">
      <c r="CD22577" s="34" t="s">
        <v>26452</v>
      </c>
      <c r="CG22577" s="381">
        <v>81107</v>
      </c>
      <c r="CI22577" s="378">
        <v>39130</v>
      </c>
    </row>
    <row r="22578" spans="82:87">
      <c r="CD22578" s="34" t="s">
        <v>26453</v>
      </c>
      <c r="CG22578" s="381">
        <v>81108</v>
      </c>
      <c r="CI22578" s="378">
        <v>39130</v>
      </c>
    </row>
    <row r="22579" spans="82:87">
      <c r="CD22579" s="34" t="s">
        <v>26454</v>
      </c>
      <c r="CG22579" s="381">
        <v>81109</v>
      </c>
      <c r="CI22579" s="378">
        <v>39130</v>
      </c>
    </row>
    <row r="22580" spans="82:87">
      <c r="CD22580" s="34" t="s">
        <v>26455</v>
      </c>
      <c r="CG22580" s="381">
        <v>81110</v>
      </c>
      <c r="CI22580" s="378">
        <v>39130</v>
      </c>
    </row>
    <row r="22581" spans="82:87">
      <c r="CD22581" s="34" t="s">
        <v>26456</v>
      </c>
      <c r="CG22581" s="381">
        <v>81115</v>
      </c>
      <c r="CI22581" s="378">
        <v>39130</v>
      </c>
    </row>
    <row r="22582" spans="82:87">
      <c r="CD22582" s="34" t="s">
        <v>26457</v>
      </c>
      <c r="CG22582" s="381">
        <v>81116</v>
      </c>
      <c r="CI22582" s="378">
        <v>39130</v>
      </c>
    </row>
    <row r="22583" spans="82:87">
      <c r="CD22583" s="34" t="s">
        <v>26458</v>
      </c>
      <c r="CG22583" s="381">
        <v>81120</v>
      </c>
      <c r="CI22583" s="378">
        <v>39130</v>
      </c>
    </row>
    <row r="22584" spans="82:87">
      <c r="CD22584" s="34" t="s">
        <v>26459</v>
      </c>
      <c r="CG22584" s="381">
        <v>81121</v>
      </c>
      <c r="CI22584" s="378">
        <v>39130</v>
      </c>
    </row>
    <row r="22585" spans="82:87">
      <c r="CD22585" s="34" t="s">
        <v>26460</v>
      </c>
      <c r="CG22585" s="381">
        <v>81122</v>
      </c>
      <c r="CI22585" s="378">
        <v>39130</v>
      </c>
    </row>
    <row r="22586" spans="82:87">
      <c r="CD22586" s="34" t="s">
        <v>26461</v>
      </c>
      <c r="CG22586" s="381">
        <v>81123</v>
      </c>
      <c r="CI22586" s="378">
        <v>39130</v>
      </c>
    </row>
    <row r="22587" spans="82:87">
      <c r="CD22587" s="34" t="s">
        <v>26462</v>
      </c>
      <c r="CG22587" s="381">
        <v>81124</v>
      </c>
      <c r="CI22587" s="378">
        <v>39130</v>
      </c>
    </row>
    <row r="22588" spans="82:87">
      <c r="CD22588" s="34" t="s">
        <v>26463</v>
      </c>
      <c r="CG22588" s="381">
        <v>81125</v>
      </c>
      <c r="CI22588" s="378">
        <v>39130</v>
      </c>
    </row>
    <row r="22589" spans="82:87">
      <c r="CD22589" s="34" t="s">
        <v>26464</v>
      </c>
      <c r="CG22589" s="381">
        <v>81126</v>
      </c>
      <c r="CI22589" s="378">
        <v>39130</v>
      </c>
    </row>
    <row r="22590" spans="82:87">
      <c r="CD22590" s="34" t="s">
        <v>26465</v>
      </c>
      <c r="CG22590" s="381">
        <v>81127</v>
      </c>
      <c r="CI22590" s="378">
        <v>39140</v>
      </c>
    </row>
    <row r="22591" spans="82:87">
      <c r="CD22591" s="34" t="s">
        <v>26466</v>
      </c>
      <c r="CG22591" s="381">
        <v>81128</v>
      </c>
      <c r="CI22591" s="378">
        <v>39140</v>
      </c>
    </row>
    <row r="22592" spans="82:87">
      <c r="CD22592" s="34" t="s">
        <v>26467</v>
      </c>
      <c r="CG22592" s="381">
        <v>81130</v>
      </c>
      <c r="CI22592" s="378">
        <v>39140</v>
      </c>
    </row>
    <row r="22593" spans="82:87">
      <c r="CD22593" s="34" t="s">
        <v>26468</v>
      </c>
      <c r="CG22593" s="381">
        <v>81134</v>
      </c>
      <c r="CI22593" s="378">
        <v>39140</v>
      </c>
    </row>
    <row r="22594" spans="82:87">
      <c r="CD22594" s="34" t="s">
        <v>26469</v>
      </c>
      <c r="CG22594" s="381">
        <v>81135</v>
      </c>
      <c r="CI22594" s="378">
        <v>39140</v>
      </c>
    </row>
    <row r="22595" spans="82:87">
      <c r="CD22595" s="34" t="s">
        <v>26470</v>
      </c>
      <c r="CG22595" s="381">
        <v>81136</v>
      </c>
      <c r="CI22595" s="378">
        <v>39140</v>
      </c>
    </row>
    <row r="22596" spans="82:87">
      <c r="CD22596" s="34" t="s">
        <v>26471</v>
      </c>
      <c r="CG22596" s="381">
        <v>81137</v>
      </c>
      <c r="CI22596" s="378">
        <v>39140</v>
      </c>
    </row>
    <row r="22597" spans="82:87">
      <c r="CD22597" s="34" t="s">
        <v>26472</v>
      </c>
      <c r="CG22597" s="381">
        <v>81138</v>
      </c>
      <c r="CI22597" s="378">
        <v>39140</v>
      </c>
    </row>
    <row r="22598" spans="82:87">
      <c r="CD22598" s="34" t="s">
        <v>26473</v>
      </c>
      <c r="CG22598" s="381">
        <v>81140</v>
      </c>
      <c r="CI22598" s="378">
        <v>39140</v>
      </c>
    </row>
    <row r="22599" spans="82:87">
      <c r="CD22599" s="34" t="s">
        <v>26474</v>
      </c>
      <c r="CG22599" s="381">
        <v>81148</v>
      </c>
      <c r="CI22599" s="378">
        <v>39140</v>
      </c>
    </row>
    <row r="22600" spans="82:87">
      <c r="CD22600" s="34" t="s">
        <v>26475</v>
      </c>
      <c r="CG22600" s="381">
        <v>81149</v>
      </c>
      <c r="CI22600" s="378">
        <v>39140</v>
      </c>
    </row>
    <row r="22601" spans="82:87">
      <c r="CD22601" s="34" t="s">
        <v>26476</v>
      </c>
      <c r="CG22601" s="381">
        <v>81150</v>
      </c>
      <c r="CI22601" s="378">
        <v>39140</v>
      </c>
    </row>
    <row r="22602" spans="82:87">
      <c r="CD22602" s="34" t="s">
        <v>26477</v>
      </c>
      <c r="CG22602" s="381">
        <v>81151</v>
      </c>
      <c r="CI22602" s="378">
        <v>39140</v>
      </c>
    </row>
    <row r="22603" spans="82:87">
      <c r="CD22603" s="34" t="s">
        <v>26478</v>
      </c>
      <c r="CG22603" s="381">
        <v>81152</v>
      </c>
      <c r="CI22603" s="378">
        <v>39150</v>
      </c>
    </row>
    <row r="22604" spans="82:87">
      <c r="CD22604" s="34" t="s">
        <v>26479</v>
      </c>
      <c r="CG22604" s="381">
        <v>81153</v>
      </c>
      <c r="CI22604" s="378">
        <v>39150</v>
      </c>
    </row>
    <row r="22605" spans="82:87">
      <c r="CD22605" s="34" t="s">
        <v>26480</v>
      </c>
      <c r="CG22605" s="381">
        <v>81154</v>
      </c>
      <c r="CI22605" s="378">
        <v>39150</v>
      </c>
    </row>
    <row r="22606" spans="82:87">
      <c r="CD22606" s="34" t="s">
        <v>26481</v>
      </c>
      <c r="CG22606" s="381">
        <v>81155</v>
      </c>
      <c r="CI22606" s="378">
        <v>39150</v>
      </c>
    </row>
    <row r="22607" spans="82:87">
      <c r="CD22607" s="34" t="s">
        <v>26482</v>
      </c>
      <c r="CG22607" s="381">
        <v>81156</v>
      </c>
      <c r="CI22607" s="378">
        <v>39150</v>
      </c>
    </row>
    <row r="22608" spans="82:87">
      <c r="CD22608" s="34" t="s">
        <v>26483</v>
      </c>
      <c r="CG22608" s="381">
        <v>81157</v>
      </c>
      <c r="CI22608" s="378">
        <v>39150</v>
      </c>
    </row>
    <row r="22609" spans="82:87">
      <c r="CD22609" s="34" t="s">
        <v>26484</v>
      </c>
      <c r="CG22609" s="381">
        <v>81158</v>
      </c>
      <c r="CI22609" s="378">
        <v>39150</v>
      </c>
    </row>
    <row r="22610" spans="82:87">
      <c r="CD22610" s="34" t="s">
        <v>26485</v>
      </c>
      <c r="CG22610" s="381">
        <v>81160</v>
      </c>
      <c r="CI22610" s="378">
        <v>39150</v>
      </c>
    </row>
    <row r="22611" spans="82:87">
      <c r="CD22611" s="34" t="s">
        <v>26486</v>
      </c>
      <c r="CG22611" s="381">
        <v>81170</v>
      </c>
      <c r="CI22611" s="378">
        <v>39150</v>
      </c>
    </row>
    <row r="22612" spans="82:87">
      <c r="CD22612" s="34" t="s">
        <v>26487</v>
      </c>
      <c r="CG22612" s="381">
        <v>81185</v>
      </c>
      <c r="CI22612" s="378">
        <v>39150</v>
      </c>
    </row>
    <row r="22613" spans="82:87">
      <c r="CD22613" s="34" t="s">
        <v>26488</v>
      </c>
      <c r="CG22613" s="381">
        <v>81190</v>
      </c>
      <c r="CI22613" s="378">
        <v>39150</v>
      </c>
    </row>
    <row r="22614" spans="82:87">
      <c r="CD22614" s="34" t="s">
        <v>26489</v>
      </c>
      <c r="CG22614" s="381">
        <v>81200</v>
      </c>
      <c r="CI22614" s="378">
        <v>39150</v>
      </c>
    </row>
    <row r="22615" spans="82:87">
      <c r="CD22615" s="34" t="s">
        <v>26490</v>
      </c>
      <c r="CG22615" s="381">
        <v>81201</v>
      </c>
      <c r="CI22615" s="378">
        <v>39150</v>
      </c>
    </row>
    <row r="22616" spans="82:87">
      <c r="CD22616" s="34" t="s">
        <v>26491</v>
      </c>
      <c r="CG22616" s="381">
        <v>81202</v>
      </c>
      <c r="CI22616" s="378">
        <v>39150</v>
      </c>
    </row>
    <row r="22617" spans="82:87">
      <c r="CD22617" s="34" t="s">
        <v>26492</v>
      </c>
      <c r="CG22617" s="381">
        <v>81203</v>
      </c>
      <c r="CI22617" s="378">
        <v>39150</v>
      </c>
    </row>
    <row r="22618" spans="82:87">
      <c r="CD22618" s="34" t="s">
        <v>26493</v>
      </c>
      <c r="CG22618" s="381">
        <v>81204</v>
      </c>
      <c r="CI22618" s="378">
        <v>39150</v>
      </c>
    </row>
    <row r="22619" spans="82:87">
      <c r="CD22619" s="34" t="s">
        <v>26494</v>
      </c>
      <c r="CG22619" s="381">
        <v>81205</v>
      </c>
      <c r="CI22619" s="378">
        <v>39150</v>
      </c>
    </row>
    <row r="22620" spans="82:87">
      <c r="CD22620" s="34" t="s">
        <v>26495</v>
      </c>
      <c r="CG22620" s="381">
        <v>81206</v>
      </c>
      <c r="CI22620" s="378">
        <v>39154</v>
      </c>
    </row>
    <row r="22621" spans="82:87">
      <c r="CD22621" s="34" t="s">
        <v>26496</v>
      </c>
      <c r="CG22621" s="381">
        <v>81207</v>
      </c>
      <c r="CI22621" s="378">
        <v>39160</v>
      </c>
    </row>
    <row r="22622" spans="82:87">
      <c r="CD22622" s="34" t="s">
        <v>26497</v>
      </c>
      <c r="CG22622" s="381">
        <v>81208</v>
      </c>
      <c r="CI22622" s="378">
        <v>39160</v>
      </c>
    </row>
    <row r="22623" spans="82:87">
      <c r="CD22623" s="34" t="s">
        <v>26498</v>
      </c>
      <c r="CG22623" s="381">
        <v>81209</v>
      </c>
      <c r="CI22623" s="378">
        <v>39160</v>
      </c>
    </row>
    <row r="22624" spans="82:87">
      <c r="CD22624" s="34" t="s">
        <v>26499</v>
      </c>
      <c r="CG22624" s="381">
        <v>81210</v>
      </c>
      <c r="CI22624" s="378">
        <v>39160</v>
      </c>
    </row>
    <row r="22625" spans="82:87">
      <c r="CD22625" s="34" t="s">
        <v>26500</v>
      </c>
      <c r="CG22625" s="381">
        <v>81211</v>
      </c>
      <c r="CI22625" s="378">
        <v>39160</v>
      </c>
    </row>
    <row r="22626" spans="82:87">
      <c r="CD22626" s="34" t="s">
        <v>26501</v>
      </c>
      <c r="CG22626" s="381">
        <v>81212</v>
      </c>
      <c r="CI22626" s="378">
        <v>39160</v>
      </c>
    </row>
    <row r="22627" spans="82:87">
      <c r="CD22627" s="34" t="s">
        <v>26502</v>
      </c>
      <c r="CG22627" s="381">
        <v>81213</v>
      </c>
      <c r="CI22627" s="378">
        <v>39160</v>
      </c>
    </row>
    <row r="22628" spans="82:87">
      <c r="CD22628" s="34" t="s">
        <v>26503</v>
      </c>
      <c r="CG22628" s="381">
        <v>81214</v>
      </c>
      <c r="CI22628" s="378">
        <v>39160</v>
      </c>
    </row>
    <row r="22629" spans="82:87">
      <c r="CD22629" s="34" t="s">
        <v>26504</v>
      </c>
      <c r="CG22629" s="381">
        <v>81215</v>
      </c>
      <c r="CI22629" s="378">
        <v>39160</v>
      </c>
    </row>
    <row r="22630" spans="82:87">
      <c r="CD22630" s="34" t="s">
        <v>26505</v>
      </c>
      <c r="CG22630" s="381">
        <v>81216</v>
      </c>
      <c r="CI22630" s="378">
        <v>39160</v>
      </c>
    </row>
    <row r="22631" spans="82:87">
      <c r="CD22631" s="34" t="s">
        <v>26506</v>
      </c>
      <c r="CG22631" s="381">
        <v>81217</v>
      </c>
      <c r="CI22631" s="378">
        <v>39160</v>
      </c>
    </row>
    <row r="22632" spans="82:87">
      <c r="CD22632" s="34" t="s">
        <v>26507</v>
      </c>
      <c r="CG22632" s="381">
        <v>81218</v>
      </c>
      <c r="CI22632" s="378">
        <v>39160</v>
      </c>
    </row>
    <row r="22633" spans="82:87">
      <c r="CD22633" s="34" t="s">
        <v>26508</v>
      </c>
      <c r="CG22633" s="381">
        <v>81219</v>
      </c>
      <c r="CI22633" s="378">
        <v>39160</v>
      </c>
    </row>
    <row r="22634" spans="82:87">
      <c r="CD22634" s="34" t="s">
        <v>26509</v>
      </c>
      <c r="CG22634" s="381">
        <v>81220</v>
      </c>
      <c r="CI22634" s="378">
        <v>39160</v>
      </c>
    </row>
    <row r="22635" spans="82:87">
      <c r="CD22635" s="34" t="s">
        <v>26510</v>
      </c>
      <c r="CG22635" s="381">
        <v>81230</v>
      </c>
      <c r="CI22635" s="378">
        <v>39170</v>
      </c>
    </row>
    <row r="22636" spans="82:87">
      <c r="CD22636" s="34" t="s">
        <v>26511</v>
      </c>
      <c r="CG22636" s="381">
        <v>81240</v>
      </c>
      <c r="CI22636" s="378">
        <v>39170</v>
      </c>
    </row>
    <row r="22637" spans="82:87">
      <c r="CD22637" s="34" t="s">
        <v>26512</v>
      </c>
      <c r="CG22637" s="381">
        <v>81250</v>
      </c>
      <c r="CI22637" s="378">
        <v>39170</v>
      </c>
    </row>
    <row r="22638" spans="82:87">
      <c r="CD22638" s="34" t="s">
        <v>26513</v>
      </c>
      <c r="CG22638" s="381">
        <v>81260</v>
      </c>
      <c r="CI22638" s="378">
        <v>39170</v>
      </c>
    </row>
    <row r="22639" spans="82:87">
      <c r="CD22639" s="34" t="s">
        <v>26514</v>
      </c>
      <c r="CG22639" s="381">
        <v>81270</v>
      </c>
      <c r="CI22639" s="378">
        <v>39170</v>
      </c>
    </row>
    <row r="22640" spans="82:87">
      <c r="CD22640" s="34" t="s">
        <v>26515</v>
      </c>
      <c r="CG22640" s="381">
        <v>81290</v>
      </c>
      <c r="CI22640" s="378">
        <v>39170</v>
      </c>
    </row>
    <row r="22641" spans="82:87">
      <c r="CD22641" s="34" t="s">
        <v>26516</v>
      </c>
      <c r="CG22641" s="381">
        <v>81292</v>
      </c>
      <c r="CI22641" s="378">
        <v>39170</v>
      </c>
    </row>
    <row r="22642" spans="82:87">
      <c r="CD22642" s="34" t="s">
        <v>26517</v>
      </c>
      <c r="CG22642" s="381">
        <v>81300</v>
      </c>
      <c r="CI22642" s="378">
        <v>39171</v>
      </c>
    </row>
    <row r="22643" spans="82:87">
      <c r="CD22643" s="34" t="s">
        <v>26518</v>
      </c>
      <c r="CG22643" s="381">
        <v>81301</v>
      </c>
      <c r="CI22643" s="378">
        <v>39180</v>
      </c>
    </row>
    <row r="22644" spans="82:87">
      <c r="CD22644" s="34" t="s">
        <v>26519</v>
      </c>
      <c r="CG22644" s="381">
        <v>81302</v>
      </c>
      <c r="CI22644" s="378">
        <v>39181</v>
      </c>
    </row>
    <row r="22645" spans="82:87">
      <c r="CD22645" s="34" t="s">
        <v>26520</v>
      </c>
      <c r="CG22645" s="381">
        <v>81303</v>
      </c>
      <c r="CI22645" s="378">
        <v>39182</v>
      </c>
    </row>
    <row r="22646" spans="82:87">
      <c r="CD22646" s="34" t="s">
        <v>26521</v>
      </c>
      <c r="CG22646" s="381">
        <v>81304</v>
      </c>
      <c r="CI22646" s="378">
        <v>39183</v>
      </c>
    </row>
    <row r="22647" spans="82:87">
      <c r="CD22647" s="34" t="s">
        <v>26522</v>
      </c>
      <c r="CG22647" s="381">
        <v>81305</v>
      </c>
      <c r="CI22647" s="378">
        <v>39184</v>
      </c>
    </row>
    <row r="22648" spans="82:87">
      <c r="CD22648" s="34" t="s">
        <v>26523</v>
      </c>
      <c r="CG22648" s="381">
        <v>81309</v>
      </c>
      <c r="CI22648" s="378">
        <v>39185</v>
      </c>
    </row>
    <row r="22649" spans="82:87">
      <c r="CD22649" s="34" t="s">
        <v>26524</v>
      </c>
      <c r="CG22649" s="381">
        <v>81310</v>
      </c>
      <c r="CI22649" s="378">
        <v>39186</v>
      </c>
    </row>
    <row r="22650" spans="82:87">
      <c r="CD22650" s="34" t="s">
        <v>26525</v>
      </c>
      <c r="CG22650" s="381">
        <v>81315</v>
      </c>
      <c r="CI22650" s="378">
        <v>39187</v>
      </c>
    </row>
    <row r="22651" spans="82:87">
      <c r="CD22651" s="34" t="s">
        <v>26526</v>
      </c>
      <c r="CG22651" s="381">
        <v>81320</v>
      </c>
      <c r="CI22651" s="378">
        <v>39188</v>
      </c>
    </row>
    <row r="22652" spans="82:87">
      <c r="CD22652" s="34" t="s">
        <v>26527</v>
      </c>
      <c r="CG22652" s="381">
        <v>81330</v>
      </c>
      <c r="CI22652" s="378">
        <v>39189</v>
      </c>
    </row>
    <row r="22653" spans="82:87">
      <c r="CD22653" s="34" t="s">
        <v>26528</v>
      </c>
      <c r="CG22653" s="381">
        <v>81340</v>
      </c>
      <c r="CI22653" s="378">
        <v>39190</v>
      </c>
    </row>
    <row r="22654" spans="82:87">
      <c r="CD22654" s="34" t="s">
        <v>26529</v>
      </c>
      <c r="CG22654" s="381">
        <v>81350</v>
      </c>
      <c r="CI22654" s="378">
        <v>39190</v>
      </c>
    </row>
    <row r="22655" spans="82:87">
      <c r="CD22655" s="34" t="s">
        <v>26530</v>
      </c>
      <c r="CG22655" s="381">
        <v>81360</v>
      </c>
      <c r="CI22655" s="378">
        <v>39190</v>
      </c>
    </row>
    <row r="22656" spans="82:87">
      <c r="CD22656" s="34" t="s">
        <v>26531</v>
      </c>
      <c r="CG22656" s="381">
        <v>81370</v>
      </c>
      <c r="CI22656" s="378">
        <v>39190</v>
      </c>
    </row>
    <row r="22657" spans="82:87">
      <c r="CD22657" s="34" t="s">
        <v>26532</v>
      </c>
      <c r="CG22657" s="381">
        <v>81380</v>
      </c>
      <c r="CI22657" s="378">
        <v>39190</v>
      </c>
    </row>
    <row r="22658" spans="82:87">
      <c r="CD22658" s="34" t="s">
        <v>26533</v>
      </c>
      <c r="CG22658" s="381">
        <v>81390</v>
      </c>
      <c r="CI22658" s="378">
        <v>39190</v>
      </c>
    </row>
    <row r="22659" spans="82:87">
      <c r="CD22659" s="34" t="s">
        <v>26534</v>
      </c>
      <c r="CG22659" s="381">
        <v>81400</v>
      </c>
      <c r="CI22659" s="378">
        <v>39190</v>
      </c>
    </row>
    <row r="22660" spans="82:87">
      <c r="CD22660" s="34" t="s">
        <v>26535</v>
      </c>
      <c r="CG22660" s="381">
        <v>81430</v>
      </c>
      <c r="CI22660" s="378">
        <v>39190</v>
      </c>
    </row>
    <row r="22661" spans="82:87">
      <c r="CD22661" s="34" t="s">
        <v>26536</v>
      </c>
      <c r="CG22661" s="381">
        <v>81440</v>
      </c>
      <c r="CI22661" s="378">
        <v>39190</v>
      </c>
    </row>
    <row r="22662" spans="82:87">
      <c r="CD22662" s="34" t="s">
        <v>26537</v>
      </c>
      <c r="CG22662" s="381">
        <v>81450</v>
      </c>
      <c r="CI22662" s="378">
        <v>39190</v>
      </c>
    </row>
    <row r="22663" spans="82:87">
      <c r="CD22663" s="34" t="s">
        <v>26538</v>
      </c>
      <c r="CG22663" s="381">
        <v>81470</v>
      </c>
      <c r="CI22663" s="378">
        <v>39190</v>
      </c>
    </row>
    <row r="22664" spans="82:87">
      <c r="CD22664" s="34" t="s">
        <v>26539</v>
      </c>
      <c r="CG22664" s="381">
        <v>81490</v>
      </c>
      <c r="CI22664" s="378">
        <v>39190</v>
      </c>
    </row>
    <row r="22665" spans="82:87">
      <c r="CD22665" s="34" t="s">
        <v>26540</v>
      </c>
      <c r="CG22665" s="381">
        <v>81499</v>
      </c>
      <c r="CI22665" s="378">
        <v>39190</v>
      </c>
    </row>
    <row r="22666" spans="82:87">
      <c r="CD22666" s="34" t="s">
        <v>26541</v>
      </c>
      <c r="CG22666" s="381">
        <v>81500</v>
      </c>
      <c r="CI22666" s="378">
        <v>39190</v>
      </c>
    </row>
    <row r="22667" spans="82:87">
      <c r="CD22667" s="34" t="s">
        <v>26542</v>
      </c>
      <c r="CG22667" s="381">
        <v>81501</v>
      </c>
      <c r="CI22667" s="378">
        <v>39190</v>
      </c>
    </row>
    <row r="22668" spans="82:87">
      <c r="CD22668" s="34" t="s">
        <v>26543</v>
      </c>
      <c r="CG22668" s="381">
        <v>81502</v>
      </c>
      <c r="CI22668" s="378">
        <v>39190</v>
      </c>
    </row>
    <row r="22669" spans="82:87">
      <c r="CD22669" s="34" t="s">
        <v>26544</v>
      </c>
      <c r="CG22669" s="381">
        <v>81503</v>
      </c>
      <c r="CI22669" s="378">
        <v>39190</v>
      </c>
    </row>
    <row r="22670" spans="82:87">
      <c r="CD22670" s="34" t="s">
        <v>26545</v>
      </c>
      <c r="CG22670" s="381">
        <v>81504</v>
      </c>
      <c r="CI22670" s="378">
        <v>39191</v>
      </c>
    </row>
    <row r="22671" spans="82:87">
      <c r="CD22671" s="34" t="s">
        <v>26546</v>
      </c>
      <c r="CG22671" s="381">
        <v>81505</v>
      </c>
      <c r="CI22671" s="378">
        <v>39200</v>
      </c>
    </row>
    <row r="22672" spans="82:87">
      <c r="CD22672" s="34" t="s">
        <v>26547</v>
      </c>
      <c r="CG22672" s="381">
        <v>81506</v>
      </c>
      <c r="CI22672" s="378">
        <v>39200</v>
      </c>
    </row>
    <row r="22673" spans="82:87">
      <c r="CD22673" s="34" t="s">
        <v>26548</v>
      </c>
      <c r="CG22673" s="381">
        <v>81509</v>
      </c>
      <c r="CI22673" s="378">
        <v>39200</v>
      </c>
    </row>
    <row r="22674" spans="82:87">
      <c r="CD22674" s="34" t="s">
        <v>26549</v>
      </c>
      <c r="CG22674" s="381">
        <v>81515</v>
      </c>
      <c r="CI22674" s="378">
        <v>39200</v>
      </c>
    </row>
    <row r="22675" spans="82:87">
      <c r="CD22675" s="34" t="s">
        <v>26550</v>
      </c>
      <c r="CG22675" s="381">
        <v>81530</v>
      </c>
      <c r="CI22675" s="378">
        <v>39200</v>
      </c>
    </row>
    <row r="22676" spans="82:87">
      <c r="CD22676" s="34" t="s">
        <v>26551</v>
      </c>
      <c r="CG22676" s="381">
        <v>81540</v>
      </c>
      <c r="CI22676" s="378">
        <v>39200</v>
      </c>
    </row>
    <row r="22677" spans="82:87">
      <c r="CD22677" s="34" t="s">
        <v>26552</v>
      </c>
      <c r="CG22677" s="381">
        <v>81570</v>
      </c>
      <c r="CI22677" s="378">
        <v>39200</v>
      </c>
    </row>
    <row r="22678" spans="82:87">
      <c r="CD22678" s="34" t="s">
        <v>26553</v>
      </c>
      <c r="CG22678" s="381">
        <v>81580</v>
      </c>
      <c r="CI22678" s="378">
        <v>39201</v>
      </c>
    </row>
    <row r="22679" spans="82:87">
      <c r="CD22679" s="34" t="s">
        <v>26554</v>
      </c>
      <c r="CG22679" s="381">
        <v>81600</v>
      </c>
      <c r="CI22679" s="378">
        <v>39202</v>
      </c>
    </row>
    <row r="22680" spans="82:87">
      <c r="CD22680" s="34" t="s">
        <v>26555</v>
      </c>
      <c r="CG22680" s="381">
        <v>81601</v>
      </c>
      <c r="CI22680" s="378">
        <v>39203</v>
      </c>
    </row>
    <row r="22681" spans="82:87">
      <c r="CD22681" s="34" t="s">
        <v>26556</v>
      </c>
      <c r="CG22681" s="381">
        <v>81602</v>
      </c>
      <c r="CI22681" s="378">
        <v>39204</v>
      </c>
    </row>
    <row r="22682" spans="82:87">
      <c r="CD22682" s="34" t="s">
        <v>26557</v>
      </c>
      <c r="CG22682" s="381">
        <v>81603</v>
      </c>
      <c r="CI22682" s="378">
        <v>39205</v>
      </c>
    </row>
    <row r="22683" spans="82:87">
      <c r="CD22683" s="34" t="s">
        <v>26558</v>
      </c>
      <c r="CG22683" s="381">
        <v>81604</v>
      </c>
      <c r="CI22683" s="378">
        <v>39206</v>
      </c>
    </row>
    <row r="22684" spans="82:87">
      <c r="CD22684" s="34" t="s">
        <v>26559</v>
      </c>
      <c r="CG22684" s="381">
        <v>81605</v>
      </c>
      <c r="CI22684" s="378">
        <v>39207</v>
      </c>
    </row>
    <row r="22685" spans="82:87">
      <c r="CD22685" s="34" t="s">
        <v>26560</v>
      </c>
      <c r="CG22685" s="381">
        <v>81606</v>
      </c>
      <c r="CI22685" s="378">
        <v>39208</v>
      </c>
    </row>
    <row r="22686" spans="82:87">
      <c r="CD22686" s="34" t="s">
        <v>26561</v>
      </c>
      <c r="CG22686" s="381">
        <v>81607</v>
      </c>
      <c r="CI22686" s="378">
        <v>39209</v>
      </c>
    </row>
    <row r="22687" spans="82:87">
      <c r="CD22687" s="34" t="s">
        <v>26562</v>
      </c>
      <c r="CG22687" s="381">
        <v>81608</v>
      </c>
      <c r="CI22687" s="378">
        <v>39210</v>
      </c>
    </row>
    <row r="22688" spans="82:87">
      <c r="CD22688" s="34" t="s">
        <v>26563</v>
      </c>
      <c r="CG22688" s="381">
        <v>81609</v>
      </c>
      <c r="CI22688" s="378">
        <v>39210</v>
      </c>
    </row>
    <row r="22689" spans="82:87">
      <c r="CD22689" s="34" t="s">
        <v>26564</v>
      </c>
      <c r="CG22689" s="381">
        <v>81615</v>
      </c>
      <c r="CI22689" s="378">
        <v>39210</v>
      </c>
    </row>
    <row r="22690" spans="82:87">
      <c r="CD22690" s="34" t="s">
        <v>26565</v>
      </c>
      <c r="CG22690" s="381">
        <v>81630</v>
      </c>
      <c r="CI22690" s="378">
        <v>39210</v>
      </c>
    </row>
    <row r="22691" spans="82:87">
      <c r="CD22691" s="34" t="s">
        <v>26566</v>
      </c>
      <c r="CG22691" s="381">
        <v>81640</v>
      </c>
      <c r="CI22691" s="378">
        <v>39210</v>
      </c>
    </row>
    <row r="22692" spans="82:87">
      <c r="CD22692" s="34" t="s">
        <v>26567</v>
      </c>
      <c r="CG22692" s="381">
        <v>81660</v>
      </c>
      <c r="CI22692" s="378">
        <v>39210</v>
      </c>
    </row>
    <row r="22693" spans="82:87">
      <c r="CD22693" s="34" t="s">
        <v>26568</v>
      </c>
      <c r="CG22693" s="381">
        <v>81700</v>
      </c>
      <c r="CI22693" s="378">
        <v>39210</v>
      </c>
    </row>
    <row r="22694" spans="82:87">
      <c r="CD22694" s="34" t="s">
        <v>26569</v>
      </c>
      <c r="CG22694" s="381">
        <v>81710</v>
      </c>
      <c r="CI22694" s="378">
        <v>39210</v>
      </c>
    </row>
    <row r="22695" spans="82:87">
      <c r="CD22695" s="34" t="s">
        <v>26570</v>
      </c>
      <c r="CG22695" s="381">
        <v>81800</v>
      </c>
      <c r="CI22695" s="378">
        <v>39210</v>
      </c>
    </row>
    <row r="22696" spans="82:87">
      <c r="CD22696" s="34" t="s">
        <v>26571</v>
      </c>
      <c r="CG22696" s="381">
        <v>81990</v>
      </c>
      <c r="CI22696" s="378">
        <v>39210</v>
      </c>
    </row>
    <row r="22697" spans="82:87">
      <c r="CD22697" s="34" t="s">
        <v>26572</v>
      </c>
      <c r="CG22697" s="381">
        <v>82000</v>
      </c>
      <c r="CI22697" s="378">
        <v>39210</v>
      </c>
    </row>
    <row r="22698" spans="82:87">
      <c r="CD22698" s="34" t="s">
        <v>26573</v>
      </c>
      <c r="CG22698" s="381">
        <v>82001</v>
      </c>
      <c r="CI22698" s="378">
        <v>39210</v>
      </c>
    </row>
    <row r="22699" spans="82:87">
      <c r="CD22699" s="34" t="s">
        <v>26574</v>
      </c>
      <c r="CG22699" s="381">
        <v>82002</v>
      </c>
      <c r="CI22699" s="378">
        <v>39210</v>
      </c>
    </row>
    <row r="22700" spans="82:87">
      <c r="CD22700" s="34" t="s">
        <v>26575</v>
      </c>
      <c r="CG22700" s="381">
        <v>82003</v>
      </c>
      <c r="CI22700" s="378">
        <v>39210</v>
      </c>
    </row>
    <row r="22701" spans="82:87">
      <c r="CD22701" s="34" t="s">
        <v>26576</v>
      </c>
      <c r="CG22701" s="381">
        <v>82004</v>
      </c>
      <c r="CI22701" s="378">
        <v>39210</v>
      </c>
    </row>
    <row r="22702" spans="82:87">
      <c r="CD22702" s="34" t="s">
        <v>26577</v>
      </c>
      <c r="CG22702" s="381">
        <v>82005</v>
      </c>
      <c r="CI22702" s="378">
        <v>39210</v>
      </c>
    </row>
    <row r="22703" spans="82:87">
      <c r="CD22703" s="34" t="s">
        <v>26578</v>
      </c>
      <c r="CG22703" s="381">
        <v>82006</v>
      </c>
      <c r="CI22703" s="378">
        <v>39210</v>
      </c>
    </row>
    <row r="22704" spans="82:87">
      <c r="CD22704" s="34" t="s">
        <v>26579</v>
      </c>
      <c r="CG22704" s="381">
        <v>82007</v>
      </c>
      <c r="CI22704" s="378">
        <v>39210</v>
      </c>
    </row>
    <row r="22705" spans="82:87">
      <c r="CD22705" s="34" t="s">
        <v>26580</v>
      </c>
      <c r="CG22705" s="381">
        <v>82008</v>
      </c>
      <c r="CI22705" s="378">
        <v>39210</v>
      </c>
    </row>
    <row r="22706" spans="82:87">
      <c r="CD22706" s="34" t="s">
        <v>26581</v>
      </c>
      <c r="CG22706" s="381">
        <v>82009</v>
      </c>
      <c r="CI22706" s="378">
        <v>39211</v>
      </c>
    </row>
    <row r="22707" spans="82:87">
      <c r="CD22707" s="34" t="s">
        <v>26582</v>
      </c>
      <c r="CG22707" s="381">
        <v>82010</v>
      </c>
      <c r="CI22707" s="378">
        <v>39219</v>
      </c>
    </row>
    <row r="22708" spans="82:87">
      <c r="CD22708" s="34" t="s">
        <v>26583</v>
      </c>
      <c r="CG22708" s="381">
        <v>82011</v>
      </c>
      <c r="CI22708" s="378">
        <v>39220</v>
      </c>
    </row>
    <row r="22709" spans="82:87">
      <c r="CD22709" s="34" t="s">
        <v>26584</v>
      </c>
      <c r="CG22709" s="381">
        <v>82012</v>
      </c>
      <c r="CI22709" s="378">
        <v>39220</v>
      </c>
    </row>
    <row r="22710" spans="82:87">
      <c r="CD22710" s="34" t="s">
        <v>26585</v>
      </c>
      <c r="CG22710" s="381">
        <v>82013</v>
      </c>
      <c r="CI22710" s="378">
        <v>39220</v>
      </c>
    </row>
    <row r="22711" spans="82:87">
      <c r="CD22711" s="34" t="s">
        <v>26586</v>
      </c>
      <c r="CG22711" s="381">
        <v>82014</v>
      </c>
      <c r="CI22711" s="378">
        <v>39230</v>
      </c>
    </row>
    <row r="22712" spans="82:87">
      <c r="CD22712" s="34" t="s">
        <v>26587</v>
      </c>
      <c r="CG22712" s="381">
        <v>82015</v>
      </c>
      <c r="CI22712" s="378">
        <v>39230</v>
      </c>
    </row>
    <row r="22713" spans="82:87">
      <c r="CD22713" s="34" t="s">
        <v>26588</v>
      </c>
      <c r="CG22713" s="381">
        <v>82016</v>
      </c>
      <c r="CI22713" s="378">
        <v>39230</v>
      </c>
    </row>
    <row r="22714" spans="82:87">
      <c r="CD22714" s="34" t="s">
        <v>26589</v>
      </c>
      <c r="CG22714" s="381">
        <v>82017</v>
      </c>
      <c r="CI22714" s="378">
        <v>39230</v>
      </c>
    </row>
    <row r="22715" spans="82:87">
      <c r="CD22715" s="34" t="s">
        <v>26590</v>
      </c>
      <c r="CG22715" s="381">
        <v>82018</v>
      </c>
      <c r="CI22715" s="378">
        <v>39230</v>
      </c>
    </row>
    <row r="22716" spans="82:87">
      <c r="CD22716" s="34" t="s">
        <v>26591</v>
      </c>
      <c r="CG22716" s="381">
        <v>82019</v>
      </c>
      <c r="CI22716" s="378">
        <v>39230</v>
      </c>
    </row>
    <row r="22717" spans="82:87">
      <c r="CD22717" s="34" t="s">
        <v>26592</v>
      </c>
      <c r="CG22717" s="381">
        <v>82020</v>
      </c>
      <c r="CI22717" s="378">
        <v>39230</v>
      </c>
    </row>
    <row r="22718" spans="82:87">
      <c r="CD22718" s="34" t="s">
        <v>26593</v>
      </c>
      <c r="CG22718" s="381">
        <v>82021</v>
      </c>
      <c r="CI22718" s="378">
        <v>39230</v>
      </c>
    </row>
    <row r="22719" spans="82:87">
      <c r="CD22719" s="34" t="s">
        <v>26594</v>
      </c>
      <c r="CG22719" s="381">
        <v>82022</v>
      </c>
      <c r="CI22719" s="378">
        <v>39230</v>
      </c>
    </row>
    <row r="22720" spans="82:87">
      <c r="CD22720" s="34" t="s">
        <v>26595</v>
      </c>
      <c r="CG22720" s="381">
        <v>82023</v>
      </c>
      <c r="CI22720" s="378">
        <v>39230</v>
      </c>
    </row>
    <row r="22721" spans="82:87">
      <c r="CD22721" s="34" t="s">
        <v>26596</v>
      </c>
      <c r="CG22721" s="381">
        <v>82024</v>
      </c>
      <c r="CI22721" s="378">
        <v>39230</v>
      </c>
    </row>
    <row r="22722" spans="82:87">
      <c r="CD22722" s="34" t="s">
        <v>26597</v>
      </c>
      <c r="CG22722" s="381">
        <v>82025</v>
      </c>
      <c r="CI22722" s="378">
        <v>39230</v>
      </c>
    </row>
    <row r="22723" spans="82:87">
      <c r="CD22723" s="34" t="s">
        <v>26598</v>
      </c>
      <c r="CG22723" s="381">
        <v>82026</v>
      </c>
      <c r="CI22723" s="378">
        <v>39230</v>
      </c>
    </row>
    <row r="22724" spans="82:87">
      <c r="CD22724" s="34" t="s">
        <v>26599</v>
      </c>
      <c r="CG22724" s="381">
        <v>82027</v>
      </c>
      <c r="CI22724" s="378">
        <v>39230</v>
      </c>
    </row>
    <row r="22725" spans="82:87">
      <c r="CD22725" s="34" t="s">
        <v>26600</v>
      </c>
      <c r="CG22725" s="381">
        <v>82028</v>
      </c>
      <c r="CI22725" s="378">
        <v>39230</v>
      </c>
    </row>
    <row r="22726" spans="82:87">
      <c r="CD22726" s="34" t="s">
        <v>26601</v>
      </c>
      <c r="CG22726" s="381">
        <v>82029</v>
      </c>
      <c r="CI22726" s="378">
        <v>39230</v>
      </c>
    </row>
    <row r="22727" spans="82:87">
      <c r="CD22727" s="34" t="s">
        <v>26602</v>
      </c>
      <c r="CG22727" s="381">
        <v>82030</v>
      </c>
      <c r="CI22727" s="378">
        <v>39230</v>
      </c>
    </row>
    <row r="22728" spans="82:87">
      <c r="CD22728" s="34" t="s">
        <v>26603</v>
      </c>
      <c r="CG22728" s="381">
        <v>82031</v>
      </c>
      <c r="CI22728" s="378">
        <v>39230</v>
      </c>
    </row>
    <row r="22729" spans="82:87">
      <c r="CD22729" s="34" t="s">
        <v>26604</v>
      </c>
      <c r="CG22729" s="381">
        <v>82032</v>
      </c>
      <c r="CI22729" s="378">
        <v>39230</v>
      </c>
    </row>
    <row r="22730" spans="82:87">
      <c r="CD22730" s="34" t="s">
        <v>26605</v>
      </c>
      <c r="CG22730" s="381">
        <v>82033</v>
      </c>
      <c r="CI22730" s="378">
        <v>39230</v>
      </c>
    </row>
    <row r="22731" spans="82:87">
      <c r="CD22731" s="34" t="s">
        <v>26606</v>
      </c>
      <c r="CG22731" s="381">
        <v>82034</v>
      </c>
      <c r="CI22731" s="378">
        <v>39230</v>
      </c>
    </row>
    <row r="22732" spans="82:87">
      <c r="CD22732" s="34" t="s">
        <v>26607</v>
      </c>
      <c r="CG22732" s="381">
        <v>82035</v>
      </c>
      <c r="CI22732" s="378">
        <v>39230</v>
      </c>
    </row>
    <row r="22733" spans="82:87">
      <c r="CD22733" s="34" t="s">
        <v>26608</v>
      </c>
      <c r="CG22733" s="381">
        <v>82036</v>
      </c>
      <c r="CI22733" s="378">
        <v>39230</v>
      </c>
    </row>
    <row r="22734" spans="82:87">
      <c r="CD22734" s="34" t="s">
        <v>26609</v>
      </c>
      <c r="CG22734" s="381">
        <v>82037</v>
      </c>
      <c r="CI22734" s="378">
        <v>39230</v>
      </c>
    </row>
    <row r="22735" spans="82:87">
      <c r="CD22735" s="34" t="s">
        <v>26610</v>
      </c>
      <c r="CG22735" s="381">
        <v>82038</v>
      </c>
      <c r="CI22735" s="378">
        <v>39230</v>
      </c>
    </row>
    <row r="22736" spans="82:87">
      <c r="CD22736" s="34" t="s">
        <v>26611</v>
      </c>
      <c r="CG22736" s="381">
        <v>82039</v>
      </c>
      <c r="CI22736" s="378">
        <v>39230</v>
      </c>
    </row>
    <row r="22737" spans="82:87">
      <c r="CD22737" s="34" t="s">
        <v>26612</v>
      </c>
      <c r="CG22737" s="381">
        <v>82040</v>
      </c>
      <c r="CI22737" s="378">
        <v>39230</v>
      </c>
    </row>
    <row r="22738" spans="82:87">
      <c r="CD22738" s="34" t="s">
        <v>26613</v>
      </c>
      <c r="CG22738" s="381">
        <v>82041</v>
      </c>
      <c r="CI22738" s="378">
        <v>39230</v>
      </c>
    </row>
    <row r="22739" spans="82:87">
      <c r="CD22739" s="34" t="s">
        <v>26614</v>
      </c>
      <c r="CG22739" s="381">
        <v>82042</v>
      </c>
      <c r="CI22739" s="378">
        <v>39230</v>
      </c>
    </row>
    <row r="22740" spans="82:87">
      <c r="CD22740" s="34" t="s">
        <v>26615</v>
      </c>
      <c r="CG22740" s="381">
        <v>82043</v>
      </c>
      <c r="CI22740" s="378">
        <v>39240</v>
      </c>
    </row>
    <row r="22741" spans="82:87">
      <c r="CD22741" s="34" t="s">
        <v>26616</v>
      </c>
      <c r="CG22741" s="381">
        <v>82044</v>
      </c>
      <c r="CI22741" s="378">
        <v>39240</v>
      </c>
    </row>
    <row r="22742" spans="82:87">
      <c r="CD22742" s="34" t="s">
        <v>26617</v>
      </c>
      <c r="CG22742" s="381">
        <v>82045</v>
      </c>
      <c r="CI22742" s="378">
        <v>39240</v>
      </c>
    </row>
    <row r="22743" spans="82:87">
      <c r="CD22743" s="34" t="s">
        <v>26618</v>
      </c>
      <c r="CG22743" s="381">
        <v>82046</v>
      </c>
      <c r="CI22743" s="378">
        <v>39240</v>
      </c>
    </row>
    <row r="22744" spans="82:87">
      <c r="CD22744" s="34" t="s">
        <v>26619</v>
      </c>
      <c r="CG22744" s="381">
        <v>82047</v>
      </c>
      <c r="CI22744" s="378">
        <v>39240</v>
      </c>
    </row>
    <row r="22745" spans="82:87">
      <c r="CD22745" s="34" t="s">
        <v>26620</v>
      </c>
      <c r="CG22745" s="381">
        <v>82048</v>
      </c>
      <c r="CI22745" s="378">
        <v>39240</v>
      </c>
    </row>
    <row r="22746" spans="82:87">
      <c r="CD22746" s="34" t="s">
        <v>26621</v>
      </c>
      <c r="CG22746" s="381">
        <v>82049</v>
      </c>
      <c r="CI22746" s="378">
        <v>39240</v>
      </c>
    </row>
    <row r="22747" spans="82:87">
      <c r="CD22747" s="34" t="s">
        <v>26622</v>
      </c>
      <c r="CG22747" s="381">
        <v>82050</v>
      </c>
      <c r="CI22747" s="378">
        <v>39240</v>
      </c>
    </row>
    <row r="22748" spans="82:87">
      <c r="CD22748" s="34" t="s">
        <v>26623</v>
      </c>
      <c r="CG22748" s="381">
        <v>82051</v>
      </c>
      <c r="CI22748" s="378">
        <v>39240</v>
      </c>
    </row>
    <row r="22749" spans="82:87">
      <c r="CD22749" s="34" t="s">
        <v>26624</v>
      </c>
      <c r="CG22749" s="381">
        <v>82052</v>
      </c>
      <c r="CI22749" s="378">
        <v>39240</v>
      </c>
    </row>
    <row r="22750" spans="82:87">
      <c r="CD22750" s="34" t="s">
        <v>26625</v>
      </c>
      <c r="CG22750" s="381">
        <v>82053</v>
      </c>
      <c r="CI22750" s="378">
        <v>39240</v>
      </c>
    </row>
    <row r="22751" spans="82:87">
      <c r="CD22751" s="34" t="s">
        <v>26626</v>
      </c>
      <c r="CG22751" s="381">
        <v>82054</v>
      </c>
      <c r="CI22751" s="378">
        <v>39240</v>
      </c>
    </row>
    <row r="22752" spans="82:87">
      <c r="CD22752" s="34" t="s">
        <v>26627</v>
      </c>
      <c r="CG22752" s="381">
        <v>82055</v>
      </c>
      <c r="CI22752" s="378">
        <v>39240</v>
      </c>
    </row>
    <row r="22753" spans="82:87">
      <c r="CD22753" s="34" t="s">
        <v>26628</v>
      </c>
      <c r="CG22753" s="381">
        <v>82056</v>
      </c>
      <c r="CI22753" s="378">
        <v>39240</v>
      </c>
    </row>
    <row r="22754" spans="82:87">
      <c r="CD22754" s="34" t="s">
        <v>26629</v>
      </c>
      <c r="CG22754" s="381">
        <v>82057</v>
      </c>
      <c r="CI22754" s="378">
        <v>39240</v>
      </c>
    </row>
    <row r="22755" spans="82:87">
      <c r="CD22755" s="34" t="s">
        <v>26630</v>
      </c>
      <c r="CG22755" s="381">
        <v>82058</v>
      </c>
      <c r="CI22755" s="378">
        <v>39240</v>
      </c>
    </row>
    <row r="22756" spans="82:87">
      <c r="CD22756" s="34" t="s">
        <v>26631</v>
      </c>
      <c r="CG22756" s="381">
        <v>82059</v>
      </c>
      <c r="CI22756" s="378">
        <v>39240</v>
      </c>
    </row>
    <row r="22757" spans="82:87">
      <c r="CD22757" s="34" t="s">
        <v>26632</v>
      </c>
      <c r="CG22757" s="381">
        <v>82060</v>
      </c>
      <c r="CI22757" s="378">
        <v>39240</v>
      </c>
    </row>
    <row r="22758" spans="82:87">
      <c r="CD22758" s="34" t="s">
        <v>26633</v>
      </c>
      <c r="CG22758" s="381">
        <v>82061</v>
      </c>
      <c r="CI22758" s="378">
        <v>39240</v>
      </c>
    </row>
    <row r="22759" spans="82:87">
      <c r="CD22759" s="34" t="s">
        <v>26634</v>
      </c>
      <c r="CG22759" s="381">
        <v>82062</v>
      </c>
      <c r="CI22759" s="378">
        <v>39240</v>
      </c>
    </row>
    <row r="22760" spans="82:87">
      <c r="CD22760" s="34" t="s">
        <v>26635</v>
      </c>
      <c r="CG22760" s="381">
        <v>82063</v>
      </c>
      <c r="CI22760" s="378">
        <v>39240</v>
      </c>
    </row>
    <row r="22761" spans="82:87">
      <c r="CD22761" s="34" t="s">
        <v>26636</v>
      </c>
      <c r="CG22761" s="381">
        <v>82064</v>
      </c>
      <c r="CI22761" s="378">
        <v>39240</v>
      </c>
    </row>
    <row r="22762" spans="82:87">
      <c r="CD22762" s="34" t="s">
        <v>26637</v>
      </c>
      <c r="CG22762" s="381">
        <v>82065</v>
      </c>
      <c r="CI22762" s="378">
        <v>39240</v>
      </c>
    </row>
    <row r="22763" spans="82:87">
      <c r="CD22763" s="34" t="s">
        <v>26638</v>
      </c>
      <c r="CG22763" s="381">
        <v>82066</v>
      </c>
      <c r="CI22763" s="378">
        <v>39240</v>
      </c>
    </row>
    <row r="22764" spans="82:87">
      <c r="CD22764" s="34" t="s">
        <v>26639</v>
      </c>
      <c r="CG22764" s="381">
        <v>82067</v>
      </c>
      <c r="CI22764" s="378">
        <v>39240</v>
      </c>
    </row>
    <row r="22765" spans="82:87">
      <c r="CD22765" s="34" t="s">
        <v>26640</v>
      </c>
      <c r="CG22765" s="381">
        <v>82068</v>
      </c>
      <c r="CI22765" s="378">
        <v>39245</v>
      </c>
    </row>
    <row r="22766" spans="82:87">
      <c r="CD22766" s="34" t="s">
        <v>26641</v>
      </c>
      <c r="CG22766" s="381">
        <v>82069</v>
      </c>
      <c r="CI22766" s="378">
        <v>39250</v>
      </c>
    </row>
    <row r="22767" spans="82:87">
      <c r="CD22767" s="34" t="s">
        <v>26642</v>
      </c>
      <c r="CG22767" s="381">
        <v>82070</v>
      </c>
      <c r="CI22767" s="378">
        <v>39250</v>
      </c>
    </row>
    <row r="22768" spans="82:87">
      <c r="CD22768" s="34" t="s">
        <v>26643</v>
      </c>
      <c r="CG22768" s="381">
        <v>82071</v>
      </c>
      <c r="CI22768" s="378">
        <v>39250</v>
      </c>
    </row>
    <row r="22769" spans="82:87">
      <c r="CD22769" s="34" t="s">
        <v>26644</v>
      </c>
      <c r="CG22769" s="381">
        <v>82072</v>
      </c>
      <c r="CI22769" s="378">
        <v>39250</v>
      </c>
    </row>
    <row r="22770" spans="82:87">
      <c r="CD22770" s="34" t="s">
        <v>26645</v>
      </c>
      <c r="CG22770" s="381">
        <v>82073</v>
      </c>
      <c r="CI22770" s="378">
        <v>39250</v>
      </c>
    </row>
    <row r="22771" spans="82:87">
      <c r="CD22771" s="34" t="s">
        <v>26646</v>
      </c>
      <c r="CG22771" s="381">
        <v>82074</v>
      </c>
      <c r="CI22771" s="378">
        <v>39250</v>
      </c>
    </row>
    <row r="22772" spans="82:87">
      <c r="CD22772" s="34" t="s">
        <v>26647</v>
      </c>
      <c r="CG22772" s="381">
        <v>82075</v>
      </c>
      <c r="CI22772" s="378">
        <v>39250</v>
      </c>
    </row>
    <row r="22773" spans="82:87">
      <c r="CD22773" s="34" t="s">
        <v>26648</v>
      </c>
      <c r="CG22773" s="381">
        <v>82076</v>
      </c>
      <c r="CI22773" s="378">
        <v>39250</v>
      </c>
    </row>
    <row r="22774" spans="82:87">
      <c r="CD22774" s="34" t="s">
        <v>26649</v>
      </c>
      <c r="CG22774" s="381">
        <v>82077</v>
      </c>
      <c r="CI22774" s="378">
        <v>39250</v>
      </c>
    </row>
    <row r="22775" spans="82:87">
      <c r="CD22775" s="34" t="s">
        <v>26650</v>
      </c>
      <c r="CG22775" s="381">
        <v>82078</v>
      </c>
      <c r="CI22775" s="378">
        <v>39250</v>
      </c>
    </row>
    <row r="22776" spans="82:87">
      <c r="CD22776" s="34" t="s">
        <v>26651</v>
      </c>
      <c r="CG22776" s="381">
        <v>82079</v>
      </c>
      <c r="CI22776" s="378">
        <v>39250</v>
      </c>
    </row>
    <row r="22777" spans="82:87">
      <c r="CD22777" s="34" t="s">
        <v>26652</v>
      </c>
      <c r="CG22777" s="381">
        <v>82080</v>
      </c>
      <c r="CI22777" s="378">
        <v>39250</v>
      </c>
    </row>
    <row r="22778" spans="82:87">
      <c r="CD22778" s="34" t="s">
        <v>26653</v>
      </c>
      <c r="CG22778" s="381">
        <v>82081</v>
      </c>
      <c r="CI22778" s="378">
        <v>39250</v>
      </c>
    </row>
    <row r="22779" spans="82:87">
      <c r="CD22779" s="34" t="s">
        <v>26654</v>
      </c>
      <c r="CG22779" s="381">
        <v>82082</v>
      </c>
      <c r="CI22779" s="378">
        <v>39250</v>
      </c>
    </row>
    <row r="22780" spans="82:87">
      <c r="CD22780" s="34" t="s">
        <v>26655</v>
      </c>
      <c r="CG22780" s="381">
        <v>82083</v>
      </c>
      <c r="CI22780" s="378">
        <v>39250</v>
      </c>
    </row>
    <row r="22781" spans="82:87">
      <c r="CD22781" s="34" t="s">
        <v>26656</v>
      </c>
      <c r="CG22781" s="381">
        <v>82084</v>
      </c>
      <c r="CI22781" s="378">
        <v>39250</v>
      </c>
    </row>
    <row r="22782" spans="82:87">
      <c r="CD22782" s="34" t="s">
        <v>26657</v>
      </c>
      <c r="CG22782" s="381">
        <v>82085</v>
      </c>
      <c r="CI22782" s="378">
        <v>39250</v>
      </c>
    </row>
    <row r="22783" spans="82:87">
      <c r="CD22783" s="34" t="s">
        <v>26658</v>
      </c>
      <c r="CG22783" s="381">
        <v>82086</v>
      </c>
      <c r="CI22783" s="378">
        <v>39250</v>
      </c>
    </row>
    <row r="22784" spans="82:87">
      <c r="CD22784" s="34" t="s">
        <v>26659</v>
      </c>
      <c r="CG22784" s="381">
        <v>82087</v>
      </c>
      <c r="CI22784" s="378">
        <v>39250</v>
      </c>
    </row>
    <row r="22785" spans="82:87">
      <c r="CD22785" s="34" t="s">
        <v>26660</v>
      </c>
      <c r="CG22785" s="381">
        <v>82088</v>
      </c>
      <c r="CI22785" s="378">
        <v>39250</v>
      </c>
    </row>
    <row r="22786" spans="82:87">
      <c r="CD22786" s="34" t="s">
        <v>26661</v>
      </c>
      <c r="CG22786" s="381">
        <v>82089</v>
      </c>
      <c r="CI22786" s="378">
        <v>39250</v>
      </c>
    </row>
    <row r="22787" spans="82:87">
      <c r="CD22787" s="34" t="s">
        <v>26662</v>
      </c>
      <c r="CG22787" s="381">
        <v>82090</v>
      </c>
      <c r="CI22787" s="378">
        <v>39250</v>
      </c>
    </row>
    <row r="22788" spans="82:87">
      <c r="CD22788" s="34" t="s">
        <v>26663</v>
      </c>
      <c r="CG22788" s="381">
        <v>82097</v>
      </c>
      <c r="CI22788" s="378">
        <v>39250</v>
      </c>
    </row>
    <row r="22789" spans="82:87">
      <c r="CD22789" s="34" t="s">
        <v>26664</v>
      </c>
      <c r="CG22789" s="381">
        <v>82100</v>
      </c>
      <c r="CI22789" s="378">
        <v>39250</v>
      </c>
    </row>
    <row r="22790" spans="82:87">
      <c r="CD22790" s="34" t="s">
        <v>26665</v>
      </c>
      <c r="CG22790" s="381">
        <v>82101</v>
      </c>
      <c r="CI22790" s="378">
        <v>39250</v>
      </c>
    </row>
    <row r="22791" spans="82:87">
      <c r="CD22791" s="34" t="s">
        <v>26666</v>
      </c>
      <c r="CG22791" s="381">
        <v>82102</v>
      </c>
      <c r="CI22791" s="378">
        <v>39260</v>
      </c>
    </row>
    <row r="22792" spans="82:87">
      <c r="CD22792" s="34" t="s">
        <v>26667</v>
      </c>
      <c r="CG22792" s="381">
        <v>82103</v>
      </c>
      <c r="CI22792" s="378">
        <v>39260</v>
      </c>
    </row>
    <row r="22793" spans="82:87">
      <c r="CD22793" s="34" t="s">
        <v>26668</v>
      </c>
      <c r="CG22793" s="381">
        <v>82104</v>
      </c>
      <c r="CI22793" s="378">
        <v>39260</v>
      </c>
    </row>
    <row r="22794" spans="82:87">
      <c r="CD22794" s="34" t="s">
        <v>26669</v>
      </c>
      <c r="CG22794" s="381">
        <v>82105</v>
      </c>
      <c r="CI22794" s="378">
        <v>39260</v>
      </c>
    </row>
    <row r="22795" spans="82:87">
      <c r="CD22795" s="34" t="s">
        <v>26670</v>
      </c>
      <c r="CG22795" s="381">
        <v>82106</v>
      </c>
      <c r="CI22795" s="378">
        <v>39260</v>
      </c>
    </row>
    <row r="22796" spans="82:87">
      <c r="CD22796" s="34" t="s">
        <v>26671</v>
      </c>
      <c r="CG22796" s="381">
        <v>82107</v>
      </c>
      <c r="CI22796" s="378">
        <v>39260</v>
      </c>
    </row>
    <row r="22797" spans="82:87">
      <c r="CD22797" s="34" t="s">
        <v>26672</v>
      </c>
      <c r="CG22797" s="381">
        <v>82108</v>
      </c>
      <c r="CI22797" s="378">
        <v>39260</v>
      </c>
    </row>
    <row r="22798" spans="82:87">
      <c r="CD22798" s="34" t="s">
        <v>26673</v>
      </c>
      <c r="CG22798" s="381">
        <v>82109</v>
      </c>
      <c r="CI22798" s="378">
        <v>39260</v>
      </c>
    </row>
    <row r="22799" spans="82:87">
      <c r="CD22799" s="34" t="s">
        <v>26674</v>
      </c>
      <c r="CG22799" s="381">
        <v>82110</v>
      </c>
      <c r="CI22799" s="378">
        <v>39260</v>
      </c>
    </row>
    <row r="22800" spans="82:87">
      <c r="CD22800" s="34" t="s">
        <v>26675</v>
      </c>
      <c r="CG22800" s="381">
        <v>82120</v>
      </c>
      <c r="CI22800" s="378">
        <v>39260</v>
      </c>
    </row>
    <row r="22801" spans="82:87">
      <c r="CD22801" s="34" t="s">
        <v>26676</v>
      </c>
      <c r="CG22801" s="381">
        <v>82130</v>
      </c>
      <c r="CI22801" s="378">
        <v>39260</v>
      </c>
    </row>
    <row r="22802" spans="82:87">
      <c r="CD22802" s="34" t="s">
        <v>26677</v>
      </c>
      <c r="CG22802" s="381">
        <v>82140</v>
      </c>
      <c r="CI22802" s="378">
        <v>39261</v>
      </c>
    </row>
    <row r="22803" spans="82:87">
      <c r="CD22803" s="34" t="s">
        <v>26678</v>
      </c>
      <c r="CG22803" s="381">
        <v>82144</v>
      </c>
      <c r="CI22803" s="378">
        <v>39270</v>
      </c>
    </row>
    <row r="22804" spans="82:87">
      <c r="CD22804" s="34" t="s">
        <v>26679</v>
      </c>
      <c r="CG22804" s="381">
        <v>82150</v>
      </c>
      <c r="CI22804" s="378">
        <v>39270</v>
      </c>
    </row>
    <row r="22805" spans="82:87">
      <c r="CD22805" s="34" t="s">
        <v>26680</v>
      </c>
      <c r="CG22805" s="381">
        <v>82160</v>
      </c>
      <c r="CI22805" s="378">
        <v>39270</v>
      </c>
    </row>
    <row r="22806" spans="82:87">
      <c r="CD22806" s="34" t="s">
        <v>26681</v>
      </c>
      <c r="CG22806" s="381">
        <v>82170</v>
      </c>
      <c r="CI22806" s="378">
        <v>39270</v>
      </c>
    </row>
    <row r="22807" spans="82:87">
      <c r="CD22807" s="34" t="s">
        <v>26682</v>
      </c>
      <c r="CG22807" s="381">
        <v>82190</v>
      </c>
      <c r="CI22807" s="378">
        <v>39270</v>
      </c>
    </row>
    <row r="22808" spans="82:87">
      <c r="CD22808" s="34" t="s">
        <v>26683</v>
      </c>
      <c r="CG22808" s="381">
        <v>82200</v>
      </c>
      <c r="CI22808" s="378">
        <v>39270</v>
      </c>
    </row>
    <row r="22809" spans="82:87">
      <c r="CD22809" s="34" t="s">
        <v>26684</v>
      </c>
      <c r="CG22809" s="381">
        <v>82201</v>
      </c>
      <c r="CI22809" s="378">
        <v>39270</v>
      </c>
    </row>
    <row r="22810" spans="82:87">
      <c r="CD22810" s="34" t="s">
        <v>26685</v>
      </c>
      <c r="CG22810" s="381">
        <v>82202</v>
      </c>
      <c r="CI22810" s="378">
        <v>39270</v>
      </c>
    </row>
    <row r="22811" spans="82:87">
      <c r="CD22811" s="34" t="s">
        <v>26686</v>
      </c>
      <c r="CG22811" s="381">
        <v>82203</v>
      </c>
      <c r="CI22811" s="378">
        <v>39270</v>
      </c>
    </row>
    <row r="22812" spans="82:87">
      <c r="CD22812" s="34" t="s">
        <v>26687</v>
      </c>
      <c r="CG22812" s="381">
        <v>82204</v>
      </c>
      <c r="CI22812" s="378">
        <v>39270</v>
      </c>
    </row>
    <row r="22813" spans="82:87">
      <c r="CD22813" s="34" t="s">
        <v>26688</v>
      </c>
      <c r="CG22813" s="381">
        <v>82205</v>
      </c>
      <c r="CI22813" s="378">
        <v>39270</v>
      </c>
    </row>
    <row r="22814" spans="82:87">
      <c r="CD22814" s="34" t="s">
        <v>26689</v>
      </c>
      <c r="CG22814" s="381">
        <v>82206</v>
      </c>
      <c r="CI22814" s="378">
        <v>39270</v>
      </c>
    </row>
    <row r="22815" spans="82:87">
      <c r="CD22815" s="34" t="s">
        <v>26690</v>
      </c>
      <c r="CG22815" s="381">
        <v>82207</v>
      </c>
      <c r="CI22815" s="378">
        <v>39270</v>
      </c>
    </row>
    <row r="22816" spans="82:87">
      <c r="CD22816" s="34" t="s">
        <v>26691</v>
      </c>
      <c r="CG22816" s="381">
        <v>82208</v>
      </c>
      <c r="CI22816" s="378">
        <v>39270</v>
      </c>
    </row>
    <row r="22817" spans="82:87">
      <c r="CD22817" s="34" t="s">
        <v>26692</v>
      </c>
      <c r="CG22817" s="381">
        <v>82209</v>
      </c>
      <c r="CI22817" s="378">
        <v>39270</v>
      </c>
    </row>
    <row r="22818" spans="82:87">
      <c r="CD22818" s="34" t="s">
        <v>26693</v>
      </c>
      <c r="CG22818" s="381">
        <v>82210</v>
      </c>
      <c r="CI22818" s="378">
        <v>39270</v>
      </c>
    </row>
    <row r="22819" spans="82:87">
      <c r="CD22819" s="34" t="s">
        <v>26694</v>
      </c>
      <c r="CG22819" s="381">
        <v>82220</v>
      </c>
      <c r="CI22819" s="378">
        <v>39270</v>
      </c>
    </row>
    <row r="22820" spans="82:87">
      <c r="CD22820" s="34" t="s">
        <v>26695</v>
      </c>
      <c r="CG22820" s="381">
        <v>82230</v>
      </c>
      <c r="CI22820" s="378">
        <v>39270</v>
      </c>
    </row>
    <row r="22821" spans="82:87">
      <c r="CD22821" s="34" t="s">
        <v>26696</v>
      </c>
      <c r="CG22821" s="381">
        <v>82240</v>
      </c>
      <c r="CI22821" s="378">
        <v>39270</v>
      </c>
    </row>
    <row r="22822" spans="82:87">
      <c r="CD22822" s="34" t="s">
        <v>26697</v>
      </c>
      <c r="CG22822" s="381">
        <v>82250</v>
      </c>
      <c r="CI22822" s="378">
        <v>39270</v>
      </c>
    </row>
    <row r="22823" spans="82:87">
      <c r="CD22823" s="34" t="s">
        <v>26698</v>
      </c>
      <c r="CG22823" s="381">
        <v>82269</v>
      </c>
      <c r="CI22823" s="378">
        <v>39270</v>
      </c>
    </row>
    <row r="22824" spans="82:87">
      <c r="CD22824" s="34" t="s">
        <v>26699</v>
      </c>
      <c r="CG22824" s="381">
        <v>82270</v>
      </c>
      <c r="CI22824" s="378">
        <v>39270</v>
      </c>
    </row>
    <row r="22825" spans="82:87">
      <c r="CD22825" s="34" t="s">
        <v>26700</v>
      </c>
      <c r="CG22825" s="381">
        <v>82290</v>
      </c>
      <c r="CI22825" s="378">
        <v>39270</v>
      </c>
    </row>
    <row r="22826" spans="82:87">
      <c r="CD22826" s="34" t="s">
        <v>26701</v>
      </c>
      <c r="CG22826" s="381">
        <v>82300</v>
      </c>
      <c r="CI22826" s="378">
        <v>39270</v>
      </c>
    </row>
    <row r="22827" spans="82:87">
      <c r="CD22827" s="34" t="s">
        <v>26702</v>
      </c>
      <c r="CG22827" s="381">
        <v>82301</v>
      </c>
      <c r="CI22827" s="378">
        <v>39290</v>
      </c>
    </row>
    <row r="22828" spans="82:87">
      <c r="CD22828" s="34" t="s">
        <v>26703</v>
      </c>
      <c r="CG22828" s="381">
        <v>82302</v>
      </c>
      <c r="CI22828" s="378">
        <v>39290</v>
      </c>
    </row>
    <row r="22829" spans="82:87">
      <c r="CD22829" s="34" t="s">
        <v>26704</v>
      </c>
      <c r="CG22829" s="381">
        <v>82303</v>
      </c>
      <c r="CI22829" s="378">
        <v>39290</v>
      </c>
    </row>
    <row r="22830" spans="82:87">
      <c r="CD22830" s="34" t="s">
        <v>26705</v>
      </c>
      <c r="CG22830" s="381">
        <v>82330</v>
      </c>
      <c r="CI22830" s="378">
        <v>39290</v>
      </c>
    </row>
    <row r="22831" spans="82:87">
      <c r="CD22831" s="34" t="s">
        <v>26706</v>
      </c>
      <c r="CG22831" s="381">
        <v>82340</v>
      </c>
      <c r="CI22831" s="378">
        <v>39290</v>
      </c>
    </row>
    <row r="22832" spans="82:87">
      <c r="CD22832" s="34" t="s">
        <v>26707</v>
      </c>
      <c r="CG22832" s="381">
        <v>82350</v>
      </c>
      <c r="CI22832" s="378">
        <v>39290</v>
      </c>
    </row>
    <row r="22833" spans="82:87">
      <c r="CD22833" s="34" t="s">
        <v>26708</v>
      </c>
      <c r="CG22833" s="381">
        <v>82360</v>
      </c>
      <c r="CI22833" s="378">
        <v>39290</v>
      </c>
    </row>
    <row r="22834" spans="82:87">
      <c r="CD22834" s="34" t="s">
        <v>26709</v>
      </c>
      <c r="CG22834" s="381">
        <v>82370</v>
      </c>
      <c r="CI22834" s="378">
        <v>39290</v>
      </c>
    </row>
    <row r="22835" spans="82:87">
      <c r="CD22835" s="34" t="s">
        <v>26710</v>
      </c>
      <c r="CG22835" s="381">
        <v>82377</v>
      </c>
      <c r="CI22835" s="378">
        <v>39290</v>
      </c>
    </row>
    <row r="22836" spans="82:87">
      <c r="CD22836" s="34" t="s">
        <v>26711</v>
      </c>
      <c r="CG22836" s="381">
        <v>82390</v>
      </c>
      <c r="CI22836" s="378">
        <v>39290</v>
      </c>
    </row>
    <row r="22837" spans="82:87">
      <c r="CD22837" s="34" t="s">
        <v>26712</v>
      </c>
      <c r="CG22837" s="381">
        <v>82400</v>
      </c>
      <c r="CI22837" s="378">
        <v>39290</v>
      </c>
    </row>
    <row r="22838" spans="82:87">
      <c r="CD22838" s="34" t="s">
        <v>26713</v>
      </c>
      <c r="CG22838" s="381">
        <v>82401</v>
      </c>
      <c r="CI22838" s="378">
        <v>39290</v>
      </c>
    </row>
    <row r="22839" spans="82:87">
      <c r="CD22839" s="34" t="s">
        <v>26714</v>
      </c>
      <c r="CG22839" s="381">
        <v>82402</v>
      </c>
      <c r="CI22839" s="378">
        <v>39290</v>
      </c>
    </row>
    <row r="22840" spans="82:87">
      <c r="CD22840" s="34" t="s">
        <v>26715</v>
      </c>
      <c r="CG22840" s="381">
        <v>82403</v>
      </c>
      <c r="CI22840" s="378">
        <v>39290</v>
      </c>
    </row>
    <row r="22841" spans="82:87">
      <c r="CD22841" s="34" t="s">
        <v>26716</v>
      </c>
      <c r="CG22841" s="381">
        <v>82410</v>
      </c>
      <c r="CI22841" s="378">
        <v>39290</v>
      </c>
    </row>
    <row r="22842" spans="82:87">
      <c r="CD22842" s="34" t="s">
        <v>26717</v>
      </c>
      <c r="CG22842" s="381">
        <v>82440</v>
      </c>
      <c r="CI22842" s="378">
        <v>39290</v>
      </c>
    </row>
    <row r="22843" spans="82:87">
      <c r="CD22843" s="34" t="s">
        <v>26718</v>
      </c>
      <c r="CG22843" s="381">
        <v>82500</v>
      </c>
      <c r="CI22843" s="378">
        <v>39290</v>
      </c>
    </row>
    <row r="22844" spans="82:87">
      <c r="CD22844" s="34" t="s">
        <v>26719</v>
      </c>
      <c r="CG22844" s="381">
        <v>82600</v>
      </c>
      <c r="CI22844" s="378">
        <v>39290</v>
      </c>
    </row>
    <row r="22845" spans="82:87">
      <c r="CD22845" s="34" t="s">
        <v>26720</v>
      </c>
      <c r="CG22845" s="381">
        <v>82700</v>
      </c>
      <c r="CI22845" s="378">
        <v>39300</v>
      </c>
    </row>
    <row r="22846" spans="82:87">
      <c r="CD22846" s="34" t="s">
        <v>26721</v>
      </c>
      <c r="CG22846" s="381">
        <v>82710</v>
      </c>
      <c r="CI22846" s="378">
        <v>39300</v>
      </c>
    </row>
    <row r="22847" spans="82:87">
      <c r="CD22847" s="34" t="s">
        <v>26722</v>
      </c>
      <c r="CG22847" s="381">
        <v>82800</v>
      </c>
      <c r="CI22847" s="378">
        <v>39300</v>
      </c>
    </row>
    <row r="22848" spans="82:87">
      <c r="CD22848" s="34" t="s">
        <v>26723</v>
      </c>
      <c r="CG22848" s="381">
        <v>83000</v>
      </c>
      <c r="CI22848" s="378">
        <v>39300</v>
      </c>
    </row>
    <row r="22849" spans="82:87">
      <c r="CD22849" s="34" t="s">
        <v>26724</v>
      </c>
      <c r="CG22849" s="381">
        <v>83001</v>
      </c>
      <c r="CI22849" s="378">
        <v>39300</v>
      </c>
    </row>
    <row r="22850" spans="82:87">
      <c r="CD22850" s="34" t="s">
        <v>26725</v>
      </c>
      <c r="CG22850" s="381">
        <v>83002</v>
      </c>
      <c r="CI22850" s="378">
        <v>39300</v>
      </c>
    </row>
    <row r="22851" spans="82:87">
      <c r="CD22851" s="34" t="s">
        <v>26726</v>
      </c>
      <c r="CG22851" s="381">
        <v>83003</v>
      </c>
      <c r="CI22851" s="378">
        <v>39300</v>
      </c>
    </row>
    <row r="22852" spans="82:87">
      <c r="CD22852" s="34" t="s">
        <v>26727</v>
      </c>
      <c r="CG22852" s="381">
        <v>83004</v>
      </c>
      <c r="CI22852" s="378">
        <v>39300</v>
      </c>
    </row>
    <row r="22853" spans="82:87">
      <c r="CD22853" s="34" t="s">
        <v>26728</v>
      </c>
      <c r="CG22853" s="381">
        <v>83005</v>
      </c>
      <c r="CI22853" s="378">
        <v>39300</v>
      </c>
    </row>
    <row r="22854" spans="82:87">
      <c r="CD22854" s="34" t="s">
        <v>26729</v>
      </c>
      <c r="CG22854" s="381">
        <v>83006</v>
      </c>
      <c r="CI22854" s="378">
        <v>39300</v>
      </c>
    </row>
    <row r="22855" spans="82:87">
      <c r="CD22855" s="34" t="s">
        <v>26730</v>
      </c>
      <c r="CG22855" s="381">
        <v>83007</v>
      </c>
      <c r="CI22855" s="378">
        <v>39300</v>
      </c>
    </row>
    <row r="22856" spans="82:87">
      <c r="CD22856" s="34" t="s">
        <v>26731</v>
      </c>
      <c r="CG22856" s="381">
        <v>83008</v>
      </c>
      <c r="CI22856" s="378">
        <v>39300</v>
      </c>
    </row>
    <row r="22857" spans="82:87">
      <c r="CD22857" s="34" t="s">
        <v>26732</v>
      </c>
      <c r="CG22857" s="381">
        <v>83009</v>
      </c>
      <c r="CI22857" s="378">
        <v>39300</v>
      </c>
    </row>
    <row r="22858" spans="82:87">
      <c r="CD22858" s="34" t="s">
        <v>26733</v>
      </c>
      <c r="CG22858" s="381">
        <v>83010</v>
      </c>
      <c r="CI22858" s="378">
        <v>39300</v>
      </c>
    </row>
    <row r="22859" spans="82:87">
      <c r="CD22859" s="34" t="s">
        <v>26734</v>
      </c>
      <c r="CG22859" s="381">
        <v>83011</v>
      </c>
      <c r="CI22859" s="378">
        <v>39300</v>
      </c>
    </row>
    <row r="22860" spans="82:87">
      <c r="CD22860" s="34" t="s">
        <v>26735</v>
      </c>
      <c r="CG22860" s="381">
        <v>83012</v>
      </c>
      <c r="CI22860" s="378">
        <v>39300</v>
      </c>
    </row>
    <row r="22861" spans="82:87">
      <c r="CD22861" s="34" t="s">
        <v>26736</v>
      </c>
      <c r="CG22861" s="381">
        <v>83013</v>
      </c>
      <c r="CI22861" s="378">
        <v>39300</v>
      </c>
    </row>
    <row r="22862" spans="82:87">
      <c r="CD22862" s="34" t="s">
        <v>26737</v>
      </c>
      <c r="CG22862" s="381">
        <v>83014</v>
      </c>
      <c r="CI22862" s="378">
        <v>39300</v>
      </c>
    </row>
    <row r="22863" spans="82:87">
      <c r="CD22863" s="34" t="s">
        <v>26738</v>
      </c>
      <c r="CG22863" s="381">
        <v>83015</v>
      </c>
      <c r="CI22863" s="378">
        <v>39300</v>
      </c>
    </row>
    <row r="22864" spans="82:87">
      <c r="CD22864" s="34" t="s">
        <v>26739</v>
      </c>
      <c r="CG22864" s="381">
        <v>83016</v>
      </c>
      <c r="CI22864" s="378">
        <v>39300</v>
      </c>
    </row>
    <row r="22865" spans="82:87">
      <c r="CD22865" s="34" t="s">
        <v>26740</v>
      </c>
      <c r="CG22865" s="381">
        <v>83017</v>
      </c>
      <c r="CI22865" s="378">
        <v>39300</v>
      </c>
    </row>
    <row r="22866" spans="82:87">
      <c r="CD22866" s="34" t="s">
        <v>26741</v>
      </c>
      <c r="CG22866" s="381">
        <v>83018</v>
      </c>
      <c r="CI22866" s="378">
        <v>39300</v>
      </c>
    </row>
    <row r="22867" spans="82:87">
      <c r="CD22867" s="34" t="s">
        <v>26742</v>
      </c>
      <c r="CG22867" s="381">
        <v>83019</v>
      </c>
      <c r="CI22867" s="378">
        <v>39300</v>
      </c>
    </row>
    <row r="22868" spans="82:87">
      <c r="CD22868" s="34" t="s">
        <v>26743</v>
      </c>
      <c r="CG22868" s="381">
        <v>83020</v>
      </c>
      <c r="CI22868" s="378">
        <v>39300</v>
      </c>
    </row>
    <row r="22869" spans="82:87">
      <c r="CD22869" s="34" t="s">
        <v>26744</v>
      </c>
      <c r="CG22869" s="381">
        <v>83021</v>
      </c>
      <c r="CI22869" s="378">
        <v>39300</v>
      </c>
    </row>
    <row r="22870" spans="82:87">
      <c r="CD22870" s="34" t="s">
        <v>26745</v>
      </c>
      <c r="CG22870" s="381">
        <v>83022</v>
      </c>
      <c r="CI22870" s="378">
        <v>39300</v>
      </c>
    </row>
    <row r="22871" spans="82:87">
      <c r="CD22871" s="34" t="s">
        <v>26746</v>
      </c>
      <c r="CG22871" s="381">
        <v>83023</v>
      </c>
      <c r="CI22871" s="378">
        <v>39300</v>
      </c>
    </row>
    <row r="22872" spans="82:87">
      <c r="CD22872" s="34" t="s">
        <v>26747</v>
      </c>
      <c r="CG22872" s="381">
        <v>83024</v>
      </c>
      <c r="CI22872" s="378">
        <v>39300</v>
      </c>
    </row>
    <row r="22873" spans="82:87">
      <c r="CD22873" s="34" t="s">
        <v>26748</v>
      </c>
      <c r="CG22873" s="381">
        <v>83025</v>
      </c>
      <c r="CI22873" s="378">
        <v>39300</v>
      </c>
    </row>
    <row r="22874" spans="82:87">
      <c r="CD22874" s="34" t="s">
        <v>26749</v>
      </c>
      <c r="CG22874" s="381">
        <v>83030</v>
      </c>
      <c r="CI22874" s="378">
        <v>39300</v>
      </c>
    </row>
    <row r="22875" spans="82:87">
      <c r="CD22875" s="34" t="s">
        <v>26750</v>
      </c>
      <c r="CG22875" s="381">
        <v>83031</v>
      </c>
      <c r="CI22875" s="378">
        <v>39300</v>
      </c>
    </row>
    <row r="22876" spans="82:87">
      <c r="CD22876" s="34" t="s">
        <v>26751</v>
      </c>
      <c r="CG22876" s="381">
        <v>83032</v>
      </c>
      <c r="CI22876" s="378">
        <v>39300</v>
      </c>
    </row>
    <row r="22877" spans="82:87">
      <c r="CD22877" s="34" t="s">
        <v>26752</v>
      </c>
      <c r="CG22877" s="381">
        <v>83033</v>
      </c>
      <c r="CI22877" s="378">
        <v>39300</v>
      </c>
    </row>
    <row r="22878" spans="82:87">
      <c r="CD22878" s="34" t="s">
        <v>26753</v>
      </c>
      <c r="CG22878" s="381">
        <v>83034</v>
      </c>
      <c r="CI22878" s="378">
        <v>39300</v>
      </c>
    </row>
    <row r="22879" spans="82:87">
      <c r="CD22879" s="34" t="s">
        <v>26754</v>
      </c>
      <c r="CG22879" s="381">
        <v>83035</v>
      </c>
      <c r="CI22879" s="378">
        <v>39301</v>
      </c>
    </row>
    <row r="22880" spans="82:87">
      <c r="CD22880" s="34" t="s">
        <v>26755</v>
      </c>
      <c r="CG22880" s="381">
        <v>83036</v>
      </c>
      <c r="CI22880" s="378">
        <v>39302</v>
      </c>
    </row>
    <row r="22881" spans="82:87">
      <c r="CD22881" s="34" t="s">
        <v>26756</v>
      </c>
      <c r="CG22881" s="381">
        <v>83037</v>
      </c>
      <c r="CI22881" s="378">
        <v>39303</v>
      </c>
    </row>
    <row r="22882" spans="82:87">
      <c r="CD22882" s="34" t="s">
        <v>26757</v>
      </c>
      <c r="CG22882" s="381">
        <v>83038</v>
      </c>
      <c r="CI22882" s="378">
        <v>39304</v>
      </c>
    </row>
    <row r="22883" spans="82:87">
      <c r="CD22883" s="34" t="s">
        <v>26758</v>
      </c>
      <c r="CG22883" s="381">
        <v>83039</v>
      </c>
      <c r="CI22883" s="378">
        <v>39305</v>
      </c>
    </row>
    <row r="22884" spans="82:87">
      <c r="CD22884" s="34" t="s">
        <v>26759</v>
      </c>
      <c r="CG22884" s="381">
        <v>83040</v>
      </c>
      <c r="CI22884" s="378">
        <v>39306</v>
      </c>
    </row>
    <row r="22885" spans="82:87">
      <c r="CD22885" s="34" t="s">
        <v>26760</v>
      </c>
      <c r="CG22885" s="381">
        <v>83041</v>
      </c>
      <c r="CI22885" s="378">
        <v>39307</v>
      </c>
    </row>
    <row r="22886" spans="82:87">
      <c r="CD22886" s="34" t="s">
        <v>26761</v>
      </c>
      <c r="CG22886" s="381">
        <v>83042</v>
      </c>
      <c r="CI22886" s="378">
        <v>39308</v>
      </c>
    </row>
    <row r="22887" spans="82:87">
      <c r="CD22887" s="34" t="s">
        <v>26762</v>
      </c>
      <c r="CG22887" s="381">
        <v>83043</v>
      </c>
      <c r="CI22887" s="378">
        <v>39309</v>
      </c>
    </row>
    <row r="22888" spans="82:87">
      <c r="CD22888" s="34" t="s">
        <v>26763</v>
      </c>
      <c r="CG22888" s="381">
        <v>83044</v>
      </c>
      <c r="CI22888" s="378">
        <v>39310</v>
      </c>
    </row>
    <row r="22889" spans="82:87">
      <c r="CD22889" s="34" t="s">
        <v>26764</v>
      </c>
      <c r="CG22889" s="381">
        <v>83045</v>
      </c>
      <c r="CI22889" s="378">
        <v>39310</v>
      </c>
    </row>
    <row r="22890" spans="82:87">
      <c r="CD22890" s="34" t="s">
        <v>26765</v>
      </c>
      <c r="CG22890" s="381">
        <v>83046</v>
      </c>
      <c r="CI22890" s="378">
        <v>39310</v>
      </c>
    </row>
    <row r="22891" spans="82:87">
      <c r="CD22891" s="34" t="s">
        <v>26766</v>
      </c>
      <c r="CG22891" s="381">
        <v>83047</v>
      </c>
      <c r="CI22891" s="378">
        <v>39310</v>
      </c>
    </row>
    <row r="22892" spans="82:87">
      <c r="CD22892" s="34" t="s">
        <v>26767</v>
      </c>
      <c r="CG22892" s="381">
        <v>83048</v>
      </c>
      <c r="CI22892" s="378">
        <v>39310</v>
      </c>
    </row>
    <row r="22893" spans="82:87">
      <c r="CD22893" s="34" t="s">
        <v>26768</v>
      </c>
      <c r="CG22893" s="381">
        <v>83049</v>
      </c>
      <c r="CI22893" s="378">
        <v>39310</v>
      </c>
    </row>
    <row r="22894" spans="82:87">
      <c r="CD22894" s="34" t="s">
        <v>26769</v>
      </c>
      <c r="CG22894" s="381">
        <v>83050</v>
      </c>
      <c r="CI22894" s="378">
        <v>39320</v>
      </c>
    </row>
    <row r="22895" spans="82:87">
      <c r="CD22895" s="34" t="s">
        <v>26770</v>
      </c>
      <c r="CG22895" s="381">
        <v>83051</v>
      </c>
      <c r="CI22895" s="378">
        <v>39320</v>
      </c>
    </row>
    <row r="22896" spans="82:87">
      <c r="CD22896" s="34" t="s">
        <v>26771</v>
      </c>
      <c r="CG22896" s="381">
        <v>83052</v>
      </c>
      <c r="CI22896" s="378">
        <v>39320</v>
      </c>
    </row>
    <row r="22897" spans="82:87">
      <c r="CD22897" s="34" t="s">
        <v>26772</v>
      </c>
      <c r="CG22897" s="381">
        <v>83053</v>
      </c>
      <c r="CI22897" s="378">
        <v>39320</v>
      </c>
    </row>
    <row r="22898" spans="82:87">
      <c r="CD22898" s="34" t="s">
        <v>26773</v>
      </c>
      <c r="CG22898" s="381">
        <v>83054</v>
      </c>
      <c r="CI22898" s="378">
        <v>39320</v>
      </c>
    </row>
    <row r="22899" spans="82:87">
      <c r="CD22899" s="34" t="s">
        <v>26774</v>
      </c>
      <c r="CG22899" s="381">
        <v>83055</v>
      </c>
      <c r="CI22899" s="378">
        <v>39320</v>
      </c>
    </row>
    <row r="22900" spans="82:87">
      <c r="CD22900" s="34" t="s">
        <v>26775</v>
      </c>
      <c r="CG22900" s="381">
        <v>83056</v>
      </c>
      <c r="CI22900" s="378">
        <v>39320</v>
      </c>
    </row>
    <row r="22901" spans="82:87">
      <c r="CD22901" s="34" t="s">
        <v>26776</v>
      </c>
      <c r="CG22901" s="381">
        <v>83057</v>
      </c>
      <c r="CI22901" s="378">
        <v>39320</v>
      </c>
    </row>
    <row r="22902" spans="82:87">
      <c r="CD22902" s="34" t="s">
        <v>26777</v>
      </c>
      <c r="CG22902" s="381">
        <v>83058</v>
      </c>
      <c r="CI22902" s="378">
        <v>39320</v>
      </c>
    </row>
    <row r="22903" spans="82:87">
      <c r="CD22903" s="34" t="s">
        <v>26778</v>
      </c>
      <c r="CG22903" s="381">
        <v>83059</v>
      </c>
      <c r="CI22903" s="378">
        <v>39320</v>
      </c>
    </row>
    <row r="22904" spans="82:87">
      <c r="CD22904" s="34" t="s">
        <v>26779</v>
      </c>
      <c r="CG22904" s="381">
        <v>83060</v>
      </c>
      <c r="CI22904" s="378">
        <v>39320</v>
      </c>
    </row>
    <row r="22905" spans="82:87">
      <c r="CD22905" s="34" t="s">
        <v>26780</v>
      </c>
      <c r="CG22905" s="381">
        <v>83061</v>
      </c>
      <c r="CI22905" s="378">
        <v>39320</v>
      </c>
    </row>
    <row r="22906" spans="82:87">
      <c r="CD22906" s="34" t="s">
        <v>26781</v>
      </c>
      <c r="CG22906" s="381">
        <v>83062</v>
      </c>
      <c r="CI22906" s="378">
        <v>39320</v>
      </c>
    </row>
    <row r="22907" spans="82:87">
      <c r="CD22907" s="34" t="s">
        <v>26782</v>
      </c>
      <c r="CG22907" s="381">
        <v>83063</v>
      </c>
      <c r="CI22907" s="378">
        <v>39320</v>
      </c>
    </row>
    <row r="22908" spans="82:87">
      <c r="CD22908" s="34" t="s">
        <v>26783</v>
      </c>
      <c r="CG22908" s="381">
        <v>83064</v>
      </c>
      <c r="CI22908" s="378">
        <v>39320</v>
      </c>
    </row>
    <row r="22909" spans="82:87">
      <c r="CD22909" s="34" t="s">
        <v>26784</v>
      </c>
      <c r="CG22909" s="381">
        <v>83065</v>
      </c>
      <c r="CI22909" s="378">
        <v>39320</v>
      </c>
    </row>
    <row r="22910" spans="82:87">
      <c r="CD22910" s="34" t="s">
        <v>26785</v>
      </c>
      <c r="CG22910" s="381">
        <v>83066</v>
      </c>
      <c r="CI22910" s="378">
        <v>39320</v>
      </c>
    </row>
    <row r="22911" spans="82:87">
      <c r="CD22911" s="34" t="s">
        <v>26786</v>
      </c>
      <c r="CG22911" s="381">
        <v>83067</v>
      </c>
      <c r="CI22911" s="378">
        <v>39330</v>
      </c>
    </row>
    <row r="22912" spans="82:87">
      <c r="CD22912" s="34" t="s">
        <v>26787</v>
      </c>
      <c r="CG22912" s="381">
        <v>83068</v>
      </c>
      <c r="CI22912" s="378">
        <v>39330</v>
      </c>
    </row>
    <row r="22913" spans="82:87">
      <c r="CD22913" s="34" t="s">
        <v>26788</v>
      </c>
      <c r="CG22913" s="381">
        <v>83069</v>
      </c>
      <c r="CI22913" s="378">
        <v>39330</v>
      </c>
    </row>
    <row r="22914" spans="82:87">
      <c r="CD22914" s="34" t="s">
        <v>26789</v>
      </c>
      <c r="CG22914" s="381">
        <v>83070</v>
      </c>
      <c r="CI22914" s="378">
        <v>39350</v>
      </c>
    </row>
    <row r="22915" spans="82:87">
      <c r="CD22915" s="34" t="s">
        <v>26790</v>
      </c>
      <c r="CG22915" s="381">
        <v>83071</v>
      </c>
      <c r="CI22915" s="378">
        <v>39350</v>
      </c>
    </row>
    <row r="22916" spans="82:87">
      <c r="CD22916" s="34" t="s">
        <v>26791</v>
      </c>
      <c r="CG22916" s="381">
        <v>83072</v>
      </c>
      <c r="CI22916" s="378">
        <v>39350</v>
      </c>
    </row>
    <row r="22917" spans="82:87">
      <c r="CD22917" s="34" t="s">
        <v>26792</v>
      </c>
      <c r="CG22917" s="381">
        <v>83073</v>
      </c>
      <c r="CI22917" s="378">
        <v>39350</v>
      </c>
    </row>
    <row r="22918" spans="82:87">
      <c r="CD22918" s="34" t="s">
        <v>26793</v>
      </c>
      <c r="CG22918" s="381">
        <v>83074</v>
      </c>
      <c r="CI22918" s="378">
        <v>39350</v>
      </c>
    </row>
    <row r="22919" spans="82:87">
      <c r="CD22919" s="34" t="s">
        <v>26794</v>
      </c>
      <c r="CG22919" s="381">
        <v>83075</v>
      </c>
      <c r="CI22919" s="378">
        <v>39350</v>
      </c>
    </row>
    <row r="22920" spans="82:87">
      <c r="CD22920" s="34" t="s">
        <v>26795</v>
      </c>
      <c r="CG22920" s="381">
        <v>83076</v>
      </c>
      <c r="CI22920" s="378">
        <v>39350</v>
      </c>
    </row>
    <row r="22921" spans="82:87">
      <c r="CD22921" s="34" t="s">
        <v>26796</v>
      </c>
      <c r="CG22921" s="381">
        <v>83077</v>
      </c>
      <c r="CI22921" s="378">
        <v>39350</v>
      </c>
    </row>
    <row r="22922" spans="82:87">
      <c r="CD22922" s="34" t="s">
        <v>26797</v>
      </c>
      <c r="CG22922" s="381">
        <v>83078</v>
      </c>
      <c r="CI22922" s="378">
        <v>39350</v>
      </c>
    </row>
    <row r="22923" spans="82:87">
      <c r="CD22923" s="34" t="s">
        <v>26798</v>
      </c>
      <c r="CG22923" s="381">
        <v>83079</v>
      </c>
      <c r="CI22923" s="378">
        <v>39350</v>
      </c>
    </row>
    <row r="22924" spans="82:87">
      <c r="CD22924" s="34" t="s">
        <v>26799</v>
      </c>
      <c r="CG22924" s="381">
        <v>83080</v>
      </c>
      <c r="CI22924" s="378">
        <v>39350</v>
      </c>
    </row>
    <row r="22925" spans="82:87">
      <c r="CD22925" s="34" t="s">
        <v>26800</v>
      </c>
      <c r="CG22925" s="381">
        <v>83081</v>
      </c>
      <c r="CI22925" s="378">
        <v>39350</v>
      </c>
    </row>
    <row r="22926" spans="82:87">
      <c r="CD22926" s="34" t="s">
        <v>26801</v>
      </c>
      <c r="CG22926" s="381">
        <v>83082</v>
      </c>
      <c r="CI22926" s="378">
        <v>39360</v>
      </c>
    </row>
    <row r="22927" spans="82:87">
      <c r="CD22927" s="34" t="s">
        <v>26802</v>
      </c>
      <c r="CG22927" s="381">
        <v>83083</v>
      </c>
      <c r="CI22927" s="378">
        <v>39360</v>
      </c>
    </row>
    <row r="22928" spans="82:87">
      <c r="CD22928" s="34" t="s">
        <v>26803</v>
      </c>
      <c r="CG22928" s="381">
        <v>83084</v>
      </c>
      <c r="CI22928" s="378">
        <v>39360</v>
      </c>
    </row>
    <row r="22929" spans="82:87">
      <c r="CD22929" s="34" t="s">
        <v>26804</v>
      </c>
      <c r="CG22929" s="381">
        <v>83085</v>
      </c>
      <c r="CI22929" s="378">
        <v>39360</v>
      </c>
    </row>
    <row r="22930" spans="82:87">
      <c r="CD22930" s="34" t="s">
        <v>26805</v>
      </c>
      <c r="CG22930" s="381">
        <v>83086</v>
      </c>
      <c r="CI22930" s="378">
        <v>39360</v>
      </c>
    </row>
    <row r="22931" spans="82:87">
      <c r="CD22931" s="34" t="s">
        <v>26806</v>
      </c>
      <c r="CG22931" s="381">
        <v>83087</v>
      </c>
      <c r="CI22931" s="378">
        <v>39360</v>
      </c>
    </row>
    <row r="22932" spans="82:87">
      <c r="CD22932" s="34" t="s">
        <v>26807</v>
      </c>
      <c r="CG22932" s="381">
        <v>83088</v>
      </c>
      <c r="CI22932" s="378">
        <v>39360</v>
      </c>
    </row>
    <row r="22933" spans="82:87">
      <c r="CD22933" s="34" t="s">
        <v>26808</v>
      </c>
      <c r="CG22933" s="381">
        <v>83089</v>
      </c>
      <c r="CI22933" s="378">
        <v>39360</v>
      </c>
    </row>
    <row r="22934" spans="82:87">
      <c r="CD22934" s="34" t="s">
        <v>26809</v>
      </c>
      <c r="CG22934" s="381">
        <v>83090</v>
      </c>
      <c r="CI22934" s="378">
        <v>39370</v>
      </c>
    </row>
    <row r="22935" spans="82:87">
      <c r="CD22935" s="34" t="s">
        <v>26810</v>
      </c>
      <c r="CG22935" s="381">
        <v>83091</v>
      </c>
      <c r="CI22935" s="378">
        <v>39370</v>
      </c>
    </row>
    <row r="22936" spans="82:87">
      <c r="CD22936" s="34" t="s">
        <v>26811</v>
      </c>
      <c r="CG22936" s="381">
        <v>83092</v>
      </c>
      <c r="CI22936" s="378">
        <v>39370</v>
      </c>
    </row>
    <row r="22937" spans="82:87">
      <c r="CD22937" s="34" t="s">
        <v>26812</v>
      </c>
      <c r="CG22937" s="381">
        <v>83093</v>
      </c>
      <c r="CI22937" s="378">
        <v>39380</v>
      </c>
    </row>
    <row r="22938" spans="82:87">
      <c r="CD22938" s="34" t="s">
        <v>26813</v>
      </c>
      <c r="CG22938" s="381">
        <v>83094</v>
      </c>
      <c r="CI22938" s="378">
        <v>39380</v>
      </c>
    </row>
    <row r="22939" spans="82:87">
      <c r="CD22939" s="34" t="s">
        <v>26814</v>
      </c>
      <c r="CG22939" s="381">
        <v>83095</v>
      </c>
      <c r="CI22939" s="378">
        <v>39380</v>
      </c>
    </row>
    <row r="22940" spans="82:87">
      <c r="CD22940" s="34" t="s">
        <v>26815</v>
      </c>
      <c r="CG22940" s="381">
        <v>83096</v>
      </c>
      <c r="CI22940" s="378">
        <v>39380</v>
      </c>
    </row>
    <row r="22941" spans="82:87">
      <c r="CD22941" s="34" t="s">
        <v>26816</v>
      </c>
      <c r="CG22941" s="381">
        <v>83097</v>
      </c>
      <c r="CI22941" s="378">
        <v>39380</v>
      </c>
    </row>
    <row r="22942" spans="82:87">
      <c r="CD22942" s="34" t="s">
        <v>26817</v>
      </c>
      <c r="CG22942" s="381">
        <v>83098</v>
      </c>
      <c r="CI22942" s="378">
        <v>39380</v>
      </c>
    </row>
    <row r="22943" spans="82:87">
      <c r="CD22943" s="34" t="s">
        <v>26818</v>
      </c>
      <c r="CG22943" s="381">
        <v>83099</v>
      </c>
      <c r="CI22943" s="378">
        <v>39380</v>
      </c>
    </row>
    <row r="22944" spans="82:87">
      <c r="CD22944" s="34" t="s">
        <v>26819</v>
      </c>
      <c r="CG22944" s="381">
        <v>83100</v>
      </c>
      <c r="CI22944" s="378">
        <v>39380</v>
      </c>
    </row>
    <row r="22945" spans="82:87">
      <c r="CD22945" s="34" t="s">
        <v>26820</v>
      </c>
      <c r="CG22945" s="381">
        <v>83106</v>
      </c>
      <c r="CI22945" s="378">
        <v>39380</v>
      </c>
    </row>
    <row r="22946" spans="82:87">
      <c r="CD22946" s="34" t="s">
        <v>26821</v>
      </c>
      <c r="CG22946" s="381">
        <v>83107</v>
      </c>
      <c r="CI22946" s="378">
        <v>39380</v>
      </c>
    </row>
    <row r="22947" spans="82:87">
      <c r="CD22947" s="34" t="s">
        <v>26822</v>
      </c>
      <c r="CG22947" s="381">
        <v>83108</v>
      </c>
      <c r="CI22947" s="378">
        <v>39380</v>
      </c>
    </row>
    <row r="22948" spans="82:87">
      <c r="CD22948" s="34" t="s">
        <v>26823</v>
      </c>
      <c r="CG22948" s="381">
        <v>83110</v>
      </c>
      <c r="CI22948" s="378">
        <v>39380</v>
      </c>
    </row>
    <row r="22949" spans="82:87">
      <c r="CD22949" s="34" t="s">
        <v>26824</v>
      </c>
      <c r="CG22949" s="381">
        <v>83111</v>
      </c>
      <c r="CI22949" s="378">
        <v>39380</v>
      </c>
    </row>
    <row r="22950" spans="82:87">
      <c r="CD22950" s="34" t="s">
        <v>26825</v>
      </c>
      <c r="CG22950" s="381">
        <v>83112</v>
      </c>
      <c r="CI22950" s="378">
        <v>39380</v>
      </c>
    </row>
    <row r="22951" spans="82:87">
      <c r="CD22951" s="34" t="s">
        <v>26826</v>
      </c>
      <c r="CG22951" s="381">
        <v>83113</v>
      </c>
      <c r="CI22951" s="378">
        <v>39380</v>
      </c>
    </row>
    <row r="22952" spans="82:87">
      <c r="CD22952" s="34" t="s">
        <v>26827</v>
      </c>
      <c r="CG22952" s="381">
        <v>83114</v>
      </c>
      <c r="CI22952" s="378">
        <v>39380</v>
      </c>
    </row>
    <row r="22953" spans="82:87">
      <c r="CD22953" s="34" t="s">
        <v>26828</v>
      </c>
      <c r="CG22953" s="381">
        <v>83115</v>
      </c>
      <c r="CI22953" s="378">
        <v>39400</v>
      </c>
    </row>
    <row r="22954" spans="82:87">
      <c r="CD22954" s="34" t="s">
        <v>26829</v>
      </c>
      <c r="CG22954" s="381">
        <v>83116</v>
      </c>
      <c r="CI22954" s="378">
        <v>39400</v>
      </c>
    </row>
    <row r="22955" spans="82:87">
      <c r="CD22955" s="34" t="s">
        <v>26830</v>
      </c>
      <c r="CG22955" s="381">
        <v>83117</v>
      </c>
      <c r="CI22955" s="378">
        <v>39400</v>
      </c>
    </row>
    <row r="22956" spans="82:87">
      <c r="CD22956" s="34" t="s">
        <v>26831</v>
      </c>
      <c r="CG22956" s="381">
        <v>83118</v>
      </c>
      <c r="CI22956" s="378">
        <v>39400</v>
      </c>
    </row>
    <row r="22957" spans="82:87">
      <c r="CD22957" s="34" t="s">
        <v>26832</v>
      </c>
      <c r="CG22957" s="381">
        <v>83119</v>
      </c>
      <c r="CI22957" s="378">
        <v>39400</v>
      </c>
    </row>
    <row r="22958" spans="82:87">
      <c r="CD22958" s="34" t="s">
        <v>26833</v>
      </c>
      <c r="CG22958" s="381">
        <v>83120</v>
      </c>
      <c r="CI22958" s="378">
        <v>39400</v>
      </c>
    </row>
    <row r="22959" spans="82:87">
      <c r="CD22959" s="34" t="s">
        <v>26834</v>
      </c>
      <c r="CG22959" s="381">
        <v>83130</v>
      </c>
      <c r="CI22959" s="378">
        <v>39400</v>
      </c>
    </row>
    <row r="22960" spans="82:87">
      <c r="CD22960" s="34" t="s">
        <v>26835</v>
      </c>
      <c r="CG22960" s="381">
        <v>83131</v>
      </c>
      <c r="CI22960" s="378">
        <v>39400</v>
      </c>
    </row>
    <row r="22961" spans="82:87">
      <c r="CD22961" s="34" t="s">
        <v>26836</v>
      </c>
      <c r="CG22961" s="381">
        <v>83132</v>
      </c>
      <c r="CI22961" s="378">
        <v>39400</v>
      </c>
    </row>
    <row r="22962" spans="82:87">
      <c r="CD22962" s="34" t="s">
        <v>26837</v>
      </c>
      <c r="CG22962" s="381">
        <v>83136</v>
      </c>
      <c r="CI22962" s="378">
        <v>39401</v>
      </c>
    </row>
    <row r="22963" spans="82:87">
      <c r="CD22963" s="34" t="s">
        <v>26838</v>
      </c>
      <c r="CG22963" s="381">
        <v>83140</v>
      </c>
      <c r="CI22963" s="378">
        <v>39402</v>
      </c>
    </row>
    <row r="22964" spans="82:87">
      <c r="CD22964" s="34" t="s">
        <v>26839</v>
      </c>
      <c r="CG22964" s="381">
        <v>83143</v>
      </c>
      <c r="CI22964" s="378">
        <v>39403</v>
      </c>
    </row>
    <row r="22965" spans="82:87">
      <c r="CD22965" s="34" t="s">
        <v>26840</v>
      </c>
      <c r="CG22965" s="381">
        <v>83149</v>
      </c>
      <c r="CI22965" s="378">
        <v>39404</v>
      </c>
    </row>
    <row r="22966" spans="82:87">
      <c r="CD22966" s="34" t="s">
        <v>26841</v>
      </c>
      <c r="CG22966" s="381">
        <v>83150</v>
      </c>
      <c r="CI22966" s="378">
        <v>39405</v>
      </c>
    </row>
    <row r="22967" spans="82:87">
      <c r="CD22967" s="34" t="s">
        <v>26842</v>
      </c>
      <c r="CG22967" s="381">
        <v>83160</v>
      </c>
      <c r="CI22967" s="378">
        <v>39406</v>
      </c>
    </row>
    <row r="22968" spans="82:87">
      <c r="CD22968" s="34" t="s">
        <v>26843</v>
      </c>
      <c r="CG22968" s="381">
        <v>83161</v>
      </c>
      <c r="CI22968" s="378">
        <v>39407</v>
      </c>
    </row>
    <row r="22969" spans="82:87">
      <c r="CD22969" s="34" t="s">
        <v>26844</v>
      </c>
      <c r="CG22969" s="381">
        <v>83162</v>
      </c>
      <c r="CI22969" s="378">
        <v>39408</v>
      </c>
    </row>
    <row r="22970" spans="82:87">
      <c r="CD22970" s="34" t="s">
        <v>26845</v>
      </c>
      <c r="CG22970" s="381">
        <v>83163</v>
      </c>
      <c r="CI22970" s="378">
        <v>39409</v>
      </c>
    </row>
    <row r="22971" spans="82:87">
      <c r="CD22971" s="34" t="s">
        <v>26846</v>
      </c>
      <c r="CG22971" s="381">
        <v>83164</v>
      </c>
      <c r="CI22971" s="378">
        <v>39410</v>
      </c>
    </row>
    <row r="22972" spans="82:87">
      <c r="CD22972" s="34" t="s">
        <v>26847</v>
      </c>
      <c r="CG22972" s="381">
        <v>83165</v>
      </c>
      <c r="CI22972" s="378">
        <v>39410</v>
      </c>
    </row>
    <row r="22973" spans="82:87">
      <c r="CD22973" s="34" t="s">
        <v>26848</v>
      </c>
      <c r="CG22973" s="381">
        <v>83166</v>
      </c>
      <c r="CI22973" s="378">
        <v>39460</v>
      </c>
    </row>
    <row r="22974" spans="82:87">
      <c r="CD22974" s="34" t="s">
        <v>26849</v>
      </c>
      <c r="CG22974" s="381">
        <v>83167</v>
      </c>
      <c r="CI22974" s="378">
        <v>39500</v>
      </c>
    </row>
    <row r="22975" spans="82:87">
      <c r="CD22975" s="34" t="s">
        <v>26850</v>
      </c>
      <c r="CG22975" s="381">
        <v>83168</v>
      </c>
      <c r="CI22975" s="378">
        <v>39500</v>
      </c>
    </row>
    <row r="22976" spans="82:87">
      <c r="CD22976" s="34" t="s">
        <v>26851</v>
      </c>
      <c r="CG22976" s="381">
        <v>83169</v>
      </c>
      <c r="CI22976" s="378">
        <v>39500</v>
      </c>
    </row>
    <row r="22977" spans="82:87">
      <c r="CD22977" s="34" t="s">
        <v>26852</v>
      </c>
      <c r="CG22977" s="381">
        <v>83170</v>
      </c>
      <c r="CI22977" s="378">
        <v>39500</v>
      </c>
    </row>
    <row r="22978" spans="82:87">
      <c r="CD22978" s="34" t="s">
        <v>26853</v>
      </c>
      <c r="CG22978" s="381">
        <v>83171</v>
      </c>
      <c r="CI22978" s="378">
        <v>39500</v>
      </c>
    </row>
    <row r="22979" spans="82:87">
      <c r="CD22979" s="34" t="s">
        <v>26854</v>
      </c>
      <c r="CG22979" s="381">
        <v>83172</v>
      </c>
      <c r="CI22979" s="378">
        <v>39501</v>
      </c>
    </row>
    <row r="22980" spans="82:87">
      <c r="CD22980" s="34" t="s">
        <v>26855</v>
      </c>
      <c r="CG22980" s="381">
        <v>83173</v>
      </c>
      <c r="CI22980" s="378">
        <v>39502</v>
      </c>
    </row>
    <row r="22981" spans="82:87">
      <c r="CD22981" s="34" t="s">
        <v>26856</v>
      </c>
      <c r="CG22981" s="381">
        <v>83174</v>
      </c>
      <c r="CI22981" s="378">
        <v>39520</v>
      </c>
    </row>
    <row r="22982" spans="82:87">
      <c r="CD22982" s="34" t="s">
        <v>26857</v>
      </c>
      <c r="CG22982" s="381">
        <v>83175</v>
      </c>
      <c r="CI22982" s="378">
        <v>39570</v>
      </c>
    </row>
    <row r="22983" spans="82:87">
      <c r="CD22983" s="34" t="s">
        <v>26858</v>
      </c>
      <c r="CG22983" s="381">
        <v>83176</v>
      </c>
      <c r="CI22983" s="378">
        <v>39570</v>
      </c>
    </row>
    <row r="22984" spans="82:87">
      <c r="CD22984" s="34" t="s">
        <v>26859</v>
      </c>
      <c r="CG22984" s="381">
        <v>83177</v>
      </c>
      <c r="CI22984" s="378">
        <v>39570</v>
      </c>
    </row>
    <row r="22985" spans="82:87">
      <c r="CD22985" s="34" t="s">
        <v>26860</v>
      </c>
      <c r="CG22985" s="381">
        <v>83178</v>
      </c>
      <c r="CI22985" s="378">
        <v>39570</v>
      </c>
    </row>
    <row r="22986" spans="82:87">
      <c r="CD22986" s="34" t="s">
        <v>26861</v>
      </c>
      <c r="CG22986" s="381">
        <v>83179</v>
      </c>
      <c r="CI22986" s="378">
        <v>39570</v>
      </c>
    </row>
    <row r="22987" spans="82:87">
      <c r="CD22987" s="34" t="s">
        <v>26862</v>
      </c>
      <c r="CG22987" s="381">
        <v>83180</v>
      </c>
      <c r="CI22987" s="378">
        <v>39570</v>
      </c>
    </row>
    <row r="22988" spans="82:87">
      <c r="CD22988" s="34" t="s">
        <v>26863</v>
      </c>
      <c r="CG22988" s="381">
        <v>83181</v>
      </c>
      <c r="CI22988" s="378">
        <v>39570</v>
      </c>
    </row>
    <row r="22989" spans="82:87">
      <c r="CD22989" s="34" t="s">
        <v>26864</v>
      </c>
      <c r="CG22989" s="381">
        <v>83182</v>
      </c>
      <c r="CI22989" s="378">
        <v>39570</v>
      </c>
    </row>
    <row r="22990" spans="82:87">
      <c r="CD22990" s="34" t="s">
        <v>26865</v>
      </c>
      <c r="CG22990" s="381">
        <v>83183</v>
      </c>
      <c r="CI22990" s="378">
        <v>39570</v>
      </c>
    </row>
    <row r="22991" spans="82:87">
      <c r="CD22991" s="34" t="s">
        <v>26866</v>
      </c>
      <c r="CG22991" s="381">
        <v>83184</v>
      </c>
      <c r="CI22991" s="378">
        <v>39570</v>
      </c>
    </row>
    <row r="22992" spans="82:87">
      <c r="CD22992" s="34" t="s">
        <v>26867</v>
      </c>
      <c r="CG22992" s="381">
        <v>83185</v>
      </c>
      <c r="CI22992" s="378">
        <v>39570</v>
      </c>
    </row>
    <row r="22993" spans="82:87">
      <c r="CD22993" s="34" t="s">
        <v>26868</v>
      </c>
      <c r="CG22993" s="381">
        <v>83186</v>
      </c>
      <c r="CI22993" s="378">
        <v>39570</v>
      </c>
    </row>
    <row r="22994" spans="82:87">
      <c r="CD22994" s="34" t="s">
        <v>26869</v>
      </c>
      <c r="CG22994" s="381">
        <v>83187</v>
      </c>
      <c r="CI22994" s="378">
        <v>39570</v>
      </c>
    </row>
    <row r="22995" spans="82:87">
      <c r="CD22995" s="34" t="s">
        <v>26870</v>
      </c>
      <c r="CG22995" s="381">
        <v>83188</v>
      </c>
      <c r="CI22995" s="378">
        <v>39570</v>
      </c>
    </row>
    <row r="22996" spans="82:87">
      <c r="CD22996" s="34" t="s">
        <v>26871</v>
      </c>
      <c r="CG22996" s="381">
        <v>83189</v>
      </c>
      <c r="CI22996" s="378">
        <v>39570</v>
      </c>
    </row>
    <row r="22997" spans="82:87">
      <c r="CD22997" s="34" t="s">
        <v>26872</v>
      </c>
      <c r="CG22997" s="381">
        <v>83190</v>
      </c>
      <c r="CI22997" s="378">
        <v>39570</v>
      </c>
    </row>
    <row r="22998" spans="82:87">
      <c r="CD22998" s="34" t="s">
        <v>26873</v>
      </c>
      <c r="CG22998" s="381">
        <v>83191</v>
      </c>
      <c r="CI22998" s="378">
        <v>39570</v>
      </c>
    </row>
    <row r="22999" spans="82:87">
      <c r="CD22999" s="34" t="s">
        <v>26874</v>
      </c>
      <c r="CG22999" s="381">
        <v>83192</v>
      </c>
      <c r="CI22999" s="378">
        <v>39570</v>
      </c>
    </row>
    <row r="23000" spans="82:87">
      <c r="CD23000" s="34" t="s">
        <v>26875</v>
      </c>
      <c r="CG23000" s="381">
        <v>83193</v>
      </c>
      <c r="CI23000" s="378">
        <v>39570</v>
      </c>
    </row>
    <row r="23001" spans="82:87">
      <c r="CD23001" s="34" t="s">
        <v>26876</v>
      </c>
      <c r="CG23001" s="381">
        <v>83194</v>
      </c>
      <c r="CI23001" s="378">
        <v>39570</v>
      </c>
    </row>
    <row r="23002" spans="82:87">
      <c r="CD23002" s="34" t="s">
        <v>26877</v>
      </c>
      <c r="CG23002" s="381">
        <v>83195</v>
      </c>
      <c r="CI23002" s="378">
        <v>39570</v>
      </c>
    </row>
    <row r="23003" spans="82:87">
      <c r="CD23003" s="34" t="s">
        <v>26878</v>
      </c>
      <c r="CG23003" s="381">
        <v>83196</v>
      </c>
      <c r="CI23003" s="378">
        <v>39570</v>
      </c>
    </row>
    <row r="23004" spans="82:87">
      <c r="CD23004" s="34" t="s">
        <v>26879</v>
      </c>
      <c r="CG23004" s="381">
        <v>83197</v>
      </c>
      <c r="CI23004" s="378">
        <v>39570</v>
      </c>
    </row>
    <row r="23005" spans="82:87">
      <c r="CD23005" s="34" t="s">
        <v>26880</v>
      </c>
      <c r="CG23005" s="381">
        <v>83198</v>
      </c>
      <c r="CI23005" s="378">
        <v>39570</v>
      </c>
    </row>
    <row r="23006" spans="82:87">
      <c r="CD23006" s="34" t="s">
        <v>26881</v>
      </c>
      <c r="CG23006" s="381">
        <v>83199</v>
      </c>
      <c r="CI23006" s="378">
        <v>39570</v>
      </c>
    </row>
    <row r="23007" spans="82:87">
      <c r="CD23007" s="34" t="s">
        <v>26882</v>
      </c>
      <c r="CG23007" s="381">
        <v>83200</v>
      </c>
      <c r="CI23007" s="378">
        <v>39570</v>
      </c>
    </row>
    <row r="23008" spans="82:87">
      <c r="CD23008" s="34" t="s">
        <v>26883</v>
      </c>
      <c r="CG23008" s="381">
        <v>83201</v>
      </c>
      <c r="CI23008" s="378">
        <v>39570</v>
      </c>
    </row>
    <row r="23009" spans="82:87">
      <c r="CD23009" s="34" t="s">
        <v>26884</v>
      </c>
      <c r="CG23009" s="381">
        <v>83210</v>
      </c>
      <c r="CI23009" s="378">
        <v>39570</v>
      </c>
    </row>
    <row r="23010" spans="82:87">
      <c r="CD23010" s="34" t="s">
        <v>26885</v>
      </c>
      <c r="CG23010" s="381">
        <v>83220</v>
      </c>
      <c r="CI23010" s="378">
        <v>39570</v>
      </c>
    </row>
    <row r="23011" spans="82:87">
      <c r="CD23011" s="34" t="s">
        <v>26886</v>
      </c>
      <c r="CG23011" s="381">
        <v>83230</v>
      </c>
      <c r="CI23011" s="378">
        <v>39570</v>
      </c>
    </row>
    <row r="23012" spans="82:87">
      <c r="CD23012" s="34" t="s">
        <v>26887</v>
      </c>
      <c r="CG23012" s="381">
        <v>83231</v>
      </c>
      <c r="CI23012" s="378">
        <v>39570</v>
      </c>
    </row>
    <row r="23013" spans="82:87">
      <c r="CD23013" s="34" t="s">
        <v>26888</v>
      </c>
      <c r="CG23013" s="381">
        <v>83232</v>
      </c>
      <c r="CI23013" s="378">
        <v>39570</v>
      </c>
    </row>
    <row r="23014" spans="82:87">
      <c r="CD23014" s="34" t="s">
        <v>26889</v>
      </c>
      <c r="CG23014" s="381">
        <v>83233</v>
      </c>
      <c r="CI23014" s="378">
        <v>39570</v>
      </c>
    </row>
    <row r="23015" spans="82:87">
      <c r="CD23015" s="34" t="s">
        <v>26890</v>
      </c>
      <c r="CG23015" s="381">
        <v>83234</v>
      </c>
      <c r="CI23015" s="378">
        <v>39570</v>
      </c>
    </row>
    <row r="23016" spans="82:87">
      <c r="CD23016" s="34" t="s">
        <v>26891</v>
      </c>
      <c r="CG23016" s="381">
        <v>83235</v>
      </c>
      <c r="CI23016" s="378">
        <v>39570</v>
      </c>
    </row>
    <row r="23017" spans="82:87">
      <c r="CD23017" s="34" t="s">
        <v>26892</v>
      </c>
      <c r="CG23017" s="381">
        <v>83236</v>
      </c>
      <c r="CI23017" s="378">
        <v>39570</v>
      </c>
    </row>
    <row r="23018" spans="82:87">
      <c r="CD23018" s="34" t="s">
        <v>26893</v>
      </c>
      <c r="CG23018" s="381">
        <v>83237</v>
      </c>
      <c r="CI23018" s="378">
        <v>39570</v>
      </c>
    </row>
    <row r="23019" spans="82:87">
      <c r="CD23019" s="34" t="s">
        <v>26894</v>
      </c>
      <c r="CG23019" s="381">
        <v>83238</v>
      </c>
      <c r="CI23019" s="378">
        <v>39570</v>
      </c>
    </row>
    <row r="23020" spans="82:87">
      <c r="CD23020" s="34" t="s">
        <v>26895</v>
      </c>
      <c r="CG23020" s="381">
        <v>83239</v>
      </c>
      <c r="CI23020" s="378">
        <v>39570</v>
      </c>
    </row>
    <row r="23021" spans="82:87">
      <c r="CD23021" s="34" t="s">
        <v>26896</v>
      </c>
      <c r="CG23021" s="381">
        <v>83240</v>
      </c>
      <c r="CI23021" s="378">
        <v>39570</v>
      </c>
    </row>
    <row r="23022" spans="82:87">
      <c r="CD23022" s="34" t="s">
        <v>26897</v>
      </c>
      <c r="CG23022" s="381">
        <v>83250</v>
      </c>
      <c r="CI23022" s="378">
        <v>39600</v>
      </c>
    </row>
    <row r="23023" spans="82:87">
      <c r="CD23023" s="34" t="s">
        <v>26898</v>
      </c>
      <c r="CG23023" s="381">
        <v>83260</v>
      </c>
      <c r="CI23023" s="378">
        <v>39600</v>
      </c>
    </row>
    <row r="23024" spans="82:87">
      <c r="CD23024" s="34" t="s">
        <v>26899</v>
      </c>
      <c r="CG23024" s="381">
        <v>83270</v>
      </c>
      <c r="CI23024" s="378">
        <v>39600</v>
      </c>
    </row>
    <row r="23025" spans="82:87">
      <c r="CD23025" s="34" t="s">
        <v>26900</v>
      </c>
      <c r="CG23025" s="381">
        <v>83300</v>
      </c>
      <c r="CI23025" s="378">
        <v>39600</v>
      </c>
    </row>
    <row r="23026" spans="82:87">
      <c r="CD23026" s="34" t="s">
        <v>26901</v>
      </c>
      <c r="CG23026" s="381">
        <v>83310</v>
      </c>
      <c r="CI23026" s="378">
        <v>39600</v>
      </c>
    </row>
    <row r="23027" spans="82:87">
      <c r="CD23027" s="34" t="s">
        <v>26902</v>
      </c>
      <c r="CG23027" s="381">
        <v>83311</v>
      </c>
      <c r="CI23027" s="378">
        <v>39600</v>
      </c>
    </row>
    <row r="23028" spans="82:87">
      <c r="CD23028" s="34" t="s">
        <v>26903</v>
      </c>
      <c r="CG23028" s="381">
        <v>83312</v>
      </c>
      <c r="CI23028" s="378">
        <v>39600</v>
      </c>
    </row>
    <row r="23029" spans="82:87">
      <c r="CD23029" s="34" t="s">
        <v>26904</v>
      </c>
      <c r="CG23029" s="381">
        <v>83313</v>
      </c>
      <c r="CI23029" s="378">
        <v>39600</v>
      </c>
    </row>
    <row r="23030" spans="82:87">
      <c r="CD23030" s="34" t="s">
        <v>26905</v>
      </c>
      <c r="CG23030" s="381">
        <v>83314</v>
      </c>
      <c r="CI23030" s="378">
        <v>39600</v>
      </c>
    </row>
    <row r="23031" spans="82:87">
      <c r="CD23031" s="34" t="s">
        <v>26906</v>
      </c>
      <c r="CG23031" s="381">
        <v>83315</v>
      </c>
      <c r="CI23031" s="378">
        <v>39600</v>
      </c>
    </row>
    <row r="23032" spans="82:87">
      <c r="CD23032" s="34" t="s">
        <v>26907</v>
      </c>
      <c r="CG23032" s="381">
        <v>83316</v>
      </c>
      <c r="CI23032" s="378">
        <v>39600</v>
      </c>
    </row>
    <row r="23033" spans="82:87">
      <c r="CD23033" s="34" t="s">
        <v>26908</v>
      </c>
      <c r="CG23033" s="381">
        <v>83317</v>
      </c>
      <c r="CI23033" s="378">
        <v>39600</v>
      </c>
    </row>
    <row r="23034" spans="82:87">
      <c r="CD23034" s="34" t="s">
        <v>26909</v>
      </c>
      <c r="CG23034" s="381">
        <v>83318</v>
      </c>
      <c r="CI23034" s="378">
        <v>39600</v>
      </c>
    </row>
    <row r="23035" spans="82:87">
      <c r="CD23035" s="34" t="s">
        <v>26910</v>
      </c>
      <c r="CG23035" s="381">
        <v>83319</v>
      </c>
      <c r="CI23035" s="378">
        <v>39600</v>
      </c>
    </row>
    <row r="23036" spans="82:87">
      <c r="CD23036" s="34" t="s">
        <v>26911</v>
      </c>
      <c r="CG23036" s="381">
        <v>83320</v>
      </c>
      <c r="CI23036" s="378">
        <v>39600</v>
      </c>
    </row>
    <row r="23037" spans="82:87">
      <c r="CD23037" s="34" t="s">
        <v>26912</v>
      </c>
      <c r="CG23037" s="381">
        <v>83330</v>
      </c>
      <c r="CI23037" s="378">
        <v>39600</v>
      </c>
    </row>
    <row r="23038" spans="82:87">
      <c r="CD23038" s="34" t="s">
        <v>26913</v>
      </c>
      <c r="CG23038" s="381">
        <v>83340</v>
      </c>
      <c r="CI23038" s="378">
        <v>39600</v>
      </c>
    </row>
    <row r="23039" spans="82:87">
      <c r="CD23039" s="34" t="s">
        <v>26914</v>
      </c>
      <c r="CG23039" s="381">
        <v>83350</v>
      </c>
      <c r="CI23039" s="378">
        <v>39600</v>
      </c>
    </row>
    <row r="23040" spans="82:87">
      <c r="CD23040" s="34" t="s">
        <v>26915</v>
      </c>
      <c r="CG23040" s="381">
        <v>83370</v>
      </c>
      <c r="CI23040" s="378">
        <v>39600</v>
      </c>
    </row>
    <row r="23041" spans="82:87">
      <c r="CD23041" s="34" t="s">
        <v>26916</v>
      </c>
      <c r="CG23041" s="381">
        <v>83371</v>
      </c>
      <c r="CI23041" s="378">
        <v>39600</v>
      </c>
    </row>
    <row r="23042" spans="82:87">
      <c r="CD23042" s="34" t="s">
        <v>26917</v>
      </c>
      <c r="CG23042" s="381">
        <v>83372</v>
      </c>
      <c r="CI23042" s="378">
        <v>39600</v>
      </c>
    </row>
    <row r="23043" spans="82:87">
      <c r="CD23043" s="34" t="s">
        <v>26918</v>
      </c>
      <c r="CG23043" s="381">
        <v>83373</v>
      </c>
      <c r="CI23043" s="378">
        <v>39601</v>
      </c>
    </row>
    <row r="23044" spans="82:87">
      <c r="CD23044" s="34" t="s">
        <v>26919</v>
      </c>
      <c r="CG23044" s="381">
        <v>83374</v>
      </c>
      <c r="CI23044" s="378">
        <v>39602</v>
      </c>
    </row>
    <row r="23045" spans="82:87">
      <c r="CD23045" s="34" t="s">
        <v>26920</v>
      </c>
      <c r="CG23045" s="381">
        <v>83375</v>
      </c>
      <c r="CI23045" s="378">
        <v>39603</v>
      </c>
    </row>
    <row r="23046" spans="82:87">
      <c r="CD23046" s="34" t="s">
        <v>26921</v>
      </c>
      <c r="CG23046" s="381">
        <v>83376</v>
      </c>
      <c r="CI23046" s="378">
        <v>39605</v>
      </c>
    </row>
    <row r="23047" spans="82:87">
      <c r="CD23047" s="34" t="s">
        <v>26922</v>
      </c>
      <c r="CG23047" s="381">
        <v>83377</v>
      </c>
      <c r="CI23047" s="378">
        <v>39606</v>
      </c>
    </row>
    <row r="23048" spans="82:87">
      <c r="CD23048" s="34" t="s">
        <v>26923</v>
      </c>
      <c r="CG23048" s="381">
        <v>83378</v>
      </c>
      <c r="CI23048" s="378">
        <v>39607</v>
      </c>
    </row>
    <row r="23049" spans="82:87">
      <c r="CD23049" s="34" t="s">
        <v>26924</v>
      </c>
      <c r="CG23049" s="381">
        <v>83379</v>
      </c>
      <c r="CI23049" s="378">
        <v>39608</v>
      </c>
    </row>
    <row r="23050" spans="82:87">
      <c r="CD23050" s="34" t="s">
        <v>26925</v>
      </c>
      <c r="CG23050" s="381">
        <v>83380</v>
      </c>
      <c r="CI23050" s="378">
        <v>39608</v>
      </c>
    </row>
    <row r="23051" spans="82:87">
      <c r="CD23051" s="34" t="s">
        <v>26926</v>
      </c>
      <c r="CG23051" s="381">
        <v>83390</v>
      </c>
      <c r="CI23051" s="378">
        <v>39609</v>
      </c>
    </row>
    <row r="23052" spans="82:87">
      <c r="CD23052" s="34" t="s">
        <v>26927</v>
      </c>
      <c r="CG23052" s="381">
        <v>83400</v>
      </c>
      <c r="CI23052" s="378">
        <v>39620</v>
      </c>
    </row>
    <row r="23053" spans="82:87">
      <c r="CD23053" s="34" t="s">
        <v>26928</v>
      </c>
      <c r="CG23053" s="381">
        <v>83401</v>
      </c>
      <c r="CI23053" s="378">
        <v>39700</v>
      </c>
    </row>
    <row r="23054" spans="82:87">
      <c r="CD23054" s="34" t="s">
        <v>26929</v>
      </c>
      <c r="CG23054" s="381">
        <v>83402</v>
      </c>
      <c r="CI23054" s="378">
        <v>39700</v>
      </c>
    </row>
    <row r="23055" spans="82:87">
      <c r="CD23055" s="34" t="s">
        <v>26930</v>
      </c>
      <c r="CG23055" s="381">
        <v>83403</v>
      </c>
      <c r="CI23055" s="378">
        <v>39700</v>
      </c>
    </row>
    <row r="23056" spans="82:87">
      <c r="CD23056" s="34" t="s">
        <v>26931</v>
      </c>
      <c r="CG23056" s="381">
        <v>83404</v>
      </c>
      <c r="CI23056" s="378">
        <v>39700</v>
      </c>
    </row>
    <row r="23057" spans="82:87">
      <c r="CD23057" s="34" t="s">
        <v>26932</v>
      </c>
      <c r="CG23057" s="381">
        <v>83405</v>
      </c>
      <c r="CI23057" s="378">
        <v>39700</v>
      </c>
    </row>
    <row r="23058" spans="82:87">
      <c r="CD23058" s="34" t="s">
        <v>26933</v>
      </c>
      <c r="CG23058" s="381">
        <v>83406</v>
      </c>
      <c r="CI23058" s="378">
        <v>39700</v>
      </c>
    </row>
    <row r="23059" spans="82:87">
      <c r="CD23059" s="34" t="s">
        <v>26934</v>
      </c>
      <c r="CG23059" s="381">
        <v>83407</v>
      </c>
      <c r="CI23059" s="378">
        <v>39700</v>
      </c>
    </row>
    <row r="23060" spans="82:87">
      <c r="CD23060" s="34" t="s">
        <v>26935</v>
      </c>
      <c r="CG23060" s="381">
        <v>83408</v>
      </c>
      <c r="CI23060" s="378">
        <v>39700</v>
      </c>
    </row>
    <row r="23061" spans="82:87">
      <c r="CD23061" s="34" t="s">
        <v>26936</v>
      </c>
      <c r="CG23061" s="381">
        <v>83409</v>
      </c>
      <c r="CI23061" s="378">
        <v>39700</v>
      </c>
    </row>
    <row r="23062" spans="82:87">
      <c r="CD23062" s="34" t="s">
        <v>26937</v>
      </c>
      <c r="CG23062" s="381">
        <v>83410</v>
      </c>
      <c r="CI23062" s="378">
        <v>39700</v>
      </c>
    </row>
    <row r="23063" spans="82:87">
      <c r="CD23063" s="34" t="s">
        <v>26938</v>
      </c>
      <c r="CG23063" s="381">
        <v>83411</v>
      </c>
      <c r="CI23063" s="378">
        <v>39700</v>
      </c>
    </row>
    <row r="23064" spans="82:87">
      <c r="CD23064" s="34" t="s">
        <v>26939</v>
      </c>
      <c r="CG23064" s="381">
        <v>83412</v>
      </c>
      <c r="CI23064" s="378">
        <v>39700</v>
      </c>
    </row>
    <row r="23065" spans="82:87">
      <c r="CD23065" s="34" t="s">
        <v>26940</v>
      </c>
      <c r="CG23065" s="381">
        <v>83413</v>
      </c>
      <c r="CI23065" s="378">
        <v>39700</v>
      </c>
    </row>
    <row r="23066" spans="82:87">
      <c r="CD23066" s="34" t="s">
        <v>26941</v>
      </c>
      <c r="CG23066" s="381">
        <v>83414</v>
      </c>
      <c r="CI23066" s="378">
        <v>39700</v>
      </c>
    </row>
    <row r="23067" spans="82:87">
      <c r="CD23067" s="34" t="s">
        <v>26942</v>
      </c>
      <c r="CG23067" s="381">
        <v>83415</v>
      </c>
      <c r="CI23067" s="378">
        <v>39700</v>
      </c>
    </row>
    <row r="23068" spans="82:87">
      <c r="CD23068" s="34" t="s">
        <v>26943</v>
      </c>
      <c r="CG23068" s="381">
        <v>83416</v>
      </c>
      <c r="CI23068" s="378">
        <v>39700</v>
      </c>
    </row>
    <row r="23069" spans="82:87">
      <c r="CD23069" s="34" t="s">
        <v>26944</v>
      </c>
      <c r="CG23069" s="381">
        <v>83417</v>
      </c>
      <c r="CI23069" s="378">
        <v>39700</v>
      </c>
    </row>
    <row r="23070" spans="82:87">
      <c r="CD23070" s="34" t="s">
        <v>26945</v>
      </c>
      <c r="CG23070" s="381">
        <v>83418</v>
      </c>
      <c r="CI23070" s="378">
        <v>39700</v>
      </c>
    </row>
    <row r="23071" spans="82:87">
      <c r="CD23071" s="34" t="s">
        <v>26946</v>
      </c>
      <c r="CG23071" s="381">
        <v>83419</v>
      </c>
      <c r="CI23071" s="378">
        <v>39700</v>
      </c>
    </row>
    <row r="23072" spans="82:87">
      <c r="CD23072" s="34" t="s">
        <v>26947</v>
      </c>
      <c r="CG23072" s="381">
        <v>83420</v>
      </c>
      <c r="CI23072" s="378">
        <v>39700</v>
      </c>
    </row>
    <row r="23073" spans="82:87">
      <c r="CD23073" s="34" t="s">
        <v>26948</v>
      </c>
      <c r="CG23073" s="381">
        <v>83430</v>
      </c>
      <c r="CI23073" s="378">
        <v>39700</v>
      </c>
    </row>
    <row r="23074" spans="82:87">
      <c r="CD23074" s="34" t="s">
        <v>26949</v>
      </c>
      <c r="CG23074" s="381">
        <v>83440</v>
      </c>
      <c r="CI23074" s="378">
        <v>39700</v>
      </c>
    </row>
    <row r="23075" spans="82:87">
      <c r="CD23075" s="34" t="s">
        <v>26950</v>
      </c>
      <c r="CG23075" s="381">
        <v>83460</v>
      </c>
      <c r="CI23075" s="378">
        <v>39700</v>
      </c>
    </row>
    <row r="23076" spans="82:87">
      <c r="CD23076" s="34" t="s">
        <v>26951</v>
      </c>
      <c r="CG23076" s="381">
        <v>83470</v>
      </c>
      <c r="CI23076" s="378">
        <v>39700</v>
      </c>
    </row>
    <row r="23077" spans="82:87">
      <c r="CD23077" s="34" t="s">
        <v>26952</v>
      </c>
      <c r="CG23077" s="381">
        <v>83480</v>
      </c>
      <c r="CI23077" s="378">
        <v>39700</v>
      </c>
    </row>
    <row r="23078" spans="82:87">
      <c r="CD23078" s="34" t="s">
        <v>26953</v>
      </c>
      <c r="CG23078" s="381">
        <v>83481</v>
      </c>
      <c r="CI23078" s="378">
        <v>39700</v>
      </c>
    </row>
    <row r="23079" spans="82:87">
      <c r="CD23079" s="34" t="s">
        <v>26954</v>
      </c>
      <c r="CG23079" s="381">
        <v>83482</v>
      </c>
      <c r="CI23079" s="378">
        <v>39700</v>
      </c>
    </row>
    <row r="23080" spans="82:87">
      <c r="CD23080" s="34" t="s">
        <v>26955</v>
      </c>
      <c r="CG23080" s="381">
        <v>83483</v>
      </c>
      <c r="CI23080" s="378">
        <v>39700</v>
      </c>
    </row>
    <row r="23081" spans="82:87">
      <c r="CD23081" s="34" t="s">
        <v>26956</v>
      </c>
      <c r="CG23081" s="381">
        <v>83484</v>
      </c>
      <c r="CI23081" s="378">
        <v>39710</v>
      </c>
    </row>
    <row r="23082" spans="82:87">
      <c r="CD23082" s="34" t="s">
        <v>26957</v>
      </c>
      <c r="CG23082" s="381">
        <v>83485</v>
      </c>
      <c r="CI23082" s="378">
        <v>39719</v>
      </c>
    </row>
    <row r="23083" spans="82:87">
      <c r="CD23083" s="34" t="s">
        <v>26958</v>
      </c>
      <c r="CG23083" s="381">
        <v>83486</v>
      </c>
      <c r="CI23083" s="378">
        <v>39724</v>
      </c>
    </row>
    <row r="23084" spans="82:87">
      <c r="CD23084" s="34" t="s">
        <v>26959</v>
      </c>
      <c r="CG23084" s="381">
        <v>83487</v>
      </c>
      <c r="CI23084" s="378">
        <v>39792</v>
      </c>
    </row>
    <row r="23085" spans="82:87">
      <c r="CD23085" s="34" t="s">
        <v>26960</v>
      </c>
      <c r="CG23085" s="381">
        <v>83488</v>
      </c>
      <c r="CI23085" s="378">
        <v>39800</v>
      </c>
    </row>
    <row r="23086" spans="82:87">
      <c r="CD23086" s="34" t="s">
        <v>26961</v>
      </c>
      <c r="CG23086" s="381">
        <v>83489</v>
      </c>
      <c r="CI23086" s="378">
        <v>39800</v>
      </c>
    </row>
    <row r="23087" spans="82:87">
      <c r="CD23087" s="34" t="s">
        <v>26962</v>
      </c>
      <c r="CG23087" s="381">
        <v>83490</v>
      </c>
      <c r="CI23087" s="378">
        <v>39800</v>
      </c>
    </row>
    <row r="23088" spans="82:87">
      <c r="CD23088" s="34" t="s">
        <v>26963</v>
      </c>
      <c r="CG23088" s="381">
        <v>83500</v>
      </c>
      <c r="CI23088" s="378">
        <v>39800</v>
      </c>
    </row>
    <row r="23089" spans="82:87">
      <c r="CD23089" s="34" t="s">
        <v>26964</v>
      </c>
      <c r="CG23089" s="381">
        <v>83501</v>
      </c>
      <c r="CI23089" s="378">
        <v>39800</v>
      </c>
    </row>
    <row r="23090" spans="82:87">
      <c r="CD23090" s="34" t="s">
        <v>26965</v>
      </c>
      <c r="CG23090" s="381">
        <v>83502</v>
      </c>
      <c r="CI23090" s="378">
        <v>39800</v>
      </c>
    </row>
    <row r="23091" spans="82:87">
      <c r="CD23091" s="34" t="s">
        <v>26966</v>
      </c>
      <c r="CG23091" s="381">
        <v>83503</v>
      </c>
      <c r="CI23091" s="378">
        <v>39800</v>
      </c>
    </row>
    <row r="23092" spans="82:87">
      <c r="CD23092" s="34" t="s">
        <v>26967</v>
      </c>
      <c r="CG23092" s="381">
        <v>83504</v>
      </c>
      <c r="CI23092" s="378">
        <v>39800</v>
      </c>
    </row>
    <row r="23093" spans="82:87">
      <c r="CD23093" s="34" t="s">
        <v>26968</v>
      </c>
      <c r="CG23093" s="381">
        <v>83505</v>
      </c>
      <c r="CI23093" s="378">
        <v>39800</v>
      </c>
    </row>
    <row r="23094" spans="82:87">
      <c r="CD23094" s="34" t="s">
        <v>26969</v>
      </c>
      <c r="CG23094" s="381">
        <v>83506</v>
      </c>
      <c r="CI23094" s="378">
        <v>39800</v>
      </c>
    </row>
    <row r="23095" spans="82:87">
      <c r="CD23095" s="34" t="s">
        <v>26970</v>
      </c>
      <c r="CG23095" s="381">
        <v>83507</v>
      </c>
      <c r="CI23095" s="378">
        <v>39800</v>
      </c>
    </row>
    <row r="23096" spans="82:87">
      <c r="CD23096" s="34" t="s">
        <v>26971</v>
      </c>
      <c r="CG23096" s="381">
        <v>83508</v>
      </c>
      <c r="CI23096" s="378">
        <v>39800</v>
      </c>
    </row>
    <row r="23097" spans="82:87">
      <c r="CD23097" s="34" t="s">
        <v>26972</v>
      </c>
      <c r="CG23097" s="381">
        <v>83509</v>
      </c>
      <c r="CI23097" s="378">
        <v>39800</v>
      </c>
    </row>
    <row r="23098" spans="82:87">
      <c r="CD23098" s="34" t="s">
        <v>26973</v>
      </c>
      <c r="CG23098" s="381">
        <v>83510</v>
      </c>
      <c r="CI23098" s="378">
        <v>39800</v>
      </c>
    </row>
    <row r="23099" spans="82:87">
      <c r="CD23099" s="34" t="s">
        <v>26974</v>
      </c>
      <c r="CG23099" s="381">
        <v>83511</v>
      </c>
      <c r="CI23099" s="378">
        <v>39800</v>
      </c>
    </row>
    <row r="23100" spans="82:87">
      <c r="CD23100" s="34" t="s">
        <v>26975</v>
      </c>
      <c r="CG23100" s="381">
        <v>83512</v>
      </c>
      <c r="CI23100" s="378">
        <v>39800</v>
      </c>
    </row>
    <row r="23101" spans="82:87">
      <c r="CD23101" s="34" t="s">
        <v>26976</v>
      </c>
      <c r="CG23101" s="381">
        <v>83513</v>
      </c>
      <c r="CI23101" s="378">
        <v>39800</v>
      </c>
    </row>
    <row r="23102" spans="82:87">
      <c r="CD23102" s="34" t="s">
        <v>26977</v>
      </c>
      <c r="CG23102" s="381">
        <v>83514</v>
      </c>
      <c r="CI23102" s="378">
        <v>39800</v>
      </c>
    </row>
    <row r="23103" spans="82:87">
      <c r="CD23103" s="34" t="s">
        <v>26978</v>
      </c>
      <c r="CG23103" s="381">
        <v>83515</v>
      </c>
      <c r="CI23103" s="378">
        <v>39800</v>
      </c>
    </row>
    <row r="23104" spans="82:87">
      <c r="CD23104" s="34" t="s">
        <v>26979</v>
      </c>
      <c r="CG23104" s="381">
        <v>83516</v>
      </c>
      <c r="CI23104" s="378">
        <v>39800</v>
      </c>
    </row>
    <row r="23105" spans="82:87">
      <c r="CD23105" s="34" t="s">
        <v>26980</v>
      </c>
      <c r="CG23105" s="381">
        <v>83517</v>
      </c>
      <c r="CI23105" s="378">
        <v>39800</v>
      </c>
    </row>
    <row r="23106" spans="82:87">
      <c r="CD23106" s="34" t="s">
        <v>26981</v>
      </c>
      <c r="CG23106" s="381">
        <v>83518</v>
      </c>
      <c r="CI23106" s="378">
        <v>39800</v>
      </c>
    </row>
    <row r="23107" spans="82:87">
      <c r="CD23107" s="34" t="s">
        <v>26982</v>
      </c>
      <c r="CG23107" s="381">
        <v>83519</v>
      </c>
      <c r="CI23107" s="378">
        <v>39800</v>
      </c>
    </row>
    <row r="23108" spans="82:87">
      <c r="CD23108" s="34" t="s">
        <v>26983</v>
      </c>
      <c r="CG23108" s="381">
        <v>83520</v>
      </c>
      <c r="CI23108" s="378">
        <v>39800</v>
      </c>
    </row>
    <row r="23109" spans="82:87">
      <c r="CD23109" s="34" t="s">
        <v>26984</v>
      </c>
      <c r="CG23109" s="381">
        <v>83530</v>
      </c>
      <c r="CI23109" s="378">
        <v>39800</v>
      </c>
    </row>
    <row r="23110" spans="82:87">
      <c r="CD23110" s="34" t="s">
        <v>26985</v>
      </c>
      <c r="CG23110" s="381">
        <v>83550</v>
      </c>
      <c r="CI23110" s="378">
        <v>39800</v>
      </c>
    </row>
    <row r="23111" spans="82:87">
      <c r="CD23111" s="34" t="s">
        <v>26986</v>
      </c>
      <c r="CG23111" s="381">
        <v>83560</v>
      </c>
      <c r="CI23111" s="378">
        <v>39800</v>
      </c>
    </row>
    <row r="23112" spans="82:87">
      <c r="CD23112" s="34" t="s">
        <v>26987</v>
      </c>
      <c r="CG23112" s="381">
        <v>83570</v>
      </c>
      <c r="CI23112" s="378">
        <v>39801</v>
      </c>
    </row>
    <row r="23113" spans="82:87">
      <c r="CD23113" s="34" t="s">
        <v>26988</v>
      </c>
      <c r="CG23113" s="381">
        <v>83580</v>
      </c>
      <c r="CI23113" s="378">
        <v>39802</v>
      </c>
    </row>
    <row r="23114" spans="82:87">
      <c r="CD23114" s="34" t="s">
        <v>26989</v>
      </c>
      <c r="CG23114" s="381">
        <v>83590</v>
      </c>
      <c r="CI23114" s="378">
        <v>39803</v>
      </c>
    </row>
    <row r="23115" spans="82:87">
      <c r="CD23115" s="34" t="s">
        <v>26990</v>
      </c>
      <c r="CG23115" s="381">
        <v>83600</v>
      </c>
      <c r="CI23115" s="378">
        <v>39804</v>
      </c>
    </row>
    <row r="23116" spans="82:87">
      <c r="CD23116" s="34" t="s">
        <v>26991</v>
      </c>
      <c r="CG23116" s="381">
        <v>83601</v>
      </c>
      <c r="CI23116" s="378">
        <v>39805</v>
      </c>
    </row>
    <row r="23117" spans="82:87">
      <c r="CD23117" s="34" t="s">
        <v>26992</v>
      </c>
      <c r="CG23117" s="381">
        <v>83602</v>
      </c>
      <c r="CI23117" s="378">
        <v>39806</v>
      </c>
    </row>
    <row r="23118" spans="82:87">
      <c r="CD23118" s="34" t="s">
        <v>26993</v>
      </c>
      <c r="CG23118" s="381">
        <v>83603</v>
      </c>
      <c r="CI23118" s="378">
        <v>39807</v>
      </c>
    </row>
    <row r="23119" spans="82:87">
      <c r="CD23119" s="34" t="s">
        <v>26994</v>
      </c>
      <c r="CG23119" s="381">
        <v>83604</v>
      </c>
      <c r="CI23119" s="378">
        <v>39808</v>
      </c>
    </row>
    <row r="23120" spans="82:87">
      <c r="CD23120" s="34" t="s">
        <v>26995</v>
      </c>
      <c r="CG23120" s="381">
        <v>83605</v>
      </c>
      <c r="CI23120" s="378">
        <v>39809</v>
      </c>
    </row>
    <row r="23121" spans="82:87">
      <c r="CD23121" s="34" t="s">
        <v>26996</v>
      </c>
      <c r="CG23121" s="381">
        <v>83606</v>
      </c>
      <c r="CI23121" s="378">
        <v>40000</v>
      </c>
    </row>
    <row r="23122" spans="82:87">
      <c r="CD23122" s="34" t="s">
        <v>26997</v>
      </c>
      <c r="CG23122" s="381">
        <v>83607</v>
      </c>
      <c r="CI23122" s="378">
        <v>40000</v>
      </c>
    </row>
    <row r="23123" spans="82:87">
      <c r="CD23123" s="34" t="s">
        <v>26998</v>
      </c>
      <c r="CG23123" s="381">
        <v>83608</v>
      </c>
      <c r="CI23123" s="378">
        <v>40001</v>
      </c>
    </row>
    <row r="23124" spans="82:87">
      <c r="CD23124" s="34" t="s">
        <v>26999</v>
      </c>
      <c r="CG23124" s="381">
        <v>83609</v>
      </c>
      <c r="CI23124" s="378">
        <v>40002</v>
      </c>
    </row>
    <row r="23125" spans="82:87">
      <c r="CD23125" s="34" t="s">
        <v>27000</v>
      </c>
      <c r="CG23125" s="381">
        <v>83610</v>
      </c>
      <c r="CI23125" s="378">
        <v>40003</v>
      </c>
    </row>
    <row r="23126" spans="82:87">
      <c r="CD23126" s="34" t="s">
        <v>27001</v>
      </c>
      <c r="CG23126" s="381">
        <v>83613</v>
      </c>
      <c r="CI23126" s="378">
        <v>40004</v>
      </c>
    </row>
    <row r="23127" spans="82:87">
      <c r="CD23127" s="34" t="s">
        <v>27002</v>
      </c>
      <c r="CG23127" s="381">
        <v>83614</v>
      </c>
      <c r="CI23127" s="378">
        <v>40005</v>
      </c>
    </row>
    <row r="23128" spans="82:87">
      <c r="CD23128" s="34" t="s">
        <v>27003</v>
      </c>
      <c r="CG23128" s="381">
        <v>83615</v>
      </c>
      <c r="CI23128" s="378">
        <v>40005</v>
      </c>
    </row>
    <row r="23129" spans="82:87">
      <c r="CD23129" s="34" t="s">
        <v>27004</v>
      </c>
      <c r="CG23129" s="381">
        <v>83616</v>
      </c>
      <c r="CI23129" s="378">
        <v>40006</v>
      </c>
    </row>
    <row r="23130" spans="82:87">
      <c r="CD23130" s="34" t="s">
        <v>27005</v>
      </c>
      <c r="CG23130" s="381">
        <v>83617</v>
      </c>
      <c r="CI23130" s="378">
        <v>40007</v>
      </c>
    </row>
    <row r="23131" spans="82:87">
      <c r="CD23131" s="34" t="s">
        <v>27006</v>
      </c>
      <c r="CG23131" s="381">
        <v>83618</v>
      </c>
      <c r="CI23131" s="378">
        <v>40008</v>
      </c>
    </row>
    <row r="23132" spans="82:87">
      <c r="CD23132" s="34" t="s">
        <v>27007</v>
      </c>
      <c r="CG23132" s="381">
        <v>83619</v>
      </c>
      <c r="CI23132" s="378">
        <v>40009</v>
      </c>
    </row>
    <row r="23133" spans="82:87">
      <c r="CD23133" s="34" t="s">
        <v>27008</v>
      </c>
      <c r="CG23133" s="381">
        <v>83630</v>
      </c>
      <c r="CI23133" s="378">
        <v>40010</v>
      </c>
    </row>
    <row r="23134" spans="82:87">
      <c r="CD23134" s="34" t="s">
        <v>27009</v>
      </c>
      <c r="CG23134" s="381">
        <v>83640</v>
      </c>
      <c r="CI23134" s="378">
        <v>40011</v>
      </c>
    </row>
    <row r="23135" spans="82:87">
      <c r="CD23135" s="34" t="s">
        <v>27010</v>
      </c>
      <c r="CG23135" s="381">
        <v>83660</v>
      </c>
      <c r="CI23135" s="378">
        <v>40012</v>
      </c>
    </row>
    <row r="23136" spans="82:87">
      <c r="CD23136" s="34" t="s">
        <v>27011</v>
      </c>
      <c r="CG23136" s="381">
        <v>83666</v>
      </c>
      <c r="CI23136" s="378">
        <v>40013</v>
      </c>
    </row>
    <row r="23137" spans="82:87">
      <c r="CD23137" s="34" t="s">
        <v>27012</v>
      </c>
      <c r="CG23137" s="381">
        <v>83670</v>
      </c>
      <c r="CI23137" s="378">
        <v>40014</v>
      </c>
    </row>
    <row r="23138" spans="82:87">
      <c r="CD23138" s="34" t="s">
        <v>27013</v>
      </c>
      <c r="CG23138" s="381">
        <v>83680</v>
      </c>
      <c r="CI23138" s="378">
        <v>40015</v>
      </c>
    </row>
    <row r="23139" spans="82:87">
      <c r="CD23139" s="34" t="s">
        <v>27014</v>
      </c>
      <c r="CG23139" s="381">
        <v>83690</v>
      </c>
      <c r="CI23139" s="378">
        <v>40016</v>
      </c>
    </row>
    <row r="23140" spans="82:87">
      <c r="CD23140" s="34" t="s">
        <v>27015</v>
      </c>
      <c r="CG23140" s="381">
        <v>83700</v>
      </c>
      <c r="CI23140" s="378">
        <v>40017</v>
      </c>
    </row>
    <row r="23141" spans="82:87">
      <c r="CD23141" s="34" t="s">
        <v>27016</v>
      </c>
      <c r="CG23141" s="381">
        <v>83701</v>
      </c>
      <c r="CI23141" s="378">
        <v>40018</v>
      </c>
    </row>
    <row r="23142" spans="82:87">
      <c r="CD23142" s="34" t="s">
        <v>27017</v>
      </c>
      <c r="CG23142" s="381">
        <v>83702</v>
      </c>
      <c r="CI23142" s="378">
        <v>40019</v>
      </c>
    </row>
    <row r="23143" spans="82:87">
      <c r="CD23143" s="34" t="s">
        <v>27018</v>
      </c>
      <c r="CG23143" s="381">
        <v>83703</v>
      </c>
      <c r="CI23143" s="378">
        <v>40020</v>
      </c>
    </row>
    <row r="23144" spans="82:87">
      <c r="CD23144" s="34" t="s">
        <v>27019</v>
      </c>
      <c r="CG23144" s="381">
        <v>83704</v>
      </c>
      <c r="CI23144" s="378">
        <v>40021</v>
      </c>
    </row>
    <row r="23145" spans="82:87">
      <c r="CD23145" s="34" t="s">
        <v>27020</v>
      </c>
      <c r="CG23145" s="381">
        <v>83705</v>
      </c>
      <c r="CI23145" s="378">
        <v>40022</v>
      </c>
    </row>
    <row r="23146" spans="82:87">
      <c r="CD23146" s="34" t="s">
        <v>27021</v>
      </c>
      <c r="CG23146" s="381">
        <v>83706</v>
      </c>
      <c r="CI23146" s="378">
        <v>40023</v>
      </c>
    </row>
    <row r="23147" spans="82:87">
      <c r="CD23147" s="34" t="s">
        <v>27022</v>
      </c>
      <c r="CG23147" s="381">
        <v>83707</v>
      </c>
      <c r="CI23147" s="378">
        <v>40024</v>
      </c>
    </row>
    <row r="23148" spans="82:87">
      <c r="CD23148" s="34" t="s">
        <v>27023</v>
      </c>
      <c r="CG23148" s="381">
        <v>83709</v>
      </c>
      <c r="CI23148" s="378">
        <v>40025</v>
      </c>
    </row>
    <row r="23149" spans="82:87">
      <c r="CD23149" s="34" t="s">
        <v>27024</v>
      </c>
      <c r="CG23149" s="381">
        <v>83720</v>
      </c>
      <c r="CI23149" s="378">
        <v>40026</v>
      </c>
    </row>
    <row r="23150" spans="82:87">
      <c r="CD23150" s="34" t="s">
        <v>27025</v>
      </c>
      <c r="CG23150" s="381">
        <v>83740</v>
      </c>
      <c r="CI23150" s="378">
        <v>40027</v>
      </c>
    </row>
    <row r="23151" spans="82:87">
      <c r="CD23151" s="34" t="s">
        <v>27026</v>
      </c>
      <c r="CG23151" s="381">
        <v>83780</v>
      </c>
      <c r="CI23151" s="378">
        <v>40028</v>
      </c>
    </row>
    <row r="23152" spans="82:87">
      <c r="CD23152" s="34" t="s">
        <v>27027</v>
      </c>
      <c r="CG23152" s="381">
        <v>83790</v>
      </c>
      <c r="CI23152" s="378">
        <v>40029</v>
      </c>
    </row>
    <row r="23153" spans="82:87">
      <c r="CD23153" s="34" t="s">
        <v>27028</v>
      </c>
      <c r="CG23153" s="381">
        <v>83800</v>
      </c>
      <c r="CI23153" s="378">
        <v>40090</v>
      </c>
    </row>
    <row r="23154" spans="82:87">
      <c r="CD23154" s="34" t="s">
        <v>27029</v>
      </c>
      <c r="CG23154" s="381">
        <v>83820</v>
      </c>
      <c r="CI23154" s="378">
        <v>40090</v>
      </c>
    </row>
    <row r="23155" spans="82:87">
      <c r="CD23155" s="34" t="s">
        <v>27030</v>
      </c>
      <c r="CG23155" s="381">
        <v>83830</v>
      </c>
      <c r="CI23155" s="378">
        <v>40090</v>
      </c>
    </row>
    <row r="23156" spans="82:87">
      <c r="CD23156" s="34" t="s">
        <v>27031</v>
      </c>
      <c r="CG23156" s="381">
        <v>83840</v>
      </c>
      <c r="CI23156" s="378">
        <v>40090</v>
      </c>
    </row>
    <row r="23157" spans="82:87">
      <c r="CD23157" s="34" t="s">
        <v>27032</v>
      </c>
      <c r="CG23157" s="381">
        <v>83860</v>
      </c>
      <c r="CI23157" s="378">
        <v>40090</v>
      </c>
    </row>
    <row r="23158" spans="82:87">
      <c r="CD23158" s="34" t="s">
        <v>27033</v>
      </c>
      <c r="CG23158" s="381">
        <v>83870</v>
      </c>
      <c r="CI23158" s="378">
        <v>40090</v>
      </c>
    </row>
    <row r="23159" spans="82:87">
      <c r="CD23159" s="34" t="s">
        <v>27034</v>
      </c>
      <c r="CG23159" s="381">
        <v>83890</v>
      </c>
      <c r="CI23159" s="378">
        <v>40090</v>
      </c>
    </row>
    <row r="23160" spans="82:87">
      <c r="CD23160" s="34" t="s">
        <v>27035</v>
      </c>
      <c r="CG23160" s="381">
        <v>83898</v>
      </c>
      <c r="CI23160" s="378">
        <v>40090</v>
      </c>
    </row>
    <row r="23161" spans="82:87">
      <c r="CD23161" s="34" t="s">
        <v>27036</v>
      </c>
      <c r="CG23161" s="381">
        <v>83910</v>
      </c>
      <c r="CI23161" s="378">
        <v>40090</v>
      </c>
    </row>
    <row r="23162" spans="82:87">
      <c r="CD23162" s="34" t="s">
        <v>27037</v>
      </c>
      <c r="CG23162" s="381">
        <v>83920</v>
      </c>
      <c r="CI23162" s="378">
        <v>40090</v>
      </c>
    </row>
    <row r="23163" spans="82:87">
      <c r="CD23163" s="34" t="s">
        <v>27038</v>
      </c>
      <c r="CG23163" s="381">
        <v>83951</v>
      </c>
      <c r="CI23163" s="378">
        <v>40090</v>
      </c>
    </row>
    <row r="23164" spans="82:87">
      <c r="CD23164" s="34" t="s">
        <v>27039</v>
      </c>
      <c r="CG23164" s="381">
        <v>83952</v>
      </c>
      <c r="CI23164" s="378">
        <v>40090</v>
      </c>
    </row>
    <row r="23165" spans="82:87">
      <c r="CD23165" s="34" t="s">
        <v>27040</v>
      </c>
      <c r="CG23165" s="381">
        <v>83953</v>
      </c>
      <c r="CI23165" s="378">
        <v>40090</v>
      </c>
    </row>
    <row r="23166" spans="82:87">
      <c r="CD23166" s="34" t="s">
        <v>27041</v>
      </c>
      <c r="CG23166" s="381">
        <v>83954</v>
      </c>
      <c r="CI23166" s="378">
        <v>40090</v>
      </c>
    </row>
    <row r="23167" spans="82:87">
      <c r="CD23167" s="34" t="s">
        <v>27042</v>
      </c>
      <c r="CG23167" s="381">
        <v>83955</v>
      </c>
      <c r="CI23167" s="378">
        <v>40090</v>
      </c>
    </row>
    <row r="23168" spans="82:87">
      <c r="CD23168" s="34" t="s">
        <v>27043</v>
      </c>
      <c r="CG23168" s="381">
        <v>83956</v>
      </c>
      <c r="CI23168" s="378">
        <v>40090</v>
      </c>
    </row>
    <row r="23169" spans="82:87">
      <c r="CD23169" s="34" t="s">
        <v>27044</v>
      </c>
      <c r="CG23169" s="381">
        <v>83957</v>
      </c>
      <c r="CI23169" s="378">
        <v>40090</v>
      </c>
    </row>
    <row r="23170" spans="82:87">
      <c r="CD23170" s="34" t="s">
        <v>27045</v>
      </c>
      <c r="CG23170" s="381">
        <v>83958</v>
      </c>
      <c r="CI23170" s="378">
        <v>40090</v>
      </c>
    </row>
    <row r="23171" spans="82:87">
      <c r="CD23171" s="34" t="s">
        <v>27046</v>
      </c>
      <c r="CG23171" s="381">
        <v>83959</v>
      </c>
      <c r="CI23171" s="378">
        <v>40100</v>
      </c>
    </row>
    <row r="23172" spans="82:87">
      <c r="CD23172" s="34" t="s">
        <v>27047</v>
      </c>
      <c r="CG23172" s="381">
        <v>83980</v>
      </c>
      <c r="CI23172" s="378">
        <v>40101</v>
      </c>
    </row>
    <row r="23173" spans="82:87">
      <c r="CD23173" s="34" t="s">
        <v>27048</v>
      </c>
      <c r="CG23173" s="381">
        <v>83990</v>
      </c>
      <c r="CI23173" s="378">
        <v>40102</v>
      </c>
    </row>
    <row r="23174" spans="82:87">
      <c r="CD23174" s="34" t="s">
        <v>27049</v>
      </c>
      <c r="CG23174" s="381">
        <v>83991</v>
      </c>
      <c r="CI23174" s="378">
        <v>40103</v>
      </c>
    </row>
    <row r="23175" spans="82:87">
      <c r="CD23175" s="34" t="s">
        <v>27050</v>
      </c>
      <c r="CG23175" s="381">
        <v>83992</v>
      </c>
      <c r="CI23175" s="378">
        <v>40104</v>
      </c>
    </row>
    <row r="23176" spans="82:87">
      <c r="CD23176" s="34" t="s">
        <v>27051</v>
      </c>
      <c r="CG23176" s="381">
        <v>83993</v>
      </c>
      <c r="CI23176" s="378">
        <v>40105</v>
      </c>
    </row>
    <row r="23177" spans="82:87">
      <c r="CD23177" s="34" t="s">
        <v>27052</v>
      </c>
      <c r="CG23177" s="381">
        <v>83994</v>
      </c>
      <c r="CI23177" s="378">
        <v>40106</v>
      </c>
    </row>
    <row r="23178" spans="82:87">
      <c r="CD23178" s="34" t="s">
        <v>27053</v>
      </c>
      <c r="CG23178" s="381">
        <v>83995</v>
      </c>
      <c r="CI23178" s="378">
        <v>40107</v>
      </c>
    </row>
    <row r="23179" spans="82:87">
      <c r="CD23179" s="34" t="s">
        <v>27054</v>
      </c>
      <c r="CG23179" s="381">
        <v>83996</v>
      </c>
      <c r="CI23179" s="378">
        <v>40108</v>
      </c>
    </row>
    <row r="23180" spans="82:87">
      <c r="CD23180" s="34" t="s">
        <v>27055</v>
      </c>
      <c r="CG23180" s="381">
        <v>83997</v>
      </c>
      <c r="CI23180" s="378">
        <v>40108</v>
      </c>
    </row>
    <row r="23181" spans="82:87">
      <c r="CD23181" s="34" t="s">
        <v>27056</v>
      </c>
      <c r="CG23181" s="381">
        <v>83998</v>
      </c>
      <c r="CI23181" s="378">
        <v>40109</v>
      </c>
    </row>
    <row r="23182" spans="82:87">
      <c r="CD23182" s="34" t="s">
        <v>27057</v>
      </c>
      <c r="CG23182" s="381">
        <v>83999</v>
      </c>
      <c r="CI23182" s="378">
        <v>40110</v>
      </c>
    </row>
    <row r="23183" spans="82:87">
      <c r="CD23183" s="34" t="s">
        <v>27058</v>
      </c>
      <c r="CG23183" s="381">
        <v>84000</v>
      </c>
      <c r="CI23183" s="378">
        <v>40110</v>
      </c>
    </row>
    <row r="23184" spans="82:87">
      <c r="CD23184" s="34" t="s">
        <v>27059</v>
      </c>
      <c r="CG23184" s="381">
        <v>84001</v>
      </c>
      <c r="CI23184" s="378">
        <v>40110</v>
      </c>
    </row>
    <row r="23185" spans="82:87">
      <c r="CD23185" s="34" t="s">
        <v>27060</v>
      </c>
      <c r="CG23185" s="381">
        <v>84002</v>
      </c>
      <c r="CI23185" s="378">
        <v>40110</v>
      </c>
    </row>
    <row r="23186" spans="82:87">
      <c r="CD23186" s="34" t="s">
        <v>27061</v>
      </c>
      <c r="CG23186" s="381">
        <v>84003</v>
      </c>
      <c r="CI23186" s="378">
        <v>40110</v>
      </c>
    </row>
    <row r="23187" spans="82:87">
      <c r="CD23187" s="34" t="s">
        <v>27062</v>
      </c>
      <c r="CG23187" s="381">
        <v>84004</v>
      </c>
      <c r="CI23187" s="378">
        <v>40110</v>
      </c>
    </row>
    <row r="23188" spans="82:87">
      <c r="CD23188" s="34" t="s">
        <v>27063</v>
      </c>
      <c r="CG23188" s="381">
        <v>84005</v>
      </c>
      <c r="CI23188" s="378">
        <v>40110</v>
      </c>
    </row>
    <row r="23189" spans="82:87">
      <c r="CD23189" s="34" t="s">
        <v>27064</v>
      </c>
      <c r="CG23189" s="381">
        <v>84006</v>
      </c>
      <c r="CI23189" s="378">
        <v>40110</v>
      </c>
    </row>
    <row r="23190" spans="82:87">
      <c r="CD23190" s="34" t="s">
        <v>27065</v>
      </c>
      <c r="CG23190" s="381">
        <v>84007</v>
      </c>
      <c r="CI23190" s="378">
        <v>40110</v>
      </c>
    </row>
    <row r="23191" spans="82:87">
      <c r="CD23191" s="34" t="s">
        <v>27066</v>
      </c>
      <c r="CG23191" s="381">
        <v>84008</v>
      </c>
      <c r="CI23191" s="378">
        <v>40115</v>
      </c>
    </row>
    <row r="23192" spans="82:87">
      <c r="CD23192" s="34" t="s">
        <v>27067</v>
      </c>
      <c r="CG23192" s="381">
        <v>84009</v>
      </c>
      <c r="CI23192" s="378">
        <v>40118</v>
      </c>
    </row>
    <row r="23193" spans="82:87">
      <c r="CD23193" s="34" t="s">
        <v>27068</v>
      </c>
      <c r="CG23193" s="381">
        <v>84010</v>
      </c>
      <c r="CI23193" s="378">
        <v>40120</v>
      </c>
    </row>
    <row r="23194" spans="82:87">
      <c r="CD23194" s="34" t="s">
        <v>27069</v>
      </c>
      <c r="CG23194" s="381">
        <v>84011</v>
      </c>
      <c r="CI23194" s="378">
        <v>40120</v>
      </c>
    </row>
    <row r="23195" spans="82:87">
      <c r="CD23195" s="34" t="s">
        <v>27070</v>
      </c>
      <c r="CG23195" s="381">
        <v>84012</v>
      </c>
      <c r="CI23195" s="378">
        <v>40120</v>
      </c>
    </row>
    <row r="23196" spans="82:87">
      <c r="CD23196" s="34" t="s">
        <v>27071</v>
      </c>
      <c r="CG23196" s="381">
        <v>84013</v>
      </c>
      <c r="CI23196" s="378">
        <v>40120</v>
      </c>
    </row>
    <row r="23197" spans="82:87">
      <c r="CD23197" s="34" t="s">
        <v>27072</v>
      </c>
      <c r="CG23197" s="381">
        <v>84014</v>
      </c>
      <c r="CI23197" s="378">
        <v>40120</v>
      </c>
    </row>
    <row r="23198" spans="82:87">
      <c r="CD23198" s="34" t="s">
        <v>27073</v>
      </c>
      <c r="CG23198" s="381">
        <v>84015</v>
      </c>
      <c r="CI23198" s="378">
        <v>40120</v>
      </c>
    </row>
    <row r="23199" spans="82:87">
      <c r="CD23199" s="34" t="s">
        <v>27074</v>
      </c>
      <c r="CG23199" s="381">
        <v>84016</v>
      </c>
      <c r="CI23199" s="378">
        <v>40120</v>
      </c>
    </row>
    <row r="23200" spans="82:87">
      <c r="CD23200" s="34" t="s">
        <v>27075</v>
      </c>
      <c r="CG23200" s="381">
        <v>84017</v>
      </c>
      <c r="CI23200" s="378">
        <v>40120</v>
      </c>
    </row>
    <row r="23201" spans="82:87">
      <c r="CD23201" s="34" t="s">
        <v>27076</v>
      </c>
      <c r="CG23201" s="381">
        <v>84018</v>
      </c>
      <c r="CI23201" s="378">
        <v>40120</v>
      </c>
    </row>
    <row r="23202" spans="82:87">
      <c r="CD23202" s="34" t="s">
        <v>27077</v>
      </c>
      <c r="CG23202" s="381">
        <v>84019</v>
      </c>
      <c r="CI23202" s="378">
        <v>40120</v>
      </c>
    </row>
    <row r="23203" spans="82:87">
      <c r="CD23203" s="34" t="s">
        <v>27078</v>
      </c>
      <c r="CG23203" s="381">
        <v>84020</v>
      </c>
      <c r="CI23203" s="378">
        <v>40120</v>
      </c>
    </row>
    <row r="23204" spans="82:87">
      <c r="CD23204" s="34" t="s">
        <v>27079</v>
      </c>
      <c r="CG23204" s="381">
        <v>84021</v>
      </c>
      <c r="CI23204" s="378">
        <v>40120</v>
      </c>
    </row>
    <row r="23205" spans="82:87">
      <c r="CD23205" s="34" t="s">
        <v>27080</v>
      </c>
      <c r="CG23205" s="381">
        <v>84022</v>
      </c>
      <c r="CI23205" s="378">
        <v>40120</v>
      </c>
    </row>
    <row r="23206" spans="82:87">
      <c r="CD23206" s="34" t="s">
        <v>27081</v>
      </c>
      <c r="CG23206" s="381">
        <v>84023</v>
      </c>
      <c r="CI23206" s="378">
        <v>40130</v>
      </c>
    </row>
    <row r="23207" spans="82:87">
      <c r="CD23207" s="34" t="s">
        <v>27082</v>
      </c>
      <c r="CG23207" s="381">
        <v>84024</v>
      </c>
      <c r="CI23207" s="378">
        <v>40140</v>
      </c>
    </row>
    <row r="23208" spans="82:87">
      <c r="CD23208" s="34" t="s">
        <v>27083</v>
      </c>
      <c r="CG23208" s="381">
        <v>84025</v>
      </c>
      <c r="CI23208" s="378">
        <v>40140</v>
      </c>
    </row>
    <row r="23209" spans="82:87">
      <c r="CD23209" s="34" t="s">
        <v>27084</v>
      </c>
      <c r="CG23209" s="381">
        <v>84026</v>
      </c>
      <c r="CI23209" s="378">
        <v>40140</v>
      </c>
    </row>
    <row r="23210" spans="82:87">
      <c r="CD23210" s="34" t="s">
        <v>27085</v>
      </c>
      <c r="CG23210" s="381">
        <v>84027</v>
      </c>
      <c r="CI23210" s="378">
        <v>40141</v>
      </c>
    </row>
    <row r="23211" spans="82:87">
      <c r="CD23211" s="34" t="s">
        <v>27086</v>
      </c>
      <c r="CG23211" s="381">
        <v>84028</v>
      </c>
      <c r="CI23211" s="378">
        <v>40142</v>
      </c>
    </row>
    <row r="23212" spans="82:87">
      <c r="CD23212" s="34" t="s">
        <v>27087</v>
      </c>
      <c r="CG23212" s="381">
        <v>84029</v>
      </c>
      <c r="CI23212" s="378">
        <v>40143</v>
      </c>
    </row>
    <row r="23213" spans="82:87">
      <c r="CD23213" s="34" t="s">
        <v>27088</v>
      </c>
      <c r="CG23213" s="381">
        <v>84030</v>
      </c>
      <c r="CI23213" s="378">
        <v>40144</v>
      </c>
    </row>
    <row r="23214" spans="82:87">
      <c r="CD23214" s="34" t="s">
        <v>27089</v>
      </c>
      <c r="CG23214" s="381">
        <v>84031</v>
      </c>
      <c r="CI23214" s="378">
        <v>40145</v>
      </c>
    </row>
    <row r="23215" spans="82:87">
      <c r="CD23215" s="34" t="s">
        <v>27090</v>
      </c>
      <c r="CG23215" s="381">
        <v>84032</v>
      </c>
      <c r="CI23215" s="378">
        <v>40146</v>
      </c>
    </row>
    <row r="23216" spans="82:87">
      <c r="CD23216" s="34" t="s">
        <v>27091</v>
      </c>
      <c r="CG23216" s="381">
        <v>84033</v>
      </c>
      <c r="CI23216" s="378">
        <v>40147</v>
      </c>
    </row>
    <row r="23217" spans="82:87">
      <c r="CD23217" s="34" t="s">
        <v>27092</v>
      </c>
      <c r="CG23217" s="381">
        <v>84034</v>
      </c>
      <c r="CI23217" s="378">
        <v>40148</v>
      </c>
    </row>
    <row r="23218" spans="82:87">
      <c r="CD23218" s="34" t="s">
        <v>27093</v>
      </c>
      <c r="CG23218" s="381">
        <v>84035</v>
      </c>
      <c r="CI23218" s="378">
        <v>40149</v>
      </c>
    </row>
    <row r="23219" spans="82:87">
      <c r="CD23219" s="34" t="s">
        <v>27094</v>
      </c>
      <c r="CG23219" s="381">
        <v>84036</v>
      </c>
      <c r="CI23219" s="378">
        <v>40150</v>
      </c>
    </row>
    <row r="23220" spans="82:87">
      <c r="CD23220" s="34" t="s">
        <v>27095</v>
      </c>
      <c r="CG23220" s="381">
        <v>84037</v>
      </c>
      <c r="CI23220" s="378">
        <v>40150</v>
      </c>
    </row>
    <row r="23221" spans="82:87">
      <c r="CD23221" s="34" t="s">
        <v>27096</v>
      </c>
      <c r="CG23221" s="381">
        <v>84038</v>
      </c>
      <c r="CI23221" s="378">
        <v>40150</v>
      </c>
    </row>
    <row r="23222" spans="82:87">
      <c r="CD23222" s="34" t="s">
        <v>27097</v>
      </c>
      <c r="CG23222" s="381">
        <v>84039</v>
      </c>
      <c r="CI23222" s="378">
        <v>40160</v>
      </c>
    </row>
    <row r="23223" spans="82:87">
      <c r="CD23223" s="34" t="s">
        <v>27098</v>
      </c>
      <c r="CG23223" s="381">
        <v>84041</v>
      </c>
      <c r="CI23223" s="378">
        <v>40160</v>
      </c>
    </row>
    <row r="23224" spans="82:87">
      <c r="CD23224" s="34" t="s">
        <v>27099</v>
      </c>
      <c r="CG23224" s="381">
        <v>84042</v>
      </c>
      <c r="CI23224" s="378">
        <v>40160</v>
      </c>
    </row>
    <row r="23225" spans="82:87">
      <c r="CD23225" s="34" t="s">
        <v>27100</v>
      </c>
      <c r="CG23225" s="381">
        <v>84043</v>
      </c>
      <c r="CI23225" s="378">
        <v>40161</v>
      </c>
    </row>
    <row r="23226" spans="82:87">
      <c r="CD23226" s="34" t="s">
        <v>27101</v>
      </c>
      <c r="CG23226" s="381">
        <v>84044</v>
      </c>
      <c r="CI23226" s="378">
        <v>40162</v>
      </c>
    </row>
    <row r="23227" spans="82:87">
      <c r="CD23227" s="34" t="s">
        <v>27102</v>
      </c>
      <c r="CG23227" s="381">
        <v>84045</v>
      </c>
      <c r="CI23227" s="378">
        <v>40163</v>
      </c>
    </row>
    <row r="23228" spans="82:87">
      <c r="CD23228" s="34" t="s">
        <v>27103</v>
      </c>
      <c r="CG23228" s="381">
        <v>84046</v>
      </c>
      <c r="CI23228" s="378">
        <v>40164</v>
      </c>
    </row>
    <row r="23229" spans="82:87">
      <c r="CD23229" s="34" t="s">
        <v>27104</v>
      </c>
      <c r="CG23229" s="381">
        <v>84047</v>
      </c>
      <c r="CI23229" s="378">
        <v>40165</v>
      </c>
    </row>
    <row r="23230" spans="82:87">
      <c r="CD23230" s="34" t="s">
        <v>27105</v>
      </c>
      <c r="CG23230" s="381">
        <v>84048</v>
      </c>
      <c r="CI23230" s="378">
        <v>40166</v>
      </c>
    </row>
    <row r="23231" spans="82:87">
      <c r="CD23231" s="34" t="s">
        <v>27106</v>
      </c>
      <c r="CG23231" s="381">
        <v>84049</v>
      </c>
      <c r="CI23231" s="378">
        <v>40167</v>
      </c>
    </row>
    <row r="23232" spans="82:87">
      <c r="CD23232" s="34" t="s">
        <v>27107</v>
      </c>
      <c r="CG23232" s="381">
        <v>84050</v>
      </c>
      <c r="CI23232" s="378">
        <v>40168</v>
      </c>
    </row>
    <row r="23233" spans="82:87">
      <c r="CD23233" s="34" t="s">
        <v>27108</v>
      </c>
      <c r="CG23233" s="381">
        <v>84051</v>
      </c>
      <c r="CI23233" s="378">
        <v>40169</v>
      </c>
    </row>
    <row r="23234" spans="82:87">
      <c r="CD23234" s="34" t="s">
        <v>27109</v>
      </c>
      <c r="CG23234" s="381">
        <v>84052</v>
      </c>
      <c r="CI23234" s="378">
        <v>40170</v>
      </c>
    </row>
    <row r="23235" spans="82:87">
      <c r="CD23235" s="34" t="s">
        <v>27110</v>
      </c>
      <c r="CG23235" s="381">
        <v>84053</v>
      </c>
      <c r="CI23235" s="378">
        <v>40170</v>
      </c>
    </row>
    <row r="23236" spans="82:87">
      <c r="CD23236" s="34" t="s">
        <v>27111</v>
      </c>
      <c r="CG23236" s="381">
        <v>84054</v>
      </c>
      <c r="CI23236" s="378">
        <v>40170</v>
      </c>
    </row>
    <row r="23237" spans="82:87">
      <c r="CD23237" s="34" t="s">
        <v>27112</v>
      </c>
      <c r="CG23237" s="381">
        <v>84055</v>
      </c>
      <c r="CI23237" s="378">
        <v>40170</v>
      </c>
    </row>
    <row r="23238" spans="82:87">
      <c r="CD23238" s="34" t="s">
        <v>27113</v>
      </c>
      <c r="CG23238" s="381">
        <v>84056</v>
      </c>
      <c r="CI23238" s="378">
        <v>40170</v>
      </c>
    </row>
    <row r="23239" spans="82:87">
      <c r="CD23239" s="34" t="s">
        <v>27114</v>
      </c>
      <c r="CG23239" s="381">
        <v>84057</v>
      </c>
      <c r="CI23239" s="378">
        <v>40170</v>
      </c>
    </row>
    <row r="23240" spans="82:87">
      <c r="CD23240" s="34" t="s">
        <v>27115</v>
      </c>
      <c r="CG23240" s="381">
        <v>84058</v>
      </c>
      <c r="CI23240" s="378">
        <v>40171</v>
      </c>
    </row>
    <row r="23241" spans="82:87">
      <c r="CD23241" s="34" t="s">
        <v>27116</v>
      </c>
      <c r="CG23241" s="381">
        <v>84059</v>
      </c>
      <c r="CI23241" s="378">
        <v>40180</v>
      </c>
    </row>
    <row r="23242" spans="82:87">
      <c r="CD23242" s="34" t="s">
        <v>27117</v>
      </c>
      <c r="CG23242" s="381">
        <v>84060</v>
      </c>
      <c r="CI23242" s="378">
        <v>40180</v>
      </c>
    </row>
    <row r="23243" spans="82:87">
      <c r="CD23243" s="34" t="s">
        <v>27118</v>
      </c>
      <c r="CG23243" s="381">
        <v>84061</v>
      </c>
      <c r="CI23243" s="378">
        <v>40180</v>
      </c>
    </row>
    <row r="23244" spans="82:87">
      <c r="CD23244" s="34" t="s">
        <v>27119</v>
      </c>
      <c r="CG23244" s="381">
        <v>84062</v>
      </c>
      <c r="CI23244" s="378">
        <v>40180</v>
      </c>
    </row>
    <row r="23245" spans="82:87">
      <c r="CD23245" s="34" t="s">
        <v>27120</v>
      </c>
      <c r="CG23245" s="381">
        <v>84063</v>
      </c>
      <c r="CI23245" s="378">
        <v>40180</v>
      </c>
    </row>
    <row r="23246" spans="82:87">
      <c r="CD23246" s="34" t="s">
        <v>27121</v>
      </c>
      <c r="CG23246" s="381">
        <v>84064</v>
      </c>
      <c r="CI23246" s="378">
        <v>40180</v>
      </c>
    </row>
    <row r="23247" spans="82:87">
      <c r="CD23247" s="34" t="s">
        <v>27122</v>
      </c>
      <c r="CG23247" s="381">
        <v>84065</v>
      </c>
      <c r="CI23247" s="378">
        <v>40180</v>
      </c>
    </row>
    <row r="23248" spans="82:87">
      <c r="CD23248" s="34" t="s">
        <v>27123</v>
      </c>
      <c r="CG23248" s="381">
        <v>84066</v>
      </c>
      <c r="CI23248" s="378">
        <v>40180</v>
      </c>
    </row>
    <row r="23249" spans="82:87">
      <c r="CD23249" s="34" t="s">
        <v>27124</v>
      </c>
      <c r="CG23249" s="381">
        <v>84067</v>
      </c>
      <c r="CI23249" s="378">
        <v>40180</v>
      </c>
    </row>
    <row r="23250" spans="82:87">
      <c r="CD23250" s="34" t="s">
        <v>27125</v>
      </c>
      <c r="CG23250" s="381">
        <v>84068</v>
      </c>
      <c r="CI23250" s="378">
        <v>40180</v>
      </c>
    </row>
    <row r="23251" spans="82:87">
      <c r="CD23251" s="34" t="s">
        <v>27126</v>
      </c>
      <c r="CG23251" s="381">
        <v>84069</v>
      </c>
      <c r="CI23251" s="378">
        <v>40180</v>
      </c>
    </row>
    <row r="23252" spans="82:87">
      <c r="CD23252" s="34" t="s">
        <v>27127</v>
      </c>
      <c r="CG23252" s="381">
        <v>84070</v>
      </c>
      <c r="CI23252" s="378">
        <v>40180</v>
      </c>
    </row>
    <row r="23253" spans="82:87">
      <c r="CD23253" s="34" t="s">
        <v>27128</v>
      </c>
      <c r="CG23253" s="381">
        <v>84071</v>
      </c>
      <c r="CI23253" s="378">
        <v>40180</v>
      </c>
    </row>
    <row r="23254" spans="82:87">
      <c r="CD23254" s="34" t="s">
        <v>27129</v>
      </c>
      <c r="CG23254" s="381">
        <v>84072</v>
      </c>
      <c r="CI23254" s="378">
        <v>40180</v>
      </c>
    </row>
    <row r="23255" spans="82:87">
      <c r="CD23255" s="34" t="s">
        <v>27130</v>
      </c>
      <c r="CG23255" s="381">
        <v>84073</v>
      </c>
      <c r="CI23255" s="378">
        <v>40180</v>
      </c>
    </row>
    <row r="23256" spans="82:87">
      <c r="CD23256" s="34" t="s">
        <v>27131</v>
      </c>
      <c r="CG23256" s="381">
        <v>84074</v>
      </c>
      <c r="CI23256" s="378">
        <v>40180</v>
      </c>
    </row>
    <row r="23257" spans="82:87">
      <c r="CD23257" s="34" t="s">
        <v>27132</v>
      </c>
      <c r="CG23257" s="381">
        <v>84075</v>
      </c>
      <c r="CI23257" s="378">
        <v>40180</v>
      </c>
    </row>
    <row r="23258" spans="82:87">
      <c r="CD23258" s="34" t="s">
        <v>27133</v>
      </c>
      <c r="CG23258" s="381">
        <v>84076</v>
      </c>
      <c r="CI23258" s="378">
        <v>40180</v>
      </c>
    </row>
    <row r="23259" spans="82:87">
      <c r="CD23259" s="34" t="s">
        <v>27134</v>
      </c>
      <c r="CG23259" s="381">
        <v>84077</v>
      </c>
      <c r="CI23259" s="378">
        <v>40180</v>
      </c>
    </row>
    <row r="23260" spans="82:87">
      <c r="CD23260" s="34" t="s">
        <v>27135</v>
      </c>
      <c r="CG23260" s="381">
        <v>84078</v>
      </c>
      <c r="CI23260" s="378">
        <v>40190</v>
      </c>
    </row>
    <row r="23261" spans="82:87">
      <c r="CD23261" s="34" t="s">
        <v>27136</v>
      </c>
      <c r="CG23261" s="381">
        <v>84079</v>
      </c>
      <c r="CI23261" s="378">
        <v>40190</v>
      </c>
    </row>
    <row r="23262" spans="82:87">
      <c r="CD23262" s="34" t="s">
        <v>27137</v>
      </c>
      <c r="CG23262" s="381">
        <v>84081</v>
      </c>
      <c r="CI23262" s="378">
        <v>40190</v>
      </c>
    </row>
    <row r="23263" spans="82:87">
      <c r="CD23263" s="34" t="s">
        <v>27138</v>
      </c>
      <c r="CG23263" s="381">
        <v>84082</v>
      </c>
      <c r="CI23263" s="378">
        <v>40190</v>
      </c>
    </row>
    <row r="23264" spans="82:87">
      <c r="CD23264" s="34" t="s">
        <v>27139</v>
      </c>
      <c r="CG23264" s="381">
        <v>84083</v>
      </c>
      <c r="CI23264" s="378">
        <v>40190</v>
      </c>
    </row>
    <row r="23265" spans="82:87">
      <c r="CD23265" s="34" t="s">
        <v>27140</v>
      </c>
      <c r="CG23265" s="381">
        <v>84084</v>
      </c>
      <c r="CI23265" s="378">
        <v>40190</v>
      </c>
    </row>
    <row r="23266" spans="82:87">
      <c r="CD23266" s="34" t="s">
        <v>27141</v>
      </c>
      <c r="CG23266" s="381">
        <v>84085</v>
      </c>
      <c r="CI23266" s="378">
        <v>40190</v>
      </c>
    </row>
    <row r="23267" spans="82:87">
      <c r="CD23267" s="34" t="s">
        <v>27142</v>
      </c>
      <c r="CG23267" s="381">
        <v>84086</v>
      </c>
      <c r="CI23267" s="378">
        <v>40190</v>
      </c>
    </row>
    <row r="23268" spans="82:87">
      <c r="CD23268" s="34" t="s">
        <v>27143</v>
      </c>
      <c r="CG23268" s="381">
        <v>84087</v>
      </c>
      <c r="CI23268" s="378">
        <v>40190</v>
      </c>
    </row>
    <row r="23269" spans="82:87">
      <c r="CD23269" s="34" t="s">
        <v>27144</v>
      </c>
      <c r="CG23269" s="381">
        <v>84088</v>
      </c>
      <c r="CI23269" s="378">
        <v>40190</v>
      </c>
    </row>
    <row r="23270" spans="82:87">
      <c r="CD23270" s="34" t="s">
        <v>27145</v>
      </c>
      <c r="CG23270" s="381">
        <v>84089</v>
      </c>
      <c r="CI23270" s="378">
        <v>40190</v>
      </c>
    </row>
    <row r="23271" spans="82:87">
      <c r="CD23271" s="34" t="s">
        <v>27146</v>
      </c>
      <c r="CG23271" s="381">
        <v>84090</v>
      </c>
      <c r="CI23271" s="378">
        <v>40200</v>
      </c>
    </row>
    <row r="23272" spans="82:87">
      <c r="CD23272" s="34" t="s">
        <v>27147</v>
      </c>
      <c r="CG23272" s="381">
        <v>84091</v>
      </c>
      <c r="CI23272" s="378">
        <v>40200</v>
      </c>
    </row>
    <row r="23273" spans="82:87">
      <c r="CD23273" s="34" t="s">
        <v>27148</v>
      </c>
      <c r="CG23273" s="381">
        <v>84092</v>
      </c>
      <c r="CI23273" s="378">
        <v>40200</v>
      </c>
    </row>
    <row r="23274" spans="82:87">
      <c r="CD23274" s="34" t="s">
        <v>27149</v>
      </c>
      <c r="CG23274" s="381">
        <v>84093</v>
      </c>
      <c r="CI23274" s="378">
        <v>40200</v>
      </c>
    </row>
    <row r="23275" spans="82:87">
      <c r="CD23275" s="34" t="s">
        <v>27150</v>
      </c>
      <c r="CG23275" s="381">
        <v>84094</v>
      </c>
      <c r="CI23275" s="378">
        <v>40200</v>
      </c>
    </row>
    <row r="23276" spans="82:87">
      <c r="CD23276" s="34" t="s">
        <v>27151</v>
      </c>
      <c r="CG23276" s="381">
        <v>84095</v>
      </c>
      <c r="CI23276" s="378">
        <v>40200</v>
      </c>
    </row>
    <row r="23277" spans="82:87">
      <c r="CD23277" s="34" t="s">
        <v>27152</v>
      </c>
      <c r="CG23277" s="381">
        <v>84096</v>
      </c>
      <c r="CI23277" s="378">
        <v>40201</v>
      </c>
    </row>
    <row r="23278" spans="82:87">
      <c r="CD23278" s="34" t="s">
        <v>27153</v>
      </c>
      <c r="CG23278" s="381">
        <v>84097</v>
      </c>
      <c r="CI23278" s="378">
        <v>40202</v>
      </c>
    </row>
    <row r="23279" spans="82:87">
      <c r="CD23279" s="34" t="s">
        <v>27154</v>
      </c>
      <c r="CG23279" s="381">
        <v>84098</v>
      </c>
      <c r="CI23279" s="378">
        <v>40203</v>
      </c>
    </row>
    <row r="23280" spans="82:87">
      <c r="CD23280" s="34" t="s">
        <v>27155</v>
      </c>
      <c r="CG23280" s="381">
        <v>84099</v>
      </c>
      <c r="CI23280" s="378">
        <v>40204</v>
      </c>
    </row>
    <row r="23281" spans="82:87">
      <c r="CD23281" s="34" t="s">
        <v>27156</v>
      </c>
      <c r="CG23281" s="381">
        <v>84100</v>
      </c>
      <c r="CI23281" s="378">
        <v>40205</v>
      </c>
    </row>
    <row r="23282" spans="82:87">
      <c r="CD23282" s="34" t="s">
        <v>27157</v>
      </c>
      <c r="CG23282" s="381">
        <v>84101</v>
      </c>
      <c r="CI23282" s="378">
        <v>40206</v>
      </c>
    </row>
    <row r="23283" spans="82:87">
      <c r="CD23283" s="34" t="s">
        <v>27158</v>
      </c>
      <c r="CG23283" s="381">
        <v>84102</v>
      </c>
      <c r="CI23283" s="378">
        <v>40207</v>
      </c>
    </row>
    <row r="23284" spans="82:87">
      <c r="CD23284" s="34" t="s">
        <v>27159</v>
      </c>
      <c r="CG23284" s="381">
        <v>84103</v>
      </c>
      <c r="CI23284" s="378">
        <v>40208</v>
      </c>
    </row>
    <row r="23285" spans="82:87">
      <c r="CD23285" s="34" t="s">
        <v>27160</v>
      </c>
      <c r="CG23285" s="381">
        <v>84104</v>
      </c>
      <c r="CI23285" s="378">
        <v>40209</v>
      </c>
    </row>
    <row r="23286" spans="82:87">
      <c r="CD23286" s="34" t="s">
        <v>27161</v>
      </c>
      <c r="CG23286" s="381">
        <v>84105</v>
      </c>
      <c r="CI23286" s="378">
        <v>40210</v>
      </c>
    </row>
    <row r="23287" spans="82:87">
      <c r="CD23287" s="34" t="s">
        <v>27162</v>
      </c>
      <c r="CG23287" s="381">
        <v>84106</v>
      </c>
      <c r="CI23287" s="378">
        <v>40210</v>
      </c>
    </row>
    <row r="23288" spans="82:87">
      <c r="CD23288" s="34" t="s">
        <v>27163</v>
      </c>
      <c r="CG23288" s="381">
        <v>84107</v>
      </c>
      <c r="CI23288" s="378">
        <v>40210</v>
      </c>
    </row>
    <row r="23289" spans="82:87">
      <c r="CD23289" s="34" t="s">
        <v>27164</v>
      </c>
      <c r="CG23289" s="381">
        <v>84108</v>
      </c>
      <c r="CI23289" s="378">
        <v>40210</v>
      </c>
    </row>
    <row r="23290" spans="82:87">
      <c r="CD23290" s="34" t="s">
        <v>27165</v>
      </c>
      <c r="CG23290" s="381">
        <v>84109</v>
      </c>
      <c r="CI23290" s="378">
        <v>40210</v>
      </c>
    </row>
    <row r="23291" spans="82:87">
      <c r="CD23291" s="34" t="s">
        <v>27166</v>
      </c>
      <c r="CG23291" s="381">
        <v>84110</v>
      </c>
      <c r="CI23291" s="378">
        <v>40220</v>
      </c>
    </row>
    <row r="23292" spans="82:87">
      <c r="CD23292" s="34" t="s">
        <v>27167</v>
      </c>
      <c r="CG23292" s="381">
        <v>84115</v>
      </c>
      <c r="CI23292" s="378">
        <v>40220</v>
      </c>
    </row>
    <row r="23293" spans="82:87">
      <c r="CD23293" s="34" t="s">
        <v>27168</v>
      </c>
      <c r="CG23293" s="381">
        <v>84119</v>
      </c>
      <c r="CI23293" s="378">
        <v>40230</v>
      </c>
    </row>
    <row r="23294" spans="82:87">
      <c r="CD23294" s="34" t="s">
        <v>27169</v>
      </c>
      <c r="CG23294" s="381">
        <v>84120</v>
      </c>
      <c r="CI23294" s="378">
        <v>40230</v>
      </c>
    </row>
    <row r="23295" spans="82:87">
      <c r="CD23295" s="34" t="s">
        <v>27170</v>
      </c>
      <c r="CG23295" s="381">
        <v>84121</v>
      </c>
      <c r="CI23295" s="378">
        <v>40230</v>
      </c>
    </row>
    <row r="23296" spans="82:87">
      <c r="CD23296" s="34" t="s">
        <v>27171</v>
      </c>
      <c r="CG23296" s="381">
        <v>84122</v>
      </c>
      <c r="CI23296" s="378">
        <v>40230</v>
      </c>
    </row>
    <row r="23297" spans="82:87">
      <c r="CD23297" s="34" t="s">
        <v>27172</v>
      </c>
      <c r="CG23297" s="381">
        <v>84123</v>
      </c>
      <c r="CI23297" s="378">
        <v>40230</v>
      </c>
    </row>
    <row r="23298" spans="82:87">
      <c r="CD23298" s="34" t="s">
        <v>27173</v>
      </c>
      <c r="CG23298" s="381">
        <v>84124</v>
      </c>
      <c r="CI23298" s="378">
        <v>40230</v>
      </c>
    </row>
    <row r="23299" spans="82:87">
      <c r="CD23299" s="34" t="s">
        <v>27174</v>
      </c>
      <c r="CG23299" s="381">
        <v>84125</v>
      </c>
      <c r="CI23299" s="378">
        <v>40230</v>
      </c>
    </row>
    <row r="23300" spans="82:87">
      <c r="CD23300" s="34" t="s">
        <v>27175</v>
      </c>
      <c r="CG23300" s="381">
        <v>84126</v>
      </c>
      <c r="CI23300" s="378">
        <v>40230</v>
      </c>
    </row>
    <row r="23301" spans="82:87">
      <c r="CD23301" s="34" t="s">
        <v>27176</v>
      </c>
      <c r="CG23301" s="381">
        <v>84127</v>
      </c>
      <c r="CI23301" s="378">
        <v>40230</v>
      </c>
    </row>
    <row r="23302" spans="82:87">
      <c r="CD23302" s="34" t="s">
        <v>27177</v>
      </c>
      <c r="CG23302" s="381">
        <v>84128</v>
      </c>
      <c r="CI23302" s="378">
        <v>40231</v>
      </c>
    </row>
    <row r="23303" spans="82:87">
      <c r="CD23303" s="34" t="s">
        <v>27178</v>
      </c>
      <c r="CG23303" s="381">
        <v>84129</v>
      </c>
      <c r="CI23303" s="378">
        <v>40232</v>
      </c>
    </row>
    <row r="23304" spans="82:87">
      <c r="CD23304" s="34" t="s">
        <v>27179</v>
      </c>
      <c r="CG23304" s="381">
        <v>84130</v>
      </c>
      <c r="CI23304" s="378">
        <v>40233</v>
      </c>
    </row>
    <row r="23305" spans="82:87">
      <c r="CD23305" s="34" t="s">
        <v>27180</v>
      </c>
      <c r="CG23305" s="381">
        <v>84131</v>
      </c>
      <c r="CI23305" s="378">
        <v>40234</v>
      </c>
    </row>
    <row r="23306" spans="82:87">
      <c r="CD23306" s="34" t="s">
        <v>27181</v>
      </c>
      <c r="CG23306" s="381">
        <v>84132</v>
      </c>
      <c r="CI23306" s="378">
        <v>40235</v>
      </c>
    </row>
    <row r="23307" spans="82:87">
      <c r="CD23307" s="34" t="s">
        <v>27182</v>
      </c>
      <c r="CG23307" s="381">
        <v>84133</v>
      </c>
      <c r="CI23307" s="378">
        <v>40235</v>
      </c>
    </row>
    <row r="23308" spans="82:87">
      <c r="CD23308" s="34" t="s">
        <v>27183</v>
      </c>
      <c r="CG23308" s="381">
        <v>84134</v>
      </c>
      <c r="CI23308" s="378">
        <v>40236</v>
      </c>
    </row>
    <row r="23309" spans="82:87">
      <c r="CD23309" s="34" t="s">
        <v>27184</v>
      </c>
      <c r="CG23309" s="381">
        <v>84135</v>
      </c>
      <c r="CI23309" s="378">
        <v>40237</v>
      </c>
    </row>
    <row r="23310" spans="82:87">
      <c r="CD23310" s="34" t="s">
        <v>27185</v>
      </c>
      <c r="CG23310" s="381">
        <v>84136</v>
      </c>
      <c r="CI23310" s="378">
        <v>40238</v>
      </c>
    </row>
    <row r="23311" spans="82:87">
      <c r="CD23311" s="34" t="s">
        <v>27186</v>
      </c>
      <c r="CG23311" s="381">
        <v>84137</v>
      </c>
      <c r="CI23311" s="378">
        <v>40239</v>
      </c>
    </row>
    <row r="23312" spans="82:87">
      <c r="CD23312" s="34" t="s">
        <v>27187</v>
      </c>
      <c r="CG23312" s="381">
        <v>84138</v>
      </c>
      <c r="CI23312" s="378">
        <v>40240</v>
      </c>
    </row>
    <row r="23313" spans="82:87">
      <c r="CD23313" s="34" t="s">
        <v>27188</v>
      </c>
      <c r="CG23313" s="381">
        <v>84139</v>
      </c>
      <c r="CI23313" s="378">
        <v>40240</v>
      </c>
    </row>
    <row r="23314" spans="82:87">
      <c r="CD23314" s="34" t="s">
        <v>27189</v>
      </c>
      <c r="CG23314" s="381">
        <v>84140</v>
      </c>
      <c r="CI23314" s="378">
        <v>40240</v>
      </c>
    </row>
    <row r="23315" spans="82:87">
      <c r="CD23315" s="34" t="s">
        <v>27190</v>
      </c>
      <c r="CG23315" s="381">
        <v>84141</v>
      </c>
      <c r="CI23315" s="378">
        <v>40240</v>
      </c>
    </row>
    <row r="23316" spans="82:87">
      <c r="CD23316" s="34" t="s">
        <v>27191</v>
      </c>
      <c r="CG23316" s="381">
        <v>84142</v>
      </c>
      <c r="CI23316" s="378">
        <v>40240</v>
      </c>
    </row>
    <row r="23317" spans="82:87">
      <c r="CD23317" s="34" t="s">
        <v>27192</v>
      </c>
      <c r="CG23317" s="381">
        <v>84143</v>
      </c>
      <c r="CI23317" s="378">
        <v>40240</v>
      </c>
    </row>
    <row r="23318" spans="82:87">
      <c r="CD23318" s="34" t="s">
        <v>27193</v>
      </c>
      <c r="CG23318" s="381">
        <v>84144</v>
      </c>
      <c r="CI23318" s="378">
        <v>40240</v>
      </c>
    </row>
    <row r="23319" spans="82:87">
      <c r="CD23319" s="34" t="s">
        <v>27194</v>
      </c>
      <c r="CG23319" s="381">
        <v>84145</v>
      </c>
      <c r="CI23319" s="378">
        <v>40240</v>
      </c>
    </row>
    <row r="23320" spans="82:87">
      <c r="CD23320" s="34" t="s">
        <v>27195</v>
      </c>
      <c r="CG23320" s="381">
        <v>84146</v>
      </c>
      <c r="CI23320" s="378">
        <v>40240</v>
      </c>
    </row>
    <row r="23321" spans="82:87">
      <c r="CD23321" s="34" t="s">
        <v>27196</v>
      </c>
      <c r="CG23321" s="381">
        <v>84147</v>
      </c>
      <c r="CI23321" s="378">
        <v>40240</v>
      </c>
    </row>
    <row r="23322" spans="82:87">
      <c r="CD23322" s="34" t="s">
        <v>27197</v>
      </c>
      <c r="CG23322" s="381">
        <v>84148</v>
      </c>
      <c r="CI23322" s="378">
        <v>40240</v>
      </c>
    </row>
    <row r="23323" spans="82:87">
      <c r="CD23323" s="34" t="s">
        <v>27198</v>
      </c>
      <c r="CG23323" s="381">
        <v>84149</v>
      </c>
      <c r="CI23323" s="378">
        <v>40250</v>
      </c>
    </row>
    <row r="23324" spans="82:87">
      <c r="CD23324" s="34" t="s">
        <v>27199</v>
      </c>
      <c r="CG23324" s="381">
        <v>84150</v>
      </c>
      <c r="CI23324" s="378">
        <v>40250</v>
      </c>
    </row>
    <row r="23325" spans="82:87">
      <c r="CD23325" s="34" t="s">
        <v>27200</v>
      </c>
      <c r="CG23325" s="381">
        <v>84160</v>
      </c>
      <c r="CI23325" s="378">
        <v>40250</v>
      </c>
    </row>
    <row r="23326" spans="82:87">
      <c r="CD23326" s="34" t="s">
        <v>27201</v>
      </c>
      <c r="CG23326" s="381">
        <v>84170</v>
      </c>
      <c r="CI23326" s="378">
        <v>40250</v>
      </c>
    </row>
    <row r="23327" spans="82:87">
      <c r="CD23327" s="34" t="s">
        <v>27202</v>
      </c>
      <c r="CG23327" s="381">
        <v>84190</v>
      </c>
      <c r="CI23327" s="378">
        <v>40250</v>
      </c>
    </row>
    <row r="23328" spans="82:87">
      <c r="CD23328" s="34" t="s">
        <v>27203</v>
      </c>
      <c r="CG23328" s="381">
        <v>84200</v>
      </c>
      <c r="CI23328" s="378">
        <v>40250</v>
      </c>
    </row>
    <row r="23329" spans="82:87">
      <c r="CD23329" s="34" t="s">
        <v>27204</v>
      </c>
      <c r="CG23329" s="381">
        <v>84201</v>
      </c>
      <c r="CI23329" s="378">
        <v>40250</v>
      </c>
    </row>
    <row r="23330" spans="82:87">
      <c r="CD23330" s="34" t="s">
        <v>27205</v>
      </c>
      <c r="CG23330" s="381">
        <v>84202</v>
      </c>
      <c r="CI23330" s="378">
        <v>40250</v>
      </c>
    </row>
    <row r="23331" spans="82:87">
      <c r="CD23331" s="34" t="s">
        <v>27206</v>
      </c>
      <c r="CG23331" s="381">
        <v>84203</v>
      </c>
      <c r="CI23331" s="378">
        <v>40250</v>
      </c>
    </row>
    <row r="23332" spans="82:87">
      <c r="CD23332" s="34" t="s">
        <v>27207</v>
      </c>
      <c r="CG23332" s="381">
        <v>84204</v>
      </c>
      <c r="CI23332" s="378">
        <v>40250</v>
      </c>
    </row>
    <row r="23333" spans="82:87">
      <c r="CD23333" s="34" t="s">
        <v>27208</v>
      </c>
      <c r="CG23333" s="381">
        <v>84205</v>
      </c>
      <c r="CI23333" s="378">
        <v>40250</v>
      </c>
    </row>
    <row r="23334" spans="82:87">
      <c r="CD23334" s="34" t="s">
        <v>27209</v>
      </c>
      <c r="CG23334" s="381">
        <v>84206</v>
      </c>
      <c r="CI23334" s="378">
        <v>40250</v>
      </c>
    </row>
    <row r="23335" spans="82:87">
      <c r="CD23335" s="34" t="s">
        <v>27210</v>
      </c>
      <c r="CG23335" s="381">
        <v>84207</v>
      </c>
      <c r="CI23335" s="378">
        <v>40250</v>
      </c>
    </row>
    <row r="23336" spans="82:87">
      <c r="CD23336" s="34" t="s">
        <v>27211</v>
      </c>
      <c r="CG23336" s="381">
        <v>84208</v>
      </c>
      <c r="CI23336" s="378">
        <v>40250</v>
      </c>
    </row>
    <row r="23337" spans="82:87">
      <c r="CD23337" s="34" t="s">
        <v>27212</v>
      </c>
      <c r="CG23337" s="381">
        <v>84209</v>
      </c>
      <c r="CI23337" s="378">
        <v>40250</v>
      </c>
    </row>
    <row r="23338" spans="82:87">
      <c r="CD23338" s="34" t="s">
        <v>27213</v>
      </c>
      <c r="CG23338" s="381">
        <v>84210</v>
      </c>
      <c r="CI23338" s="378">
        <v>40260</v>
      </c>
    </row>
    <row r="23339" spans="82:87">
      <c r="CD23339" s="34" t="s">
        <v>27214</v>
      </c>
      <c r="CG23339" s="381">
        <v>84220</v>
      </c>
      <c r="CI23339" s="378">
        <v>40260</v>
      </c>
    </row>
    <row r="23340" spans="82:87">
      <c r="CD23340" s="34" t="s">
        <v>27215</v>
      </c>
      <c r="CG23340" s="381">
        <v>84230</v>
      </c>
      <c r="CI23340" s="378">
        <v>40260</v>
      </c>
    </row>
    <row r="23341" spans="82:87">
      <c r="CD23341" s="34" t="s">
        <v>27216</v>
      </c>
      <c r="CG23341" s="381">
        <v>84231</v>
      </c>
      <c r="CI23341" s="378">
        <v>40260</v>
      </c>
    </row>
    <row r="23342" spans="82:87">
      <c r="CD23342" s="34" t="s">
        <v>27217</v>
      </c>
      <c r="CG23342" s="381">
        <v>84232</v>
      </c>
      <c r="CI23342" s="378">
        <v>40270</v>
      </c>
    </row>
    <row r="23343" spans="82:87">
      <c r="CD23343" s="34" t="s">
        <v>27218</v>
      </c>
      <c r="CG23343" s="381">
        <v>84233</v>
      </c>
      <c r="CI23343" s="378">
        <v>40270</v>
      </c>
    </row>
    <row r="23344" spans="82:87">
      <c r="CD23344" s="34" t="s">
        <v>27219</v>
      </c>
      <c r="CG23344" s="381">
        <v>84234</v>
      </c>
      <c r="CI23344" s="378">
        <v>40270</v>
      </c>
    </row>
    <row r="23345" spans="82:87">
      <c r="CD23345" s="34" t="s">
        <v>27220</v>
      </c>
      <c r="CG23345" s="381">
        <v>84235</v>
      </c>
      <c r="CI23345" s="378">
        <v>40270</v>
      </c>
    </row>
    <row r="23346" spans="82:87">
      <c r="CD23346" s="34" t="s">
        <v>27221</v>
      </c>
      <c r="CG23346" s="381">
        <v>84236</v>
      </c>
      <c r="CI23346" s="378">
        <v>40270</v>
      </c>
    </row>
    <row r="23347" spans="82:87">
      <c r="CD23347" s="34" t="s">
        <v>27222</v>
      </c>
      <c r="CG23347" s="381">
        <v>84237</v>
      </c>
      <c r="CI23347" s="378">
        <v>40270</v>
      </c>
    </row>
    <row r="23348" spans="82:87">
      <c r="CD23348" s="34" t="s">
        <v>27223</v>
      </c>
      <c r="CG23348" s="381">
        <v>84238</v>
      </c>
      <c r="CI23348" s="378">
        <v>40270</v>
      </c>
    </row>
    <row r="23349" spans="82:87">
      <c r="CD23349" s="34" t="s">
        <v>27224</v>
      </c>
      <c r="CG23349" s="381">
        <v>84239</v>
      </c>
      <c r="CI23349" s="378">
        <v>40270</v>
      </c>
    </row>
    <row r="23350" spans="82:87">
      <c r="CD23350" s="34" t="s">
        <v>27225</v>
      </c>
      <c r="CG23350" s="381">
        <v>84240</v>
      </c>
      <c r="CI23350" s="378">
        <v>40270</v>
      </c>
    </row>
    <row r="23351" spans="82:87">
      <c r="CD23351" s="34" t="s">
        <v>27226</v>
      </c>
      <c r="CG23351" s="381">
        <v>84250</v>
      </c>
      <c r="CI23351" s="378">
        <v>40270</v>
      </c>
    </row>
    <row r="23352" spans="82:87">
      <c r="CD23352" s="34" t="s">
        <v>27227</v>
      </c>
      <c r="CG23352" s="381">
        <v>84260</v>
      </c>
      <c r="CI23352" s="378">
        <v>40280</v>
      </c>
    </row>
    <row r="23353" spans="82:87">
      <c r="CD23353" s="34" t="s">
        <v>27228</v>
      </c>
      <c r="CG23353" s="381">
        <v>84270</v>
      </c>
      <c r="CI23353" s="378">
        <v>40280</v>
      </c>
    </row>
    <row r="23354" spans="82:87">
      <c r="CD23354" s="34" t="s">
        <v>27229</v>
      </c>
      <c r="CG23354" s="381">
        <v>84271</v>
      </c>
      <c r="CI23354" s="378">
        <v>40280</v>
      </c>
    </row>
    <row r="23355" spans="82:87">
      <c r="CD23355" s="34" t="s">
        <v>27230</v>
      </c>
      <c r="CG23355" s="381">
        <v>84272</v>
      </c>
      <c r="CI23355" s="378">
        <v>40280</v>
      </c>
    </row>
    <row r="23356" spans="82:87">
      <c r="CD23356" s="34" t="s">
        <v>27231</v>
      </c>
      <c r="CG23356" s="381">
        <v>84273</v>
      </c>
      <c r="CI23356" s="378">
        <v>40281</v>
      </c>
    </row>
    <row r="23357" spans="82:87">
      <c r="CD23357" s="34" t="s">
        <v>27232</v>
      </c>
      <c r="CG23357" s="381">
        <v>84274</v>
      </c>
      <c r="CI23357" s="378">
        <v>40282</v>
      </c>
    </row>
    <row r="23358" spans="82:87">
      <c r="CD23358" s="34" t="s">
        <v>27233</v>
      </c>
      <c r="CG23358" s="381">
        <v>84275</v>
      </c>
      <c r="CI23358" s="378">
        <v>40283</v>
      </c>
    </row>
    <row r="23359" spans="82:87">
      <c r="CD23359" s="34" t="s">
        <v>27234</v>
      </c>
      <c r="CG23359" s="381">
        <v>84276</v>
      </c>
      <c r="CI23359" s="378">
        <v>40284</v>
      </c>
    </row>
    <row r="23360" spans="82:87">
      <c r="CD23360" s="34" t="s">
        <v>27235</v>
      </c>
      <c r="CG23360" s="381">
        <v>84277</v>
      </c>
      <c r="CI23360" s="378">
        <v>40285</v>
      </c>
    </row>
    <row r="23361" spans="82:87">
      <c r="CD23361" s="34" t="s">
        <v>27236</v>
      </c>
      <c r="CG23361" s="381">
        <v>84278</v>
      </c>
      <c r="CI23361" s="378">
        <v>40286</v>
      </c>
    </row>
    <row r="23362" spans="82:87">
      <c r="CD23362" s="34" t="s">
        <v>27237</v>
      </c>
      <c r="CG23362" s="381">
        <v>84279</v>
      </c>
      <c r="CI23362" s="378">
        <v>40287</v>
      </c>
    </row>
    <row r="23363" spans="82:87">
      <c r="CD23363" s="34" t="s">
        <v>27238</v>
      </c>
      <c r="CG23363" s="381">
        <v>84290</v>
      </c>
      <c r="CI23363" s="378">
        <v>40288</v>
      </c>
    </row>
    <row r="23364" spans="82:87">
      <c r="CD23364" s="34" t="s">
        <v>27239</v>
      </c>
      <c r="CG23364" s="381">
        <v>84300</v>
      </c>
      <c r="CI23364" s="378">
        <v>40289</v>
      </c>
    </row>
    <row r="23365" spans="82:87">
      <c r="CD23365" s="34" t="s">
        <v>27240</v>
      </c>
      <c r="CG23365" s="381">
        <v>84301</v>
      </c>
      <c r="CI23365" s="378">
        <v>40290</v>
      </c>
    </row>
    <row r="23366" spans="82:87">
      <c r="CD23366" s="34" t="s">
        <v>27241</v>
      </c>
      <c r="CG23366" s="381">
        <v>84302</v>
      </c>
      <c r="CI23366" s="378">
        <v>40290</v>
      </c>
    </row>
    <row r="23367" spans="82:87">
      <c r="CD23367" s="34" t="s">
        <v>27242</v>
      </c>
      <c r="CG23367" s="381">
        <v>84303</v>
      </c>
      <c r="CI23367" s="378">
        <v>40290</v>
      </c>
    </row>
    <row r="23368" spans="82:87">
      <c r="CD23368" s="34" t="s">
        <v>27243</v>
      </c>
      <c r="CG23368" s="381">
        <v>84304</v>
      </c>
      <c r="CI23368" s="378">
        <v>40290</v>
      </c>
    </row>
    <row r="23369" spans="82:87">
      <c r="CD23369" s="34" t="s">
        <v>27244</v>
      </c>
      <c r="CG23369" s="381">
        <v>84305</v>
      </c>
      <c r="CI23369" s="378">
        <v>40290</v>
      </c>
    </row>
    <row r="23370" spans="82:87">
      <c r="CD23370" s="34" t="s">
        <v>27245</v>
      </c>
      <c r="CG23370" s="381">
        <v>84306</v>
      </c>
      <c r="CI23370" s="378">
        <v>40300</v>
      </c>
    </row>
    <row r="23371" spans="82:87">
      <c r="CD23371" s="34" t="s">
        <v>27246</v>
      </c>
      <c r="CG23371" s="381">
        <v>84307</v>
      </c>
      <c r="CI23371" s="378">
        <v>40300</v>
      </c>
    </row>
    <row r="23372" spans="82:87">
      <c r="CD23372" s="34" t="s">
        <v>27247</v>
      </c>
      <c r="CG23372" s="381">
        <v>84308</v>
      </c>
      <c r="CI23372" s="378">
        <v>40300</v>
      </c>
    </row>
    <row r="23373" spans="82:87">
      <c r="CD23373" s="34" t="s">
        <v>27248</v>
      </c>
      <c r="CG23373" s="381">
        <v>84309</v>
      </c>
      <c r="CI23373" s="378">
        <v>40300</v>
      </c>
    </row>
    <row r="23374" spans="82:87">
      <c r="CD23374" s="34" t="s">
        <v>27249</v>
      </c>
      <c r="CG23374" s="381">
        <v>84310</v>
      </c>
      <c r="CI23374" s="378">
        <v>40300</v>
      </c>
    </row>
    <row r="23375" spans="82:87">
      <c r="CD23375" s="34" t="s">
        <v>27250</v>
      </c>
      <c r="CG23375" s="381">
        <v>84320</v>
      </c>
      <c r="CI23375" s="378">
        <v>40300</v>
      </c>
    </row>
    <row r="23376" spans="82:87">
      <c r="CD23376" s="34" t="s">
        <v>27251</v>
      </c>
      <c r="CG23376" s="381">
        <v>84330</v>
      </c>
      <c r="CI23376" s="378">
        <v>40300</v>
      </c>
    </row>
    <row r="23377" spans="82:87">
      <c r="CD23377" s="34" t="s">
        <v>27252</v>
      </c>
      <c r="CG23377" s="381">
        <v>84340</v>
      </c>
      <c r="CI23377" s="378">
        <v>40300</v>
      </c>
    </row>
    <row r="23378" spans="82:87">
      <c r="CD23378" s="34" t="s">
        <v>27253</v>
      </c>
      <c r="CG23378" s="381">
        <v>84350</v>
      </c>
      <c r="CI23378" s="378">
        <v>40300</v>
      </c>
    </row>
    <row r="23379" spans="82:87">
      <c r="CD23379" s="34" t="s">
        <v>27254</v>
      </c>
      <c r="CG23379" s="381">
        <v>84360</v>
      </c>
      <c r="CI23379" s="378">
        <v>40300</v>
      </c>
    </row>
    <row r="23380" spans="82:87">
      <c r="CD23380" s="34" t="s">
        <v>27255</v>
      </c>
      <c r="CG23380" s="381">
        <v>84370</v>
      </c>
      <c r="CI23380" s="378">
        <v>40300</v>
      </c>
    </row>
    <row r="23381" spans="82:87">
      <c r="CD23381" s="34" t="s">
        <v>27256</v>
      </c>
      <c r="CG23381" s="381">
        <v>84380</v>
      </c>
      <c r="CI23381" s="378">
        <v>40300</v>
      </c>
    </row>
    <row r="23382" spans="82:87">
      <c r="CD23382" s="34" t="s">
        <v>27257</v>
      </c>
      <c r="CG23382" s="381">
        <v>84390</v>
      </c>
      <c r="CI23382" s="378">
        <v>40300</v>
      </c>
    </row>
    <row r="23383" spans="82:87">
      <c r="CD23383" s="34" t="s">
        <v>27258</v>
      </c>
      <c r="CG23383" s="381">
        <v>84400</v>
      </c>
      <c r="CI23383" s="378">
        <v>40300</v>
      </c>
    </row>
    <row r="23384" spans="82:87">
      <c r="CD23384" s="34" t="s">
        <v>27259</v>
      </c>
      <c r="CG23384" s="381">
        <v>84401</v>
      </c>
      <c r="CI23384" s="378">
        <v>40300</v>
      </c>
    </row>
    <row r="23385" spans="82:87">
      <c r="CD23385" s="34" t="s">
        <v>27260</v>
      </c>
      <c r="CG23385" s="381">
        <v>84402</v>
      </c>
      <c r="CI23385" s="378">
        <v>40301</v>
      </c>
    </row>
    <row r="23386" spans="82:87">
      <c r="CD23386" s="34" t="s">
        <v>27261</v>
      </c>
      <c r="CG23386" s="381">
        <v>84403</v>
      </c>
      <c r="CI23386" s="378">
        <v>40302</v>
      </c>
    </row>
    <row r="23387" spans="82:87">
      <c r="CD23387" s="34" t="s">
        <v>27262</v>
      </c>
      <c r="CG23387" s="381">
        <v>84404</v>
      </c>
      <c r="CI23387" s="378">
        <v>40303</v>
      </c>
    </row>
    <row r="23388" spans="82:87">
      <c r="CD23388" s="34" t="s">
        <v>27263</v>
      </c>
      <c r="CG23388" s="381">
        <v>84405</v>
      </c>
      <c r="CI23388" s="378">
        <v>40304</v>
      </c>
    </row>
    <row r="23389" spans="82:87">
      <c r="CD23389" s="34" t="s">
        <v>27264</v>
      </c>
      <c r="CG23389" s="381">
        <v>84406</v>
      </c>
      <c r="CI23389" s="378">
        <v>40305</v>
      </c>
    </row>
    <row r="23390" spans="82:87">
      <c r="CD23390" s="34" t="s">
        <v>27265</v>
      </c>
      <c r="CG23390" s="381">
        <v>84407</v>
      </c>
      <c r="CI23390" s="378">
        <v>40306</v>
      </c>
    </row>
    <row r="23391" spans="82:87">
      <c r="CD23391" s="34" t="s">
        <v>27266</v>
      </c>
      <c r="CG23391" s="381">
        <v>84408</v>
      </c>
      <c r="CI23391" s="378">
        <v>40307</v>
      </c>
    </row>
    <row r="23392" spans="82:87">
      <c r="CD23392" s="34" t="s">
        <v>27267</v>
      </c>
      <c r="CG23392" s="381">
        <v>84409</v>
      </c>
      <c r="CI23392" s="378">
        <v>40308</v>
      </c>
    </row>
    <row r="23393" spans="82:87">
      <c r="CD23393" s="34" t="s">
        <v>27268</v>
      </c>
      <c r="CG23393" s="381">
        <v>84410</v>
      </c>
      <c r="CI23393" s="378">
        <v>40309</v>
      </c>
    </row>
    <row r="23394" spans="82:87">
      <c r="CD23394" s="34" t="s">
        <v>27269</v>
      </c>
      <c r="CG23394" s="381">
        <v>84420</v>
      </c>
      <c r="CI23394" s="378">
        <v>40310</v>
      </c>
    </row>
    <row r="23395" spans="82:87">
      <c r="CD23395" s="34" t="s">
        <v>27270</v>
      </c>
      <c r="CG23395" s="381">
        <v>84430</v>
      </c>
      <c r="CI23395" s="378">
        <v>40310</v>
      </c>
    </row>
    <row r="23396" spans="82:87">
      <c r="CD23396" s="34" t="s">
        <v>27271</v>
      </c>
      <c r="CG23396" s="381">
        <v>84440</v>
      </c>
      <c r="CI23396" s="378">
        <v>40310</v>
      </c>
    </row>
    <row r="23397" spans="82:87">
      <c r="CD23397" s="34" t="s">
        <v>27272</v>
      </c>
      <c r="CG23397" s="381">
        <v>84450</v>
      </c>
      <c r="CI23397" s="378">
        <v>40310</v>
      </c>
    </row>
    <row r="23398" spans="82:87">
      <c r="CD23398" s="34" t="s">
        <v>27273</v>
      </c>
      <c r="CG23398" s="381">
        <v>84460</v>
      </c>
      <c r="CI23398" s="378">
        <v>40310</v>
      </c>
    </row>
    <row r="23399" spans="82:87">
      <c r="CD23399" s="34" t="s">
        <v>27274</v>
      </c>
      <c r="CG23399" s="381">
        <v>84470</v>
      </c>
      <c r="CI23399" s="378">
        <v>40310</v>
      </c>
    </row>
    <row r="23400" spans="82:87">
      <c r="CD23400" s="34" t="s">
        <v>27275</v>
      </c>
      <c r="CG23400" s="381">
        <v>84480</v>
      </c>
      <c r="CI23400" s="378">
        <v>40310</v>
      </c>
    </row>
    <row r="23401" spans="82:87">
      <c r="CD23401" s="34" t="s">
        <v>27276</v>
      </c>
      <c r="CG23401" s="381">
        <v>84490</v>
      </c>
      <c r="CI23401" s="378">
        <v>40320</v>
      </c>
    </row>
    <row r="23402" spans="82:87">
      <c r="CD23402" s="34" t="s">
        <v>27277</v>
      </c>
      <c r="CG23402" s="381">
        <v>84500</v>
      </c>
      <c r="CI23402" s="378">
        <v>40320</v>
      </c>
    </row>
    <row r="23403" spans="82:87">
      <c r="CD23403" s="34" t="s">
        <v>27278</v>
      </c>
      <c r="CG23403" s="381">
        <v>84501</v>
      </c>
      <c r="CI23403" s="378">
        <v>40320</v>
      </c>
    </row>
    <row r="23404" spans="82:87">
      <c r="CD23404" s="34" t="s">
        <v>27279</v>
      </c>
      <c r="CG23404" s="381">
        <v>84502</v>
      </c>
      <c r="CI23404" s="378">
        <v>40320</v>
      </c>
    </row>
    <row r="23405" spans="82:87">
      <c r="CD23405" s="34" t="s">
        <v>27280</v>
      </c>
      <c r="CG23405" s="381">
        <v>84503</v>
      </c>
      <c r="CI23405" s="378">
        <v>40320</v>
      </c>
    </row>
    <row r="23406" spans="82:87">
      <c r="CD23406" s="34" t="s">
        <v>27281</v>
      </c>
      <c r="CG23406" s="381">
        <v>84504</v>
      </c>
      <c r="CI23406" s="378">
        <v>40320</v>
      </c>
    </row>
    <row r="23407" spans="82:87">
      <c r="CD23407" s="34" t="s">
        <v>27282</v>
      </c>
      <c r="CG23407" s="381">
        <v>84505</v>
      </c>
      <c r="CI23407" s="378">
        <v>40320</v>
      </c>
    </row>
    <row r="23408" spans="82:87">
      <c r="CD23408" s="34" t="s">
        <v>27283</v>
      </c>
      <c r="CG23408" s="381">
        <v>84506</v>
      </c>
      <c r="CI23408" s="378">
        <v>40320</v>
      </c>
    </row>
    <row r="23409" spans="82:87">
      <c r="CD23409" s="34" t="s">
        <v>27284</v>
      </c>
      <c r="CG23409" s="381">
        <v>84507</v>
      </c>
      <c r="CI23409" s="378">
        <v>40320</v>
      </c>
    </row>
    <row r="23410" spans="82:87">
      <c r="CD23410" s="34" t="s">
        <v>27285</v>
      </c>
      <c r="CG23410" s="381">
        <v>84508</v>
      </c>
      <c r="CI23410" s="378">
        <v>40320</v>
      </c>
    </row>
    <row r="23411" spans="82:87">
      <c r="CD23411" s="34" t="s">
        <v>27286</v>
      </c>
      <c r="CG23411" s="381">
        <v>84509</v>
      </c>
      <c r="CI23411" s="378">
        <v>40320</v>
      </c>
    </row>
    <row r="23412" spans="82:87">
      <c r="CD23412" s="34" t="s">
        <v>27287</v>
      </c>
      <c r="CG23412" s="381">
        <v>84510</v>
      </c>
      <c r="CI23412" s="378">
        <v>40320</v>
      </c>
    </row>
    <row r="23413" spans="82:87">
      <c r="CD23413" s="34" t="s">
        <v>27288</v>
      </c>
      <c r="CG23413" s="381">
        <v>84530</v>
      </c>
      <c r="CI23413" s="378">
        <v>40320</v>
      </c>
    </row>
    <row r="23414" spans="82:87">
      <c r="CD23414" s="34" t="s">
        <v>27289</v>
      </c>
      <c r="CG23414" s="381">
        <v>84550</v>
      </c>
      <c r="CI23414" s="378">
        <v>40320</v>
      </c>
    </row>
    <row r="23415" spans="82:87">
      <c r="CD23415" s="34" t="s">
        <v>27290</v>
      </c>
      <c r="CG23415" s="381">
        <v>84560</v>
      </c>
      <c r="CI23415" s="378">
        <v>40320</v>
      </c>
    </row>
    <row r="23416" spans="82:87">
      <c r="CD23416" s="34" t="s">
        <v>27291</v>
      </c>
      <c r="CG23416" s="381">
        <v>84570</v>
      </c>
      <c r="CI23416" s="378">
        <v>40320</v>
      </c>
    </row>
    <row r="23417" spans="82:87">
      <c r="CD23417" s="34" t="s">
        <v>27292</v>
      </c>
      <c r="CG23417" s="381">
        <v>84580</v>
      </c>
      <c r="CI23417" s="378">
        <v>40320</v>
      </c>
    </row>
    <row r="23418" spans="82:87">
      <c r="CD23418" s="34" t="s">
        <v>27293</v>
      </c>
      <c r="CG23418" s="381">
        <v>84600</v>
      </c>
      <c r="CI23418" s="378">
        <v>40320</v>
      </c>
    </row>
    <row r="23419" spans="82:87">
      <c r="CD23419" s="34" t="s">
        <v>27294</v>
      </c>
      <c r="CG23419" s="381">
        <v>84601</v>
      </c>
      <c r="CI23419" s="378">
        <v>40320</v>
      </c>
    </row>
    <row r="23420" spans="82:87">
      <c r="CD23420" s="34" t="s">
        <v>27295</v>
      </c>
      <c r="CG23420" s="381">
        <v>84602</v>
      </c>
      <c r="CI23420" s="378">
        <v>40320</v>
      </c>
    </row>
    <row r="23421" spans="82:87">
      <c r="CD23421" s="34" t="s">
        <v>27296</v>
      </c>
      <c r="CG23421" s="381">
        <v>84603</v>
      </c>
      <c r="CI23421" s="378">
        <v>40320</v>
      </c>
    </row>
    <row r="23422" spans="82:87">
      <c r="CD23422" s="34" t="s">
        <v>27297</v>
      </c>
      <c r="CG23422" s="381">
        <v>84604</v>
      </c>
      <c r="CI23422" s="378">
        <v>40320</v>
      </c>
    </row>
    <row r="23423" spans="82:87">
      <c r="CD23423" s="34" t="s">
        <v>27298</v>
      </c>
      <c r="CG23423" s="381">
        <v>84605</v>
      </c>
      <c r="CI23423" s="378">
        <v>40320</v>
      </c>
    </row>
    <row r="23424" spans="82:87">
      <c r="CD23424" s="34" t="s">
        <v>27299</v>
      </c>
      <c r="CG23424" s="381">
        <v>84606</v>
      </c>
      <c r="CI23424" s="378">
        <v>40330</v>
      </c>
    </row>
    <row r="23425" spans="82:87">
      <c r="CD23425" s="34" t="s">
        <v>27300</v>
      </c>
      <c r="CG23425" s="381">
        <v>84607</v>
      </c>
      <c r="CI23425" s="378">
        <v>40330</v>
      </c>
    </row>
    <row r="23426" spans="82:87">
      <c r="CD23426" s="34" t="s">
        <v>27301</v>
      </c>
      <c r="CG23426" s="381">
        <v>84608</v>
      </c>
      <c r="CI23426" s="378">
        <v>40330</v>
      </c>
    </row>
    <row r="23427" spans="82:87">
      <c r="CD23427" s="34" t="s">
        <v>27302</v>
      </c>
      <c r="CG23427" s="381">
        <v>84609</v>
      </c>
      <c r="CI23427" s="378">
        <v>40330</v>
      </c>
    </row>
    <row r="23428" spans="82:87">
      <c r="CD23428" s="34" t="s">
        <v>27303</v>
      </c>
      <c r="CG23428" s="381">
        <v>84660</v>
      </c>
      <c r="CI23428" s="378">
        <v>40330</v>
      </c>
    </row>
    <row r="23429" spans="82:87">
      <c r="CD23429" s="34" t="s">
        <v>27304</v>
      </c>
      <c r="CG23429" s="381">
        <v>84700</v>
      </c>
      <c r="CI23429" s="378">
        <v>40330</v>
      </c>
    </row>
    <row r="23430" spans="82:87">
      <c r="CD23430" s="34" t="s">
        <v>27305</v>
      </c>
      <c r="CG23430" s="381">
        <v>84701</v>
      </c>
      <c r="CI23430" s="378">
        <v>40330</v>
      </c>
    </row>
    <row r="23431" spans="82:87">
      <c r="CD23431" s="34" t="s">
        <v>27306</v>
      </c>
      <c r="CG23431" s="381">
        <v>84702</v>
      </c>
      <c r="CI23431" s="378">
        <v>40330</v>
      </c>
    </row>
    <row r="23432" spans="82:87">
      <c r="CD23432" s="34" t="s">
        <v>27307</v>
      </c>
      <c r="CG23432" s="381">
        <v>84703</v>
      </c>
      <c r="CI23432" s="378">
        <v>40350</v>
      </c>
    </row>
    <row r="23433" spans="82:87">
      <c r="CD23433" s="34" t="s">
        <v>27308</v>
      </c>
      <c r="CG23433" s="381">
        <v>84704</v>
      </c>
      <c r="CI23433" s="378">
        <v>40350</v>
      </c>
    </row>
    <row r="23434" spans="82:87">
      <c r="CD23434" s="34" t="s">
        <v>27309</v>
      </c>
      <c r="CG23434" s="381">
        <v>84705</v>
      </c>
      <c r="CI23434" s="378">
        <v>40350</v>
      </c>
    </row>
    <row r="23435" spans="82:87">
      <c r="CD23435" s="34" t="s">
        <v>27310</v>
      </c>
      <c r="CG23435" s="381">
        <v>84706</v>
      </c>
      <c r="CI23435" s="378">
        <v>40360</v>
      </c>
    </row>
    <row r="23436" spans="82:87">
      <c r="CD23436" s="34" t="s">
        <v>27311</v>
      </c>
      <c r="CG23436" s="381">
        <v>84707</v>
      </c>
      <c r="CI23436" s="378">
        <v>40360</v>
      </c>
    </row>
    <row r="23437" spans="82:87">
      <c r="CD23437" s="34" t="s">
        <v>27312</v>
      </c>
      <c r="CG23437" s="381">
        <v>84708</v>
      </c>
      <c r="CI23437" s="378">
        <v>40360</v>
      </c>
    </row>
    <row r="23438" spans="82:87">
      <c r="CD23438" s="34" t="s">
        <v>27313</v>
      </c>
      <c r="CG23438" s="381">
        <v>84709</v>
      </c>
      <c r="CI23438" s="378">
        <v>40360</v>
      </c>
    </row>
    <row r="23439" spans="82:87">
      <c r="CD23439" s="34" t="s">
        <v>27314</v>
      </c>
      <c r="CG23439" s="381">
        <v>84740</v>
      </c>
      <c r="CI23439" s="378">
        <v>40360</v>
      </c>
    </row>
    <row r="23440" spans="82:87">
      <c r="CD23440" s="34" t="s">
        <v>27315</v>
      </c>
      <c r="CG23440" s="381">
        <v>84750</v>
      </c>
      <c r="CI23440" s="378">
        <v>40370</v>
      </c>
    </row>
    <row r="23441" spans="82:87">
      <c r="CD23441" s="34" t="s">
        <v>27316</v>
      </c>
      <c r="CG23441" s="381">
        <v>84760</v>
      </c>
      <c r="CI23441" s="378">
        <v>40370</v>
      </c>
    </row>
    <row r="23442" spans="82:87">
      <c r="CD23442" s="34" t="s">
        <v>27317</v>
      </c>
      <c r="CG23442" s="381">
        <v>84800</v>
      </c>
      <c r="CI23442" s="378">
        <v>40370</v>
      </c>
    </row>
    <row r="23443" spans="82:87">
      <c r="CD23443" s="34" t="s">
        <v>27318</v>
      </c>
      <c r="CG23443" s="381">
        <v>84801</v>
      </c>
      <c r="CI23443" s="378">
        <v>40371</v>
      </c>
    </row>
    <row r="23444" spans="82:87">
      <c r="CD23444" s="34" t="s">
        <v>27319</v>
      </c>
      <c r="CG23444" s="381">
        <v>84802</v>
      </c>
      <c r="CI23444" s="378">
        <v>40380</v>
      </c>
    </row>
    <row r="23445" spans="82:87">
      <c r="CD23445" s="34" t="s">
        <v>27320</v>
      </c>
      <c r="CG23445" s="381">
        <v>84803</v>
      </c>
      <c r="CI23445" s="378">
        <v>40380</v>
      </c>
    </row>
    <row r="23446" spans="82:87">
      <c r="CD23446" s="34" t="s">
        <v>27321</v>
      </c>
      <c r="CG23446" s="381">
        <v>84804</v>
      </c>
      <c r="CI23446" s="378">
        <v>40380</v>
      </c>
    </row>
    <row r="23447" spans="82:87">
      <c r="CD23447" s="34" t="s">
        <v>27322</v>
      </c>
      <c r="CG23447" s="381">
        <v>84805</v>
      </c>
      <c r="CI23447" s="378">
        <v>40380</v>
      </c>
    </row>
    <row r="23448" spans="82:87">
      <c r="CD23448" s="34" t="s">
        <v>27323</v>
      </c>
      <c r="CG23448" s="381">
        <v>84806</v>
      </c>
      <c r="CI23448" s="378">
        <v>40380</v>
      </c>
    </row>
    <row r="23449" spans="82:87">
      <c r="CD23449" s="34" t="s">
        <v>27324</v>
      </c>
      <c r="CG23449" s="381">
        <v>84807</v>
      </c>
      <c r="CI23449" s="378">
        <v>40380</v>
      </c>
    </row>
    <row r="23450" spans="82:87">
      <c r="CD23450" s="34" t="s">
        <v>27325</v>
      </c>
      <c r="CG23450" s="381">
        <v>84808</v>
      </c>
      <c r="CI23450" s="378">
        <v>40380</v>
      </c>
    </row>
    <row r="23451" spans="82:87">
      <c r="CD23451" s="34" t="s">
        <v>27326</v>
      </c>
      <c r="CG23451" s="381">
        <v>84809</v>
      </c>
      <c r="CI23451" s="378">
        <v>40380</v>
      </c>
    </row>
    <row r="23452" spans="82:87">
      <c r="CD23452" s="34" t="s">
        <v>27327</v>
      </c>
      <c r="CG23452" s="381">
        <v>84810</v>
      </c>
      <c r="CI23452" s="378">
        <v>40380</v>
      </c>
    </row>
    <row r="23453" spans="82:87">
      <c r="CD23453" s="34" t="s">
        <v>27328</v>
      </c>
      <c r="CG23453" s="381">
        <v>84820</v>
      </c>
      <c r="CI23453" s="378">
        <v>40380</v>
      </c>
    </row>
    <row r="23454" spans="82:87">
      <c r="CD23454" s="34" t="s">
        <v>27329</v>
      </c>
      <c r="CG23454" s="381">
        <v>84830</v>
      </c>
      <c r="CI23454" s="378">
        <v>40380</v>
      </c>
    </row>
    <row r="23455" spans="82:87">
      <c r="CD23455" s="34" t="s">
        <v>27330</v>
      </c>
      <c r="CG23455" s="381">
        <v>84840</v>
      </c>
      <c r="CI23455" s="378">
        <v>40380</v>
      </c>
    </row>
    <row r="23456" spans="82:87">
      <c r="CD23456" s="34" t="s">
        <v>27331</v>
      </c>
      <c r="CG23456" s="381">
        <v>84850</v>
      </c>
      <c r="CI23456" s="378">
        <v>40380</v>
      </c>
    </row>
    <row r="23457" spans="82:87">
      <c r="CD23457" s="34" t="s">
        <v>27332</v>
      </c>
      <c r="CG23457" s="381">
        <v>84860</v>
      </c>
      <c r="CI23457" s="378">
        <v>40380</v>
      </c>
    </row>
    <row r="23458" spans="82:87">
      <c r="CD23458" s="34" t="s">
        <v>27333</v>
      </c>
      <c r="CG23458" s="381">
        <v>84870</v>
      </c>
      <c r="CI23458" s="378">
        <v>40390</v>
      </c>
    </row>
    <row r="23459" spans="82:87">
      <c r="CD23459" s="34" t="s">
        <v>27334</v>
      </c>
      <c r="CG23459" s="381">
        <v>84871</v>
      </c>
      <c r="CI23459" s="378">
        <v>40390</v>
      </c>
    </row>
    <row r="23460" spans="82:87">
      <c r="CD23460" s="34" t="s">
        <v>27335</v>
      </c>
      <c r="CG23460" s="381">
        <v>84872</v>
      </c>
      <c r="CI23460" s="378">
        <v>40390</v>
      </c>
    </row>
    <row r="23461" spans="82:87">
      <c r="CD23461" s="34" t="s">
        <v>27336</v>
      </c>
      <c r="CG23461" s="381">
        <v>84873</v>
      </c>
      <c r="CI23461" s="378">
        <v>40390</v>
      </c>
    </row>
    <row r="23462" spans="82:87">
      <c r="CD23462" s="34" t="s">
        <v>27337</v>
      </c>
      <c r="CG23462" s="381">
        <v>84874</v>
      </c>
      <c r="CI23462" s="378">
        <v>40390</v>
      </c>
    </row>
    <row r="23463" spans="82:87">
      <c r="CD23463" s="34" t="s">
        <v>27338</v>
      </c>
      <c r="CG23463" s="381">
        <v>84875</v>
      </c>
      <c r="CI23463" s="378">
        <v>40390</v>
      </c>
    </row>
    <row r="23464" spans="82:87">
      <c r="CD23464" s="34" t="s">
        <v>27339</v>
      </c>
      <c r="CG23464" s="381">
        <v>84876</v>
      </c>
      <c r="CI23464" s="378">
        <v>40390</v>
      </c>
    </row>
    <row r="23465" spans="82:87">
      <c r="CD23465" s="34" t="s">
        <v>27340</v>
      </c>
      <c r="CG23465" s="381">
        <v>84877</v>
      </c>
      <c r="CI23465" s="378">
        <v>40390</v>
      </c>
    </row>
    <row r="23466" spans="82:87">
      <c r="CD23466" s="34" t="s">
        <v>27341</v>
      </c>
      <c r="CG23466" s="381">
        <v>84878</v>
      </c>
      <c r="CI23466" s="378">
        <v>40400</v>
      </c>
    </row>
    <row r="23467" spans="82:87">
      <c r="CD23467" s="34" t="s">
        <v>27342</v>
      </c>
      <c r="CG23467" s="381">
        <v>84879</v>
      </c>
      <c r="CI23467" s="378">
        <v>40400</v>
      </c>
    </row>
    <row r="23468" spans="82:87">
      <c r="CD23468" s="34" t="s">
        <v>27343</v>
      </c>
      <c r="CG23468" s="381">
        <v>84901</v>
      </c>
      <c r="CI23468" s="378">
        <v>40400</v>
      </c>
    </row>
    <row r="23469" spans="82:87">
      <c r="CD23469" s="34" t="s">
        <v>27344</v>
      </c>
      <c r="CG23469" s="381">
        <v>84902</v>
      </c>
      <c r="CI23469" s="378">
        <v>40400</v>
      </c>
    </row>
    <row r="23470" spans="82:87">
      <c r="CD23470" s="34" t="s">
        <v>27345</v>
      </c>
      <c r="CG23470" s="381">
        <v>84903</v>
      </c>
      <c r="CI23470" s="378">
        <v>40400</v>
      </c>
    </row>
    <row r="23471" spans="82:87">
      <c r="CD23471" s="34" t="s">
        <v>27346</v>
      </c>
      <c r="CG23471" s="381">
        <v>84904</v>
      </c>
      <c r="CI23471" s="378">
        <v>40400</v>
      </c>
    </row>
    <row r="23472" spans="82:87">
      <c r="CD23472" s="34" t="s">
        <v>27347</v>
      </c>
      <c r="CG23472" s="381">
        <v>84905</v>
      </c>
      <c r="CI23472" s="378">
        <v>40400</v>
      </c>
    </row>
    <row r="23473" spans="82:87">
      <c r="CD23473" s="34" t="s">
        <v>27348</v>
      </c>
      <c r="CG23473" s="381">
        <v>84906</v>
      </c>
      <c r="CI23473" s="378">
        <v>40400</v>
      </c>
    </row>
    <row r="23474" spans="82:87">
      <c r="CD23474" s="34" t="s">
        <v>27349</v>
      </c>
      <c r="CG23474" s="381">
        <v>84907</v>
      </c>
      <c r="CI23474" s="378">
        <v>40400</v>
      </c>
    </row>
    <row r="23475" spans="82:87">
      <c r="CD23475" s="34" t="s">
        <v>27350</v>
      </c>
      <c r="CG23475" s="381">
        <v>84908</v>
      </c>
      <c r="CI23475" s="378">
        <v>40410</v>
      </c>
    </row>
    <row r="23476" spans="82:87">
      <c r="CD23476" s="34" t="s">
        <v>27351</v>
      </c>
      <c r="CG23476" s="381">
        <v>84909</v>
      </c>
      <c r="CI23476" s="378">
        <v>40410</v>
      </c>
    </row>
    <row r="23477" spans="82:87">
      <c r="CD23477" s="34" t="s">
        <v>27352</v>
      </c>
      <c r="CG23477" s="381">
        <v>84911</v>
      </c>
      <c r="CI23477" s="378">
        <v>40410</v>
      </c>
    </row>
    <row r="23478" spans="82:87">
      <c r="CD23478" s="34" t="s">
        <v>27353</v>
      </c>
      <c r="CG23478" s="381">
        <v>84912</v>
      </c>
      <c r="CI23478" s="378">
        <v>40410</v>
      </c>
    </row>
    <row r="23479" spans="82:87">
      <c r="CD23479" s="34" t="s">
        <v>27354</v>
      </c>
      <c r="CG23479" s="381">
        <v>84913</v>
      </c>
      <c r="CI23479" s="378">
        <v>40410</v>
      </c>
    </row>
    <row r="23480" spans="82:87">
      <c r="CD23480" s="34" t="s">
        <v>27355</v>
      </c>
      <c r="CG23480" s="381">
        <v>84914</v>
      </c>
      <c r="CI23480" s="378">
        <v>40410</v>
      </c>
    </row>
    <row r="23481" spans="82:87">
      <c r="CD23481" s="34" t="s">
        <v>27356</v>
      </c>
      <c r="CG23481" s="381">
        <v>84915</v>
      </c>
      <c r="CI23481" s="378">
        <v>40420</v>
      </c>
    </row>
    <row r="23482" spans="82:87">
      <c r="CD23482" s="34" t="s">
        <v>27357</v>
      </c>
      <c r="CG23482" s="381">
        <v>84916</v>
      </c>
      <c r="CI23482" s="378">
        <v>40420</v>
      </c>
    </row>
    <row r="23483" spans="82:87">
      <c r="CD23483" s="34" t="s">
        <v>27358</v>
      </c>
      <c r="CG23483" s="381">
        <v>84917</v>
      </c>
      <c r="CI23483" s="378">
        <v>40420</v>
      </c>
    </row>
    <row r="23484" spans="82:87">
      <c r="CD23484" s="34" t="s">
        <v>27359</v>
      </c>
      <c r="CG23484" s="381">
        <v>84918</v>
      </c>
      <c r="CI23484" s="378">
        <v>40420</v>
      </c>
    </row>
    <row r="23485" spans="82:87">
      <c r="CD23485" s="34" t="s">
        <v>27360</v>
      </c>
      <c r="CG23485" s="381">
        <v>84919</v>
      </c>
      <c r="CI23485" s="378">
        <v>40420</v>
      </c>
    </row>
    <row r="23486" spans="82:87">
      <c r="CD23486" s="34" t="s">
        <v>27361</v>
      </c>
      <c r="CG23486" s="381">
        <v>84951</v>
      </c>
      <c r="CI23486" s="378">
        <v>40430</v>
      </c>
    </row>
    <row r="23487" spans="82:87">
      <c r="CD23487" s="34" t="s">
        <v>27362</v>
      </c>
      <c r="CG23487" s="381">
        <v>84952</v>
      </c>
      <c r="CI23487" s="378">
        <v>40430</v>
      </c>
    </row>
    <row r="23488" spans="82:87">
      <c r="CD23488" s="34" t="s">
        <v>27363</v>
      </c>
      <c r="CG23488" s="381">
        <v>84953</v>
      </c>
      <c r="CI23488" s="378">
        <v>40430</v>
      </c>
    </row>
    <row r="23489" spans="82:87">
      <c r="CD23489" s="34" t="s">
        <v>27364</v>
      </c>
      <c r="CG23489" s="381">
        <v>84954</v>
      </c>
      <c r="CI23489" s="378">
        <v>40430</v>
      </c>
    </row>
    <row r="23490" spans="82:87">
      <c r="CD23490" s="34" t="s">
        <v>27365</v>
      </c>
      <c r="CG23490" s="381">
        <v>84955</v>
      </c>
      <c r="CI23490" s="378">
        <v>40440</v>
      </c>
    </row>
    <row r="23491" spans="82:87">
      <c r="CD23491" s="34" t="s">
        <v>27366</v>
      </c>
      <c r="CG23491" s="381">
        <v>84956</v>
      </c>
      <c r="CI23491" s="378">
        <v>40460</v>
      </c>
    </row>
    <row r="23492" spans="82:87">
      <c r="CD23492" s="34" t="s">
        <v>27367</v>
      </c>
      <c r="CG23492" s="381">
        <v>84957</v>
      </c>
      <c r="CI23492" s="378">
        <v>40465</v>
      </c>
    </row>
    <row r="23493" spans="82:87">
      <c r="CD23493" s="34" t="s">
        <v>27368</v>
      </c>
      <c r="CG23493" s="381">
        <v>84958</v>
      </c>
      <c r="CI23493" s="378">
        <v>40465</v>
      </c>
    </row>
    <row r="23494" spans="82:87">
      <c r="CD23494" s="34" t="s">
        <v>27369</v>
      </c>
      <c r="CG23494" s="381">
        <v>84959</v>
      </c>
      <c r="CI23494" s="378">
        <v>40465</v>
      </c>
    </row>
    <row r="23495" spans="82:87">
      <c r="CD23495" s="34" t="s">
        <v>27370</v>
      </c>
      <c r="CG23495" s="381">
        <v>84961</v>
      </c>
      <c r="CI23495" s="378">
        <v>40465</v>
      </c>
    </row>
    <row r="23496" spans="82:87">
      <c r="CD23496" s="34" t="s">
        <v>27371</v>
      </c>
      <c r="CG23496" s="381">
        <v>84962</v>
      </c>
      <c r="CI23496" s="378">
        <v>40480</v>
      </c>
    </row>
    <row r="23497" spans="82:87">
      <c r="CD23497" s="34" t="s">
        <v>27372</v>
      </c>
      <c r="CG23497" s="381">
        <v>84963</v>
      </c>
      <c r="CI23497" s="378">
        <v>40490</v>
      </c>
    </row>
    <row r="23498" spans="82:87">
      <c r="CD23498" s="34" t="s">
        <v>27373</v>
      </c>
      <c r="CG23498" s="381">
        <v>84964</v>
      </c>
      <c r="CI23498" s="378">
        <v>40500</v>
      </c>
    </row>
    <row r="23499" spans="82:87">
      <c r="CD23499" s="34" t="s">
        <v>27374</v>
      </c>
      <c r="CG23499" s="381">
        <v>84965</v>
      </c>
      <c r="CI23499" s="378">
        <v>40500</v>
      </c>
    </row>
    <row r="23500" spans="82:87">
      <c r="CD23500" s="34" t="s">
        <v>27375</v>
      </c>
      <c r="CG23500" s="381">
        <v>84966</v>
      </c>
      <c r="CI23500" s="378">
        <v>40500</v>
      </c>
    </row>
    <row r="23501" spans="82:87">
      <c r="CD23501" s="34" t="s">
        <v>27376</v>
      </c>
      <c r="CG23501" s="381">
        <v>84967</v>
      </c>
      <c r="CI23501" s="378">
        <v>40500</v>
      </c>
    </row>
    <row r="23502" spans="82:87">
      <c r="CD23502" s="34" t="s">
        <v>27377</v>
      </c>
      <c r="CG23502" s="381">
        <v>84968</v>
      </c>
      <c r="CI23502" s="378">
        <v>40500</v>
      </c>
    </row>
    <row r="23503" spans="82:87">
      <c r="CD23503" s="34" t="s">
        <v>27378</v>
      </c>
      <c r="CG23503" s="381">
        <v>84969</v>
      </c>
      <c r="CI23503" s="378">
        <v>40500</v>
      </c>
    </row>
    <row r="23504" spans="82:87">
      <c r="CD23504" s="34" t="s">
        <v>27379</v>
      </c>
      <c r="CG23504" s="381">
        <v>84971</v>
      </c>
      <c r="CI23504" s="378">
        <v>40500</v>
      </c>
    </row>
    <row r="23505" spans="82:87">
      <c r="CD23505" s="34" t="s">
        <v>27380</v>
      </c>
      <c r="CG23505" s="381">
        <v>84972</v>
      </c>
      <c r="CI23505" s="378">
        <v>40500</v>
      </c>
    </row>
    <row r="23506" spans="82:87">
      <c r="CD23506" s="34" t="s">
        <v>27381</v>
      </c>
      <c r="CG23506" s="381">
        <v>84973</v>
      </c>
      <c r="CI23506" s="378">
        <v>40500</v>
      </c>
    </row>
    <row r="23507" spans="82:87">
      <c r="CD23507" s="34" t="s">
        <v>27382</v>
      </c>
      <c r="CG23507" s="381">
        <v>84974</v>
      </c>
      <c r="CI23507" s="378">
        <v>40500</v>
      </c>
    </row>
    <row r="23508" spans="82:87">
      <c r="CD23508" s="34" t="s">
        <v>27383</v>
      </c>
      <c r="CG23508" s="381">
        <v>84975</v>
      </c>
      <c r="CI23508" s="378">
        <v>40500</v>
      </c>
    </row>
    <row r="23509" spans="82:87">
      <c r="CD23509" s="34" t="s">
        <v>27384</v>
      </c>
      <c r="CG23509" s="381">
        <v>84976</v>
      </c>
      <c r="CI23509" s="378">
        <v>40500</v>
      </c>
    </row>
    <row r="23510" spans="82:87">
      <c r="CD23510" s="34" t="s">
        <v>27385</v>
      </c>
      <c r="CG23510" s="381">
        <v>84977</v>
      </c>
      <c r="CI23510" s="378">
        <v>40500</v>
      </c>
    </row>
    <row r="23511" spans="82:87">
      <c r="CD23511" s="34" t="s">
        <v>27386</v>
      </c>
      <c r="CG23511" s="381">
        <v>84978</v>
      </c>
      <c r="CI23511" s="378">
        <v>40500</v>
      </c>
    </row>
    <row r="23512" spans="82:87">
      <c r="CD23512" s="34" t="s">
        <v>27387</v>
      </c>
      <c r="CG23512" s="381">
        <v>84979</v>
      </c>
      <c r="CI23512" s="378">
        <v>40501</v>
      </c>
    </row>
    <row r="23513" spans="82:87">
      <c r="CD23513" s="34" t="s">
        <v>27388</v>
      </c>
      <c r="CG23513" s="381">
        <v>84998</v>
      </c>
      <c r="CI23513" s="378">
        <v>40502</v>
      </c>
    </row>
    <row r="23514" spans="82:87">
      <c r="CD23514" s="34" t="s">
        <v>27389</v>
      </c>
      <c r="CG23514" s="381">
        <v>85000</v>
      </c>
      <c r="CI23514" s="378">
        <v>40503</v>
      </c>
    </row>
    <row r="23515" spans="82:87">
      <c r="CD23515" s="34" t="s">
        <v>27390</v>
      </c>
      <c r="CG23515" s="381">
        <v>85001</v>
      </c>
      <c r="CI23515" s="378">
        <v>40504</v>
      </c>
    </row>
    <row r="23516" spans="82:87">
      <c r="CD23516" s="34" t="s">
        <v>27391</v>
      </c>
      <c r="CG23516" s="381">
        <v>85002</v>
      </c>
      <c r="CI23516" s="378">
        <v>40505</v>
      </c>
    </row>
    <row r="23517" spans="82:87">
      <c r="CD23517" s="34" t="s">
        <v>27392</v>
      </c>
      <c r="CG23517" s="381">
        <v>85003</v>
      </c>
      <c r="CI23517" s="378">
        <v>40506</v>
      </c>
    </row>
    <row r="23518" spans="82:87">
      <c r="CD23518" s="34" t="s">
        <v>27393</v>
      </c>
      <c r="CG23518" s="381">
        <v>85004</v>
      </c>
      <c r="CI23518" s="378">
        <v>40507</v>
      </c>
    </row>
    <row r="23519" spans="82:87">
      <c r="CD23519" s="34" t="s">
        <v>27394</v>
      </c>
      <c r="CG23519" s="381">
        <v>85005</v>
      </c>
      <c r="CI23519" s="378">
        <v>40508</v>
      </c>
    </row>
    <row r="23520" spans="82:87">
      <c r="CD23520" s="34" t="s">
        <v>27395</v>
      </c>
      <c r="CG23520" s="381">
        <v>85006</v>
      </c>
      <c r="CI23520" s="378">
        <v>40509</v>
      </c>
    </row>
    <row r="23521" spans="82:87">
      <c r="CD23521" s="34" t="s">
        <v>27396</v>
      </c>
      <c r="CG23521" s="381">
        <v>85007</v>
      </c>
      <c r="CI23521" s="378">
        <v>40510</v>
      </c>
    </row>
    <row r="23522" spans="82:87">
      <c r="CD23522" s="34" t="s">
        <v>27397</v>
      </c>
      <c r="CG23522" s="381">
        <v>85008</v>
      </c>
      <c r="CI23522" s="378">
        <v>40530</v>
      </c>
    </row>
    <row r="23523" spans="82:87">
      <c r="CD23523" s="34" t="s">
        <v>27398</v>
      </c>
      <c r="CG23523" s="381">
        <v>85009</v>
      </c>
      <c r="CI23523" s="378">
        <v>40535</v>
      </c>
    </row>
    <row r="23524" spans="82:87">
      <c r="CD23524" s="34" t="s">
        <v>27399</v>
      </c>
      <c r="CG23524" s="381">
        <v>85010</v>
      </c>
      <c r="CI23524" s="378">
        <v>40550</v>
      </c>
    </row>
    <row r="23525" spans="82:87">
      <c r="CD23525" s="34" t="s">
        <v>27400</v>
      </c>
      <c r="CG23525" s="381">
        <v>85011</v>
      </c>
      <c r="CI23525" s="378">
        <v>40550</v>
      </c>
    </row>
    <row r="23526" spans="82:87">
      <c r="CD23526" s="34" t="s">
        <v>27401</v>
      </c>
      <c r="CG23526" s="381">
        <v>85012</v>
      </c>
      <c r="CI23526" s="378">
        <v>40560</v>
      </c>
    </row>
    <row r="23527" spans="82:87">
      <c r="CD23527" s="34" t="s">
        <v>27402</v>
      </c>
      <c r="CG23527" s="381">
        <v>85013</v>
      </c>
      <c r="CI23527" s="378">
        <v>40600</v>
      </c>
    </row>
    <row r="23528" spans="82:87">
      <c r="CD23528" s="34" t="s">
        <v>27403</v>
      </c>
      <c r="CG23528" s="381">
        <v>85014</v>
      </c>
      <c r="CI23528" s="378">
        <v>40601</v>
      </c>
    </row>
    <row r="23529" spans="82:87">
      <c r="CD23529" s="34" t="s">
        <v>27404</v>
      </c>
      <c r="CG23529" s="381">
        <v>85015</v>
      </c>
      <c r="CI23529" s="378">
        <v>40602</v>
      </c>
    </row>
    <row r="23530" spans="82:87">
      <c r="CD23530" s="34" t="s">
        <v>27405</v>
      </c>
      <c r="CG23530" s="381">
        <v>85016</v>
      </c>
      <c r="CI23530" s="378">
        <v>40603</v>
      </c>
    </row>
    <row r="23531" spans="82:87">
      <c r="CD23531" s="34" t="s">
        <v>27406</v>
      </c>
      <c r="CG23531" s="381">
        <v>85017</v>
      </c>
      <c r="CI23531" s="378">
        <v>40604</v>
      </c>
    </row>
    <row r="23532" spans="82:87">
      <c r="CD23532" s="34" t="s">
        <v>27407</v>
      </c>
      <c r="CG23532" s="381">
        <v>85018</v>
      </c>
      <c r="CI23532" s="378">
        <v>40605</v>
      </c>
    </row>
    <row r="23533" spans="82:87">
      <c r="CD23533" s="34" t="s">
        <v>27408</v>
      </c>
      <c r="CG23533" s="381">
        <v>85019</v>
      </c>
      <c r="CI23533" s="378">
        <v>40606</v>
      </c>
    </row>
    <row r="23534" spans="82:87">
      <c r="CD23534" s="34" t="s">
        <v>27409</v>
      </c>
      <c r="CG23534" s="381">
        <v>85020</v>
      </c>
      <c r="CI23534" s="378">
        <v>40607</v>
      </c>
    </row>
    <row r="23535" spans="82:87">
      <c r="CD23535" s="34" t="s">
        <v>27410</v>
      </c>
      <c r="CG23535" s="381">
        <v>85021</v>
      </c>
      <c r="CI23535" s="378">
        <v>40608</v>
      </c>
    </row>
    <row r="23536" spans="82:87">
      <c r="CD23536" s="34" t="s">
        <v>27411</v>
      </c>
      <c r="CG23536" s="381">
        <v>85022</v>
      </c>
      <c r="CI23536" s="378">
        <v>40609</v>
      </c>
    </row>
    <row r="23537" spans="82:87">
      <c r="CD23537" s="34" t="s">
        <v>27412</v>
      </c>
      <c r="CG23537" s="381">
        <v>85023</v>
      </c>
      <c r="CI23537" s="378">
        <v>40630</v>
      </c>
    </row>
    <row r="23538" spans="82:87">
      <c r="CD23538" s="34" t="s">
        <v>27413</v>
      </c>
      <c r="CG23538" s="381">
        <v>85024</v>
      </c>
      <c r="CI23538" s="378">
        <v>40630</v>
      </c>
    </row>
    <row r="23539" spans="82:87">
      <c r="CD23539" s="34" t="s">
        <v>27414</v>
      </c>
      <c r="CG23539" s="381">
        <v>85025</v>
      </c>
      <c r="CI23539" s="378">
        <v>40630</v>
      </c>
    </row>
    <row r="23540" spans="82:87">
      <c r="CD23540" s="34" t="s">
        <v>27415</v>
      </c>
      <c r="CG23540" s="381">
        <v>85026</v>
      </c>
      <c r="CI23540" s="378">
        <v>40660</v>
      </c>
    </row>
    <row r="23541" spans="82:87">
      <c r="CD23541" s="34" t="s">
        <v>27416</v>
      </c>
      <c r="CG23541" s="381">
        <v>85027</v>
      </c>
      <c r="CI23541" s="378">
        <v>40660</v>
      </c>
    </row>
    <row r="23542" spans="82:87">
      <c r="CD23542" s="34" t="s">
        <v>27417</v>
      </c>
      <c r="CG23542" s="381">
        <v>85028</v>
      </c>
      <c r="CI23542" s="378">
        <v>40700</v>
      </c>
    </row>
    <row r="23543" spans="82:87">
      <c r="CD23543" s="34" t="s">
        <v>27418</v>
      </c>
      <c r="CG23543" s="381">
        <v>85029</v>
      </c>
      <c r="CI23543" s="378">
        <v>40700</v>
      </c>
    </row>
    <row r="23544" spans="82:87">
      <c r="CD23544" s="34" t="s">
        <v>27419</v>
      </c>
      <c r="CG23544" s="381">
        <v>85030</v>
      </c>
      <c r="CI23544" s="378">
        <v>40700</v>
      </c>
    </row>
    <row r="23545" spans="82:87">
      <c r="CD23545" s="34" t="s">
        <v>27420</v>
      </c>
      <c r="CG23545" s="381">
        <v>85031</v>
      </c>
      <c r="CI23545" s="378">
        <v>40700</v>
      </c>
    </row>
    <row r="23546" spans="82:87">
      <c r="CD23546" s="34" t="s">
        <v>27421</v>
      </c>
      <c r="CG23546" s="381">
        <v>85032</v>
      </c>
      <c r="CI23546" s="378">
        <v>40700</v>
      </c>
    </row>
    <row r="23547" spans="82:87">
      <c r="CD23547" s="34" t="s">
        <v>27422</v>
      </c>
      <c r="CG23547" s="381">
        <v>85033</v>
      </c>
      <c r="CI23547" s="378">
        <v>40700</v>
      </c>
    </row>
    <row r="23548" spans="82:87">
      <c r="CD23548" s="34" t="s">
        <v>27423</v>
      </c>
      <c r="CG23548" s="381">
        <v>85034</v>
      </c>
      <c r="CI23548" s="378">
        <v>40700</v>
      </c>
    </row>
    <row r="23549" spans="82:87">
      <c r="CD23549" s="34" t="s">
        <v>27424</v>
      </c>
      <c r="CG23549" s="381">
        <v>85035</v>
      </c>
      <c r="CI23549" s="378">
        <v>40700</v>
      </c>
    </row>
    <row r="23550" spans="82:87">
      <c r="CD23550" s="34" t="s">
        <v>27425</v>
      </c>
      <c r="CG23550" s="381">
        <v>85036</v>
      </c>
      <c r="CI23550" s="378">
        <v>40700</v>
      </c>
    </row>
    <row r="23551" spans="82:87">
      <c r="CD23551" s="34" t="s">
        <v>27426</v>
      </c>
      <c r="CG23551" s="381">
        <v>85100</v>
      </c>
      <c r="CI23551" s="378">
        <v>40700</v>
      </c>
    </row>
    <row r="23552" spans="82:87">
      <c r="CD23552" s="34" t="s">
        <v>27427</v>
      </c>
      <c r="CG23552" s="381">
        <v>85101</v>
      </c>
      <c r="CI23552" s="378">
        <v>40700</v>
      </c>
    </row>
    <row r="23553" spans="82:87">
      <c r="CD23553" s="34" t="s">
        <v>27428</v>
      </c>
      <c r="CG23553" s="381">
        <v>85102</v>
      </c>
      <c r="CI23553" s="378">
        <v>40700</v>
      </c>
    </row>
    <row r="23554" spans="82:87">
      <c r="CD23554" s="34" t="s">
        <v>27429</v>
      </c>
      <c r="CG23554" s="381">
        <v>85103</v>
      </c>
      <c r="CI23554" s="378">
        <v>40700</v>
      </c>
    </row>
    <row r="23555" spans="82:87">
      <c r="CD23555" s="34" t="s">
        <v>27430</v>
      </c>
      <c r="CG23555" s="381">
        <v>85104</v>
      </c>
      <c r="CI23555" s="378">
        <v>40700</v>
      </c>
    </row>
    <row r="23556" spans="82:87">
      <c r="CD23556" s="34" t="s">
        <v>27431</v>
      </c>
      <c r="CG23556" s="381">
        <v>85105</v>
      </c>
      <c r="CI23556" s="378">
        <v>40700</v>
      </c>
    </row>
    <row r="23557" spans="82:87">
      <c r="CD23557" s="34" t="s">
        <v>27432</v>
      </c>
      <c r="CG23557" s="381">
        <v>85106</v>
      </c>
      <c r="CI23557" s="378">
        <v>40700</v>
      </c>
    </row>
    <row r="23558" spans="82:87">
      <c r="CD23558" s="34" t="s">
        <v>27433</v>
      </c>
      <c r="CG23558" s="381">
        <v>85107</v>
      </c>
      <c r="CI23558" s="378">
        <v>40700</v>
      </c>
    </row>
    <row r="23559" spans="82:87">
      <c r="CD23559" s="34" t="s">
        <v>27434</v>
      </c>
      <c r="CG23559" s="381">
        <v>85108</v>
      </c>
      <c r="CI23559" s="378">
        <v>40700</v>
      </c>
    </row>
    <row r="23560" spans="82:87">
      <c r="CD23560" s="34" t="s">
        <v>27435</v>
      </c>
      <c r="CG23560" s="381">
        <v>85109</v>
      </c>
      <c r="CI23560" s="378">
        <v>40700</v>
      </c>
    </row>
    <row r="23561" spans="82:87">
      <c r="CD23561" s="34" t="s">
        <v>27436</v>
      </c>
      <c r="CG23561" s="381">
        <v>85110</v>
      </c>
      <c r="CI23561" s="378">
        <v>40700</v>
      </c>
    </row>
    <row r="23562" spans="82:87">
      <c r="CD23562" s="34" t="s">
        <v>27437</v>
      </c>
      <c r="CG23562" s="381">
        <v>85111</v>
      </c>
      <c r="CI23562" s="378">
        <v>40700</v>
      </c>
    </row>
    <row r="23563" spans="82:87">
      <c r="CD23563" s="34" t="s">
        <v>27438</v>
      </c>
      <c r="CG23563" s="381">
        <v>85112</v>
      </c>
      <c r="CI23563" s="378">
        <v>40700</v>
      </c>
    </row>
    <row r="23564" spans="82:87">
      <c r="CD23564" s="34" t="s">
        <v>27439</v>
      </c>
      <c r="CG23564" s="381">
        <v>85113</v>
      </c>
      <c r="CI23564" s="378">
        <v>40700</v>
      </c>
    </row>
    <row r="23565" spans="82:87">
      <c r="CD23565" s="34" t="s">
        <v>27440</v>
      </c>
      <c r="CG23565" s="381">
        <v>85114</v>
      </c>
      <c r="CI23565" s="378">
        <v>40701</v>
      </c>
    </row>
    <row r="23566" spans="82:87">
      <c r="CD23566" s="34" t="s">
        <v>27441</v>
      </c>
      <c r="CG23566" s="381">
        <v>85115</v>
      </c>
      <c r="CI23566" s="378">
        <v>40702</v>
      </c>
    </row>
    <row r="23567" spans="82:87">
      <c r="CD23567" s="34" t="s">
        <v>27442</v>
      </c>
      <c r="CG23567" s="381">
        <v>85116</v>
      </c>
      <c r="CI23567" s="378">
        <v>40703</v>
      </c>
    </row>
    <row r="23568" spans="82:87">
      <c r="CD23568" s="34" t="s">
        <v>27443</v>
      </c>
      <c r="CG23568" s="381">
        <v>85117</v>
      </c>
      <c r="CI23568" s="378">
        <v>40704</v>
      </c>
    </row>
    <row r="23569" spans="82:87">
      <c r="CD23569" s="34" t="s">
        <v>27444</v>
      </c>
      <c r="CG23569" s="381">
        <v>85118</v>
      </c>
      <c r="CI23569" s="378">
        <v>40705</v>
      </c>
    </row>
    <row r="23570" spans="82:87">
      <c r="CD23570" s="34" t="s">
        <v>27445</v>
      </c>
      <c r="CG23570" s="381">
        <v>85119</v>
      </c>
      <c r="CI23570" s="378">
        <v>40706</v>
      </c>
    </row>
    <row r="23571" spans="82:87">
      <c r="CD23571" s="34" t="s">
        <v>27446</v>
      </c>
      <c r="CG23571" s="381">
        <v>85120</v>
      </c>
      <c r="CI23571" s="378">
        <v>40707</v>
      </c>
    </row>
    <row r="23572" spans="82:87">
      <c r="CD23572" s="34" t="s">
        <v>27447</v>
      </c>
      <c r="CG23572" s="381">
        <v>85130</v>
      </c>
      <c r="CI23572" s="378">
        <v>40708</v>
      </c>
    </row>
    <row r="23573" spans="82:87">
      <c r="CD23573" s="34" t="s">
        <v>27448</v>
      </c>
      <c r="CG23573" s="381">
        <v>85131</v>
      </c>
      <c r="CI23573" s="378">
        <v>40709</v>
      </c>
    </row>
    <row r="23574" spans="82:87">
      <c r="CD23574" s="34" t="s">
        <v>27449</v>
      </c>
      <c r="CG23574" s="381">
        <v>85132</v>
      </c>
      <c r="CI23574" s="378">
        <v>40800</v>
      </c>
    </row>
    <row r="23575" spans="82:87">
      <c r="CD23575" s="34" t="s">
        <v>27450</v>
      </c>
      <c r="CG23575" s="381">
        <v>85133</v>
      </c>
      <c r="CI23575" s="378">
        <v>40800</v>
      </c>
    </row>
    <row r="23576" spans="82:87">
      <c r="CD23576" s="34" t="s">
        <v>27451</v>
      </c>
      <c r="CG23576" s="381">
        <v>85134</v>
      </c>
      <c r="CI23576" s="378">
        <v>40800</v>
      </c>
    </row>
    <row r="23577" spans="82:87">
      <c r="CD23577" s="34" t="s">
        <v>27452</v>
      </c>
      <c r="CG23577" s="381">
        <v>85135</v>
      </c>
      <c r="CI23577" s="378">
        <v>40800</v>
      </c>
    </row>
    <row r="23578" spans="82:87">
      <c r="CD23578" s="34" t="s">
        <v>27453</v>
      </c>
      <c r="CG23578" s="381">
        <v>85136</v>
      </c>
      <c r="CI23578" s="378">
        <v>40800</v>
      </c>
    </row>
    <row r="23579" spans="82:87">
      <c r="CD23579" s="34" t="s">
        <v>27454</v>
      </c>
      <c r="CG23579" s="381">
        <v>85137</v>
      </c>
      <c r="CI23579" s="378">
        <v>40801</v>
      </c>
    </row>
    <row r="23580" spans="82:87">
      <c r="CD23580" s="34" t="s">
        <v>27455</v>
      </c>
      <c r="CG23580" s="381">
        <v>85138</v>
      </c>
      <c r="CI23580" s="378">
        <v>40802</v>
      </c>
    </row>
    <row r="23581" spans="82:87">
      <c r="CD23581" s="34" t="s">
        <v>27456</v>
      </c>
      <c r="CG23581" s="381">
        <v>85139</v>
      </c>
      <c r="CI23581" s="378">
        <v>40803</v>
      </c>
    </row>
    <row r="23582" spans="82:87">
      <c r="CD23582" s="34" t="s">
        <v>27457</v>
      </c>
      <c r="CG23582" s="381">
        <v>85140</v>
      </c>
      <c r="CI23582" s="378">
        <v>40804</v>
      </c>
    </row>
    <row r="23583" spans="82:87">
      <c r="CD23583" s="34" t="s">
        <v>27458</v>
      </c>
      <c r="CG23583" s="381">
        <v>85150</v>
      </c>
      <c r="CI23583" s="378">
        <v>40805</v>
      </c>
    </row>
    <row r="23584" spans="82:87">
      <c r="CD23584" s="34" t="s">
        <v>27459</v>
      </c>
      <c r="CG23584" s="381">
        <v>85160</v>
      </c>
      <c r="CI23584" s="378">
        <v>40806</v>
      </c>
    </row>
    <row r="23585" spans="82:87">
      <c r="CD23585" s="34" t="s">
        <v>27460</v>
      </c>
      <c r="CG23585" s="381">
        <v>85161</v>
      </c>
      <c r="CI23585" s="378">
        <v>40807</v>
      </c>
    </row>
    <row r="23586" spans="82:87">
      <c r="CD23586" s="34" t="s">
        <v>27461</v>
      </c>
      <c r="CG23586" s="381">
        <v>85162</v>
      </c>
      <c r="CI23586" s="378">
        <v>40808</v>
      </c>
    </row>
    <row r="23587" spans="82:87">
      <c r="CD23587" s="34" t="s">
        <v>27462</v>
      </c>
      <c r="CG23587" s="381">
        <v>85163</v>
      </c>
      <c r="CI23587" s="378">
        <v>40809</v>
      </c>
    </row>
    <row r="23588" spans="82:87">
      <c r="CD23588" s="34" t="s">
        <v>27463</v>
      </c>
      <c r="CG23588" s="381">
        <v>85164</v>
      </c>
      <c r="CI23588" s="378">
        <v>40990</v>
      </c>
    </row>
    <row r="23589" spans="82:87">
      <c r="CD23589" s="34" t="s">
        <v>27464</v>
      </c>
      <c r="CG23589" s="381">
        <v>85165</v>
      </c>
      <c r="CI23589" s="378">
        <v>40990</v>
      </c>
    </row>
    <row r="23590" spans="82:87">
      <c r="CD23590" s="34" t="s">
        <v>27465</v>
      </c>
      <c r="CG23590" s="381">
        <v>85166</v>
      </c>
      <c r="CI23590" s="378">
        <v>40990</v>
      </c>
    </row>
    <row r="23591" spans="82:87">
      <c r="CD23591" s="34" t="s">
        <v>27466</v>
      </c>
      <c r="CG23591" s="381">
        <v>85167</v>
      </c>
      <c r="CI23591" s="378">
        <v>40990</v>
      </c>
    </row>
    <row r="23592" spans="82:87">
      <c r="CD23592" s="34" t="s">
        <v>27467</v>
      </c>
      <c r="CG23592" s="381">
        <v>85168</v>
      </c>
      <c r="CI23592" s="378">
        <v>40990</v>
      </c>
    </row>
    <row r="23593" spans="82:87">
      <c r="CD23593" s="34" t="s">
        <v>27468</v>
      </c>
      <c r="CG23593" s="381">
        <v>85169</v>
      </c>
      <c r="CI23593" s="378">
        <v>40990</v>
      </c>
    </row>
    <row r="23594" spans="82:87">
      <c r="CD23594" s="34" t="s">
        <v>27469</v>
      </c>
      <c r="CG23594" s="381">
        <v>85170</v>
      </c>
      <c r="CI23594" s="378">
        <v>40990</v>
      </c>
    </row>
    <row r="23595" spans="82:87">
      <c r="CD23595" s="34" t="s">
        <v>27470</v>
      </c>
      <c r="CG23595" s="381">
        <v>85180</v>
      </c>
      <c r="CI23595" s="378">
        <v>40991</v>
      </c>
    </row>
    <row r="23596" spans="82:87">
      <c r="CD23596" s="34" t="s">
        <v>27471</v>
      </c>
      <c r="CG23596" s="381">
        <v>85190</v>
      </c>
      <c r="CI23596" s="378">
        <v>40992</v>
      </c>
    </row>
    <row r="23597" spans="82:87">
      <c r="CD23597" s="34" t="s">
        <v>27472</v>
      </c>
      <c r="CG23597" s="381">
        <v>85200</v>
      </c>
      <c r="CI23597" s="378">
        <v>40993</v>
      </c>
    </row>
    <row r="23598" spans="82:87">
      <c r="CD23598" s="34" t="s">
        <v>27473</v>
      </c>
      <c r="CG23598" s="381">
        <v>85201</v>
      </c>
      <c r="CI23598" s="378">
        <v>40994</v>
      </c>
    </row>
    <row r="23599" spans="82:87">
      <c r="CD23599" s="34" t="s">
        <v>27474</v>
      </c>
      <c r="CG23599" s="381">
        <v>85202</v>
      </c>
      <c r="CI23599" s="378">
        <v>40995</v>
      </c>
    </row>
    <row r="23600" spans="82:87">
      <c r="CD23600" s="34" t="s">
        <v>27475</v>
      </c>
      <c r="CG23600" s="381">
        <v>85203</v>
      </c>
      <c r="CI23600" s="378">
        <v>40996</v>
      </c>
    </row>
    <row r="23601" spans="82:87">
      <c r="CD23601" s="34" t="s">
        <v>27476</v>
      </c>
      <c r="CG23601" s="381">
        <v>85204</v>
      </c>
      <c r="CI23601" s="378">
        <v>40997</v>
      </c>
    </row>
    <row r="23602" spans="82:87">
      <c r="CD23602" s="34" t="s">
        <v>27477</v>
      </c>
      <c r="CG23602" s="381">
        <v>85205</v>
      </c>
      <c r="CI23602" s="378">
        <v>40998</v>
      </c>
    </row>
    <row r="23603" spans="82:87">
      <c r="CD23603" s="34" t="s">
        <v>27478</v>
      </c>
      <c r="CG23603" s="381">
        <v>85206</v>
      </c>
      <c r="CI23603" s="378">
        <v>40998</v>
      </c>
    </row>
    <row r="23604" spans="82:87">
      <c r="CD23604" s="34" t="s">
        <v>27479</v>
      </c>
      <c r="CG23604" s="381">
        <v>85207</v>
      </c>
      <c r="CI23604" s="378">
        <v>40998</v>
      </c>
    </row>
    <row r="23605" spans="82:87">
      <c r="CD23605" s="34" t="s">
        <v>27480</v>
      </c>
      <c r="CG23605" s="381">
        <v>85208</v>
      </c>
      <c r="CI23605" s="378">
        <v>40999</v>
      </c>
    </row>
    <row r="23606" spans="82:87">
      <c r="CD23606" s="34" t="s">
        <v>27481</v>
      </c>
      <c r="CG23606" s="381">
        <v>85209</v>
      </c>
      <c r="CI23606" s="378">
        <v>41000</v>
      </c>
    </row>
    <row r="23607" spans="82:87">
      <c r="CD23607" s="34" t="s">
        <v>27482</v>
      </c>
      <c r="CG23607" s="381">
        <v>85210</v>
      </c>
      <c r="CI23607" s="378">
        <v>41000</v>
      </c>
    </row>
    <row r="23608" spans="82:87">
      <c r="CD23608" s="34" t="s">
        <v>27483</v>
      </c>
      <c r="CG23608" s="381">
        <v>85220</v>
      </c>
      <c r="CI23608" s="378">
        <v>41000</v>
      </c>
    </row>
    <row r="23609" spans="82:87">
      <c r="CD23609" s="34" t="s">
        <v>27484</v>
      </c>
      <c r="CG23609" s="381">
        <v>85230</v>
      </c>
      <c r="CI23609" s="378">
        <v>41000</v>
      </c>
    </row>
    <row r="23610" spans="82:87">
      <c r="CD23610" s="34" t="s">
        <v>27485</v>
      </c>
      <c r="CG23610" s="381">
        <v>85240</v>
      </c>
      <c r="CI23610" s="378">
        <v>41000</v>
      </c>
    </row>
    <row r="23611" spans="82:87">
      <c r="CD23611" s="34" t="s">
        <v>27486</v>
      </c>
      <c r="CG23611" s="381">
        <v>85244</v>
      </c>
      <c r="CI23611" s="378">
        <v>41001</v>
      </c>
    </row>
    <row r="23612" spans="82:87">
      <c r="CD23612" s="34" t="s">
        <v>27487</v>
      </c>
      <c r="CG23612" s="381">
        <v>85250</v>
      </c>
      <c r="CI23612" s="378">
        <v>41002</v>
      </c>
    </row>
    <row r="23613" spans="82:87">
      <c r="CD23613" s="34" t="s">
        <v>27488</v>
      </c>
      <c r="CG23613" s="381">
        <v>85260</v>
      </c>
      <c r="CI23613" s="378">
        <v>41003</v>
      </c>
    </row>
    <row r="23614" spans="82:87">
      <c r="CD23614" s="34" t="s">
        <v>27489</v>
      </c>
      <c r="CG23614" s="381">
        <v>85270</v>
      </c>
      <c r="CI23614" s="378">
        <v>41004</v>
      </c>
    </row>
    <row r="23615" spans="82:87">
      <c r="CD23615" s="34" t="s">
        <v>27490</v>
      </c>
      <c r="CG23615" s="381">
        <v>85280</v>
      </c>
      <c r="CI23615" s="378">
        <v>41005</v>
      </c>
    </row>
    <row r="23616" spans="82:87">
      <c r="CD23616" s="34" t="s">
        <v>27491</v>
      </c>
      <c r="CG23616" s="381">
        <v>85290</v>
      </c>
      <c r="CI23616" s="378">
        <v>41006</v>
      </c>
    </row>
    <row r="23617" spans="82:87">
      <c r="CD23617" s="34" t="s">
        <v>27492</v>
      </c>
      <c r="CG23617" s="381">
        <v>85291</v>
      </c>
      <c r="CI23617" s="378">
        <v>41007</v>
      </c>
    </row>
    <row r="23618" spans="82:87">
      <c r="CD23618" s="34" t="s">
        <v>27493</v>
      </c>
      <c r="CG23618" s="381">
        <v>85292</v>
      </c>
      <c r="CI23618" s="378">
        <v>41008</v>
      </c>
    </row>
    <row r="23619" spans="82:87">
      <c r="CD23619" s="34" t="s">
        <v>27494</v>
      </c>
      <c r="CG23619" s="381">
        <v>85299</v>
      </c>
      <c r="CI23619" s="378">
        <v>41009</v>
      </c>
    </row>
    <row r="23620" spans="82:87">
      <c r="CD23620" s="34" t="s">
        <v>27495</v>
      </c>
      <c r="CG23620" s="381">
        <v>85300</v>
      </c>
      <c r="CI23620" s="378">
        <v>41010</v>
      </c>
    </row>
    <row r="23621" spans="82:87">
      <c r="CD23621" s="34" t="s">
        <v>27496</v>
      </c>
      <c r="CG23621" s="381">
        <v>85301</v>
      </c>
      <c r="CI23621" s="378">
        <v>41011</v>
      </c>
    </row>
    <row r="23622" spans="82:87">
      <c r="CD23622" s="34" t="s">
        <v>27497</v>
      </c>
      <c r="CG23622" s="381">
        <v>85302</v>
      </c>
      <c r="CI23622" s="378">
        <v>41012</v>
      </c>
    </row>
    <row r="23623" spans="82:87">
      <c r="CD23623" s="34" t="s">
        <v>27498</v>
      </c>
      <c r="CG23623" s="381">
        <v>85303</v>
      </c>
      <c r="CI23623" s="378">
        <v>41013</v>
      </c>
    </row>
    <row r="23624" spans="82:87">
      <c r="CD23624" s="34" t="s">
        <v>27499</v>
      </c>
      <c r="CG23624" s="381">
        <v>85304</v>
      </c>
      <c r="CI23624" s="378">
        <v>41015</v>
      </c>
    </row>
    <row r="23625" spans="82:87">
      <c r="CD23625" s="34" t="s">
        <v>27500</v>
      </c>
      <c r="CG23625" s="381">
        <v>85305</v>
      </c>
      <c r="CI23625" s="378">
        <v>41015</v>
      </c>
    </row>
    <row r="23626" spans="82:87">
      <c r="CD23626" s="34" t="s">
        <v>27501</v>
      </c>
      <c r="CG23626" s="381">
        <v>85306</v>
      </c>
      <c r="CI23626" s="378">
        <v>41016</v>
      </c>
    </row>
    <row r="23627" spans="82:87">
      <c r="CD23627" s="34" t="s">
        <v>27502</v>
      </c>
      <c r="CG23627" s="381">
        <v>85307</v>
      </c>
      <c r="CI23627" s="378">
        <v>41017</v>
      </c>
    </row>
    <row r="23628" spans="82:87">
      <c r="CD23628" s="34" t="s">
        <v>27503</v>
      </c>
      <c r="CG23628" s="381">
        <v>85308</v>
      </c>
      <c r="CI23628" s="378">
        <v>41018</v>
      </c>
    </row>
    <row r="23629" spans="82:87">
      <c r="CD23629" s="34" t="s">
        <v>27504</v>
      </c>
      <c r="CG23629" s="381">
        <v>85309</v>
      </c>
      <c r="CI23629" s="378">
        <v>41019</v>
      </c>
    </row>
    <row r="23630" spans="82:87">
      <c r="CD23630" s="34" t="s">
        <v>27505</v>
      </c>
      <c r="CG23630" s="381">
        <v>85310</v>
      </c>
      <c r="CI23630" s="378">
        <v>41020</v>
      </c>
    </row>
    <row r="23631" spans="82:87">
      <c r="CD23631" s="34" t="s">
        <v>27506</v>
      </c>
      <c r="CG23631" s="381">
        <v>85320</v>
      </c>
      <c r="CI23631" s="378">
        <v>41021</v>
      </c>
    </row>
    <row r="23632" spans="82:87">
      <c r="CD23632" s="34" t="s">
        <v>27507</v>
      </c>
      <c r="CG23632" s="381">
        <v>85330</v>
      </c>
      <c r="CI23632" s="378">
        <v>41022</v>
      </c>
    </row>
    <row r="23633" spans="82:87">
      <c r="CD23633" s="34" t="s">
        <v>27508</v>
      </c>
      <c r="CG23633" s="381">
        <v>85340</v>
      </c>
      <c r="CI23633" s="378">
        <v>41023</v>
      </c>
    </row>
    <row r="23634" spans="82:87">
      <c r="CD23634" s="34" t="s">
        <v>27509</v>
      </c>
      <c r="CG23634" s="381">
        <v>85341</v>
      </c>
      <c r="CI23634" s="378">
        <v>41024</v>
      </c>
    </row>
    <row r="23635" spans="82:87">
      <c r="CD23635" s="34" t="s">
        <v>27510</v>
      </c>
      <c r="CG23635" s="381">
        <v>85342</v>
      </c>
      <c r="CI23635" s="378">
        <v>41025</v>
      </c>
    </row>
    <row r="23636" spans="82:87">
      <c r="CD23636" s="34" t="s">
        <v>27511</v>
      </c>
      <c r="CG23636" s="381">
        <v>85343</v>
      </c>
      <c r="CI23636" s="378">
        <v>41026</v>
      </c>
    </row>
    <row r="23637" spans="82:87">
      <c r="CD23637" s="34" t="s">
        <v>27512</v>
      </c>
      <c r="CG23637" s="381">
        <v>85344</v>
      </c>
      <c r="CI23637" s="378">
        <v>41027</v>
      </c>
    </row>
    <row r="23638" spans="82:87">
      <c r="CD23638" s="34" t="s">
        <v>27513</v>
      </c>
      <c r="CG23638" s="381">
        <v>85345</v>
      </c>
      <c r="CI23638" s="378">
        <v>41028</v>
      </c>
    </row>
    <row r="23639" spans="82:87">
      <c r="CD23639" s="34" t="s">
        <v>27514</v>
      </c>
      <c r="CG23639" s="381">
        <v>85346</v>
      </c>
      <c r="CI23639" s="378">
        <v>41029</v>
      </c>
    </row>
    <row r="23640" spans="82:87">
      <c r="CD23640" s="34" t="s">
        <v>27515</v>
      </c>
      <c r="CG23640" s="381">
        <v>85347</v>
      </c>
      <c r="CI23640" s="378">
        <v>41030</v>
      </c>
    </row>
    <row r="23641" spans="82:87">
      <c r="CD23641" s="34" t="s">
        <v>27516</v>
      </c>
      <c r="CG23641" s="381">
        <v>85348</v>
      </c>
      <c r="CI23641" s="378">
        <v>41030</v>
      </c>
    </row>
    <row r="23642" spans="82:87">
      <c r="CD23642" s="34" t="s">
        <v>27517</v>
      </c>
      <c r="CG23642" s="381">
        <v>85349</v>
      </c>
      <c r="CI23642" s="378">
        <v>41031</v>
      </c>
    </row>
    <row r="23643" spans="82:87">
      <c r="CD23643" s="34" t="s">
        <v>27518</v>
      </c>
      <c r="CG23643" s="381">
        <v>85350</v>
      </c>
      <c r="CI23643" s="378">
        <v>41032</v>
      </c>
    </row>
    <row r="23644" spans="82:87">
      <c r="CD23644" s="34" t="s">
        <v>27519</v>
      </c>
      <c r="CG23644" s="381">
        <v>85360</v>
      </c>
      <c r="CI23644" s="378">
        <v>41033</v>
      </c>
    </row>
    <row r="23645" spans="82:87">
      <c r="CD23645" s="34" t="s">
        <v>27520</v>
      </c>
      <c r="CG23645" s="381">
        <v>85370</v>
      </c>
      <c r="CI23645" s="378">
        <v>41034</v>
      </c>
    </row>
    <row r="23646" spans="82:87">
      <c r="CD23646" s="34" t="s">
        <v>27521</v>
      </c>
      <c r="CG23646" s="381">
        <v>85390</v>
      </c>
      <c r="CI23646" s="378">
        <v>41035</v>
      </c>
    </row>
    <row r="23647" spans="82:87">
      <c r="CD23647" s="34" t="s">
        <v>27522</v>
      </c>
      <c r="CG23647" s="381">
        <v>85400</v>
      </c>
      <c r="CI23647" s="378">
        <v>41036</v>
      </c>
    </row>
    <row r="23648" spans="82:87">
      <c r="CD23648" s="34" t="s">
        <v>27523</v>
      </c>
      <c r="CG23648" s="381">
        <v>85401</v>
      </c>
      <c r="CI23648" s="378">
        <v>41037</v>
      </c>
    </row>
    <row r="23649" spans="82:87">
      <c r="CD23649" s="34" t="s">
        <v>27524</v>
      </c>
      <c r="CG23649" s="381">
        <v>85402</v>
      </c>
      <c r="CI23649" s="378">
        <v>41038</v>
      </c>
    </row>
    <row r="23650" spans="82:87">
      <c r="CD23650" s="34" t="s">
        <v>27525</v>
      </c>
      <c r="CG23650" s="381">
        <v>85403</v>
      </c>
      <c r="CI23650" s="378">
        <v>41039</v>
      </c>
    </row>
    <row r="23651" spans="82:87">
      <c r="CD23651" s="34" t="s">
        <v>27526</v>
      </c>
      <c r="CG23651" s="381">
        <v>85404</v>
      </c>
      <c r="CI23651" s="378">
        <v>41040</v>
      </c>
    </row>
    <row r="23652" spans="82:87">
      <c r="CD23652" s="34" t="s">
        <v>27527</v>
      </c>
      <c r="CG23652" s="381">
        <v>85405</v>
      </c>
      <c r="CI23652" s="378">
        <v>41041</v>
      </c>
    </row>
    <row r="23653" spans="82:87">
      <c r="CD23653" s="34" t="s">
        <v>27528</v>
      </c>
      <c r="CG23653" s="381">
        <v>85406</v>
      </c>
      <c r="CI23653" s="378">
        <v>41042</v>
      </c>
    </row>
    <row r="23654" spans="82:87">
      <c r="CD23654" s="34" t="s">
        <v>27529</v>
      </c>
      <c r="CG23654" s="381">
        <v>85407</v>
      </c>
      <c r="CI23654" s="378">
        <v>41043</v>
      </c>
    </row>
    <row r="23655" spans="82:87">
      <c r="CD23655" s="34" t="s">
        <v>27530</v>
      </c>
      <c r="CG23655" s="381">
        <v>85408</v>
      </c>
      <c r="CI23655" s="378">
        <v>41044</v>
      </c>
    </row>
    <row r="23656" spans="82:87">
      <c r="CD23656" s="34" t="s">
        <v>27531</v>
      </c>
      <c r="CG23656" s="381">
        <v>85409</v>
      </c>
      <c r="CI23656" s="378">
        <v>41050</v>
      </c>
    </row>
    <row r="23657" spans="82:87">
      <c r="CD23657" s="34" t="s">
        <v>27532</v>
      </c>
      <c r="CG23657" s="381">
        <v>85410</v>
      </c>
      <c r="CI23657" s="378">
        <v>41056</v>
      </c>
    </row>
    <row r="23658" spans="82:87">
      <c r="CD23658" s="34" t="s">
        <v>27533</v>
      </c>
      <c r="CG23658" s="381">
        <v>85420</v>
      </c>
      <c r="CI23658" s="378">
        <v>41060</v>
      </c>
    </row>
    <row r="23659" spans="82:87">
      <c r="CD23659" s="34" t="s">
        <v>27534</v>
      </c>
      <c r="CG23659" s="381">
        <v>85430</v>
      </c>
      <c r="CI23659" s="378">
        <v>41061</v>
      </c>
    </row>
    <row r="23660" spans="82:87">
      <c r="CD23660" s="34" t="s">
        <v>27535</v>
      </c>
      <c r="CG23660" s="381">
        <v>85440</v>
      </c>
      <c r="CI23660" s="378">
        <v>41062</v>
      </c>
    </row>
    <row r="23661" spans="82:87">
      <c r="CD23661" s="34" t="s">
        <v>27536</v>
      </c>
      <c r="CG23661" s="381">
        <v>85450</v>
      </c>
      <c r="CI23661" s="378">
        <v>41063</v>
      </c>
    </row>
    <row r="23662" spans="82:87">
      <c r="CD23662" s="34" t="s">
        <v>27537</v>
      </c>
      <c r="CG23662" s="381">
        <v>85460</v>
      </c>
      <c r="CI23662" s="378">
        <v>41070</v>
      </c>
    </row>
    <row r="23663" spans="82:87">
      <c r="CD23663" s="34" t="s">
        <v>27538</v>
      </c>
      <c r="CG23663" s="381">
        <v>85470</v>
      </c>
      <c r="CI23663" s="378">
        <v>41100</v>
      </c>
    </row>
    <row r="23664" spans="82:87">
      <c r="CD23664" s="34" t="s">
        <v>27539</v>
      </c>
      <c r="CG23664" s="381">
        <v>85480</v>
      </c>
      <c r="CI23664" s="378">
        <v>41100</v>
      </c>
    </row>
    <row r="23665" spans="82:87">
      <c r="CD23665" s="34" t="s">
        <v>27540</v>
      </c>
      <c r="CG23665" s="381">
        <v>85490</v>
      </c>
      <c r="CI23665" s="378">
        <v>41100</v>
      </c>
    </row>
    <row r="23666" spans="82:87">
      <c r="CD23666" s="34" t="s">
        <v>27541</v>
      </c>
      <c r="CG23666" s="381">
        <v>85500</v>
      </c>
      <c r="CI23666" s="378">
        <v>41100</v>
      </c>
    </row>
    <row r="23667" spans="82:87">
      <c r="CD23667" s="34" t="s">
        <v>27542</v>
      </c>
      <c r="CG23667" s="381">
        <v>85501</v>
      </c>
      <c r="CI23667" s="378">
        <v>41100</v>
      </c>
    </row>
    <row r="23668" spans="82:87">
      <c r="CD23668" s="34" t="s">
        <v>27543</v>
      </c>
      <c r="CG23668" s="381">
        <v>85502</v>
      </c>
      <c r="CI23668" s="378">
        <v>41100</v>
      </c>
    </row>
    <row r="23669" spans="82:87">
      <c r="CD23669" s="34" t="s">
        <v>27544</v>
      </c>
      <c r="CG23669" s="381">
        <v>85503</v>
      </c>
      <c r="CI23669" s="378">
        <v>41100</v>
      </c>
    </row>
    <row r="23670" spans="82:87">
      <c r="CD23670" s="34" t="s">
        <v>27545</v>
      </c>
      <c r="CG23670" s="381">
        <v>85504</v>
      </c>
      <c r="CI23670" s="378">
        <v>41100</v>
      </c>
    </row>
    <row r="23671" spans="82:87">
      <c r="CD23671" s="34" t="s">
        <v>27546</v>
      </c>
      <c r="CG23671" s="381">
        <v>85505</v>
      </c>
      <c r="CI23671" s="378">
        <v>41100</v>
      </c>
    </row>
    <row r="23672" spans="82:87">
      <c r="CD23672" s="34" t="s">
        <v>27547</v>
      </c>
      <c r="CG23672" s="381">
        <v>85506</v>
      </c>
      <c r="CI23672" s="378">
        <v>41100</v>
      </c>
    </row>
    <row r="23673" spans="82:87">
      <c r="CD23673" s="34" t="s">
        <v>27548</v>
      </c>
      <c r="CG23673" s="381">
        <v>85507</v>
      </c>
      <c r="CI23673" s="378">
        <v>41100</v>
      </c>
    </row>
    <row r="23674" spans="82:87">
      <c r="CD23674" s="34" t="s">
        <v>27549</v>
      </c>
      <c r="CG23674" s="381">
        <v>85508</v>
      </c>
      <c r="CI23674" s="378">
        <v>41100</v>
      </c>
    </row>
    <row r="23675" spans="82:87">
      <c r="CD23675" s="34" t="s">
        <v>27550</v>
      </c>
      <c r="CG23675" s="381">
        <v>85509</v>
      </c>
      <c r="CI23675" s="378">
        <v>41100</v>
      </c>
    </row>
    <row r="23676" spans="82:87">
      <c r="CD23676" s="34" t="s">
        <v>27551</v>
      </c>
      <c r="CG23676" s="381">
        <v>85510</v>
      </c>
      <c r="CI23676" s="378">
        <v>41100</v>
      </c>
    </row>
    <row r="23677" spans="82:87">
      <c r="CD23677" s="34" t="s">
        <v>27552</v>
      </c>
      <c r="CG23677" s="381">
        <v>85520</v>
      </c>
      <c r="CI23677" s="378">
        <v>41100</v>
      </c>
    </row>
    <row r="23678" spans="82:87">
      <c r="CD23678" s="34" t="s">
        <v>27553</v>
      </c>
      <c r="CG23678" s="381">
        <v>85530</v>
      </c>
      <c r="CI23678" s="378">
        <v>41100</v>
      </c>
    </row>
    <row r="23679" spans="82:87">
      <c r="CD23679" s="34" t="s">
        <v>27554</v>
      </c>
      <c r="CG23679" s="381">
        <v>85540</v>
      </c>
      <c r="CI23679" s="378">
        <v>41100</v>
      </c>
    </row>
    <row r="23680" spans="82:87">
      <c r="CD23680" s="34" t="s">
        <v>27555</v>
      </c>
      <c r="CG23680" s="381">
        <v>85550</v>
      </c>
      <c r="CI23680" s="378">
        <v>41100</v>
      </c>
    </row>
    <row r="23681" spans="82:87">
      <c r="CD23681" s="34" t="s">
        <v>27556</v>
      </c>
      <c r="CG23681" s="381">
        <v>85551</v>
      </c>
      <c r="CI23681" s="378">
        <v>41100</v>
      </c>
    </row>
    <row r="23682" spans="82:87">
      <c r="CD23682" s="34" t="s">
        <v>27557</v>
      </c>
      <c r="CG23682" s="381">
        <v>85560</v>
      </c>
      <c r="CI23682" s="378">
        <v>41100</v>
      </c>
    </row>
    <row r="23683" spans="82:87">
      <c r="CD23683" s="34" t="s">
        <v>27558</v>
      </c>
      <c r="CG23683" s="381">
        <v>85570</v>
      </c>
      <c r="CI23683" s="378">
        <v>41100</v>
      </c>
    </row>
    <row r="23684" spans="82:87">
      <c r="CD23684" s="34" t="s">
        <v>27559</v>
      </c>
      <c r="CG23684" s="381">
        <v>85580</v>
      </c>
      <c r="CI23684" s="378">
        <v>41100</v>
      </c>
    </row>
    <row r="23685" spans="82:87">
      <c r="CD23685" s="34" t="s">
        <v>27560</v>
      </c>
      <c r="CG23685" s="381">
        <v>85590</v>
      </c>
      <c r="CI23685" s="378">
        <v>41100</v>
      </c>
    </row>
    <row r="23686" spans="82:87">
      <c r="CD23686" s="34" t="s">
        <v>27561</v>
      </c>
      <c r="CG23686" s="381">
        <v>85600</v>
      </c>
      <c r="CI23686" s="378">
        <v>41100</v>
      </c>
    </row>
    <row r="23687" spans="82:87">
      <c r="CD23687" s="34" t="s">
        <v>27562</v>
      </c>
      <c r="CG23687" s="381">
        <v>85601</v>
      </c>
      <c r="CI23687" s="378">
        <v>41100</v>
      </c>
    </row>
    <row r="23688" spans="82:87">
      <c r="CD23688" s="34" t="s">
        <v>27563</v>
      </c>
      <c r="CG23688" s="381">
        <v>85602</v>
      </c>
      <c r="CI23688" s="378">
        <v>41100</v>
      </c>
    </row>
    <row r="23689" spans="82:87">
      <c r="CD23689" s="34" t="s">
        <v>27564</v>
      </c>
      <c r="CG23689" s="381">
        <v>85603</v>
      </c>
      <c r="CI23689" s="378">
        <v>41100</v>
      </c>
    </row>
    <row r="23690" spans="82:87">
      <c r="CD23690" s="34" t="s">
        <v>27565</v>
      </c>
      <c r="CG23690" s="381">
        <v>85604</v>
      </c>
      <c r="CI23690" s="378">
        <v>41101</v>
      </c>
    </row>
    <row r="23691" spans="82:87">
      <c r="CD23691" s="34" t="s">
        <v>27566</v>
      </c>
      <c r="CG23691" s="381">
        <v>85605</v>
      </c>
      <c r="CI23691" s="378">
        <v>41102</v>
      </c>
    </row>
    <row r="23692" spans="82:87">
      <c r="CD23692" s="34" t="s">
        <v>27567</v>
      </c>
      <c r="CG23692" s="381">
        <v>85606</v>
      </c>
      <c r="CI23692" s="378">
        <v>41103</v>
      </c>
    </row>
    <row r="23693" spans="82:87">
      <c r="CD23693" s="34" t="s">
        <v>27568</v>
      </c>
      <c r="CG23693" s="381">
        <v>85607</v>
      </c>
      <c r="CI23693" s="378">
        <v>41104</v>
      </c>
    </row>
    <row r="23694" spans="82:87">
      <c r="CD23694" s="34" t="s">
        <v>27569</v>
      </c>
      <c r="CG23694" s="381">
        <v>85608</v>
      </c>
      <c r="CI23694" s="378">
        <v>41105</v>
      </c>
    </row>
    <row r="23695" spans="82:87">
      <c r="CD23695" s="34" t="s">
        <v>27570</v>
      </c>
      <c r="CG23695" s="381">
        <v>85609</v>
      </c>
      <c r="CI23695" s="378">
        <v>41106</v>
      </c>
    </row>
    <row r="23696" spans="82:87">
      <c r="CD23696" s="34" t="s">
        <v>27571</v>
      </c>
      <c r="CG23696" s="381">
        <v>85610</v>
      </c>
      <c r="CI23696" s="378">
        <v>41107</v>
      </c>
    </row>
    <row r="23697" spans="82:87">
      <c r="CD23697" s="34" t="s">
        <v>27572</v>
      </c>
      <c r="CG23697" s="381">
        <v>85612</v>
      </c>
      <c r="CI23697" s="378">
        <v>41108</v>
      </c>
    </row>
    <row r="23698" spans="82:87">
      <c r="CD23698" s="34" t="s">
        <v>27573</v>
      </c>
      <c r="CG23698" s="381">
        <v>85613</v>
      </c>
      <c r="CI23698" s="378">
        <v>41109</v>
      </c>
    </row>
    <row r="23699" spans="82:87">
      <c r="CD23699" s="34" t="s">
        <v>27574</v>
      </c>
      <c r="CG23699" s="381">
        <v>85614</v>
      </c>
      <c r="CI23699" s="378">
        <v>41110</v>
      </c>
    </row>
    <row r="23700" spans="82:87">
      <c r="CD23700" s="34" t="s">
        <v>27575</v>
      </c>
      <c r="CG23700" s="381">
        <v>85615</v>
      </c>
      <c r="CI23700" s="378">
        <v>41110</v>
      </c>
    </row>
    <row r="23701" spans="82:87">
      <c r="CD23701" s="34" t="s">
        <v>27576</v>
      </c>
      <c r="CG23701" s="381">
        <v>85616</v>
      </c>
      <c r="CI23701" s="378">
        <v>41110</v>
      </c>
    </row>
    <row r="23702" spans="82:87">
      <c r="CD23702" s="34" t="s">
        <v>27577</v>
      </c>
      <c r="CG23702" s="381">
        <v>85617</v>
      </c>
      <c r="CI23702" s="378">
        <v>41110</v>
      </c>
    </row>
    <row r="23703" spans="82:87">
      <c r="CD23703" s="34" t="s">
        <v>27578</v>
      </c>
      <c r="CG23703" s="381">
        <v>85618</v>
      </c>
      <c r="CI23703" s="378">
        <v>41110</v>
      </c>
    </row>
    <row r="23704" spans="82:87">
      <c r="CD23704" s="34" t="s">
        <v>27579</v>
      </c>
      <c r="CG23704" s="381">
        <v>85619</v>
      </c>
      <c r="CI23704" s="378">
        <v>41110</v>
      </c>
    </row>
    <row r="23705" spans="82:87">
      <c r="CD23705" s="34" t="s">
        <v>27580</v>
      </c>
      <c r="CG23705" s="381">
        <v>85620</v>
      </c>
      <c r="CI23705" s="378">
        <v>41120</v>
      </c>
    </row>
    <row r="23706" spans="82:87">
      <c r="CD23706" s="34" t="s">
        <v>27581</v>
      </c>
      <c r="CG23706" s="381">
        <v>85630</v>
      </c>
      <c r="CI23706" s="378">
        <v>41120</v>
      </c>
    </row>
    <row r="23707" spans="82:87">
      <c r="CD23707" s="34" t="s">
        <v>27582</v>
      </c>
      <c r="CG23707" s="381">
        <v>85640</v>
      </c>
      <c r="CI23707" s="378">
        <v>41120</v>
      </c>
    </row>
    <row r="23708" spans="82:87">
      <c r="CD23708" s="34" t="s">
        <v>27583</v>
      </c>
      <c r="CG23708" s="381">
        <v>85660</v>
      </c>
      <c r="CI23708" s="378">
        <v>41120</v>
      </c>
    </row>
    <row r="23709" spans="82:87">
      <c r="CD23709" s="34" t="s">
        <v>27584</v>
      </c>
      <c r="CG23709" s="381">
        <v>85670</v>
      </c>
      <c r="CI23709" s="378">
        <v>41120</v>
      </c>
    </row>
    <row r="23710" spans="82:87">
      <c r="CD23710" s="34" t="s">
        <v>27585</v>
      </c>
      <c r="CG23710" s="381">
        <v>85680</v>
      </c>
      <c r="CI23710" s="378">
        <v>41120</v>
      </c>
    </row>
    <row r="23711" spans="82:87">
      <c r="CD23711" s="34" t="s">
        <v>27586</v>
      </c>
      <c r="CG23711" s="381">
        <v>85690</v>
      </c>
      <c r="CI23711" s="378">
        <v>41120</v>
      </c>
    </row>
    <row r="23712" spans="82:87">
      <c r="CD23712" s="34" t="s">
        <v>27587</v>
      </c>
      <c r="CG23712" s="381">
        <v>85700</v>
      </c>
      <c r="CI23712" s="378">
        <v>41120</v>
      </c>
    </row>
    <row r="23713" spans="82:87">
      <c r="CD23713" s="34" t="s">
        <v>27588</v>
      </c>
      <c r="CG23713" s="381">
        <v>85701</v>
      </c>
      <c r="CI23713" s="378">
        <v>41120</v>
      </c>
    </row>
    <row r="23714" spans="82:87">
      <c r="CD23714" s="34" t="s">
        <v>27589</v>
      </c>
      <c r="CG23714" s="381">
        <v>85702</v>
      </c>
      <c r="CI23714" s="378">
        <v>41120</v>
      </c>
    </row>
    <row r="23715" spans="82:87">
      <c r="CD23715" s="34" t="s">
        <v>27590</v>
      </c>
      <c r="CG23715" s="381">
        <v>85703</v>
      </c>
      <c r="CI23715" s="378">
        <v>41120</v>
      </c>
    </row>
    <row r="23716" spans="82:87">
      <c r="CD23716" s="34" t="s">
        <v>27591</v>
      </c>
      <c r="CG23716" s="381">
        <v>85707</v>
      </c>
      <c r="CI23716" s="378">
        <v>41120</v>
      </c>
    </row>
    <row r="23717" spans="82:87">
      <c r="CD23717" s="34" t="s">
        <v>27592</v>
      </c>
      <c r="CG23717" s="381">
        <v>85708</v>
      </c>
      <c r="CI23717" s="378">
        <v>41120</v>
      </c>
    </row>
    <row r="23718" spans="82:87">
      <c r="CD23718" s="34" t="s">
        <v>27593</v>
      </c>
      <c r="CG23718" s="381">
        <v>85709</v>
      </c>
      <c r="CI23718" s="378">
        <v>41121</v>
      </c>
    </row>
    <row r="23719" spans="82:87">
      <c r="CD23719" s="34" t="s">
        <v>27594</v>
      </c>
      <c r="CG23719" s="381">
        <v>85710</v>
      </c>
      <c r="CI23719" s="378">
        <v>41122</v>
      </c>
    </row>
    <row r="23720" spans="82:87">
      <c r="CD23720" s="34" t="s">
        <v>27595</v>
      </c>
      <c r="CG23720" s="381">
        <v>85740</v>
      </c>
      <c r="CI23720" s="378">
        <v>41123</v>
      </c>
    </row>
    <row r="23721" spans="82:87">
      <c r="CD23721" s="34" t="s">
        <v>27596</v>
      </c>
      <c r="CG23721" s="381">
        <v>85750</v>
      </c>
      <c r="CI23721" s="378">
        <v>41124</v>
      </c>
    </row>
    <row r="23722" spans="82:87">
      <c r="CD23722" s="34" t="s">
        <v>27597</v>
      </c>
      <c r="CG23722" s="381">
        <v>85770</v>
      </c>
      <c r="CI23722" s="378">
        <v>41125</v>
      </c>
    </row>
    <row r="23723" spans="82:87">
      <c r="CD23723" s="34" t="s">
        <v>27598</v>
      </c>
      <c r="CG23723" s="381">
        <v>85800</v>
      </c>
      <c r="CI23723" s="378">
        <v>41126</v>
      </c>
    </row>
    <row r="23724" spans="82:87">
      <c r="CD23724" s="34" t="s">
        <v>27599</v>
      </c>
      <c r="CG23724" s="381">
        <v>85919</v>
      </c>
      <c r="CI23724" s="378">
        <v>41127</v>
      </c>
    </row>
    <row r="23725" spans="82:87">
      <c r="CD23725" s="34" t="s">
        <v>27600</v>
      </c>
      <c r="CG23725" s="381">
        <v>85921</v>
      </c>
      <c r="CI23725" s="378">
        <v>41128</v>
      </c>
    </row>
    <row r="23726" spans="82:87">
      <c r="CD23726" s="34" t="s">
        <v>27601</v>
      </c>
      <c r="CG23726" s="381">
        <v>85922</v>
      </c>
      <c r="CI23726" s="378">
        <v>41129</v>
      </c>
    </row>
    <row r="23727" spans="82:87">
      <c r="CD23727" s="34" t="s">
        <v>27602</v>
      </c>
      <c r="CG23727" s="381">
        <v>85923</v>
      </c>
      <c r="CI23727" s="378">
        <v>41130</v>
      </c>
    </row>
    <row r="23728" spans="82:87">
      <c r="CD23728" s="34" t="s">
        <v>27603</v>
      </c>
      <c r="CG23728" s="381">
        <v>85924</v>
      </c>
      <c r="CI23728" s="378">
        <v>41130</v>
      </c>
    </row>
    <row r="23729" spans="82:87">
      <c r="CD23729" s="34" t="s">
        <v>27604</v>
      </c>
      <c r="CG23729" s="381">
        <v>85925</v>
      </c>
      <c r="CI23729" s="378">
        <v>41130</v>
      </c>
    </row>
    <row r="23730" spans="82:87">
      <c r="CD23730" s="34" t="s">
        <v>27605</v>
      </c>
      <c r="CG23730" s="381">
        <v>85926</v>
      </c>
      <c r="CI23730" s="378">
        <v>41130</v>
      </c>
    </row>
    <row r="23731" spans="82:87">
      <c r="CD23731" s="34" t="s">
        <v>27606</v>
      </c>
      <c r="CG23731" s="381">
        <v>85927</v>
      </c>
      <c r="CI23731" s="378">
        <v>41130</v>
      </c>
    </row>
    <row r="23732" spans="82:87">
      <c r="CD23732" s="34" t="s">
        <v>27607</v>
      </c>
      <c r="CG23732" s="381">
        <v>85928</v>
      </c>
      <c r="CI23732" s="378">
        <v>41140</v>
      </c>
    </row>
    <row r="23733" spans="82:87">
      <c r="CD23733" s="34" t="s">
        <v>27608</v>
      </c>
      <c r="CG23733" s="381">
        <v>85929</v>
      </c>
      <c r="CI23733" s="378">
        <v>41140</v>
      </c>
    </row>
    <row r="23734" spans="82:87">
      <c r="CD23734" s="34" t="s">
        <v>27609</v>
      </c>
      <c r="CG23734" s="381">
        <v>85930</v>
      </c>
      <c r="CI23734" s="378">
        <v>41140</v>
      </c>
    </row>
    <row r="23735" spans="82:87">
      <c r="CD23735" s="34" t="s">
        <v>27610</v>
      </c>
      <c r="CG23735" s="381">
        <v>85931</v>
      </c>
      <c r="CI23735" s="378">
        <v>41140</v>
      </c>
    </row>
    <row r="23736" spans="82:87">
      <c r="CD23736" s="34" t="s">
        <v>27611</v>
      </c>
      <c r="CG23736" s="381">
        <v>85932</v>
      </c>
      <c r="CI23736" s="378">
        <v>41150</v>
      </c>
    </row>
    <row r="23737" spans="82:87">
      <c r="CD23737" s="34" t="s">
        <v>27612</v>
      </c>
      <c r="CG23737" s="381">
        <v>85933</v>
      </c>
      <c r="CI23737" s="378">
        <v>41150</v>
      </c>
    </row>
    <row r="23738" spans="82:87">
      <c r="CD23738" s="34" t="s">
        <v>27613</v>
      </c>
      <c r="CG23738" s="381">
        <v>85934</v>
      </c>
      <c r="CI23738" s="378">
        <v>41150</v>
      </c>
    </row>
    <row r="23739" spans="82:87">
      <c r="CD23739" s="34" t="s">
        <v>27614</v>
      </c>
      <c r="CG23739" s="381">
        <v>86000</v>
      </c>
      <c r="CI23739" s="378">
        <v>41150</v>
      </c>
    </row>
    <row r="23740" spans="82:87">
      <c r="CD23740" s="34" t="s">
        <v>27615</v>
      </c>
      <c r="CG23740" s="381">
        <v>86001</v>
      </c>
      <c r="CI23740" s="378">
        <v>41150</v>
      </c>
    </row>
    <row r="23741" spans="82:87">
      <c r="CD23741" s="34" t="s">
        <v>27616</v>
      </c>
      <c r="CG23741" s="381">
        <v>86002</v>
      </c>
      <c r="CI23741" s="378">
        <v>41150</v>
      </c>
    </row>
    <row r="23742" spans="82:87">
      <c r="CD23742" s="34" t="s">
        <v>27617</v>
      </c>
      <c r="CG23742" s="381">
        <v>86003</v>
      </c>
      <c r="CI23742" s="378">
        <v>41150</v>
      </c>
    </row>
    <row r="23743" spans="82:87">
      <c r="CD23743" s="34" t="s">
        <v>27618</v>
      </c>
      <c r="CG23743" s="381">
        <v>86004</v>
      </c>
      <c r="CI23743" s="378">
        <v>41150</v>
      </c>
    </row>
    <row r="23744" spans="82:87">
      <c r="CD23744" s="34" t="s">
        <v>27619</v>
      </c>
      <c r="CG23744" s="381">
        <v>86005</v>
      </c>
      <c r="CI23744" s="378">
        <v>41150</v>
      </c>
    </row>
    <row r="23745" spans="82:87">
      <c r="CD23745" s="34" t="s">
        <v>27620</v>
      </c>
      <c r="CG23745" s="381">
        <v>86006</v>
      </c>
      <c r="CI23745" s="378">
        <v>41151</v>
      </c>
    </row>
    <row r="23746" spans="82:87">
      <c r="CD23746" s="34" t="s">
        <v>27621</v>
      </c>
      <c r="CG23746" s="381">
        <v>86007</v>
      </c>
      <c r="CI23746" s="378">
        <v>41152</v>
      </c>
    </row>
    <row r="23747" spans="82:87">
      <c r="CD23747" s="34" t="s">
        <v>27622</v>
      </c>
      <c r="CG23747" s="381">
        <v>86008</v>
      </c>
      <c r="CI23747" s="378">
        <v>41153</v>
      </c>
    </row>
    <row r="23748" spans="82:87">
      <c r="CD23748" s="34" t="s">
        <v>27623</v>
      </c>
      <c r="CG23748" s="381">
        <v>86009</v>
      </c>
      <c r="CI23748" s="378">
        <v>41154</v>
      </c>
    </row>
    <row r="23749" spans="82:87">
      <c r="CD23749" s="34" t="s">
        <v>27624</v>
      </c>
      <c r="CG23749" s="381">
        <v>86010</v>
      </c>
      <c r="CI23749" s="378">
        <v>41155</v>
      </c>
    </row>
    <row r="23750" spans="82:87">
      <c r="CD23750" s="34" t="s">
        <v>27625</v>
      </c>
      <c r="CG23750" s="381">
        <v>86011</v>
      </c>
      <c r="CI23750" s="378">
        <v>41156</v>
      </c>
    </row>
    <row r="23751" spans="82:87">
      <c r="CD23751" s="34" t="s">
        <v>27626</v>
      </c>
      <c r="CG23751" s="381">
        <v>86012</v>
      </c>
      <c r="CI23751" s="378">
        <v>41157</v>
      </c>
    </row>
    <row r="23752" spans="82:87">
      <c r="CD23752" s="34" t="s">
        <v>27627</v>
      </c>
      <c r="CG23752" s="381">
        <v>86013</v>
      </c>
      <c r="CI23752" s="378">
        <v>41158</v>
      </c>
    </row>
    <row r="23753" spans="82:87">
      <c r="CD23753" s="34" t="s">
        <v>27628</v>
      </c>
      <c r="CG23753" s="381">
        <v>86014</v>
      </c>
      <c r="CI23753" s="378">
        <v>41159</v>
      </c>
    </row>
    <row r="23754" spans="82:87">
      <c r="CD23754" s="34" t="s">
        <v>27629</v>
      </c>
      <c r="CG23754" s="381">
        <v>86015</v>
      </c>
      <c r="CI23754" s="378">
        <v>41160</v>
      </c>
    </row>
    <row r="23755" spans="82:87">
      <c r="CD23755" s="34" t="s">
        <v>27630</v>
      </c>
      <c r="CG23755" s="381">
        <v>86016</v>
      </c>
      <c r="CI23755" s="378">
        <v>41160</v>
      </c>
    </row>
    <row r="23756" spans="82:87">
      <c r="CD23756" s="34" t="s">
        <v>27631</v>
      </c>
      <c r="CG23756" s="381">
        <v>86017</v>
      </c>
      <c r="CI23756" s="378">
        <v>41160</v>
      </c>
    </row>
    <row r="23757" spans="82:87">
      <c r="CD23757" s="34" t="s">
        <v>27632</v>
      </c>
      <c r="CG23757" s="381">
        <v>86018</v>
      </c>
      <c r="CI23757" s="378">
        <v>41160</v>
      </c>
    </row>
    <row r="23758" spans="82:87">
      <c r="CD23758" s="34" t="s">
        <v>27633</v>
      </c>
      <c r="CG23758" s="381">
        <v>86019</v>
      </c>
      <c r="CI23758" s="378">
        <v>41160</v>
      </c>
    </row>
    <row r="23759" spans="82:87">
      <c r="CD23759" s="34" t="s">
        <v>27634</v>
      </c>
      <c r="CG23759" s="381">
        <v>86020</v>
      </c>
      <c r="CI23759" s="378">
        <v>41160</v>
      </c>
    </row>
    <row r="23760" spans="82:87">
      <c r="CD23760" s="34" t="s">
        <v>27635</v>
      </c>
      <c r="CG23760" s="381">
        <v>86021</v>
      </c>
      <c r="CI23760" s="378">
        <v>41160</v>
      </c>
    </row>
    <row r="23761" spans="82:87">
      <c r="CD23761" s="34" t="s">
        <v>27636</v>
      </c>
      <c r="CG23761" s="381">
        <v>86022</v>
      </c>
      <c r="CI23761" s="378">
        <v>41160</v>
      </c>
    </row>
    <row r="23762" spans="82:87">
      <c r="CD23762" s="34" t="s">
        <v>27637</v>
      </c>
      <c r="CG23762" s="381">
        <v>86023</v>
      </c>
      <c r="CI23762" s="378">
        <v>41160</v>
      </c>
    </row>
    <row r="23763" spans="82:87">
      <c r="CD23763" s="34" t="s">
        <v>27638</v>
      </c>
      <c r="CG23763" s="381">
        <v>86024</v>
      </c>
      <c r="CI23763" s="378">
        <v>41160</v>
      </c>
    </row>
    <row r="23764" spans="82:87">
      <c r="CD23764" s="34" t="s">
        <v>27639</v>
      </c>
      <c r="CG23764" s="381">
        <v>86025</v>
      </c>
      <c r="CI23764" s="378">
        <v>41160</v>
      </c>
    </row>
    <row r="23765" spans="82:87">
      <c r="CD23765" s="34" t="s">
        <v>27640</v>
      </c>
      <c r="CG23765" s="381">
        <v>86026</v>
      </c>
      <c r="CI23765" s="378">
        <v>41160</v>
      </c>
    </row>
    <row r="23766" spans="82:87">
      <c r="CD23766" s="34" t="s">
        <v>27641</v>
      </c>
      <c r="CG23766" s="381">
        <v>86027</v>
      </c>
      <c r="CI23766" s="378">
        <v>41160</v>
      </c>
    </row>
    <row r="23767" spans="82:87">
      <c r="CD23767" s="34" t="s">
        <v>27642</v>
      </c>
      <c r="CG23767" s="381">
        <v>86028</v>
      </c>
      <c r="CI23767" s="378">
        <v>41160</v>
      </c>
    </row>
    <row r="23768" spans="82:87">
      <c r="CD23768" s="34" t="s">
        <v>27643</v>
      </c>
      <c r="CG23768" s="381">
        <v>86029</v>
      </c>
      <c r="CI23768" s="378">
        <v>41170</v>
      </c>
    </row>
    <row r="23769" spans="82:87">
      <c r="CD23769" s="34" t="s">
        <v>27644</v>
      </c>
      <c r="CG23769" s="381">
        <v>86030</v>
      </c>
      <c r="CI23769" s="378">
        <v>41170</v>
      </c>
    </row>
    <row r="23770" spans="82:87">
      <c r="CD23770" s="34" t="s">
        <v>27645</v>
      </c>
      <c r="CG23770" s="381">
        <v>86031</v>
      </c>
      <c r="CI23770" s="378">
        <v>41170</v>
      </c>
    </row>
    <row r="23771" spans="82:87">
      <c r="CD23771" s="34" t="s">
        <v>27646</v>
      </c>
      <c r="CG23771" s="381">
        <v>86032</v>
      </c>
      <c r="CI23771" s="378">
        <v>41170</v>
      </c>
    </row>
    <row r="23772" spans="82:87">
      <c r="CD23772" s="34" t="s">
        <v>27647</v>
      </c>
      <c r="CG23772" s="381">
        <v>86033</v>
      </c>
      <c r="CI23772" s="378">
        <v>41170</v>
      </c>
    </row>
    <row r="23773" spans="82:87">
      <c r="CD23773" s="34" t="s">
        <v>27648</v>
      </c>
      <c r="CG23773" s="381">
        <v>86034</v>
      </c>
      <c r="CI23773" s="378">
        <v>41170</v>
      </c>
    </row>
    <row r="23774" spans="82:87">
      <c r="CD23774" s="34" t="s">
        <v>27649</v>
      </c>
      <c r="CG23774" s="381">
        <v>86035</v>
      </c>
      <c r="CI23774" s="378">
        <v>41170</v>
      </c>
    </row>
    <row r="23775" spans="82:87">
      <c r="CD23775" s="34" t="s">
        <v>27650</v>
      </c>
      <c r="CG23775" s="381">
        <v>86036</v>
      </c>
      <c r="CI23775" s="378">
        <v>41170</v>
      </c>
    </row>
    <row r="23776" spans="82:87">
      <c r="CD23776" s="34" t="s">
        <v>27651</v>
      </c>
      <c r="CG23776" s="381">
        <v>86037</v>
      </c>
      <c r="CI23776" s="378">
        <v>41170</v>
      </c>
    </row>
    <row r="23777" spans="82:87">
      <c r="CD23777" s="34" t="s">
        <v>27652</v>
      </c>
      <c r="CG23777" s="381">
        <v>86038</v>
      </c>
      <c r="CI23777" s="378">
        <v>41170</v>
      </c>
    </row>
    <row r="23778" spans="82:87">
      <c r="CD23778" s="34" t="s">
        <v>27653</v>
      </c>
      <c r="CG23778" s="381">
        <v>86039</v>
      </c>
      <c r="CI23778" s="378">
        <v>41170</v>
      </c>
    </row>
    <row r="23779" spans="82:87">
      <c r="CD23779" s="34" t="s">
        <v>27654</v>
      </c>
      <c r="CG23779" s="381">
        <v>86040</v>
      </c>
      <c r="CI23779" s="378">
        <v>41170</v>
      </c>
    </row>
    <row r="23780" spans="82:87">
      <c r="CD23780" s="34" t="s">
        <v>27655</v>
      </c>
      <c r="CG23780" s="381">
        <v>86041</v>
      </c>
      <c r="CI23780" s="378">
        <v>41170</v>
      </c>
    </row>
    <row r="23781" spans="82:87">
      <c r="CD23781" s="34" t="s">
        <v>27656</v>
      </c>
      <c r="CG23781" s="381">
        <v>86042</v>
      </c>
      <c r="CI23781" s="378">
        <v>41170</v>
      </c>
    </row>
    <row r="23782" spans="82:87">
      <c r="CD23782" s="34" t="s">
        <v>27657</v>
      </c>
      <c r="CG23782" s="381">
        <v>86043</v>
      </c>
      <c r="CI23782" s="378">
        <v>41190</v>
      </c>
    </row>
    <row r="23783" spans="82:87">
      <c r="CD23783" s="34" t="s">
        <v>27658</v>
      </c>
      <c r="CG23783" s="381">
        <v>86044</v>
      </c>
      <c r="CI23783" s="378">
        <v>41190</v>
      </c>
    </row>
    <row r="23784" spans="82:87">
      <c r="CD23784" s="34" t="s">
        <v>27659</v>
      </c>
      <c r="CG23784" s="381">
        <v>86045</v>
      </c>
      <c r="CI23784" s="378">
        <v>41190</v>
      </c>
    </row>
    <row r="23785" spans="82:87">
      <c r="CD23785" s="34" t="s">
        <v>27660</v>
      </c>
      <c r="CG23785" s="381">
        <v>86046</v>
      </c>
      <c r="CI23785" s="378">
        <v>41190</v>
      </c>
    </row>
    <row r="23786" spans="82:87">
      <c r="CD23786" s="34" t="s">
        <v>27661</v>
      </c>
      <c r="CG23786" s="381">
        <v>86047</v>
      </c>
      <c r="CI23786" s="378">
        <v>41190</v>
      </c>
    </row>
    <row r="23787" spans="82:87">
      <c r="CD23787" s="34" t="s">
        <v>27662</v>
      </c>
      <c r="CG23787" s="381">
        <v>86048</v>
      </c>
      <c r="CI23787" s="378">
        <v>41190</v>
      </c>
    </row>
    <row r="23788" spans="82:87">
      <c r="CD23788" s="34" t="s">
        <v>27663</v>
      </c>
      <c r="CG23788" s="381">
        <v>86049</v>
      </c>
      <c r="CI23788" s="378">
        <v>41190</v>
      </c>
    </row>
    <row r="23789" spans="82:87">
      <c r="CD23789" s="34" t="s">
        <v>27664</v>
      </c>
      <c r="CG23789" s="381">
        <v>86050</v>
      </c>
      <c r="CI23789" s="378">
        <v>41190</v>
      </c>
    </row>
    <row r="23790" spans="82:87">
      <c r="CD23790" s="34" t="s">
        <v>27665</v>
      </c>
      <c r="CG23790" s="381">
        <v>86051</v>
      </c>
      <c r="CI23790" s="378">
        <v>41190</v>
      </c>
    </row>
    <row r="23791" spans="82:87">
      <c r="CD23791" s="34" t="s">
        <v>27666</v>
      </c>
      <c r="CG23791" s="381">
        <v>86052</v>
      </c>
      <c r="CI23791" s="378">
        <v>41190</v>
      </c>
    </row>
    <row r="23792" spans="82:87">
      <c r="CD23792" s="34" t="s">
        <v>27667</v>
      </c>
      <c r="CG23792" s="381">
        <v>86053</v>
      </c>
      <c r="CI23792" s="378">
        <v>41190</v>
      </c>
    </row>
    <row r="23793" spans="82:87">
      <c r="CD23793" s="34" t="s">
        <v>27668</v>
      </c>
      <c r="CG23793" s="381">
        <v>86054</v>
      </c>
      <c r="CI23793" s="378">
        <v>41190</v>
      </c>
    </row>
    <row r="23794" spans="82:87">
      <c r="CD23794" s="34" t="s">
        <v>27669</v>
      </c>
      <c r="CG23794" s="381">
        <v>86055</v>
      </c>
      <c r="CI23794" s="378">
        <v>41190</v>
      </c>
    </row>
    <row r="23795" spans="82:87">
      <c r="CD23795" s="34" t="s">
        <v>27670</v>
      </c>
      <c r="CG23795" s="381">
        <v>86056</v>
      </c>
      <c r="CI23795" s="378">
        <v>41200</v>
      </c>
    </row>
    <row r="23796" spans="82:87">
      <c r="CD23796" s="34" t="s">
        <v>27671</v>
      </c>
      <c r="CG23796" s="381">
        <v>86060</v>
      </c>
      <c r="CI23796" s="378">
        <v>41200</v>
      </c>
    </row>
    <row r="23797" spans="82:87">
      <c r="CD23797" s="34" t="s">
        <v>27672</v>
      </c>
      <c r="CG23797" s="381">
        <v>86061</v>
      </c>
      <c r="CI23797" s="378">
        <v>41200</v>
      </c>
    </row>
    <row r="23798" spans="82:87">
      <c r="CD23798" s="34" t="s">
        <v>27673</v>
      </c>
      <c r="CG23798" s="381">
        <v>86062</v>
      </c>
      <c r="CI23798" s="378">
        <v>41200</v>
      </c>
    </row>
    <row r="23799" spans="82:87">
      <c r="CD23799" s="34" t="s">
        <v>27674</v>
      </c>
      <c r="CG23799" s="381">
        <v>86063</v>
      </c>
      <c r="CI23799" s="378">
        <v>41200</v>
      </c>
    </row>
    <row r="23800" spans="82:87">
      <c r="CD23800" s="34" t="s">
        <v>27675</v>
      </c>
      <c r="CG23800" s="381">
        <v>86064</v>
      </c>
      <c r="CI23800" s="378">
        <v>41200</v>
      </c>
    </row>
    <row r="23801" spans="82:87">
      <c r="CD23801" s="34" t="s">
        <v>27676</v>
      </c>
      <c r="CG23801" s="381">
        <v>86065</v>
      </c>
      <c r="CI23801" s="378">
        <v>41201</v>
      </c>
    </row>
    <row r="23802" spans="82:87">
      <c r="CD23802" s="34" t="s">
        <v>27677</v>
      </c>
      <c r="CG23802" s="381">
        <v>86066</v>
      </c>
      <c r="CI23802" s="378">
        <v>41201</v>
      </c>
    </row>
    <row r="23803" spans="82:87">
      <c r="CD23803" s="34" t="s">
        <v>27678</v>
      </c>
      <c r="CG23803" s="381">
        <v>86067</v>
      </c>
      <c r="CI23803" s="378">
        <v>41202</v>
      </c>
    </row>
    <row r="23804" spans="82:87">
      <c r="CD23804" s="34" t="s">
        <v>27679</v>
      </c>
      <c r="CG23804" s="381">
        <v>86068</v>
      </c>
      <c r="CI23804" s="378">
        <v>41202</v>
      </c>
    </row>
    <row r="23805" spans="82:87">
      <c r="CD23805" s="34" t="s">
        <v>27680</v>
      </c>
      <c r="CG23805" s="381">
        <v>86069</v>
      </c>
      <c r="CI23805" s="378">
        <v>41203</v>
      </c>
    </row>
    <row r="23806" spans="82:87">
      <c r="CD23806" s="34" t="s">
        <v>27681</v>
      </c>
      <c r="CG23806" s="381">
        <v>86070</v>
      </c>
      <c r="CI23806" s="378">
        <v>41203</v>
      </c>
    </row>
    <row r="23807" spans="82:87">
      <c r="CD23807" s="34" t="s">
        <v>27682</v>
      </c>
      <c r="CG23807" s="381">
        <v>86071</v>
      </c>
      <c r="CI23807" s="378">
        <v>41204</v>
      </c>
    </row>
    <row r="23808" spans="82:87">
      <c r="CD23808" s="34" t="s">
        <v>27683</v>
      </c>
      <c r="CG23808" s="381">
        <v>86072</v>
      </c>
      <c r="CI23808" s="378">
        <v>41204</v>
      </c>
    </row>
    <row r="23809" spans="82:87">
      <c r="CD23809" s="34" t="s">
        <v>27684</v>
      </c>
      <c r="CG23809" s="381">
        <v>86073</v>
      </c>
      <c r="CI23809" s="378">
        <v>41205</v>
      </c>
    </row>
    <row r="23810" spans="82:87">
      <c r="CD23810" s="34" t="s">
        <v>27685</v>
      </c>
      <c r="CG23810" s="381">
        <v>86074</v>
      </c>
      <c r="CI23810" s="378">
        <v>41205</v>
      </c>
    </row>
    <row r="23811" spans="82:87">
      <c r="CD23811" s="34" t="s">
        <v>27686</v>
      </c>
      <c r="CG23811" s="381">
        <v>86075</v>
      </c>
      <c r="CI23811" s="378">
        <v>41206</v>
      </c>
    </row>
    <row r="23812" spans="82:87">
      <c r="CD23812" s="34" t="s">
        <v>27687</v>
      </c>
      <c r="CG23812" s="381">
        <v>86076</v>
      </c>
      <c r="CI23812" s="378">
        <v>41206</v>
      </c>
    </row>
    <row r="23813" spans="82:87">
      <c r="CD23813" s="34" t="s">
        <v>27688</v>
      </c>
      <c r="CG23813" s="381">
        <v>86077</v>
      </c>
      <c r="CI23813" s="378">
        <v>41207</v>
      </c>
    </row>
    <row r="23814" spans="82:87">
      <c r="CD23814" s="34" t="s">
        <v>27689</v>
      </c>
      <c r="CG23814" s="381">
        <v>86078</v>
      </c>
      <c r="CI23814" s="378">
        <v>41207</v>
      </c>
    </row>
    <row r="23815" spans="82:87">
      <c r="CD23815" s="34" t="s">
        <v>27690</v>
      </c>
      <c r="CG23815" s="381">
        <v>86079</v>
      </c>
      <c r="CI23815" s="378">
        <v>41208</v>
      </c>
    </row>
    <row r="23816" spans="82:87">
      <c r="CD23816" s="34" t="s">
        <v>27691</v>
      </c>
      <c r="CG23816" s="381">
        <v>86080</v>
      </c>
      <c r="CI23816" s="378">
        <v>41208</v>
      </c>
    </row>
    <row r="23817" spans="82:87">
      <c r="CD23817" s="34" t="s">
        <v>27692</v>
      </c>
      <c r="CG23817" s="381">
        <v>86081</v>
      </c>
      <c r="CI23817" s="378">
        <v>41209</v>
      </c>
    </row>
    <row r="23818" spans="82:87">
      <c r="CD23818" s="34" t="s">
        <v>27693</v>
      </c>
      <c r="CG23818" s="381">
        <v>86082</v>
      </c>
      <c r="CI23818" s="378">
        <v>41209</v>
      </c>
    </row>
    <row r="23819" spans="82:87">
      <c r="CD23819" s="34" t="s">
        <v>27694</v>
      </c>
      <c r="CG23819" s="381">
        <v>86083</v>
      </c>
      <c r="CI23819" s="378">
        <v>41210</v>
      </c>
    </row>
    <row r="23820" spans="82:87">
      <c r="CD23820" s="34" t="s">
        <v>27695</v>
      </c>
      <c r="CG23820" s="381">
        <v>86084</v>
      </c>
      <c r="CI23820" s="378">
        <v>41210</v>
      </c>
    </row>
    <row r="23821" spans="82:87">
      <c r="CD23821" s="34" t="s">
        <v>27696</v>
      </c>
      <c r="CG23821" s="381">
        <v>86085</v>
      </c>
      <c r="CI23821" s="378">
        <v>41210</v>
      </c>
    </row>
    <row r="23822" spans="82:87">
      <c r="CD23822" s="34" t="s">
        <v>27697</v>
      </c>
      <c r="CG23822" s="381">
        <v>86086</v>
      </c>
      <c r="CI23822" s="378">
        <v>41210</v>
      </c>
    </row>
    <row r="23823" spans="82:87">
      <c r="CD23823" s="34" t="s">
        <v>27698</v>
      </c>
      <c r="CG23823" s="381">
        <v>86087</v>
      </c>
      <c r="CI23823" s="378">
        <v>41210</v>
      </c>
    </row>
    <row r="23824" spans="82:87">
      <c r="CD23824" s="34" t="s">
        <v>27699</v>
      </c>
      <c r="CG23824" s="381">
        <v>86088</v>
      </c>
      <c r="CI23824" s="378">
        <v>41210</v>
      </c>
    </row>
    <row r="23825" spans="82:87">
      <c r="CD23825" s="34" t="s">
        <v>27700</v>
      </c>
      <c r="CG23825" s="381">
        <v>86089</v>
      </c>
      <c r="CI23825" s="378">
        <v>41220</v>
      </c>
    </row>
    <row r="23826" spans="82:87">
      <c r="CD23826" s="34" t="s">
        <v>27701</v>
      </c>
      <c r="CG23826" s="381">
        <v>86090</v>
      </c>
      <c r="CI23826" s="378">
        <v>41220</v>
      </c>
    </row>
    <row r="23827" spans="82:87">
      <c r="CD23827" s="34" t="s">
        <v>27702</v>
      </c>
      <c r="CG23827" s="381">
        <v>86091</v>
      </c>
      <c r="CI23827" s="378">
        <v>41220</v>
      </c>
    </row>
    <row r="23828" spans="82:87">
      <c r="CD23828" s="34" t="s">
        <v>27703</v>
      </c>
      <c r="CG23828" s="381">
        <v>86092</v>
      </c>
      <c r="CI23828" s="378">
        <v>41220</v>
      </c>
    </row>
    <row r="23829" spans="82:87">
      <c r="CD23829" s="34" t="s">
        <v>27704</v>
      </c>
      <c r="CG23829" s="381">
        <v>86093</v>
      </c>
      <c r="CI23829" s="378">
        <v>41220</v>
      </c>
    </row>
    <row r="23830" spans="82:87">
      <c r="CD23830" s="34" t="s">
        <v>27705</v>
      </c>
      <c r="CG23830" s="381">
        <v>86094</v>
      </c>
      <c r="CI23830" s="378">
        <v>41220</v>
      </c>
    </row>
    <row r="23831" spans="82:87">
      <c r="CD23831" s="34" t="s">
        <v>27706</v>
      </c>
      <c r="CG23831" s="381">
        <v>86095</v>
      </c>
      <c r="CI23831" s="378">
        <v>41230</v>
      </c>
    </row>
    <row r="23832" spans="82:87">
      <c r="CD23832" s="34" t="s">
        <v>27707</v>
      </c>
      <c r="CG23832" s="381">
        <v>86096</v>
      </c>
      <c r="CI23832" s="378">
        <v>41230</v>
      </c>
    </row>
    <row r="23833" spans="82:87">
      <c r="CD23833" s="34" t="s">
        <v>27708</v>
      </c>
      <c r="CG23833" s="381">
        <v>86097</v>
      </c>
      <c r="CI23833" s="378">
        <v>41230</v>
      </c>
    </row>
    <row r="23834" spans="82:87">
      <c r="CD23834" s="34" t="s">
        <v>27709</v>
      </c>
      <c r="CG23834" s="381">
        <v>86098</v>
      </c>
      <c r="CI23834" s="378">
        <v>41230</v>
      </c>
    </row>
    <row r="23835" spans="82:87">
      <c r="CD23835" s="34" t="s">
        <v>27710</v>
      </c>
      <c r="CG23835" s="381">
        <v>86099</v>
      </c>
      <c r="CI23835" s="378">
        <v>41230</v>
      </c>
    </row>
    <row r="23836" spans="82:87">
      <c r="CD23836" s="34" t="s">
        <v>27711</v>
      </c>
      <c r="CG23836" s="381">
        <v>86100</v>
      </c>
      <c r="CI23836" s="378">
        <v>41230</v>
      </c>
    </row>
    <row r="23837" spans="82:87">
      <c r="CD23837" s="34" t="s">
        <v>27712</v>
      </c>
      <c r="CG23837" s="381">
        <v>86101</v>
      </c>
      <c r="CI23837" s="378">
        <v>41230</v>
      </c>
    </row>
    <row r="23838" spans="82:87">
      <c r="CD23838" s="34" t="s">
        <v>27713</v>
      </c>
      <c r="CG23838" s="381">
        <v>86102</v>
      </c>
      <c r="CI23838" s="378">
        <v>41230</v>
      </c>
    </row>
    <row r="23839" spans="82:87">
      <c r="CD23839" s="34" t="s">
        <v>27714</v>
      </c>
      <c r="CG23839" s="381">
        <v>86103</v>
      </c>
      <c r="CI23839" s="378">
        <v>41240</v>
      </c>
    </row>
    <row r="23840" spans="82:87">
      <c r="CD23840" s="34" t="s">
        <v>27715</v>
      </c>
      <c r="CG23840" s="381">
        <v>86104</v>
      </c>
      <c r="CI23840" s="378">
        <v>41240</v>
      </c>
    </row>
    <row r="23841" spans="82:87">
      <c r="CD23841" s="34" t="s">
        <v>27716</v>
      </c>
      <c r="CG23841" s="381">
        <v>86105</v>
      </c>
      <c r="CI23841" s="378">
        <v>41240</v>
      </c>
    </row>
    <row r="23842" spans="82:87">
      <c r="CD23842" s="34" t="s">
        <v>27717</v>
      </c>
      <c r="CG23842" s="381">
        <v>86106</v>
      </c>
      <c r="CI23842" s="378">
        <v>41240</v>
      </c>
    </row>
    <row r="23843" spans="82:87">
      <c r="CD23843" s="34" t="s">
        <v>27718</v>
      </c>
      <c r="CG23843" s="381">
        <v>86107</v>
      </c>
      <c r="CI23843" s="378">
        <v>41240</v>
      </c>
    </row>
    <row r="23844" spans="82:87">
      <c r="CD23844" s="34" t="s">
        <v>27719</v>
      </c>
      <c r="CG23844" s="381">
        <v>86108</v>
      </c>
      <c r="CI23844" s="378">
        <v>41240</v>
      </c>
    </row>
    <row r="23845" spans="82:87">
      <c r="CD23845" s="34" t="s">
        <v>27720</v>
      </c>
      <c r="CG23845" s="381">
        <v>86109</v>
      </c>
      <c r="CI23845" s="378">
        <v>41240</v>
      </c>
    </row>
    <row r="23846" spans="82:87">
      <c r="CD23846" s="34" t="s">
        <v>27721</v>
      </c>
      <c r="CG23846" s="381">
        <v>86110</v>
      </c>
      <c r="CI23846" s="378">
        <v>41240</v>
      </c>
    </row>
    <row r="23847" spans="82:87">
      <c r="CD23847" s="34" t="s">
        <v>27722</v>
      </c>
      <c r="CG23847" s="381">
        <v>86115</v>
      </c>
      <c r="CI23847" s="378">
        <v>41240</v>
      </c>
    </row>
    <row r="23848" spans="82:87">
      <c r="CD23848" s="34" t="s">
        <v>27723</v>
      </c>
      <c r="CG23848" s="381">
        <v>86117</v>
      </c>
      <c r="CI23848" s="378">
        <v>41240</v>
      </c>
    </row>
    <row r="23849" spans="82:87">
      <c r="CD23849" s="34" t="s">
        <v>27724</v>
      </c>
      <c r="CG23849" s="381">
        <v>86120</v>
      </c>
      <c r="CI23849" s="378">
        <v>41240</v>
      </c>
    </row>
    <row r="23850" spans="82:87">
      <c r="CD23850" s="34" t="s">
        <v>27725</v>
      </c>
      <c r="CG23850" s="381">
        <v>86130</v>
      </c>
      <c r="CI23850" s="378">
        <v>41250</v>
      </c>
    </row>
    <row r="23851" spans="82:87">
      <c r="CD23851" s="34" t="s">
        <v>27726</v>
      </c>
      <c r="CG23851" s="381">
        <v>86131</v>
      </c>
      <c r="CI23851" s="378">
        <v>41250</v>
      </c>
    </row>
    <row r="23852" spans="82:87">
      <c r="CD23852" s="34" t="s">
        <v>27727</v>
      </c>
      <c r="CG23852" s="381">
        <v>86132</v>
      </c>
      <c r="CI23852" s="378">
        <v>41250</v>
      </c>
    </row>
    <row r="23853" spans="82:87">
      <c r="CD23853" s="34" t="s">
        <v>27728</v>
      </c>
      <c r="CG23853" s="381">
        <v>86133</v>
      </c>
      <c r="CI23853" s="378">
        <v>41250</v>
      </c>
    </row>
    <row r="23854" spans="82:87">
      <c r="CD23854" s="34" t="s">
        <v>27729</v>
      </c>
      <c r="CG23854" s="381">
        <v>86134</v>
      </c>
      <c r="CI23854" s="378">
        <v>41250</v>
      </c>
    </row>
    <row r="23855" spans="82:87">
      <c r="CD23855" s="34" t="s">
        <v>27730</v>
      </c>
      <c r="CG23855" s="381">
        <v>86135</v>
      </c>
      <c r="CI23855" s="378">
        <v>41250</v>
      </c>
    </row>
    <row r="23856" spans="82:87">
      <c r="CD23856" s="34" t="s">
        <v>27731</v>
      </c>
      <c r="CG23856" s="381">
        <v>86136</v>
      </c>
      <c r="CI23856" s="378">
        <v>41250</v>
      </c>
    </row>
    <row r="23857" spans="82:87">
      <c r="CD23857" s="34" t="s">
        <v>27732</v>
      </c>
      <c r="CG23857" s="381">
        <v>86137</v>
      </c>
      <c r="CI23857" s="378">
        <v>41250</v>
      </c>
    </row>
    <row r="23858" spans="82:87">
      <c r="CD23858" s="34" t="s">
        <v>27733</v>
      </c>
      <c r="CG23858" s="381">
        <v>86138</v>
      </c>
      <c r="CI23858" s="378">
        <v>41250</v>
      </c>
    </row>
    <row r="23859" spans="82:87">
      <c r="CD23859" s="34" t="s">
        <v>27734</v>
      </c>
      <c r="CG23859" s="381">
        <v>86139</v>
      </c>
      <c r="CI23859" s="378">
        <v>41260</v>
      </c>
    </row>
    <row r="23860" spans="82:87">
      <c r="CD23860" s="34" t="s">
        <v>27735</v>
      </c>
      <c r="CG23860" s="381">
        <v>86140</v>
      </c>
      <c r="CI23860" s="378">
        <v>41261</v>
      </c>
    </row>
    <row r="23861" spans="82:87">
      <c r="CD23861" s="34" t="s">
        <v>27736</v>
      </c>
      <c r="CG23861" s="381">
        <v>86150</v>
      </c>
      <c r="CI23861" s="378">
        <v>41270</v>
      </c>
    </row>
    <row r="23862" spans="82:87">
      <c r="CD23862" s="34" t="s">
        <v>27737</v>
      </c>
      <c r="CG23862" s="381">
        <v>86153</v>
      </c>
      <c r="CI23862" s="378">
        <v>41270</v>
      </c>
    </row>
    <row r="23863" spans="82:87">
      <c r="CD23863" s="34" t="s">
        <v>27738</v>
      </c>
      <c r="CG23863" s="381">
        <v>86160</v>
      </c>
      <c r="CI23863" s="378">
        <v>41270</v>
      </c>
    </row>
    <row r="23864" spans="82:87">
      <c r="CD23864" s="34" t="s">
        <v>27739</v>
      </c>
      <c r="CG23864" s="381">
        <v>86165</v>
      </c>
      <c r="CI23864" s="378">
        <v>41270</v>
      </c>
    </row>
    <row r="23865" spans="82:87">
      <c r="CD23865" s="34" t="s">
        <v>27740</v>
      </c>
      <c r="CG23865" s="381">
        <v>86170</v>
      </c>
      <c r="CI23865" s="378">
        <v>41270</v>
      </c>
    </row>
    <row r="23866" spans="82:87">
      <c r="CD23866" s="34" t="s">
        <v>27741</v>
      </c>
      <c r="CG23866" s="381">
        <v>86180</v>
      </c>
      <c r="CI23866" s="378">
        <v>41270</v>
      </c>
    </row>
    <row r="23867" spans="82:87">
      <c r="CD23867" s="34" t="s">
        <v>27742</v>
      </c>
      <c r="CG23867" s="381">
        <v>86190</v>
      </c>
      <c r="CI23867" s="378">
        <v>41270</v>
      </c>
    </row>
    <row r="23868" spans="82:87">
      <c r="CD23868" s="34" t="s">
        <v>27743</v>
      </c>
      <c r="CG23868" s="381">
        <v>86200</v>
      </c>
      <c r="CI23868" s="378">
        <v>41270</v>
      </c>
    </row>
    <row r="23869" spans="82:87">
      <c r="CD23869" s="34" t="s">
        <v>27744</v>
      </c>
      <c r="CG23869" s="381">
        <v>86201</v>
      </c>
      <c r="CI23869" s="378">
        <v>41270</v>
      </c>
    </row>
    <row r="23870" spans="82:87">
      <c r="CD23870" s="34" t="s">
        <v>27745</v>
      </c>
      <c r="CG23870" s="381">
        <v>86202</v>
      </c>
      <c r="CI23870" s="378">
        <v>41270</v>
      </c>
    </row>
    <row r="23871" spans="82:87">
      <c r="CD23871" s="34" t="s">
        <v>27746</v>
      </c>
      <c r="CG23871" s="381">
        <v>86203</v>
      </c>
      <c r="CI23871" s="378">
        <v>41270</v>
      </c>
    </row>
    <row r="23872" spans="82:87">
      <c r="CD23872" s="34" t="s">
        <v>27747</v>
      </c>
      <c r="CG23872" s="381">
        <v>86204</v>
      </c>
      <c r="CI23872" s="378">
        <v>41270</v>
      </c>
    </row>
    <row r="23873" spans="82:87">
      <c r="CD23873" s="34" t="s">
        <v>27748</v>
      </c>
      <c r="CG23873" s="381">
        <v>86205</v>
      </c>
      <c r="CI23873" s="378">
        <v>41285</v>
      </c>
    </row>
    <row r="23874" spans="82:87">
      <c r="CD23874" s="34" t="s">
        <v>27749</v>
      </c>
      <c r="CG23874" s="381">
        <v>86206</v>
      </c>
      <c r="CI23874" s="378">
        <v>41290</v>
      </c>
    </row>
    <row r="23875" spans="82:87">
      <c r="CD23875" s="34" t="s">
        <v>27750</v>
      </c>
      <c r="CG23875" s="381">
        <v>86207</v>
      </c>
      <c r="CI23875" s="378">
        <v>41290</v>
      </c>
    </row>
    <row r="23876" spans="82:87">
      <c r="CD23876" s="34" t="s">
        <v>27751</v>
      </c>
      <c r="CG23876" s="381">
        <v>86208</v>
      </c>
      <c r="CI23876" s="378">
        <v>41290</v>
      </c>
    </row>
    <row r="23877" spans="82:87">
      <c r="CD23877" s="34" t="s">
        <v>27752</v>
      </c>
      <c r="CG23877" s="381">
        <v>86209</v>
      </c>
      <c r="CI23877" s="378">
        <v>41290</v>
      </c>
    </row>
    <row r="23878" spans="82:87">
      <c r="CD23878" s="34" t="s">
        <v>27753</v>
      </c>
      <c r="CG23878" s="381">
        <v>86210</v>
      </c>
      <c r="CI23878" s="378">
        <v>41290</v>
      </c>
    </row>
    <row r="23879" spans="82:87">
      <c r="CD23879" s="34" t="s">
        <v>27754</v>
      </c>
      <c r="CG23879" s="381">
        <v>86220</v>
      </c>
      <c r="CI23879" s="378">
        <v>41290</v>
      </c>
    </row>
    <row r="23880" spans="82:87">
      <c r="CD23880" s="34" t="s">
        <v>27755</v>
      </c>
      <c r="CG23880" s="381">
        <v>86230</v>
      </c>
      <c r="CI23880" s="378">
        <v>41290</v>
      </c>
    </row>
    <row r="23881" spans="82:87">
      <c r="CD23881" s="34" t="s">
        <v>27756</v>
      </c>
      <c r="CG23881" s="381">
        <v>86240</v>
      </c>
      <c r="CI23881" s="378">
        <v>41290</v>
      </c>
    </row>
    <row r="23882" spans="82:87">
      <c r="CD23882" s="34" t="s">
        <v>27757</v>
      </c>
      <c r="CG23882" s="381">
        <v>86250</v>
      </c>
      <c r="CI23882" s="378">
        <v>41290</v>
      </c>
    </row>
    <row r="23883" spans="82:87">
      <c r="CD23883" s="34" t="s">
        <v>27758</v>
      </c>
      <c r="CG23883" s="381">
        <v>86260</v>
      </c>
      <c r="CI23883" s="378">
        <v>41290</v>
      </c>
    </row>
    <row r="23884" spans="82:87">
      <c r="CD23884" s="34" t="s">
        <v>27759</v>
      </c>
      <c r="CG23884" s="381">
        <v>86270</v>
      </c>
      <c r="CI23884" s="378">
        <v>41290</v>
      </c>
    </row>
    <row r="23885" spans="82:87">
      <c r="CD23885" s="34" t="s">
        <v>27760</v>
      </c>
      <c r="CG23885" s="381">
        <v>86280</v>
      </c>
      <c r="CI23885" s="378">
        <v>41300</v>
      </c>
    </row>
    <row r="23886" spans="82:87">
      <c r="CD23886" s="34" t="s">
        <v>27761</v>
      </c>
      <c r="CG23886" s="381">
        <v>86281</v>
      </c>
      <c r="CI23886" s="378">
        <v>41300</v>
      </c>
    </row>
    <row r="23887" spans="82:87">
      <c r="CD23887" s="34" t="s">
        <v>27762</v>
      </c>
      <c r="CG23887" s="381">
        <v>86282</v>
      </c>
      <c r="CI23887" s="378">
        <v>41300</v>
      </c>
    </row>
    <row r="23888" spans="82:87">
      <c r="CD23888" s="34" t="s">
        <v>27763</v>
      </c>
      <c r="CG23888" s="381">
        <v>86289</v>
      </c>
      <c r="CI23888" s="378">
        <v>41300</v>
      </c>
    </row>
    <row r="23889" spans="82:87">
      <c r="CD23889" s="34" t="s">
        <v>27764</v>
      </c>
      <c r="CG23889" s="381">
        <v>86290</v>
      </c>
      <c r="CI23889" s="378">
        <v>41300</v>
      </c>
    </row>
    <row r="23890" spans="82:87">
      <c r="CD23890" s="34" t="s">
        <v>27765</v>
      </c>
      <c r="CG23890" s="381">
        <v>86300</v>
      </c>
      <c r="CI23890" s="378">
        <v>41300</v>
      </c>
    </row>
    <row r="23891" spans="82:87">
      <c r="CD23891" s="34" t="s">
        <v>27766</v>
      </c>
      <c r="CG23891" s="381">
        <v>86310</v>
      </c>
      <c r="CI23891" s="378">
        <v>41300</v>
      </c>
    </row>
    <row r="23892" spans="82:87">
      <c r="CD23892" s="34" t="s">
        <v>27767</v>
      </c>
      <c r="CG23892" s="381">
        <v>86316</v>
      </c>
      <c r="CI23892" s="378">
        <v>41310</v>
      </c>
    </row>
    <row r="23893" spans="82:87">
      <c r="CD23893" s="34" t="s">
        <v>27768</v>
      </c>
      <c r="CG23893" s="381">
        <v>86320</v>
      </c>
      <c r="CI23893" s="378">
        <v>41310</v>
      </c>
    </row>
    <row r="23894" spans="82:87">
      <c r="CD23894" s="34" t="s">
        <v>27769</v>
      </c>
      <c r="CG23894" s="381">
        <v>86330</v>
      </c>
      <c r="CI23894" s="378">
        <v>41310</v>
      </c>
    </row>
    <row r="23895" spans="82:87">
      <c r="CD23895" s="34" t="s">
        <v>27770</v>
      </c>
      <c r="CG23895" s="381">
        <v>86340</v>
      </c>
      <c r="CI23895" s="378">
        <v>41310</v>
      </c>
    </row>
    <row r="23896" spans="82:87">
      <c r="CD23896" s="34" t="s">
        <v>27771</v>
      </c>
      <c r="CG23896" s="381">
        <v>86350</v>
      </c>
      <c r="CI23896" s="378">
        <v>41310</v>
      </c>
    </row>
    <row r="23897" spans="82:87">
      <c r="CD23897" s="34" t="s">
        <v>27772</v>
      </c>
      <c r="CG23897" s="381">
        <v>86360</v>
      </c>
      <c r="CI23897" s="378">
        <v>41310</v>
      </c>
    </row>
    <row r="23898" spans="82:87">
      <c r="CD23898" s="34" t="s">
        <v>27773</v>
      </c>
      <c r="CG23898" s="381">
        <v>86361</v>
      </c>
      <c r="CI23898" s="378">
        <v>41310</v>
      </c>
    </row>
    <row r="23899" spans="82:87">
      <c r="CD23899" s="34" t="s">
        <v>27774</v>
      </c>
      <c r="CG23899" s="381">
        <v>86362</v>
      </c>
      <c r="CI23899" s="378">
        <v>41310</v>
      </c>
    </row>
    <row r="23900" spans="82:87">
      <c r="CD23900" s="34" t="s">
        <v>27775</v>
      </c>
      <c r="CG23900" s="381">
        <v>86363</v>
      </c>
      <c r="CI23900" s="378">
        <v>41310</v>
      </c>
    </row>
    <row r="23901" spans="82:87">
      <c r="CD23901" s="34" t="s">
        <v>27776</v>
      </c>
      <c r="CG23901" s="381">
        <v>86364</v>
      </c>
      <c r="CI23901" s="378">
        <v>41310</v>
      </c>
    </row>
    <row r="23902" spans="82:87">
      <c r="CD23902" s="34" t="s">
        <v>27777</v>
      </c>
      <c r="CG23902" s="381">
        <v>86365</v>
      </c>
      <c r="CI23902" s="378">
        <v>41310</v>
      </c>
    </row>
    <row r="23903" spans="82:87">
      <c r="CD23903" s="34" t="s">
        <v>27778</v>
      </c>
      <c r="CG23903" s="381">
        <v>86366</v>
      </c>
      <c r="CI23903" s="378">
        <v>41310</v>
      </c>
    </row>
    <row r="23904" spans="82:87">
      <c r="CD23904" s="34" t="s">
        <v>27779</v>
      </c>
      <c r="CG23904" s="381">
        <v>86367</v>
      </c>
      <c r="CI23904" s="378">
        <v>41320</v>
      </c>
    </row>
    <row r="23905" spans="82:87">
      <c r="CD23905" s="34" t="s">
        <v>27780</v>
      </c>
      <c r="CG23905" s="381">
        <v>86368</v>
      </c>
      <c r="CI23905" s="378">
        <v>41320</v>
      </c>
    </row>
    <row r="23906" spans="82:87">
      <c r="CD23906" s="34" t="s">
        <v>27781</v>
      </c>
      <c r="CG23906" s="381">
        <v>86369</v>
      </c>
      <c r="CI23906" s="378">
        <v>41320</v>
      </c>
    </row>
    <row r="23907" spans="82:87">
      <c r="CD23907" s="34" t="s">
        <v>27782</v>
      </c>
      <c r="CG23907" s="381">
        <v>86370</v>
      </c>
      <c r="CI23907" s="378">
        <v>41320</v>
      </c>
    </row>
    <row r="23908" spans="82:87">
      <c r="CD23908" s="34" t="s">
        <v>27783</v>
      </c>
      <c r="CG23908" s="381">
        <v>86380</v>
      </c>
      <c r="CI23908" s="378">
        <v>41320</v>
      </c>
    </row>
    <row r="23909" spans="82:87">
      <c r="CD23909" s="34" t="s">
        <v>27784</v>
      </c>
      <c r="CG23909" s="381">
        <v>86390</v>
      </c>
      <c r="CI23909" s="378">
        <v>41320</v>
      </c>
    </row>
    <row r="23910" spans="82:87">
      <c r="CD23910" s="34" t="s">
        <v>27785</v>
      </c>
      <c r="CG23910" s="381">
        <v>86400</v>
      </c>
      <c r="CI23910" s="378">
        <v>41320</v>
      </c>
    </row>
    <row r="23911" spans="82:87">
      <c r="CD23911" s="34" t="s">
        <v>27786</v>
      </c>
      <c r="CG23911" s="381">
        <v>86410</v>
      </c>
      <c r="CI23911" s="378">
        <v>41330</v>
      </c>
    </row>
    <row r="23912" spans="82:87">
      <c r="CD23912" s="34" t="s">
        <v>27787</v>
      </c>
      <c r="CG23912" s="381">
        <v>86420</v>
      </c>
      <c r="CI23912" s="378">
        <v>41330</v>
      </c>
    </row>
    <row r="23913" spans="82:87">
      <c r="CD23913" s="34" t="s">
        <v>27788</v>
      </c>
      <c r="CG23913" s="381">
        <v>86430</v>
      </c>
      <c r="CI23913" s="378">
        <v>41330</v>
      </c>
    </row>
    <row r="23914" spans="82:87">
      <c r="CD23914" s="34" t="s">
        <v>27789</v>
      </c>
      <c r="CG23914" s="381">
        <v>86440</v>
      </c>
      <c r="CI23914" s="378">
        <v>41330</v>
      </c>
    </row>
    <row r="23915" spans="82:87">
      <c r="CD23915" s="34" t="s">
        <v>27790</v>
      </c>
      <c r="CG23915" s="381">
        <v>86450</v>
      </c>
      <c r="CI23915" s="378">
        <v>41330</v>
      </c>
    </row>
    <row r="23916" spans="82:87">
      <c r="CD23916" s="34" t="s">
        <v>27791</v>
      </c>
      <c r="CG23916" s="381">
        <v>86460</v>
      </c>
      <c r="CI23916" s="378">
        <v>41330</v>
      </c>
    </row>
    <row r="23917" spans="82:87">
      <c r="CD23917" s="34" t="s">
        <v>27792</v>
      </c>
      <c r="CG23917" s="381">
        <v>86470</v>
      </c>
      <c r="CI23917" s="378">
        <v>41330</v>
      </c>
    </row>
    <row r="23918" spans="82:87">
      <c r="CD23918" s="34" t="s">
        <v>27793</v>
      </c>
      <c r="CG23918" s="381">
        <v>86480</v>
      </c>
      <c r="CI23918" s="378">
        <v>41350</v>
      </c>
    </row>
    <row r="23919" spans="82:87">
      <c r="CD23919" s="34" t="s">
        <v>27794</v>
      </c>
      <c r="CG23919" s="381">
        <v>86490</v>
      </c>
      <c r="CI23919" s="378">
        <v>41350</v>
      </c>
    </row>
    <row r="23920" spans="82:87">
      <c r="CD23920" s="34" t="s">
        <v>27795</v>
      </c>
      <c r="CG23920" s="381">
        <v>86500</v>
      </c>
      <c r="CI23920" s="378">
        <v>41350</v>
      </c>
    </row>
    <row r="23921" spans="82:87">
      <c r="CD23921" s="34" t="s">
        <v>27796</v>
      </c>
      <c r="CG23921" s="381">
        <v>86501</v>
      </c>
      <c r="CI23921" s="378">
        <v>41350</v>
      </c>
    </row>
    <row r="23922" spans="82:87">
      <c r="CD23922" s="34" t="s">
        <v>27797</v>
      </c>
      <c r="CG23922" s="381">
        <v>86502</v>
      </c>
      <c r="CI23922" s="378">
        <v>41350</v>
      </c>
    </row>
    <row r="23923" spans="82:87">
      <c r="CD23923" s="34" t="s">
        <v>27798</v>
      </c>
      <c r="CG23923" s="381">
        <v>86503</v>
      </c>
      <c r="CI23923" s="378">
        <v>41351</v>
      </c>
    </row>
    <row r="23924" spans="82:87">
      <c r="CD23924" s="34" t="s">
        <v>27799</v>
      </c>
      <c r="CG23924" s="381">
        <v>86504</v>
      </c>
      <c r="CI23924" s="378">
        <v>41352</v>
      </c>
    </row>
    <row r="23925" spans="82:87">
      <c r="CD23925" s="34" t="s">
        <v>27800</v>
      </c>
      <c r="CG23925" s="381">
        <v>86505</v>
      </c>
      <c r="CI23925" s="378">
        <v>41353</v>
      </c>
    </row>
    <row r="23926" spans="82:87">
      <c r="CD23926" s="34" t="s">
        <v>27801</v>
      </c>
      <c r="CG23926" s="381">
        <v>86506</v>
      </c>
      <c r="CI23926" s="378">
        <v>41354</v>
      </c>
    </row>
    <row r="23927" spans="82:87">
      <c r="CD23927" s="34" t="s">
        <v>27802</v>
      </c>
      <c r="CG23927" s="381">
        <v>86507</v>
      </c>
      <c r="CI23927" s="378">
        <v>41355</v>
      </c>
    </row>
    <row r="23928" spans="82:87">
      <c r="CD23928" s="34" t="s">
        <v>27803</v>
      </c>
      <c r="CG23928" s="381">
        <v>86508</v>
      </c>
      <c r="CI23928" s="378">
        <v>41356</v>
      </c>
    </row>
    <row r="23929" spans="82:87">
      <c r="CD23929" s="34" t="s">
        <v>27804</v>
      </c>
      <c r="CG23929" s="381">
        <v>86509</v>
      </c>
      <c r="CI23929" s="378">
        <v>41357</v>
      </c>
    </row>
    <row r="23930" spans="82:87">
      <c r="CD23930" s="34" t="s">
        <v>27805</v>
      </c>
      <c r="CG23930" s="381">
        <v>86510</v>
      </c>
      <c r="CI23930" s="378">
        <v>41360</v>
      </c>
    </row>
    <row r="23931" spans="82:87">
      <c r="CD23931" s="34" t="s">
        <v>27806</v>
      </c>
      <c r="CG23931" s="381">
        <v>86530</v>
      </c>
      <c r="CI23931" s="378">
        <v>41360</v>
      </c>
    </row>
    <row r="23932" spans="82:87">
      <c r="CD23932" s="34" t="s">
        <v>27807</v>
      </c>
      <c r="CG23932" s="381">
        <v>86540</v>
      </c>
      <c r="CI23932" s="378">
        <v>41360</v>
      </c>
    </row>
    <row r="23933" spans="82:87">
      <c r="CD23933" s="34" t="s">
        <v>27808</v>
      </c>
      <c r="CG23933" s="381">
        <v>86550</v>
      </c>
      <c r="CI23933" s="378">
        <v>41360</v>
      </c>
    </row>
    <row r="23934" spans="82:87">
      <c r="CD23934" s="34" t="s">
        <v>27809</v>
      </c>
      <c r="CG23934" s="381">
        <v>86580</v>
      </c>
      <c r="CI23934" s="378">
        <v>41360</v>
      </c>
    </row>
    <row r="23935" spans="82:87">
      <c r="CD23935" s="34" t="s">
        <v>27810</v>
      </c>
      <c r="CG23935" s="381">
        <v>86600</v>
      </c>
      <c r="CI23935" s="378">
        <v>41360</v>
      </c>
    </row>
    <row r="23936" spans="82:87">
      <c r="CD23936" s="34" t="s">
        <v>27811</v>
      </c>
      <c r="CG23936" s="381">
        <v>86610</v>
      </c>
      <c r="CI23936" s="378">
        <v>41370</v>
      </c>
    </row>
    <row r="23937" spans="82:87">
      <c r="CD23937" s="34" t="s">
        <v>27812</v>
      </c>
      <c r="CG23937" s="381">
        <v>86611</v>
      </c>
      <c r="CI23937" s="378">
        <v>41370</v>
      </c>
    </row>
    <row r="23938" spans="82:87">
      <c r="CD23938" s="34" t="s">
        <v>27813</v>
      </c>
      <c r="CG23938" s="381">
        <v>86612</v>
      </c>
      <c r="CI23938" s="378">
        <v>41370</v>
      </c>
    </row>
    <row r="23939" spans="82:87">
      <c r="CD23939" s="34" t="s">
        <v>27814</v>
      </c>
      <c r="CG23939" s="381">
        <v>86613</v>
      </c>
      <c r="CI23939" s="378">
        <v>41370</v>
      </c>
    </row>
    <row r="23940" spans="82:87">
      <c r="CD23940" s="34" t="s">
        <v>27815</v>
      </c>
      <c r="CG23940" s="381">
        <v>86614</v>
      </c>
      <c r="CI23940" s="378">
        <v>41370</v>
      </c>
    </row>
    <row r="23941" spans="82:87">
      <c r="CD23941" s="34" t="s">
        <v>27816</v>
      </c>
      <c r="CG23941" s="381">
        <v>86615</v>
      </c>
      <c r="CI23941" s="378">
        <v>41370</v>
      </c>
    </row>
    <row r="23942" spans="82:87">
      <c r="CD23942" s="34" t="s">
        <v>27817</v>
      </c>
      <c r="CG23942" s="381">
        <v>86616</v>
      </c>
      <c r="CI23942" s="378">
        <v>41370</v>
      </c>
    </row>
    <row r="23943" spans="82:87">
      <c r="CD23943" s="34" t="s">
        <v>27818</v>
      </c>
      <c r="CG23943" s="381">
        <v>86617</v>
      </c>
      <c r="CI23943" s="378">
        <v>41370</v>
      </c>
    </row>
    <row r="23944" spans="82:87">
      <c r="CD23944" s="34" t="s">
        <v>27819</v>
      </c>
      <c r="CG23944" s="381">
        <v>86618</v>
      </c>
      <c r="CI23944" s="378">
        <v>41370</v>
      </c>
    </row>
    <row r="23945" spans="82:87">
      <c r="CD23945" s="34" t="s">
        <v>27820</v>
      </c>
      <c r="CG23945" s="381">
        <v>86619</v>
      </c>
      <c r="CI23945" s="378">
        <v>41370</v>
      </c>
    </row>
    <row r="23946" spans="82:87">
      <c r="CD23946" s="34" t="s">
        <v>27821</v>
      </c>
      <c r="CG23946" s="381">
        <v>86620</v>
      </c>
      <c r="CI23946" s="378">
        <v>41400</v>
      </c>
    </row>
    <row r="23947" spans="82:87">
      <c r="CD23947" s="34" t="s">
        <v>27822</v>
      </c>
      <c r="CG23947" s="381">
        <v>86621</v>
      </c>
      <c r="CI23947" s="378">
        <v>41400</v>
      </c>
    </row>
    <row r="23948" spans="82:87">
      <c r="CD23948" s="34" t="s">
        <v>27823</v>
      </c>
      <c r="CG23948" s="381">
        <v>86622</v>
      </c>
      <c r="CI23948" s="378">
        <v>41400</v>
      </c>
    </row>
    <row r="23949" spans="82:87">
      <c r="CD23949" s="34" t="s">
        <v>27824</v>
      </c>
      <c r="CG23949" s="381">
        <v>86623</v>
      </c>
      <c r="CI23949" s="378">
        <v>41400</v>
      </c>
    </row>
    <row r="23950" spans="82:87">
      <c r="CD23950" s="34" t="s">
        <v>27825</v>
      </c>
      <c r="CG23950" s="381">
        <v>86624</v>
      </c>
      <c r="CI23950" s="378">
        <v>41400</v>
      </c>
    </row>
    <row r="23951" spans="82:87">
      <c r="CD23951" s="34" t="s">
        <v>27826</v>
      </c>
      <c r="CG23951" s="381">
        <v>86625</v>
      </c>
      <c r="CI23951" s="378">
        <v>41400</v>
      </c>
    </row>
    <row r="23952" spans="82:87">
      <c r="CD23952" s="34" t="s">
        <v>27827</v>
      </c>
      <c r="CG23952" s="381">
        <v>86626</v>
      </c>
      <c r="CI23952" s="378">
        <v>41400</v>
      </c>
    </row>
    <row r="23953" spans="82:87">
      <c r="CD23953" s="34" t="s">
        <v>27828</v>
      </c>
      <c r="CG23953" s="381">
        <v>86627</v>
      </c>
      <c r="CI23953" s="378">
        <v>41400</v>
      </c>
    </row>
    <row r="23954" spans="82:87">
      <c r="CD23954" s="34" t="s">
        <v>27829</v>
      </c>
      <c r="CG23954" s="381">
        <v>86628</v>
      </c>
      <c r="CI23954" s="378">
        <v>41400</v>
      </c>
    </row>
    <row r="23955" spans="82:87">
      <c r="CD23955" s="34" t="s">
        <v>27830</v>
      </c>
      <c r="CG23955" s="381">
        <v>86629</v>
      </c>
      <c r="CI23955" s="378">
        <v>41400</v>
      </c>
    </row>
    <row r="23956" spans="82:87">
      <c r="CD23956" s="34" t="s">
        <v>27831</v>
      </c>
      <c r="CG23956" s="381">
        <v>86630</v>
      </c>
      <c r="CI23956" s="378">
        <v>41400</v>
      </c>
    </row>
    <row r="23957" spans="82:87">
      <c r="CD23957" s="34" t="s">
        <v>27832</v>
      </c>
      <c r="CG23957" s="381">
        <v>86631</v>
      </c>
      <c r="CI23957" s="378">
        <v>41400</v>
      </c>
    </row>
    <row r="23958" spans="82:87">
      <c r="CD23958" s="34" t="s">
        <v>27833</v>
      </c>
      <c r="CG23958" s="381">
        <v>86632</v>
      </c>
      <c r="CI23958" s="378">
        <v>41400</v>
      </c>
    </row>
    <row r="23959" spans="82:87">
      <c r="CD23959" s="34" t="s">
        <v>27834</v>
      </c>
      <c r="CG23959" s="381">
        <v>86633</v>
      </c>
      <c r="CI23959" s="378">
        <v>41401</v>
      </c>
    </row>
    <row r="23960" spans="82:87">
      <c r="CD23960" s="34" t="s">
        <v>27835</v>
      </c>
      <c r="CG23960" s="381">
        <v>86634</v>
      </c>
      <c r="CI23960" s="378">
        <v>41402</v>
      </c>
    </row>
    <row r="23961" spans="82:87">
      <c r="CD23961" s="34" t="s">
        <v>27836</v>
      </c>
      <c r="CG23961" s="381">
        <v>86635</v>
      </c>
      <c r="CI23961" s="378">
        <v>41403</v>
      </c>
    </row>
    <row r="23962" spans="82:87">
      <c r="CD23962" s="34" t="s">
        <v>27837</v>
      </c>
      <c r="CG23962" s="381">
        <v>86636</v>
      </c>
      <c r="CI23962" s="378">
        <v>41404</v>
      </c>
    </row>
    <row r="23963" spans="82:87">
      <c r="CD23963" s="34" t="s">
        <v>27838</v>
      </c>
      <c r="CG23963" s="381">
        <v>86637</v>
      </c>
      <c r="CI23963" s="378">
        <v>41405</v>
      </c>
    </row>
    <row r="23964" spans="82:87">
      <c r="CD23964" s="34" t="s">
        <v>27839</v>
      </c>
      <c r="CG23964" s="381">
        <v>86638</v>
      </c>
      <c r="CI23964" s="378">
        <v>41406</v>
      </c>
    </row>
    <row r="23965" spans="82:87">
      <c r="CD23965" s="34" t="s">
        <v>27840</v>
      </c>
      <c r="CG23965" s="381">
        <v>86639</v>
      </c>
      <c r="CI23965" s="378">
        <v>41407</v>
      </c>
    </row>
    <row r="23966" spans="82:87">
      <c r="CD23966" s="34" t="s">
        <v>27841</v>
      </c>
      <c r="CG23966" s="381">
        <v>86640</v>
      </c>
      <c r="CI23966" s="378">
        <v>41408</v>
      </c>
    </row>
    <row r="23967" spans="82:87">
      <c r="CD23967" s="34" t="s">
        <v>27842</v>
      </c>
      <c r="CG23967" s="381">
        <v>86641</v>
      </c>
      <c r="CI23967" s="378">
        <v>41409</v>
      </c>
    </row>
    <row r="23968" spans="82:87">
      <c r="CD23968" s="34" t="s">
        <v>27843</v>
      </c>
      <c r="CG23968" s="381">
        <v>86642</v>
      </c>
      <c r="CI23968" s="378">
        <v>41500</v>
      </c>
    </row>
    <row r="23969" spans="82:87">
      <c r="CD23969" s="34" t="s">
        <v>27844</v>
      </c>
      <c r="CG23969" s="381">
        <v>86643</v>
      </c>
      <c r="CI23969" s="378">
        <v>41500</v>
      </c>
    </row>
    <row r="23970" spans="82:87">
      <c r="CD23970" s="34" t="s">
        <v>27845</v>
      </c>
      <c r="CG23970" s="381">
        <v>86644</v>
      </c>
      <c r="CI23970" s="378">
        <v>41500</v>
      </c>
    </row>
    <row r="23971" spans="82:87">
      <c r="CD23971" s="34" t="s">
        <v>27846</v>
      </c>
      <c r="CG23971" s="381">
        <v>86645</v>
      </c>
      <c r="CI23971" s="378">
        <v>41500</v>
      </c>
    </row>
    <row r="23972" spans="82:87">
      <c r="CD23972" s="34" t="s">
        <v>27847</v>
      </c>
      <c r="CG23972" s="381">
        <v>86646</v>
      </c>
      <c r="CI23972" s="378">
        <v>41500</v>
      </c>
    </row>
    <row r="23973" spans="82:87">
      <c r="CD23973" s="34" t="s">
        <v>27848</v>
      </c>
      <c r="CG23973" s="381">
        <v>86647</v>
      </c>
      <c r="CI23973" s="378">
        <v>41500</v>
      </c>
    </row>
    <row r="23974" spans="82:87">
      <c r="CD23974" s="34" t="s">
        <v>27849</v>
      </c>
      <c r="CG23974" s="381">
        <v>86648</v>
      </c>
      <c r="CI23974" s="378">
        <v>41500</v>
      </c>
    </row>
    <row r="23975" spans="82:87">
      <c r="CD23975" s="34" t="s">
        <v>27850</v>
      </c>
      <c r="CG23975" s="381">
        <v>86649</v>
      </c>
      <c r="CI23975" s="378">
        <v>41500</v>
      </c>
    </row>
    <row r="23976" spans="82:87">
      <c r="CD23976" s="34" t="s">
        <v>27851</v>
      </c>
      <c r="CG23976" s="381">
        <v>86700</v>
      </c>
      <c r="CI23976" s="378">
        <v>41500</v>
      </c>
    </row>
    <row r="23977" spans="82:87">
      <c r="CD23977" s="34" t="s">
        <v>27852</v>
      </c>
      <c r="CG23977" s="381">
        <v>86800</v>
      </c>
      <c r="CI23977" s="378">
        <v>41500</v>
      </c>
    </row>
    <row r="23978" spans="82:87">
      <c r="CD23978" s="34" t="s">
        <v>27853</v>
      </c>
      <c r="CG23978" s="381">
        <v>86900</v>
      </c>
      <c r="CI23978" s="378">
        <v>41500</v>
      </c>
    </row>
    <row r="23979" spans="82:87">
      <c r="CD23979" s="34" t="s">
        <v>27854</v>
      </c>
      <c r="CG23979" s="381">
        <v>86905</v>
      </c>
      <c r="CI23979" s="378">
        <v>41500</v>
      </c>
    </row>
    <row r="23980" spans="82:87">
      <c r="CD23980" s="34" t="s">
        <v>27855</v>
      </c>
      <c r="CG23980" s="381">
        <v>86910</v>
      </c>
      <c r="CI23980" s="378">
        <v>41500</v>
      </c>
    </row>
    <row r="23981" spans="82:87">
      <c r="CD23981" s="34" t="s">
        <v>27856</v>
      </c>
      <c r="CG23981" s="381">
        <v>86950</v>
      </c>
      <c r="CI23981" s="378">
        <v>41500</v>
      </c>
    </row>
    <row r="23982" spans="82:87">
      <c r="CD23982" s="34" t="s">
        <v>27857</v>
      </c>
      <c r="CG23982" s="381">
        <v>86951</v>
      </c>
      <c r="CI23982" s="378">
        <v>41501</v>
      </c>
    </row>
    <row r="23983" spans="82:87">
      <c r="CD23983" s="34" t="s">
        <v>27858</v>
      </c>
      <c r="CG23983" s="381">
        <v>86952</v>
      </c>
      <c r="CI23983" s="378">
        <v>41515</v>
      </c>
    </row>
    <row r="23984" spans="82:87">
      <c r="CD23984" s="34" t="s">
        <v>27859</v>
      </c>
      <c r="CG23984" s="381">
        <v>86953</v>
      </c>
      <c r="CI23984" s="378">
        <v>41520</v>
      </c>
    </row>
    <row r="23985" spans="82:87">
      <c r="CD23985" s="34" t="s">
        <v>27860</v>
      </c>
      <c r="CG23985" s="381">
        <v>86954</v>
      </c>
      <c r="CI23985" s="378">
        <v>41520</v>
      </c>
    </row>
    <row r="23986" spans="82:87">
      <c r="CD23986" s="34" t="s">
        <v>27861</v>
      </c>
      <c r="CG23986" s="381">
        <v>86955</v>
      </c>
      <c r="CI23986" s="378">
        <v>41528</v>
      </c>
    </row>
    <row r="23987" spans="82:87">
      <c r="CD23987" s="34" t="s">
        <v>27862</v>
      </c>
      <c r="CG23987" s="381">
        <v>86956</v>
      </c>
      <c r="CI23987" s="378">
        <v>41530</v>
      </c>
    </row>
    <row r="23988" spans="82:87">
      <c r="CD23988" s="34" t="s">
        <v>27863</v>
      </c>
      <c r="CG23988" s="381">
        <v>86957</v>
      </c>
      <c r="CI23988" s="378">
        <v>41540</v>
      </c>
    </row>
    <row r="23989" spans="82:87">
      <c r="CD23989" s="34" t="s">
        <v>27864</v>
      </c>
      <c r="CG23989" s="381">
        <v>86958</v>
      </c>
      <c r="CI23989" s="378">
        <v>41541</v>
      </c>
    </row>
    <row r="23990" spans="82:87">
      <c r="CD23990" s="34" t="s">
        <v>27865</v>
      </c>
      <c r="CG23990" s="381">
        <v>86959</v>
      </c>
      <c r="CI23990" s="378">
        <v>41542</v>
      </c>
    </row>
    <row r="23991" spans="82:87">
      <c r="CD23991" s="34" t="s">
        <v>27866</v>
      </c>
      <c r="CG23991" s="381">
        <v>86960</v>
      </c>
      <c r="CI23991" s="378">
        <v>41543</v>
      </c>
    </row>
    <row r="23992" spans="82:87">
      <c r="CD23992" s="34" t="s">
        <v>27867</v>
      </c>
      <c r="CG23992" s="381">
        <v>86961</v>
      </c>
      <c r="CI23992" s="378">
        <v>41544</v>
      </c>
    </row>
    <row r="23993" spans="82:87">
      <c r="CD23993" s="34" t="s">
        <v>27868</v>
      </c>
      <c r="CG23993" s="381">
        <v>86962</v>
      </c>
      <c r="CI23993" s="378">
        <v>41545</v>
      </c>
    </row>
    <row r="23994" spans="82:87">
      <c r="CD23994" s="34" t="s">
        <v>27869</v>
      </c>
      <c r="CG23994" s="381">
        <v>86963</v>
      </c>
      <c r="CI23994" s="378">
        <v>41546</v>
      </c>
    </row>
    <row r="23995" spans="82:87">
      <c r="CD23995" s="34" t="s">
        <v>27870</v>
      </c>
      <c r="CG23995" s="381">
        <v>86964</v>
      </c>
      <c r="CI23995" s="378">
        <v>41547</v>
      </c>
    </row>
    <row r="23996" spans="82:87">
      <c r="CD23996" s="34" t="s">
        <v>27871</v>
      </c>
      <c r="CG23996" s="381">
        <v>86965</v>
      </c>
      <c r="CI23996" s="378">
        <v>41548</v>
      </c>
    </row>
    <row r="23997" spans="82:87">
      <c r="CD23997" s="34" t="s">
        <v>27872</v>
      </c>
      <c r="CG23997" s="381">
        <v>86966</v>
      </c>
      <c r="CI23997" s="378">
        <v>41549</v>
      </c>
    </row>
    <row r="23998" spans="82:87">
      <c r="CD23998" s="34" t="s">
        <v>27873</v>
      </c>
      <c r="CG23998" s="381">
        <v>86967</v>
      </c>
      <c r="CI23998" s="378">
        <v>41550</v>
      </c>
    </row>
    <row r="23999" spans="82:87">
      <c r="CD23999" s="34" t="s">
        <v>27874</v>
      </c>
      <c r="CG23999" s="381">
        <v>86968</v>
      </c>
      <c r="CI23999" s="378">
        <v>41551</v>
      </c>
    </row>
    <row r="24000" spans="82:87">
      <c r="CD24000" s="34" t="s">
        <v>27875</v>
      </c>
      <c r="CG24000" s="381">
        <v>86969</v>
      </c>
      <c r="CI24000" s="378">
        <v>41552</v>
      </c>
    </row>
    <row r="24001" spans="82:87">
      <c r="CD24001" s="34" t="s">
        <v>27876</v>
      </c>
      <c r="CG24001" s="381">
        <v>86980</v>
      </c>
      <c r="CI24001" s="378">
        <v>41553</v>
      </c>
    </row>
    <row r="24002" spans="82:87">
      <c r="CD24002" s="34" t="s">
        <v>27877</v>
      </c>
      <c r="CG24002" s="381">
        <v>86981</v>
      </c>
      <c r="CI24002" s="378">
        <v>41554</v>
      </c>
    </row>
    <row r="24003" spans="82:87">
      <c r="CD24003" s="34" t="s">
        <v>27878</v>
      </c>
      <c r="CG24003" s="381">
        <v>86982</v>
      </c>
      <c r="CI24003" s="378">
        <v>41555</v>
      </c>
    </row>
    <row r="24004" spans="82:87">
      <c r="CD24004" s="34" t="s">
        <v>27879</v>
      </c>
      <c r="CG24004" s="381">
        <v>86983</v>
      </c>
      <c r="CI24004" s="378">
        <v>41556</v>
      </c>
    </row>
    <row r="24005" spans="82:87">
      <c r="CD24005" s="34" t="s">
        <v>27880</v>
      </c>
      <c r="CG24005" s="381">
        <v>86984</v>
      </c>
      <c r="CI24005" s="378">
        <v>41557</v>
      </c>
    </row>
    <row r="24006" spans="82:87">
      <c r="CD24006" s="34" t="s">
        <v>27881</v>
      </c>
      <c r="CG24006" s="381">
        <v>86985</v>
      </c>
      <c r="CI24006" s="378">
        <v>41558</v>
      </c>
    </row>
    <row r="24007" spans="82:87">
      <c r="CD24007" s="34" t="s">
        <v>27882</v>
      </c>
      <c r="CG24007" s="381">
        <v>86986</v>
      </c>
      <c r="CI24007" s="378">
        <v>41559</v>
      </c>
    </row>
    <row r="24008" spans="82:87">
      <c r="CD24008" s="34" t="s">
        <v>27883</v>
      </c>
      <c r="CG24008" s="381">
        <v>86987</v>
      </c>
      <c r="CI24008" s="378">
        <v>41560</v>
      </c>
    </row>
    <row r="24009" spans="82:87">
      <c r="CD24009" s="34" t="s">
        <v>27884</v>
      </c>
      <c r="CG24009" s="381">
        <v>86988</v>
      </c>
      <c r="CI24009" s="378">
        <v>41560</v>
      </c>
    </row>
    <row r="24010" spans="82:87">
      <c r="CD24010" s="34" t="s">
        <v>27885</v>
      </c>
      <c r="CG24010" s="381">
        <v>86989</v>
      </c>
      <c r="CI24010" s="378">
        <v>41561</v>
      </c>
    </row>
    <row r="24011" spans="82:87">
      <c r="CD24011" s="34" t="s">
        <v>27886</v>
      </c>
      <c r="CG24011" s="381">
        <v>87000</v>
      </c>
      <c r="CI24011" s="378">
        <v>41562</v>
      </c>
    </row>
    <row r="24012" spans="82:87">
      <c r="CD24012" s="34" t="s">
        <v>27887</v>
      </c>
      <c r="CG24012" s="381">
        <v>87001</v>
      </c>
      <c r="CI24012" s="378">
        <v>41563</v>
      </c>
    </row>
    <row r="24013" spans="82:87">
      <c r="CD24013" s="34" t="s">
        <v>27888</v>
      </c>
      <c r="CG24013" s="381">
        <v>87002</v>
      </c>
      <c r="CI24013" s="378">
        <v>41564</v>
      </c>
    </row>
    <row r="24014" spans="82:87">
      <c r="CD24014" s="34" t="s">
        <v>27889</v>
      </c>
      <c r="CG24014" s="381">
        <v>87003</v>
      </c>
      <c r="CI24014" s="378">
        <v>41565</v>
      </c>
    </row>
    <row r="24015" spans="82:87">
      <c r="CD24015" s="34" t="s">
        <v>27890</v>
      </c>
      <c r="CG24015" s="381">
        <v>87004</v>
      </c>
      <c r="CI24015" s="378">
        <v>41566</v>
      </c>
    </row>
    <row r="24016" spans="82:87">
      <c r="CD24016" s="34" t="s">
        <v>27891</v>
      </c>
      <c r="CG24016" s="381">
        <v>87005</v>
      </c>
      <c r="CI24016" s="378">
        <v>41566</v>
      </c>
    </row>
    <row r="24017" spans="82:87">
      <c r="CD24017" s="34" t="s">
        <v>27892</v>
      </c>
      <c r="CG24017" s="381">
        <v>87006</v>
      </c>
      <c r="CI24017" s="378">
        <v>41567</v>
      </c>
    </row>
    <row r="24018" spans="82:87">
      <c r="CD24018" s="34" t="s">
        <v>27893</v>
      </c>
      <c r="CG24018" s="381">
        <v>87007</v>
      </c>
      <c r="CI24018" s="378">
        <v>41568</v>
      </c>
    </row>
    <row r="24019" spans="82:87">
      <c r="CD24019" s="34" t="s">
        <v>27894</v>
      </c>
      <c r="CG24019" s="381">
        <v>87008</v>
      </c>
      <c r="CI24019" s="378">
        <v>41569</v>
      </c>
    </row>
    <row r="24020" spans="82:87">
      <c r="CD24020" s="34" t="s">
        <v>27895</v>
      </c>
      <c r="CG24020" s="381">
        <v>87009</v>
      </c>
      <c r="CI24020" s="378">
        <v>41570</v>
      </c>
    </row>
    <row r="24021" spans="82:87">
      <c r="CD24021" s="34" t="s">
        <v>27896</v>
      </c>
      <c r="CG24021" s="381">
        <v>87010</v>
      </c>
      <c r="CI24021" s="378">
        <v>41571</v>
      </c>
    </row>
    <row r="24022" spans="82:87">
      <c r="CD24022" s="34" t="s">
        <v>27897</v>
      </c>
      <c r="CG24022" s="381">
        <v>87011</v>
      </c>
      <c r="CI24022" s="378">
        <v>41572</v>
      </c>
    </row>
    <row r="24023" spans="82:87">
      <c r="CD24023" s="34" t="s">
        <v>27898</v>
      </c>
      <c r="CG24023" s="381">
        <v>87012</v>
      </c>
      <c r="CI24023" s="378">
        <v>41573</v>
      </c>
    </row>
    <row r="24024" spans="82:87">
      <c r="CD24024" s="34" t="s">
        <v>27899</v>
      </c>
      <c r="CG24024" s="381">
        <v>87013</v>
      </c>
      <c r="CI24024" s="378">
        <v>41574</v>
      </c>
    </row>
    <row r="24025" spans="82:87">
      <c r="CD24025" s="34" t="s">
        <v>27900</v>
      </c>
      <c r="CG24025" s="381">
        <v>87014</v>
      </c>
      <c r="CI24025" s="378">
        <v>41575</v>
      </c>
    </row>
    <row r="24026" spans="82:87">
      <c r="CD24026" s="34" t="s">
        <v>27901</v>
      </c>
      <c r="CG24026" s="381">
        <v>87015</v>
      </c>
      <c r="CI24026" s="378">
        <v>41576</v>
      </c>
    </row>
    <row r="24027" spans="82:87">
      <c r="CD24027" s="34" t="s">
        <v>27902</v>
      </c>
      <c r="CG24027" s="381">
        <v>87016</v>
      </c>
      <c r="CI24027" s="378">
        <v>41577</v>
      </c>
    </row>
    <row r="24028" spans="82:87">
      <c r="CD24028" s="34" t="s">
        <v>27903</v>
      </c>
      <c r="CG24028" s="381">
        <v>87017</v>
      </c>
      <c r="CI24028" s="378">
        <v>41578</v>
      </c>
    </row>
    <row r="24029" spans="82:87">
      <c r="CD24029" s="34" t="s">
        <v>27904</v>
      </c>
      <c r="CG24029" s="381">
        <v>87018</v>
      </c>
      <c r="CI24029" s="378">
        <v>41579</v>
      </c>
    </row>
    <row r="24030" spans="82:87">
      <c r="CD24030" s="34" t="s">
        <v>27905</v>
      </c>
      <c r="CG24030" s="381">
        <v>87019</v>
      </c>
      <c r="CI24030" s="378">
        <v>41580</v>
      </c>
    </row>
    <row r="24031" spans="82:87">
      <c r="CD24031" s="34" t="s">
        <v>27906</v>
      </c>
      <c r="CG24031" s="381">
        <v>87020</v>
      </c>
      <c r="CI24031" s="378">
        <v>41581</v>
      </c>
    </row>
    <row r="24032" spans="82:87">
      <c r="CD24032" s="34" t="s">
        <v>27907</v>
      </c>
      <c r="CG24032" s="381">
        <v>87021</v>
      </c>
      <c r="CI24032" s="378">
        <v>41582</v>
      </c>
    </row>
    <row r="24033" spans="82:87">
      <c r="CD24033" s="34" t="s">
        <v>395</v>
      </c>
      <c r="CG24033" s="381">
        <v>87022</v>
      </c>
      <c r="CI24033" s="378">
        <v>41583</v>
      </c>
    </row>
    <row r="24034" spans="82:87">
      <c r="CD24034" s="34" t="s">
        <v>27908</v>
      </c>
      <c r="CG24034" s="381">
        <v>87023</v>
      </c>
      <c r="CI24034" s="378">
        <v>41584</v>
      </c>
    </row>
    <row r="24035" spans="82:87">
      <c r="CD24035" s="34" t="s">
        <v>27909</v>
      </c>
      <c r="CG24035" s="381">
        <v>87024</v>
      </c>
      <c r="CI24035" s="378">
        <v>41585</v>
      </c>
    </row>
    <row r="24036" spans="82:87">
      <c r="CD24036" s="34" t="s">
        <v>27910</v>
      </c>
      <c r="CG24036" s="381">
        <v>87025</v>
      </c>
      <c r="CI24036" s="378">
        <v>41586</v>
      </c>
    </row>
    <row r="24037" spans="82:87">
      <c r="CD24037" s="34" t="s">
        <v>27911</v>
      </c>
      <c r="CG24037" s="381">
        <v>87026</v>
      </c>
      <c r="CI24037" s="378">
        <v>41587</v>
      </c>
    </row>
    <row r="24038" spans="82:87">
      <c r="CD24038" s="34" t="s">
        <v>27912</v>
      </c>
      <c r="CG24038" s="381">
        <v>87027</v>
      </c>
      <c r="CI24038" s="378">
        <v>41588</v>
      </c>
    </row>
    <row r="24039" spans="82:87">
      <c r="CD24039" s="34" t="s">
        <v>27913</v>
      </c>
      <c r="CG24039" s="381">
        <v>87028</v>
      </c>
      <c r="CI24039" s="378">
        <v>41589</v>
      </c>
    </row>
    <row r="24040" spans="82:87">
      <c r="CD24040" s="34" t="s">
        <v>27914</v>
      </c>
      <c r="CG24040" s="381">
        <v>87029</v>
      </c>
      <c r="CI24040" s="378">
        <v>41590</v>
      </c>
    </row>
    <row r="24041" spans="82:87">
      <c r="CD24041" s="34" t="s">
        <v>27915</v>
      </c>
      <c r="CG24041" s="381">
        <v>87030</v>
      </c>
      <c r="CI24041" s="378">
        <v>41591</v>
      </c>
    </row>
    <row r="24042" spans="82:87">
      <c r="CD24042" s="34" t="s">
        <v>27916</v>
      </c>
      <c r="CG24042" s="381">
        <v>87031</v>
      </c>
      <c r="CI24042" s="378">
        <v>41592</v>
      </c>
    </row>
    <row r="24043" spans="82:87">
      <c r="CD24043" s="34" t="s">
        <v>27917</v>
      </c>
      <c r="CG24043" s="381">
        <v>87032</v>
      </c>
      <c r="CI24043" s="378">
        <v>41593</v>
      </c>
    </row>
    <row r="24044" spans="82:87">
      <c r="CD24044" s="34" t="s">
        <v>27918</v>
      </c>
      <c r="CG24044" s="381">
        <v>87033</v>
      </c>
      <c r="CI24044" s="378">
        <v>41594</v>
      </c>
    </row>
    <row r="24045" spans="82:87">
      <c r="CD24045" s="34" t="s">
        <v>27919</v>
      </c>
      <c r="CG24045" s="381">
        <v>87034</v>
      </c>
      <c r="CI24045" s="378">
        <v>41595</v>
      </c>
    </row>
    <row r="24046" spans="82:87">
      <c r="CD24046" s="34" t="s">
        <v>27920</v>
      </c>
      <c r="CG24046" s="381">
        <v>87035</v>
      </c>
      <c r="CI24046" s="378">
        <v>41596</v>
      </c>
    </row>
    <row r="24047" spans="82:87">
      <c r="CD24047" s="34" t="s">
        <v>27921</v>
      </c>
      <c r="CG24047" s="381">
        <v>87036</v>
      </c>
      <c r="CI24047" s="378">
        <v>41597</v>
      </c>
    </row>
    <row r="24048" spans="82:87">
      <c r="CD24048" s="34" t="s">
        <v>27922</v>
      </c>
      <c r="CG24048" s="381">
        <v>87037</v>
      </c>
      <c r="CI24048" s="378">
        <v>41598</v>
      </c>
    </row>
    <row r="24049" spans="82:87">
      <c r="CD24049" s="34" t="s">
        <v>27923</v>
      </c>
      <c r="CG24049" s="381">
        <v>87038</v>
      </c>
      <c r="CI24049" s="378">
        <v>41599</v>
      </c>
    </row>
    <row r="24050" spans="82:87">
      <c r="CD24050" s="34" t="s">
        <v>27924</v>
      </c>
      <c r="CG24050" s="381">
        <v>87039</v>
      </c>
      <c r="CI24050" s="378">
        <v>41600</v>
      </c>
    </row>
    <row r="24051" spans="82:87">
      <c r="CD24051" s="34" t="s">
        <v>27925</v>
      </c>
      <c r="CG24051" s="381">
        <v>87040</v>
      </c>
      <c r="CI24051" s="378">
        <v>41600</v>
      </c>
    </row>
    <row r="24052" spans="82:87">
      <c r="CD24052" s="34" t="s">
        <v>27926</v>
      </c>
      <c r="CG24052" s="381">
        <v>87041</v>
      </c>
      <c r="CI24052" s="378">
        <v>41600</v>
      </c>
    </row>
    <row r="24053" spans="82:87">
      <c r="CD24053" s="34" t="s">
        <v>27927</v>
      </c>
      <c r="CG24053" s="381">
        <v>87042</v>
      </c>
      <c r="CI24053" s="378">
        <v>41600</v>
      </c>
    </row>
    <row r="24054" spans="82:87">
      <c r="CD24054" s="34" t="s">
        <v>27928</v>
      </c>
      <c r="CG24054" s="381">
        <v>87043</v>
      </c>
      <c r="CI24054" s="378">
        <v>41600</v>
      </c>
    </row>
    <row r="24055" spans="82:87">
      <c r="CD24055" s="34" t="s">
        <v>27929</v>
      </c>
      <c r="CG24055" s="381">
        <v>87044</v>
      </c>
      <c r="CI24055" s="378">
        <v>41600</v>
      </c>
    </row>
    <row r="24056" spans="82:87">
      <c r="CD24056" s="34" t="s">
        <v>27930</v>
      </c>
      <c r="CG24056" s="381">
        <v>87045</v>
      </c>
      <c r="CI24056" s="378">
        <v>41600</v>
      </c>
    </row>
    <row r="24057" spans="82:87">
      <c r="CD24057" s="34" t="s">
        <v>27931</v>
      </c>
      <c r="CG24057" s="381">
        <v>87046</v>
      </c>
      <c r="CI24057" s="378">
        <v>41674</v>
      </c>
    </row>
    <row r="24058" spans="82:87">
      <c r="CD24058" s="34" t="s">
        <v>27932</v>
      </c>
      <c r="CG24058" s="381">
        <v>87047</v>
      </c>
      <c r="CI24058" s="378">
        <v>41700</v>
      </c>
    </row>
    <row r="24059" spans="82:87">
      <c r="CD24059" s="34" t="s">
        <v>27933</v>
      </c>
      <c r="CG24059" s="381">
        <v>87048</v>
      </c>
      <c r="CI24059" s="378">
        <v>41700</v>
      </c>
    </row>
    <row r="24060" spans="82:87">
      <c r="CD24060" s="34" t="s">
        <v>27934</v>
      </c>
      <c r="CG24060" s="381">
        <v>87049</v>
      </c>
      <c r="CI24060" s="378">
        <v>41700</v>
      </c>
    </row>
    <row r="24061" spans="82:87">
      <c r="CD24061" s="34" t="s">
        <v>27935</v>
      </c>
      <c r="CG24061" s="381">
        <v>87050</v>
      </c>
      <c r="CI24061" s="378">
        <v>41700</v>
      </c>
    </row>
    <row r="24062" spans="82:87">
      <c r="CD24062" s="34" t="s">
        <v>27936</v>
      </c>
      <c r="CG24062" s="381">
        <v>87051</v>
      </c>
      <c r="CI24062" s="378">
        <v>41700</v>
      </c>
    </row>
    <row r="24063" spans="82:87">
      <c r="CD24063" s="34" t="s">
        <v>27937</v>
      </c>
      <c r="CG24063" s="381">
        <v>87052</v>
      </c>
      <c r="CI24063" s="378">
        <v>41700</v>
      </c>
    </row>
    <row r="24064" spans="82:87">
      <c r="CD24064" s="34" t="s">
        <v>27938</v>
      </c>
      <c r="CG24064" s="381">
        <v>87053</v>
      </c>
      <c r="CI24064" s="378">
        <v>41700</v>
      </c>
    </row>
    <row r="24065" spans="82:87">
      <c r="CD24065" s="34" t="s">
        <v>27939</v>
      </c>
      <c r="CG24065" s="381">
        <v>87054</v>
      </c>
      <c r="CI24065" s="378">
        <v>41700</v>
      </c>
    </row>
    <row r="24066" spans="82:87">
      <c r="CD24066" s="34" t="s">
        <v>27940</v>
      </c>
      <c r="CG24066" s="381">
        <v>87055</v>
      </c>
      <c r="CI24066" s="378">
        <v>41700</v>
      </c>
    </row>
    <row r="24067" spans="82:87">
      <c r="CD24067" s="34" t="s">
        <v>27941</v>
      </c>
      <c r="CG24067" s="381">
        <v>87056</v>
      </c>
      <c r="CI24067" s="378">
        <v>41700</v>
      </c>
    </row>
    <row r="24068" spans="82:87">
      <c r="CD24068" s="34" t="s">
        <v>27942</v>
      </c>
      <c r="CG24068" s="381">
        <v>87057</v>
      </c>
      <c r="CI24068" s="378">
        <v>41700</v>
      </c>
    </row>
    <row r="24069" spans="82:87">
      <c r="CD24069" s="34" t="s">
        <v>27943</v>
      </c>
      <c r="CG24069" s="381">
        <v>87058</v>
      </c>
      <c r="CI24069" s="378">
        <v>41720</v>
      </c>
    </row>
    <row r="24070" spans="82:87">
      <c r="CD24070" s="34" t="s">
        <v>27944</v>
      </c>
      <c r="CG24070" s="381">
        <v>87059</v>
      </c>
      <c r="CI24070" s="378">
        <v>41730</v>
      </c>
    </row>
    <row r="24071" spans="82:87">
      <c r="CD24071" s="34" t="s">
        <v>27945</v>
      </c>
      <c r="CG24071" s="381">
        <v>87060</v>
      </c>
      <c r="CI24071" s="378">
        <v>41730</v>
      </c>
    </row>
    <row r="24072" spans="82:87">
      <c r="CD24072" s="34" t="s">
        <v>27946</v>
      </c>
      <c r="CG24072" s="381">
        <v>87061</v>
      </c>
      <c r="CI24072" s="378">
        <v>41800</v>
      </c>
    </row>
    <row r="24073" spans="82:87">
      <c r="CD24073" s="34" t="s">
        <v>27947</v>
      </c>
      <c r="CG24073" s="381">
        <v>87062</v>
      </c>
      <c r="CI24073" s="378">
        <v>41800</v>
      </c>
    </row>
    <row r="24074" spans="82:87">
      <c r="CD24074" s="34" t="s">
        <v>27948</v>
      </c>
      <c r="CG24074" s="381">
        <v>87063</v>
      </c>
      <c r="CI24074" s="378">
        <v>41800</v>
      </c>
    </row>
    <row r="24075" spans="82:87">
      <c r="CD24075" s="34" t="s">
        <v>27949</v>
      </c>
      <c r="CG24075" s="381">
        <v>87064</v>
      </c>
      <c r="CI24075" s="378">
        <v>41800</v>
      </c>
    </row>
    <row r="24076" spans="82:87">
      <c r="CD24076" s="34" t="s">
        <v>27950</v>
      </c>
      <c r="CG24076" s="381">
        <v>87065</v>
      </c>
      <c r="CI24076" s="378">
        <v>41800</v>
      </c>
    </row>
    <row r="24077" spans="82:87">
      <c r="CD24077" s="34" t="s">
        <v>27951</v>
      </c>
      <c r="CG24077" s="381">
        <v>87066</v>
      </c>
      <c r="CI24077" s="378">
        <v>41800</v>
      </c>
    </row>
    <row r="24078" spans="82:87">
      <c r="CD24078" s="34" t="s">
        <v>27952</v>
      </c>
      <c r="CG24078" s="381">
        <v>87067</v>
      </c>
      <c r="CI24078" s="378">
        <v>41800</v>
      </c>
    </row>
    <row r="24079" spans="82:87">
      <c r="CD24079" s="34" t="s">
        <v>27953</v>
      </c>
      <c r="CG24079" s="381">
        <v>87068</v>
      </c>
      <c r="CI24079" s="378">
        <v>41800</v>
      </c>
    </row>
    <row r="24080" spans="82:87">
      <c r="CD24080" s="34" t="s">
        <v>27954</v>
      </c>
      <c r="CG24080" s="381">
        <v>87069</v>
      </c>
      <c r="CI24080" s="378">
        <v>41800</v>
      </c>
    </row>
    <row r="24081" spans="82:87">
      <c r="CD24081" s="34" t="s">
        <v>27955</v>
      </c>
      <c r="CG24081" s="381">
        <v>87070</v>
      </c>
      <c r="CI24081" s="378">
        <v>41800</v>
      </c>
    </row>
    <row r="24082" spans="82:87">
      <c r="CD24082" s="34" t="s">
        <v>27956</v>
      </c>
      <c r="CG24082" s="381">
        <v>87071</v>
      </c>
      <c r="CI24082" s="378">
        <v>41800</v>
      </c>
    </row>
    <row r="24083" spans="82:87">
      <c r="CD24083" s="34" t="s">
        <v>27957</v>
      </c>
      <c r="CG24083" s="381">
        <v>87072</v>
      </c>
      <c r="CI24083" s="378">
        <v>41800</v>
      </c>
    </row>
    <row r="24084" spans="82:87">
      <c r="CD24084" s="34" t="s">
        <v>27958</v>
      </c>
      <c r="CG24084" s="381">
        <v>87073</v>
      </c>
      <c r="CI24084" s="378">
        <v>41800</v>
      </c>
    </row>
    <row r="24085" spans="82:87">
      <c r="CD24085" s="34" t="s">
        <v>27959</v>
      </c>
      <c r="CG24085" s="381">
        <v>87074</v>
      </c>
      <c r="CI24085" s="378">
        <v>41800</v>
      </c>
    </row>
    <row r="24086" spans="82:87">
      <c r="CD24086" s="34" t="s">
        <v>27960</v>
      </c>
      <c r="CG24086" s="381">
        <v>87075</v>
      </c>
      <c r="CI24086" s="378">
        <v>41800</v>
      </c>
    </row>
    <row r="24087" spans="82:87">
      <c r="CD24087" s="34" t="s">
        <v>27961</v>
      </c>
      <c r="CG24087" s="381">
        <v>87076</v>
      </c>
      <c r="CI24087" s="378">
        <v>41800</v>
      </c>
    </row>
    <row r="24088" spans="82:87">
      <c r="CD24088" s="34" t="s">
        <v>27962</v>
      </c>
      <c r="CG24088" s="381">
        <v>87077</v>
      </c>
      <c r="CI24088" s="378">
        <v>41800</v>
      </c>
    </row>
    <row r="24089" spans="82:87">
      <c r="CD24089" s="34" t="s">
        <v>27963</v>
      </c>
      <c r="CG24089" s="381">
        <v>87078</v>
      </c>
      <c r="CI24089" s="378">
        <v>41800</v>
      </c>
    </row>
    <row r="24090" spans="82:87">
      <c r="CD24090" s="34" t="s">
        <v>27964</v>
      </c>
      <c r="CG24090" s="381">
        <v>87079</v>
      </c>
      <c r="CI24090" s="378">
        <v>41800</v>
      </c>
    </row>
    <row r="24091" spans="82:87">
      <c r="CD24091" s="34" t="s">
        <v>27965</v>
      </c>
      <c r="CG24091" s="381">
        <v>87080</v>
      </c>
      <c r="CI24091" s="378">
        <v>41800</v>
      </c>
    </row>
    <row r="24092" spans="82:87">
      <c r="CD24092" s="34" t="s">
        <v>27966</v>
      </c>
      <c r="CG24092" s="381">
        <v>87081</v>
      </c>
      <c r="CI24092" s="378">
        <v>41800</v>
      </c>
    </row>
    <row r="24093" spans="82:87">
      <c r="CD24093" s="34" t="s">
        <v>27967</v>
      </c>
      <c r="CG24093" s="381">
        <v>87082</v>
      </c>
      <c r="CI24093" s="378">
        <v>41901</v>
      </c>
    </row>
    <row r="24094" spans="82:87">
      <c r="CD24094" s="34" t="s">
        <v>27968</v>
      </c>
      <c r="CG24094" s="381">
        <v>87083</v>
      </c>
      <c r="CI24094" s="378">
        <v>41902</v>
      </c>
    </row>
    <row r="24095" spans="82:87">
      <c r="CD24095" s="34" t="s">
        <v>27969</v>
      </c>
      <c r="CG24095" s="381">
        <v>87084</v>
      </c>
      <c r="CI24095" s="378">
        <v>41903</v>
      </c>
    </row>
    <row r="24096" spans="82:87">
      <c r="CD24096" s="34" t="s">
        <v>27970</v>
      </c>
      <c r="CG24096" s="381">
        <v>87085</v>
      </c>
      <c r="CI24096" s="378">
        <v>41904</v>
      </c>
    </row>
    <row r="24097" spans="82:87">
      <c r="CD24097" s="34" t="s">
        <v>27971</v>
      </c>
      <c r="CG24097" s="381">
        <v>87086</v>
      </c>
      <c r="CI24097" s="378">
        <v>41905</v>
      </c>
    </row>
    <row r="24098" spans="82:87">
      <c r="CD24098" s="34" t="s">
        <v>27972</v>
      </c>
      <c r="CG24098" s="381">
        <v>87087</v>
      </c>
      <c r="CI24098" s="378">
        <v>41906</v>
      </c>
    </row>
    <row r="24099" spans="82:87">
      <c r="CD24099" s="34" t="s">
        <v>27973</v>
      </c>
      <c r="CG24099" s="381">
        <v>87088</v>
      </c>
      <c r="CI24099" s="378">
        <v>41907</v>
      </c>
    </row>
    <row r="24100" spans="82:87">
      <c r="CD24100" s="34" t="s">
        <v>27974</v>
      </c>
      <c r="CG24100" s="381">
        <v>87089</v>
      </c>
      <c r="CI24100" s="378">
        <v>41908</v>
      </c>
    </row>
    <row r="24101" spans="82:87">
      <c r="CD24101" s="34" t="s">
        <v>27975</v>
      </c>
      <c r="CG24101" s="381">
        <v>87090</v>
      </c>
      <c r="CI24101" s="378">
        <v>41909</v>
      </c>
    </row>
    <row r="24102" spans="82:87">
      <c r="CD24102" s="34" t="s">
        <v>27976</v>
      </c>
      <c r="CG24102" s="381">
        <v>87091</v>
      </c>
      <c r="CI24102" s="378">
        <v>41910</v>
      </c>
    </row>
    <row r="24103" spans="82:87">
      <c r="CD24103" s="34" t="s">
        <v>27977</v>
      </c>
      <c r="CG24103" s="381">
        <v>87092</v>
      </c>
      <c r="CI24103" s="378">
        <v>41911</v>
      </c>
    </row>
    <row r="24104" spans="82:87">
      <c r="CD24104" s="34" t="s">
        <v>27978</v>
      </c>
      <c r="CG24104" s="381">
        <v>87093</v>
      </c>
      <c r="CI24104" s="378">
        <v>41912</v>
      </c>
    </row>
    <row r="24105" spans="82:87">
      <c r="CD24105" s="34" t="s">
        <v>27979</v>
      </c>
      <c r="CG24105" s="381">
        <v>87094</v>
      </c>
      <c r="CI24105" s="378">
        <v>41913</v>
      </c>
    </row>
    <row r="24106" spans="82:87">
      <c r="CD24106" s="34" t="s">
        <v>27980</v>
      </c>
      <c r="CG24106" s="381">
        <v>87095</v>
      </c>
      <c r="CI24106" s="378">
        <v>41914</v>
      </c>
    </row>
    <row r="24107" spans="82:87">
      <c r="CD24107" s="34" t="s">
        <v>27981</v>
      </c>
      <c r="CG24107" s="381">
        <v>87100</v>
      </c>
      <c r="CI24107" s="378">
        <v>41915</v>
      </c>
    </row>
    <row r="24108" spans="82:87">
      <c r="CD24108" s="34" t="s">
        <v>27982</v>
      </c>
      <c r="CG24108" s="381">
        <v>87110</v>
      </c>
      <c r="CI24108" s="378">
        <v>41916</v>
      </c>
    </row>
    <row r="24109" spans="82:87">
      <c r="CD24109" s="34" t="s">
        <v>27983</v>
      </c>
      <c r="CG24109" s="381">
        <v>87120</v>
      </c>
      <c r="CI24109" s="378">
        <v>41917</v>
      </c>
    </row>
    <row r="24110" spans="82:87">
      <c r="CD24110" s="34" t="s">
        <v>27984</v>
      </c>
      <c r="CG24110" s="381">
        <v>87130</v>
      </c>
      <c r="CI24110" s="378">
        <v>41918</v>
      </c>
    </row>
    <row r="24111" spans="82:87">
      <c r="CD24111" s="34" t="s">
        <v>27985</v>
      </c>
      <c r="CG24111" s="381">
        <v>87140</v>
      </c>
      <c r="CI24111" s="378">
        <v>41919</v>
      </c>
    </row>
    <row r="24112" spans="82:87">
      <c r="CD24112" s="34" t="s">
        <v>27986</v>
      </c>
      <c r="CG24112" s="381">
        <v>87150</v>
      </c>
      <c r="CI24112" s="378">
        <v>41920</v>
      </c>
    </row>
    <row r="24113" spans="82:87">
      <c r="CD24113" s="34" t="s">
        <v>27987</v>
      </c>
      <c r="CG24113" s="381">
        <v>87160</v>
      </c>
      <c r="CI24113" s="378">
        <v>41921</v>
      </c>
    </row>
    <row r="24114" spans="82:87">
      <c r="CD24114" s="34" t="s">
        <v>27988</v>
      </c>
      <c r="CG24114" s="381">
        <v>87170</v>
      </c>
      <c r="CI24114" s="378">
        <v>41922</v>
      </c>
    </row>
    <row r="24115" spans="82:87">
      <c r="CD24115" s="34" t="s">
        <v>27989</v>
      </c>
      <c r="CG24115" s="381">
        <v>87190</v>
      </c>
      <c r="CI24115" s="378">
        <v>41923</v>
      </c>
    </row>
    <row r="24116" spans="82:87">
      <c r="CD24116" s="34" t="s">
        <v>27990</v>
      </c>
      <c r="CG24116" s="381">
        <v>87200</v>
      </c>
      <c r="CI24116" s="378">
        <v>41924</v>
      </c>
    </row>
    <row r="24117" spans="82:87">
      <c r="CD24117" s="34" t="s">
        <v>27991</v>
      </c>
      <c r="CG24117" s="381">
        <v>87201</v>
      </c>
      <c r="CI24117" s="378">
        <v>41925</v>
      </c>
    </row>
    <row r="24118" spans="82:87">
      <c r="CD24118" s="34" t="s">
        <v>27992</v>
      </c>
      <c r="CG24118" s="381">
        <v>87202</v>
      </c>
      <c r="CI24118" s="378">
        <v>41926</v>
      </c>
    </row>
    <row r="24119" spans="82:87">
      <c r="CD24119" s="34" t="s">
        <v>27993</v>
      </c>
      <c r="CG24119" s="381">
        <v>87203</v>
      </c>
      <c r="CI24119" s="378">
        <v>41927</v>
      </c>
    </row>
    <row r="24120" spans="82:87">
      <c r="CD24120" s="34" t="s">
        <v>27994</v>
      </c>
      <c r="CG24120" s="381">
        <v>87204</v>
      </c>
      <c r="CI24120" s="378">
        <v>41928</v>
      </c>
    </row>
    <row r="24121" spans="82:87">
      <c r="CD24121" s="34" t="s">
        <v>27995</v>
      </c>
      <c r="CG24121" s="381">
        <v>87205</v>
      </c>
      <c r="CI24121" s="378">
        <v>41929</v>
      </c>
    </row>
    <row r="24122" spans="82:87">
      <c r="CD24122" s="34" t="s">
        <v>27996</v>
      </c>
      <c r="CG24122" s="381">
        <v>87206</v>
      </c>
      <c r="CI24122" s="378">
        <v>41930</v>
      </c>
    </row>
    <row r="24123" spans="82:87">
      <c r="CD24123" s="34" t="s">
        <v>27997</v>
      </c>
      <c r="CG24123" s="381">
        <v>87207</v>
      </c>
      <c r="CI24123" s="378">
        <v>41931</v>
      </c>
    </row>
    <row r="24124" spans="82:87">
      <c r="CD24124" s="34" t="s">
        <v>27998</v>
      </c>
      <c r="CG24124" s="381">
        <v>87208</v>
      </c>
      <c r="CI24124" s="378">
        <v>41932</v>
      </c>
    </row>
    <row r="24125" spans="82:87">
      <c r="CD24125" s="34" t="s">
        <v>27999</v>
      </c>
      <c r="CG24125" s="381">
        <v>87209</v>
      </c>
      <c r="CI24125" s="378">
        <v>41933</v>
      </c>
    </row>
    <row r="24126" spans="82:87">
      <c r="CD24126" s="34" t="s">
        <v>28000</v>
      </c>
      <c r="CG24126" s="381">
        <v>87210</v>
      </c>
      <c r="CI24126" s="378">
        <v>41934</v>
      </c>
    </row>
    <row r="24127" spans="82:87">
      <c r="CD24127" s="34" t="s">
        <v>28001</v>
      </c>
      <c r="CG24127" s="381">
        <v>87220</v>
      </c>
      <c r="CI24127" s="378">
        <v>41935</v>
      </c>
    </row>
    <row r="24128" spans="82:87">
      <c r="CD24128" s="34" t="s">
        <v>28002</v>
      </c>
      <c r="CG24128" s="381">
        <v>87221</v>
      </c>
      <c r="CI24128" s="378">
        <v>41936</v>
      </c>
    </row>
    <row r="24129" spans="82:87">
      <c r="CD24129" s="34" t="s">
        <v>28003</v>
      </c>
      <c r="CG24129" s="381">
        <v>87222</v>
      </c>
      <c r="CI24129" s="378">
        <v>41937</v>
      </c>
    </row>
    <row r="24130" spans="82:87">
      <c r="CD24130" s="34" t="s">
        <v>28004</v>
      </c>
      <c r="CG24130" s="381">
        <v>87223</v>
      </c>
      <c r="CI24130" s="378">
        <v>41938</v>
      </c>
    </row>
    <row r="24131" spans="82:87">
      <c r="CD24131" s="34" t="s">
        <v>28005</v>
      </c>
      <c r="CG24131" s="381">
        <v>87230</v>
      </c>
      <c r="CI24131" s="378">
        <v>41939</v>
      </c>
    </row>
    <row r="24132" spans="82:87">
      <c r="CD24132" s="34" t="s">
        <v>28006</v>
      </c>
      <c r="CG24132" s="381">
        <v>87240</v>
      </c>
      <c r="CI24132" s="378">
        <v>41940</v>
      </c>
    </row>
    <row r="24133" spans="82:87">
      <c r="CD24133" s="34" t="s">
        <v>28007</v>
      </c>
      <c r="CG24133" s="381">
        <v>87250</v>
      </c>
      <c r="CI24133" s="378">
        <v>41941</v>
      </c>
    </row>
    <row r="24134" spans="82:87">
      <c r="CD24134" s="34" t="s">
        <v>28008</v>
      </c>
      <c r="CG24134" s="381">
        <v>87260</v>
      </c>
      <c r="CI24134" s="378">
        <v>41942</v>
      </c>
    </row>
    <row r="24135" spans="82:87">
      <c r="CD24135" s="34" t="s">
        <v>28009</v>
      </c>
      <c r="CG24135" s="381">
        <v>87270</v>
      </c>
      <c r="CI24135" s="378">
        <v>41943</v>
      </c>
    </row>
    <row r="24136" spans="82:87">
      <c r="CD24136" s="34" t="s">
        <v>28010</v>
      </c>
      <c r="CG24136" s="381">
        <v>87280</v>
      </c>
      <c r="CI24136" s="378">
        <v>41944</v>
      </c>
    </row>
    <row r="24137" spans="82:87">
      <c r="CD24137" s="34" t="s">
        <v>28011</v>
      </c>
      <c r="CG24137" s="381">
        <v>87290</v>
      </c>
      <c r="CI24137" s="378">
        <v>41945</v>
      </c>
    </row>
    <row r="24138" spans="82:87">
      <c r="CD24138" s="34" t="s">
        <v>28012</v>
      </c>
      <c r="CG24138" s="381">
        <v>87300</v>
      </c>
      <c r="CI24138" s="378">
        <v>41946</v>
      </c>
    </row>
    <row r="24139" spans="82:87">
      <c r="CD24139" s="34" t="s">
        <v>28013</v>
      </c>
      <c r="CG24139" s="381">
        <v>87310</v>
      </c>
      <c r="CI24139" s="378">
        <v>41947</v>
      </c>
    </row>
    <row r="24140" spans="82:87">
      <c r="CD24140" s="34" t="s">
        <v>28014</v>
      </c>
      <c r="CG24140" s="381">
        <v>87320</v>
      </c>
      <c r="CI24140" s="378">
        <v>41948</v>
      </c>
    </row>
    <row r="24141" spans="82:87">
      <c r="CD24141" s="34" t="s">
        <v>28015</v>
      </c>
      <c r="CG24141" s="381">
        <v>87330</v>
      </c>
      <c r="CI24141" s="378">
        <v>41949</v>
      </c>
    </row>
    <row r="24142" spans="82:87">
      <c r="CD24142" s="34" t="s">
        <v>28016</v>
      </c>
      <c r="CG24142" s="381">
        <v>87340</v>
      </c>
      <c r="CI24142" s="378">
        <v>41950</v>
      </c>
    </row>
    <row r="24143" spans="82:87">
      <c r="CD24143" s="34" t="s">
        <v>28017</v>
      </c>
      <c r="CG24143" s="381">
        <v>87350</v>
      </c>
      <c r="CI24143" s="378">
        <v>41951</v>
      </c>
    </row>
    <row r="24144" spans="82:87">
      <c r="CD24144" s="34" t="s">
        <v>28018</v>
      </c>
      <c r="CG24144" s="381">
        <v>87360</v>
      </c>
      <c r="CI24144" s="378">
        <v>41952</v>
      </c>
    </row>
    <row r="24145" spans="82:87">
      <c r="CD24145" s="34" t="s">
        <v>28019</v>
      </c>
      <c r="CG24145" s="381">
        <v>87370</v>
      </c>
      <c r="CI24145" s="378">
        <v>41953</v>
      </c>
    </row>
    <row r="24146" spans="82:87">
      <c r="CD24146" s="34" t="s">
        <v>28020</v>
      </c>
      <c r="CG24146" s="381">
        <v>87380</v>
      </c>
      <c r="CI24146" s="378">
        <v>41954</v>
      </c>
    </row>
    <row r="24147" spans="82:87">
      <c r="CD24147" s="34" t="s">
        <v>28021</v>
      </c>
      <c r="CG24147" s="381">
        <v>87400</v>
      </c>
      <c r="CI24147" s="378">
        <v>41955</v>
      </c>
    </row>
    <row r="24148" spans="82:87">
      <c r="CD24148" s="34" t="s">
        <v>28022</v>
      </c>
      <c r="CG24148" s="381">
        <v>87410</v>
      </c>
      <c r="CI24148" s="378">
        <v>41956</v>
      </c>
    </row>
    <row r="24149" spans="82:87">
      <c r="CD24149" s="34" t="s">
        <v>28023</v>
      </c>
      <c r="CG24149" s="381">
        <v>87420</v>
      </c>
      <c r="CI24149" s="378">
        <v>41957</v>
      </c>
    </row>
    <row r="24150" spans="82:87">
      <c r="CD24150" s="34" t="s">
        <v>28024</v>
      </c>
      <c r="CG24150" s="381">
        <v>87430</v>
      </c>
      <c r="CI24150" s="378">
        <v>41958</v>
      </c>
    </row>
    <row r="24151" spans="82:87">
      <c r="CD24151" s="34" t="s">
        <v>28025</v>
      </c>
      <c r="CG24151" s="381">
        <v>87440</v>
      </c>
      <c r="CI24151" s="378">
        <v>41959</v>
      </c>
    </row>
    <row r="24152" spans="82:87">
      <c r="CD24152" s="34" t="s">
        <v>28026</v>
      </c>
      <c r="CG24152" s="381">
        <v>87460</v>
      </c>
      <c r="CI24152" s="378">
        <v>41960</v>
      </c>
    </row>
    <row r="24153" spans="82:87">
      <c r="CD24153" s="34" t="s">
        <v>28027</v>
      </c>
      <c r="CG24153" s="381">
        <v>87470</v>
      </c>
      <c r="CI24153" s="378">
        <v>41961</v>
      </c>
    </row>
    <row r="24154" spans="82:87">
      <c r="CD24154" s="34" t="s">
        <v>28028</v>
      </c>
      <c r="CG24154" s="381">
        <v>87480</v>
      </c>
      <c r="CI24154" s="378">
        <v>41962</v>
      </c>
    </row>
    <row r="24155" spans="82:87">
      <c r="CD24155" s="34" t="s">
        <v>28029</v>
      </c>
      <c r="CG24155" s="381">
        <v>87500</v>
      </c>
      <c r="CI24155" s="378">
        <v>41963</v>
      </c>
    </row>
    <row r="24156" spans="82:87">
      <c r="CD24156" s="34" t="s">
        <v>28030</v>
      </c>
      <c r="CG24156" s="381">
        <v>87510</v>
      </c>
      <c r="CI24156" s="378">
        <v>41964</v>
      </c>
    </row>
    <row r="24157" spans="82:87">
      <c r="CD24157" s="34" t="s">
        <v>28031</v>
      </c>
      <c r="CG24157" s="381">
        <v>87520</v>
      </c>
      <c r="CI24157" s="378">
        <v>41965</v>
      </c>
    </row>
    <row r="24158" spans="82:87">
      <c r="CD24158" s="34" t="s">
        <v>28032</v>
      </c>
      <c r="CG24158" s="381">
        <v>87570</v>
      </c>
      <c r="CI24158" s="378">
        <v>41966</v>
      </c>
    </row>
    <row r="24159" spans="82:87">
      <c r="CD24159" s="34" t="s">
        <v>28033</v>
      </c>
      <c r="CG24159" s="381">
        <v>87590</v>
      </c>
      <c r="CI24159" s="378">
        <v>41967</v>
      </c>
    </row>
    <row r="24160" spans="82:87">
      <c r="CD24160" s="34" t="s">
        <v>28034</v>
      </c>
      <c r="CG24160" s="381">
        <v>87600</v>
      </c>
      <c r="CI24160" s="378">
        <v>41968</v>
      </c>
    </row>
    <row r="24161" spans="82:87">
      <c r="CD24161" s="34" t="s">
        <v>28035</v>
      </c>
      <c r="CG24161" s="381">
        <v>87620</v>
      </c>
      <c r="CI24161" s="378">
        <v>41969</v>
      </c>
    </row>
    <row r="24162" spans="82:87">
      <c r="CD24162" s="34" t="s">
        <v>28036</v>
      </c>
      <c r="CG24162" s="381">
        <v>87640</v>
      </c>
      <c r="CI24162" s="378">
        <v>41970</v>
      </c>
    </row>
    <row r="24163" spans="82:87">
      <c r="CD24163" s="34" t="s">
        <v>28037</v>
      </c>
      <c r="CG24163" s="381">
        <v>87700</v>
      </c>
      <c r="CI24163" s="378">
        <v>41971</v>
      </c>
    </row>
    <row r="24164" spans="82:87">
      <c r="CD24164" s="34" t="s">
        <v>28038</v>
      </c>
      <c r="CG24164" s="381">
        <v>87720</v>
      </c>
      <c r="CI24164" s="378">
        <v>41972</v>
      </c>
    </row>
    <row r="24165" spans="82:87">
      <c r="CD24165" s="34" t="s">
        <v>28039</v>
      </c>
      <c r="CG24165" s="381">
        <v>87800</v>
      </c>
      <c r="CI24165" s="378">
        <v>41973</v>
      </c>
    </row>
    <row r="24166" spans="82:87">
      <c r="CD24166" s="34" t="s">
        <v>28040</v>
      </c>
      <c r="CG24166" s="381">
        <v>87890</v>
      </c>
      <c r="CI24166" s="378">
        <v>41974</v>
      </c>
    </row>
    <row r="24167" spans="82:87">
      <c r="CD24167" s="34" t="s">
        <v>28041</v>
      </c>
      <c r="CG24167" s="381">
        <v>87900</v>
      </c>
      <c r="CI24167" s="378">
        <v>41975</v>
      </c>
    </row>
    <row r="24168" spans="82:87">
      <c r="CD24168" s="34" t="s">
        <v>28042</v>
      </c>
      <c r="CG24168" s="381">
        <v>87910</v>
      </c>
      <c r="CI24168" s="378">
        <v>41976</v>
      </c>
    </row>
    <row r="24169" spans="82:87">
      <c r="CD24169" s="34" t="s">
        <v>28043</v>
      </c>
      <c r="CG24169" s="381">
        <v>87911</v>
      </c>
      <c r="CI24169" s="378">
        <v>41977</v>
      </c>
    </row>
    <row r="24170" spans="82:87">
      <c r="CD24170" s="34" t="s">
        <v>28044</v>
      </c>
      <c r="CG24170" s="381">
        <v>87912</v>
      </c>
      <c r="CI24170" s="378">
        <v>41978</v>
      </c>
    </row>
    <row r="24171" spans="82:87">
      <c r="CD24171" s="34" t="s">
        <v>28045</v>
      </c>
      <c r="CG24171" s="381">
        <v>87913</v>
      </c>
      <c r="CI24171" s="378">
        <v>41979</v>
      </c>
    </row>
    <row r="24172" spans="82:87">
      <c r="CD24172" s="34" t="s">
        <v>28046</v>
      </c>
      <c r="CG24172" s="381">
        <v>87914</v>
      </c>
      <c r="CI24172" s="378">
        <v>41999</v>
      </c>
    </row>
    <row r="24173" spans="82:87">
      <c r="CD24173" s="34" t="s">
        <v>28047</v>
      </c>
      <c r="CG24173" s="381">
        <v>87915</v>
      </c>
      <c r="CI24173" s="378">
        <v>42000</v>
      </c>
    </row>
    <row r="24174" spans="82:87">
      <c r="CD24174" s="34" t="s">
        <v>28048</v>
      </c>
      <c r="CG24174" s="381">
        <v>87916</v>
      </c>
      <c r="CI24174" s="378">
        <v>42001</v>
      </c>
    </row>
    <row r="24175" spans="82:87">
      <c r="CD24175" s="34" t="s">
        <v>28049</v>
      </c>
      <c r="CG24175" s="381">
        <v>87917</v>
      </c>
      <c r="CI24175" s="378">
        <v>42002</v>
      </c>
    </row>
    <row r="24176" spans="82:87">
      <c r="CD24176" s="34" t="s">
        <v>28050</v>
      </c>
      <c r="CG24176" s="381">
        <v>87918</v>
      </c>
      <c r="CI24176" s="378">
        <v>42003</v>
      </c>
    </row>
    <row r="24177" spans="82:87">
      <c r="CD24177" s="34" t="s">
        <v>28051</v>
      </c>
      <c r="CG24177" s="381">
        <v>87919</v>
      </c>
      <c r="CI24177" s="378">
        <v>42003</v>
      </c>
    </row>
    <row r="24178" spans="82:87">
      <c r="CD24178" s="34" t="s">
        <v>28052</v>
      </c>
      <c r="CG24178" s="381">
        <v>87920</v>
      </c>
      <c r="CI24178" s="378">
        <v>42004</v>
      </c>
    </row>
    <row r="24179" spans="82:87">
      <c r="CD24179" s="34" t="s">
        <v>28053</v>
      </c>
      <c r="CG24179" s="381">
        <v>87930</v>
      </c>
      <c r="CI24179" s="378">
        <v>42004</v>
      </c>
    </row>
    <row r="24180" spans="82:87">
      <c r="CD24180" s="34" t="s">
        <v>28054</v>
      </c>
      <c r="CG24180" s="381">
        <v>87931</v>
      </c>
      <c r="CI24180" s="378">
        <v>42005</v>
      </c>
    </row>
    <row r="24181" spans="82:87">
      <c r="CD24181" s="34" t="s">
        <v>28055</v>
      </c>
      <c r="CG24181" s="381">
        <v>87932</v>
      </c>
      <c r="CI24181" s="378">
        <v>42006</v>
      </c>
    </row>
    <row r="24182" spans="82:87">
      <c r="CD24182" s="34" t="s">
        <v>28056</v>
      </c>
      <c r="CG24182" s="381">
        <v>87933</v>
      </c>
      <c r="CI24182" s="378">
        <v>42007</v>
      </c>
    </row>
    <row r="24183" spans="82:87">
      <c r="CD24183" s="34" t="s">
        <v>28057</v>
      </c>
      <c r="CG24183" s="381">
        <v>87934</v>
      </c>
      <c r="CI24183" s="378">
        <v>42008</v>
      </c>
    </row>
    <row r="24184" spans="82:87">
      <c r="CD24184" s="34" t="s">
        <v>28058</v>
      </c>
      <c r="CG24184" s="381">
        <v>87950</v>
      </c>
      <c r="CI24184" s="378">
        <v>42008</v>
      </c>
    </row>
    <row r="24185" spans="82:87">
      <c r="CD24185" s="34" t="s">
        <v>28059</v>
      </c>
      <c r="CG24185" s="381">
        <v>87998</v>
      </c>
      <c r="CI24185" s="378">
        <v>42009</v>
      </c>
    </row>
    <row r="24186" spans="82:87">
      <c r="CD24186" s="34" t="s">
        <v>28060</v>
      </c>
      <c r="CG24186" s="381">
        <v>88000</v>
      </c>
      <c r="CI24186" s="378">
        <v>42010</v>
      </c>
    </row>
    <row r="24187" spans="82:87">
      <c r="CD24187" s="34" t="s">
        <v>28061</v>
      </c>
      <c r="CG24187" s="381">
        <v>88001</v>
      </c>
      <c r="CI24187" s="378">
        <v>42011</v>
      </c>
    </row>
    <row r="24188" spans="82:87">
      <c r="CD24188" s="34" t="s">
        <v>28062</v>
      </c>
      <c r="CG24188" s="381">
        <v>88002</v>
      </c>
      <c r="CI24188" s="378">
        <v>42012</v>
      </c>
    </row>
    <row r="24189" spans="82:87">
      <c r="CD24189" s="34" t="s">
        <v>28063</v>
      </c>
      <c r="CG24189" s="381">
        <v>88003</v>
      </c>
      <c r="CI24189" s="378">
        <v>42013</v>
      </c>
    </row>
    <row r="24190" spans="82:87">
      <c r="CD24190" s="34" t="s">
        <v>28064</v>
      </c>
      <c r="CG24190" s="381">
        <v>88004</v>
      </c>
      <c r="CI24190" s="378">
        <v>42014</v>
      </c>
    </row>
    <row r="24191" spans="82:87">
      <c r="CD24191" s="34" t="s">
        <v>28065</v>
      </c>
      <c r="CG24191" s="381">
        <v>88005</v>
      </c>
      <c r="CI24191" s="378">
        <v>42015</v>
      </c>
    </row>
    <row r="24192" spans="82:87">
      <c r="CD24192" s="34" t="s">
        <v>28066</v>
      </c>
      <c r="CG24192" s="381">
        <v>88006</v>
      </c>
      <c r="CI24192" s="378">
        <v>42016</v>
      </c>
    </row>
    <row r="24193" spans="82:87">
      <c r="CD24193" s="34" t="s">
        <v>28067</v>
      </c>
      <c r="CG24193" s="381">
        <v>88007</v>
      </c>
      <c r="CI24193" s="378">
        <v>42017</v>
      </c>
    </row>
    <row r="24194" spans="82:87">
      <c r="CD24194" s="34" t="s">
        <v>28068</v>
      </c>
      <c r="CG24194" s="381">
        <v>88008</v>
      </c>
      <c r="CI24194" s="378">
        <v>42018</v>
      </c>
    </row>
    <row r="24195" spans="82:87">
      <c r="CD24195" s="34" t="s">
        <v>28069</v>
      </c>
      <c r="CG24195" s="381">
        <v>88009</v>
      </c>
      <c r="CI24195" s="378">
        <v>42019</v>
      </c>
    </row>
    <row r="24196" spans="82:87">
      <c r="CD24196" s="34" t="s">
        <v>28070</v>
      </c>
      <c r="CG24196" s="381">
        <v>88010</v>
      </c>
      <c r="CI24196" s="378">
        <v>42020</v>
      </c>
    </row>
    <row r="24197" spans="82:87">
      <c r="CD24197" s="34" t="s">
        <v>28071</v>
      </c>
      <c r="CG24197" s="381">
        <v>88011</v>
      </c>
      <c r="CI24197" s="378">
        <v>42021</v>
      </c>
    </row>
    <row r="24198" spans="82:87">
      <c r="CD24198" s="34" t="s">
        <v>28072</v>
      </c>
      <c r="CG24198" s="381">
        <v>88012</v>
      </c>
      <c r="CI24198" s="378">
        <v>42022</v>
      </c>
    </row>
    <row r="24199" spans="82:87">
      <c r="CD24199" s="34" t="s">
        <v>28073</v>
      </c>
      <c r="CG24199" s="381">
        <v>88013</v>
      </c>
      <c r="CI24199" s="378">
        <v>42023</v>
      </c>
    </row>
    <row r="24200" spans="82:87">
      <c r="CD24200" s="34" t="s">
        <v>28074</v>
      </c>
      <c r="CG24200" s="381">
        <v>88014</v>
      </c>
      <c r="CI24200" s="378">
        <v>42024</v>
      </c>
    </row>
    <row r="24201" spans="82:87">
      <c r="CD24201" s="34" t="s">
        <v>28075</v>
      </c>
      <c r="CG24201" s="381">
        <v>88015</v>
      </c>
      <c r="CI24201" s="378">
        <v>42025</v>
      </c>
    </row>
    <row r="24202" spans="82:87">
      <c r="CD24202" s="34" t="s">
        <v>28076</v>
      </c>
      <c r="CG24202" s="381">
        <v>88016</v>
      </c>
      <c r="CI24202" s="378">
        <v>42026</v>
      </c>
    </row>
    <row r="24203" spans="82:87">
      <c r="CD24203" s="34" t="s">
        <v>28077</v>
      </c>
      <c r="CG24203" s="381">
        <v>88017</v>
      </c>
      <c r="CI24203" s="378">
        <v>42027</v>
      </c>
    </row>
    <row r="24204" spans="82:87">
      <c r="CD24204" s="34" t="s">
        <v>28078</v>
      </c>
      <c r="CG24204" s="381">
        <v>88018</v>
      </c>
      <c r="CI24204" s="378">
        <v>42028</v>
      </c>
    </row>
    <row r="24205" spans="82:87">
      <c r="CD24205" s="34" t="s">
        <v>28079</v>
      </c>
      <c r="CG24205" s="381">
        <v>88019</v>
      </c>
      <c r="CI24205" s="378">
        <v>42029</v>
      </c>
    </row>
    <row r="24206" spans="82:87">
      <c r="CD24206" s="34" t="s">
        <v>28080</v>
      </c>
      <c r="CG24206" s="381">
        <v>88020</v>
      </c>
      <c r="CI24206" s="378">
        <v>42030</v>
      </c>
    </row>
    <row r="24207" spans="82:87">
      <c r="CD24207" s="34" t="s">
        <v>28081</v>
      </c>
      <c r="CG24207" s="381">
        <v>88021</v>
      </c>
      <c r="CI24207" s="378">
        <v>42031</v>
      </c>
    </row>
    <row r="24208" spans="82:87">
      <c r="CD24208" s="34" t="s">
        <v>28082</v>
      </c>
      <c r="CG24208" s="381">
        <v>88022</v>
      </c>
      <c r="CI24208" s="378">
        <v>42032</v>
      </c>
    </row>
    <row r="24209" spans="82:87">
      <c r="CD24209" s="34" t="s">
        <v>28083</v>
      </c>
      <c r="CG24209" s="381">
        <v>88023</v>
      </c>
      <c r="CI24209" s="378">
        <v>42033</v>
      </c>
    </row>
    <row r="24210" spans="82:87">
      <c r="CD24210" s="34" t="s">
        <v>28084</v>
      </c>
      <c r="CG24210" s="381">
        <v>88024</v>
      </c>
      <c r="CI24210" s="378">
        <v>42034</v>
      </c>
    </row>
    <row r="24211" spans="82:87">
      <c r="CD24211" s="34" t="s">
        <v>28085</v>
      </c>
      <c r="CG24211" s="381">
        <v>88025</v>
      </c>
      <c r="CI24211" s="378">
        <v>42035</v>
      </c>
    </row>
    <row r="24212" spans="82:87">
      <c r="CD24212" s="34" t="s">
        <v>28086</v>
      </c>
      <c r="CG24212" s="381">
        <v>88026</v>
      </c>
      <c r="CI24212" s="378">
        <v>42036</v>
      </c>
    </row>
    <row r="24213" spans="82:87">
      <c r="CD24213" s="34" t="s">
        <v>28087</v>
      </c>
      <c r="CG24213" s="381">
        <v>88027</v>
      </c>
      <c r="CI24213" s="378">
        <v>42037</v>
      </c>
    </row>
    <row r="24214" spans="82:87">
      <c r="CD24214" s="34" t="s">
        <v>28088</v>
      </c>
      <c r="CG24214" s="381">
        <v>88028</v>
      </c>
      <c r="CI24214" s="378">
        <v>42038</v>
      </c>
    </row>
    <row r="24215" spans="82:87">
      <c r="CD24215" s="34" t="s">
        <v>28089</v>
      </c>
      <c r="CG24215" s="381">
        <v>88029</v>
      </c>
      <c r="CI24215" s="378">
        <v>42039</v>
      </c>
    </row>
    <row r="24216" spans="82:87">
      <c r="CD24216" s="34" t="s">
        <v>28090</v>
      </c>
      <c r="CG24216" s="381">
        <v>88030</v>
      </c>
      <c r="CI24216" s="378">
        <v>42040</v>
      </c>
    </row>
    <row r="24217" spans="82:87">
      <c r="CD24217" s="34" t="s">
        <v>28091</v>
      </c>
      <c r="CG24217" s="381">
        <v>88033</v>
      </c>
      <c r="CI24217" s="378">
        <v>42041</v>
      </c>
    </row>
    <row r="24218" spans="82:87">
      <c r="CD24218" s="34" t="s">
        <v>28092</v>
      </c>
      <c r="CG24218" s="381">
        <v>88050</v>
      </c>
      <c r="CI24218" s="378">
        <v>42042</v>
      </c>
    </row>
    <row r="24219" spans="82:87">
      <c r="CD24219" s="34" t="s">
        <v>28093</v>
      </c>
      <c r="CG24219" s="381">
        <v>88051</v>
      </c>
      <c r="CI24219" s="378">
        <v>42043</v>
      </c>
    </row>
    <row r="24220" spans="82:87">
      <c r="CD24220" s="34" t="s">
        <v>28094</v>
      </c>
      <c r="CG24220" s="381">
        <v>88052</v>
      </c>
      <c r="CI24220" s="378">
        <v>42044</v>
      </c>
    </row>
    <row r="24221" spans="82:87">
      <c r="CD24221" s="34" t="s">
        <v>28095</v>
      </c>
      <c r="CG24221" s="381">
        <v>88053</v>
      </c>
      <c r="CI24221" s="378">
        <v>42045</v>
      </c>
    </row>
    <row r="24222" spans="82:87">
      <c r="CD24222" s="34" t="s">
        <v>28096</v>
      </c>
      <c r="CG24222" s="381">
        <v>88054</v>
      </c>
      <c r="CI24222" s="378">
        <v>42046</v>
      </c>
    </row>
    <row r="24223" spans="82:87">
      <c r="CD24223" s="34" t="s">
        <v>28097</v>
      </c>
      <c r="CG24223" s="381">
        <v>88055</v>
      </c>
      <c r="CI24223" s="378">
        <v>42047</v>
      </c>
    </row>
    <row r="24224" spans="82:87">
      <c r="CD24224" s="34" t="s">
        <v>28098</v>
      </c>
      <c r="CG24224" s="381">
        <v>88060</v>
      </c>
      <c r="CI24224" s="378">
        <v>42048</v>
      </c>
    </row>
    <row r="24225" spans="82:87">
      <c r="CD24225" s="34" t="s">
        <v>28099</v>
      </c>
      <c r="CG24225" s="381">
        <v>88061</v>
      </c>
      <c r="CI24225" s="378">
        <v>42049</v>
      </c>
    </row>
    <row r="24226" spans="82:87">
      <c r="CD24226" s="34" t="s">
        <v>28100</v>
      </c>
      <c r="CG24226" s="381">
        <v>88080</v>
      </c>
      <c r="CI24226" s="378">
        <v>42050</v>
      </c>
    </row>
    <row r="24227" spans="82:87">
      <c r="CD24227" s="34" t="s">
        <v>28101</v>
      </c>
      <c r="CG24227" s="381">
        <v>88081</v>
      </c>
      <c r="CI24227" s="378">
        <v>42051</v>
      </c>
    </row>
    <row r="24228" spans="82:87">
      <c r="CD24228" s="34" t="s">
        <v>28102</v>
      </c>
      <c r="CG24228" s="381">
        <v>88082</v>
      </c>
      <c r="CI24228" s="378">
        <v>42052</v>
      </c>
    </row>
    <row r="24229" spans="82:87">
      <c r="CD24229" s="34" t="s">
        <v>28103</v>
      </c>
      <c r="CG24229" s="381">
        <v>88083</v>
      </c>
      <c r="CI24229" s="378">
        <v>42053</v>
      </c>
    </row>
    <row r="24230" spans="82:87">
      <c r="CD24230" s="34" t="s">
        <v>28104</v>
      </c>
      <c r="CG24230" s="381">
        <v>88084</v>
      </c>
      <c r="CI24230" s="378">
        <v>42054</v>
      </c>
    </row>
    <row r="24231" spans="82:87">
      <c r="CD24231" s="34" t="s">
        <v>28105</v>
      </c>
      <c r="CG24231" s="381">
        <v>88085</v>
      </c>
      <c r="CI24231" s="378">
        <v>42055</v>
      </c>
    </row>
    <row r="24232" spans="82:87">
      <c r="CD24232" s="34" t="s">
        <v>28106</v>
      </c>
      <c r="CG24232" s="381">
        <v>88086</v>
      </c>
      <c r="CI24232" s="378">
        <v>42056</v>
      </c>
    </row>
    <row r="24233" spans="82:87">
      <c r="CD24233" s="34" t="s">
        <v>28107</v>
      </c>
      <c r="CG24233" s="381">
        <v>88087</v>
      </c>
      <c r="CI24233" s="378">
        <v>42057</v>
      </c>
    </row>
    <row r="24234" spans="82:87">
      <c r="CD24234" s="34" t="s">
        <v>28108</v>
      </c>
      <c r="CG24234" s="381">
        <v>88088</v>
      </c>
      <c r="CI24234" s="378">
        <v>42058</v>
      </c>
    </row>
    <row r="24235" spans="82:87">
      <c r="CD24235" s="34" t="s">
        <v>28109</v>
      </c>
      <c r="CG24235" s="381">
        <v>88089</v>
      </c>
      <c r="CI24235" s="378">
        <v>42059</v>
      </c>
    </row>
    <row r="24236" spans="82:87">
      <c r="CD24236" s="34" t="s">
        <v>28110</v>
      </c>
      <c r="CG24236" s="381">
        <v>88094</v>
      </c>
      <c r="CI24236" s="378">
        <v>42099</v>
      </c>
    </row>
    <row r="24237" spans="82:87">
      <c r="CD24237" s="34" t="s">
        <v>28111</v>
      </c>
      <c r="CG24237" s="381">
        <v>88099</v>
      </c>
      <c r="CI24237" s="378">
        <v>42100</v>
      </c>
    </row>
    <row r="24238" spans="82:87">
      <c r="CD24238" s="34" t="s">
        <v>28112</v>
      </c>
      <c r="CG24238" s="381">
        <v>88100</v>
      </c>
      <c r="CI24238" s="378">
        <v>42100</v>
      </c>
    </row>
    <row r="24239" spans="82:87">
      <c r="CD24239" s="34" t="s">
        <v>28113</v>
      </c>
      <c r="CG24239" s="381">
        <v>88101</v>
      </c>
      <c r="CI24239" s="378">
        <v>42110</v>
      </c>
    </row>
    <row r="24240" spans="82:87">
      <c r="CD24240" s="34" t="s">
        <v>28114</v>
      </c>
      <c r="CG24240" s="381">
        <v>88102</v>
      </c>
      <c r="CI24240" s="378">
        <v>42110</v>
      </c>
    </row>
    <row r="24241" spans="82:87">
      <c r="CD24241" s="34" t="s">
        <v>28115</v>
      </c>
      <c r="CG24241" s="381">
        <v>88103</v>
      </c>
      <c r="CI24241" s="378">
        <v>42110</v>
      </c>
    </row>
    <row r="24242" spans="82:87">
      <c r="CD24242" s="34" t="s">
        <v>28116</v>
      </c>
      <c r="CG24242" s="381">
        <v>88104</v>
      </c>
      <c r="CI24242" s="378">
        <v>42110</v>
      </c>
    </row>
    <row r="24243" spans="82:87">
      <c r="CD24243" s="34" t="s">
        <v>28117</v>
      </c>
      <c r="CG24243" s="381">
        <v>88105</v>
      </c>
      <c r="CI24243" s="378">
        <v>42110</v>
      </c>
    </row>
    <row r="24244" spans="82:87">
      <c r="CD24244" s="34" t="s">
        <v>28118</v>
      </c>
      <c r="CG24244" s="381">
        <v>88106</v>
      </c>
      <c r="CI24244" s="378">
        <v>42110</v>
      </c>
    </row>
    <row r="24245" spans="82:87">
      <c r="CD24245" s="34" t="s">
        <v>28119</v>
      </c>
      <c r="CG24245" s="381">
        <v>88107</v>
      </c>
      <c r="CI24245" s="378">
        <v>42110</v>
      </c>
    </row>
    <row r="24246" spans="82:87">
      <c r="CD24246" s="34" t="s">
        <v>28120</v>
      </c>
      <c r="CG24246" s="381">
        <v>88108</v>
      </c>
      <c r="CI24246" s="378">
        <v>42110</v>
      </c>
    </row>
    <row r="24247" spans="82:87">
      <c r="CD24247" s="34" t="s">
        <v>28121</v>
      </c>
      <c r="CG24247" s="381">
        <v>88109</v>
      </c>
      <c r="CI24247" s="378">
        <v>42110</v>
      </c>
    </row>
    <row r="24248" spans="82:87">
      <c r="CD24248" s="34" t="s">
        <v>28122</v>
      </c>
      <c r="CG24248" s="381">
        <v>88110</v>
      </c>
      <c r="CI24248" s="378">
        <v>42110</v>
      </c>
    </row>
    <row r="24249" spans="82:87">
      <c r="CD24249" s="34" t="s">
        <v>28123</v>
      </c>
      <c r="CG24249" s="381">
        <v>88120</v>
      </c>
      <c r="CI24249" s="378">
        <v>42110</v>
      </c>
    </row>
    <row r="24250" spans="82:87">
      <c r="CD24250" s="34" t="s">
        <v>28124</v>
      </c>
      <c r="CG24250" s="381">
        <v>88121</v>
      </c>
      <c r="CI24250" s="378">
        <v>42110</v>
      </c>
    </row>
    <row r="24251" spans="82:87">
      <c r="CD24251" s="34" t="s">
        <v>28125</v>
      </c>
      <c r="CG24251" s="381">
        <v>88122</v>
      </c>
      <c r="CI24251" s="378">
        <v>42110</v>
      </c>
    </row>
    <row r="24252" spans="82:87">
      <c r="CD24252" s="34" t="s">
        <v>28126</v>
      </c>
      <c r="CG24252" s="381">
        <v>88123</v>
      </c>
      <c r="CI24252" s="378">
        <v>42110</v>
      </c>
    </row>
    <row r="24253" spans="82:87">
      <c r="CD24253" s="34" t="s">
        <v>28127</v>
      </c>
      <c r="CG24253" s="381">
        <v>88125</v>
      </c>
      <c r="CI24253" s="378">
        <v>42110</v>
      </c>
    </row>
    <row r="24254" spans="82:87">
      <c r="CD24254" s="34" t="s">
        <v>28128</v>
      </c>
      <c r="CG24254" s="381">
        <v>88127</v>
      </c>
      <c r="CI24254" s="378">
        <v>42110</v>
      </c>
    </row>
    <row r="24255" spans="82:87">
      <c r="CD24255" s="34" t="s">
        <v>28129</v>
      </c>
      <c r="CG24255" s="381">
        <v>88129</v>
      </c>
      <c r="CI24255" s="378">
        <v>42111</v>
      </c>
    </row>
    <row r="24256" spans="82:87">
      <c r="CD24256" s="34" t="s">
        <v>28130</v>
      </c>
      <c r="CG24256" s="381">
        <v>88130</v>
      </c>
      <c r="CI24256" s="378">
        <v>42111</v>
      </c>
    </row>
    <row r="24257" spans="82:87">
      <c r="CD24257" s="34" t="s">
        <v>28131</v>
      </c>
      <c r="CG24257" s="381">
        <v>88131</v>
      </c>
      <c r="CI24257" s="378">
        <v>42111</v>
      </c>
    </row>
    <row r="24258" spans="82:87">
      <c r="CD24258" s="34" t="s">
        <v>28132</v>
      </c>
      <c r="CG24258" s="381">
        <v>88132</v>
      </c>
      <c r="CI24258" s="378">
        <v>42111</v>
      </c>
    </row>
    <row r="24259" spans="82:87">
      <c r="CD24259" s="34" t="s">
        <v>28133</v>
      </c>
      <c r="CG24259" s="381">
        <v>88133</v>
      </c>
      <c r="CI24259" s="378">
        <v>42111</v>
      </c>
    </row>
    <row r="24260" spans="82:87">
      <c r="CD24260" s="34" t="s">
        <v>28134</v>
      </c>
      <c r="CG24260" s="381">
        <v>88139</v>
      </c>
      <c r="CI24260" s="378">
        <v>42114</v>
      </c>
    </row>
    <row r="24261" spans="82:87">
      <c r="CD24261" s="34" t="s">
        <v>28135</v>
      </c>
      <c r="CG24261" s="381">
        <v>88140</v>
      </c>
      <c r="CI24261" s="378">
        <v>42114</v>
      </c>
    </row>
    <row r="24262" spans="82:87">
      <c r="CD24262" s="34" t="s">
        <v>28136</v>
      </c>
      <c r="CG24262" s="381">
        <v>88141</v>
      </c>
      <c r="CI24262" s="378">
        <v>42114</v>
      </c>
    </row>
    <row r="24263" spans="82:87">
      <c r="CD24263" s="34" t="s">
        <v>28137</v>
      </c>
      <c r="CG24263" s="381">
        <v>88142</v>
      </c>
      <c r="CI24263" s="378">
        <v>42114</v>
      </c>
    </row>
    <row r="24264" spans="82:87">
      <c r="CD24264" s="34" t="s">
        <v>28138</v>
      </c>
      <c r="CG24264" s="381">
        <v>88143</v>
      </c>
      <c r="CI24264" s="378">
        <v>42120</v>
      </c>
    </row>
    <row r="24265" spans="82:87">
      <c r="CD24265" s="34" t="s">
        <v>28139</v>
      </c>
      <c r="CG24265" s="381">
        <v>88144</v>
      </c>
      <c r="CI24265" s="378">
        <v>42120</v>
      </c>
    </row>
    <row r="24266" spans="82:87">
      <c r="CD24266" s="34" t="s">
        <v>28140</v>
      </c>
      <c r="CG24266" s="381">
        <v>88145</v>
      </c>
      <c r="CI24266" s="378">
        <v>42120</v>
      </c>
    </row>
    <row r="24267" spans="82:87">
      <c r="CD24267" s="34" t="s">
        <v>28141</v>
      </c>
      <c r="CG24267" s="381">
        <v>88149</v>
      </c>
      <c r="CI24267" s="378">
        <v>42120</v>
      </c>
    </row>
    <row r="24268" spans="82:87">
      <c r="CD24268" s="34" t="s">
        <v>28142</v>
      </c>
      <c r="CG24268" s="381">
        <v>88150</v>
      </c>
      <c r="CI24268" s="378">
        <v>42120</v>
      </c>
    </row>
    <row r="24269" spans="82:87">
      <c r="CD24269" s="34" t="s">
        <v>28143</v>
      </c>
      <c r="CG24269" s="381">
        <v>88151</v>
      </c>
      <c r="CI24269" s="378">
        <v>42120</v>
      </c>
    </row>
    <row r="24270" spans="82:87">
      <c r="CD24270" s="34" t="s">
        <v>28144</v>
      </c>
      <c r="CG24270" s="381">
        <v>88152</v>
      </c>
      <c r="CI24270" s="378">
        <v>42121</v>
      </c>
    </row>
    <row r="24271" spans="82:87">
      <c r="CD24271" s="34" t="s">
        <v>28145</v>
      </c>
      <c r="CG24271" s="381">
        <v>88153</v>
      </c>
      <c r="CI24271" s="378">
        <v>42121</v>
      </c>
    </row>
    <row r="24272" spans="82:87">
      <c r="CD24272" s="34" t="s">
        <v>28146</v>
      </c>
      <c r="CG24272" s="381">
        <v>88154</v>
      </c>
      <c r="CI24272" s="378">
        <v>42122</v>
      </c>
    </row>
    <row r="24273" spans="82:87">
      <c r="CD24273" s="34" t="s">
        <v>28147</v>
      </c>
      <c r="CG24273" s="381">
        <v>88155</v>
      </c>
      <c r="CI24273" s="378">
        <v>42123</v>
      </c>
    </row>
    <row r="24274" spans="82:87">
      <c r="CD24274" s="34" t="s">
        <v>28148</v>
      </c>
      <c r="CG24274" s="381">
        <v>88156</v>
      </c>
      <c r="CI24274" s="378">
        <v>42123</v>
      </c>
    </row>
    <row r="24275" spans="82:87">
      <c r="CD24275" s="34" t="s">
        <v>28149</v>
      </c>
      <c r="CG24275" s="381">
        <v>88159</v>
      </c>
      <c r="CI24275" s="378">
        <v>42124</v>
      </c>
    </row>
    <row r="24276" spans="82:87">
      <c r="CD24276" s="34" t="s">
        <v>28150</v>
      </c>
      <c r="CG24276" s="381">
        <v>88160</v>
      </c>
      <c r="CI24276" s="378">
        <v>42125</v>
      </c>
    </row>
    <row r="24277" spans="82:87">
      <c r="CD24277" s="34" t="s">
        <v>28151</v>
      </c>
      <c r="CG24277" s="381">
        <v>88161</v>
      </c>
      <c r="CI24277" s="378">
        <v>42126</v>
      </c>
    </row>
    <row r="24278" spans="82:87">
      <c r="CD24278" s="34" t="s">
        <v>28152</v>
      </c>
      <c r="CG24278" s="381">
        <v>88162</v>
      </c>
      <c r="CI24278" s="378">
        <v>42127</v>
      </c>
    </row>
    <row r="24279" spans="82:87">
      <c r="CD24279" s="34" t="s">
        <v>28153</v>
      </c>
      <c r="CG24279" s="381">
        <v>88165</v>
      </c>
      <c r="CI24279" s="378">
        <v>42128</v>
      </c>
    </row>
    <row r="24280" spans="82:87">
      <c r="CD24280" s="34" t="s">
        <v>28154</v>
      </c>
      <c r="CG24280" s="381">
        <v>88169</v>
      </c>
      <c r="CI24280" s="378">
        <v>42129</v>
      </c>
    </row>
    <row r="24281" spans="82:87">
      <c r="CD24281" s="34" t="s">
        <v>28155</v>
      </c>
      <c r="CG24281" s="381">
        <v>88170</v>
      </c>
      <c r="CI24281" s="378">
        <v>42130</v>
      </c>
    </row>
    <row r="24282" spans="82:87">
      <c r="CD24282" s="34" t="s">
        <v>28156</v>
      </c>
      <c r="CG24282" s="381">
        <v>88181</v>
      </c>
      <c r="CI24282" s="378">
        <v>42130</v>
      </c>
    </row>
    <row r="24283" spans="82:87">
      <c r="CD24283" s="34" t="s">
        <v>28157</v>
      </c>
      <c r="CG24283" s="381">
        <v>88182</v>
      </c>
      <c r="CI24283" s="378">
        <v>42130</v>
      </c>
    </row>
    <row r="24284" spans="82:87">
      <c r="CD24284" s="34" t="s">
        <v>28158</v>
      </c>
      <c r="CG24284" s="381">
        <v>88183</v>
      </c>
      <c r="CI24284" s="378">
        <v>42130</v>
      </c>
    </row>
    <row r="24285" spans="82:87">
      <c r="CD24285" s="34" t="s">
        <v>28159</v>
      </c>
      <c r="CG24285" s="381">
        <v>88184</v>
      </c>
      <c r="CI24285" s="378">
        <v>42130</v>
      </c>
    </row>
    <row r="24286" spans="82:87">
      <c r="CD24286" s="34" t="s">
        <v>28160</v>
      </c>
      <c r="CG24286" s="381">
        <v>88185</v>
      </c>
      <c r="CI24286" s="378">
        <v>42130</v>
      </c>
    </row>
    <row r="24287" spans="82:87">
      <c r="CD24287" s="34" t="s">
        <v>28161</v>
      </c>
      <c r="CG24287" s="381">
        <v>88186</v>
      </c>
      <c r="CI24287" s="378">
        <v>42130</v>
      </c>
    </row>
    <row r="24288" spans="82:87">
      <c r="CD24288" s="34" t="s">
        <v>28162</v>
      </c>
      <c r="CG24288" s="381">
        <v>88187</v>
      </c>
      <c r="CI24288" s="378">
        <v>42130</v>
      </c>
    </row>
    <row r="24289" spans="82:87">
      <c r="CD24289" s="34" t="s">
        <v>28163</v>
      </c>
      <c r="CG24289" s="381">
        <v>88188</v>
      </c>
      <c r="CI24289" s="378">
        <v>42130</v>
      </c>
    </row>
    <row r="24290" spans="82:87">
      <c r="CD24290" s="34" t="s">
        <v>28164</v>
      </c>
      <c r="CG24290" s="381">
        <v>88189</v>
      </c>
      <c r="CI24290" s="378">
        <v>42130</v>
      </c>
    </row>
    <row r="24291" spans="82:87">
      <c r="CD24291" s="34" t="s">
        <v>28165</v>
      </c>
      <c r="CG24291" s="381">
        <v>88190</v>
      </c>
      <c r="CI24291" s="378">
        <v>42130</v>
      </c>
    </row>
    <row r="24292" spans="82:87">
      <c r="CD24292" s="34" t="s">
        <v>28166</v>
      </c>
      <c r="CG24292" s="381">
        <v>88191</v>
      </c>
      <c r="CI24292" s="378">
        <v>42130</v>
      </c>
    </row>
    <row r="24293" spans="82:87">
      <c r="CD24293" s="34" t="s">
        <v>28167</v>
      </c>
      <c r="CG24293" s="381">
        <v>88192</v>
      </c>
      <c r="CI24293" s="378">
        <v>42130</v>
      </c>
    </row>
    <row r="24294" spans="82:87">
      <c r="CD24294" s="34" t="s">
        <v>28168</v>
      </c>
      <c r="CG24294" s="381">
        <v>88193</v>
      </c>
      <c r="CI24294" s="378">
        <v>42130</v>
      </c>
    </row>
    <row r="24295" spans="82:87">
      <c r="CD24295" s="34" t="s">
        <v>28169</v>
      </c>
      <c r="CG24295" s="381">
        <v>88194</v>
      </c>
      <c r="CI24295" s="378">
        <v>42130</v>
      </c>
    </row>
    <row r="24296" spans="82:87">
      <c r="CD24296" s="34" t="s">
        <v>28170</v>
      </c>
      <c r="CG24296" s="381">
        <v>88195</v>
      </c>
      <c r="CI24296" s="378">
        <v>42131</v>
      </c>
    </row>
    <row r="24297" spans="82:87">
      <c r="CD24297" s="34" t="s">
        <v>28171</v>
      </c>
      <c r="CG24297" s="381">
        <v>88196</v>
      </c>
      <c r="CI24297" s="378">
        <v>42140</v>
      </c>
    </row>
    <row r="24298" spans="82:87">
      <c r="CD24298" s="34" t="s">
        <v>28172</v>
      </c>
      <c r="CG24298" s="381">
        <v>88197</v>
      </c>
      <c r="CI24298" s="378">
        <v>42140</v>
      </c>
    </row>
    <row r="24299" spans="82:87">
      <c r="CD24299" s="34" t="s">
        <v>28173</v>
      </c>
      <c r="CG24299" s="381">
        <v>88198</v>
      </c>
      <c r="CI24299" s="378">
        <v>42140</v>
      </c>
    </row>
    <row r="24300" spans="82:87">
      <c r="CD24300" s="34" t="s">
        <v>28174</v>
      </c>
      <c r="CG24300" s="381">
        <v>88199</v>
      </c>
      <c r="CI24300" s="378">
        <v>42140</v>
      </c>
    </row>
    <row r="24301" spans="82:87">
      <c r="CD24301" s="34" t="s">
        <v>28175</v>
      </c>
      <c r="CG24301" s="381">
        <v>88200</v>
      </c>
      <c r="CI24301" s="378">
        <v>42140</v>
      </c>
    </row>
    <row r="24302" spans="82:87">
      <c r="CD24302" s="34" t="s">
        <v>28176</v>
      </c>
      <c r="CG24302" s="381">
        <v>88201</v>
      </c>
      <c r="CI24302" s="378">
        <v>42140</v>
      </c>
    </row>
    <row r="24303" spans="82:87">
      <c r="CD24303" s="34" t="s">
        <v>28177</v>
      </c>
      <c r="CG24303" s="381">
        <v>88202</v>
      </c>
      <c r="CI24303" s="378">
        <v>42140</v>
      </c>
    </row>
    <row r="24304" spans="82:87">
      <c r="CD24304" s="34" t="s">
        <v>28178</v>
      </c>
      <c r="CG24304" s="381">
        <v>88203</v>
      </c>
      <c r="CI24304" s="378">
        <v>42140</v>
      </c>
    </row>
    <row r="24305" spans="82:87">
      <c r="CD24305" s="34" t="s">
        <v>28179</v>
      </c>
      <c r="CG24305" s="381">
        <v>88204</v>
      </c>
      <c r="CI24305" s="378">
        <v>42140</v>
      </c>
    </row>
    <row r="24306" spans="82:87">
      <c r="CD24306" s="34" t="s">
        <v>28180</v>
      </c>
      <c r="CG24306" s="381">
        <v>88205</v>
      </c>
      <c r="CI24306" s="378">
        <v>42140</v>
      </c>
    </row>
    <row r="24307" spans="82:87">
      <c r="CD24307" s="34" t="s">
        <v>28181</v>
      </c>
      <c r="CG24307" s="381">
        <v>88206</v>
      </c>
      <c r="CI24307" s="378">
        <v>42140</v>
      </c>
    </row>
    <row r="24308" spans="82:87">
      <c r="CD24308" s="34" t="s">
        <v>28182</v>
      </c>
      <c r="CG24308" s="381">
        <v>88207</v>
      </c>
      <c r="CI24308" s="378">
        <v>42140</v>
      </c>
    </row>
    <row r="24309" spans="82:87">
      <c r="CD24309" s="34" t="s">
        <v>28183</v>
      </c>
      <c r="CG24309" s="381">
        <v>88208</v>
      </c>
      <c r="CI24309" s="378">
        <v>42150</v>
      </c>
    </row>
    <row r="24310" spans="82:87">
      <c r="CD24310" s="34" t="s">
        <v>28184</v>
      </c>
      <c r="CG24310" s="381">
        <v>88209</v>
      </c>
      <c r="CI24310" s="378">
        <v>42152</v>
      </c>
    </row>
    <row r="24311" spans="82:87">
      <c r="CD24311" s="34" t="s">
        <v>28185</v>
      </c>
      <c r="CG24311" s="381">
        <v>88210</v>
      </c>
      <c r="CI24311" s="378">
        <v>42152</v>
      </c>
    </row>
    <row r="24312" spans="82:87">
      <c r="CD24312" s="34" t="s">
        <v>28186</v>
      </c>
      <c r="CG24312" s="381">
        <v>88211</v>
      </c>
      <c r="CI24312" s="378">
        <v>42153</v>
      </c>
    </row>
    <row r="24313" spans="82:87">
      <c r="CD24313" s="34" t="s">
        <v>28187</v>
      </c>
      <c r="CG24313" s="381">
        <v>88212</v>
      </c>
      <c r="CI24313" s="378">
        <v>42155</v>
      </c>
    </row>
    <row r="24314" spans="82:87">
      <c r="CD24314" s="34" t="s">
        <v>28188</v>
      </c>
      <c r="CG24314" s="381">
        <v>88213</v>
      </c>
      <c r="CI24314" s="378">
        <v>42155</v>
      </c>
    </row>
    <row r="24315" spans="82:87">
      <c r="CD24315" s="34" t="s">
        <v>28189</v>
      </c>
      <c r="CG24315" s="381">
        <v>88214</v>
      </c>
      <c r="CI24315" s="378">
        <v>42155</v>
      </c>
    </row>
    <row r="24316" spans="82:87">
      <c r="CD24316" s="34" t="s">
        <v>28190</v>
      </c>
      <c r="CG24316" s="381">
        <v>88215</v>
      </c>
      <c r="CI24316" s="378">
        <v>42155</v>
      </c>
    </row>
    <row r="24317" spans="82:87">
      <c r="CD24317" s="34" t="s">
        <v>28191</v>
      </c>
      <c r="CG24317" s="381">
        <v>88220</v>
      </c>
      <c r="CI24317" s="378">
        <v>42155</v>
      </c>
    </row>
    <row r="24318" spans="82:87">
      <c r="CD24318" s="34" t="s">
        <v>28192</v>
      </c>
      <c r="CG24318" s="381">
        <v>88230</v>
      </c>
      <c r="CI24318" s="378">
        <v>42155</v>
      </c>
    </row>
    <row r="24319" spans="82:87">
      <c r="CD24319" s="34" t="s">
        <v>28193</v>
      </c>
      <c r="CG24319" s="381">
        <v>88240</v>
      </c>
      <c r="CI24319" s="378">
        <v>42160</v>
      </c>
    </row>
    <row r="24320" spans="82:87">
      <c r="CD24320" s="34" t="s">
        <v>28194</v>
      </c>
      <c r="CG24320" s="381">
        <v>88250</v>
      </c>
      <c r="CI24320" s="378">
        <v>42160</v>
      </c>
    </row>
    <row r="24321" spans="82:87">
      <c r="CD24321" s="34" t="s">
        <v>28195</v>
      </c>
      <c r="CG24321" s="381">
        <v>88260</v>
      </c>
      <c r="CI24321" s="378">
        <v>42160</v>
      </c>
    </row>
    <row r="24322" spans="82:87">
      <c r="CD24322" s="34" t="s">
        <v>28196</v>
      </c>
      <c r="CG24322" s="381">
        <v>88263</v>
      </c>
      <c r="CI24322" s="378">
        <v>42160</v>
      </c>
    </row>
    <row r="24323" spans="82:87">
      <c r="CD24323" s="34" t="s">
        <v>28197</v>
      </c>
      <c r="CG24323" s="381">
        <v>88270</v>
      </c>
      <c r="CI24323" s="378">
        <v>42160</v>
      </c>
    </row>
    <row r="24324" spans="82:87">
      <c r="CD24324" s="34" t="s">
        <v>28198</v>
      </c>
      <c r="CG24324" s="381">
        <v>88290</v>
      </c>
      <c r="CI24324" s="378">
        <v>42161</v>
      </c>
    </row>
    <row r="24325" spans="82:87">
      <c r="CD24325" s="34" t="s">
        <v>28199</v>
      </c>
      <c r="CG24325" s="381">
        <v>88299</v>
      </c>
      <c r="CI24325" s="378">
        <v>42162</v>
      </c>
    </row>
    <row r="24326" spans="82:87">
      <c r="CD24326" s="34" t="s">
        <v>28200</v>
      </c>
      <c r="CG24326" s="381">
        <v>88300</v>
      </c>
      <c r="CI24326" s="378">
        <v>42163</v>
      </c>
    </row>
    <row r="24327" spans="82:87">
      <c r="CD24327" s="34" t="s">
        <v>28201</v>
      </c>
      <c r="CG24327" s="381">
        <v>88301</v>
      </c>
      <c r="CI24327" s="378">
        <v>42164</v>
      </c>
    </row>
    <row r="24328" spans="82:87">
      <c r="CD24328" s="34" t="s">
        <v>28202</v>
      </c>
      <c r="CG24328" s="381">
        <v>88302</v>
      </c>
      <c r="CI24328" s="378">
        <v>42165</v>
      </c>
    </row>
    <row r="24329" spans="82:87">
      <c r="CD24329" s="34" t="s">
        <v>28203</v>
      </c>
      <c r="CG24329" s="381">
        <v>88303</v>
      </c>
      <c r="CI24329" s="378">
        <v>42166</v>
      </c>
    </row>
    <row r="24330" spans="82:87">
      <c r="CD24330" s="34" t="s">
        <v>28204</v>
      </c>
      <c r="CG24330" s="381">
        <v>88304</v>
      </c>
      <c r="CI24330" s="378">
        <v>42167</v>
      </c>
    </row>
    <row r="24331" spans="82:87">
      <c r="CD24331" s="34" t="s">
        <v>28205</v>
      </c>
      <c r="CG24331" s="381">
        <v>88305</v>
      </c>
      <c r="CI24331" s="378">
        <v>42168</v>
      </c>
    </row>
    <row r="24332" spans="82:87">
      <c r="CD24332" s="34" t="s">
        <v>28206</v>
      </c>
      <c r="CG24332" s="381">
        <v>88306</v>
      </c>
      <c r="CI24332" s="378">
        <v>42169</v>
      </c>
    </row>
    <row r="24333" spans="82:87">
      <c r="CD24333" s="34" t="s">
        <v>28207</v>
      </c>
      <c r="CG24333" s="381">
        <v>88307</v>
      </c>
      <c r="CI24333" s="378">
        <v>42170</v>
      </c>
    </row>
    <row r="24334" spans="82:87">
      <c r="CD24334" s="34" t="s">
        <v>28208</v>
      </c>
      <c r="CG24334" s="381">
        <v>88308</v>
      </c>
      <c r="CI24334" s="378">
        <v>42170</v>
      </c>
    </row>
    <row r="24335" spans="82:87">
      <c r="CD24335" s="34" t="s">
        <v>28209</v>
      </c>
      <c r="CG24335" s="381">
        <v>88309</v>
      </c>
      <c r="CI24335" s="378">
        <v>42173</v>
      </c>
    </row>
    <row r="24336" spans="82:87">
      <c r="CD24336" s="34" t="s">
        <v>28210</v>
      </c>
      <c r="CG24336" s="381">
        <v>88310</v>
      </c>
      <c r="CI24336" s="378">
        <v>42174</v>
      </c>
    </row>
    <row r="24337" spans="82:87">
      <c r="CD24337" s="34" t="s">
        <v>28211</v>
      </c>
      <c r="CG24337" s="381">
        <v>88320</v>
      </c>
      <c r="CI24337" s="378">
        <v>42176</v>
      </c>
    </row>
    <row r="24338" spans="82:87">
      <c r="CD24338" s="34" t="s">
        <v>28212</v>
      </c>
      <c r="CG24338" s="381">
        <v>88330</v>
      </c>
      <c r="CI24338" s="378">
        <v>42179</v>
      </c>
    </row>
    <row r="24339" spans="82:87">
      <c r="CD24339" s="34" t="s">
        <v>28213</v>
      </c>
      <c r="CG24339" s="381">
        <v>88340</v>
      </c>
      <c r="CI24339" s="378">
        <v>42190</v>
      </c>
    </row>
    <row r="24340" spans="82:87">
      <c r="CD24340" s="34" t="s">
        <v>28214</v>
      </c>
      <c r="CG24340" s="381">
        <v>88350</v>
      </c>
      <c r="CI24340" s="378">
        <v>42190</v>
      </c>
    </row>
    <row r="24341" spans="82:87">
      <c r="CD24341" s="34" t="s">
        <v>28215</v>
      </c>
      <c r="CG24341" s="381">
        <v>88360</v>
      </c>
      <c r="CI24341" s="378">
        <v>42190</v>
      </c>
    </row>
    <row r="24342" spans="82:87">
      <c r="CD24342" s="34" t="s">
        <v>28216</v>
      </c>
      <c r="CG24342" s="381">
        <v>88370</v>
      </c>
      <c r="CI24342" s="378">
        <v>42190</v>
      </c>
    </row>
    <row r="24343" spans="82:87">
      <c r="CD24343" s="34" t="s">
        <v>28217</v>
      </c>
      <c r="CG24343" s="381">
        <v>88380</v>
      </c>
      <c r="CI24343" s="378">
        <v>42190</v>
      </c>
    </row>
    <row r="24344" spans="82:87">
      <c r="CD24344" s="34" t="s">
        <v>28218</v>
      </c>
      <c r="CG24344" s="381">
        <v>88390</v>
      </c>
      <c r="CI24344" s="378">
        <v>42200</v>
      </c>
    </row>
    <row r="24345" spans="82:87">
      <c r="CD24345" s="34" t="s">
        <v>28219</v>
      </c>
      <c r="CG24345" s="381">
        <v>88400</v>
      </c>
      <c r="CI24345" s="378">
        <v>42210</v>
      </c>
    </row>
    <row r="24346" spans="82:87">
      <c r="CD24346" s="34" t="s">
        <v>28220</v>
      </c>
      <c r="CG24346" s="381">
        <v>88401</v>
      </c>
      <c r="CI24346" s="378">
        <v>42210</v>
      </c>
    </row>
    <row r="24347" spans="82:87">
      <c r="CD24347" s="34" t="s">
        <v>28221</v>
      </c>
      <c r="CG24347" s="381">
        <v>88402</v>
      </c>
      <c r="CI24347" s="378">
        <v>42210</v>
      </c>
    </row>
    <row r="24348" spans="82:87">
      <c r="CD24348" s="34" t="s">
        <v>28222</v>
      </c>
      <c r="CG24348" s="381">
        <v>88403</v>
      </c>
      <c r="CI24348" s="378">
        <v>42210</v>
      </c>
    </row>
    <row r="24349" spans="82:87">
      <c r="CD24349" s="34" t="s">
        <v>28223</v>
      </c>
      <c r="CG24349" s="381">
        <v>88404</v>
      </c>
      <c r="CI24349" s="378">
        <v>42210</v>
      </c>
    </row>
    <row r="24350" spans="82:87">
      <c r="CD24350" s="34" t="s">
        <v>28224</v>
      </c>
      <c r="CG24350" s="381">
        <v>88405</v>
      </c>
      <c r="CI24350" s="378">
        <v>42210</v>
      </c>
    </row>
    <row r="24351" spans="82:87">
      <c r="CD24351" s="34" t="s">
        <v>28225</v>
      </c>
      <c r="CG24351" s="381">
        <v>88406</v>
      </c>
      <c r="CI24351" s="378">
        <v>42210</v>
      </c>
    </row>
    <row r="24352" spans="82:87">
      <c r="CD24352" s="34" t="s">
        <v>28226</v>
      </c>
      <c r="CG24352" s="381">
        <v>88407</v>
      </c>
      <c r="CI24352" s="378">
        <v>42210</v>
      </c>
    </row>
    <row r="24353" spans="82:87">
      <c r="CD24353" s="34" t="s">
        <v>28227</v>
      </c>
      <c r="CG24353" s="381">
        <v>88408</v>
      </c>
      <c r="CI24353" s="378">
        <v>42210</v>
      </c>
    </row>
    <row r="24354" spans="82:87">
      <c r="CD24354" s="34" t="s">
        <v>28228</v>
      </c>
      <c r="CG24354" s="381">
        <v>88409</v>
      </c>
      <c r="CI24354" s="378">
        <v>42210</v>
      </c>
    </row>
    <row r="24355" spans="82:87">
      <c r="CD24355" s="34" t="s">
        <v>28229</v>
      </c>
      <c r="CG24355" s="381">
        <v>88410</v>
      </c>
      <c r="CI24355" s="378">
        <v>42220</v>
      </c>
    </row>
    <row r="24356" spans="82:87">
      <c r="CD24356" s="34" t="s">
        <v>28230</v>
      </c>
      <c r="CG24356" s="381">
        <v>88420</v>
      </c>
      <c r="CI24356" s="378">
        <v>42220</v>
      </c>
    </row>
    <row r="24357" spans="82:87">
      <c r="CD24357" s="34" t="s">
        <v>28231</v>
      </c>
      <c r="CG24357" s="381">
        <v>88430</v>
      </c>
      <c r="CI24357" s="378">
        <v>42220</v>
      </c>
    </row>
    <row r="24358" spans="82:87">
      <c r="CD24358" s="34" t="s">
        <v>28232</v>
      </c>
      <c r="CG24358" s="381">
        <v>88440</v>
      </c>
      <c r="CI24358" s="378">
        <v>42220</v>
      </c>
    </row>
    <row r="24359" spans="82:87">
      <c r="CD24359" s="34" t="s">
        <v>28233</v>
      </c>
      <c r="CG24359" s="381">
        <v>88450</v>
      </c>
      <c r="CI24359" s="378">
        <v>42220</v>
      </c>
    </row>
    <row r="24360" spans="82:87">
      <c r="CD24360" s="34" t="s">
        <v>28234</v>
      </c>
      <c r="CG24360" s="381">
        <v>88460</v>
      </c>
      <c r="CI24360" s="378">
        <v>42220</v>
      </c>
    </row>
    <row r="24361" spans="82:87">
      <c r="CD24361" s="34" t="s">
        <v>28235</v>
      </c>
      <c r="CG24361" s="381">
        <v>88470</v>
      </c>
      <c r="CI24361" s="378">
        <v>42220</v>
      </c>
    </row>
    <row r="24362" spans="82:87">
      <c r="CD24362" s="34" t="s">
        <v>28236</v>
      </c>
      <c r="CG24362" s="381">
        <v>88480</v>
      </c>
      <c r="CI24362" s="378">
        <v>42220</v>
      </c>
    </row>
    <row r="24363" spans="82:87">
      <c r="CD24363" s="34" t="s">
        <v>28237</v>
      </c>
      <c r="CG24363" s="381">
        <v>88490</v>
      </c>
      <c r="CI24363" s="378">
        <v>42230</v>
      </c>
    </row>
    <row r="24364" spans="82:87">
      <c r="CD24364" s="34" t="s">
        <v>28238</v>
      </c>
      <c r="CG24364" s="381">
        <v>88500</v>
      </c>
      <c r="CI24364" s="378">
        <v>42230</v>
      </c>
    </row>
    <row r="24365" spans="82:87">
      <c r="CD24365" s="34" t="s">
        <v>28239</v>
      </c>
      <c r="CG24365" s="381">
        <v>88501</v>
      </c>
      <c r="CI24365" s="378">
        <v>42230</v>
      </c>
    </row>
    <row r="24366" spans="82:87">
      <c r="CD24366" s="34" t="s">
        <v>28240</v>
      </c>
      <c r="CG24366" s="381">
        <v>88502</v>
      </c>
      <c r="CI24366" s="378">
        <v>42230</v>
      </c>
    </row>
    <row r="24367" spans="82:87">
      <c r="CD24367" s="34" t="s">
        <v>28241</v>
      </c>
      <c r="CG24367" s="381">
        <v>88503</v>
      </c>
      <c r="CI24367" s="378">
        <v>42240</v>
      </c>
    </row>
    <row r="24368" spans="82:87">
      <c r="CD24368" s="34" t="s">
        <v>28242</v>
      </c>
      <c r="CG24368" s="381">
        <v>88504</v>
      </c>
      <c r="CI24368" s="378">
        <v>42240</v>
      </c>
    </row>
    <row r="24369" spans="82:87">
      <c r="CD24369" s="34" t="s">
        <v>28243</v>
      </c>
      <c r="CG24369" s="381">
        <v>88505</v>
      </c>
      <c r="CI24369" s="378">
        <v>42240</v>
      </c>
    </row>
    <row r="24370" spans="82:87">
      <c r="CD24370" s="34" t="s">
        <v>28244</v>
      </c>
      <c r="CG24370" s="381">
        <v>88506</v>
      </c>
      <c r="CI24370" s="378">
        <v>42240</v>
      </c>
    </row>
    <row r="24371" spans="82:87">
      <c r="CD24371" s="34" t="s">
        <v>28245</v>
      </c>
      <c r="CG24371" s="381">
        <v>88507</v>
      </c>
      <c r="CI24371" s="378">
        <v>42260</v>
      </c>
    </row>
    <row r="24372" spans="82:87">
      <c r="CD24372" s="34" t="s">
        <v>28246</v>
      </c>
      <c r="CG24372" s="381">
        <v>88508</v>
      </c>
      <c r="CI24372" s="378">
        <v>42260</v>
      </c>
    </row>
    <row r="24373" spans="82:87">
      <c r="CD24373" s="34" t="s">
        <v>28247</v>
      </c>
      <c r="CG24373" s="381">
        <v>88509</v>
      </c>
      <c r="CI24373" s="378">
        <v>42260</v>
      </c>
    </row>
    <row r="24374" spans="82:87">
      <c r="CD24374" s="34" t="s">
        <v>28248</v>
      </c>
      <c r="CG24374" s="381">
        <v>88510</v>
      </c>
      <c r="CI24374" s="378">
        <v>42260</v>
      </c>
    </row>
    <row r="24375" spans="82:87">
      <c r="CD24375" s="34" t="s">
        <v>28249</v>
      </c>
      <c r="CG24375" s="381">
        <v>88520</v>
      </c>
      <c r="CI24375" s="378">
        <v>42260</v>
      </c>
    </row>
    <row r="24376" spans="82:87">
      <c r="CD24376" s="34" t="s">
        <v>28250</v>
      </c>
      <c r="CG24376" s="381">
        <v>88530</v>
      </c>
      <c r="CI24376" s="378">
        <v>42260</v>
      </c>
    </row>
    <row r="24377" spans="82:87">
      <c r="CD24377" s="34" t="s">
        <v>28251</v>
      </c>
      <c r="CG24377" s="381">
        <v>88540</v>
      </c>
      <c r="CI24377" s="378">
        <v>42260</v>
      </c>
    </row>
    <row r="24378" spans="82:87">
      <c r="CD24378" s="34" t="s">
        <v>28252</v>
      </c>
      <c r="CG24378" s="381">
        <v>88550</v>
      </c>
      <c r="CI24378" s="378">
        <v>42260</v>
      </c>
    </row>
    <row r="24379" spans="82:87">
      <c r="CD24379" s="34" t="s">
        <v>28253</v>
      </c>
      <c r="CG24379" s="381">
        <v>88560</v>
      </c>
      <c r="CI24379" s="378">
        <v>42260</v>
      </c>
    </row>
    <row r="24380" spans="82:87">
      <c r="CD24380" s="34" t="s">
        <v>28254</v>
      </c>
      <c r="CG24380" s="381">
        <v>88580</v>
      </c>
      <c r="CI24380" s="378">
        <v>42260</v>
      </c>
    </row>
    <row r="24381" spans="82:87">
      <c r="CD24381" s="34" t="s">
        <v>28255</v>
      </c>
      <c r="CG24381" s="381">
        <v>88600</v>
      </c>
      <c r="CI24381" s="378">
        <v>42260</v>
      </c>
    </row>
    <row r="24382" spans="82:87">
      <c r="CD24382" s="34" t="s">
        <v>28256</v>
      </c>
      <c r="CG24382" s="381">
        <v>88630</v>
      </c>
      <c r="CI24382" s="378">
        <v>42260</v>
      </c>
    </row>
    <row r="24383" spans="82:87">
      <c r="CD24383" s="34" t="s">
        <v>28257</v>
      </c>
      <c r="CG24383" s="381">
        <v>88640</v>
      </c>
      <c r="CI24383" s="378">
        <v>42260</v>
      </c>
    </row>
    <row r="24384" spans="82:87">
      <c r="CD24384" s="34" t="s">
        <v>28258</v>
      </c>
      <c r="CG24384" s="381">
        <v>88650</v>
      </c>
      <c r="CI24384" s="378">
        <v>42260</v>
      </c>
    </row>
    <row r="24385" spans="82:87">
      <c r="CD24385" s="34" t="s">
        <v>28259</v>
      </c>
      <c r="CG24385" s="381">
        <v>88700</v>
      </c>
      <c r="CI24385" s="378">
        <v>42270</v>
      </c>
    </row>
    <row r="24386" spans="82:87">
      <c r="CD24386" s="34" t="s">
        <v>28260</v>
      </c>
      <c r="CG24386" s="381">
        <v>88800</v>
      </c>
      <c r="CI24386" s="378">
        <v>42271</v>
      </c>
    </row>
    <row r="24387" spans="82:87">
      <c r="CD24387" s="34" t="s">
        <v>28261</v>
      </c>
      <c r="CG24387" s="381">
        <v>88801</v>
      </c>
      <c r="CI24387" s="378">
        <v>42271</v>
      </c>
    </row>
    <row r="24388" spans="82:87">
      <c r="CD24388" s="34" t="s">
        <v>28262</v>
      </c>
      <c r="CG24388" s="381">
        <v>88802</v>
      </c>
      <c r="CI24388" s="378">
        <v>42272</v>
      </c>
    </row>
    <row r="24389" spans="82:87">
      <c r="CD24389" s="34" t="s">
        <v>28263</v>
      </c>
      <c r="CG24389" s="381">
        <v>88803</v>
      </c>
      <c r="CI24389" s="378">
        <v>42273</v>
      </c>
    </row>
    <row r="24390" spans="82:87">
      <c r="CD24390" s="34" t="s">
        <v>28264</v>
      </c>
      <c r="CG24390" s="381">
        <v>88804</v>
      </c>
      <c r="CI24390" s="378">
        <v>42274</v>
      </c>
    </row>
    <row r="24391" spans="82:87">
      <c r="CD24391" s="34" t="s">
        <v>28265</v>
      </c>
      <c r="CG24391" s="381">
        <v>88805</v>
      </c>
      <c r="CI24391" s="378">
        <v>42275</v>
      </c>
    </row>
    <row r="24392" spans="82:87">
      <c r="CD24392" s="34" t="s">
        <v>28266</v>
      </c>
      <c r="CG24392" s="381">
        <v>88809</v>
      </c>
      <c r="CI24392" s="378">
        <v>42276</v>
      </c>
    </row>
    <row r="24393" spans="82:87">
      <c r="CD24393" s="34" t="s">
        <v>28267</v>
      </c>
      <c r="CG24393" s="381">
        <v>89000</v>
      </c>
      <c r="CI24393" s="378">
        <v>42277</v>
      </c>
    </row>
    <row r="24394" spans="82:87">
      <c r="CD24394" s="34" t="s">
        <v>28268</v>
      </c>
      <c r="CG24394" s="381">
        <v>89001</v>
      </c>
      <c r="CI24394" s="378">
        <v>42278</v>
      </c>
    </row>
    <row r="24395" spans="82:87">
      <c r="CD24395" s="34" t="s">
        <v>28269</v>
      </c>
      <c r="CG24395" s="381">
        <v>89002</v>
      </c>
      <c r="CI24395" s="378">
        <v>42279</v>
      </c>
    </row>
    <row r="24396" spans="82:87">
      <c r="CD24396" s="34" t="s">
        <v>28270</v>
      </c>
      <c r="CG24396" s="381">
        <v>89003</v>
      </c>
      <c r="CI24396" s="378">
        <v>42290</v>
      </c>
    </row>
    <row r="24397" spans="82:87">
      <c r="CD24397" s="34" t="s">
        <v>28271</v>
      </c>
      <c r="CG24397" s="381">
        <v>89004</v>
      </c>
      <c r="CI24397" s="378">
        <v>42300</v>
      </c>
    </row>
    <row r="24398" spans="82:87">
      <c r="CD24398" s="34" t="s">
        <v>28272</v>
      </c>
      <c r="CG24398" s="381">
        <v>89005</v>
      </c>
      <c r="CI24398" s="378">
        <v>42300</v>
      </c>
    </row>
    <row r="24399" spans="82:87">
      <c r="CD24399" s="34" t="s">
        <v>28273</v>
      </c>
      <c r="CG24399" s="381">
        <v>89006</v>
      </c>
      <c r="CI24399" s="378">
        <v>42300</v>
      </c>
    </row>
    <row r="24400" spans="82:87">
      <c r="CD24400" s="34" t="s">
        <v>28274</v>
      </c>
      <c r="CG24400" s="381">
        <v>89007</v>
      </c>
      <c r="CI24400" s="378">
        <v>42300</v>
      </c>
    </row>
    <row r="24401" spans="82:87">
      <c r="CD24401" s="34" t="s">
        <v>28275</v>
      </c>
      <c r="CG24401" s="381">
        <v>89008</v>
      </c>
      <c r="CI24401" s="378">
        <v>42301</v>
      </c>
    </row>
    <row r="24402" spans="82:87">
      <c r="CD24402" s="34" t="s">
        <v>28276</v>
      </c>
      <c r="CG24402" s="381">
        <v>89009</v>
      </c>
      <c r="CI24402" s="378">
        <v>42302</v>
      </c>
    </row>
    <row r="24403" spans="82:87">
      <c r="CD24403" s="34" t="s">
        <v>28277</v>
      </c>
      <c r="CG24403" s="381">
        <v>89010</v>
      </c>
      <c r="CI24403" s="378">
        <v>42303</v>
      </c>
    </row>
    <row r="24404" spans="82:87">
      <c r="CD24404" s="34" t="s">
        <v>28278</v>
      </c>
      <c r="CG24404" s="381">
        <v>89011</v>
      </c>
      <c r="CI24404" s="378">
        <v>42304</v>
      </c>
    </row>
    <row r="24405" spans="82:87">
      <c r="CD24405" s="34" t="s">
        <v>28279</v>
      </c>
      <c r="CG24405" s="381">
        <v>89012</v>
      </c>
      <c r="CI24405" s="378">
        <v>42305</v>
      </c>
    </row>
    <row r="24406" spans="82:87">
      <c r="CD24406" s="34" t="s">
        <v>28280</v>
      </c>
      <c r="CG24406" s="381">
        <v>89013</v>
      </c>
      <c r="CI24406" s="378">
        <v>42306</v>
      </c>
    </row>
    <row r="24407" spans="82:87">
      <c r="CD24407" s="34" t="s">
        <v>28281</v>
      </c>
      <c r="CG24407" s="381">
        <v>89014</v>
      </c>
      <c r="CI24407" s="378">
        <v>42307</v>
      </c>
    </row>
    <row r="24408" spans="82:87">
      <c r="CD24408" s="34" t="s">
        <v>28282</v>
      </c>
      <c r="CG24408" s="381">
        <v>89015</v>
      </c>
      <c r="CI24408" s="378">
        <v>42308</v>
      </c>
    </row>
    <row r="24409" spans="82:87">
      <c r="CD24409" s="34" t="s">
        <v>28283</v>
      </c>
      <c r="CG24409" s="381">
        <v>89016</v>
      </c>
      <c r="CI24409" s="378">
        <v>42309</v>
      </c>
    </row>
    <row r="24410" spans="82:87">
      <c r="CD24410" s="34" t="s">
        <v>28284</v>
      </c>
      <c r="CG24410" s="381">
        <v>89017</v>
      </c>
      <c r="CI24410" s="378">
        <v>42310</v>
      </c>
    </row>
    <row r="24411" spans="82:87">
      <c r="CD24411" s="34" t="s">
        <v>28285</v>
      </c>
      <c r="CG24411" s="381">
        <v>89018</v>
      </c>
      <c r="CI24411" s="378">
        <v>42310</v>
      </c>
    </row>
    <row r="24412" spans="82:87">
      <c r="CD24412" s="34" t="s">
        <v>28286</v>
      </c>
      <c r="CG24412" s="381">
        <v>89019</v>
      </c>
      <c r="CI24412" s="378">
        <v>42310</v>
      </c>
    </row>
    <row r="24413" spans="82:87">
      <c r="CD24413" s="34" t="s">
        <v>28287</v>
      </c>
      <c r="CG24413" s="381">
        <v>89020</v>
      </c>
      <c r="CI24413" s="378">
        <v>42310</v>
      </c>
    </row>
    <row r="24414" spans="82:87">
      <c r="CD24414" s="34" t="s">
        <v>28288</v>
      </c>
      <c r="CG24414" s="381">
        <v>89021</v>
      </c>
      <c r="CI24414" s="378">
        <v>42310</v>
      </c>
    </row>
    <row r="24415" spans="82:87">
      <c r="CD24415" s="34" t="s">
        <v>28289</v>
      </c>
      <c r="CG24415" s="381">
        <v>89022</v>
      </c>
      <c r="CI24415" s="378">
        <v>42310</v>
      </c>
    </row>
    <row r="24416" spans="82:87">
      <c r="CD24416" s="34" t="s">
        <v>28290</v>
      </c>
      <c r="CG24416" s="381">
        <v>89023</v>
      </c>
      <c r="CI24416" s="378">
        <v>42310</v>
      </c>
    </row>
    <row r="24417" spans="82:87">
      <c r="CD24417" s="34" t="s">
        <v>28291</v>
      </c>
      <c r="CG24417" s="381">
        <v>89024</v>
      </c>
      <c r="CI24417" s="378">
        <v>42311</v>
      </c>
    </row>
    <row r="24418" spans="82:87">
      <c r="CD24418" s="34" t="s">
        <v>28292</v>
      </c>
      <c r="CG24418" s="381">
        <v>89025</v>
      </c>
      <c r="CI24418" s="378">
        <v>42312</v>
      </c>
    </row>
    <row r="24419" spans="82:87">
      <c r="CD24419" s="34" t="s">
        <v>28293</v>
      </c>
      <c r="CG24419" s="381">
        <v>89026</v>
      </c>
      <c r="CI24419" s="378">
        <v>42313</v>
      </c>
    </row>
    <row r="24420" spans="82:87">
      <c r="CD24420" s="34" t="s">
        <v>28294</v>
      </c>
      <c r="CG24420" s="381">
        <v>89027</v>
      </c>
      <c r="CI24420" s="378">
        <v>42314</v>
      </c>
    </row>
    <row r="24421" spans="82:87">
      <c r="CD24421" s="34" t="s">
        <v>28295</v>
      </c>
      <c r="CG24421" s="381">
        <v>89028</v>
      </c>
      <c r="CI24421" s="378">
        <v>42315</v>
      </c>
    </row>
    <row r="24422" spans="82:87">
      <c r="CD24422" s="34" t="s">
        <v>28296</v>
      </c>
      <c r="CG24422" s="381">
        <v>89029</v>
      </c>
      <c r="CI24422" s="378">
        <v>42316</v>
      </c>
    </row>
    <row r="24423" spans="82:87">
      <c r="CD24423" s="34" t="s">
        <v>28297</v>
      </c>
      <c r="CG24423" s="381">
        <v>89030</v>
      </c>
      <c r="CI24423" s="378">
        <v>42317</v>
      </c>
    </row>
    <row r="24424" spans="82:87">
      <c r="CD24424" s="34" t="s">
        <v>28298</v>
      </c>
      <c r="CG24424" s="381">
        <v>89079</v>
      </c>
      <c r="CI24424" s="378">
        <v>42318</v>
      </c>
    </row>
    <row r="24425" spans="82:87">
      <c r="CD24425" s="34" t="s">
        <v>28299</v>
      </c>
      <c r="CG24425" s="381">
        <v>89089</v>
      </c>
      <c r="CI24425" s="378">
        <v>42319</v>
      </c>
    </row>
    <row r="24426" spans="82:87">
      <c r="CD24426" s="34" t="s">
        <v>28300</v>
      </c>
      <c r="CG24426" s="381">
        <v>89090</v>
      </c>
      <c r="CI24426" s="378">
        <v>42320</v>
      </c>
    </row>
    <row r="24427" spans="82:87">
      <c r="CD24427" s="34" t="s">
        <v>28301</v>
      </c>
      <c r="CG24427" s="381">
        <v>89091</v>
      </c>
      <c r="CI24427" s="378">
        <v>42320</v>
      </c>
    </row>
    <row r="24428" spans="82:87">
      <c r="CD24428" s="34" t="s">
        <v>28302</v>
      </c>
      <c r="CG24428" s="381">
        <v>89092</v>
      </c>
      <c r="CI24428" s="378">
        <v>42320</v>
      </c>
    </row>
    <row r="24429" spans="82:87">
      <c r="CD24429" s="34" t="s">
        <v>28303</v>
      </c>
      <c r="CG24429" s="381">
        <v>89093</v>
      </c>
      <c r="CI24429" s="378">
        <v>42320</v>
      </c>
    </row>
    <row r="24430" spans="82:87">
      <c r="CD24430" s="34" t="s">
        <v>28304</v>
      </c>
      <c r="CG24430" s="381">
        <v>89094</v>
      </c>
      <c r="CI24430" s="378">
        <v>42320</v>
      </c>
    </row>
    <row r="24431" spans="82:87">
      <c r="CD24431" s="34" t="s">
        <v>28305</v>
      </c>
      <c r="CG24431" s="381">
        <v>89095</v>
      </c>
      <c r="CI24431" s="378">
        <v>42321</v>
      </c>
    </row>
    <row r="24432" spans="82:87">
      <c r="CD24432" s="34" t="s">
        <v>28306</v>
      </c>
      <c r="CG24432" s="381">
        <v>89096</v>
      </c>
      <c r="CI24432" s="378">
        <v>42322</v>
      </c>
    </row>
    <row r="24433" spans="82:87">
      <c r="CD24433" s="34" t="s">
        <v>28307</v>
      </c>
      <c r="CG24433" s="381">
        <v>89097</v>
      </c>
      <c r="CI24433" s="378">
        <v>42323</v>
      </c>
    </row>
    <row r="24434" spans="82:87">
      <c r="CD24434" s="34" t="s">
        <v>28308</v>
      </c>
      <c r="CG24434" s="381">
        <v>89098</v>
      </c>
      <c r="CI24434" s="378">
        <v>42324</v>
      </c>
    </row>
    <row r="24435" spans="82:87">
      <c r="CD24435" s="34" t="s">
        <v>28309</v>
      </c>
      <c r="CG24435" s="381">
        <v>89099</v>
      </c>
      <c r="CI24435" s="378">
        <v>42325</v>
      </c>
    </row>
    <row r="24436" spans="82:87">
      <c r="CD24436" s="34" t="s">
        <v>28310</v>
      </c>
      <c r="CG24436" s="381">
        <v>89100</v>
      </c>
      <c r="CI24436" s="378">
        <v>42326</v>
      </c>
    </row>
    <row r="24437" spans="82:87">
      <c r="CD24437" s="34" t="s">
        <v>28311</v>
      </c>
      <c r="CG24437" s="381">
        <v>89101</v>
      </c>
      <c r="CI24437" s="378">
        <v>42327</v>
      </c>
    </row>
    <row r="24438" spans="82:87">
      <c r="CD24438" s="34" t="s">
        <v>28312</v>
      </c>
      <c r="CG24438" s="381">
        <v>89102</v>
      </c>
      <c r="CI24438" s="378">
        <v>42328</v>
      </c>
    </row>
    <row r="24439" spans="82:87">
      <c r="CD24439" s="34" t="s">
        <v>28313</v>
      </c>
      <c r="CG24439" s="381">
        <v>89103</v>
      </c>
      <c r="CI24439" s="378">
        <v>42329</v>
      </c>
    </row>
    <row r="24440" spans="82:87">
      <c r="CD24440" s="34" t="s">
        <v>28314</v>
      </c>
      <c r="CG24440" s="381">
        <v>89104</v>
      </c>
      <c r="CI24440" s="378">
        <v>42330</v>
      </c>
    </row>
    <row r="24441" spans="82:87">
      <c r="CD24441" s="34" t="s">
        <v>28315</v>
      </c>
      <c r="CG24441" s="381">
        <v>89105</v>
      </c>
      <c r="CI24441" s="378">
        <v>42330</v>
      </c>
    </row>
    <row r="24442" spans="82:87">
      <c r="CD24442" s="34" t="s">
        <v>28316</v>
      </c>
      <c r="CG24442" s="381">
        <v>89106</v>
      </c>
      <c r="CI24442" s="378">
        <v>42330</v>
      </c>
    </row>
    <row r="24443" spans="82:87">
      <c r="CD24443" s="34" t="s">
        <v>28317</v>
      </c>
      <c r="CG24443" s="381">
        <v>89107</v>
      </c>
      <c r="CI24443" s="378">
        <v>42330</v>
      </c>
    </row>
    <row r="24444" spans="82:87">
      <c r="CD24444" s="34" t="s">
        <v>28318</v>
      </c>
      <c r="CG24444" s="381">
        <v>89108</v>
      </c>
      <c r="CI24444" s="378">
        <v>42330</v>
      </c>
    </row>
    <row r="24445" spans="82:87">
      <c r="CD24445" s="34" t="s">
        <v>28319</v>
      </c>
      <c r="CG24445" s="381">
        <v>89109</v>
      </c>
      <c r="CI24445" s="378">
        <v>42330</v>
      </c>
    </row>
    <row r="24446" spans="82:87">
      <c r="CD24446" s="34" t="s">
        <v>28320</v>
      </c>
      <c r="CG24446" s="381">
        <v>89110</v>
      </c>
      <c r="CI24446" s="378">
        <v>42331</v>
      </c>
    </row>
    <row r="24447" spans="82:87">
      <c r="CD24447" s="34" t="s">
        <v>28321</v>
      </c>
      <c r="CG24447" s="381">
        <v>89113</v>
      </c>
      <c r="CI24447" s="378">
        <v>42332</v>
      </c>
    </row>
    <row r="24448" spans="82:87">
      <c r="CD24448" s="34" t="s">
        <v>28322</v>
      </c>
      <c r="CG24448" s="381">
        <v>89116</v>
      </c>
      <c r="CI24448" s="378">
        <v>42333</v>
      </c>
    </row>
    <row r="24449" spans="82:87">
      <c r="CD24449" s="34" t="s">
        <v>28323</v>
      </c>
      <c r="CG24449" s="381">
        <v>89120</v>
      </c>
      <c r="CI24449" s="378">
        <v>42334</v>
      </c>
    </row>
    <row r="24450" spans="82:87">
      <c r="CD24450" s="34" t="s">
        <v>28324</v>
      </c>
      <c r="CG24450" s="381">
        <v>89130</v>
      </c>
      <c r="CI24450" s="378">
        <v>42335</v>
      </c>
    </row>
    <row r="24451" spans="82:87">
      <c r="CD24451" s="34" t="s">
        <v>28325</v>
      </c>
      <c r="CG24451" s="381">
        <v>89140</v>
      </c>
      <c r="CI24451" s="378">
        <v>42336</v>
      </c>
    </row>
    <row r="24452" spans="82:87">
      <c r="CD24452" s="34" t="s">
        <v>28326</v>
      </c>
      <c r="CG24452" s="381">
        <v>89144</v>
      </c>
      <c r="CI24452" s="378">
        <v>42337</v>
      </c>
    </row>
    <row r="24453" spans="82:87">
      <c r="CD24453" s="34" t="s">
        <v>28327</v>
      </c>
      <c r="CG24453" s="381">
        <v>89150</v>
      </c>
      <c r="CI24453" s="378">
        <v>42338</v>
      </c>
    </row>
    <row r="24454" spans="82:87">
      <c r="CD24454" s="34" t="s">
        <v>28328</v>
      </c>
      <c r="CG24454" s="381">
        <v>89160</v>
      </c>
      <c r="CI24454" s="378">
        <v>42339</v>
      </c>
    </row>
    <row r="24455" spans="82:87">
      <c r="CD24455" s="34" t="s">
        <v>28329</v>
      </c>
      <c r="CG24455" s="381">
        <v>89170</v>
      </c>
      <c r="CI24455" s="378">
        <v>42340</v>
      </c>
    </row>
    <row r="24456" spans="82:87">
      <c r="CD24456" s="34" t="s">
        <v>28330</v>
      </c>
      <c r="CG24456" s="381">
        <v>89190</v>
      </c>
      <c r="CI24456" s="378">
        <v>42340</v>
      </c>
    </row>
    <row r="24457" spans="82:87">
      <c r="CD24457" s="34" t="s">
        <v>28331</v>
      </c>
      <c r="CG24457" s="381">
        <v>89195</v>
      </c>
      <c r="CI24457" s="378">
        <v>42340</v>
      </c>
    </row>
    <row r="24458" spans="82:87">
      <c r="CD24458" s="34" t="s">
        <v>28332</v>
      </c>
      <c r="CG24458" s="381">
        <v>89200</v>
      </c>
      <c r="CI24458" s="378">
        <v>42350</v>
      </c>
    </row>
    <row r="24459" spans="82:87">
      <c r="CD24459" s="34" t="s">
        <v>28333</v>
      </c>
      <c r="CG24459" s="381">
        <v>89201</v>
      </c>
      <c r="CI24459" s="378">
        <v>42351</v>
      </c>
    </row>
    <row r="24460" spans="82:87">
      <c r="CD24460" s="34" t="s">
        <v>28334</v>
      </c>
      <c r="CG24460" s="381">
        <v>89202</v>
      </c>
      <c r="CI24460" s="378">
        <v>42353</v>
      </c>
    </row>
    <row r="24461" spans="82:87">
      <c r="CD24461" s="34" t="s">
        <v>28335</v>
      </c>
      <c r="CG24461" s="381">
        <v>89203</v>
      </c>
      <c r="CI24461" s="378">
        <v>42354</v>
      </c>
    </row>
    <row r="24462" spans="82:87">
      <c r="CD24462" s="34" t="s">
        <v>28336</v>
      </c>
      <c r="CG24462" s="381">
        <v>89204</v>
      </c>
      <c r="CI24462" s="378">
        <v>42355</v>
      </c>
    </row>
    <row r="24463" spans="82:87">
      <c r="CD24463" s="34" t="s">
        <v>28337</v>
      </c>
      <c r="CG24463" s="381">
        <v>89205</v>
      </c>
      <c r="CI24463" s="378">
        <v>42356</v>
      </c>
    </row>
    <row r="24464" spans="82:87">
      <c r="CD24464" s="34" t="s">
        <v>28338</v>
      </c>
      <c r="CG24464" s="381">
        <v>89206</v>
      </c>
      <c r="CI24464" s="378">
        <v>42359</v>
      </c>
    </row>
    <row r="24465" spans="82:87">
      <c r="CD24465" s="34" t="s">
        <v>28339</v>
      </c>
      <c r="CG24465" s="381">
        <v>89207</v>
      </c>
      <c r="CI24465" s="378">
        <v>42360</v>
      </c>
    </row>
    <row r="24466" spans="82:87">
      <c r="CD24466" s="34" t="s">
        <v>28340</v>
      </c>
      <c r="CG24466" s="381">
        <v>89208</v>
      </c>
      <c r="CI24466" s="378">
        <v>42360</v>
      </c>
    </row>
    <row r="24467" spans="82:87">
      <c r="CD24467" s="34" t="s">
        <v>28341</v>
      </c>
      <c r="CG24467" s="381">
        <v>89209</v>
      </c>
      <c r="CI24467" s="378">
        <v>42360</v>
      </c>
    </row>
    <row r="24468" spans="82:87">
      <c r="CD24468" s="34" t="s">
        <v>28342</v>
      </c>
      <c r="CG24468" s="381">
        <v>89210</v>
      </c>
      <c r="CI24468" s="378">
        <v>42360</v>
      </c>
    </row>
    <row r="24469" spans="82:87">
      <c r="CD24469" s="34" t="s">
        <v>28343</v>
      </c>
      <c r="CG24469" s="381">
        <v>89220</v>
      </c>
      <c r="CI24469" s="378">
        <v>42370</v>
      </c>
    </row>
    <row r="24470" spans="82:87">
      <c r="CD24470" s="34" t="s">
        <v>28344</v>
      </c>
      <c r="CG24470" s="381">
        <v>89230</v>
      </c>
      <c r="CI24470" s="378">
        <v>42370</v>
      </c>
    </row>
    <row r="24471" spans="82:87">
      <c r="CD24471" s="34" t="s">
        <v>28345</v>
      </c>
      <c r="CG24471" s="381">
        <v>89240</v>
      </c>
      <c r="CI24471" s="378">
        <v>42370</v>
      </c>
    </row>
    <row r="24472" spans="82:87">
      <c r="CD24472" s="34" t="s">
        <v>28346</v>
      </c>
      <c r="CG24472" s="381">
        <v>89250</v>
      </c>
      <c r="CI24472" s="378">
        <v>42370</v>
      </c>
    </row>
    <row r="24473" spans="82:87">
      <c r="CD24473" s="34" t="s">
        <v>28347</v>
      </c>
      <c r="CG24473" s="381">
        <v>89260</v>
      </c>
      <c r="CI24473" s="378">
        <v>42370</v>
      </c>
    </row>
    <row r="24474" spans="82:87">
      <c r="CD24474" s="34" t="s">
        <v>28348</v>
      </c>
      <c r="CG24474" s="381">
        <v>89270</v>
      </c>
      <c r="CI24474" s="378">
        <v>42370</v>
      </c>
    </row>
    <row r="24475" spans="82:87">
      <c r="CD24475" s="34" t="s">
        <v>28349</v>
      </c>
      <c r="CG24475" s="381">
        <v>89290</v>
      </c>
      <c r="CI24475" s="378">
        <v>42370</v>
      </c>
    </row>
    <row r="24476" spans="82:87">
      <c r="CD24476" s="34" t="s">
        <v>28350</v>
      </c>
      <c r="CG24476" s="381">
        <v>89300</v>
      </c>
      <c r="CI24476" s="378">
        <v>42370</v>
      </c>
    </row>
    <row r="24477" spans="82:87">
      <c r="CD24477" s="34" t="s">
        <v>28351</v>
      </c>
      <c r="CG24477" s="381">
        <v>89301</v>
      </c>
      <c r="CI24477" s="378">
        <v>42380</v>
      </c>
    </row>
    <row r="24478" spans="82:87">
      <c r="CD24478" s="34" t="s">
        <v>28352</v>
      </c>
      <c r="CG24478" s="381">
        <v>89302</v>
      </c>
      <c r="CI24478" s="378">
        <v>42380</v>
      </c>
    </row>
    <row r="24479" spans="82:87">
      <c r="CD24479" s="34" t="s">
        <v>28353</v>
      </c>
      <c r="CG24479" s="381">
        <v>89303</v>
      </c>
      <c r="CI24479" s="378">
        <v>42380</v>
      </c>
    </row>
    <row r="24480" spans="82:87">
      <c r="CD24480" s="34" t="s">
        <v>28354</v>
      </c>
      <c r="CG24480" s="381">
        <v>89304</v>
      </c>
      <c r="CI24480" s="378">
        <v>42380</v>
      </c>
    </row>
    <row r="24481" spans="82:87">
      <c r="CD24481" s="34" t="s">
        <v>28355</v>
      </c>
      <c r="CG24481" s="381">
        <v>89305</v>
      </c>
      <c r="CI24481" s="378">
        <v>42380</v>
      </c>
    </row>
    <row r="24482" spans="82:87">
      <c r="CD24482" s="34" t="s">
        <v>28356</v>
      </c>
      <c r="CG24482" s="381">
        <v>89306</v>
      </c>
      <c r="CI24482" s="378">
        <v>42380</v>
      </c>
    </row>
    <row r="24483" spans="82:87">
      <c r="CD24483" s="34" t="s">
        <v>28357</v>
      </c>
      <c r="CG24483" s="381">
        <v>89307</v>
      </c>
      <c r="CI24483" s="378">
        <v>42380</v>
      </c>
    </row>
    <row r="24484" spans="82:87">
      <c r="CD24484" s="34" t="s">
        <v>28358</v>
      </c>
      <c r="CG24484" s="381">
        <v>89308</v>
      </c>
      <c r="CI24484" s="378">
        <v>42380</v>
      </c>
    </row>
    <row r="24485" spans="82:87">
      <c r="CD24485" s="34" t="s">
        <v>28359</v>
      </c>
      <c r="CG24485" s="381">
        <v>89309</v>
      </c>
      <c r="CI24485" s="378">
        <v>42380</v>
      </c>
    </row>
    <row r="24486" spans="82:87">
      <c r="CD24486" s="34" t="s">
        <v>28360</v>
      </c>
      <c r="CG24486" s="381">
        <v>89310</v>
      </c>
      <c r="CI24486" s="378">
        <v>42380</v>
      </c>
    </row>
    <row r="24487" spans="82:87">
      <c r="CD24487" s="34" t="s">
        <v>28361</v>
      </c>
      <c r="CG24487" s="381">
        <v>89320</v>
      </c>
      <c r="CI24487" s="378">
        <v>42380</v>
      </c>
    </row>
    <row r="24488" spans="82:87">
      <c r="CD24488" s="34" t="s">
        <v>28362</v>
      </c>
      <c r="CG24488" s="381">
        <v>89330</v>
      </c>
      <c r="CI24488" s="378">
        <v>42380</v>
      </c>
    </row>
    <row r="24489" spans="82:87">
      <c r="CD24489" s="34" t="s">
        <v>28363</v>
      </c>
      <c r="CG24489" s="381">
        <v>89331</v>
      </c>
      <c r="CI24489" s="378">
        <v>42390</v>
      </c>
    </row>
    <row r="24490" spans="82:87">
      <c r="CD24490" s="34" t="s">
        <v>28364</v>
      </c>
      <c r="CG24490" s="381">
        <v>89340</v>
      </c>
      <c r="CI24490" s="378">
        <v>42400</v>
      </c>
    </row>
    <row r="24491" spans="82:87">
      <c r="CD24491" s="34" t="s">
        <v>28365</v>
      </c>
      <c r="CG24491" s="381">
        <v>89343</v>
      </c>
      <c r="CI24491" s="378">
        <v>42400</v>
      </c>
    </row>
    <row r="24492" spans="82:87">
      <c r="CD24492" s="34" t="s">
        <v>28366</v>
      </c>
      <c r="CG24492" s="381">
        <v>89350</v>
      </c>
      <c r="CI24492" s="378">
        <v>42401</v>
      </c>
    </row>
    <row r="24493" spans="82:87">
      <c r="CD24493" s="34" t="s">
        <v>28367</v>
      </c>
      <c r="CG24493" s="381">
        <v>89360</v>
      </c>
      <c r="CI24493" s="378">
        <v>42402</v>
      </c>
    </row>
    <row r="24494" spans="82:87">
      <c r="CD24494" s="34" t="s">
        <v>28368</v>
      </c>
      <c r="CG24494" s="381">
        <v>89380</v>
      </c>
      <c r="CI24494" s="378">
        <v>42403</v>
      </c>
    </row>
    <row r="24495" spans="82:87">
      <c r="CD24495" s="34" t="s">
        <v>28369</v>
      </c>
      <c r="CG24495" s="381">
        <v>89390</v>
      </c>
      <c r="CI24495" s="378">
        <v>42404</v>
      </c>
    </row>
    <row r="24496" spans="82:87">
      <c r="CD24496" s="34" t="s">
        <v>28370</v>
      </c>
      <c r="CG24496" s="381">
        <v>89400</v>
      </c>
      <c r="CI24496" s="378">
        <v>42405</v>
      </c>
    </row>
    <row r="24497" spans="82:87">
      <c r="CD24497" s="34" t="s">
        <v>28371</v>
      </c>
      <c r="CG24497" s="381">
        <v>89410</v>
      </c>
      <c r="CI24497" s="378">
        <v>42406</v>
      </c>
    </row>
    <row r="24498" spans="82:87">
      <c r="CD24498" s="34" t="s">
        <v>28372</v>
      </c>
      <c r="CG24498" s="381">
        <v>89420</v>
      </c>
      <c r="CI24498" s="378">
        <v>42407</v>
      </c>
    </row>
    <row r="24499" spans="82:87">
      <c r="CD24499" s="34" t="s">
        <v>28373</v>
      </c>
      <c r="CG24499" s="381">
        <v>89430</v>
      </c>
      <c r="CI24499" s="378">
        <v>42408</v>
      </c>
    </row>
    <row r="24500" spans="82:87">
      <c r="CD24500" s="34" t="s">
        <v>28374</v>
      </c>
      <c r="CG24500" s="381">
        <v>89440</v>
      </c>
      <c r="CI24500" s="378">
        <v>42409</v>
      </c>
    </row>
    <row r="24501" spans="82:87">
      <c r="CD24501" s="34" t="s">
        <v>28375</v>
      </c>
      <c r="CG24501" s="381">
        <v>89450</v>
      </c>
      <c r="CI24501" s="378">
        <v>42410</v>
      </c>
    </row>
    <row r="24502" spans="82:87">
      <c r="CD24502" s="34" t="s">
        <v>28376</v>
      </c>
      <c r="CG24502" s="381">
        <v>89460</v>
      </c>
      <c r="CI24502" s="378">
        <v>42410</v>
      </c>
    </row>
    <row r="24503" spans="82:87">
      <c r="CD24503" s="34" t="s">
        <v>28377</v>
      </c>
      <c r="CG24503" s="381">
        <v>89470</v>
      </c>
      <c r="CI24503" s="378">
        <v>42410</v>
      </c>
    </row>
    <row r="24504" spans="82:87">
      <c r="CD24504" s="34" t="s">
        <v>28378</v>
      </c>
      <c r="CG24504" s="381">
        <v>89480</v>
      </c>
      <c r="CI24504" s="378">
        <v>42410</v>
      </c>
    </row>
    <row r="24505" spans="82:87">
      <c r="CD24505" s="34" t="s">
        <v>28379</v>
      </c>
      <c r="CG24505" s="381">
        <v>89500</v>
      </c>
      <c r="CI24505" s="378">
        <v>42410</v>
      </c>
    </row>
    <row r="24506" spans="82:87">
      <c r="CD24506" s="34" t="s">
        <v>28380</v>
      </c>
      <c r="CG24506" s="381">
        <v>89510</v>
      </c>
      <c r="CI24506" s="378">
        <v>42410</v>
      </c>
    </row>
    <row r="24507" spans="82:87">
      <c r="CD24507" s="34" t="s">
        <v>28381</v>
      </c>
      <c r="CG24507" s="381">
        <v>89511</v>
      </c>
      <c r="CI24507" s="378">
        <v>42410</v>
      </c>
    </row>
    <row r="24508" spans="82:87">
      <c r="CD24508" s="34" t="s">
        <v>28382</v>
      </c>
      <c r="CG24508" s="381">
        <v>89512</v>
      </c>
      <c r="CI24508" s="378">
        <v>42411</v>
      </c>
    </row>
    <row r="24509" spans="82:87">
      <c r="CD24509" s="34" t="s">
        <v>28383</v>
      </c>
      <c r="CG24509" s="381">
        <v>89513</v>
      </c>
      <c r="CI24509" s="378">
        <v>42412</v>
      </c>
    </row>
    <row r="24510" spans="82:87">
      <c r="CD24510" s="34" t="s">
        <v>28384</v>
      </c>
      <c r="CG24510" s="381">
        <v>89514</v>
      </c>
      <c r="CI24510" s="378">
        <v>42420</v>
      </c>
    </row>
    <row r="24511" spans="82:87">
      <c r="CD24511" s="34" t="s">
        <v>28385</v>
      </c>
      <c r="CG24511" s="381">
        <v>89515</v>
      </c>
      <c r="CI24511" s="378">
        <v>42430</v>
      </c>
    </row>
    <row r="24512" spans="82:87">
      <c r="CD24512" s="34" t="s">
        <v>28386</v>
      </c>
      <c r="CG24512" s="381">
        <v>89516</v>
      </c>
      <c r="CI24512" s="378">
        <v>42430</v>
      </c>
    </row>
    <row r="24513" spans="82:87">
      <c r="CD24513" s="34" t="s">
        <v>28387</v>
      </c>
      <c r="CG24513" s="381">
        <v>89517</v>
      </c>
      <c r="CI24513" s="378">
        <v>42430</v>
      </c>
    </row>
    <row r="24514" spans="82:87">
      <c r="CD24514" s="34" t="s">
        <v>28388</v>
      </c>
      <c r="CG24514" s="381">
        <v>89518</v>
      </c>
      <c r="CI24514" s="378">
        <v>42430</v>
      </c>
    </row>
    <row r="24515" spans="82:87">
      <c r="CD24515" s="34" t="s">
        <v>28389</v>
      </c>
      <c r="CG24515" s="381">
        <v>89519</v>
      </c>
      <c r="CI24515" s="378">
        <v>42430</v>
      </c>
    </row>
    <row r="24516" spans="82:87">
      <c r="CD24516" s="34" t="s">
        <v>28390</v>
      </c>
      <c r="CG24516" s="381">
        <v>89520</v>
      </c>
      <c r="CI24516" s="378">
        <v>42430</v>
      </c>
    </row>
    <row r="24517" spans="82:87">
      <c r="CD24517" s="34" t="s">
        <v>28391</v>
      </c>
      <c r="CG24517" s="381">
        <v>89525</v>
      </c>
      <c r="CI24517" s="378">
        <v>42430</v>
      </c>
    </row>
    <row r="24518" spans="82:87">
      <c r="CD24518" s="34" t="s">
        <v>28392</v>
      </c>
      <c r="CG24518" s="381">
        <v>89526</v>
      </c>
      <c r="CI24518" s="378">
        <v>42440</v>
      </c>
    </row>
    <row r="24519" spans="82:87">
      <c r="CD24519" s="34" t="s">
        <v>28393</v>
      </c>
      <c r="CG24519" s="381">
        <v>89527</v>
      </c>
      <c r="CI24519" s="378">
        <v>42440</v>
      </c>
    </row>
    <row r="24520" spans="82:87">
      <c r="CD24520" s="34" t="s">
        <v>28394</v>
      </c>
      <c r="CG24520" s="381">
        <v>89528</v>
      </c>
      <c r="CI24520" s="378">
        <v>42440</v>
      </c>
    </row>
    <row r="24521" spans="82:87">
      <c r="CD24521" s="34" t="s">
        <v>28395</v>
      </c>
      <c r="CG24521" s="381">
        <v>89529</v>
      </c>
      <c r="CI24521" s="378">
        <v>42440</v>
      </c>
    </row>
    <row r="24522" spans="82:87">
      <c r="CD24522" s="34" t="s">
        <v>28396</v>
      </c>
      <c r="CG24522" s="381">
        <v>89530</v>
      </c>
      <c r="CI24522" s="378">
        <v>42440</v>
      </c>
    </row>
    <row r="24523" spans="82:87">
      <c r="CD24523" s="34" t="s">
        <v>28397</v>
      </c>
      <c r="CG24523" s="381">
        <v>89550</v>
      </c>
      <c r="CI24523" s="378">
        <v>42440</v>
      </c>
    </row>
    <row r="24524" spans="82:87">
      <c r="CD24524" s="34" t="s">
        <v>28398</v>
      </c>
      <c r="CG24524" s="381">
        <v>89560</v>
      </c>
      <c r="CI24524" s="378">
        <v>42440</v>
      </c>
    </row>
    <row r="24525" spans="82:87">
      <c r="CD24525" s="34" t="s">
        <v>28399</v>
      </c>
      <c r="CG24525" s="381">
        <v>89570</v>
      </c>
      <c r="CI24525" s="378">
        <v>42440</v>
      </c>
    </row>
    <row r="24526" spans="82:87">
      <c r="CD24526" s="34" t="s">
        <v>28400</v>
      </c>
      <c r="CG24526" s="381">
        <v>89580</v>
      </c>
      <c r="CI24526" s="378">
        <v>42450</v>
      </c>
    </row>
    <row r="24527" spans="82:87">
      <c r="CD24527" s="34" t="s">
        <v>28401</v>
      </c>
      <c r="CG24527" s="381">
        <v>89600</v>
      </c>
      <c r="CI24527" s="378">
        <v>42460</v>
      </c>
    </row>
    <row r="24528" spans="82:87">
      <c r="CD24528" s="34" t="s">
        <v>28402</v>
      </c>
      <c r="CG24528" s="381">
        <v>89630</v>
      </c>
      <c r="CI24528" s="378">
        <v>42460</v>
      </c>
    </row>
    <row r="24529" spans="82:87">
      <c r="CD24529" s="34" t="s">
        <v>28403</v>
      </c>
      <c r="CG24529" s="381">
        <v>89632</v>
      </c>
      <c r="CI24529" s="378">
        <v>42460</v>
      </c>
    </row>
    <row r="24530" spans="82:87">
      <c r="CD24530" s="34" t="s">
        <v>28404</v>
      </c>
      <c r="CG24530" s="381">
        <v>89660</v>
      </c>
      <c r="CI24530" s="378">
        <v>42460</v>
      </c>
    </row>
    <row r="24531" spans="82:87">
      <c r="CD24531" s="34" t="s">
        <v>28405</v>
      </c>
      <c r="CG24531" s="381">
        <v>89690</v>
      </c>
      <c r="CI24531" s="378">
        <v>42460</v>
      </c>
    </row>
    <row r="24532" spans="82:87">
      <c r="CD24532" s="34" t="s">
        <v>28406</v>
      </c>
      <c r="CG24532" s="381">
        <v>89700</v>
      </c>
      <c r="CI24532" s="378">
        <v>42460</v>
      </c>
    </row>
    <row r="24533" spans="82:87">
      <c r="CD24533" s="34" t="s">
        <v>28407</v>
      </c>
      <c r="CG24533" s="381">
        <v>89710</v>
      </c>
      <c r="CI24533" s="378">
        <v>42460</v>
      </c>
    </row>
    <row r="24534" spans="82:87">
      <c r="CD24534" s="34" t="s">
        <v>28408</v>
      </c>
      <c r="CG24534" s="381">
        <v>89740</v>
      </c>
      <c r="CI24534" s="378">
        <v>42460</v>
      </c>
    </row>
    <row r="24535" spans="82:87">
      <c r="CD24535" s="34" t="s">
        <v>28409</v>
      </c>
      <c r="CG24535" s="381">
        <v>89770</v>
      </c>
      <c r="CI24535" s="378">
        <v>42460</v>
      </c>
    </row>
    <row r="24536" spans="82:87">
      <c r="CD24536" s="34" t="s">
        <v>28410</v>
      </c>
      <c r="CG24536" s="381">
        <v>89771</v>
      </c>
      <c r="CI24536" s="378">
        <v>42470</v>
      </c>
    </row>
    <row r="24537" spans="82:87">
      <c r="CD24537" s="34" t="s">
        <v>28411</v>
      </c>
      <c r="CG24537" s="381">
        <v>89772</v>
      </c>
      <c r="CI24537" s="378">
        <v>42470</v>
      </c>
    </row>
    <row r="24538" spans="82:87">
      <c r="CD24538" s="34" t="s">
        <v>28412</v>
      </c>
      <c r="CG24538" s="381">
        <v>89800</v>
      </c>
      <c r="CI24538" s="378">
        <v>42470</v>
      </c>
    </row>
    <row r="24539" spans="82:87">
      <c r="CD24539" s="34" t="s">
        <v>28413</v>
      </c>
      <c r="CG24539" s="381">
        <v>90000</v>
      </c>
      <c r="CI24539" s="378">
        <v>42470</v>
      </c>
    </row>
    <row r="24540" spans="82:87">
      <c r="CD24540" s="34" t="s">
        <v>28414</v>
      </c>
      <c r="CG24540" s="381">
        <v>90001</v>
      </c>
      <c r="CI24540" s="378">
        <v>42480</v>
      </c>
    </row>
    <row r="24541" spans="82:87">
      <c r="CD24541" s="34" t="s">
        <v>28415</v>
      </c>
      <c r="CG24541" s="381">
        <v>90002</v>
      </c>
      <c r="CI24541" s="378">
        <v>42480</v>
      </c>
    </row>
    <row r="24542" spans="82:87">
      <c r="CD24542" s="34" t="s">
        <v>28416</v>
      </c>
      <c r="CG24542" s="381">
        <v>90003</v>
      </c>
      <c r="CI24542" s="378">
        <v>42484</v>
      </c>
    </row>
    <row r="24543" spans="82:87">
      <c r="CD24543" s="34" t="s">
        <v>28417</v>
      </c>
      <c r="CG24543" s="381">
        <v>90004</v>
      </c>
      <c r="CI24543" s="378">
        <v>42486</v>
      </c>
    </row>
    <row r="24544" spans="82:87">
      <c r="CD24544" s="34" t="s">
        <v>28418</v>
      </c>
      <c r="CG24544" s="381">
        <v>90005</v>
      </c>
      <c r="CI24544" s="378">
        <v>42489</v>
      </c>
    </row>
    <row r="24545" spans="82:87">
      <c r="CD24545" s="34" t="s">
        <v>28419</v>
      </c>
      <c r="CG24545" s="381">
        <v>90006</v>
      </c>
      <c r="CI24545" s="378">
        <v>42490</v>
      </c>
    </row>
    <row r="24546" spans="82:87">
      <c r="CD24546" s="34" t="s">
        <v>28420</v>
      </c>
      <c r="CG24546" s="381">
        <v>90007</v>
      </c>
      <c r="CI24546" s="378">
        <v>42500</v>
      </c>
    </row>
    <row r="24547" spans="82:87">
      <c r="CD24547" s="34" t="s">
        <v>28421</v>
      </c>
      <c r="CG24547" s="381">
        <v>90008</v>
      </c>
      <c r="CI24547" s="378">
        <v>42500</v>
      </c>
    </row>
    <row r="24548" spans="82:87">
      <c r="CD24548" s="34" t="s">
        <v>28422</v>
      </c>
      <c r="CG24548" s="381">
        <v>90009</v>
      </c>
      <c r="CI24548" s="378">
        <v>42501</v>
      </c>
    </row>
    <row r="24549" spans="82:87">
      <c r="CD24549" s="34" t="s">
        <v>28423</v>
      </c>
      <c r="CG24549" s="381">
        <v>90010</v>
      </c>
      <c r="CI24549" s="378">
        <v>42502</v>
      </c>
    </row>
    <row r="24550" spans="82:87">
      <c r="CD24550" s="34" t="s">
        <v>28424</v>
      </c>
      <c r="CG24550" s="381">
        <v>90011</v>
      </c>
      <c r="CI24550" s="378">
        <v>42503</v>
      </c>
    </row>
    <row r="24551" spans="82:87">
      <c r="CD24551" s="34" t="s">
        <v>28425</v>
      </c>
      <c r="CG24551" s="381">
        <v>90012</v>
      </c>
      <c r="CI24551" s="378">
        <v>42504</v>
      </c>
    </row>
    <row r="24552" spans="82:87">
      <c r="CD24552" s="34" t="s">
        <v>28426</v>
      </c>
      <c r="CG24552" s="381">
        <v>90013</v>
      </c>
      <c r="CI24552" s="378">
        <v>42505</v>
      </c>
    </row>
    <row r="24553" spans="82:87">
      <c r="CD24553" s="34" t="s">
        <v>28427</v>
      </c>
      <c r="CG24553" s="381">
        <v>90014</v>
      </c>
      <c r="CI24553" s="378">
        <v>42506</v>
      </c>
    </row>
    <row r="24554" spans="82:87">
      <c r="CD24554" s="34" t="s">
        <v>28428</v>
      </c>
      <c r="CG24554" s="381">
        <v>90015</v>
      </c>
      <c r="CI24554" s="378">
        <v>42507</v>
      </c>
    </row>
    <row r="24555" spans="82:87">
      <c r="CD24555" s="34" t="s">
        <v>28429</v>
      </c>
      <c r="CG24555" s="381">
        <v>90016</v>
      </c>
      <c r="CI24555" s="378">
        <v>42508</v>
      </c>
    </row>
    <row r="24556" spans="82:87">
      <c r="CD24556" s="34" t="s">
        <v>28430</v>
      </c>
      <c r="CG24556" s="381">
        <v>90017</v>
      </c>
      <c r="CI24556" s="378">
        <v>42509</v>
      </c>
    </row>
    <row r="24557" spans="82:87">
      <c r="CD24557" s="34" t="s">
        <v>28431</v>
      </c>
      <c r="CG24557" s="381">
        <v>90018</v>
      </c>
      <c r="CI24557" s="378">
        <v>42510</v>
      </c>
    </row>
    <row r="24558" spans="82:87">
      <c r="CD24558" s="34" t="s">
        <v>28432</v>
      </c>
      <c r="CG24558" s="381">
        <v>90019</v>
      </c>
      <c r="CI24558" s="378">
        <v>42510</v>
      </c>
    </row>
    <row r="24559" spans="82:87">
      <c r="CD24559" s="34" t="s">
        <v>28433</v>
      </c>
      <c r="CG24559" s="381">
        <v>90020</v>
      </c>
      <c r="CI24559" s="378">
        <v>42510</v>
      </c>
    </row>
    <row r="24560" spans="82:87">
      <c r="CD24560" s="34" t="s">
        <v>28434</v>
      </c>
      <c r="CG24560" s="381">
        <v>90021</v>
      </c>
      <c r="CI24560" s="378">
        <v>42510</v>
      </c>
    </row>
    <row r="24561" spans="82:87">
      <c r="CD24561" s="34" t="s">
        <v>28435</v>
      </c>
      <c r="CG24561" s="381">
        <v>90022</v>
      </c>
      <c r="CI24561" s="378">
        <v>42510</v>
      </c>
    </row>
    <row r="24562" spans="82:87">
      <c r="CD24562" s="34" t="s">
        <v>28436</v>
      </c>
      <c r="CG24562" s="381">
        <v>90023</v>
      </c>
      <c r="CI24562" s="378">
        <v>42510</v>
      </c>
    </row>
    <row r="24563" spans="82:87">
      <c r="CD24563" s="34" t="s">
        <v>28437</v>
      </c>
      <c r="CG24563" s="381">
        <v>90024</v>
      </c>
      <c r="CI24563" s="378">
        <v>42520</v>
      </c>
    </row>
    <row r="24564" spans="82:87">
      <c r="CD24564" s="34" t="s">
        <v>28438</v>
      </c>
      <c r="CG24564" s="381">
        <v>90025</v>
      </c>
      <c r="CI24564" s="378">
        <v>42520</v>
      </c>
    </row>
    <row r="24565" spans="82:87">
      <c r="CD24565" s="34" t="s">
        <v>28439</v>
      </c>
      <c r="CG24565" s="381">
        <v>90040</v>
      </c>
      <c r="CI24565" s="378">
        <v>42520</v>
      </c>
    </row>
    <row r="24566" spans="82:87">
      <c r="CD24566" s="34" t="s">
        <v>28440</v>
      </c>
      <c r="CG24566" s="381">
        <v>90041</v>
      </c>
      <c r="CI24566" s="378">
        <v>42520</v>
      </c>
    </row>
    <row r="24567" spans="82:87">
      <c r="CD24567" s="34" t="s">
        <v>28441</v>
      </c>
      <c r="CG24567" s="381">
        <v>90049</v>
      </c>
      <c r="CI24567" s="378">
        <v>42520</v>
      </c>
    </row>
    <row r="24568" spans="82:87">
      <c r="CD24568" s="34" t="s">
        <v>28442</v>
      </c>
      <c r="CG24568" s="381">
        <v>90100</v>
      </c>
      <c r="CI24568" s="378">
        <v>42520</v>
      </c>
    </row>
    <row r="24569" spans="82:87">
      <c r="CD24569" s="34" t="s">
        <v>28443</v>
      </c>
      <c r="CG24569" s="381">
        <v>90101</v>
      </c>
      <c r="CI24569" s="378">
        <v>42520</v>
      </c>
    </row>
    <row r="24570" spans="82:87">
      <c r="CD24570" s="34" t="s">
        <v>28444</v>
      </c>
      <c r="CG24570" s="381">
        <v>90102</v>
      </c>
      <c r="CI24570" s="378">
        <v>42520</v>
      </c>
    </row>
    <row r="24571" spans="82:87">
      <c r="CD24571" s="34" t="s">
        <v>28445</v>
      </c>
      <c r="CG24571" s="381">
        <v>90103</v>
      </c>
      <c r="CI24571" s="378">
        <v>42530</v>
      </c>
    </row>
    <row r="24572" spans="82:87">
      <c r="CD24572" s="34" t="s">
        <v>28446</v>
      </c>
      <c r="CG24572" s="381">
        <v>90104</v>
      </c>
      <c r="CI24572" s="378">
        <v>42540</v>
      </c>
    </row>
    <row r="24573" spans="82:87">
      <c r="CD24573" s="34" t="s">
        <v>28447</v>
      </c>
      <c r="CG24573" s="381">
        <v>90105</v>
      </c>
      <c r="CI24573" s="378">
        <v>42540</v>
      </c>
    </row>
    <row r="24574" spans="82:87">
      <c r="CD24574" s="34" t="s">
        <v>28448</v>
      </c>
      <c r="CG24574" s="381">
        <v>90106</v>
      </c>
      <c r="CI24574" s="378">
        <v>42540</v>
      </c>
    </row>
    <row r="24575" spans="82:87">
      <c r="CD24575" s="34" t="s">
        <v>28449</v>
      </c>
      <c r="CG24575" s="381">
        <v>90107</v>
      </c>
      <c r="CI24575" s="378">
        <v>42550</v>
      </c>
    </row>
    <row r="24576" spans="82:87">
      <c r="CD24576" s="34" t="s">
        <v>28450</v>
      </c>
      <c r="CG24576" s="381">
        <v>90108</v>
      </c>
      <c r="CI24576" s="378">
        <v>42550</v>
      </c>
    </row>
    <row r="24577" spans="82:87">
      <c r="CD24577" s="34" t="s">
        <v>28451</v>
      </c>
      <c r="CG24577" s="381">
        <v>90109</v>
      </c>
      <c r="CI24577" s="378">
        <v>42560</v>
      </c>
    </row>
    <row r="24578" spans="82:87">
      <c r="CD24578" s="34" t="s">
        <v>28452</v>
      </c>
      <c r="CG24578" s="381">
        <v>90110</v>
      </c>
      <c r="CI24578" s="378">
        <v>42560</v>
      </c>
    </row>
    <row r="24579" spans="82:87">
      <c r="CD24579" s="34" t="s">
        <v>28453</v>
      </c>
      <c r="CG24579" s="381">
        <v>90115</v>
      </c>
      <c r="CI24579" s="378">
        <v>42560</v>
      </c>
    </row>
    <row r="24580" spans="82:87">
      <c r="CD24580" s="34" t="s">
        <v>28454</v>
      </c>
      <c r="CG24580" s="381">
        <v>90120</v>
      </c>
      <c r="CI24580" s="378">
        <v>42560</v>
      </c>
    </row>
    <row r="24581" spans="82:87">
      <c r="CD24581" s="34" t="s">
        <v>28455</v>
      </c>
      <c r="CG24581" s="381">
        <v>90130</v>
      </c>
      <c r="CI24581" s="378">
        <v>42560</v>
      </c>
    </row>
    <row r="24582" spans="82:87">
      <c r="CD24582" s="34" t="s">
        <v>28456</v>
      </c>
      <c r="CG24582" s="381">
        <v>90140</v>
      </c>
      <c r="CI24582" s="378">
        <v>42560</v>
      </c>
    </row>
    <row r="24583" spans="82:87">
      <c r="CD24583" s="34" t="s">
        <v>28457</v>
      </c>
      <c r="CG24583" s="381">
        <v>90150</v>
      </c>
      <c r="CI24583" s="378">
        <v>42560</v>
      </c>
    </row>
    <row r="24584" spans="82:87">
      <c r="CD24584" s="34" t="s">
        <v>28458</v>
      </c>
      <c r="CG24584" s="381">
        <v>90160</v>
      </c>
      <c r="CI24584" s="378">
        <v>42560</v>
      </c>
    </row>
    <row r="24585" spans="82:87">
      <c r="CD24585" s="34" t="s">
        <v>28459</v>
      </c>
      <c r="CG24585" s="381">
        <v>90170</v>
      </c>
      <c r="CI24585" s="378">
        <v>42560</v>
      </c>
    </row>
    <row r="24586" spans="82:87">
      <c r="CD24586" s="34" t="s">
        <v>28460</v>
      </c>
      <c r="CG24586" s="381">
        <v>90200</v>
      </c>
      <c r="CI24586" s="378">
        <v>42570</v>
      </c>
    </row>
    <row r="24587" spans="82:87">
      <c r="CD24587" s="34" t="s">
        <v>28461</v>
      </c>
      <c r="CG24587" s="381">
        <v>90300</v>
      </c>
      <c r="CI24587" s="378">
        <v>42580</v>
      </c>
    </row>
    <row r="24588" spans="82:87">
      <c r="CD24588" s="34" t="s">
        <v>28462</v>
      </c>
      <c r="CG24588" s="381">
        <v>90330</v>
      </c>
      <c r="CI24588" s="378">
        <v>42580</v>
      </c>
    </row>
    <row r="24589" spans="82:87">
      <c r="CD24589" s="34" t="s">
        <v>28463</v>
      </c>
      <c r="CG24589" s="381">
        <v>90340</v>
      </c>
      <c r="CI24589" s="378">
        <v>42590</v>
      </c>
    </row>
    <row r="24590" spans="82:87">
      <c r="CD24590" s="34" t="s">
        <v>28464</v>
      </c>
      <c r="CG24590" s="381">
        <v>90350</v>
      </c>
      <c r="CI24590" s="378">
        <v>42590</v>
      </c>
    </row>
    <row r="24591" spans="82:87">
      <c r="CD24591" s="34" t="s">
        <v>28465</v>
      </c>
      <c r="CG24591" s="381">
        <v>90360</v>
      </c>
      <c r="CI24591" s="378">
        <v>42590</v>
      </c>
    </row>
    <row r="24592" spans="82:87">
      <c r="CD24592" s="34" t="s">
        <v>28466</v>
      </c>
      <c r="CG24592" s="381">
        <v>90370</v>
      </c>
      <c r="CI24592" s="378">
        <v>42590</v>
      </c>
    </row>
    <row r="24593" spans="82:87">
      <c r="CD24593" s="34" t="s">
        <v>28467</v>
      </c>
      <c r="CG24593" s="381">
        <v>90380</v>
      </c>
      <c r="CI24593" s="378">
        <v>42590</v>
      </c>
    </row>
    <row r="24594" spans="82:87">
      <c r="CD24594" s="34" t="s">
        <v>28468</v>
      </c>
      <c r="CG24594" s="381">
        <v>90400</v>
      </c>
      <c r="CI24594" s="378">
        <v>42590</v>
      </c>
    </row>
    <row r="24595" spans="82:87">
      <c r="CD24595" s="34" t="s">
        <v>28469</v>
      </c>
      <c r="CG24595" s="381">
        <v>90500</v>
      </c>
      <c r="CI24595" s="378">
        <v>42600</v>
      </c>
    </row>
    <row r="24596" spans="82:87">
      <c r="CD24596" s="34" t="s">
        <v>28470</v>
      </c>
      <c r="CG24596" s="381">
        <v>90600</v>
      </c>
      <c r="CI24596" s="378">
        <v>42600</v>
      </c>
    </row>
    <row r="24597" spans="82:87">
      <c r="CD24597" s="34" t="s">
        <v>28471</v>
      </c>
      <c r="CG24597" s="381">
        <v>90700</v>
      </c>
      <c r="CI24597" s="378">
        <v>42600</v>
      </c>
    </row>
    <row r="24598" spans="82:87">
      <c r="CD24598" s="34" t="s">
        <v>28472</v>
      </c>
      <c r="CG24598" s="381">
        <v>90800</v>
      </c>
      <c r="CI24598" s="378">
        <v>42600</v>
      </c>
    </row>
    <row r="24599" spans="82:87">
      <c r="CD24599" s="34" t="s">
        <v>28473</v>
      </c>
      <c r="CG24599" s="381">
        <v>90850</v>
      </c>
      <c r="CI24599" s="378">
        <v>42600</v>
      </c>
    </row>
    <row r="24600" spans="82:87">
      <c r="CD24600" s="34" t="s">
        <v>28474</v>
      </c>
      <c r="CG24600" s="381">
        <v>91000</v>
      </c>
      <c r="CI24600" s="378">
        <v>42600</v>
      </c>
    </row>
    <row r="24601" spans="82:87">
      <c r="CD24601" s="34" t="s">
        <v>28475</v>
      </c>
      <c r="CG24601" s="381">
        <v>91001</v>
      </c>
      <c r="CI24601" s="378">
        <v>42600</v>
      </c>
    </row>
    <row r="24602" spans="82:87">
      <c r="CD24602" s="34" t="s">
        <v>28476</v>
      </c>
      <c r="CG24602" s="381">
        <v>91002</v>
      </c>
      <c r="CI24602" s="378">
        <v>42600</v>
      </c>
    </row>
    <row r="24603" spans="82:87">
      <c r="CD24603" s="34" t="s">
        <v>28477</v>
      </c>
      <c r="CG24603" s="381">
        <v>91003</v>
      </c>
      <c r="CI24603" s="378">
        <v>42600</v>
      </c>
    </row>
    <row r="24604" spans="82:87">
      <c r="CD24604" s="34" t="s">
        <v>28478</v>
      </c>
      <c r="CG24604" s="381">
        <v>91004</v>
      </c>
      <c r="CI24604" s="378">
        <v>42600</v>
      </c>
    </row>
    <row r="24605" spans="82:87">
      <c r="CD24605" s="34" t="s">
        <v>28479</v>
      </c>
      <c r="CG24605" s="381">
        <v>91005</v>
      </c>
      <c r="CI24605" s="378">
        <v>42600</v>
      </c>
    </row>
    <row r="24606" spans="82:87">
      <c r="CD24606" s="34" t="s">
        <v>28480</v>
      </c>
      <c r="CG24606" s="381">
        <v>91006</v>
      </c>
      <c r="CI24606" s="378">
        <v>42600</v>
      </c>
    </row>
    <row r="24607" spans="82:87">
      <c r="CD24607" s="34" t="s">
        <v>28481</v>
      </c>
      <c r="CG24607" s="381">
        <v>91007</v>
      </c>
      <c r="CI24607" s="378">
        <v>42600</v>
      </c>
    </row>
    <row r="24608" spans="82:87">
      <c r="CD24608" s="34" t="s">
        <v>28482</v>
      </c>
      <c r="CG24608" s="381">
        <v>91008</v>
      </c>
      <c r="CI24608" s="378">
        <v>42600</v>
      </c>
    </row>
    <row r="24609" spans="82:87">
      <c r="CD24609" s="34" t="s">
        <v>28483</v>
      </c>
      <c r="CG24609" s="381">
        <v>91009</v>
      </c>
      <c r="CI24609" s="378">
        <v>42600</v>
      </c>
    </row>
    <row r="24610" spans="82:87">
      <c r="CD24610" s="34" t="s">
        <v>28484</v>
      </c>
      <c r="CG24610" s="381">
        <v>91010</v>
      </c>
      <c r="CI24610" s="378">
        <v>42600</v>
      </c>
    </row>
    <row r="24611" spans="82:87">
      <c r="CD24611" s="34" t="s">
        <v>28485</v>
      </c>
      <c r="CG24611" s="381">
        <v>91011</v>
      </c>
      <c r="CI24611" s="378">
        <v>42600</v>
      </c>
    </row>
    <row r="24612" spans="82:87">
      <c r="CD24612" s="34" t="s">
        <v>28486</v>
      </c>
      <c r="CG24612" s="381">
        <v>91012</v>
      </c>
      <c r="CI24612" s="378">
        <v>42600</v>
      </c>
    </row>
    <row r="24613" spans="82:87">
      <c r="CD24613" s="34" t="s">
        <v>28487</v>
      </c>
      <c r="CG24613" s="381">
        <v>91013</v>
      </c>
      <c r="CI24613" s="378">
        <v>42600</v>
      </c>
    </row>
    <row r="24614" spans="82:87">
      <c r="CD24614" s="34" t="s">
        <v>28488</v>
      </c>
      <c r="CG24614" s="381">
        <v>91014</v>
      </c>
      <c r="CI24614" s="378">
        <v>42601</v>
      </c>
    </row>
    <row r="24615" spans="82:87">
      <c r="CD24615" s="34" t="s">
        <v>28489</v>
      </c>
      <c r="CG24615" s="381">
        <v>91015</v>
      </c>
      <c r="CI24615" s="378">
        <v>42602</v>
      </c>
    </row>
    <row r="24616" spans="82:87">
      <c r="CD24616" s="34" t="s">
        <v>28490</v>
      </c>
      <c r="CG24616" s="381">
        <v>91016</v>
      </c>
      <c r="CI24616" s="378">
        <v>42603</v>
      </c>
    </row>
    <row r="24617" spans="82:87">
      <c r="CD24617" s="34" t="s">
        <v>28491</v>
      </c>
      <c r="CG24617" s="381">
        <v>91017</v>
      </c>
      <c r="CI24617" s="378">
        <v>42604</v>
      </c>
    </row>
    <row r="24618" spans="82:87">
      <c r="CD24618" s="34" t="s">
        <v>28492</v>
      </c>
      <c r="CG24618" s="381">
        <v>91018</v>
      </c>
      <c r="CI24618" s="378">
        <v>42605</v>
      </c>
    </row>
    <row r="24619" spans="82:87">
      <c r="CD24619" s="34" t="s">
        <v>28493</v>
      </c>
      <c r="CG24619" s="381">
        <v>91019</v>
      </c>
      <c r="CI24619" s="378">
        <v>42606</v>
      </c>
    </row>
    <row r="24620" spans="82:87">
      <c r="CD24620" s="34" t="s">
        <v>28494</v>
      </c>
      <c r="CG24620" s="381">
        <v>91020</v>
      </c>
      <c r="CI24620" s="378">
        <v>42607</v>
      </c>
    </row>
    <row r="24621" spans="82:87">
      <c r="CD24621" s="34" t="s">
        <v>28495</v>
      </c>
      <c r="CG24621" s="381">
        <v>91021</v>
      </c>
      <c r="CI24621" s="378">
        <v>42608</v>
      </c>
    </row>
    <row r="24622" spans="82:87">
      <c r="CD24622" s="34" t="s">
        <v>28496</v>
      </c>
      <c r="CG24622" s="381">
        <v>91022</v>
      </c>
      <c r="CI24622" s="378">
        <v>42609</v>
      </c>
    </row>
    <row r="24623" spans="82:87">
      <c r="CD24623" s="34" t="s">
        <v>28497</v>
      </c>
      <c r="CG24623" s="381">
        <v>91023</v>
      </c>
      <c r="CI24623" s="378">
        <v>42610</v>
      </c>
    </row>
    <row r="24624" spans="82:87">
      <c r="CD24624" s="34" t="s">
        <v>28498</v>
      </c>
      <c r="CG24624" s="381">
        <v>91024</v>
      </c>
      <c r="CI24624" s="378">
        <v>42610</v>
      </c>
    </row>
    <row r="24625" spans="82:87">
      <c r="CD24625" s="34" t="s">
        <v>28499</v>
      </c>
      <c r="CG24625" s="381">
        <v>91025</v>
      </c>
      <c r="CI24625" s="378">
        <v>42620</v>
      </c>
    </row>
    <row r="24626" spans="82:87">
      <c r="CD24626" s="34" t="s">
        <v>28500</v>
      </c>
      <c r="CG24626" s="381">
        <v>91026</v>
      </c>
      <c r="CI24626" s="378">
        <v>42620</v>
      </c>
    </row>
    <row r="24627" spans="82:87">
      <c r="CD24627" s="34" t="s">
        <v>28501</v>
      </c>
      <c r="CG24627" s="381">
        <v>91027</v>
      </c>
      <c r="CI24627" s="378">
        <v>42630</v>
      </c>
    </row>
    <row r="24628" spans="82:87">
      <c r="CD24628" s="34" t="s">
        <v>28502</v>
      </c>
      <c r="CG24628" s="381">
        <v>91028</v>
      </c>
      <c r="CI24628" s="378">
        <v>42630</v>
      </c>
    </row>
    <row r="24629" spans="82:87">
      <c r="CD24629" s="34" t="s">
        <v>28503</v>
      </c>
      <c r="CG24629" s="381">
        <v>91029</v>
      </c>
      <c r="CI24629" s="378">
        <v>42630</v>
      </c>
    </row>
    <row r="24630" spans="82:87">
      <c r="CD24630" s="34" t="s">
        <v>28504</v>
      </c>
      <c r="CG24630" s="381">
        <v>91030</v>
      </c>
      <c r="CI24630" s="378">
        <v>42640</v>
      </c>
    </row>
    <row r="24631" spans="82:87">
      <c r="CD24631" s="34" t="s">
        <v>28505</v>
      </c>
      <c r="CG24631" s="381">
        <v>91031</v>
      </c>
      <c r="CI24631" s="378">
        <v>42640</v>
      </c>
    </row>
    <row r="24632" spans="82:87">
      <c r="CD24632" s="34" t="s">
        <v>28506</v>
      </c>
      <c r="CG24632" s="381">
        <v>91032</v>
      </c>
      <c r="CI24632" s="378">
        <v>42640</v>
      </c>
    </row>
    <row r="24633" spans="82:87">
      <c r="CD24633" s="34" t="s">
        <v>28507</v>
      </c>
      <c r="CG24633" s="381">
        <v>91033</v>
      </c>
      <c r="CI24633" s="378">
        <v>42640</v>
      </c>
    </row>
    <row r="24634" spans="82:87">
      <c r="CD24634" s="34" t="s">
        <v>28508</v>
      </c>
      <c r="CG24634" s="381">
        <v>91034</v>
      </c>
      <c r="CI24634" s="378">
        <v>42650</v>
      </c>
    </row>
    <row r="24635" spans="82:87">
      <c r="CD24635" s="34" t="s">
        <v>28509</v>
      </c>
      <c r="CG24635" s="381">
        <v>91035</v>
      </c>
      <c r="CI24635" s="378">
        <v>42651</v>
      </c>
    </row>
    <row r="24636" spans="82:87">
      <c r="CD24636" s="34" t="s">
        <v>28510</v>
      </c>
      <c r="CG24636" s="381">
        <v>91036</v>
      </c>
      <c r="CI24636" s="378">
        <v>42653</v>
      </c>
    </row>
    <row r="24637" spans="82:87">
      <c r="CD24637" s="34" t="s">
        <v>28511</v>
      </c>
      <c r="CG24637" s="381">
        <v>91037</v>
      </c>
      <c r="CI24637" s="378">
        <v>42660</v>
      </c>
    </row>
    <row r="24638" spans="82:87">
      <c r="CD24638" s="34" t="s">
        <v>28512</v>
      </c>
      <c r="CG24638" s="381">
        <v>91038</v>
      </c>
      <c r="CI24638" s="378">
        <v>42660</v>
      </c>
    </row>
    <row r="24639" spans="82:87">
      <c r="CD24639" s="34" t="s">
        <v>28513</v>
      </c>
      <c r="CG24639" s="381">
        <v>91039</v>
      </c>
      <c r="CI24639" s="378">
        <v>42660</v>
      </c>
    </row>
    <row r="24640" spans="82:87">
      <c r="CD24640" s="34" t="s">
        <v>28514</v>
      </c>
      <c r="CG24640" s="381">
        <v>91040</v>
      </c>
      <c r="CI24640" s="378">
        <v>42660</v>
      </c>
    </row>
    <row r="24641" spans="82:87">
      <c r="CD24641" s="34" t="s">
        <v>28515</v>
      </c>
      <c r="CG24641" s="381">
        <v>91041</v>
      </c>
      <c r="CI24641" s="378">
        <v>42660</v>
      </c>
    </row>
    <row r="24642" spans="82:87">
      <c r="CD24642" s="34" t="s">
        <v>28516</v>
      </c>
      <c r="CG24642" s="381">
        <v>91042</v>
      </c>
      <c r="CI24642" s="378">
        <v>42660</v>
      </c>
    </row>
    <row r="24643" spans="82:87">
      <c r="CD24643" s="34" t="s">
        <v>28517</v>
      </c>
      <c r="CG24643" s="381">
        <v>91043</v>
      </c>
      <c r="CI24643" s="378">
        <v>42660</v>
      </c>
    </row>
    <row r="24644" spans="82:87">
      <c r="CD24644" s="34" t="s">
        <v>28518</v>
      </c>
      <c r="CG24644" s="381">
        <v>91044</v>
      </c>
      <c r="CI24644" s="378">
        <v>42660</v>
      </c>
    </row>
    <row r="24645" spans="82:87">
      <c r="CD24645" s="34" t="s">
        <v>28519</v>
      </c>
      <c r="CG24645" s="381">
        <v>91045</v>
      </c>
      <c r="CI24645" s="378">
        <v>42670</v>
      </c>
    </row>
    <row r="24646" spans="82:87">
      <c r="CD24646" s="34" t="s">
        <v>28520</v>
      </c>
      <c r="CG24646" s="381">
        <v>91046</v>
      </c>
      <c r="CI24646" s="378">
        <v>42670</v>
      </c>
    </row>
    <row r="24647" spans="82:87">
      <c r="CD24647" s="34" t="s">
        <v>28521</v>
      </c>
      <c r="CG24647" s="381">
        <v>91047</v>
      </c>
      <c r="CI24647" s="378">
        <v>42670</v>
      </c>
    </row>
    <row r="24648" spans="82:87">
      <c r="CD24648" s="34" t="s">
        <v>28522</v>
      </c>
      <c r="CG24648" s="381">
        <v>91048</v>
      </c>
      <c r="CI24648" s="378">
        <v>42670</v>
      </c>
    </row>
    <row r="24649" spans="82:87">
      <c r="CD24649" s="34" t="s">
        <v>28523</v>
      </c>
      <c r="CG24649" s="381">
        <v>91049</v>
      </c>
      <c r="CI24649" s="378">
        <v>42680</v>
      </c>
    </row>
    <row r="24650" spans="82:87">
      <c r="CD24650" s="34" t="s">
        <v>28524</v>
      </c>
      <c r="CG24650" s="381">
        <v>91050</v>
      </c>
      <c r="CI24650" s="378">
        <v>42700</v>
      </c>
    </row>
    <row r="24651" spans="82:87">
      <c r="CD24651" s="34" t="s">
        <v>28525</v>
      </c>
      <c r="CG24651" s="381">
        <v>91051</v>
      </c>
      <c r="CI24651" s="378">
        <v>42701</v>
      </c>
    </row>
    <row r="24652" spans="82:87">
      <c r="CD24652" s="34" t="s">
        <v>28526</v>
      </c>
      <c r="CG24652" s="381">
        <v>91052</v>
      </c>
      <c r="CI24652" s="378">
        <v>42702</v>
      </c>
    </row>
    <row r="24653" spans="82:87">
      <c r="CD24653" s="34" t="s">
        <v>28527</v>
      </c>
      <c r="CG24653" s="381">
        <v>91053</v>
      </c>
      <c r="CI24653" s="378">
        <v>42703</v>
      </c>
    </row>
    <row r="24654" spans="82:87">
      <c r="CD24654" s="34" t="s">
        <v>28528</v>
      </c>
      <c r="CG24654" s="381">
        <v>91054</v>
      </c>
      <c r="CI24654" s="378">
        <v>42704</v>
      </c>
    </row>
    <row r="24655" spans="82:87">
      <c r="CD24655" s="34" t="s">
        <v>28529</v>
      </c>
      <c r="CG24655" s="381">
        <v>91055</v>
      </c>
      <c r="CI24655" s="378">
        <v>42705</v>
      </c>
    </row>
    <row r="24656" spans="82:87">
      <c r="CD24656" s="34" t="s">
        <v>28530</v>
      </c>
      <c r="CG24656" s="381">
        <v>91056</v>
      </c>
      <c r="CI24656" s="378">
        <v>42706</v>
      </c>
    </row>
    <row r="24657" spans="82:87">
      <c r="CD24657" s="34" t="s">
        <v>28531</v>
      </c>
      <c r="CG24657" s="381">
        <v>91057</v>
      </c>
      <c r="CI24657" s="378">
        <v>42707</v>
      </c>
    </row>
    <row r="24658" spans="82:87">
      <c r="CD24658" s="34" t="s">
        <v>28532</v>
      </c>
      <c r="CG24658" s="381">
        <v>91058</v>
      </c>
      <c r="CI24658" s="378">
        <v>42708</v>
      </c>
    </row>
    <row r="24659" spans="82:87">
      <c r="CD24659" s="34" t="s">
        <v>28533</v>
      </c>
      <c r="CG24659" s="381">
        <v>91059</v>
      </c>
      <c r="CI24659" s="378">
        <v>42709</v>
      </c>
    </row>
    <row r="24660" spans="82:87">
      <c r="CD24660" s="34" t="s">
        <v>28534</v>
      </c>
      <c r="CG24660" s="381">
        <v>91070</v>
      </c>
      <c r="CI24660" s="378">
        <v>42720</v>
      </c>
    </row>
    <row r="24661" spans="82:87">
      <c r="CD24661" s="34" t="s">
        <v>28535</v>
      </c>
      <c r="CG24661" s="381">
        <v>91071</v>
      </c>
      <c r="CI24661" s="378">
        <v>42720</v>
      </c>
    </row>
    <row r="24662" spans="82:87">
      <c r="CD24662" s="34" t="s">
        <v>28536</v>
      </c>
      <c r="CG24662" s="381">
        <v>91072</v>
      </c>
      <c r="CI24662" s="378">
        <v>42720</v>
      </c>
    </row>
    <row r="24663" spans="82:87">
      <c r="CD24663" s="34" t="s">
        <v>28537</v>
      </c>
      <c r="CG24663" s="381">
        <v>91073</v>
      </c>
      <c r="CI24663" s="378">
        <v>42720</v>
      </c>
    </row>
    <row r="24664" spans="82:87">
      <c r="CD24664" s="34" t="s">
        <v>28538</v>
      </c>
      <c r="CG24664" s="381">
        <v>91074</v>
      </c>
      <c r="CI24664" s="378">
        <v>42720</v>
      </c>
    </row>
    <row r="24665" spans="82:87">
      <c r="CD24665" s="34" t="s">
        <v>28539</v>
      </c>
      <c r="CG24665" s="381">
        <v>91075</v>
      </c>
      <c r="CI24665" s="378">
        <v>42740</v>
      </c>
    </row>
    <row r="24666" spans="82:87">
      <c r="CD24666" s="34" t="s">
        <v>28540</v>
      </c>
      <c r="CG24666" s="381">
        <v>91076</v>
      </c>
      <c r="CI24666" s="378">
        <v>42740</v>
      </c>
    </row>
    <row r="24667" spans="82:87">
      <c r="CD24667" s="34" t="s">
        <v>28541</v>
      </c>
      <c r="CG24667" s="381">
        <v>91077</v>
      </c>
      <c r="CI24667" s="378">
        <v>42740</v>
      </c>
    </row>
    <row r="24668" spans="82:87">
      <c r="CD24668" s="34" t="s">
        <v>28542</v>
      </c>
      <c r="CG24668" s="381">
        <v>91078</v>
      </c>
      <c r="CI24668" s="378">
        <v>42750</v>
      </c>
    </row>
    <row r="24669" spans="82:87">
      <c r="CD24669" s="34" t="s">
        <v>28543</v>
      </c>
      <c r="CG24669" s="381">
        <v>91079</v>
      </c>
      <c r="CI24669" s="378">
        <v>42750</v>
      </c>
    </row>
    <row r="24670" spans="82:87">
      <c r="CD24670" s="34" t="s">
        <v>28544</v>
      </c>
      <c r="CG24670" s="381">
        <v>91080</v>
      </c>
      <c r="CI24670" s="378">
        <v>42750</v>
      </c>
    </row>
    <row r="24671" spans="82:87">
      <c r="CD24671" s="34" t="s">
        <v>28545</v>
      </c>
      <c r="CG24671" s="381">
        <v>91090</v>
      </c>
      <c r="CI24671" s="378">
        <v>42780</v>
      </c>
    </row>
    <row r="24672" spans="82:87">
      <c r="CD24672" s="34" t="s">
        <v>28546</v>
      </c>
      <c r="CG24672" s="381">
        <v>91097</v>
      </c>
      <c r="CI24672" s="378">
        <v>42800</v>
      </c>
    </row>
    <row r="24673" spans="82:87">
      <c r="CD24673" s="34" t="s">
        <v>28547</v>
      </c>
      <c r="CG24673" s="381">
        <v>91100</v>
      </c>
      <c r="CI24673" s="378">
        <v>42800</v>
      </c>
    </row>
    <row r="24674" spans="82:87">
      <c r="CD24674" s="34" t="s">
        <v>28548</v>
      </c>
      <c r="CG24674" s="381">
        <v>91101</v>
      </c>
      <c r="CI24674" s="378">
        <v>42800</v>
      </c>
    </row>
    <row r="24675" spans="82:87">
      <c r="CD24675" s="34" t="s">
        <v>28549</v>
      </c>
      <c r="CG24675" s="381">
        <v>91102</v>
      </c>
      <c r="CI24675" s="378">
        <v>42800</v>
      </c>
    </row>
    <row r="24676" spans="82:87">
      <c r="CD24676" s="34" t="s">
        <v>28550</v>
      </c>
      <c r="CG24676" s="381">
        <v>91103</v>
      </c>
      <c r="CI24676" s="378">
        <v>42800</v>
      </c>
    </row>
    <row r="24677" spans="82:87">
      <c r="CD24677" s="34" t="s">
        <v>28551</v>
      </c>
      <c r="CG24677" s="381">
        <v>91104</v>
      </c>
      <c r="CI24677" s="378">
        <v>42800</v>
      </c>
    </row>
    <row r="24678" spans="82:87">
      <c r="CD24678" s="34" t="s">
        <v>28552</v>
      </c>
      <c r="CG24678" s="381">
        <v>91105</v>
      </c>
      <c r="CI24678" s="378">
        <v>42800</v>
      </c>
    </row>
    <row r="24679" spans="82:87">
      <c r="CD24679" s="34" t="s">
        <v>28553</v>
      </c>
      <c r="CG24679" s="381">
        <v>91106</v>
      </c>
      <c r="CI24679" s="378">
        <v>42800</v>
      </c>
    </row>
    <row r="24680" spans="82:87">
      <c r="CD24680" s="34" t="s">
        <v>28554</v>
      </c>
      <c r="CG24680" s="381">
        <v>91107</v>
      </c>
      <c r="CI24680" s="378">
        <v>42800</v>
      </c>
    </row>
    <row r="24681" spans="82:87">
      <c r="CD24681" s="34" t="s">
        <v>28555</v>
      </c>
      <c r="CG24681" s="381">
        <v>91108</v>
      </c>
      <c r="CI24681" s="378">
        <v>42800</v>
      </c>
    </row>
    <row r="24682" spans="82:87">
      <c r="CD24682" s="34" t="s">
        <v>28556</v>
      </c>
      <c r="CG24682" s="381">
        <v>91109</v>
      </c>
      <c r="CI24682" s="378">
        <v>42801</v>
      </c>
    </row>
    <row r="24683" spans="82:87">
      <c r="CD24683" s="34" t="s">
        <v>28557</v>
      </c>
      <c r="CG24683" s="381">
        <v>91120</v>
      </c>
      <c r="CI24683" s="378">
        <v>42802</v>
      </c>
    </row>
    <row r="24684" spans="82:87">
      <c r="CD24684" s="34" t="s">
        <v>28558</v>
      </c>
      <c r="CG24684" s="381">
        <v>91121</v>
      </c>
      <c r="CI24684" s="378">
        <v>42803</v>
      </c>
    </row>
    <row r="24685" spans="82:87">
      <c r="CD24685" s="34" t="s">
        <v>28559</v>
      </c>
      <c r="CG24685" s="381">
        <v>91122</v>
      </c>
      <c r="CI24685" s="378">
        <v>42804</v>
      </c>
    </row>
    <row r="24686" spans="82:87">
      <c r="CD24686" s="34" t="s">
        <v>28560</v>
      </c>
      <c r="CG24686" s="381">
        <v>91123</v>
      </c>
      <c r="CI24686" s="378">
        <v>42805</v>
      </c>
    </row>
    <row r="24687" spans="82:87">
      <c r="CD24687" s="34" t="s">
        <v>28561</v>
      </c>
      <c r="CG24687" s="381">
        <v>91124</v>
      </c>
      <c r="CI24687" s="378">
        <v>42806</v>
      </c>
    </row>
    <row r="24688" spans="82:87">
      <c r="CD24688" s="34" t="s">
        <v>28562</v>
      </c>
      <c r="CG24688" s="381">
        <v>91125</v>
      </c>
      <c r="CI24688" s="378">
        <v>42807</v>
      </c>
    </row>
    <row r="24689" spans="82:87">
      <c r="CD24689" s="34" t="s">
        <v>28563</v>
      </c>
      <c r="CG24689" s="381">
        <v>91126</v>
      </c>
      <c r="CI24689" s="378">
        <v>42808</v>
      </c>
    </row>
    <row r="24690" spans="82:87">
      <c r="CD24690" s="34" t="s">
        <v>28564</v>
      </c>
      <c r="CG24690" s="381">
        <v>91127</v>
      </c>
      <c r="CI24690" s="378">
        <v>42809</v>
      </c>
    </row>
    <row r="24691" spans="82:87">
      <c r="CD24691" s="34" t="s">
        <v>28565</v>
      </c>
      <c r="CG24691" s="381">
        <v>91128</v>
      </c>
      <c r="CI24691" s="378">
        <v>42810</v>
      </c>
    </row>
    <row r="24692" spans="82:87">
      <c r="CD24692" s="34" t="s">
        <v>28566</v>
      </c>
      <c r="CG24692" s="381">
        <v>91129</v>
      </c>
      <c r="CI24692" s="378">
        <v>42810</v>
      </c>
    </row>
    <row r="24693" spans="82:87">
      <c r="CD24693" s="34" t="s">
        <v>28567</v>
      </c>
      <c r="CG24693" s="381">
        <v>91130</v>
      </c>
      <c r="CI24693" s="378">
        <v>42820</v>
      </c>
    </row>
    <row r="24694" spans="82:87">
      <c r="CD24694" s="34" t="s">
        <v>28568</v>
      </c>
      <c r="CG24694" s="381">
        <v>91131</v>
      </c>
      <c r="CI24694" s="378">
        <v>42830</v>
      </c>
    </row>
    <row r="24695" spans="82:87">
      <c r="CD24695" s="34" t="s">
        <v>28569</v>
      </c>
      <c r="CG24695" s="381">
        <v>91132</v>
      </c>
      <c r="CI24695" s="378">
        <v>42830</v>
      </c>
    </row>
    <row r="24696" spans="82:87">
      <c r="CD24696" s="34" t="s">
        <v>28570</v>
      </c>
      <c r="CG24696" s="381">
        <v>91133</v>
      </c>
      <c r="CI24696" s="378">
        <v>42840</v>
      </c>
    </row>
    <row r="24697" spans="82:87">
      <c r="CD24697" s="34" t="s">
        <v>28571</v>
      </c>
      <c r="CG24697" s="381">
        <v>91134</v>
      </c>
      <c r="CI24697" s="378">
        <v>42840</v>
      </c>
    </row>
    <row r="24698" spans="82:87">
      <c r="CD24698" s="34" t="s">
        <v>28572</v>
      </c>
      <c r="CG24698" s="381">
        <v>91135</v>
      </c>
      <c r="CI24698" s="378">
        <v>42840</v>
      </c>
    </row>
    <row r="24699" spans="82:87">
      <c r="CD24699" s="34" t="s">
        <v>28573</v>
      </c>
      <c r="CG24699" s="381">
        <v>91136</v>
      </c>
      <c r="CI24699" s="378">
        <v>42890</v>
      </c>
    </row>
    <row r="24700" spans="82:87">
      <c r="CD24700" s="34" t="s">
        <v>28574</v>
      </c>
      <c r="CG24700" s="381">
        <v>91137</v>
      </c>
      <c r="CI24700" s="378">
        <v>42890</v>
      </c>
    </row>
    <row r="24701" spans="82:87">
      <c r="CD24701" s="34" t="s">
        <v>28575</v>
      </c>
      <c r="CG24701" s="381">
        <v>91138</v>
      </c>
      <c r="CI24701" s="378">
        <v>42920</v>
      </c>
    </row>
    <row r="24702" spans="82:87">
      <c r="CD24702" s="34" t="s">
        <v>28576</v>
      </c>
      <c r="CG24702" s="381">
        <v>91139</v>
      </c>
      <c r="CI24702" s="378">
        <v>42920</v>
      </c>
    </row>
    <row r="24703" spans="82:87">
      <c r="CD24703" s="34" t="s">
        <v>28577</v>
      </c>
      <c r="CG24703" s="381">
        <v>91140</v>
      </c>
      <c r="CI24703" s="378">
        <v>42920</v>
      </c>
    </row>
    <row r="24704" spans="82:87">
      <c r="CD24704" s="34" t="s">
        <v>28578</v>
      </c>
      <c r="CG24704" s="381">
        <v>91141</v>
      </c>
      <c r="CI24704" s="378">
        <v>42940</v>
      </c>
    </row>
    <row r="24705" spans="82:87">
      <c r="CD24705" s="34" t="s">
        <v>28579</v>
      </c>
      <c r="CG24705" s="381">
        <v>91142</v>
      </c>
      <c r="CI24705" s="378">
        <v>42940</v>
      </c>
    </row>
    <row r="24706" spans="82:87">
      <c r="CD24706" s="34" t="s">
        <v>28580</v>
      </c>
      <c r="CG24706" s="381">
        <v>91143</v>
      </c>
      <c r="CI24706" s="378">
        <v>42950</v>
      </c>
    </row>
    <row r="24707" spans="82:87">
      <c r="CD24707" s="34" t="s">
        <v>28581</v>
      </c>
      <c r="CG24707" s="381">
        <v>91144</v>
      </c>
      <c r="CI24707" s="378">
        <v>42950</v>
      </c>
    </row>
    <row r="24708" spans="82:87">
      <c r="CD24708" s="34" t="s">
        <v>28582</v>
      </c>
      <c r="CG24708" s="381">
        <v>91145</v>
      </c>
      <c r="CI24708" s="378">
        <v>42951</v>
      </c>
    </row>
    <row r="24709" spans="82:87">
      <c r="CD24709" s="34" t="s">
        <v>28583</v>
      </c>
      <c r="CG24709" s="381">
        <v>91146</v>
      </c>
      <c r="CI24709" s="378">
        <v>42951</v>
      </c>
    </row>
    <row r="24710" spans="82:87">
      <c r="CD24710" s="34" t="s">
        <v>28584</v>
      </c>
      <c r="CG24710" s="381">
        <v>91147</v>
      </c>
      <c r="CI24710" s="378">
        <v>42951</v>
      </c>
    </row>
    <row r="24711" spans="82:87">
      <c r="CD24711" s="34" t="s">
        <v>28585</v>
      </c>
      <c r="CG24711" s="381">
        <v>91148</v>
      </c>
      <c r="CI24711" s="378">
        <v>42952</v>
      </c>
    </row>
    <row r="24712" spans="82:87">
      <c r="CD24712" s="34" t="s">
        <v>28586</v>
      </c>
      <c r="CG24712" s="381">
        <v>91149</v>
      </c>
      <c r="CI24712" s="378">
        <v>42952</v>
      </c>
    </row>
    <row r="24713" spans="82:87">
      <c r="CD24713" s="34" t="s">
        <v>28587</v>
      </c>
      <c r="CG24713" s="381">
        <v>91150</v>
      </c>
      <c r="CI24713" s="378">
        <v>42953</v>
      </c>
    </row>
    <row r="24714" spans="82:87">
      <c r="CD24714" s="34" t="s">
        <v>28588</v>
      </c>
      <c r="CG24714" s="381">
        <v>91151</v>
      </c>
      <c r="CI24714" s="378">
        <v>42953</v>
      </c>
    </row>
    <row r="24715" spans="82:87">
      <c r="CD24715" s="34" t="s">
        <v>28589</v>
      </c>
      <c r="CG24715" s="381">
        <v>91152</v>
      </c>
      <c r="CI24715" s="378">
        <v>42954</v>
      </c>
    </row>
    <row r="24716" spans="82:87">
      <c r="CD24716" s="34" t="s">
        <v>28590</v>
      </c>
      <c r="CG24716" s="381">
        <v>91153</v>
      </c>
      <c r="CI24716" s="378">
        <v>42954</v>
      </c>
    </row>
    <row r="24717" spans="82:87">
      <c r="CD24717" s="34" t="s">
        <v>28591</v>
      </c>
      <c r="CG24717" s="381">
        <v>91154</v>
      </c>
      <c r="CI24717" s="378">
        <v>42955</v>
      </c>
    </row>
    <row r="24718" spans="82:87">
      <c r="CD24718" s="34" t="s">
        <v>28592</v>
      </c>
      <c r="CG24718" s="381">
        <v>91155</v>
      </c>
      <c r="CI24718" s="378">
        <v>42955</v>
      </c>
    </row>
    <row r="24719" spans="82:87">
      <c r="CD24719" s="34" t="s">
        <v>28593</v>
      </c>
      <c r="CG24719" s="381">
        <v>91156</v>
      </c>
      <c r="CI24719" s="378">
        <v>42956</v>
      </c>
    </row>
    <row r="24720" spans="82:87">
      <c r="CD24720" s="34" t="s">
        <v>28594</v>
      </c>
      <c r="CG24720" s="381">
        <v>91157</v>
      </c>
      <c r="CI24720" s="378">
        <v>42957</v>
      </c>
    </row>
    <row r="24721" spans="82:87">
      <c r="CD24721" s="34" t="s">
        <v>28595</v>
      </c>
      <c r="CG24721" s="381">
        <v>91158</v>
      </c>
      <c r="CI24721" s="378">
        <v>42958</v>
      </c>
    </row>
    <row r="24722" spans="82:87">
      <c r="CD24722" s="34" t="s">
        <v>28596</v>
      </c>
      <c r="CG24722" s="381">
        <v>91159</v>
      </c>
      <c r="CI24722" s="378">
        <v>42959</v>
      </c>
    </row>
    <row r="24723" spans="82:87">
      <c r="CD24723" s="34" t="s">
        <v>28597</v>
      </c>
      <c r="CG24723" s="381">
        <v>91160</v>
      </c>
      <c r="CI24723" s="378">
        <v>42961</v>
      </c>
    </row>
    <row r="24724" spans="82:87">
      <c r="CD24724" s="34" t="s">
        <v>28598</v>
      </c>
      <c r="CG24724" s="381">
        <v>91161</v>
      </c>
      <c r="CI24724" s="378">
        <v>42962</v>
      </c>
    </row>
    <row r="24725" spans="82:87">
      <c r="CD24725" s="34" t="s">
        <v>28599</v>
      </c>
      <c r="CG24725" s="381">
        <v>91162</v>
      </c>
      <c r="CI24725" s="378">
        <v>42963</v>
      </c>
    </row>
    <row r="24726" spans="82:87">
      <c r="CD24726" s="34" t="s">
        <v>28600</v>
      </c>
      <c r="CG24726" s="381">
        <v>91163</v>
      </c>
      <c r="CI24726" s="378">
        <v>42964</v>
      </c>
    </row>
    <row r="24727" spans="82:87">
      <c r="CD24727" s="34" t="s">
        <v>28601</v>
      </c>
      <c r="CG24727" s="381">
        <v>91164</v>
      </c>
      <c r="CI24727" s="378">
        <v>42965</v>
      </c>
    </row>
    <row r="24728" spans="82:87">
      <c r="CD24728" s="34" t="s">
        <v>28602</v>
      </c>
      <c r="CG24728" s="381">
        <v>91165</v>
      </c>
      <c r="CI24728" s="378">
        <v>42966</v>
      </c>
    </row>
    <row r="24729" spans="82:87">
      <c r="CD24729" s="34" t="s">
        <v>28603</v>
      </c>
      <c r="CG24729" s="381">
        <v>91166</v>
      </c>
      <c r="CI24729" s="378">
        <v>42967</v>
      </c>
    </row>
    <row r="24730" spans="82:87">
      <c r="CD24730" s="34" t="s">
        <v>28604</v>
      </c>
      <c r="CG24730" s="381">
        <v>91167</v>
      </c>
      <c r="CI24730" s="378">
        <v>42968</v>
      </c>
    </row>
    <row r="24731" spans="82:87">
      <c r="CD24731" s="34" t="s">
        <v>28605</v>
      </c>
      <c r="CG24731" s="381">
        <v>91168</v>
      </c>
      <c r="CI24731" s="378">
        <v>42969</v>
      </c>
    </row>
    <row r="24732" spans="82:87">
      <c r="CD24732" s="34" t="s">
        <v>28606</v>
      </c>
      <c r="CG24732" s="381">
        <v>91169</v>
      </c>
      <c r="CI24732" s="378">
        <v>42990</v>
      </c>
    </row>
    <row r="24733" spans="82:87">
      <c r="CD24733" s="34" t="s">
        <v>28607</v>
      </c>
      <c r="CG24733" s="381">
        <v>91170</v>
      </c>
      <c r="CI24733" s="378">
        <v>42990</v>
      </c>
    </row>
    <row r="24734" spans="82:87">
      <c r="CD24734" s="34" t="s">
        <v>28608</v>
      </c>
      <c r="CG24734" s="381">
        <v>91171</v>
      </c>
      <c r="CI24734" s="378">
        <v>42990</v>
      </c>
    </row>
    <row r="24735" spans="82:87">
      <c r="CD24735" s="34" t="s">
        <v>28609</v>
      </c>
      <c r="CG24735" s="381">
        <v>91172</v>
      </c>
      <c r="CI24735" s="378">
        <v>42990</v>
      </c>
    </row>
    <row r="24736" spans="82:87">
      <c r="CD24736" s="34" t="s">
        <v>28610</v>
      </c>
      <c r="CG24736" s="381">
        <v>91173</v>
      </c>
      <c r="CI24736" s="378">
        <v>43000</v>
      </c>
    </row>
    <row r="24737" spans="82:87">
      <c r="CD24737" s="34" t="s">
        <v>28611</v>
      </c>
      <c r="CG24737" s="381">
        <v>91174</v>
      </c>
      <c r="CI24737" s="378">
        <v>43000</v>
      </c>
    </row>
    <row r="24738" spans="82:87">
      <c r="CD24738" s="34" t="s">
        <v>28612</v>
      </c>
      <c r="CG24738" s="381">
        <v>91175</v>
      </c>
      <c r="CI24738" s="378">
        <v>43000</v>
      </c>
    </row>
    <row r="24739" spans="82:87">
      <c r="CD24739" s="34" t="s">
        <v>610</v>
      </c>
      <c r="CG24739" s="381">
        <v>91176</v>
      </c>
      <c r="CI24739" s="378">
        <v>43000</v>
      </c>
    </row>
    <row r="24740" spans="82:87">
      <c r="CD24740" s="34" t="s">
        <v>28613</v>
      </c>
      <c r="CG24740" s="381">
        <v>91177</v>
      </c>
      <c r="CI24740" s="378">
        <v>43000</v>
      </c>
    </row>
    <row r="24741" spans="82:87">
      <c r="CD24741" s="34" t="s">
        <v>28614</v>
      </c>
      <c r="CG24741" s="381">
        <v>91178</v>
      </c>
      <c r="CI24741" s="378">
        <v>43000</v>
      </c>
    </row>
    <row r="24742" spans="82:87">
      <c r="CD24742" s="34" t="s">
        <v>28615</v>
      </c>
      <c r="CG24742" s="381">
        <v>91179</v>
      </c>
      <c r="CI24742" s="378">
        <v>43001</v>
      </c>
    </row>
    <row r="24743" spans="82:87">
      <c r="CD24743" s="34" t="s">
        <v>28616</v>
      </c>
      <c r="CG24743" s="381">
        <v>91180</v>
      </c>
      <c r="CI24743" s="378">
        <v>43002</v>
      </c>
    </row>
    <row r="24744" spans="82:87">
      <c r="CD24744" s="34" t="s">
        <v>28617</v>
      </c>
      <c r="CG24744" s="381">
        <v>91190</v>
      </c>
      <c r="CI24744" s="378">
        <v>43003</v>
      </c>
    </row>
    <row r="24745" spans="82:87">
      <c r="CD24745" s="34" t="s">
        <v>28618</v>
      </c>
      <c r="CG24745" s="381">
        <v>91191</v>
      </c>
      <c r="CI24745" s="378">
        <v>43004</v>
      </c>
    </row>
    <row r="24746" spans="82:87">
      <c r="CD24746" s="34" t="s">
        <v>28619</v>
      </c>
      <c r="CG24746" s="381">
        <v>91192</v>
      </c>
      <c r="CI24746" s="378">
        <v>43005</v>
      </c>
    </row>
    <row r="24747" spans="82:87">
      <c r="CD24747" s="34" t="s">
        <v>28620</v>
      </c>
      <c r="CG24747" s="381">
        <v>91193</v>
      </c>
      <c r="CI24747" s="378">
        <v>43006</v>
      </c>
    </row>
    <row r="24748" spans="82:87">
      <c r="CD24748" s="34" t="s">
        <v>28621</v>
      </c>
      <c r="CG24748" s="381">
        <v>91194</v>
      </c>
      <c r="CI24748" s="378">
        <v>43007</v>
      </c>
    </row>
    <row r="24749" spans="82:87">
      <c r="CD24749" s="34" t="s">
        <v>28622</v>
      </c>
      <c r="CG24749" s="381">
        <v>91195</v>
      </c>
      <c r="CI24749" s="378">
        <v>43008</v>
      </c>
    </row>
    <row r="24750" spans="82:87">
      <c r="CD24750" s="34" t="s">
        <v>28623</v>
      </c>
      <c r="CG24750" s="381">
        <v>91196</v>
      </c>
      <c r="CI24750" s="378">
        <v>43009</v>
      </c>
    </row>
    <row r="24751" spans="82:87">
      <c r="CD24751" s="34" t="s">
        <v>28624</v>
      </c>
      <c r="CG24751" s="381">
        <v>91197</v>
      </c>
      <c r="CI24751" s="378">
        <v>43010</v>
      </c>
    </row>
    <row r="24752" spans="82:87">
      <c r="CD24752" s="34" t="s">
        <v>28625</v>
      </c>
      <c r="CG24752" s="381">
        <v>91198</v>
      </c>
      <c r="CI24752" s="378">
        <v>43011</v>
      </c>
    </row>
    <row r="24753" spans="82:87">
      <c r="CD24753" s="34" t="s">
        <v>28626</v>
      </c>
      <c r="CG24753" s="381">
        <v>91199</v>
      </c>
      <c r="CI24753" s="378">
        <v>43012</v>
      </c>
    </row>
    <row r="24754" spans="82:87">
      <c r="CD24754" s="34" t="s">
        <v>28627</v>
      </c>
      <c r="CG24754" s="381">
        <v>91200</v>
      </c>
      <c r="CI24754" s="378">
        <v>43013</v>
      </c>
    </row>
    <row r="24755" spans="82:87">
      <c r="CD24755" s="34" t="s">
        <v>28628</v>
      </c>
      <c r="CG24755" s="381">
        <v>91201</v>
      </c>
      <c r="CI24755" s="378">
        <v>43014</v>
      </c>
    </row>
    <row r="24756" spans="82:87">
      <c r="CD24756" s="34" t="s">
        <v>28629</v>
      </c>
      <c r="CG24756" s="381">
        <v>91202</v>
      </c>
      <c r="CI24756" s="378">
        <v>43015</v>
      </c>
    </row>
    <row r="24757" spans="82:87">
      <c r="CD24757" s="34" t="s">
        <v>28630</v>
      </c>
      <c r="CG24757" s="381">
        <v>91203</v>
      </c>
      <c r="CI24757" s="378">
        <v>43016</v>
      </c>
    </row>
    <row r="24758" spans="82:87">
      <c r="CD24758" s="34" t="s">
        <v>28631</v>
      </c>
      <c r="CG24758" s="381">
        <v>91204</v>
      </c>
      <c r="CI24758" s="378">
        <v>43017</v>
      </c>
    </row>
    <row r="24759" spans="82:87">
      <c r="CD24759" s="34" t="s">
        <v>28632</v>
      </c>
      <c r="CG24759" s="381">
        <v>91205</v>
      </c>
      <c r="CI24759" s="378">
        <v>43018</v>
      </c>
    </row>
    <row r="24760" spans="82:87">
      <c r="CD24760" s="34" t="s">
        <v>28633</v>
      </c>
      <c r="CG24760" s="381">
        <v>91206</v>
      </c>
      <c r="CI24760" s="378">
        <v>43019</v>
      </c>
    </row>
    <row r="24761" spans="82:87">
      <c r="CD24761" s="34" t="s">
        <v>28634</v>
      </c>
      <c r="CG24761" s="381">
        <v>91207</v>
      </c>
      <c r="CI24761" s="378">
        <v>43044</v>
      </c>
    </row>
    <row r="24762" spans="82:87">
      <c r="CD24762" s="34" t="s">
        <v>28635</v>
      </c>
      <c r="CG24762" s="381">
        <v>91208</v>
      </c>
      <c r="CI24762" s="378">
        <v>43045</v>
      </c>
    </row>
    <row r="24763" spans="82:87">
      <c r="CD24763" s="34" t="s">
        <v>28636</v>
      </c>
      <c r="CG24763" s="381">
        <v>91209</v>
      </c>
      <c r="CI24763" s="378">
        <v>43100</v>
      </c>
    </row>
    <row r="24764" spans="82:87">
      <c r="CD24764" s="34" t="s">
        <v>28637</v>
      </c>
      <c r="CG24764" s="381">
        <v>91210</v>
      </c>
      <c r="CI24764" s="378">
        <v>43100</v>
      </c>
    </row>
    <row r="24765" spans="82:87">
      <c r="CD24765" s="34" t="s">
        <v>28638</v>
      </c>
      <c r="CG24765" s="381">
        <v>91211</v>
      </c>
      <c r="CI24765" s="378">
        <v>43100</v>
      </c>
    </row>
    <row r="24766" spans="82:87">
      <c r="CD24766" s="34" t="s">
        <v>28639</v>
      </c>
      <c r="CG24766" s="381">
        <v>91212</v>
      </c>
      <c r="CI24766" s="378">
        <v>43100</v>
      </c>
    </row>
    <row r="24767" spans="82:87">
      <c r="CD24767" s="34" t="s">
        <v>28640</v>
      </c>
      <c r="CG24767" s="381">
        <v>91213</v>
      </c>
      <c r="CI24767" s="378">
        <v>43100</v>
      </c>
    </row>
    <row r="24768" spans="82:87">
      <c r="CD24768" s="34" t="s">
        <v>28641</v>
      </c>
      <c r="CG24768" s="381">
        <v>91214</v>
      </c>
      <c r="CI24768" s="378">
        <v>43100</v>
      </c>
    </row>
    <row r="24769" spans="82:87">
      <c r="CD24769" s="34" t="s">
        <v>28642</v>
      </c>
      <c r="CG24769" s="381">
        <v>91215</v>
      </c>
      <c r="CI24769" s="378">
        <v>43100</v>
      </c>
    </row>
    <row r="24770" spans="82:87">
      <c r="CD24770" s="34" t="s">
        <v>28643</v>
      </c>
      <c r="CG24770" s="381">
        <v>91216</v>
      </c>
      <c r="CI24770" s="378">
        <v>43100</v>
      </c>
    </row>
    <row r="24771" spans="82:87">
      <c r="CD24771" s="34" t="s">
        <v>28644</v>
      </c>
      <c r="CG24771" s="381">
        <v>91217</v>
      </c>
      <c r="CI24771" s="378">
        <v>43100</v>
      </c>
    </row>
    <row r="24772" spans="82:87">
      <c r="CD24772" s="34" t="s">
        <v>28645</v>
      </c>
      <c r="CG24772" s="381">
        <v>91218</v>
      </c>
      <c r="CI24772" s="378">
        <v>43100</v>
      </c>
    </row>
    <row r="24773" spans="82:87">
      <c r="CD24773" s="34" t="s">
        <v>28646</v>
      </c>
      <c r="CG24773" s="381">
        <v>91219</v>
      </c>
      <c r="CI24773" s="378">
        <v>43100</v>
      </c>
    </row>
    <row r="24774" spans="82:87">
      <c r="CD24774" s="34" t="s">
        <v>28647</v>
      </c>
      <c r="CG24774" s="381">
        <v>91220</v>
      </c>
      <c r="CI24774" s="378">
        <v>43100</v>
      </c>
    </row>
    <row r="24775" spans="82:87">
      <c r="CD24775" s="34" t="s">
        <v>28648</v>
      </c>
      <c r="CG24775" s="381">
        <v>91221</v>
      </c>
      <c r="CI24775" s="378">
        <v>43100</v>
      </c>
    </row>
    <row r="24776" spans="82:87">
      <c r="CD24776" s="34" t="s">
        <v>28649</v>
      </c>
      <c r="CG24776" s="381">
        <v>91222</v>
      </c>
      <c r="CI24776" s="378">
        <v>43100</v>
      </c>
    </row>
    <row r="24777" spans="82:87">
      <c r="CD24777" s="34" t="s">
        <v>28650</v>
      </c>
      <c r="CG24777" s="381">
        <v>91223</v>
      </c>
      <c r="CI24777" s="378">
        <v>43100</v>
      </c>
    </row>
    <row r="24778" spans="82:87">
      <c r="CD24778" s="34" t="s">
        <v>28651</v>
      </c>
      <c r="CG24778" s="381">
        <v>91224</v>
      </c>
      <c r="CI24778" s="378">
        <v>43100</v>
      </c>
    </row>
    <row r="24779" spans="82:87">
      <c r="CD24779" s="34" t="s">
        <v>28652</v>
      </c>
      <c r="CG24779" s="381">
        <v>91225</v>
      </c>
      <c r="CI24779" s="378">
        <v>43101</v>
      </c>
    </row>
    <row r="24780" spans="82:87">
      <c r="CD24780" s="34" t="s">
        <v>28653</v>
      </c>
      <c r="CG24780" s="381">
        <v>91226</v>
      </c>
      <c r="CI24780" s="378">
        <v>43102</v>
      </c>
    </row>
    <row r="24781" spans="82:87">
      <c r="CD24781" s="34" t="s">
        <v>28654</v>
      </c>
      <c r="CG24781" s="381">
        <v>91227</v>
      </c>
      <c r="CI24781" s="378">
        <v>43103</v>
      </c>
    </row>
    <row r="24782" spans="82:87">
      <c r="CD24782" s="34" t="s">
        <v>28655</v>
      </c>
      <c r="CG24782" s="381">
        <v>91228</v>
      </c>
      <c r="CI24782" s="378">
        <v>43104</v>
      </c>
    </row>
    <row r="24783" spans="82:87">
      <c r="CD24783" s="34" t="s">
        <v>28656</v>
      </c>
      <c r="CG24783" s="381">
        <v>91229</v>
      </c>
      <c r="CI24783" s="378">
        <v>43105</v>
      </c>
    </row>
    <row r="24784" spans="82:87">
      <c r="CD24784" s="34" t="s">
        <v>28657</v>
      </c>
      <c r="CG24784" s="381">
        <v>91230</v>
      </c>
      <c r="CI24784" s="378">
        <v>43106</v>
      </c>
    </row>
    <row r="24785" spans="82:87">
      <c r="CD24785" s="34" t="s">
        <v>28658</v>
      </c>
      <c r="CG24785" s="381">
        <v>91240</v>
      </c>
      <c r="CI24785" s="378">
        <v>43107</v>
      </c>
    </row>
    <row r="24786" spans="82:87">
      <c r="CD24786" s="34" t="s">
        <v>28659</v>
      </c>
      <c r="CG24786" s="381">
        <v>91241</v>
      </c>
      <c r="CI24786" s="378">
        <v>43108</v>
      </c>
    </row>
    <row r="24787" spans="82:87">
      <c r="CD24787" s="34" t="s">
        <v>28660</v>
      </c>
      <c r="CG24787" s="381">
        <v>91242</v>
      </c>
      <c r="CI24787" s="378">
        <v>43109</v>
      </c>
    </row>
    <row r="24788" spans="82:87">
      <c r="CD24788" s="34" t="s">
        <v>28661</v>
      </c>
      <c r="CG24788" s="381">
        <v>91243</v>
      </c>
      <c r="CI24788" s="378">
        <v>43110</v>
      </c>
    </row>
    <row r="24789" spans="82:87">
      <c r="CD24789" s="34" t="s">
        <v>28662</v>
      </c>
      <c r="CG24789" s="381">
        <v>91244</v>
      </c>
      <c r="CI24789" s="378">
        <v>43120</v>
      </c>
    </row>
    <row r="24790" spans="82:87">
      <c r="CD24790" s="34" t="s">
        <v>28663</v>
      </c>
      <c r="CG24790" s="381">
        <v>91245</v>
      </c>
      <c r="CI24790" s="378">
        <v>43120</v>
      </c>
    </row>
    <row r="24791" spans="82:87">
      <c r="CD24791" s="34" t="s">
        <v>28664</v>
      </c>
      <c r="CG24791" s="381">
        <v>91246</v>
      </c>
      <c r="CI24791" s="378">
        <v>43120</v>
      </c>
    </row>
    <row r="24792" spans="82:87">
      <c r="CD24792" s="34" t="s">
        <v>28665</v>
      </c>
      <c r="CG24792" s="381">
        <v>91247</v>
      </c>
      <c r="CI24792" s="378">
        <v>43120</v>
      </c>
    </row>
    <row r="24793" spans="82:87">
      <c r="CD24793" s="34" t="s">
        <v>28666</v>
      </c>
      <c r="CG24793" s="381">
        <v>91248</v>
      </c>
      <c r="CI24793" s="378">
        <v>43122</v>
      </c>
    </row>
    <row r="24794" spans="82:87">
      <c r="CD24794" s="34" t="s">
        <v>28667</v>
      </c>
      <c r="CG24794" s="381">
        <v>91249</v>
      </c>
      <c r="CI24794" s="378">
        <v>43130</v>
      </c>
    </row>
    <row r="24795" spans="82:87">
      <c r="CD24795" s="34" t="s">
        <v>28668</v>
      </c>
      <c r="CG24795" s="381">
        <v>91250</v>
      </c>
      <c r="CI24795" s="378">
        <v>43130</v>
      </c>
    </row>
    <row r="24796" spans="82:87">
      <c r="CD24796" s="34" t="s">
        <v>28669</v>
      </c>
      <c r="CG24796" s="381">
        <v>91260</v>
      </c>
      <c r="CI24796" s="378">
        <v>43130</v>
      </c>
    </row>
    <row r="24797" spans="82:87">
      <c r="CD24797" s="34" t="s">
        <v>28670</v>
      </c>
      <c r="CG24797" s="381">
        <v>91261</v>
      </c>
      <c r="CI24797" s="378">
        <v>43130</v>
      </c>
    </row>
    <row r="24798" spans="82:87">
      <c r="CD24798" s="34" t="s">
        <v>28671</v>
      </c>
      <c r="CG24798" s="381">
        <v>91262</v>
      </c>
      <c r="CI24798" s="378">
        <v>43130</v>
      </c>
    </row>
    <row r="24799" spans="82:87">
      <c r="CD24799" s="34" t="s">
        <v>28672</v>
      </c>
      <c r="CG24799" s="381">
        <v>91263</v>
      </c>
      <c r="CI24799" s="378">
        <v>43130</v>
      </c>
    </row>
    <row r="24800" spans="82:87">
      <c r="CD24800" s="34" t="s">
        <v>28673</v>
      </c>
      <c r="CG24800" s="381">
        <v>91264</v>
      </c>
      <c r="CI24800" s="378">
        <v>43140</v>
      </c>
    </row>
    <row r="24801" spans="82:87">
      <c r="CD24801" s="34" t="s">
        <v>28674</v>
      </c>
      <c r="CG24801" s="381">
        <v>91265</v>
      </c>
      <c r="CI24801" s="378">
        <v>43140</v>
      </c>
    </row>
    <row r="24802" spans="82:87">
      <c r="CD24802" s="34" t="s">
        <v>28675</v>
      </c>
      <c r="CG24802" s="381">
        <v>91266</v>
      </c>
      <c r="CI24802" s="378">
        <v>43140</v>
      </c>
    </row>
    <row r="24803" spans="82:87">
      <c r="CD24803" s="34" t="s">
        <v>28676</v>
      </c>
      <c r="CG24803" s="381">
        <v>91267</v>
      </c>
      <c r="CI24803" s="378">
        <v>43150</v>
      </c>
    </row>
    <row r="24804" spans="82:87">
      <c r="CD24804" s="34" t="s">
        <v>28677</v>
      </c>
      <c r="CG24804" s="381">
        <v>91268</v>
      </c>
      <c r="CI24804" s="378">
        <v>43150</v>
      </c>
    </row>
    <row r="24805" spans="82:87">
      <c r="CD24805" s="34" t="s">
        <v>28678</v>
      </c>
      <c r="CG24805" s="381">
        <v>91269</v>
      </c>
      <c r="CI24805" s="378">
        <v>43150</v>
      </c>
    </row>
    <row r="24806" spans="82:87">
      <c r="CD24806" s="34" t="s">
        <v>28679</v>
      </c>
      <c r="CG24806" s="381">
        <v>91270</v>
      </c>
      <c r="CI24806" s="378">
        <v>43150</v>
      </c>
    </row>
    <row r="24807" spans="82:87">
      <c r="CD24807" s="34" t="s">
        <v>28680</v>
      </c>
      <c r="CG24807" s="381">
        <v>91280</v>
      </c>
      <c r="CI24807" s="378">
        <v>43150</v>
      </c>
    </row>
    <row r="24808" spans="82:87">
      <c r="CD24808" s="34" t="s">
        <v>28681</v>
      </c>
      <c r="CG24808" s="381">
        <v>91290</v>
      </c>
      <c r="CI24808" s="378">
        <v>43150</v>
      </c>
    </row>
    <row r="24809" spans="82:87">
      <c r="CD24809" s="34" t="s">
        <v>28682</v>
      </c>
      <c r="CG24809" s="381">
        <v>91291</v>
      </c>
      <c r="CI24809" s="378">
        <v>43150</v>
      </c>
    </row>
    <row r="24810" spans="82:87">
      <c r="CD24810" s="34" t="s">
        <v>28683</v>
      </c>
      <c r="CG24810" s="381">
        <v>91292</v>
      </c>
      <c r="CI24810" s="378">
        <v>43150</v>
      </c>
    </row>
    <row r="24811" spans="82:87">
      <c r="CD24811" s="34" t="s">
        <v>28684</v>
      </c>
      <c r="CG24811" s="381">
        <v>91293</v>
      </c>
      <c r="CI24811" s="378">
        <v>43150</v>
      </c>
    </row>
    <row r="24812" spans="82:87">
      <c r="CD24812" s="34" t="s">
        <v>28685</v>
      </c>
      <c r="CG24812" s="381">
        <v>91294</v>
      </c>
      <c r="CI24812" s="378">
        <v>43150</v>
      </c>
    </row>
    <row r="24813" spans="82:87">
      <c r="CD24813" s="34" t="s">
        <v>28686</v>
      </c>
      <c r="CG24813" s="381">
        <v>91295</v>
      </c>
      <c r="CI24813" s="378">
        <v>43150</v>
      </c>
    </row>
    <row r="24814" spans="82:87">
      <c r="CD24814" s="34" t="s">
        <v>28687</v>
      </c>
      <c r="CG24814" s="381">
        <v>91296</v>
      </c>
      <c r="CI24814" s="378">
        <v>43150</v>
      </c>
    </row>
    <row r="24815" spans="82:87">
      <c r="CD24815" s="34" t="s">
        <v>28688</v>
      </c>
      <c r="CG24815" s="381">
        <v>91297</v>
      </c>
      <c r="CI24815" s="378">
        <v>43160</v>
      </c>
    </row>
    <row r="24816" spans="82:87">
      <c r="CD24816" s="34" t="s">
        <v>28689</v>
      </c>
      <c r="CG24816" s="381">
        <v>91298</v>
      </c>
      <c r="CI24816" s="378">
        <v>43160</v>
      </c>
    </row>
    <row r="24817" spans="82:87">
      <c r="CD24817" s="34" t="s">
        <v>28690</v>
      </c>
      <c r="CG24817" s="381">
        <v>91299</v>
      </c>
      <c r="CI24817" s="378">
        <v>43160</v>
      </c>
    </row>
    <row r="24818" spans="82:87">
      <c r="CD24818" s="34" t="s">
        <v>28691</v>
      </c>
      <c r="CG24818" s="381">
        <v>91300</v>
      </c>
      <c r="CI24818" s="378">
        <v>43160</v>
      </c>
    </row>
    <row r="24819" spans="82:87">
      <c r="CD24819" s="34" t="s">
        <v>28692</v>
      </c>
      <c r="CG24819" s="381">
        <v>91301</v>
      </c>
      <c r="CI24819" s="378">
        <v>43160</v>
      </c>
    </row>
    <row r="24820" spans="82:87">
      <c r="CD24820" s="34" t="s">
        <v>28693</v>
      </c>
      <c r="CG24820" s="381">
        <v>91302</v>
      </c>
      <c r="CI24820" s="378">
        <v>43160</v>
      </c>
    </row>
    <row r="24821" spans="82:87">
      <c r="CD24821" s="34" t="s">
        <v>28694</v>
      </c>
      <c r="CG24821" s="381">
        <v>91303</v>
      </c>
      <c r="CI24821" s="378">
        <v>43160</v>
      </c>
    </row>
    <row r="24822" spans="82:87">
      <c r="CD24822" s="34" t="s">
        <v>28695</v>
      </c>
      <c r="CG24822" s="381">
        <v>91304</v>
      </c>
      <c r="CI24822" s="378">
        <v>43160</v>
      </c>
    </row>
    <row r="24823" spans="82:87">
      <c r="CD24823" s="34" t="s">
        <v>28696</v>
      </c>
      <c r="CG24823" s="381">
        <v>91305</v>
      </c>
      <c r="CI24823" s="378">
        <v>43160</v>
      </c>
    </row>
    <row r="24824" spans="82:87">
      <c r="CD24824" s="34" t="s">
        <v>28697</v>
      </c>
      <c r="CG24824" s="381">
        <v>91306</v>
      </c>
      <c r="CI24824" s="378">
        <v>43160</v>
      </c>
    </row>
    <row r="24825" spans="82:87">
      <c r="CD24825" s="34" t="s">
        <v>28698</v>
      </c>
      <c r="CG24825" s="381">
        <v>91307</v>
      </c>
      <c r="CI24825" s="378">
        <v>43170</v>
      </c>
    </row>
    <row r="24826" spans="82:87">
      <c r="CD24826" s="34" t="s">
        <v>28699</v>
      </c>
      <c r="CG24826" s="381">
        <v>91308</v>
      </c>
      <c r="CI24826" s="378">
        <v>43170</v>
      </c>
    </row>
    <row r="24827" spans="82:87">
      <c r="CD24827" s="34" t="s">
        <v>28700</v>
      </c>
      <c r="CG24827" s="381">
        <v>91309</v>
      </c>
      <c r="CI24827" s="378">
        <v>43170</v>
      </c>
    </row>
    <row r="24828" spans="82:87">
      <c r="CD24828" s="34" t="s">
        <v>28701</v>
      </c>
      <c r="CG24828" s="381">
        <v>91310</v>
      </c>
      <c r="CI24828" s="378">
        <v>43170</v>
      </c>
    </row>
    <row r="24829" spans="82:87">
      <c r="CD24829" s="34" t="s">
        <v>28702</v>
      </c>
      <c r="CG24829" s="381">
        <v>91311</v>
      </c>
      <c r="CI24829" s="378">
        <v>43170</v>
      </c>
    </row>
    <row r="24830" spans="82:87">
      <c r="CD24830" s="34" t="s">
        <v>28703</v>
      </c>
      <c r="CG24830" s="381">
        <v>91312</v>
      </c>
      <c r="CI24830" s="378">
        <v>43170</v>
      </c>
    </row>
    <row r="24831" spans="82:87">
      <c r="CD24831" s="34" t="s">
        <v>28704</v>
      </c>
      <c r="CG24831" s="381">
        <v>91313</v>
      </c>
      <c r="CI24831" s="378">
        <v>43170</v>
      </c>
    </row>
    <row r="24832" spans="82:87">
      <c r="CD24832" s="34" t="s">
        <v>28705</v>
      </c>
      <c r="CG24832" s="381">
        <v>91314</v>
      </c>
      <c r="CI24832" s="378">
        <v>43170</v>
      </c>
    </row>
    <row r="24833" spans="82:87">
      <c r="CD24833" s="34" t="s">
        <v>28706</v>
      </c>
      <c r="CG24833" s="381">
        <v>91315</v>
      </c>
      <c r="CI24833" s="378">
        <v>43190</v>
      </c>
    </row>
    <row r="24834" spans="82:87">
      <c r="CD24834" s="34" t="s">
        <v>28707</v>
      </c>
      <c r="CG24834" s="381">
        <v>91316</v>
      </c>
      <c r="CI24834" s="378">
        <v>43190</v>
      </c>
    </row>
    <row r="24835" spans="82:87">
      <c r="CD24835" s="34" t="s">
        <v>28708</v>
      </c>
      <c r="CG24835" s="381">
        <v>91317</v>
      </c>
      <c r="CI24835" s="378">
        <v>43190</v>
      </c>
    </row>
    <row r="24836" spans="82:87">
      <c r="CD24836" s="34" t="s">
        <v>28709</v>
      </c>
      <c r="CG24836" s="381">
        <v>91318</v>
      </c>
      <c r="CI24836" s="378">
        <v>43195</v>
      </c>
    </row>
    <row r="24837" spans="82:87">
      <c r="CD24837" s="34" t="s">
        <v>28710</v>
      </c>
      <c r="CG24837" s="381">
        <v>91319</v>
      </c>
      <c r="CI24837" s="378">
        <v>43200</v>
      </c>
    </row>
    <row r="24838" spans="82:87">
      <c r="CD24838" s="34" t="s">
        <v>28711</v>
      </c>
      <c r="CG24838" s="381">
        <v>91320</v>
      </c>
      <c r="CI24838" s="378">
        <v>43200</v>
      </c>
    </row>
    <row r="24839" spans="82:87">
      <c r="CD24839" s="34" t="s">
        <v>28712</v>
      </c>
      <c r="CG24839" s="381">
        <v>91321</v>
      </c>
      <c r="CI24839" s="378">
        <v>43200</v>
      </c>
    </row>
    <row r="24840" spans="82:87">
      <c r="CD24840" s="34" t="s">
        <v>28713</v>
      </c>
      <c r="CG24840" s="381">
        <v>91322</v>
      </c>
      <c r="CI24840" s="378">
        <v>43200</v>
      </c>
    </row>
    <row r="24841" spans="82:87">
      <c r="CD24841" s="34" t="s">
        <v>28714</v>
      </c>
      <c r="CG24841" s="381">
        <v>91323</v>
      </c>
      <c r="CI24841" s="378">
        <v>43200</v>
      </c>
    </row>
    <row r="24842" spans="82:87">
      <c r="CD24842" s="34" t="s">
        <v>28715</v>
      </c>
      <c r="CG24842" s="381">
        <v>91324</v>
      </c>
      <c r="CI24842" s="378">
        <v>43200</v>
      </c>
    </row>
    <row r="24843" spans="82:87">
      <c r="CD24843" s="34" t="s">
        <v>28716</v>
      </c>
      <c r="CG24843" s="381">
        <v>91325</v>
      </c>
      <c r="CI24843" s="378">
        <v>43200</v>
      </c>
    </row>
    <row r="24844" spans="82:87">
      <c r="CD24844" s="34" t="s">
        <v>28717</v>
      </c>
      <c r="CG24844" s="381">
        <v>91326</v>
      </c>
      <c r="CI24844" s="378">
        <v>43200</v>
      </c>
    </row>
    <row r="24845" spans="82:87">
      <c r="CD24845" s="34" t="s">
        <v>28718</v>
      </c>
      <c r="CG24845" s="381">
        <v>91328</v>
      </c>
      <c r="CI24845" s="378">
        <v>43200</v>
      </c>
    </row>
    <row r="24846" spans="82:87">
      <c r="CD24846" s="34" t="s">
        <v>28719</v>
      </c>
      <c r="CG24846" s="381">
        <v>91329</v>
      </c>
      <c r="CI24846" s="378">
        <v>43200</v>
      </c>
    </row>
    <row r="24847" spans="82:87">
      <c r="CD24847" s="34" t="s">
        <v>28720</v>
      </c>
      <c r="CG24847" s="381">
        <v>91330</v>
      </c>
      <c r="CI24847" s="378">
        <v>43201</v>
      </c>
    </row>
    <row r="24848" spans="82:87">
      <c r="CD24848" s="34" t="s">
        <v>28721</v>
      </c>
      <c r="CG24848" s="381">
        <v>91331</v>
      </c>
      <c r="CI24848" s="378">
        <v>43201</v>
      </c>
    </row>
    <row r="24849" spans="82:87">
      <c r="CD24849" s="34" t="s">
        <v>28722</v>
      </c>
      <c r="CG24849" s="381">
        <v>91332</v>
      </c>
      <c r="CI24849" s="378">
        <v>43202</v>
      </c>
    </row>
    <row r="24850" spans="82:87">
      <c r="CD24850" s="34" t="s">
        <v>28723</v>
      </c>
      <c r="CG24850" s="381">
        <v>91333</v>
      </c>
      <c r="CI24850" s="378">
        <v>43203</v>
      </c>
    </row>
    <row r="24851" spans="82:87">
      <c r="CD24851" s="34" t="s">
        <v>28724</v>
      </c>
      <c r="CG24851" s="381">
        <v>91334</v>
      </c>
      <c r="CI24851" s="378">
        <v>43203</v>
      </c>
    </row>
    <row r="24852" spans="82:87">
      <c r="CD24852" s="34" t="s">
        <v>28725</v>
      </c>
      <c r="CG24852" s="381">
        <v>91335</v>
      </c>
      <c r="CI24852" s="378">
        <v>43205</v>
      </c>
    </row>
    <row r="24853" spans="82:87">
      <c r="CD24853" s="34" t="s">
        <v>28726</v>
      </c>
      <c r="CG24853" s="381">
        <v>91336</v>
      </c>
      <c r="CI24853" s="378">
        <v>43210</v>
      </c>
    </row>
    <row r="24854" spans="82:87">
      <c r="CD24854" s="34" t="s">
        <v>28727</v>
      </c>
      <c r="CG24854" s="381">
        <v>91337</v>
      </c>
      <c r="CI24854" s="378">
        <v>43210</v>
      </c>
    </row>
    <row r="24855" spans="82:87">
      <c r="CD24855" s="34" t="s">
        <v>28728</v>
      </c>
      <c r="CG24855" s="381">
        <v>91338</v>
      </c>
      <c r="CI24855" s="378">
        <v>43210</v>
      </c>
    </row>
    <row r="24856" spans="82:87">
      <c r="CD24856" s="34" t="s">
        <v>28729</v>
      </c>
      <c r="CG24856" s="381">
        <v>91339</v>
      </c>
      <c r="CI24856" s="378">
        <v>43220</v>
      </c>
    </row>
    <row r="24857" spans="82:87">
      <c r="CD24857" s="34" t="s">
        <v>28730</v>
      </c>
      <c r="CG24857" s="381">
        <v>91340</v>
      </c>
      <c r="CI24857" s="378">
        <v>43220</v>
      </c>
    </row>
    <row r="24858" spans="82:87">
      <c r="CD24858" s="34" t="s">
        <v>28731</v>
      </c>
      <c r="CG24858" s="381">
        <v>91341</v>
      </c>
      <c r="CI24858" s="378">
        <v>43220</v>
      </c>
    </row>
    <row r="24859" spans="82:87">
      <c r="CD24859" s="34" t="s">
        <v>28732</v>
      </c>
      <c r="CG24859" s="381">
        <v>91342</v>
      </c>
      <c r="CI24859" s="378">
        <v>43230</v>
      </c>
    </row>
    <row r="24860" spans="82:87">
      <c r="CD24860" s="34" t="s">
        <v>28733</v>
      </c>
      <c r="CG24860" s="381">
        <v>91343</v>
      </c>
      <c r="CI24860" s="378">
        <v>43230</v>
      </c>
    </row>
    <row r="24861" spans="82:87">
      <c r="CD24861" s="34" t="s">
        <v>28734</v>
      </c>
      <c r="CG24861" s="381">
        <v>91344</v>
      </c>
      <c r="CI24861" s="378">
        <v>43230</v>
      </c>
    </row>
    <row r="24862" spans="82:87">
      <c r="CD24862" s="34" t="s">
        <v>28735</v>
      </c>
      <c r="CG24862" s="381">
        <v>91345</v>
      </c>
      <c r="CI24862" s="378">
        <v>43230</v>
      </c>
    </row>
    <row r="24863" spans="82:87">
      <c r="CD24863" s="34" t="s">
        <v>28736</v>
      </c>
      <c r="CG24863" s="381">
        <v>91346</v>
      </c>
      <c r="CI24863" s="378">
        <v>43230</v>
      </c>
    </row>
    <row r="24864" spans="82:87">
      <c r="CD24864" s="34" t="s">
        <v>28737</v>
      </c>
      <c r="CG24864" s="381">
        <v>91347</v>
      </c>
      <c r="CI24864" s="378">
        <v>43230</v>
      </c>
    </row>
    <row r="24865" spans="82:87">
      <c r="CD24865" s="34" t="s">
        <v>28738</v>
      </c>
      <c r="CG24865" s="381">
        <v>91348</v>
      </c>
      <c r="CI24865" s="378">
        <v>43230</v>
      </c>
    </row>
    <row r="24866" spans="82:87">
      <c r="CD24866" s="34" t="s">
        <v>28739</v>
      </c>
      <c r="CG24866" s="381">
        <v>91349</v>
      </c>
      <c r="CI24866" s="378">
        <v>43230</v>
      </c>
    </row>
    <row r="24867" spans="82:87">
      <c r="CD24867" s="34" t="s">
        <v>28740</v>
      </c>
      <c r="CG24867" s="381">
        <v>91350</v>
      </c>
      <c r="CI24867" s="378">
        <v>43230</v>
      </c>
    </row>
    <row r="24868" spans="82:87">
      <c r="CD24868" s="34" t="s">
        <v>28741</v>
      </c>
      <c r="CG24868" s="381">
        <v>91351</v>
      </c>
      <c r="CI24868" s="378">
        <v>43230</v>
      </c>
    </row>
    <row r="24869" spans="82:87">
      <c r="CD24869" s="34" t="s">
        <v>28742</v>
      </c>
      <c r="CG24869" s="381">
        <v>91352</v>
      </c>
      <c r="CI24869" s="378">
        <v>43230</v>
      </c>
    </row>
    <row r="24870" spans="82:87">
      <c r="CD24870" s="34" t="s">
        <v>28743</v>
      </c>
      <c r="CG24870" s="381">
        <v>91353</v>
      </c>
      <c r="CI24870" s="378">
        <v>43230</v>
      </c>
    </row>
    <row r="24871" spans="82:87">
      <c r="CD24871" s="34" t="s">
        <v>28744</v>
      </c>
      <c r="CG24871" s="381">
        <v>91354</v>
      </c>
      <c r="CI24871" s="378">
        <v>43230</v>
      </c>
    </row>
    <row r="24872" spans="82:87">
      <c r="CD24872" s="34" t="s">
        <v>28745</v>
      </c>
      <c r="CG24872" s="381">
        <v>91355</v>
      </c>
      <c r="CI24872" s="378">
        <v>43230</v>
      </c>
    </row>
    <row r="24873" spans="82:87">
      <c r="CD24873" s="34" t="s">
        <v>28746</v>
      </c>
      <c r="CG24873" s="381">
        <v>91359</v>
      </c>
      <c r="CI24873" s="378">
        <v>43230</v>
      </c>
    </row>
    <row r="24874" spans="82:87">
      <c r="CD24874" s="34" t="s">
        <v>28747</v>
      </c>
      <c r="CG24874" s="381">
        <v>91360</v>
      </c>
      <c r="CI24874" s="378">
        <v>43230</v>
      </c>
    </row>
    <row r="24875" spans="82:87">
      <c r="CD24875" s="34" t="s">
        <v>28748</v>
      </c>
      <c r="CG24875" s="381">
        <v>91370</v>
      </c>
      <c r="CI24875" s="378">
        <v>43230</v>
      </c>
    </row>
    <row r="24876" spans="82:87">
      <c r="CD24876" s="34" t="s">
        <v>28749</v>
      </c>
      <c r="CG24876" s="381">
        <v>91371</v>
      </c>
      <c r="CI24876" s="378">
        <v>43230</v>
      </c>
    </row>
    <row r="24877" spans="82:87">
      <c r="CD24877" s="34" t="s">
        <v>28750</v>
      </c>
      <c r="CG24877" s="381">
        <v>91372</v>
      </c>
      <c r="CI24877" s="378">
        <v>43240</v>
      </c>
    </row>
    <row r="24878" spans="82:87">
      <c r="CD24878" s="34" t="s">
        <v>28751</v>
      </c>
      <c r="CG24878" s="381">
        <v>91373</v>
      </c>
      <c r="CI24878" s="378">
        <v>43240</v>
      </c>
    </row>
    <row r="24879" spans="82:87">
      <c r="CD24879" s="34" t="s">
        <v>28752</v>
      </c>
      <c r="CG24879" s="381">
        <v>91374</v>
      </c>
      <c r="CI24879" s="378">
        <v>43250</v>
      </c>
    </row>
    <row r="24880" spans="82:87">
      <c r="CD24880" s="34" t="s">
        <v>28753</v>
      </c>
      <c r="CG24880" s="381">
        <v>91375</v>
      </c>
      <c r="CI24880" s="378">
        <v>43250</v>
      </c>
    </row>
    <row r="24881" spans="82:87">
      <c r="CD24881" s="34" t="s">
        <v>28754</v>
      </c>
      <c r="CG24881" s="381">
        <v>91376</v>
      </c>
      <c r="CI24881" s="378">
        <v>43260</v>
      </c>
    </row>
    <row r="24882" spans="82:87">
      <c r="CD24882" s="34" t="s">
        <v>28755</v>
      </c>
      <c r="CG24882" s="381">
        <v>91377</v>
      </c>
      <c r="CI24882" s="378">
        <v>43260</v>
      </c>
    </row>
    <row r="24883" spans="82:87">
      <c r="CD24883" s="34" t="s">
        <v>28756</v>
      </c>
      <c r="CG24883" s="381">
        <v>91378</v>
      </c>
      <c r="CI24883" s="378">
        <v>43260</v>
      </c>
    </row>
    <row r="24884" spans="82:87">
      <c r="CD24884" s="34" t="s">
        <v>28757</v>
      </c>
      <c r="CG24884" s="381">
        <v>91379</v>
      </c>
      <c r="CI24884" s="378">
        <v>43260</v>
      </c>
    </row>
    <row r="24885" spans="82:87">
      <c r="CD24885" s="34" t="s">
        <v>28758</v>
      </c>
      <c r="CG24885" s="381">
        <v>91380</v>
      </c>
      <c r="CI24885" s="378">
        <v>43260</v>
      </c>
    </row>
    <row r="24886" spans="82:87">
      <c r="CD24886" s="34" t="s">
        <v>28759</v>
      </c>
      <c r="CG24886" s="381">
        <v>91381</v>
      </c>
      <c r="CI24886" s="378">
        <v>43260</v>
      </c>
    </row>
    <row r="24887" spans="82:87">
      <c r="CD24887" s="34" t="s">
        <v>28760</v>
      </c>
      <c r="CG24887" s="381">
        <v>91382</v>
      </c>
      <c r="CI24887" s="378">
        <v>43260</v>
      </c>
    </row>
    <row r="24888" spans="82:87">
      <c r="CD24888" s="34" t="s">
        <v>28761</v>
      </c>
      <c r="CG24888" s="381">
        <v>91383</v>
      </c>
      <c r="CI24888" s="378">
        <v>43260</v>
      </c>
    </row>
    <row r="24889" spans="82:87">
      <c r="CD24889" s="34" t="s">
        <v>28762</v>
      </c>
      <c r="CG24889" s="381">
        <v>91384</v>
      </c>
      <c r="CI24889" s="378">
        <v>43270</v>
      </c>
    </row>
    <row r="24890" spans="82:87">
      <c r="CD24890" s="34" t="s">
        <v>28763</v>
      </c>
      <c r="CG24890" s="381">
        <v>91385</v>
      </c>
      <c r="CI24890" s="378">
        <v>43270</v>
      </c>
    </row>
    <row r="24891" spans="82:87">
      <c r="CD24891" s="34" t="s">
        <v>28764</v>
      </c>
      <c r="CG24891" s="381">
        <v>91386</v>
      </c>
      <c r="CI24891" s="378">
        <v>43270</v>
      </c>
    </row>
    <row r="24892" spans="82:87">
      <c r="CD24892" s="34" t="s">
        <v>28765</v>
      </c>
      <c r="CG24892" s="381">
        <v>91387</v>
      </c>
      <c r="CI24892" s="378">
        <v>43270</v>
      </c>
    </row>
    <row r="24893" spans="82:87">
      <c r="CD24893" s="34" t="s">
        <v>28766</v>
      </c>
      <c r="CG24893" s="381">
        <v>91388</v>
      </c>
      <c r="CI24893" s="378">
        <v>43270</v>
      </c>
    </row>
    <row r="24894" spans="82:87">
      <c r="CD24894" s="34" t="s">
        <v>28767</v>
      </c>
      <c r="CG24894" s="381">
        <v>91389</v>
      </c>
      <c r="CI24894" s="378">
        <v>43270</v>
      </c>
    </row>
    <row r="24895" spans="82:87">
      <c r="CD24895" s="34" t="s">
        <v>28768</v>
      </c>
      <c r="CG24895" s="381">
        <v>91390</v>
      </c>
      <c r="CI24895" s="378">
        <v>43290</v>
      </c>
    </row>
    <row r="24896" spans="82:87">
      <c r="CD24896" s="34" t="s">
        <v>28769</v>
      </c>
      <c r="CG24896" s="381">
        <v>91400</v>
      </c>
      <c r="CI24896" s="378">
        <v>43290</v>
      </c>
    </row>
    <row r="24897" spans="82:87">
      <c r="CD24897" s="34" t="s">
        <v>28770</v>
      </c>
      <c r="CG24897" s="381">
        <v>91401</v>
      </c>
      <c r="CI24897" s="378">
        <v>43290</v>
      </c>
    </row>
    <row r="24898" spans="82:87">
      <c r="CD24898" s="34" t="s">
        <v>28771</v>
      </c>
      <c r="CG24898" s="381">
        <v>91402</v>
      </c>
      <c r="CI24898" s="378">
        <v>43290</v>
      </c>
    </row>
    <row r="24899" spans="82:87">
      <c r="CD24899" s="34" t="s">
        <v>28772</v>
      </c>
      <c r="CG24899" s="381">
        <v>91403</v>
      </c>
      <c r="CI24899" s="378">
        <v>43300</v>
      </c>
    </row>
    <row r="24900" spans="82:87">
      <c r="CD24900" s="34" t="s">
        <v>28773</v>
      </c>
      <c r="CG24900" s="381">
        <v>91404</v>
      </c>
      <c r="CI24900" s="378">
        <v>43300</v>
      </c>
    </row>
    <row r="24901" spans="82:87">
      <c r="CD24901" s="34" t="s">
        <v>28774</v>
      </c>
      <c r="CG24901" s="381">
        <v>91405</v>
      </c>
      <c r="CI24901" s="378">
        <v>43300</v>
      </c>
    </row>
    <row r="24902" spans="82:87">
      <c r="CD24902" s="34" t="s">
        <v>28775</v>
      </c>
      <c r="CG24902" s="381">
        <v>91406</v>
      </c>
      <c r="CI24902" s="378">
        <v>43300</v>
      </c>
    </row>
    <row r="24903" spans="82:87">
      <c r="CD24903" s="34" t="s">
        <v>28776</v>
      </c>
      <c r="CG24903" s="381">
        <v>91407</v>
      </c>
      <c r="CI24903" s="378">
        <v>43300</v>
      </c>
    </row>
    <row r="24904" spans="82:87">
      <c r="CD24904" s="34" t="s">
        <v>28777</v>
      </c>
      <c r="CG24904" s="381">
        <v>91409</v>
      </c>
      <c r="CI24904" s="378">
        <v>43300</v>
      </c>
    </row>
    <row r="24905" spans="82:87">
      <c r="CD24905" s="34" t="s">
        <v>28778</v>
      </c>
      <c r="CG24905" s="381">
        <v>91410</v>
      </c>
      <c r="CI24905" s="378">
        <v>43300</v>
      </c>
    </row>
    <row r="24906" spans="82:87">
      <c r="CD24906" s="34" t="s">
        <v>28779</v>
      </c>
      <c r="CG24906" s="381">
        <v>91411</v>
      </c>
      <c r="CI24906" s="378">
        <v>43300</v>
      </c>
    </row>
    <row r="24907" spans="82:87">
      <c r="CD24907" s="34" t="s">
        <v>28780</v>
      </c>
      <c r="CG24907" s="381">
        <v>91412</v>
      </c>
      <c r="CI24907" s="378">
        <v>43300</v>
      </c>
    </row>
    <row r="24908" spans="82:87">
      <c r="CD24908" s="34" t="s">
        <v>28781</v>
      </c>
      <c r="CG24908" s="381">
        <v>91413</v>
      </c>
      <c r="CI24908" s="378">
        <v>43300</v>
      </c>
    </row>
    <row r="24909" spans="82:87">
      <c r="CD24909" s="34" t="s">
        <v>28782</v>
      </c>
      <c r="CG24909" s="381">
        <v>91414</v>
      </c>
      <c r="CI24909" s="378">
        <v>43300</v>
      </c>
    </row>
    <row r="24910" spans="82:87">
      <c r="CD24910" s="34" t="s">
        <v>28783</v>
      </c>
      <c r="CG24910" s="381">
        <v>91415</v>
      </c>
      <c r="CI24910" s="378">
        <v>43300</v>
      </c>
    </row>
    <row r="24911" spans="82:87">
      <c r="CD24911" s="34" t="s">
        <v>28784</v>
      </c>
      <c r="CG24911" s="381">
        <v>91416</v>
      </c>
      <c r="CI24911" s="378">
        <v>43300</v>
      </c>
    </row>
    <row r="24912" spans="82:87">
      <c r="CD24912" s="34" t="s">
        <v>28785</v>
      </c>
      <c r="CG24912" s="381">
        <v>91417</v>
      </c>
      <c r="CI24912" s="378">
        <v>43300</v>
      </c>
    </row>
    <row r="24913" spans="82:87">
      <c r="CD24913" s="34" t="s">
        <v>28786</v>
      </c>
      <c r="CG24913" s="381">
        <v>91418</v>
      </c>
      <c r="CI24913" s="378">
        <v>43300</v>
      </c>
    </row>
    <row r="24914" spans="82:87">
      <c r="CD24914" s="34" t="s">
        <v>28787</v>
      </c>
      <c r="CG24914" s="381">
        <v>91419</v>
      </c>
      <c r="CI24914" s="378">
        <v>43300</v>
      </c>
    </row>
    <row r="24915" spans="82:87">
      <c r="CD24915" s="34" t="s">
        <v>28788</v>
      </c>
      <c r="CG24915" s="381">
        <v>91420</v>
      </c>
      <c r="CI24915" s="378">
        <v>43300</v>
      </c>
    </row>
    <row r="24916" spans="82:87">
      <c r="CD24916" s="34" t="s">
        <v>28789</v>
      </c>
      <c r="CG24916" s="381">
        <v>91421</v>
      </c>
      <c r="CI24916" s="378">
        <v>43300</v>
      </c>
    </row>
    <row r="24917" spans="82:87">
      <c r="CD24917" s="34" t="s">
        <v>28790</v>
      </c>
      <c r="CG24917" s="381">
        <v>91422</v>
      </c>
      <c r="CI24917" s="378">
        <v>43300</v>
      </c>
    </row>
    <row r="24918" spans="82:87">
      <c r="CD24918" s="34" t="s">
        <v>28791</v>
      </c>
      <c r="CG24918" s="381">
        <v>91423</v>
      </c>
      <c r="CI24918" s="378">
        <v>43320</v>
      </c>
    </row>
    <row r="24919" spans="82:87">
      <c r="CD24919" s="34" t="s">
        <v>28792</v>
      </c>
      <c r="CG24919" s="381">
        <v>91424</v>
      </c>
      <c r="CI24919" s="378">
        <v>43320</v>
      </c>
    </row>
    <row r="24920" spans="82:87">
      <c r="CD24920" s="34" t="s">
        <v>28793</v>
      </c>
      <c r="CG24920" s="381">
        <v>91425</v>
      </c>
      <c r="CI24920" s="378">
        <v>43320</v>
      </c>
    </row>
    <row r="24921" spans="82:87">
      <c r="CD24921" s="34" t="s">
        <v>28794</v>
      </c>
      <c r="CG24921" s="381">
        <v>91426</v>
      </c>
      <c r="CI24921" s="378">
        <v>43320</v>
      </c>
    </row>
    <row r="24922" spans="82:87">
      <c r="CD24922" s="34" t="s">
        <v>28795</v>
      </c>
      <c r="CG24922" s="381">
        <v>91427</v>
      </c>
      <c r="CI24922" s="378">
        <v>43320</v>
      </c>
    </row>
    <row r="24923" spans="82:87">
      <c r="CD24923" s="34" t="s">
        <v>28796</v>
      </c>
      <c r="CG24923" s="381">
        <v>91428</v>
      </c>
      <c r="CI24923" s="378">
        <v>43320</v>
      </c>
    </row>
    <row r="24924" spans="82:87">
      <c r="CD24924" s="34" t="s">
        <v>28797</v>
      </c>
      <c r="CG24924" s="381">
        <v>91429</v>
      </c>
      <c r="CI24924" s="378">
        <v>43320</v>
      </c>
    </row>
    <row r="24925" spans="82:87">
      <c r="CD24925" s="34" t="s">
        <v>28798</v>
      </c>
      <c r="CG24925" s="381">
        <v>91430</v>
      </c>
      <c r="CI24925" s="378">
        <v>43320</v>
      </c>
    </row>
    <row r="24926" spans="82:87">
      <c r="CD24926" s="34" t="s">
        <v>28799</v>
      </c>
      <c r="CG24926" s="381">
        <v>91440</v>
      </c>
      <c r="CI24926" s="378">
        <v>43320</v>
      </c>
    </row>
    <row r="24927" spans="82:87">
      <c r="CD24927" s="34" t="s">
        <v>28800</v>
      </c>
      <c r="CG24927" s="381">
        <v>91450</v>
      </c>
      <c r="CI24927" s="378">
        <v>43330</v>
      </c>
    </row>
    <row r="24928" spans="82:87">
      <c r="CD24928" s="34" t="s">
        <v>28801</v>
      </c>
      <c r="CG24928" s="381">
        <v>91460</v>
      </c>
      <c r="CI24928" s="378">
        <v>43330</v>
      </c>
    </row>
    <row r="24929" spans="82:87">
      <c r="CD24929" s="34" t="s">
        <v>28802</v>
      </c>
      <c r="CG24929" s="381">
        <v>91461</v>
      </c>
      <c r="CI24929" s="378">
        <v>43340</v>
      </c>
    </row>
    <row r="24930" spans="82:87">
      <c r="CD24930" s="34" t="s">
        <v>28803</v>
      </c>
      <c r="CG24930" s="381">
        <v>91462</v>
      </c>
      <c r="CI24930" s="378">
        <v>43340</v>
      </c>
    </row>
    <row r="24931" spans="82:87">
      <c r="CD24931" s="34" t="s">
        <v>28804</v>
      </c>
      <c r="CG24931" s="381">
        <v>91463</v>
      </c>
      <c r="CI24931" s="378">
        <v>43340</v>
      </c>
    </row>
    <row r="24932" spans="82:87">
      <c r="CD24932" s="34" t="s">
        <v>28805</v>
      </c>
      <c r="CG24932" s="381">
        <v>91464</v>
      </c>
      <c r="CI24932" s="378">
        <v>43340</v>
      </c>
    </row>
    <row r="24933" spans="82:87">
      <c r="CD24933" s="34" t="s">
        <v>28806</v>
      </c>
      <c r="CG24933" s="381">
        <v>91465</v>
      </c>
      <c r="CI24933" s="378">
        <v>43340</v>
      </c>
    </row>
    <row r="24934" spans="82:87">
      <c r="CD24934" s="34" t="s">
        <v>28807</v>
      </c>
      <c r="CG24934" s="381">
        <v>91466</v>
      </c>
      <c r="CI24934" s="378">
        <v>43350</v>
      </c>
    </row>
    <row r="24935" spans="82:87">
      <c r="CD24935" s="34" t="s">
        <v>28808</v>
      </c>
      <c r="CG24935" s="381">
        <v>91468</v>
      </c>
      <c r="CI24935" s="378">
        <v>43350</v>
      </c>
    </row>
    <row r="24936" spans="82:87">
      <c r="CD24936" s="34" t="s">
        <v>28809</v>
      </c>
      <c r="CG24936" s="381">
        <v>91469</v>
      </c>
      <c r="CI24936" s="378">
        <v>43350</v>
      </c>
    </row>
    <row r="24937" spans="82:87">
      <c r="CD24937" s="34" t="s">
        <v>28810</v>
      </c>
      <c r="CG24937" s="381">
        <v>91470</v>
      </c>
      <c r="CI24937" s="378">
        <v>43350</v>
      </c>
    </row>
    <row r="24938" spans="82:87">
      <c r="CD24938" s="34" t="s">
        <v>28811</v>
      </c>
      <c r="CG24938" s="381">
        <v>91480</v>
      </c>
      <c r="CI24938" s="378">
        <v>43350</v>
      </c>
    </row>
    <row r="24939" spans="82:87">
      <c r="CD24939" s="34" t="s">
        <v>28812</v>
      </c>
      <c r="CG24939" s="381">
        <v>91490</v>
      </c>
      <c r="CI24939" s="378">
        <v>43350</v>
      </c>
    </row>
    <row r="24940" spans="82:87">
      <c r="CD24940" s="34" t="s">
        <v>28813</v>
      </c>
      <c r="CG24940" s="381">
        <v>91510</v>
      </c>
      <c r="CI24940" s="378">
        <v>43360</v>
      </c>
    </row>
    <row r="24941" spans="82:87">
      <c r="CD24941" s="34" t="s">
        <v>28814</v>
      </c>
      <c r="CG24941" s="381">
        <v>91520</v>
      </c>
      <c r="CI24941" s="378">
        <v>43360</v>
      </c>
    </row>
    <row r="24942" spans="82:87">
      <c r="CD24942" s="34" t="s">
        <v>28815</v>
      </c>
      <c r="CG24942" s="381">
        <v>91530</v>
      </c>
      <c r="CI24942" s="378">
        <v>43360</v>
      </c>
    </row>
    <row r="24943" spans="82:87">
      <c r="CD24943" s="34" t="s">
        <v>28816</v>
      </c>
      <c r="CG24943" s="381">
        <v>91540</v>
      </c>
      <c r="CI24943" s="378">
        <v>43360</v>
      </c>
    </row>
    <row r="24944" spans="82:87">
      <c r="CD24944" s="34" t="s">
        <v>28817</v>
      </c>
      <c r="CG24944" s="381">
        <v>91541</v>
      </c>
      <c r="CI24944" s="378">
        <v>43360</v>
      </c>
    </row>
    <row r="24945" spans="82:87">
      <c r="CD24945" s="34" t="s">
        <v>28818</v>
      </c>
      <c r="CG24945" s="381">
        <v>91542</v>
      </c>
      <c r="CI24945" s="378">
        <v>43370</v>
      </c>
    </row>
    <row r="24946" spans="82:87">
      <c r="CD24946" s="34" t="s">
        <v>28819</v>
      </c>
      <c r="CG24946" s="381">
        <v>91544</v>
      </c>
      <c r="CI24946" s="378">
        <v>43370</v>
      </c>
    </row>
    <row r="24947" spans="82:87">
      <c r="CD24947" s="34" t="s">
        <v>28820</v>
      </c>
      <c r="CG24947" s="381">
        <v>91545</v>
      </c>
      <c r="CI24947" s="378">
        <v>43370</v>
      </c>
    </row>
    <row r="24948" spans="82:87">
      <c r="CD24948" s="34" t="s">
        <v>28821</v>
      </c>
      <c r="CG24948" s="381">
        <v>91546</v>
      </c>
      <c r="CI24948" s="378">
        <v>43370</v>
      </c>
    </row>
    <row r="24949" spans="82:87">
      <c r="CD24949" s="34" t="s">
        <v>28822</v>
      </c>
      <c r="CG24949" s="381">
        <v>91547</v>
      </c>
      <c r="CI24949" s="378">
        <v>43370</v>
      </c>
    </row>
    <row r="24950" spans="82:87">
      <c r="CD24950" s="34" t="s">
        <v>28823</v>
      </c>
      <c r="CG24950" s="381">
        <v>91548</v>
      </c>
      <c r="CI24950" s="378">
        <v>43380</v>
      </c>
    </row>
    <row r="24951" spans="82:87">
      <c r="CD24951" s="34" t="s">
        <v>28824</v>
      </c>
      <c r="CG24951" s="381">
        <v>91549</v>
      </c>
      <c r="CI24951" s="378">
        <v>43380</v>
      </c>
    </row>
    <row r="24952" spans="82:87">
      <c r="CD24952" s="34" t="s">
        <v>28825</v>
      </c>
      <c r="CG24952" s="381">
        <v>91550</v>
      </c>
      <c r="CI24952" s="378">
        <v>43380</v>
      </c>
    </row>
    <row r="24953" spans="82:87">
      <c r="CD24953" s="34" t="s">
        <v>28826</v>
      </c>
      <c r="CG24953" s="381">
        <v>91551</v>
      </c>
      <c r="CI24953" s="378">
        <v>43380</v>
      </c>
    </row>
    <row r="24954" spans="82:87">
      <c r="CD24954" s="34" t="s">
        <v>28827</v>
      </c>
      <c r="CG24954" s="381">
        <v>91552</v>
      </c>
      <c r="CI24954" s="378">
        <v>43380</v>
      </c>
    </row>
    <row r="24955" spans="82:87">
      <c r="CD24955" s="34" t="s">
        <v>28828</v>
      </c>
      <c r="CG24955" s="381">
        <v>91553</v>
      </c>
      <c r="CI24955" s="378">
        <v>43380</v>
      </c>
    </row>
    <row r="24956" spans="82:87">
      <c r="CD24956" s="34" t="s">
        <v>28829</v>
      </c>
      <c r="CG24956" s="381">
        <v>91554</v>
      </c>
      <c r="CI24956" s="378">
        <v>43380</v>
      </c>
    </row>
    <row r="24957" spans="82:87">
      <c r="CD24957" s="34" t="s">
        <v>28830</v>
      </c>
      <c r="CG24957" s="381">
        <v>91555</v>
      </c>
      <c r="CI24957" s="378">
        <v>43380</v>
      </c>
    </row>
    <row r="24958" spans="82:87">
      <c r="CD24958" s="34" t="s">
        <v>28831</v>
      </c>
      <c r="CG24958" s="381">
        <v>91556</v>
      </c>
      <c r="CI24958" s="378">
        <v>43380</v>
      </c>
    </row>
    <row r="24959" spans="82:87">
      <c r="CD24959" s="34" t="s">
        <v>28832</v>
      </c>
      <c r="CG24959" s="381">
        <v>91557</v>
      </c>
      <c r="CI24959" s="378">
        <v>43380</v>
      </c>
    </row>
    <row r="24960" spans="82:87">
      <c r="CD24960" s="34" t="s">
        <v>28833</v>
      </c>
      <c r="CG24960" s="381">
        <v>91558</v>
      </c>
      <c r="CI24960" s="378">
        <v>43380</v>
      </c>
    </row>
    <row r="24961" spans="82:87">
      <c r="CD24961" s="34" t="s">
        <v>28834</v>
      </c>
      <c r="CG24961" s="381">
        <v>91559</v>
      </c>
      <c r="CI24961" s="378">
        <v>43380</v>
      </c>
    </row>
    <row r="24962" spans="82:87">
      <c r="CD24962" s="34" t="s">
        <v>28835</v>
      </c>
      <c r="CG24962" s="381">
        <v>91560</v>
      </c>
      <c r="CI24962" s="378">
        <v>43390</v>
      </c>
    </row>
    <row r="24963" spans="82:87">
      <c r="CD24963" s="34" t="s">
        <v>28836</v>
      </c>
      <c r="CG24963" s="381">
        <v>91570</v>
      </c>
      <c r="CI24963" s="378">
        <v>43390</v>
      </c>
    </row>
    <row r="24964" spans="82:87">
      <c r="CD24964" s="34" t="s">
        <v>28837</v>
      </c>
      <c r="CG24964" s="381">
        <v>91571</v>
      </c>
      <c r="CI24964" s="378">
        <v>43390</v>
      </c>
    </row>
    <row r="24965" spans="82:87">
      <c r="CD24965" s="34" t="s">
        <v>28838</v>
      </c>
      <c r="CG24965" s="381">
        <v>91572</v>
      </c>
      <c r="CI24965" s="378">
        <v>43390</v>
      </c>
    </row>
    <row r="24966" spans="82:87">
      <c r="CD24966" s="34" t="s">
        <v>28839</v>
      </c>
      <c r="CG24966" s="381">
        <v>91573</v>
      </c>
      <c r="CI24966" s="378">
        <v>43400</v>
      </c>
    </row>
    <row r="24967" spans="82:87">
      <c r="CD24967" s="34" t="s">
        <v>28840</v>
      </c>
      <c r="CG24967" s="381">
        <v>91574</v>
      </c>
      <c r="CI24967" s="378">
        <v>43410</v>
      </c>
    </row>
    <row r="24968" spans="82:87">
      <c r="CD24968" s="34" t="s">
        <v>28841</v>
      </c>
      <c r="CG24968" s="381">
        <v>91575</v>
      </c>
      <c r="CI24968" s="378">
        <v>43410</v>
      </c>
    </row>
    <row r="24969" spans="82:87">
      <c r="CD24969" s="34" t="s">
        <v>28842</v>
      </c>
      <c r="CG24969" s="381">
        <v>91576</v>
      </c>
      <c r="CI24969" s="378">
        <v>43410</v>
      </c>
    </row>
    <row r="24970" spans="82:87">
      <c r="CD24970" s="34" t="s">
        <v>28843</v>
      </c>
      <c r="CG24970" s="381">
        <v>91577</v>
      </c>
      <c r="CI24970" s="378">
        <v>43420</v>
      </c>
    </row>
    <row r="24971" spans="82:87">
      <c r="CD24971" s="34" t="s">
        <v>28844</v>
      </c>
      <c r="CG24971" s="381">
        <v>91578</v>
      </c>
      <c r="CI24971" s="378">
        <v>43420</v>
      </c>
    </row>
    <row r="24972" spans="82:87">
      <c r="CD24972" s="34" t="s">
        <v>28845</v>
      </c>
      <c r="CG24972" s="381">
        <v>91579</v>
      </c>
      <c r="CI24972" s="378">
        <v>43420</v>
      </c>
    </row>
    <row r="24973" spans="82:87">
      <c r="CD24973" s="34" t="s">
        <v>28846</v>
      </c>
      <c r="CG24973" s="381">
        <v>91580</v>
      </c>
      <c r="CI24973" s="378">
        <v>43420</v>
      </c>
    </row>
    <row r="24974" spans="82:87">
      <c r="CD24974" s="34" t="s">
        <v>28847</v>
      </c>
      <c r="CG24974" s="381">
        <v>91590</v>
      </c>
      <c r="CI24974" s="378">
        <v>43420</v>
      </c>
    </row>
    <row r="24975" spans="82:87">
      <c r="CD24975" s="34" t="s">
        <v>28848</v>
      </c>
      <c r="CG24975" s="381">
        <v>91600</v>
      </c>
      <c r="CI24975" s="378">
        <v>43420</v>
      </c>
    </row>
    <row r="24976" spans="82:87">
      <c r="CD24976" s="34" t="s">
        <v>28849</v>
      </c>
      <c r="CG24976" s="381">
        <v>91601</v>
      </c>
      <c r="CI24976" s="378">
        <v>43430</v>
      </c>
    </row>
    <row r="24977" spans="82:87">
      <c r="CD24977" s="34" t="s">
        <v>28850</v>
      </c>
      <c r="CG24977" s="381">
        <v>91602</v>
      </c>
      <c r="CI24977" s="378">
        <v>43430</v>
      </c>
    </row>
    <row r="24978" spans="82:87">
      <c r="CD24978" s="34" t="s">
        <v>28851</v>
      </c>
      <c r="CG24978" s="381">
        <v>91603</v>
      </c>
      <c r="CI24978" s="378">
        <v>43430</v>
      </c>
    </row>
    <row r="24979" spans="82:87">
      <c r="CD24979" s="34" t="s">
        <v>28852</v>
      </c>
      <c r="CG24979" s="381">
        <v>91604</v>
      </c>
      <c r="CI24979" s="378">
        <v>43430</v>
      </c>
    </row>
    <row r="24980" spans="82:87">
      <c r="CD24980" s="34" t="s">
        <v>28853</v>
      </c>
      <c r="CG24980" s="381">
        <v>91605</v>
      </c>
      <c r="CI24980" s="378">
        <v>43440</v>
      </c>
    </row>
    <row r="24981" spans="82:87">
      <c r="CD24981" s="34" t="s">
        <v>28854</v>
      </c>
      <c r="CG24981" s="381">
        <v>91606</v>
      </c>
      <c r="CI24981" s="378">
        <v>43440</v>
      </c>
    </row>
    <row r="24982" spans="82:87">
      <c r="CD24982" s="34" t="s">
        <v>28855</v>
      </c>
      <c r="CG24982" s="381">
        <v>91607</v>
      </c>
      <c r="CI24982" s="378">
        <v>43440</v>
      </c>
    </row>
    <row r="24983" spans="82:87">
      <c r="CD24983" s="34" t="s">
        <v>28856</v>
      </c>
      <c r="CG24983" s="381">
        <v>91608</v>
      </c>
      <c r="CI24983" s="378">
        <v>43440</v>
      </c>
    </row>
    <row r="24984" spans="82:87">
      <c r="CD24984" s="34" t="s">
        <v>28857</v>
      </c>
      <c r="CG24984" s="381">
        <v>91609</v>
      </c>
      <c r="CI24984" s="378">
        <v>43440</v>
      </c>
    </row>
    <row r="24985" spans="82:87">
      <c r="CD24985" s="34" t="s">
        <v>28858</v>
      </c>
      <c r="CG24985" s="381">
        <v>91610</v>
      </c>
      <c r="CI24985" s="378">
        <v>43450</v>
      </c>
    </row>
    <row r="24986" spans="82:87">
      <c r="CD24986" s="34" t="s">
        <v>28859</v>
      </c>
      <c r="CG24986" s="381">
        <v>91611</v>
      </c>
      <c r="CI24986" s="378">
        <v>43450</v>
      </c>
    </row>
    <row r="24987" spans="82:87">
      <c r="CD24987" s="34" t="s">
        <v>28860</v>
      </c>
      <c r="CG24987" s="381">
        <v>91612</v>
      </c>
      <c r="CI24987" s="378">
        <v>43450</v>
      </c>
    </row>
    <row r="24988" spans="82:87">
      <c r="CD24988" s="34" t="s">
        <v>28861</v>
      </c>
      <c r="CG24988" s="381">
        <v>91613</v>
      </c>
      <c r="CI24988" s="378">
        <v>43450</v>
      </c>
    </row>
    <row r="24989" spans="82:87">
      <c r="CD24989" s="34" t="s">
        <v>28862</v>
      </c>
      <c r="CG24989" s="381">
        <v>91614</v>
      </c>
      <c r="CI24989" s="378">
        <v>43450</v>
      </c>
    </row>
    <row r="24990" spans="82:87">
      <c r="CD24990" s="34" t="s">
        <v>28863</v>
      </c>
      <c r="CG24990" s="381">
        <v>91615</v>
      </c>
      <c r="CI24990" s="378">
        <v>43450</v>
      </c>
    </row>
    <row r="24991" spans="82:87">
      <c r="CD24991" s="34" t="s">
        <v>28864</v>
      </c>
      <c r="CG24991" s="381">
        <v>91616</v>
      </c>
      <c r="CI24991" s="378">
        <v>43450</v>
      </c>
    </row>
    <row r="24992" spans="82:87">
      <c r="CD24992" s="34" t="s">
        <v>28865</v>
      </c>
      <c r="CG24992" s="381">
        <v>91617</v>
      </c>
      <c r="CI24992" s="378">
        <v>43470</v>
      </c>
    </row>
    <row r="24993" spans="82:87">
      <c r="CD24993" s="34" t="s">
        <v>28866</v>
      </c>
      <c r="CG24993" s="381">
        <v>91618</v>
      </c>
      <c r="CI24993" s="378">
        <v>43470</v>
      </c>
    </row>
    <row r="24994" spans="82:87">
      <c r="CD24994" s="34" t="s">
        <v>28867</v>
      </c>
      <c r="CG24994" s="381">
        <v>91619</v>
      </c>
      <c r="CI24994" s="378">
        <v>43490</v>
      </c>
    </row>
    <row r="24995" spans="82:87">
      <c r="CD24995" s="34" t="s">
        <v>28868</v>
      </c>
      <c r="CG24995" s="381">
        <v>91620</v>
      </c>
      <c r="CI24995" s="378">
        <v>43490</v>
      </c>
    </row>
    <row r="24996" spans="82:87">
      <c r="CD24996" s="34" t="s">
        <v>28869</v>
      </c>
      <c r="CG24996" s="381">
        <v>91621</v>
      </c>
      <c r="CI24996" s="378">
        <v>43490</v>
      </c>
    </row>
    <row r="24997" spans="82:87">
      <c r="CD24997" s="34" t="s">
        <v>28870</v>
      </c>
      <c r="CG24997" s="381">
        <v>91622</v>
      </c>
      <c r="CI24997" s="378">
        <v>43490</v>
      </c>
    </row>
    <row r="24998" spans="82:87">
      <c r="CD24998" s="34" t="s">
        <v>28871</v>
      </c>
      <c r="CG24998" s="381">
        <v>91623</v>
      </c>
      <c r="CI24998" s="378">
        <v>43490</v>
      </c>
    </row>
    <row r="24999" spans="82:87">
      <c r="CD24999" s="34" t="s">
        <v>28872</v>
      </c>
      <c r="CG24999" s="381">
        <v>91624</v>
      </c>
      <c r="CI24999" s="378">
        <v>43500</v>
      </c>
    </row>
    <row r="25000" spans="82:87">
      <c r="CD25000" s="34" t="s">
        <v>28873</v>
      </c>
      <c r="CG25000" s="381">
        <v>91625</v>
      </c>
      <c r="CI25000" s="378">
        <v>43500</v>
      </c>
    </row>
    <row r="25001" spans="82:87">
      <c r="CD25001" s="34" t="s">
        <v>28874</v>
      </c>
      <c r="CG25001" s="381">
        <v>91626</v>
      </c>
      <c r="CI25001" s="378">
        <v>43500</v>
      </c>
    </row>
    <row r="25002" spans="82:87">
      <c r="CD25002" s="34" t="s">
        <v>28875</v>
      </c>
      <c r="CG25002" s="381">
        <v>91627</v>
      </c>
      <c r="CI25002" s="378">
        <v>43500</v>
      </c>
    </row>
    <row r="25003" spans="82:87">
      <c r="CD25003" s="34" t="s">
        <v>28876</v>
      </c>
      <c r="CG25003" s="381">
        <v>91628</v>
      </c>
      <c r="CI25003" s="378">
        <v>43500</v>
      </c>
    </row>
    <row r="25004" spans="82:87">
      <c r="CD25004" s="34" t="s">
        <v>28877</v>
      </c>
      <c r="CG25004" s="381">
        <v>91629</v>
      </c>
      <c r="CI25004" s="378">
        <v>43500</v>
      </c>
    </row>
    <row r="25005" spans="82:87">
      <c r="CD25005" s="34" t="s">
        <v>28878</v>
      </c>
      <c r="CG25005" s="381">
        <v>91630</v>
      </c>
      <c r="CI25005" s="378">
        <v>43500</v>
      </c>
    </row>
    <row r="25006" spans="82:87">
      <c r="CD25006" s="34" t="s">
        <v>28879</v>
      </c>
      <c r="CG25006" s="381">
        <v>91640</v>
      </c>
      <c r="CI25006" s="378">
        <v>43500</v>
      </c>
    </row>
    <row r="25007" spans="82:87">
      <c r="CD25007" s="34" t="s">
        <v>28880</v>
      </c>
      <c r="CG25007" s="381">
        <v>91650</v>
      </c>
      <c r="CI25007" s="378">
        <v>43500</v>
      </c>
    </row>
    <row r="25008" spans="82:87">
      <c r="CD25008" s="34" t="s">
        <v>28881</v>
      </c>
      <c r="CG25008" s="381">
        <v>91660</v>
      </c>
      <c r="CI25008" s="378">
        <v>43500</v>
      </c>
    </row>
    <row r="25009" spans="82:87">
      <c r="CD25009" s="34" t="s">
        <v>28882</v>
      </c>
      <c r="CG25009" s="381">
        <v>91661</v>
      </c>
      <c r="CI25009" s="378">
        <v>43500</v>
      </c>
    </row>
    <row r="25010" spans="82:87">
      <c r="CD25010" s="34" t="s">
        <v>28883</v>
      </c>
      <c r="CG25010" s="381">
        <v>91662</v>
      </c>
      <c r="CI25010" s="378">
        <v>43510</v>
      </c>
    </row>
    <row r="25011" spans="82:87">
      <c r="CD25011" s="34" t="s">
        <v>28884</v>
      </c>
      <c r="CG25011" s="381">
        <v>91663</v>
      </c>
      <c r="CI25011" s="378">
        <v>43510</v>
      </c>
    </row>
    <row r="25012" spans="82:87">
      <c r="CD25012" s="34" t="s">
        <v>28885</v>
      </c>
      <c r="CG25012" s="381">
        <v>91664</v>
      </c>
      <c r="CI25012" s="378">
        <v>43510</v>
      </c>
    </row>
    <row r="25013" spans="82:87">
      <c r="CD25013" s="34" t="s">
        <v>28886</v>
      </c>
      <c r="CG25013" s="381">
        <v>91665</v>
      </c>
      <c r="CI25013" s="378">
        <v>43510</v>
      </c>
    </row>
    <row r="25014" spans="82:87">
      <c r="CD25014" s="34" t="s">
        <v>28887</v>
      </c>
      <c r="CG25014" s="381">
        <v>91666</v>
      </c>
      <c r="CI25014" s="378">
        <v>43510</v>
      </c>
    </row>
    <row r="25015" spans="82:87">
      <c r="CD25015" s="34" t="s">
        <v>28888</v>
      </c>
      <c r="CG25015" s="381">
        <v>91667</v>
      </c>
      <c r="CI25015" s="378">
        <v>43510</v>
      </c>
    </row>
    <row r="25016" spans="82:87">
      <c r="CD25016" s="34" t="s">
        <v>28889</v>
      </c>
      <c r="CG25016" s="381">
        <v>91668</v>
      </c>
      <c r="CI25016" s="378">
        <v>43513</v>
      </c>
    </row>
    <row r="25017" spans="82:87">
      <c r="CD25017" s="34" t="s">
        <v>28890</v>
      </c>
      <c r="CG25017" s="381">
        <v>91669</v>
      </c>
      <c r="CI25017" s="378">
        <v>43520</v>
      </c>
    </row>
    <row r="25018" spans="82:87">
      <c r="CD25018" s="34" t="s">
        <v>28891</v>
      </c>
      <c r="CG25018" s="381">
        <v>91670</v>
      </c>
      <c r="CI25018" s="378">
        <v>43520</v>
      </c>
    </row>
    <row r="25019" spans="82:87">
      <c r="CD25019" s="34" t="s">
        <v>28892</v>
      </c>
      <c r="CG25019" s="381">
        <v>91680</v>
      </c>
      <c r="CI25019" s="378">
        <v>43530</v>
      </c>
    </row>
    <row r="25020" spans="82:87">
      <c r="CD25020" s="34" t="s">
        <v>28893</v>
      </c>
      <c r="CG25020" s="381">
        <v>91690</v>
      </c>
      <c r="CI25020" s="378">
        <v>43530</v>
      </c>
    </row>
    <row r="25021" spans="82:87">
      <c r="CD25021" s="34" t="s">
        <v>28894</v>
      </c>
      <c r="CG25021" s="381">
        <v>91691</v>
      </c>
      <c r="CI25021" s="378">
        <v>43540</v>
      </c>
    </row>
    <row r="25022" spans="82:87">
      <c r="CD25022" s="34" t="s">
        <v>28895</v>
      </c>
      <c r="CG25022" s="381">
        <v>91692</v>
      </c>
      <c r="CI25022" s="378">
        <v>43550</v>
      </c>
    </row>
    <row r="25023" spans="82:87">
      <c r="CD25023" s="34" t="s">
        <v>28896</v>
      </c>
      <c r="CG25023" s="381">
        <v>91693</v>
      </c>
      <c r="CI25023" s="378">
        <v>43550</v>
      </c>
    </row>
    <row r="25024" spans="82:87">
      <c r="CD25024" s="34" t="s">
        <v>28897</v>
      </c>
      <c r="CG25024" s="381">
        <v>91694</v>
      </c>
      <c r="CI25024" s="378">
        <v>43550</v>
      </c>
    </row>
    <row r="25025" spans="82:87">
      <c r="CD25025" s="34" t="s">
        <v>28898</v>
      </c>
      <c r="CG25025" s="381">
        <v>91695</v>
      </c>
      <c r="CI25025" s="378">
        <v>43560</v>
      </c>
    </row>
    <row r="25026" spans="82:87">
      <c r="CD25026" s="34" t="s">
        <v>28899</v>
      </c>
      <c r="CG25026" s="381">
        <v>91696</v>
      </c>
      <c r="CI25026" s="378">
        <v>43580</v>
      </c>
    </row>
    <row r="25027" spans="82:87">
      <c r="CD25027" s="34" t="s">
        <v>28900</v>
      </c>
      <c r="CG25027" s="381">
        <v>91697</v>
      </c>
      <c r="CI25027" s="378">
        <v>43580</v>
      </c>
    </row>
    <row r="25028" spans="82:87">
      <c r="CD25028" s="34" t="s">
        <v>28901</v>
      </c>
      <c r="CG25028" s="381">
        <v>91698</v>
      </c>
      <c r="CI25028" s="378">
        <v>43580</v>
      </c>
    </row>
    <row r="25029" spans="82:87">
      <c r="CD25029" s="34" t="s">
        <v>28902</v>
      </c>
      <c r="CG25029" s="381">
        <v>91699</v>
      </c>
      <c r="CI25029" s="378">
        <v>43580</v>
      </c>
    </row>
    <row r="25030" spans="82:87">
      <c r="CD25030" s="34" t="s">
        <v>28903</v>
      </c>
      <c r="CG25030" s="381">
        <v>91700</v>
      </c>
      <c r="CI25030" s="378">
        <v>43580</v>
      </c>
    </row>
    <row r="25031" spans="82:87">
      <c r="CD25031" s="34" t="s">
        <v>28904</v>
      </c>
      <c r="CG25031" s="381">
        <v>91701</v>
      </c>
      <c r="CI25031" s="378">
        <v>43580</v>
      </c>
    </row>
    <row r="25032" spans="82:87">
      <c r="CD25032" s="34" t="s">
        <v>28905</v>
      </c>
      <c r="CG25032" s="381">
        <v>91702</v>
      </c>
      <c r="CI25032" s="378">
        <v>43580</v>
      </c>
    </row>
    <row r="25033" spans="82:87">
      <c r="CD25033" s="34" t="s">
        <v>28906</v>
      </c>
      <c r="CG25033" s="381">
        <v>91703</v>
      </c>
      <c r="CI25033" s="378">
        <v>43580</v>
      </c>
    </row>
    <row r="25034" spans="82:87">
      <c r="CD25034" s="34" t="s">
        <v>28907</v>
      </c>
      <c r="CG25034" s="381">
        <v>91704</v>
      </c>
      <c r="CI25034" s="378">
        <v>43580</v>
      </c>
    </row>
    <row r="25035" spans="82:87">
      <c r="CD25035" s="34" t="s">
        <v>28908</v>
      </c>
      <c r="CG25035" s="381">
        <v>91705</v>
      </c>
      <c r="CI25035" s="378">
        <v>43590</v>
      </c>
    </row>
    <row r="25036" spans="82:87">
      <c r="CD25036" s="34" t="s">
        <v>28909</v>
      </c>
      <c r="CG25036" s="381">
        <v>91706</v>
      </c>
      <c r="CI25036" s="378">
        <v>43600</v>
      </c>
    </row>
    <row r="25037" spans="82:87">
      <c r="CD25037" s="34" t="s">
        <v>28910</v>
      </c>
      <c r="CG25037" s="381">
        <v>91707</v>
      </c>
      <c r="CI25037" s="378">
        <v>43600</v>
      </c>
    </row>
    <row r="25038" spans="82:87">
      <c r="CD25038" s="34" t="s">
        <v>28911</v>
      </c>
      <c r="CG25038" s="381">
        <v>91708</v>
      </c>
      <c r="CI25038" s="378">
        <v>43600</v>
      </c>
    </row>
    <row r="25039" spans="82:87">
      <c r="CD25039" s="34" t="s">
        <v>28912</v>
      </c>
      <c r="CG25039" s="381">
        <v>91709</v>
      </c>
      <c r="CI25039" s="378">
        <v>43620</v>
      </c>
    </row>
    <row r="25040" spans="82:87">
      <c r="CD25040" s="34" t="s">
        <v>28913</v>
      </c>
      <c r="CG25040" s="381">
        <v>91710</v>
      </c>
      <c r="CI25040" s="378">
        <v>43620</v>
      </c>
    </row>
    <row r="25041" spans="82:87">
      <c r="CD25041" s="34" t="s">
        <v>28914</v>
      </c>
      <c r="CG25041" s="381">
        <v>91711</v>
      </c>
      <c r="CI25041" s="378">
        <v>43700</v>
      </c>
    </row>
    <row r="25042" spans="82:87">
      <c r="CD25042" s="34" t="s">
        <v>28915</v>
      </c>
      <c r="CG25042" s="381">
        <v>91712</v>
      </c>
      <c r="CI25042" s="378">
        <v>43700</v>
      </c>
    </row>
    <row r="25043" spans="82:87">
      <c r="CD25043" s="34" t="s">
        <v>28916</v>
      </c>
      <c r="CG25043" s="381">
        <v>91713</v>
      </c>
      <c r="CI25043" s="378">
        <v>43700</v>
      </c>
    </row>
    <row r="25044" spans="82:87">
      <c r="CD25044" s="34" t="s">
        <v>28917</v>
      </c>
      <c r="CG25044" s="381">
        <v>91714</v>
      </c>
      <c r="CI25044" s="378">
        <v>43700</v>
      </c>
    </row>
    <row r="25045" spans="82:87">
      <c r="CD25045" s="34" t="s">
        <v>28918</v>
      </c>
      <c r="CG25045" s="381">
        <v>91715</v>
      </c>
      <c r="CI25045" s="378">
        <v>43700</v>
      </c>
    </row>
    <row r="25046" spans="82:87">
      <c r="CD25046" s="34" t="s">
        <v>28919</v>
      </c>
      <c r="CG25046" s="381">
        <v>91716</v>
      </c>
      <c r="CI25046" s="378">
        <v>43700</v>
      </c>
    </row>
    <row r="25047" spans="82:87">
      <c r="CD25047" s="34" t="s">
        <v>28920</v>
      </c>
      <c r="CG25047" s="381">
        <v>91717</v>
      </c>
      <c r="CI25047" s="378">
        <v>43700</v>
      </c>
    </row>
    <row r="25048" spans="82:87">
      <c r="CD25048" s="34" t="s">
        <v>28921</v>
      </c>
      <c r="CG25048" s="381">
        <v>91718</v>
      </c>
      <c r="CI25048" s="378">
        <v>43711</v>
      </c>
    </row>
    <row r="25049" spans="82:87">
      <c r="CD25049" s="34" t="s">
        <v>28922</v>
      </c>
      <c r="CG25049" s="381">
        <v>91719</v>
      </c>
      <c r="CI25049" s="378">
        <v>43750</v>
      </c>
    </row>
    <row r="25050" spans="82:87">
      <c r="CD25050" s="34" t="s">
        <v>28923</v>
      </c>
      <c r="CG25050" s="381">
        <v>91720</v>
      </c>
      <c r="CI25050" s="378">
        <v>43750</v>
      </c>
    </row>
    <row r="25051" spans="82:87">
      <c r="CD25051" s="34" t="s">
        <v>28924</v>
      </c>
      <c r="CG25051" s="381">
        <v>91730</v>
      </c>
      <c r="CI25051" s="378">
        <v>43770</v>
      </c>
    </row>
    <row r="25052" spans="82:87">
      <c r="CD25052" s="34" t="s">
        <v>28925</v>
      </c>
      <c r="CG25052" s="381">
        <v>91731</v>
      </c>
      <c r="CI25052" s="378">
        <v>43800</v>
      </c>
    </row>
    <row r="25053" spans="82:87">
      <c r="CD25053" s="34" t="s">
        <v>28926</v>
      </c>
      <c r="CG25053" s="381">
        <v>91732</v>
      </c>
      <c r="CI25053" s="378">
        <v>43800</v>
      </c>
    </row>
    <row r="25054" spans="82:87">
      <c r="CD25054" s="34" t="s">
        <v>28927</v>
      </c>
      <c r="CG25054" s="381">
        <v>91733</v>
      </c>
      <c r="CI25054" s="378">
        <v>43800</v>
      </c>
    </row>
    <row r="25055" spans="82:87">
      <c r="CD25055" s="34" t="s">
        <v>28928</v>
      </c>
      <c r="CG25055" s="381">
        <v>91734</v>
      </c>
      <c r="CI25055" s="378">
        <v>43800</v>
      </c>
    </row>
    <row r="25056" spans="82:87">
      <c r="CD25056" s="34" t="s">
        <v>28929</v>
      </c>
      <c r="CG25056" s="381">
        <v>91735</v>
      </c>
      <c r="CI25056" s="378">
        <v>43800</v>
      </c>
    </row>
    <row r="25057" spans="82:87">
      <c r="CD25057" s="34" t="s">
        <v>28930</v>
      </c>
      <c r="CG25057" s="381">
        <v>91736</v>
      </c>
      <c r="CI25057" s="378">
        <v>43800</v>
      </c>
    </row>
    <row r="25058" spans="82:87">
      <c r="CD25058" s="34" t="s">
        <v>28931</v>
      </c>
      <c r="CG25058" s="381">
        <v>91737</v>
      </c>
      <c r="CI25058" s="378">
        <v>43800</v>
      </c>
    </row>
    <row r="25059" spans="82:87">
      <c r="CD25059" s="34" t="s">
        <v>28932</v>
      </c>
      <c r="CG25059" s="381">
        <v>91738</v>
      </c>
      <c r="CI25059" s="378">
        <v>43800</v>
      </c>
    </row>
    <row r="25060" spans="82:87">
      <c r="CD25060" s="34" t="s">
        <v>28933</v>
      </c>
      <c r="CG25060" s="381">
        <v>91739</v>
      </c>
      <c r="CI25060" s="378">
        <v>43800</v>
      </c>
    </row>
    <row r="25061" spans="82:87">
      <c r="CD25061" s="34" t="s">
        <v>28934</v>
      </c>
      <c r="CG25061" s="381">
        <v>91740</v>
      </c>
      <c r="CI25061" s="378">
        <v>43810</v>
      </c>
    </row>
    <row r="25062" spans="82:87">
      <c r="CD25062" s="34" t="s">
        <v>28935</v>
      </c>
      <c r="CG25062" s="381">
        <v>91741</v>
      </c>
      <c r="CI25062" s="378">
        <v>43810</v>
      </c>
    </row>
    <row r="25063" spans="82:87">
      <c r="CD25063" s="34" t="s">
        <v>28936</v>
      </c>
      <c r="CG25063" s="381">
        <v>91742</v>
      </c>
      <c r="CI25063" s="378">
        <v>43830</v>
      </c>
    </row>
    <row r="25064" spans="82:87">
      <c r="CD25064" s="34" t="s">
        <v>28937</v>
      </c>
      <c r="CG25064" s="381">
        <v>91743</v>
      </c>
      <c r="CI25064" s="378">
        <v>43860</v>
      </c>
    </row>
    <row r="25065" spans="82:87">
      <c r="CD25065" s="34" t="s">
        <v>28938</v>
      </c>
      <c r="CG25065" s="381">
        <v>91744</v>
      </c>
      <c r="CI25065" s="378">
        <v>43878</v>
      </c>
    </row>
    <row r="25066" spans="82:87">
      <c r="CD25066" s="34" t="s">
        <v>28939</v>
      </c>
      <c r="CG25066" s="381">
        <v>91745</v>
      </c>
      <c r="CI25066" s="378">
        <v>43894</v>
      </c>
    </row>
    <row r="25067" spans="82:87">
      <c r="CD25067" s="34" t="s">
        <v>28940</v>
      </c>
      <c r="CG25067" s="381">
        <v>91746</v>
      </c>
      <c r="CI25067" s="378">
        <v>43896</v>
      </c>
    </row>
    <row r="25068" spans="82:87">
      <c r="CD25068" s="34" t="s">
        <v>28941</v>
      </c>
      <c r="CG25068" s="381">
        <v>91747</v>
      </c>
      <c r="CI25068" s="378">
        <v>43896</v>
      </c>
    </row>
    <row r="25069" spans="82:87">
      <c r="CD25069" s="34" t="s">
        <v>28942</v>
      </c>
      <c r="CG25069" s="381">
        <v>91748</v>
      </c>
      <c r="CI25069" s="378">
        <v>43897</v>
      </c>
    </row>
    <row r="25070" spans="82:87">
      <c r="CD25070" s="34" t="s">
        <v>28943</v>
      </c>
      <c r="CG25070" s="381">
        <v>91749</v>
      </c>
      <c r="CI25070" s="378">
        <v>44000</v>
      </c>
    </row>
    <row r="25071" spans="82:87">
      <c r="CD25071" s="34" t="s">
        <v>28944</v>
      </c>
      <c r="CG25071" s="381">
        <v>91750</v>
      </c>
      <c r="CI25071" s="378">
        <v>44000</v>
      </c>
    </row>
    <row r="25072" spans="82:87">
      <c r="CD25072" s="34" t="s">
        <v>28945</v>
      </c>
      <c r="CG25072" s="381">
        <v>91760</v>
      </c>
      <c r="CI25072" s="378">
        <v>44001</v>
      </c>
    </row>
    <row r="25073" spans="82:87">
      <c r="CD25073" s="34" t="s">
        <v>28946</v>
      </c>
      <c r="CG25073" s="381">
        <v>91761</v>
      </c>
      <c r="CI25073" s="378">
        <v>44002</v>
      </c>
    </row>
    <row r="25074" spans="82:87">
      <c r="CD25074" s="34" t="s">
        <v>28947</v>
      </c>
      <c r="CG25074" s="381">
        <v>91762</v>
      </c>
      <c r="CI25074" s="378">
        <v>44002</v>
      </c>
    </row>
    <row r="25075" spans="82:87">
      <c r="CD25075" s="34" t="s">
        <v>28948</v>
      </c>
      <c r="CG25075" s="381">
        <v>91763</v>
      </c>
      <c r="CI25075" s="378">
        <v>44003</v>
      </c>
    </row>
    <row r="25076" spans="82:87">
      <c r="CD25076" s="34" t="s">
        <v>28949</v>
      </c>
      <c r="CG25076" s="381">
        <v>91764</v>
      </c>
      <c r="CI25076" s="378">
        <v>44004</v>
      </c>
    </row>
    <row r="25077" spans="82:87">
      <c r="CD25077" s="34" t="s">
        <v>28950</v>
      </c>
      <c r="CG25077" s="381">
        <v>91765</v>
      </c>
      <c r="CI25077" s="378">
        <v>44005</v>
      </c>
    </row>
    <row r="25078" spans="82:87">
      <c r="CD25078" s="34" t="s">
        <v>28951</v>
      </c>
      <c r="CG25078" s="381">
        <v>91766</v>
      </c>
      <c r="CI25078" s="378">
        <v>44006</v>
      </c>
    </row>
    <row r="25079" spans="82:87">
      <c r="CD25079" s="34" t="s">
        <v>28952</v>
      </c>
      <c r="CG25079" s="381">
        <v>91767</v>
      </c>
      <c r="CI25079" s="378">
        <v>44007</v>
      </c>
    </row>
    <row r="25080" spans="82:87">
      <c r="CD25080" s="34" t="s">
        <v>28953</v>
      </c>
      <c r="CG25080" s="381">
        <v>91768</v>
      </c>
      <c r="CI25080" s="378">
        <v>44008</v>
      </c>
    </row>
    <row r="25081" spans="82:87">
      <c r="CD25081" s="34" t="s">
        <v>28954</v>
      </c>
      <c r="CG25081" s="381">
        <v>91769</v>
      </c>
      <c r="CI25081" s="378">
        <v>44009</v>
      </c>
    </row>
    <row r="25082" spans="82:87">
      <c r="CD25082" s="34" t="s">
        <v>28955</v>
      </c>
      <c r="CG25082" s="381">
        <v>91770</v>
      </c>
      <c r="CI25082" s="378">
        <v>44010</v>
      </c>
    </row>
    <row r="25083" spans="82:87">
      <c r="CD25083" s="34" t="s">
        <v>28956</v>
      </c>
      <c r="CG25083" s="381">
        <v>91780</v>
      </c>
      <c r="CI25083" s="378">
        <v>44011</v>
      </c>
    </row>
    <row r="25084" spans="82:87">
      <c r="CD25084" s="34" t="s">
        <v>28957</v>
      </c>
      <c r="CG25084" s="381">
        <v>91781</v>
      </c>
      <c r="CI25084" s="378">
        <v>44012</v>
      </c>
    </row>
    <row r="25085" spans="82:87">
      <c r="CD25085" s="34" t="s">
        <v>28958</v>
      </c>
      <c r="CG25085" s="381">
        <v>91782</v>
      </c>
      <c r="CI25085" s="378">
        <v>44013</v>
      </c>
    </row>
    <row r="25086" spans="82:87">
      <c r="CD25086" s="34" t="s">
        <v>28959</v>
      </c>
      <c r="CG25086" s="381">
        <v>91783</v>
      </c>
      <c r="CI25086" s="378">
        <v>44014</v>
      </c>
    </row>
    <row r="25087" spans="82:87">
      <c r="CD25087" s="34" t="s">
        <v>28960</v>
      </c>
      <c r="CG25087" s="381">
        <v>91784</v>
      </c>
      <c r="CI25087" s="378">
        <v>44015</v>
      </c>
    </row>
    <row r="25088" spans="82:87">
      <c r="CD25088" s="34" t="s">
        <v>28961</v>
      </c>
      <c r="CG25088" s="381">
        <v>91785</v>
      </c>
      <c r="CI25088" s="378">
        <v>44016</v>
      </c>
    </row>
    <row r="25089" spans="82:87">
      <c r="CD25089" s="34" t="s">
        <v>28962</v>
      </c>
      <c r="CG25089" s="381">
        <v>91786</v>
      </c>
      <c r="CI25089" s="378">
        <v>44017</v>
      </c>
    </row>
    <row r="25090" spans="82:87">
      <c r="CD25090" s="34" t="s">
        <v>28963</v>
      </c>
      <c r="CG25090" s="381">
        <v>91787</v>
      </c>
      <c r="CI25090" s="378">
        <v>44018</v>
      </c>
    </row>
    <row r="25091" spans="82:87">
      <c r="CD25091" s="34" t="s">
        <v>28964</v>
      </c>
      <c r="CG25091" s="381">
        <v>91788</v>
      </c>
      <c r="CI25091" s="378">
        <v>44019</v>
      </c>
    </row>
    <row r="25092" spans="82:87">
      <c r="CD25092" s="34" t="s">
        <v>28965</v>
      </c>
      <c r="CG25092" s="381">
        <v>91789</v>
      </c>
      <c r="CI25092" s="378">
        <v>44020</v>
      </c>
    </row>
    <row r="25093" spans="82:87">
      <c r="CD25093" s="34" t="s">
        <v>28966</v>
      </c>
      <c r="CG25093" s="381">
        <v>91790</v>
      </c>
      <c r="CI25093" s="378">
        <v>44021</v>
      </c>
    </row>
    <row r="25094" spans="82:87">
      <c r="CD25094" s="34" t="s">
        <v>28967</v>
      </c>
      <c r="CG25094" s="381">
        <v>91791</v>
      </c>
      <c r="CI25094" s="378">
        <v>44021</v>
      </c>
    </row>
    <row r="25095" spans="82:87">
      <c r="CD25095" s="34" t="s">
        <v>28968</v>
      </c>
      <c r="CG25095" s="381">
        <v>91792</v>
      </c>
      <c r="CI25095" s="378">
        <v>44021</v>
      </c>
    </row>
    <row r="25096" spans="82:87">
      <c r="CD25096" s="34" t="s">
        <v>28969</v>
      </c>
      <c r="CG25096" s="381">
        <v>91800</v>
      </c>
      <c r="CI25096" s="378">
        <v>44022</v>
      </c>
    </row>
    <row r="25097" spans="82:87">
      <c r="CD25097" s="34" t="s">
        <v>28970</v>
      </c>
      <c r="CG25097" s="381">
        <v>91801</v>
      </c>
      <c r="CI25097" s="378">
        <v>44023</v>
      </c>
    </row>
    <row r="25098" spans="82:87">
      <c r="CD25098" s="34" t="s">
        <v>28971</v>
      </c>
      <c r="CG25098" s="381">
        <v>91802</v>
      </c>
      <c r="CI25098" s="378">
        <v>44024</v>
      </c>
    </row>
    <row r="25099" spans="82:87">
      <c r="CD25099" s="34" t="s">
        <v>28972</v>
      </c>
      <c r="CG25099" s="381">
        <v>91803</v>
      </c>
      <c r="CI25099" s="378">
        <v>44025</v>
      </c>
    </row>
    <row r="25100" spans="82:87">
      <c r="CD25100" s="34" t="s">
        <v>28973</v>
      </c>
      <c r="CG25100" s="381">
        <v>91804</v>
      </c>
      <c r="CI25100" s="378">
        <v>44025</v>
      </c>
    </row>
    <row r="25101" spans="82:87">
      <c r="CD25101" s="34" t="s">
        <v>28974</v>
      </c>
      <c r="CG25101" s="381">
        <v>91805</v>
      </c>
      <c r="CI25101" s="378">
        <v>44026</v>
      </c>
    </row>
    <row r="25102" spans="82:87">
      <c r="CD25102" s="34" t="s">
        <v>28975</v>
      </c>
      <c r="CG25102" s="381">
        <v>91806</v>
      </c>
      <c r="CI25102" s="378">
        <v>44026</v>
      </c>
    </row>
    <row r="25103" spans="82:87">
      <c r="CD25103" s="34" t="s">
        <v>28976</v>
      </c>
      <c r="CG25103" s="381">
        <v>91807</v>
      </c>
      <c r="CI25103" s="378">
        <v>44027</v>
      </c>
    </row>
    <row r="25104" spans="82:87">
      <c r="CD25104" s="34" t="s">
        <v>28977</v>
      </c>
      <c r="CG25104" s="381">
        <v>91808</v>
      </c>
      <c r="CI25104" s="378">
        <v>44027</v>
      </c>
    </row>
    <row r="25105" spans="82:87">
      <c r="CD25105" s="34" t="s">
        <v>28978</v>
      </c>
      <c r="CG25105" s="381">
        <v>91809</v>
      </c>
      <c r="CI25105" s="378">
        <v>44028</v>
      </c>
    </row>
    <row r="25106" spans="82:87">
      <c r="CD25106" s="34" t="s">
        <v>28979</v>
      </c>
      <c r="CG25106" s="381">
        <v>91810</v>
      </c>
      <c r="CI25106" s="378">
        <v>44028</v>
      </c>
    </row>
    <row r="25107" spans="82:87">
      <c r="CD25107" s="34" t="s">
        <v>28980</v>
      </c>
      <c r="CG25107" s="381">
        <v>91811</v>
      </c>
      <c r="CI25107" s="378">
        <v>44029</v>
      </c>
    </row>
    <row r="25108" spans="82:87">
      <c r="CD25108" s="34" t="s">
        <v>28981</v>
      </c>
      <c r="CG25108" s="381">
        <v>91812</v>
      </c>
      <c r="CI25108" s="378">
        <v>44029</v>
      </c>
    </row>
    <row r="25109" spans="82:87">
      <c r="CD25109" s="34" t="s">
        <v>28982</v>
      </c>
      <c r="CG25109" s="381">
        <v>91813</v>
      </c>
      <c r="CI25109" s="378">
        <v>44030</v>
      </c>
    </row>
    <row r="25110" spans="82:87">
      <c r="CD25110" s="34" t="s">
        <v>28983</v>
      </c>
      <c r="CG25110" s="381">
        <v>91814</v>
      </c>
      <c r="CI25110" s="378">
        <v>44030</v>
      </c>
    </row>
    <row r="25111" spans="82:87">
      <c r="CD25111" s="34" t="s">
        <v>28984</v>
      </c>
      <c r="CG25111" s="381">
        <v>91815</v>
      </c>
      <c r="CI25111" s="378">
        <v>44031</v>
      </c>
    </row>
    <row r="25112" spans="82:87">
      <c r="CD25112" s="34" t="s">
        <v>28985</v>
      </c>
      <c r="CG25112" s="381">
        <v>91816</v>
      </c>
      <c r="CI25112" s="378">
        <v>44031</v>
      </c>
    </row>
    <row r="25113" spans="82:87">
      <c r="CD25113" s="34" t="s">
        <v>28986</v>
      </c>
      <c r="CG25113" s="381">
        <v>91817</v>
      </c>
      <c r="CI25113" s="378">
        <v>44032</v>
      </c>
    </row>
    <row r="25114" spans="82:87">
      <c r="CD25114" s="34" t="s">
        <v>28987</v>
      </c>
      <c r="CG25114" s="381">
        <v>91818</v>
      </c>
      <c r="CI25114" s="378">
        <v>44033</v>
      </c>
    </row>
    <row r="25115" spans="82:87">
      <c r="CD25115" s="34" t="s">
        <v>28988</v>
      </c>
      <c r="CG25115" s="381">
        <v>91819</v>
      </c>
      <c r="CI25115" s="378">
        <v>44034</v>
      </c>
    </row>
    <row r="25116" spans="82:87">
      <c r="CD25116" s="34" t="s">
        <v>28989</v>
      </c>
      <c r="CG25116" s="381">
        <v>91820</v>
      </c>
      <c r="CI25116" s="378">
        <v>44035</v>
      </c>
    </row>
    <row r="25117" spans="82:87">
      <c r="CD25117" s="34" t="s">
        <v>28990</v>
      </c>
      <c r="CG25117" s="381">
        <v>91821</v>
      </c>
      <c r="CI25117" s="378">
        <v>44036</v>
      </c>
    </row>
    <row r="25118" spans="82:87">
      <c r="CD25118" s="34" t="s">
        <v>28991</v>
      </c>
      <c r="CG25118" s="381">
        <v>91822</v>
      </c>
      <c r="CI25118" s="378">
        <v>44037</v>
      </c>
    </row>
    <row r="25119" spans="82:87">
      <c r="CD25119" s="34" t="s">
        <v>28992</v>
      </c>
      <c r="CG25119" s="381">
        <v>91823</v>
      </c>
      <c r="CI25119" s="378">
        <v>44038</v>
      </c>
    </row>
    <row r="25120" spans="82:87">
      <c r="CD25120" s="34" t="s">
        <v>28993</v>
      </c>
      <c r="CG25120" s="381">
        <v>91824</v>
      </c>
      <c r="CI25120" s="378">
        <v>44039</v>
      </c>
    </row>
    <row r="25121" spans="82:87">
      <c r="CD25121" s="34" t="s">
        <v>28994</v>
      </c>
      <c r="CG25121" s="381">
        <v>91825</v>
      </c>
      <c r="CI25121" s="378">
        <v>44039</v>
      </c>
    </row>
    <row r="25122" spans="82:87">
      <c r="CD25122" s="34" t="s">
        <v>28995</v>
      </c>
      <c r="CG25122" s="381">
        <v>91826</v>
      </c>
      <c r="CI25122" s="378">
        <v>44040</v>
      </c>
    </row>
    <row r="25123" spans="82:87">
      <c r="CD25123" s="34" t="s">
        <v>28996</v>
      </c>
      <c r="CG25123" s="381">
        <v>91827</v>
      </c>
      <c r="CI25123" s="378">
        <v>44041</v>
      </c>
    </row>
    <row r="25124" spans="82:87">
      <c r="CD25124" s="34" t="s">
        <v>28997</v>
      </c>
      <c r="CG25124" s="381">
        <v>91828</v>
      </c>
      <c r="CI25124" s="378">
        <v>44042</v>
      </c>
    </row>
    <row r="25125" spans="82:87">
      <c r="CD25125" s="34" t="s">
        <v>28998</v>
      </c>
      <c r="CG25125" s="381">
        <v>91829</v>
      </c>
      <c r="CI25125" s="378">
        <v>44043</v>
      </c>
    </row>
    <row r="25126" spans="82:87">
      <c r="CD25126" s="34" t="s">
        <v>28999</v>
      </c>
      <c r="CG25126" s="381">
        <v>91830</v>
      </c>
      <c r="CI25126" s="378">
        <v>44044</v>
      </c>
    </row>
    <row r="25127" spans="82:87">
      <c r="CD25127" s="34" t="s">
        <v>29000</v>
      </c>
      <c r="CG25127" s="381">
        <v>91840</v>
      </c>
      <c r="CI25127" s="378">
        <v>44045</v>
      </c>
    </row>
    <row r="25128" spans="82:87">
      <c r="CD25128" s="34" t="s">
        <v>29001</v>
      </c>
      <c r="CG25128" s="381">
        <v>91841</v>
      </c>
      <c r="CI25128" s="378">
        <v>44045</v>
      </c>
    </row>
    <row r="25129" spans="82:87">
      <c r="CD25129" s="34" t="s">
        <v>29002</v>
      </c>
      <c r="CG25129" s="381">
        <v>91842</v>
      </c>
      <c r="CI25129" s="378">
        <v>44046</v>
      </c>
    </row>
    <row r="25130" spans="82:87">
      <c r="CD25130" s="34" t="s">
        <v>29003</v>
      </c>
      <c r="CG25130" s="381">
        <v>91843</v>
      </c>
      <c r="CI25130" s="378">
        <v>44047</v>
      </c>
    </row>
    <row r="25131" spans="82:87">
      <c r="CD25131" s="34" t="s">
        <v>29004</v>
      </c>
      <c r="CG25131" s="381">
        <v>91844</v>
      </c>
      <c r="CI25131" s="378">
        <v>44048</v>
      </c>
    </row>
    <row r="25132" spans="82:87">
      <c r="CD25132" s="34" t="s">
        <v>29005</v>
      </c>
      <c r="CG25132" s="381">
        <v>91845</v>
      </c>
      <c r="CI25132" s="378">
        <v>44049</v>
      </c>
    </row>
    <row r="25133" spans="82:87">
      <c r="CD25133" s="34" t="s">
        <v>29006</v>
      </c>
      <c r="CG25133" s="381">
        <v>91846</v>
      </c>
      <c r="CI25133" s="378">
        <v>44049</v>
      </c>
    </row>
    <row r="25134" spans="82:87">
      <c r="CD25134" s="34" t="s">
        <v>29007</v>
      </c>
      <c r="CG25134" s="381">
        <v>91847</v>
      </c>
      <c r="CI25134" s="378">
        <v>44050</v>
      </c>
    </row>
    <row r="25135" spans="82:87">
      <c r="CD25135" s="34" t="s">
        <v>29008</v>
      </c>
      <c r="CG25135" s="381">
        <v>91848</v>
      </c>
      <c r="CI25135" s="378">
        <v>44051</v>
      </c>
    </row>
    <row r="25136" spans="82:87">
      <c r="CD25136" s="34" t="s">
        <v>29009</v>
      </c>
      <c r="CG25136" s="381">
        <v>91849</v>
      </c>
      <c r="CI25136" s="378">
        <v>44051</v>
      </c>
    </row>
    <row r="25137" spans="82:87">
      <c r="CD25137" s="34" t="s">
        <v>29010</v>
      </c>
      <c r="CG25137" s="381">
        <v>91850</v>
      </c>
      <c r="CI25137" s="378">
        <v>44052</v>
      </c>
    </row>
    <row r="25138" spans="82:87">
      <c r="CD25138" s="34" t="s">
        <v>29011</v>
      </c>
      <c r="CG25138" s="381">
        <v>91851</v>
      </c>
      <c r="CI25138" s="378">
        <v>44052</v>
      </c>
    </row>
    <row r="25139" spans="82:87">
      <c r="CD25139" s="34" t="s">
        <v>29012</v>
      </c>
      <c r="CG25139" s="381">
        <v>91852</v>
      </c>
      <c r="CI25139" s="378">
        <v>44053</v>
      </c>
    </row>
    <row r="25140" spans="82:87">
      <c r="CD25140" s="34" t="s">
        <v>29013</v>
      </c>
      <c r="CG25140" s="381">
        <v>91853</v>
      </c>
      <c r="CI25140" s="378">
        <v>44053</v>
      </c>
    </row>
    <row r="25141" spans="82:87">
      <c r="CD25141" s="34" t="s">
        <v>29014</v>
      </c>
      <c r="CG25141" s="381">
        <v>91854</v>
      </c>
      <c r="CI25141" s="378">
        <v>44054</v>
      </c>
    </row>
    <row r="25142" spans="82:87">
      <c r="CD25142" s="34" t="s">
        <v>29015</v>
      </c>
      <c r="CG25142" s="381">
        <v>91855</v>
      </c>
      <c r="CI25142" s="378">
        <v>44055</v>
      </c>
    </row>
    <row r="25143" spans="82:87">
      <c r="CD25143" s="34" t="s">
        <v>29016</v>
      </c>
      <c r="CG25143" s="381">
        <v>91856</v>
      </c>
      <c r="CI25143" s="378">
        <v>44056</v>
      </c>
    </row>
    <row r="25144" spans="82:87">
      <c r="CD25144" s="34" t="s">
        <v>29017</v>
      </c>
      <c r="CG25144" s="381">
        <v>91857</v>
      </c>
      <c r="CI25144" s="378">
        <v>44057</v>
      </c>
    </row>
    <row r="25145" spans="82:87">
      <c r="CD25145" s="34" t="s">
        <v>29018</v>
      </c>
      <c r="CG25145" s="381">
        <v>91858</v>
      </c>
      <c r="CI25145" s="378">
        <v>44058</v>
      </c>
    </row>
    <row r="25146" spans="82:87">
      <c r="CD25146" s="34" t="s">
        <v>29019</v>
      </c>
      <c r="CG25146" s="381">
        <v>91859</v>
      </c>
      <c r="CI25146" s="378">
        <v>44058</v>
      </c>
    </row>
    <row r="25147" spans="82:87">
      <c r="CD25147" s="34" t="s">
        <v>29020</v>
      </c>
      <c r="CG25147" s="381">
        <v>91860</v>
      </c>
      <c r="CI25147" s="378">
        <v>44059</v>
      </c>
    </row>
    <row r="25148" spans="82:87">
      <c r="CD25148" s="34" t="s">
        <v>29021</v>
      </c>
      <c r="CG25148" s="381">
        <v>91861</v>
      </c>
      <c r="CI25148" s="378">
        <v>44059</v>
      </c>
    </row>
    <row r="25149" spans="82:87">
      <c r="CD25149" s="34" t="s">
        <v>29022</v>
      </c>
      <c r="CG25149" s="381">
        <v>91870</v>
      </c>
      <c r="CI25149" s="378">
        <v>44060</v>
      </c>
    </row>
    <row r="25150" spans="82:87">
      <c r="CD25150" s="34" t="s">
        <v>29023</v>
      </c>
      <c r="CG25150" s="381">
        <v>91871</v>
      </c>
      <c r="CI25150" s="378">
        <v>44061</v>
      </c>
    </row>
    <row r="25151" spans="82:87">
      <c r="CD25151" s="34" t="s">
        <v>29024</v>
      </c>
      <c r="CG25151" s="381">
        <v>91872</v>
      </c>
      <c r="CI25151" s="378">
        <v>44061</v>
      </c>
    </row>
    <row r="25152" spans="82:87">
      <c r="CD25152" s="34" t="s">
        <v>29025</v>
      </c>
      <c r="CG25152" s="381">
        <v>91873</v>
      </c>
      <c r="CI25152" s="378">
        <v>44062</v>
      </c>
    </row>
    <row r="25153" spans="82:87">
      <c r="CD25153" s="34" t="s">
        <v>29026</v>
      </c>
      <c r="CG25153" s="381">
        <v>91874</v>
      </c>
      <c r="CI25153" s="378">
        <v>44062</v>
      </c>
    </row>
    <row r="25154" spans="82:87">
      <c r="CD25154" s="34" t="s">
        <v>29027</v>
      </c>
      <c r="CG25154" s="381">
        <v>91875</v>
      </c>
      <c r="CI25154" s="378">
        <v>44063</v>
      </c>
    </row>
    <row r="25155" spans="82:87">
      <c r="CD25155" s="34" t="s">
        <v>29028</v>
      </c>
      <c r="CG25155" s="381">
        <v>91876</v>
      </c>
      <c r="CI25155" s="378">
        <v>44063</v>
      </c>
    </row>
    <row r="25156" spans="82:87">
      <c r="CD25156" s="34" t="s">
        <v>29029</v>
      </c>
      <c r="CG25156" s="381">
        <v>91877</v>
      </c>
      <c r="CI25156" s="378">
        <v>44064</v>
      </c>
    </row>
    <row r="25157" spans="82:87">
      <c r="CD25157" s="34" t="s">
        <v>29030</v>
      </c>
      <c r="CG25157" s="381">
        <v>91878</v>
      </c>
      <c r="CI25157" s="378">
        <v>44064</v>
      </c>
    </row>
    <row r="25158" spans="82:87">
      <c r="CD25158" s="34" t="s">
        <v>29031</v>
      </c>
      <c r="CG25158" s="381">
        <v>91879</v>
      </c>
      <c r="CI25158" s="378">
        <v>44065</v>
      </c>
    </row>
    <row r="25159" spans="82:87">
      <c r="CD25159" s="34" t="s">
        <v>29032</v>
      </c>
      <c r="CG25159" s="381">
        <v>91880</v>
      </c>
      <c r="CI25159" s="378">
        <v>44065</v>
      </c>
    </row>
    <row r="25160" spans="82:87">
      <c r="CD25160" s="34" t="s">
        <v>29033</v>
      </c>
      <c r="CG25160" s="381">
        <v>91881</v>
      </c>
      <c r="CI25160" s="378">
        <v>44066</v>
      </c>
    </row>
    <row r="25161" spans="82:87">
      <c r="CD25161" s="34" t="s">
        <v>29034</v>
      </c>
      <c r="CG25161" s="381">
        <v>91882</v>
      </c>
      <c r="CI25161" s="378">
        <v>44066</v>
      </c>
    </row>
    <row r="25162" spans="82:87">
      <c r="CD25162" s="34" t="s">
        <v>29035</v>
      </c>
      <c r="CG25162" s="381">
        <v>91883</v>
      </c>
      <c r="CI25162" s="378">
        <v>44067</v>
      </c>
    </row>
    <row r="25163" spans="82:87">
      <c r="CD25163" s="34" t="s">
        <v>29036</v>
      </c>
      <c r="CG25163" s="381">
        <v>91884</v>
      </c>
      <c r="CI25163" s="378">
        <v>44067</v>
      </c>
    </row>
    <row r="25164" spans="82:87">
      <c r="CD25164" s="34" t="s">
        <v>29037</v>
      </c>
      <c r="CG25164" s="381">
        <v>91885</v>
      </c>
      <c r="CI25164" s="378">
        <v>44068</v>
      </c>
    </row>
    <row r="25165" spans="82:87">
      <c r="CD25165" s="34" t="s">
        <v>29038</v>
      </c>
      <c r="CG25165" s="381">
        <v>91886</v>
      </c>
      <c r="CI25165" s="378">
        <v>44069</v>
      </c>
    </row>
    <row r="25166" spans="82:87">
      <c r="CD25166" s="34" t="s">
        <v>29039</v>
      </c>
      <c r="CG25166" s="381">
        <v>91887</v>
      </c>
      <c r="CI25166" s="378">
        <v>44070</v>
      </c>
    </row>
    <row r="25167" spans="82:87">
      <c r="CD25167" s="34" t="s">
        <v>29040</v>
      </c>
      <c r="CG25167" s="381">
        <v>91889</v>
      </c>
      <c r="CI25167" s="378">
        <v>44070</v>
      </c>
    </row>
    <row r="25168" spans="82:87">
      <c r="CD25168" s="34" t="s">
        <v>29041</v>
      </c>
      <c r="CG25168" s="381">
        <v>91890</v>
      </c>
      <c r="CI25168" s="378">
        <v>44071</v>
      </c>
    </row>
    <row r="25169" spans="82:87">
      <c r="CD25169" s="34" t="s">
        <v>29042</v>
      </c>
      <c r="CG25169" s="381">
        <v>91891</v>
      </c>
      <c r="CI25169" s="378">
        <v>44071</v>
      </c>
    </row>
    <row r="25170" spans="82:87">
      <c r="CD25170" s="34" t="s">
        <v>29043</v>
      </c>
      <c r="CG25170" s="381">
        <v>91892</v>
      </c>
      <c r="CI25170" s="378">
        <v>44072</v>
      </c>
    </row>
    <row r="25171" spans="82:87">
      <c r="CD25171" s="34" t="s">
        <v>29044</v>
      </c>
      <c r="CG25171" s="381">
        <v>91893</v>
      </c>
      <c r="CI25171" s="378">
        <v>44072</v>
      </c>
    </row>
    <row r="25172" spans="82:87">
      <c r="CD25172" s="34" t="s">
        <v>29045</v>
      </c>
      <c r="CG25172" s="381">
        <v>91894</v>
      </c>
      <c r="CI25172" s="378">
        <v>44073</v>
      </c>
    </row>
    <row r="25173" spans="82:87">
      <c r="CD25173" s="34" t="s">
        <v>29046</v>
      </c>
      <c r="CG25173" s="381">
        <v>91895</v>
      </c>
      <c r="CI25173" s="378">
        <v>44073</v>
      </c>
    </row>
    <row r="25174" spans="82:87">
      <c r="CD25174" s="34" t="s">
        <v>29047</v>
      </c>
      <c r="CG25174" s="381">
        <v>91896</v>
      </c>
      <c r="CI25174" s="378">
        <v>44074</v>
      </c>
    </row>
    <row r="25175" spans="82:87">
      <c r="CD25175" s="34" t="s">
        <v>29048</v>
      </c>
      <c r="CG25175" s="381">
        <v>91897</v>
      </c>
      <c r="CI25175" s="378">
        <v>44074</v>
      </c>
    </row>
    <row r="25176" spans="82:87">
      <c r="CD25176" s="34" t="s">
        <v>29049</v>
      </c>
      <c r="CG25176" s="381">
        <v>91898</v>
      </c>
      <c r="CI25176" s="378">
        <v>44075</v>
      </c>
    </row>
    <row r="25177" spans="82:87">
      <c r="CD25177" s="34" t="s">
        <v>29050</v>
      </c>
      <c r="CG25177" s="381">
        <v>91899</v>
      </c>
      <c r="CI25177" s="378">
        <v>44075</v>
      </c>
    </row>
    <row r="25178" spans="82:87">
      <c r="CD25178" s="34" t="s">
        <v>29051</v>
      </c>
      <c r="CG25178" s="381">
        <v>91910</v>
      </c>
      <c r="CI25178" s="378">
        <v>44076</v>
      </c>
    </row>
    <row r="25179" spans="82:87">
      <c r="CD25179" s="34" t="s">
        <v>29052</v>
      </c>
      <c r="CG25179" s="381">
        <v>91911</v>
      </c>
      <c r="CI25179" s="378">
        <v>44076</v>
      </c>
    </row>
    <row r="25180" spans="82:87">
      <c r="CD25180" s="34" t="s">
        <v>29053</v>
      </c>
      <c r="CG25180" s="381">
        <v>91912</v>
      </c>
      <c r="CI25180" s="378">
        <v>44077</v>
      </c>
    </row>
    <row r="25181" spans="82:87">
      <c r="CD25181" s="34" t="s">
        <v>29054</v>
      </c>
      <c r="CG25181" s="381">
        <v>91913</v>
      </c>
      <c r="CI25181" s="378">
        <v>44077</v>
      </c>
    </row>
    <row r="25182" spans="82:87">
      <c r="CD25182" s="34" t="s">
        <v>29055</v>
      </c>
      <c r="CG25182" s="381">
        <v>91914</v>
      </c>
      <c r="CI25182" s="378">
        <v>44078</v>
      </c>
    </row>
    <row r="25183" spans="82:87">
      <c r="CD25183" s="34" t="s">
        <v>29056</v>
      </c>
      <c r="CG25183" s="381">
        <v>91915</v>
      </c>
      <c r="CI25183" s="378">
        <v>44078</v>
      </c>
    </row>
    <row r="25184" spans="82:87">
      <c r="CD25184" s="34" t="s">
        <v>29057</v>
      </c>
      <c r="CG25184" s="381">
        <v>91916</v>
      </c>
      <c r="CI25184" s="378">
        <v>44079</v>
      </c>
    </row>
    <row r="25185" spans="82:87">
      <c r="CD25185" s="34" t="s">
        <v>29058</v>
      </c>
      <c r="CG25185" s="381">
        <v>91917</v>
      </c>
      <c r="CI25185" s="378">
        <v>44080</v>
      </c>
    </row>
    <row r="25186" spans="82:87">
      <c r="CD25186" s="34" t="s">
        <v>29059</v>
      </c>
      <c r="CG25186" s="381">
        <v>91918</v>
      </c>
      <c r="CI25186" s="378">
        <v>44080</v>
      </c>
    </row>
    <row r="25187" spans="82:87">
      <c r="CD25187" s="34" t="s">
        <v>29060</v>
      </c>
      <c r="CG25187" s="381">
        <v>91919</v>
      </c>
      <c r="CI25187" s="378">
        <v>44081</v>
      </c>
    </row>
    <row r="25188" spans="82:87">
      <c r="CD25188" s="34" t="s">
        <v>29061</v>
      </c>
      <c r="CG25188" s="381">
        <v>91921</v>
      </c>
      <c r="CI25188" s="378">
        <v>44081</v>
      </c>
    </row>
    <row r="25189" spans="82:87">
      <c r="CD25189" s="34" t="s">
        <v>29062</v>
      </c>
      <c r="CG25189" s="381">
        <v>91922</v>
      </c>
      <c r="CI25189" s="378">
        <v>44082</v>
      </c>
    </row>
    <row r="25190" spans="82:87">
      <c r="CD25190" s="34" t="s">
        <v>29063</v>
      </c>
      <c r="CG25190" s="381">
        <v>91923</v>
      </c>
      <c r="CI25190" s="378">
        <v>44082</v>
      </c>
    </row>
    <row r="25191" spans="82:87">
      <c r="CD25191" s="34" t="s">
        <v>29064</v>
      </c>
      <c r="CG25191" s="381">
        <v>91924</v>
      </c>
      <c r="CI25191" s="378">
        <v>44083</v>
      </c>
    </row>
    <row r="25192" spans="82:87">
      <c r="CD25192" s="34" t="s">
        <v>29065</v>
      </c>
      <c r="CG25192" s="381">
        <v>91925</v>
      </c>
      <c r="CI25192" s="378">
        <v>44083</v>
      </c>
    </row>
    <row r="25193" spans="82:87">
      <c r="CD25193" s="34" t="s">
        <v>29066</v>
      </c>
      <c r="CG25193" s="381">
        <v>91926</v>
      </c>
      <c r="CI25193" s="378">
        <v>44084</v>
      </c>
    </row>
    <row r="25194" spans="82:87">
      <c r="CD25194" s="34" t="s">
        <v>29067</v>
      </c>
      <c r="CG25194" s="381">
        <v>91927</v>
      </c>
      <c r="CI25194" s="378">
        <v>44084</v>
      </c>
    </row>
    <row r="25195" spans="82:87">
      <c r="CD25195" s="34" t="s">
        <v>29068</v>
      </c>
      <c r="CG25195" s="381">
        <v>91928</v>
      </c>
      <c r="CI25195" s="378">
        <v>44085</v>
      </c>
    </row>
    <row r="25196" spans="82:87">
      <c r="CD25196" s="34" t="s">
        <v>29069</v>
      </c>
      <c r="CG25196" s="381">
        <v>91929</v>
      </c>
      <c r="CI25196" s="378">
        <v>44085</v>
      </c>
    </row>
    <row r="25197" spans="82:87">
      <c r="CD25197" s="34" t="s">
        <v>29070</v>
      </c>
      <c r="CG25197" s="381">
        <v>91930</v>
      </c>
      <c r="CI25197" s="378">
        <v>44086</v>
      </c>
    </row>
    <row r="25198" spans="82:87">
      <c r="CD25198" s="34" t="s">
        <v>29071</v>
      </c>
      <c r="CG25198" s="381">
        <v>91940</v>
      </c>
      <c r="CI25198" s="378">
        <v>44086</v>
      </c>
    </row>
    <row r="25199" spans="82:87">
      <c r="CD25199" s="34" t="s">
        <v>29072</v>
      </c>
      <c r="CG25199" s="381">
        <v>91941</v>
      </c>
      <c r="CI25199" s="378">
        <v>44087</v>
      </c>
    </row>
    <row r="25200" spans="82:87">
      <c r="CD25200" s="34" t="s">
        <v>29073</v>
      </c>
      <c r="CG25200" s="381">
        <v>91942</v>
      </c>
      <c r="CI25200" s="378">
        <v>44087</v>
      </c>
    </row>
    <row r="25201" spans="82:87">
      <c r="CD25201" s="34" t="s">
        <v>29074</v>
      </c>
      <c r="CG25201" s="381">
        <v>91943</v>
      </c>
      <c r="CI25201" s="378">
        <v>44088</v>
      </c>
    </row>
    <row r="25202" spans="82:87">
      <c r="CD25202" s="34" t="s">
        <v>29075</v>
      </c>
      <c r="CG25202" s="381">
        <v>91944</v>
      </c>
      <c r="CI25202" s="378">
        <v>44088</v>
      </c>
    </row>
    <row r="25203" spans="82:87">
      <c r="CD25203" s="34" t="s">
        <v>29076</v>
      </c>
      <c r="CG25203" s="381">
        <v>91945</v>
      </c>
      <c r="CI25203" s="378">
        <v>44089</v>
      </c>
    </row>
    <row r="25204" spans="82:87">
      <c r="CD25204" s="34" t="s">
        <v>29077</v>
      </c>
      <c r="CG25204" s="381">
        <v>91946</v>
      </c>
      <c r="CI25204" s="378">
        <v>44089</v>
      </c>
    </row>
    <row r="25205" spans="82:87">
      <c r="CD25205" s="34" t="s">
        <v>29078</v>
      </c>
      <c r="CG25205" s="381">
        <v>91947</v>
      </c>
      <c r="CI25205" s="378">
        <v>44090</v>
      </c>
    </row>
    <row r="25206" spans="82:87">
      <c r="CD25206" s="34" t="s">
        <v>29079</v>
      </c>
      <c r="CG25206" s="381">
        <v>91948</v>
      </c>
      <c r="CI25206" s="378">
        <v>44091</v>
      </c>
    </row>
    <row r="25207" spans="82:87">
      <c r="CD25207" s="34" t="s">
        <v>29080</v>
      </c>
      <c r="CG25207" s="381">
        <v>91949</v>
      </c>
      <c r="CI25207" s="378">
        <v>44092</v>
      </c>
    </row>
    <row r="25208" spans="82:87">
      <c r="CD25208" s="34" t="s">
        <v>29081</v>
      </c>
      <c r="CG25208" s="381">
        <v>91951</v>
      </c>
      <c r="CI25208" s="378">
        <v>44093</v>
      </c>
    </row>
    <row r="25209" spans="82:87">
      <c r="CD25209" s="34" t="s">
        <v>29082</v>
      </c>
      <c r="CG25209" s="381">
        <v>91952</v>
      </c>
      <c r="CI25209" s="378">
        <v>44094</v>
      </c>
    </row>
    <row r="25210" spans="82:87">
      <c r="CD25210" s="34" t="s">
        <v>29083</v>
      </c>
      <c r="CG25210" s="381">
        <v>91953</v>
      </c>
      <c r="CI25210" s="378">
        <v>44095</v>
      </c>
    </row>
    <row r="25211" spans="82:87">
      <c r="CD25211" s="34" t="s">
        <v>29084</v>
      </c>
      <c r="CG25211" s="381">
        <v>91954</v>
      </c>
      <c r="CI25211" s="378">
        <v>44096</v>
      </c>
    </row>
    <row r="25212" spans="82:87">
      <c r="CD25212" s="34" t="s">
        <v>29085</v>
      </c>
      <c r="CG25212" s="381">
        <v>91955</v>
      </c>
      <c r="CI25212" s="378">
        <v>44096</v>
      </c>
    </row>
    <row r="25213" spans="82:87">
      <c r="CD25213" s="34" t="s">
        <v>29086</v>
      </c>
      <c r="CG25213" s="381">
        <v>91956</v>
      </c>
      <c r="CI25213" s="378">
        <v>44097</v>
      </c>
    </row>
    <row r="25214" spans="82:87">
      <c r="CD25214" s="34" t="s">
        <v>29087</v>
      </c>
      <c r="CG25214" s="381">
        <v>91957</v>
      </c>
      <c r="CI25214" s="378">
        <v>44097</v>
      </c>
    </row>
    <row r="25215" spans="82:87">
      <c r="CD25215" s="34" t="s">
        <v>29088</v>
      </c>
      <c r="CG25215" s="381">
        <v>91958</v>
      </c>
      <c r="CI25215" s="378">
        <v>44098</v>
      </c>
    </row>
    <row r="25216" spans="82:87">
      <c r="CD25216" s="34" t="s">
        <v>29089</v>
      </c>
      <c r="CG25216" s="381">
        <v>91959</v>
      </c>
      <c r="CI25216" s="378">
        <v>44099</v>
      </c>
    </row>
    <row r="25217" spans="82:87">
      <c r="CD25217" s="34" t="s">
        <v>29090</v>
      </c>
      <c r="CG25217" s="381">
        <v>91961</v>
      </c>
      <c r="CI25217" s="378">
        <v>44100</v>
      </c>
    </row>
    <row r="25218" spans="82:87">
      <c r="CD25218" s="34" t="s">
        <v>29091</v>
      </c>
      <c r="CG25218" s="381">
        <v>91962</v>
      </c>
      <c r="CI25218" s="378">
        <v>44101</v>
      </c>
    </row>
    <row r="25219" spans="82:87">
      <c r="CD25219" s="34" t="s">
        <v>29092</v>
      </c>
      <c r="CG25219" s="381">
        <v>91963</v>
      </c>
      <c r="CI25219" s="378">
        <v>44102</v>
      </c>
    </row>
    <row r="25220" spans="82:87">
      <c r="CD25220" s="34" t="s">
        <v>29093</v>
      </c>
      <c r="CG25220" s="381">
        <v>91964</v>
      </c>
      <c r="CI25220" s="378">
        <v>44103</v>
      </c>
    </row>
    <row r="25221" spans="82:87">
      <c r="CD25221" s="34" t="s">
        <v>29094</v>
      </c>
      <c r="CG25221" s="381">
        <v>91965</v>
      </c>
      <c r="CI25221" s="378">
        <v>44104</v>
      </c>
    </row>
    <row r="25222" spans="82:87">
      <c r="CD25222" s="34" t="s">
        <v>29095</v>
      </c>
      <c r="CG25222" s="381">
        <v>91966</v>
      </c>
      <c r="CI25222" s="378">
        <v>44105</v>
      </c>
    </row>
    <row r="25223" spans="82:87">
      <c r="CD25223" s="34" t="s">
        <v>29096</v>
      </c>
      <c r="CG25223" s="381">
        <v>91967</v>
      </c>
      <c r="CI25223" s="378">
        <v>44106</v>
      </c>
    </row>
    <row r="25224" spans="82:87">
      <c r="CD25224" s="34" t="s">
        <v>29097</v>
      </c>
      <c r="CG25224" s="381">
        <v>91968</v>
      </c>
      <c r="CI25224" s="378">
        <v>44107</v>
      </c>
    </row>
    <row r="25225" spans="82:87">
      <c r="CD25225" s="34" t="s">
        <v>29098</v>
      </c>
      <c r="CG25225" s="381">
        <v>91969</v>
      </c>
      <c r="CI25225" s="378">
        <v>44108</v>
      </c>
    </row>
    <row r="25226" spans="82:87">
      <c r="CD25226" s="34" t="s">
        <v>29099</v>
      </c>
      <c r="CG25226" s="381">
        <v>91971</v>
      </c>
      <c r="CI25226" s="378">
        <v>44109</v>
      </c>
    </row>
    <row r="25227" spans="82:87">
      <c r="CD25227" s="34" t="s">
        <v>29100</v>
      </c>
      <c r="CG25227" s="381">
        <v>91972</v>
      </c>
      <c r="CI25227" s="378">
        <v>44110</v>
      </c>
    </row>
    <row r="25228" spans="82:87">
      <c r="CD25228" s="34" t="s">
        <v>29101</v>
      </c>
      <c r="CG25228" s="381">
        <v>91973</v>
      </c>
      <c r="CI25228" s="378">
        <v>44110</v>
      </c>
    </row>
    <row r="25229" spans="82:87">
      <c r="CD25229" s="34" t="s">
        <v>29102</v>
      </c>
      <c r="CG25229" s="381">
        <v>91974</v>
      </c>
      <c r="CI25229" s="378">
        <v>44110</v>
      </c>
    </row>
    <row r="25230" spans="82:87">
      <c r="CD25230" s="34" t="s">
        <v>29103</v>
      </c>
      <c r="CG25230" s="381">
        <v>91975</v>
      </c>
      <c r="CI25230" s="378">
        <v>44110</v>
      </c>
    </row>
    <row r="25231" spans="82:87">
      <c r="CD25231" s="34" t="s">
        <v>29104</v>
      </c>
      <c r="CG25231" s="381">
        <v>91976</v>
      </c>
      <c r="CI25231" s="378">
        <v>44110</v>
      </c>
    </row>
    <row r="25232" spans="82:87">
      <c r="CD25232" s="34" t="s">
        <v>29105</v>
      </c>
      <c r="CG25232" s="381">
        <v>91977</v>
      </c>
      <c r="CI25232" s="378">
        <v>44110</v>
      </c>
    </row>
    <row r="25233" spans="82:87">
      <c r="CD25233" s="34" t="s">
        <v>29106</v>
      </c>
      <c r="CG25233" s="381">
        <v>91978</v>
      </c>
      <c r="CI25233" s="378">
        <v>44110</v>
      </c>
    </row>
    <row r="25234" spans="82:87">
      <c r="CD25234" s="34" t="s">
        <v>29107</v>
      </c>
      <c r="CG25234" s="381">
        <v>91979</v>
      </c>
      <c r="CI25234" s="378">
        <v>44115</v>
      </c>
    </row>
    <row r="25235" spans="82:87">
      <c r="CD25235" s="34" t="s">
        <v>29108</v>
      </c>
      <c r="CG25235" s="381">
        <v>91980</v>
      </c>
      <c r="CI25235" s="378">
        <v>44115</v>
      </c>
    </row>
    <row r="25236" spans="82:87">
      <c r="CD25236" s="34" t="s">
        <v>29109</v>
      </c>
      <c r="CG25236" s="381">
        <v>91981</v>
      </c>
      <c r="CI25236" s="378">
        <v>44116</v>
      </c>
    </row>
    <row r="25237" spans="82:87">
      <c r="CD25237" s="34" t="s">
        <v>29110</v>
      </c>
      <c r="CG25237" s="381">
        <v>91982</v>
      </c>
      <c r="CI25237" s="378">
        <v>44117</v>
      </c>
    </row>
    <row r="25238" spans="82:87">
      <c r="CD25238" s="34" t="s">
        <v>29111</v>
      </c>
      <c r="CG25238" s="381">
        <v>91983</v>
      </c>
      <c r="CI25238" s="378">
        <v>44118</v>
      </c>
    </row>
    <row r="25239" spans="82:87">
      <c r="CD25239" s="34" t="s">
        <v>29112</v>
      </c>
      <c r="CG25239" s="381">
        <v>91984</v>
      </c>
      <c r="CI25239" s="378">
        <v>44119</v>
      </c>
    </row>
    <row r="25240" spans="82:87">
      <c r="CD25240" s="34" t="s">
        <v>29113</v>
      </c>
      <c r="CG25240" s="381">
        <v>91985</v>
      </c>
      <c r="CI25240" s="378">
        <v>44119</v>
      </c>
    </row>
    <row r="25241" spans="82:87">
      <c r="CD25241" s="34" t="s">
        <v>29114</v>
      </c>
      <c r="CG25241" s="381">
        <v>91986</v>
      </c>
      <c r="CI25241" s="378">
        <v>44120</v>
      </c>
    </row>
    <row r="25242" spans="82:87">
      <c r="CD25242" s="34" t="s">
        <v>29115</v>
      </c>
      <c r="CG25242" s="381">
        <v>91987</v>
      </c>
      <c r="CI25242" s="378">
        <v>44121</v>
      </c>
    </row>
    <row r="25243" spans="82:87">
      <c r="CD25243" s="34" t="s">
        <v>29116</v>
      </c>
      <c r="CG25243" s="381">
        <v>91988</v>
      </c>
      <c r="CI25243" s="378">
        <v>44122</v>
      </c>
    </row>
    <row r="25244" spans="82:87">
      <c r="CD25244" s="34" t="s">
        <v>29117</v>
      </c>
      <c r="CG25244" s="381">
        <v>91989</v>
      </c>
      <c r="CI25244" s="378">
        <v>44123</v>
      </c>
    </row>
    <row r="25245" spans="82:87">
      <c r="CD25245" s="34" t="s">
        <v>29118</v>
      </c>
      <c r="CG25245" s="381">
        <v>92000</v>
      </c>
      <c r="CI25245" s="378">
        <v>44124</v>
      </c>
    </row>
    <row r="25246" spans="82:87">
      <c r="CD25246" s="34" t="s">
        <v>29119</v>
      </c>
      <c r="CG25246" s="381">
        <v>92001</v>
      </c>
      <c r="CI25246" s="378">
        <v>44125</v>
      </c>
    </row>
    <row r="25247" spans="82:87">
      <c r="CD25247" s="34" t="s">
        <v>29120</v>
      </c>
      <c r="CG25247" s="381">
        <v>92002</v>
      </c>
      <c r="CI25247" s="378">
        <v>44126</v>
      </c>
    </row>
    <row r="25248" spans="82:87">
      <c r="CD25248" s="34" t="s">
        <v>29121</v>
      </c>
      <c r="CG25248" s="381">
        <v>92003</v>
      </c>
      <c r="CI25248" s="378">
        <v>44127</v>
      </c>
    </row>
    <row r="25249" spans="82:87">
      <c r="CD25249" s="34" t="s">
        <v>29122</v>
      </c>
      <c r="CG25249" s="381">
        <v>92004</v>
      </c>
      <c r="CI25249" s="378">
        <v>44128</v>
      </c>
    </row>
    <row r="25250" spans="82:87">
      <c r="CD25250" s="34" t="s">
        <v>29123</v>
      </c>
      <c r="CG25250" s="381">
        <v>92005</v>
      </c>
      <c r="CI25250" s="378">
        <v>44129</v>
      </c>
    </row>
    <row r="25251" spans="82:87">
      <c r="CD25251" s="34" t="s">
        <v>29124</v>
      </c>
      <c r="CG25251" s="381">
        <v>92006</v>
      </c>
      <c r="CI25251" s="378">
        <v>44130</v>
      </c>
    </row>
    <row r="25252" spans="82:87">
      <c r="CD25252" s="34" t="s">
        <v>29125</v>
      </c>
      <c r="CG25252" s="381">
        <v>92007</v>
      </c>
      <c r="CI25252" s="378">
        <v>44130</v>
      </c>
    </row>
    <row r="25253" spans="82:87">
      <c r="CD25253" s="34" t="s">
        <v>29126</v>
      </c>
      <c r="CG25253" s="381">
        <v>92008</v>
      </c>
      <c r="CI25253" s="378">
        <v>44130</v>
      </c>
    </row>
    <row r="25254" spans="82:87">
      <c r="CD25254" s="34" t="s">
        <v>29127</v>
      </c>
      <c r="CG25254" s="381">
        <v>92009</v>
      </c>
      <c r="CI25254" s="378">
        <v>44130</v>
      </c>
    </row>
    <row r="25255" spans="82:87">
      <c r="CD25255" s="34" t="s">
        <v>29128</v>
      </c>
      <c r="CG25255" s="381">
        <v>92010</v>
      </c>
      <c r="CI25255" s="378">
        <v>44130</v>
      </c>
    </row>
    <row r="25256" spans="82:87">
      <c r="CD25256" s="34" t="s">
        <v>29129</v>
      </c>
      <c r="CG25256" s="381">
        <v>92011</v>
      </c>
      <c r="CI25256" s="378">
        <v>44140</v>
      </c>
    </row>
    <row r="25257" spans="82:87">
      <c r="CD25257" s="34" t="s">
        <v>29130</v>
      </c>
      <c r="CG25257" s="381">
        <v>92012</v>
      </c>
      <c r="CI25257" s="378">
        <v>44140</v>
      </c>
    </row>
    <row r="25258" spans="82:87">
      <c r="CD25258" s="34" t="s">
        <v>29131</v>
      </c>
      <c r="CG25258" s="381">
        <v>92013</v>
      </c>
      <c r="CI25258" s="378">
        <v>44140</v>
      </c>
    </row>
    <row r="25259" spans="82:87">
      <c r="CD25259" s="34" t="s">
        <v>29132</v>
      </c>
      <c r="CG25259" s="381">
        <v>92014</v>
      </c>
      <c r="CI25259" s="378">
        <v>44140</v>
      </c>
    </row>
    <row r="25260" spans="82:87">
      <c r="CD25260" s="34" t="s">
        <v>29133</v>
      </c>
      <c r="CG25260" s="381">
        <v>92015</v>
      </c>
      <c r="CI25260" s="378">
        <v>44140</v>
      </c>
    </row>
    <row r="25261" spans="82:87">
      <c r="CD25261" s="34" t="s">
        <v>29134</v>
      </c>
      <c r="CG25261" s="381">
        <v>92016</v>
      </c>
      <c r="CI25261" s="378">
        <v>44140</v>
      </c>
    </row>
    <row r="25262" spans="82:87">
      <c r="CD25262" s="34" t="s">
        <v>29135</v>
      </c>
      <c r="CG25262" s="381">
        <v>92017</v>
      </c>
      <c r="CI25262" s="378">
        <v>44141</v>
      </c>
    </row>
    <row r="25263" spans="82:87">
      <c r="CD25263" s="34" t="s">
        <v>29136</v>
      </c>
      <c r="CG25263" s="381">
        <v>92018</v>
      </c>
      <c r="CI25263" s="378">
        <v>44142</v>
      </c>
    </row>
    <row r="25264" spans="82:87">
      <c r="CD25264" s="34" t="s">
        <v>29137</v>
      </c>
      <c r="CG25264" s="381">
        <v>92019</v>
      </c>
      <c r="CI25264" s="378">
        <v>44143</v>
      </c>
    </row>
    <row r="25265" spans="82:87">
      <c r="CD25265" s="34" t="s">
        <v>29138</v>
      </c>
      <c r="CG25265" s="381">
        <v>92020</v>
      </c>
      <c r="CI25265" s="378">
        <v>44144</v>
      </c>
    </row>
    <row r="25266" spans="82:87">
      <c r="CD25266" s="34" t="s">
        <v>29139</v>
      </c>
      <c r="CG25266" s="381">
        <v>92021</v>
      </c>
      <c r="CI25266" s="378">
        <v>44145</v>
      </c>
    </row>
    <row r="25267" spans="82:87">
      <c r="CD25267" s="34" t="s">
        <v>29140</v>
      </c>
      <c r="CG25267" s="381">
        <v>92022</v>
      </c>
      <c r="CI25267" s="378">
        <v>44146</v>
      </c>
    </row>
    <row r="25268" spans="82:87">
      <c r="CD25268" s="34" t="s">
        <v>29141</v>
      </c>
      <c r="CG25268" s="381">
        <v>92023</v>
      </c>
      <c r="CI25268" s="378">
        <v>44146</v>
      </c>
    </row>
    <row r="25269" spans="82:87">
      <c r="CD25269" s="34" t="s">
        <v>29142</v>
      </c>
      <c r="CG25269" s="381">
        <v>92024</v>
      </c>
      <c r="CI25269" s="378">
        <v>44147</v>
      </c>
    </row>
    <row r="25270" spans="82:87">
      <c r="CD25270" s="34" t="s">
        <v>29143</v>
      </c>
      <c r="CG25270" s="381">
        <v>92025</v>
      </c>
      <c r="CI25270" s="378">
        <v>44148</v>
      </c>
    </row>
    <row r="25271" spans="82:87">
      <c r="CD25271" s="34" t="s">
        <v>29144</v>
      </c>
      <c r="CG25271" s="381">
        <v>92026</v>
      </c>
      <c r="CI25271" s="378">
        <v>44149</v>
      </c>
    </row>
    <row r="25272" spans="82:87">
      <c r="CD25272" s="34" t="s">
        <v>29145</v>
      </c>
      <c r="CG25272" s="381">
        <v>92027</v>
      </c>
      <c r="CI25272" s="378">
        <v>44150</v>
      </c>
    </row>
    <row r="25273" spans="82:87">
      <c r="CD25273" s="34" t="s">
        <v>29146</v>
      </c>
      <c r="CG25273" s="381">
        <v>92028</v>
      </c>
      <c r="CI25273" s="378">
        <v>44150</v>
      </c>
    </row>
    <row r="25274" spans="82:87">
      <c r="CD25274" s="34" t="s">
        <v>29147</v>
      </c>
      <c r="CG25274" s="381">
        <v>92029</v>
      </c>
      <c r="CI25274" s="378">
        <v>44150</v>
      </c>
    </row>
    <row r="25275" spans="82:87">
      <c r="CD25275" s="34" t="s">
        <v>29148</v>
      </c>
      <c r="CG25275" s="381">
        <v>92030</v>
      </c>
      <c r="CI25275" s="378">
        <v>44150</v>
      </c>
    </row>
    <row r="25276" spans="82:87">
      <c r="CD25276" s="34" t="s">
        <v>29149</v>
      </c>
      <c r="CG25276" s="381">
        <v>92031</v>
      </c>
      <c r="CI25276" s="378">
        <v>44150</v>
      </c>
    </row>
    <row r="25277" spans="82:87">
      <c r="CD25277" s="34" t="s">
        <v>29150</v>
      </c>
      <c r="CG25277" s="381">
        <v>92032</v>
      </c>
      <c r="CI25277" s="378">
        <v>44150</v>
      </c>
    </row>
    <row r="25278" spans="82:87">
      <c r="CD25278" s="34" t="s">
        <v>29151</v>
      </c>
      <c r="CG25278" s="381">
        <v>92033</v>
      </c>
      <c r="CI25278" s="378">
        <v>44151</v>
      </c>
    </row>
    <row r="25279" spans="82:87">
      <c r="CD25279" s="34" t="s">
        <v>29152</v>
      </c>
      <c r="CG25279" s="381">
        <v>92034</v>
      </c>
      <c r="CI25279" s="378">
        <v>44152</v>
      </c>
    </row>
    <row r="25280" spans="82:87">
      <c r="CD25280" s="34" t="s">
        <v>29153</v>
      </c>
      <c r="CG25280" s="381">
        <v>92035</v>
      </c>
      <c r="CI25280" s="378">
        <v>44152</v>
      </c>
    </row>
    <row r="25281" spans="82:87">
      <c r="CD25281" s="34" t="s">
        <v>29154</v>
      </c>
      <c r="CG25281" s="381">
        <v>92036</v>
      </c>
      <c r="CI25281" s="378">
        <v>44153</v>
      </c>
    </row>
    <row r="25282" spans="82:87">
      <c r="CD25282" s="34" t="s">
        <v>29155</v>
      </c>
      <c r="CG25282" s="381">
        <v>92037</v>
      </c>
      <c r="CI25282" s="378">
        <v>44154</v>
      </c>
    </row>
    <row r="25283" spans="82:87">
      <c r="CD25283" s="34" t="s">
        <v>29156</v>
      </c>
      <c r="CG25283" s="381">
        <v>92038</v>
      </c>
      <c r="CI25283" s="378">
        <v>44155</v>
      </c>
    </row>
    <row r="25284" spans="82:87">
      <c r="CD25284" s="34" t="s">
        <v>29157</v>
      </c>
      <c r="CG25284" s="381">
        <v>92039</v>
      </c>
      <c r="CI25284" s="378">
        <v>44156</v>
      </c>
    </row>
    <row r="25285" spans="82:87">
      <c r="CD25285" s="34" t="s">
        <v>29158</v>
      </c>
      <c r="CG25285" s="381">
        <v>92040</v>
      </c>
      <c r="CI25285" s="378">
        <v>44157</v>
      </c>
    </row>
    <row r="25286" spans="82:87">
      <c r="CD25286" s="34" t="s">
        <v>29159</v>
      </c>
      <c r="CG25286" s="381">
        <v>92041</v>
      </c>
      <c r="CI25286" s="378">
        <v>44158</v>
      </c>
    </row>
    <row r="25287" spans="82:87">
      <c r="CD25287" s="34" t="s">
        <v>29160</v>
      </c>
      <c r="CG25287" s="381">
        <v>92042</v>
      </c>
      <c r="CI25287" s="378">
        <v>44159</v>
      </c>
    </row>
    <row r="25288" spans="82:87">
      <c r="CD25288" s="34" t="s">
        <v>29161</v>
      </c>
      <c r="CG25288" s="381">
        <v>92043</v>
      </c>
      <c r="CI25288" s="378">
        <v>44160</v>
      </c>
    </row>
    <row r="25289" spans="82:87">
      <c r="CD25289" s="34" t="s">
        <v>29162</v>
      </c>
      <c r="CG25289" s="381">
        <v>92044</v>
      </c>
      <c r="CI25289" s="378">
        <v>44160</v>
      </c>
    </row>
    <row r="25290" spans="82:87">
      <c r="CD25290" s="34" t="s">
        <v>29163</v>
      </c>
      <c r="CG25290" s="381">
        <v>92045</v>
      </c>
      <c r="CI25290" s="378">
        <v>44160</v>
      </c>
    </row>
    <row r="25291" spans="82:87">
      <c r="CD25291" s="34" t="s">
        <v>29164</v>
      </c>
      <c r="CG25291" s="381">
        <v>92046</v>
      </c>
      <c r="CI25291" s="378">
        <v>44160</v>
      </c>
    </row>
    <row r="25292" spans="82:87">
      <c r="CD25292" s="34" t="s">
        <v>29165</v>
      </c>
      <c r="CG25292" s="381">
        <v>92047</v>
      </c>
      <c r="CI25292" s="378">
        <v>44160</v>
      </c>
    </row>
    <row r="25293" spans="82:87">
      <c r="CD25293" s="34" t="s">
        <v>29166</v>
      </c>
      <c r="CG25293" s="381">
        <v>92048</v>
      </c>
      <c r="CI25293" s="378">
        <v>44170</v>
      </c>
    </row>
    <row r="25294" spans="82:87">
      <c r="CD25294" s="34" t="s">
        <v>29167</v>
      </c>
      <c r="CG25294" s="381">
        <v>92049</v>
      </c>
      <c r="CI25294" s="378">
        <v>44170</v>
      </c>
    </row>
    <row r="25295" spans="82:87">
      <c r="CD25295" s="34" t="s">
        <v>29168</v>
      </c>
      <c r="CG25295" s="381">
        <v>92050</v>
      </c>
      <c r="CI25295" s="378">
        <v>44170</v>
      </c>
    </row>
    <row r="25296" spans="82:87">
      <c r="CD25296" s="34" t="s">
        <v>29169</v>
      </c>
      <c r="CG25296" s="381">
        <v>92051</v>
      </c>
      <c r="CI25296" s="378">
        <v>44170</v>
      </c>
    </row>
    <row r="25297" spans="82:87">
      <c r="CD25297" s="34" t="s">
        <v>29170</v>
      </c>
      <c r="CG25297" s="381">
        <v>92052</v>
      </c>
      <c r="CI25297" s="378">
        <v>44170</v>
      </c>
    </row>
    <row r="25298" spans="82:87">
      <c r="CD25298" s="34" t="s">
        <v>29171</v>
      </c>
      <c r="CG25298" s="381">
        <v>92053</v>
      </c>
      <c r="CI25298" s="378">
        <v>44170</v>
      </c>
    </row>
    <row r="25299" spans="82:87">
      <c r="CD25299" s="34" t="s">
        <v>29172</v>
      </c>
      <c r="CG25299" s="381">
        <v>92054</v>
      </c>
      <c r="CI25299" s="378">
        <v>44170</v>
      </c>
    </row>
    <row r="25300" spans="82:87">
      <c r="CD25300" s="34" t="s">
        <v>29173</v>
      </c>
      <c r="CG25300" s="381">
        <v>92055</v>
      </c>
      <c r="CI25300" s="378">
        <v>44175</v>
      </c>
    </row>
    <row r="25301" spans="82:87">
      <c r="CD25301" s="34" t="s">
        <v>29174</v>
      </c>
      <c r="CG25301" s="381">
        <v>92056</v>
      </c>
      <c r="CI25301" s="378">
        <v>44176</v>
      </c>
    </row>
    <row r="25302" spans="82:87">
      <c r="CD25302" s="34" t="s">
        <v>29175</v>
      </c>
      <c r="CG25302" s="381">
        <v>92057</v>
      </c>
      <c r="CI25302" s="378">
        <v>44177</v>
      </c>
    </row>
    <row r="25303" spans="82:87">
      <c r="CD25303" s="34" t="s">
        <v>29176</v>
      </c>
      <c r="CG25303" s="381">
        <v>92058</v>
      </c>
      <c r="CI25303" s="378">
        <v>44179</v>
      </c>
    </row>
    <row r="25304" spans="82:87">
      <c r="CD25304" s="34" t="s">
        <v>29177</v>
      </c>
      <c r="CG25304" s="381">
        <v>92059</v>
      </c>
      <c r="CI25304" s="378">
        <v>44184</v>
      </c>
    </row>
    <row r="25305" spans="82:87">
      <c r="CD25305" s="34" t="s">
        <v>29178</v>
      </c>
      <c r="CG25305" s="381">
        <v>92060</v>
      </c>
      <c r="CI25305" s="378">
        <v>44185</v>
      </c>
    </row>
    <row r="25306" spans="82:87">
      <c r="CD25306" s="34" t="s">
        <v>29179</v>
      </c>
      <c r="CG25306" s="381">
        <v>92061</v>
      </c>
      <c r="CI25306" s="378">
        <v>44186</v>
      </c>
    </row>
    <row r="25307" spans="82:87">
      <c r="CD25307" s="34" t="s">
        <v>29180</v>
      </c>
      <c r="CG25307" s="381">
        <v>92062</v>
      </c>
      <c r="CI25307" s="378">
        <v>44187</v>
      </c>
    </row>
    <row r="25308" spans="82:87">
      <c r="CD25308" s="34" t="s">
        <v>29181</v>
      </c>
      <c r="CG25308" s="381">
        <v>92063</v>
      </c>
      <c r="CI25308" s="378">
        <v>44188</v>
      </c>
    </row>
    <row r="25309" spans="82:87">
      <c r="CD25309" s="34" t="s">
        <v>29182</v>
      </c>
      <c r="CG25309" s="381">
        <v>92064</v>
      </c>
      <c r="CI25309" s="378">
        <v>44190</v>
      </c>
    </row>
    <row r="25310" spans="82:87">
      <c r="CD25310" s="34" t="s">
        <v>29183</v>
      </c>
      <c r="CG25310" s="381">
        <v>92065</v>
      </c>
      <c r="CI25310" s="378">
        <v>44190</v>
      </c>
    </row>
    <row r="25311" spans="82:87">
      <c r="CD25311" s="34" t="s">
        <v>29184</v>
      </c>
      <c r="CG25311" s="381">
        <v>92066</v>
      </c>
      <c r="CI25311" s="378">
        <v>44190</v>
      </c>
    </row>
    <row r="25312" spans="82:87">
      <c r="CD25312" s="34" t="s">
        <v>29185</v>
      </c>
      <c r="CG25312" s="381">
        <v>92067</v>
      </c>
      <c r="CI25312" s="378">
        <v>44190</v>
      </c>
    </row>
    <row r="25313" spans="82:87">
      <c r="CD25313" s="34" t="s">
        <v>29186</v>
      </c>
      <c r="CG25313" s="381">
        <v>92068</v>
      </c>
      <c r="CI25313" s="378">
        <v>44190</v>
      </c>
    </row>
    <row r="25314" spans="82:87">
      <c r="CD25314" s="34" t="s">
        <v>29187</v>
      </c>
      <c r="CG25314" s="381">
        <v>92069</v>
      </c>
      <c r="CI25314" s="378">
        <v>44190</v>
      </c>
    </row>
    <row r="25315" spans="82:87">
      <c r="CD25315" s="34" t="s">
        <v>29188</v>
      </c>
      <c r="CG25315" s="381">
        <v>92070</v>
      </c>
      <c r="CI25315" s="378">
        <v>44191</v>
      </c>
    </row>
    <row r="25316" spans="82:87">
      <c r="CD25316" s="34" t="s">
        <v>29189</v>
      </c>
      <c r="CG25316" s="381">
        <v>92071</v>
      </c>
      <c r="CI25316" s="378">
        <v>44192</v>
      </c>
    </row>
    <row r="25317" spans="82:87">
      <c r="CD25317" s="34" t="s">
        <v>29190</v>
      </c>
      <c r="CG25317" s="381">
        <v>92072</v>
      </c>
      <c r="CI25317" s="378">
        <v>44193</v>
      </c>
    </row>
    <row r="25318" spans="82:87">
      <c r="CD25318" s="34" t="s">
        <v>29191</v>
      </c>
      <c r="CG25318" s="381">
        <v>92073</v>
      </c>
      <c r="CI25318" s="378">
        <v>44194</v>
      </c>
    </row>
    <row r="25319" spans="82:87">
      <c r="CD25319" s="34" t="s">
        <v>29192</v>
      </c>
      <c r="CG25319" s="381">
        <v>92074</v>
      </c>
      <c r="CI25319" s="378">
        <v>44195</v>
      </c>
    </row>
    <row r="25320" spans="82:87">
      <c r="CD25320" s="34" t="s">
        <v>29193</v>
      </c>
      <c r="CG25320" s="381">
        <v>92075</v>
      </c>
      <c r="CI25320" s="378">
        <v>44196</v>
      </c>
    </row>
    <row r="25321" spans="82:87">
      <c r="CD25321" s="34" t="s">
        <v>29194</v>
      </c>
      <c r="CG25321" s="381">
        <v>92076</v>
      </c>
      <c r="CI25321" s="378">
        <v>44197</v>
      </c>
    </row>
    <row r="25322" spans="82:87">
      <c r="CD25322" s="34" t="s">
        <v>29195</v>
      </c>
      <c r="CG25322" s="381">
        <v>92077</v>
      </c>
      <c r="CI25322" s="378">
        <v>44198</v>
      </c>
    </row>
    <row r="25323" spans="82:87">
      <c r="CD25323" s="34" t="s">
        <v>29196</v>
      </c>
      <c r="CG25323" s="381">
        <v>92078</v>
      </c>
      <c r="CI25323" s="378">
        <v>44199</v>
      </c>
    </row>
    <row r="25324" spans="82:87">
      <c r="CD25324" s="34" t="s">
        <v>29197</v>
      </c>
      <c r="CG25324" s="381">
        <v>92079</v>
      </c>
      <c r="CI25324" s="378">
        <v>44200</v>
      </c>
    </row>
    <row r="25325" spans="82:87">
      <c r="CD25325" s="34" t="s">
        <v>29198</v>
      </c>
      <c r="CG25325" s="381">
        <v>92080</v>
      </c>
      <c r="CI25325" s="378">
        <v>44201</v>
      </c>
    </row>
    <row r="25326" spans="82:87">
      <c r="CD25326" s="34" t="s">
        <v>29199</v>
      </c>
      <c r="CG25326" s="381">
        <v>92081</v>
      </c>
      <c r="CI25326" s="378">
        <v>44202</v>
      </c>
    </row>
    <row r="25327" spans="82:87">
      <c r="CD25327" s="34" t="s">
        <v>29200</v>
      </c>
      <c r="CG25327" s="381">
        <v>92082</v>
      </c>
      <c r="CI25327" s="378">
        <v>44203</v>
      </c>
    </row>
    <row r="25328" spans="82:87">
      <c r="CD25328" s="34" t="s">
        <v>29201</v>
      </c>
      <c r="CG25328" s="381">
        <v>92083</v>
      </c>
      <c r="CI25328" s="378">
        <v>44204</v>
      </c>
    </row>
    <row r="25329" spans="82:87">
      <c r="CD25329" s="34" t="s">
        <v>29202</v>
      </c>
      <c r="CG25329" s="381">
        <v>92084</v>
      </c>
      <c r="CI25329" s="378">
        <v>44205</v>
      </c>
    </row>
    <row r="25330" spans="82:87">
      <c r="CD25330" s="34" t="s">
        <v>29203</v>
      </c>
      <c r="CG25330" s="381">
        <v>92085</v>
      </c>
      <c r="CI25330" s="378">
        <v>44206</v>
      </c>
    </row>
    <row r="25331" spans="82:87">
      <c r="CD25331" s="34" t="s">
        <v>29204</v>
      </c>
      <c r="CG25331" s="381">
        <v>92086</v>
      </c>
      <c r="CI25331" s="378">
        <v>44207</v>
      </c>
    </row>
    <row r="25332" spans="82:87">
      <c r="CD25332" s="34" t="s">
        <v>29205</v>
      </c>
      <c r="CG25332" s="381">
        <v>92087</v>
      </c>
      <c r="CI25332" s="378">
        <v>44208</v>
      </c>
    </row>
    <row r="25333" spans="82:87">
      <c r="CD25333" s="34" t="s">
        <v>29206</v>
      </c>
      <c r="CG25333" s="381">
        <v>92088</v>
      </c>
      <c r="CI25333" s="378">
        <v>44209</v>
      </c>
    </row>
    <row r="25334" spans="82:87">
      <c r="CD25334" s="34" t="s">
        <v>29207</v>
      </c>
      <c r="CG25334" s="381">
        <v>92089</v>
      </c>
      <c r="CI25334" s="378">
        <v>44210</v>
      </c>
    </row>
    <row r="25335" spans="82:87">
      <c r="CD25335" s="34" t="s">
        <v>29208</v>
      </c>
      <c r="CG25335" s="381">
        <v>92090</v>
      </c>
      <c r="CI25335" s="378">
        <v>44210</v>
      </c>
    </row>
    <row r="25336" spans="82:87">
      <c r="CD25336" s="34" t="s">
        <v>29209</v>
      </c>
      <c r="CG25336" s="381">
        <v>92091</v>
      </c>
      <c r="CI25336" s="378">
        <v>44211</v>
      </c>
    </row>
    <row r="25337" spans="82:87">
      <c r="CD25337" s="34" t="s">
        <v>29210</v>
      </c>
      <c r="CG25337" s="381">
        <v>92092</v>
      </c>
      <c r="CI25337" s="378">
        <v>44212</v>
      </c>
    </row>
    <row r="25338" spans="82:87">
      <c r="CD25338" s="34" t="s">
        <v>29211</v>
      </c>
      <c r="CG25338" s="381">
        <v>92093</v>
      </c>
      <c r="CI25338" s="378">
        <v>44213</v>
      </c>
    </row>
    <row r="25339" spans="82:87">
      <c r="CD25339" s="34" t="s">
        <v>29212</v>
      </c>
      <c r="CG25339" s="381">
        <v>92094</v>
      </c>
      <c r="CI25339" s="378">
        <v>44214</v>
      </c>
    </row>
    <row r="25340" spans="82:87">
      <c r="CD25340" s="34" t="s">
        <v>29213</v>
      </c>
      <c r="CG25340" s="381">
        <v>92095</v>
      </c>
      <c r="CI25340" s="378">
        <v>44215</v>
      </c>
    </row>
    <row r="25341" spans="82:87">
      <c r="CD25341" s="34" t="s">
        <v>29214</v>
      </c>
      <c r="CG25341" s="381">
        <v>92096</v>
      </c>
      <c r="CI25341" s="378">
        <v>44216</v>
      </c>
    </row>
    <row r="25342" spans="82:87">
      <c r="CD25342" s="34" t="s">
        <v>29215</v>
      </c>
      <c r="CG25342" s="381">
        <v>92097</v>
      </c>
      <c r="CI25342" s="378">
        <v>44217</v>
      </c>
    </row>
    <row r="25343" spans="82:87">
      <c r="CD25343" s="34" t="s">
        <v>29216</v>
      </c>
      <c r="CG25343" s="381">
        <v>92098</v>
      </c>
      <c r="CI25343" s="378">
        <v>44218</v>
      </c>
    </row>
    <row r="25344" spans="82:87">
      <c r="CD25344" s="34" t="s">
        <v>29217</v>
      </c>
      <c r="CG25344" s="381">
        <v>92099</v>
      </c>
      <c r="CI25344" s="378">
        <v>44219</v>
      </c>
    </row>
    <row r="25345" spans="82:87">
      <c r="CD25345" s="34" t="s">
        <v>29218</v>
      </c>
      <c r="CG25345" s="381">
        <v>92100</v>
      </c>
      <c r="CI25345" s="378">
        <v>44220</v>
      </c>
    </row>
    <row r="25346" spans="82:87">
      <c r="CD25346" s="34" t="s">
        <v>29219</v>
      </c>
      <c r="CG25346" s="381">
        <v>92101</v>
      </c>
      <c r="CI25346" s="378">
        <v>44230</v>
      </c>
    </row>
    <row r="25347" spans="82:87">
      <c r="CD25347" s="34" t="s">
        <v>29220</v>
      </c>
      <c r="CG25347" s="381">
        <v>92102</v>
      </c>
      <c r="CI25347" s="378">
        <v>44231</v>
      </c>
    </row>
    <row r="25348" spans="82:87">
      <c r="CD25348" s="34" t="s">
        <v>29221</v>
      </c>
      <c r="CG25348" s="381">
        <v>92103</v>
      </c>
      <c r="CI25348" s="378">
        <v>44232</v>
      </c>
    </row>
    <row r="25349" spans="82:87">
      <c r="CD25349" s="34" t="s">
        <v>29222</v>
      </c>
      <c r="CG25349" s="381">
        <v>92104</v>
      </c>
      <c r="CI25349" s="378">
        <v>44233</v>
      </c>
    </row>
    <row r="25350" spans="82:87">
      <c r="CD25350" s="34" t="s">
        <v>29223</v>
      </c>
      <c r="CG25350" s="381">
        <v>92105</v>
      </c>
      <c r="CI25350" s="378">
        <v>44234</v>
      </c>
    </row>
    <row r="25351" spans="82:87">
      <c r="CD25351" s="34" t="s">
        <v>29224</v>
      </c>
      <c r="CG25351" s="381">
        <v>92106</v>
      </c>
      <c r="CI25351" s="378">
        <v>44235</v>
      </c>
    </row>
    <row r="25352" spans="82:87">
      <c r="CD25352" s="34" t="s">
        <v>29225</v>
      </c>
      <c r="CG25352" s="381">
        <v>92107</v>
      </c>
      <c r="CI25352" s="378">
        <v>44236</v>
      </c>
    </row>
    <row r="25353" spans="82:87">
      <c r="CD25353" s="34" t="s">
        <v>29226</v>
      </c>
      <c r="CG25353" s="381">
        <v>92108</v>
      </c>
      <c r="CI25353" s="378">
        <v>44239</v>
      </c>
    </row>
    <row r="25354" spans="82:87">
      <c r="CD25354" s="34" t="s">
        <v>29227</v>
      </c>
      <c r="CG25354" s="381">
        <v>92109</v>
      </c>
      <c r="CI25354" s="378">
        <v>44240</v>
      </c>
    </row>
    <row r="25355" spans="82:87">
      <c r="CD25355" s="34" t="s">
        <v>29228</v>
      </c>
      <c r="CG25355" s="381">
        <v>92110</v>
      </c>
      <c r="CI25355" s="378">
        <v>44240</v>
      </c>
    </row>
    <row r="25356" spans="82:87">
      <c r="CD25356" s="34" t="s">
        <v>29229</v>
      </c>
      <c r="CG25356" s="381">
        <v>92111</v>
      </c>
      <c r="CI25356" s="378">
        <v>44240</v>
      </c>
    </row>
    <row r="25357" spans="82:87">
      <c r="CD25357" s="34" t="s">
        <v>29230</v>
      </c>
      <c r="CG25357" s="381">
        <v>92112</v>
      </c>
      <c r="CI25357" s="378">
        <v>44242</v>
      </c>
    </row>
    <row r="25358" spans="82:87">
      <c r="CD25358" s="34" t="s">
        <v>29231</v>
      </c>
      <c r="CG25358" s="381">
        <v>92113</v>
      </c>
      <c r="CI25358" s="378">
        <v>44250</v>
      </c>
    </row>
    <row r="25359" spans="82:87">
      <c r="CD25359" s="34" t="s">
        <v>29232</v>
      </c>
      <c r="CG25359" s="381">
        <v>92114</v>
      </c>
      <c r="CI25359" s="378">
        <v>44260</v>
      </c>
    </row>
    <row r="25360" spans="82:87">
      <c r="CD25360" s="34" t="s">
        <v>29233</v>
      </c>
      <c r="CG25360" s="381">
        <v>92115</v>
      </c>
      <c r="CI25360" s="378">
        <v>44260</v>
      </c>
    </row>
    <row r="25361" spans="82:87">
      <c r="CD25361" s="34" t="s">
        <v>29234</v>
      </c>
      <c r="CG25361" s="381">
        <v>92116</v>
      </c>
      <c r="CI25361" s="378">
        <v>44260</v>
      </c>
    </row>
    <row r="25362" spans="82:87">
      <c r="CD25362" s="34" t="s">
        <v>29235</v>
      </c>
      <c r="CG25362" s="381">
        <v>92117</v>
      </c>
      <c r="CI25362" s="378">
        <v>44260</v>
      </c>
    </row>
    <row r="25363" spans="82:87">
      <c r="CD25363" s="34" t="s">
        <v>29236</v>
      </c>
      <c r="CG25363" s="381">
        <v>92118</v>
      </c>
      <c r="CI25363" s="378">
        <v>44260</v>
      </c>
    </row>
    <row r="25364" spans="82:87">
      <c r="CD25364" s="34" t="s">
        <v>29237</v>
      </c>
      <c r="CG25364" s="381">
        <v>92119</v>
      </c>
      <c r="CI25364" s="378">
        <v>44260</v>
      </c>
    </row>
    <row r="25365" spans="82:87">
      <c r="CD25365" s="34" t="s">
        <v>29238</v>
      </c>
      <c r="CG25365" s="381">
        <v>92120</v>
      </c>
      <c r="CI25365" s="378">
        <v>44261</v>
      </c>
    </row>
    <row r="25366" spans="82:87">
      <c r="CD25366" s="34" t="s">
        <v>29239</v>
      </c>
      <c r="CG25366" s="381">
        <v>92121</v>
      </c>
      <c r="CI25366" s="378">
        <v>44262</v>
      </c>
    </row>
    <row r="25367" spans="82:87">
      <c r="CD25367" s="34" t="s">
        <v>29240</v>
      </c>
      <c r="CG25367" s="381">
        <v>92122</v>
      </c>
      <c r="CI25367" s="378">
        <v>44263</v>
      </c>
    </row>
    <row r="25368" spans="82:87">
      <c r="CD25368" s="34" t="s">
        <v>29241</v>
      </c>
      <c r="CG25368" s="381">
        <v>92123</v>
      </c>
      <c r="CI25368" s="378">
        <v>44264</v>
      </c>
    </row>
    <row r="25369" spans="82:87">
      <c r="CD25369" s="34" t="s">
        <v>29242</v>
      </c>
      <c r="CG25369" s="381">
        <v>92124</v>
      </c>
      <c r="CI25369" s="378">
        <v>44265</v>
      </c>
    </row>
    <row r="25370" spans="82:87">
      <c r="CD25370" s="34" t="s">
        <v>29243</v>
      </c>
      <c r="CG25370" s="381">
        <v>92125</v>
      </c>
      <c r="CI25370" s="378">
        <v>44266</v>
      </c>
    </row>
    <row r="25371" spans="82:87">
      <c r="CD25371" s="34" t="s">
        <v>29244</v>
      </c>
      <c r="CG25371" s="381">
        <v>92126</v>
      </c>
      <c r="CI25371" s="378">
        <v>44268</v>
      </c>
    </row>
    <row r="25372" spans="82:87">
      <c r="CD25372" s="34" t="s">
        <v>29245</v>
      </c>
      <c r="CG25372" s="381">
        <v>92127</v>
      </c>
      <c r="CI25372" s="378">
        <v>44269</v>
      </c>
    </row>
    <row r="25373" spans="82:87">
      <c r="CD25373" s="34" t="s">
        <v>29246</v>
      </c>
      <c r="CG25373" s="381">
        <v>92128</v>
      </c>
      <c r="CI25373" s="378">
        <v>44270</v>
      </c>
    </row>
    <row r="25374" spans="82:87">
      <c r="CD25374" s="34" t="s">
        <v>29247</v>
      </c>
      <c r="CG25374" s="381">
        <v>92129</v>
      </c>
      <c r="CI25374" s="378">
        <v>44270</v>
      </c>
    </row>
    <row r="25375" spans="82:87">
      <c r="CD25375" s="34" t="s">
        <v>29248</v>
      </c>
      <c r="CG25375" s="381">
        <v>92130</v>
      </c>
      <c r="CI25375" s="378">
        <v>44270</v>
      </c>
    </row>
    <row r="25376" spans="82:87">
      <c r="CD25376" s="34" t="s">
        <v>29249</v>
      </c>
      <c r="CG25376" s="381">
        <v>92131</v>
      </c>
      <c r="CI25376" s="378">
        <v>44270</v>
      </c>
    </row>
    <row r="25377" spans="82:87">
      <c r="CD25377" s="34" t="s">
        <v>29250</v>
      </c>
      <c r="CG25377" s="381">
        <v>92132</v>
      </c>
      <c r="CI25377" s="378">
        <v>44270</v>
      </c>
    </row>
    <row r="25378" spans="82:87">
      <c r="CD25378" s="34" t="s">
        <v>29251</v>
      </c>
      <c r="CG25378" s="381">
        <v>92133</v>
      </c>
      <c r="CI25378" s="378">
        <v>44272</v>
      </c>
    </row>
    <row r="25379" spans="82:87">
      <c r="CD25379" s="34" t="s">
        <v>29252</v>
      </c>
      <c r="CG25379" s="381">
        <v>92134</v>
      </c>
      <c r="CI25379" s="378">
        <v>44273</v>
      </c>
    </row>
    <row r="25380" spans="82:87">
      <c r="CD25380" s="34" t="s">
        <v>29253</v>
      </c>
      <c r="CG25380" s="381">
        <v>92135</v>
      </c>
      <c r="CI25380" s="378">
        <v>44274</v>
      </c>
    </row>
    <row r="25381" spans="82:87">
      <c r="CD25381" s="34" t="s">
        <v>29254</v>
      </c>
      <c r="CG25381" s="381">
        <v>92136</v>
      </c>
      <c r="CI25381" s="378">
        <v>44275</v>
      </c>
    </row>
    <row r="25382" spans="82:87">
      <c r="CD25382" s="34" t="s">
        <v>29255</v>
      </c>
      <c r="CG25382" s="381">
        <v>92137</v>
      </c>
      <c r="CI25382" s="378">
        <v>44276</v>
      </c>
    </row>
    <row r="25383" spans="82:87">
      <c r="CD25383" s="34" t="s">
        <v>29256</v>
      </c>
      <c r="CG25383" s="381">
        <v>92138</v>
      </c>
      <c r="CI25383" s="378">
        <v>44277</v>
      </c>
    </row>
    <row r="25384" spans="82:87">
      <c r="CD25384" s="34" t="s">
        <v>29257</v>
      </c>
      <c r="CG25384" s="381">
        <v>92139</v>
      </c>
      <c r="CI25384" s="378">
        <v>44278</v>
      </c>
    </row>
    <row r="25385" spans="82:87">
      <c r="CD25385" s="34" t="s">
        <v>29258</v>
      </c>
      <c r="CG25385" s="381">
        <v>92140</v>
      </c>
      <c r="CI25385" s="378">
        <v>44279</v>
      </c>
    </row>
    <row r="25386" spans="82:87">
      <c r="CD25386" s="34" t="s">
        <v>29259</v>
      </c>
      <c r="CG25386" s="381">
        <v>92141</v>
      </c>
      <c r="CI25386" s="378">
        <v>44290</v>
      </c>
    </row>
    <row r="25387" spans="82:87">
      <c r="CD25387" s="34" t="s">
        <v>29260</v>
      </c>
      <c r="CG25387" s="381">
        <v>92142</v>
      </c>
      <c r="CI25387" s="378">
        <v>44290</v>
      </c>
    </row>
    <row r="25388" spans="82:87">
      <c r="CD25388" s="34" t="s">
        <v>29261</v>
      </c>
      <c r="CG25388" s="381">
        <v>92143</v>
      </c>
      <c r="CI25388" s="378">
        <v>44290</v>
      </c>
    </row>
    <row r="25389" spans="82:87">
      <c r="CD25389" s="34" t="s">
        <v>29262</v>
      </c>
      <c r="CG25389" s="381">
        <v>92144</v>
      </c>
      <c r="CI25389" s="378">
        <v>44290</v>
      </c>
    </row>
    <row r="25390" spans="82:87">
      <c r="CD25390" s="34" t="s">
        <v>29263</v>
      </c>
      <c r="CG25390" s="381">
        <v>92145</v>
      </c>
      <c r="CI25390" s="378">
        <v>44300</v>
      </c>
    </row>
    <row r="25391" spans="82:87">
      <c r="CD25391" s="34" t="s">
        <v>29264</v>
      </c>
      <c r="CG25391" s="381">
        <v>92146</v>
      </c>
      <c r="CI25391" s="378">
        <v>44301</v>
      </c>
    </row>
    <row r="25392" spans="82:87">
      <c r="CD25392" s="34" t="s">
        <v>29265</v>
      </c>
      <c r="CG25392" s="381">
        <v>92147</v>
      </c>
      <c r="CI25392" s="378">
        <v>44302</v>
      </c>
    </row>
    <row r="25393" spans="82:87">
      <c r="CD25393" s="34" t="s">
        <v>29266</v>
      </c>
      <c r="CG25393" s="381">
        <v>92148</v>
      </c>
      <c r="CI25393" s="378">
        <v>44303</v>
      </c>
    </row>
    <row r="25394" spans="82:87">
      <c r="CD25394" s="34" t="s">
        <v>29267</v>
      </c>
      <c r="CG25394" s="381">
        <v>92149</v>
      </c>
      <c r="CI25394" s="378">
        <v>44304</v>
      </c>
    </row>
    <row r="25395" spans="82:87">
      <c r="CD25395" s="34" t="s">
        <v>29268</v>
      </c>
      <c r="CG25395" s="381">
        <v>92150</v>
      </c>
      <c r="CI25395" s="378">
        <v>44305</v>
      </c>
    </row>
    <row r="25396" spans="82:87">
      <c r="CD25396" s="34" t="s">
        <v>29269</v>
      </c>
      <c r="CG25396" s="381">
        <v>92151</v>
      </c>
      <c r="CI25396" s="378">
        <v>44306</v>
      </c>
    </row>
    <row r="25397" spans="82:87">
      <c r="CD25397" s="34" t="s">
        <v>29270</v>
      </c>
      <c r="CG25397" s="381">
        <v>92152</v>
      </c>
      <c r="CI25397" s="378">
        <v>44307</v>
      </c>
    </row>
    <row r="25398" spans="82:87">
      <c r="CD25398" s="34" t="s">
        <v>29271</v>
      </c>
      <c r="CG25398" s="381">
        <v>92153</v>
      </c>
      <c r="CI25398" s="378">
        <v>44308</v>
      </c>
    </row>
    <row r="25399" spans="82:87">
      <c r="CD25399" s="34" t="s">
        <v>29272</v>
      </c>
      <c r="CG25399" s="381">
        <v>92154</v>
      </c>
      <c r="CI25399" s="378">
        <v>44309</v>
      </c>
    </row>
    <row r="25400" spans="82:87">
      <c r="CD25400" s="34" t="s">
        <v>29273</v>
      </c>
      <c r="CG25400" s="381">
        <v>92155</v>
      </c>
      <c r="CI25400" s="378">
        <v>44310</v>
      </c>
    </row>
    <row r="25401" spans="82:87">
      <c r="CD25401" s="34" t="s">
        <v>29274</v>
      </c>
      <c r="CG25401" s="381">
        <v>92156</v>
      </c>
      <c r="CI25401" s="378">
        <v>44310</v>
      </c>
    </row>
    <row r="25402" spans="82:87">
      <c r="CD25402" s="34" t="s">
        <v>29275</v>
      </c>
      <c r="CG25402" s="381">
        <v>92157</v>
      </c>
      <c r="CI25402" s="378">
        <v>44310</v>
      </c>
    </row>
    <row r="25403" spans="82:87">
      <c r="CD25403" s="34" t="s">
        <v>29276</v>
      </c>
      <c r="CG25403" s="381">
        <v>92158</v>
      </c>
      <c r="CI25403" s="378">
        <v>44310</v>
      </c>
    </row>
    <row r="25404" spans="82:87">
      <c r="CD25404" s="34" t="s">
        <v>29277</v>
      </c>
      <c r="CG25404" s="381">
        <v>92159</v>
      </c>
      <c r="CI25404" s="378">
        <v>44311</v>
      </c>
    </row>
    <row r="25405" spans="82:87">
      <c r="CD25405" s="34" t="s">
        <v>29278</v>
      </c>
      <c r="CG25405" s="381">
        <v>92160</v>
      </c>
      <c r="CI25405" s="378">
        <v>44312</v>
      </c>
    </row>
    <row r="25406" spans="82:87">
      <c r="CD25406" s="34" t="s">
        <v>29279</v>
      </c>
      <c r="CG25406" s="381">
        <v>92161</v>
      </c>
      <c r="CI25406" s="378">
        <v>44313</v>
      </c>
    </row>
    <row r="25407" spans="82:87">
      <c r="CD25407" s="34" t="s">
        <v>29280</v>
      </c>
      <c r="CG25407" s="381">
        <v>92162</v>
      </c>
      <c r="CI25407" s="378">
        <v>44314</v>
      </c>
    </row>
    <row r="25408" spans="82:87">
      <c r="CD25408" s="34" t="s">
        <v>29281</v>
      </c>
      <c r="CG25408" s="381">
        <v>92163</v>
      </c>
      <c r="CI25408" s="378">
        <v>44315</v>
      </c>
    </row>
    <row r="25409" spans="82:87">
      <c r="CD25409" s="34" t="s">
        <v>29282</v>
      </c>
      <c r="CG25409" s="381">
        <v>92164</v>
      </c>
      <c r="CI25409" s="378">
        <v>44316</v>
      </c>
    </row>
    <row r="25410" spans="82:87">
      <c r="CD25410" s="34" t="s">
        <v>29283</v>
      </c>
      <c r="CG25410" s="381">
        <v>92165</v>
      </c>
      <c r="CI25410" s="378">
        <v>44317</v>
      </c>
    </row>
    <row r="25411" spans="82:87">
      <c r="CD25411" s="34" t="s">
        <v>29284</v>
      </c>
      <c r="CG25411" s="381">
        <v>92166</v>
      </c>
      <c r="CI25411" s="378">
        <v>44318</v>
      </c>
    </row>
    <row r="25412" spans="82:87">
      <c r="CD25412" s="34" t="s">
        <v>29285</v>
      </c>
      <c r="CG25412" s="381">
        <v>92167</v>
      </c>
      <c r="CI25412" s="378">
        <v>44319</v>
      </c>
    </row>
    <row r="25413" spans="82:87">
      <c r="CD25413" s="34" t="s">
        <v>29286</v>
      </c>
      <c r="CG25413" s="381">
        <v>92168</v>
      </c>
      <c r="CI25413" s="378">
        <v>44320</v>
      </c>
    </row>
    <row r="25414" spans="82:87">
      <c r="CD25414" s="34" t="s">
        <v>29287</v>
      </c>
      <c r="CG25414" s="381">
        <v>92169</v>
      </c>
      <c r="CI25414" s="378">
        <v>44320</v>
      </c>
    </row>
    <row r="25415" spans="82:87">
      <c r="CD25415" s="34" t="s">
        <v>29288</v>
      </c>
      <c r="CG25415" s="381">
        <v>92170</v>
      </c>
      <c r="CI25415" s="378">
        <v>44320</v>
      </c>
    </row>
    <row r="25416" spans="82:87">
      <c r="CD25416" s="34" t="s">
        <v>29289</v>
      </c>
      <c r="CG25416" s="381">
        <v>92171</v>
      </c>
      <c r="CI25416" s="378">
        <v>44320</v>
      </c>
    </row>
    <row r="25417" spans="82:87">
      <c r="CD25417" s="34" t="s">
        <v>29290</v>
      </c>
      <c r="CG25417" s="381">
        <v>92172</v>
      </c>
      <c r="CI25417" s="378">
        <v>44320</v>
      </c>
    </row>
    <row r="25418" spans="82:87">
      <c r="CD25418" s="34" t="s">
        <v>29291</v>
      </c>
      <c r="CG25418" s="381">
        <v>92173</v>
      </c>
      <c r="CI25418" s="378">
        <v>44320</v>
      </c>
    </row>
    <row r="25419" spans="82:87">
      <c r="CD25419" s="34" t="s">
        <v>29292</v>
      </c>
      <c r="CG25419" s="381">
        <v>92174</v>
      </c>
      <c r="CI25419" s="378">
        <v>44320</v>
      </c>
    </row>
    <row r="25420" spans="82:87">
      <c r="CD25420" s="34" t="s">
        <v>29293</v>
      </c>
      <c r="CG25420" s="381">
        <v>92175</v>
      </c>
      <c r="CI25420" s="378">
        <v>44321</v>
      </c>
    </row>
    <row r="25421" spans="82:87">
      <c r="CD25421" s="34" t="s">
        <v>29294</v>
      </c>
      <c r="CG25421" s="381">
        <v>92176</v>
      </c>
      <c r="CI25421" s="378">
        <v>44322</v>
      </c>
    </row>
    <row r="25422" spans="82:87">
      <c r="CD25422" s="34" t="s">
        <v>29295</v>
      </c>
      <c r="CG25422" s="381">
        <v>92177</v>
      </c>
      <c r="CI25422" s="378">
        <v>44323</v>
      </c>
    </row>
    <row r="25423" spans="82:87">
      <c r="CD25423" s="34" t="s">
        <v>29296</v>
      </c>
      <c r="CG25423" s="381">
        <v>92178</v>
      </c>
      <c r="CI25423" s="378">
        <v>44324</v>
      </c>
    </row>
    <row r="25424" spans="82:87">
      <c r="CD25424" s="34" t="s">
        <v>29297</v>
      </c>
      <c r="CG25424" s="381">
        <v>92179</v>
      </c>
      <c r="CI25424" s="378">
        <v>44325</v>
      </c>
    </row>
    <row r="25425" spans="82:87">
      <c r="CD25425" s="34" t="s">
        <v>29298</v>
      </c>
      <c r="CG25425" s="381">
        <v>92181</v>
      </c>
      <c r="CI25425" s="378">
        <v>44326</v>
      </c>
    </row>
    <row r="25426" spans="82:87">
      <c r="CD25426" s="34" t="s">
        <v>29299</v>
      </c>
      <c r="CG25426" s="381">
        <v>92182</v>
      </c>
      <c r="CI25426" s="378">
        <v>44327</v>
      </c>
    </row>
    <row r="25427" spans="82:87">
      <c r="CD25427" s="34" t="s">
        <v>29300</v>
      </c>
      <c r="CG25427" s="381">
        <v>92183</v>
      </c>
      <c r="CI25427" s="378">
        <v>44328</v>
      </c>
    </row>
    <row r="25428" spans="82:87">
      <c r="CD25428" s="34" t="s">
        <v>29301</v>
      </c>
      <c r="CG25428" s="381">
        <v>92184</v>
      </c>
      <c r="CI25428" s="378">
        <v>44329</v>
      </c>
    </row>
    <row r="25429" spans="82:87">
      <c r="CD25429" s="34" t="s">
        <v>29302</v>
      </c>
      <c r="CG25429" s="381">
        <v>92185</v>
      </c>
      <c r="CI25429" s="378">
        <v>44330</v>
      </c>
    </row>
    <row r="25430" spans="82:87">
      <c r="CD25430" s="34" t="s">
        <v>29303</v>
      </c>
      <c r="CG25430" s="381">
        <v>92186</v>
      </c>
      <c r="CI25430" s="378">
        <v>44330</v>
      </c>
    </row>
    <row r="25431" spans="82:87">
      <c r="CD25431" s="34" t="s">
        <v>29304</v>
      </c>
      <c r="CG25431" s="381">
        <v>92187</v>
      </c>
      <c r="CI25431" s="378">
        <v>44330</v>
      </c>
    </row>
    <row r="25432" spans="82:87">
      <c r="CD25432" s="34" t="s">
        <v>29305</v>
      </c>
      <c r="CG25432" s="381">
        <v>92188</v>
      </c>
      <c r="CI25432" s="378">
        <v>44330</v>
      </c>
    </row>
    <row r="25433" spans="82:87">
      <c r="CD25433" s="34" t="s">
        <v>29306</v>
      </c>
      <c r="CG25433" s="381">
        <v>92189</v>
      </c>
      <c r="CI25433" s="378">
        <v>44330</v>
      </c>
    </row>
    <row r="25434" spans="82:87">
      <c r="CD25434" s="34" t="s">
        <v>29307</v>
      </c>
      <c r="CG25434" s="381">
        <v>92190</v>
      </c>
      <c r="CI25434" s="378">
        <v>44331</v>
      </c>
    </row>
    <row r="25435" spans="82:87">
      <c r="CD25435" s="34" t="s">
        <v>29308</v>
      </c>
      <c r="CG25435" s="381">
        <v>92191</v>
      </c>
      <c r="CI25435" s="378">
        <v>44332</v>
      </c>
    </row>
    <row r="25436" spans="82:87">
      <c r="CD25436" s="34" t="s">
        <v>29309</v>
      </c>
      <c r="CG25436" s="381">
        <v>92192</v>
      </c>
      <c r="CI25436" s="378">
        <v>44333</v>
      </c>
    </row>
    <row r="25437" spans="82:87">
      <c r="CD25437" s="34" t="s">
        <v>29310</v>
      </c>
      <c r="CG25437" s="381">
        <v>92193</v>
      </c>
      <c r="CI25437" s="378">
        <v>44334</v>
      </c>
    </row>
    <row r="25438" spans="82:87">
      <c r="CD25438" s="34" t="s">
        <v>29311</v>
      </c>
      <c r="CG25438" s="381">
        <v>92194</v>
      </c>
      <c r="CI25438" s="378">
        <v>44335</v>
      </c>
    </row>
    <row r="25439" spans="82:87">
      <c r="CD25439" s="34" t="s">
        <v>29312</v>
      </c>
      <c r="CG25439" s="381">
        <v>92195</v>
      </c>
      <c r="CI25439" s="378">
        <v>44336</v>
      </c>
    </row>
    <row r="25440" spans="82:87">
      <c r="CD25440" s="34" t="s">
        <v>29313</v>
      </c>
      <c r="CG25440" s="381">
        <v>92196</v>
      </c>
      <c r="CI25440" s="378">
        <v>44337</v>
      </c>
    </row>
    <row r="25441" spans="82:87">
      <c r="CD25441" s="34" t="s">
        <v>29314</v>
      </c>
      <c r="CG25441" s="381">
        <v>92197</v>
      </c>
      <c r="CI25441" s="378">
        <v>44338</v>
      </c>
    </row>
    <row r="25442" spans="82:87">
      <c r="CD25442" s="34" t="s">
        <v>29315</v>
      </c>
      <c r="CG25442" s="381">
        <v>92198</v>
      </c>
      <c r="CI25442" s="378">
        <v>44339</v>
      </c>
    </row>
    <row r="25443" spans="82:87">
      <c r="CD25443" s="34" t="s">
        <v>29316</v>
      </c>
      <c r="CG25443" s="381">
        <v>92199</v>
      </c>
      <c r="CI25443" s="378">
        <v>44340</v>
      </c>
    </row>
    <row r="25444" spans="82:87">
      <c r="CD25444" s="34" t="s">
        <v>29317</v>
      </c>
      <c r="CG25444" s="381">
        <v>92200</v>
      </c>
      <c r="CI25444" s="378">
        <v>44341</v>
      </c>
    </row>
    <row r="25445" spans="82:87">
      <c r="CD25445" s="34" t="s">
        <v>29318</v>
      </c>
      <c r="CG25445" s="381">
        <v>92201</v>
      </c>
      <c r="CI25445" s="378">
        <v>44342</v>
      </c>
    </row>
    <row r="25446" spans="82:87">
      <c r="CD25446" s="34" t="s">
        <v>29319</v>
      </c>
      <c r="CG25446" s="381">
        <v>92202</v>
      </c>
      <c r="CI25446" s="378">
        <v>44343</v>
      </c>
    </row>
    <row r="25447" spans="82:87">
      <c r="CD25447" s="34" t="s">
        <v>29320</v>
      </c>
      <c r="CG25447" s="381">
        <v>92203</v>
      </c>
      <c r="CI25447" s="378">
        <v>44344</v>
      </c>
    </row>
    <row r="25448" spans="82:87">
      <c r="CD25448" s="34" t="s">
        <v>29321</v>
      </c>
      <c r="CG25448" s="381">
        <v>92204</v>
      </c>
      <c r="CI25448" s="378">
        <v>44345</v>
      </c>
    </row>
    <row r="25449" spans="82:87">
      <c r="CD25449" s="34" t="s">
        <v>29322</v>
      </c>
      <c r="CG25449" s="381">
        <v>92205</v>
      </c>
      <c r="CI25449" s="378">
        <v>44346</v>
      </c>
    </row>
    <row r="25450" spans="82:87">
      <c r="CD25450" s="34" t="s">
        <v>29323</v>
      </c>
      <c r="CG25450" s="381">
        <v>92206</v>
      </c>
      <c r="CI25450" s="378">
        <v>44347</v>
      </c>
    </row>
    <row r="25451" spans="82:87">
      <c r="CD25451" s="34" t="s">
        <v>29324</v>
      </c>
      <c r="CG25451" s="381">
        <v>92207</v>
      </c>
      <c r="CI25451" s="378">
        <v>44348</v>
      </c>
    </row>
    <row r="25452" spans="82:87">
      <c r="CD25452" s="34" t="s">
        <v>29325</v>
      </c>
      <c r="CG25452" s="381">
        <v>92208</v>
      </c>
      <c r="CI25452" s="378">
        <v>44349</v>
      </c>
    </row>
    <row r="25453" spans="82:87">
      <c r="CD25453" s="34" t="s">
        <v>29326</v>
      </c>
      <c r="CG25453" s="381">
        <v>92209</v>
      </c>
      <c r="CI25453" s="378">
        <v>44350</v>
      </c>
    </row>
    <row r="25454" spans="82:87">
      <c r="CD25454" s="34" t="s">
        <v>29327</v>
      </c>
      <c r="CG25454" s="381">
        <v>92210</v>
      </c>
      <c r="CI25454" s="378">
        <v>44350</v>
      </c>
    </row>
    <row r="25455" spans="82:87">
      <c r="CD25455" s="34" t="s">
        <v>29328</v>
      </c>
      <c r="CG25455" s="381">
        <v>92211</v>
      </c>
      <c r="CI25455" s="378">
        <v>44351</v>
      </c>
    </row>
    <row r="25456" spans="82:87">
      <c r="CD25456" s="34" t="s">
        <v>29329</v>
      </c>
      <c r="CG25456" s="381">
        <v>92212</v>
      </c>
      <c r="CI25456" s="378">
        <v>44352</v>
      </c>
    </row>
    <row r="25457" spans="82:87">
      <c r="CD25457" s="34" t="s">
        <v>29330</v>
      </c>
      <c r="CG25457" s="381">
        <v>92213</v>
      </c>
      <c r="CI25457" s="378">
        <v>44353</v>
      </c>
    </row>
    <row r="25458" spans="82:87">
      <c r="CD25458" s="34" t="s">
        <v>29331</v>
      </c>
      <c r="CG25458" s="381">
        <v>92214</v>
      </c>
      <c r="CI25458" s="378">
        <v>44354</v>
      </c>
    </row>
    <row r="25459" spans="82:87">
      <c r="CD25459" s="34" t="s">
        <v>29332</v>
      </c>
      <c r="CG25459" s="381">
        <v>92215</v>
      </c>
      <c r="CI25459" s="378">
        <v>44355</v>
      </c>
    </row>
    <row r="25460" spans="82:87">
      <c r="CD25460" s="34" t="s">
        <v>29333</v>
      </c>
      <c r="CG25460" s="381">
        <v>92216</v>
      </c>
      <c r="CI25460" s="378">
        <v>44356</v>
      </c>
    </row>
    <row r="25461" spans="82:87">
      <c r="CD25461" s="34" t="s">
        <v>29334</v>
      </c>
      <c r="CG25461" s="381">
        <v>92217</v>
      </c>
      <c r="CI25461" s="378">
        <v>44357</v>
      </c>
    </row>
    <row r="25462" spans="82:87">
      <c r="CD25462" s="34" t="s">
        <v>29335</v>
      </c>
      <c r="CG25462" s="381">
        <v>92218</v>
      </c>
      <c r="CI25462" s="378">
        <v>44358</v>
      </c>
    </row>
    <row r="25463" spans="82:87">
      <c r="CD25463" s="34" t="s">
        <v>29336</v>
      </c>
      <c r="CG25463" s="381">
        <v>92219</v>
      </c>
      <c r="CI25463" s="378">
        <v>44359</v>
      </c>
    </row>
    <row r="25464" spans="82:87">
      <c r="CD25464" s="34" t="s">
        <v>29337</v>
      </c>
      <c r="CG25464" s="381">
        <v>92220</v>
      </c>
      <c r="CI25464" s="378">
        <v>44360</v>
      </c>
    </row>
    <row r="25465" spans="82:87">
      <c r="CD25465" s="34" t="s">
        <v>29338</v>
      </c>
      <c r="CG25465" s="381">
        <v>92221</v>
      </c>
      <c r="CI25465" s="378">
        <v>44360</v>
      </c>
    </row>
    <row r="25466" spans="82:87">
      <c r="CD25466" s="34" t="s">
        <v>29339</v>
      </c>
      <c r="CG25466" s="381">
        <v>92222</v>
      </c>
      <c r="CI25466" s="378">
        <v>44360</v>
      </c>
    </row>
    <row r="25467" spans="82:87">
      <c r="CD25467" s="34" t="s">
        <v>29340</v>
      </c>
      <c r="CG25467" s="381">
        <v>92223</v>
      </c>
      <c r="CI25467" s="378">
        <v>44360</v>
      </c>
    </row>
    <row r="25468" spans="82:87">
      <c r="CD25468" s="34" t="s">
        <v>29341</v>
      </c>
      <c r="CG25468" s="381">
        <v>92224</v>
      </c>
      <c r="CI25468" s="378">
        <v>44370</v>
      </c>
    </row>
    <row r="25469" spans="82:87">
      <c r="CD25469" s="34" t="s">
        <v>29342</v>
      </c>
      <c r="CG25469" s="381">
        <v>92225</v>
      </c>
      <c r="CI25469" s="378">
        <v>44370</v>
      </c>
    </row>
    <row r="25470" spans="82:87">
      <c r="CD25470" s="34" t="s">
        <v>29343</v>
      </c>
      <c r="CG25470" s="381">
        <v>92226</v>
      </c>
      <c r="CI25470" s="378">
        <v>44370</v>
      </c>
    </row>
    <row r="25471" spans="82:87">
      <c r="CD25471" s="34" t="s">
        <v>29344</v>
      </c>
      <c r="CG25471" s="381">
        <v>92227</v>
      </c>
      <c r="CI25471" s="378">
        <v>44370</v>
      </c>
    </row>
    <row r="25472" spans="82:87">
      <c r="CD25472" s="34" t="s">
        <v>29345</v>
      </c>
      <c r="CG25472" s="381">
        <v>92228</v>
      </c>
      <c r="CI25472" s="378">
        <v>44370</v>
      </c>
    </row>
    <row r="25473" spans="82:87">
      <c r="CD25473" s="34" t="s">
        <v>29346</v>
      </c>
      <c r="CG25473" s="381">
        <v>92229</v>
      </c>
      <c r="CI25473" s="378">
        <v>44370</v>
      </c>
    </row>
    <row r="25474" spans="82:87">
      <c r="CD25474" s="34" t="s">
        <v>29347</v>
      </c>
      <c r="CG25474" s="381">
        <v>92230</v>
      </c>
      <c r="CI25474" s="378">
        <v>44370</v>
      </c>
    </row>
    <row r="25475" spans="82:87">
      <c r="CD25475" s="34" t="s">
        <v>29348</v>
      </c>
      <c r="CG25475" s="381">
        <v>92231</v>
      </c>
      <c r="CI25475" s="378">
        <v>44371</v>
      </c>
    </row>
    <row r="25476" spans="82:87">
      <c r="CD25476" s="34" t="s">
        <v>29349</v>
      </c>
      <c r="CG25476" s="381">
        <v>92232</v>
      </c>
      <c r="CI25476" s="378">
        <v>44372</v>
      </c>
    </row>
    <row r="25477" spans="82:87">
      <c r="CD25477" s="34" t="s">
        <v>29350</v>
      </c>
      <c r="CG25477" s="381">
        <v>92233</v>
      </c>
      <c r="CI25477" s="378">
        <v>44373</v>
      </c>
    </row>
    <row r="25478" spans="82:87">
      <c r="CD25478" s="34" t="s">
        <v>29351</v>
      </c>
      <c r="CG25478" s="381">
        <v>92234</v>
      </c>
      <c r="CI25478" s="378">
        <v>44374</v>
      </c>
    </row>
    <row r="25479" spans="82:87">
      <c r="CD25479" s="34" t="s">
        <v>29352</v>
      </c>
      <c r="CG25479" s="381">
        <v>92235</v>
      </c>
      <c r="CI25479" s="378">
        <v>44375</v>
      </c>
    </row>
    <row r="25480" spans="82:87">
      <c r="CD25480" s="34" t="s">
        <v>29353</v>
      </c>
      <c r="CG25480" s="381">
        <v>92236</v>
      </c>
      <c r="CI25480" s="378">
        <v>44376</v>
      </c>
    </row>
    <row r="25481" spans="82:87">
      <c r="CD25481" s="34" t="s">
        <v>29354</v>
      </c>
      <c r="CG25481" s="381">
        <v>92237</v>
      </c>
      <c r="CI25481" s="378">
        <v>44377</v>
      </c>
    </row>
    <row r="25482" spans="82:87">
      <c r="CD25482" s="34" t="s">
        <v>29355</v>
      </c>
      <c r="CG25482" s="381">
        <v>92238</v>
      </c>
      <c r="CI25482" s="378">
        <v>44378</v>
      </c>
    </row>
    <row r="25483" spans="82:87">
      <c r="CD25483" s="34" t="s">
        <v>29356</v>
      </c>
      <c r="CG25483" s="381">
        <v>92239</v>
      </c>
      <c r="CI25483" s="378">
        <v>44379</v>
      </c>
    </row>
    <row r="25484" spans="82:87">
      <c r="CD25484" s="34" t="s">
        <v>29357</v>
      </c>
      <c r="CG25484" s="381">
        <v>92240</v>
      </c>
      <c r="CI25484" s="378">
        <v>44380</v>
      </c>
    </row>
    <row r="25485" spans="82:87">
      <c r="CD25485" s="34" t="s">
        <v>29358</v>
      </c>
      <c r="CG25485" s="381">
        <v>92241</v>
      </c>
      <c r="CI25485" s="378">
        <v>44390</v>
      </c>
    </row>
    <row r="25486" spans="82:87">
      <c r="CD25486" s="34" t="s">
        <v>29359</v>
      </c>
      <c r="CG25486" s="381">
        <v>92242</v>
      </c>
      <c r="CI25486" s="378">
        <v>44390</v>
      </c>
    </row>
    <row r="25487" spans="82:87">
      <c r="CD25487" s="34" t="s">
        <v>29360</v>
      </c>
      <c r="CG25487" s="381">
        <v>92243</v>
      </c>
      <c r="CI25487" s="378">
        <v>44390</v>
      </c>
    </row>
    <row r="25488" spans="82:87">
      <c r="CD25488" s="34" t="s">
        <v>29361</v>
      </c>
      <c r="CG25488" s="381">
        <v>92244</v>
      </c>
      <c r="CI25488" s="378">
        <v>44390</v>
      </c>
    </row>
    <row r="25489" spans="82:87">
      <c r="CD25489" s="34" t="s">
        <v>29362</v>
      </c>
      <c r="CG25489" s="381">
        <v>92245</v>
      </c>
      <c r="CI25489" s="378">
        <v>44390</v>
      </c>
    </row>
    <row r="25490" spans="82:87">
      <c r="CD25490" s="34" t="s">
        <v>29363</v>
      </c>
      <c r="CG25490" s="381">
        <v>92246</v>
      </c>
      <c r="CI25490" s="378">
        <v>44390</v>
      </c>
    </row>
    <row r="25491" spans="82:87">
      <c r="CD25491" s="34" t="s">
        <v>29364</v>
      </c>
      <c r="CG25491" s="381">
        <v>92247</v>
      </c>
      <c r="CI25491" s="378">
        <v>44400</v>
      </c>
    </row>
    <row r="25492" spans="82:87">
      <c r="CD25492" s="34" t="s">
        <v>29365</v>
      </c>
      <c r="CG25492" s="381">
        <v>92248</v>
      </c>
      <c r="CI25492" s="378">
        <v>44401</v>
      </c>
    </row>
    <row r="25493" spans="82:87">
      <c r="CD25493" s="34" t="s">
        <v>29366</v>
      </c>
      <c r="CG25493" s="381">
        <v>92249</v>
      </c>
      <c r="CI25493" s="378">
        <v>44402</v>
      </c>
    </row>
    <row r="25494" spans="82:87">
      <c r="CD25494" s="34" t="s">
        <v>29367</v>
      </c>
      <c r="CG25494" s="381">
        <v>92250</v>
      </c>
      <c r="CI25494" s="378">
        <v>44403</v>
      </c>
    </row>
    <row r="25495" spans="82:87">
      <c r="CD25495" s="34" t="s">
        <v>29368</v>
      </c>
      <c r="CG25495" s="381">
        <v>92251</v>
      </c>
      <c r="CI25495" s="378">
        <v>44404</v>
      </c>
    </row>
    <row r="25496" spans="82:87">
      <c r="CD25496" s="34" t="s">
        <v>29369</v>
      </c>
      <c r="CG25496" s="381">
        <v>92252</v>
      </c>
      <c r="CI25496" s="378">
        <v>44405</v>
      </c>
    </row>
    <row r="25497" spans="82:87">
      <c r="CD25497" s="34" t="s">
        <v>29370</v>
      </c>
      <c r="CG25497" s="381">
        <v>92253</v>
      </c>
      <c r="CI25497" s="378">
        <v>44406</v>
      </c>
    </row>
    <row r="25498" spans="82:87">
      <c r="CD25498" s="34" t="s">
        <v>29371</v>
      </c>
      <c r="CG25498" s="381">
        <v>92254</v>
      </c>
      <c r="CI25498" s="378">
        <v>44407</v>
      </c>
    </row>
    <row r="25499" spans="82:87">
      <c r="CD25499" s="34" t="s">
        <v>29372</v>
      </c>
      <c r="CG25499" s="381">
        <v>92255</v>
      </c>
      <c r="CI25499" s="378">
        <v>44408</v>
      </c>
    </row>
    <row r="25500" spans="82:87">
      <c r="CD25500" s="34" t="s">
        <v>29373</v>
      </c>
      <c r="CG25500" s="381">
        <v>92256</v>
      </c>
      <c r="CI25500" s="378">
        <v>44409</v>
      </c>
    </row>
    <row r="25501" spans="82:87">
      <c r="CD25501" s="34" t="s">
        <v>29374</v>
      </c>
      <c r="CG25501" s="381">
        <v>92257</v>
      </c>
      <c r="CI25501" s="378">
        <v>44410</v>
      </c>
    </row>
    <row r="25502" spans="82:87">
      <c r="CD25502" s="34" t="s">
        <v>29375</v>
      </c>
      <c r="CG25502" s="381">
        <v>92258</v>
      </c>
      <c r="CI25502" s="378">
        <v>44410</v>
      </c>
    </row>
    <row r="25503" spans="82:87">
      <c r="CD25503" s="34" t="s">
        <v>29376</v>
      </c>
      <c r="CG25503" s="381">
        <v>92259</v>
      </c>
      <c r="CI25503" s="378">
        <v>44410</v>
      </c>
    </row>
    <row r="25504" spans="82:87">
      <c r="CD25504" s="34" t="s">
        <v>29377</v>
      </c>
      <c r="CG25504" s="381">
        <v>92260</v>
      </c>
      <c r="CI25504" s="378">
        <v>44410</v>
      </c>
    </row>
    <row r="25505" spans="82:87">
      <c r="CD25505" s="34" t="s">
        <v>29378</v>
      </c>
      <c r="CG25505" s="381">
        <v>92261</v>
      </c>
      <c r="CI25505" s="378">
        <v>44411</v>
      </c>
    </row>
    <row r="25506" spans="82:87">
      <c r="CD25506" s="34" t="s">
        <v>29379</v>
      </c>
      <c r="CG25506" s="381">
        <v>92262</v>
      </c>
      <c r="CI25506" s="378">
        <v>44412</v>
      </c>
    </row>
    <row r="25507" spans="82:87">
      <c r="CD25507" s="34" t="s">
        <v>29380</v>
      </c>
      <c r="CG25507" s="381">
        <v>92263</v>
      </c>
      <c r="CI25507" s="378">
        <v>44413</v>
      </c>
    </row>
    <row r="25508" spans="82:87">
      <c r="CD25508" s="34" t="s">
        <v>29381</v>
      </c>
      <c r="CG25508" s="381">
        <v>92264</v>
      </c>
      <c r="CI25508" s="378">
        <v>44414</v>
      </c>
    </row>
    <row r="25509" spans="82:87">
      <c r="CD25509" s="34" t="s">
        <v>29382</v>
      </c>
      <c r="CG25509" s="381">
        <v>92265</v>
      </c>
      <c r="CI25509" s="378">
        <v>44415</v>
      </c>
    </row>
    <row r="25510" spans="82:87">
      <c r="CD25510" s="34" t="s">
        <v>29383</v>
      </c>
      <c r="CG25510" s="381">
        <v>92266</v>
      </c>
      <c r="CI25510" s="378">
        <v>44416</v>
      </c>
    </row>
    <row r="25511" spans="82:87">
      <c r="CD25511" s="34" t="s">
        <v>29384</v>
      </c>
      <c r="CG25511" s="381">
        <v>92267</v>
      </c>
      <c r="CI25511" s="378">
        <v>44417</v>
      </c>
    </row>
    <row r="25512" spans="82:87">
      <c r="CD25512" s="34" t="s">
        <v>29385</v>
      </c>
      <c r="CG25512" s="381">
        <v>92268</v>
      </c>
      <c r="CI25512" s="378">
        <v>44418</v>
      </c>
    </row>
    <row r="25513" spans="82:87">
      <c r="CD25513" s="34" t="s">
        <v>29386</v>
      </c>
      <c r="CG25513" s="381">
        <v>92269</v>
      </c>
      <c r="CI25513" s="378">
        <v>44419</v>
      </c>
    </row>
    <row r="25514" spans="82:87">
      <c r="CD25514" s="34" t="s">
        <v>29387</v>
      </c>
      <c r="CG25514" s="381">
        <v>92270</v>
      </c>
      <c r="CI25514" s="378">
        <v>44420</v>
      </c>
    </row>
    <row r="25515" spans="82:87">
      <c r="CD25515" s="34" t="s">
        <v>29388</v>
      </c>
      <c r="CG25515" s="381">
        <v>92271</v>
      </c>
      <c r="CI25515" s="378">
        <v>44420</v>
      </c>
    </row>
    <row r="25516" spans="82:87">
      <c r="CD25516" s="34" t="s">
        <v>29389</v>
      </c>
      <c r="CG25516" s="381">
        <v>92272</v>
      </c>
      <c r="CI25516" s="378">
        <v>44420</v>
      </c>
    </row>
    <row r="25517" spans="82:87">
      <c r="CD25517" s="34" t="s">
        <v>29390</v>
      </c>
      <c r="CG25517" s="381">
        <v>92273</v>
      </c>
      <c r="CI25517" s="378">
        <v>44430</v>
      </c>
    </row>
    <row r="25518" spans="82:87">
      <c r="CD25518" s="34" t="s">
        <v>29391</v>
      </c>
      <c r="CG25518" s="381">
        <v>92274</v>
      </c>
      <c r="CI25518" s="378">
        <v>44430</v>
      </c>
    </row>
    <row r="25519" spans="82:87">
      <c r="CD25519" s="34" t="s">
        <v>29392</v>
      </c>
      <c r="CG25519" s="381">
        <v>92275</v>
      </c>
      <c r="CI25519" s="378">
        <v>44430</v>
      </c>
    </row>
    <row r="25520" spans="82:87">
      <c r="CD25520" s="34" t="s">
        <v>29393</v>
      </c>
      <c r="CG25520" s="381">
        <v>92276</v>
      </c>
      <c r="CI25520" s="378">
        <v>44430</v>
      </c>
    </row>
    <row r="25521" spans="82:87">
      <c r="CD25521" s="34" t="s">
        <v>29394</v>
      </c>
      <c r="CG25521" s="381">
        <v>92277</v>
      </c>
      <c r="CI25521" s="378">
        <v>44440</v>
      </c>
    </row>
    <row r="25522" spans="82:87">
      <c r="CD25522" s="34" t="s">
        <v>29395</v>
      </c>
      <c r="CG25522" s="381">
        <v>92279</v>
      </c>
      <c r="CI25522" s="378">
        <v>44440</v>
      </c>
    </row>
    <row r="25523" spans="82:87">
      <c r="CD25523" s="34" t="s">
        <v>29396</v>
      </c>
      <c r="CG25523" s="381">
        <v>92280</v>
      </c>
      <c r="CI25523" s="378">
        <v>44440</v>
      </c>
    </row>
    <row r="25524" spans="82:87">
      <c r="CD25524" s="34" t="s">
        <v>29397</v>
      </c>
      <c r="CG25524" s="381">
        <v>92281</v>
      </c>
      <c r="CI25524" s="378">
        <v>44440</v>
      </c>
    </row>
    <row r="25525" spans="82:87">
      <c r="CD25525" s="34" t="s">
        <v>29398</v>
      </c>
      <c r="CG25525" s="381">
        <v>92282</v>
      </c>
      <c r="CI25525" s="378">
        <v>44440</v>
      </c>
    </row>
    <row r="25526" spans="82:87">
      <c r="CD25526" s="34" t="s">
        <v>29399</v>
      </c>
      <c r="CG25526" s="381">
        <v>92283</v>
      </c>
      <c r="CI25526" s="378">
        <v>44450</v>
      </c>
    </row>
    <row r="25527" spans="82:87">
      <c r="CD25527" s="34" t="s">
        <v>29400</v>
      </c>
      <c r="CG25527" s="381">
        <v>92284</v>
      </c>
      <c r="CI25527" s="378">
        <v>44450</v>
      </c>
    </row>
    <row r="25528" spans="82:87">
      <c r="CD25528" s="34" t="s">
        <v>29401</v>
      </c>
      <c r="CG25528" s="381">
        <v>92285</v>
      </c>
      <c r="CI25528" s="378">
        <v>44450</v>
      </c>
    </row>
    <row r="25529" spans="82:87">
      <c r="CD25529" s="34" t="s">
        <v>29402</v>
      </c>
      <c r="CG25529" s="381">
        <v>92286</v>
      </c>
      <c r="CI25529" s="378">
        <v>44450</v>
      </c>
    </row>
    <row r="25530" spans="82:87">
      <c r="CD25530" s="34" t="s">
        <v>29403</v>
      </c>
      <c r="CG25530" s="381">
        <v>92287</v>
      </c>
      <c r="CI25530" s="378">
        <v>44460</v>
      </c>
    </row>
    <row r="25531" spans="82:87">
      <c r="CD25531" s="34" t="s">
        <v>29404</v>
      </c>
      <c r="CG25531" s="381">
        <v>92288</v>
      </c>
      <c r="CI25531" s="378">
        <v>44460</v>
      </c>
    </row>
    <row r="25532" spans="82:87">
      <c r="CD25532" s="34" t="s">
        <v>29405</v>
      </c>
      <c r="CG25532" s="381">
        <v>92289</v>
      </c>
      <c r="CI25532" s="378">
        <v>44460</v>
      </c>
    </row>
    <row r="25533" spans="82:87">
      <c r="CD25533" s="34" t="s">
        <v>29406</v>
      </c>
      <c r="CG25533" s="381">
        <v>92290</v>
      </c>
      <c r="CI25533" s="378">
        <v>44470</v>
      </c>
    </row>
    <row r="25534" spans="82:87">
      <c r="CD25534" s="34" t="s">
        <v>29407</v>
      </c>
      <c r="CG25534" s="381">
        <v>92291</v>
      </c>
      <c r="CI25534" s="378">
        <v>44470</v>
      </c>
    </row>
    <row r="25535" spans="82:87">
      <c r="CD25535" s="34" t="s">
        <v>29408</v>
      </c>
      <c r="CG25535" s="381">
        <v>92292</v>
      </c>
      <c r="CI25535" s="378">
        <v>44470</v>
      </c>
    </row>
    <row r="25536" spans="82:87">
      <c r="CD25536" s="34" t="s">
        <v>29409</v>
      </c>
      <c r="CG25536" s="381">
        <v>92293</v>
      </c>
      <c r="CI25536" s="378">
        <v>44471</v>
      </c>
    </row>
    <row r="25537" spans="82:87">
      <c r="CD25537" s="34" t="s">
        <v>29410</v>
      </c>
      <c r="CG25537" s="381">
        <v>92294</v>
      </c>
      <c r="CI25537" s="378">
        <v>44472</v>
      </c>
    </row>
    <row r="25538" spans="82:87">
      <c r="CD25538" s="34" t="s">
        <v>29411</v>
      </c>
      <c r="CG25538" s="381">
        <v>92295</v>
      </c>
      <c r="CI25538" s="378">
        <v>44473</v>
      </c>
    </row>
    <row r="25539" spans="82:87">
      <c r="CD25539" s="34" t="s">
        <v>29412</v>
      </c>
      <c r="CG25539" s="381">
        <v>92296</v>
      </c>
      <c r="CI25539" s="378">
        <v>44474</v>
      </c>
    </row>
    <row r="25540" spans="82:87">
      <c r="CD25540" s="34" t="s">
        <v>29413</v>
      </c>
      <c r="CG25540" s="381">
        <v>92297</v>
      </c>
      <c r="CI25540" s="378">
        <v>44475</v>
      </c>
    </row>
    <row r="25541" spans="82:87">
      <c r="CD25541" s="34" t="s">
        <v>29414</v>
      </c>
      <c r="CG25541" s="381">
        <v>92298</v>
      </c>
      <c r="CI25541" s="378">
        <v>44476</v>
      </c>
    </row>
    <row r="25542" spans="82:87">
      <c r="CD25542" s="34" t="s">
        <v>29415</v>
      </c>
      <c r="CG25542" s="381">
        <v>92299</v>
      </c>
      <c r="CI25542" s="378">
        <v>44477</v>
      </c>
    </row>
    <row r="25543" spans="82:87">
      <c r="CD25543" s="34" t="s">
        <v>29416</v>
      </c>
      <c r="CG25543" s="381">
        <v>92300</v>
      </c>
      <c r="CI25543" s="378">
        <v>44478</v>
      </c>
    </row>
    <row r="25544" spans="82:87">
      <c r="CD25544" s="34" t="s">
        <v>29417</v>
      </c>
      <c r="CG25544" s="381">
        <v>92301</v>
      </c>
      <c r="CI25544" s="378">
        <v>44479</v>
      </c>
    </row>
    <row r="25545" spans="82:87">
      <c r="CD25545" s="34" t="s">
        <v>29418</v>
      </c>
      <c r="CG25545" s="381">
        <v>92302</v>
      </c>
      <c r="CI25545" s="378">
        <v>44480</v>
      </c>
    </row>
    <row r="25546" spans="82:87">
      <c r="CD25546" s="34" t="s">
        <v>29419</v>
      </c>
      <c r="CG25546" s="381">
        <v>92303</v>
      </c>
      <c r="CI25546" s="378">
        <v>44481</v>
      </c>
    </row>
    <row r="25547" spans="82:87">
      <c r="CD25547" s="34" t="s">
        <v>29420</v>
      </c>
      <c r="CG25547" s="381">
        <v>92304</v>
      </c>
      <c r="CI25547" s="378">
        <v>44482</v>
      </c>
    </row>
    <row r="25548" spans="82:87">
      <c r="CD25548" s="34" t="s">
        <v>29421</v>
      </c>
      <c r="CG25548" s="381">
        <v>92305</v>
      </c>
      <c r="CI25548" s="378">
        <v>44483</v>
      </c>
    </row>
    <row r="25549" spans="82:87">
      <c r="CD25549" s="34" t="s">
        <v>29422</v>
      </c>
      <c r="CG25549" s="381">
        <v>92306</v>
      </c>
      <c r="CI25549" s="378">
        <v>44484</v>
      </c>
    </row>
    <row r="25550" spans="82:87">
      <c r="CD25550" s="34" t="s">
        <v>29423</v>
      </c>
      <c r="CG25550" s="381">
        <v>92307</v>
      </c>
      <c r="CI25550" s="378">
        <v>44485</v>
      </c>
    </row>
    <row r="25551" spans="82:87">
      <c r="CD25551" s="34" t="s">
        <v>29424</v>
      </c>
      <c r="CG25551" s="381">
        <v>92308</v>
      </c>
      <c r="CI25551" s="378">
        <v>44486</v>
      </c>
    </row>
    <row r="25552" spans="82:87">
      <c r="CD25552" s="34" t="s">
        <v>29425</v>
      </c>
      <c r="CG25552" s="381">
        <v>92309</v>
      </c>
      <c r="CI25552" s="378">
        <v>44487</v>
      </c>
    </row>
    <row r="25553" spans="82:87">
      <c r="CD25553" s="34" t="s">
        <v>29426</v>
      </c>
      <c r="CG25553" s="381">
        <v>92310</v>
      </c>
      <c r="CI25553" s="378">
        <v>44488</v>
      </c>
    </row>
    <row r="25554" spans="82:87">
      <c r="CD25554" s="34" t="s">
        <v>29427</v>
      </c>
      <c r="CG25554" s="381">
        <v>92311</v>
      </c>
      <c r="CI25554" s="378">
        <v>44489</v>
      </c>
    </row>
    <row r="25555" spans="82:87">
      <c r="CD25555" s="34" t="s">
        <v>29428</v>
      </c>
      <c r="CG25555" s="381">
        <v>92312</v>
      </c>
      <c r="CI25555" s="378">
        <v>44490</v>
      </c>
    </row>
    <row r="25556" spans="82:87">
      <c r="CD25556" s="34" t="s">
        <v>29429</v>
      </c>
      <c r="CG25556" s="381">
        <v>92313</v>
      </c>
      <c r="CI25556" s="378">
        <v>44500</v>
      </c>
    </row>
    <row r="25557" spans="82:87">
      <c r="CD25557" s="34" t="s">
        <v>29430</v>
      </c>
      <c r="CG25557" s="381">
        <v>92314</v>
      </c>
      <c r="CI25557" s="378">
        <v>44501</v>
      </c>
    </row>
    <row r="25558" spans="82:87">
      <c r="CD25558" s="34" t="s">
        <v>29431</v>
      </c>
      <c r="CG25558" s="381">
        <v>92315</v>
      </c>
      <c r="CI25558" s="378">
        <v>44502</v>
      </c>
    </row>
    <row r="25559" spans="82:87">
      <c r="CD25559" s="34" t="s">
        <v>29432</v>
      </c>
      <c r="CG25559" s="381">
        <v>92316</v>
      </c>
      <c r="CI25559" s="378">
        <v>44503</v>
      </c>
    </row>
    <row r="25560" spans="82:87">
      <c r="CD25560" s="34" t="s">
        <v>29433</v>
      </c>
      <c r="CG25560" s="381">
        <v>92317</v>
      </c>
      <c r="CI25560" s="378">
        <v>44504</v>
      </c>
    </row>
    <row r="25561" spans="82:87">
      <c r="CD25561" s="34" t="s">
        <v>29434</v>
      </c>
      <c r="CG25561" s="381">
        <v>92318</v>
      </c>
      <c r="CI25561" s="378">
        <v>44505</v>
      </c>
    </row>
    <row r="25562" spans="82:87">
      <c r="CD25562" s="34" t="s">
        <v>29435</v>
      </c>
      <c r="CG25562" s="381">
        <v>92319</v>
      </c>
      <c r="CI25562" s="378">
        <v>44506</v>
      </c>
    </row>
    <row r="25563" spans="82:87">
      <c r="CD25563" s="34" t="s">
        <v>29436</v>
      </c>
      <c r="CG25563" s="381">
        <v>92320</v>
      </c>
      <c r="CI25563" s="378">
        <v>44507</v>
      </c>
    </row>
    <row r="25564" spans="82:87">
      <c r="CD25564" s="34" t="s">
        <v>29437</v>
      </c>
      <c r="CG25564" s="381">
        <v>92321</v>
      </c>
      <c r="CI25564" s="378">
        <v>44508</v>
      </c>
    </row>
    <row r="25565" spans="82:87">
      <c r="CD25565" s="34" t="s">
        <v>29438</v>
      </c>
      <c r="CG25565" s="381">
        <v>92322</v>
      </c>
      <c r="CI25565" s="378">
        <v>44509</v>
      </c>
    </row>
    <row r="25566" spans="82:87">
      <c r="CD25566" s="34" t="s">
        <v>29439</v>
      </c>
      <c r="CG25566" s="381">
        <v>92323</v>
      </c>
      <c r="CI25566" s="378">
        <v>44510</v>
      </c>
    </row>
    <row r="25567" spans="82:87">
      <c r="CD25567" s="34" t="s">
        <v>29440</v>
      </c>
      <c r="CG25567" s="381">
        <v>92324</v>
      </c>
      <c r="CI25567" s="378">
        <v>44511</v>
      </c>
    </row>
    <row r="25568" spans="82:87">
      <c r="CD25568" s="34" t="s">
        <v>29441</v>
      </c>
      <c r="CG25568" s="381">
        <v>92325</v>
      </c>
      <c r="CI25568" s="378">
        <v>44520</v>
      </c>
    </row>
    <row r="25569" spans="82:87">
      <c r="CD25569" s="34" t="s">
        <v>29442</v>
      </c>
      <c r="CG25569" s="381">
        <v>92326</v>
      </c>
      <c r="CI25569" s="378">
        <v>44520</v>
      </c>
    </row>
    <row r="25570" spans="82:87">
      <c r="CD25570" s="34" t="s">
        <v>29443</v>
      </c>
      <c r="CG25570" s="381">
        <v>92327</v>
      </c>
      <c r="CI25570" s="378">
        <v>44520</v>
      </c>
    </row>
    <row r="25571" spans="82:87">
      <c r="CD25571" s="34" t="s">
        <v>29444</v>
      </c>
      <c r="CG25571" s="381">
        <v>92328</v>
      </c>
      <c r="CI25571" s="378">
        <v>44520</v>
      </c>
    </row>
    <row r="25572" spans="82:87">
      <c r="CD25572" s="34" t="s">
        <v>29445</v>
      </c>
      <c r="CG25572" s="381">
        <v>92329</v>
      </c>
      <c r="CI25572" s="378">
        <v>44521</v>
      </c>
    </row>
    <row r="25573" spans="82:87">
      <c r="CD25573" s="34" t="s">
        <v>29446</v>
      </c>
      <c r="CG25573" s="381">
        <v>92330</v>
      </c>
      <c r="CI25573" s="378">
        <v>44521</v>
      </c>
    </row>
    <row r="25574" spans="82:87">
      <c r="CD25574" s="34" t="s">
        <v>29447</v>
      </c>
      <c r="CG25574" s="381">
        <v>92331</v>
      </c>
      <c r="CI25574" s="378">
        <v>44521</v>
      </c>
    </row>
    <row r="25575" spans="82:87">
      <c r="CD25575" s="34" t="s">
        <v>29448</v>
      </c>
      <c r="CG25575" s="381">
        <v>92332</v>
      </c>
      <c r="CI25575" s="378">
        <v>44522</v>
      </c>
    </row>
    <row r="25576" spans="82:87">
      <c r="CD25576" s="34" t="s">
        <v>29449</v>
      </c>
      <c r="CG25576" s="381">
        <v>92333</v>
      </c>
      <c r="CI25576" s="378">
        <v>44522</v>
      </c>
    </row>
    <row r="25577" spans="82:87">
      <c r="CD25577" s="34" t="s">
        <v>29450</v>
      </c>
      <c r="CG25577" s="381">
        <v>92334</v>
      </c>
      <c r="CI25577" s="378">
        <v>44522</v>
      </c>
    </row>
    <row r="25578" spans="82:87">
      <c r="CD25578" s="34" t="s">
        <v>29451</v>
      </c>
      <c r="CG25578" s="381">
        <v>92335</v>
      </c>
      <c r="CI25578" s="378">
        <v>44522</v>
      </c>
    </row>
    <row r="25579" spans="82:87">
      <c r="CD25579" s="34" t="s">
        <v>29452</v>
      </c>
      <c r="CG25579" s="381">
        <v>92336</v>
      </c>
      <c r="CI25579" s="378">
        <v>44530</v>
      </c>
    </row>
    <row r="25580" spans="82:87">
      <c r="CD25580" s="34" t="s">
        <v>29453</v>
      </c>
      <c r="CG25580" s="381">
        <v>92337</v>
      </c>
      <c r="CI25580" s="378">
        <v>44530</v>
      </c>
    </row>
    <row r="25581" spans="82:87">
      <c r="CD25581" s="34" t="s">
        <v>29454</v>
      </c>
      <c r="CG25581" s="381">
        <v>92338</v>
      </c>
      <c r="CI25581" s="378">
        <v>44530</v>
      </c>
    </row>
    <row r="25582" spans="82:87">
      <c r="CD25582" s="34" t="s">
        <v>29455</v>
      </c>
      <c r="CG25582" s="381">
        <v>92339</v>
      </c>
      <c r="CI25582" s="378">
        <v>44530</v>
      </c>
    </row>
    <row r="25583" spans="82:87">
      <c r="CD25583" s="34" t="s">
        <v>29456</v>
      </c>
      <c r="CG25583" s="381">
        <v>92340</v>
      </c>
      <c r="CI25583" s="378">
        <v>44536</v>
      </c>
    </row>
    <row r="25584" spans="82:87">
      <c r="CD25584" s="34" t="s">
        <v>29457</v>
      </c>
      <c r="CG25584" s="381">
        <v>92341</v>
      </c>
      <c r="CI25584" s="378">
        <v>44540</v>
      </c>
    </row>
    <row r="25585" spans="82:87">
      <c r="CD25585" s="34" t="s">
        <v>29458</v>
      </c>
      <c r="CG25585" s="381">
        <v>92342</v>
      </c>
      <c r="CI25585" s="378">
        <v>44540</v>
      </c>
    </row>
    <row r="25586" spans="82:87">
      <c r="CD25586" s="34" t="s">
        <v>29459</v>
      </c>
      <c r="CG25586" s="381">
        <v>92343</v>
      </c>
      <c r="CI25586" s="378">
        <v>44540</v>
      </c>
    </row>
    <row r="25587" spans="82:87">
      <c r="CD25587" s="34" t="s">
        <v>29460</v>
      </c>
      <c r="CG25587" s="381">
        <v>92344</v>
      </c>
      <c r="CI25587" s="378">
        <v>44540</v>
      </c>
    </row>
    <row r="25588" spans="82:87">
      <c r="CD25588" s="34" t="s">
        <v>29461</v>
      </c>
      <c r="CG25588" s="381">
        <v>92349</v>
      </c>
      <c r="CI25588" s="378">
        <v>44540</v>
      </c>
    </row>
    <row r="25589" spans="82:87">
      <c r="CD25589" s="34" t="s">
        <v>29462</v>
      </c>
      <c r="CG25589" s="381">
        <v>92350</v>
      </c>
      <c r="CI25589" s="378">
        <v>44540</v>
      </c>
    </row>
    <row r="25590" spans="82:87">
      <c r="CD25590" s="34" t="s">
        <v>29463</v>
      </c>
      <c r="CG25590" s="381">
        <v>92351</v>
      </c>
      <c r="CI25590" s="378">
        <v>44540</v>
      </c>
    </row>
    <row r="25591" spans="82:87">
      <c r="CD25591" s="34" t="s">
        <v>29464</v>
      </c>
      <c r="CG25591" s="381">
        <v>92352</v>
      </c>
      <c r="CI25591" s="378">
        <v>44540</v>
      </c>
    </row>
    <row r="25592" spans="82:87">
      <c r="CD25592" s="34" t="s">
        <v>29465</v>
      </c>
      <c r="CG25592" s="381">
        <v>92353</v>
      </c>
      <c r="CI25592" s="378">
        <v>44550</v>
      </c>
    </row>
    <row r="25593" spans="82:87">
      <c r="CD25593" s="34" t="s">
        <v>29466</v>
      </c>
      <c r="CG25593" s="381">
        <v>92354</v>
      </c>
      <c r="CI25593" s="378">
        <v>44550</v>
      </c>
    </row>
    <row r="25594" spans="82:87">
      <c r="CD25594" s="34" t="s">
        <v>29467</v>
      </c>
      <c r="CG25594" s="381">
        <v>92355</v>
      </c>
      <c r="CI25594" s="378">
        <v>44556</v>
      </c>
    </row>
    <row r="25595" spans="82:87">
      <c r="CD25595" s="34" t="s">
        <v>29468</v>
      </c>
      <c r="CG25595" s="381">
        <v>92356</v>
      </c>
      <c r="CI25595" s="378">
        <v>44560</v>
      </c>
    </row>
    <row r="25596" spans="82:87">
      <c r="CD25596" s="34" t="s">
        <v>29469</v>
      </c>
      <c r="CG25596" s="381">
        <v>92357</v>
      </c>
      <c r="CI25596" s="378">
        <v>44560</v>
      </c>
    </row>
    <row r="25597" spans="82:87">
      <c r="CD25597" s="34" t="s">
        <v>29470</v>
      </c>
      <c r="CG25597" s="381">
        <v>92358</v>
      </c>
      <c r="CI25597" s="378">
        <v>44566</v>
      </c>
    </row>
    <row r="25598" spans="82:87">
      <c r="CD25598" s="34" t="s">
        <v>29471</v>
      </c>
      <c r="CG25598" s="381">
        <v>92359</v>
      </c>
      <c r="CI25598" s="378">
        <v>44570</v>
      </c>
    </row>
    <row r="25599" spans="82:87">
      <c r="CD25599" s="34" t="s">
        <v>29472</v>
      </c>
      <c r="CG25599" s="381">
        <v>92360</v>
      </c>
      <c r="CI25599" s="378">
        <v>44570</v>
      </c>
    </row>
    <row r="25600" spans="82:87">
      <c r="CD25600" s="34" t="s">
        <v>29473</v>
      </c>
      <c r="CG25600" s="381">
        <v>92361</v>
      </c>
      <c r="CI25600" s="378">
        <v>44580</v>
      </c>
    </row>
    <row r="25601" spans="82:87">
      <c r="CD25601" s="34" t="s">
        <v>29474</v>
      </c>
      <c r="CG25601" s="381">
        <v>92362</v>
      </c>
      <c r="CI25601" s="378">
        <v>44580</v>
      </c>
    </row>
    <row r="25602" spans="82:87">
      <c r="CD25602" s="34" t="s">
        <v>29475</v>
      </c>
      <c r="CG25602" s="381">
        <v>92363</v>
      </c>
      <c r="CI25602" s="378">
        <v>44580</v>
      </c>
    </row>
    <row r="25603" spans="82:87">
      <c r="CD25603" s="34" t="s">
        <v>29476</v>
      </c>
      <c r="CG25603" s="381">
        <v>92364</v>
      </c>
      <c r="CI25603" s="378">
        <v>44590</v>
      </c>
    </row>
    <row r="25604" spans="82:87">
      <c r="CD25604" s="34" t="s">
        <v>29477</v>
      </c>
      <c r="CG25604" s="381">
        <v>92365</v>
      </c>
      <c r="CI25604" s="378">
        <v>44590</v>
      </c>
    </row>
    <row r="25605" spans="82:87">
      <c r="CD25605" s="34" t="s">
        <v>29478</v>
      </c>
      <c r="CG25605" s="381">
        <v>92366</v>
      </c>
      <c r="CI25605" s="378">
        <v>44590</v>
      </c>
    </row>
    <row r="25606" spans="82:87">
      <c r="CD25606" s="34" t="s">
        <v>29479</v>
      </c>
      <c r="CG25606" s="381">
        <v>92367</v>
      </c>
      <c r="CI25606" s="378">
        <v>44590</v>
      </c>
    </row>
    <row r="25607" spans="82:87">
      <c r="CD25607" s="34" t="s">
        <v>29480</v>
      </c>
      <c r="CG25607" s="381">
        <v>92368</v>
      </c>
      <c r="CI25607" s="378">
        <v>44590</v>
      </c>
    </row>
    <row r="25608" spans="82:87">
      <c r="CD25608" s="34" t="s">
        <v>29481</v>
      </c>
      <c r="CG25608" s="381">
        <v>92369</v>
      </c>
      <c r="CI25608" s="378">
        <v>44591</v>
      </c>
    </row>
    <row r="25609" spans="82:87">
      <c r="CD25609" s="34" t="s">
        <v>29482</v>
      </c>
      <c r="CG25609" s="381">
        <v>92370</v>
      </c>
      <c r="CI25609" s="378">
        <v>44593</v>
      </c>
    </row>
    <row r="25610" spans="82:87">
      <c r="CD25610" s="34" t="s">
        <v>29483</v>
      </c>
      <c r="CG25610" s="381">
        <v>92371</v>
      </c>
      <c r="CI25610" s="378">
        <v>44600</v>
      </c>
    </row>
    <row r="25611" spans="82:87">
      <c r="CD25611" s="34" t="s">
        <v>29484</v>
      </c>
      <c r="CG25611" s="381">
        <v>92372</v>
      </c>
      <c r="CI25611" s="378">
        <v>44600</v>
      </c>
    </row>
    <row r="25612" spans="82:87">
      <c r="CD25612" s="34" t="s">
        <v>29485</v>
      </c>
      <c r="CG25612" s="381">
        <v>92373</v>
      </c>
      <c r="CI25612" s="378">
        <v>44601</v>
      </c>
    </row>
    <row r="25613" spans="82:87">
      <c r="CD25613" s="34" t="s">
        <v>29486</v>
      </c>
      <c r="CG25613" s="381">
        <v>92379</v>
      </c>
      <c r="CI25613" s="378">
        <v>44602</v>
      </c>
    </row>
    <row r="25614" spans="82:87">
      <c r="CD25614" s="34" t="s">
        <v>29487</v>
      </c>
      <c r="CG25614" s="381">
        <v>92380</v>
      </c>
      <c r="CI25614" s="378">
        <v>44603</v>
      </c>
    </row>
    <row r="25615" spans="82:87">
      <c r="CD25615" s="34" t="s">
        <v>29488</v>
      </c>
      <c r="CG25615" s="381">
        <v>92389</v>
      </c>
      <c r="CI25615" s="378">
        <v>44604</v>
      </c>
    </row>
    <row r="25616" spans="82:87">
      <c r="CD25616" s="34" t="s">
        <v>29489</v>
      </c>
      <c r="CG25616" s="381">
        <v>92390</v>
      </c>
      <c r="CI25616" s="378">
        <v>44605</v>
      </c>
    </row>
    <row r="25617" spans="82:87">
      <c r="CD25617" s="34" t="s">
        <v>29490</v>
      </c>
      <c r="CG25617" s="381">
        <v>92391</v>
      </c>
      <c r="CI25617" s="378">
        <v>44606</v>
      </c>
    </row>
    <row r="25618" spans="82:87">
      <c r="CD25618" s="34" t="s">
        <v>29491</v>
      </c>
      <c r="CG25618" s="381">
        <v>92392</v>
      </c>
      <c r="CI25618" s="378">
        <v>44607</v>
      </c>
    </row>
    <row r="25619" spans="82:87">
      <c r="CD25619" s="34" t="s">
        <v>29492</v>
      </c>
      <c r="CG25619" s="381">
        <v>92393</v>
      </c>
      <c r="CI25619" s="378">
        <v>44608</v>
      </c>
    </row>
    <row r="25620" spans="82:87">
      <c r="CD25620" s="34" t="s">
        <v>29493</v>
      </c>
      <c r="CG25620" s="381">
        <v>92394</v>
      </c>
      <c r="CI25620" s="378">
        <v>44609</v>
      </c>
    </row>
    <row r="25621" spans="82:87">
      <c r="CD25621" s="34" t="s">
        <v>29494</v>
      </c>
      <c r="CG25621" s="381">
        <v>92395</v>
      </c>
      <c r="CI25621" s="378">
        <v>44610</v>
      </c>
    </row>
    <row r="25622" spans="82:87">
      <c r="CD25622" s="34" t="s">
        <v>29495</v>
      </c>
      <c r="CG25622" s="381">
        <v>92396</v>
      </c>
      <c r="CI25622" s="378">
        <v>44610</v>
      </c>
    </row>
    <row r="25623" spans="82:87">
      <c r="CD25623" s="34" t="s">
        <v>29496</v>
      </c>
      <c r="CG25623" s="381">
        <v>92397</v>
      </c>
      <c r="CI25623" s="378">
        <v>44611</v>
      </c>
    </row>
    <row r="25624" spans="82:87">
      <c r="CD25624" s="34" t="s">
        <v>29497</v>
      </c>
      <c r="CG25624" s="381">
        <v>92398</v>
      </c>
      <c r="CI25624" s="378">
        <v>44612</v>
      </c>
    </row>
    <row r="25625" spans="82:87">
      <c r="CD25625" s="34" t="s">
        <v>29498</v>
      </c>
      <c r="CG25625" s="381">
        <v>92399</v>
      </c>
      <c r="CI25625" s="378">
        <v>44613</v>
      </c>
    </row>
    <row r="25626" spans="82:87">
      <c r="CD25626" s="34" t="s">
        <v>29499</v>
      </c>
      <c r="CG25626" s="381">
        <v>92400</v>
      </c>
      <c r="CI25626" s="378">
        <v>44614</v>
      </c>
    </row>
    <row r="25627" spans="82:87">
      <c r="CD25627" s="34" t="s">
        <v>29500</v>
      </c>
      <c r="CG25627" s="381">
        <v>92401</v>
      </c>
      <c r="CI25627" s="378">
        <v>44615</v>
      </c>
    </row>
    <row r="25628" spans="82:87">
      <c r="CD25628" s="34" t="s">
        <v>29501</v>
      </c>
      <c r="CG25628" s="381">
        <v>92402</v>
      </c>
      <c r="CI25628" s="378">
        <v>44616</v>
      </c>
    </row>
    <row r="25629" spans="82:87">
      <c r="CD25629" s="34" t="s">
        <v>29502</v>
      </c>
      <c r="CG25629" s="381">
        <v>92403</v>
      </c>
      <c r="CI25629" s="378">
        <v>44617</v>
      </c>
    </row>
    <row r="25630" spans="82:87">
      <c r="CD25630" s="34" t="s">
        <v>29503</v>
      </c>
      <c r="CG25630" s="381">
        <v>92404</v>
      </c>
      <c r="CI25630" s="378">
        <v>44618</v>
      </c>
    </row>
    <row r="25631" spans="82:87">
      <c r="CD25631" s="34" t="s">
        <v>29504</v>
      </c>
      <c r="CG25631" s="381">
        <v>92405</v>
      </c>
      <c r="CI25631" s="378">
        <v>44619</v>
      </c>
    </row>
    <row r="25632" spans="82:87">
      <c r="CD25632" s="34" t="s">
        <v>29505</v>
      </c>
      <c r="CG25632" s="381">
        <v>92406</v>
      </c>
      <c r="CI25632" s="378">
        <v>44620</v>
      </c>
    </row>
    <row r="25633" spans="82:87">
      <c r="CD25633" s="34" t="s">
        <v>29506</v>
      </c>
      <c r="CG25633" s="381">
        <v>92407</v>
      </c>
      <c r="CI25633" s="378">
        <v>44620</v>
      </c>
    </row>
    <row r="25634" spans="82:87">
      <c r="CD25634" s="34" t="s">
        <v>29507</v>
      </c>
      <c r="CG25634" s="381">
        <v>92408</v>
      </c>
      <c r="CI25634" s="378">
        <v>44630</v>
      </c>
    </row>
    <row r="25635" spans="82:87">
      <c r="CD25635" s="34" t="s">
        <v>29508</v>
      </c>
      <c r="CG25635" s="381">
        <v>92409</v>
      </c>
      <c r="CI25635" s="378">
        <v>44640</v>
      </c>
    </row>
    <row r="25636" spans="82:87">
      <c r="CD25636" s="34" t="s">
        <v>29509</v>
      </c>
      <c r="CG25636" s="381">
        <v>92410</v>
      </c>
      <c r="CI25636" s="378">
        <v>44640</v>
      </c>
    </row>
    <row r="25637" spans="82:87">
      <c r="CD25637" s="34" t="s">
        <v>29510</v>
      </c>
      <c r="CG25637" s="381">
        <v>92411</v>
      </c>
      <c r="CI25637" s="378">
        <v>44640</v>
      </c>
    </row>
    <row r="25638" spans="82:87">
      <c r="CD25638" s="34" t="s">
        <v>29511</v>
      </c>
      <c r="CG25638" s="381">
        <v>92412</v>
      </c>
      <c r="CI25638" s="378">
        <v>44640</v>
      </c>
    </row>
    <row r="25639" spans="82:87">
      <c r="CD25639" s="34" t="s">
        <v>29512</v>
      </c>
      <c r="CG25639" s="381">
        <v>92413</v>
      </c>
      <c r="CI25639" s="378">
        <v>44640</v>
      </c>
    </row>
    <row r="25640" spans="82:87">
      <c r="CD25640" s="34" t="s">
        <v>29513</v>
      </c>
      <c r="CG25640" s="381">
        <v>92414</v>
      </c>
      <c r="CI25640" s="378">
        <v>44650</v>
      </c>
    </row>
    <row r="25641" spans="82:87">
      <c r="CD25641" s="34" t="s">
        <v>29514</v>
      </c>
      <c r="CG25641" s="381">
        <v>92415</v>
      </c>
      <c r="CI25641" s="378">
        <v>44650</v>
      </c>
    </row>
    <row r="25642" spans="82:87">
      <c r="CD25642" s="34" t="s">
        <v>29515</v>
      </c>
      <c r="CG25642" s="381">
        <v>92416</v>
      </c>
      <c r="CI25642" s="378">
        <v>44650</v>
      </c>
    </row>
    <row r="25643" spans="82:87">
      <c r="CD25643" s="34" t="s">
        <v>29516</v>
      </c>
      <c r="CG25643" s="381">
        <v>92417</v>
      </c>
      <c r="CI25643" s="378">
        <v>44660</v>
      </c>
    </row>
    <row r="25644" spans="82:87">
      <c r="CD25644" s="34" t="s">
        <v>29517</v>
      </c>
      <c r="CG25644" s="381">
        <v>92418</v>
      </c>
      <c r="CI25644" s="378">
        <v>44660</v>
      </c>
    </row>
    <row r="25645" spans="82:87">
      <c r="CD25645" s="34" t="s">
        <v>29518</v>
      </c>
      <c r="CG25645" s="381">
        <v>92419</v>
      </c>
      <c r="CI25645" s="378">
        <v>44660</v>
      </c>
    </row>
    <row r="25646" spans="82:87">
      <c r="CD25646" s="34" t="s">
        <v>29519</v>
      </c>
      <c r="CG25646" s="381">
        <v>92420</v>
      </c>
      <c r="CI25646" s="378">
        <v>44660</v>
      </c>
    </row>
    <row r="25647" spans="82:87">
      <c r="CD25647" s="34" t="s">
        <v>29520</v>
      </c>
      <c r="CG25647" s="381">
        <v>92421</v>
      </c>
      <c r="CI25647" s="378">
        <v>44660</v>
      </c>
    </row>
    <row r="25648" spans="82:87">
      <c r="CD25648" s="34" t="s">
        <v>29521</v>
      </c>
      <c r="CG25648" s="381">
        <v>92422</v>
      </c>
      <c r="CI25648" s="378">
        <v>44670</v>
      </c>
    </row>
    <row r="25649" spans="82:87">
      <c r="CD25649" s="34" t="s">
        <v>29522</v>
      </c>
      <c r="CG25649" s="381">
        <v>92423</v>
      </c>
      <c r="CI25649" s="378">
        <v>44670</v>
      </c>
    </row>
    <row r="25650" spans="82:87">
      <c r="CD25650" s="34" t="s">
        <v>29523</v>
      </c>
      <c r="CG25650" s="381">
        <v>92424</v>
      </c>
      <c r="CI25650" s="378">
        <v>44670</v>
      </c>
    </row>
    <row r="25651" spans="82:87">
      <c r="CD25651" s="34" t="s">
        <v>29524</v>
      </c>
      <c r="CG25651" s="381">
        <v>92425</v>
      </c>
      <c r="CI25651" s="378">
        <v>44670</v>
      </c>
    </row>
    <row r="25652" spans="82:87">
      <c r="CD25652" s="34" t="s">
        <v>29525</v>
      </c>
      <c r="CG25652" s="381">
        <v>92426</v>
      </c>
      <c r="CI25652" s="378">
        <v>44670</v>
      </c>
    </row>
    <row r="25653" spans="82:87">
      <c r="CD25653" s="34" t="s">
        <v>29526</v>
      </c>
      <c r="CG25653" s="381">
        <v>92427</v>
      </c>
      <c r="CI25653" s="378">
        <v>44680</v>
      </c>
    </row>
    <row r="25654" spans="82:87">
      <c r="CD25654" s="34" t="s">
        <v>29527</v>
      </c>
      <c r="CG25654" s="381">
        <v>92428</v>
      </c>
      <c r="CI25654" s="378">
        <v>44680</v>
      </c>
    </row>
    <row r="25655" spans="82:87">
      <c r="CD25655" s="34" t="s">
        <v>29528</v>
      </c>
      <c r="CG25655" s="381">
        <v>92429</v>
      </c>
      <c r="CI25655" s="378">
        <v>44680</v>
      </c>
    </row>
    <row r="25656" spans="82:87">
      <c r="CD25656" s="34" t="s">
        <v>29529</v>
      </c>
      <c r="CG25656" s="381">
        <v>92430</v>
      </c>
      <c r="CI25656" s="378">
        <v>44680</v>
      </c>
    </row>
    <row r="25657" spans="82:87">
      <c r="CD25657" s="34" t="s">
        <v>29530</v>
      </c>
      <c r="CG25657" s="381">
        <v>92438</v>
      </c>
      <c r="CI25657" s="378">
        <v>44680</v>
      </c>
    </row>
    <row r="25658" spans="82:87">
      <c r="CD25658" s="34" t="s">
        <v>29531</v>
      </c>
      <c r="CG25658" s="381">
        <v>92439</v>
      </c>
      <c r="CI25658" s="378">
        <v>44690</v>
      </c>
    </row>
    <row r="25659" spans="82:87">
      <c r="CD25659" s="34" t="s">
        <v>29532</v>
      </c>
      <c r="CG25659" s="381">
        <v>92441</v>
      </c>
      <c r="CI25659" s="378">
        <v>44690</v>
      </c>
    </row>
    <row r="25660" spans="82:87">
      <c r="CD25660" s="34" t="s">
        <v>29533</v>
      </c>
      <c r="CG25660" s="381">
        <v>92442</v>
      </c>
      <c r="CI25660" s="378">
        <v>44690</v>
      </c>
    </row>
    <row r="25661" spans="82:87">
      <c r="CD25661" s="34" t="s">
        <v>29534</v>
      </c>
      <c r="CG25661" s="381">
        <v>92443</v>
      </c>
      <c r="CI25661" s="378">
        <v>44690</v>
      </c>
    </row>
    <row r="25662" spans="82:87">
      <c r="CD25662" s="34" t="s">
        <v>29535</v>
      </c>
      <c r="CG25662" s="381">
        <v>92444</v>
      </c>
      <c r="CI25662" s="378">
        <v>44690</v>
      </c>
    </row>
    <row r="25663" spans="82:87">
      <c r="CD25663" s="34" t="s">
        <v>29536</v>
      </c>
      <c r="CG25663" s="381">
        <v>92445</v>
      </c>
      <c r="CI25663" s="378">
        <v>44690</v>
      </c>
    </row>
    <row r="25664" spans="82:87">
      <c r="CD25664" s="34" t="s">
        <v>29537</v>
      </c>
      <c r="CG25664" s="381">
        <v>92446</v>
      </c>
      <c r="CI25664" s="378">
        <v>44690</v>
      </c>
    </row>
    <row r="25665" spans="82:87">
      <c r="CD25665" s="34" t="s">
        <v>29538</v>
      </c>
      <c r="CG25665" s="381">
        <v>92447</v>
      </c>
      <c r="CI25665" s="378">
        <v>44700</v>
      </c>
    </row>
    <row r="25666" spans="82:87">
      <c r="CD25666" s="34" t="s">
        <v>29539</v>
      </c>
      <c r="CG25666" s="381">
        <v>92448</v>
      </c>
      <c r="CI25666" s="378">
        <v>44701</v>
      </c>
    </row>
    <row r="25667" spans="82:87">
      <c r="CD25667" s="34" t="s">
        <v>29540</v>
      </c>
      <c r="CG25667" s="381">
        <v>92449</v>
      </c>
      <c r="CI25667" s="378">
        <v>44702</v>
      </c>
    </row>
    <row r="25668" spans="82:87">
      <c r="CD25668" s="34" t="s">
        <v>29541</v>
      </c>
      <c r="CG25668" s="381">
        <v>92451</v>
      </c>
      <c r="CI25668" s="378">
        <v>44703</v>
      </c>
    </row>
    <row r="25669" spans="82:87">
      <c r="CD25669" s="34" t="s">
        <v>29542</v>
      </c>
      <c r="CG25669" s="381">
        <v>92452</v>
      </c>
      <c r="CI25669" s="378">
        <v>44704</v>
      </c>
    </row>
    <row r="25670" spans="82:87">
      <c r="CD25670" s="34" t="s">
        <v>29543</v>
      </c>
      <c r="CG25670" s="381">
        <v>92453</v>
      </c>
      <c r="CI25670" s="378">
        <v>44705</v>
      </c>
    </row>
    <row r="25671" spans="82:87">
      <c r="CD25671" s="34" t="s">
        <v>29544</v>
      </c>
      <c r="CG25671" s="381">
        <v>92454</v>
      </c>
      <c r="CI25671" s="378">
        <v>44706</v>
      </c>
    </row>
    <row r="25672" spans="82:87">
      <c r="CD25672" s="34" t="s">
        <v>29545</v>
      </c>
      <c r="CG25672" s="381">
        <v>92455</v>
      </c>
      <c r="CI25672" s="378">
        <v>44707</v>
      </c>
    </row>
    <row r="25673" spans="82:87">
      <c r="CD25673" s="34" t="s">
        <v>29546</v>
      </c>
      <c r="CG25673" s="381">
        <v>92456</v>
      </c>
      <c r="CI25673" s="378">
        <v>44708</v>
      </c>
    </row>
    <row r="25674" spans="82:87">
      <c r="CD25674" s="34" t="s">
        <v>29547</v>
      </c>
      <c r="CG25674" s="381">
        <v>92457</v>
      </c>
      <c r="CI25674" s="378">
        <v>44709</v>
      </c>
    </row>
    <row r="25675" spans="82:87">
      <c r="CD25675" s="34" t="s">
        <v>29548</v>
      </c>
      <c r="CG25675" s="381">
        <v>92458</v>
      </c>
      <c r="CI25675" s="378">
        <v>44710</v>
      </c>
    </row>
    <row r="25676" spans="82:87">
      <c r="CD25676" s="34" t="s">
        <v>29549</v>
      </c>
      <c r="CG25676" s="381">
        <v>92459</v>
      </c>
      <c r="CI25676" s="378">
        <v>44710</v>
      </c>
    </row>
    <row r="25677" spans="82:87">
      <c r="CD25677" s="34" t="s">
        <v>29550</v>
      </c>
      <c r="CG25677" s="381">
        <v>92491</v>
      </c>
      <c r="CI25677" s="378">
        <v>44720</v>
      </c>
    </row>
    <row r="25678" spans="82:87">
      <c r="CD25678" s="34" t="s">
        <v>29551</v>
      </c>
      <c r="CG25678" s="381">
        <v>92492</v>
      </c>
      <c r="CI25678" s="378">
        <v>44730</v>
      </c>
    </row>
    <row r="25679" spans="82:87">
      <c r="CD25679" s="34" t="s">
        <v>29552</v>
      </c>
      <c r="CG25679" s="381">
        <v>92493</v>
      </c>
      <c r="CI25679" s="378">
        <v>44740</v>
      </c>
    </row>
    <row r="25680" spans="82:87">
      <c r="CD25680" s="34" t="s">
        <v>29553</v>
      </c>
      <c r="CG25680" s="381">
        <v>92494</v>
      </c>
      <c r="CI25680" s="378">
        <v>44750</v>
      </c>
    </row>
    <row r="25681" spans="82:87">
      <c r="CD25681" s="34" t="s">
        <v>29554</v>
      </c>
      <c r="CG25681" s="381">
        <v>92495</v>
      </c>
      <c r="CI25681" s="378">
        <v>44750</v>
      </c>
    </row>
    <row r="25682" spans="82:87">
      <c r="CD25682" s="34" t="s">
        <v>29555</v>
      </c>
      <c r="CG25682" s="381">
        <v>92496</v>
      </c>
      <c r="CI25682" s="378">
        <v>44760</v>
      </c>
    </row>
    <row r="25683" spans="82:87">
      <c r="CD25683" s="34" t="s">
        <v>29556</v>
      </c>
      <c r="CG25683" s="381">
        <v>92497</v>
      </c>
      <c r="CI25683" s="378">
        <v>44760</v>
      </c>
    </row>
    <row r="25684" spans="82:87">
      <c r="CD25684" s="34" t="s">
        <v>29557</v>
      </c>
      <c r="CG25684" s="381">
        <v>92498</v>
      </c>
      <c r="CI25684" s="378">
        <v>44770</v>
      </c>
    </row>
    <row r="25685" spans="82:87">
      <c r="CD25685" s="34" t="s">
        <v>29558</v>
      </c>
      <c r="CG25685" s="381">
        <v>92499</v>
      </c>
      <c r="CI25685" s="378">
        <v>44770</v>
      </c>
    </row>
    <row r="25686" spans="82:87">
      <c r="CD25686" s="34" t="s">
        <v>29559</v>
      </c>
      <c r="CG25686" s="381">
        <v>92500</v>
      </c>
      <c r="CI25686" s="378">
        <v>44770</v>
      </c>
    </row>
    <row r="25687" spans="82:87">
      <c r="CD25687" s="34" t="s">
        <v>29560</v>
      </c>
      <c r="CG25687" s="381">
        <v>92501</v>
      </c>
      <c r="CI25687" s="378">
        <v>44780</v>
      </c>
    </row>
    <row r="25688" spans="82:87">
      <c r="CD25688" s="34" t="s">
        <v>29561</v>
      </c>
      <c r="CG25688" s="381">
        <v>92502</v>
      </c>
      <c r="CI25688" s="378">
        <v>44800</v>
      </c>
    </row>
    <row r="25689" spans="82:87">
      <c r="CD25689" s="34" t="s">
        <v>29562</v>
      </c>
      <c r="CG25689" s="381">
        <v>92503</v>
      </c>
      <c r="CI25689" s="378">
        <v>44800</v>
      </c>
    </row>
    <row r="25690" spans="82:87">
      <c r="CD25690" s="34" t="s">
        <v>29563</v>
      </c>
      <c r="CG25690" s="381">
        <v>92504</v>
      </c>
      <c r="CI25690" s="378">
        <v>44801</v>
      </c>
    </row>
    <row r="25691" spans="82:87">
      <c r="CD25691" s="34" t="s">
        <v>29564</v>
      </c>
      <c r="CG25691" s="381">
        <v>92505</v>
      </c>
      <c r="CI25691" s="378">
        <v>44801</v>
      </c>
    </row>
    <row r="25692" spans="82:87">
      <c r="CD25692" s="34" t="s">
        <v>29565</v>
      </c>
      <c r="CG25692" s="381">
        <v>92506</v>
      </c>
      <c r="CI25692" s="378">
        <v>44801</v>
      </c>
    </row>
    <row r="25693" spans="82:87">
      <c r="CD25693" s="34" t="s">
        <v>29566</v>
      </c>
      <c r="CG25693" s="381">
        <v>92507</v>
      </c>
      <c r="CI25693" s="378">
        <v>44802</v>
      </c>
    </row>
    <row r="25694" spans="82:87">
      <c r="CD25694" s="34" t="s">
        <v>29567</v>
      </c>
      <c r="CG25694" s="381">
        <v>92508</v>
      </c>
      <c r="CI25694" s="378">
        <v>44802</v>
      </c>
    </row>
    <row r="25695" spans="82:87">
      <c r="CD25695" s="34" t="s">
        <v>29568</v>
      </c>
      <c r="CG25695" s="381">
        <v>92509</v>
      </c>
      <c r="CI25695" s="378">
        <v>44803</v>
      </c>
    </row>
    <row r="25696" spans="82:87">
      <c r="CD25696" s="34" t="s">
        <v>29569</v>
      </c>
      <c r="CG25696" s="381">
        <v>92511</v>
      </c>
      <c r="CI25696" s="378">
        <v>44804</v>
      </c>
    </row>
    <row r="25697" spans="82:87">
      <c r="CD25697" s="34" t="s">
        <v>29570</v>
      </c>
      <c r="CG25697" s="381">
        <v>92512</v>
      </c>
      <c r="CI25697" s="378">
        <v>44805</v>
      </c>
    </row>
    <row r="25698" spans="82:87">
      <c r="CD25698" s="34" t="s">
        <v>29571</v>
      </c>
      <c r="CG25698" s="381">
        <v>92513</v>
      </c>
      <c r="CI25698" s="378">
        <v>44806</v>
      </c>
    </row>
    <row r="25699" spans="82:87">
      <c r="CD25699" s="34" t="s">
        <v>29572</v>
      </c>
      <c r="CG25699" s="381">
        <v>92514</v>
      </c>
      <c r="CI25699" s="378">
        <v>44807</v>
      </c>
    </row>
    <row r="25700" spans="82:87">
      <c r="CD25700" s="34" t="s">
        <v>29573</v>
      </c>
      <c r="CG25700" s="381">
        <v>92515</v>
      </c>
      <c r="CI25700" s="378">
        <v>44808</v>
      </c>
    </row>
    <row r="25701" spans="82:87">
      <c r="CD25701" s="34" t="s">
        <v>29574</v>
      </c>
      <c r="CG25701" s="381">
        <v>92516</v>
      </c>
      <c r="CI25701" s="378">
        <v>44809</v>
      </c>
    </row>
    <row r="25702" spans="82:87">
      <c r="CD25702" s="34" t="s">
        <v>29575</v>
      </c>
      <c r="CG25702" s="381">
        <v>92517</v>
      </c>
      <c r="CI25702" s="378">
        <v>44810</v>
      </c>
    </row>
    <row r="25703" spans="82:87">
      <c r="CD25703" s="34" t="s">
        <v>29576</v>
      </c>
      <c r="CG25703" s="381">
        <v>92518</v>
      </c>
      <c r="CI25703" s="378">
        <v>44810</v>
      </c>
    </row>
    <row r="25704" spans="82:87">
      <c r="CD25704" s="34" t="s">
        <v>29577</v>
      </c>
      <c r="CG25704" s="381">
        <v>92519</v>
      </c>
      <c r="CI25704" s="378">
        <v>44811</v>
      </c>
    </row>
    <row r="25705" spans="82:87">
      <c r="CD25705" s="34" t="s">
        <v>29578</v>
      </c>
      <c r="CG25705" s="381">
        <v>92521</v>
      </c>
      <c r="CI25705" s="378">
        <v>44811</v>
      </c>
    </row>
    <row r="25706" spans="82:87">
      <c r="CD25706" s="34" t="s">
        <v>29579</v>
      </c>
      <c r="CG25706" s="381">
        <v>92522</v>
      </c>
      <c r="CI25706" s="378">
        <v>44812</v>
      </c>
    </row>
    <row r="25707" spans="82:87">
      <c r="CD25707" s="34" t="s">
        <v>29580</v>
      </c>
      <c r="CG25707" s="381">
        <v>92523</v>
      </c>
      <c r="CI25707" s="378">
        <v>44813</v>
      </c>
    </row>
    <row r="25708" spans="82:87">
      <c r="CD25708" s="34" t="s">
        <v>29581</v>
      </c>
      <c r="CG25708" s="381">
        <v>92524</v>
      </c>
      <c r="CI25708" s="378">
        <v>44814</v>
      </c>
    </row>
    <row r="25709" spans="82:87">
      <c r="CD25709" s="34" t="s">
        <v>29582</v>
      </c>
      <c r="CG25709" s="381">
        <v>92525</v>
      </c>
      <c r="CI25709" s="378">
        <v>44815</v>
      </c>
    </row>
    <row r="25710" spans="82:87">
      <c r="CD25710" s="34" t="s">
        <v>29583</v>
      </c>
      <c r="CG25710" s="381">
        <v>92526</v>
      </c>
      <c r="CI25710" s="378">
        <v>44816</v>
      </c>
    </row>
    <row r="25711" spans="82:87">
      <c r="CD25711" s="34" t="s">
        <v>29584</v>
      </c>
      <c r="CG25711" s="381">
        <v>92527</v>
      </c>
      <c r="CI25711" s="378">
        <v>44817</v>
      </c>
    </row>
    <row r="25712" spans="82:87">
      <c r="CD25712" s="34" t="s">
        <v>29585</v>
      </c>
      <c r="CG25712" s="381">
        <v>92528</v>
      </c>
      <c r="CI25712" s="378">
        <v>44818</v>
      </c>
    </row>
    <row r="25713" spans="82:87">
      <c r="CD25713" s="34" t="s">
        <v>29586</v>
      </c>
      <c r="CG25713" s="381">
        <v>92529</v>
      </c>
      <c r="CI25713" s="378">
        <v>44819</v>
      </c>
    </row>
    <row r="25714" spans="82:87">
      <c r="CD25714" s="34" t="s">
        <v>29587</v>
      </c>
      <c r="CG25714" s="381">
        <v>92531</v>
      </c>
      <c r="CI25714" s="378">
        <v>44821</v>
      </c>
    </row>
    <row r="25715" spans="82:87">
      <c r="CD25715" s="34" t="s">
        <v>29588</v>
      </c>
      <c r="CG25715" s="381">
        <v>92532</v>
      </c>
      <c r="CI25715" s="378">
        <v>44822</v>
      </c>
    </row>
    <row r="25716" spans="82:87">
      <c r="CD25716" s="34" t="s">
        <v>29589</v>
      </c>
      <c r="CG25716" s="381">
        <v>92533</v>
      </c>
      <c r="CI25716" s="378">
        <v>44823</v>
      </c>
    </row>
    <row r="25717" spans="82:87">
      <c r="CD25717" s="34" t="s">
        <v>29590</v>
      </c>
      <c r="CG25717" s="381">
        <v>92534</v>
      </c>
      <c r="CI25717" s="378">
        <v>44823</v>
      </c>
    </row>
    <row r="25718" spans="82:87">
      <c r="CD25718" s="34" t="s">
        <v>29591</v>
      </c>
      <c r="CG25718" s="381">
        <v>92535</v>
      </c>
      <c r="CI25718" s="378">
        <v>44824</v>
      </c>
    </row>
    <row r="25719" spans="82:87">
      <c r="CD25719" s="34" t="s">
        <v>29592</v>
      </c>
      <c r="CG25719" s="381">
        <v>92536</v>
      </c>
      <c r="CI25719" s="378">
        <v>44825</v>
      </c>
    </row>
    <row r="25720" spans="82:87">
      <c r="CD25720" s="34" t="s">
        <v>29593</v>
      </c>
      <c r="CG25720" s="381">
        <v>92537</v>
      </c>
      <c r="CI25720" s="378">
        <v>44826</v>
      </c>
    </row>
    <row r="25721" spans="82:87">
      <c r="CD25721" s="34" t="s">
        <v>29594</v>
      </c>
      <c r="CG25721" s="381">
        <v>92538</v>
      </c>
      <c r="CI25721" s="378">
        <v>44827</v>
      </c>
    </row>
    <row r="25722" spans="82:87">
      <c r="CD25722" s="34" t="s">
        <v>29595</v>
      </c>
      <c r="CG25722" s="381">
        <v>92539</v>
      </c>
      <c r="CI25722" s="378">
        <v>44828</v>
      </c>
    </row>
    <row r="25723" spans="82:87">
      <c r="CD25723" s="34" t="s">
        <v>29596</v>
      </c>
      <c r="CG25723" s="381">
        <v>92541</v>
      </c>
      <c r="CI25723" s="378">
        <v>44829</v>
      </c>
    </row>
    <row r="25724" spans="82:87">
      <c r="CD25724" s="34" t="s">
        <v>29597</v>
      </c>
      <c r="CG25724" s="381">
        <v>92542</v>
      </c>
      <c r="CI25724" s="378">
        <v>44830</v>
      </c>
    </row>
    <row r="25725" spans="82:87">
      <c r="CD25725" s="34" t="s">
        <v>29598</v>
      </c>
      <c r="CG25725" s="381">
        <v>92543</v>
      </c>
      <c r="CI25725" s="378">
        <v>44830</v>
      </c>
    </row>
    <row r="25726" spans="82:87">
      <c r="CD25726" s="34" t="s">
        <v>29599</v>
      </c>
      <c r="CG25726" s="381">
        <v>92544</v>
      </c>
      <c r="CI25726" s="378">
        <v>44840</v>
      </c>
    </row>
    <row r="25727" spans="82:87">
      <c r="CD25727" s="34" t="s">
        <v>29600</v>
      </c>
      <c r="CG25727" s="381">
        <v>92545</v>
      </c>
      <c r="CI25727" s="378">
        <v>44850</v>
      </c>
    </row>
    <row r="25728" spans="82:87">
      <c r="CD25728" s="34" t="s">
        <v>29601</v>
      </c>
      <c r="CG25728" s="381">
        <v>92546</v>
      </c>
      <c r="CI25728" s="378">
        <v>44850</v>
      </c>
    </row>
    <row r="25729" spans="82:87">
      <c r="CD25729" s="34" t="s">
        <v>29602</v>
      </c>
      <c r="CG25729" s="381">
        <v>92547</v>
      </c>
      <c r="CI25729" s="378">
        <v>44850</v>
      </c>
    </row>
    <row r="25730" spans="82:87">
      <c r="CD25730" s="34" t="s">
        <v>29603</v>
      </c>
      <c r="CG25730" s="381">
        <v>92548</v>
      </c>
      <c r="CI25730" s="378">
        <v>44850</v>
      </c>
    </row>
    <row r="25731" spans="82:87">
      <c r="CD25731" s="34" t="s">
        <v>29604</v>
      </c>
      <c r="CG25731" s="381">
        <v>92549</v>
      </c>
      <c r="CI25731" s="378">
        <v>44860</v>
      </c>
    </row>
    <row r="25732" spans="82:87">
      <c r="CD25732" s="34" t="s">
        <v>29605</v>
      </c>
      <c r="CG25732" s="381">
        <v>92551</v>
      </c>
      <c r="CI25732" s="378">
        <v>44860</v>
      </c>
    </row>
    <row r="25733" spans="82:87">
      <c r="CD25733" s="34" t="s">
        <v>29606</v>
      </c>
      <c r="CG25733" s="381">
        <v>92552</v>
      </c>
      <c r="CI25733" s="378">
        <v>44880</v>
      </c>
    </row>
    <row r="25734" spans="82:87">
      <c r="CD25734" s="34" t="s">
        <v>29607</v>
      </c>
      <c r="CG25734" s="381">
        <v>92553</v>
      </c>
      <c r="CI25734" s="378">
        <v>44900</v>
      </c>
    </row>
    <row r="25735" spans="82:87">
      <c r="CD25735" s="34" t="s">
        <v>29608</v>
      </c>
      <c r="CG25735" s="381">
        <v>92554</v>
      </c>
      <c r="CI25735" s="378">
        <v>44900</v>
      </c>
    </row>
    <row r="25736" spans="82:87">
      <c r="CD25736" s="34" t="s">
        <v>29609</v>
      </c>
      <c r="CG25736" s="381">
        <v>92555</v>
      </c>
      <c r="CI25736" s="378">
        <v>44901</v>
      </c>
    </row>
    <row r="25737" spans="82:87">
      <c r="CD25737" s="34" t="s">
        <v>29610</v>
      </c>
      <c r="CG25737" s="381">
        <v>92556</v>
      </c>
      <c r="CI25737" s="378">
        <v>44902</v>
      </c>
    </row>
    <row r="25738" spans="82:87">
      <c r="CD25738" s="34" t="s">
        <v>29611</v>
      </c>
      <c r="CG25738" s="381">
        <v>92557</v>
      </c>
      <c r="CI25738" s="378">
        <v>44903</v>
      </c>
    </row>
    <row r="25739" spans="82:87">
      <c r="CD25739" s="34" t="s">
        <v>29612</v>
      </c>
      <c r="CG25739" s="381">
        <v>92558</v>
      </c>
      <c r="CI25739" s="378">
        <v>44904</v>
      </c>
    </row>
    <row r="25740" spans="82:87">
      <c r="CD25740" s="34" t="s">
        <v>29613</v>
      </c>
      <c r="CG25740" s="381">
        <v>92559</v>
      </c>
      <c r="CI25740" s="378">
        <v>44905</v>
      </c>
    </row>
    <row r="25741" spans="82:87">
      <c r="CD25741" s="34" t="s">
        <v>29614</v>
      </c>
      <c r="CG25741" s="381">
        <v>92561</v>
      </c>
      <c r="CI25741" s="378">
        <v>44906</v>
      </c>
    </row>
    <row r="25742" spans="82:87">
      <c r="CD25742" s="34" t="s">
        <v>29615</v>
      </c>
      <c r="CG25742" s="381">
        <v>92562</v>
      </c>
      <c r="CI25742" s="378">
        <v>44907</v>
      </c>
    </row>
    <row r="25743" spans="82:87">
      <c r="CD25743" s="34" t="s">
        <v>29616</v>
      </c>
      <c r="CG25743" s="381">
        <v>92563</v>
      </c>
      <c r="CI25743" s="378">
        <v>44908</v>
      </c>
    </row>
    <row r="25744" spans="82:87">
      <c r="CD25744" s="34" t="s">
        <v>29617</v>
      </c>
      <c r="CG25744" s="381">
        <v>92564</v>
      </c>
      <c r="CI25744" s="378">
        <v>44909</v>
      </c>
    </row>
    <row r="25745" spans="82:87">
      <c r="CD25745" s="34" t="s">
        <v>29618</v>
      </c>
      <c r="CG25745" s="381">
        <v>92565</v>
      </c>
      <c r="CI25745" s="378">
        <v>44911</v>
      </c>
    </row>
    <row r="25746" spans="82:87">
      <c r="CD25746" s="34" t="s">
        <v>29619</v>
      </c>
      <c r="CG25746" s="381">
        <v>92566</v>
      </c>
      <c r="CI25746" s="378">
        <v>44912</v>
      </c>
    </row>
    <row r="25747" spans="82:87">
      <c r="CD25747" s="34" t="s">
        <v>29620</v>
      </c>
      <c r="CG25747" s="381">
        <v>92567</v>
      </c>
      <c r="CI25747" s="378">
        <v>44913</v>
      </c>
    </row>
    <row r="25748" spans="82:87">
      <c r="CD25748" s="34" t="s">
        <v>29621</v>
      </c>
      <c r="CG25748" s="381">
        <v>92568</v>
      </c>
      <c r="CI25748" s="378">
        <v>44914</v>
      </c>
    </row>
    <row r="25749" spans="82:87">
      <c r="CD25749" s="34" t="s">
        <v>29622</v>
      </c>
      <c r="CG25749" s="381">
        <v>92569</v>
      </c>
      <c r="CI25749" s="378">
        <v>44915</v>
      </c>
    </row>
    <row r="25750" spans="82:87">
      <c r="CD25750" s="34" t="s">
        <v>29623</v>
      </c>
      <c r="CG25750" s="381">
        <v>92571</v>
      </c>
      <c r="CI25750" s="378">
        <v>44916</v>
      </c>
    </row>
    <row r="25751" spans="82:87">
      <c r="CD25751" s="34" t="s">
        <v>29624</v>
      </c>
      <c r="CG25751" s="381">
        <v>92572</v>
      </c>
      <c r="CI25751" s="378">
        <v>44917</v>
      </c>
    </row>
    <row r="25752" spans="82:87">
      <c r="CD25752" s="34" t="s">
        <v>29625</v>
      </c>
      <c r="CG25752" s="381">
        <v>92573</v>
      </c>
      <c r="CI25752" s="378">
        <v>44918</v>
      </c>
    </row>
    <row r="25753" spans="82:87">
      <c r="CD25753" s="34" t="s">
        <v>29626</v>
      </c>
      <c r="CG25753" s="381">
        <v>92574</v>
      </c>
      <c r="CI25753" s="378">
        <v>44919</v>
      </c>
    </row>
    <row r="25754" spans="82:87">
      <c r="CD25754" s="34" t="s">
        <v>29627</v>
      </c>
      <c r="CG25754" s="381">
        <v>92575</v>
      </c>
      <c r="CI25754" s="378">
        <v>44921</v>
      </c>
    </row>
    <row r="25755" spans="82:87">
      <c r="CD25755" s="34" t="s">
        <v>29628</v>
      </c>
      <c r="CG25755" s="381">
        <v>92576</v>
      </c>
      <c r="CI25755" s="378">
        <v>44922</v>
      </c>
    </row>
    <row r="25756" spans="82:87">
      <c r="CD25756" s="34" t="s">
        <v>29629</v>
      </c>
      <c r="CG25756" s="381">
        <v>92577</v>
      </c>
      <c r="CI25756" s="378">
        <v>44923</v>
      </c>
    </row>
    <row r="25757" spans="82:87">
      <c r="CD25757" s="34" t="s">
        <v>29630</v>
      </c>
      <c r="CG25757" s="381">
        <v>92578</v>
      </c>
      <c r="CI25757" s="378">
        <v>44924</v>
      </c>
    </row>
    <row r="25758" spans="82:87">
      <c r="CD25758" s="34" t="s">
        <v>29631</v>
      </c>
      <c r="CG25758" s="381">
        <v>92579</v>
      </c>
      <c r="CI25758" s="378">
        <v>44925</v>
      </c>
    </row>
    <row r="25759" spans="82:87">
      <c r="CD25759" s="34" t="s">
        <v>29632</v>
      </c>
      <c r="CG25759" s="381">
        <v>92581</v>
      </c>
      <c r="CI25759" s="378">
        <v>44926</v>
      </c>
    </row>
    <row r="25760" spans="82:87">
      <c r="CD25760" s="34" t="s">
        <v>29633</v>
      </c>
      <c r="CG25760" s="381">
        <v>92582</v>
      </c>
      <c r="CI25760" s="378">
        <v>44927</v>
      </c>
    </row>
    <row r="25761" spans="82:87">
      <c r="CD25761" s="34" t="s">
        <v>29634</v>
      </c>
      <c r="CG25761" s="381">
        <v>92583</v>
      </c>
      <c r="CI25761" s="378">
        <v>44928</v>
      </c>
    </row>
    <row r="25762" spans="82:87">
      <c r="CD25762" s="34" t="s">
        <v>29635</v>
      </c>
      <c r="CG25762" s="381">
        <v>92584</v>
      </c>
      <c r="CI25762" s="378">
        <v>44929</v>
      </c>
    </row>
    <row r="25763" spans="82:87">
      <c r="CD25763" s="34" t="s">
        <v>29636</v>
      </c>
      <c r="CG25763" s="381">
        <v>92585</v>
      </c>
      <c r="CI25763" s="378">
        <v>44931</v>
      </c>
    </row>
    <row r="25764" spans="82:87">
      <c r="CD25764" s="34" t="s">
        <v>29637</v>
      </c>
      <c r="CG25764" s="381">
        <v>92586</v>
      </c>
      <c r="CI25764" s="378">
        <v>44932</v>
      </c>
    </row>
    <row r="25765" spans="82:87">
      <c r="CD25765" s="34" t="s">
        <v>29638</v>
      </c>
      <c r="CG25765" s="381">
        <v>92587</v>
      </c>
      <c r="CI25765" s="378">
        <v>44933</v>
      </c>
    </row>
    <row r="25766" spans="82:87">
      <c r="CD25766" s="34" t="s">
        <v>29639</v>
      </c>
      <c r="CG25766" s="381">
        <v>92588</v>
      </c>
      <c r="CI25766" s="378">
        <v>44934</v>
      </c>
    </row>
    <row r="25767" spans="82:87">
      <c r="CD25767" s="34" t="s">
        <v>29640</v>
      </c>
      <c r="CG25767" s="381">
        <v>92589</v>
      </c>
      <c r="CI25767" s="378">
        <v>44935</v>
      </c>
    </row>
    <row r="25768" spans="82:87">
      <c r="CD25768" s="34" t="s">
        <v>29641</v>
      </c>
      <c r="CG25768" s="381">
        <v>92591</v>
      </c>
      <c r="CI25768" s="378">
        <v>44936</v>
      </c>
    </row>
    <row r="25769" spans="82:87">
      <c r="CD25769" s="34" t="s">
        <v>29642</v>
      </c>
      <c r="CG25769" s="381">
        <v>92592</v>
      </c>
      <c r="CI25769" s="378">
        <v>44937</v>
      </c>
    </row>
    <row r="25770" spans="82:87">
      <c r="CD25770" s="34" t="s">
        <v>29643</v>
      </c>
      <c r="CG25770" s="381">
        <v>92593</v>
      </c>
      <c r="CI25770" s="378">
        <v>44938</v>
      </c>
    </row>
    <row r="25771" spans="82:87">
      <c r="CD25771" s="34" t="s">
        <v>29644</v>
      </c>
      <c r="CG25771" s="381">
        <v>92594</v>
      </c>
      <c r="CI25771" s="378">
        <v>44939</v>
      </c>
    </row>
    <row r="25772" spans="82:87">
      <c r="CD25772" s="34" t="s">
        <v>29645</v>
      </c>
      <c r="CG25772" s="381">
        <v>92595</v>
      </c>
      <c r="CI25772" s="378">
        <v>44941</v>
      </c>
    </row>
    <row r="25773" spans="82:87">
      <c r="CD25773" s="34" t="s">
        <v>29646</v>
      </c>
      <c r="CG25773" s="381">
        <v>92596</v>
      </c>
      <c r="CI25773" s="378">
        <v>44942</v>
      </c>
    </row>
    <row r="25774" spans="82:87">
      <c r="CD25774" s="34" t="s">
        <v>29647</v>
      </c>
      <c r="CG25774" s="381">
        <v>92597</v>
      </c>
      <c r="CI25774" s="378">
        <v>44943</v>
      </c>
    </row>
    <row r="25775" spans="82:87">
      <c r="CD25775" s="34" t="s">
        <v>29648</v>
      </c>
      <c r="CG25775" s="381">
        <v>92598</v>
      </c>
      <c r="CI25775" s="378">
        <v>44944</v>
      </c>
    </row>
    <row r="25776" spans="82:87">
      <c r="CD25776" s="34" t="s">
        <v>29649</v>
      </c>
      <c r="CG25776" s="381">
        <v>92599</v>
      </c>
      <c r="CI25776" s="378">
        <v>44945</v>
      </c>
    </row>
    <row r="25777" spans="82:87">
      <c r="CD25777" s="34" t="s">
        <v>29650</v>
      </c>
      <c r="CG25777" s="381">
        <v>92600</v>
      </c>
      <c r="CI25777" s="378">
        <v>44946</v>
      </c>
    </row>
    <row r="25778" spans="82:87">
      <c r="CD25778" s="34" t="s">
        <v>29651</v>
      </c>
      <c r="CG25778" s="381">
        <v>92601</v>
      </c>
      <c r="CI25778" s="378">
        <v>44947</v>
      </c>
    </row>
    <row r="25779" spans="82:87">
      <c r="CD25779" s="34" t="s">
        <v>29652</v>
      </c>
      <c r="CG25779" s="381">
        <v>92602</v>
      </c>
      <c r="CI25779" s="378">
        <v>44948</v>
      </c>
    </row>
    <row r="25780" spans="82:87">
      <c r="CD25780" s="34" t="s">
        <v>29653</v>
      </c>
      <c r="CG25780" s="381">
        <v>92603</v>
      </c>
      <c r="CI25780" s="378">
        <v>44949</v>
      </c>
    </row>
    <row r="25781" spans="82:87">
      <c r="CD25781" s="34" t="s">
        <v>29654</v>
      </c>
      <c r="CG25781" s="381">
        <v>92604</v>
      </c>
      <c r="CI25781" s="378">
        <v>44951</v>
      </c>
    </row>
    <row r="25782" spans="82:87">
      <c r="CD25782" s="34" t="s">
        <v>29655</v>
      </c>
      <c r="CG25782" s="381">
        <v>92605</v>
      </c>
      <c r="CI25782" s="378">
        <v>44952</v>
      </c>
    </row>
    <row r="25783" spans="82:87">
      <c r="CD25783" s="34" t="s">
        <v>29656</v>
      </c>
      <c r="CG25783" s="381">
        <v>92606</v>
      </c>
      <c r="CI25783" s="378">
        <v>44953</v>
      </c>
    </row>
    <row r="25784" spans="82:87">
      <c r="CD25784" s="34" t="s">
        <v>29657</v>
      </c>
      <c r="CG25784" s="381">
        <v>92607</v>
      </c>
      <c r="CI25784" s="378">
        <v>44954</v>
      </c>
    </row>
    <row r="25785" spans="82:87">
      <c r="CD25785" s="34" t="s">
        <v>29658</v>
      </c>
      <c r="CG25785" s="381">
        <v>92608</v>
      </c>
      <c r="CI25785" s="378">
        <v>44955</v>
      </c>
    </row>
    <row r="25786" spans="82:87">
      <c r="CD25786" s="34" t="s">
        <v>29659</v>
      </c>
      <c r="CG25786" s="381">
        <v>92609</v>
      </c>
      <c r="CI25786" s="378">
        <v>44956</v>
      </c>
    </row>
    <row r="25787" spans="82:87">
      <c r="CD25787" s="34" t="s">
        <v>29660</v>
      </c>
      <c r="CG25787" s="381">
        <v>92610</v>
      </c>
      <c r="CI25787" s="378">
        <v>44957</v>
      </c>
    </row>
    <row r="25788" spans="82:87">
      <c r="CD25788" s="34" t="s">
        <v>29661</v>
      </c>
      <c r="CG25788" s="381">
        <v>92611</v>
      </c>
      <c r="CI25788" s="378">
        <v>44958</v>
      </c>
    </row>
    <row r="25789" spans="82:87">
      <c r="CD25789" s="34" t="s">
        <v>29662</v>
      </c>
      <c r="CG25789" s="381">
        <v>92612</v>
      </c>
      <c r="CI25789" s="378">
        <v>44959</v>
      </c>
    </row>
    <row r="25790" spans="82:87">
      <c r="CD25790" s="34" t="s">
        <v>29663</v>
      </c>
      <c r="CG25790" s="381">
        <v>92613</v>
      </c>
      <c r="CI25790" s="378">
        <v>44961</v>
      </c>
    </row>
    <row r="25791" spans="82:87">
      <c r="CD25791" s="34" t="s">
        <v>29664</v>
      </c>
      <c r="CG25791" s="381">
        <v>92614</v>
      </c>
      <c r="CI25791" s="378">
        <v>44962</v>
      </c>
    </row>
    <row r="25792" spans="82:87">
      <c r="CD25792" s="34" t="s">
        <v>29665</v>
      </c>
      <c r="CG25792" s="381">
        <v>92615</v>
      </c>
      <c r="CI25792" s="378">
        <v>44963</v>
      </c>
    </row>
    <row r="25793" spans="82:87">
      <c r="CD25793" s="34" t="s">
        <v>29666</v>
      </c>
      <c r="CG25793" s="381">
        <v>92616</v>
      </c>
      <c r="CI25793" s="378">
        <v>44964</v>
      </c>
    </row>
    <row r="25794" spans="82:87">
      <c r="CD25794" s="34" t="s">
        <v>29667</v>
      </c>
      <c r="CG25794" s="381">
        <v>92621</v>
      </c>
      <c r="CI25794" s="378">
        <v>44965</v>
      </c>
    </row>
    <row r="25795" spans="82:87">
      <c r="CD25795" s="34" t="s">
        <v>29668</v>
      </c>
      <c r="CG25795" s="381">
        <v>92622</v>
      </c>
      <c r="CI25795" s="378">
        <v>44966</v>
      </c>
    </row>
    <row r="25796" spans="82:87">
      <c r="CD25796" s="34" t="s">
        <v>29669</v>
      </c>
      <c r="CG25796" s="381">
        <v>92623</v>
      </c>
      <c r="CI25796" s="378">
        <v>44967</v>
      </c>
    </row>
    <row r="25797" spans="82:87">
      <c r="CD25797" s="34" t="s">
        <v>29670</v>
      </c>
      <c r="CG25797" s="381">
        <v>92624</v>
      </c>
      <c r="CI25797" s="378">
        <v>44968</v>
      </c>
    </row>
    <row r="25798" spans="82:87">
      <c r="CD25798" s="34" t="s">
        <v>29671</v>
      </c>
      <c r="CG25798" s="381">
        <v>92625</v>
      </c>
      <c r="CI25798" s="378">
        <v>44969</v>
      </c>
    </row>
    <row r="25799" spans="82:87">
      <c r="CD25799" s="34" t="s">
        <v>29672</v>
      </c>
      <c r="CG25799" s="381">
        <v>92626</v>
      </c>
      <c r="CI25799" s="378">
        <v>44971</v>
      </c>
    </row>
    <row r="25800" spans="82:87">
      <c r="CD25800" s="34" t="s">
        <v>29673</v>
      </c>
      <c r="CG25800" s="381">
        <v>92627</v>
      </c>
      <c r="CI25800" s="378">
        <v>44972</v>
      </c>
    </row>
    <row r="25801" spans="82:87">
      <c r="CD25801" s="34" t="s">
        <v>29674</v>
      </c>
      <c r="CG25801" s="381">
        <v>92628</v>
      </c>
      <c r="CI25801" s="378">
        <v>44973</v>
      </c>
    </row>
    <row r="25802" spans="82:87">
      <c r="CD25802" s="34" t="s">
        <v>29675</v>
      </c>
      <c r="CG25802" s="381">
        <v>92629</v>
      </c>
      <c r="CI25802" s="378">
        <v>44974</v>
      </c>
    </row>
    <row r="25803" spans="82:87">
      <c r="CD25803" s="34" t="s">
        <v>29676</v>
      </c>
      <c r="CG25803" s="381">
        <v>92631</v>
      </c>
      <c r="CI25803" s="378">
        <v>44975</v>
      </c>
    </row>
    <row r="25804" spans="82:87">
      <c r="CD25804" s="34" t="s">
        <v>29677</v>
      </c>
      <c r="CG25804" s="381">
        <v>92632</v>
      </c>
      <c r="CI25804" s="378">
        <v>44976</v>
      </c>
    </row>
    <row r="25805" spans="82:87">
      <c r="CD25805" s="34" t="s">
        <v>29678</v>
      </c>
      <c r="CG25805" s="381">
        <v>92633</v>
      </c>
      <c r="CI25805" s="378">
        <v>44977</v>
      </c>
    </row>
    <row r="25806" spans="82:87">
      <c r="CD25806" s="34" t="s">
        <v>29679</v>
      </c>
      <c r="CG25806" s="381">
        <v>92634</v>
      </c>
      <c r="CI25806" s="378">
        <v>44978</v>
      </c>
    </row>
    <row r="25807" spans="82:87">
      <c r="CD25807" s="34" t="s">
        <v>29680</v>
      </c>
      <c r="CG25807" s="381">
        <v>92635</v>
      </c>
      <c r="CI25807" s="378">
        <v>44979</v>
      </c>
    </row>
    <row r="25808" spans="82:87">
      <c r="CD25808" s="34" t="s">
        <v>29681</v>
      </c>
      <c r="CG25808" s="381">
        <v>92636</v>
      </c>
      <c r="CI25808" s="378">
        <v>44980</v>
      </c>
    </row>
    <row r="25809" spans="82:87">
      <c r="CD25809" s="34" t="s">
        <v>29682</v>
      </c>
      <c r="CG25809" s="381">
        <v>92637</v>
      </c>
      <c r="CI25809" s="378">
        <v>44981</v>
      </c>
    </row>
    <row r="25810" spans="82:87">
      <c r="CD25810" s="34" t="s">
        <v>29683</v>
      </c>
      <c r="CG25810" s="381">
        <v>92638</v>
      </c>
      <c r="CI25810" s="378">
        <v>44982</v>
      </c>
    </row>
    <row r="25811" spans="82:87">
      <c r="CD25811" s="34" t="s">
        <v>29684</v>
      </c>
      <c r="CG25811" s="381">
        <v>92639</v>
      </c>
      <c r="CI25811" s="378">
        <v>44983</v>
      </c>
    </row>
    <row r="25812" spans="82:87">
      <c r="CD25812" s="34" t="s">
        <v>29685</v>
      </c>
      <c r="CG25812" s="381">
        <v>92640</v>
      </c>
      <c r="CI25812" s="378">
        <v>44984</v>
      </c>
    </row>
    <row r="25813" spans="82:87">
      <c r="CD25813" s="34" t="s">
        <v>29686</v>
      </c>
      <c r="CG25813" s="381">
        <v>92641</v>
      </c>
      <c r="CI25813" s="378">
        <v>44985</v>
      </c>
    </row>
    <row r="25814" spans="82:87">
      <c r="CD25814" s="34" t="s">
        <v>29687</v>
      </c>
      <c r="CG25814" s="381">
        <v>92642</v>
      </c>
      <c r="CI25814" s="378">
        <v>44986</v>
      </c>
    </row>
    <row r="25815" spans="82:87">
      <c r="CD25815" s="34" t="s">
        <v>29688</v>
      </c>
      <c r="CG25815" s="381">
        <v>92643</v>
      </c>
      <c r="CI25815" s="378">
        <v>44987</v>
      </c>
    </row>
    <row r="25816" spans="82:87">
      <c r="CD25816" s="34" t="s">
        <v>29689</v>
      </c>
      <c r="CG25816" s="381">
        <v>92644</v>
      </c>
      <c r="CI25816" s="378">
        <v>44988</v>
      </c>
    </row>
    <row r="25817" spans="82:87">
      <c r="CD25817" s="34" t="s">
        <v>29690</v>
      </c>
      <c r="CG25817" s="381">
        <v>92645</v>
      </c>
      <c r="CI25817" s="378">
        <v>44989</v>
      </c>
    </row>
    <row r="25818" spans="82:87">
      <c r="CD25818" s="34" t="s">
        <v>29691</v>
      </c>
      <c r="CG25818" s="381">
        <v>92646</v>
      </c>
      <c r="CI25818" s="378">
        <v>44998</v>
      </c>
    </row>
    <row r="25819" spans="82:87">
      <c r="CD25819" s="34" t="s">
        <v>29692</v>
      </c>
      <c r="CG25819" s="381">
        <v>92647</v>
      </c>
      <c r="CI25819" s="378">
        <v>44998</v>
      </c>
    </row>
    <row r="25820" spans="82:87">
      <c r="CD25820" s="34" t="s">
        <v>29693</v>
      </c>
      <c r="CG25820" s="381">
        <v>92648</v>
      </c>
      <c r="CI25820" s="378">
        <v>45000</v>
      </c>
    </row>
    <row r="25821" spans="82:87">
      <c r="CD25821" s="34" t="s">
        <v>29694</v>
      </c>
      <c r="CG25821" s="381">
        <v>92649</v>
      </c>
      <c r="CI25821" s="378">
        <v>45001</v>
      </c>
    </row>
    <row r="25822" spans="82:87">
      <c r="CD25822" s="34" t="s">
        <v>29695</v>
      </c>
      <c r="CG25822" s="381">
        <v>92650</v>
      </c>
      <c r="CI25822" s="378">
        <v>45001</v>
      </c>
    </row>
    <row r="25823" spans="82:87">
      <c r="CD25823" s="34" t="s">
        <v>29696</v>
      </c>
      <c r="CG25823" s="381">
        <v>92651</v>
      </c>
      <c r="CI25823" s="378">
        <v>45002</v>
      </c>
    </row>
    <row r="25824" spans="82:87">
      <c r="CD25824" s="34" t="s">
        <v>29697</v>
      </c>
      <c r="CG25824" s="381">
        <v>92652</v>
      </c>
      <c r="CI25824" s="378">
        <v>45003</v>
      </c>
    </row>
    <row r="25825" spans="82:87">
      <c r="CD25825" s="34" t="s">
        <v>29698</v>
      </c>
      <c r="CG25825" s="381">
        <v>92653</v>
      </c>
      <c r="CI25825" s="378">
        <v>45004</v>
      </c>
    </row>
    <row r="25826" spans="82:87">
      <c r="CD25826" s="34" t="s">
        <v>29699</v>
      </c>
      <c r="CG25826" s="381">
        <v>92654</v>
      </c>
      <c r="CI25826" s="378">
        <v>45005</v>
      </c>
    </row>
    <row r="25827" spans="82:87">
      <c r="CD25827" s="34" t="s">
        <v>29700</v>
      </c>
      <c r="CG25827" s="381">
        <v>92655</v>
      </c>
      <c r="CI25827" s="378">
        <v>45006</v>
      </c>
    </row>
    <row r="25828" spans="82:87">
      <c r="CD25828" s="34" t="s">
        <v>29701</v>
      </c>
      <c r="CG25828" s="381">
        <v>92656</v>
      </c>
      <c r="CI25828" s="378">
        <v>45006</v>
      </c>
    </row>
    <row r="25829" spans="82:87">
      <c r="CD25829" s="34" t="s">
        <v>29702</v>
      </c>
      <c r="CG25829" s="381">
        <v>92657</v>
      </c>
      <c r="CI25829" s="378">
        <v>45007</v>
      </c>
    </row>
    <row r="25830" spans="82:87">
      <c r="CD25830" s="34" t="s">
        <v>29703</v>
      </c>
      <c r="CG25830" s="381">
        <v>92658</v>
      </c>
      <c r="CI25830" s="378">
        <v>45008</v>
      </c>
    </row>
    <row r="25831" spans="82:87">
      <c r="CD25831" s="34" t="s">
        <v>29704</v>
      </c>
      <c r="CG25831" s="381">
        <v>92659</v>
      </c>
      <c r="CI25831" s="378">
        <v>45009</v>
      </c>
    </row>
    <row r="25832" spans="82:87">
      <c r="CD25832" s="34" t="s">
        <v>29705</v>
      </c>
      <c r="CG25832" s="381">
        <v>92660</v>
      </c>
      <c r="CI25832" s="378">
        <v>45010</v>
      </c>
    </row>
    <row r="25833" spans="82:87">
      <c r="CD25833" s="34" t="s">
        <v>29706</v>
      </c>
      <c r="CG25833" s="381">
        <v>92661</v>
      </c>
      <c r="CI25833" s="378">
        <v>45011</v>
      </c>
    </row>
    <row r="25834" spans="82:87">
      <c r="CD25834" s="34" t="s">
        <v>29707</v>
      </c>
      <c r="CG25834" s="381">
        <v>92662</v>
      </c>
      <c r="CI25834" s="378">
        <v>45012</v>
      </c>
    </row>
    <row r="25835" spans="82:87">
      <c r="CD25835" s="34" t="s">
        <v>29708</v>
      </c>
      <c r="CG25835" s="381">
        <v>92663</v>
      </c>
      <c r="CI25835" s="378">
        <v>45013</v>
      </c>
    </row>
    <row r="25836" spans="82:87">
      <c r="CD25836" s="34" t="s">
        <v>29709</v>
      </c>
      <c r="CG25836" s="381">
        <v>92664</v>
      </c>
      <c r="CI25836" s="378">
        <v>45014</v>
      </c>
    </row>
    <row r="25837" spans="82:87">
      <c r="CD25837" s="34" t="s">
        <v>29710</v>
      </c>
      <c r="CG25837" s="381">
        <v>92665</v>
      </c>
      <c r="CI25837" s="378">
        <v>45015</v>
      </c>
    </row>
    <row r="25838" spans="82:87">
      <c r="CD25838" s="34" t="s">
        <v>29711</v>
      </c>
      <c r="CG25838" s="381">
        <v>92666</v>
      </c>
      <c r="CI25838" s="378">
        <v>45016</v>
      </c>
    </row>
    <row r="25839" spans="82:87">
      <c r="CD25839" s="34" t="s">
        <v>29712</v>
      </c>
      <c r="CG25839" s="381">
        <v>92667</v>
      </c>
      <c r="CI25839" s="378">
        <v>45017</v>
      </c>
    </row>
    <row r="25840" spans="82:87">
      <c r="CD25840" s="34" t="s">
        <v>29713</v>
      </c>
      <c r="CG25840" s="381">
        <v>92668</v>
      </c>
      <c r="CI25840" s="378">
        <v>45018</v>
      </c>
    </row>
    <row r="25841" spans="82:87">
      <c r="CD25841" s="34" t="s">
        <v>29714</v>
      </c>
      <c r="CG25841" s="381">
        <v>92669</v>
      </c>
      <c r="CI25841" s="378">
        <v>45019</v>
      </c>
    </row>
    <row r="25842" spans="82:87">
      <c r="CD25842" s="34" t="s">
        <v>29715</v>
      </c>
      <c r="CG25842" s="381">
        <v>92671</v>
      </c>
      <c r="CI25842" s="378">
        <v>45020</v>
      </c>
    </row>
    <row r="25843" spans="82:87">
      <c r="CD25843" s="34" t="s">
        <v>29716</v>
      </c>
      <c r="CG25843" s="381">
        <v>92672</v>
      </c>
      <c r="CI25843" s="378">
        <v>45021</v>
      </c>
    </row>
    <row r="25844" spans="82:87">
      <c r="CD25844" s="34" t="s">
        <v>29717</v>
      </c>
      <c r="CG25844" s="381">
        <v>92673</v>
      </c>
      <c r="CI25844" s="378">
        <v>45022</v>
      </c>
    </row>
    <row r="25845" spans="82:87">
      <c r="CD25845" s="34" t="s">
        <v>29718</v>
      </c>
      <c r="CG25845" s="381">
        <v>92674</v>
      </c>
      <c r="CI25845" s="378">
        <v>45023</v>
      </c>
    </row>
    <row r="25846" spans="82:87">
      <c r="CD25846" s="34" t="s">
        <v>29719</v>
      </c>
      <c r="CG25846" s="381">
        <v>92675</v>
      </c>
      <c r="CI25846" s="378">
        <v>45024</v>
      </c>
    </row>
    <row r="25847" spans="82:87">
      <c r="CD25847" s="34" t="s">
        <v>29720</v>
      </c>
      <c r="CG25847" s="381">
        <v>92676</v>
      </c>
      <c r="CI25847" s="378">
        <v>45025</v>
      </c>
    </row>
    <row r="25848" spans="82:87">
      <c r="CD25848" s="34" t="s">
        <v>29721</v>
      </c>
      <c r="CG25848" s="381">
        <v>92677</v>
      </c>
      <c r="CI25848" s="378">
        <v>45026</v>
      </c>
    </row>
    <row r="25849" spans="82:87">
      <c r="CD25849" s="34" t="s">
        <v>29722</v>
      </c>
      <c r="CG25849" s="381">
        <v>92678</v>
      </c>
      <c r="CI25849" s="378">
        <v>45027</v>
      </c>
    </row>
    <row r="25850" spans="82:87">
      <c r="CD25850" s="34" t="s">
        <v>29723</v>
      </c>
      <c r="CG25850" s="381">
        <v>92679</v>
      </c>
      <c r="CI25850" s="378">
        <v>45028</v>
      </c>
    </row>
    <row r="25851" spans="82:87">
      <c r="CD25851" s="34" t="s">
        <v>29724</v>
      </c>
      <c r="CG25851" s="381">
        <v>92681</v>
      </c>
      <c r="CI25851" s="378">
        <v>45029</v>
      </c>
    </row>
    <row r="25852" spans="82:87">
      <c r="CD25852" s="34" t="s">
        <v>29725</v>
      </c>
      <c r="CG25852" s="381">
        <v>92682</v>
      </c>
      <c r="CI25852" s="378">
        <v>45030</v>
      </c>
    </row>
    <row r="25853" spans="82:87">
      <c r="CD25853" s="34" t="s">
        <v>29726</v>
      </c>
      <c r="CG25853" s="381">
        <v>92683</v>
      </c>
      <c r="CI25853" s="378">
        <v>45030</v>
      </c>
    </row>
    <row r="25854" spans="82:87">
      <c r="CD25854" s="34" t="s">
        <v>29727</v>
      </c>
      <c r="CG25854" s="381">
        <v>92684</v>
      </c>
      <c r="CI25854" s="378">
        <v>45031</v>
      </c>
    </row>
    <row r="25855" spans="82:87">
      <c r="CD25855" s="34" t="s">
        <v>29728</v>
      </c>
      <c r="CG25855" s="381">
        <v>92685</v>
      </c>
      <c r="CI25855" s="378">
        <v>45032</v>
      </c>
    </row>
    <row r="25856" spans="82:87">
      <c r="CD25856" s="34" t="s">
        <v>29729</v>
      </c>
      <c r="CG25856" s="381">
        <v>92686</v>
      </c>
      <c r="CI25856" s="378">
        <v>45033</v>
      </c>
    </row>
    <row r="25857" spans="82:87">
      <c r="CD25857" s="34" t="s">
        <v>29730</v>
      </c>
      <c r="CG25857" s="381">
        <v>92687</v>
      </c>
      <c r="CI25857" s="378">
        <v>45034</v>
      </c>
    </row>
    <row r="25858" spans="82:87">
      <c r="CD25858" s="34" t="s">
        <v>29731</v>
      </c>
      <c r="CG25858" s="381">
        <v>92688</v>
      </c>
      <c r="CI25858" s="378">
        <v>45035</v>
      </c>
    </row>
    <row r="25859" spans="82:87">
      <c r="CD25859" s="34" t="s">
        <v>29732</v>
      </c>
      <c r="CG25859" s="381">
        <v>92689</v>
      </c>
      <c r="CI25859" s="378">
        <v>45036</v>
      </c>
    </row>
    <row r="25860" spans="82:87">
      <c r="CD25860" s="34" t="s">
        <v>29733</v>
      </c>
      <c r="CG25860" s="381">
        <v>92691</v>
      </c>
      <c r="CI25860" s="378">
        <v>45036</v>
      </c>
    </row>
    <row r="25861" spans="82:87">
      <c r="CD25861" s="34" t="s">
        <v>29734</v>
      </c>
      <c r="CG25861" s="381">
        <v>92692</v>
      </c>
      <c r="CI25861" s="378">
        <v>45037</v>
      </c>
    </row>
    <row r="25862" spans="82:87">
      <c r="CD25862" s="34" t="s">
        <v>29735</v>
      </c>
      <c r="CG25862" s="381">
        <v>92693</v>
      </c>
      <c r="CI25862" s="378">
        <v>45038</v>
      </c>
    </row>
    <row r="25863" spans="82:87">
      <c r="CD25863" s="34" t="s">
        <v>29736</v>
      </c>
      <c r="CG25863" s="381">
        <v>92694</v>
      </c>
      <c r="CI25863" s="378">
        <v>45039</v>
      </c>
    </row>
    <row r="25864" spans="82:87">
      <c r="CD25864" s="34" t="s">
        <v>29737</v>
      </c>
      <c r="CG25864" s="381">
        <v>92695</v>
      </c>
      <c r="CI25864" s="378">
        <v>45040</v>
      </c>
    </row>
    <row r="25865" spans="82:87">
      <c r="CD25865" s="34" t="s">
        <v>29738</v>
      </c>
      <c r="CG25865" s="381">
        <v>92696</v>
      </c>
      <c r="CI25865" s="378">
        <v>45041</v>
      </c>
    </row>
    <row r="25866" spans="82:87">
      <c r="CD25866" s="34" t="s">
        <v>29739</v>
      </c>
      <c r="CG25866" s="381">
        <v>92697</v>
      </c>
      <c r="CI25866" s="378">
        <v>45042</v>
      </c>
    </row>
    <row r="25867" spans="82:87">
      <c r="CD25867" s="34" t="s">
        <v>29740</v>
      </c>
      <c r="CG25867" s="381">
        <v>92698</v>
      </c>
      <c r="CI25867" s="378">
        <v>45043</v>
      </c>
    </row>
    <row r="25868" spans="82:87">
      <c r="CD25868" s="34" t="s">
        <v>29741</v>
      </c>
      <c r="CG25868" s="381">
        <v>92699</v>
      </c>
      <c r="CI25868" s="378">
        <v>45044</v>
      </c>
    </row>
    <row r="25869" spans="82:87">
      <c r="CD25869" s="34" t="s">
        <v>29742</v>
      </c>
      <c r="CG25869" s="381">
        <v>92700</v>
      </c>
      <c r="CI25869" s="378">
        <v>45045</v>
      </c>
    </row>
    <row r="25870" spans="82:87">
      <c r="CD25870" s="34" t="s">
        <v>29743</v>
      </c>
      <c r="CG25870" s="381">
        <v>92701</v>
      </c>
      <c r="CI25870" s="378">
        <v>45046</v>
      </c>
    </row>
    <row r="25871" spans="82:87">
      <c r="CD25871" s="34" t="s">
        <v>29744</v>
      </c>
      <c r="CG25871" s="381">
        <v>92702</v>
      </c>
      <c r="CI25871" s="378">
        <v>45047</v>
      </c>
    </row>
    <row r="25872" spans="82:87">
      <c r="CD25872" s="34" t="s">
        <v>29745</v>
      </c>
      <c r="CG25872" s="381">
        <v>92703</v>
      </c>
      <c r="CI25872" s="378">
        <v>45048</v>
      </c>
    </row>
    <row r="25873" spans="82:87">
      <c r="CD25873" s="34" t="s">
        <v>29746</v>
      </c>
      <c r="CG25873" s="381">
        <v>92704</v>
      </c>
      <c r="CI25873" s="378">
        <v>45049</v>
      </c>
    </row>
    <row r="25874" spans="82:87">
      <c r="CD25874" s="34" t="s">
        <v>29747</v>
      </c>
      <c r="CG25874" s="381">
        <v>92705</v>
      </c>
      <c r="CI25874" s="378">
        <v>45050</v>
      </c>
    </row>
    <row r="25875" spans="82:87">
      <c r="CD25875" s="34" t="s">
        <v>29748</v>
      </c>
      <c r="CG25875" s="381">
        <v>92706</v>
      </c>
      <c r="CI25875" s="378">
        <v>45051</v>
      </c>
    </row>
    <row r="25876" spans="82:87">
      <c r="CD25876" s="34" t="s">
        <v>29749</v>
      </c>
      <c r="CG25876" s="381">
        <v>92707</v>
      </c>
      <c r="CI25876" s="378">
        <v>45052</v>
      </c>
    </row>
    <row r="25877" spans="82:87">
      <c r="CD25877" s="34" t="s">
        <v>29750</v>
      </c>
      <c r="CG25877" s="381">
        <v>92708</v>
      </c>
      <c r="CI25877" s="378">
        <v>45053</v>
      </c>
    </row>
    <row r="25878" spans="82:87">
      <c r="CD25878" s="34" t="s">
        <v>29751</v>
      </c>
      <c r="CG25878" s="381">
        <v>92709</v>
      </c>
      <c r="CI25878" s="378">
        <v>45054</v>
      </c>
    </row>
    <row r="25879" spans="82:87">
      <c r="CD25879" s="34" t="s">
        <v>29752</v>
      </c>
      <c r="CG25879" s="381">
        <v>92711</v>
      </c>
      <c r="CI25879" s="378">
        <v>45055</v>
      </c>
    </row>
    <row r="25880" spans="82:87">
      <c r="CD25880" s="34" t="s">
        <v>29753</v>
      </c>
      <c r="CG25880" s="381">
        <v>92712</v>
      </c>
      <c r="CI25880" s="378">
        <v>45056</v>
      </c>
    </row>
    <row r="25881" spans="82:87">
      <c r="CD25881" s="34" t="s">
        <v>29754</v>
      </c>
      <c r="CG25881" s="381">
        <v>92713</v>
      </c>
      <c r="CI25881" s="378">
        <v>45057</v>
      </c>
    </row>
    <row r="25882" spans="82:87">
      <c r="CD25882" s="34" t="s">
        <v>29755</v>
      </c>
      <c r="CG25882" s="381">
        <v>92714</v>
      </c>
      <c r="CI25882" s="378">
        <v>45058</v>
      </c>
    </row>
    <row r="25883" spans="82:87">
      <c r="CD25883" s="34" t="s">
        <v>29756</v>
      </c>
      <c r="CG25883" s="381">
        <v>92715</v>
      </c>
      <c r="CI25883" s="378">
        <v>45059</v>
      </c>
    </row>
    <row r="25884" spans="82:87">
      <c r="CD25884" s="34" t="s">
        <v>29757</v>
      </c>
      <c r="CG25884" s="381">
        <v>92716</v>
      </c>
      <c r="CI25884" s="378">
        <v>45060</v>
      </c>
    </row>
    <row r="25885" spans="82:87">
      <c r="CD25885" s="34" t="s">
        <v>29758</v>
      </c>
      <c r="CG25885" s="381">
        <v>92717</v>
      </c>
      <c r="CI25885" s="378">
        <v>45061</v>
      </c>
    </row>
    <row r="25886" spans="82:87">
      <c r="CD25886" s="34" t="s">
        <v>29759</v>
      </c>
      <c r="CG25886" s="381">
        <v>92718</v>
      </c>
      <c r="CI25886" s="378">
        <v>45062</v>
      </c>
    </row>
    <row r="25887" spans="82:87">
      <c r="CD25887" s="34" t="s">
        <v>29760</v>
      </c>
      <c r="CG25887" s="381">
        <v>92719</v>
      </c>
      <c r="CI25887" s="378">
        <v>45063</v>
      </c>
    </row>
    <row r="25888" spans="82:87">
      <c r="CD25888" s="34" t="s">
        <v>29761</v>
      </c>
      <c r="CG25888" s="381">
        <v>92721</v>
      </c>
      <c r="CI25888" s="378">
        <v>45064</v>
      </c>
    </row>
    <row r="25889" spans="82:87">
      <c r="CD25889" s="34" t="s">
        <v>29762</v>
      </c>
      <c r="CG25889" s="381">
        <v>92722</v>
      </c>
      <c r="CI25889" s="378">
        <v>45065</v>
      </c>
    </row>
    <row r="25890" spans="82:87">
      <c r="CD25890" s="34" t="s">
        <v>29763</v>
      </c>
      <c r="CG25890" s="381">
        <v>92723</v>
      </c>
      <c r="CI25890" s="378">
        <v>45066</v>
      </c>
    </row>
    <row r="25891" spans="82:87">
      <c r="CD25891" s="34" t="s">
        <v>29764</v>
      </c>
      <c r="CG25891" s="381">
        <v>92724</v>
      </c>
      <c r="CI25891" s="378">
        <v>45067</v>
      </c>
    </row>
    <row r="25892" spans="82:87">
      <c r="CD25892" s="34" t="s">
        <v>29765</v>
      </c>
      <c r="CG25892" s="381">
        <v>92725</v>
      </c>
      <c r="CI25892" s="378">
        <v>45068</v>
      </c>
    </row>
    <row r="25893" spans="82:87">
      <c r="CD25893" s="34" t="s">
        <v>29766</v>
      </c>
      <c r="CG25893" s="381">
        <v>92726</v>
      </c>
      <c r="CI25893" s="378">
        <v>45069</v>
      </c>
    </row>
    <row r="25894" spans="82:87">
      <c r="CD25894" s="34" t="s">
        <v>29767</v>
      </c>
      <c r="CG25894" s="381">
        <v>92727</v>
      </c>
      <c r="CI25894" s="378">
        <v>45070</v>
      </c>
    </row>
    <row r="25895" spans="82:87">
      <c r="CD25895" s="34" t="s">
        <v>29768</v>
      </c>
      <c r="CG25895" s="381">
        <v>92728</v>
      </c>
      <c r="CI25895" s="378">
        <v>45071</v>
      </c>
    </row>
    <row r="25896" spans="82:87">
      <c r="CD25896" s="34" t="s">
        <v>29769</v>
      </c>
      <c r="CG25896" s="381">
        <v>92729</v>
      </c>
      <c r="CI25896" s="378">
        <v>45072</v>
      </c>
    </row>
    <row r="25897" spans="82:87">
      <c r="CD25897" s="34" t="s">
        <v>29770</v>
      </c>
      <c r="CG25897" s="381">
        <v>92730</v>
      </c>
      <c r="CI25897" s="378">
        <v>45073</v>
      </c>
    </row>
    <row r="25898" spans="82:87">
      <c r="CD25898" s="34" t="s">
        <v>29771</v>
      </c>
      <c r="CG25898" s="381">
        <v>92731</v>
      </c>
      <c r="CI25898" s="378">
        <v>45074</v>
      </c>
    </row>
    <row r="25899" spans="82:87">
      <c r="CD25899" s="34" t="s">
        <v>29772</v>
      </c>
      <c r="CG25899" s="381">
        <v>92732</v>
      </c>
      <c r="CI25899" s="378">
        <v>45075</v>
      </c>
    </row>
    <row r="25900" spans="82:87">
      <c r="CD25900" s="34" t="s">
        <v>29773</v>
      </c>
      <c r="CG25900" s="381">
        <v>92733</v>
      </c>
      <c r="CI25900" s="378">
        <v>45076</v>
      </c>
    </row>
    <row r="25901" spans="82:87">
      <c r="CD25901" s="34" t="s">
        <v>29774</v>
      </c>
      <c r="CG25901" s="381">
        <v>92734</v>
      </c>
      <c r="CI25901" s="378">
        <v>45077</v>
      </c>
    </row>
    <row r="25902" spans="82:87">
      <c r="CD25902" s="34" t="s">
        <v>29775</v>
      </c>
      <c r="CG25902" s="381">
        <v>92735</v>
      </c>
      <c r="CI25902" s="378">
        <v>45078</v>
      </c>
    </row>
    <row r="25903" spans="82:87">
      <c r="CD25903" s="34" t="s">
        <v>29776</v>
      </c>
      <c r="CG25903" s="381">
        <v>92736</v>
      </c>
      <c r="CI25903" s="378">
        <v>45079</v>
      </c>
    </row>
    <row r="25904" spans="82:87">
      <c r="CD25904" s="34" t="s">
        <v>29777</v>
      </c>
      <c r="CG25904" s="381">
        <v>92737</v>
      </c>
      <c r="CI25904" s="378">
        <v>45080</v>
      </c>
    </row>
    <row r="25905" spans="82:87">
      <c r="CD25905" s="34" t="s">
        <v>29778</v>
      </c>
      <c r="CG25905" s="381">
        <v>92738</v>
      </c>
      <c r="CI25905" s="378">
        <v>45081</v>
      </c>
    </row>
    <row r="25906" spans="82:87">
      <c r="CD25906" s="34" t="s">
        <v>29779</v>
      </c>
      <c r="CG25906" s="381">
        <v>92739</v>
      </c>
      <c r="CI25906" s="378">
        <v>45082</v>
      </c>
    </row>
    <row r="25907" spans="82:87">
      <c r="CD25907" s="34" t="s">
        <v>29780</v>
      </c>
      <c r="CG25907" s="381">
        <v>92741</v>
      </c>
      <c r="CI25907" s="378">
        <v>45083</v>
      </c>
    </row>
    <row r="25908" spans="82:87">
      <c r="CD25908" s="34" t="s">
        <v>29781</v>
      </c>
      <c r="CG25908" s="381">
        <v>92742</v>
      </c>
      <c r="CI25908" s="378">
        <v>45084</v>
      </c>
    </row>
    <row r="25909" spans="82:87">
      <c r="CD25909" s="34" t="s">
        <v>29782</v>
      </c>
      <c r="CG25909" s="381">
        <v>92743</v>
      </c>
      <c r="CI25909" s="378">
        <v>45085</v>
      </c>
    </row>
    <row r="25910" spans="82:87">
      <c r="CD25910" s="34" t="s">
        <v>29783</v>
      </c>
      <c r="CG25910" s="381">
        <v>92744</v>
      </c>
      <c r="CI25910" s="378">
        <v>45086</v>
      </c>
    </row>
    <row r="25911" spans="82:87">
      <c r="CD25911" s="34" t="s">
        <v>29784</v>
      </c>
      <c r="CG25911" s="381">
        <v>92745</v>
      </c>
      <c r="CI25911" s="378">
        <v>45087</v>
      </c>
    </row>
    <row r="25912" spans="82:87">
      <c r="CD25912" s="34" t="s">
        <v>29785</v>
      </c>
      <c r="CG25912" s="381">
        <v>92746</v>
      </c>
      <c r="CI25912" s="378">
        <v>45088</v>
      </c>
    </row>
    <row r="25913" spans="82:87">
      <c r="CD25913" s="34" t="s">
        <v>29786</v>
      </c>
      <c r="CG25913" s="381">
        <v>92747</v>
      </c>
      <c r="CI25913" s="378">
        <v>45089</v>
      </c>
    </row>
    <row r="25914" spans="82:87">
      <c r="CD25914" s="34" t="s">
        <v>29787</v>
      </c>
      <c r="CG25914" s="381">
        <v>92748</v>
      </c>
      <c r="CI25914" s="378">
        <v>45100</v>
      </c>
    </row>
    <row r="25915" spans="82:87">
      <c r="CD25915" s="34" t="s">
        <v>29788</v>
      </c>
      <c r="CG25915" s="381">
        <v>92749</v>
      </c>
      <c r="CI25915" s="378">
        <v>45110</v>
      </c>
    </row>
    <row r="25916" spans="82:87">
      <c r="CD25916" s="34" t="s">
        <v>29789</v>
      </c>
      <c r="CG25916" s="381">
        <v>92751</v>
      </c>
      <c r="CI25916" s="378">
        <v>45110</v>
      </c>
    </row>
    <row r="25917" spans="82:87">
      <c r="CD25917" s="34" t="s">
        <v>29790</v>
      </c>
      <c r="CG25917" s="381">
        <v>92752</v>
      </c>
      <c r="CI25917" s="378">
        <v>45110</v>
      </c>
    </row>
    <row r="25918" spans="82:87">
      <c r="CD25918" s="34" t="s">
        <v>29791</v>
      </c>
      <c r="CG25918" s="381">
        <v>92753</v>
      </c>
      <c r="CI25918" s="378">
        <v>45110</v>
      </c>
    </row>
    <row r="25919" spans="82:87">
      <c r="CD25919" s="34" t="s">
        <v>29792</v>
      </c>
      <c r="CG25919" s="381">
        <v>92754</v>
      </c>
      <c r="CI25919" s="378">
        <v>45120</v>
      </c>
    </row>
    <row r="25920" spans="82:87">
      <c r="CD25920" s="34" t="s">
        <v>29793</v>
      </c>
      <c r="CG25920" s="381">
        <v>92755</v>
      </c>
      <c r="CI25920" s="378">
        <v>45120</v>
      </c>
    </row>
    <row r="25921" spans="82:87">
      <c r="CD25921" s="34" t="s">
        <v>29794</v>
      </c>
      <c r="CG25921" s="381">
        <v>92756</v>
      </c>
      <c r="CI25921" s="378">
        <v>45120</v>
      </c>
    </row>
    <row r="25922" spans="82:87">
      <c r="CD25922" s="34" t="s">
        <v>29795</v>
      </c>
      <c r="CG25922" s="381">
        <v>92757</v>
      </c>
      <c r="CI25922" s="378">
        <v>45120</v>
      </c>
    </row>
    <row r="25923" spans="82:87">
      <c r="CD25923" s="34" t="s">
        <v>29796</v>
      </c>
      <c r="CG25923" s="381">
        <v>92758</v>
      </c>
      <c r="CI25923" s="378">
        <v>45121</v>
      </c>
    </row>
    <row r="25924" spans="82:87">
      <c r="CD25924" s="34" t="s">
        <v>29797</v>
      </c>
      <c r="CG25924" s="381">
        <v>92759</v>
      </c>
      <c r="CI25924" s="378">
        <v>45122</v>
      </c>
    </row>
    <row r="25925" spans="82:87">
      <c r="CD25925" s="34" t="s">
        <v>29798</v>
      </c>
      <c r="CG25925" s="381">
        <v>92761</v>
      </c>
      <c r="CI25925" s="378">
        <v>45123</v>
      </c>
    </row>
    <row r="25926" spans="82:87">
      <c r="CD25926" s="34" t="s">
        <v>29799</v>
      </c>
      <c r="CG25926" s="381">
        <v>92762</v>
      </c>
      <c r="CI25926" s="378">
        <v>45123</v>
      </c>
    </row>
    <row r="25927" spans="82:87">
      <c r="CD25927" s="34" t="s">
        <v>29800</v>
      </c>
      <c r="CG25927" s="381">
        <v>92763</v>
      </c>
      <c r="CI25927" s="378">
        <v>45124</v>
      </c>
    </row>
    <row r="25928" spans="82:87">
      <c r="CD25928" s="34" t="s">
        <v>29801</v>
      </c>
      <c r="CG25928" s="381">
        <v>92764</v>
      </c>
      <c r="CI25928" s="378">
        <v>45125</v>
      </c>
    </row>
    <row r="25929" spans="82:87">
      <c r="CD25929" s="34" t="s">
        <v>29802</v>
      </c>
      <c r="CG25929" s="381">
        <v>92765</v>
      </c>
      <c r="CI25929" s="378">
        <v>45126</v>
      </c>
    </row>
    <row r="25930" spans="82:87">
      <c r="CD25930" s="34" t="s">
        <v>29803</v>
      </c>
      <c r="CG25930" s="381">
        <v>92766</v>
      </c>
      <c r="CI25930" s="378">
        <v>45127</v>
      </c>
    </row>
    <row r="25931" spans="82:87">
      <c r="CD25931" s="34" t="s">
        <v>29804</v>
      </c>
      <c r="CG25931" s="381">
        <v>92767</v>
      </c>
      <c r="CI25931" s="378">
        <v>45128</v>
      </c>
    </row>
    <row r="25932" spans="82:87">
      <c r="CD25932" s="34" t="s">
        <v>29805</v>
      </c>
      <c r="CG25932" s="381">
        <v>92768</v>
      </c>
      <c r="CI25932" s="378">
        <v>45129</v>
      </c>
    </row>
    <row r="25933" spans="82:87">
      <c r="CD25933" s="34" t="s">
        <v>29806</v>
      </c>
      <c r="CG25933" s="381">
        <v>92769</v>
      </c>
      <c r="CI25933" s="378">
        <v>45130</v>
      </c>
    </row>
    <row r="25934" spans="82:87">
      <c r="CD25934" s="34" t="s">
        <v>29807</v>
      </c>
      <c r="CG25934" s="381">
        <v>92771</v>
      </c>
      <c r="CI25934" s="378">
        <v>45130</v>
      </c>
    </row>
    <row r="25935" spans="82:87">
      <c r="CD25935" s="34" t="s">
        <v>29808</v>
      </c>
      <c r="CG25935" s="381">
        <v>92772</v>
      </c>
      <c r="CI25935" s="378">
        <v>45130</v>
      </c>
    </row>
    <row r="25936" spans="82:87">
      <c r="CD25936" s="34" t="s">
        <v>29809</v>
      </c>
      <c r="CG25936" s="381">
        <v>92773</v>
      </c>
      <c r="CI25936" s="378">
        <v>45130</v>
      </c>
    </row>
    <row r="25937" spans="82:87">
      <c r="CD25937" s="34" t="s">
        <v>29810</v>
      </c>
      <c r="CG25937" s="381">
        <v>92774</v>
      </c>
      <c r="CI25937" s="378">
        <v>45130</v>
      </c>
    </row>
    <row r="25938" spans="82:87">
      <c r="CD25938" s="34" t="s">
        <v>29811</v>
      </c>
      <c r="CG25938" s="381">
        <v>92775</v>
      </c>
      <c r="CI25938" s="378">
        <v>45130</v>
      </c>
    </row>
    <row r="25939" spans="82:87">
      <c r="CD25939" s="34" t="s">
        <v>29812</v>
      </c>
      <c r="CG25939" s="381">
        <v>92776</v>
      </c>
      <c r="CI25939" s="378">
        <v>45130</v>
      </c>
    </row>
    <row r="25940" spans="82:87">
      <c r="CD25940" s="34" t="s">
        <v>29813</v>
      </c>
      <c r="CG25940" s="381">
        <v>92777</v>
      </c>
      <c r="CI25940" s="378">
        <v>45130</v>
      </c>
    </row>
    <row r="25941" spans="82:87">
      <c r="CD25941" s="34" t="s">
        <v>29814</v>
      </c>
      <c r="CG25941" s="381">
        <v>92778</v>
      </c>
      <c r="CI25941" s="378">
        <v>45130</v>
      </c>
    </row>
    <row r="25942" spans="82:87">
      <c r="CD25942" s="34" t="s">
        <v>29815</v>
      </c>
      <c r="CG25942" s="381">
        <v>92779</v>
      </c>
      <c r="CI25942" s="378">
        <v>45130</v>
      </c>
    </row>
    <row r="25943" spans="82:87">
      <c r="CD25943" s="34" t="s">
        <v>29816</v>
      </c>
      <c r="CG25943" s="381">
        <v>92781</v>
      </c>
      <c r="CI25943" s="378">
        <v>45140</v>
      </c>
    </row>
    <row r="25944" spans="82:87">
      <c r="CD25944" s="34" t="s">
        <v>29817</v>
      </c>
      <c r="CG25944" s="381">
        <v>92782</v>
      </c>
      <c r="CI25944" s="378">
        <v>45140</v>
      </c>
    </row>
    <row r="25945" spans="82:87">
      <c r="CD25945" s="34" t="s">
        <v>29818</v>
      </c>
      <c r="CG25945" s="381">
        <v>92783</v>
      </c>
      <c r="CI25945" s="378">
        <v>45140</v>
      </c>
    </row>
    <row r="25946" spans="82:87">
      <c r="CD25946" s="34" t="s">
        <v>29819</v>
      </c>
      <c r="CG25946" s="381">
        <v>92784</v>
      </c>
      <c r="CI25946" s="378">
        <v>45140</v>
      </c>
    </row>
    <row r="25947" spans="82:87">
      <c r="CD25947" s="34" t="s">
        <v>29820</v>
      </c>
      <c r="CG25947" s="381">
        <v>92785</v>
      </c>
      <c r="CI25947" s="378">
        <v>45140</v>
      </c>
    </row>
    <row r="25948" spans="82:87">
      <c r="CD25948" s="34" t="s">
        <v>29821</v>
      </c>
      <c r="CG25948" s="381">
        <v>92786</v>
      </c>
      <c r="CI25948" s="378">
        <v>45141</v>
      </c>
    </row>
    <row r="25949" spans="82:87">
      <c r="CD25949" s="34" t="s">
        <v>29822</v>
      </c>
      <c r="CG25949" s="381">
        <v>92787</v>
      </c>
      <c r="CI25949" s="378">
        <v>45141</v>
      </c>
    </row>
    <row r="25950" spans="82:87">
      <c r="CD25950" s="34" t="s">
        <v>29823</v>
      </c>
      <c r="CG25950" s="381">
        <v>92788</v>
      </c>
      <c r="CI25950" s="378">
        <v>45142</v>
      </c>
    </row>
    <row r="25951" spans="82:87">
      <c r="CD25951" s="34" t="s">
        <v>29824</v>
      </c>
      <c r="CG25951" s="381">
        <v>92789</v>
      </c>
      <c r="CI25951" s="378">
        <v>45142</v>
      </c>
    </row>
    <row r="25952" spans="82:87">
      <c r="CD25952" s="34" t="s">
        <v>29825</v>
      </c>
      <c r="CG25952" s="381">
        <v>92791</v>
      </c>
      <c r="CI25952" s="378">
        <v>45143</v>
      </c>
    </row>
    <row r="25953" spans="82:87">
      <c r="CD25953" s="34" t="s">
        <v>29826</v>
      </c>
      <c r="CG25953" s="381">
        <v>92792</v>
      </c>
      <c r="CI25953" s="378">
        <v>45143</v>
      </c>
    </row>
    <row r="25954" spans="82:87">
      <c r="CD25954" s="34" t="s">
        <v>29827</v>
      </c>
      <c r="CG25954" s="381">
        <v>92793</v>
      </c>
      <c r="CI25954" s="378">
        <v>45144</v>
      </c>
    </row>
    <row r="25955" spans="82:87">
      <c r="CD25955" s="34" t="s">
        <v>29828</v>
      </c>
      <c r="CG25955" s="381">
        <v>92794</v>
      </c>
      <c r="CI25955" s="378">
        <v>45144</v>
      </c>
    </row>
    <row r="25956" spans="82:87">
      <c r="CD25956" s="34" t="s">
        <v>29829</v>
      </c>
      <c r="CG25956" s="381">
        <v>92795</v>
      </c>
      <c r="CI25956" s="378">
        <v>45145</v>
      </c>
    </row>
    <row r="25957" spans="82:87">
      <c r="CD25957" s="34" t="s">
        <v>29830</v>
      </c>
      <c r="CG25957" s="381">
        <v>92796</v>
      </c>
      <c r="CI25957" s="378">
        <v>45145</v>
      </c>
    </row>
    <row r="25958" spans="82:87">
      <c r="CD25958" s="34" t="s">
        <v>29831</v>
      </c>
      <c r="CG25958" s="381">
        <v>92797</v>
      </c>
      <c r="CI25958" s="378">
        <v>45146</v>
      </c>
    </row>
    <row r="25959" spans="82:87">
      <c r="CD25959" s="34" t="s">
        <v>29832</v>
      </c>
      <c r="CG25959" s="381">
        <v>92798</v>
      </c>
      <c r="CI25959" s="378">
        <v>45146</v>
      </c>
    </row>
    <row r="25960" spans="82:87">
      <c r="CD25960" s="34" t="s">
        <v>29833</v>
      </c>
      <c r="CG25960" s="381">
        <v>92799</v>
      </c>
      <c r="CI25960" s="378">
        <v>45147</v>
      </c>
    </row>
    <row r="25961" spans="82:87">
      <c r="CD25961" s="34" t="s">
        <v>29834</v>
      </c>
      <c r="CG25961" s="381">
        <v>92800</v>
      </c>
      <c r="CI25961" s="378">
        <v>45147</v>
      </c>
    </row>
    <row r="25962" spans="82:87">
      <c r="CD25962" s="34" t="s">
        <v>29835</v>
      </c>
      <c r="CG25962" s="381">
        <v>92801</v>
      </c>
      <c r="CI25962" s="378">
        <v>45148</v>
      </c>
    </row>
    <row r="25963" spans="82:87">
      <c r="CD25963" s="34" t="s">
        <v>29836</v>
      </c>
      <c r="CG25963" s="381">
        <v>92802</v>
      </c>
      <c r="CI25963" s="378">
        <v>45148</v>
      </c>
    </row>
    <row r="25964" spans="82:87">
      <c r="CD25964" s="34" t="s">
        <v>29837</v>
      </c>
      <c r="CG25964" s="381">
        <v>92803</v>
      </c>
      <c r="CI25964" s="378">
        <v>45149</v>
      </c>
    </row>
    <row r="25965" spans="82:87">
      <c r="CD25965" s="34" t="s">
        <v>29838</v>
      </c>
      <c r="CG25965" s="381">
        <v>92804</v>
      </c>
      <c r="CI25965" s="378">
        <v>45149</v>
      </c>
    </row>
    <row r="25966" spans="82:87">
      <c r="CD25966" s="34" t="s">
        <v>29839</v>
      </c>
      <c r="CG25966" s="381">
        <v>92805</v>
      </c>
      <c r="CI25966" s="378">
        <v>45150</v>
      </c>
    </row>
    <row r="25967" spans="82:87">
      <c r="CD25967" s="34" t="s">
        <v>29840</v>
      </c>
      <c r="CG25967" s="381">
        <v>92806</v>
      </c>
      <c r="CI25967" s="378">
        <v>45150</v>
      </c>
    </row>
    <row r="25968" spans="82:87">
      <c r="CD25968" s="34" t="s">
        <v>29841</v>
      </c>
      <c r="CG25968" s="381">
        <v>92807</v>
      </c>
      <c r="CI25968" s="378">
        <v>45150</v>
      </c>
    </row>
    <row r="25969" spans="82:87">
      <c r="CD25969" s="34" t="s">
        <v>29842</v>
      </c>
      <c r="CG25969" s="381">
        <v>92808</v>
      </c>
      <c r="CI25969" s="378">
        <v>45150</v>
      </c>
    </row>
    <row r="25970" spans="82:87">
      <c r="CD25970" s="34" t="s">
        <v>29843</v>
      </c>
      <c r="CG25970" s="381">
        <v>92809</v>
      </c>
      <c r="CI25970" s="378">
        <v>45160</v>
      </c>
    </row>
    <row r="25971" spans="82:87">
      <c r="CD25971" s="34" t="s">
        <v>29844</v>
      </c>
      <c r="CG25971" s="381">
        <v>92811</v>
      </c>
      <c r="CI25971" s="378">
        <v>45160</v>
      </c>
    </row>
    <row r="25972" spans="82:87">
      <c r="CD25972" s="34" t="s">
        <v>29845</v>
      </c>
      <c r="CG25972" s="381">
        <v>92812</v>
      </c>
      <c r="CI25972" s="378">
        <v>45160</v>
      </c>
    </row>
    <row r="25973" spans="82:87">
      <c r="CD25973" s="34" t="s">
        <v>29846</v>
      </c>
      <c r="CG25973" s="381">
        <v>92813</v>
      </c>
      <c r="CI25973" s="378">
        <v>45161</v>
      </c>
    </row>
    <row r="25974" spans="82:87">
      <c r="CD25974" s="34" t="s">
        <v>29847</v>
      </c>
      <c r="CG25974" s="381">
        <v>92814</v>
      </c>
      <c r="CI25974" s="378">
        <v>45162</v>
      </c>
    </row>
    <row r="25975" spans="82:87">
      <c r="CD25975" s="34" t="s">
        <v>29848</v>
      </c>
      <c r="CG25975" s="381">
        <v>92815</v>
      </c>
      <c r="CI25975" s="378">
        <v>45163</v>
      </c>
    </row>
    <row r="25976" spans="82:87">
      <c r="CD25976" s="34" t="s">
        <v>29849</v>
      </c>
      <c r="CG25976" s="381">
        <v>92816</v>
      </c>
      <c r="CI25976" s="378">
        <v>45164</v>
      </c>
    </row>
    <row r="25977" spans="82:87">
      <c r="CD25977" s="34" t="s">
        <v>29850</v>
      </c>
      <c r="CG25977" s="381">
        <v>92817</v>
      </c>
      <c r="CI25977" s="378">
        <v>45165</v>
      </c>
    </row>
    <row r="25978" spans="82:87">
      <c r="CD25978" s="34" t="s">
        <v>29851</v>
      </c>
      <c r="CG25978" s="381">
        <v>92818</v>
      </c>
      <c r="CI25978" s="378">
        <v>45166</v>
      </c>
    </row>
    <row r="25979" spans="82:87">
      <c r="CD25979" s="34" t="s">
        <v>29852</v>
      </c>
      <c r="CG25979" s="381">
        <v>92819</v>
      </c>
      <c r="CI25979" s="378">
        <v>45167</v>
      </c>
    </row>
    <row r="25980" spans="82:87">
      <c r="CD25980" s="34" t="s">
        <v>29853</v>
      </c>
      <c r="CG25980" s="381">
        <v>92820</v>
      </c>
      <c r="CI25980" s="378">
        <v>45168</v>
      </c>
    </row>
    <row r="25981" spans="82:87">
      <c r="CD25981" s="34" t="s">
        <v>29854</v>
      </c>
      <c r="CG25981" s="381">
        <v>92821</v>
      </c>
      <c r="CI25981" s="378">
        <v>45169</v>
      </c>
    </row>
    <row r="25982" spans="82:87">
      <c r="CD25982" s="34" t="s">
        <v>29855</v>
      </c>
      <c r="CG25982" s="381">
        <v>92822</v>
      </c>
      <c r="CI25982" s="378">
        <v>45170</v>
      </c>
    </row>
    <row r="25983" spans="82:87">
      <c r="CD25983" s="34" t="s">
        <v>29856</v>
      </c>
      <c r="CG25983" s="381">
        <v>92823</v>
      </c>
      <c r="CI25983" s="378">
        <v>45170</v>
      </c>
    </row>
    <row r="25984" spans="82:87">
      <c r="CD25984" s="34" t="s">
        <v>29857</v>
      </c>
      <c r="CG25984" s="381">
        <v>92824</v>
      </c>
      <c r="CI25984" s="378">
        <v>45170</v>
      </c>
    </row>
    <row r="25985" spans="82:87">
      <c r="CD25985" s="34" t="s">
        <v>29858</v>
      </c>
      <c r="CG25985" s="381">
        <v>92825</v>
      </c>
      <c r="CI25985" s="378">
        <v>45170</v>
      </c>
    </row>
    <row r="25986" spans="82:87">
      <c r="CD25986" s="34" t="s">
        <v>29859</v>
      </c>
      <c r="CG25986" s="381">
        <v>92826</v>
      </c>
      <c r="CI25986" s="378">
        <v>45170</v>
      </c>
    </row>
    <row r="25987" spans="82:87">
      <c r="CD25987" s="34" t="s">
        <v>29860</v>
      </c>
      <c r="CG25987" s="381">
        <v>92827</v>
      </c>
      <c r="CI25987" s="378">
        <v>45170</v>
      </c>
    </row>
    <row r="25988" spans="82:87">
      <c r="CD25988" s="34" t="s">
        <v>29861</v>
      </c>
      <c r="CG25988" s="381">
        <v>92828</v>
      </c>
      <c r="CI25988" s="378">
        <v>45170</v>
      </c>
    </row>
    <row r="25989" spans="82:87">
      <c r="CD25989" s="34" t="s">
        <v>29862</v>
      </c>
      <c r="CG25989" s="381">
        <v>92829</v>
      </c>
      <c r="CI25989" s="378">
        <v>45170</v>
      </c>
    </row>
    <row r="25990" spans="82:87">
      <c r="CD25990" s="34" t="s">
        <v>29863</v>
      </c>
      <c r="CG25990" s="381">
        <v>92841</v>
      </c>
      <c r="CI25990" s="378">
        <v>45170</v>
      </c>
    </row>
    <row r="25991" spans="82:87">
      <c r="CD25991" s="34" t="s">
        <v>29864</v>
      </c>
      <c r="CG25991" s="381">
        <v>92842</v>
      </c>
      <c r="CI25991" s="378">
        <v>45170</v>
      </c>
    </row>
    <row r="25992" spans="82:87">
      <c r="CD25992" s="34" t="s">
        <v>29865</v>
      </c>
      <c r="CG25992" s="381">
        <v>92843</v>
      </c>
      <c r="CI25992" s="378">
        <v>45170</v>
      </c>
    </row>
    <row r="25993" spans="82:87">
      <c r="CD25993" s="34" t="s">
        <v>29866</v>
      </c>
      <c r="CG25993" s="381">
        <v>92844</v>
      </c>
      <c r="CI25993" s="378">
        <v>45170</v>
      </c>
    </row>
    <row r="25994" spans="82:87">
      <c r="CD25994" s="34" t="s">
        <v>29867</v>
      </c>
      <c r="CG25994" s="381">
        <v>92845</v>
      </c>
      <c r="CI25994" s="378">
        <v>45190</v>
      </c>
    </row>
    <row r="25995" spans="82:87">
      <c r="CD25995" s="34" t="s">
        <v>29868</v>
      </c>
      <c r="CG25995" s="381">
        <v>92846</v>
      </c>
      <c r="CI25995" s="378">
        <v>45190</v>
      </c>
    </row>
    <row r="25996" spans="82:87">
      <c r="CD25996" s="34" t="s">
        <v>29869</v>
      </c>
      <c r="CG25996" s="381">
        <v>92847</v>
      </c>
      <c r="CI25996" s="378">
        <v>45190</v>
      </c>
    </row>
    <row r="25997" spans="82:87">
      <c r="CD25997" s="34" t="s">
        <v>29870</v>
      </c>
      <c r="CG25997" s="381">
        <v>92848</v>
      </c>
      <c r="CI25997" s="378">
        <v>45190</v>
      </c>
    </row>
    <row r="25998" spans="82:87">
      <c r="CD25998" s="34" t="s">
        <v>29871</v>
      </c>
      <c r="CG25998" s="381">
        <v>92849</v>
      </c>
      <c r="CI25998" s="378">
        <v>45190</v>
      </c>
    </row>
    <row r="25999" spans="82:87">
      <c r="CD25999" s="34" t="s">
        <v>29872</v>
      </c>
      <c r="CG25999" s="381">
        <v>92851</v>
      </c>
      <c r="CI25999" s="378">
        <v>45200</v>
      </c>
    </row>
    <row r="26000" spans="82:87">
      <c r="CD26000" s="34" t="s">
        <v>29873</v>
      </c>
      <c r="CG26000" s="381">
        <v>92852</v>
      </c>
      <c r="CI26000" s="378">
        <v>45200</v>
      </c>
    </row>
    <row r="26001" spans="82:87">
      <c r="CD26001" s="34" t="s">
        <v>29874</v>
      </c>
      <c r="CG26001" s="381">
        <v>92853</v>
      </c>
      <c r="CI26001" s="378">
        <v>45200</v>
      </c>
    </row>
    <row r="26002" spans="82:87">
      <c r="CD26002" s="34" t="s">
        <v>29875</v>
      </c>
      <c r="CG26002" s="381">
        <v>92854</v>
      </c>
      <c r="CI26002" s="378">
        <v>45201</v>
      </c>
    </row>
    <row r="26003" spans="82:87">
      <c r="CD26003" s="34" t="s">
        <v>29876</v>
      </c>
      <c r="CG26003" s="381">
        <v>92855</v>
      </c>
      <c r="CI26003" s="378">
        <v>45202</v>
      </c>
    </row>
    <row r="26004" spans="82:87">
      <c r="CD26004" s="34" t="s">
        <v>29877</v>
      </c>
      <c r="CG26004" s="381">
        <v>92856</v>
      </c>
      <c r="CI26004" s="378">
        <v>45203</v>
      </c>
    </row>
    <row r="26005" spans="82:87">
      <c r="CD26005" s="34" t="s">
        <v>29878</v>
      </c>
      <c r="CG26005" s="381">
        <v>92857</v>
      </c>
      <c r="CI26005" s="378">
        <v>45204</v>
      </c>
    </row>
    <row r="26006" spans="82:87">
      <c r="CD26006" s="34" t="s">
        <v>29879</v>
      </c>
      <c r="CG26006" s="381">
        <v>92858</v>
      </c>
      <c r="CI26006" s="378">
        <v>45205</v>
      </c>
    </row>
    <row r="26007" spans="82:87">
      <c r="CD26007" s="34" t="s">
        <v>29880</v>
      </c>
      <c r="CG26007" s="381">
        <v>92859</v>
      </c>
      <c r="CI26007" s="378">
        <v>45206</v>
      </c>
    </row>
    <row r="26008" spans="82:87">
      <c r="CD26008" s="34" t="s">
        <v>29881</v>
      </c>
      <c r="CG26008" s="381">
        <v>92867</v>
      </c>
      <c r="CI26008" s="378">
        <v>45207</v>
      </c>
    </row>
    <row r="26009" spans="82:87">
      <c r="CD26009" s="34" t="s">
        <v>29882</v>
      </c>
      <c r="CG26009" s="381">
        <v>92870</v>
      </c>
      <c r="CI26009" s="378">
        <v>45208</v>
      </c>
    </row>
    <row r="26010" spans="82:87">
      <c r="CD26010" s="34" t="s">
        <v>29883</v>
      </c>
      <c r="CG26010" s="381">
        <v>92871</v>
      </c>
      <c r="CI26010" s="378">
        <v>45209</v>
      </c>
    </row>
    <row r="26011" spans="82:87">
      <c r="CD26011" s="34" t="s">
        <v>29884</v>
      </c>
      <c r="CG26011" s="381">
        <v>92872</v>
      </c>
      <c r="CI26011" s="378">
        <v>45210</v>
      </c>
    </row>
    <row r="26012" spans="82:87">
      <c r="CD26012" s="34" t="s">
        <v>29885</v>
      </c>
      <c r="CG26012" s="381">
        <v>92873</v>
      </c>
      <c r="CI26012" s="378">
        <v>45210</v>
      </c>
    </row>
    <row r="26013" spans="82:87">
      <c r="CD26013" s="34" t="s">
        <v>29886</v>
      </c>
      <c r="CG26013" s="381">
        <v>92874</v>
      </c>
      <c r="CI26013" s="378">
        <v>45210</v>
      </c>
    </row>
    <row r="26014" spans="82:87">
      <c r="CD26014" s="34" t="s">
        <v>29887</v>
      </c>
      <c r="CG26014" s="381">
        <v>92875</v>
      </c>
      <c r="CI26014" s="378">
        <v>45210</v>
      </c>
    </row>
    <row r="26015" spans="82:87">
      <c r="CD26015" s="34" t="s">
        <v>29888</v>
      </c>
      <c r="CG26015" s="381">
        <v>92876</v>
      </c>
      <c r="CI26015" s="378">
        <v>45210</v>
      </c>
    </row>
    <row r="26016" spans="82:87">
      <c r="CD26016" s="34" t="s">
        <v>29889</v>
      </c>
      <c r="CG26016" s="381">
        <v>92877</v>
      </c>
      <c r="CI26016" s="378">
        <v>45210</v>
      </c>
    </row>
    <row r="26017" spans="82:87">
      <c r="CD26017" s="34" t="s">
        <v>29890</v>
      </c>
      <c r="CG26017" s="381">
        <v>92878</v>
      </c>
      <c r="CI26017" s="378">
        <v>45210</v>
      </c>
    </row>
    <row r="26018" spans="82:87">
      <c r="CD26018" s="34" t="s">
        <v>29891</v>
      </c>
      <c r="CG26018" s="381">
        <v>92879</v>
      </c>
      <c r="CI26018" s="378">
        <v>45210</v>
      </c>
    </row>
    <row r="26019" spans="82:87">
      <c r="CD26019" s="34" t="s">
        <v>29892</v>
      </c>
      <c r="CG26019" s="381">
        <v>92881</v>
      </c>
      <c r="CI26019" s="378">
        <v>45210</v>
      </c>
    </row>
    <row r="26020" spans="82:87">
      <c r="CD26020" s="34" t="s">
        <v>29893</v>
      </c>
      <c r="CG26020" s="381">
        <v>92882</v>
      </c>
      <c r="CI26020" s="378">
        <v>45210</v>
      </c>
    </row>
    <row r="26021" spans="82:87">
      <c r="CD26021" s="34" t="s">
        <v>29894</v>
      </c>
      <c r="CG26021" s="381">
        <v>92883</v>
      </c>
      <c r="CI26021" s="378">
        <v>45210</v>
      </c>
    </row>
    <row r="26022" spans="82:87">
      <c r="CD26022" s="34" t="s">
        <v>29895</v>
      </c>
      <c r="CG26022" s="381">
        <v>92884</v>
      </c>
      <c r="CI26022" s="378">
        <v>45210</v>
      </c>
    </row>
    <row r="26023" spans="82:87">
      <c r="CD26023" s="34" t="s">
        <v>29896</v>
      </c>
      <c r="CG26023" s="381">
        <v>92885</v>
      </c>
      <c r="CI26023" s="378">
        <v>45210</v>
      </c>
    </row>
    <row r="26024" spans="82:87">
      <c r="CD26024" s="34" t="s">
        <v>29897</v>
      </c>
      <c r="CG26024" s="381">
        <v>92886</v>
      </c>
      <c r="CI26024" s="378">
        <v>45210</v>
      </c>
    </row>
    <row r="26025" spans="82:87">
      <c r="CD26025" s="34" t="s">
        <v>29898</v>
      </c>
      <c r="CG26025" s="381">
        <v>92887</v>
      </c>
      <c r="CI26025" s="378">
        <v>45210</v>
      </c>
    </row>
    <row r="26026" spans="82:87">
      <c r="CD26026" s="34" t="s">
        <v>29899</v>
      </c>
      <c r="CG26026" s="381">
        <v>92889</v>
      </c>
      <c r="CI26026" s="378">
        <v>45210</v>
      </c>
    </row>
    <row r="26027" spans="82:87">
      <c r="CD26027" s="34" t="s">
        <v>29900</v>
      </c>
      <c r="CG26027" s="381">
        <v>92891</v>
      </c>
      <c r="CI26027" s="378">
        <v>45210</v>
      </c>
    </row>
    <row r="26028" spans="82:87">
      <c r="CD26028" s="34" t="s">
        <v>29901</v>
      </c>
      <c r="CG26028" s="381">
        <v>92892</v>
      </c>
      <c r="CI26028" s="378">
        <v>45210</v>
      </c>
    </row>
    <row r="26029" spans="82:87">
      <c r="CD26029" s="34" t="s">
        <v>29902</v>
      </c>
      <c r="CG26029" s="381">
        <v>92893</v>
      </c>
      <c r="CI26029" s="378">
        <v>45210</v>
      </c>
    </row>
    <row r="26030" spans="82:87">
      <c r="CD26030" s="34" t="s">
        <v>29903</v>
      </c>
      <c r="CG26030" s="381">
        <v>92894</v>
      </c>
      <c r="CI26030" s="378">
        <v>45211</v>
      </c>
    </row>
    <row r="26031" spans="82:87">
      <c r="CD26031" s="34" t="s">
        <v>29904</v>
      </c>
      <c r="CG26031" s="381">
        <v>92895</v>
      </c>
      <c r="CI26031" s="378">
        <v>45211</v>
      </c>
    </row>
    <row r="26032" spans="82:87">
      <c r="CD26032" s="34" t="s">
        <v>29905</v>
      </c>
      <c r="CG26032" s="381">
        <v>92896</v>
      </c>
      <c r="CI26032" s="378">
        <v>45212</v>
      </c>
    </row>
    <row r="26033" spans="82:87">
      <c r="CD26033" s="34" t="s">
        <v>29906</v>
      </c>
      <c r="CG26033" s="381">
        <v>92897</v>
      </c>
      <c r="CI26033" s="378">
        <v>45212</v>
      </c>
    </row>
    <row r="26034" spans="82:87">
      <c r="CD26034" s="34" t="s">
        <v>29907</v>
      </c>
      <c r="CG26034" s="381">
        <v>92898</v>
      </c>
      <c r="CI26034" s="378">
        <v>45213</v>
      </c>
    </row>
    <row r="26035" spans="82:87">
      <c r="CD26035" s="34" t="s">
        <v>29908</v>
      </c>
      <c r="CG26035" s="381">
        <v>92899</v>
      </c>
      <c r="CI26035" s="378">
        <v>45214</v>
      </c>
    </row>
    <row r="26036" spans="82:87">
      <c r="CD26036" s="34" t="s">
        <v>29909</v>
      </c>
      <c r="CG26036" s="381">
        <v>92901</v>
      </c>
      <c r="CI26036" s="378">
        <v>45219</v>
      </c>
    </row>
    <row r="26037" spans="82:87">
      <c r="CD26037" s="34" t="s">
        <v>29910</v>
      </c>
      <c r="CG26037" s="381">
        <v>92902</v>
      </c>
      <c r="CI26037" s="378">
        <v>45220</v>
      </c>
    </row>
    <row r="26038" spans="82:87">
      <c r="CD26038" s="34" t="s">
        <v>29911</v>
      </c>
      <c r="CG26038" s="381">
        <v>92903</v>
      </c>
      <c r="CI26038" s="378">
        <v>45220</v>
      </c>
    </row>
    <row r="26039" spans="82:87">
      <c r="CD26039" s="34" t="s">
        <v>29912</v>
      </c>
      <c r="CG26039" s="381">
        <v>92904</v>
      </c>
      <c r="CI26039" s="378">
        <v>45220</v>
      </c>
    </row>
    <row r="26040" spans="82:87">
      <c r="CD26040" s="34" t="s">
        <v>29913</v>
      </c>
      <c r="CG26040" s="381">
        <v>92905</v>
      </c>
      <c r="CI26040" s="378">
        <v>45220</v>
      </c>
    </row>
    <row r="26041" spans="82:87">
      <c r="CD26041" s="34" t="s">
        <v>29914</v>
      </c>
      <c r="CG26041" s="381">
        <v>92906</v>
      </c>
      <c r="CI26041" s="378">
        <v>45220</v>
      </c>
    </row>
    <row r="26042" spans="82:87">
      <c r="CD26042" s="34" t="s">
        <v>29915</v>
      </c>
      <c r="CG26042" s="381">
        <v>92907</v>
      </c>
      <c r="CI26042" s="378">
        <v>45220</v>
      </c>
    </row>
    <row r="26043" spans="82:87">
      <c r="CD26043" s="34" t="s">
        <v>29916</v>
      </c>
      <c r="CG26043" s="381">
        <v>92908</v>
      </c>
      <c r="CI26043" s="378">
        <v>45220</v>
      </c>
    </row>
    <row r="26044" spans="82:87">
      <c r="CD26044" s="34" t="s">
        <v>29917</v>
      </c>
      <c r="CG26044" s="381">
        <v>92909</v>
      </c>
      <c r="CI26044" s="378">
        <v>45220</v>
      </c>
    </row>
    <row r="26045" spans="82:87">
      <c r="CD26045" s="34" t="s">
        <v>29918</v>
      </c>
      <c r="CG26045" s="381">
        <v>92910</v>
      </c>
      <c r="CI26045" s="378">
        <v>45220</v>
      </c>
    </row>
    <row r="26046" spans="82:87">
      <c r="CD26046" s="34" t="s">
        <v>29919</v>
      </c>
      <c r="CG26046" s="381">
        <v>92911</v>
      </c>
      <c r="CI26046" s="378">
        <v>45220</v>
      </c>
    </row>
    <row r="26047" spans="82:87">
      <c r="CD26047" s="34" t="s">
        <v>29920</v>
      </c>
      <c r="CG26047" s="381">
        <v>92912</v>
      </c>
      <c r="CI26047" s="378">
        <v>45222</v>
      </c>
    </row>
    <row r="26048" spans="82:87">
      <c r="CD26048" s="34" t="s">
        <v>29921</v>
      </c>
      <c r="CG26048" s="381">
        <v>92913</v>
      </c>
      <c r="CI26048" s="378">
        <v>45230</v>
      </c>
    </row>
    <row r="26049" spans="82:87">
      <c r="CD26049" s="34" t="s">
        <v>29922</v>
      </c>
      <c r="CG26049" s="381">
        <v>92914</v>
      </c>
      <c r="CI26049" s="378">
        <v>45230</v>
      </c>
    </row>
    <row r="26050" spans="82:87">
      <c r="CD26050" s="34" t="s">
        <v>29923</v>
      </c>
      <c r="CG26050" s="381">
        <v>92915</v>
      </c>
      <c r="CI26050" s="378">
        <v>45230</v>
      </c>
    </row>
    <row r="26051" spans="82:87">
      <c r="CD26051" s="34" t="s">
        <v>29924</v>
      </c>
      <c r="CG26051" s="381">
        <v>92916</v>
      </c>
      <c r="CI26051" s="378">
        <v>45230</v>
      </c>
    </row>
    <row r="26052" spans="82:87">
      <c r="CD26052" s="34" t="s">
        <v>29925</v>
      </c>
      <c r="CG26052" s="381">
        <v>92917</v>
      </c>
      <c r="CI26052" s="378">
        <v>45230</v>
      </c>
    </row>
    <row r="26053" spans="82:87">
      <c r="CD26053" s="34" t="s">
        <v>29926</v>
      </c>
      <c r="CG26053" s="381">
        <v>92918</v>
      </c>
      <c r="CI26053" s="378">
        <v>45230</v>
      </c>
    </row>
    <row r="26054" spans="82:87">
      <c r="CD26054" s="34" t="s">
        <v>29927</v>
      </c>
      <c r="CG26054" s="381">
        <v>92919</v>
      </c>
      <c r="CI26054" s="378">
        <v>45230</v>
      </c>
    </row>
    <row r="26055" spans="82:87">
      <c r="CD26055" s="34" t="s">
        <v>29928</v>
      </c>
      <c r="CG26055" s="381">
        <v>92920</v>
      </c>
      <c r="CI26055" s="378">
        <v>45230</v>
      </c>
    </row>
    <row r="26056" spans="82:87">
      <c r="CD26056" s="34" t="s">
        <v>29929</v>
      </c>
      <c r="CG26056" s="381">
        <v>92921</v>
      </c>
      <c r="CI26056" s="378">
        <v>45230</v>
      </c>
    </row>
    <row r="26057" spans="82:87">
      <c r="CD26057" s="34" t="s">
        <v>29930</v>
      </c>
      <c r="CG26057" s="381">
        <v>92922</v>
      </c>
      <c r="CI26057" s="378">
        <v>45230</v>
      </c>
    </row>
    <row r="26058" spans="82:87">
      <c r="CD26058" s="34" t="s">
        <v>29931</v>
      </c>
      <c r="CG26058" s="381">
        <v>92923</v>
      </c>
      <c r="CI26058" s="378">
        <v>45230</v>
      </c>
    </row>
    <row r="26059" spans="82:87">
      <c r="CD26059" s="34" t="s">
        <v>29932</v>
      </c>
      <c r="CG26059" s="381">
        <v>92924</v>
      </c>
      <c r="CI26059" s="378">
        <v>45240</v>
      </c>
    </row>
    <row r="26060" spans="82:87">
      <c r="CD26060" s="34" t="s">
        <v>29933</v>
      </c>
      <c r="CG26060" s="381">
        <v>92925</v>
      </c>
      <c r="CI26060" s="378">
        <v>45240</v>
      </c>
    </row>
    <row r="26061" spans="82:87">
      <c r="CD26061" s="34" t="s">
        <v>29934</v>
      </c>
      <c r="CG26061" s="381">
        <v>92926</v>
      </c>
      <c r="CI26061" s="378">
        <v>45240</v>
      </c>
    </row>
    <row r="26062" spans="82:87">
      <c r="CD26062" s="34" t="s">
        <v>29935</v>
      </c>
      <c r="CG26062" s="381">
        <v>92927</v>
      </c>
      <c r="CI26062" s="378">
        <v>45240</v>
      </c>
    </row>
    <row r="26063" spans="82:87">
      <c r="CD26063" s="34" t="s">
        <v>29936</v>
      </c>
      <c r="CG26063" s="381">
        <v>92928</v>
      </c>
      <c r="CI26063" s="378">
        <v>45240</v>
      </c>
    </row>
    <row r="26064" spans="82:87">
      <c r="CD26064" s="34" t="s">
        <v>29937</v>
      </c>
      <c r="CG26064" s="381">
        <v>92929</v>
      </c>
      <c r="CI26064" s="378">
        <v>45250</v>
      </c>
    </row>
    <row r="26065" spans="82:87">
      <c r="CD26065" s="34" t="s">
        <v>29938</v>
      </c>
      <c r="CG26065" s="381">
        <v>92930</v>
      </c>
      <c r="CI26065" s="378">
        <v>45250</v>
      </c>
    </row>
    <row r="26066" spans="82:87">
      <c r="CD26066" s="34" t="s">
        <v>29939</v>
      </c>
      <c r="CG26066" s="381">
        <v>92931</v>
      </c>
      <c r="CI26066" s="378">
        <v>45250</v>
      </c>
    </row>
    <row r="26067" spans="82:87">
      <c r="CD26067" s="34" t="s">
        <v>29940</v>
      </c>
      <c r="CG26067" s="381">
        <v>92932</v>
      </c>
      <c r="CI26067" s="378">
        <v>45250</v>
      </c>
    </row>
    <row r="26068" spans="82:87">
      <c r="CD26068" s="34" t="s">
        <v>29941</v>
      </c>
      <c r="CG26068" s="381">
        <v>92933</v>
      </c>
      <c r="CI26068" s="378">
        <v>45250</v>
      </c>
    </row>
    <row r="26069" spans="82:87">
      <c r="CD26069" s="34" t="s">
        <v>29942</v>
      </c>
      <c r="CG26069" s="381">
        <v>92934</v>
      </c>
      <c r="CI26069" s="378">
        <v>45260</v>
      </c>
    </row>
    <row r="26070" spans="82:87">
      <c r="CD26070" s="34" t="s">
        <v>29943</v>
      </c>
      <c r="CG26070" s="381">
        <v>92935</v>
      </c>
      <c r="CI26070" s="378">
        <v>45260</v>
      </c>
    </row>
    <row r="26071" spans="82:87">
      <c r="CD26071" s="34" t="s">
        <v>29944</v>
      </c>
      <c r="CG26071" s="381">
        <v>92936</v>
      </c>
      <c r="CI26071" s="378">
        <v>45260</v>
      </c>
    </row>
    <row r="26072" spans="82:87">
      <c r="CD26072" s="34" t="s">
        <v>29945</v>
      </c>
      <c r="CG26072" s="381">
        <v>92937</v>
      </c>
      <c r="CI26072" s="378">
        <v>45260</v>
      </c>
    </row>
    <row r="26073" spans="82:87">
      <c r="CD26073" s="34" t="s">
        <v>29946</v>
      </c>
      <c r="CG26073" s="381">
        <v>92938</v>
      </c>
      <c r="CI26073" s="378">
        <v>45260</v>
      </c>
    </row>
    <row r="26074" spans="82:87">
      <c r="CD26074" s="34" t="s">
        <v>29947</v>
      </c>
      <c r="CG26074" s="381">
        <v>92939</v>
      </c>
      <c r="CI26074" s="378">
        <v>45260</v>
      </c>
    </row>
    <row r="26075" spans="82:87">
      <c r="CD26075" s="34" t="s">
        <v>29948</v>
      </c>
      <c r="CG26075" s="381">
        <v>92952</v>
      </c>
      <c r="CI26075" s="378">
        <v>45260</v>
      </c>
    </row>
    <row r="26076" spans="82:87">
      <c r="CD26076" s="34" t="s">
        <v>29949</v>
      </c>
      <c r="CG26076" s="381">
        <v>92959</v>
      </c>
      <c r="CI26076" s="378">
        <v>45260</v>
      </c>
    </row>
    <row r="26077" spans="82:87">
      <c r="CD26077" s="34" t="s">
        <v>29950</v>
      </c>
      <c r="CG26077" s="381">
        <v>92970</v>
      </c>
      <c r="CI26077" s="378">
        <v>45260</v>
      </c>
    </row>
    <row r="26078" spans="82:87">
      <c r="CD26078" s="34" t="s">
        <v>29951</v>
      </c>
      <c r="CG26078" s="381">
        <v>92971</v>
      </c>
      <c r="CI26078" s="378">
        <v>45260</v>
      </c>
    </row>
    <row r="26079" spans="82:87">
      <c r="CD26079" s="34" t="s">
        <v>29952</v>
      </c>
      <c r="CG26079" s="381">
        <v>92972</v>
      </c>
      <c r="CI26079" s="378">
        <v>45270</v>
      </c>
    </row>
    <row r="26080" spans="82:87">
      <c r="CD26080" s="34" t="s">
        <v>29953</v>
      </c>
      <c r="CG26080" s="381">
        <v>92973</v>
      </c>
      <c r="CI26080" s="378">
        <v>45270</v>
      </c>
    </row>
    <row r="26081" spans="82:87">
      <c r="CD26081" s="34" t="s">
        <v>29954</v>
      </c>
      <c r="CG26081" s="381">
        <v>92974</v>
      </c>
      <c r="CI26081" s="378">
        <v>45270</v>
      </c>
    </row>
    <row r="26082" spans="82:87">
      <c r="CD26082" s="34" t="s">
        <v>29955</v>
      </c>
      <c r="CG26082" s="381">
        <v>92975</v>
      </c>
      <c r="CI26082" s="378">
        <v>45270</v>
      </c>
    </row>
    <row r="26083" spans="82:87">
      <c r="CD26083" s="34" t="s">
        <v>29956</v>
      </c>
      <c r="CG26083" s="381">
        <v>92976</v>
      </c>
      <c r="CI26083" s="378">
        <v>45270</v>
      </c>
    </row>
    <row r="26084" spans="82:87">
      <c r="CD26084" s="34" t="s">
        <v>29957</v>
      </c>
      <c r="CG26084" s="381">
        <v>92977</v>
      </c>
      <c r="CI26084" s="378">
        <v>45270</v>
      </c>
    </row>
    <row r="26085" spans="82:87">
      <c r="CD26085" s="34" t="s">
        <v>29958</v>
      </c>
      <c r="CG26085" s="381">
        <v>92978</v>
      </c>
      <c r="CI26085" s="378">
        <v>45270</v>
      </c>
    </row>
    <row r="26086" spans="82:87">
      <c r="CD26086" s="34" t="s">
        <v>29959</v>
      </c>
      <c r="CG26086" s="381">
        <v>92979</v>
      </c>
      <c r="CI26086" s="378">
        <v>45270</v>
      </c>
    </row>
    <row r="26087" spans="82:87">
      <c r="CD26087" s="34" t="s">
        <v>29960</v>
      </c>
      <c r="CG26087" s="381">
        <v>92980</v>
      </c>
      <c r="CI26087" s="378">
        <v>45270</v>
      </c>
    </row>
    <row r="26088" spans="82:87">
      <c r="CD26088" s="34" t="s">
        <v>29961</v>
      </c>
      <c r="CG26088" s="381">
        <v>92981</v>
      </c>
      <c r="CI26088" s="378">
        <v>45270</v>
      </c>
    </row>
    <row r="26089" spans="82:87">
      <c r="CD26089" s="34" t="s">
        <v>29962</v>
      </c>
      <c r="CG26089" s="381">
        <v>92982</v>
      </c>
      <c r="CI26089" s="378">
        <v>45270</v>
      </c>
    </row>
    <row r="26090" spans="82:87">
      <c r="CD26090" s="34" t="s">
        <v>29963</v>
      </c>
      <c r="CG26090" s="381">
        <v>92983</v>
      </c>
      <c r="CI26090" s="378">
        <v>45270</v>
      </c>
    </row>
    <row r="26091" spans="82:87">
      <c r="CD26091" s="34" t="s">
        <v>29964</v>
      </c>
      <c r="CG26091" s="381">
        <v>92984</v>
      </c>
      <c r="CI26091" s="378">
        <v>45290</v>
      </c>
    </row>
    <row r="26092" spans="82:87">
      <c r="CD26092" s="34" t="s">
        <v>29965</v>
      </c>
      <c r="CG26092" s="381">
        <v>92985</v>
      </c>
      <c r="CI26092" s="378">
        <v>45290</v>
      </c>
    </row>
    <row r="26093" spans="82:87">
      <c r="CD26093" s="34" t="s">
        <v>29966</v>
      </c>
      <c r="CG26093" s="381">
        <v>92986</v>
      </c>
      <c r="CI26093" s="378">
        <v>45290</v>
      </c>
    </row>
    <row r="26094" spans="82:87">
      <c r="CD26094" s="34" t="s">
        <v>29967</v>
      </c>
      <c r="CG26094" s="381">
        <v>92987</v>
      </c>
      <c r="CI26094" s="378">
        <v>45290</v>
      </c>
    </row>
    <row r="26095" spans="82:87">
      <c r="CD26095" s="34" t="s">
        <v>29968</v>
      </c>
      <c r="CG26095" s="381">
        <v>92988</v>
      </c>
      <c r="CI26095" s="378">
        <v>45290</v>
      </c>
    </row>
    <row r="26096" spans="82:87">
      <c r="CD26096" s="34" t="s">
        <v>29969</v>
      </c>
      <c r="CG26096" s="381">
        <v>92989</v>
      </c>
      <c r="CI26096" s="378">
        <v>45290</v>
      </c>
    </row>
    <row r="26097" spans="82:87">
      <c r="CD26097" s="34" t="s">
        <v>29970</v>
      </c>
      <c r="CG26097" s="381">
        <v>92998</v>
      </c>
      <c r="CI26097" s="378">
        <v>45290</v>
      </c>
    </row>
    <row r="26098" spans="82:87">
      <c r="CD26098" s="34" t="s">
        <v>29971</v>
      </c>
      <c r="CG26098" s="381">
        <v>92999</v>
      </c>
      <c r="CI26098" s="378">
        <v>45290</v>
      </c>
    </row>
    <row r="26099" spans="82:87">
      <c r="CD26099" s="34" t="s">
        <v>29972</v>
      </c>
      <c r="CG26099" s="381">
        <v>93000</v>
      </c>
      <c r="CI26099" s="378">
        <v>45290</v>
      </c>
    </row>
    <row r="26100" spans="82:87">
      <c r="CD26100" s="34" t="s">
        <v>29973</v>
      </c>
      <c r="CG26100" s="381">
        <v>93001</v>
      </c>
      <c r="CI26100" s="378">
        <v>45300</v>
      </c>
    </row>
    <row r="26101" spans="82:87">
      <c r="CD26101" s="34" t="s">
        <v>29974</v>
      </c>
      <c r="CG26101" s="381">
        <v>93002</v>
      </c>
      <c r="CI26101" s="378">
        <v>45300</v>
      </c>
    </row>
    <row r="26102" spans="82:87">
      <c r="CD26102" s="34" t="s">
        <v>29975</v>
      </c>
      <c r="CG26102" s="381">
        <v>93003</v>
      </c>
      <c r="CI26102" s="378">
        <v>45300</v>
      </c>
    </row>
    <row r="26103" spans="82:87">
      <c r="CD26103" s="34" t="s">
        <v>29976</v>
      </c>
      <c r="CG26103" s="381">
        <v>93004</v>
      </c>
      <c r="CI26103" s="378">
        <v>45300</v>
      </c>
    </row>
    <row r="26104" spans="82:87">
      <c r="CD26104" s="34" t="s">
        <v>29977</v>
      </c>
      <c r="CG26104" s="381">
        <v>93005</v>
      </c>
      <c r="CI26104" s="378">
        <v>45300</v>
      </c>
    </row>
    <row r="26105" spans="82:87">
      <c r="CD26105" s="34" t="s">
        <v>29978</v>
      </c>
      <c r="CG26105" s="381">
        <v>93006</v>
      </c>
      <c r="CI26105" s="378">
        <v>45300</v>
      </c>
    </row>
    <row r="26106" spans="82:87">
      <c r="CD26106" s="34" t="s">
        <v>29979</v>
      </c>
      <c r="CG26106" s="381">
        <v>93007</v>
      </c>
      <c r="CI26106" s="378">
        <v>45300</v>
      </c>
    </row>
    <row r="26107" spans="82:87">
      <c r="CD26107" s="34" t="s">
        <v>29980</v>
      </c>
      <c r="CG26107" s="381">
        <v>93008</v>
      </c>
      <c r="CI26107" s="378">
        <v>45300</v>
      </c>
    </row>
    <row r="26108" spans="82:87">
      <c r="CD26108" s="34" t="s">
        <v>29981</v>
      </c>
      <c r="CG26108" s="381">
        <v>93009</v>
      </c>
      <c r="CI26108" s="378">
        <v>45300</v>
      </c>
    </row>
    <row r="26109" spans="82:87">
      <c r="CD26109" s="34" t="s">
        <v>29982</v>
      </c>
      <c r="CG26109" s="381">
        <v>93011</v>
      </c>
      <c r="CI26109" s="378">
        <v>45300</v>
      </c>
    </row>
    <row r="26110" spans="82:87">
      <c r="CD26110" s="34" t="s">
        <v>29983</v>
      </c>
      <c r="CG26110" s="381">
        <v>93012</v>
      </c>
      <c r="CI26110" s="378">
        <v>45300</v>
      </c>
    </row>
    <row r="26111" spans="82:87">
      <c r="CD26111" s="34" t="s">
        <v>29984</v>
      </c>
      <c r="CG26111" s="381">
        <v>93013</v>
      </c>
      <c r="CI26111" s="378">
        <v>45300</v>
      </c>
    </row>
    <row r="26112" spans="82:87">
      <c r="CD26112" s="34" t="s">
        <v>29985</v>
      </c>
      <c r="CG26112" s="381">
        <v>93014</v>
      </c>
      <c r="CI26112" s="378">
        <v>45300</v>
      </c>
    </row>
    <row r="26113" spans="82:87">
      <c r="CD26113" s="34" t="s">
        <v>29986</v>
      </c>
      <c r="CG26113" s="381">
        <v>93015</v>
      </c>
      <c r="CI26113" s="378">
        <v>45300</v>
      </c>
    </row>
    <row r="26114" spans="82:87">
      <c r="CD26114" s="34" t="s">
        <v>29987</v>
      </c>
      <c r="CG26114" s="381">
        <v>93016</v>
      </c>
      <c r="CI26114" s="378">
        <v>45300</v>
      </c>
    </row>
    <row r="26115" spans="82:87">
      <c r="CD26115" s="34" t="s">
        <v>29988</v>
      </c>
      <c r="CG26115" s="381">
        <v>93017</v>
      </c>
      <c r="CI26115" s="378">
        <v>45300</v>
      </c>
    </row>
    <row r="26116" spans="82:87">
      <c r="CD26116" s="34" t="s">
        <v>29989</v>
      </c>
      <c r="CG26116" s="381">
        <v>93018</v>
      </c>
      <c r="CI26116" s="378">
        <v>45300</v>
      </c>
    </row>
    <row r="26117" spans="82:87">
      <c r="CD26117" s="34" t="s">
        <v>29990</v>
      </c>
      <c r="CG26117" s="381">
        <v>93019</v>
      </c>
      <c r="CI26117" s="378">
        <v>45300</v>
      </c>
    </row>
    <row r="26118" spans="82:87">
      <c r="CD26118" s="34" t="s">
        <v>29991</v>
      </c>
      <c r="CG26118" s="381">
        <v>93021</v>
      </c>
      <c r="CI26118" s="378">
        <v>45300</v>
      </c>
    </row>
    <row r="26119" spans="82:87">
      <c r="CD26119" s="34" t="s">
        <v>29992</v>
      </c>
      <c r="CG26119" s="381">
        <v>93022</v>
      </c>
      <c r="CI26119" s="378">
        <v>45300</v>
      </c>
    </row>
    <row r="26120" spans="82:87">
      <c r="CD26120" s="34" t="s">
        <v>29993</v>
      </c>
      <c r="CG26120" s="381">
        <v>93023</v>
      </c>
      <c r="CI26120" s="378">
        <v>45300</v>
      </c>
    </row>
    <row r="26121" spans="82:87">
      <c r="CD26121" s="34" t="s">
        <v>29994</v>
      </c>
      <c r="CG26121" s="381">
        <v>93024</v>
      </c>
      <c r="CI26121" s="378">
        <v>45300</v>
      </c>
    </row>
    <row r="26122" spans="82:87">
      <c r="CD26122" s="34" t="s">
        <v>29995</v>
      </c>
      <c r="CG26122" s="381">
        <v>93025</v>
      </c>
      <c r="CI26122" s="378">
        <v>45300</v>
      </c>
    </row>
    <row r="26123" spans="82:87">
      <c r="CD26123" s="34" t="s">
        <v>29996</v>
      </c>
      <c r="CG26123" s="381">
        <v>93055</v>
      </c>
      <c r="CI26123" s="378">
        <v>45300</v>
      </c>
    </row>
    <row r="26124" spans="82:87">
      <c r="CD26124" s="34" t="s">
        <v>29997</v>
      </c>
      <c r="CG26124" s="381">
        <v>93100</v>
      </c>
      <c r="CI26124" s="378">
        <v>45300</v>
      </c>
    </row>
    <row r="26125" spans="82:87">
      <c r="CD26125" s="34" t="s">
        <v>29998</v>
      </c>
      <c r="CG26125" s="381">
        <v>93101</v>
      </c>
      <c r="CI26125" s="378">
        <v>45300</v>
      </c>
    </row>
    <row r="26126" spans="82:87">
      <c r="CD26126" s="34" t="s">
        <v>29999</v>
      </c>
      <c r="CG26126" s="381">
        <v>93102</v>
      </c>
      <c r="CI26126" s="378">
        <v>45300</v>
      </c>
    </row>
    <row r="26127" spans="82:87">
      <c r="CD26127" s="34" t="s">
        <v>30000</v>
      </c>
      <c r="CG26127" s="381">
        <v>93103</v>
      </c>
      <c r="CI26127" s="378">
        <v>45300</v>
      </c>
    </row>
    <row r="26128" spans="82:87">
      <c r="CD26128" s="34" t="s">
        <v>30001</v>
      </c>
      <c r="CG26128" s="381">
        <v>93104</v>
      </c>
      <c r="CI26128" s="378">
        <v>45300</v>
      </c>
    </row>
    <row r="26129" spans="82:87">
      <c r="CD26129" s="34" t="s">
        <v>30002</v>
      </c>
      <c r="CG26129" s="381">
        <v>93105</v>
      </c>
      <c r="CI26129" s="378">
        <v>45300</v>
      </c>
    </row>
    <row r="26130" spans="82:87">
      <c r="CD26130" s="34" t="s">
        <v>30003</v>
      </c>
      <c r="CG26130" s="381">
        <v>93106</v>
      </c>
      <c r="CI26130" s="378">
        <v>45301</v>
      </c>
    </row>
    <row r="26131" spans="82:87">
      <c r="CD26131" s="34" t="s">
        <v>30004</v>
      </c>
      <c r="CG26131" s="381">
        <v>93107</v>
      </c>
      <c r="CI26131" s="378">
        <v>45302</v>
      </c>
    </row>
    <row r="26132" spans="82:87">
      <c r="CD26132" s="34" t="s">
        <v>30005</v>
      </c>
      <c r="CG26132" s="381">
        <v>93108</v>
      </c>
      <c r="CI26132" s="378">
        <v>45303</v>
      </c>
    </row>
    <row r="26133" spans="82:87">
      <c r="CD26133" s="34" t="s">
        <v>30006</v>
      </c>
      <c r="CG26133" s="381">
        <v>93109</v>
      </c>
      <c r="CI26133" s="378">
        <v>45304</v>
      </c>
    </row>
    <row r="26134" spans="82:87">
      <c r="CD26134" s="34" t="s">
        <v>30007</v>
      </c>
      <c r="CG26134" s="381">
        <v>93110</v>
      </c>
      <c r="CI26134" s="378">
        <v>45305</v>
      </c>
    </row>
    <row r="26135" spans="82:87">
      <c r="CD26135" s="34" t="s">
        <v>30008</v>
      </c>
      <c r="CG26135" s="381">
        <v>93111</v>
      </c>
      <c r="CI26135" s="378">
        <v>45306</v>
      </c>
    </row>
    <row r="26136" spans="82:87">
      <c r="CD26136" s="34" t="s">
        <v>30009</v>
      </c>
      <c r="CG26136" s="381">
        <v>93112</v>
      </c>
      <c r="CI26136" s="378">
        <v>45307</v>
      </c>
    </row>
    <row r="26137" spans="82:87">
      <c r="CD26137" s="34" t="s">
        <v>30010</v>
      </c>
      <c r="CG26137" s="381">
        <v>93113</v>
      </c>
      <c r="CI26137" s="378">
        <v>45308</v>
      </c>
    </row>
    <row r="26138" spans="82:87">
      <c r="CD26138" s="34" t="s">
        <v>30011</v>
      </c>
      <c r="CG26138" s="381">
        <v>93114</v>
      </c>
      <c r="CI26138" s="378">
        <v>45309</v>
      </c>
    </row>
    <row r="26139" spans="82:87">
      <c r="CD26139" s="34" t="s">
        <v>30012</v>
      </c>
      <c r="CG26139" s="381">
        <v>93115</v>
      </c>
      <c r="CI26139" s="378">
        <v>45310</v>
      </c>
    </row>
    <row r="26140" spans="82:87">
      <c r="CD26140" s="34" t="s">
        <v>30013</v>
      </c>
      <c r="CG26140" s="381">
        <v>93116</v>
      </c>
      <c r="CI26140" s="378">
        <v>45310</v>
      </c>
    </row>
    <row r="26141" spans="82:87">
      <c r="CD26141" s="34" t="s">
        <v>30014</v>
      </c>
      <c r="CG26141" s="381">
        <v>93117</v>
      </c>
      <c r="CI26141" s="378">
        <v>45310</v>
      </c>
    </row>
    <row r="26142" spans="82:87">
      <c r="CD26142" s="34" t="s">
        <v>30015</v>
      </c>
      <c r="CG26142" s="381">
        <v>93118</v>
      </c>
      <c r="CI26142" s="378">
        <v>45310</v>
      </c>
    </row>
    <row r="26143" spans="82:87">
      <c r="CD26143" s="34" t="s">
        <v>30016</v>
      </c>
      <c r="CG26143" s="381">
        <v>93119</v>
      </c>
      <c r="CI26143" s="378">
        <v>45310</v>
      </c>
    </row>
    <row r="26144" spans="82:87">
      <c r="CD26144" s="34" t="s">
        <v>30017</v>
      </c>
      <c r="CG26144" s="381">
        <v>93120</v>
      </c>
      <c r="CI26144" s="378">
        <v>45310</v>
      </c>
    </row>
    <row r="26145" spans="82:87">
      <c r="CD26145" s="34" t="s">
        <v>30018</v>
      </c>
      <c r="CG26145" s="381">
        <v>93121</v>
      </c>
      <c r="CI26145" s="378">
        <v>45310</v>
      </c>
    </row>
    <row r="26146" spans="82:87">
      <c r="CD26146" s="34" t="s">
        <v>30019</v>
      </c>
      <c r="CG26146" s="381">
        <v>93122</v>
      </c>
      <c r="CI26146" s="378">
        <v>45310</v>
      </c>
    </row>
    <row r="26147" spans="82:87">
      <c r="CD26147" s="34" t="s">
        <v>30020</v>
      </c>
      <c r="CG26147" s="381">
        <v>93123</v>
      </c>
      <c r="CI26147" s="378">
        <v>45310</v>
      </c>
    </row>
    <row r="26148" spans="82:87">
      <c r="CD26148" s="34" t="s">
        <v>30021</v>
      </c>
      <c r="CG26148" s="381">
        <v>93124</v>
      </c>
      <c r="CI26148" s="378">
        <v>45310</v>
      </c>
    </row>
    <row r="26149" spans="82:87">
      <c r="CD26149" s="34" t="s">
        <v>30022</v>
      </c>
      <c r="CG26149" s="381">
        <v>93125</v>
      </c>
      <c r="CI26149" s="378">
        <v>45310</v>
      </c>
    </row>
    <row r="26150" spans="82:87">
      <c r="CD26150" s="34" t="s">
        <v>30023</v>
      </c>
      <c r="CG26150" s="381">
        <v>93126</v>
      </c>
      <c r="CI26150" s="378">
        <v>45311</v>
      </c>
    </row>
    <row r="26151" spans="82:87">
      <c r="CD26151" s="34" t="s">
        <v>30024</v>
      </c>
      <c r="CG26151" s="381">
        <v>93127</v>
      </c>
      <c r="CI26151" s="378">
        <v>45312</v>
      </c>
    </row>
    <row r="26152" spans="82:87">
      <c r="CD26152" s="34" t="s">
        <v>30025</v>
      </c>
      <c r="CG26152" s="381">
        <v>93128</v>
      </c>
      <c r="CI26152" s="378">
        <v>45313</v>
      </c>
    </row>
    <row r="26153" spans="82:87">
      <c r="CD26153" s="34" t="s">
        <v>30026</v>
      </c>
      <c r="CG26153" s="381">
        <v>93129</v>
      </c>
      <c r="CI26153" s="378">
        <v>45314</v>
      </c>
    </row>
    <row r="26154" spans="82:87">
      <c r="CD26154" s="34" t="s">
        <v>30027</v>
      </c>
      <c r="CG26154" s="381">
        <v>93130</v>
      </c>
      <c r="CI26154" s="378">
        <v>45315</v>
      </c>
    </row>
    <row r="26155" spans="82:87">
      <c r="CD26155" s="34" t="s">
        <v>30028</v>
      </c>
      <c r="CG26155" s="381">
        <v>93131</v>
      </c>
      <c r="CI26155" s="378">
        <v>45316</v>
      </c>
    </row>
    <row r="26156" spans="82:87">
      <c r="CD26156" s="34" t="s">
        <v>30029</v>
      </c>
      <c r="CG26156" s="381">
        <v>93132</v>
      </c>
      <c r="CI26156" s="378">
        <v>45317</v>
      </c>
    </row>
    <row r="26157" spans="82:87">
      <c r="CD26157" s="34" t="s">
        <v>30030</v>
      </c>
      <c r="CG26157" s="381">
        <v>93133</v>
      </c>
      <c r="CI26157" s="378">
        <v>45318</v>
      </c>
    </row>
    <row r="26158" spans="82:87">
      <c r="CD26158" s="34" t="s">
        <v>30031</v>
      </c>
      <c r="CG26158" s="381">
        <v>93134</v>
      </c>
      <c r="CI26158" s="378">
        <v>45319</v>
      </c>
    </row>
    <row r="26159" spans="82:87">
      <c r="CD26159" s="34" t="s">
        <v>30032</v>
      </c>
      <c r="CG26159" s="381">
        <v>93135</v>
      </c>
      <c r="CI26159" s="378">
        <v>45320</v>
      </c>
    </row>
    <row r="26160" spans="82:87">
      <c r="CD26160" s="34" t="s">
        <v>30033</v>
      </c>
      <c r="CG26160" s="381">
        <v>93136</v>
      </c>
      <c r="CI26160" s="378">
        <v>45320</v>
      </c>
    </row>
    <row r="26161" spans="82:87">
      <c r="CD26161" s="34" t="s">
        <v>30034</v>
      </c>
      <c r="CG26161" s="381">
        <v>93137</v>
      </c>
      <c r="CI26161" s="378">
        <v>45320</v>
      </c>
    </row>
    <row r="26162" spans="82:87">
      <c r="CD26162" s="34" t="s">
        <v>30035</v>
      </c>
      <c r="CG26162" s="381">
        <v>93138</v>
      </c>
      <c r="CI26162" s="378">
        <v>45320</v>
      </c>
    </row>
    <row r="26163" spans="82:87">
      <c r="CD26163" s="34" t="s">
        <v>30036</v>
      </c>
      <c r="CG26163" s="381">
        <v>93139</v>
      </c>
      <c r="CI26163" s="378">
        <v>45320</v>
      </c>
    </row>
    <row r="26164" spans="82:87">
      <c r="CD26164" s="34" t="s">
        <v>30037</v>
      </c>
      <c r="CG26164" s="381">
        <v>93140</v>
      </c>
      <c r="CI26164" s="378">
        <v>45320</v>
      </c>
    </row>
    <row r="26165" spans="82:87">
      <c r="CD26165" s="34" t="s">
        <v>30038</v>
      </c>
      <c r="CG26165" s="381">
        <v>93141</v>
      </c>
      <c r="CI26165" s="378">
        <v>45330</v>
      </c>
    </row>
    <row r="26166" spans="82:87">
      <c r="CD26166" s="34" t="s">
        <v>30039</v>
      </c>
      <c r="CG26166" s="381">
        <v>93142</v>
      </c>
      <c r="CI26166" s="378">
        <v>45330</v>
      </c>
    </row>
    <row r="26167" spans="82:87">
      <c r="CD26167" s="34" t="s">
        <v>30040</v>
      </c>
      <c r="CG26167" s="381">
        <v>93143</v>
      </c>
      <c r="CI26167" s="378">
        <v>45330</v>
      </c>
    </row>
    <row r="26168" spans="82:87">
      <c r="CD26168" s="34" t="s">
        <v>30041</v>
      </c>
      <c r="CG26168" s="381">
        <v>93144</v>
      </c>
      <c r="CI26168" s="378">
        <v>45330</v>
      </c>
    </row>
    <row r="26169" spans="82:87">
      <c r="CD26169" s="34" t="s">
        <v>30042</v>
      </c>
      <c r="CG26169" s="381">
        <v>93145</v>
      </c>
      <c r="CI26169" s="378">
        <v>45330</v>
      </c>
    </row>
    <row r="26170" spans="82:87">
      <c r="CD26170" s="34" t="s">
        <v>30043</v>
      </c>
      <c r="CG26170" s="381">
        <v>93146</v>
      </c>
      <c r="CI26170" s="378">
        <v>45330</v>
      </c>
    </row>
    <row r="26171" spans="82:87">
      <c r="CD26171" s="34" t="s">
        <v>30044</v>
      </c>
      <c r="CG26171" s="381">
        <v>93147</v>
      </c>
      <c r="CI26171" s="378">
        <v>45330</v>
      </c>
    </row>
    <row r="26172" spans="82:87">
      <c r="CD26172" s="34" t="s">
        <v>30045</v>
      </c>
      <c r="CG26172" s="381">
        <v>93148</v>
      </c>
      <c r="CI26172" s="378">
        <v>45331</v>
      </c>
    </row>
    <row r="26173" spans="82:87">
      <c r="CD26173" s="34" t="s">
        <v>30046</v>
      </c>
      <c r="CG26173" s="381">
        <v>93149</v>
      </c>
      <c r="CI26173" s="378">
        <v>45332</v>
      </c>
    </row>
    <row r="26174" spans="82:87">
      <c r="CD26174" s="34" t="s">
        <v>30047</v>
      </c>
      <c r="CG26174" s="381">
        <v>93150</v>
      </c>
      <c r="CI26174" s="378">
        <v>45333</v>
      </c>
    </row>
    <row r="26175" spans="82:87">
      <c r="CD26175" s="34" t="s">
        <v>30048</v>
      </c>
      <c r="CG26175" s="381">
        <v>93151</v>
      </c>
      <c r="CI26175" s="378">
        <v>45334</v>
      </c>
    </row>
    <row r="26176" spans="82:87">
      <c r="CD26176" s="34" t="s">
        <v>30049</v>
      </c>
      <c r="CG26176" s="381">
        <v>93152</v>
      </c>
      <c r="CI26176" s="378">
        <v>45335</v>
      </c>
    </row>
    <row r="26177" spans="82:87">
      <c r="CD26177" s="34" t="s">
        <v>30050</v>
      </c>
      <c r="CG26177" s="381">
        <v>93153</v>
      </c>
      <c r="CI26177" s="378">
        <v>45336</v>
      </c>
    </row>
    <row r="26178" spans="82:87">
      <c r="CD26178" s="34" t="s">
        <v>30051</v>
      </c>
      <c r="CG26178" s="381">
        <v>93154</v>
      </c>
      <c r="CI26178" s="378">
        <v>45337</v>
      </c>
    </row>
    <row r="26179" spans="82:87">
      <c r="CD26179" s="34" t="s">
        <v>30052</v>
      </c>
      <c r="CG26179" s="381">
        <v>93155</v>
      </c>
      <c r="CI26179" s="378">
        <v>45338</v>
      </c>
    </row>
    <row r="26180" spans="82:87">
      <c r="CD26180" s="34" t="s">
        <v>30053</v>
      </c>
      <c r="CG26180" s="381">
        <v>93156</v>
      </c>
      <c r="CI26180" s="378">
        <v>45339</v>
      </c>
    </row>
    <row r="26181" spans="82:87">
      <c r="CD26181" s="34" t="s">
        <v>30054</v>
      </c>
      <c r="CG26181" s="381">
        <v>93157</v>
      </c>
      <c r="CI26181" s="378">
        <v>45340</v>
      </c>
    </row>
    <row r="26182" spans="82:87">
      <c r="CD26182" s="34" t="s">
        <v>30055</v>
      </c>
      <c r="CG26182" s="381">
        <v>93158</v>
      </c>
      <c r="CI26182" s="378">
        <v>45340</v>
      </c>
    </row>
    <row r="26183" spans="82:87">
      <c r="CD26183" s="34" t="s">
        <v>30056</v>
      </c>
      <c r="CG26183" s="381">
        <v>93159</v>
      </c>
      <c r="CI26183" s="378">
        <v>45340</v>
      </c>
    </row>
    <row r="26184" spans="82:87">
      <c r="CD26184" s="34" t="s">
        <v>30057</v>
      </c>
      <c r="CG26184" s="381">
        <v>93160</v>
      </c>
      <c r="CI26184" s="378">
        <v>45340</v>
      </c>
    </row>
    <row r="26185" spans="82:87">
      <c r="CD26185" s="34" t="s">
        <v>30058</v>
      </c>
      <c r="CG26185" s="381">
        <v>93161</v>
      </c>
      <c r="CI26185" s="378">
        <v>45340</v>
      </c>
    </row>
    <row r="26186" spans="82:87">
      <c r="CD26186" s="34" t="s">
        <v>30059</v>
      </c>
      <c r="CG26186" s="381">
        <v>93162</v>
      </c>
      <c r="CI26186" s="378">
        <v>45340</v>
      </c>
    </row>
    <row r="26187" spans="82:87">
      <c r="CD26187" s="34" t="s">
        <v>30060</v>
      </c>
      <c r="CG26187" s="381">
        <v>93163</v>
      </c>
      <c r="CI26187" s="378">
        <v>45340</v>
      </c>
    </row>
    <row r="26188" spans="82:87">
      <c r="CD26188" s="34" t="s">
        <v>30061</v>
      </c>
      <c r="CG26188" s="381">
        <v>93164</v>
      </c>
      <c r="CI26188" s="378">
        <v>45340</v>
      </c>
    </row>
    <row r="26189" spans="82:87">
      <c r="CD26189" s="34" t="s">
        <v>30062</v>
      </c>
      <c r="CG26189" s="381">
        <v>93165</v>
      </c>
      <c r="CI26189" s="378">
        <v>45340</v>
      </c>
    </row>
    <row r="26190" spans="82:87">
      <c r="CD26190" s="34" t="s">
        <v>30063</v>
      </c>
      <c r="CG26190" s="381">
        <v>93166</v>
      </c>
      <c r="CI26190" s="378">
        <v>45340</v>
      </c>
    </row>
    <row r="26191" spans="82:87">
      <c r="CD26191" s="34" t="s">
        <v>30064</v>
      </c>
      <c r="CG26191" s="381">
        <v>93167</v>
      </c>
      <c r="CI26191" s="378">
        <v>45340</v>
      </c>
    </row>
    <row r="26192" spans="82:87">
      <c r="CD26192" s="34" t="s">
        <v>30065</v>
      </c>
      <c r="CG26192" s="381">
        <v>93168</v>
      </c>
      <c r="CI26192" s="378">
        <v>45340</v>
      </c>
    </row>
    <row r="26193" spans="82:87">
      <c r="CD26193" s="34" t="s">
        <v>30066</v>
      </c>
      <c r="CG26193" s="381">
        <v>93169</v>
      </c>
      <c r="CI26193" s="378">
        <v>45340</v>
      </c>
    </row>
    <row r="26194" spans="82:87">
      <c r="CD26194" s="34" t="s">
        <v>30067</v>
      </c>
      <c r="CG26194" s="381">
        <v>93170</v>
      </c>
      <c r="CI26194" s="378">
        <v>45340</v>
      </c>
    </row>
    <row r="26195" spans="82:87">
      <c r="CD26195" s="34" t="s">
        <v>30068</v>
      </c>
      <c r="CG26195" s="381">
        <v>93171</v>
      </c>
      <c r="CI26195" s="378">
        <v>45340</v>
      </c>
    </row>
    <row r="26196" spans="82:87">
      <c r="CD26196" s="34" t="s">
        <v>30069</v>
      </c>
      <c r="CG26196" s="381">
        <v>93172</v>
      </c>
      <c r="CI26196" s="378">
        <v>45340</v>
      </c>
    </row>
    <row r="26197" spans="82:87">
      <c r="CD26197" s="34" t="s">
        <v>30070</v>
      </c>
      <c r="CG26197" s="381">
        <v>93173</v>
      </c>
      <c r="CI26197" s="378">
        <v>45360</v>
      </c>
    </row>
    <row r="26198" spans="82:87">
      <c r="CD26198" s="34" t="s">
        <v>30071</v>
      </c>
      <c r="CG26198" s="381">
        <v>93174</v>
      </c>
      <c r="CI26198" s="378">
        <v>45360</v>
      </c>
    </row>
    <row r="26199" spans="82:87">
      <c r="CD26199" s="34" t="s">
        <v>30072</v>
      </c>
      <c r="CG26199" s="381">
        <v>93175</v>
      </c>
      <c r="CI26199" s="378">
        <v>45360</v>
      </c>
    </row>
    <row r="26200" spans="82:87">
      <c r="CD26200" s="34" t="s">
        <v>30073</v>
      </c>
      <c r="CG26200" s="381">
        <v>93176</v>
      </c>
      <c r="CI26200" s="378">
        <v>45360</v>
      </c>
    </row>
    <row r="26201" spans="82:87">
      <c r="CD26201" s="34" t="s">
        <v>30074</v>
      </c>
      <c r="CG26201" s="381">
        <v>93177</v>
      </c>
      <c r="CI26201" s="378">
        <v>45370</v>
      </c>
    </row>
    <row r="26202" spans="82:87">
      <c r="CD26202" s="34" t="s">
        <v>30075</v>
      </c>
      <c r="CG26202" s="381">
        <v>93178</v>
      </c>
      <c r="CI26202" s="378">
        <v>45370</v>
      </c>
    </row>
    <row r="26203" spans="82:87">
      <c r="CD26203" s="34" t="s">
        <v>30076</v>
      </c>
      <c r="CG26203" s="381">
        <v>93179</v>
      </c>
      <c r="CI26203" s="378">
        <v>45370</v>
      </c>
    </row>
    <row r="26204" spans="82:87">
      <c r="CD26204" s="34" t="s">
        <v>30077</v>
      </c>
      <c r="CG26204" s="381">
        <v>93181</v>
      </c>
      <c r="CI26204" s="378">
        <v>45370</v>
      </c>
    </row>
    <row r="26205" spans="82:87">
      <c r="CD26205" s="34" t="s">
        <v>30078</v>
      </c>
      <c r="CG26205" s="381">
        <v>93182</v>
      </c>
      <c r="CI26205" s="378">
        <v>45370</v>
      </c>
    </row>
    <row r="26206" spans="82:87">
      <c r="CD26206" s="34" t="s">
        <v>30079</v>
      </c>
      <c r="CG26206" s="381">
        <v>93183</v>
      </c>
      <c r="CI26206" s="378">
        <v>45380</v>
      </c>
    </row>
    <row r="26207" spans="82:87">
      <c r="CD26207" s="34" t="s">
        <v>30080</v>
      </c>
      <c r="CG26207" s="381">
        <v>93184</v>
      </c>
      <c r="CI26207" s="378">
        <v>45380</v>
      </c>
    </row>
    <row r="26208" spans="82:87">
      <c r="CD26208" s="34" t="s">
        <v>30081</v>
      </c>
      <c r="CG26208" s="381">
        <v>93185</v>
      </c>
      <c r="CI26208" s="378">
        <v>45380</v>
      </c>
    </row>
    <row r="26209" spans="82:87">
      <c r="CD26209" s="34" t="s">
        <v>30082</v>
      </c>
      <c r="CG26209" s="381">
        <v>93186</v>
      </c>
      <c r="CI26209" s="378">
        <v>45390</v>
      </c>
    </row>
    <row r="26210" spans="82:87">
      <c r="CD26210" s="34" t="s">
        <v>30083</v>
      </c>
      <c r="CG26210" s="381">
        <v>93187</v>
      </c>
      <c r="CI26210" s="378">
        <v>45390</v>
      </c>
    </row>
    <row r="26211" spans="82:87">
      <c r="CD26211" s="34" t="s">
        <v>30084</v>
      </c>
      <c r="CG26211" s="381">
        <v>93188</v>
      </c>
      <c r="CI26211" s="378">
        <v>45390</v>
      </c>
    </row>
    <row r="26212" spans="82:87">
      <c r="CD26212" s="34" t="s">
        <v>30085</v>
      </c>
      <c r="CG26212" s="381">
        <v>93189</v>
      </c>
      <c r="CI26212" s="378">
        <v>45390</v>
      </c>
    </row>
    <row r="26213" spans="82:87">
      <c r="CD26213" s="34" t="s">
        <v>30086</v>
      </c>
      <c r="CG26213" s="381">
        <v>93190</v>
      </c>
      <c r="CI26213" s="378">
        <v>45390</v>
      </c>
    </row>
    <row r="26214" spans="82:87">
      <c r="CD26214" s="34" t="s">
        <v>30087</v>
      </c>
      <c r="CG26214" s="381">
        <v>93191</v>
      </c>
      <c r="CI26214" s="378">
        <v>45390</v>
      </c>
    </row>
    <row r="26215" spans="82:87">
      <c r="CD26215" s="34" t="s">
        <v>30088</v>
      </c>
      <c r="CG26215" s="381">
        <v>93192</v>
      </c>
      <c r="CI26215" s="378">
        <v>45390</v>
      </c>
    </row>
    <row r="26216" spans="82:87">
      <c r="CD26216" s="34" t="s">
        <v>30089</v>
      </c>
      <c r="CG26216" s="381">
        <v>93193</v>
      </c>
      <c r="CI26216" s="378">
        <v>45390</v>
      </c>
    </row>
    <row r="26217" spans="82:87">
      <c r="CD26217" s="34" t="s">
        <v>30090</v>
      </c>
      <c r="CG26217" s="381">
        <v>93194</v>
      </c>
      <c r="CI26217" s="378">
        <v>45390</v>
      </c>
    </row>
    <row r="26218" spans="82:87">
      <c r="CD26218" s="34" t="s">
        <v>30091</v>
      </c>
      <c r="CG26218" s="381">
        <v>93195</v>
      </c>
      <c r="CI26218" s="378">
        <v>45390</v>
      </c>
    </row>
    <row r="26219" spans="82:87">
      <c r="CD26219" s="34" t="s">
        <v>30092</v>
      </c>
      <c r="CG26219" s="381">
        <v>93196</v>
      </c>
      <c r="CI26219" s="378">
        <v>45390</v>
      </c>
    </row>
    <row r="26220" spans="82:87">
      <c r="CD26220" s="34" t="s">
        <v>30093</v>
      </c>
      <c r="CG26220" s="381">
        <v>93197</v>
      </c>
      <c r="CI26220" s="378">
        <v>45390</v>
      </c>
    </row>
    <row r="26221" spans="82:87">
      <c r="CD26221" s="34" t="s">
        <v>30094</v>
      </c>
      <c r="CG26221" s="381">
        <v>93198</v>
      </c>
      <c r="CI26221" s="378">
        <v>45390</v>
      </c>
    </row>
    <row r="26222" spans="82:87">
      <c r="CD26222" s="34" t="s">
        <v>30095</v>
      </c>
      <c r="CG26222" s="381">
        <v>93199</v>
      </c>
      <c r="CI26222" s="378">
        <v>45400</v>
      </c>
    </row>
    <row r="26223" spans="82:87">
      <c r="CD26223" s="34" t="s">
        <v>30096</v>
      </c>
      <c r="CG26223" s="381">
        <v>93200</v>
      </c>
      <c r="CI26223" s="378">
        <v>45400</v>
      </c>
    </row>
    <row r="26224" spans="82:87">
      <c r="CD26224" s="34" t="s">
        <v>30097</v>
      </c>
      <c r="CG26224" s="381">
        <v>93201</v>
      </c>
      <c r="CI26224" s="378">
        <v>45400</v>
      </c>
    </row>
    <row r="26225" spans="82:87">
      <c r="CD26225" s="34" t="s">
        <v>30098</v>
      </c>
      <c r="CG26225" s="381">
        <v>93202</v>
      </c>
      <c r="CI26225" s="378">
        <v>45400</v>
      </c>
    </row>
    <row r="26226" spans="82:87">
      <c r="CD26226" s="34" t="s">
        <v>30099</v>
      </c>
      <c r="CG26226" s="381">
        <v>93203</v>
      </c>
      <c r="CI26226" s="378">
        <v>45401</v>
      </c>
    </row>
    <row r="26227" spans="82:87">
      <c r="CD26227" s="34" t="s">
        <v>30100</v>
      </c>
      <c r="CG26227" s="381">
        <v>93204</v>
      </c>
      <c r="CI26227" s="378">
        <v>45402</v>
      </c>
    </row>
    <row r="26228" spans="82:87">
      <c r="CD26228" s="34" t="s">
        <v>30101</v>
      </c>
      <c r="CG26228" s="381">
        <v>93205</v>
      </c>
      <c r="CI26228" s="378">
        <v>45403</v>
      </c>
    </row>
    <row r="26229" spans="82:87">
      <c r="CD26229" s="34" t="s">
        <v>30102</v>
      </c>
      <c r="CG26229" s="381">
        <v>93206</v>
      </c>
      <c r="CI26229" s="378">
        <v>45404</v>
      </c>
    </row>
    <row r="26230" spans="82:87">
      <c r="CD26230" s="34" t="s">
        <v>30103</v>
      </c>
      <c r="CG26230" s="381">
        <v>93207</v>
      </c>
      <c r="CI26230" s="378">
        <v>45405</v>
      </c>
    </row>
    <row r="26231" spans="82:87">
      <c r="CD26231" s="34" t="s">
        <v>30104</v>
      </c>
      <c r="CG26231" s="381">
        <v>93208</v>
      </c>
      <c r="CI26231" s="378">
        <v>45406</v>
      </c>
    </row>
    <row r="26232" spans="82:87">
      <c r="CD26232" s="34" t="s">
        <v>30105</v>
      </c>
      <c r="CG26232" s="381">
        <v>93209</v>
      </c>
      <c r="CI26232" s="378">
        <v>45407</v>
      </c>
    </row>
    <row r="26233" spans="82:87">
      <c r="CD26233" s="34" t="s">
        <v>30106</v>
      </c>
      <c r="CG26233" s="381">
        <v>93210</v>
      </c>
      <c r="CI26233" s="378">
        <v>45408</v>
      </c>
    </row>
    <row r="26234" spans="82:87">
      <c r="CD26234" s="34" t="s">
        <v>30107</v>
      </c>
      <c r="CG26234" s="381">
        <v>93211</v>
      </c>
      <c r="CI26234" s="378">
        <v>45409</v>
      </c>
    </row>
    <row r="26235" spans="82:87">
      <c r="CD26235" s="34" t="s">
        <v>30108</v>
      </c>
      <c r="CG26235" s="381">
        <v>93212</v>
      </c>
      <c r="CI26235" s="378">
        <v>45410</v>
      </c>
    </row>
    <row r="26236" spans="82:87">
      <c r="CD26236" s="34" t="s">
        <v>30109</v>
      </c>
      <c r="CG26236" s="381">
        <v>93213</v>
      </c>
      <c r="CI26236" s="378">
        <v>45410</v>
      </c>
    </row>
    <row r="26237" spans="82:87">
      <c r="CD26237" s="34" t="s">
        <v>30110</v>
      </c>
      <c r="CG26237" s="381">
        <v>93214</v>
      </c>
      <c r="CI26237" s="378">
        <v>45410</v>
      </c>
    </row>
    <row r="26238" spans="82:87">
      <c r="CD26238" s="34" t="s">
        <v>30111</v>
      </c>
      <c r="CG26238" s="381">
        <v>93215</v>
      </c>
      <c r="CI26238" s="378">
        <v>45410</v>
      </c>
    </row>
    <row r="26239" spans="82:87">
      <c r="CD26239" s="34" t="s">
        <v>30112</v>
      </c>
      <c r="CG26239" s="381">
        <v>93216</v>
      </c>
      <c r="CI26239" s="378">
        <v>45410</v>
      </c>
    </row>
    <row r="26240" spans="82:87">
      <c r="CD26240" s="34" t="s">
        <v>30113</v>
      </c>
      <c r="CG26240" s="381">
        <v>93217</v>
      </c>
      <c r="CI26240" s="378">
        <v>45410</v>
      </c>
    </row>
    <row r="26241" spans="82:87">
      <c r="CD26241" s="34" t="s">
        <v>30114</v>
      </c>
      <c r="CG26241" s="381">
        <v>93218</v>
      </c>
      <c r="CI26241" s="378">
        <v>45411</v>
      </c>
    </row>
    <row r="26242" spans="82:87">
      <c r="CD26242" s="34" t="s">
        <v>30115</v>
      </c>
      <c r="CG26242" s="381">
        <v>93219</v>
      </c>
      <c r="CI26242" s="378">
        <v>45420</v>
      </c>
    </row>
    <row r="26243" spans="82:87">
      <c r="CD26243" s="34" t="s">
        <v>30116</v>
      </c>
      <c r="CG26243" s="381">
        <v>93220</v>
      </c>
      <c r="CI26243" s="378">
        <v>45420</v>
      </c>
    </row>
    <row r="26244" spans="82:87">
      <c r="CD26244" s="34" t="s">
        <v>30117</v>
      </c>
      <c r="CG26244" s="381">
        <v>93221</v>
      </c>
      <c r="CI26244" s="378">
        <v>45420</v>
      </c>
    </row>
    <row r="26245" spans="82:87">
      <c r="CD26245" s="34" t="s">
        <v>30118</v>
      </c>
      <c r="CG26245" s="381">
        <v>93222</v>
      </c>
      <c r="CI26245" s="378">
        <v>45420</v>
      </c>
    </row>
    <row r="26246" spans="82:87">
      <c r="CD26246" s="34" t="s">
        <v>30119</v>
      </c>
      <c r="CG26246" s="381">
        <v>93229</v>
      </c>
      <c r="CI26246" s="378">
        <v>45420</v>
      </c>
    </row>
    <row r="26247" spans="82:87">
      <c r="CD26247" s="34" t="s">
        <v>30120</v>
      </c>
      <c r="CG26247" s="381">
        <v>93230</v>
      </c>
      <c r="CI26247" s="378">
        <v>45420</v>
      </c>
    </row>
    <row r="26248" spans="82:87">
      <c r="CD26248" s="34" t="s">
        <v>30121</v>
      </c>
      <c r="CG26248" s="381">
        <v>93231</v>
      </c>
      <c r="CI26248" s="378">
        <v>45420</v>
      </c>
    </row>
    <row r="26249" spans="82:87">
      <c r="CD26249" s="34" t="s">
        <v>30122</v>
      </c>
      <c r="CG26249" s="381">
        <v>93232</v>
      </c>
      <c r="CI26249" s="378">
        <v>45430</v>
      </c>
    </row>
    <row r="26250" spans="82:87">
      <c r="CD26250" s="34" t="s">
        <v>30123</v>
      </c>
      <c r="CG26250" s="381">
        <v>93233</v>
      </c>
      <c r="CI26250" s="378">
        <v>45430</v>
      </c>
    </row>
    <row r="26251" spans="82:87">
      <c r="CD26251" s="34" t="s">
        <v>30124</v>
      </c>
      <c r="CG26251" s="381">
        <v>93234</v>
      </c>
      <c r="CI26251" s="378">
        <v>45430</v>
      </c>
    </row>
    <row r="26252" spans="82:87">
      <c r="CD26252" s="34" t="s">
        <v>30125</v>
      </c>
      <c r="CG26252" s="381">
        <v>93235</v>
      </c>
      <c r="CI26252" s="378">
        <v>45431</v>
      </c>
    </row>
    <row r="26253" spans="82:87">
      <c r="CD26253" s="34" t="s">
        <v>30126</v>
      </c>
      <c r="CG26253" s="381">
        <v>93236</v>
      </c>
      <c r="CI26253" s="378">
        <v>45432</v>
      </c>
    </row>
    <row r="26254" spans="82:87">
      <c r="CD26254" s="34" t="s">
        <v>30127</v>
      </c>
      <c r="CG26254" s="381">
        <v>93237</v>
      </c>
      <c r="CI26254" s="378">
        <v>45433</v>
      </c>
    </row>
    <row r="26255" spans="82:87">
      <c r="CD26255" s="34" t="s">
        <v>30128</v>
      </c>
      <c r="CG26255" s="381">
        <v>93238</v>
      </c>
      <c r="CI26255" s="378">
        <v>45434</v>
      </c>
    </row>
    <row r="26256" spans="82:87">
      <c r="CD26256" s="34" t="s">
        <v>30129</v>
      </c>
      <c r="CG26256" s="381">
        <v>93239</v>
      </c>
      <c r="CI26256" s="378">
        <v>45435</v>
      </c>
    </row>
    <row r="26257" spans="82:87">
      <c r="CD26257" s="34" t="s">
        <v>30130</v>
      </c>
      <c r="CG26257" s="381">
        <v>93240</v>
      </c>
      <c r="CI26257" s="378">
        <v>45436</v>
      </c>
    </row>
    <row r="26258" spans="82:87">
      <c r="CD26258" s="34" t="s">
        <v>30131</v>
      </c>
      <c r="CG26258" s="381">
        <v>93241</v>
      </c>
      <c r="CI26258" s="378">
        <v>45437</v>
      </c>
    </row>
    <row r="26259" spans="82:87">
      <c r="CD26259" s="34" t="s">
        <v>30132</v>
      </c>
      <c r="CG26259" s="381">
        <v>93242</v>
      </c>
      <c r="CI26259" s="378">
        <v>45438</v>
      </c>
    </row>
    <row r="26260" spans="82:87">
      <c r="CD26260" s="34" t="s">
        <v>30133</v>
      </c>
      <c r="CG26260" s="381">
        <v>93243</v>
      </c>
      <c r="CI26260" s="378">
        <v>45439</v>
      </c>
    </row>
    <row r="26261" spans="82:87">
      <c r="CD26261" s="34" t="s">
        <v>30134</v>
      </c>
      <c r="CG26261" s="381">
        <v>93244</v>
      </c>
      <c r="CI26261" s="378">
        <v>45450</v>
      </c>
    </row>
    <row r="26262" spans="82:87">
      <c r="CD26262" s="34" t="s">
        <v>30135</v>
      </c>
      <c r="CG26262" s="381">
        <v>93245</v>
      </c>
      <c r="CI26262" s="378">
        <v>45450</v>
      </c>
    </row>
    <row r="26263" spans="82:87">
      <c r="CD26263" s="34" t="s">
        <v>30136</v>
      </c>
      <c r="CG26263" s="381">
        <v>93246</v>
      </c>
      <c r="CI26263" s="378">
        <v>45450</v>
      </c>
    </row>
    <row r="26264" spans="82:87">
      <c r="CD26264" s="34" t="s">
        <v>30137</v>
      </c>
      <c r="CG26264" s="381">
        <v>93247</v>
      </c>
      <c r="CI26264" s="378">
        <v>45450</v>
      </c>
    </row>
    <row r="26265" spans="82:87">
      <c r="CD26265" s="34" t="s">
        <v>30138</v>
      </c>
      <c r="CG26265" s="381">
        <v>93248</v>
      </c>
      <c r="CI26265" s="378">
        <v>45460</v>
      </c>
    </row>
    <row r="26266" spans="82:87">
      <c r="CD26266" s="34" t="s">
        <v>30139</v>
      </c>
      <c r="CG26266" s="381">
        <v>93249</v>
      </c>
      <c r="CI26266" s="378">
        <v>45460</v>
      </c>
    </row>
    <row r="26267" spans="82:87">
      <c r="CD26267" s="34" t="s">
        <v>30140</v>
      </c>
      <c r="CG26267" s="381">
        <v>93250</v>
      </c>
      <c r="CI26267" s="378">
        <v>45460</v>
      </c>
    </row>
    <row r="26268" spans="82:87">
      <c r="CD26268" s="34" t="s">
        <v>30141</v>
      </c>
      <c r="CG26268" s="381">
        <v>93260</v>
      </c>
      <c r="CI26268" s="378">
        <v>45460</v>
      </c>
    </row>
    <row r="26269" spans="82:87">
      <c r="CD26269" s="34" t="s">
        <v>30142</v>
      </c>
      <c r="CG26269" s="381">
        <v>93261</v>
      </c>
      <c r="CI26269" s="378">
        <v>45460</v>
      </c>
    </row>
    <row r="26270" spans="82:87">
      <c r="CD26270" s="34" t="s">
        <v>30143</v>
      </c>
      <c r="CG26270" s="381">
        <v>93262</v>
      </c>
      <c r="CI26270" s="378">
        <v>45470</v>
      </c>
    </row>
    <row r="26271" spans="82:87">
      <c r="CD26271" s="34" t="s">
        <v>30144</v>
      </c>
      <c r="CG26271" s="381">
        <v>93263</v>
      </c>
      <c r="CI26271" s="378">
        <v>45470</v>
      </c>
    </row>
    <row r="26272" spans="82:87">
      <c r="CD26272" s="34" t="s">
        <v>30145</v>
      </c>
      <c r="CG26272" s="381">
        <v>93264</v>
      </c>
      <c r="CI26272" s="378">
        <v>45470</v>
      </c>
    </row>
    <row r="26273" spans="82:87">
      <c r="CD26273" s="34" t="s">
        <v>30146</v>
      </c>
      <c r="CG26273" s="381">
        <v>93265</v>
      </c>
      <c r="CI26273" s="378">
        <v>45473</v>
      </c>
    </row>
    <row r="26274" spans="82:87">
      <c r="CD26274" s="34" t="s">
        <v>30147</v>
      </c>
      <c r="CG26274" s="381">
        <v>93266</v>
      </c>
      <c r="CI26274" s="378">
        <v>45480</v>
      </c>
    </row>
    <row r="26275" spans="82:87">
      <c r="CD26275" s="34" t="s">
        <v>30148</v>
      </c>
      <c r="CG26275" s="381">
        <v>93267</v>
      </c>
      <c r="CI26275" s="378">
        <v>45480</v>
      </c>
    </row>
    <row r="26276" spans="82:87">
      <c r="CD26276" s="34" t="s">
        <v>30149</v>
      </c>
      <c r="CG26276" s="381">
        <v>93268</v>
      </c>
      <c r="CI26276" s="378">
        <v>45480</v>
      </c>
    </row>
    <row r="26277" spans="82:87">
      <c r="CD26277" s="34" t="s">
        <v>30150</v>
      </c>
      <c r="CG26277" s="381">
        <v>93269</v>
      </c>
      <c r="CI26277" s="378">
        <v>45480</v>
      </c>
    </row>
    <row r="26278" spans="82:87">
      <c r="CD26278" s="34" t="s">
        <v>30151</v>
      </c>
      <c r="CG26278" s="381">
        <v>93270</v>
      </c>
      <c r="CI26278" s="378">
        <v>45480</v>
      </c>
    </row>
    <row r="26279" spans="82:87">
      <c r="CD26279" s="34" t="s">
        <v>30152</v>
      </c>
      <c r="CG26279" s="381">
        <v>93271</v>
      </c>
      <c r="CI26279" s="378">
        <v>45480</v>
      </c>
    </row>
    <row r="26280" spans="82:87">
      <c r="CD26280" s="34" t="s">
        <v>30153</v>
      </c>
      <c r="CG26280" s="381">
        <v>93272</v>
      </c>
      <c r="CI26280" s="378">
        <v>45480</v>
      </c>
    </row>
    <row r="26281" spans="82:87">
      <c r="CD26281" s="34" t="s">
        <v>30154</v>
      </c>
      <c r="CG26281" s="381">
        <v>93273</v>
      </c>
      <c r="CI26281" s="378">
        <v>45480</v>
      </c>
    </row>
    <row r="26282" spans="82:87">
      <c r="CD26282" s="34" t="s">
        <v>30155</v>
      </c>
      <c r="CG26282" s="381">
        <v>93274</v>
      </c>
      <c r="CI26282" s="378">
        <v>45480</v>
      </c>
    </row>
    <row r="26283" spans="82:87">
      <c r="CD26283" s="34" t="s">
        <v>30156</v>
      </c>
      <c r="CG26283" s="381">
        <v>93275</v>
      </c>
      <c r="CI26283" s="378">
        <v>45480</v>
      </c>
    </row>
    <row r="26284" spans="82:87">
      <c r="CD26284" s="34" t="s">
        <v>30157</v>
      </c>
      <c r="CG26284" s="381">
        <v>93276</v>
      </c>
      <c r="CI26284" s="378">
        <v>45480</v>
      </c>
    </row>
    <row r="26285" spans="82:87">
      <c r="CD26285" s="34" t="s">
        <v>30158</v>
      </c>
      <c r="CG26285" s="381">
        <v>93277</v>
      </c>
      <c r="CI26285" s="378">
        <v>45480</v>
      </c>
    </row>
    <row r="26286" spans="82:87">
      <c r="CD26286" s="34" t="s">
        <v>30159</v>
      </c>
      <c r="CG26286" s="381">
        <v>93278</v>
      </c>
      <c r="CI26286" s="378">
        <v>45490</v>
      </c>
    </row>
    <row r="26287" spans="82:87">
      <c r="CD26287" s="34" t="s">
        <v>30160</v>
      </c>
      <c r="CG26287" s="381">
        <v>93279</v>
      </c>
      <c r="CI26287" s="378">
        <v>45490</v>
      </c>
    </row>
    <row r="26288" spans="82:87">
      <c r="CD26288" s="34" t="s">
        <v>30161</v>
      </c>
      <c r="CG26288" s="381">
        <v>93282</v>
      </c>
      <c r="CI26288" s="378">
        <v>45490</v>
      </c>
    </row>
    <row r="26289" spans="82:87">
      <c r="CD26289" s="34" t="s">
        <v>30162</v>
      </c>
      <c r="CG26289" s="381">
        <v>93283</v>
      </c>
      <c r="CI26289" s="378">
        <v>45490</v>
      </c>
    </row>
    <row r="26290" spans="82:87">
      <c r="CD26290" s="34" t="s">
        <v>30163</v>
      </c>
      <c r="CG26290" s="381">
        <v>93284</v>
      </c>
      <c r="CI26290" s="378">
        <v>45490</v>
      </c>
    </row>
    <row r="26291" spans="82:87">
      <c r="CD26291" s="34" t="s">
        <v>30164</v>
      </c>
      <c r="CG26291" s="381">
        <v>93285</v>
      </c>
      <c r="CI26291" s="378">
        <v>45490</v>
      </c>
    </row>
    <row r="26292" spans="82:87">
      <c r="CD26292" s="34" t="s">
        <v>30165</v>
      </c>
      <c r="CG26292" s="381">
        <v>93286</v>
      </c>
      <c r="CI26292" s="378">
        <v>45490</v>
      </c>
    </row>
    <row r="26293" spans="82:87">
      <c r="CD26293" s="34" t="s">
        <v>30166</v>
      </c>
      <c r="CG26293" s="381">
        <v>93287</v>
      </c>
      <c r="CI26293" s="378">
        <v>45490</v>
      </c>
    </row>
    <row r="26294" spans="82:87">
      <c r="CD26294" s="34" t="s">
        <v>30167</v>
      </c>
      <c r="CG26294" s="381">
        <v>93288</v>
      </c>
      <c r="CI26294" s="378">
        <v>45490</v>
      </c>
    </row>
    <row r="26295" spans="82:87">
      <c r="CD26295" s="34" t="s">
        <v>30168</v>
      </c>
      <c r="CG26295" s="381">
        <v>93289</v>
      </c>
      <c r="CI26295" s="378">
        <v>45490</v>
      </c>
    </row>
    <row r="26296" spans="82:87">
      <c r="CD26296" s="34" t="s">
        <v>30169</v>
      </c>
      <c r="CG26296" s="381">
        <v>93290</v>
      </c>
      <c r="CI26296" s="378">
        <v>45500</v>
      </c>
    </row>
    <row r="26297" spans="82:87">
      <c r="CD26297" s="34" t="s">
        <v>30170</v>
      </c>
      <c r="CG26297" s="381">
        <v>93291</v>
      </c>
      <c r="CI26297" s="378">
        <v>45500</v>
      </c>
    </row>
    <row r="26298" spans="82:87">
      <c r="CD26298" s="34" t="s">
        <v>30171</v>
      </c>
      <c r="CG26298" s="381">
        <v>93292</v>
      </c>
      <c r="CI26298" s="378">
        <v>45500</v>
      </c>
    </row>
    <row r="26299" spans="82:87">
      <c r="CD26299" s="34" t="s">
        <v>30172</v>
      </c>
      <c r="CG26299" s="381">
        <v>93293</v>
      </c>
      <c r="CI26299" s="378">
        <v>45500</v>
      </c>
    </row>
    <row r="26300" spans="82:87">
      <c r="CD26300" s="34" t="s">
        <v>30173</v>
      </c>
      <c r="CG26300" s="381">
        <v>93294</v>
      </c>
      <c r="CI26300" s="378">
        <v>45500</v>
      </c>
    </row>
    <row r="26301" spans="82:87">
      <c r="CD26301" s="34" t="s">
        <v>30174</v>
      </c>
      <c r="CG26301" s="381">
        <v>93295</v>
      </c>
      <c r="CI26301" s="378">
        <v>45500</v>
      </c>
    </row>
    <row r="26302" spans="82:87">
      <c r="CD26302" s="34" t="s">
        <v>30175</v>
      </c>
      <c r="CG26302" s="381">
        <v>93296</v>
      </c>
      <c r="CI26302" s="378">
        <v>45500</v>
      </c>
    </row>
    <row r="26303" spans="82:87">
      <c r="CD26303" s="34" t="s">
        <v>30176</v>
      </c>
      <c r="CG26303" s="381">
        <v>93297</v>
      </c>
      <c r="CI26303" s="378">
        <v>45500</v>
      </c>
    </row>
    <row r="26304" spans="82:87">
      <c r="CD26304" s="34" t="s">
        <v>30177</v>
      </c>
      <c r="CG26304" s="381">
        <v>93298</v>
      </c>
      <c r="CI26304" s="378">
        <v>45501</v>
      </c>
    </row>
    <row r="26305" spans="82:87">
      <c r="CD26305" s="34" t="s">
        <v>30178</v>
      </c>
      <c r="CG26305" s="381">
        <v>93299</v>
      </c>
      <c r="CI26305" s="378">
        <v>45502</v>
      </c>
    </row>
    <row r="26306" spans="82:87">
      <c r="CD26306" s="34" t="s">
        <v>30179</v>
      </c>
      <c r="CG26306" s="381">
        <v>93300</v>
      </c>
      <c r="CI26306" s="378">
        <v>45503</v>
      </c>
    </row>
    <row r="26307" spans="82:87">
      <c r="CD26307" s="34" t="s">
        <v>30180</v>
      </c>
      <c r="CG26307" s="381">
        <v>93301</v>
      </c>
      <c r="CI26307" s="378">
        <v>45504</v>
      </c>
    </row>
    <row r="26308" spans="82:87">
      <c r="CD26308" s="34" t="s">
        <v>30181</v>
      </c>
      <c r="CG26308" s="381">
        <v>93302</v>
      </c>
      <c r="CI26308" s="378">
        <v>45505</v>
      </c>
    </row>
    <row r="26309" spans="82:87">
      <c r="CD26309" s="34" t="s">
        <v>30182</v>
      </c>
      <c r="CG26309" s="381">
        <v>93303</v>
      </c>
      <c r="CI26309" s="378">
        <v>45506</v>
      </c>
    </row>
    <row r="26310" spans="82:87">
      <c r="CD26310" s="34" t="s">
        <v>30183</v>
      </c>
      <c r="CG26310" s="381">
        <v>93304</v>
      </c>
      <c r="CI26310" s="378">
        <v>45507</v>
      </c>
    </row>
    <row r="26311" spans="82:87">
      <c r="CD26311" s="34" t="s">
        <v>30184</v>
      </c>
      <c r="CG26311" s="381">
        <v>93305</v>
      </c>
      <c r="CI26311" s="378">
        <v>45508</v>
      </c>
    </row>
    <row r="26312" spans="82:87">
      <c r="CD26312" s="34" t="s">
        <v>30185</v>
      </c>
      <c r="CG26312" s="381">
        <v>93306</v>
      </c>
      <c r="CI26312" s="378">
        <v>45509</v>
      </c>
    </row>
    <row r="26313" spans="82:87">
      <c r="CD26313" s="34" t="s">
        <v>30186</v>
      </c>
      <c r="CG26313" s="381">
        <v>93307</v>
      </c>
      <c r="CI26313" s="378">
        <v>45510</v>
      </c>
    </row>
    <row r="26314" spans="82:87">
      <c r="CD26314" s="34" t="s">
        <v>30187</v>
      </c>
      <c r="CG26314" s="381">
        <v>93308</v>
      </c>
      <c r="CI26314" s="378">
        <v>45510</v>
      </c>
    </row>
    <row r="26315" spans="82:87">
      <c r="CD26315" s="34" t="s">
        <v>30188</v>
      </c>
      <c r="CG26315" s="381">
        <v>93309</v>
      </c>
      <c r="CI26315" s="378">
        <v>45510</v>
      </c>
    </row>
    <row r="26316" spans="82:87">
      <c r="CD26316" s="34" t="s">
        <v>30189</v>
      </c>
      <c r="CG26316" s="381">
        <v>93310</v>
      </c>
      <c r="CI26316" s="378">
        <v>45510</v>
      </c>
    </row>
    <row r="26317" spans="82:87">
      <c r="CD26317" s="34" t="s">
        <v>30190</v>
      </c>
      <c r="CG26317" s="381">
        <v>93311</v>
      </c>
      <c r="CI26317" s="378">
        <v>45520</v>
      </c>
    </row>
    <row r="26318" spans="82:87">
      <c r="CD26318" s="34" t="s">
        <v>30191</v>
      </c>
      <c r="CG26318" s="381">
        <v>93312</v>
      </c>
      <c r="CI26318" s="378">
        <v>45520</v>
      </c>
    </row>
    <row r="26319" spans="82:87">
      <c r="CD26319" s="34" t="s">
        <v>30192</v>
      </c>
      <c r="CG26319" s="381">
        <v>93313</v>
      </c>
      <c r="CI26319" s="378">
        <v>45520</v>
      </c>
    </row>
    <row r="26320" spans="82:87">
      <c r="CD26320" s="34" t="s">
        <v>30193</v>
      </c>
      <c r="CG26320" s="381">
        <v>93314</v>
      </c>
      <c r="CI26320" s="378">
        <v>45520</v>
      </c>
    </row>
    <row r="26321" spans="82:87">
      <c r="CD26321" s="34" t="s">
        <v>30194</v>
      </c>
      <c r="CG26321" s="381">
        <v>93315</v>
      </c>
      <c r="CI26321" s="378">
        <v>45529</v>
      </c>
    </row>
    <row r="26322" spans="82:87">
      <c r="CD26322" s="34" t="s">
        <v>30195</v>
      </c>
      <c r="CG26322" s="381">
        <v>93316</v>
      </c>
      <c r="CI26322" s="378">
        <v>45530</v>
      </c>
    </row>
    <row r="26323" spans="82:87">
      <c r="CD26323" s="34" t="s">
        <v>30196</v>
      </c>
      <c r="CG26323" s="381">
        <v>93317</v>
      </c>
      <c r="CI26323" s="378">
        <v>45530</v>
      </c>
    </row>
    <row r="26324" spans="82:87">
      <c r="CD26324" s="34" t="s">
        <v>30197</v>
      </c>
      <c r="CG26324" s="381">
        <v>93318</v>
      </c>
      <c r="CI26324" s="378">
        <v>45530</v>
      </c>
    </row>
    <row r="26325" spans="82:87">
      <c r="CD26325" s="34" t="s">
        <v>30198</v>
      </c>
      <c r="CG26325" s="381">
        <v>93319</v>
      </c>
      <c r="CI26325" s="378">
        <v>45530</v>
      </c>
    </row>
    <row r="26326" spans="82:87">
      <c r="CD26326" s="34" t="s">
        <v>30199</v>
      </c>
      <c r="CG26326" s="381">
        <v>93320</v>
      </c>
      <c r="CI26326" s="378">
        <v>45550</v>
      </c>
    </row>
    <row r="26327" spans="82:87">
      <c r="CD26327" s="34" t="s">
        <v>30200</v>
      </c>
      <c r="CG26327" s="381">
        <v>93321</v>
      </c>
      <c r="CI26327" s="378">
        <v>45560</v>
      </c>
    </row>
    <row r="26328" spans="82:87">
      <c r="CD26328" s="34" t="s">
        <v>30201</v>
      </c>
      <c r="CG26328" s="381">
        <v>93322</v>
      </c>
      <c r="CI26328" s="378">
        <v>45570</v>
      </c>
    </row>
    <row r="26329" spans="82:87">
      <c r="CD26329" s="34" t="s">
        <v>30202</v>
      </c>
      <c r="CG26329" s="381">
        <v>93323</v>
      </c>
      <c r="CI26329" s="378">
        <v>45570</v>
      </c>
    </row>
    <row r="26330" spans="82:87">
      <c r="CD26330" s="34" t="s">
        <v>30203</v>
      </c>
      <c r="CG26330" s="381">
        <v>93324</v>
      </c>
      <c r="CI26330" s="378">
        <v>45590</v>
      </c>
    </row>
    <row r="26331" spans="82:87">
      <c r="CD26331" s="34" t="s">
        <v>30204</v>
      </c>
      <c r="CG26331" s="381">
        <v>93325</v>
      </c>
      <c r="CI26331" s="378">
        <v>45590</v>
      </c>
    </row>
    <row r="26332" spans="82:87">
      <c r="CD26332" s="34" t="s">
        <v>30205</v>
      </c>
      <c r="CG26332" s="381">
        <v>93326</v>
      </c>
      <c r="CI26332" s="378">
        <v>45600</v>
      </c>
    </row>
    <row r="26333" spans="82:87">
      <c r="CD26333" s="34" t="s">
        <v>30206</v>
      </c>
      <c r="CG26333" s="381">
        <v>93327</v>
      </c>
      <c r="CI26333" s="378">
        <v>45600</v>
      </c>
    </row>
    <row r="26334" spans="82:87">
      <c r="CD26334" s="34" t="s">
        <v>30207</v>
      </c>
      <c r="CG26334" s="381">
        <v>93328</v>
      </c>
      <c r="CI26334" s="378">
        <v>45600</v>
      </c>
    </row>
    <row r="26335" spans="82:87">
      <c r="CD26335" s="34" t="s">
        <v>30208</v>
      </c>
      <c r="CG26335" s="381">
        <v>93329</v>
      </c>
      <c r="CI26335" s="378">
        <v>45600</v>
      </c>
    </row>
    <row r="26336" spans="82:87">
      <c r="CD26336" s="34" t="s">
        <v>30209</v>
      </c>
      <c r="CG26336" s="381">
        <v>93330</v>
      </c>
      <c r="CI26336" s="378">
        <v>45600</v>
      </c>
    </row>
    <row r="26337" spans="82:87">
      <c r="CD26337" s="34" t="s">
        <v>30210</v>
      </c>
      <c r="CG26337" s="381">
        <v>93331</v>
      </c>
      <c r="CI26337" s="378">
        <v>45600</v>
      </c>
    </row>
    <row r="26338" spans="82:87">
      <c r="CD26338" s="34" t="s">
        <v>30211</v>
      </c>
      <c r="CG26338" s="381">
        <v>93332</v>
      </c>
      <c r="CI26338" s="378">
        <v>45600</v>
      </c>
    </row>
    <row r="26339" spans="82:87">
      <c r="CD26339" s="34" t="s">
        <v>30212</v>
      </c>
      <c r="CG26339" s="381">
        <v>93333</v>
      </c>
      <c r="CI26339" s="378">
        <v>45600</v>
      </c>
    </row>
    <row r="26340" spans="82:87">
      <c r="CD26340" s="34" t="s">
        <v>30213</v>
      </c>
      <c r="CG26340" s="381">
        <v>93334</v>
      </c>
      <c r="CI26340" s="378">
        <v>45600</v>
      </c>
    </row>
    <row r="26341" spans="82:87">
      <c r="CD26341" s="34" t="s">
        <v>30214</v>
      </c>
      <c r="CG26341" s="381">
        <v>93335</v>
      </c>
      <c r="CI26341" s="378">
        <v>45600</v>
      </c>
    </row>
    <row r="26342" spans="82:87">
      <c r="CD26342" s="34" t="s">
        <v>30215</v>
      </c>
      <c r="CG26342" s="381">
        <v>93336</v>
      </c>
      <c r="CI26342" s="378">
        <v>45620</v>
      </c>
    </row>
    <row r="26343" spans="82:87">
      <c r="CD26343" s="34" t="s">
        <v>30216</v>
      </c>
      <c r="CG26343" s="381">
        <v>93337</v>
      </c>
      <c r="CI26343" s="378">
        <v>45620</v>
      </c>
    </row>
    <row r="26344" spans="82:87">
      <c r="CD26344" s="34" t="s">
        <v>30217</v>
      </c>
      <c r="CG26344" s="381">
        <v>93338</v>
      </c>
      <c r="CI26344" s="378">
        <v>45630</v>
      </c>
    </row>
    <row r="26345" spans="82:87">
      <c r="CD26345" s="34" t="s">
        <v>30218</v>
      </c>
      <c r="CG26345" s="381">
        <v>93339</v>
      </c>
      <c r="CI26345" s="378">
        <v>45630</v>
      </c>
    </row>
    <row r="26346" spans="82:87">
      <c r="CD26346" s="34" t="s">
        <v>30219</v>
      </c>
      <c r="CG26346" s="381">
        <v>93340</v>
      </c>
      <c r="CI26346" s="378">
        <v>45640</v>
      </c>
    </row>
    <row r="26347" spans="82:87">
      <c r="CD26347" s="34" t="s">
        <v>30220</v>
      </c>
      <c r="CG26347" s="381">
        <v>93341</v>
      </c>
      <c r="CI26347" s="378">
        <v>45650</v>
      </c>
    </row>
    <row r="26348" spans="82:87">
      <c r="CD26348" s="34" t="s">
        <v>30221</v>
      </c>
      <c r="CG26348" s="381">
        <v>93342</v>
      </c>
      <c r="CI26348" s="378">
        <v>45651</v>
      </c>
    </row>
    <row r="26349" spans="82:87">
      <c r="CD26349" s="34" t="s">
        <v>30222</v>
      </c>
      <c r="CG26349" s="381">
        <v>93343</v>
      </c>
      <c r="CI26349" s="378">
        <v>45652</v>
      </c>
    </row>
    <row r="26350" spans="82:87">
      <c r="CD26350" s="34" t="s">
        <v>30223</v>
      </c>
      <c r="CG26350" s="381">
        <v>93344</v>
      </c>
      <c r="CI26350" s="378">
        <v>45653</v>
      </c>
    </row>
    <row r="26351" spans="82:87">
      <c r="CD26351" s="34" t="s">
        <v>30224</v>
      </c>
      <c r="CG26351" s="381">
        <v>93345</v>
      </c>
      <c r="CI26351" s="378">
        <v>45654</v>
      </c>
    </row>
    <row r="26352" spans="82:87">
      <c r="CD26352" s="34" t="s">
        <v>30225</v>
      </c>
      <c r="CG26352" s="381">
        <v>93346</v>
      </c>
      <c r="CI26352" s="378">
        <v>45655</v>
      </c>
    </row>
    <row r="26353" spans="82:87">
      <c r="CD26353" s="34" t="s">
        <v>30226</v>
      </c>
      <c r="CG26353" s="381">
        <v>93347</v>
      </c>
      <c r="CI26353" s="378">
        <v>45656</v>
      </c>
    </row>
    <row r="26354" spans="82:87">
      <c r="CD26354" s="34" t="s">
        <v>30227</v>
      </c>
      <c r="CG26354" s="381">
        <v>93348</v>
      </c>
      <c r="CI26354" s="378">
        <v>45657</v>
      </c>
    </row>
    <row r="26355" spans="82:87">
      <c r="CD26355" s="34" t="s">
        <v>30228</v>
      </c>
      <c r="CG26355" s="381">
        <v>93349</v>
      </c>
      <c r="CI26355" s="378">
        <v>45658</v>
      </c>
    </row>
    <row r="26356" spans="82:87">
      <c r="CD26356" s="34" t="s">
        <v>30229</v>
      </c>
      <c r="CG26356" s="381">
        <v>93350</v>
      </c>
      <c r="CI26356" s="378">
        <v>45659</v>
      </c>
    </row>
    <row r="26357" spans="82:87">
      <c r="CD26357" s="34" t="s">
        <v>30230</v>
      </c>
      <c r="CG26357" s="381">
        <v>93351</v>
      </c>
      <c r="CI26357" s="378">
        <v>45662</v>
      </c>
    </row>
    <row r="26358" spans="82:87">
      <c r="CD26358" s="34" t="s">
        <v>30231</v>
      </c>
      <c r="CG26358" s="381">
        <v>93352</v>
      </c>
      <c r="CI26358" s="378">
        <v>45680</v>
      </c>
    </row>
    <row r="26359" spans="82:87">
      <c r="CD26359" s="34" t="s">
        <v>30232</v>
      </c>
      <c r="CG26359" s="381">
        <v>93353</v>
      </c>
      <c r="CI26359" s="378">
        <v>45700</v>
      </c>
    </row>
    <row r="26360" spans="82:87">
      <c r="CD26360" s="34" t="s">
        <v>30233</v>
      </c>
      <c r="CG26360" s="381">
        <v>93354</v>
      </c>
      <c r="CI26360" s="378">
        <v>45700</v>
      </c>
    </row>
    <row r="26361" spans="82:87">
      <c r="CD26361" s="34" t="s">
        <v>30234</v>
      </c>
      <c r="CG26361" s="381">
        <v>93355</v>
      </c>
      <c r="CI26361" s="378">
        <v>45700</v>
      </c>
    </row>
    <row r="26362" spans="82:87">
      <c r="CD26362" s="34" t="s">
        <v>30235</v>
      </c>
      <c r="CG26362" s="381">
        <v>93356</v>
      </c>
      <c r="CI26362" s="378">
        <v>45700</v>
      </c>
    </row>
    <row r="26363" spans="82:87">
      <c r="CD26363" s="34" t="s">
        <v>30236</v>
      </c>
      <c r="CG26363" s="381">
        <v>93357</v>
      </c>
      <c r="CI26363" s="378">
        <v>45700</v>
      </c>
    </row>
    <row r="26364" spans="82:87">
      <c r="CD26364" s="34" t="s">
        <v>30237</v>
      </c>
      <c r="CG26364" s="381">
        <v>93358</v>
      </c>
      <c r="CI26364" s="378">
        <v>45700</v>
      </c>
    </row>
    <row r="26365" spans="82:87">
      <c r="CD26365" s="34" t="s">
        <v>30238</v>
      </c>
      <c r="CG26365" s="381">
        <v>93359</v>
      </c>
      <c r="CI26365" s="378">
        <v>45700</v>
      </c>
    </row>
    <row r="26366" spans="82:87">
      <c r="CD26366" s="34" t="s">
        <v>30239</v>
      </c>
      <c r="CG26366" s="381">
        <v>93360</v>
      </c>
      <c r="CI26366" s="378">
        <v>45700</v>
      </c>
    </row>
    <row r="26367" spans="82:87">
      <c r="CD26367" s="34" t="s">
        <v>30240</v>
      </c>
      <c r="CG26367" s="381">
        <v>93361</v>
      </c>
      <c r="CI26367" s="378">
        <v>45700</v>
      </c>
    </row>
    <row r="26368" spans="82:87">
      <c r="CD26368" s="34" t="s">
        <v>30241</v>
      </c>
      <c r="CG26368" s="381">
        <v>93362</v>
      </c>
      <c r="CI26368" s="378">
        <v>45700</v>
      </c>
    </row>
    <row r="26369" spans="82:87">
      <c r="CD26369" s="34" t="s">
        <v>30242</v>
      </c>
      <c r="CG26369" s="381">
        <v>93363</v>
      </c>
      <c r="CI26369" s="378">
        <v>45700</v>
      </c>
    </row>
    <row r="26370" spans="82:87">
      <c r="CD26370" s="34" t="s">
        <v>30243</v>
      </c>
      <c r="CG26370" s="381">
        <v>93364</v>
      </c>
      <c r="CI26370" s="378">
        <v>45700</v>
      </c>
    </row>
    <row r="26371" spans="82:87">
      <c r="CD26371" s="34" t="s">
        <v>30244</v>
      </c>
      <c r="CG26371" s="381">
        <v>93365</v>
      </c>
      <c r="CI26371" s="378">
        <v>45700</v>
      </c>
    </row>
    <row r="26372" spans="82:87">
      <c r="CD26372" s="34" t="s">
        <v>30245</v>
      </c>
      <c r="CG26372" s="381">
        <v>93366</v>
      </c>
      <c r="CI26372" s="378">
        <v>45701</v>
      </c>
    </row>
    <row r="26373" spans="82:87">
      <c r="CD26373" s="34" t="s">
        <v>30246</v>
      </c>
      <c r="CG26373" s="381">
        <v>93367</v>
      </c>
      <c r="CI26373" s="378">
        <v>45702</v>
      </c>
    </row>
    <row r="26374" spans="82:87">
      <c r="CD26374" s="34" t="s">
        <v>30247</v>
      </c>
      <c r="CG26374" s="381">
        <v>93368</v>
      </c>
      <c r="CI26374" s="378">
        <v>45703</v>
      </c>
    </row>
    <row r="26375" spans="82:87">
      <c r="CD26375" s="34" t="s">
        <v>30248</v>
      </c>
      <c r="CG26375" s="381">
        <v>93369</v>
      </c>
      <c r="CI26375" s="378">
        <v>45704</v>
      </c>
    </row>
    <row r="26376" spans="82:87">
      <c r="CD26376" s="34" t="s">
        <v>30249</v>
      </c>
      <c r="CG26376" s="381">
        <v>93370</v>
      </c>
      <c r="CI26376" s="378">
        <v>45705</v>
      </c>
    </row>
    <row r="26377" spans="82:87">
      <c r="CD26377" s="34" t="s">
        <v>30250</v>
      </c>
      <c r="CG26377" s="381">
        <v>93377</v>
      </c>
      <c r="CI26377" s="378">
        <v>45706</v>
      </c>
    </row>
    <row r="26378" spans="82:87">
      <c r="CD26378" s="34" t="s">
        <v>30251</v>
      </c>
      <c r="CG26378" s="381">
        <v>93380</v>
      </c>
      <c r="CI26378" s="378">
        <v>45707</v>
      </c>
    </row>
    <row r="26379" spans="82:87">
      <c r="CD26379" s="34" t="s">
        <v>30252</v>
      </c>
      <c r="CG26379" s="381">
        <v>93381</v>
      </c>
      <c r="CI26379" s="378">
        <v>45708</v>
      </c>
    </row>
    <row r="26380" spans="82:87">
      <c r="CD26380" s="34" t="s">
        <v>30253</v>
      </c>
      <c r="CG26380" s="381">
        <v>93390</v>
      </c>
      <c r="CI26380" s="378">
        <v>45709</v>
      </c>
    </row>
    <row r="26381" spans="82:87">
      <c r="CD26381" s="34" t="s">
        <v>30254</v>
      </c>
      <c r="CG26381" s="381">
        <v>93399</v>
      </c>
      <c r="CI26381" s="378">
        <v>45720</v>
      </c>
    </row>
    <row r="26382" spans="82:87">
      <c r="CD26382" s="34" t="s">
        <v>30255</v>
      </c>
      <c r="CG26382" s="381">
        <v>93400</v>
      </c>
      <c r="CI26382" s="378">
        <v>45720</v>
      </c>
    </row>
    <row r="26383" spans="82:87">
      <c r="CD26383" s="34" t="s">
        <v>30256</v>
      </c>
      <c r="CG26383" s="381">
        <v>93401</v>
      </c>
      <c r="CI26383" s="378">
        <v>45730</v>
      </c>
    </row>
    <row r="26384" spans="82:87">
      <c r="CD26384" s="34" t="s">
        <v>30257</v>
      </c>
      <c r="CG26384" s="381">
        <v>93402</v>
      </c>
      <c r="CI26384" s="378">
        <v>45740</v>
      </c>
    </row>
    <row r="26385" spans="82:87">
      <c r="CD26385" s="34" t="s">
        <v>30258</v>
      </c>
      <c r="CG26385" s="381">
        <v>93403</v>
      </c>
      <c r="CI26385" s="378">
        <v>45750</v>
      </c>
    </row>
    <row r="26386" spans="82:87">
      <c r="CD26386" s="34" t="s">
        <v>30259</v>
      </c>
      <c r="CG26386" s="381">
        <v>93404</v>
      </c>
      <c r="CI26386" s="378">
        <v>45760</v>
      </c>
    </row>
    <row r="26387" spans="82:87">
      <c r="CD26387" s="34" t="s">
        <v>30260</v>
      </c>
      <c r="CG26387" s="381">
        <v>93405</v>
      </c>
      <c r="CI26387" s="378">
        <v>45760</v>
      </c>
    </row>
    <row r="26388" spans="82:87">
      <c r="CD26388" s="34" t="s">
        <v>30261</v>
      </c>
      <c r="CG26388" s="381">
        <v>93406</v>
      </c>
      <c r="CI26388" s="378">
        <v>45760</v>
      </c>
    </row>
    <row r="26389" spans="82:87">
      <c r="CD26389" s="34" t="s">
        <v>30262</v>
      </c>
      <c r="CG26389" s="381">
        <v>93407</v>
      </c>
      <c r="CI26389" s="378">
        <v>45770</v>
      </c>
    </row>
    <row r="26390" spans="82:87">
      <c r="CD26390" s="34" t="s">
        <v>30263</v>
      </c>
      <c r="CG26390" s="381">
        <v>93408</v>
      </c>
      <c r="CI26390" s="378">
        <v>45770</v>
      </c>
    </row>
    <row r="26391" spans="82:87">
      <c r="CD26391" s="34" t="s">
        <v>30264</v>
      </c>
      <c r="CG26391" s="381">
        <v>93409</v>
      </c>
      <c r="CI26391" s="378">
        <v>45771</v>
      </c>
    </row>
    <row r="26392" spans="82:87">
      <c r="CD26392" s="34" t="s">
        <v>30265</v>
      </c>
      <c r="CG26392" s="381">
        <v>93410</v>
      </c>
      <c r="CI26392" s="378">
        <v>45772</v>
      </c>
    </row>
    <row r="26393" spans="82:87">
      <c r="CD26393" s="34" t="s">
        <v>30266</v>
      </c>
      <c r="CG26393" s="381">
        <v>93411</v>
      </c>
      <c r="CI26393" s="378">
        <v>45773</v>
      </c>
    </row>
    <row r="26394" spans="82:87">
      <c r="CD26394" s="34" t="s">
        <v>30267</v>
      </c>
      <c r="CG26394" s="381">
        <v>93412</v>
      </c>
      <c r="CI26394" s="378">
        <v>45774</v>
      </c>
    </row>
    <row r="26395" spans="82:87">
      <c r="CD26395" s="34" t="s">
        <v>30268</v>
      </c>
      <c r="CG26395" s="381">
        <v>93413</v>
      </c>
      <c r="CI26395" s="378">
        <v>45775</v>
      </c>
    </row>
    <row r="26396" spans="82:87">
      <c r="CD26396" s="34" t="s">
        <v>30269</v>
      </c>
      <c r="CG26396" s="381">
        <v>93414</v>
      </c>
      <c r="CI26396" s="378">
        <v>45776</v>
      </c>
    </row>
    <row r="26397" spans="82:87">
      <c r="CD26397" s="34" t="s">
        <v>30270</v>
      </c>
      <c r="CG26397" s="381">
        <v>93415</v>
      </c>
      <c r="CI26397" s="378">
        <v>45777</v>
      </c>
    </row>
    <row r="26398" spans="82:87">
      <c r="CD26398" s="34" t="s">
        <v>30271</v>
      </c>
      <c r="CG26398" s="381">
        <v>93416</v>
      </c>
      <c r="CI26398" s="378">
        <v>45778</v>
      </c>
    </row>
    <row r="26399" spans="82:87">
      <c r="CD26399" s="34" t="s">
        <v>30272</v>
      </c>
      <c r="CG26399" s="381">
        <v>93417</v>
      </c>
      <c r="CI26399" s="378">
        <v>45779</v>
      </c>
    </row>
    <row r="26400" spans="82:87">
      <c r="CD26400" s="34" t="s">
        <v>30273</v>
      </c>
      <c r="CG26400" s="381">
        <v>93418</v>
      </c>
      <c r="CI26400" s="378">
        <v>45800</v>
      </c>
    </row>
    <row r="26401" spans="82:87">
      <c r="CD26401" s="34" t="s">
        <v>30274</v>
      </c>
      <c r="CG26401" s="381">
        <v>93419</v>
      </c>
      <c r="CI26401" s="378">
        <v>45800</v>
      </c>
    </row>
    <row r="26402" spans="82:87">
      <c r="CD26402" s="34" t="s">
        <v>30275</v>
      </c>
      <c r="CG26402" s="381">
        <v>93420</v>
      </c>
      <c r="CI26402" s="378">
        <v>45801</v>
      </c>
    </row>
    <row r="26403" spans="82:87">
      <c r="CD26403" s="34" t="s">
        <v>30276</v>
      </c>
      <c r="CG26403" s="381">
        <v>93421</v>
      </c>
      <c r="CI26403" s="378">
        <v>45802</v>
      </c>
    </row>
    <row r="26404" spans="82:87">
      <c r="CD26404" s="34" t="s">
        <v>30277</v>
      </c>
      <c r="CG26404" s="381">
        <v>93422</v>
      </c>
      <c r="CI26404" s="378">
        <v>45803</v>
      </c>
    </row>
    <row r="26405" spans="82:87">
      <c r="CD26405" s="34" t="s">
        <v>30278</v>
      </c>
      <c r="CG26405" s="381">
        <v>93423</v>
      </c>
      <c r="CI26405" s="378">
        <v>45804</v>
      </c>
    </row>
    <row r="26406" spans="82:87">
      <c r="CD26406" s="34" t="s">
        <v>30279</v>
      </c>
      <c r="CG26406" s="381">
        <v>93424</v>
      </c>
      <c r="CI26406" s="378">
        <v>45805</v>
      </c>
    </row>
    <row r="26407" spans="82:87">
      <c r="CD26407" s="34" t="s">
        <v>30280</v>
      </c>
      <c r="CG26407" s="381">
        <v>93425</v>
      </c>
      <c r="CI26407" s="378">
        <v>45806</v>
      </c>
    </row>
    <row r="26408" spans="82:87">
      <c r="CD26408" s="34" t="s">
        <v>30281</v>
      </c>
      <c r="CG26408" s="381">
        <v>93426</v>
      </c>
      <c r="CI26408" s="378">
        <v>45807</v>
      </c>
    </row>
    <row r="26409" spans="82:87">
      <c r="CD26409" s="34" t="s">
        <v>30282</v>
      </c>
      <c r="CG26409" s="381">
        <v>93427</v>
      </c>
      <c r="CI26409" s="378">
        <v>45808</v>
      </c>
    </row>
    <row r="26410" spans="82:87">
      <c r="CD26410" s="34" t="s">
        <v>30283</v>
      </c>
      <c r="CG26410" s="381">
        <v>93428</v>
      </c>
      <c r="CI26410" s="378">
        <v>45809</v>
      </c>
    </row>
    <row r="26411" spans="82:87">
      <c r="CD26411" s="34" t="s">
        <v>30284</v>
      </c>
      <c r="CG26411" s="381">
        <v>93429</v>
      </c>
      <c r="CI26411" s="378">
        <v>45811</v>
      </c>
    </row>
    <row r="26412" spans="82:87">
      <c r="CD26412" s="34" t="s">
        <v>30285</v>
      </c>
      <c r="CG26412" s="381">
        <v>93430</v>
      </c>
      <c r="CI26412" s="378">
        <v>45880</v>
      </c>
    </row>
    <row r="26413" spans="82:87">
      <c r="CD26413" s="34" t="s">
        <v>30286</v>
      </c>
      <c r="CG26413" s="381">
        <v>93431</v>
      </c>
      <c r="CI26413" s="378">
        <v>45900</v>
      </c>
    </row>
    <row r="26414" spans="82:87">
      <c r="CD26414" s="34" t="s">
        <v>30287</v>
      </c>
      <c r="CG26414" s="381">
        <v>93432</v>
      </c>
      <c r="CI26414" s="378">
        <v>45910</v>
      </c>
    </row>
    <row r="26415" spans="82:87">
      <c r="CD26415" s="34" t="s">
        <v>30288</v>
      </c>
      <c r="CG26415" s="381">
        <v>93433</v>
      </c>
      <c r="CI26415" s="378">
        <v>45911</v>
      </c>
    </row>
    <row r="26416" spans="82:87">
      <c r="CD26416" s="34" t="s">
        <v>30289</v>
      </c>
      <c r="CG26416" s="381">
        <v>93434</v>
      </c>
      <c r="CI26416" s="378">
        <v>45912</v>
      </c>
    </row>
    <row r="26417" spans="82:87">
      <c r="CD26417" s="34" t="s">
        <v>30290</v>
      </c>
      <c r="CG26417" s="381">
        <v>93435</v>
      </c>
      <c r="CI26417" s="378">
        <v>45913</v>
      </c>
    </row>
    <row r="26418" spans="82:87">
      <c r="CD26418" s="34" t="s">
        <v>30291</v>
      </c>
      <c r="CG26418" s="381">
        <v>93436</v>
      </c>
      <c r="CI26418" s="378">
        <v>45914</v>
      </c>
    </row>
    <row r="26419" spans="82:87">
      <c r="CD26419" s="34" t="s">
        <v>30292</v>
      </c>
      <c r="CG26419" s="381">
        <v>93437</v>
      </c>
      <c r="CI26419" s="378">
        <v>45915</v>
      </c>
    </row>
    <row r="26420" spans="82:87">
      <c r="CD26420" s="34" t="s">
        <v>30293</v>
      </c>
      <c r="CG26420" s="381">
        <v>93438</v>
      </c>
      <c r="CI26420" s="378">
        <v>45916</v>
      </c>
    </row>
    <row r="26421" spans="82:87">
      <c r="CD26421" s="34" t="s">
        <v>30294</v>
      </c>
      <c r="CG26421" s="381">
        <v>93439</v>
      </c>
      <c r="CI26421" s="378">
        <v>45917</v>
      </c>
    </row>
    <row r="26422" spans="82:87">
      <c r="CD26422" s="34" t="s">
        <v>30295</v>
      </c>
      <c r="CG26422" s="381">
        <v>93440</v>
      </c>
      <c r="CI26422" s="378">
        <v>45918</v>
      </c>
    </row>
    <row r="26423" spans="82:87">
      <c r="CD26423" s="34" t="s">
        <v>30296</v>
      </c>
      <c r="CG26423" s="381">
        <v>93441</v>
      </c>
      <c r="CI26423" s="378">
        <v>45919</v>
      </c>
    </row>
    <row r="26424" spans="82:87">
      <c r="CD26424" s="34" t="s">
        <v>30297</v>
      </c>
      <c r="CG26424" s="381">
        <v>93445</v>
      </c>
      <c r="CI26424" s="378">
        <v>45920</v>
      </c>
    </row>
    <row r="26425" spans="82:87">
      <c r="CD26425" s="34" t="s">
        <v>30298</v>
      </c>
      <c r="CG26425" s="381">
        <v>93449</v>
      </c>
      <c r="CI26425" s="378">
        <v>45921</v>
      </c>
    </row>
    <row r="26426" spans="82:87">
      <c r="CD26426" s="34" t="s">
        <v>30299</v>
      </c>
      <c r="CG26426" s="381">
        <v>93450</v>
      </c>
      <c r="CI26426" s="378">
        <v>45922</v>
      </c>
    </row>
    <row r="26427" spans="82:87">
      <c r="CD26427" s="34" t="s">
        <v>30300</v>
      </c>
      <c r="CG26427" s="381">
        <v>93451</v>
      </c>
      <c r="CI26427" s="378">
        <v>45923</v>
      </c>
    </row>
    <row r="26428" spans="82:87">
      <c r="CD26428" s="34" t="s">
        <v>30301</v>
      </c>
      <c r="CG26428" s="381">
        <v>93452</v>
      </c>
      <c r="CI26428" s="378">
        <v>45924</v>
      </c>
    </row>
    <row r="26429" spans="82:87">
      <c r="CD26429" s="34" t="s">
        <v>30302</v>
      </c>
      <c r="CG26429" s="381">
        <v>93453</v>
      </c>
      <c r="CI26429" s="378">
        <v>45925</v>
      </c>
    </row>
    <row r="26430" spans="82:87">
      <c r="CD26430" s="34" t="s">
        <v>30303</v>
      </c>
      <c r="CG26430" s="381">
        <v>93454</v>
      </c>
      <c r="CI26430" s="378">
        <v>45926</v>
      </c>
    </row>
    <row r="26431" spans="82:87">
      <c r="CD26431" s="34" t="s">
        <v>30304</v>
      </c>
      <c r="CG26431" s="381">
        <v>93455</v>
      </c>
      <c r="CI26431" s="378">
        <v>45927</v>
      </c>
    </row>
    <row r="26432" spans="82:87">
      <c r="CD26432" s="34" t="s">
        <v>30305</v>
      </c>
      <c r="CG26432" s="381">
        <v>93456</v>
      </c>
      <c r="CI26432" s="378">
        <v>45928</v>
      </c>
    </row>
    <row r="26433" spans="82:87">
      <c r="CD26433" s="34" t="s">
        <v>30306</v>
      </c>
      <c r="CG26433" s="381">
        <v>93457</v>
      </c>
      <c r="CI26433" s="378">
        <v>45929</v>
      </c>
    </row>
    <row r="26434" spans="82:87">
      <c r="CD26434" s="34" t="s">
        <v>30307</v>
      </c>
      <c r="CG26434" s="381">
        <v>93458</v>
      </c>
      <c r="CI26434" s="378">
        <v>45930</v>
      </c>
    </row>
    <row r="26435" spans="82:87">
      <c r="CD26435" s="34" t="s">
        <v>30308</v>
      </c>
      <c r="CG26435" s="381">
        <v>93459</v>
      </c>
      <c r="CI26435" s="378">
        <v>45931</v>
      </c>
    </row>
    <row r="26436" spans="82:87">
      <c r="CD26436" s="34" t="s">
        <v>30309</v>
      </c>
      <c r="CG26436" s="381">
        <v>93460</v>
      </c>
      <c r="CI26436" s="378">
        <v>45932</v>
      </c>
    </row>
    <row r="26437" spans="82:87">
      <c r="CD26437" s="34" t="s">
        <v>30310</v>
      </c>
      <c r="CG26437" s="381">
        <v>93461</v>
      </c>
      <c r="CI26437" s="378">
        <v>45933</v>
      </c>
    </row>
    <row r="26438" spans="82:87">
      <c r="CD26438" s="34" t="s">
        <v>30311</v>
      </c>
      <c r="CG26438" s="381">
        <v>93462</v>
      </c>
      <c r="CI26438" s="378">
        <v>45934</v>
      </c>
    </row>
    <row r="26439" spans="82:87">
      <c r="CD26439" s="34" t="s">
        <v>30312</v>
      </c>
      <c r="CG26439" s="381">
        <v>93463</v>
      </c>
      <c r="CI26439" s="378">
        <v>45935</v>
      </c>
    </row>
    <row r="26440" spans="82:87">
      <c r="CD26440" s="34" t="s">
        <v>30313</v>
      </c>
      <c r="CG26440" s="381">
        <v>93464</v>
      </c>
      <c r="CI26440" s="378">
        <v>45936</v>
      </c>
    </row>
    <row r="26441" spans="82:87">
      <c r="CD26441" s="34" t="s">
        <v>30314</v>
      </c>
      <c r="CG26441" s="381">
        <v>93465</v>
      </c>
      <c r="CI26441" s="378">
        <v>45937</v>
      </c>
    </row>
    <row r="26442" spans="82:87">
      <c r="CD26442" s="34" t="s">
        <v>30315</v>
      </c>
      <c r="CG26442" s="381">
        <v>93466</v>
      </c>
      <c r="CI26442" s="378">
        <v>45938</v>
      </c>
    </row>
    <row r="26443" spans="82:87">
      <c r="CD26443" s="34" t="s">
        <v>30316</v>
      </c>
      <c r="CG26443" s="381">
        <v>93467</v>
      </c>
      <c r="CI26443" s="378">
        <v>45939</v>
      </c>
    </row>
    <row r="26444" spans="82:87">
      <c r="CD26444" s="34" t="s">
        <v>30317</v>
      </c>
      <c r="CG26444" s="381">
        <v>93468</v>
      </c>
      <c r="CI26444" s="378">
        <v>45940</v>
      </c>
    </row>
    <row r="26445" spans="82:87">
      <c r="CD26445" s="34" t="s">
        <v>30318</v>
      </c>
      <c r="CG26445" s="381">
        <v>93470</v>
      </c>
      <c r="CI26445" s="378">
        <v>45941</v>
      </c>
    </row>
    <row r="26446" spans="82:87">
      <c r="CD26446" s="34" t="s">
        <v>30319</v>
      </c>
      <c r="CG26446" s="381">
        <v>93471</v>
      </c>
      <c r="CI26446" s="378">
        <v>45942</v>
      </c>
    </row>
    <row r="26447" spans="82:87">
      <c r="CD26447" s="34" t="s">
        <v>30320</v>
      </c>
      <c r="CG26447" s="381">
        <v>93472</v>
      </c>
      <c r="CI26447" s="378">
        <v>45943</v>
      </c>
    </row>
    <row r="26448" spans="82:87">
      <c r="CD26448" s="34" t="s">
        <v>30321</v>
      </c>
      <c r="CG26448" s="381">
        <v>93473</v>
      </c>
      <c r="CI26448" s="378">
        <v>45944</v>
      </c>
    </row>
    <row r="26449" spans="82:87">
      <c r="CD26449" s="34" t="s">
        <v>30322</v>
      </c>
      <c r="CG26449" s="381">
        <v>93479</v>
      </c>
      <c r="CI26449" s="378">
        <v>45945</v>
      </c>
    </row>
    <row r="26450" spans="82:87">
      <c r="CD26450" s="34" t="s">
        <v>30323</v>
      </c>
      <c r="CG26450" s="381">
        <v>93481</v>
      </c>
      <c r="CI26450" s="378">
        <v>45946</v>
      </c>
    </row>
    <row r="26451" spans="82:87">
      <c r="CD26451" s="34" t="s">
        <v>30324</v>
      </c>
      <c r="CG26451" s="381">
        <v>93482</v>
      </c>
      <c r="CI26451" s="378">
        <v>45947</v>
      </c>
    </row>
    <row r="26452" spans="82:87">
      <c r="CD26452" s="34" t="s">
        <v>30325</v>
      </c>
      <c r="CG26452" s="381">
        <v>93483</v>
      </c>
      <c r="CI26452" s="378">
        <v>45948</v>
      </c>
    </row>
    <row r="26453" spans="82:87">
      <c r="CD26453" s="34" t="s">
        <v>30326</v>
      </c>
      <c r="CG26453" s="381">
        <v>93484</v>
      </c>
      <c r="CI26453" s="378">
        <v>45949</v>
      </c>
    </row>
    <row r="26454" spans="82:87">
      <c r="CD26454" s="34" t="s">
        <v>30327</v>
      </c>
      <c r="CG26454" s="381">
        <v>93485</v>
      </c>
      <c r="CI26454" s="378">
        <v>45950</v>
      </c>
    </row>
    <row r="26455" spans="82:87">
      <c r="CD26455" s="34" t="s">
        <v>30328</v>
      </c>
      <c r="CG26455" s="381">
        <v>93486</v>
      </c>
      <c r="CI26455" s="378">
        <v>45951</v>
      </c>
    </row>
    <row r="26456" spans="82:87">
      <c r="CD26456" s="34" t="s">
        <v>30329</v>
      </c>
      <c r="CG26456" s="381">
        <v>93487</v>
      </c>
      <c r="CI26456" s="378">
        <v>45952</v>
      </c>
    </row>
    <row r="26457" spans="82:87">
      <c r="CD26457" s="34" t="s">
        <v>30330</v>
      </c>
      <c r="CG26457" s="381">
        <v>93488</v>
      </c>
      <c r="CI26457" s="378">
        <v>45953</v>
      </c>
    </row>
    <row r="26458" spans="82:87">
      <c r="CD26458" s="34" t="s">
        <v>30331</v>
      </c>
      <c r="CG26458" s="381">
        <v>93489</v>
      </c>
      <c r="CI26458" s="378">
        <v>45954</v>
      </c>
    </row>
    <row r="26459" spans="82:87">
      <c r="CD26459" s="34" t="s">
        <v>30332</v>
      </c>
      <c r="CG26459" s="381">
        <v>93491</v>
      </c>
      <c r="CI26459" s="378">
        <v>45955</v>
      </c>
    </row>
    <row r="26460" spans="82:87">
      <c r="CD26460" s="34" t="s">
        <v>30333</v>
      </c>
      <c r="CG26460" s="381">
        <v>93492</v>
      </c>
      <c r="CI26460" s="378">
        <v>45956</v>
      </c>
    </row>
    <row r="26461" spans="82:87">
      <c r="CD26461" s="34" t="s">
        <v>30334</v>
      </c>
      <c r="CG26461" s="381">
        <v>93493</v>
      </c>
      <c r="CI26461" s="378">
        <v>45957</v>
      </c>
    </row>
    <row r="26462" spans="82:87">
      <c r="CD26462" s="34" t="s">
        <v>30335</v>
      </c>
      <c r="CG26462" s="381">
        <v>93494</v>
      </c>
      <c r="CI26462" s="378">
        <v>45958</v>
      </c>
    </row>
    <row r="26463" spans="82:87">
      <c r="CD26463" s="34" t="s">
        <v>30336</v>
      </c>
      <c r="CG26463" s="381">
        <v>93495</v>
      </c>
      <c r="CI26463" s="378">
        <v>45959</v>
      </c>
    </row>
    <row r="26464" spans="82:87">
      <c r="CD26464" s="34" t="s">
        <v>30337</v>
      </c>
      <c r="CG26464" s="381">
        <v>93496</v>
      </c>
      <c r="CI26464" s="378">
        <v>45960</v>
      </c>
    </row>
    <row r="26465" spans="82:87">
      <c r="CD26465" s="34" t="s">
        <v>30338</v>
      </c>
      <c r="CG26465" s="381">
        <v>93497</v>
      </c>
      <c r="CI26465" s="378">
        <v>45961</v>
      </c>
    </row>
    <row r="26466" spans="82:87">
      <c r="CD26466" s="34" t="s">
        <v>30339</v>
      </c>
      <c r="CG26466" s="381">
        <v>93498</v>
      </c>
      <c r="CI26466" s="378">
        <v>45962</v>
      </c>
    </row>
    <row r="26467" spans="82:87">
      <c r="CD26467" s="34" t="s">
        <v>30340</v>
      </c>
      <c r="CG26467" s="381">
        <v>93499</v>
      </c>
      <c r="CI26467" s="378">
        <v>45963</v>
      </c>
    </row>
    <row r="26468" spans="82:87">
      <c r="CD26468" s="34" t="s">
        <v>30341</v>
      </c>
      <c r="CG26468" s="381">
        <v>93500</v>
      </c>
      <c r="CI26468" s="378">
        <v>45964</v>
      </c>
    </row>
    <row r="26469" spans="82:87">
      <c r="CD26469" s="34" t="s">
        <v>30342</v>
      </c>
      <c r="CG26469" s="381">
        <v>93501</v>
      </c>
      <c r="CI26469" s="378">
        <v>45965</v>
      </c>
    </row>
    <row r="26470" spans="82:87">
      <c r="CD26470" s="34" t="s">
        <v>30343</v>
      </c>
      <c r="CG26470" s="381">
        <v>93502</v>
      </c>
      <c r="CI26470" s="378">
        <v>45966</v>
      </c>
    </row>
    <row r="26471" spans="82:87">
      <c r="CD26471" s="34" t="s">
        <v>30344</v>
      </c>
      <c r="CG26471" s="381">
        <v>93503</v>
      </c>
      <c r="CI26471" s="378">
        <v>45967</v>
      </c>
    </row>
    <row r="26472" spans="82:87">
      <c r="CD26472" s="34" t="s">
        <v>30345</v>
      </c>
      <c r="CG26472" s="381">
        <v>93504</v>
      </c>
      <c r="CI26472" s="378">
        <v>45968</v>
      </c>
    </row>
    <row r="26473" spans="82:87">
      <c r="CD26473" s="34" t="s">
        <v>30346</v>
      </c>
      <c r="CG26473" s="381">
        <v>93505</v>
      </c>
      <c r="CI26473" s="378">
        <v>45969</v>
      </c>
    </row>
    <row r="26474" spans="82:87">
      <c r="CD26474" s="34" t="s">
        <v>30347</v>
      </c>
      <c r="CG26474" s="381">
        <v>93506</v>
      </c>
      <c r="CI26474" s="378">
        <v>45970</v>
      </c>
    </row>
    <row r="26475" spans="82:87">
      <c r="CD26475" s="34" t="s">
        <v>30348</v>
      </c>
      <c r="CG26475" s="381">
        <v>93507</v>
      </c>
      <c r="CI26475" s="378">
        <v>45971</v>
      </c>
    </row>
    <row r="26476" spans="82:87">
      <c r="CD26476" s="34" t="s">
        <v>30349</v>
      </c>
      <c r="CG26476" s="381">
        <v>93508</v>
      </c>
      <c r="CI26476" s="378">
        <v>45972</v>
      </c>
    </row>
    <row r="26477" spans="82:87">
      <c r="CD26477" s="34" t="s">
        <v>30350</v>
      </c>
      <c r="CG26477" s="381">
        <v>93509</v>
      </c>
      <c r="CI26477" s="378">
        <v>45973</v>
      </c>
    </row>
    <row r="26478" spans="82:87">
      <c r="CD26478" s="34" t="s">
        <v>30351</v>
      </c>
      <c r="CG26478" s="381">
        <v>93511</v>
      </c>
      <c r="CI26478" s="378">
        <v>45974</v>
      </c>
    </row>
    <row r="26479" spans="82:87">
      <c r="CD26479" s="34" t="s">
        <v>30352</v>
      </c>
      <c r="CG26479" s="381">
        <v>93512</v>
      </c>
      <c r="CI26479" s="378">
        <v>45975</v>
      </c>
    </row>
    <row r="26480" spans="82:87">
      <c r="CD26480" s="34" t="s">
        <v>30353</v>
      </c>
      <c r="CG26480" s="381">
        <v>93513</v>
      </c>
      <c r="CI26480" s="378">
        <v>45976</v>
      </c>
    </row>
    <row r="26481" spans="82:87">
      <c r="CD26481" s="34" t="s">
        <v>30354</v>
      </c>
      <c r="CG26481" s="381">
        <v>93514</v>
      </c>
      <c r="CI26481" s="378">
        <v>45977</v>
      </c>
    </row>
    <row r="26482" spans="82:87">
      <c r="CD26482" s="34" t="s">
        <v>30355</v>
      </c>
      <c r="CG26482" s="381">
        <v>93515</v>
      </c>
      <c r="CI26482" s="378">
        <v>45978</v>
      </c>
    </row>
    <row r="26483" spans="82:87">
      <c r="CD26483" s="34" t="s">
        <v>30356</v>
      </c>
      <c r="CG26483" s="381">
        <v>93516</v>
      </c>
      <c r="CI26483" s="378">
        <v>45979</v>
      </c>
    </row>
    <row r="26484" spans="82:87">
      <c r="CD26484" s="34" t="s">
        <v>30357</v>
      </c>
      <c r="CG26484" s="381">
        <v>93517</v>
      </c>
      <c r="CI26484" s="378">
        <v>45980</v>
      </c>
    </row>
    <row r="26485" spans="82:87">
      <c r="CD26485" s="34" t="s">
        <v>30358</v>
      </c>
      <c r="CG26485" s="381">
        <v>93518</v>
      </c>
      <c r="CI26485" s="378">
        <v>45998</v>
      </c>
    </row>
    <row r="26486" spans="82:87">
      <c r="CD26486" s="34" t="s">
        <v>30359</v>
      </c>
      <c r="CG26486" s="381">
        <v>93519</v>
      </c>
      <c r="CI26486" s="378">
        <v>46000</v>
      </c>
    </row>
    <row r="26487" spans="82:87">
      <c r="CD26487" s="34" t="s">
        <v>30360</v>
      </c>
      <c r="CG26487" s="381">
        <v>93521</v>
      </c>
      <c r="CI26487" s="378">
        <v>46001</v>
      </c>
    </row>
    <row r="26488" spans="82:87">
      <c r="CD26488" s="34" t="s">
        <v>30361</v>
      </c>
      <c r="CG26488" s="381">
        <v>93522</v>
      </c>
      <c r="CI26488" s="378">
        <v>46002</v>
      </c>
    </row>
    <row r="26489" spans="82:87">
      <c r="CD26489" s="34" t="s">
        <v>30362</v>
      </c>
      <c r="CG26489" s="381">
        <v>93523</v>
      </c>
      <c r="CI26489" s="378">
        <v>46003</v>
      </c>
    </row>
    <row r="26490" spans="82:87">
      <c r="CD26490" s="34" t="s">
        <v>30363</v>
      </c>
      <c r="CG26490" s="381">
        <v>93524</v>
      </c>
      <c r="CI26490" s="378">
        <v>46004</v>
      </c>
    </row>
    <row r="26491" spans="82:87">
      <c r="CD26491" s="34" t="s">
        <v>30364</v>
      </c>
      <c r="CG26491" s="381">
        <v>93526</v>
      </c>
      <c r="CI26491" s="378">
        <v>46005</v>
      </c>
    </row>
    <row r="26492" spans="82:87">
      <c r="CD26492" s="34" t="s">
        <v>30365</v>
      </c>
      <c r="CG26492" s="381">
        <v>93527</v>
      </c>
      <c r="CI26492" s="378">
        <v>46006</v>
      </c>
    </row>
    <row r="26493" spans="82:87">
      <c r="CD26493" s="34" t="s">
        <v>30366</v>
      </c>
      <c r="CG26493" s="381">
        <v>93528</v>
      </c>
      <c r="CI26493" s="378">
        <v>46007</v>
      </c>
    </row>
    <row r="26494" spans="82:87">
      <c r="CD26494" s="34" t="s">
        <v>30367</v>
      </c>
      <c r="CG26494" s="381">
        <v>93529</v>
      </c>
      <c r="CI26494" s="378">
        <v>46008</v>
      </c>
    </row>
    <row r="26495" spans="82:87">
      <c r="CD26495" s="34" t="s">
        <v>30368</v>
      </c>
      <c r="CG26495" s="381">
        <v>93531</v>
      </c>
      <c r="CI26495" s="378">
        <v>46009</v>
      </c>
    </row>
    <row r="26496" spans="82:87">
      <c r="CD26496" s="34" t="s">
        <v>30369</v>
      </c>
      <c r="CG26496" s="381">
        <v>93532</v>
      </c>
      <c r="CI26496" s="378">
        <v>46009</v>
      </c>
    </row>
    <row r="26497" spans="82:87">
      <c r="CD26497" s="34" t="s">
        <v>30370</v>
      </c>
      <c r="CG26497" s="381">
        <v>93533</v>
      </c>
      <c r="CI26497" s="378">
        <v>46010</v>
      </c>
    </row>
    <row r="26498" spans="82:87">
      <c r="CD26498" s="34" t="s">
        <v>30371</v>
      </c>
      <c r="CG26498" s="381">
        <v>93534</v>
      </c>
      <c r="CI26498" s="378">
        <v>46011</v>
      </c>
    </row>
    <row r="26499" spans="82:87">
      <c r="CD26499" s="34" t="s">
        <v>30372</v>
      </c>
      <c r="CG26499" s="381">
        <v>93535</v>
      </c>
      <c r="CI26499" s="378">
        <v>46012</v>
      </c>
    </row>
    <row r="26500" spans="82:87">
      <c r="CD26500" s="34" t="s">
        <v>30373</v>
      </c>
      <c r="CG26500" s="381">
        <v>93536</v>
      </c>
      <c r="CI26500" s="378">
        <v>46012</v>
      </c>
    </row>
    <row r="26501" spans="82:87">
      <c r="CD26501" s="34" t="s">
        <v>30374</v>
      </c>
      <c r="CG26501" s="381">
        <v>93537</v>
      </c>
      <c r="CI26501" s="378">
        <v>46013</v>
      </c>
    </row>
    <row r="26502" spans="82:87">
      <c r="CD26502" s="34" t="s">
        <v>30375</v>
      </c>
      <c r="CG26502" s="381">
        <v>93538</v>
      </c>
      <c r="CI26502" s="378">
        <v>46014</v>
      </c>
    </row>
    <row r="26503" spans="82:87">
      <c r="CD26503" s="34" t="s">
        <v>30376</v>
      </c>
      <c r="CG26503" s="381">
        <v>93539</v>
      </c>
      <c r="CI26503" s="378">
        <v>46015</v>
      </c>
    </row>
    <row r="26504" spans="82:87">
      <c r="CD26504" s="34" t="s">
        <v>30377</v>
      </c>
      <c r="CG26504" s="381">
        <v>93541</v>
      </c>
      <c r="CI26504" s="378">
        <v>46016</v>
      </c>
    </row>
    <row r="26505" spans="82:87">
      <c r="CD26505" s="34" t="s">
        <v>30378</v>
      </c>
      <c r="CG26505" s="381">
        <v>93542</v>
      </c>
      <c r="CI26505" s="378">
        <v>46017</v>
      </c>
    </row>
    <row r="26506" spans="82:87">
      <c r="CD26506" s="34" t="s">
        <v>30379</v>
      </c>
      <c r="CG26506" s="381">
        <v>93543</v>
      </c>
      <c r="CI26506" s="378">
        <v>46018</v>
      </c>
    </row>
    <row r="26507" spans="82:87">
      <c r="CD26507" s="34" t="s">
        <v>30380</v>
      </c>
      <c r="CG26507" s="381">
        <v>93544</v>
      </c>
      <c r="CI26507" s="378">
        <v>46019</v>
      </c>
    </row>
    <row r="26508" spans="82:87">
      <c r="CD26508" s="34" t="s">
        <v>30381</v>
      </c>
      <c r="CG26508" s="381">
        <v>93545</v>
      </c>
      <c r="CI26508" s="378">
        <v>46019</v>
      </c>
    </row>
    <row r="26509" spans="82:87">
      <c r="CD26509" s="34" t="s">
        <v>30382</v>
      </c>
      <c r="CG26509" s="381">
        <v>93546</v>
      </c>
      <c r="CI26509" s="378">
        <v>46020</v>
      </c>
    </row>
    <row r="26510" spans="82:87">
      <c r="CD26510" s="34" t="s">
        <v>30383</v>
      </c>
      <c r="CG26510" s="381">
        <v>93547</v>
      </c>
      <c r="CI26510" s="378">
        <v>46021</v>
      </c>
    </row>
    <row r="26511" spans="82:87">
      <c r="CD26511" s="34" t="s">
        <v>30384</v>
      </c>
      <c r="CG26511" s="381">
        <v>93548</v>
      </c>
      <c r="CI26511" s="378">
        <v>46022</v>
      </c>
    </row>
    <row r="26512" spans="82:87">
      <c r="CD26512" s="34" t="s">
        <v>30385</v>
      </c>
      <c r="CG26512" s="381">
        <v>93549</v>
      </c>
      <c r="CI26512" s="378">
        <v>46023</v>
      </c>
    </row>
    <row r="26513" spans="82:87">
      <c r="CD26513" s="34" t="s">
        <v>30386</v>
      </c>
      <c r="CG26513" s="381">
        <v>93551</v>
      </c>
      <c r="CI26513" s="378">
        <v>46029</v>
      </c>
    </row>
    <row r="26514" spans="82:87">
      <c r="CD26514" s="34" t="s">
        <v>30387</v>
      </c>
      <c r="CG26514" s="381">
        <v>93552</v>
      </c>
      <c r="CI26514" s="378">
        <v>46090</v>
      </c>
    </row>
    <row r="26515" spans="82:87">
      <c r="CD26515" s="34" t="s">
        <v>30388</v>
      </c>
      <c r="CG26515" s="381">
        <v>93553</v>
      </c>
      <c r="CI26515" s="378">
        <v>46090</v>
      </c>
    </row>
    <row r="26516" spans="82:87">
      <c r="CD26516" s="34" t="s">
        <v>30389</v>
      </c>
      <c r="CG26516" s="381">
        <v>93554</v>
      </c>
      <c r="CI26516" s="378">
        <v>46090</v>
      </c>
    </row>
    <row r="26517" spans="82:87">
      <c r="CD26517" s="34" t="s">
        <v>30390</v>
      </c>
      <c r="CG26517" s="381">
        <v>93555</v>
      </c>
      <c r="CI26517" s="378">
        <v>46090</v>
      </c>
    </row>
    <row r="26518" spans="82:87">
      <c r="CD26518" s="34" t="s">
        <v>30391</v>
      </c>
      <c r="CG26518" s="381">
        <v>93556</v>
      </c>
      <c r="CI26518" s="378">
        <v>46090</v>
      </c>
    </row>
    <row r="26519" spans="82:87">
      <c r="CD26519" s="34" t="s">
        <v>30392</v>
      </c>
      <c r="CG26519" s="381">
        <v>93557</v>
      </c>
      <c r="CI26519" s="378">
        <v>46090</v>
      </c>
    </row>
    <row r="26520" spans="82:87">
      <c r="CD26520" s="34" t="s">
        <v>30393</v>
      </c>
      <c r="CG26520" s="381">
        <v>93558</v>
      </c>
      <c r="CI26520" s="378">
        <v>46090</v>
      </c>
    </row>
    <row r="26521" spans="82:87">
      <c r="CD26521" s="34" t="s">
        <v>30394</v>
      </c>
      <c r="CG26521" s="381">
        <v>93559</v>
      </c>
      <c r="CI26521" s="378">
        <v>46090</v>
      </c>
    </row>
    <row r="26522" spans="82:87">
      <c r="CD26522" s="34" t="s">
        <v>30395</v>
      </c>
      <c r="CG26522" s="381">
        <v>93561</v>
      </c>
      <c r="CI26522" s="378">
        <v>46090</v>
      </c>
    </row>
    <row r="26523" spans="82:87">
      <c r="CD26523" s="34" t="s">
        <v>30396</v>
      </c>
      <c r="CG26523" s="381">
        <v>93562</v>
      </c>
      <c r="CI26523" s="378">
        <v>46090</v>
      </c>
    </row>
    <row r="26524" spans="82:87">
      <c r="CD26524" s="34" t="s">
        <v>30397</v>
      </c>
      <c r="CG26524" s="381">
        <v>93563</v>
      </c>
      <c r="CI26524" s="378">
        <v>46090</v>
      </c>
    </row>
    <row r="26525" spans="82:87">
      <c r="CD26525" s="34" t="s">
        <v>30398</v>
      </c>
      <c r="CG26525" s="381">
        <v>93564</v>
      </c>
      <c r="CI26525" s="378">
        <v>46090</v>
      </c>
    </row>
    <row r="26526" spans="82:87">
      <c r="CD26526" s="34" t="s">
        <v>30399</v>
      </c>
      <c r="CG26526" s="381">
        <v>93565</v>
      </c>
      <c r="CI26526" s="378">
        <v>46090</v>
      </c>
    </row>
    <row r="26527" spans="82:87">
      <c r="CD26527" s="34" t="s">
        <v>30400</v>
      </c>
      <c r="CG26527" s="381">
        <v>93566</v>
      </c>
      <c r="CI26527" s="378">
        <v>46090</v>
      </c>
    </row>
    <row r="26528" spans="82:87">
      <c r="CD26528" s="34" t="s">
        <v>30401</v>
      </c>
      <c r="CG26528" s="381">
        <v>93567</v>
      </c>
      <c r="CI26528" s="378">
        <v>46090</v>
      </c>
    </row>
    <row r="26529" spans="82:87">
      <c r="CD26529" s="34" t="s">
        <v>30402</v>
      </c>
      <c r="CG26529" s="381">
        <v>93568</v>
      </c>
      <c r="CI26529" s="378">
        <v>46090</v>
      </c>
    </row>
    <row r="26530" spans="82:87">
      <c r="CD26530" s="34" t="s">
        <v>30403</v>
      </c>
      <c r="CG26530" s="381">
        <v>93569</v>
      </c>
      <c r="CI26530" s="378">
        <v>46090</v>
      </c>
    </row>
    <row r="26531" spans="82:87">
      <c r="CD26531" s="34" t="s">
        <v>30404</v>
      </c>
      <c r="CG26531" s="381">
        <v>93571</v>
      </c>
      <c r="CI26531" s="378">
        <v>46090</v>
      </c>
    </row>
    <row r="26532" spans="82:87">
      <c r="CD26532" s="34" t="s">
        <v>30405</v>
      </c>
      <c r="CG26532" s="381">
        <v>93572</v>
      </c>
      <c r="CI26532" s="378">
        <v>46090</v>
      </c>
    </row>
    <row r="26533" spans="82:87">
      <c r="CD26533" s="34" t="s">
        <v>30406</v>
      </c>
      <c r="CG26533" s="381">
        <v>93573</v>
      </c>
      <c r="CI26533" s="378">
        <v>46090</v>
      </c>
    </row>
    <row r="26534" spans="82:87">
      <c r="CD26534" s="34" t="s">
        <v>30407</v>
      </c>
      <c r="CG26534" s="381">
        <v>93574</v>
      </c>
      <c r="CI26534" s="378">
        <v>46090</v>
      </c>
    </row>
    <row r="26535" spans="82:87">
      <c r="CD26535" s="34" t="s">
        <v>30408</v>
      </c>
      <c r="CG26535" s="381">
        <v>93575</v>
      </c>
      <c r="CI26535" s="378">
        <v>46091</v>
      </c>
    </row>
    <row r="26536" spans="82:87">
      <c r="CD26536" s="34" t="s">
        <v>30409</v>
      </c>
      <c r="CG26536" s="381">
        <v>93576</v>
      </c>
      <c r="CI26536" s="378">
        <v>46100</v>
      </c>
    </row>
    <row r="26537" spans="82:87">
      <c r="CD26537" s="34" t="s">
        <v>30410</v>
      </c>
      <c r="CG26537" s="381">
        <v>93577</v>
      </c>
      <c r="CI26537" s="378">
        <v>46100</v>
      </c>
    </row>
    <row r="26538" spans="82:87">
      <c r="CD26538" s="34" t="s">
        <v>30411</v>
      </c>
      <c r="CG26538" s="381">
        <v>93578</v>
      </c>
      <c r="CI26538" s="378">
        <v>46100</v>
      </c>
    </row>
    <row r="26539" spans="82:87">
      <c r="CD26539" s="34" t="s">
        <v>30412</v>
      </c>
      <c r="CG26539" s="381">
        <v>93579</v>
      </c>
      <c r="CI26539" s="378">
        <v>46100</v>
      </c>
    </row>
    <row r="26540" spans="82:87">
      <c r="CD26540" s="34" t="s">
        <v>30413</v>
      </c>
      <c r="CG26540" s="381">
        <v>93581</v>
      </c>
      <c r="CI26540" s="378">
        <v>46100</v>
      </c>
    </row>
    <row r="26541" spans="82:87">
      <c r="CD26541" s="34" t="s">
        <v>30414</v>
      </c>
      <c r="CG26541" s="381">
        <v>93582</v>
      </c>
      <c r="CI26541" s="378">
        <v>46100</v>
      </c>
    </row>
    <row r="26542" spans="82:87">
      <c r="CD26542" s="34" t="s">
        <v>30415</v>
      </c>
      <c r="CG26542" s="381">
        <v>93583</v>
      </c>
      <c r="CI26542" s="378">
        <v>46100</v>
      </c>
    </row>
    <row r="26543" spans="82:87">
      <c r="CD26543" s="34" t="s">
        <v>30416</v>
      </c>
      <c r="CG26543" s="381">
        <v>93584</v>
      </c>
      <c r="CI26543" s="378">
        <v>46100</v>
      </c>
    </row>
    <row r="26544" spans="82:87">
      <c r="CD26544" s="34" t="s">
        <v>30417</v>
      </c>
      <c r="CG26544" s="381">
        <v>93585</v>
      </c>
      <c r="CI26544" s="378">
        <v>46100</v>
      </c>
    </row>
    <row r="26545" spans="82:87">
      <c r="CD26545" s="34" t="s">
        <v>30418</v>
      </c>
      <c r="CG26545" s="381">
        <v>93586</v>
      </c>
      <c r="CI26545" s="378">
        <v>46100</v>
      </c>
    </row>
    <row r="26546" spans="82:87">
      <c r="CD26546" s="34" t="s">
        <v>30419</v>
      </c>
      <c r="CG26546" s="381">
        <v>93587</v>
      </c>
      <c r="CI26546" s="378">
        <v>46100</v>
      </c>
    </row>
    <row r="26547" spans="82:87">
      <c r="CD26547" s="34" t="s">
        <v>30420</v>
      </c>
      <c r="CG26547" s="381">
        <v>93588</v>
      </c>
      <c r="CI26547" s="378">
        <v>46100</v>
      </c>
    </row>
    <row r="26548" spans="82:87">
      <c r="CD26548" s="34" t="s">
        <v>30421</v>
      </c>
      <c r="CG26548" s="381">
        <v>93589</v>
      </c>
      <c r="CI26548" s="378">
        <v>46100</v>
      </c>
    </row>
    <row r="26549" spans="82:87">
      <c r="CD26549" s="34" t="s">
        <v>30422</v>
      </c>
      <c r="CG26549" s="381">
        <v>93591</v>
      </c>
      <c r="CI26549" s="378">
        <v>46100</v>
      </c>
    </row>
    <row r="26550" spans="82:87">
      <c r="CD26550" s="34" t="s">
        <v>30423</v>
      </c>
      <c r="CG26550" s="381">
        <v>93592</v>
      </c>
      <c r="CI26550" s="378">
        <v>46100</v>
      </c>
    </row>
    <row r="26551" spans="82:87">
      <c r="CD26551" s="34" t="s">
        <v>30424</v>
      </c>
      <c r="CG26551" s="381">
        <v>93593</v>
      </c>
      <c r="CI26551" s="378">
        <v>46100</v>
      </c>
    </row>
    <row r="26552" spans="82:87">
      <c r="CD26552" s="34" t="s">
        <v>30425</v>
      </c>
      <c r="CG26552" s="381">
        <v>93594</v>
      </c>
      <c r="CI26552" s="378">
        <v>46100</v>
      </c>
    </row>
    <row r="26553" spans="82:87">
      <c r="CD26553" s="34" t="s">
        <v>30426</v>
      </c>
      <c r="CG26553" s="381">
        <v>93595</v>
      </c>
      <c r="CI26553" s="378">
        <v>46100</v>
      </c>
    </row>
    <row r="26554" spans="82:87">
      <c r="CD26554" s="34" t="s">
        <v>30427</v>
      </c>
      <c r="CG26554" s="381">
        <v>93596</v>
      </c>
      <c r="CI26554" s="378">
        <v>46100</v>
      </c>
    </row>
    <row r="26555" spans="82:87">
      <c r="CD26555" s="34" t="s">
        <v>30428</v>
      </c>
      <c r="CG26555" s="381">
        <v>93597</v>
      </c>
      <c r="CI26555" s="378">
        <v>46101</v>
      </c>
    </row>
    <row r="26556" spans="82:87">
      <c r="CD26556" s="34" t="s">
        <v>30429</v>
      </c>
      <c r="CG26556" s="381">
        <v>93598</v>
      </c>
      <c r="CI26556" s="378">
        <v>46102</v>
      </c>
    </row>
    <row r="26557" spans="82:87">
      <c r="CD26557" s="34" t="s">
        <v>30430</v>
      </c>
      <c r="CG26557" s="381">
        <v>93599</v>
      </c>
      <c r="CI26557" s="378">
        <v>46103</v>
      </c>
    </row>
    <row r="26558" spans="82:87">
      <c r="CD26558" s="34" t="s">
        <v>30431</v>
      </c>
      <c r="CG26558" s="381">
        <v>93600</v>
      </c>
      <c r="CI26558" s="378">
        <v>46104</v>
      </c>
    </row>
    <row r="26559" spans="82:87">
      <c r="CD26559" s="34" t="s">
        <v>30432</v>
      </c>
      <c r="CG26559" s="381">
        <v>93601</v>
      </c>
      <c r="CI26559" s="378">
        <v>46105</v>
      </c>
    </row>
    <row r="26560" spans="82:87">
      <c r="CD26560" s="34" t="s">
        <v>30433</v>
      </c>
      <c r="CG26560" s="381">
        <v>93602</v>
      </c>
      <c r="CI26560" s="378">
        <v>46106</v>
      </c>
    </row>
    <row r="26561" spans="82:87">
      <c r="CD26561" s="34" t="s">
        <v>30434</v>
      </c>
      <c r="CG26561" s="381">
        <v>93603</v>
      </c>
      <c r="CI26561" s="378">
        <v>46107</v>
      </c>
    </row>
    <row r="26562" spans="82:87">
      <c r="CD26562" s="34" t="s">
        <v>30435</v>
      </c>
      <c r="CG26562" s="381">
        <v>93604</v>
      </c>
      <c r="CI26562" s="378">
        <v>46108</v>
      </c>
    </row>
    <row r="26563" spans="82:87">
      <c r="CD26563" s="34" t="s">
        <v>30436</v>
      </c>
      <c r="CG26563" s="381">
        <v>93605</v>
      </c>
      <c r="CI26563" s="378">
        <v>46109</v>
      </c>
    </row>
    <row r="26564" spans="82:87">
      <c r="CD26564" s="34" t="s">
        <v>30437</v>
      </c>
      <c r="CG26564" s="381">
        <v>93606</v>
      </c>
      <c r="CI26564" s="378">
        <v>46110</v>
      </c>
    </row>
    <row r="26565" spans="82:87">
      <c r="CD26565" s="34" t="s">
        <v>30438</v>
      </c>
      <c r="CG26565" s="381">
        <v>93607</v>
      </c>
      <c r="CI26565" s="378">
        <v>46110</v>
      </c>
    </row>
    <row r="26566" spans="82:87">
      <c r="CD26566" s="34" t="s">
        <v>30439</v>
      </c>
      <c r="CG26566" s="381">
        <v>93608</v>
      </c>
      <c r="CI26566" s="378">
        <v>46110</v>
      </c>
    </row>
    <row r="26567" spans="82:87">
      <c r="CD26567" s="34" t="s">
        <v>30440</v>
      </c>
      <c r="CG26567" s="381">
        <v>93609</v>
      </c>
      <c r="CI26567" s="378">
        <v>46110</v>
      </c>
    </row>
    <row r="26568" spans="82:87">
      <c r="CD26568" s="34" t="s">
        <v>30441</v>
      </c>
      <c r="CG26568" s="381">
        <v>93611</v>
      </c>
      <c r="CI26568" s="378">
        <v>46110</v>
      </c>
    </row>
    <row r="26569" spans="82:87">
      <c r="CD26569" s="34" t="s">
        <v>30442</v>
      </c>
      <c r="CG26569" s="381">
        <v>93612</v>
      </c>
      <c r="CI26569" s="378">
        <v>46110</v>
      </c>
    </row>
    <row r="26570" spans="82:87">
      <c r="CD26570" s="34" t="s">
        <v>30443</v>
      </c>
      <c r="CG26570" s="381">
        <v>93613</v>
      </c>
      <c r="CI26570" s="378">
        <v>46110</v>
      </c>
    </row>
    <row r="26571" spans="82:87">
      <c r="CD26571" s="34" t="s">
        <v>30444</v>
      </c>
      <c r="CG26571" s="381">
        <v>93614</v>
      </c>
      <c r="CI26571" s="378">
        <v>46110</v>
      </c>
    </row>
    <row r="26572" spans="82:87">
      <c r="CD26572" s="34" t="s">
        <v>30445</v>
      </c>
      <c r="CG26572" s="381">
        <v>93615</v>
      </c>
      <c r="CI26572" s="378">
        <v>46110</v>
      </c>
    </row>
    <row r="26573" spans="82:87">
      <c r="CD26573" s="34" t="s">
        <v>30446</v>
      </c>
      <c r="CG26573" s="381">
        <v>93616</v>
      </c>
      <c r="CI26573" s="378">
        <v>46120</v>
      </c>
    </row>
    <row r="26574" spans="82:87">
      <c r="CD26574" s="34" t="s">
        <v>30447</v>
      </c>
      <c r="CG26574" s="381">
        <v>93617</v>
      </c>
      <c r="CI26574" s="378">
        <v>46120</v>
      </c>
    </row>
    <row r="26575" spans="82:87">
      <c r="CD26575" s="34" t="s">
        <v>30448</v>
      </c>
      <c r="CG26575" s="381">
        <v>93618</v>
      </c>
      <c r="CI26575" s="378">
        <v>46120</v>
      </c>
    </row>
    <row r="26576" spans="82:87">
      <c r="CD26576" s="34" t="s">
        <v>30449</v>
      </c>
      <c r="CG26576" s="381">
        <v>93619</v>
      </c>
      <c r="CI26576" s="378">
        <v>46120</v>
      </c>
    </row>
    <row r="26577" spans="82:87">
      <c r="CD26577" s="34" t="s">
        <v>30450</v>
      </c>
      <c r="CG26577" s="381">
        <v>93621</v>
      </c>
      <c r="CI26577" s="378">
        <v>46120</v>
      </c>
    </row>
    <row r="26578" spans="82:87">
      <c r="CD26578" s="34" t="s">
        <v>30451</v>
      </c>
      <c r="CG26578" s="381">
        <v>93622</v>
      </c>
      <c r="CI26578" s="378">
        <v>46120</v>
      </c>
    </row>
    <row r="26579" spans="82:87">
      <c r="CD26579" s="34" t="s">
        <v>30452</v>
      </c>
      <c r="CG26579" s="381">
        <v>93623</v>
      </c>
      <c r="CI26579" s="378">
        <v>46120</v>
      </c>
    </row>
    <row r="26580" spans="82:87">
      <c r="CD26580" s="34" t="s">
        <v>30453</v>
      </c>
      <c r="CG26580" s="381">
        <v>93624</v>
      </c>
      <c r="CI26580" s="378">
        <v>46120</v>
      </c>
    </row>
    <row r="26581" spans="82:87">
      <c r="CD26581" s="34" t="s">
        <v>30454</v>
      </c>
      <c r="CG26581" s="381">
        <v>93625</v>
      </c>
      <c r="CI26581" s="378">
        <v>46120</v>
      </c>
    </row>
    <row r="26582" spans="82:87">
      <c r="CD26582" s="34" t="s">
        <v>30455</v>
      </c>
      <c r="CG26582" s="381">
        <v>93626</v>
      </c>
      <c r="CI26582" s="378">
        <v>46120</v>
      </c>
    </row>
    <row r="26583" spans="82:87">
      <c r="CD26583" s="34" t="s">
        <v>30456</v>
      </c>
      <c r="CG26583" s="381">
        <v>93627</v>
      </c>
      <c r="CI26583" s="378">
        <v>46120</v>
      </c>
    </row>
    <row r="26584" spans="82:87">
      <c r="CD26584" s="34" t="s">
        <v>30457</v>
      </c>
      <c r="CG26584" s="381">
        <v>93628</v>
      </c>
      <c r="CI26584" s="378">
        <v>46120</v>
      </c>
    </row>
    <row r="26585" spans="82:87">
      <c r="CD26585" s="34" t="s">
        <v>30458</v>
      </c>
      <c r="CG26585" s="381">
        <v>93629</v>
      </c>
      <c r="CI26585" s="378">
        <v>46120</v>
      </c>
    </row>
    <row r="26586" spans="82:87">
      <c r="CD26586" s="34" t="s">
        <v>30459</v>
      </c>
      <c r="CG26586" s="381">
        <v>93631</v>
      </c>
      <c r="CI26586" s="378">
        <v>46120</v>
      </c>
    </row>
    <row r="26587" spans="82:87">
      <c r="CD26587" s="34" t="s">
        <v>30460</v>
      </c>
      <c r="CG26587" s="381">
        <v>93632</v>
      </c>
      <c r="CI26587" s="378">
        <v>46120</v>
      </c>
    </row>
    <row r="26588" spans="82:87">
      <c r="CD26588" s="34" t="s">
        <v>30461</v>
      </c>
      <c r="CG26588" s="381">
        <v>93633</v>
      </c>
      <c r="CI26588" s="378">
        <v>46120</v>
      </c>
    </row>
    <row r="26589" spans="82:87">
      <c r="CD26589" s="34" t="s">
        <v>30462</v>
      </c>
      <c r="CG26589" s="381">
        <v>93634</v>
      </c>
      <c r="CI26589" s="378">
        <v>46120</v>
      </c>
    </row>
    <row r="26590" spans="82:87">
      <c r="CD26590" s="34" t="s">
        <v>30463</v>
      </c>
      <c r="CG26590" s="381">
        <v>93635</v>
      </c>
      <c r="CI26590" s="378">
        <v>46130</v>
      </c>
    </row>
    <row r="26591" spans="82:87">
      <c r="CD26591" s="34" t="s">
        <v>30464</v>
      </c>
      <c r="CG26591" s="381">
        <v>93636</v>
      </c>
      <c r="CI26591" s="378">
        <v>46130</v>
      </c>
    </row>
    <row r="26592" spans="82:87">
      <c r="CD26592" s="34" t="s">
        <v>30465</v>
      </c>
      <c r="CG26592" s="381">
        <v>93637</v>
      </c>
      <c r="CI26592" s="378">
        <v>46130</v>
      </c>
    </row>
    <row r="26593" spans="82:87">
      <c r="CD26593" s="34" t="s">
        <v>30466</v>
      </c>
      <c r="CG26593" s="381">
        <v>93638</v>
      </c>
      <c r="CI26593" s="378">
        <v>46130</v>
      </c>
    </row>
    <row r="26594" spans="82:87">
      <c r="CD26594" s="34" t="s">
        <v>30467</v>
      </c>
      <c r="CG26594" s="381">
        <v>93639</v>
      </c>
      <c r="CI26594" s="378">
        <v>46130</v>
      </c>
    </row>
    <row r="26595" spans="82:87">
      <c r="CD26595" s="34" t="s">
        <v>30468</v>
      </c>
      <c r="CG26595" s="381">
        <v>93691</v>
      </c>
      <c r="CI26595" s="378">
        <v>46130</v>
      </c>
    </row>
    <row r="26596" spans="82:87">
      <c r="CD26596" s="34" t="s">
        <v>30469</v>
      </c>
      <c r="CG26596" s="381">
        <v>93692</v>
      </c>
      <c r="CI26596" s="378">
        <v>46130</v>
      </c>
    </row>
    <row r="26597" spans="82:87">
      <c r="CD26597" s="34" t="s">
        <v>30470</v>
      </c>
      <c r="CG26597" s="381">
        <v>93693</v>
      </c>
      <c r="CI26597" s="378">
        <v>46130</v>
      </c>
    </row>
    <row r="26598" spans="82:87">
      <c r="CD26598" s="34" t="s">
        <v>30471</v>
      </c>
      <c r="CG26598" s="381">
        <v>93694</v>
      </c>
      <c r="CI26598" s="378">
        <v>46130</v>
      </c>
    </row>
    <row r="26599" spans="82:87">
      <c r="CD26599" s="34" t="s">
        <v>30472</v>
      </c>
      <c r="CG26599" s="381">
        <v>93695</v>
      </c>
      <c r="CI26599" s="378">
        <v>46130</v>
      </c>
    </row>
    <row r="26600" spans="82:87">
      <c r="CD26600" s="34" t="s">
        <v>30473</v>
      </c>
      <c r="CG26600" s="381">
        <v>93696</v>
      </c>
      <c r="CI26600" s="378">
        <v>46130</v>
      </c>
    </row>
    <row r="26601" spans="82:87">
      <c r="CD26601" s="34" t="s">
        <v>30474</v>
      </c>
      <c r="CG26601" s="381">
        <v>93697</v>
      </c>
      <c r="CI26601" s="378">
        <v>46130</v>
      </c>
    </row>
    <row r="26602" spans="82:87">
      <c r="CD26602" s="34" t="s">
        <v>30475</v>
      </c>
      <c r="CG26602" s="381">
        <v>93698</v>
      </c>
      <c r="CI26602" s="378">
        <v>46130</v>
      </c>
    </row>
    <row r="26603" spans="82:87">
      <c r="CD26603" s="34" t="s">
        <v>30476</v>
      </c>
      <c r="CG26603" s="381">
        <v>93699</v>
      </c>
      <c r="CI26603" s="378">
        <v>46130</v>
      </c>
    </row>
    <row r="26604" spans="82:87">
      <c r="CD26604" s="34" t="s">
        <v>30477</v>
      </c>
      <c r="CG26604" s="381">
        <v>93700</v>
      </c>
      <c r="CI26604" s="378">
        <v>46130</v>
      </c>
    </row>
    <row r="26605" spans="82:87">
      <c r="CD26605" s="34" t="s">
        <v>30478</v>
      </c>
      <c r="CG26605" s="381">
        <v>93701</v>
      </c>
      <c r="CI26605" s="378">
        <v>46130</v>
      </c>
    </row>
    <row r="26606" spans="82:87">
      <c r="CD26606" s="34" t="s">
        <v>30479</v>
      </c>
      <c r="CG26606" s="381">
        <v>93705</v>
      </c>
      <c r="CI26606" s="378">
        <v>46140</v>
      </c>
    </row>
    <row r="26607" spans="82:87">
      <c r="CD26607" s="34" t="s">
        <v>30480</v>
      </c>
      <c r="CG26607" s="381">
        <v>93709</v>
      </c>
      <c r="CI26607" s="378">
        <v>46140</v>
      </c>
    </row>
    <row r="26608" spans="82:87">
      <c r="CD26608" s="34" t="s">
        <v>30481</v>
      </c>
      <c r="CG26608" s="381">
        <v>93711</v>
      </c>
      <c r="CI26608" s="378">
        <v>46140</v>
      </c>
    </row>
    <row r="26609" spans="82:87">
      <c r="CD26609" s="34" t="s">
        <v>30482</v>
      </c>
      <c r="CG26609" s="381">
        <v>93712</v>
      </c>
      <c r="CI26609" s="378">
        <v>46140</v>
      </c>
    </row>
    <row r="26610" spans="82:87">
      <c r="CD26610" s="34" t="s">
        <v>30483</v>
      </c>
      <c r="CG26610" s="381">
        <v>93713</v>
      </c>
      <c r="CI26610" s="378">
        <v>46140</v>
      </c>
    </row>
    <row r="26611" spans="82:87">
      <c r="CD26611" s="34" t="s">
        <v>30484</v>
      </c>
      <c r="CG26611" s="381">
        <v>93714</v>
      </c>
      <c r="CI26611" s="378">
        <v>46140</v>
      </c>
    </row>
    <row r="26612" spans="82:87">
      <c r="CD26612" s="34" t="s">
        <v>30485</v>
      </c>
      <c r="CG26612" s="381">
        <v>93715</v>
      </c>
      <c r="CI26612" s="378">
        <v>46140</v>
      </c>
    </row>
    <row r="26613" spans="82:87">
      <c r="CD26613" s="34" t="s">
        <v>30486</v>
      </c>
      <c r="CG26613" s="381">
        <v>93716</v>
      </c>
      <c r="CI26613" s="378">
        <v>46140</v>
      </c>
    </row>
    <row r="26614" spans="82:87">
      <c r="CD26614" s="34" t="s">
        <v>30487</v>
      </c>
      <c r="CG26614" s="381">
        <v>93717</v>
      </c>
      <c r="CI26614" s="378">
        <v>46140</v>
      </c>
    </row>
    <row r="26615" spans="82:87">
      <c r="CD26615" s="34" t="s">
        <v>30488</v>
      </c>
      <c r="CG26615" s="381">
        <v>93718</v>
      </c>
      <c r="CI26615" s="378">
        <v>46140</v>
      </c>
    </row>
    <row r="26616" spans="82:87">
      <c r="CD26616" s="34" t="s">
        <v>30489</v>
      </c>
      <c r="CG26616" s="381">
        <v>93719</v>
      </c>
      <c r="CI26616" s="378">
        <v>46140</v>
      </c>
    </row>
    <row r="26617" spans="82:87">
      <c r="CD26617" s="34" t="s">
        <v>30490</v>
      </c>
      <c r="CG26617" s="381">
        <v>93731</v>
      </c>
      <c r="CI26617" s="378">
        <v>46140</v>
      </c>
    </row>
    <row r="26618" spans="82:87">
      <c r="CD26618" s="34" t="s">
        <v>30491</v>
      </c>
      <c r="CG26618" s="381">
        <v>93732</v>
      </c>
      <c r="CI26618" s="378">
        <v>46147</v>
      </c>
    </row>
    <row r="26619" spans="82:87">
      <c r="CD26619" s="34" t="s">
        <v>30492</v>
      </c>
      <c r="CG26619" s="381">
        <v>93733</v>
      </c>
      <c r="CI26619" s="378">
        <v>46149</v>
      </c>
    </row>
    <row r="26620" spans="82:87">
      <c r="CD26620" s="34" t="s">
        <v>30493</v>
      </c>
      <c r="CG26620" s="381">
        <v>93734</v>
      </c>
      <c r="CI26620" s="378">
        <v>46150</v>
      </c>
    </row>
    <row r="26621" spans="82:87">
      <c r="CD26621" s="34" t="s">
        <v>30494</v>
      </c>
      <c r="CG26621" s="381">
        <v>93735</v>
      </c>
      <c r="CI26621" s="378">
        <v>46150</v>
      </c>
    </row>
    <row r="26622" spans="82:87">
      <c r="CD26622" s="34" t="s">
        <v>30495</v>
      </c>
      <c r="CG26622" s="381">
        <v>93736</v>
      </c>
      <c r="CI26622" s="378">
        <v>46150</v>
      </c>
    </row>
    <row r="26623" spans="82:87">
      <c r="CD26623" s="34" t="s">
        <v>30496</v>
      </c>
      <c r="CG26623" s="381">
        <v>93737</v>
      </c>
      <c r="CI26623" s="378">
        <v>46150</v>
      </c>
    </row>
    <row r="26624" spans="82:87">
      <c r="CD26624" s="34" t="s">
        <v>30497</v>
      </c>
      <c r="CG26624" s="381">
        <v>93738</v>
      </c>
      <c r="CI26624" s="378">
        <v>46150</v>
      </c>
    </row>
    <row r="26625" spans="82:87">
      <c r="CD26625" s="34" t="s">
        <v>30498</v>
      </c>
      <c r="CG26625" s="381">
        <v>93739</v>
      </c>
      <c r="CI26625" s="378">
        <v>46150</v>
      </c>
    </row>
    <row r="26626" spans="82:87">
      <c r="CD26626" s="34" t="s">
        <v>30499</v>
      </c>
      <c r="CG26626" s="381">
        <v>93761</v>
      </c>
      <c r="CI26626" s="378">
        <v>46150</v>
      </c>
    </row>
    <row r="26627" spans="82:87">
      <c r="CD26627" s="34" t="s">
        <v>30500</v>
      </c>
      <c r="CG26627" s="381">
        <v>93762</v>
      </c>
      <c r="CI26627" s="378">
        <v>46150</v>
      </c>
    </row>
    <row r="26628" spans="82:87">
      <c r="CD26628" s="34" t="s">
        <v>30501</v>
      </c>
      <c r="CG26628" s="381">
        <v>93763</v>
      </c>
      <c r="CI26628" s="378">
        <v>46150</v>
      </c>
    </row>
    <row r="26629" spans="82:87">
      <c r="CD26629" s="34" t="s">
        <v>30502</v>
      </c>
      <c r="CG26629" s="381">
        <v>93764</v>
      </c>
      <c r="CI26629" s="378">
        <v>46150</v>
      </c>
    </row>
    <row r="26630" spans="82:87">
      <c r="CD26630" s="34" t="s">
        <v>30503</v>
      </c>
      <c r="CG26630" s="381">
        <v>93765</v>
      </c>
      <c r="CI26630" s="378">
        <v>46150</v>
      </c>
    </row>
    <row r="26631" spans="82:87">
      <c r="CD26631" s="34" t="s">
        <v>30504</v>
      </c>
      <c r="CG26631" s="381">
        <v>93766</v>
      </c>
      <c r="CI26631" s="378">
        <v>46150</v>
      </c>
    </row>
    <row r="26632" spans="82:87">
      <c r="CD26632" s="34" t="s">
        <v>30505</v>
      </c>
      <c r="CG26632" s="381">
        <v>93767</v>
      </c>
      <c r="CI26632" s="378">
        <v>46150</v>
      </c>
    </row>
    <row r="26633" spans="82:87">
      <c r="CD26633" s="34" t="s">
        <v>30506</v>
      </c>
      <c r="CG26633" s="381">
        <v>93768</v>
      </c>
      <c r="CI26633" s="378">
        <v>46150</v>
      </c>
    </row>
    <row r="26634" spans="82:87">
      <c r="CD26634" s="34" t="s">
        <v>30507</v>
      </c>
      <c r="CG26634" s="381">
        <v>93769</v>
      </c>
      <c r="CI26634" s="378">
        <v>46150</v>
      </c>
    </row>
    <row r="26635" spans="82:87">
      <c r="CD26635" s="34" t="s">
        <v>30508</v>
      </c>
      <c r="CG26635" s="381">
        <v>93799</v>
      </c>
      <c r="CI26635" s="378">
        <v>46160</v>
      </c>
    </row>
    <row r="26636" spans="82:87">
      <c r="CD26636" s="34" t="s">
        <v>30509</v>
      </c>
      <c r="CG26636" s="381">
        <v>93800</v>
      </c>
      <c r="CI26636" s="378">
        <v>46160</v>
      </c>
    </row>
    <row r="26637" spans="82:87">
      <c r="CD26637" s="34" t="s">
        <v>30510</v>
      </c>
      <c r="CG26637" s="381">
        <v>93801</v>
      </c>
      <c r="CI26637" s="378">
        <v>46160</v>
      </c>
    </row>
    <row r="26638" spans="82:87">
      <c r="CD26638" s="34" t="s">
        <v>30511</v>
      </c>
      <c r="CG26638" s="381">
        <v>93802</v>
      </c>
      <c r="CI26638" s="378">
        <v>46160</v>
      </c>
    </row>
    <row r="26639" spans="82:87">
      <c r="CD26639" s="34" t="s">
        <v>30512</v>
      </c>
      <c r="CG26639" s="381">
        <v>93803</v>
      </c>
      <c r="CI26639" s="378">
        <v>46160</v>
      </c>
    </row>
    <row r="26640" spans="82:87">
      <c r="CD26640" s="34" t="s">
        <v>30513</v>
      </c>
      <c r="CG26640" s="381">
        <v>93804</v>
      </c>
      <c r="CI26640" s="378">
        <v>46160</v>
      </c>
    </row>
    <row r="26641" spans="82:87">
      <c r="CD26641" s="34" t="s">
        <v>30514</v>
      </c>
      <c r="CG26641" s="381">
        <v>93805</v>
      </c>
      <c r="CI26641" s="378">
        <v>46160</v>
      </c>
    </row>
    <row r="26642" spans="82:87">
      <c r="CD26642" s="34" t="s">
        <v>30515</v>
      </c>
      <c r="CG26642" s="381">
        <v>93806</v>
      </c>
      <c r="CI26642" s="378">
        <v>46160</v>
      </c>
    </row>
    <row r="26643" spans="82:87">
      <c r="CD26643" s="34" t="s">
        <v>30516</v>
      </c>
      <c r="CG26643" s="381">
        <v>93807</v>
      </c>
      <c r="CI26643" s="378">
        <v>46160</v>
      </c>
    </row>
    <row r="26644" spans="82:87">
      <c r="CD26644" s="34" t="s">
        <v>30517</v>
      </c>
      <c r="CG26644" s="381">
        <v>93808</v>
      </c>
      <c r="CI26644" s="378">
        <v>46160</v>
      </c>
    </row>
    <row r="26645" spans="82:87">
      <c r="CD26645" s="34" t="s">
        <v>30518</v>
      </c>
      <c r="CG26645" s="381">
        <v>93809</v>
      </c>
      <c r="CI26645" s="378">
        <v>46160</v>
      </c>
    </row>
    <row r="26646" spans="82:87">
      <c r="CD26646" s="34" t="s">
        <v>30519</v>
      </c>
      <c r="CG26646" s="381">
        <v>93811</v>
      </c>
      <c r="CI26646" s="378">
        <v>46160</v>
      </c>
    </row>
    <row r="26647" spans="82:87">
      <c r="CD26647" s="34" t="s">
        <v>30520</v>
      </c>
      <c r="CG26647" s="381">
        <v>93812</v>
      </c>
      <c r="CI26647" s="378">
        <v>46160</v>
      </c>
    </row>
    <row r="26648" spans="82:87">
      <c r="CD26648" s="34" t="s">
        <v>30521</v>
      </c>
      <c r="CG26648" s="381">
        <v>93813</v>
      </c>
      <c r="CI26648" s="378">
        <v>46170</v>
      </c>
    </row>
    <row r="26649" spans="82:87">
      <c r="CD26649" s="34" t="s">
        <v>30522</v>
      </c>
      <c r="CG26649" s="381">
        <v>93814</v>
      </c>
      <c r="CI26649" s="378">
        <v>46170</v>
      </c>
    </row>
    <row r="26650" spans="82:87">
      <c r="CD26650" s="34" t="s">
        <v>30523</v>
      </c>
      <c r="CG26650" s="381">
        <v>93815</v>
      </c>
      <c r="CI26650" s="378">
        <v>46170</v>
      </c>
    </row>
    <row r="26651" spans="82:87">
      <c r="CD26651" s="34" t="s">
        <v>30524</v>
      </c>
      <c r="CG26651" s="381">
        <v>93816</v>
      </c>
      <c r="CI26651" s="378">
        <v>46170</v>
      </c>
    </row>
    <row r="26652" spans="82:87">
      <c r="CD26652" s="34" t="s">
        <v>30525</v>
      </c>
      <c r="CG26652" s="381">
        <v>93817</v>
      </c>
      <c r="CI26652" s="378">
        <v>46170</v>
      </c>
    </row>
    <row r="26653" spans="82:87">
      <c r="CD26653" s="34" t="s">
        <v>30526</v>
      </c>
      <c r="CG26653" s="381">
        <v>93818</v>
      </c>
      <c r="CI26653" s="378">
        <v>46170</v>
      </c>
    </row>
    <row r="26654" spans="82:87">
      <c r="CD26654" s="34" t="s">
        <v>30527</v>
      </c>
      <c r="CG26654" s="381">
        <v>93819</v>
      </c>
      <c r="CI26654" s="378">
        <v>46170</v>
      </c>
    </row>
    <row r="26655" spans="82:87">
      <c r="CD26655" s="34" t="s">
        <v>30528</v>
      </c>
      <c r="CG26655" s="381">
        <v>93821</v>
      </c>
      <c r="CI26655" s="378">
        <v>46190</v>
      </c>
    </row>
    <row r="26656" spans="82:87">
      <c r="CD26656" s="34" t="s">
        <v>30529</v>
      </c>
      <c r="CG26656" s="381">
        <v>93822</v>
      </c>
      <c r="CI26656" s="378">
        <v>46190</v>
      </c>
    </row>
    <row r="26657" spans="82:87">
      <c r="CD26657" s="34" t="s">
        <v>30530</v>
      </c>
      <c r="CG26657" s="381">
        <v>93823</v>
      </c>
      <c r="CI26657" s="378">
        <v>46190</v>
      </c>
    </row>
    <row r="26658" spans="82:87">
      <c r="CD26658" s="34" t="s">
        <v>30531</v>
      </c>
      <c r="CG26658" s="381">
        <v>93824</v>
      </c>
      <c r="CI26658" s="378">
        <v>46190</v>
      </c>
    </row>
    <row r="26659" spans="82:87">
      <c r="CD26659" s="34" t="s">
        <v>30532</v>
      </c>
      <c r="CG26659" s="381">
        <v>93825</v>
      </c>
      <c r="CI26659" s="378">
        <v>46190</v>
      </c>
    </row>
    <row r="26660" spans="82:87">
      <c r="CD26660" s="34" t="s">
        <v>30533</v>
      </c>
      <c r="CG26660" s="381">
        <v>93826</v>
      </c>
      <c r="CI26660" s="378">
        <v>46190</v>
      </c>
    </row>
    <row r="26661" spans="82:87">
      <c r="CD26661" s="34" t="s">
        <v>30534</v>
      </c>
      <c r="CG26661" s="381">
        <v>93827</v>
      </c>
      <c r="CI26661" s="378">
        <v>46190</v>
      </c>
    </row>
    <row r="26662" spans="82:87">
      <c r="CD26662" s="34" t="s">
        <v>30535</v>
      </c>
      <c r="CG26662" s="381">
        <v>93828</v>
      </c>
      <c r="CI26662" s="378">
        <v>46191</v>
      </c>
    </row>
    <row r="26663" spans="82:87">
      <c r="CD26663" s="34" t="s">
        <v>30536</v>
      </c>
      <c r="CG26663" s="381">
        <v>93829</v>
      </c>
      <c r="CI26663" s="378">
        <v>46200</v>
      </c>
    </row>
    <row r="26664" spans="82:87">
      <c r="CD26664" s="34" t="s">
        <v>30537</v>
      </c>
      <c r="CG26664" s="381">
        <v>93881</v>
      </c>
      <c r="CI26664" s="378">
        <v>46200</v>
      </c>
    </row>
    <row r="26665" spans="82:87">
      <c r="CD26665" s="34" t="s">
        <v>30538</v>
      </c>
      <c r="CG26665" s="381">
        <v>93882</v>
      </c>
      <c r="CI26665" s="378">
        <v>46200</v>
      </c>
    </row>
    <row r="26666" spans="82:87">
      <c r="CD26666" s="34" t="s">
        <v>30539</v>
      </c>
      <c r="CG26666" s="381">
        <v>93883</v>
      </c>
      <c r="CI26666" s="378">
        <v>46200</v>
      </c>
    </row>
    <row r="26667" spans="82:87">
      <c r="CD26667" s="34" t="s">
        <v>30540</v>
      </c>
      <c r="CG26667" s="381">
        <v>93884</v>
      </c>
      <c r="CI26667" s="378">
        <v>46200</v>
      </c>
    </row>
    <row r="26668" spans="82:87">
      <c r="CD26668" s="34" t="s">
        <v>30541</v>
      </c>
      <c r="CG26668" s="381">
        <v>93885</v>
      </c>
      <c r="CI26668" s="378">
        <v>46200</v>
      </c>
    </row>
    <row r="26669" spans="82:87">
      <c r="CD26669" s="34" t="s">
        <v>30542</v>
      </c>
      <c r="CG26669" s="381">
        <v>93887</v>
      </c>
      <c r="CI26669" s="378">
        <v>46200</v>
      </c>
    </row>
    <row r="26670" spans="82:87">
      <c r="CD26670" s="34" t="s">
        <v>30543</v>
      </c>
      <c r="CG26670" s="381">
        <v>93888</v>
      </c>
      <c r="CI26670" s="378">
        <v>46200</v>
      </c>
    </row>
    <row r="26671" spans="82:87">
      <c r="CD26671" s="34" t="s">
        <v>30544</v>
      </c>
      <c r="CG26671" s="381">
        <v>93889</v>
      </c>
      <c r="CI26671" s="378">
        <v>46200</v>
      </c>
    </row>
    <row r="26672" spans="82:87">
      <c r="CD26672" s="34" t="s">
        <v>30545</v>
      </c>
      <c r="CG26672" s="381">
        <v>93891</v>
      </c>
      <c r="CI26672" s="378">
        <v>46210</v>
      </c>
    </row>
    <row r="26673" spans="82:87">
      <c r="CD26673" s="34" t="s">
        <v>30546</v>
      </c>
      <c r="CG26673" s="381">
        <v>93892</v>
      </c>
      <c r="CI26673" s="378">
        <v>46210</v>
      </c>
    </row>
    <row r="26674" spans="82:87">
      <c r="CD26674" s="34" t="s">
        <v>30547</v>
      </c>
      <c r="CG26674" s="381">
        <v>93893</v>
      </c>
      <c r="CI26674" s="378">
        <v>46210</v>
      </c>
    </row>
    <row r="26675" spans="82:87">
      <c r="CD26675" s="34" t="s">
        <v>30548</v>
      </c>
      <c r="CG26675" s="381">
        <v>93894</v>
      </c>
      <c r="CI26675" s="378">
        <v>46210</v>
      </c>
    </row>
    <row r="26676" spans="82:87">
      <c r="CD26676" s="34" t="s">
        <v>30549</v>
      </c>
      <c r="CG26676" s="381">
        <v>93895</v>
      </c>
      <c r="CI26676" s="378">
        <v>46210</v>
      </c>
    </row>
    <row r="26677" spans="82:87">
      <c r="CD26677" s="34" t="s">
        <v>30550</v>
      </c>
      <c r="CG26677" s="381">
        <v>93896</v>
      </c>
      <c r="CI26677" s="378">
        <v>46210</v>
      </c>
    </row>
    <row r="26678" spans="82:87">
      <c r="CD26678" s="34" t="s">
        <v>30551</v>
      </c>
      <c r="CG26678" s="381">
        <v>93897</v>
      </c>
      <c r="CI26678" s="378">
        <v>46210</v>
      </c>
    </row>
    <row r="26679" spans="82:87">
      <c r="CD26679" s="34" t="s">
        <v>30552</v>
      </c>
      <c r="CG26679" s="381">
        <v>93898</v>
      </c>
      <c r="CI26679" s="378">
        <v>46210</v>
      </c>
    </row>
    <row r="26680" spans="82:87">
      <c r="CD26680" s="34" t="s">
        <v>30553</v>
      </c>
      <c r="CG26680" s="381">
        <v>93899</v>
      </c>
      <c r="CI26680" s="378">
        <v>46210</v>
      </c>
    </row>
    <row r="26681" spans="82:87">
      <c r="CD26681" s="34" t="s">
        <v>30554</v>
      </c>
      <c r="CG26681" s="381">
        <v>93901</v>
      </c>
      <c r="CI26681" s="378">
        <v>46210</v>
      </c>
    </row>
    <row r="26682" spans="82:87">
      <c r="CD26682" s="34" t="s">
        <v>30555</v>
      </c>
      <c r="CG26682" s="381">
        <v>93902</v>
      </c>
      <c r="CI26682" s="378">
        <v>46210</v>
      </c>
    </row>
    <row r="26683" spans="82:87">
      <c r="CD26683" s="34" t="s">
        <v>30556</v>
      </c>
      <c r="CG26683" s="381">
        <v>93903</v>
      </c>
      <c r="CI26683" s="378">
        <v>46220</v>
      </c>
    </row>
    <row r="26684" spans="82:87">
      <c r="CD26684" s="34" t="s">
        <v>30557</v>
      </c>
      <c r="CG26684" s="381">
        <v>93904</v>
      </c>
      <c r="CI26684" s="378">
        <v>46220</v>
      </c>
    </row>
    <row r="26685" spans="82:87">
      <c r="CD26685" s="34" t="s">
        <v>30558</v>
      </c>
      <c r="CG26685" s="381">
        <v>93905</v>
      </c>
      <c r="CI26685" s="378">
        <v>46220</v>
      </c>
    </row>
    <row r="26686" spans="82:87">
      <c r="CD26686" s="34" t="s">
        <v>30559</v>
      </c>
      <c r="CG26686" s="381">
        <v>93906</v>
      </c>
      <c r="CI26686" s="378">
        <v>46230</v>
      </c>
    </row>
    <row r="26687" spans="82:87">
      <c r="CD26687" s="34" t="s">
        <v>30560</v>
      </c>
      <c r="CG26687" s="381">
        <v>93907</v>
      </c>
      <c r="CI26687" s="378">
        <v>46230</v>
      </c>
    </row>
    <row r="26688" spans="82:87">
      <c r="CD26688" s="34" t="s">
        <v>30561</v>
      </c>
      <c r="CG26688" s="381">
        <v>93908</v>
      </c>
      <c r="CI26688" s="378">
        <v>46230</v>
      </c>
    </row>
    <row r="26689" spans="82:87">
      <c r="CD26689" s="34" t="s">
        <v>30562</v>
      </c>
      <c r="CG26689" s="381">
        <v>93909</v>
      </c>
      <c r="CI26689" s="378">
        <v>46230</v>
      </c>
    </row>
    <row r="26690" spans="82:87">
      <c r="CD26690" s="34" t="s">
        <v>30563</v>
      </c>
      <c r="CG26690" s="381">
        <v>93910</v>
      </c>
      <c r="CI26690" s="378">
        <v>46230</v>
      </c>
    </row>
    <row r="26691" spans="82:87">
      <c r="CD26691" s="34" t="s">
        <v>30564</v>
      </c>
      <c r="CG26691" s="381">
        <v>93999</v>
      </c>
      <c r="CI26691" s="378">
        <v>46230</v>
      </c>
    </row>
    <row r="26692" spans="82:87">
      <c r="CD26692" s="34" t="s">
        <v>30565</v>
      </c>
      <c r="CG26692" s="381">
        <v>94000</v>
      </c>
      <c r="CI26692" s="378">
        <v>46230</v>
      </c>
    </row>
    <row r="26693" spans="82:87">
      <c r="CD26693" s="34" t="s">
        <v>30566</v>
      </c>
      <c r="CG26693" s="381">
        <v>94001</v>
      </c>
      <c r="CI26693" s="378">
        <v>46230</v>
      </c>
    </row>
    <row r="26694" spans="82:87">
      <c r="CD26694" s="34" t="s">
        <v>30567</v>
      </c>
      <c r="CG26694" s="381">
        <v>94002</v>
      </c>
      <c r="CI26694" s="378">
        <v>46230</v>
      </c>
    </row>
    <row r="26695" spans="82:87">
      <c r="CD26695" s="34" t="s">
        <v>30568</v>
      </c>
      <c r="CG26695" s="381">
        <v>94003</v>
      </c>
      <c r="CI26695" s="378">
        <v>46230</v>
      </c>
    </row>
    <row r="26696" spans="82:87">
      <c r="CD26696" s="34" t="s">
        <v>30569</v>
      </c>
      <c r="CG26696" s="381">
        <v>94004</v>
      </c>
      <c r="CI26696" s="378">
        <v>46230</v>
      </c>
    </row>
    <row r="26697" spans="82:87">
      <c r="CD26697" s="34" t="s">
        <v>30570</v>
      </c>
      <c r="CG26697" s="381">
        <v>94005</v>
      </c>
      <c r="CI26697" s="378">
        <v>46240</v>
      </c>
    </row>
    <row r="26698" spans="82:87">
      <c r="CD26698" s="34" t="s">
        <v>30571</v>
      </c>
      <c r="CG26698" s="381">
        <v>94006</v>
      </c>
      <c r="CI26698" s="378">
        <v>46240</v>
      </c>
    </row>
    <row r="26699" spans="82:87">
      <c r="CD26699" s="34" t="s">
        <v>30572</v>
      </c>
      <c r="CG26699" s="381">
        <v>94007</v>
      </c>
      <c r="CI26699" s="378">
        <v>46240</v>
      </c>
    </row>
    <row r="26700" spans="82:87">
      <c r="CD26700" s="34" t="s">
        <v>30573</v>
      </c>
      <c r="CG26700" s="381">
        <v>94008</v>
      </c>
      <c r="CI26700" s="378">
        <v>46240</v>
      </c>
    </row>
    <row r="26701" spans="82:87">
      <c r="CD26701" s="34" t="s">
        <v>30574</v>
      </c>
      <c r="CG26701" s="381">
        <v>94009</v>
      </c>
      <c r="CI26701" s="378">
        <v>46240</v>
      </c>
    </row>
    <row r="26702" spans="82:87">
      <c r="CD26702" s="34" t="s">
        <v>30575</v>
      </c>
      <c r="CG26702" s="381">
        <v>94010</v>
      </c>
      <c r="CI26702" s="378">
        <v>46240</v>
      </c>
    </row>
    <row r="26703" spans="82:87">
      <c r="CD26703" s="34" t="s">
        <v>30576</v>
      </c>
      <c r="CG26703" s="381">
        <v>94011</v>
      </c>
      <c r="CI26703" s="378">
        <v>46240</v>
      </c>
    </row>
    <row r="26704" spans="82:87">
      <c r="CD26704" s="34" t="s">
        <v>30577</v>
      </c>
      <c r="CG26704" s="381">
        <v>94012</v>
      </c>
      <c r="CI26704" s="378">
        <v>46240</v>
      </c>
    </row>
    <row r="26705" spans="82:87">
      <c r="CD26705" s="34" t="s">
        <v>30578</v>
      </c>
      <c r="CG26705" s="381">
        <v>94013</v>
      </c>
      <c r="CI26705" s="378">
        <v>46240</v>
      </c>
    </row>
    <row r="26706" spans="82:87">
      <c r="CD26706" s="34" t="s">
        <v>30579</v>
      </c>
      <c r="CG26706" s="381">
        <v>94014</v>
      </c>
      <c r="CI26706" s="378">
        <v>46240</v>
      </c>
    </row>
    <row r="26707" spans="82:87">
      <c r="CD26707" s="34" t="s">
        <v>30580</v>
      </c>
      <c r="CG26707" s="381">
        <v>94015</v>
      </c>
      <c r="CI26707" s="378">
        <v>46240</v>
      </c>
    </row>
    <row r="26708" spans="82:87">
      <c r="CD26708" s="34" t="s">
        <v>30581</v>
      </c>
      <c r="CG26708" s="381">
        <v>94016</v>
      </c>
      <c r="CI26708" s="378">
        <v>46240</v>
      </c>
    </row>
    <row r="26709" spans="82:87">
      <c r="CD26709" s="34" t="s">
        <v>30582</v>
      </c>
      <c r="CG26709" s="381">
        <v>94017</v>
      </c>
      <c r="CI26709" s="378">
        <v>46250</v>
      </c>
    </row>
    <row r="26710" spans="82:87">
      <c r="CD26710" s="34" t="s">
        <v>30583</v>
      </c>
      <c r="CG26710" s="381">
        <v>94018</v>
      </c>
      <c r="CI26710" s="378">
        <v>46250</v>
      </c>
    </row>
    <row r="26711" spans="82:87">
      <c r="CD26711" s="34" t="s">
        <v>30584</v>
      </c>
      <c r="CG26711" s="381">
        <v>94019</v>
      </c>
      <c r="CI26711" s="378">
        <v>46250</v>
      </c>
    </row>
    <row r="26712" spans="82:87">
      <c r="CD26712" s="34" t="s">
        <v>30585</v>
      </c>
      <c r="CG26712" s="381">
        <v>94020</v>
      </c>
      <c r="CI26712" s="378">
        <v>46250</v>
      </c>
    </row>
    <row r="26713" spans="82:87">
      <c r="CD26713" s="34" t="s">
        <v>30586</v>
      </c>
      <c r="CG26713" s="381">
        <v>94021</v>
      </c>
      <c r="CI26713" s="378">
        <v>46250</v>
      </c>
    </row>
    <row r="26714" spans="82:87">
      <c r="CD26714" s="34" t="s">
        <v>30587</v>
      </c>
      <c r="CG26714" s="381">
        <v>94022</v>
      </c>
      <c r="CI26714" s="378">
        <v>46250</v>
      </c>
    </row>
    <row r="26715" spans="82:87">
      <c r="CD26715" s="34" t="s">
        <v>30588</v>
      </c>
      <c r="CG26715" s="381">
        <v>94023</v>
      </c>
      <c r="CI26715" s="378">
        <v>46250</v>
      </c>
    </row>
    <row r="26716" spans="82:87">
      <c r="CD26716" s="34" t="s">
        <v>30589</v>
      </c>
      <c r="CG26716" s="381">
        <v>94024</v>
      </c>
      <c r="CI26716" s="378">
        <v>46250</v>
      </c>
    </row>
    <row r="26717" spans="82:87">
      <c r="CD26717" s="34" t="s">
        <v>30590</v>
      </c>
      <c r="CG26717" s="381">
        <v>94025</v>
      </c>
      <c r="CI26717" s="378">
        <v>46250</v>
      </c>
    </row>
    <row r="26718" spans="82:87">
      <c r="CD26718" s="34" t="s">
        <v>30591</v>
      </c>
      <c r="CG26718" s="381">
        <v>94026</v>
      </c>
      <c r="CI26718" s="378">
        <v>46260</v>
      </c>
    </row>
    <row r="26719" spans="82:87">
      <c r="CD26719" s="34" t="s">
        <v>30592</v>
      </c>
      <c r="CG26719" s="381">
        <v>94027</v>
      </c>
      <c r="CI26719" s="378">
        <v>46260</v>
      </c>
    </row>
    <row r="26720" spans="82:87">
      <c r="CD26720" s="34" t="s">
        <v>30593</v>
      </c>
      <c r="CG26720" s="381">
        <v>94028</v>
      </c>
      <c r="CI26720" s="378">
        <v>46260</v>
      </c>
    </row>
    <row r="26721" spans="82:87">
      <c r="CD26721" s="34" t="s">
        <v>30594</v>
      </c>
      <c r="CG26721" s="381">
        <v>94029</v>
      </c>
      <c r="CI26721" s="378">
        <v>46260</v>
      </c>
    </row>
    <row r="26722" spans="82:87">
      <c r="CD26722" s="34" t="s">
        <v>30595</v>
      </c>
      <c r="CG26722" s="381">
        <v>94030</v>
      </c>
      <c r="CI26722" s="378">
        <v>46260</v>
      </c>
    </row>
    <row r="26723" spans="82:87">
      <c r="CD26723" s="34" t="s">
        <v>30596</v>
      </c>
      <c r="CG26723" s="381">
        <v>94031</v>
      </c>
      <c r="CI26723" s="378">
        <v>46260</v>
      </c>
    </row>
    <row r="26724" spans="82:87">
      <c r="CD26724" s="34" t="s">
        <v>30597</v>
      </c>
      <c r="CG26724" s="381">
        <v>94032</v>
      </c>
      <c r="CI26724" s="378">
        <v>46260</v>
      </c>
    </row>
    <row r="26725" spans="82:87">
      <c r="CD26725" s="34" t="s">
        <v>30598</v>
      </c>
      <c r="CG26725" s="381">
        <v>94033</v>
      </c>
      <c r="CI26725" s="378">
        <v>46260</v>
      </c>
    </row>
    <row r="26726" spans="82:87">
      <c r="CD26726" s="34" t="s">
        <v>30599</v>
      </c>
      <c r="CG26726" s="381">
        <v>94034</v>
      </c>
      <c r="CI26726" s="378">
        <v>46260</v>
      </c>
    </row>
    <row r="26727" spans="82:87">
      <c r="CD26727" s="34" t="s">
        <v>30600</v>
      </c>
      <c r="CG26727" s="381">
        <v>94035</v>
      </c>
      <c r="CI26727" s="378">
        <v>46260</v>
      </c>
    </row>
    <row r="26728" spans="82:87">
      <c r="CD26728" s="34" t="s">
        <v>30601</v>
      </c>
      <c r="CG26728" s="381">
        <v>94036</v>
      </c>
      <c r="CI26728" s="378">
        <v>46260</v>
      </c>
    </row>
    <row r="26729" spans="82:87">
      <c r="CD26729" s="34" t="s">
        <v>30602</v>
      </c>
      <c r="CG26729" s="381">
        <v>94037</v>
      </c>
      <c r="CI26729" s="378">
        <v>46270</v>
      </c>
    </row>
    <row r="26730" spans="82:87">
      <c r="CD26730" s="34" t="s">
        <v>30603</v>
      </c>
      <c r="CG26730" s="381">
        <v>94038</v>
      </c>
      <c r="CI26730" s="378">
        <v>46270</v>
      </c>
    </row>
    <row r="26731" spans="82:87">
      <c r="CD26731" s="34" t="s">
        <v>30604</v>
      </c>
      <c r="CG26731" s="381">
        <v>94039</v>
      </c>
      <c r="CI26731" s="378">
        <v>46270</v>
      </c>
    </row>
    <row r="26732" spans="82:87">
      <c r="CD26732" s="34" t="s">
        <v>30605</v>
      </c>
      <c r="CG26732" s="381">
        <v>94040</v>
      </c>
      <c r="CI26732" s="378">
        <v>46270</v>
      </c>
    </row>
    <row r="26733" spans="82:87">
      <c r="CD26733" s="34" t="s">
        <v>30606</v>
      </c>
      <c r="CG26733" s="381">
        <v>94041</v>
      </c>
      <c r="CI26733" s="378">
        <v>46270</v>
      </c>
    </row>
    <row r="26734" spans="82:87">
      <c r="CD26734" s="34" t="s">
        <v>30607</v>
      </c>
      <c r="CG26734" s="381">
        <v>94042</v>
      </c>
      <c r="CI26734" s="378">
        <v>46270</v>
      </c>
    </row>
    <row r="26735" spans="82:87">
      <c r="CD26735" s="34" t="s">
        <v>30608</v>
      </c>
      <c r="CG26735" s="381">
        <v>94043</v>
      </c>
      <c r="CI26735" s="378">
        <v>46270</v>
      </c>
    </row>
    <row r="26736" spans="82:87">
      <c r="CD26736" s="34" t="s">
        <v>30609</v>
      </c>
      <c r="CG26736" s="381">
        <v>94044</v>
      </c>
      <c r="CI26736" s="378">
        <v>46270</v>
      </c>
    </row>
    <row r="26737" spans="82:87">
      <c r="CD26737" s="34" t="s">
        <v>30610</v>
      </c>
      <c r="CG26737" s="381">
        <v>94045</v>
      </c>
      <c r="CI26737" s="378">
        <v>46300</v>
      </c>
    </row>
    <row r="26738" spans="82:87">
      <c r="CD26738" s="34" t="s">
        <v>30611</v>
      </c>
      <c r="CG26738" s="381">
        <v>94046</v>
      </c>
      <c r="CI26738" s="378">
        <v>46300</v>
      </c>
    </row>
    <row r="26739" spans="82:87">
      <c r="CD26739" s="34" t="s">
        <v>30612</v>
      </c>
      <c r="CG26739" s="381">
        <v>94047</v>
      </c>
      <c r="CI26739" s="378">
        <v>46300</v>
      </c>
    </row>
    <row r="26740" spans="82:87">
      <c r="CD26740" s="34" t="s">
        <v>30613</v>
      </c>
      <c r="CG26740" s="381">
        <v>94048</v>
      </c>
      <c r="CI26740" s="378">
        <v>46300</v>
      </c>
    </row>
    <row r="26741" spans="82:87">
      <c r="CD26741" s="34" t="s">
        <v>30614</v>
      </c>
      <c r="CG26741" s="381">
        <v>94049</v>
      </c>
      <c r="CI26741" s="378">
        <v>46300</v>
      </c>
    </row>
    <row r="26742" spans="82:87">
      <c r="CD26742" s="34" t="s">
        <v>30615</v>
      </c>
      <c r="CG26742" s="381">
        <v>94051</v>
      </c>
      <c r="CI26742" s="378">
        <v>46300</v>
      </c>
    </row>
    <row r="26743" spans="82:87">
      <c r="CD26743" s="34" t="s">
        <v>30616</v>
      </c>
      <c r="CG26743" s="381">
        <v>94052</v>
      </c>
      <c r="CI26743" s="378">
        <v>46300</v>
      </c>
    </row>
    <row r="26744" spans="82:87">
      <c r="CD26744" s="34" t="s">
        <v>30617</v>
      </c>
      <c r="CG26744" s="381">
        <v>94053</v>
      </c>
      <c r="CI26744" s="378">
        <v>46300</v>
      </c>
    </row>
    <row r="26745" spans="82:87">
      <c r="CD26745" s="34" t="s">
        <v>30618</v>
      </c>
      <c r="CG26745" s="381">
        <v>94054</v>
      </c>
      <c r="CI26745" s="378">
        <v>46300</v>
      </c>
    </row>
    <row r="26746" spans="82:87">
      <c r="CD26746" s="34" t="s">
        <v>30619</v>
      </c>
      <c r="CG26746" s="381">
        <v>94055</v>
      </c>
      <c r="CI26746" s="378">
        <v>46300</v>
      </c>
    </row>
    <row r="26747" spans="82:87">
      <c r="CD26747" s="34" t="s">
        <v>30620</v>
      </c>
      <c r="CG26747" s="381">
        <v>94056</v>
      </c>
      <c r="CI26747" s="378">
        <v>46300</v>
      </c>
    </row>
    <row r="26748" spans="82:87">
      <c r="CD26748" s="34" t="s">
        <v>30621</v>
      </c>
      <c r="CG26748" s="381">
        <v>94057</v>
      </c>
      <c r="CI26748" s="378">
        <v>46300</v>
      </c>
    </row>
    <row r="26749" spans="82:87">
      <c r="CD26749" s="34" t="s">
        <v>30622</v>
      </c>
      <c r="CG26749" s="381">
        <v>94058</v>
      </c>
      <c r="CI26749" s="378">
        <v>46300</v>
      </c>
    </row>
    <row r="26750" spans="82:87">
      <c r="CD26750" s="34" t="s">
        <v>30623</v>
      </c>
      <c r="CG26750" s="381">
        <v>94059</v>
      </c>
      <c r="CI26750" s="378">
        <v>46300</v>
      </c>
    </row>
    <row r="26751" spans="82:87">
      <c r="CD26751" s="34" t="s">
        <v>30624</v>
      </c>
      <c r="CG26751" s="381">
        <v>94081</v>
      </c>
      <c r="CI26751" s="378">
        <v>46310</v>
      </c>
    </row>
    <row r="26752" spans="82:87">
      <c r="CD26752" s="34" t="s">
        <v>30625</v>
      </c>
      <c r="CG26752" s="381">
        <v>94091</v>
      </c>
      <c r="CI26752" s="378">
        <v>46310</v>
      </c>
    </row>
    <row r="26753" spans="82:87">
      <c r="CD26753" s="34" t="s">
        <v>30626</v>
      </c>
      <c r="CG26753" s="381">
        <v>94092</v>
      </c>
      <c r="CI26753" s="378">
        <v>46310</v>
      </c>
    </row>
    <row r="26754" spans="82:87">
      <c r="CD26754" s="34" t="s">
        <v>30627</v>
      </c>
      <c r="CG26754" s="381">
        <v>94093</v>
      </c>
      <c r="CI26754" s="378">
        <v>46310</v>
      </c>
    </row>
    <row r="26755" spans="82:87">
      <c r="CD26755" s="34" t="s">
        <v>30628</v>
      </c>
      <c r="CG26755" s="381">
        <v>94094</v>
      </c>
      <c r="CI26755" s="378">
        <v>46310</v>
      </c>
    </row>
    <row r="26756" spans="82:87">
      <c r="CD26756" s="34" t="s">
        <v>30629</v>
      </c>
      <c r="CG26756" s="381">
        <v>94095</v>
      </c>
      <c r="CI26756" s="378">
        <v>46310</v>
      </c>
    </row>
    <row r="26757" spans="82:87">
      <c r="CD26757" s="34" t="s">
        <v>30630</v>
      </c>
      <c r="CG26757" s="381">
        <v>94096</v>
      </c>
      <c r="CI26757" s="378">
        <v>46310</v>
      </c>
    </row>
    <row r="26758" spans="82:87">
      <c r="CD26758" s="34" t="s">
        <v>30631</v>
      </c>
      <c r="CG26758" s="381">
        <v>94097</v>
      </c>
      <c r="CI26758" s="378">
        <v>46320</v>
      </c>
    </row>
    <row r="26759" spans="82:87">
      <c r="CD26759" s="34" t="s">
        <v>30632</v>
      </c>
      <c r="CG26759" s="381">
        <v>94098</v>
      </c>
      <c r="CI26759" s="378">
        <v>46320</v>
      </c>
    </row>
    <row r="26760" spans="82:87">
      <c r="CD26760" s="34" t="s">
        <v>30633</v>
      </c>
      <c r="CG26760" s="381">
        <v>94099</v>
      </c>
      <c r="CI26760" s="378">
        <v>46320</v>
      </c>
    </row>
    <row r="26761" spans="82:87">
      <c r="CD26761" s="34" t="s">
        <v>30634</v>
      </c>
      <c r="CG26761" s="381">
        <v>94100</v>
      </c>
      <c r="CI26761" s="378">
        <v>46320</v>
      </c>
    </row>
    <row r="26762" spans="82:87">
      <c r="CD26762" s="34" t="s">
        <v>30635</v>
      </c>
      <c r="CG26762" s="381">
        <v>94101</v>
      </c>
      <c r="CI26762" s="378">
        <v>46320</v>
      </c>
    </row>
    <row r="26763" spans="82:87">
      <c r="CD26763" s="34" t="s">
        <v>30636</v>
      </c>
      <c r="CG26763" s="381">
        <v>94102</v>
      </c>
      <c r="CI26763" s="378">
        <v>46320</v>
      </c>
    </row>
    <row r="26764" spans="82:87">
      <c r="CD26764" s="34" t="s">
        <v>30637</v>
      </c>
      <c r="CG26764" s="381">
        <v>94103</v>
      </c>
      <c r="CI26764" s="378">
        <v>46320</v>
      </c>
    </row>
    <row r="26765" spans="82:87">
      <c r="CD26765" s="34" t="s">
        <v>30638</v>
      </c>
      <c r="CG26765" s="381">
        <v>94104</v>
      </c>
      <c r="CI26765" s="378">
        <v>46320</v>
      </c>
    </row>
    <row r="26766" spans="82:87">
      <c r="CD26766" s="34" t="s">
        <v>30639</v>
      </c>
      <c r="CG26766" s="381">
        <v>94105</v>
      </c>
      <c r="CI26766" s="378">
        <v>46320</v>
      </c>
    </row>
    <row r="26767" spans="82:87">
      <c r="CD26767" s="34" t="s">
        <v>30640</v>
      </c>
      <c r="CG26767" s="381">
        <v>94106</v>
      </c>
      <c r="CI26767" s="378">
        <v>46320</v>
      </c>
    </row>
    <row r="26768" spans="82:87">
      <c r="CD26768" s="34" t="s">
        <v>30641</v>
      </c>
      <c r="CG26768" s="381">
        <v>94107</v>
      </c>
      <c r="CI26768" s="378">
        <v>46320</v>
      </c>
    </row>
    <row r="26769" spans="82:87">
      <c r="CD26769" s="34" t="s">
        <v>30642</v>
      </c>
      <c r="CG26769" s="381">
        <v>94108</v>
      </c>
      <c r="CI26769" s="378">
        <v>46320</v>
      </c>
    </row>
    <row r="26770" spans="82:87">
      <c r="CD26770" s="34" t="s">
        <v>30643</v>
      </c>
      <c r="CG26770" s="381">
        <v>94109</v>
      </c>
      <c r="CI26770" s="378">
        <v>46320</v>
      </c>
    </row>
    <row r="26771" spans="82:87">
      <c r="CD26771" s="34" t="s">
        <v>30644</v>
      </c>
      <c r="CG26771" s="381">
        <v>94110</v>
      </c>
      <c r="CI26771" s="378">
        <v>46330</v>
      </c>
    </row>
    <row r="26772" spans="82:87">
      <c r="CD26772" s="34" t="s">
        <v>30645</v>
      </c>
      <c r="CG26772" s="381">
        <v>94111</v>
      </c>
      <c r="CI26772" s="378">
        <v>46330</v>
      </c>
    </row>
    <row r="26773" spans="82:87">
      <c r="CD26773" s="34" t="s">
        <v>30646</v>
      </c>
      <c r="CG26773" s="381">
        <v>94112</v>
      </c>
      <c r="CI26773" s="378">
        <v>46330</v>
      </c>
    </row>
    <row r="26774" spans="82:87">
      <c r="CD26774" s="34" t="s">
        <v>30647</v>
      </c>
      <c r="CG26774" s="381">
        <v>94113</v>
      </c>
      <c r="CI26774" s="378">
        <v>46330</v>
      </c>
    </row>
    <row r="26775" spans="82:87">
      <c r="CD26775" s="34" t="s">
        <v>30648</v>
      </c>
      <c r="CG26775" s="381">
        <v>94114</v>
      </c>
      <c r="CI26775" s="378">
        <v>46330</v>
      </c>
    </row>
    <row r="26776" spans="82:87">
      <c r="CD26776" s="34" t="s">
        <v>30649</v>
      </c>
      <c r="CG26776" s="381">
        <v>94115</v>
      </c>
      <c r="CI26776" s="378">
        <v>46330</v>
      </c>
    </row>
    <row r="26777" spans="82:87">
      <c r="CD26777" s="34" t="s">
        <v>30650</v>
      </c>
      <c r="CG26777" s="381">
        <v>94116</v>
      </c>
      <c r="CI26777" s="378">
        <v>46330</v>
      </c>
    </row>
    <row r="26778" spans="82:87">
      <c r="CD26778" s="34" t="s">
        <v>30651</v>
      </c>
      <c r="CG26778" s="381">
        <v>94117</v>
      </c>
      <c r="CI26778" s="378">
        <v>46330</v>
      </c>
    </row>
    <row r="26779" spans="82:87">
      <c r="CD26779" s="34" t="s">
        <v>30652</v>
      </c>
      <c r="CG26779" s="381">
        <v>94118</v>
      </c>
      <c r="CI26779" s="378">
        <v>46330</v>
      </c>
    </row>
    <row r="26780" spans="82:87">
      <c r="CD26780" s="34" t="s">
        <v>30653</v>
      </c>
      <c r="CG26780" s="381">
        <v>94119</v>
      </c>
      <c r="CI26780" s="378">
        <v>46330</v>
      </c>
    </row>
    <row r="26781" spans="82:87">
      <c r="CD26781" s="34" t="s">
        <v>30654</v>
      </c>
      <c r="CG26781" s="381">
        <v>94120</v>
      </c>
      <c r="CI26781" s="378">
        <v>46330</v>
      </c>
    </row>
    <row r="26782" spans="82:87">
      <c r="CD26782" s="34" t="s">
        <v>30655</v>
      </c>
      <c r="CG26782" s="381">
        <v>94121</v>
      </c>
      <c r="CI26782" s="378">
        <v>46330</v>
      </c>
    </row>
    <row r="26783" spans="82:87">
      <c r="CD26783" s="34" t="s">
        <v>30656</v>
      </c>
      <c r="CG26783" s="381">
        <v>94122</v>
      </c>
      <c r="CI26783" s="378">
        <v>46340</v>
      </c>
    </row>
    <row r="26784" spans="82:87">
      <c r="CD26784" s="34" t="s">
        <v>30657</v>
      </c>
      <c r="CG26784" s="381">
        <v>94123</v>
      </c>
      <c r="CI26784" s="378">
        <v>46340</v>
      </c>
    </row>
    <row r="26785" spans="82:87">
      <c r="CD26785" s="34" t="s">
        <v>30658</v>
      </c>
      <c r="CG26785" s="381">
        <v>94124</v>
      </c>
      <c r="CI26785" s="378">
        <v>46340</v>
      </c>
    </row>
    <row r="26786" spans="82:87">
      <c r="CD26786" s="34" t="s">
        <v>30659</v>
      </c>
      <c r="CG26786" s="381">
        <v>94125</v>
      </c>
      <c r="CI26786" s="378">
        <v>46340</v>
      </c>
    </row>
    <row r="26787" spans="82:87">
      <c r="CD26787" s="34" t="s">
        <v>30660</v>
      </c>
      <c r="CG26787" s="381">
        <v>94126</v>
      </c>
      <c r="CI26787" s="378">
        <v>46350</v>
      </c>
    </row>
    <row r="26788" spans="82:87">
      <c r="CD26788" s="34" t="s">
        <v>30661</v>
      </c>
      <c r="CG26788" s="381">
        <v>94127</v>
      </c>
      <c r="CI26788" s="378">
        <v>46350</v>
      </c>
    </row>
    <row r="26789" spans="82:87">
      <c r="CD26789" s="34" t="s">
        <v>30662</v>
      </c>
      <c r="CG26789" s="381">
        <v>94128</v>
      </c>
      <c r="CI26789" s="378">
        <v>46350</v>
      </c>
    </row>
    <row r="26790" spans="82:87">
      <c r="CD26790" s="34" t="s">
        <v>30663</v>
      </c>
      <c r="CG26790" s="381">
        <v>94129</v>
      </c>
      <c r="CI26790" s="378">
        <v>46350</v>
      </c>
    </row>
    <row r="26791" spans="82:87">
      <c r="CD26791" s="34" t="s">
        <v>30664</v>
      </c>
      <c r="CG26791" s="381">
        <v>94130</v>
      </c>
      <c r="CI26791" s="378">
        <v>46350</v>
      </c>
    </row>
    <row r="26792" spans="82:87">
      <c r="CD26792" s="34" t="s">
        <v>30665</v>
      </c>
      <c r="CG26792" s="381">
        <v>94131</v>
      </c>
      <c r="CI26792" s="378">
        <v>46350</v>
      </c>
    </row>
    <row r="26793" spans="82:87">
      <c r="CD26793" s="34" t="s">
        <v>30666</v>
      </c>
      <c r="CG26793" s="381">
        <v>94132</v>
      </c>
      <c r="CI26793" s="378">
        <v>46350</v>
      </c>
    </row>
    <row r="26794" spans="82:87">
      <c r="CD26794" s="34" t="s">
        <v>30667</v>
      </c>
      <c r="CG26794" s="381">
        <v>94133</v>
      </c>
      <c r="CI26794" s="378">
        <v>46360</v>
      </c>
    </row>
    <row r="26795" spans="82:87">
      <c r="CD26795" s="34" t="s">
        <v>30668</v>
      </c>
      <c r="CG26795" s="381">
        <v>94134</v>
      </c>
      <c r="CI26795" s="378">
        <v>46360</v>
      </c>
    </row>
    <row r="26796" spans="82:87">
      <c r="CD26796" s="34" t="s">
        <v>30669</v>
      </c>
      <c r="CG26796" s="381">
        <v>94135</v>
      </c>
      <c r="CI26796" s="378">
        <v>46360</v>
      </c>
    </row>
    <row r="26797" spans="82:87">
      <c r="CD26797" s="34" t="s">
        <v>30670</v>
      </c>
      <c r="CG26797" s="381">
        <v>94136</v>
      </c>
      <c r="CI26797" s="378">
        <v>46360</v>
      </c>
    </row>
    <row r="26798" spans="82:87">
      <c r="CD26798" s="34" t="s">
        <v>30671</v>
      </c>
      <c r="CG26798" s="381">
        <v>94137</v>
      </c>
      <c r="CI26798" s="378">
        <v>46360</v>
      </c>
    </row>
    <row r="26799" spans="82:87">
      <c r="CD26799" s="34" t="s">
        <v>30672</v>
      </c>
      <c r="CG26799" s="381">
        <v>94138</v>
      </c>
      <c r="CI26799" s="378">
        <v>46360</v>
      </c>
    </row>
    <row r="26800" spans="82:87">
      <c r="CD26800" s="34" t="s">
        <v>30673</v>
      </c>
      <c r="CG26800" s="381">
        <v>94139</v>
      </c>
      <c r="CI26800" s="378">
        <v>46360</v>
      </c>
    </row>
    <row r="26801" spans="82:87">
      <c r="CD26801" s="34" t="s">
        <v>30674</v>
      </c>
      <c r="CG26801" s="381">
        <v>94140</v>
      </c>
      <c r="CI26801" s="378">
        <v>46400</v>
      </c>
    </row>
    <row r="26802" spans="82:87">
      <c r="CD26802" s="34" t="s">
        <v>30675</v>
      </c>
      <c r="CG26802" s="381">
        <v>94141</v>
      </c>
      <c r="CI26802" s="378">
        <v>46400</v>
      </c>
    </row>
    <row r="26803" spans="82:87">
      <c r="CD26803" s="34" t="s">
        <v>30676</v>
      </c>
      <c r="CG26803" s="381">
        <v>94142</v>
      </c>
      <c r="CI26803" s="378">
        <v>46400</v>
      </c>
    </row>
    <row r="26804" spans="82:87">
      <c r="CD26804" s="34" t="s">
        <v>30677</v>
      </c>
      <c r="CG26804" s="381">
        <v>94143</v>
      </c>
      <c r="CI26804" s="378">
        <v>46400</v>
      </c>
    </row>
    <row r="26805" spans="82:87">
      <c r="CD26805" s="34" t="s">
        <v>30678</v>
      </c>
      <c r="CG26805" s="381">
        <v>94144</v>
      </c>
      <c r="CI26805" s="378">
        <v>46400</v>
      </c>
    </row>
    <row r="26806" spans="82:87">
      <c r="CD26806" s="34" t="s">
        <v>30679</v>
      </c>
      <c r="CG26806" s="381">
        <v>94145</v>
      </c>
      <c r="CI26806" s="378">
        <v>46400</v>
      </c>
    </row>
    <row r="26807" spans="82:87">
      <c r="CD26807" s="34" t="s">
        <v>30680</v>
      </c>
      <c r="CG26807" s="381">
        <v>94146</v>
      </c>
      <c r="CI26807" s="378">
        <v>46400</v>
      </c>
    </row>
    <row r="26808" spans="82:87">
      <c r="CD26808" s="34" t="s">
        <v>30681</v>
      </c>
      <c r="CG26808" s="381">
        <v>94147</v>
      </c>
      <c r="CI26808" s="378">
        <v>46400</v>
      </c>
    </row>
    <row r="26809" spans="82:87">
      <c r="CD26809" s="34" t="s">
        <v>30682</v>
      </c>
      <c r="CG26809" s="381">
        <v>94148</v>
      </c>
      <c r="CI26809" s="378">
        <v>46400</v>
      </c>
    </row>
    <row r="26810" spans="82:87">
      <c r="CD26810" s="34" t="s">
        <v>30683</v>
      </c>
      <c r="CG26810" s="381">
        <v>94149</v>
      </c>
      <c r="CI26810" s="378">
        <v>46400</v>
      </c>
    </row>
    <row r="26811" spans="82:87">
      <c r="CD26811" s="34" t="s">
        <v>30684</v>
      </c>
      <c r="CG26811" s="381">
        <v>94150</v>
      </c>
      <c r="CI26811" s="378">
        <v>46400</v>
      </c>
    </row>
    <row r="26812" spans="82:87">
      <c r="CD26812" s="34" t="s">
        <v>30685</v>
      </c>
      <c r="CG26812" s="381">
        <v>94151</v>
      </c>
      <c r="CI26812" s="378">
        <v>46400</v>
      </c>
    </row>
    <row r="26813" spans="82:87">
      <c r="CD26813" s="34" t="s">
        <v>30686</v>
      </c>
      <c r="CG26813" s="381">
        <v>94152</v>
      </c>
      <c r="CI26813" s="378">
        <v>46417</v>
      </c>
    </row>
    <row r="26814" spans="82:87">
      <c r="CD26814" s="34" t="s">
        <v>30687</v>
      </c>
      <c r="CG26814" s="381">
        <v>94153</v>
      </c>
      <c r="CI26814" s="378">
        <v>46470</v>
      </c>
    </row>
    <row r="26815" spans="82:87">
      <c r="CD26815" s="34" t="s">
        <v>30688</v>
      </c>
      <c r="CG26815" s="381">
        <v>94154</v>
      </c>
      <c r="CI26815" s="378">
        <v>46470</v>
      </c>
    </row>
    <row r="26816" spans="82:87">
      <c r="CD26816" s="34" t="s">
        <v>30689</v>
      </c>
      <c r="CG26816" s="381">
        <v>94155</v>
      </c>
      <c r="CI26816" s="378">
        <v>46500</v>
      </c>
    </row>
    <row r="26817" spans="82:87">
      <c r="CD26817" s="34" t="s">
        <v>30690</v>
      </c>
      <c r="CG26817" s="381">
        <v>94156</v>
      </c>
      <c r="CI26817" s="378">
        <v>46500</v>
      </c>
    </row>
    <row r="26818" spans="82:87">
      <c r="CD26818" s="34" t="s">
        <v>30691</v>
      </c>
      <c r="CG26818" s="381">
        <v>94157</v>
      </c>
      <c r="CI26818" s="378">
        <v>46500</v>
      </c>
    </row>
    <row r="26819" spans="82:87">
      <c r="CD26819" s="34" t="s">
        <v>30692</v>
      </c>
      <c r="CG26819" s="381">
        <v>94158</v>
      </c>
      <c r="CI26819" s="378">
        <v>46500</v>
      </c>
    </row>
    <row r="26820" spans="82:87">
      <c r="CD26820" s="34" t="s">
        <v>30693</v>
      </c>
      <c r="CG26820" s="381">
        <v>94159</v>
      </c>
      <c r="CI26820" s="378">
        <v>46500</v>
      </c>
    </row>
    <row r="26821" spans="82:87">
      <c r="CD26821" s="34" t="s">
        <v>30694</v>
      </c>
      <c r="CG26821" s="381">
        <v>94160</v>
      </c>
      <c r="CI26821" s="378">
        <v>46500</v>
      </c>
    </row>
    <row r="26822" spans="82:87">
      <c r="CD26822" s="34" t="s">
        <v>30695</v>
      </c>
      <c r="CG26822" s="381">
        <v>94161</v>
      </c>
      <c r="CI26822" s="378">
        <v>46500</v>
      </c>
    </row>
    <row r="26823" spans="82:87">
      <c r="CD26823" s="34" t="s">
        <v>30696</v>
      </c>
      <c r="CG26823" s="381">
        <v>94162</v>
      </c>
      <c r="CI26823" s="378">
        <v>46500</v>
      </c>
    </row>
    <row r="26824" spans="82:87">
      <c r="CD26824" s="34" t="s">
        <v>30697</v>
      </c>
      <c r="CG26824" s="381">
        <v>94163</v>
      </c>
      <c r="CI26824" s="378">
        <v>46500</v>
      </c>
    </row>
    <row r="26825" spans="82:87">
      <c r="CD26825" s="34" t="s">
        <v>30698</v>
      </c>
      <c r="CG26825" s="381">
        <v>94164</v>
      </c>
      <c r="CI26825" s="378">
        <v>46500</v>
      </c>
    </row>
    <row r="26826" spans="82:87">
      <c r="CD26826" s="34" t="s">
        <v>30699</v>
      </c>
      <c r="CG26826" s="381">
        <v>94165</v>
      </c>
      <c r="CI26826" s="378">
        <v>46500</v>
      </c>
    </row>
    <row r="26827" spans="82:87">
      <c r="CD26827" s="34" t="s">
        <v>30700</v>
      </c>
      <c r="CG26827" s="381">
        <v>94166</v>
      </c>
      <c r="CI26827" s="378">
        <v>46500</v>
      </c>
    </row>
    <row r="26828" spans="82:87">
      <c r="CD26828" s="34" t="s">
        <v>30701</v>
      </c>
      <c r="CG26828" s="381">
        <v>94167</v>
      </c>
      <c r="CI26828" s="378">
        <v>46500</v>
      </c>
    </row>
    <row r="26829" spans="82:87">
      <c r="CD26829" s="34" t="s">
        <v>30702</v>
      </c>
      <c r="CG26829" s="381">
        <v>94168</v>
      </c>
      <c r="CI26829" s="378">
        <v>46500</v>
      </c>
    </row>
    <row r="26830" spans="82:87">
      <c r="CD26830" s="34" t="s">
        <v>30703</v>
      </c>
      <c r="CG26830" s="381">
        <v>94169</v>
      </c>
      <c r="CI26830" s="378">
        <v>46500</v>
      </c>
    </row>
    <row r="26831" spans="82:87">
      <c r="CD26831" s="34" t="s">
        <v>30704</v>
      </c>
      <c r="CG26831" s="381">
        <v>94170</v>
      </c>
      <c r="CI26831" s="378">
        <v>46500</v>
      </c>
    </row>
    <row r="26832" spans="82:87">
      <c r="CD26832" s="34" t="s">
        <v>30705</v>
      </c>
      <c r="CG26832" s="381">
        <v>94171</v>
      </c>
      <c r="CI26832" s="378">
        <v>46500</v>
      </c>
    </row>
    <row r="26833" spans="82:87">
      <c r="CD26833" s="34" t="s">
        <v>30706</v>
      </c>
      <c r="CG26833" s="381">
        <v>94172</v>
      </c>
      <c r="CI26833" s="378">
        <v>46600</v>
      </c>
    </row>
    <row r="26834" spans="82:87">
      <c r="CD26834" s="34" t="s">
        <v>30707</v>
      </c>
      <c r="CG26834" s="381">
        <v>94173</v>
      </c>
      <c r="CI26834" s="378">
        <v>46600</v>
      </c>
    </row>
    <row r="26835" spans="82:87">
      <c r="CD26835" s="34" t="s">
        <v>30708</v>
      </c>
      <c r="CG26835" s="381">
        <v>94174</v>
      </c>
      <c r="CI26835" s="378">
        <v>46600</v>
      </c>
    </row>
    <row r="26836" spans="82:87">
      <c r="CD26836" s="34" t="s">
        <v>30709</v>
      </c>
      <c r="CG26836" s="381">
        <v>94175</v>
      </c>
      <c r="CI26836" s="378">
        <v>46600</v>
      </c>
    </row>
    <row r="26837" spans="82:87">
      <c r="CD26837" s="34" t="s">
        <v>30710</v>
      </c>
      <c r="CG26837" s="381">
        <v>94190</v>
      </c>
      <c r="CI26837" s="378">
        <v>46600</v>
      </c>
    </row>
    <row r="26838" spans="82:87">
      <c r="CD26838" s="34" t="s">
        <v>30711</v>
      </c>
      <c r="CG26838" s="381">
        <v>94191</v>
      </c>
      <c r="CI26838" s="378">
        <v>46600</v>
      </c>
    </row>
    <row r="26839" spans="82:87">
      <c r="CD26839" s="34" t="s">
        <v>30712</v>
      </c>
      <c r="CG26839" s="381">
        <v>94192</v>
      </c>
      <c r="CI26839" s="378">
        <v>46600</v>
      </c>
    </row>
    <row r="26840" spans="82:87">
      <c r="CD26840" s="34" t="s">
        <v>30713</v>
      </c>
      <c r="CG26840" s="381">
        <v>94193</v>
      </c>
      <c r="CI26840" s="378">
        <v>46600</v>
      </c>
    </row>
    <row r="26841" spans="82:87">
      <c r="CD26841" s="34" t="s">
        <v>30714</v>
      </c>
      <c r="CG26841" s="381">
        <v>94194</v>
      </c>
      <c r="CI26841" s="378">
        <v>46600</v>
      </c>
    </row>
    <row r="26842" spans="82:87">
      <c r="CD26842" s="34" t="s">
        <v>30715</v>
      </c>
      <c r="CG26842" s="381">
        <v>94195</v>
      </c>
      <c r="CI26842" s="378">
        <v>46600</v>
      </c>
    </row>
    <row r="26843" spans="82:87">
      <c r="CD26843" s="34" t="s">
        <v>30716</v>
      </c>
      <c r="CG26843" s="381">
        <v>94196</v>
      </c>
      <c r="CI26843" s="378">
        <v>46600</v>
      </c>
    </row>
    <row r="26844" spans="82:87">
      <c r="CD26844" s="34" t="s">
        <v>30717</v>
      </c>
      <c r="CG26844" s="381">
        <v>94197</v>
      </c>
      <c r="CI26844" s="378">
        <v>46612</v>
      </c>
    </row>
    <row r="26845" spans="82:87">
      <c r="CD26845" s="34" t="s">
        <v>30718</v>
      </c>
      <c r="CG26845" s="381">
        <v>94198</v>
      </c>
      <c r="CI26845" s="378">
        <v>46700</v>
      </c>
    </row>
    <row r="26846" spans="82:87">
      <c r="CD26846" s="34" t="s">
        <v>30719</v>
      </c>
      <c r="CG26846" s="381">
        <v>94199</v>
      </c>
      <c r="CI26846" s="378">
        <v>46700</v>
      </c>
    </row>
    <row r="26847" spans="82:87">
      <c r="CD26847" s="34" t="s">
        <v>30720</v>
      </c>
      <c r="CG26847" s="381">
        <v>94200</v>
      </c>
      <c r="CI26847" s="378">
        <v>46700</v>
      </c>
    </row>
    <row r="26848" spans="82:87">
      <c r="CD26848" s="34" t="s">
        <v>30721</v>
      </c>
      <c r="CG26848" s="381">
        <v>94201</v>
      </c>
      <c r="CI26848" s="378">
        <v>46700</v>
      </c>
    </row>
    <row r="26849" spans="82:87">
      <c r="CD26849" s="34" t="s">
        <v>30722</v>
      </c>
      <c r="CG26849" s="381">
        <v>94202</v>
      </c>
      <c r="CI26849" s="378">
        <v>46700</v>
      </c>
    </row>
    <row r="26850" spans="82:87">
      <c r="CD26850" s="34" t="s">
        <v>30723</v>
      </c>
      <c r="CG26850" s="381">
        <v>94203</v>
      </c>
      <c r="CI26850" s="378">
        <v>46700</v>
      </c>
    </row>
    <row r="26851" spans="82:87">
      <c r="CD26851" s="34" t="s">
        <v>30724</v>
      </c>
      <c r="CG26851" s="381">
        <v>94204</v>
      </c>
      <c r="CI26851" s="378">
        <v>46700</v>
      </c>
    </row>
    <row r="26852" spans="82:87">
      <c r="CD26852" s="34" t="s">
        <v>30725</v>
      </c>
      <c r="CG26852" s="381">
        <v>94205</v>
      </c>
      <c r="CI26852" s="378">
        <v>46700</v>
      </c>
    </row>
    <row r="26853" spans="82:87">
      <c r="CD26853" s="34" t="s">
        <v>30726</v>
      </c>
      <c r="CG26853" s="381">
        <v>94206</v>
      </c>
      <c r="CI26853" s="378">
        <v>46700</v>
      </c>
    </row>
    <row r="26854" spans="82:87">
      <c r="CD26854" s="34" t="s">
        <v>30727</v>
      </c>
      <c r="CG26854" s="381">
        <v>94207</v>
      </c>
      <c r="CI26854" s="378">
        <v>46700</v>
      </c>
    </row>
    <row r="26855" spans="82:87">
      <c r="CD26855" s="34" t="s">
        <v>30728</v>
      </c>
      <c r="CG26855" s="381">
        <v>94208</v>
      </c>
      <c r="CI26855" s="378">
        <v>46700</v>
      </c>
    </row>
    <row r="26856" spans="82:87">
      <c r="CD26856" s="34" t="s">
        <v>30729</v>
      </c>
      <c r="CG26856" s="381">
        <v>94209</v>
      </c>
      <c r="CI26856" s="378">
        <v>46700</v>
      </c>
    </row>
    <row r="26857" spans="82:87">
      <c r="CD26857" s="34" t="s">
        <v>30730</v>
      </c>
      <c r="CG26857" s="381">
        <v>94210</v>
      </c>
      <c r="CI26857" s="378">
        <v>46700</v>
      </c>
    </row>
    <row r="26858" spans="82:87">
      <c r="CD26858" s="34" t="s">
        <v>30731</v>
      </c>
      <c r="CG26858" s="381">
        <v>94211</v>
      </c>
      <c r="CI26858" s="378">
        <v>46780</v>
      </c>
    </row>
    <row r="26859" spans="82:87">
      <c r="CD26859" s="34" t="s">
        <v>30732</v>
      </c>
      <c r="CG26859" s="381">
        <v>94212</v>
      </c>
      <c r="CI26859" s="378">
        <v>46790</v>
      </c>
    </row>
    <row r="26860" spans="82:87">
      <c r="CD26860" s="34" t="s">
        <v>30733</v>
      </c>
      <c r="CG26860" s="381">
        <v>94213</v>
      </c>
      <c r="CI26860" s="378">
        <v>46800</v>
      </c>
    </row>
    <row r="26861" spans="82:87">
      <c r="CD26861" s="34" t="s">
        <v>30734</v>
      </c>
      <c r="CG26861" s="381">
        <v>94214</v>
      </c>
      <c r="CI26861" s="378">
        <v>46800</v>
      </c>
    </row>
    <row r="26862" spans="82:87">
      <c r="CD26862" s="34" t="s">
        <v>30735</v>
      </c>
      <c r="CG26862" s="381">
        <v>94215</v>
      </c>
      <c r="CI26862" s="378">
        <v>46800</v>
      </c>
    </row>
    <row r="26863" spans="82:87">
      <c r="CD26863" s="34" t="s">
        <v>30736</v>
      </c>
      <c r="CG26863" s="381">
        <v>94216</v>
      </c>
      <c r="CI26863" s="378">
        <v>46800</v>
      </c>
    </row>
    <row r="26864" spans="82:87">
      <c r="CD26864" s="34" t="s">
        <v>30737</v>
      </c>
      <c r="CG26864" s="381">
        <v>94217</v>
      </c>
      <c r="CI26864" s="378">
        <v>46800</v>
      </c>
    </row>
    <row r="26865" spans="82:87">
      <c r="CD26865" s="34" t="s">
        <v>30738</v>
      </c>
      <c r="CG26865" s="381">
        <v>94218</v>
      </c>
      <c r="CI26865" s="378">
        <v>46800</v>
      </c>
    </row>
    <row r="26866" spans="82:87">
      <c r="CD26866" s="34" t="s">
        <v>30739</v>
      </c>
      <c r="CG26866" s="381">
        <v>94219</v>
      </c>
      <c r="CI26866" s="378">
        <v>46800</v>
      </c>
    </row>
    <row r="26867" spans="82:87">
      <c r="CD26867" s="34" t="s">
        <v>30740</v>
      </c>
      <c r="CG26867" s="381">
        <v>94220</v>
      </c>
      <c r="CI26867" s="378">
        <v>46800</v>
      </c>
    </row>
    <row r="26868" spans="82:87">
      <c r="CD26868" s="34" t="s">
        <v>30741</v>
      </c>
      <c r="CG26868" s="381">
        <v>94221</v>
      </c>
      <c r="CI26868" s="378">
        <v>46800</v>
      </c>
    </row>
    <row r="26869" spans="82:87">
      <c r="CD26869" s="34" t="s">
        <v>30742</v>
      </c>
      <c r="CG26869" s="381">
        <v>94222</v>
      </c>
      <c r="CI26869" s="378">
        <v>46800</v>
      </c>
    </row>
    <row r="26870" spans="82:87">
      <c r="CD26870" s="34" t="s">
        <v>30743</v>
      </c>
      <c r="CG26870" s="381">
        <v>94223</v>
      </c>
      <c r="CI26870" s="378">
        <v>46800</v>
      </c>
    </row>
    <row r="26871" spans="82:87">
      <c r="CD26871" s="34" t="s">
        <v>30744</v>
      </c>
      <c r="CG26871" s="381">
        <v>94224</v>
      </c>
      <c r="CI26871" s="378">
        <v>46800</v>
      </c>
    </row>
    <row r="26872" spans="82:87">
      <c r="CD26872" s="34" t="s">
        <v>30745</v>
      </c>
      <c r="CG26872" s="381">
        <v>94225</v>
      </c>
      <c r="CI26872" s="378">
        <v>46800</v>
      </c>
    </row>
    <row r="26873" spans="82:87">
      <c r="CD26873" s="34" t="s">
        <v>30746</v>
      </c>
      <c r="CG26873" s="381">
        <v>94226</v>
      </c>
      <c r="CI26873" s="378">
        <v>46800</v>
      </c>
    </row>
    <row r="26874" spans="82:87">
      <c r="CD26874" s="34" t="s">
        <v>30747</v>
      </c>
      <c r="CG26874" s="381">
        <v>94227</v>
      </c>
      <c r="CI26874" s="378">
        <v>46800</v>
      </c>
    </row>
    <row r="26875" spans="82:87">
      <c r="CD26875" s="34" t="s">
        <v>30748</v>
      </c>
      <c r="CG26875" s="381">
        <v>94228</v>
      </c>
      <c r="CI26875" s="378">
        <v>46800</v>
      </c>
    </row>
    <row r="26876" spans="82:87">
      <c r="CD26876" s="34" t="s">
        <v>30749</v>
      </c>
      <c r="CG26876" s="381">
        <v>94229</v>
      </c>
      <c r="CI26876" s="378">
        <v>46816</v>
      </c>
    </row>
    <row r="26877" spans="82:87">
      <c r="CD26877" s="34" t="s">
        <v>30750</v>
      </c>
      <c r="CG26877" s="381">
        <v>94230</v>
      </c>
      <c r="CI26877" s="378">
        <v>46870</v>
      </c>
    </row>
    <row r="26878" spans="82:87">
      <c r="CD26878" s="34" t="s">
        <v>30751</v>
      </c>
      <c r="CG26878" s="381">
        <v>94231</v>
      </c>
      <c r="CI26878" s="378">
        <v>46910</v>
      </c>
    </row>
    <row r="26879" spans="82:87">
      <c r="CD26879" s="34" t="s">
        <v>30752</v>
      </c>
      <c r="CG26879" s="381">
        <v>94232</v>
      </c>
      <c r="CI26879" s="378">
        <v>46960</v>
      </c>
    </row>
    <row r="26880" spans="82:87">
      <c r="CD26880" s="34" t="s">
        <v>30753</v>
      </c>
      <c r="CG26880" s="381">
        <v>94233</v>
      </c>
      <c r="CI26880" s="378">
        <v>46970</v>
      </c>
    </row>
    <row r="26881" spans="82:87">
      <c r="CD26881" s="34" t="s">
        <v>30754</v>
      </c>
      <c r="CG26881" s="381">
        <v>94234</v>
      </c>
      <c r="CI26881" s="378">
        <v>46988</v>
      </c>
    </row>
    <row r="26882" spans="82:87">
      <c r="CD26882" s="34" t="s">
        <v>30755</v>
      </c>
      <c r="CG26882" s="381">
        <v>94235</v>
      </c>
      <c r="CI26882" s="378">
        <v>47000</v>
      </c>
    </row>
    <row r="26883" spans="82:87">
      <c r="CD26883" s="34" t="s">
        <v>30756</v>
      </c>
      <c r="CG26883" s="381">
        <v>94236</v>
      </c>
      <c r="CI26883" s="378">
        <v>47001</v>
      </c>
    </row>
    <row r="26884" spans="82:87">
      <c r="CD26884" s="34" t="s">
        <v>30757</v>
      </c>
      <c r="CG26884" s="381">
        <v>94237</v>
      </c>
      <c r="CI26884" s="378">
        <v>47002</v>
      </c>
    </row>
    <row r="26885" spans="82:87">
      <c r="CD26885" s="34" t="s">
        <v>30758</v>
      </c>
      <c r="CG26885" s="381">
        <v>94238</v>
      </c>
      <c r="CI26885" s="378">
        <v>47003</v>
      </c>
    </row>
    <row r="26886" spans="82:87">
      <c r="CD26886" s="34" t="s">
        <v>30759</v>
      </c>
      <c r="CG26886" s="381">
        <v>94239</v>
      </c>
      <c r="CI26886" s="378">
        <v>47004</v>
      </c>
    </row>
    <row r="26887" spans="82:87">
      <c r="CD26887" s="34" t="s">
        <v>30760</v>
      </c>
      <c r="CG26887" s="381">
        <v>94240</v>
      </c>
      <c r="CI26887" s="378">
        <v>47005</v>
      </c>
    </row>
    <row r="26888" spans="82:87">
      <c r="CD26888" s="34" t="s">
        <v>30761</v>
      </c>
      <c r="CG26888" s="381">
        <v>94241</v>
      </c>
      <c r="CI26888" s="378">
        <v>47006</v>
      </c>
    </row>
    <row r="26889" spans="82:87">
      <c r="CD26889" s="34" t="s">
        <v>30762</v>
      </c>
      <c r="CG26889" s="381">
        <v>94242</v>
      </c>
      <c r="CI26889" s="378">
        <v>47007</v>
      </c>
    </row>
    <row r="26890" spans="82:87">
      <c r="CD26890" s="34" t="s">
        <v>30763</v>
      </c>
      <c r="CG26890" s="381">
        <v>94243</v>
      </c>
      <c r="CI26890" s="378">
        <v>47008</v>
      </c>
    </row>
    <row r="26891" spans="82:87">
      <c r="CD26891" s="34" t="s">
        <v>30764</v>
      </c>
      <c r="CG26891" s="381">
        <v>94244</v>
      </c>
      <c r="CI26891" s="378">
        <v>47008</v>
      </c>
    </row>
    <row r="26892" spans="82:87">
      <c r="CD26892" s="34" t="s">
        <v>30765</v>
      </c>
      <c r="CG26892" s="381">
        <v>94245</v>
      </c>
      <c r="CI26892" s="378">
        <v>47009</v>
      </c>
    </row>
    <row r="26893" spans="82:87">
      <c r="CD26893" s="34" t="s">
        <v>30766</v>
      </c>
      <c r="CG26893" s="381">
        <v>94246</v>
      </c>
      <c r="CI26893" s="378">
        <v>47009</v>
      </c>
    </row>
    <row r="26894" spans="82:87">
      <c r="CD26894" s="34" t="s">
        <v>30767</v>
      </c>
      <c r="CG26894" s="381">
        <v>94247</v>
      </c>
      <c r="CI26894" s="378">
        <v>47013</v>
      </c>
    </row>
    <row r="26895" spans="82:87">
      <c r="CD26895" s="34" t="s">
        <v>30768</v>
      </c>
      <c r="CG26895" s="381">
        <v>94248</v>
      </c>
      <c r="CI26895" s="378">
        <v>47020</v>
      </c>
    </row>
    <row r="26896" spans="82:87">
      <c r="CD26896" s="34" t="s">
        <v>30769</v>
      </c>
      <c r="CG26896" s="381">
        <v>94249</v>
      </c>
      <c r="CI26896" s="378">
        <v>47023</v>
      </c>
    </row>
    <row r="26897" spans="82:87">
      <c r="CD26897" s="34" t="s">
        <v>30770</v>
      </c>
      <c r="CG26897" s="381">
        <v>94250</v>
      </c>
      <c r="CI26897" s="378">
        <v>47030</v>
      </c>
    </row>
    <row r="26898" spans="82:87">
      <c r="CD26898" s="34" t="s">
        <v>30771</v>
      </c>
      <c r="CG26898" s="381">
        <v>94251</v>
      </c>
      <c r="CI26898" s="378">
        <v>47031</v>
      </c>
    </row>
    <row r="26899" spans="82:87">
      <c r="CD26899" s="34" t="s">
        <v>30772</v>
      </c>
      <c r="CG26899" s="381">
        <v>94252</v>
      </c>
      <c r="CI26899" s="378">
        <v>47032</v>
      </c>
    </row>
    <row r="26900" spans="82:87">
      <c r="CD26900" s="34" t="s">
        <v>30773</v>
      </c>
      <c r="CG26900" s="381">
        <v>94253</v>
      </c>
      <c r="CI26900" s="378">
        <v>47033</v>
      </c>
    </row>
    <row r="26901" spans="82:87">
      <c r="CD26901" s="34" t="s">
        <v>30774</v>
      </c>
      <c r="CG26901" s="381">
        <v>94254</v>
      </c>
      <c r="CI26901" s="378">
        <v>47034</v>
      </c>
    </row>
    <row r="26902" spans="82:87">
      <c r="CD26902" s="34" t="s">
        <v>30775</v>
      </c>
      <c r="CG26902" s="381">
        <v>94255</v>
      </c>
      <c r="CI26902" s="378">
        <v>47035</v>
      </c>
    </row>
    <row r="26903" spans="82:87">
      <c r="CD26903" s="34" t="s">
        <v>30776</v>
      </c>
      <c r="CG26903" s="381">
        <v>94256</v>
      </c>
      <c r="CI26903" s="378">
        <v>47036</v>
      </c>
    </row>
    <row r="26904" spans="82:87">
      <c r="CD26904" s="34" t="s">
        <v>30777</v>
      </c>
      <c r="CG26904" s="381">
        <v>94257</v>
      </c>
      <c r="CI26904" s="378">
        <v>47037</v>
      </c>
    </row>
    <row r="26905" spans="82:87">
      <c r="CD26905" s="34" t="s">
        <v>30778</v>
      </c>
      <c r="CG26905" s="381">
        <v>94258</v>
      </c>
      <c r="CI26905" s="378">
        <v>47038</v>
      </c>
    </row>
    <row r="26906" spans="82:87">
      <c r="CD26906" s="34" t="s">
        <v>30779</v>
      </c>
      <c r="CG26906" s="381">
        <v>94259</v>
      </c>
      <c r="CI26906" s="378">
        <v>47039</v>
      </c>
    </row>
    <row r="26907" spans="82:87">
      <c r="CD26907" s="34" t="s">
        <v>30780</v>
      </c>
      <c r="CG26907" s="381">
        <v>94260</v>
      </c>
      <c r="CI26907" s="378">
        <v>47110</v>
      </c>
    </row>
    <row r="26908" spans="82:87">
      <c r="CD26908" s="34" t="s">
        <v>30781</v>
      </c>
      <c r="CG26908" s="381">
        <v>94261</v>
      </c>
      <c r="CI26908" s="378">
        <v>47110</v>
      </c>
    </row>
    <row r="26909" spans="82:87">
      <c r="CD26909" s="34" t="s">
        <v>30782</v>
      </c>
      <c r="CG26909" s="381">
        <v>94262</v>
      </c>
      <c r="CI26909" s="378">
        <v>47110</v>
      </c>
    </row>
    <row r="26910" spans="82:87">
      <c r="CD26910" s="34" t="s">
        <v>30783</v>
      </c>
      <c r="CG26910" s="381">
        <v>94263</v>
      </c>
      <c r="CI26910" s="378">
        <v>47110</v>
      </c>
    </row>
    <row r="26911" spans="82:87">
      <c r="CD26911" s="34" t="s">
        <v>30784</v>
      </c>
      <c r="CG26911" s="381">
        <v>94264</v>
      </c>
      <c r="CI26911" s="378">
        <v>47120</v>
      </c>
    </row>
    <row r="26912" spans="82:87">
      <c r="CD26912" s="34" t="s">
        <v>30785</v>
      </c>
      <c r="CG26912" s="381">
        <v>94265</v>
      </c>
      <c r="CI26912" s="378">
        <v>47120</v>
      </c>
    </row>
    <row r="26913" spans="82:87">
      <c r="CD26913" s="34" t="s">
        <v>30786</v>
      </c>
      <c r="CG26913" s="381">
        <v>94266</v>
      </c>
      <c r="CI26913" s="378">
        <v>47120</v>
      </c>
    </row>
    <row r="26914" spans="82:87">
      <c r="CD26914" s="34" t="s">
        <v>30787</v>
      </c>
      <c r="CG26914" s="381">
        <v>94267</v>
      </c>
      <c r="CI26914" s="378">
        <v>47120</v>
      </c>
    </row>
    <row r="26915" spans="82:87">
      <c r="CD26915" s="34" t="s">
        <v>30788</v>
      </c>
      <c r="CG26915" s="381">
        <v>94268</v>
      </c>
      <c r="CI26915" s="378">
        <v>47120</v>
      </c>
    </row>
    <row r="26916" spans="82:87">
      <c r="CD26916" s="34" t="s">
        <v>30789</v>
      </c>
      <c r="CG26916" s="381">
        <v>94269</v>
      </c>
      <c r="CI26916" s="378">
        <v>47120</v>
      </c>
    </row>
    <row r="26917" spans="82:87">
      <c r="CD26917" s="34" t="s">
        <v>30790</v>
      </c>
      <c r="CG26917" s="381">
        <v>94270</v>
      </c>
      <c r="CI26917" s="378">
        <v>47120</v>
      </c>
    </row>
    <row r="26918" spans="82:87">
      <c r="CD26918" s="34" t="s">
        <v>30791</v>
      </c>
      <c r="CG26918" s="381">
        <v>94271</v>
      </c>
      <c r="CI26918" s="378">
        <v>47120</v>
      </c>
    </row>
    <row r="26919" spans="82:87">
      <c r="CD26919" s="34" t="s">
        <v>30792</v>
      </c>
      <c r="CG26919" s="381">
        <v>94272</v>
      </c>
      <c r="CI26919" s="378">
        <v>47120</v>
      </c>
    </row>
    <row r="26920" spans="82:87">
      <c r="CD26920" s="34" t="s">
        <v>30793</v>
      </c>
      <c r="CG26920" s="381">
        <v>94273</v>
      </c>
      <c r="CI26920" s="378">
        <v>47120</v>
      </c>
    </row>
    <row r="26921" spans="82:87">
      <c r="CD26921" s="34" t="s">
        <v>30794</v>
      </c>
      <c r="CG26921" s="381">
        <v>94274</v>
      </c>
      <c r="CI26921" s="378">
        <v>47120</v>
      </c>
    </row>
    <row r="26922" spans="82:87">
      <c r="CD26922" s="34" t="s">
        <v>30795</v>
      </c>
      <c r="CG26922" s="381">
        <v>94275</v>
      </c>
      <c r="CI26922" s="378">
        <v>47120</v>
      </c>
    </row>
    <row r="26923" spans="82:87">
      <c r="CD26923" s="34" t="s">
        <v>30796</v>
      </c>
      <c r="CG26923" s="381">
        <v>94276</v>
      </c>
      <c r="CI26923" s="378">
        <v>47120</v>
      </c>
    </row>
    <row r="26924" spans="82:87">
      <c r="CD26924" s="34" t="s">
        <v>30797</v>
      </c>
      <c r="CG26924" s="381">
        <v>94277</v>
      </c>
      <c r="CI26924" s="378">
        <v>47120</v>
      </c>
    </row>
    <row r="26925" spans="82:87">
      <c r="CD26925" s="34" t="s">
        <v>30798</v>
      </c>
      <c r="CG26925" s="381">
        <v>94278</v>
      </c>
      <c r="CI26925" s="378">
        <v>47120</v>
      </c>
    </row>
    <row r="26926" spans="82:87">
      <c r="CD26926" s="34" t="s">
        <v>30799</v>
      </c>
      <c r="CG26926" s="381">
        <v>94279</v>
      </c>
      <c r="CI26926" s="378">
        <v>47120</v>
      </c>
    </row>
    <row r="26927" spans="82:87">
      <c r="CD26927" s="34" t="s">
        <v>30800</v>
      </c>
      <c r="CG26927" s="381">
        <v>94281</v>
      </c>
      <c r="CI26927" s="378">
        <v>47120</v>
      </c>
    </row>
    <row r="26928" spans="82:87">
      <c r="CD26928" s="34" t="s">
        <v>30801</v>
      </c>
      <c r="CG26928" s="381">
        <v>94290</v>
      </c>
      <c r="CI26928" s="378">
        <v>47120</v>
      </c>
    </row>
    <row r="26929" spans="82:87">
      <c r="CD26929" s="34" t="s">
        <v>30802</v>
      </c>
      <c r="CG26929" s="381">
        <v>94300</v>
      </c>
      <c r="CI26929" s="378">
        <v>47130</v>
      </c>
    </row>
    <row r="26930" spans="82:87">
      <c r="CD26930" s="34" t="s">
        <v>30803</v>
      </c>
      <c r="CG26930" s="381">
        <v>94301</v>
      </c>
      <c r="CI26930" s="378">
        <v>47130</v>
      </c>
    </row>
    <row r="26931" spans="82:87">
      <c r="CD26931" s="34" t="s">
        <v>30804</v>
      </c>
      <c r="CG26931" s="381">
        <v>94302</v>
      </c>
      <c r="CI26931" s="378">
        <v>47130</v>
      </c>
    </row>
    <row r="26932" spans="82:87">
      <c r="CD26932" s="34" t="s">
        <v>30805</v>
      </c>
      <c r="CG26932" s="381">
        <v>94303</v>
      </c>
      <c r="CI26932" s="378">
        <v>47130</v>
      </c>
    </row>
    <row r="26933" spans="82:87">
      <c r="CD26933" s="34" t="s">
        <v>30806</v>
      </c>
      <c r="CG26933" s="381">
        <v>94304</v>
      </c>
      <c r="CI26933" s="378">
        <v>47130</v>
      </c>
    </row>
    <row r="26934" spans="82:87">
      <c r="CD26934" s="34" t="s">
        <v>30807</v>
      </c>
      <c r="CG26934" s="381">
        <v>94305</v>
      </c>
      <c r="CI26934" s="378">
        <v>47130</v>
      </c>
    </row>
    <row r="26935" spans="82:87">
      <c r="CD26935" s="34" t="s">
        <v>30808</v>
      </c>
      <c r="CG26935" s="381">
        <v>94306</v>
      </c>
      <c r="CI26935" s="378">
        <v>47140</v>
      </c>
    </row>
    <row r="26936" spans="82:87">
      <c r="CD26936" s="34" t="s">
        <v>30809</v>
      </c>
      <c r="CG26936" s="381">
        <v>94307</v>
      </c>
      <c r="CI26936" s="378">
        <v>47140</v>
      </c>
    </row>
    <row r="26937" spans="82:87">
      <c r="CD26937" s="34" t="s">
        <v>30810</v>
      </c>
      <c r="CG26937" s="381">
        <v>94308</v>
      </c>
      <c r="CI26937" s="378">
        <v>47140</v>
      </c>
    </row>
    <row r="26938" spans="82:87">
      <c r="CD26938" s="34" t="s">
        <v>30811</v>
      </c>
      <c r="CG26938" s="381">
        <v>94309</v>
      </c>
      <c r="CI26938" s="378">
        <v>47140</v>
      </c>
    </row>
    <row r="26939" spans="82:87">
      <c r="CD26939" s="34" t="s">
        <v>30812</v>
      </c>
      <c r="CG26939" s="381">
        <v>94310</v>
      </c>
      <c r="CI26939" s="378">
        <v>47140</v>
      </c>
    </row>
    <row r="26940" spans="82:87">
      <c r="CD26940" s="34" t="s">
        <v>30813</v>
      </c>
      <c r="CG26940" s="381">
        <v>94311</v>
      </c>
      <c r="CI26940" s="378">
        <v>47140</v>
      </c>
    </row>
    <row r="26941" spans="82:87">
      <c r="CD26941" s="34" t="s">
        <v>30814</v>
      </c>
      <c r="CG26941" s="381">
        <v>94312</v>
      </c>
      <c r="CI26941" s="378">
        <v>47140</v>
      </c>
    </row>
    <row r="26942" spans="82:87">
      <c r="CD26942" s="34" t="s">
        <v>30815</v>
      </c>
      <c r="CG26942" s="381">
        <v>94313</v>
      </c>
      <c r="CI26942" s="378">
        <v>47140</v>
      </c>
    </row>
    <row r="26943" spans="82:87">
      <c r="CD26943" s="34" t="s">
        <v>30816</v>
      </c>
      <c r="CG26943" s="381">
        <v>94314</v>
      </c>
      <c r="CI26943" s="378">
        <v>47140</v>
      </c>
    </row>
    <row r="26944" spans="82:87">
      <c r="CD26944" s="34" t="s">
        <v>30817</v>
      </c>
      <c r="CG26944" s="381">
        <v>94315</v>
      </c>
      <c r="CI26944" s="378">
        <v>47150</v>
      </c>
    </row>
    <row r="26945" spans="82:87">
      <c r="CD26945" s="34" t="s">
        <v>30818</v>
      </c>
      <c r="CG26945" s="381">
        <v>94316</v>
      </c>
      <c r="CI26945" s="378">
        <v>47150</v>
      </c>
    </row>
    <row r="26946" spans="82:87">
      <c r="CD26946" s="34" t="s">
        <v>30819</v>
      </c>
      <c r="CG26946" s="381">
        <v>94317</v>
      </c>
      <c r="CI26946" s="378">
        <v>47150</v>
      </c>
    </row>
    <row r="26947" spans="82:87">
      <c r="CD26947" s="34" t="s">
        <v>30820</v>
      </c>
      <c r="CG26947" s="381">
        <v>94318</v>
      </c>
      <c r="CI26947" s="378">
        <v>47150</v>
      </c>
    </row>
    <row r="26948" spans="82:87">
      <c r="CD26948" s="34" t="s">
        <v>30821</v>
      </c>
      <c r="CG26948" s="381">
        <v>94319</v>
      </c>
      <c r="CI26948" s="378">
        <v>47150</v>
      </c>
    </row>
    <row r="26949" spans="82:87">
      <c r="CD26949" s="34" t="s">
        <v>30822</v>
      </c>
      <c r="CG26949" s="381">
        <v>94320</v>
      </c>
      <c r="CI26949" s="378">
        <v>47150</v>
      </c>
    </row>
    <row r="26950" spans="82:87">
      <c r="CD26950" s="34" t="s">
        <v>30823</v>
      </c>
      <c r="CG26950" s="381">
        <v>94321</v>
      </c>
      <c r="CI26950" s="378">
        <v>47150</v>
      </c>
    </row>
    <row r="26951" spans="82:87">
      <c r="CD26951" s="34" t="s">
        <v>30824</v>
      </c>
      <c r="CG26951" s="381">
        <v>94322</v>
      </c>
      <c r="CI26951" s="378">
        <v>47150</v>
      </c>
    </row>
    <row r="26952" spans="82:87">
      <c r="CD26952" s="34" t="s">
        <v>30825</v>
      </c>
      <c r="CG26952" s="381">
        <v>94323</v>
      </c>
      <c r="CI26952" s="378">
        <v>47150</v>
      </c>
    </row>
    <row r="26953" spans="82:87">
      <c r="CD26953" s="34" t="s">
        <v>30826</v>
      </c>
      <c r="CG26953" s="381">
        <v>94324</v>
      </c>
      <c r="CI26953" s="378">
        <v>47150</v>
      </c>
    </row>
    <row r="26954" spans="82:87">
      <c r="CD26954" s="34" t="s">
        <v>30827</v>
      </c>
      <c r="CG26954" s="381">
        <v>94325</v>
      </c>
      <c r="CI26954" s="378">
        <v>47150</v>
      </c>
    </row>
    <row r="26955" spans="82:87">
      <c r="CD26955" s="34" t="s">
        <v>30828</v>
      </c>
      <c r="CG26955" s="381">
        <v>94326</v>
      </c>
      <c r="CI26955" s="378">
        <v>47150</v>
      </c>
    </row>
    <row r="26956" spans="82:87">
      <c r="CD26956" s="34" t="s">
        <v>30829</v>
      </c>
      <c r="CG26956" s="381">
        <v>94327</v>
      </c>
      <c r="CI26956" s="378">
        <v>47160</v>
      </c>
    </row>
    <row r="26957" spans="82:87">
      <c r="CD26957" s="34" t="s">
        <v>30830</v>
      </c>
      <c r="CG26957" s="381">
        <v>94328</v>
      </c>
      <c r="CI26957" s="378">
        <v>47160</v>
      </c>
    </row>
    <row r="26958" spans="82:87">
      <c r="CD26958" s="34" t="s">
        <v>30831</v>
      </c>
      <c r="CG26958" s="381">
        <v>94329</v>
      </c>
      <c r="CI26958" s="378">
        <v>47160</v>
      </c>
    </row>
    <row r="26959" spans="82:87">
      <c r="CD26959" s="34" t="s">
        <v>30832</v>
      </c>
      <c r="CG26959" s="381">
        <v>94340</v>
      </c>
      <c r="CI26959" s="378">
        <v>47160</v>
      </c>
    </row>
    <row r="26960" spans="82:87">
      <c r="CD26960" s="34" t="s">
        <v>30833</v>
      </c>
      <c r="CG26960" s="381">
        <v>94341</v>
      </c>
      <c r="CI26960" s="378">
        <v>47160</v>
      </c>
    </row>
    <row r="26961" spans="82:87">
      <c r="CD26961" s="34" t="s">
        <v>30834</v>
      </c>
      <c r="CG26961" s="381">
        <v>94342</v>
      </c>
      <c r="CI26961" s="378">
        <v>47160</v>
      </c>
    </row>
    <row r="26962" spans="82:87">
      <c r="CD26962" s="34" t="s">
        <v>30835</v>
      </c>
      <c r="CG26962" s="381">
        <v>94343</v>
      </c>
      <c r="CI26962" s="378">
        <v>47160</v>
      </c>
    </row>
    <row r="26963" spans="82:87">
      <c r="CD26963" s="34" t="s">
        <v>30836</v>
      </c>
      <c r="CG26963" s="381">
        <v>94344</v>
      </c>
      <c r="CI26963" s="378">
        <v>47160</v>
      </c>
    </row>
    <row r="26964" spans="82:87">
      <c r="CD26964" s="34" t="s">
        <v>564</v>
      </c>
      <c r="CG26964" s="381">
        <v>94345</v>
      </c>
      <c r="CI26964" s="378">
        <v>47160</v>
      </c>
    </row>
    <row r="26965" spans="82:87">
      <c r="CD26965" s="34" t="s">
        <v>30837</v>
      </c>
      <c r="CG26965" s="381">
        <v>94346</v>
      </c>
      <c r="CI26965" s="378">
        <v>47160</v>
      </c>
    </row>
    <row r="26966" spans="82:87">
      <c r="CD26966" s="34" t="s">
        <v>30838</v>
      </c>
      <c r="CG26966" s="381">
        <v>94347</v>
      </c>
      <c r="CI26966" s="378">
        <v>47160</v>
      </c>
    </row>
    <row r="26967" spans="82:87">
      <c r="CD26967" s="34" t="s">
        <v>30839</v>
      </c>
      <c r="CG26967" s="381">
        <v>94348</v>
      </c>
      <c r="CI26967" s="378">
        <v>47170</v>
      </c>
    </row>
    <row r="26968" spans="82:87">
      <c r="CD26968" s="34" t="s">
        <v>30840</v>
      </c>
      <c r="CG26968" s="381">
        <v>94349</v>
      </c>
      <c r="CI26968" s="378">
        <v>47170</v>
      </c>
    </row>
    <row r="26969" spans="82:87">
      <c r="CD26969" s="34" t="s">
        <v>30841</v>
      </c>
      <c r="CG26969" s="381">
        <v>94350</v>
      </c>
      <c r="CI26969" s="378">
        <v>47170</v>
      </c>
    </row>
    <row r="26970" spans="82:87">
      <c r="CD26970" s="34" t="s">
        <v>30842</v>
      </c>
      <c r="CG26970" s="381">
        <v>94351</v>
      </c>
      <c r="CI26970" s="378">
        <v>47170</v>
      </c>
    </row>
    <row r="26971" spans="82:87">
      <c r="CD26971" s="34" t="s">
        <v>30843</v>
      </c>
      <c r="CG26971" s="381">
        <v>94352</v>
      </c>
      <c r="CI26971" s="378">
        <v>47170</v>
      </c>
    </row>
    <row r="26972" spans="82:87">
      <c r="CD26972" s="34" t="s">
        <v>30844</v>
      </c>
      <c r="CG26972" s="381">
        <v>94353</v>
      </c>
      <c r="CI26972" s="378">
        <v>47170</v>
      </c>
    </row>
    <row r="26973" spans="82:87">
      <c r="CD26973" s="34" t="s">
        <v>30845</v>
      </c>
      <c r="CG26973" s="381">
        <v>94354</v>
      </c>
      <c r="CI26973" s="378">
        <v>47170</v>
      </c>
    </row>
    <row r="26974" spans="82:87">
      <c r="CD26974" s="34" t="s">
        <v>30846</v>
      </c>
      <c r="CG26974" s="381">
        <v>94355</v>
      </c>
      <c r="CI26974" s="378">
        <v>47170</v>
      </c>
    </row>
    <row r="26975" spans="82:87">
      <c r="CD26975" s="34" t="s">
        <v>30847</v>
      </c>
      <c r="CG26975" s="381">
        <v>94356</v>
      </c>
      <c r="CI26975" s="378">
        <v>47180</v>
      </c>
    </row>
    <row r="26976" spans="82:87">
      <c r="CD26976" s="34" t="s">
        <v>30848</v>
      </c>
      <c r="CG26976" s="381">
        <v>94357</v>
      </c>
      <c r="CI26976" s="378">
        <v>47180</v>
      </c>
    </row>
    <row r="26977" spans="82:87">
      <c r="CD26977" s="34" t="s">
        <v>30849</v>
      </c>
      <c r="CG26977" s="381">
        <v>94358</v>
      </c>
      <c r="CI26977" s="378">
        <v>47180</v>
      </c>
    </row>
    <row r="26978" spans="82:87">
      <c r="CD26978" s="34" t="s">
        <v>30850</v>
      </c>
      <c r="CG26978" s="381">
        <v>94359</v>
      </c>
      <c r="CI26978" s="378">
        <v>47180</v>
      </c>
    </row>
    <row r="26979" spans="82:87">
      <c r="CD26979" s="34" t="s">
        <v>30851</v>
      </c>
      <c r="CG26979" s="381">
        <v>94360</v>
      </c>
      <c r="CI26979" s="378">
        <v>47180</v>
      </c>
    </row>
    <row r="26980" spans="82:87">
      <c r="CD26980" s="34" t="s">
        <v>30852</v>
      </c>
      <c r="CG26980" s="381">
        <v>94361</v>
      </c>
      <c r="CI26980" s="378">
        <v>47180</v>
      </c>
    </row>
    <row r="26981" spans="82:87">
      <c r="CD26981" s="34" t="s">
        <v>30853</v>
      </c>
      <c r="CG26981" s="381">
        <v>94362</v>
      </c>
      <c r="CI26981" s="378">
        <v>47180</v>
      </c>
    </row>
    <row r="26982" spans="82:87">
      <c r="CD26982" s="34" t="s">
        <v>30854</v>
      </c>
      <c r="CG26982" s="381">
        <v>94363</v>
      </c>
      <c r="CI26982" s="378">
        <v>47180</v>
      </c>
    </row>
    <row r="26983" spans="82:87">
      <c r="CD26983" s="34" t="s">
        <v>30855</v>
      </c>
      <c r="CG26983" s="381">
        <v>94364</v>
      </c>
      <c r="CI26983" s="378">
        <v>47180</v>
      </c>
    </row>
    <row r="26984" spans="82:87">
      <c r="CD26984" s="34" t="s">
        <v>30856</v>
      </c>
      <c r="CG26984" s="381">
        <v>94365</v>
      </c>
      <c r="CI26984" s="378">
        <v>47190</v>
      </c>
    </row>
    <row r="26985" spans="82:87">
      <c r="CD26985" s="34" t="s">
        <v>30857</v>
      </c>
      <c r="CG26985" s="381">
        <v>94366</v>
      </c>
      <c r="CI26985" s="378">
        <v>47190</v>
      </c>
    </row>
    <row r="26986" spans="82:87">
      <c r="CD26986" s="34" t="s">
        <v>30858</v>
      </c>
      <c r="CG26986" s="381">
        <v>94367</v>
      </c>
      <c r="CI26986" s="378">
        <v>47190</v>
      </c>
    </row>
    <row r="26987" spans="82:87">
      <c r="CD26987" s="34" t="s">
        <v>30859</v>
      </c>
      <c r="CG26987" s="381">
        <v>94368</v>
      </c>
      <c r="CI26987" s="378">
        <v>47190</v>
      </c>
    </row>
    <row r="26988" spans="82:87">
      <c r="CD26988" s="34" t="s">
        <v>30860</v>
      </c>
      <c r="CG26988" s="381">
        <v>94369</v>
      </c>
      <c r="CI26988" s="378">
        <v>47193</v>
      </c>
    </row>
    <row r="26989" spans="82:87">
      <c r="CD26989" s="34" t="s">
        <v>30861</v>
      </c>
      <c r="CG26989" s="381">
        <v>94370</v>
      </c>
      <c r="CI26989" s="378">
        <v>47196</v>
      </c>
    </row>
    <row r="26990" spans="82:87">
      <c r="CD26990" s="34" t="s">
        <v>30862</v>
      </c>
      <c r="CG26990" s="381">
        <v>94371</v>
      </c>
      <c r="CI26990" s="378">
        <v>47196</v>
      </c>
    </row>
    <row r="26991" spans="82:87">
      <c r="CD26991" s="34" t="s">
        <v>30863</v>
      </c>
      <c r="CG26991" s="381">
        <v>94372</v>
      </c>
      <c r="CI26991" s="378">
        <v>47200</v>
      </c>
    </row>
    <row r="26992" spans="82:87">
      <c r="CD26992" s="34" t="s">
        <v>30864</v>
      </c>
      <c r="CG26992" s="381">
        <v>94373</v>
      </c>
      <c r="CI26992" s="378">
        <v>47200</v>
      </c>
    </row>
    <row r="26993" spans="82:87">
      <c r="CD26993" s="34" t="s">
        <v>30865</v>
      </c>
      <c r="CG26993" s="381">
        <v>94374</v>
      </c>
      <c r="CI26993" s="378">
        <v>47200</v>
      </c>
    </row>
    <row r="26994" spans="82:87">
      <c r="CD26994" s="34" t="s">
        <v>30866</v>
      </c>
      <c r="CG26994" s="381">
        <v>94375</v>
      </c>
      <c r="CI26994" s="378">
        <v>47200</v>
      </c>
    </row>
    <row r="26995" spans="82:87">
      <c r="CD26995" s="34" t="s">
        <v>30867</v>
      </c>
      <c r="CG26995" s="381">
        <v>94376</v>
      </c>
      <c r="CI26995" s="378">
        <v>47200</v>
      </c>
    </row>
    <row r="26996" spans="82:87">
      <c r="CD26996" s="34" t="s">
        <v>30868</v>
      </c>
      <c r="CG26996" s="381">
        <v>94377</v>
      </c>
      <c r="CI26996" s="378">
        <v>47200</v>
      </c>
    </row>
    <row r="26997" spans="82:87">
      <c r="CD26997" s="34" t="s">
        <v>30869</v>
      </c>
      <c r="CG26997" s="381">
        <v>94378</v>
      </c>
      <c r="CI26997" s="378">
        <v>47200</v>
      </c>
    </row>
    <row r="26998" spans="82:87">
      <c r="CD26998" s="34" t="s">
        <v>30870</v>
      </c>
      <c r="CG26998" s="381">
        <v>94379</v>
      </c>
      <c r="CI26998" s="378">
        <v>47200</v>
      </c>
    </row>
    <row r="26999" spans="82:87">
      <c r="CD26999" s="34" t="s">
        <v>30871</v>
      </c>
      <c r="CG26999" s="381">
        <v>94380</v>
      </c>
      <c r="CI26999" s="378">
        <v>47200</v>
      </c>
    </row>
    <row r="27000" spans="82:87">
      <c r="CD27000" s="34" t="s">
        <v>30872</v>
      </c>
      <c r="CG27000" s="381">
        <v>94381</v>
      </c>
      <c r="CI27000" s="378">
        <v>47200</v>
      </c>
    </row>
    <row r="27001" spans="82:87">
      <c r="CD27001" s="34" t="s">
        <v>30873</v>
      </c>
      <c r="CG27001" s="381">
        <v>94382</v>
      </c>
      <c r="CI27001" s="378">
        <v>47200</v>
      </c>
    </row>
    <row r="27002" spans="82:87">
      <c r="CD27002" s="34" t="s">
        <v>30874</v>
      </c>
      <c r="CG27002" s="381">
        <v>94383</v>
      </c>
      <c r="CI27002" s="378">
        <v>47200</v>
      </c>
    </row>
    <row r="27003" spans="82:87">
      <c r="CD27003" s="34" t="s">
        <v>30875</v>
      </c>
      <c r="CG27003" s="381">
        <v>94384</v>
      </c>
      <c r="CI27003" s="378">
        <v>47201</v>
      </c>
    </row>
    <row r="27004" spans="82:87">
      <c r="CD27004" s="34" t="s">
        <v>30876</v>
      </c>
      <c r="CG27004" s="381">
        <v>94385</v>
      </c>
      <c r="CI27004" s="378">
        <v>47202</v>
      </c>
    </row>
    <row r="27005" spans="82:87">
      <c r="CD27005" s="34" t="s">
        <v>30877</v>
      </c>
      <c r="CG27005" s="381">
        <v>94386</v>
      </c>
      <c r="CI27005" s="378">
        <v>47203</v>
      </c>
    </row>
    <row r="27006" spans="82:87">
      <c r="CD27006" s="34" t="s">
        <v>30878</v>
      </c>
      <c r="CG27006" s="381">
        <v>94387</v>
      </c>
      <c r="CI27006" s="378">
        <v>47204</v>
      </c>
    </row>
    <row r="27007" spans="82:87">
      <c r="CD27007" s="34" t="s">
        <v>30879</v>
      </c>
      <c r="CG27007" s="381">
        <v>94388</v>
      </c>
      <c r="CI27007" s="378">
        <v>47205</v>
      </c>
    </row>
    <row r="27008" spans="82:87">
      <c r="CD27008" s="34" t="s">
        <v>30880</v>
      </c>
      <c r="CG27008" s="381">
        <v>94389</v>
      </c>
      <c r="CI27008" s="378">
        <v>47206</v>
      </c>
    </row>
    <row r="27009" spans="82:87">
      <c r="CD27009" s="34" t="s">
        <v>30881</v>
      </c>
      <c r="CG27009" s="381">
        <v>94390</v>
      </c>
      <c r="CI27009" s="378">
        <v>47207</v>
      </c>
    </row>
    <row r="27010" spans="82:87">
      <c r="CD27010" s="34" t="s">
        <v>30882</v>
      </c>
      <c r="CG27010" s="381">
        <v>94391</v>
      </c>
      <c r="CI27010" s="378">
        <v>47208</v>
      </c>
    </row>
    <row r="27011" spans="82:87">
      <c r="CD27011" s="34" t="s">
        <v>30883</v>
      </c>
      <c r="CG27011" s="381">
        <v>94392</v>
      </c>
      <c r="CI27011" s="378">
        <v>47209</v>
      </c>
    </row>
    <row r="27012" spans="82:87">
      <c r="CD27012" s="34" t="s">
        <v>30884</v>
      </c>
      <c r="CG27012" s="381">
        <v>94393</v>
      </c>
      <c r="CI27012" s="378">
        <v>47210</v>
      </c>
    </row>
    <row r="27013" spans="82:87">
      <c r="CD27013" s="34" t="s">
        <v>30885</v>
      </c>
      <c r="CG27013" s="381">
        <v>94394</v>
      </c>
      <c r="CI27013" s="378">
        <v>47210</v>
      </c>
    </row>
    <row r="27014" spans="82:87">
      <c r="CD27014" s="34" t="s">
        <v>30886</v>
      </c>
      <c r="CG27014" s="381">
        <v>94395</v>
      </c>
      <c r="CI27014" s="378">
        <v>47210</v>
      </c>
    </row>
    <row r="27015" spans="82:87">
      <c r="CD27015" s="34" t="s">
        <v>30887</v>
      </c>
      <c r="CG27015" s="381">
        <v>94396</v>
      </c>
      <c r="CI27015" s="378">
        <v>47210</v>
      </c>
    </row>
    <row r="27016" spans="82:87">
      <c r="CD27016" s="34" t="s">
        <v>30888</v>
      </c>
      <c r="CG27016" s="381">
        <v>94397</v>
      </c>
      <c r="CI27016" s="378">
        <v>47210</v>
      </c>
    </row>
    <row r="27017" spans="82:87">
      <c r="CD27017" s="34" t="s">
        <v>30889</v>
      </c>
      <c r="CG27017" s="381">
        <v>94398</v>
      </c>
      <c r="CI27017" s="378">
        <v>47210</v>
      </c>
    </row>
    <row r="27018" spans="82:87">
      <c r="CD27018" s="34" t="s">
        <v>30890</v>
      </c>
      <c r="CG27018" s="381">
        <v>94399</v>
      </c>
      <c r="CI27018" s="378">
        <v>47210</v>
      </c>
    </row>
    <row r="27019" spans="82:87">
      <c r="CD27019" s="34" t="s">
        <v>30891</v>
      </c>
      <c r="CG27019" s="381">
        <v>94400</v>
      </c>
      <c r="CI27019" s="378">
        <v>47210</v>
      </c>
    </row>
    <row r="27020" spans="82:87">
      <c r="CD27020" s="34" t="s">
        <v>30892</v>
      </c>
      <c r="CG27020" s="381">
        <v>94401</v>
      </c>
      <c r="CI27020" s="378">
        <v>47210</v>
      </c>
    </row>
    <row r="27021" spans="82:87">
      <c r="CD27021" s="34" t="s">
        <v>30893</v>
      </c>
      <c r="CG27021" s="381">
        <v>94402</v>
      </c>
      <c r="CI27021" s="378">
        <v>47210</v>
      </c>
    </row>
    <row r="27022" spans="82:87">
      <c r="CD27022" s="34" t="s">
        <v>30894</v>
      </c>
      <c r="CG27022" s="381">
        <v>94403</v>
      </c>
      <c r="CI27022" s="378">
        <v>47210</v>
      </c>
    </row>
    <row r="27023" spans="82:87">
      <c r="CD27023" s="34" t="s">
        <v>30895</v>
      </c>
      <c r="CG27023" s="381">
        <v>94404</v>
      </c>
      <c r="CI27023" s="378">
        <v>47210</v>
      </c>
    </row>
    <row r="27024" spans="82:87">
      <c r="CD27024" s="34" t="s">
        <v>30896</v>
      </c>
      <c r="CG27024" s="381">
        <v>94405</v>
      </c>
      <c r="CI27024" s="378">
        <v>47210</v>
      </c>
    </row>
    <row r="27025" spans="82:87">
      <c r="CD27025" s="34" t="s">
        <v>30897</v>
      </c>
      <c r="CG27025" s="381">
        <v>94406</v>
      </c>
      <c r="CI27025" s="378">
        <v>47211</v>
      </c>
    </row>
    <row r="27026" spans="82:87">
      <c r="CD27026" s="34" t="s">
        <v>30898</v>
      </c>
      <c r="CG27026" s="381">
        <v>94407</v>
      </c>
      <c r="CI27026" s="378">
        <v>47212</v>
      </c>
    </row>
    <row r="27027" spans="82:87">
      <c r="CD27027" s="34" t="s">
        <v>30899</v>
      </c>
      <c r="CG27027" s="381">
        <v>94408</v>
      </c>
      <c r="CI27027" s="378">
        <v>47213</v>
      </c>
    </row>
    <row r="27028" spans="82:87">
      <c r="CD27028" s="34" t="s">
        <v>30900</v>
      </c>
      <c r="CG27028" s="381">
        <v>94409</v>
      </c>
      <c r="CI27028" s="378">
        <v>47214</v>
      </c>
    </row>
    <row r="27029" spans="82:87">
      <c r="CD27029" s="34" t="s">
        <v>30901</v>
      </c>
      <c r="CG27029" s="381">
        <v>94410</v>
      </c>
      <c r="CI27029" s="378">
        <v>47215</v>
      </c>
    </row>
    <row r="27030" spans="82:87">
      <c r="CD27030" s="34" t="s">
        <v>30902</v>
      </c>
      <c r="CG27030" s="381">
        <v>94411</v>
      </c>
      <c r="CI27030" s="378">
        <v>47216</v>
      </c>
    </row>
    <row r="27031" spans="82:87">
      <c r="CD27031" s="34" t="s">
        <v>30903</v>
      </c>
      <c r="CG27031" s="381">
        <v>94412</v>
      </c>
      <c r="CI27031" s="378">
        <v>47217</v>
      </c>
    </row>
    <row r="27032" spans="82:87">
      <c r="CD27032" s="34" t="s">
        <v>30904</v>
      </c>
      <c r="CG27032" s="381">
        <v>94413</v>
      </c>
      <c r="CI27032" s="378">
        <v>47218</v>
      </c>
    </row>
    <row r="27033" spans="82:87">
      <c r="CD27033" s="34" t="s">
        <v>30905</v>
      </c>
      <c r="CG27033" s="381">
        <v>94414</v>
      </c>
      <c r="CI27033" s="378">
        <v>47219</v>
      </c>
    </row>
    <row r="27034" spans="82:87">
      <c r="CD27034" s="34" t="s">
        <v>30906</v>
      </c>
      <c r="CG27034" s="381">
        <v>94415</v>
      </c>
      <c r="CI27034" s="378">
        <v>47220</v>
      </c>
    </row>
    <row r="27035" spans="82:87">
      <c r="CD27035" s="34" t="s">
        <v>30907</v>
      </c>
      <c r="CG27035" s="381">
        <v>94416</v>
      </c>
      <c r="CI27035" s="378">
        <v>47220</v>
      </c>
    </row>
    <row r="27036" spans="82:87">
      <c r="CD27036" s="34" t="s">
        <v>30908</v>
      </c>
      <c r="CG27036" s="381">
        <v>94417</v>
      </c>
      <c r="CI27036" s="378">
        <v>47220</v>
      </c>
    </row>
    <row r="27037" spans="82:87">
      <c r="CD27037" s="34" t="s">
        <v>30909</v>
      </c>
      <c r="CG27037" s="381">
        <v>94418</v>
      </c>
      <c r="CI27037" s="378">
        <v>47220</v>
      </c>
    </row>
    <row r="27038" spans="82:87">
      <c r="CD27038" s="34" t="s">
        <v>30910</v>
      </c>
      <c r="CG27038" s="381">
        <v>94419</v>
      </c>
      <c r="CI27038" s="378">
        <v>47220</v>
      </c>
    </row>
    <row r="27039" spans="82:87">
      <c r="CD27039" s="34" t="s">
        <v>30911</v>
      </c>
      <c r="CG27039" s="381">
        <v>94420</v>
      </c>
      <c r="CI27039" s="378">
        <v>47220</v>
      </c>
    </row>
    <row r="27040" spans="82:87">
      <c r="CD27040" s="34" t="s">
        <v>30912</v>
      </c>
      <c r="CG27040" s="381">
        <v>94430</v>
      </c>
      <c r="CI27040" s="378">
        <v>47220</v>
      </c>
    </row>
    <row r="27041" spans="82:87">
      <c r="CD27041" s="34" t="s">
        <v>30913</v>
      </c>
      <c r="CG27041" s="381">
        <v>94431</v>
      </c>
      <c r="CI27041" s="378">
        <v>47220</v>
      </c>
    </row>
    <row r="27042" spans="82:87">
      <c r="CD27042" s="34" t="s">
        <v>30914</v>
      </c>
      <c r="CG27042" s="381">
        <v>94432</v>
      </c>
      <c r="CI27042" s="378">
        <v>47229</v>
      </c>
    </row>
    <row r="27043" spans="82:87">
      <c r="CD27043" s="34" t="s">
        <v>30915</v>
      </c>
      <c r="CG27043" s="381">
        <v>94433</v>
      </c>
      <c r="CI27043" s="378">
        <v>47230</v>
      </c>
    </row>
    <row r="27044" spans="82:87">
      <c r="CD27044" s="34" t="s">
        <v>30916</v>
      </c>
      <c r="CG27044" s="381">
        <v>94434</v>
      </c>
      <c r="CI27044" s="378">
        <v>47230</v>
      </c>
    </row>
    <row r="27045" spans="82:87">
      <c r="CD27045" s="34" t="s">
        <v>30917</v>
      </c>
      <c r="CG27045" s="381">
        <v>94435</v>
      </c>
      <c r="CI27045" s="378">
        <v>47230</v>
      </c>
    </row>
    <row r="27046" spans="82:87">
      <c r="CD27046" s="34" t="s">
        <v>30918</v>
      </c>
      <c r="CG27046" s="381">
        <v>94436</v>
      </c>
      <c r="CI27046" s="378">
        <v>47230</v>
      </c>
    </row>
    <row r="27047" spans="82:87">
      <c r="CD27047" s="34" t="s">
        <v>30919</v>
      </c>
      <c r="CG27047" s="381">
        <v>94437</v>
      </c>
      <c r="CI27047" s="378">
        <v>47230</v>
      </c>
    </row>
    <row r="27048" spans="82:87">
      <c r="CD27048" s="34" t="s">
        <v>30920</v>
      </c>
      <c r="CG27048" s="381">
        <v>94438</v>
      </c>
      <c r="CI27048" s="378">
        <v>47230</v>
      </c>
    </row>
    <row r="27049" spans="82:87">
      <c r="CD27049" s="34" t="s">
        <v>30921</v>
      </c>
      <c r="CG27049" s="381">
        <v>94439</v>
      </c>
      <c r="CI27049" s="378">
        <v>47230</v>
      </c>
    </row>
    <row r="27050" spans="82:87">
      <c r="CD27050" s="34" t="s">
        <v>30922</v>
      </c>
      <c r="CG27050" s="381">
        <v>94440</v>
      </c>
      <c r="CI27050" s="378">
        <v>47230</v>
      </c>
    </row>
    <row r="27051" spans="82:87">
      <c r="CD27051" s="34" t="s">
        <v>30923</v>
      </c>
      <c r="CG27051" s="381">
        <v>94447</v>
      </c>
      <c r="CI27051" s="378">
        <v>47240</v>
      </c>
    </row>
    <row r="27052" spans="82:87">
      <c r="CD27052" s="34" t="s">
        <v>30924</v>
      </c>
      <c r="CG27052" s="381">
        <v>94450</v>
      </c>
      <c r="CI27052" s="378">
        <v>47240</v>
      </c>
    </row>
    <row r="27053" spans="82:87">
      <c r="CD27053" s="34" t="s">
        <v>30925</v>
      </c>
      <c r="CG27053" s="381">
        <v>94451</v>
      </c>
      <c r="CI27053" s="378">
        <v>47240</v>
      </c>
    </row>
    <row r="27054" spans="82:87">
      <c r="CD27054" s="34" t="s">
        <v>30926</v>
      </c>
      <c r="CG27054" s="381">
        <v>94452</v>
      </c>
      <c r="CI27054" s="378">
        <v>47250</v>
      </c>
    </row>
    <row r="27055" spans="82:87">
      <c r="CD27055" s="34" t="s">
        <v>30927</v>
      </c>
      <c r="CG27055" s="381">
        <v>94453</v>
      </c>
      <c r="CI27055" s="378">
        <v>47250</v>
      </c>
    </row>
    <row r="27056" spans="82:87">
      <c r="CD27056" s="34" t="s">
        <v>30928</v>
      </c>
      <c r="CG27056" s="381">
        <v>94454</v>
      </c>
      <c r="CI27056" s="378">
        <v>47250</v>
      </c>
    </row>
    <row r="27057" spans="82:87">
      <c r="CD27057" s="34" t="s">
        <v>30929</v>
      </c>
      <c r="CG27057" s="381">
        <v>94455</v>
      </c>
      <c r="CI27057" s="378">
        <v>47250</v>
      </c>
    </row>
    <row r="27058" spans="82:87">
      <c r="CD27058" s="34" t="s">
        <v>30930</v>
      </c>
      <c r="CG27058" s="381">
        <v>94456</v>
      </c>
      <c r="CI27058" s="378">
        <v>47250</v>
      </c>
    </row>
    <row r="27059" spans="82:87">
      <c r="CD27059" s="34" t="s">
        <v>30931</v>
      </c>
      <c r="CG27059" s="381">
        <v>94457</v>
      </c>
      <c r="CI27059" s="378">
        <v>47250</v>
      </c>
    </row>
    <row r="27060" spans="82:87">
      <c r="CD27060" s="34" t="s">
        <v>30932</v>
      </c>
      <c r="CG27060" s="381">
        <v>94458</v>
      </c>
      <c r="CI27060" s="378">
        <v>47250</v>
      </c>
    </row>
    <row r="27061" spans="82:87">
      <c r="CD27061" s="34" t="s">
        <v>30933</v>
      </c>
      <c r="CG27061" s="381">
        <v>94459</v>
      </c>
      <c r="CI27061" s="378">
        <v>47250</v>
      </c>
    </row>
    <row r="27062" spans="82:87">
      <c r="CD27062" s="34" t="s">
        <v>30934</v>
      </c>
      <c r="CG27062" s="381">
        <v>94460</v>
      </c>
      <c r="CI27062" s="378">
        <v>47250</v>
      </c>
    </row>
    <row r="27063" spans="82:87">
      <c r="CD27063" s="34" t="s">
        <v>30935</v>
      </c>
      <c r="CG27063" s="381">
        <v>94470</v>
      </c>
      <c r="CI27063" s="378">
        <v>47260</v>
      </c>
    </row>
    <row r="27064" spans="82:87">
      <c r="CD27064" s="34" t="s">
        <v>30936</v>
      </c>
      <c r="CG27064" s="381">
        <v>94471</v>
      </c>
      <c r="CI27064" s="378">
        <v>47260</v>
      </c>
    </row>
    <row r="27065" spans="82:87">
      <c r="CD27065" s="34" t="s">
        <v>30937</v>
      </c>
      <c r="CG27065" s="381">
        <v>94472</v>
      </c>
      <c r="CI27065" s="378">
        <v>47260</v>
      </c>
    </row>
    <row r="27066" spans="82:87">
      <c r="CD27066" s="34" t="s">
        <v>30938</v>
      </c>
      <c r="CG27066" s="381">
        <v>94473</v>
      </c>
      <c r="CI27066" s="378">
        <v>47260</v>
      </c>
    </row>
    <row r="27067" spans="82:87">
      <c r="CD27067" s="34" t="s">
        <v>30939</v>
      </c>
      <c r="CG27067" s="381">
        <v>94474</v>
      </c>
      <c r="CI27067" s="378">
        <v>47260</v>
      </c>
    </row>
    <row r="27068" spans="82:87">
      <c r="CD27068" s="34" t="s">
        <v>30940</v>
      </c>
      <c r="CG27068" s="381">
        <v>94475</v>
      </c>
      <c r="CI27068" s="378">
        <v>47260</v>
      </c>
    </row>
    <row r="27069" spans="82:87">
      <c r="CD27069" s="34" t="s">
        <v>30941</v>
      </c>
      <c r="CG27069" s="381">
        <v>94476</v>
      </c>
      <c r="CI27069" s="378">
        <v>47260</v>
      </c>
    </row>
    <row r="27070" spans="82:87">
      <c r="CD27070" s="34" t="s">
        <v>30942</v>
      </c>
      <c r="CG27070" s="381">
        <v>94477</v>
      </c>
      <c r="CI27070" s="378">
        <v>47270</v>
      </c>
    </row>
    <row r="27071" spans="82:87">
      <c r="CD27071" s="34" t="s">
        <v>30943</v>
      </c>
      <c r="CG27071" s="381">
        <v>94478</v>
      </c>
      <c r="CI27071" s="378">
        <v>47270</v>
      </c>
    </row>
    <row r="27072" spans="82:87">
      <c r="CD27072" s="34" t="s">
        <v>30944</v>
      </c>
      <c r="CG27072" s="381">
        <v>94479</v>
      </c>
      <c r="CI27072" s="378">
        <v>47270</v>
      </c>
    </row>
    <row r="27073" spans="82:87">
      <c r="CD27073" s="34" t="s">
        <v>30945</v>
      </c>
      <c r="CG27073" s="381">
        <v>94480</v>
      </c>
      <c r="CI27073" s="378">
        <v>47270</v>
      </c>
    </row>
    <row r="27074" spans="82:87">
      <c r="CD27074" s="34" t="s">
        <v>30946</v>
      </c>
      <c r="CG27074" s="381">
        <v>94490</v>
      </c>
      <c r="CI27074" s="378">
        <v>47270</v>
      </c>
    </row>
    <row r="27075" spans="82:87">
      <c r="CD27075" s="34" t="s">
        <v>30947</v>
      </c>
      <c r="CG27075" s="381">
        <v>94500</v>
      </c>
      <c r="CI27075" s="378">
        <v>47270</v>
      </c>
    </row>
    <row r="27076" spans="82:87">
      <c r="CD27076" s="34" t="s">
        <v>30948</v>
      </c>
      <c r="CG27076" s="381">
        <v>94501</v>
      </c>
      <c r="CI27076" s="378">
        <v>47270</v>
      </c>
    </row>
    <row r="27077" spans="82:87">
      <c r="CD27077" s="34" t="s">
        <v>30949</v>
      </c>
      <c r="CG27077" s="381">
        <v>94502</v>
      </c>
      <c r="CI27077" s="378">
        <v>47270</v>
      </c>
    </row>
    <row r="27078" spans="82:87">
      <c r="CD27078" s="34" t="s">
        <v>30950</v>
      </c>
      <c r="CG27078" s="381">
        <v>94503</v>
      </c>
      <c r="CI27078" s="378">
        <v>47270</v>
      </c>
    </row>
    <row r="27079" spans="82:87">
      <c r="CD27079" s="34" t="s">
        <v>30951</v>
      </c>
      <c r="CG27079" s="381">
        <v>94504</v>
      </c>
      <c r="CI27079" s="378">
        <v>47270</v>
      </c>
    </row>
    <row r="27080" spans="82:87">
      <c r="CD27080" s="34" t="s">
        <v>30952</v>
      </c>
      <c r="CG27080" s="381">
        <v>94505</v>
      </c>
      <c r="CI27080" s="378">
        <v>47270</v>
      </c>
    </row>
    <row r="27081" spans="82:87">
      <c r="CD27081" s="34" t="s">
        <v>30953</v>
      </c>
      <c r="CG27081" s="381">
        <v>94506</v>
      </c>
      <c r="CI27081" s="378">
        <v>47270</v>
      </c>
    </row>
    <row r="27082" spans="82:87">
      <c r="CD27082" s="34" t="s">
        <v>30954</v>
      </c>
      <c r="CG27082" s="381">
        <v>94507</v>
      </c>
      <c r="CI27082" s="378">
        <v>47290</v>
      </c>
    </row>
    <row r="27083" spans="82:87">
      <c r="CD27083" s="34" t="s">
        <v>30955</v>
      </c>
      <c r="CG27083" s="381">
        <v>94508</v>
      </c>
      <c r="CI27083" s="378">
        <v>47290</v>
      </c>
    </row>
    <row r="27084" spans="82:87">
      <c r="CD27084" s="34" t="s">
        <v>30956</v>
      </c>
      <c r="CG27084" s="381">
        <v>94509</v>
      </c>
      <c r="CI27084" s="378">
        <v>47290</v>
      </c>
    </row>
    <row r="27085" spans="82:87">
      <c r="CD27085" s="34" t="s">
        <v>30957</v>
      </c>
      <c r="CG27085" s="381">
        <v>94510</v>
      </c>
      <c r="CI27085" s="378">
        <v>47290</v>
      </c>
    </row>
    <row r="27086" spans="82:87">
      <c r="CD27086" s="34" t="s">
        <v>30958</v>
      </c>
      <c r="CG27086" s="381">
        <v>94511</v>
      </c>
      <c r="CI27086" s="378">
        <v>47290</v>
      </c>
    </row>
    <row r="27087" spans="82:87">
      <c r="CD27087" s="34" t="s">
        <v>30959</v>
      </c>
      <c r="CG27087" s="381">
        <v>94512</v>
      </c>
      <c r="CI27087" s="378">
        <v>47290</v>
      </c>
    </row>
    <row r="27088" spans="82:87">
      <c r="CD27088" s="34" t="s">
        <v>30960</v>
      </c>
      <c r="CG27088" s="381">
        <v>94513</v>
      </c>
      <c r="CI27088" s="378">
        <v>47290</v>
      </c>
    </row>
    <row r="27089" spans="82:87">
      <c r="CD27089" s="34" t="s">
        <v>30961</v>
      </c>
      <c r="CG27089" s="381">
        <v>94514</v>
      </c>
      <c r="CI27089" s="378">
        <v>47290</v>
      </c>
    </row>
    <row r="27090" spans="82:87">
      <c r="CD27090" s="34" t="s">
        <v>30962</v>
      </c>
      <c r="CG27090" s="381">
        <v>94515</v>
      </c>
      <c r="CI27090" s="378">
        <v>47290</v>
      </c>
    </row>
    <row r="27091" spans="82:87">
      <c r="CD27091" s="34" t="s">
        <v>30963</v>
      </c>
      <c r="CG27091" s="381">
        <v>94516</v>
      </c>
      <c r="CI27091" s="378">
        <v>47290</v>
      </c>
    </row>
    <row r="27092" spans="82:87">
      <c r="CD27092" s="34" t="s">
        <v>30964</v>
      </c>
      <c r="CG27092" s="381">
        <v>94517</v>
      </c>
      <c r="CI27092" s="378">
        <v>47300</v>
      </c>
    </row>
    <row r="27093" spans="82:87">
      <c r="CD27093" s="34" t="s">
        <v>30965</v>
      </c>
      <c r="CG27093" s="381">
        <v>94518</v>
      </c>
      <c r="CI27093" s="378">
        <v>47300</v>
      </c>
    </row>
    <row r="27094" spans="82:87">
      <c r="CD27094" s="34" t="s">
        <v>30966</v>
      </c>
      <c r="CG27094" s="381">
        <v>94519</v>
      </c>
      <c r="CI27094" s="378">
        <v>47300</v>
      </c>
    </row>
    <row r="27095" spans="82:87">
      <c r="CD27095" s="34" t="s">
        <v>30967</v>
      </c>
      <c r="CG27095" s="381">
        <v>94520</v>
      </c>
      <c r="CI27095" s="378">
        <v>47300</v>
      </c>
    </row>
    <row r="27096" spans="82:87">
      <c r="CD27096" s="34" t="s">
        <v>30968</v>
      </c>
      <c r="CG27096" s="381">
        <v>94521</v>
      </c>
      <c r="CI27096" s="378">
        <v>47300</v>
      </c>
    </row>
    <row r="27097" spans="82:87">
      <c r="CD27097" s="34" t="s">
        <v>30969</v>
      </c>
      <c r="CG27097" s="381">
        <v>94522</v>
      </c>
      <c r="CI27097" s="378">
        <v>47301</v>
      </c>
    </row>
    <row r="27098" spans="82:87">
      <c r="CD27098" s="34" t="s">
        <v>30970</v>
      </c>
      <c r="CG27098" s="381">
        <v>94523</v>
      </c>
      <c r="CI27098" s="378">
        <v>47302</v>
      </c>
    </row>
    <row r="27099" spans="82:87">
      <c r="CD27099" s="34" t="s">
        <v>30971</v>
      </c>
      <c r="CG27099" s="381">
        <v>94524</v>
      </c>
      <c r="CI27099" s="378">
        <v>47303</v>
      </c>
    </row>
    <row r="27100" spans="82:87">
      <c r="CD27100" s="34" t="s">
        <v>30972</v>
      </c>
      <c r="CG27100" s="381">
        <v>94525</v>
      </c>
      <c r="CI27100" s="378">
        <v>47304</v>
      </c>
    </row>
    <row r="27101" spans="82:87">
      <c r="CD27101" s="34" t="s">
        <v>30973</v>
      </c>
      <c r="CG27101" s="381">
        <v>94526</v>
      </c>
      <c r="CI27101" s="378">
        <v>47305</v>
      </c>
    </row>
    <row r="27102" spans="82:87">
      <c r="CD27102" s="34" t="s">
        <v>30974</v>
      </c>
      <c r="CG27102" s="381">
        <v>94527</v>
      </c>
      <c r="CI27102" s="378">
        <v>47306</v>
      </c>
    </row>
    <row r="27103" spans="82:87">
      <c r="CD27103" s="34" t="s">
        <v>30975</v>
      </c>
      <c r="CG27103" s="381">
        <v>94528</v>
      </c>
      <c r="CI27103" s="378">
        <v>47307</v>
      </c>
    </row>
    <row r="27104" spans="82:87">
      <c r="CD27104" s="34" t="s">
        <v>30976</v>
      </c>
      <c r="CG27104" s="381">
        <v>94529</v>
      </c>
      <c r="CI27104" s="378">
        <v>47308</v>
      </c>
    </row>
    <row r="27105" spans="82:87">
      <c r="CD27105" s="34" t="s">
        <v>30977</v>
      </c>
      <c r="CG27105" s="381">
        <v>94530</v>
      </c>
      <c r="CI27105" s="378">
        <v>47309</v>
      </c>
    </row>
    <row r="27106" spans="82:87">
      <c r="CD27106" s="34" t="s">
        <v>30978</v>
      </c>
      <c r="CG27106" s="381">
        <v>94531</v>
      </c>
      <c r="CI27106" s="378">
        <v>47310</v>
      </c>
    </row>
    <row r="27107" spans="82:87">
      <c r="CD27107" s="34" t="s">
        <v>30979</v>
      </c>
      <c r="CG27107" s="381">
        <v>94532</v>
      </c>
      <c r="CI27107" s="378">
        <v>47310</v>
      </c>
    </row>
    <row r="27108" spans="82:87">
      <c r="CD27108" s="34" t="s">
        <v>30980</v>
      </c>
      <c r="CG27108" s="381">
        <v>94533</v>
      </c>
      <c r="CI27108" s="378">
        <v>47310</v>
      </c>
    </row>
    <row r="27109" spans="82:87">
      <c r="CD27109" s="34" t="s">
        <v>30981</v>
      </c>
      <c r="CG27109" s="381">
        <v>94534</v>
      </c>
      <c r="CI27109" s="378">
        <v>47310</v>
      </c>
    </row>
    <row r="27110" spans="82:87">
      <c r="CD27110" s="34" t="s">
        <v>30982</v>
      </c>
      <c r="CG27110" s="381">
        <v>94535</v>
      </c>
      <c r="CI27110" s="378">
        <v>47310</v>
      </c>
    </row>
    <row r="27111" spans="82:87">
      <c r="CD27111" s="34" t="s">
        <v>30983</v>
      </c>
      <c r="CG27111" s="381">
        <v>94536</v>
      </c>
      <c r="CI27111" s="378">
        <v>47310</v>
      </c>
    </row>
    <row r="27112" spans="82:87">
      <c r="CD27112" s="34" t="s">
        <v>30984</v>
      </c>
      <c r="CG27112" s="381">
        <v>94537</v>
      </c>
      <c r="CI27112" s="378">
        <v>47310</v>
      </c>
    </row>
    <row r="27113" spans="82:87">
      <c r="CD27113" s="34" t="s">
        <v>30985</v>
      </c>
      <c r="CG27113" s="381">
        <v>94538</v>
      </c>
      <c r="CI27113" s="378">
        <v>47310</v>
      </c>
    </row>
    <row r="27114" spans="82:87">
      <c r="CD27114" s="34" t="s">
        <v>30986</v>
      </c>
      <c r="CG27114" s="381">
        <v>94539</v>
      </c>
      <c r="CI27114" s="378">
        <v>47310</v>
      </c>
    </row>
    <row r="27115" spans="82:87">
      <c r="CD27115" s="34" t="s">
        <v>30987</v>
      </c>
      <c r="CG27115" s="381">
        <v>94541</v>
      </c>
      <c r="CI27115" s="378">
        <v>47310</v>
      </c>
    </row>
    <row r="27116" spans="82:87">
      <c r="CD27116" s="34" t="s">
        <v>30988</v>
      </c>
      <c r="CG27116" s="381">
        <v>94542</v>
      </c>
      <c r="CI27116" s="378">
        <v>47310</v>
      </c>
    </row>
    <row r="27117" spans="82:87">
      <c r="CD27117" s="34" t="s">
        <v>30989</v>
      </c>
      <c r="CG27117" s="381">
        <v>94543</v>
      </c>
      <c r="CI27117" s="378">
        <v>47320</v>
      </c>
    </row>
    <row r="27118" spans="82:87">
      <c r="CD27118" s="34" t="s">
        <v>30990</v>
      </c>
      <c r="CG27118" s="381">
        <v>94544</v>
      </c>
      <c r="CI27118" s="378">
        <v>47320</v>
      </c>
    </row>
    <row r="27119" spans="82:87">
      <c r="CD27119" s="34" t="s">
        <v>30991</v>
      </c>
      <c r="CG27119" s="381">
        <v>94545</v>
      </c>
      <c r="CI27119" s="378">
        <v>47320</v>
      </c>
    </row>
    <row r="27120" spans="82:87">
      <c r="CD27120" s="34" t="s">
        <v>30992</v>
      </c>
      <c r="CG27120" s="381">
        <v>94546</v>
      </c>
      <c r="CI27120" s="378">
        <v>47330</v>
      </c>
    </row>
    <row r="27121" spans="82:87">
      <c r="CD27121" s="34" t="s">
        <v>30993</v>
      </c>
      <c r="CG27121" s="381">
        <v>94547</v>
      </c>
      <c r="CI27121" s="378">
        <v>47330</v>
      </c>
    </row>
    <row r="27122" spans="82:87">
      <c r="CD27122" s="34" t="s">
        <v>30994</v>
      </c>
      <c r="CG27122" s="381">
        <v>94548</v>
      </c>
      <c r="CI27122" s="378">
        <v>47330</v>
      </c>
    </row>
    <row r="27123" spans="82:87">
      <c r="CD27123" s="34" t="s">
        <v>30995</v>
      </c>
      <c r="CG27123" s="381">
        <v>94549</v>
      </c>
      <c r="CI27123" s="378">
        <v>47330</v>
      </c>
    </row>
    <row r="27124" spans="82:87">
      <c r="CD27124" s="34" t="s">
        <v>30996</v>
      </c>
      <c r="CG27124" s="381">
        <v>94550</v>
      </c>
      <c r="CI27124" s="378">
        <v>47330</v>
      </c>
    </row>
    <row r="27125" spans="82:87">
      <c r="CD27125" s="34" t="s">
        <v>30997</v>
      </c>
      <c r="CG27125" s="381">
        <v>94551</v>
      </c>
      <c r="CI27125" s="378">
        <v>47330</v>
      </c>
    </row>
    <row r="27126" spans="82:87">
      <c r="CD27126" s="34" t="s">
        <v>30998</v>
      </c>
      <c r="CG27126" s="381">
        <v>94552</v>
      </c>
      <c r="CI27126" s="378">
        <v>47330</v>
      </c>
    </row>
    <row r="27127" spans="82:87">
      <c r="CD27127" s="34" t="s">
        <v>30999</v>
      </c>
      <c r="CG27127" s="381">
        <v>94553</v>
      </c>
      <c r="CI27127" s="378">
        <v>47330</v>
      </c>
    </row>
    <row r="27128" spans="82:87">
      <c r="CD27128" s="34" t="s">
        <v>31000</v>
      </c>
      <c r="CG27128" s="381">
        <v>94561</v>
      </c>
      <c r="CI27128" s="378">
        <v>47340</v>
      </c>
    </row>
    <row r="27129" spans="82:87">
      <c r="CD27129" s="34" t="s">
        <v>31001</v>
      </c>
      <c r="CG27129" s="381">
        <v>94562</v>
      </c>
      <c r="CI27129" s="378">
        <v>47340</v>
      </c>
    </row>
    <row r="27130" spans="82:87">
      <c r="CD27130" s="34" t="s">
        <v>31002</v>
      </c>
      <c r="CG27130" s="381">
        <v>94563</v>
      </c>
      <c r="CI27130" s="378">
        <v>47340</v>
      </c>
    </row>
    <row r="27131" spans="82:87">
      <c r="CD27131" s="34" t="s">
        <v>31003</v>
      </c>
      <c r="CG27131" s="381">
        <v>94564</v>
      </c>
      <c r="CI27131" s="378">
        <v>47340</v>
      </c>
    </row>
    <row r="27132" spans="82:87">
      <c r="CD27132" s="34" t="s">
        <v>31004</v>
      </c>
      <c r="CG27132" s="381">
        <v>94565</v>
      </c>
      <c r="CI27132" s="378">
        <v>47340</v>
      </c>
    </row>
    <row r="27133" spans="82:87">
      <c r="CD27133" s="34" t="s">
        <v>31005</v>
      </c>
      <c r="CG27133" s="381">
        <v>94566</v>
      </c>
      <c r="CI27133" s="378">
        <v>47340</v>
      </c>
    </row>
    <row r="27134" spans="82:87">
      <c r="CD27134" s="34" t="s">
        <v>31006</v>
      </c>
      <c r="CG27134" s="381">
        <v>94567</v>
      </c>
      <c r="CI27134" s="378">
        <v>47340</v>
      </c>
    </row>
    <row r="27135" spans="82:87">
      <c r="CD27135" s="34" t="s">
        <v>31007</v>
      </c>
      <c r="CG27135" s="381">
        <v>94568</v>
      </c>
      <c r="CI27135" s="378">
        <v>47340</v>
      </c>
    </row>
    <row r="27136" spans="82:87">
      <c r="CD27136" s="34" t="s">
        <v>31008</v>
      </c>
      <c r="CG27136" s="381">
        <v>94569</v>
      </c>
      <c r="CI27136" s="378">
        <v>47340</v>
      </c>
    </row>
    <row r="27137" spans="82:87">
      <c r="CD27137" s="34" t="s">
        <v>31009</v>
      </c>
      <c r="CG27137" s="381">
        <v>94570</v>
      </c>
      <c r="CI27137" s="378">
        <v>47340</v>
      </c>
    </row>
    <row r="27138" spans="82:87">
      <c r="CD27138" s="34" t="s">
        <v>31010</v>
      </c>
      <c r="CG27138" s="381">
        <v>94571</v>
      </c>
      <c r="CI27138" s="378">
        <v>47350</v>
      </c>
    </row>
    <row r="27139" spans="82:87">
      <c r="CD27139" s="34" t="s">
        <v>31011</v>
      </c>
      <c r="CG27139" s="381">
        <v>94572</v>
      </c>
      <c r="CI27139" s="378">
        <v>47350</v>
      </c>
    </row>
    <row r="27140" spans="82:87">
      <c r="CD27140" s="34" t="s">
        <v>31012</v>
      </c>
      <c r="CG27140" s="381">
        <v>94573</v>
      </c>
      <c r="CI27140" s="378">
        <v>47350</v>
      </c>
    </row>
    <row r="27141" spans="82:87">
      <c r="CD27141" s="34" t="s">
        <v>31013</v>
      </c>
      <c r="CG27141" s="381">
        <v>94574</v>
      </c>
      <c r="CI27141" s="378">
        <v>47350</v>
      </c>
    </row>
    <row r="27142" spans="82:87">
      <c r="CD27142" s="34" t="s">
        <v>31014</v>
      </c>
      <c r="CG27142" s="381">
        <v>94575</v>
      </c>
      <c r="CI27142" s="378">
        <v>47350</v>
      </c>
    </row>
    <row r="27143" spans="82:87">
      <c r="CD27143" s="34" t="s">
        <v>31015</v>
      </c>
      <c r="CG27143" s="381">
        <v>94576</v>
      </c>
      <c r="CI27143" s="378">
        <v>47350</v>
      </c>
    </row>
    <row r="27144" spans="82:87">
      <c r="CD27144" s="34" t="s">
        <v>31016</v>
      </c>
      <c r="CG27144" s="381">
        <v>94577</v>
      </c>
      <c r="CI27144" s="378">
        <v>47350</v>
      </c>
    </row>
    <row r="27145" spans="82:87">
      <c r="CD27145" s="34" t="s">
        <v>31017</v>
      </c>
      <c r="CG27145" s="381">
        <v>94578</v>
      </c>
      <c r="CI27145" s="378">
        <v>47350</v>
      </c>
    </row>
    <row r="27146" spans="82:87">
      <c r="CD27146" s="34" t="s">
        <v>31018</v>
      </c>
      <c r="CG27146" s="381">
        <v>94579</v>
      </c>
      <c r="CI27146" s="378">
        <v>47350</v>
      </c>
    </row>
    <row r="27147" spans="82:87">
      <c r="CD27147" s="34" t="s">
        <v>31019</v>
      </c>
      <c r="CG27147" s="381">
        <v>94580</v>
      </c>
      <c r="CI27147" s="378">
        <v>47350</v>
      </c>
    </row>
    <row r="27148" spans="82:87">
      <c r="CD27148" s="34" t="s">
        <v>31020</v>
      </c>
      <c r="CG27148" s="381">
        <v>94581</v>
      </c>
      <c r="CI27148" s="378">
        <v>47350</v>
      </c>
    </row>
    <row r="27149" spans="82:87">
      <c r="CD27149" s="34" t="s">
        <v>31021</v>
      </c>
      <c r="CG27149" s="381">
        <v>94582</v>
      </c>
      <c r="CI27149" s="378">
        <v>47360</v>
      </c>
    </row>
    <row r="27150" spans="82:87">
      <c r="CD27150" s="34" t="s">
        <v>31022</v>
      </c>
      <c r="CG27150" s="381">
        <v>94583</v>
      </c>
      <c r="CI27150" s="378">
        <v>47360</v>
      </c>
    </row>
    <row r="27151" spans="82:87">
      <c r="CD27151" s="34" t="s">
        <v>31023</v>
      </c>
      <c r="CG27151" s="381">
        <v>94584</v>
      </c>
      <c r="CI27151" s="378">
        <v>47360</v>
      </c>
    </row>
    <row r="27152" spans="82:87">
      <c r="CD27152" s="34" t="s">
        <v>31024</v>
      </c>
      <c r="CG27152" s="381">
        <v>94585</v>
      </c>
      <c r="CI27152" s="378">
        <v>47360</v>
      </c>
    </row>
    <row r="27153" spans="82:87">
      <c r="CD27153" s="34" t="s">
        <v>31025</v>
      </c>
      <c r="CG27153" s="381">
        <v>94586</v>
      </c>
      <c r="CI27153" s="378">
        <v>47360</v>
      </c>
    </row>
    <row r="27154" spans="82:87">
      <c r="CD27154" s="34" t="s">
        <v>31026</v>
      </c>
      <c r="CG27154" s="381">
        <v>94587</v>
      </c>
      <c r="CI27154" s="378">
        <v>47360</v>
      </c>
    </row>
    <row r="27155" spans="82:87">
      <c r="CD27155" s="34" t="s">
        <v>31027</v>
      </c>
      <c r="CG27155" s="381">
        <v>94588</v>
      </c>
      <c r="CI27155" s="378">
        <v>47360</v>
      </c>
    </row>
    <row r="27156" spans="82:87">
      <c r="CD27156" s="34" t="s">
        <v>31028</v>
      </c>
      <c r="CG27156" s="381">
        <v>94589</v>
      </c>
      <c r="CI27156" s="378">
        <v>47360</v>
      </c>
    </row>
    <row r="27157" spans="82:87">
      <c r="CD27157" s="34" t="s">
        <v>31029</v>
      </c>
      <c r="CG27157" s="381">
        <v>94590</v>
      </c>
      <c r="CI27157" s="378">
        <v>47360</v>
      </c>
    </row>
    <row r="27158" spans="82:87">
      <c r="CD27158" s="34" t="s">
        <v>31030</v>
      </c>
      <c r="CG27158" s="381">
        <v>94591</v>
      </c>
      <c r="CI27158" s="378">
        <v>47360</v>
      </c>
    </row>
    <row r="27159" spans="82:87">
      <c r="CD27159" s="34" t="s">
        <v>31031</v>
      </c>
      <c r="CG27159" s="381">
        <v>94592</v>
      </c>
      <c r="CI27159" s="378">
        <v>47360</v>
      </c>
    </row>
    <row r="27160" spans="82:87">
      <c r="CD27160" s="34" t="s">
        <v>31032</v>
      </c>
      <c r="CG27160" s="381">
        <v>94593</v>
      </c>
      <c r="CI27160" s="378">
        <v>47370</v>
      </c>
    </row>
    <row r="27161" spans="82:87">
      <c r="CD27161" s="34" t="s">
        <v>31033</v>
      </c>
      <c r="CG27161" s="381">
        <v>94594</v>
      </c>
      <c r="CI27161" s="378">
        <v>47370</v>
      </c>
    </row>
    <row r="27162" spans="82:87">
      <c r="CD27162" s="34" t="s">
        <v>31034</v>
      </c>
      <c r="CG27162" s="381">
        <v>94595</v>
      </c>
      <c r="CI27162" s="378">
        <v>47370</v>
      </c>
    </row>
    <row r="27163" spans="82:87">
      <c r="CD27163" s="34" t="s">
        <v>31035</v>
      </c>
      <c r="CG27163" s="381">
        <v>94596</v>
      </c>
      <c r="CI27163" s="378">
        <v>47370</v>
      </c>
    </row>
    <row r="27164" spans="82:87">
      <c r="CD27164" s="34" t="s">
        <v>31036</v>
      </c>
      <c r="CG27164" s="381">
        <v>94597</v>
      </c>
      <c r="CI27164" s="378">
        <v>47370</v>
      </c>
    </row>
    <row r="27165" spans="82:87">
      <c r="CD27165" s="34" t="s">
        <v>31037</v>
      </c>
      <c r="CG27165" s="381">
        <v>94598</v>
      </c>
      <c r="CI27165" s="378">
        <v>47370</v>
      </c>
    </row>
    <row r="27166" spans="82:87">
      <c r="CD27166" s="34" t="s">
        <v>31038</v>
      </c>
      <c r="CG27166" s="381">
        <v>94599</v>
      </c>
      <c r="CI27166" s="378">
        <v>47370</v>
      </c>
    </row>
    <row r="27167" spans="82:87">
      <c r="CD27167" s="34" t="s">
        <v>31039</v>
      </c>
      <c r="CG27167" s="381">
        <v>94600</v>
      </c>
      <c r="CI27167" s="378">
        <v>47370</v>
      </c>
    </row>
    <row r="27168" spans="82:87">
      <c r="CD27168" s="34" t="s">
        <v>31040</v>
      </c>
      <c r="CG27168" s="381">
        <v>94601</v>
      </c>
      <c r="CI27168" s="378">
        <v>47380</v>
      </c>
    </row>
    <row r="27169" spans="82:87">
      <c r="CD27169" s="34" t="s">
        <v>31041</v>
      </c>
      <c r="CG27169" s="381">
        <v>94602</v>
      </c>
      <c r="CI27169" s="378">
        <v>47380</v>
      </c>
    </row>
    <row r="27170" spans="82:87">
      <c r="CD27170" s="34" t="s">
        <v>756</v>
      </c>
      <c r="CG27170" s="381">
        <v>94603</v>
      </c>
      <c r="CI27170" s="378">
        <v>47380</v>
      </c>
    </row>
    <row r="27171" spans="82:87">
      <c r="CD27171" s="34" t="s">
        <v>31042</v>
      </c>
      <c r="CG27171" s="381">
        <v>94604</v>
      </c>
      <c r="CI27171" s="378">
        <v>47380</v>
      </c>
    </row>
    <row r="27172" spans="82:87">
      <c r="CD27172" s="34" t="s">
        <v>31043</v>
      </c>
      <c r="CG27172" s="381">
        <v>94605</v>
      </c>
      <c r="CI27172" s="378">
        <v>47380</v>
      </c>
    </row>
    <row r="27173" spans="82:87">
      <c r="CD27173" s="34" t="s">
        <v>31044</v>
      </c>
      <c r="CG27173" s="381">
        <v>94606</v>
      </c>
      <c r="CI27173" s="378">
        <v>47380</v>
      </c>
    </row>
    <row r="27174" spans="82:87">
      <c r="CD27174" s="34" t="s">
        <v>31045</v>
      </c>
      <c r="CG27174" s="381">
        <v>94607</v>
      </c>
      <c r="CI27174" s="378">
        <v>47380</v>
      </c>
    </row>
    <row r="27175" spans="82:87">
      <c r="CD27175" s="34" t="s">
        <v>31046</v>
      </c>
      <c r="CG27175" s="381">
        <v>94608</v>
      </c>
      <c r="CI27175" s="378">
        <v>47390</v>
      </c>
    </row>
    <row r="27176" spans="82:87">
      <c r="CD27176" s="34" t="s">
        <v>31047</v>
      </c>
      <c r="CG27176" s="381">
        <v>94609</v>
      </c>
      <c r="CI27176" s="378">
        <v>47400</v>
      </c>
    </row>
    <row r="27177" spans="82:87">
      <c r="CD27177" s="34" t="s">
        <v>31048</v>
      </c>
      <c r="CG27177" s="381">
        <v>94611</v>
      </c>
      <c r="CI27177" s="378">
        <v>47400</v>
      </c>
    </row>
    <row r="27178" spans="82:87">
      <c r="CD27178" s="34" t="s">
        <v>31049</v>
      </c>
      <c r="CG27178" s="381">
        <v>94612</v>
      </c>
      <c r="CI27178" s="378">
        <v>47400</v>
      </c>
    </row>
    <row r="27179" spans="82:87">
      <c r="CD27179" s="34" t="s">
        <v>31050</v>
      </c>
      <c r="CG27179" s="381">
        <v>94613</v>
      </c>
      <c r="CI27179" s="378">
        <v>47400</v>
      </c>
    </row>
    <row r="27180" spans="82:87">
      <c r="CD27180" s="34" t="s">
        <v>31051</v>
      </c>
      <c r="CG27180" s="381">
        <v>94614</v>
      </c>
      <c r="CI27180" s="378">
        <v>47400</v>
      </c>
    </row>
    <row r="27181" spans="82:87">
      <c r="CD27181" s="34" t="s">
        <v>31052</v>
      </c>
      <c r="CG27181" s="381">
        <v>94615</v>
      </c>
      <c r="CI27181" s="378">
        <v>47400</v>
      </c>
    </row>
    <row r="27182" spans="82:87">
      <c r="CD27182" s="34" t="s">
        <v>31053</v>
      </c>
      <c r="CG27182" s="381">
        <v>94616</v>
      </c>
      <c r="CI27182" s="378">
        <v>47400</v>
      </c>
    </row>
    <row r="27183" spans="82:87">
      <c r="CD27183" s="34" t="s">
        <v>31054</v>
      </c>
      <c r="CG27183" s="381">
        <v>94617</v>
      </c>
      <c r="CI27183" s="378">
        <v>47400</v>
      </c>
    </row>
    <row r="27184" spans="82:87">
      <c r="CD27184" s="34" t="s">
        <v>31055</v>
      </c>
      <c r="CG27184" s="381">
        <v>94618</v>
      </c>
      <c r="CI27184" s="378">
        <v>47400</v>
      </c>
    </row>
    <row r="27185" spans="82:87">
      <c r="CD27185" s="34" t="s">
        <v>31056</v>
      </c>
      <c r="CG27185" s="381">
        <v>94619</v>
      </c>
      <c r="CI27185" s="378">
        <v>47410</v>
      </c>
    </row>
    <row r="27186" spans="82:87">
      <c r="CD27186" s="34" t="s">
        <v>31057</v>
      </c>
      <c r="CG27186" s="381">
        <v>94620</v>
      </c>
      <c r="CI27186" s="378">
        <v>47410</v>
      </c>
    </row>
    <row r="27187" spans="82:87">
      <c r="CD27187" s="34" t="s">
        <v>31058</v>
      </c>
      <c r="CG27187" s="381">
        <v>94621</v>
      </c>
      <c r="CI27187" s="378">
        <v>47410</v>
      </c>
    </row>
    <row r="27188" spans="82:87">
      <c r="CD27188" s="34" t="s">
        <v>31059</v>
      </c>
      <c r="CG27188" s="381">
        <v>94622</v>
      </c>
      <c r="CI27188" s="378">
        <v>47410</v>
      </c>
    </row>
    <row r="27189" spans="82:87">
      <c r="CD27189" s="34" t="s">
        <v>31060</v>
      </c>
      <c r="CG27189" s="381">
        <v>94623</v>
      </c>
      <c r="CI27189" s="378">
        <v>47410</v>
      </c>
    </row>
    <row r="27190" spans="82:87">
      <c r="CD27190" s="34" t="s">
        <v>31061</v>
      </c>
      <c r="CG27190" s="381">
        <v>94624</v>
      </c>
      <c r="CI27190" s="378">
        <v>47420</v>
      </c>
    </row>
    <row r="27191" spans="82:87">
      <c r="CD27191" s="34" t="s">
        <v>31062</v>
      </c>
      <c r="CG27191" s="381">
        <v>94625</v>
      </c>
      <c r="CI27191" s="378">
        <v>47420</v>
      </c>
    </row>
    <row r="27192" spans="82:87">
      <c r="CD27192" s="34" t="s">
        <v>31063</v>
      </c>
      <c r="CG27192" s="381">
        <v>94626</v>
      </c>
      <c r="CI27192" s="378">
        <v>47420</v>
      </c>
    </row>
    <row r="27193" spans="82:87">
      <c r="CD27193" s="34" t="s">
        <v>31064</v>
      </c>
      <c r="CG27193" s="381">
        <v>94627</v>
      </c>
      <c r="CI27193" s="378">
        <v>47420</v>
      </c>
    </row>
    <row r="27194" spans="82:87">
      <c r="CD27194" s="34" t="s">
        <v>31065</v>
      </c>
      <c r="CG27194" s="381">
        <v>94628</v>
      </c>
      <c r="CI27194" s="378">
        <v>47420</v>
      </c>
    </row>
    <row r="27195" spans="82:87">
      <c r="CD27195" s="34" t="s">
        <v>31066</v>
      </c>
      <c r="CG27195" s="381">
        <v>94629</v>
      </c>
      <c r="CI27195" s="378">
        <v>47420</v>
      </c>
    </row>
    <row r="27196" spans="82:87">
      <c r="CD27196" s="34" t="s">
        <v>31067</v>
      </c>
      <c r="CG27196" s="381">
        <v>94630</v>
      </c>
      <c r="CI27196" s="378">
        <v>47430</v>
      </c>
    </row>
    <row r="27197" spans="82:87">
      <c r="CD27197" s="34" t="s">
        <v>31068</v>
      </c>
      <c r="CG27197" s="381">
        <v>94631</v>
      </c>
      <c r="CI27197" s="378">
        <v>47430</v>
      </c>
    </row>
    <row r="27198" spans="82:87">
      <c r="CD27198" s="34" t="s">
        <v>31069</v>
      </c>
      <c r="CG27198" s="381">
        <v>94632</v>
      </c>
      <c r="CI27198" s="378">
        <v>47430</v>
      </c>
    </row>
    <row r="27199" spans="82:87">
      <c r="CD27199" s="34" t="s">
        <v>31070</v>
      </c>
      <c r="CG27199" s="381">
        <v>94633</v>
      </c>
      <c r="CI27199" s="378">
        <v>47430</v>
      </c>
    </row>
    <row r="27200" spans="82:87">
      <c r="CD27200" s="34" t="s">
        <v>31071</v>
      </c>
      <c r="CG27200" s="381">
        <v>94634</v>
      </c>
      <c r="CI27200" s="378">
        <v>47430</v>
      </c>
    </row>
    <row r="27201" spans="82:87">
      <c r="CD27201" s="34" t="s">
        <v>31072</v>
      </c>
      <c r="CG27201" s="381">
        <v>94635</v>
      </c>
      <c r="CI27201" s="378">
        <v>47430</v>
      </c>
    </row>
    <row r="27202" spans="82:87">
      <c r="CD27202" s="34" t="s">
        <v>31073</v>
      </c>
      <c r="CG27202" s="381">
        <v>94636</v>
      </c>
      <c r="CI27202" s="378">
        <v>47440</v>
      </c>
    </row>
    <row r="27203" spans="82:87">
      <c r="CD27203" s="34" t="s">
        <v>31074</v>
      </c>
      <c r="CG27203" s="381">
        <v>94637</v>
      </c>
      <c r="CI27203" s="378">
        <v>47440</v>
      </c>
    </row>
    <row r="27204" spans="82:87">
      <c r="CD27204" s="34" t="s">
        <v>31075</v>
      </c>
      <c r="CG27204" s="381">
        <v>94638</v>
      </c>
      <c r="CI27204" s="378">
        <v>47450</v>
      </c>
    </row>
    <row r="27205" spans="82:87">
      <c r="CD27205" s="34" t="s">
        <v>31076</v>
      </c>
      <c r="CG27205" s="381">
        <v>94639</v>
      </c>
      <c r="CI27205" s="378">
        <v>47450</v>
      </c>
    </row>
    <row r="27206" spans="82:87">
      <c r="CD27206" s="34" t="s">
        <v>31077</v>
      </c>
      <c r="CG27206" s="381">
        <v>94640</v>
      </c>
      <c r="CI27206" s="378">
        <v>47470</v>
      </c>
    </row>
    <row r="27207" spans="82:87">
      <c r="CD27207" s="34" t="s">
        <v>31078</v>
      </c>
      <c r="CG27207" s="381">
        <v>94641</v>
      </c>
      <c r="CI27207" s="378">
        <v>47470</v>
      </c>
    </row>
    <row r="27208" spans="82:87">
      <c r="CD27208" s="34" t="s">
        <v>31079</v>
      </c>
      <c r="CG27208" s="381">
        <v>94642</v>
      </c>
      <c r="CI27208" s="378">
        <v>47470</v>
      </c>
    </row>
    <row r="27209" spans="82:87">
      <c r="CD27209" s="34" t="s">
        <v>31080</v>
      </c>
      <c r="CG27209" s="381">
        <v>94643</v>
      </c>
      <c r="CI27209" s="378">
        <v>47470</v>
      </c>
    </row>
    <row r="27210" spans="82:87">
      <c r="CD27210" s="34" t="s">
        <v>31081</v>
      </c>
      <c r="CG27210" s="381">
        <v>94644</v>
      </c>
      <c r="CI27210" s="378">
        <v>47470</v>
      </c>
    </row>
    <row r="27211" spans="82:87">
      <c r="CD27211" s="34" t="s">
        <v>31082</v>
      </c>
      <c r="CG27211" s="381">
        <v>94645</v>
      </c>
      <c r="CI27211" s="378">
        <v>47480</v>
      </c>
    </row>
    <row r="27212" spans="82:87">
      <c r="CD27212" s="34" t="s">
        <v>31083</v>
      </c>
      <c r="CG27212" s="381">
        <v>94646</v>
      </c>
      <c r="CI27212" s="378">
        <v>47480</v>
      </c>
    </row>
    <row r="27213" spans="82:87">
      <c r="CD27213" s="34" t="s">
        <v>31084</v>
      </c>
      <c r="CG27213" s="381">
        <v>94647</v>
      </c>
      <c r="CI27213" s="378">
        <v>47500</v>
      </c>
    </row>
    <row r="27214" spans="82:87">
      <c r="CD27214" s="34" t="s">
        <v>31085</v>
      </c>
      <c r="CG27214" s="381">
        <v>94648</v>
      </c>
      <c r="CI27214" s="378">
        <v>47500</v>
      </c>
    </row>
    <row r="27215" spans="82:87">
      <c r="CD27215" s="34" t="s">
        <v>31086</v>
      </c>
      <c r="CG27215" s="381">
        <v>94649</v>
      </c>
      <c r="CI27215" s="378">
        <v>47500</v>
      </c>
    </row>
    <row r="27216" spans="82:87">
      <c r="CD27216" s="34" t="s">
        <v>31087</v>
      </c>
      <c r="CG27216" s="381">
        <v>94650</v>
      </c>
      <c r="CI27216" s="378">
        <v>47500</v>
      </c>
    </row>
    <row r="27217" spans="82:87">
      <c r="CD27217" s="34" t="s">
        <v>31088</v>
      </c>
      <c r="CG27217" s="381">
        <v>94651</v>
      </c>
      <c r="CI27217" s="378">
        <v>47500</v>
      </c>
    </row>
    <row r="27218" spans="82:87">
      <c r="CD27218" s="34" t="s">
        <v>31089</v>
      </c>
      <c r="CG27218" s="381">
        <v>94652</v>
      </c>
      <c r="CI27218" s="378">
        <v>47500</v>
      </c>
    </row>
    <row r="27219" spans="82:87">
      <c r="CD27219" s="34" t="s">
        <v>31090</v>
      </c>
      <c r="CG27219" s="381">
        <v>94653</v>
      </c>
      <c r="CI27219" s="378">
        <v>47500</v>
      </c>
    </row>
    <row r="27220" spans="82:87">
      <c r="CD27220" s="34" t="s">
        <v>31091</v>
      </c>
      <c r="CG27220" s="381">
        <v>94654</v>
      </c>
      <c r="CI27220" s="378">
        <v>47500</v>
      </c>
    </row>
    <row r="27221" spans="82:87">
      <c r="CD27221" s="34" t="s">
        <v>31092</v>
      </c>
      <c r="CG27221" s="381">
        <v>94655</v>
      </c>
      <c r="CI27221" s="378">
        <v>47500</v>
      </c>
    </row>
    <row r="27222" spans="82:87">
      <c r="CD27222" s="34" t="s">
        <v>31093</v>
      </c>
      <c r="CG27222" s="381">
        <v>94656</v>
      </c>
      <c r="CI27222" s="378">
        <v>47501</v>
      </c>
    </row>
    <row r="27223" spans="82:87">
      <c r="CD27223" s="34" t="s">
        <v>31094</v>
      </c>
      <c r="CG27223" s="381">
        <v>94657</v>
      </c>
      <c r="CI27223" s="378">
        <v>47502</v>
      </c>
    </row>
    <row r="27224" spans="82:87">
      <c r="CD27224" s="34" t="s">
        <v>31095</v>
      </c>
      <c r="CG27224" s="381">
        <v>94658</v>
      </c>
      <c r="CI27224" s="378">
        <v>47506</v>
      </c>
    </row>
    <row r="27225" spans="82:87">
      <c r="CD27225" s="34" t="s">
        <v>31096</v>
      </c>
      <c r="CG27225" s="381">
        <v>94659</v>
      </c>
      <c r="CI27225" s="378">
        <v>47506</v>
      </c>
    </row>
    <row r="27226" spans="82:87">
      <c r="CD27226" s="34" t="s">
        <v>31097</v>
      </c>
      <c r="CG27226" s="381">
        <v>94660</v>
      </c>
      <c r="CI27226" s="378">
        <v>47507</v>
      </c>
    </row>
    <row r="27227" spans="82:87">
      <c r="CD27227" s="34" t="s">
        <v>31098</v>
      </c>
      <c r="CG27227" s="381">
        <v>94661</v>
      </c>
      <c r="CI27227" s="378">
        <v>47509</v>
      </c>
    </row>
    <row r="27228" spans="82:87">
      <c r="CD27228" s="34" t="s">
        <v>31099</v>
      </c>
      <c r="CG27228" s="381">
        <v>94662</v>
      </c>
      <c r="CI27228" s="378">
        <v>47510</v>
      </c>
    </row>
    <row r="27229" spans="82:87">
      <c r="CD27229" s="34" t="s">
        <v>31100</v>
      </c>
      <c r="CG27229" s="381">
        <v>94663</v>
      </c>
      <c r="CI27229" s="378">
        <v>47520</v>
      </c>
    </row>
    <row r="27230" spans="82:87">
      <c r="CD27230" s="34" t="s">
        <v>31101</v>
      </c>
      <c r="CG27230" s="381">
        <v>94664</v>
      </c>
      <c r="CI27230" s="378">
        <v>47550</v>
      </c>
    </row>
    <row r="27231" spans="82:87">
      <c r="CD27231" s="34" t="s">
        <v>31102</v>
      </c>
      <c r="CG27231" s="381">
        <v>94665</v>
      </c>
      <c r="CI27231" s="378">
        <v>47551</v>
      </c>
    </row>
    <row r="27232" spans="82:87">
      <c r="CD27232" s="34" t="s">
        <v>31103</v>
      </c>
      <c r="CG27232" s="381">
        <v>94666</v>
      </c>
      <c r="CI27232" s="378">
        <v>47552</v>
      </c>
    </row>
    <row r="27233" spans="82:87">
      <c r="CD27233" s="34" t="s">
        <v>31104</v>
      </c>
      <c r="CG27233" s="381">
        <v>94667</v>
      </c>
      <c r="CI27233" s="378">
        <v>47553</v>
      </c>
    </row>
    <row r="27234" spans="82:87">
      <c r="CD27234" s="34" t="s">
        <v>31105</v>
      </c>
      <c r="CG27234" s="381">
        <v>94668</v>
      </c>
      <c r="CI27234" s="378">
        <v>47554</v>
      </c>
    </row>
    <row r="27235" spans="82:87">
      <c r="CD27235" s="34" t="s">
        <v>31106</v>
      </c>
      <c r="CG27235" s="381">
        <v>94669</v>
      </c>
      <c r="CI27235" s="378">
        <v>47555</v>
      </c>
    </row>
    <row r="27236" spans="82:87">
      <c r="CD27236" s="34" t="s">
        <v>31107</v>
      </c>
      <c r="CG27236" s="381">
        <v>94671</v>
      </c>
      <c r="CI27236" s="378">
        <v>47556</v>
      </c>
    </row>
    <row r="27237" spans="82:87">
      <c r="CD27237" s="34" t="s">
        <v>31108</v>
      </c>
      <c r="CG27237" s="381">
        <v>94672</v>
      </c>
      <c r="CI27237" s="378">
        <v>47557</v>
      </c>
    </row>
    <row r="27238" spans="82:87">
      <c r="CD27238" s="34" t="s">
        <v>31109</v>
      </c>
      <c r="CG27238" s="381">
        <v>94673</v>
      </c>
      <c r="CI27238" s="378">
        <v>47558</v>
      </c>
    </row>
    <row r="27239" spans="82:87">
      <c r="CD27239" s="34" t="s">
        <v>31110</v>
      </c>
      <c r="CG27239" s="381">
        <v>94674</v>
      </c>
      <c r="CI27239" s="378">
        <v>47559</v>
      </c>
    </row>
    <row r="27240" spans="82:87">
      <c r="CD27240" s="34" t="s">
        <v>31111</v>
      </c>
      <c r="CG27240" s="381">
        <v>94675</v>
      </c>
      <c r="CI27240" s="378">
        <v>47600</v>
      </c>
    </row>
    <row r="27241" spans="82:87">
      <c r="CD27241" s="34" t="s">
        <v>31112</v>
      </c>
      <c r="CG27241" s="381">
        <v>94676</v>
      </c>
      <c r="CI27241" s="378">
        <v>47600</v>
      </c>
    </row>
    <row r="27242" spans="82:87">
      <c r="CD27242" s="34" t="s">
        <v>31113</v>
      </c>
      <c r="CG27242" s="381">
        <v>94677</v>
      </c>
      <c r="CI27242" s="378">
        <v>47600</v>
      </c>
    </row>
    <row r="27243" spans="82:87">
      <c r="CD27243" s="34" t="s">
        <v>31114</v>
      </c>
      <c r="CG27243" s="381">
        <v>94678</v>
      </c>
      <c r="CI27243" s="378">
        <v>47600</v>
      </c>
    </row>
    <row r="27244" spans="82:87">
      <c r="CD27244" s="34" t="s">
        <v>31115</v>
      </c>
      <c r="CG27244" s="381">
        <v>94679</v>
      </c>
      <c r="CI27244" s="378">
        <v>47600</v>
      </c>
    </row>
    <row r="27245" spans="82:87">
      <c r="CD27245" s="34" t="s">
        <v>31116</v>
      </c>
      <c r="CG27245" s="381">
        <v>94681</v>
      </c>
      <c r="CI27245" s="378">
        <v>47600</v>
      </c>
    </row>
    <row r="27246" spans="82:87">
      <c r="CD27246" s="34" t="s">
        <v>31117</v>
      </c>
      <c r="CG27246" s="381">
        <v>94682</v>
      </c>
      <c r="CI27246" s="378">
        <v>47600</v>
      </c>
    </row>
    <row r="27247" spans="82:87">
      <c r="CD27247" s="34" t="s">
        <v>31118</v>
      </c>
      <c r="CG27247" s="381">
        <v>94683</v>
      </c>
      <c r="CI27247" s="378">
        <v>47600</v>
      </c>
    </row>
    <row r="27248" spans="82:87">
      <c r="CD27248" s="34" t="s">
        <v>31119</v>
      </c>
      <c r="CG27248" s="381">
        <v>94684</v>
      </c>
      <c r="CI27248" s="378">
        <v>47600</v>
      </c>
    </row>
    <row r="27249" spans="82:87">
      <c r="CD27249" s="34" t="s">
        <v>31120</v>
      </c>
      <c r="CG27249" s="381">
        <v>94685</v>
      </c>
      <c r="CI27249" s="378">
        <v>47600</v>
      </c>
    </row>
    <row r="27250" spans="82:87">
      <c r="CD27250" s="34" t="s">
        <v>31121</v>
      </c>
      <c r="CG27250" s="381">
        <v>94686</v>
      </c>
      <c r="CI27250" s="378">
        <v>47600</v>
      </c>
    </row>
    <row r="27251" spans="82:87">
      <c r="CD27251" s="34" t="s">
        <v>31122</v>
      </c>
      <c r="CG27251" s="381">
        <v>94687</v>
      </c>
      <c r="CI27251" s="378">
        <v>47610</v>
      </c>
    </row>
    <row r="27252" spans="82:87">
      <c r="CD27252" s="34" t="s">
        <v>31123</v>
      </c>
      <c r="CG27252" s="381">
        <v>94688</v>
      </c>
      <c r="CI27252" s="378">
        <v>47700</v>
      </c>
    </row>
    <row r="27253" spans="82:87">
      <c r="CD27253" s="34" t="s">
        <v>31124</v>
      </c>
      <c r="CG27253" s="381">
        <v>94689</v>
      </c>
      <c r="CI27253" s="378">
        <v>47700</v>
      </c>
    </row>
    <row r="27254" spans="82:87">
      <c r="CD27254" s="34" t="s">
        <v>31125</v>
      </c>
      <c r="CG27254" s="381">
        <v>94700</v>
      </c>
      <c r="CI27254" s="378">
        <v>47700</v>
      </c>
    </row>
    <row r="27255" spans="82:87">
      <c r="CD27255" s="34" t="s">
        <v>31126</v>
      </c>
      <c r="CG27255" s="381">
        <v>94701</v>
      </c>
      <c r="CI27255" s="378">
        <v>47700</v>
      </c>
    </row>
    <row r="27256" spans="82:87">
      <c r="CD27256" s="34" t="s">
        <v>31127</v>
      </c>
      <c r="CG27256" s="381">
        <v>94702</v>
      </c>
      <c r="CI27256" s="378">
        <v>47700</v>
      </c>
    </row>
    <row r="27257" spans="82:87">
      <c r="CD27257" s="34" t="s">
        <v>31128</v>
      </c>
      <c r="CG27257" s="381">
        <v>94703</v>
      </c>
      <c r="CI27257" s="378">
        <v>47700</v>
      </c>
    </row>
    <row r="27258" spans="82:87">
      <c r="CD27258" s="34" t="s">
        <v>31129</v>
      </c>
      <c r="CG27258" s="381">
        <v>94704</v>
      </c>
      <c r="CI27258" s="378">
        <v>47700</v>
      </c>
    </row>
    <row r="27259" spans="82:87">
      <c r="CD27259" s="34" t="s">
        <v>31130</v>
      </c>
      <c r="CG27259" s="381">
        <v>94705</v>
      </c>
      <c r="CI27259" s="378">
        <v>47700</v>
      </c>
    </row>
    <row r="27260" spans="82:87">
      <c r="CD27260" s="34" t="s">
        <v>31131</v>
      </c>
      <c r="CG27260" s="381">
        <v>94706</v>
      </c>
      <c r="CI27260" s="378">
        <v>47700</v>
      </c>
    </row>
    <row r="27261" spans="82:87">
      <c r="CD27261" s="34" t="s">
        <v>31132</v>
      </c>
      <c r="CG27261" s="381">
        <v>94707</v>
      </c>
      <c r="CI27261" s="378">
        <v>47700</v>
      </c>
    </row>
    <row r="27262" spans="82:87">
      <c r="CD27262" s="34" t="s">
        <v>31133</v>
      </c>
      <c r="CG27262" s="381">
        <v>94708</v>
      </c>
      <c r="CI27262" s="378">
        <v>47700</v>
      </c>
    </row>
    <row r="27263" spans="82:87">
      <c r="CD27263" s="34" t="s">
        <v>31134</v>
      </c>
      <c r="CG27263" s="381">
        <v>94709</v>
      </c>
      <c r="CI27263" s="378">
        <v>47800</v>
      </c>
    </row>
    <row r="27264" spans="82:87">
      <c r="CD27264" s="34" t="s">
        <v>31135</v>
      </c>
      <c r="CG27264" s="381">
        <v>94710</v>
      </c>
      <c r="CI27264" s="378">
        <v>47800</v>
      </c>
    </row>
    <row r="27265" spans="82:87">
      <c r="CD27265" s="34" t="s">
        <v>31136</v>
      </c>
      <c r="CG27265" s="381">
        <v>94711</v>
      </c>
      <c r="CI27265" s="378">
        <v>47800</v>
      </c>
    </row>
    <row r="27266" spans="82:87">
      <c r="CD27266" s="34" t="s">
        <v>31137</v>
      </c>
      <c r="CG27266" s="381">
        <v>94712</v>
      </c>
      <c r="CI27266" s="378">
        <v>47800</v>
      </c>
    </row>
    <row r="27267" spans="82:87">
      <c r="CD27267" s="34" t="s">
        <v>31138</v>
      </c>
      <c r="CG27267" s="381">
        <v>94713</v>
      </c>
      <c r="CI27267" s="378">
        <v>47800</v>
      </c>
    </row>
    <row r="27268" spans="82:87">
      <c r="CD27268" s="34" t="s">
        <v>31139</v>
      </c>
      <c r="CG27268" s="381">
        <v>94714</v>
      </c>
      <c r="CI27268" s="378">
        <v>47800</v>
      </c>
    </row>
    <row r="27269" spans="82:87">
      <c r="CD27269" s="34" t="s">
        <v>31140</v>
      </c>
      <c r="CG27269" s="381">
        <v>94715</v>
      </c>
      <c r="CI27269" s="378">
        <v>47800</v>
      </c>
    </row>
    <row r="27270" spans="82:87">
      <c r="CD27270" s="34" t="s">
        <v>31141</v>
      </c>
      <c r="CG27270" s="381">
        <v>94716</v>
      </c>
      <c r="CI27270" s="378">
        <v>47800</v>
      </c>
    </row>
    <row r="27271" spans="82:87">
      <c r="CD27271" s="34" t="s">
        <v>31142</v>
      </c>
      <c r="CG27271" s="381">
        <v>94717</v>
      </c>
      <c r="CI27271" s="378">
        <v>47800</v>
      </c>
    </row>
    <row r="27272" spans="82:87">
      <c r="CD27272" s="34" t="s">
        <v>31143</v>
      </c>
      <c r="CG27272" s="381">
        <v>94718</v>
      </c>
      <c r="CI27272" s="378">
        <v>47800</v>
      </c>
    </row>
    <row r="27273" spans="82:87">
      <c r="CD27273" s="34" t="s">
        <v>31144</v>
      </c>
      <c r="CG27273" s="381">
        <v>94719</v>
      </c>
      <c r="CI27273" s="378">
        <v>47800</v>
      </c>
    </row>
    <row r="27274" spans="82:87">
      <c r="CD27274" s="34" t="s">
        <v>31145</v>
      </c>
      <c r="CG27274" s="381">
        <v>94721</v>
      </c>
      <c r="CI27274" s="378">
        <v>47800</v>
      </c>
    </row>
    <row r="27275" spans="82:87">
      <c r="CD27275" s="34" t="s">
        <v>31146</v>
      </c>
      <c r="CG27275" s="381">
        <v>94722</v>
      </c>
      <c r="CI27275" s="378">
        <v>47901</v>
      </c>
    </row>
    <row r="27276" spans="82:87">
      <c r="CD27276" s="34" t="s">
        <v>31147</v>
      </c>
      <c r="CG27276" s="381">
        <v>94723</v>
      </c>
      <c r="CI27276" s="378">
        <v>47902</v>
      </c>
    </row>
    <row r="27277" spans="82:87">
      <c r="CD27277" s="34" t="s">
        <v>31148</v>
      </c>
      <c r="CG27277" s="381">
        <v>94724</v>
      </c>
      <c r="CI27277" s="378">
        <v>47902</v>
      </c>
    </row>
    <row r="27278" spans="82:87">
      <c r="CD27278" s="34" t="s">
        <v>31149</v>
      </c>
      <c r="CG27278" s="381">
        <v>94725</v>
      </c>
      <c r="CI27278" s="378">
        <v>47903</v>
      </c>
    </row>
    <row r="27279" spans="82:87">
      <c r="CD27279" s="34" t="s">
        <v>31150</v>
      </c>
      <c r="CG27279" s="381">
        <v>94726</v>
      </c>
      <c r="CI27279" s="378">
        <v>47903</v>
      </c>
    </row>
    <row r="27280" spans="82:87">
      <c r="CD27280" s="34" t="s">
        <v>31151</v>
      </c>
      <c r="CG27280" s="381">
        <v>94727</v>
      </c>
      <c r="CI27280" s="378">
        <v>47904</v>
      </c>
    </row>
    <row r="27281" spans="82:87">
      <c r="CD27281" s="34" t="s">
        <v>31152</v>
      </c>
      <c r="CG27281" s="381">
        <v>94728</v>
      </c>
      <c r="CI27281" s="378">
        <v>47904</v>
      </c>
    </row>
    <row r="27282" spans="82:87">
      <c r="CD27282" s="34" t="s">
        <v>31153</v>
      </c>
      <c r="CG27282" s="381">
        <v>94729</v>
      </c>
      <c r="CI27282" s="378">
        <v>47905</v>
      </c>
    </row>
    <row r="27283" spans="82:87">
      <c r="CD27283" s="34" t="s">
        <v>31154</v>
      </c>
      <c r="CG27283" s="381">
        <v>94731</v>
      </c>
      <c r="CI27283" s="378">
        <v>47905</v>
      </c>
    </row>
    <row r="27284" spans="82:87">
      <c r="CD27284" s="34" t="s">
        <v>31155</v>
      </c>
      <c r="CG27284" s="381">
        <v>94732</v>
      </c>
      <c r="CI27284" s="378">
        <v>47906</v>
      </c>
    </row>
    <row r="27285" spans="82:87">
      <c r="CD27285" s="34" t="s">
        <v>31156</v>
      </c>
      <c r="CG27285" s="381">
        <v>94733</v>
      </c>
      <c r="CI27285" s="378">
        <v>47906</v>
      </c>
    </row>
    <row r="27286" spans="82:87">
      <c r="CD27286" s="34" t="s">
        <v>31157</v>
      </c>
      <c r="CG27286" s="381">
        <v>94734</v>
      </c>
      <c r="CI27286" s="378">
        <v>47907</v>
      </c>
    </row>
    <row r="27287" spans="82:87">
      <c r="CD27287" s="34" t="s">
        <v>31158</v>
      </c>
      <c r="CG27287" s="381">
        <v>94735</v>
      </c>
      <c r="CI27287" s="378">
        <v>47907</v>
      </c>
    </row>
    <row r="27288" spans="82:87">
      <c r="CD27288" s="34" t="s">
        <v>31159</v>
      </c>
      <c r="CG27288" s="381">
        <v>94736</v>
      </c>
      <c r="CI27288" s="378">
        <v>47908</v>
      </c>
    </row>
    <row r="27289" spans="82:87">
      <c r="CD27289" s="34" t="s">
        <v>31160</v>
      </c>
      <c r="CG27289" s="381">
        <v>94737</v>
      </c>
      <c r="CI27289" s="378">
        <v>47908</v>
      </c>
    </row>
    <row r="27290" spans="82:87">
      <c r="CD27290" s="34" t="s">
        <v>31161</v>
      </c>
      <c r="CG27290" s="381">
        <v>94738</v>
      </c>
      <c r="CI27290" s="378">
        <v>47909</v>
      </c>
    </row>
    <row r="27291" spans="82:87">
      <c r="CD27291" s="34" t="s">
        <v>31162</v>
      </c>
      <c r="CG27291" s="381">
        <v>94739</v>
      </c>
      <c r="CI27291" s="378">
        <v>47910</v>
      </c>
    </row>
    <row r="27292" spans="82:87">
      <c r="CD27292" s="34" t="s">
        <v>31163</v>
      </c>
      <c r="CG27292" s="381">
        <v>94741</v>
      </c>
      <c r="CI27292" s="378">
        <v>47911</v>
      </c>
    </row>
    <row r="27293" spans="82:87">
      <c r="CD27293" s="34" t="s">
        <v>31164</v>
      </c>
      <c r="CG27293" s="381">
        <v>94742</v>
      </c>
      <c r="CI27293" s="378">
        <v>47912</v>
      </c>
    </row>
    <row r="27294" spans="82:87">
      <c r="CD27294" s="34" t="s">
        <v>31165</v>
      </c>
      <c r="CG27294" s="381">
        <v>94743</v>
      </c>
      <c r="CI27294" s="378">
        <v>47913</v>
      </c>
    </row>
    <row r="27295" spans="82:87">
      <c r="CD27295" s="34" t="s">
        <v>31166</v>
      </c>
      <c r="CG27295" s="381">
        <v>94744</v>
      </c>
      <c r="CI27295" s="378">
        <v>47914</v>
      </c>
    </row>
    <row r="27296" spans="82:87">
      <c r="CD27296" s="34" t="s">
        <v>31167</v>
      </c>
      <c r="CG27296" s="381">
        <v>94745</v>
      </c>
      <c r="CI27296" s="378">
        <v>47915</v>
      </c>
    </row>
    <row r="27297" spans="82:87">
      <c r="CD27297" s="34" t="s">
        <v>31168</v>
      </c>
      <c r="CG27297" s="381">
        <v>94746</v>
      </c>
      <c r="CI27297" s="378">
        <v>47916</v>
      </c>
    </row>
    <row r="27298" spans="82:87">
      <c r="CD27298" s="34" t="s">
        <v>31169</v>
      </c>
      <c r="CG27298" s="381">
        <v>94747</v>
      </c>
      <c r="CI27298" s="378">
        <v>47917</v>
      </c>
    </row>
    <row r="27299" spans="82:87">
      <c r="CD27299" s="34" t="s">
        <v>31170</v>
      </c>
      <c r="CG27299" s="381">
        <v>94748</v>
      </c>
      <c r="CI27299" s="378">
        <v>47918</v>
      </c>
    </row>
    <row r="27300" spans="82:87">
      <c r="CD27300" s="34" t="s">
        <v>31171</v>
      </c>
      <c r="CG27300" s="381">
        <v>94749</v>
      </c>
      <c r="CI27300" s="378">
        <v>47919</v>
      </c>
    </row>
    <row r="27301" spans="82:87">
      <c r="CD27301" s="34" t="s">
        <v>31172</v>
      </c>
      <c r="CG27301" s="381">
        <v>94761</v>
      </c>
      <c r="CI27301" s="378">
        <v>47920</v>
      </c>
    </row>
    <row r="27302" spans="82:87">
      <c r="CD27302" s="34" t="s">
        <v>31173</v>
      </c>
      <c r="CG27302" s="381">
        <v>94762</v>
      </c>
      <c r="CI27302" s="378">
        <v>47921</v>
      </c>
    </row>
    <row r="27303" spans="82:87">
      <c r="CD27303" s="34" t="s">
        <v>31174</v>
      </c>
      <c r="CG27303" s="381">
        <v>94763</v>
      </c>
      <c r="CI27303" s="378">
        <v>47922</v>
      </c>
    </row>
    <row r="27304" spans="82:87">
      <c r="CD27304" s="34" t="s">
        <v>31175</v>
      </c>
      <c r="CG27304" s="381">
        <v>94764</v>
      </c>
      <c r="CI27304" s="378">
        <v>47923</v>
      </c>
    </row>
    <row r="27305" spans="82:87">
      <c r="CD27305" s="34" t="s">
        <v>31176</v>
      </c>
      <c r="CG27305" s="381">
        <v>94765</v>
      </c>
      <c r="CI27305" s="378">
        <v>47924</v>
      </c>
    </row>
    <row r="27306" spans="82:87">
      <c r="CD27306" s="34" t="s">
        <v>31177</v>
      </c>
      <c r="CG27306" s="381">
        <v>94766</v>
      </c>
      <c r="CI27306" s="378">
        <v>47925</v>
      </c>
    </row>
    <row r="27307" spans="82:87">
      <c r="CD27307" s="34" t="s">
        <v>31178</v>
      </c>
      <c r="CG27307" s="381">
        <v>94767</v>
      </c>
      <c r="CI27307" s="378">
        <v>47926</v>
      </c>
    </row>
    <row r="27308" spans="82:87">
      <c r="CD27308" s="34" t="s">
        <v>31179</v>
      </c>
      <c r="CG27308" s="381">
        <v>94768</v>
      </c>
      <c r="CI27308" s="378">
        <v>47926</v>
      </c>
    </row>
    <row r="27309" spans="82:87">
      <c r="CD27309" s="34" t="s">
        <v>31180</v>
      </c>
      <c r="CG27309" s="381">
        <v>94769</v>
      </c>
      <c r="CI27309" s="378">
        <v>47927</v>
      </c>
    </row>
    <row r="27310" spans="82:87">
      <c r="CD27310" s="34" t="s">
        <v>31181</v>
      </c>
      <c r="CG27310" s="381">
        <v>94781</v>
      </c>
      <c r="CI27310" s="378">
        <v>47927</v>
      </c>
    </row>
    <row r="27311" spans="82:87">
      <c r="CD27311" s="34" t="s">
        <v>31182</v>
      </c>
      <c r="CG27311" s="381">
        <v>94782</v>
      </c>
      <c r="CI27311" s="378">
        <v>47928</v>
      </c>
    </row>
    <row r="27312" spans="82:87">
      <c r="CD27312" s="34" t="s">
        <v>31183</v>
      </c>
      <c r="CG27312" s="381">
        <v>94783</v>
      </c>
      <c r="CI27312" s="378">
        <v>47928</v>
      </c>
    </row>
    <row r="27313" spans="82:87">
      <c r="CD27313" s="34" t="s">
        <v>31184</v>
      </c>
      <c r="CG27313" s="381">
        <v>94784</v>
      </c>
      <c r="CI27313" s="378">
        <v>47929</v>
      </c>
    </row>
    <row r="27314" spans="82:87">
      <c r="CD27314" s="34" t="s">
        <v>31185</v>
      </c>
      <c r="CG27314" s="381">
        <v>94785</v>
      </c>
      <c r="CI27314" s="378">
        <v>47929</v>
      </c>
    </row>
    <row r="27315" spans="82:87">
      <c r="CD27315" s="34" t="s">
        <v>31186</v>
      </c>
      <c r="CG27315" s="381">
        <v>94786</v>
      </c>
      <c r="CI27315" s="378">
        <v>47931</v>
      </c>
    </row>
    <row r="27316" spans="82:87">
      <c r="CD27316" s="34" t="s">
        <v>31187</v>
      </c>
      <c r="CG27316" s="381">
        <v>94787</v>
      </c>
      <c r="CI27316" s="378">
        <v>48000</v>
      </c>
    </row>
    <row r="27317" spans="82:87">
      <c r="CD27317" s="34" t="s">
        <v>31188</v>
      </c>
      <c r="CG27317" s="381">
        <v>94788</v>
      </c>
      <c r="CI27317" s="378">
        <v>48000</v>
      </c>
    </row>
    <row r="27318" spans="82:87">
      <c r="CD27318" s="34" t="s">
        <v>31189</v>
      </c>
      <c r="CG27318" s="381">
        <v>94789</v>
      </c>
      <c r="CI27318" s="378">
        <v>48000</v>
      </c>
    </row>
    <row r="27319" spans="82:87">
      <c r="CD27319" s="34" t="s">
        <v>31190</v>
      </c>
      <c r="CG27319" s="381">
        <v>94800</v>
      </c>
      <c r="CI27319" s="378">
        <v>48000</v>
      </c>
    </row>
    <row r="27320" spans="82:87">
      <c r="CD27320" s="34" t="s">
        <v>31191</v>
      </c>
      <c r="CG27320" s="381">
        <v>94801</v>
      </c>
      <c r="CI27320" s="378">
        <v>48000</v>
      </c>
    </row>
    <row r="27321" spans="82:87">
      <c r="CD27321" s="34" t="s">
        <v>31192</v>
      </c>
      <c r="CG27321" s="381">
        <v>94802</v>
      </c>
      <c r="CI27321" s="378">
        <v>48000</v>
      </c>
    </row>
    <row r="27322" spans="82:87">
      <c r="CD27322" s="34" t="s">
        <v>31193</v>
      </c>
      <c r="CG27322" s="381">
        <v>94803</v>
      </c>
      <c r="CI27322" s="378">
        <v>48000</v>
      </c>
    </row>
    <row r="27323" spans="82:87">
      <c r="CD27323" s="34" t="s">
        <v>31194</v>
      </c>
      <c r="CG27323" s="381">
        <v>94804</v>
      </c>
      <c r="CI27323" s="378">
        <v>48000</v>
      </c>
    </row>
    <row r="27324" spans="82:87">
      <c r="CD27324" s="34" t="s">
        <v>31195</v>
      </c>
      <c r="CG27324" s="381">
        <v>94805</v>
      </c>
      <c r="CI27324" s="378">
        <v>48000</v>
      </c>
    </row>
    <row r="27325" spans="82:87">
      <c r="CD27325" s="34" t="s">
        <v>31196</v>
      </c>
      <c r="CG27325" s="381">
        <v>94806</v>
      </c>
      <c r="CI27325" s="378">
        <v>48000</v>
      </c>
    </row>
    <row r="27326" spans="82:87">
      <c r="CD27326" s="34" t="s">
        <v>31197</v>
      </c>
      <c r="CG27326" s="381">
        <v>94807</v>
      </c>
      <c r="CI27326" s="378">
        <v>48000</v>
      </c>
    </row>
    <row r="27327" spans="82:87">
      <c r="CD27327" s="34" t="s">
        <v>31198</v>
      </c>
      <c r="CG27327" s="381">
        <v>94808</v>
      </c>
      <c r="CI27327" s="378">
        <v>48000</v>
      </c>
    </row>
    <row r="27328" spans="82:87">
      <c r="CD27328" s="34" t="s">
        <v>31199</v>
      </c>
      <c r="CG27328" s="381">
        <v>94809</v>
      </c>
      <c r="CI27328" s="378">
        <v>48001</v>
      </c>
    </row>
    <row r="27329" spans="82:87">
      <c r="CD27329" s="34" t="s">
        <v>31200</v>
      </c>
      <c r="CG27329" s="381">
        <v>94811</v>
      </c>
      <c r="CI27329" s="378">
        <v>48002</v>
      </c>
    </row>
    <row r="27330" spans="82:87">
      <c r="CD27330" s="34" t="s">
        <v>31201</v>
      </c>
      <c r="CG27330" s="381">
        <v>94812</v>
      </c>
      <c r="CI27330" s="378">
        <v>48003</v>
      </c>
    </row>
    <row r="27331" spans="82:87">
      <c r="CD27331" s="34" t="s">
        <v>31202</v>
      </c>
      <c r="CG27331" s="381">
        <v>94813</v>
      </c>
      <c r="CI27331" s="378">
        <v>48004</v>
      </c>
    </row>
    <row r="27332" spans="82:87">
      <c r="CD27332" s="34" t="s">
        <v>31203</v>
      </c>
      <c r="CG27332" s="381">
        <v>94814</v>
      </c>
      <c r="CI27332" s="378">
        <v>48005</v>
      </c>
    </row>
    <row r="27333" spans="82:87">
      <c r="CD27333" s="34" t="s">
        <v>31204</v>
      </c>
      <c r="CG27333" s="381">
        <v>94815</v>
      </c>
      <c r="CI27333" s="378">
        <v>48006</v>
      </c>
    </row>
    <row r="27334" spans="82:87">
      <c r="CD27334" s="34" t="s">
        <v>31205</v>
      </c>
      <c r="CG27334" s="381">
        <v>94816</v>
      </c>
      <c r="CI27334" s="378">
        <v>48007</v>
      </c>
    </row>
    <row r="27335" spans="82:87">
      <c r="CD27335" s="34" t="s">
        <v>31206</v>
      </c>
      <c r="CG27335" s="381">
        <v>94817</v>
      </c>
      <c r="CI27335" s="378">
        <v>48008</v>
      </c>
    </row>
    <row r="27336" spans="82:87">
      <c r="CD27336" s="34" t="s">
        <v>31207</v>
      </c>
      <c r="CG27336" s="381">
        <v>94818</v>
      </c>
      <c r="CI27336" s="378">
        <v>48009</v>
      </c>
    </row>
    <row r="27337" spans="82:87">
      <c r="CD27337" s="34" t="s">
        <v>31208</v>
      </c>
      <c r="CG27337" s="381">
        <v>94819</v>
      </c>
      <c r="CI27337" s="378">
        <v>48100</v>
      </c>
    </row>
    <row r="27338" spans="82:87">
      <c r="CD27338" s="34" t="s">
        <v>31209</v>
      </c>
      <c r="CG27338" s="381">
        <v>94831</v>
      </c>
      <c r="CI27338" s="378">
        <v>48100</v>
      </c>
    </row>
    <row r="27339" spans="82:87">
      <c r="CD27339" s="34" t="s">
        <v>31210</v>
      </c>
      <c r="CG27339" s="381">
        <v>94832</v>
      </c>
      <c r="CI27339" s="378">
        <v>48100</v>
      </c>
    </row>
    <row r="27340" spans="82:87">
      <c r="CD27340" s="34" t="s">
        <v>31211</v>
      </c>
      <c r="CG27340" s="381">
        <v>94833</v>
      </c>
      <c r="CI27340" s="378">
        <v>48100</v>
      </c>
    </row>
    <row r="27341" spans="82:87">
      <c r="CD27341" s="34" t="s">
        <v>31212</v>
      </c>
      <c r="CG27341" s="381">
        <v>94834</v>
      </c>
      <c r="CI27341" s="378">
        <v>48100</v>
      </c>
    </row>
    <row r="27342" spans="82:87">
      <c r="CD27342" s="34" t="s">
        <v>31213</v>
      </c>
      <c r="CG27342" s="381">
        <v>94835</v>
      </c>
      <c r="CI27342" s="378">
        <v>48100</v>
      </c>
    </row>
    <row r="27343" spans="82:87">
      <c r="CD27343" s="34" t="s">
        <v>31214</v>
      </c>
      <c r="CG27343" s="381">
        <v>94836</v>
      </c>
      <c r="CI27343" s="378">
        <v>48100</v>
      </c>
    </row>
    <row r="27344" spans="82:87">
      <c r="CD27344" s="34" t="s">
        <v>31215</v>
      </c>
      <c r="CG27344" s="381">
        <v>94837</v>
      </c>
      <c r="CI27344" s="378">
        <v>48100</v>
      </c>
    </row>
    <row r="27345" spans="82:87">
      <c r="CD27345" s="34" t="s">
        <v>31216</v>
      </c>
      <c r="CG27345" s="381">
        <v>94838</v>
      </c>
      <c r="CI27345" s="378">
        <v>48100</v>
      </c>
    </row>
    <row r="27346" spans="82:87">
      <c r="CD27346" s="34" t="s">
        <v>31217</v>
      </c>
      <c r="CG27346" s="381">
        <v>94839</v>
      </c>
      <c r="CI27346" s="378">
        <v>48100</v>
      </c>
    </row>
    <row r="27347" spans="82:87">
      <c r="CD27347" s="34" t="s">
        <v>31218</v>
      </c>
      <c r="CG27347" s="381">
        <v>94851</v>
      </c>
      <c r="CI27347" s="378">
        <v>48100</v>
      </c>
    </row>
    <row r="27348" spans="82:87">
      <c r="CD27348" s="34" t="s">
        <v>31219</v>
      </c>
      <c r="CG27348" s="381">
        <v>94852</v>
      </c>
      <c r="CI27348" s="378">
        <v>48100</v>
      </c>
    </row>
    <row r="27349" spans="82:87">
      <c r="CD27349" s="34" t="s">
        <v>31220</v>
      </c>
      <c r="CG27349" s="381">
        <v>94853</v>
      </c>
      <c r="CI27349" s="378">
        <v>48100</v>
      </c>
    </row>
    <row r="27350" spans="82:87">
      <c r="CD27350" s="34" t="s">
        <v>31221</v>
      </c>
      <c r="CG27350" s="381">
        <v>94854</v>
      </c>
      <c r="CI27350" s="378">
        <v>48100</v>
      </c>
    </row>
    <row r="27351" spans="82:87">
      <c r="CD27351" s="34" t="s">
        <v>31222</v>
      </c>
      <c r="CG27351" s="381">
        <v>94855</v>
      </c>
      <c r="CI27351" s="378">
        <v>48100</v>
      </c>
    </row>
    <row r="27352" spans="82:87">
      <c r="CD27352" s="34" t="s">
        <v>31223</v>
      </c>
      <c r="CG27352" s="381">
        <v>94856</v>
      </c>
      <c r="CI27352" s="378">
        <v>48100</v>
      </c>
    </row>
    <row r="27353" spans="82:87">
      <c r="CD27353" s="34" t="s">
        <v>31224</v>
      </c>
      <c r="CG27353" s="381">
        <v>94857</v>
      </c>
      <c r="CI27353" s="378">
        <v>48110</v>
      </c>
    </row>
    <row r="27354" spans="82:87">
      <c r="CD27354" s="34" t="s">
        <v>31225</v>
      </c>
      <c r="CG27354" s="381">
        <v>94858</v>
      </c>
      <c r="CI27354" s="378">
        <v>48110</v>
      </c>
    </row>
    <row r="27355" spans="82:87">
      <c r="CD27355" s="34" t="s">
        <v>31226</v>
      </c>
      <c r="CG27355" s="381">
        <v>94859</v>
      </c>
      <c r="CI27355" s="378">
        <v>48110</v>
      </c>
    </row>
    <row r="27356" spans="82:87">
      <c r="CD27356" s="34" t="s">
        <v>31227</v>
      </c>
      <c r="CG27356" s="381">
        <v>94861</v>
      </c>
      <c r="CI27356" s="378">
        <v>48110</v>
      </c>
    </row>
    <row r="27357" spans="82:87">
      <c r="CD27357" s="34" t="s">
        <v>31228</v>
      </c>
      <c r="CG27357" s="381">
        <v>94862</v>
      </c>
      <c r="CI27357" s="378">
        <v>48110</v>
      </c>
    </row>
    <row r="27358" spans="82:87">
      <c r="CD27358" s="34" t="s">
        <v>31229</v>
      </c>
      <c r="CG27358" s="381">
        <v>94863</v>
      </c>
      <c r="CI27358" s="378">
        <v>48110</v>
      </c>
    </row>
    <row r="27359" spans="82:87">
      <c r="CD27359" s="34" t="s">
        <v>31230</v>
      </c>
      <c r="CG27359" s="381">
        <v>94864</v>
      </c>
      <c r="CI27359" s="378">
        <v>48120</v>
      </c>
    </row>
    <row r="27360" spans="82:87">
      <c r="CD27360" s="34" t="s">
        <v>31231</v>
      </c>
      <c r="CG27360" s="381">
        <v>94865</v>
      </c>
      <c r="CI27360" s="378">
        <v>48120</v>
      </c>
    </row>
    <row r="27361" spans="82:87">
      <c r="CD27361" s="34" t="s">
        <v>31232</v>
      </c>
      <c r="CG27361" s="381">
        <v>94866</v>
      </c>
      <c r="CI27361" s="378">
        <v>48120</v>
      </c>
    </row>
    <row r="27362" spans="82:87">
      <c r="CD27362" s="34" t="s">
        <v>31233</v>
      </c>
      <c r="CG27362" s="381">
        <v>94867</v>
      </c>
      <c r="CI27362" s="378">
        <v>48130</v>
      </c>
    </row>
    <row r="27363" spans="82:87">
      <c r="CD27363" s="34" t="s">
        <v>31234</v>
      </c>
      <c r="CG27363" s="381">
        <v>94868</v>
      </c>
      <c r="CI27363" s="378">
        <v>48130</v>
      </c>
    </row>
    <row r="27364" spans="82:87">
      <c r="CD27364" s="34" t="s">
        <v>31235</v>
      </c>
      <c r="CG27364" s="381">
        <v>94869</v>
      </c>
      <c r="CI27364" s="378">
        <v>48130</v>
      </c>
    </row>
    <row r="27365" spans="82:87">
      <c r="CD27365" s="34" t="s">
        <v>31236</v>
      </c>
      <c r="CG27365" s="381">
        <v>94880</v>
      </c>
      <c r="CI27365" s="378">
        <v>48130</v>
      </c>
    </row>
    <row r="27366" spans="82:87">
      <c r="CD27366" s="34" t="s">
        <v>31237</v>
      </c>
      <c r="CG27366" s="381">
        <v>94891</v>
      </c>
      <c r="CI27366" s="378">
        <v>48130</v>
      </c>
    </row>
    <row r="27367" spans="82:87">
      <c r="CD27367" s="34" t="s">
        <v>31238</v>
      </c>
      <c r="CG27367" s="381">
        <v>94892</v>
      </c>
      <c r="CI27367" s="378">
        <v>48130</v>
      </c>
    </row>
    <row r="27368" spans="82:87">
      <c r="CD27368" s="34" t="s">
        <v>31239</v>
      </c>
      <c r="CG27368" s="381">
        <v>94893</v>
      </c>
      <c r="CI27368" s="378">
        <v>48140</v>
      </c>
    </row>
    <row r="27369" spans="82:87">
      <c r="CD27369" s="34" t="s">
        <v>31240</v>
      </c>
      <c r="CG27369" s="381">
        <v>94894</v>
      </c>
      <c r="CI27369" s="378">
        <v>48140</v>
      </c>
    </row>
    <row r="27370" spans="82:87">
      <c r="CD27370" s="34" t="s">
        <v>31241</v>
      </c>
      <c r="CG27370" s="381">
        <v>94895</v>
      </c>
      <c r="CI27370" s="378">
        <v>48140</v>
      </c>
    </row>
    <row r="27371" spans="82:87">
      <c r="CD27371" s="34" t="s">
        <v>31242</v>
      </c>
      <c r="CG27371" s="381">
        <v>94896</v>
      </c>
      <c r="CI27371" s="378">
        <v>48140</v>
      </c>
    </row>
    <row r="27372" spans="82:87">
      <c r="CD27372" s="34" t="s">
        <v>31243</v>
      </c>
      <c r="CG27372" s="381">
        <v>94897</v>
      </c>
      <c r="CI27372" s="378">
        <v>48140</v>
      </c>
    </row>
    <row r="27373" spans="82:87">
      <c r="CD27373" s="34" t="s">
        <v>31244</v>
      </c>
      <c r="CG27373" s="381">
        <v>94898</v>
      </c>
      <c r="CI27373" s="378">
        <v>48140</v>
      </c>
    </row>
    <row r="27374" spans="82:87">
      <c r="CD27374" s="34" t="s">
        <v>31245</v>
      </c>
      <c r="CG27374" s="381">
        <v>94899</v>
      </c>
      <c r="CI27374" s="378">
        <v>48140</v>
      </c>
    </row>
    <row r="27375" spans="82:87">
      <c r="CD27375" s="34" t="s">
        <v>31246</v>
      </c>
      <c r="CG27375" s="381">
        <v>94901</v>
      </c>
      <c r="CI27375" s="378">
        <v>48150</v>
      </c>
    </row>
    <row r="27376" spans="82:87">
      <c r="CD27376" s="34" t="s">
        <v>31247</v>
      </c>
      <c r="CG27376" s="381">
        <v>94941</v>
      </c>
      <c r="CI27376" s="378">
        <v>48150</v>
      </c>
    </row>
    <row r="27377" spans="82:87">
      <c r="CD27377" s="34" t="s">
        <v>31248</v>
      </c>
      <c r="CG27377" s="381">
        <v>94942</v>
      </c>
      <c r="CI27377" s="378">
        <v>48150</v>
      </c>
    </row>
    <row r="27378" spans="82:87">
      <c r="CD27378" s="34" t="s">
        <v>31249</v>
      </c>
      <c r="CG27378" s="381">
        <v>94943</v>
      </c>
      <c r="CI27378" s="378">
        <v>48150</v>
      </c>
    </row>
    <row r="27379" spans="82:87">
      <c r="CD27379" s="34" t="s">
        <v>31250</v>
      </c>
      <c r="CG27379" s="381">
        <v>94944</v>
      </c>
      <c r="CI27379" s="378">
        <v>48150</v>
      </c>
    </row>
    <row r="27380" spans="82:87">
      <c r="CD27380" s="34" t="s">
        <v>31251</v>
      </c>
      <c r="CG27380" s="381">
        <v>94945</v>
      </c>
      <c r="CI27380" s="378">
        <v>48160</v>
      </c>
    </row>
    <row r="27381" spans="82:87">
      <c r="CD27381" s="34" t="s">
        <v>31252</v>
      </c>
      <c r="CG27381" s="381">
        <v>94946</v>
      </c>
      <c r="CI27381" s="378">
        <v>48160</v>
      </c>
    </row>
    <row r="27382" spans="82:87">
      <c r="CD27382" s="34" t="s">
        <v>31253</v>
      </c>
      <c r="CG27382" s="381">
        <v>94947</v>
      </c>
      <c r="CI27382" s="378">
        <v>48160</v>
      </c>
    </row>
    <row r="27383" spans="82:87">
      <c r="CD27383" s="34" t="s">
        <v>31254</v>
      </c>
      <c r="CG27383" s="381">
        <v>94948</v>
      </c>
      <c r="CI27383" s="378">
        <v>48160</v>
      </c>
    </row>
    <row r="27384" spans="82:87">
      <c r="CD27384" s="34" t="s">
        <v>31255</v>
      </c>
      <c r="CG27384" s="381">
        <v>94949</v>
      </c>
      <c r="CI27384" s="378">
        <v>48160</v>
      </c>
    </row>
    <row r="27385" spans="82:87">
      <c r="CD27385" s="34" t="s">
        <v>31256</v>
      </c>
      <c r="CG27385" s="381">
        <v>94951</v>
      </c>
      <c r="CI27385" s="378">
        <v>48160</v>
      </c>
    </row>
    <row r="27386" spans="82:87">
      <c r="CD27386" s="34" t="s">
        <v>31257</v>
      </c>
      <c r="CG27386" s="381">
        <v>94952</v>
      </c>
      <c r="CI27386" s="378">
        <v>48170</v>
      </c>
    </row>
    <row r="27387" spans="82:87">
      <c r="CD27387" s="34" t="s">
        <v>31258</v>
      </c>
      <c r="CG27387" s="381">
        <v>94953</v>
      </c>
      <c r="CI27387" s="378">
        <v>48170</v>
      </c>
    </row>
    <row r="27388" spans="82:87">
      <c r="CD27388" s="34" t="s">
        <v>31259</v>
      </c>
      <c r="CG27388" s="381">
        <v>94954</v>
      </c>
      <c r="CI27388" s="378">
        <v>48170</v>
      </c>
    </row>
    <row r="27389" spans="82:87">
      <c r="CD27389" s="34" t="s">
        <v>31260</v>
      </c>
      <c r="CG27389" s="381">
        <v>94955</v>
      </c>
      <c r="CI27389" s="378">
        <v>48170</v>
      </c>
    </row>
    <row r="27390" spans="82:87">
      <c r="CD27390" s="34" t="s">
        <v>31261</v>
      </c>
      <c r="CG27390" s="381">
        <v>94956</v>
      </c>
      <c r="CI27390" s="378">
        <v>48170</v>
      </c>
    </row>
    <row r="27391" spans="82:87">
      <c r="CD27391" s="34" t="s">
        <v>31262</v>
      </c>
      <c r="CG27391" s="381">
        <v>94957</v>
      </c>
      <c r="CI27391" s="378">
        <v>48170</v>
      </c>
    </row>
    <row r="27392" spans="82:87">
      <c r="CD27392" s="34" t="s">
        <v>31263</v>
      </c>
      <c r="CG27392" s="381">
        <v>94958</v>
      </c>
      <c r="CI27392" s="378">
        <v>48170</v>
      </c>
    </row>
    <row r="27393" spans="82:87">
      <c r="CD27393" s="34" t="s">
        <v>31264</v>
      </c>
      <c r="CG27393" s="381">
        <v>94959</v>
      </c>
      <c r="CI27393" s="378">
        <v>48170</v>
      </c>
    </row>
    <row r="27394" spans="82:87">
      <c r="CD27394" s="34" t="s">
        <v>31265</v>
      </c>
      <c r="CG27394" s="381">
        <v>94961</v>
      </c>
      <c r="CI27394" s="378">
        <v>48170</v>
      </c>
    </row>
    <row r="27395" spans="82:87">
      <c r="CD27395" s="34" t="s">
        <v>31266</v>
      </c>
      <c r="CG27395" s="381">
        <v>94962</v>
      </c>
      <c r="CI27395" s="378">
        <v>48190</v>
      </c>
    </row>
    <row r="27396" spans="82:87">
      <c r="CD27396" s="34" t="s">
        <v>31267</v>
      </c>
      <c r="CG27396" s="381">
        <v>94963</v>
      </c>
      <c r="CI27396" s="378">
        <v>48190</v>
      </c>
    </row>
    <row r="27397" spans="82:87">
      <c r="CD27397" s="34" t="s">
        <v>31268</v>
      </c>
      <c r="CG27397" s="381">
        <v>94964</v>
      </c>
      <c r="CI27397" s="378">
        <v>48190</v>
      </c>
    </row>
    <row r="27398" spans="82:87">
      <c r="CD27398" s="34" t="s">
        <v>31269</v>
      </c>
      <c r="CG27398" s="381">
        <v>94965</v>
      </c>
      <c r="CI27398" s="378">
        <v>48190</v>
      </c>
    </row>
    <row r="27399" spans="82:87">
      <c r="CD27399" s="34" t="s">
        <v>31270</v>
      </c>
      <c r="CG27399" s="381">
        <v>94966</v>
      </c>
      <c r="CI27399" s="378">
        <v>48190</v>
      </c>
    </row>
    <row r="27400" spans="82:87">
      <c r="CD27400" s="34" t="s">
        <v>31271</v>
      </c>
      <c r="CG27400" s="381">
        <v>94967</v>
      </c>
      <c r="CI27400" s="378">
        <v>48190</v>
      </c>
    </row>
    <row r="27401" spans="82:87">
      <c r="CD27401" s="34" t="s">
        <v>31272</v>
      </c>
      <c r="CG27401" s="381">
        <v>94968</v>
      </c>
      <c r="CI27401" s="378">
        <v>48190</v>
      </c>
    </row>
    <row r="27402" spans="82:87">
      <c r="CD27402" s="34" t="s">
        <v>31273</v>
      </c>
      <c r="CG27402" s="381">
        <v>94969</v>
      </c>
      <c r="CI27402" s="378">
        <v>48190</v>
      </c>
    </row>
    <row r="27403" spans="82:87">
      <c r="CD27403" s="34" t="s">
        <v>31274</v>
      </c>
      <c r="CG27403" s="381">
        <v>94971</v>
      </c>
      <c r="CI27403" s="378">
        <v>48190</v>
      </c>
    </row>
    <row r="27404" spans="82:87">
      <c r="CD27404" s="34" t="s">
        <v>31275</v>
      </c>
      <c r="CG27404" s="381">
        <v>94972</v>
      </c>
      <c r="CI27404" s="378">
        <v>48200</v>
      </c>
    </row>
    <row r="27405" spans="82:87">
      <c r="CD27405" s="34" t="s">
        <v>31276</v>
      </c>
      <c r="CG27405" s="381">
        <v>94973</v>
      </c>
      <c r="CI27405" s="378">
        <v>48200</v>
      </c>
    </row>
    <row r="27406" spans="82:87">
      <c r="CD27406" s="34" t="s">
        <v>31277</v>
      </c>
      <c r="CG27406" s="381">
        <v>94974</v>
      </c>
      <c r="CI27406" s="378">
        <v>48200</v>
      </c>
    </row>
    <row r="27407" spans="82:87">
      <c r="CD27407" s="34" t="s">
        <v>31278</v>
      </c>
      <c r="CG27407" s="381">
        <v>94975</v>
      </c>
      <c r="CI27407" s="378">
        <v>48200</v>
      </c>
    </row>
    <row r="27408" spans="82:87">
      <c r="CD27408" s="34" t="s">
        <v>31279</v>
      </c>
      <c r="CG27408" s="381">
        <v>94976</v>
      </c>
      <c r="CI27408" s="378">
        <v>48200</v>
      </c>
    </row>
    <row r="27409" spans="82:87">
      <c r="CD27409" s="34" t="s">
        <v>31280</v>
      </c>
      <c r="CG27409" s="381">
        <v>94977</v>
      </c>
      <c r="CI27409" s="378">
        <v>48200</v>
      </c>
    </row>
    <row r="27410" spans="82:87">
      <c r="CD27410" s="34" t="s">
        <v>31281</v>
      </c>
      <c r="CG27410" s="381">
        <v>94978</v>
      </c>
      <c r="CI27410" s="378">
        <v>48200</v>
      </c>
    </row>
    <row r="27411" spans="82:87">
      <c r="CD27411" s="34" t="s">
        <v>31282</v>
      </c>
      <c r="CG27411" s="381">
        <v>94979</v>
      </c>
      <c r="CI27411" s="378">
        <v>48200</v>
      </c>
    </row>
    <row r="27412" spans="82:87">
      <c r="CD27412" s="34" t="s">
        <v>31283</v>
      </c>
      <c r="CG27412" s="381">
        <v>95000</v>
      </c>
      <c r="CI27412" s="378">
        <v>48200</v>
      </c>
    </row>
    <row r="27413" spans="82:87">
      <c r="CD27413" s="34" t="s">
        <v>31284</v>
      </c>
      <c r="CG27413" s="381">
        <v>95001</v>
      </c>
      <c r="CI27413" s="378">
        <v>48210</v>
      </c>
    </row>
    <row r="27414" spans="82:87">
      <c r="CD27414" s="34" t="s">
        <v>31285</v>
      </c>
      <c r="CG27414" s="381">
        <v>95002</v>
      </c>
      <c r="CI27414" s="378">
        <v>48210</v>
      </c>
    </row>
    <row r="27415" spans="82:87">
      <c r="CD27415" s="34" t="s">
        <v>31286</v>
      </c>
      <c r="CG27415" s="381">
        <v>95003</v>
      </c>
      <c r="CI27415" s="378">
        <v>48210</v>
      </c>
    </row>
    <row r="27416" spans="82:87">
      <c r="CD27416" s="34" t="s">
        <v>31287</v>
      </c>
      <c r="CG27416" s="381">
        <v>95004</v>
      </c>
      <c r="CI27416" s="378">
        <v>48210</v>
      </c>
    </row>
    <row r="27417" spans="82:87">
      <c r="CD27417" s="34" t="s">
        <v>31288</v>
      </c>
      <c r="CG27417" s="381">
        <v>95005</v>
      </c>
      <c r="CI27417" s="378">
        <v>48210</v>
      </c>
    </row>
    <row r="27418" spans="82:87">
      <c r="CD27418" s="34" t="s">
        <v>31289</v>
      </c>
      <c r="CG27418" s="381">
        <v>95006</v>
      </c>
      <c r="CI27418" s="378">
        <v>48220</v>
      </c>
    </row>
    <row r="27419" spans="82:87">
      <c r="CD27419" s="34" t="s">
        <v>31290</v>
      </c>
      <c r="CG27419" s="381">
        <v>95007</v>
      </c>
      <c r="CI27419" s="378">
        <v>48220</v>
      </c>
    </row>
    <row r="27420" spans="82:87">
      <c r="CD27420" s="34" t="s">
        <v>31291</v>
      </c>
      <c r="CG27420" s="381">
        <v>95008</v>
      </c>
      <c r="CI27420" s="378">
        <v>48220</v>
      </c>
    </row>
    <row r="27421" spans="82:87">
      <c r="CD27421" s="34" t="s">
        <v>31292</v>
      </c>
      <c r="CG27421" s="381">
        <v>95009</v>
      </c>
      <c r="CI27421" s="378">
        <v>48220</v>
      </c>
    </row>
    <row r="27422" spans="82:87">
      <c r="CD27422" s="34" t="s">
        <v>31293</v>
      </c>
      <c r="CG27422" s="381">
        <v>95010</v>
      </c>
      <c r="CI27422" s="378">
        <v>48230</v>
      </c>
    </row>
    <row r="27423" spans="82:87">
      <c r="CD27423" s="34" t="s">
        <v>31294</v>
      </c>
      <c r="CG27423" s="381">
        <v>95011</v>
      </c>
      <c r="CI27423" s="378">
        <v>48230</v>
      </c>
    </row>
    <row r="27424" spans="82:87">
      <c r="CD27424" s="34" t="s">
        <v>31295</v>
      </c>
      <c r="CG27424" s="381">
        <v>95012</v>
      </c>
      <c r="CI27424" s="378">
        <v>48230</v>
      </c>
    </row>
    <row r="27425" spans="82:87">
      <c r="CD27425" s="34" t="s">
        <v>31296</v>
      </c>
      <c r="CG27425" s="381">
        <v>95013</v>
      </c>
      <c r="CI27425" s="378">
        <v>48230</v>
      </c>
    </row>
    <row r="27426" spans="82:87">
      <c r="CD27426" s="34" t="s">
        <v>31297</v>
      </c>
      <c r="CG27426" s="381">
        <v>95014</v>
      </c>
      <c r="CI27426" s="378">
        <v>48240</v>
      </c>
    </row>
    <row r="27427" spans="82:87">
      <c r="CD27427" s="34" t="s">
        <v>31298</v>
      </c>
      <c r="CG27427" s="381">
        <v>95015</v>
      </c>
      <c r="CI27427" s="378">
        <v>48240</v>
      </c>
    </row>
    <row r="27428" spans="82:87">
      <c r="CD27428" s="34" t="s">
        <v>31299</v>
      </c>
      <c r="CG27428" s="381">
        <v>95016</v>
      </c>
      <c r="CI27428" s="378">
        <v>48240</v>
      </c>
    </row>
    <row r="27429" spans="82:87">
      <c r="CD27429" s="34" t="s">
        <v>31300</v>
      </c>
      <c r="CG27429" s="381">
        <v>95017</v>
      </c>
      <c r="CI27429" s="378">
        <v>48250</v>
      </c>
    </row>
    <row r="27430" spans="82:87">
      <c r="CD27430" s="34" t="s">
        <v>31301</v>
      </c>
      <c r="CG27430" s="381">
        <v>95018</v>
      </c>
      <c r="CI27430" s="378">
        <v>48250</v>
      </c>
    </row>
    <row r="27431" spans="82:87">
      <c r="CD27431" s="34" t="s">
        <v>31302</v>
      </c>
      <c r="CG27431" s="381">
        <v>95019</v>
      </c>
      <c r="CI27431" s="378">
        <v>48250</v>
      </c>
    </row>
    <row r="27432" spans="82:87">
      <c r="CD27432" s="34" t="s">
        <v>31303</v>
      </c>
      <c r="CG27432" s="381">
        <v>95020</v>
      </c>
      <c r="CI27432" s="378">
        <v>48250</v>
      </c>
    </row>
    <row r="27433" spans="82:87">
      <c r="CD27433" s="34" t="s">
        <v>31304</v>
      </c>
      <c r="CG27433" s="381">
        <v>95021</v>
      </c>
      <c r="CI27433" s="378">
        <v>48260</v>
      </c>
    </row>
    <row r="27434" spans="82:87">
      <c r="CD27434" s="34" t="s">
        <v>31305</v>
      </c>
      <c r="CG27434" s="381">
        <v>95022</v>
      </c>
      <c r="CI27434" s="378">
        <v>48260</v>
      </c>
    </row>
    <row r="27435" spans="82:87">
      <c r="CD27435" s="34" t="s">
        <v>31306</v>
      </c>
      <c r="CG27435" s="381">
        <v>95023</v>
      </c>
      <c r="CI27435" s="378">
        <v>48260</v>
      </c>
    </row>
    <row r="27436" spans="82:87">
      <c r="CD27436" s="34" t="s">
        <v>31307</v>
      </c>
      <c r="CG27436" s="381">
        <v>95024</v>
      </c>
      <c r="CI27436" s="378">
        <v>48260</v>
      </c>
    </row>
    <row r="27437" spans="82:87">
      <c r="CD27437" s="34" t="s">
        <v>31308</v>
      </c>
      <c r="CG27437" s="381">
        <v>95025</v>
      </c>
      <c r="CI27437" s="378">
        <v>48269</v>
      </c>
    </row>
    <row r="27438" spans="82:87">
      <c r="CD27438" s="34" t="s">
        <v>31309</v>
      </c>
      <c r="CG27438" s="381">
        <v>95026</v>
      </c>
      <c r="CI27438" s="378">
        <v>48270</v>
      </c>
    </row>
    <row r="27439" spans="82:87">
      <c r="CD27439" s="34" t="s">
        <v>31310</v>
      </c>
      <c r="CG27439" s="381">
        <v>95027</v>
      </c>
      <c r="CI27439" s="378">
        <v>48291</v>
      </c>
    </row>
    <row r="27440" spans="82:87">
      <c r="CD27440" s="34" t="s">
        <v>31311</v>
      </c>
      <c r="CG27440" s="381">
        <v>95028</v>
      </c>
      <c r="CI27440" s="378">
        <v>48291</v>
      </c>
    </row>
    <row r="27441" spans="82:87">
      <c r="CD27441" s="34" t="s">
        <v>31312</v>
      </c>
      <c r="CG27441" s="381">
        <v>95029</v>
      </c>
      <c r="CI27441" s="378">
        <v>48300</v>
      </c>
    </row>
    <row r="27442" spans="82:87">
      <c r="CD27442" s="34" t="s">
        <v>31313</v>
      </c>
      <c r="CG27442" s="381">
        <v>95030</v>
      </c>
      <c r="CI27442" s="378">
        <v>48300</v>
      </c>
    </row>
    <row r="27443" spans="82:87">
      <c r="CD27443" s="34" t="s">
        <v>31314</v>
      </c>
      <c r="CG27443" s="381">
        <v>95031</v>
      </c>
      <c r="CI27443" s="378">
        <v>48300</v>
      </c>
    </row>
    <row r="27444" spans="82:87">
      <c r="CD27444" s="34" t="s">
        <v>31315</v>
      </c>
      <c r="CG27444" s="381">
        <v>95032</v>
      </c>
      <c r="CI27444" s="378">
        <v>48300</v>
      </c>
    </row>
    <row r="27445" spans="82:87">
      <c r="CD27445" s="34" t="s">
        <v>31316</v>
      </c>
      <c r="CG27445" s="381">
        <v>95033</v>
      </c>
      <c r="CI27445" s="378">
        <v>48300</v>
      </c>
    </row>
    <row r="27446" spans="82:87">
      <c r="CD27446" s="34" t="s">
        <v>31317</v>
      </c>
      <c r="CG27446" s="381">
        <v>95034</v>
      </c>
      <c r="CI27446" s="378">
        <v>48300</v>
      </c>
    </row>
    <row r="27447" spans="82:87">
      <c r="CD27447" s="34" t="s">
        <v>31318</v>
      </c>
      <c r="CG27447" s="381">
        <v>95035</v>
      </c>
      <c r="CI27447" s="378">
        <v>48300</v>
      </c>
    </row>
    <row r="27448" spans="82:87">
      <c r="CD27448" s="34" t="s">
        <v>31319</v>
      </c>
      <c r="CG27448" s="381">
        <v>95036</v>
      </c>
      <c r="CI27448" s="378">
        <v>48300</v>
      </c>
    </row>
    <row r="27449" spans="82:87">
      <c r="CD27449" s="34" t="s">
        <v>31320</v>
      </c>
      <c r="CG27449" s="381">
        <v>95037</v>
      </c>
      <c r="CI27449" s="378">
        <v>48310</v>
      </c>
    </row>
    <row r="27450" spans="82:87">
      <c r="CD27450" s="34" t="s">
        <v>31321</v>
      </c>
      <c r="CG27450" s="381">
        <v>95038</v>
      </c>
      <c r="CI27450" s="378">
        <v>48310</v>
      </c>
    </row>
    <row r="27451" spans="82:87">
      <c r="CD27451" s="34" t="s">
        <v>31322</v>
      </c>
      <c r="CG27451" s="381">
        <v>95039</v>
      </c>
      <c r="CI27451" s="378">
        <v>48310</v>
      </c>
    </row>
    <row r="27452" spans="82:87">
      <c r="CD27452" s="34" t="s">
        <v>31323</v>
      </c>
      <c r="CG27452" s="381">
        <v>95040</v>
      </c>
      <c r="CI27452" s="378">
        <v>48310</v>
      </c>
    </row>
    <row r="27453" spans="82:87">
      <c r="CD27453" s="34" t="s">
        <v>31324</v>
      </c>
      <c r="CG27453" s="381">
        <v>95041</v>
      </c>
      <c r="CI27453" s="378">
        <v>48310</v>
      </c>
    </row>
    <row r="27454" spans="82:87">
      <c r="CD27454" s="34" t="s">
        <v>31325</v>
      </c>
      <c r="CG27454" s="381">
        <v>95042</v>
      </c>
      <c r="CI27454" s="378">
        <v>48310</v>
      </c>
    </row>
    <row r="27455" spans="82:87">
      <c r="CD27455" s="34" t="s">
        <v>31326</v>
      </c>
      <c r="CG27455" s="381">
        <v>95043</v>
      </c>
      <c r="CI27455" s="378">
        <v>48310</v>
      </c>
    </row>
    <row r="27456" spans="82:87">
      <c r="CD27456" s="34" t="s">
        <v>31327</v>
      </c>
      <c r="CG27456" s="381">
        <v>95044</v>
      </c>
      <c r="CI27456" s="378">
        <v>48310</v>
      </c>
    </row>
    <row r="27457" spans="82:87">
      <c r="CD27457" s="34" t="s">
        <v>31328</v>
      </c>
      <c r="CG27457" s="381">
        <v>95045</v>
      </c>
      <c r="CI27457" s="378">
        <v>48310</v>
      </c>
    </row>
    <row r="27458" spans="82:87">
      <c r="CD27458" s="34" t="s">
        <v>31329</v>
      </c>
      <c r="CG27458" s="381">
        <v>95046</v>
      </c>
      <c r="CI27458" s="378">
        <v>48310</v>
      </c>
    </row>
    <row r="27459" spans="82:87">
      <c r="CD27459" s="34" t="s">
        <v>31330</v>
      </c>
      <c r="CG27459" s="381">
        <v>95047</v>
      </c>
      <c r="CI27459" s="378">
        <v>48320</v>
      </c>
    </row>
    <row r="27460" spans="82:87">
      <c r="CD27460" s="34" t="s">
        <v>31331</v>
      </c>
      <c r="CG27460" s="381">
        <v>95048</v>
      </c>
      <c r="CI27460" s="378">
        <v>48320</v>
      </c>
    </row>
    <row r="27461" spans="82:87">
      <c r="CD27461" s="34" t="s">
        <v>31332</v>
      </c>
      <c r="CG27461" s="381">
        <v>95049</v>
      </c>
      <c r="CI27461" s="378">
        <v>48330</v>
      </c>
    </row>
    <row r="27462" spans="82:87">
      <c r="CD27462" s="34" t="s">
        <v>31333</v>
      </c>
      <c r="CG27462" s="381">
        <v>95050</v>
      </c>
      <c r="CI27462" s="378">
        <v>48340</v>
      </c>
    </row>
    <row r="27463" spans="82:87">
      <c r="CD27463" s="34" t="s">
        <v>31334</v>
      </c>
      <c r="CG27463" s="381">
        <v>95051</v>
      </c>
      <c r="CI27463" s="378">
        <v>48340</v>
      </c>
    </row>
    <row r="27464" spans="82:87">
      <c r="CD27464" s="34" t="s">
        <v>31335</v>
      </c>
      <c r="CG27464" s="381">
        <v>95052</v>
      </c>
      <c r="CI27464" s="378">
        <v>48340</v>
      </c>
    </row>
    <row r="27465" spans="82:87">
      <c r="CD27465" s="34" t="s">
        <v>31336</v>
      </c>
      <c r="CG27465" s="381">
        <v>95053</v>
      </c>
      <c r="CI27465" s="378">
        <v>48340</v>
      </c>
    </row>
    <row r="27466" spans="82:87">
      <c r="CD27466" s="34" t="s">
        <v>31337</v>
      </c>
      <c r="CG27466" s="381">
        <v>95054</v>
      </c>
      <c r="CI27466" s="378">
        <v>48356</v>
      </c>
    </row>
    <row r="27467" spans="82:87">
      <c r="CD27467" s="34" t="s">
        <v>31338</v>
      </c>
      <c r="CG27467" s="381">
        <v>95055</v>
      </c>
      <c r="CI27467" s="378">
        <v>48370</v>
      </c>
    </row>
    <row r="27468" spans="82:87">
      <c r="CD27468" s="34" t="s">
        <v>31339</v>
      </c>
      <c r="CG27468" s="381">
        <v>95056</v>
      </c>
      <c r="CI27468" s="378">
        <v>48400</v>
      </c>
    </row>
    <row r="27469" spans="82:87">
      <c r="CD27469" s="34" t="s">
        <v>31340</v>
      </c>
      <c r="CG27469" s="381">
        <v>95057</v>
      </c>
      <c r="CI27469" s="378">
        <v>48400</v>
      </c>
    </row>
    <row r="27470" spans="82:87">
      <c r="CD27470" s="34" t="s">
        <v>31341</v>
      </c>
      <c r="CG27470" s="381">
        <v>95058</v>
      </c>
      <c r="CI27470" s="378">
        <v>48400</v>
      </c>
    </row>
    <row r="27471" spans="82:87">
      <c r="CD27471" s="34" t="s">
        <v>31342</v>
      </c>
      <c r="CG27471" s="381">
        <v>95059</v>
      </c>
      <c r="CI27471" s="378">
        <v>48400</v>
      </c>
    </row>
    <row r="27472" spans="82:87">
      <c r="CD27472" s="34" t="s">
        <v>31343</v>
      </c>
      <c r="CG27472" s="381">
        <v>95060</v>
      </c>
      <c r="CI27472" s="378">
        <v>48400</v>
      </c>
    </row>
    <row r="27473" spans="82:87">
      <c r="CD27473" s="34" t="s">
        <v>31344</v>
      </c>
      <c r="CG27473" s="381">
        <v>95061</v>
      </c>
      <c r="CI27473" s="378">
        <v>48400</v>
      </c>
    </row>
    <row r="27474" spans="82:87">
      <c r="CD27474" s="34" t="s">
        <v>31345</v>
      </c>
      <c r="CG27474" s="381">
        <v>95062</v>
      </c>
      <c r="CI27474" s="378">
        <v>48400</v>
      </c>
    </row>
    <row r="27475" spans="82:87">
      <c r="CD27475" s="34" t="s">
        <v>31346</v>
      </c>
      <c r="CG27475" s="381">
        <v>95063</v>
      </c>
      <c r="CI27475" s="378">
        <v>48400</v>
      </c>
    </row>
    <row r="27476" spans="82:87">
      <c r="CD27476" s="34" t="s">
        <v>31347</v>
      </c>
      <c r="CG27476" s="381">
        <v>95064</v>
      </c>
      <c r="CI27476" s="378">
        <v>48400</v>
      </c>
    </row>
    <row r="27477" spans="82:87">
      <c r="CD27477" s="34" t="s">
        <v>31348</v>
      </c>
      <c r="CG27477" s="381">
        <v>95065</v>
      </c>
      <c r="CI27477" s="378">
        <v>48400</v>
      </c>
    </row>
    <row r="27478" spans="82:87">
      <c r="CD27478" s="34" t="s">
        <v>31349</v>
      </c>
      <c r="CG27478" s="381">
        <v>95066</v>
      </c>
      <c r="CI27478" s="378">
        <v>48400</v>
      </c>
    </row>
    <row r="27479" spans="82:87">
      <c r="CD27479" s="34" t="s">
        <v>31350</v>
      </c>
      <c r="CG27479" s="381">
        <v>95067</v>
      </c>
      <c r="CI27479" s="378">
        <v>48400</v>
      </c>
    </row>
    <row r="27480" spans="82:87">
      <c r="CD27480" s="34" t="s">
        <v>31351</v>
      </c>
      <c r="CG27480" s="381">
        <v>95068</v>
      </c>
      <c r="CI27480" s="378">
        <v>48400</v>
      </c>
    </row>
    <row r="27481" spans="82:87">
      <c r="CD27481" s="34" t="s">
        <v>31352</v>
      </c>
      <c r="CG27481" s="381">
        <v>95069</v>
      </c>
      <c r="CI27481" s="378">
        <v>48465</v>
      </c>
    </row>
    <row r="27482" spans="82:87">
      <c r="CD27482" s="34" t="s">
        <v>31353</v>
      </c>
      <c r="CG27482" s="381">
        <v>95070</v>
      </c>
      <c r="CI27482" s="378">
        <v>48500</v>
      </c>
    </row>
    <row r="27483" spans="82:87">
      <c r="CD27483" s="34" t="s">
        <v>31354</v>
      </c>
      <c r="CG27483" s="381">
        <v>95071</v>
      </c>
      <c r="CI27483" s="378">
        <v>48500</v>
      </c>
    </row>
    <row r="27484" spans="82:87">
      <c r="CD27484" s="34" t="s">
        <v>31355</v>
      </c>
      <c r="CG27484" s="381">
        <v>95072</v>
      </c>
      <c r="CI27484" s="378">
        <v>48500</v>
      </c>
    </row>
    <row r="27485" spans="82:87">
      <c r="CD27485" s="34" t="s">
        <v>31356</v>
      </c>
      <c r="CG27485" s="381">
        <v>95073</v>
      </c>
      <c r="CI27485" s="378">
        <v>48500</v>
      </c>
    </row>
    <row r="27486" spans="82:87">
      <c r="CD27486" s="34" t="s">
        <v>31357</v>
      </c>
      <c r="CG27486" s="381">
        <v>95074</v>
      </c>
      <c r="CI27486" s="378">
        <v>48500</v>
      </c>
    </row>
    <row r="27487" spans="82:87">
      <c r="CD27487" s="34" t="s">
        <v>31358</v>
      </c>
      <c r="CG27487" s="381">
        <v>95075</v>
      </c>
      <c r="CI27487" s="378">
        <v>48500</v>
      </c>
    </row>
    <row r="27488" spans="82:87">
      <c r="CD27488" s="34" t="s">
        <v>31359</v>
      </c>
      <c r="CG27488" s="381">
        <v>95076</v>
      </c>
      <c r="CI27488" s="378">
        <v>48500</v>
      </c>
    </row>
    <row r="27489" spans="82:87">
      <c r="CD27489" s="34" t="s">
        <v>31360</v>
      </c>
      <c r="CG27489" s="381">
        <v>95077</v>
      </c>
      <c r="CI27489" s="378">
        <v>48500</v>
      </c>
    </row>
    <row r="27490" spans="82:87">
      <c r="CD27490" s="34" t="s">
        <v>31361</v>
      </c>
      <c r="CG27490" s="381">
        <v>95078</v>
      </c>
      <c r="CI27490" s="378">
        <v>48500</v>
      </c>
    </row>
    <row r="27491" spans="82:87">
      <c r="CD27491" s="34" t="s">
        <v>31362</v>
      </c>
      <c r="CG27491" s="381">
        <v>95079</v>
      </c>
      <c r="CI27491" s="378">
        <v>48500</v>
      </c>
    </row>
    <row r="27492" spans="82:87">
      <c r="CD27492" s="34" t="s">
        <v>31363</v>
      </c>
      <c r="CG27492" s="381">
        <v>95090</v>
      </c>
      <c r="CI27492" s="378">
        <v>48510</v>
      </c>
    </row>
    <row r="27493" spans="82:87">
      <c r="CD27493" s="34" t="s">
        <v>31364</v>
      </c>
      <c r="CG27493" s="381">
        <v>95091</v>
      </c>
      <c r="CI27493" s="378">
        <v>48600</v>
      </c>
    </row>
    <row r="27494" spans="82:87">
      <c r="CD27494" s="34" t="s">
        <v>31365</v>
      </c>
      <c r="CG27494" s="381">
        <v>95092</v>
      </c>
      <c r="CI27494" s="378">
        <v>48600</v>
      </c>
    </row>
    <row r="27495" spans="82:87">
      <c r="CD27495" s="34" t="s">
        <v>31366</v>
      </c>
      <c r="CG27495" s="381">
        <v>95093</v>
      </c>
      <c r="CI27495" s="378">
        <v>48600</v>
      </c>
    </row>
    <row r="27496" spans="82:87">
      <c r="CD27496" s="34" t="s">
        <v>31367</v>
      </c>
      <c r="CG27496" s="381">
        <v>95094</v>
      </c>
      <c r="CI27496" s="378">
        <v>48600</v>
      </c>
    </row>
    <row r="27497" spans="82:87">
      <c r="CD27497" s="34" t="s">
        <v>31368</v>
      </c>
      <c r="CG27497" s="381">
        <v>95095</v>
      </c>
      <c r="CI27497" s="378">
        <v>48600</v>
      </c>
    </row>
    <row r="27498" spans="82:87">
      <c r="CD27498" s="34" t="s">
        <v>31369</v>
      </c>
      <c r="CG27498" s="381">
        <v>95096</v>
      </c>
      <c r="CI27498" s="378">
        <v>48600</v>
      </c>
    </row>
    <row r="27499" spans="82:87">
      <c r="CD27499" s="34" t="s">
        <v>31370</v>
      </c>
      <c r="CG27499" s="381">
        <v>95097</v>
      </c>
      <c r="CI27499" s="378">
        <v>48600</v>
      </c>
    </row>
    <row r="27500" spans="82:87">
      <c r="CD27500" s="34" t="s">
        <v>31371</v>
      </c>
      <c r="CG27500" s="381">
        <v>95098</v>
      </c>
      <c r="CI27500" s="378">
        <v>48600</v>
      </c>
    </row>
    <row r="27501" spans="82:87">
      <c r="CD27501" s="34" t="s">
        <v>31372</v>
      </c>
      <c r="CG27501" s="381">
        <v>95099</v>
      </c>
      <c r="CI27501" s="378">
        <v>48600</v>
      </c>
    </row>
    <row r="27502" spans="82:87">
      <c r="CD27502" s="34" t="s">
        <v>31373</v>
      </c>
      <c r="CG27502" s="381">
        <v>95100</v>
      </c>
      <c r="CI27502" s="378">
        <v>48602</v>
      </c>
    </row>
    <row r="27503" spans="82:87">
      <c r="CD27503" s="34" t="s">
        <v>31374</v>
      </c>
      <c r="CG27503" s="381">
        <v>95101</v>
      </c>
      <c r="CI27503" s="378">
        <v>48619</v>
      </c>
    </row>
    <row r="27504" spans="82:87">
      <c r="CD27504" s="34" t="s">
        <v>31375</v>
      </c>
      <c r="CG27504" s="381">
        <v>95102</v>
      </c>
      <c r="CI27504" s="378">
        <v>48691</v>
      </c>
    </row>
    <row r="27505" spans="82:87">
      <c r="CD27505" s="34" t="s">
        <v>31376</v>
      </c>
      <c r="CG27505" s="381">
        <v>95103</v>
      </c>
      <c r="CI27505" s="378">
        <v>48700</v>
      </c>
    </row>
    <row r="27506" spans="82:87">
      <c r="CD27506" s="34" t="s">
        <v>31377</v>
      </c>
      <c r="CG27506" s="381">
        <v>95104</v>
      </c>
      <c r="CI27506" s="378">
        <v>48700</v>
      </c>
    </row>
    <row r="27507" spans="82:87">
      <c r="CD27507" s="34" t="s">
        <v>31378</v>
      </c>
      <c r="CG27507" s="381">
        <v>95105</v>
      </c>
      <c r="CI27507" s="378">
        <v>48700</v>
      </c>
    </row>
    <row r="27508" spans="82:87">
      <c r="CD27508" s="34" t="s">
        <v>31379</v>
      </c>
      <c r="CG27508" s="381">
        <v>95106</v>
      </c>
      <c r="CI27508" s="378">
        <v>48700</v>
      </c>
    </row>
    <row r="27509" spans="82:87">
      <c r="CD27509" s="34" t="s">
        <v>31380</v>
      </c>
      <c r="CG27509" s="381">
        <v>95107</v>
      </c>
      <c r="CI27509" s="378">
        <v>48700</v>
      </c>
    </row>
    <row r="27510" spans="82:87">
      <c r="CD27510" s="34" t="s">
        <v>31381</v>
      </c>
      <c r="CG27510" s="381">
        <v>95108</v>
      </c>
      <c r="CI27510" s="378">
        <v>48700</v>
      </c>
    </row>
    <row r="27511" spans="82:87">
      <c r="CD27511" s="34" t="s">
        <v>31382</v>
      </c>
      <c r="CG27511" s="381">
        <v>95109</v>
      </c>
      <c r="CI27511" s="378">
        <v>48700</v>
      </c>
    </row>
    <row r="27512" spans="82:87">
      <c r="CD27512" s="34" t="s">
        <v>31383</v>
      </c>
      <c r="CG27512" s="381">
        <v>95110</v>
      </c>
      <c r="CI27512" s="378">
        <v>48700</v>
      </c>
    </row>
    <row r="27513" spans="82:87">
      <c r="CD27513" s="34" t="s">
        <v>31384</v>
      </c>
      <c r="CG27513" s="381">
        <v>95111</v>
      </c>
      <c r="CI27513" s="378">
        <v>48700</v>
      </c>
    </row>
    <row r="27514" spans="82:87">
      <c r="CD27514" s="34" t="s">
        <v>31385</v>
      </c>
      <c r="CG27514" s="381">
        <v>95112</v>
      </c>
      <c r="CI27514" s="378">
        <v>48700</v>
      </c>
    </row>
    <row r="27515" spans="82:87">
      <c r="CD27515" s="34" t="s">
        <v>31386</v>
      </c>
      <c r="CG27515" s="381">
        <v>95113</v>
      </c>
      <c r="CI27515" s="378">
        <v>48734</v>
      </c>
    </row>
    <row r="27516" spans="82:87">
      <c r="CD27516" s="34" t="s">
        <v>31387</v>
      </c>
      <c r="CG27516" s="381">
        <v>95114</v>
      </c>
      <c r="CI27516" s="378">
        <v>48800</v>
      </c>
    </row>
    <row r="27517" spans="82:87">
      <c r="CD27517" s="34" t="s">
        <v>31388</v>
      </c>
      <c r="CG27517" s="381">
        <v>95115</v>
      </c>
      <c r="CI27517" s="378">
        <v>48800</v>
      </c>
    </row>
    <row r="27518" spans="82:87">
      <c r="CD27518" s="34" t="s">
        <v>31389</v>
      </c>
      <c r="CG27518" s="381">
        <v>95116</v>
      </c>
      <c r="CI27518" s="378">
        <v>48800</v>
      </c>
    </row>
    <row r="27519" spans="82:87">
      <c r="CD27519" s="34" t="s">
        <v>31390</v>
      </c>
      <c r="CG27519" s="381">
        <v>95117</v>
      </c>
      <c r="CI27519" s="378">
        <v>48800</v>
      </c>
    </row>
    <row r="27520" spans="82:87">
      <c r="CD27520" s="34" t="s">
        <v>31391</v>
      </c>
      <c r="CG27520" s="381">
        <v>95118</v>
      </c>
      <c r="CI27520" s="378">
        <v>48800</v>
      </c>
    </row>
    <row r="27521" spans="82:87">
      <c r="CD27521" s="34" t="s">
        <v>31392</v>
      </c>
      <c r="CG27521" s="381">
        <v>95119</v>
      </c>
      <c r="CI27521" s="378">
        <v>48800</v>
      </c>
    </row>
    <row r="27522" spans="82:87">
      <c r="CD27522" s="34" t="s">
        <v>31393</v>
      </c>
      <c r="CG27522" s="381">
        <v>95120</v>
      </c>
      <c r="CI27522" s="378">
        <v>48804</v>
      </c>
    </row>
    <row r="27523" spans="82:87">
      <c r="CD27523" s="34" t="s">
        <v>31394</v>
      </c>
      <c r="CG27523" s="381">
        <v>95121</v>
      </c>
      <c r="CI27523" s="378">
        <v>48950</v>
      </c>
    </row>
    <row r="27524" spans="82:87">
      <c r="CD27524" s="34" t="s">
        <v>31395</v>
      </c>
      <c r="CG27524" s="381">
        <v>95122</v>
      </c>
      <c r="CI27524" s="378">
        <v>48993</v>
      </c>
    </row>
    <row r="27525" spans="82:87">
      <c r="CD27525" s="34" t="s">
        <v>31396</v>
      </c>
      <c r="CG27525" s="381">
        <v>95123</v>
      </c>
      <c r="CI27525" s="378">
        <v>49000</v>
      </c>
    </row>
    <row r="27526" spans="82:87">
      <c r="CD27526" s="34" t="s">
        <v>31397</v>
      </c>
      <c r="CG27526" s="381">
        <v>95124</v>
      </c>
      <c r="CI27526" s="378">
        <v>49000</v>
      </c>
    </row>
    <row r="27527" spans="82:87">
      <c r="CD27527" s="34" t="s">
        <v>31398</v>
      </c>
      <c r="CG27527" s="381">
        <v>95125</v>
      </c>
      <c r="CI27527" s="378">
        <v>49001</v>
      </c>
    </row>
    <row r="27528" spans="82:87">
      <c r="CD27528" s="34" t="s">
        <v>31399</v>
      </c>
      <c r="CG27528" s="381">
        <v>95126</v>
      </c>
      <c r="CI27528" s="378">
        <v>49002</v>
      </c>
    </row>
    <row r="27529" spans="82:87">
      <c r="CD27529" s="34" t="s">
        <v>31400</v>
      </c>
      <c r="CG27529" s="381">
        <v>95127</v>
      </c>
      <c r="CI27529" s="378">
        <v>49003</v>
      </c>
    </row>
    <row r="27530" spans="82:87">
      <c r="CD27530" s="34" t="s">
        <v>31401</v>
      </c>
      <c r="CG27530" s="381">
        <v>95128</v>
      </c>
      <c r="CI27530" s="378">
        <v>49004</v>
      </c>
    </row>
    <row r="27531" spans="82:87">
      <c r="CD27531" s="34" t="s">
        <v>31402</v>
      </c>
      <c r="CG27531" s="381">
        <v>95129</v>
      </c>
      <c r="CI27531" s="378">
        <v>49005</v>
      </c>
    </row>
    <row r="27532" spans="82:87">
      <c r="CD27532" s="34" t="s">
        <v>31403</v>
      </c>
      <c r="CG27532" s="381">
        <v>95130</v>
      </c>
      <c r="CI27532" s="378">
        <v>49006</v>
      </c>
    </row>
    <row r="27533" spans="82:87">
      <c r="CD27533" s="34" t="s">
        <v>31404</v>
      </c>
      <c r="CG27533" s="381">
        <v>95131</v>
      </c>
      <c r="CI27533" s="378">
        <v>49007</v>
      </c>
    </row>
    <row r="27534" spans="82:87">
      <c r="CD27534" s="34" t="s">
        <v>31405</v>
      </c>
      <c r="CG27534" s="381">
        <v>95132</v>
      </c>
      <c r="CI27534" s="378">
        <v>49008</v>
      </c>
    </row>
    <row r="27535" spans="82:87">
      <c r="CD27535" s="34" t="s">
        <v>31406</v>
      </c>
      <c r="CG27535" s="381">
        <v>95133</v>
      </c>
      <c r="CI27535" s="378">
        <v>49009</v>
      </c>
    </row>
    <row r="27536" spans="82:87">
      <c r="CD27536" s="34" t="s">
        <v>31407</v>
      </c>
      <c r="CG27536" s="381">
        <v>95134</v>
      </c>
      <c r="CI27536" s="378">
        <v>49010</v>
      </c>
    </row>
    <row r="27537" spans="82:87">
      <c r="CD27537" s="34" t="s">
        <v>31408</v>
      </c>
      <c r="CG27537" s="381">
        <v>95135</v>
      </c>
      <c r="CI27537" s="378">
        <v>49011</v>
      </c>
    </row>
    <row r="27538" spans="82:87">
      <c r="CD27538" s="34" t="s">
        <v>31409</v>
      </c>
      <c r="CG27538" s="381">
        <v>95136</v>
      </c>
      <c r="CI27538" s="378">
        <v>49012</v>
      </c>
    </row>
    <row r="27539" spans="82:87">
      <c r="CD27539" s="34" t="s">
        <v>31410</v>
      </c>
      <c r="CG27539" s="381">
        <v>95137</v>
      </c>
      <c r="CI27539" s="378">
        <v>49013</v>
      </c>
    </row>
    <row r="27540" spans="82:87">
      <c r="CD27540" s="34" t="s">
        <v>31411</v>
      </c>
      <c r="CG27540" s="381">
        <v>95138</v>
      </c>
      <c r="CI27540" s="378">
        <v>49014</v>
      </c>
    </row>
    <row r="27541" spans="82:87">
      <c r="CD27541" s="34" t="s">
        <v>31412</v>
      </c>
      <c r="CG27541" s="381">
        <v>95139</v>
      </c>
      <c r="CI27541" s="378">
        <v>49015</v>
      </c>
    </row>
    <row r="27542" spans="82:87">
      <c r="CD27542" s="34" t="s">
        <v>31413</v>
      </c>
      <c r="CG27542" s="381">
        <v>95140</v>
      </c>
      <c r="CI27542" s="378">
        <v>49016</v>
      </c>
    </row>
    <row r="27543" spans="82:87">
      <c r="CD27543" s="34" t="s">
        <v>31414</v>
      </c>
      <c r="CG27543" s="381">
        <v>95141</v>
      </c>
      <c r="CI27543" s="378">
        <v>49017</v>
      </c>
    </row>
    <row r="27544" spans="82:87">
      <c r="CD27544" s="34" t="s">
        <v>31415</v>
      </c>
      <c r="CG27544" s="381">
        <v>95142</v>
      </c>
      <c r="CI27544" s="378">
        <v>49017</v>
      </c>
    </row>
    <row r="27545" spans="82:87">
      <c r="CD27545" s="34" t="s">
        <v>31416</v>
      </c>
      <c r="CG27545" s="381">
        <v>95143</v>
      </c>
      <c r="CI27545" s="378">
        <v>49018</v>
      </c>
    </row>
    <row r="27546" spans="82:87">
      <c r="CD27546" s="34" t="s">
        <v>31417</v>
      </c>
      <c r="CG27546" s="381">
        <v>95144</v>
      </c>
      <c r="CI27546" s="378">
        <v>49019</v>
      </c>
    </row>
    <row r="27547" spans="82:87">
      <c r="CD27547" s="34" t="s">
        <v>31418</v>
      </c>
      <c r="CG27547" s="381">
        <v>95145</v>
      </c>
      <c r="CI27547" s="378">
        <v>49020</v>
      </c>
    </row>
    <row r="27548" spans="82:87">
      <c r="CD27548" s="34" t="s">
        <v>31419</v>
      </c>
      <c r="CG27548" s="381">
        <v>95146</v>
      </c>
      <c r="CI27548" s="378">
        <v>49021</v>
      </c>
    </row>
    <row r="27549" spans="82:87">
      <c r="CD27549" s="34" t="s">
        <v>31420</v>
      </c>
      <c r="CG27549" s="381">
        <v>95147</v>
      </c>
      <c r="CI27549" s="378">
        <v>49022</v>
      </c>
    </row>
    <row r="27550" spans="82:87">
      <c r="CD27550" s="34" t="s">
        <v>31421</v>
      </c>
      <c r="CG27550" s="381">
        <v>95148</v>
      </c>
      <c r="CI27550" s="378">
        <v>49023</v>
      </c>
    </row>
    <row r="27551" spans="82:87">
      <c r="CD27551" s="34" t="s">
        <v>31422</v>
      </c>
      <c r="CG27551" s="381">
        <v>95149</v>
      </c>
      <c r="CI27551" s="378">
        <v>49024</v>
      </c>
    </row>
    <row r="27552" spans="82:87">
      <c r="CD27552" s="34" t="s">
        <v>31423</v>
      </c>
      <c r="CG27552" s="381">
        <v>95150</v>
      </c>
      <c r="CI27552" s="378">
        <v>49025</v>
      </c>
    </row>
    <row r="27553" spans="82:87">
      <c r="CD27553" s="34" t="s">
        <v>31424</v>
      </c>
      <c r="CG27553" s="381">
        <v>95151</v>
      </c>
      <c r="CI27553" s="378">
        <v>49026</v>
      </c>
    </row>
    <row r="27554" spans="82:87">
      <c r="CD27554" s="34" t="s">
        <v>31425</v>
      </c>
      <c r="CG27554" s="381">
        <v>95152</v>
      </c>
      <c r="CI27554" s="378">
        <v>49027</v>
      </c>
    </row>
    <row r="27555" spans="82:87">
      <c r="CD27555" s="34" t="s">
        <v>31426</v>
      </c>
      <c r="CG27555" s="381">
        <v>95153</v>
      </c>
      <c r="CI27555" s="378">
        <v>49028</v>
      </c>
    </row>
    <row r="27556" spans="82:87">
      <c r="CD27556" s="34" t="s">
        <v>31427</v>
      </c>
      <c r="CG27556" s="381">
        <v>95154</v>
      </c>
      <c r="CI27556" s="378">
        <v>49029</v>
      </c>
    </row>
    <row r="27557" spans="82:87">
      <c r="CD27557" s="34" t="s">
        <v>31428</v>
      </c>
      <c r="CG27557" s="381">
        <v>95155</v>
      </c>
      <c r="CI27557" s="378">
        <v>49030</v>
      </c>
    </row>
    <row r="27558" spans="82:87">
      <c r="CD27558" s="34" t="s">
        <v>31429</v>
      </c>
      <c r="CG27558" s="381">
        <v>95156</v>
      </c>
      <c r="CI27558" s="378">
        <v>49031</v>
      </c>
    </row>
    <row r="27559" spans="82:87">
      <c r="CD27559" s="34" t="s">
        <v>31430</v>
      </c>
      <c r="CG27559" s="381">
        <v>95157</v>
      </c>
      <c r="CI27559" s="378">
        <v>49032</v>
      </c>
    </row>
    <row r="27560" spans="82:87">
      <c r="CD27560" s="34" t="s">
        <v>31431</v>
      </c>
      <c r="CG27560" s="381">
        <v>95158</v>
      </c>
      <c r="CI27560" s="378">
        <v>49033</v>
      </c>
    </row>
    <row r="27561" spans="82:87">
      <c r="CD27561" s="34" t="s">
        <v>31432</v>
      </c>
      <c r="CG27561" s="381">
        <v>95159</v>
      </c>
      <c r="CI27561" s="378">
        <v>49034</v>
      </c>
    </row>
    <row r="27562" spans="82:87">
      <c r="CD27562" s="34" t="s">
        <v>31433</v>
      </c>
      <c r="CG27562" s="381">
        <v>95160</v>
      </c>
      <c r="CI27562" s="378">
        <v>49035</v>
      </c>
    </row>
    <row r="27563" spans="82:87">
      <c r="CD27563" s="34" t="s">
        <v>31434</v>
      </c>
      <c r="CG27563" s="381">
        <v>95161</v>
      </c>
      <c r="CI27563" s="378">
        <v>49036</v>
      </c>
    </row>
    <row r="27564" spans="82:87">
      <c r="CD27564" s="34" t="s">
        <v>31435</v>
      </c>
      <c r="CG27564" s="381">
        <v>95162</v>
      </c>
      <c r="CI27564" s="378">
        <v>49037</v>
      </c>
    </row>
    <row r="27565" spans="82:87">
      <c r="CD27565" s="34" t="s">
        <v>31436</v>
      </c>
      <c r="CG27565" s="381">
        <v>95163</v>
      </c>
      <c r="CI27565" s="378">
        <v>49038</v>
      </c>
    </row>
    <row r="27566" spans="82:87">
      <c r="CD27566" s="34" t="s">
        <v>31437</v>
      </c>
      <c r="CG27566" s="381">
        <v>95164</v>
      </c>
      <c r="CI27566" s="378">
        <v>49039</v>
      </c>
    </row>
    <row r="27567" spans="82:87">
      <c r="CD27567" s="34" t="s">
        <v>31438</v>
      </c>
      <c r="CG27567" s="381">
        <v>95165</v>
      </c>
      <c r="CI27567" s="378">
        <v>49040</v>
      </c>
    </row>
    <row r="27568" spans="82:87">
      <c r="CD27568" s="34" t="s">
        <v>31439</v>
      </c>
      <c r="CG27568" s="381">
        <v>95166</v>
      </c>
      <c r="CI27568" s="378">
        <v>49041</v>
      </c>
    </row>
    <row r="27569" spans="82:87">
      <c r="CD27569" s="34" t="s">
        <v>31440</v>
      </c>
      <c r="CG27569" s="381">
        <v>95167</v>
      </c>
      <c r="CI27569" s="378">
        <v>49042</v>
      </c>
    </row>
    <row r="27570" spans="82:87">
      <c r="CD27570" s="34" t="s">
        <v>31441</v>
      </c>
      <c r="CG27570" s="381">
        <v>95168</v>
      </c>
      <c r="CI27570" s="378">
        <v>49043</v>
      </c>
    </row>
    <row r="27571" spans="82:87">
      <c r="CD27571" s="34" t="s">
        <v>31442</v>
      </c>
      <c r="CG27571" s="381">
        <v>95169</v>
      </c>
      <c r="CI27571" s="378">
        <v>49044</v>
      </c>
    </row>
    <row r="27572" spans="82:87">
      <c r="CD27572" s="34" t="s">
        <v>31443</v>
      </c>
      <c r="CG27572" s="381">
        <v>95170</v>
      </c>
      <c r="CI27572" s="378">
        <v>49045</v>
      </c>
    </row>
    <row r="27573" spans="82:87">
      <c r="CD27573" s="34" t="s">
        <v>31444</v>
      </c>
      <c r="CG27573" s="381">
        <v>95180</v>
      </c>
      <c r="CI27573" s="378">
        <v>49046</v>
      </c>
    </row>
    <row r="27574" spans="82:87">
      <c r="CD27574" s="34" t="s">
        <v>31445</v>
      </c>
      <c r="CG27574" s="381">
        <v>95190</v>
      </c>
      <c r="CI27574" s="378">
        <v>49047</v>
      </c>
    </row>
    <row r="27575" spans="82:87">
      <c r="CD27575" s="34" t="s">
        <v>31446</v>
      </c>
      <c r="CG27575" s="381">
        <v>95191</v>
      </c>
      <c r="CI27575" s="378">
        <v>49048</v>
      </c>
    </row>
    <row r="27576" spans="82:87">
      <c r="CD27576" s="34" t="s">
        <v>31447</v>
      </c>
      <c r="CG27576" s="381">
        <v>95192</v>
      </c>
      <c r="CI27576" s="378">
        <v>49049</v>
      </c>
    </row>
    <row r="27577" spans="82:87">
      <c r="CD27577" s="34" t="s">
        <v>31448</v>
      </c>
      <c r="CG27577" s="381">
        <v>95193</v>
      </c>
      <c r="CI27577" s="378">
        <v>49050</v>
      </c>
    </row>
    <row r="27578" spans="82:87">
      <c r="CD27578" s="34" t="s">
        <v>31449</v>
      </c>
      <c r="CG27578" s="381">
        <v>95194</v>
      </c>
      <c r="CI27578" s="378">
        <v>49051</v>
      </c>
    </row>
    <row r="27579" spans="82:87">
      <c r="CD27579" s="34" t="s">
        <v>31450</v>
      </c>
      <c r="CG27579" s="381">
        <v>95195</v>
      </c>
      <c r="CI27579" s="378">
        <v>49052</v>
      </c>
    </row>
    <row r="27580" spans="82:87">
      <c r="CD27580" s="34" t="s">
        <v>31451</v>
      </c>
      <c r="CG27580" s="381">
        <v>95196</v>
      </c>
      <c r="CI27580" s="378">
        <v>49053</v>
      </c>
    </row>
    <row r="27581" spans="82:87">
      <c r="CD27581" s="34" t="s">
        <v>31452</v>
      </c>
      <c r="CG27581" s="381">
        <v>95197</v>
      </c>
      <c r="CI27581" s="378">
        <v>49054</v>
      </c>
    </row>
    <row r="27582" spans="82:87">
      <c r="CD27582" s="34" t="s">
        <v>31453</v>
      </c>
      <c r="CG27582" s="381">
        <v>95198</v>
      </c>
      <c r="CI27582" s="378">
        <v>49055</v>
      </c>
    </row>
    <row r="27583" spans="82:87">
      <c r="CD27583" s="34" t="s">
        <v>31454</v>
      </c>
      <c r="CG27583" s="381">
        <v>95199</v>
      </c>
      <c r="CI27583" s="378">
        <v>49056</v>
      </c>
    </row>
    <row r="27584" spans="82:87">
      <c r="CD27584" s="34" t="s">
        <v>31455</v>
      </c>
      <c r="CG27584" s="381">
        <v>95200</v>
      </c>
      <c r="CI27584" s="378">
        <v>49057</v>
      </c>
    </row>
    <row r="27585" spans="82:87">
      <c r="CD27585" s="34" t="s">
        <v>31456</v>
      </c>
      <c r="CG27585" s="381">
        <v>95201</v>
      </c>
      <c r="CI27585" s="378">
        <v>49058</v>
      </c>
    </row>
    <row r="27586" spans="82:87">
      <c r="CD27586" s="34" t="s">
        <v>31457</v>
      </c>
      <c r="CG27586" s="381">
        <v>95202</v>
      </c>
      <c r="CI27586" s="378">
        <v>49059</v>
      </c>
    </row>
    <row r="27587" spans="82:87">
      <c r="CD27587" s="34" t="s">
        <v>31458</v>
      </c>
      <c r="CG27587" s="381">
        <v>95203</v>
      </c>
      <c r="CI27587" s="378">
        <v>49060</v>
      </c>
    </row>
    <row r="27588" spans="82:87">
      <c r="CD27588" s="34" t="s">
        <v>31459</v>
      </c>
      <c r="CG27588" s="381">
        <v>95204</v>
      </c>
      <c r="CI27588" s="378">
        <v>49061</v>
      </c>
    </row>
    <row r="27589" spans="82:87">
      <c r="CD27589" s="34" t="s">
        <v>31460</v>
      </c>
      <c r="CG27589" s="381">
        <v>95205</v>
      </c>
      <c r="CI27589" s="378">
        <v>49062</v>
      </c>
    </row>
    <row r="27590" spans="82:87">
      <c r="CD27590" s="34" t="s">
        <v>31461</v>
      </c>
      <c r="CG27590" s="381">
        <v>95206</v>
      </c>
      <c r="CI27590" s="378">
        <v>49063</v>
      </c>
    </row>
    <row r="27591" spans="82:87">
      <c r="CD27591" s="34" t="s">
        <v>31462</v>
      </c>
      <c r="CG27591" s="381">
        <v>95207</v>
      </c>
      <c r="CI27591" s="378">
        <v>49064</v>
      </c>
    </row>
    <row r="27592" spans="82:87">
      <c r="CD27592" s="34" t="s">
        <v>31463</v>
      </c>
      <c r="CG27592" s="381">
        <v>95208</v>
      </c>
      <c r="CI27592" s="378">
        <v>49065</v>
      </c>
    </row>
    <row r="27593" spans="82:87">
      <c r="CD27593" s="34" t="s">
        <v>31464</v>
      </c>
      <c r="CG27593" s="381">
        <v>95209</v>
      </c>
      <c r="CI27593" s="378">
        <v>49066</v>
      </c>
    </row>
    <row r="27594" spans="82:87">
      <c r="CD27594" s="34" t="s">
        <v>31465</v>
      </c>
      <c r="CG27594" s="381">
        <v>95210</v>
      </c>
      <c r="CI27594" s="378">
        <v>49067</v>
      </c>
    </row>
    <row r="27595" spans="82:87">
      <c r="CD27595" s="34" t="s">
        <v>31466</v>
      </c>
      <c r="CG27595" s="381">
        <v>95211</v>
      </c>
      <c r="CI27595" s="378">
        <v>49068</v>
      </c>
    </row>
    <row r="27596" spans="82:87">
      <c r="CD27596" s="34" t="s">
        <v>31467</v>
      </c>
      <c r="CG27596" s="381">
        <v>95212</v>
      </c>
      <c r="CI27596" s="378">
        <v>49069</v>
      </c>
    </row>
    <row r="27597" spans="82:87">
      <c r="CD27597" s="34" t="s">
        <v>31468</v>
      </c>
      <c r="CG27597" s="381">
        <v>95213</v>
      </c>
      <c r="CI27597" s="378">
        <v>49070</v>
      </c>
    </row>
    <row r="27598" spans="82:87">
      <c r="CD27598" s="34" t="s">
        <v>31469</v>
      </c>
      <c r="CG27598" s="381">
        <v>95214</v>
      </c>
      <c r="CI27598" s="378">
        <v>49070</v>
      </c>
    </row>
    <row r="27599" spans="82:87">
      <c r="CD27599" s="34" t="s">
        <v>31470</v>
      </c>
      <c r="CG27599" s="381">
        <v>95215</v>
      </c>
      <c r="CI27599" s="378">
        <v>49070</v>
      </c>
    </row>
    <row r="27600" spans="82:87">
      <c r="CD27600" s="34" t="s">
        <v>31471</v>
      </c>
      <c r="CG27600" s="381">
        <v>95216</v>
      </c>
      <c r="CI27600" s="378">
        <v>49070</v>
      </c>
    </row>
    <row r="27601" spans="82:87">
      <c r="CD27601" s="34" t="s">
        <v>31472</v>
      </c>
      <c r="CG27601" s="381">
        <v>95217</v>
      </c>
      <c r="CI27601" s="378">
        <v>49071</v>
      </c>
    </row>
    <row r="27602" spans="82:87">
      <c r="CD27602" s="34" t="s">
        <v>31473</v>
      </c>
      <c r="CG27602" s="381">
        <v>95218</v>
      </c>
      <c r="CI27602" s="378">
        <v>49072</v>
      </c>
    </row>
    <row r="27603" spans="82:87">
      <c r="CD27603" s="34" t="s">
        <v>31474</v>
      </c>
      <c r="CG27603" s="381">
        <v>95219</v>
      </c>
      <c r="CI27603" s="378">
        <v>49073</v>
      </c>
    </row>
    <row r="27604" spans="82:87">
      <c r="CD27604" s="34" t="s">
        <v>31475</v>
      </c>
      <c r="CG27604" s="381">
        <v>95220</v>
      </c>
      <c r="CI27604" s="378">
        <v>49074</v>
      </c>
    </row>
    <row r="27605" spans="82:87">
      <c r="CD27605" s="34" t="s">
        <v>31476</v>
      </c>
      <c r="CG27605" s="381">
        <v>95221</v>
      </c>
      <c r="CI27605" s="378">
        <v>49075</v>
      </c>
    </row>
    <row r="27606" spans="82:87">
      <c r="CD27606" s="34" t="s">
        <v>31477</v>
      </c>
      <c r="CG27606" s="381">
        <v>95222</v>
      </c>
      <c r="CI27606" s="378">
        <v>49076</v>
      </c>
    </row>
    <row r="27607" spans="82:87">
      <c r="CD27607" s="34" t="s">
        <v>31478</v>
      </c>
      <c r="CG27607" s="381">
        <v>95223</v>
      </c>
      <c r="CI27607" s="378">
        <v>49077</v>
      </c>
    </row>
    <row r="27608" spans="82:87">
      <c r="CD27608" s="34" t="s">
        <v>31479</v>
      </c>
      <c r="CG27608" s="381">
        <v>95224</v>
      </c>
      <c r="CI27608" s="378">
        <v>49078</v>
      </c>
    </row>
    <row r="27609" spans="82:87">
      <c r="CD27609" s="34" t="s">
        <v>31480</v>
      </c>
      <c r="CG27609" s="381">
        <v>95225</v>
      </c>
      <c r="CI27609" s="378">
        <v>49079</v>
      </c>
    </row>
    <row r="27610" spans="82:87">
      <c r="CD27610" s="34" t="s">
        <v>31481</v>
      </c>
      <c r="CG27610" s="381">
        <v>95226</v>
      </c>
      <c r="CI27610" s="378">
        <v>49080</v>
      </c>
    </row>
    <row r="27611" spans="82:87">
      <c r="CD27611" s="34" t="s">
        <v>31482</v>
      </c>
      <c r="CG27611" s="381">
        <v>95227</v>
      </c>
      <c r="CI27611" s="378">
        <v>49100</v>
      </c>
    </row>
    <row r="27612" spans="82:87">
      <c r="CD27612" s="34" t="s">
        <v>31483</v>
      </c>
      <c r="CG27612" s="381">
        <v>95228</v>
      </c>
      <c r="CI27612" s="378">
        <v>49101</v>
      </c>
    </row>
    <row r="27613" spans="82:87">
      <c r="CD27613" s="34" t="s">
        <v>31484</v>
      </c>
      <c r="CG27613" s="381">
        <v>95229</v>
      </c>
      <c r="CI27613" s="378">
        <v>49102</v>
      </c>
    </row>
    <row r="27614" spans="82:87">
      <c r="CD27614" s="34" t="s">
        <v>31485</v>
      </c>
      <c r="CG27614" s="381">
        <v>95230</v>
      </c>
      <c r="CI27614" s="378">
        <v>49103</v>
      </c>
    </row>
    <row r="27615" spans="82:87">
      <c r="CD27615" s="34" t="s">
        <v>31486</v>
      </c>
      <c r="CG27615" s="381">
        <v>95231</v>
      </c>
      <c r="CI27615" s="378">
        <v>49104</v>
      </c>
    </row>
    <row r="27616" spans="82:87">
      <c r="CD27616" s="34" t="s">
        <v>31487</v>
      </c>
      <c r="CG27616" s="381">
        <v>95232</v>
      </c>
      <c r="CI27616" s="378">
        <v>49105</v>
      </c>
    </row>
    <row r="27617" spans="82:87">
      <c r="CD27617" s="34" t="s">
        <v>31488</v>
      </c>
      <c r="CG27617" s="381">
        <v>95233</v>
      </c>
      <c r="CI27617" s="378">
        <v>49106</v>
      </c>
    </row>
    <row r="27618" spans="82:87">
      <c r="CD27618" s="34" t="s">
        <v>31489</v>
      </c>
      <c r="CG27618" s="381">
        <v>95234</v>
      </c>
      <c r="CI27618" s="378">
        <v>49107</v>
      </c>
    </row>
    <row r="27619" spans="82:87">
      <c r="CD27619" s="34" t="s">
        <v>31490</v>
      </c>
      <c r="CG27619" s="381">
        <v>95235</v>
      </c>
      <c r="CI27619" s="378">
        <v>49108</v>
      </c>
    </row>
    <row r="27620" spans="82:87">
      <c r="CD27620" s="34" t="s">
        <v>31491</v>
      </c>
      <c r="CG27620" s="381">
        <v>95236</v>
      </c>
      <c r="CI27620" s="378">
        <v>49109</v>
      </c>
    </row>
    <row r="27621" spans="82:87">
      <c r="CD27621" s="34" t="s">
        <v>31492</v>
      </c>
      <c r="CG27621" s="381">
        <v>95237</v>
      </c>
      <c r="CI27621" s="378">
        <v>49110</v>
      </c>
    </row>
    <row r="27622" spans="82:87">
      <c r="CD27622" s="34" t="s">
        <v>31493</v>
      </c>
      <c r="CG27622" s="381">
        <v>95238</v>
      </c>
      <c r="CI27622" s="378">
        <v>49110</v>
      </c>
    </row>
    <row r="27623" spans="82:87">
      <c r="CD27623" s="34" t="s">
        <v>31494</v>
      </c>
      <c r="CG27623" s="381">
        <v>95239</v>
      </c>
      <c r="CI27623" s="378">
        <v>49110</v>
      </c>
    </row>
    <row r="27624" spans="82:87">
      <c r="CD27624" s="34" t="s">
        <v>31495</v>
      </c>
      <c r="CG27624" s="381">
        <v>95240</v>
      </c>
      <c r="CI27624" s="378">
        <v>49110</v>
      </c>
    </row>
    <row r="27625" spans="82:87">
      <c r="CD27625" s="34" t="s">
        <v>31496</v>
      </c>
      <c r="CG27625" s="381">
        <v>95250</v>
      </c>
      <c r="CI27625" s="378">
        <v>49110</v>
      </c>
    </row>
    <row r="27626" spans="82:87">
      <c r="CD27626" s="34" t="s">
        <v>31497</v>
      </c>
      <c r="CG27626" s="381">
        <v>95251</v>
      </c>
      <c r="CI27626" s="378">
        <v>49110</v>
      </c>
    </row>
    <row r="27627" spans="82:87">
      <c r="CD27627" s="34" t="s">
        <v>31498</v>
      </c>
      <c r="CG27627" s="381">
        <v>95252</v>
      </c>
      <c r="CI27627" s="378">
        <v>49110</v>
      </c>
    </row>
    <row r="27628" spans="82:87">
      <c r="CD27628" s="34" t="s">
        <v>31499</v>
      </c>
      <c r="CG27628" s="381">
        <v>95253</v>
      </c>
      <c r="CI27628" s="378">
        <v>49110</v>
      </c>
    </row>
    <row r="27629" spans="82:87">
      <c r="CD27629" s="34" t="s">
        <v>31500</v>
      </c>
      <c r="CG27629" s="381">
        <v>95254</v>
      </c>
      <c r="CI27629" s="378">
        <v>49110</v>
      </c>
    </row>
    <row r="27630" spans="82:87">
      <c r="CD27630" s="34" t="s">
        <v>31501</v>
      </c>
      <c r="CG27630" s="381">
        <v>95255</v>
      </c>
      <c r="CI27630" s="378">
        <v>49110</v>
      </c>
    </row>
    <row r="27631" spans="82:87">
      <c r="CD27631" s="34" t="s">
        <v>31502</v>
      </c>
      <c r="CG27631" s="381">
        <v>95256</v>
      </c>
      <c r="CI27631" s="378">
        <v>49111</v>
      </c>
    </row>
    <row r="27632" spans="82:87">
      <c r="CD27632" s="34" t="s">
        <v>31503</v>
      </c>
      <c r="CG27632" s="381">
        <v>95257</v>
      </c>
      <c r="CI27632" s="378">
        <v>49112</v>
      </c>
    </row>
    <row r="27633" spans="82:87">
      <c r="CD27633" s="34" t="s">
        <v>31504</v>
      </c>
      <c r="CG27633" s="381">
        <v>95258</v>
      </c>
      <c r="CI27633" s="378">
        <v>49115</v>
      </c>
    </row>
    <row r="27634" spans="82:87">
      <c r="CD27634" s="34" t="s">
        <v>31505</v>
      </c>
      <c r="CG27634" s="381">
        <v>95259</v>
      </c>
      <c r="CI27634" s="378">
        <v>49116</v>
      </c>
    </row>
    <row r="27635" spans="82:87">
      <c r="CD27635" s="34" t="s">
        <v>31506</v>
      </c>
      <c r="CG27635" s="381">
        <v>95260</v>
      </c>
      <c r="CI27635" s="378">
        <v>49117</v>
      </c>
    </row>
    <row r="27636" spans="82:87">
      <c r="CD27636" s="34" t="s">
        <v>31507</v>
      </c>
      <c r="CG27636" s="381">
        <v>95270</v>
      </c>
      <c r="CI27636" s="378">
        <v>49118</v>
      </c>
    </row>
    <row r="27637" spans="82:87">
      <c r="CD27637" s="34" t="s">
        <v>31508</v>
      </c>
      <c r="CG27637" s="381">
        <v>95280</v>
      </c>
      <c r="CI27637" s="378">
        <v>49119</v>
      </c>
    </row>
    <row r="27638" spans="82:87">
      <c r="CD27638" s="34" t="s">
        <v>31509</v>
      </c>
      <c r="CG27638" s="381">
        <v>95290</v>
      </c>
      <c r="CI27638" s="378">
        <v>49120</v>
      </c>
    </row>
    <row r="27639" spans="82:87">
      <c r="CD27639" s="34" t="s">
        <v>31510</v>
      </c>
      <c r="CG27639" s="381">
        <v>95300</v>
      </c>
      <c r="CI27639" s="378">
        <v>49120</v>
      </c>
    </row>
    <row r="27640" spans="82:87">
      <c r="CD27640" s="34" t="s">
        <v>31511</v>
      </c>
      <c r="CG27640" s="381">
        <v>95301</v>
      </c>
      <c r="CI27640" s="378">
        <v>49120</v>
      </c>
    </row>
    <row r="27641" spans="82:87">
      <c r="CD27641" s="34" t="s">
        <v>31512</v>
      </c>
      <c r="CG27641" s="381">
        <v>95302</v>
      </c>
      <c r="CI27641" s="378">
        <v>49120</v>
      </c>
    </row>
    <row r="27642" spans="82:87">
      <c r="CD27642" s="34" t="s">
        <v>31513</v>
      </c>
      <c r="CG27642" s="381">
        <v>95303</v>
      </c>
      <c r="CI27642" s="378">
        <v>49120</v>
      </c>
    </row>
    <row r="27643" spans="82:87">
      <c r="CD27643" s="34" t="s">
        <v>31514</v>
      </c>
      <c r="CG27643" s="381">
        <v>95304</v>
      </c>
      <c r="CI27643" s="378">
        <v>49120</v>
      </c>
    </row>
    <row r="27644" spans="82:87">
      <c r="CD27644" s="34" t="s">
        <v>31515</v>
      </c>
      <c r="CG27644" s="381">
        <v>95305</v>
      </c>
      <c r="CI27644" s="378">
        <v>49120</v>
      </c>
    </row>
    <row r="27645" spans="82:87">
      <c r="CD27645" s="34" t="s">
        <v>31516</v>
      </c>
      <c r="CG27645" s="381">
        <v>95306</v>
      </c>
      <c r="CI27645" s="378">
        <v>49120</v>
      </c>
    </row>
    <row r="27646" spans="82:87">
      <c r="CD27646" s="34" t="s">
        <v>31517</v>
      </c>
      <c r="CG27646" s="381">
        <v>95307</v>
      </c>
      <c r="CI27646" s="378">
        <v>49120</v>
      </c>
    </row>
    <row r="27647" spans="82:87">
      <c r="CD27647" s="34" t="s">
        <v>31518</v>
      </c>
      <c r="CG27647" s="381">
        <v>95308</v>
      </c>
      <c r="CI27647" s="378">
        <v>49120</v>
      </c>
    </row>
    <row r="27648" spans="82:87">
      <c r="CD27648" s="34" t="s">
        <v>31519</v>
      </c>
      <c r="CG27648" s="381">
        <v>95309</v>
      </c>
      <c r="CI27648" s="378">
        <v>49120</v>
      </c>
    </row>
    <row r="27649" spans="82:87">
      <c r="CD27649" s="34" t="s">
        <v>31520</v>
      </c>
      <c r="CG27649" s="381">
        <v>95310</v>
      </c>
      <c r="CI27649" s="378">
        <v>49122</v>
      </c>
    </row>
    <row r="27650" spans="82:87">
      <c r="CD27650" s="34" t="s">
        <v>31521</v>
      </c>
      <c r="CG27650" s="381">
        <v>95311</v>
      </c>
      <c r="CI27650" s="378">
        <v>49122</v>
      </c>
    </row>
    <row r="27651" spans="82:87">
      <c r="CD27651" s="34" t="s">
        <v>31522</v>
      </c>
      <c r="CG27651" s="381">
        <v>95312</v>
      </c>
      <c r="CI27651" s="378">
        <v>49122</v>
      </c>
    </row>
    <row r="27652" spans="82:87">
      <c r="CD27652" s="34" t="s">
        <v>31523</v>
      </c>
      <c r="CG27652" s="381">
        <v>95313</v>
      </c>
      <c r="CI27652" s="378">
        <v>49123</v>
      </c>
    </row>
    <row r="27653" spans="82:87">
      <c r="CD27653" s="34" t="s">
        <v>31524</v>
      </c>
      <c r="CG27653" s="381">
        <v>95314</v>
      </c>
      <c r="CI27653" s="378">
        <v>49123</v>
      </c>
    </row>
    <row r="27654" spans="82:87">
      <c r="CD27654" s="34" t="s">
        <v>31525</v>
      </c>
      <c r="CG27654" s="381">
        <v>95315</v>
      </c>
      <c r="CI27654" s="378">
        <v>49123</v>
      </c>
    </row>
    <row r="27655" spans="82:87">
      <c r="CD27655" s="34" t="s">
        <v>31526</v>
      </c>
      <c r="CG27655" s="381">
        <v>95316</v>
      </c>
      <c r="CI27655" s="378">
        <v>49123</v>
      </c>
    </row>
    <row r="27656" spans="82:87">
      <c r="CD27656" s="34" t="s">
        <v>31527</v>
      </c>
      <c r="CG27656" s="381">
        <v>95317</v>
      </c>
      <c r="CI27656" s="378">
        <v>49124</v>
      </c>
    </row>
    <row r="27657" spans="82:87">
      <c r="CD27657" s="34" t="s">
        <v>31528</v>
      </c>
      <c r="CG27657" s="381">
        <v>95318</v>
      </c>
      <c r="CI27657" s="378">
        <v>49124</v>
      </c>
    </row>
    <row r="27658" spans="82:87">
      <c r="CD27658" s="34" t="s">
        <v>31529</v>
      </c>
      <c r="CG27658" s="381">
        <v>95319</v>
      </c>
      <c r="CI27658" s="378">
        <v>49125</v>
      </c>
    </row>
    <row r="27659" spans="82:87">
      <c r="CD27659" s="34" t="s">
        <v>31530</v>
      </c>
      <c r="CG27659" s="381">
        <v>95320</v>
      </c>
      <c r="CI27659" s="378">
        <v>49125</v>
      </c>
    </row>
    <row r="27660" spans="82:87">
      <c r="CD27660" s="34" t="s">
        <v>31531</v>
      </c>
      <c r="CG27660" s="381">
        <v>95321</v>
      </c>
      <c r="CI27660" s="378">
        <v>49125</v>
      </c>
    </row>
    <row r="27661" spans="82:87">
      <c r="CD27661" s="34" t="s">
        <v>31532</v>
      </c>
      <c r="CG27661" s="381">
        <v>95322</v>
      </c>
      <c r="CI27661" s="378">
        <v>49130</v>
      </c>
    </row>
    <row r="27662" spans="82:87">
      <c r="CD27662" s="34" t="s">
        <v>31533</v>
      </c>
      <c r="CG27662" s="381">
        <v>95323</v>
      </c>
      <c r="CI27662" s="378">
        <v>49130</v>
      </c>
    </row>
    <row r="27663" spans="82:87">
      <c r="CD27663" s="34" t="s">
        <v>31534</v>
      </c>
      <c r="CG27663" s="381">
        <v>95324</v>
      </c>
      <c r="CI27663" s="378">
        <v>49130</v>
      </c>
    </row>
    <row r="27664" spans="82:87">
      <c r="CD27664" s="34" t="s">
        <v>31535</v>
      </c>
      <c r="CG27664" s="381">
        <v>95325</v>
      </c>
      <c r="CI27664" s="378">
        <v>49131</v>
      </c>
    </row>
    <row r="27665" spans="82:87">
      <c r="CD27665" s="34" t="s">
        <v>31536</v>
      </c>
      <c r="CG27665" s="381">
        <v>95326</v>
      </c>
      <c r="CI27665" s="378">
        <v>49132</v>
      </c>
    </row>
    <row r="27666" spans="82:87">
      <c r="CD27666" s="34" t="s">
        <v>31537</v>
      </c>
      <c r="CG27666" s="381">
        <v>95327</v>
      </c>
      <c r="CI27666" s="378">
        <v>49133</v>
      </c>
    </row>
    <row r="27667" spans="82:87">
      <c r="CD27667" s="34" t="s">
        <v>31538</v>
      </c>
      <c r="CG27667" s="381">
        <v>95328</v>
      </c>
      <c r="CI27667" s="378">
        <v>49134</v>
      </c>
    </row>
    <row r="27668" spans="82:87">
      <c r="CD27668" s="34" t="s">
        <v>31539</v>
      </c>
      <c r="CG27668" s="381">
        <v>95329</v>
      </c>
      <c r="CI27668" s="378">
        <v>49135</v>
      </c>
    </row>
    <row r="27669" spans="82:87">
      <c r="CD27669" s="34" t="s">
        <v>31540</v>
      </c>
      <c r="CG27669" s="381">
        <v>95330</v>
      </c>
      <c r="CI27669" s="378">
        <v>49136</v>
      </c>
    </row>
    <row r="27670" spans="82:87">
      <c r="CD27670" s="34" t="s">
        <v>31541</v>
      </c>
      <c r="CG27670" s="381">
        <v>95331</v>
      </c>
      <c r="CI27670" s="378">
        <v>49137</v>
      </c>
    </row>
    <row r="27671" spans="82:87">
      <c r="CD27671" s="34" t="s">
        <v>31542</v>
      </c>
      <c r="CG27671" s="381">
        <v>95332</v>
      </c>
      <c r="CI27671" s="378">
        <v>49138</v>
      </c>
    </row>
    <row r="27672" spans="82:87">
      <c r="CD27672" s="34" t="s">
        <v>31543</v>
      </c>
      <c r="CG27672" s="381">
        <v>95333</v>
      </c>
      <c r="CI27672" s="378">
        <v>49139</v>
      </c>
    </row>
    <row r="27673" spans="82:87">
      <c r="CD27673" s="34" t="s">
        <v>31544</v>
      </c>
      <c r="CG27673" s="381">
        <v>95334</v>
      </c>
      <c r="CI27673" s="378">
        <v>49140</v>
      </c>
    </row>
    <row r="27674" spans="82:87">
      <c r="CD27674" s="34" t="s">
        <v>31545</v>
      </c>
      <c r="CG27674" s="381">
        <v>95335</v>
      </c>
      <c r="CI27674" s="378">
        <v>49140</v>
      </c>
    </row>
    <row r="27675" spans="82:87">
      <c r="CD27675" s="34" t="s">
        <v>31546</v>
      </c>
      <c r="CG27675" s="381">
        <v>95336</v>
      </c>
      <c r="CI27675" s="378">
        <v>49140</v>
      </c>
    </row>
    <row r="27676" spans="82:87">
      <c r="CD27676" s="34" t="s">
        <v>31547</v>
      </c>
      <c r="CG27676" s="381">
        <v>95337</v>
      </c>
      <c r="CI27676" s="378">
        <v>49140</v>
      </c>
    </row>
    <row r="27677" spans="82:87">
      <c r="CD27677" s="34" t="s">
        <v>31548</v>
      </c>
      <c r="CG27677" s="381">
        <v>95338</v>
      </c>
      <c r="CI27677" s="378">
        <v>49140</v>
      </c>
    </row>
    <row r="27678" spans="82:87">
      <c r="CD27678" s="34" t="s">
        <v>31549</v>
      </c>
      <c r="CG27678" s="381">
        <v>95339</v>
      </c>
      <c r="CI27678" s="378">
        <v>49140</v>
      </c>
    </row>
    <row r="27679" spans="82:87">
      <c r="CD27679" s="34" t="s">
        <v>31550</v>
      </c>
      <c r="CG27679" s="381">
        <v>95340</v>
      </c>
      <c r="CI27679" s="378">
        <v>49140</v>
      </c>
    </row>
    <row r="27680" spans="82:87">
      <c r="CD27680" s="34" t="s">
        <v>31551</v>
      </c>
      <c r="CG27680" s="381">
        <v>95350</v>
      </c>
      <c r="CI27680" s="378">
        <v>49140</v>
      </c>
    </row>
    <row r="27681" spans="82:87">
      <c r="CD27681" s="34" t="s">
        <v>31552</v>
      </c>
      <c r="CG27681" s="381">
        <v>95351</v>
      </c>
      <c r="CI27681" s="378">
        <v>49140</v>
      </c>
    </row>
    <row r="27682" spans="82:87">
      <c r="CD27682" s="34" t="s">
        <v>31553</v>
      </c>
      <c r="CG27682" s="381">
        <v>95352</v>
      </c>
      <c r="CI27682" s="378">
        <v>49140</v>
      </c>
    </row>
    <row r="27683" spans="82:87">
      <c r="CD27683" s="34" t="s">
        <v>31554</v>
      </c>
      <c r="CG27683" s="381">
        <v>95353</v>
      </c>
      <c r="CI27683" s="378">
        <v>49140</v>
      </c>
    </row>
    <row r="27684" spans="82:87">
      <c r="CD27684" s="34" t="s">
        <v>31555</v>
      </c>
      <c r="CG27684" s="381">
        <v>95354</v>
      </c>
      <c r="CI27684" s="378">
        <v>49140</v>
      </c>
    </row>
    <row r="27685" spans="82:87">
      <c r="CD27685" s="34" t="s">
        <v>31556</v>
      </c>
      <c r="CG27685" s="381">
        <v>95355</v>
      </c>
      <c r="CI27685" s="378">
        <v>49140</v>
      </c>
    </row>
    <row r="27686" spans="82:87">
      <c r="CD27686" s="34" t="s">
        <v>31557</v>
      </c>
      <c r="CG27686" s="381">
        <v>95356</v>
      </c>
      <c r="CI27686" s="378">
        <v>49140</v>
      </c>
    </row>
    <row r="27687" spans="82:87">
      <c r="CD27687" s="34" t="s">
        <v>31558</v>
      </c>
      <c r="CG27687" s="381">
        <v>95357</v>
      </c>
      <c r="CI27687" s="378">
        <v>49140</v>
      </c>
    </row>
    <row r="27688" spans="82:87">
      <c r="CD27688" s="34" t="s">
        <v>31559</v>
      </c>
      <c r="CG27688" s="381">
        <v>95358</v>
      </c>
      <c r="CI27688" s="378">
        <v>49140</v>
      </c>
    </row>
    <row r="27689" spans="82:87">
      <c r="CD27689" s="34" t="s">
        <v>31560</v>
      </c>
      <c r="CG27689" s="381">
        <v>95359</v>
      </c>
      <c r="CI27689" s="378">
        <v>49140</v>
      </c>
    </row>
    <row r="27690" spans="82:87">
      <c r="CD27690" s="34" t="s">
        <v>31561</v>
      </c>
      <c r="CG27690" s="381">
        <v>95360</v>
      </c>
      <c r="CI27690" s="378">
        <v>49150</v>
      </c>
    </row>
    <row r="27691" spans="82:87">
      <c r="CD27691" s="34" t="s">
        <v>31562</v>
      </c>
      <c r="CG27691" s="381">
        <v>95370</v>
      </c>
      <c r="CI27691" s="378">
        <v>49150</v>
      </c>
    </row>
    <row r="27692" spans="82:87">
      <c r="CD27692" s="34" t="s">
        <v>31563</v>
      </c>
      <c r="CG27692" s="381">
        <v>95371</v>
      </c>
      <c r="CI27692" s="378">
        <v>49150</v>
      </c>
    </row>
    <row r="27693" spans="82:87">
      <c r="CD27693" s="34" t="s">
        <v>31564</v>
      </c>
      <c r="CG27693" s="381">
        <v>95372</v>
      </c>
      <c r="CI27693" s="378">
        <v>49150</v>
      </c>
    </row>
    <row r="27694" spans="82:87">
      <c r="CD27694" s="34" t="s">
        <v>31565</v>
      </c>
      <c r="CG27694" s="381">
        <v>95373</v>
      </c>
      <c r="CI27694" s="378">
        <v>49150</v>
      </c>
    </row>
    <row r="27695" spans="82:87">
      <c r="CD27695" s="34" t="s">
        <v>31566</v>
      </c>
      <c r="CG27695" s="381">
        <v>95374</v>
      </c>
      <c r="CI27695" s="378">
        <v>49150</v>
      </c>
    </row>
    <row r="27696" spans="82:87">
      <c r="CD27696" s="34" t="s">
        <v>31567</v>
      </c>
      <c r="CG27696" s="381">
        <v>95375</v>
      </c>
      <c r="CI27696" s="378">
        <v>49150</v>
      </c>
    </row>
    <row r="27697" spans="82:87">
      <c r="CD27697" s="34" t="s">
        <v>31568</v>
      </c>
      <c r="CG27697" s="381">
        <v>95376</v>
      </c>
      <c r="CI27697" s="378">
        <v>49150</v>
      </c>
    </row>
    <row r="27698" spans="82:87">
      <c r="CD27698" s="34" t="s">
        <v>31569</v>
      </c>
      <c r="CG27698" s="381">
        <v>95377</v>
      </c>
      <c r="CI27698" s="378">
        <v>49150</v>
      </c>
    </row>
    <row r="27699" spans="82:87">
      <c r="CD27699" s="34" t="s">
        <v>31570</v>
      </c>
      <c r="CG27699" s="381">
        <v>95378</v>
      </c>
      <c r="CI27699" s="378">
        <v>49150</v>
      </c>
    </row>
    <row r="27700" spans="82:87">
      <c r="CD27700" s="34" t="s">
        <v>31571</v>
      </c>
      <c r="CG27700" s="381">
        <v>95379</v>
      </c>
      <c r="CI27700" s="378">
        <v>49150</v>
      </c>
    </row>
    <row r="27701" spans="82:87">
      <c r="CD27701" s="34" t="s">
        <v>31572</v>
      </c>
      <c r="CG27701" s="381">
        <v>95380</v>
      </c>
      <c r="CI27701" s="378">
        <v>49150</v>
      </c>
    </row>
    <row r="27702" spans="82:87">
      <c r="CD27702" s="34" t="s">
        <v>31573</v>
      </c>
      <c r="CG27702" s="381">
        <v>95381</v>
      </c>
      <c r="CI27702" s="378">
        <v>49150</v>
      </c>
    </row>
    <row r="27703" spans="82:87">
      <c r="CD27703" s="34" t="s">
        <v>31574</v>
      </c>
      <c r="CG27703" s="381">
        <v>95390</v>
      </c>
      <c r="CI27703" s="378">
        <v>49150</v>
      </c>
    </row>
    <row r="27704" spans="82:87">
      <c r="CD27704" s="34" t="s">
        <v>31575</v>
      </c>
      <c r="CG27704" s="381">
        <v>95400</v>
      </c>
      <c r="CI27704" s="378">
        <v>49150</v>
      </c>
    </row>
    <row r="27705" spans="82:87">
      <c r="CD27705" s="34" t="s">
        <v>31576</v>
      </c>
      <c r="CG27705" s="381">
        <v>95410</v>
      </c>
      <c r="CI27705" s="378">
        <v>49150</v>
      </c>
    </row>
    <row r="27706" spans="82:87">
      <c r="CD27706" s="34" t="s">
        <v>31577</v>
      </c>
      <c r="CG27706" s="381">
        <v>95411</v>
      </c>
      <c r="CI27706" s="378">
        <v>49160</v>
      </c>
    </row>
    <row r="27707" spans="82:87">
      <c r="CD27707" s="34" t="s">
        <v>31578</v>
      </c>
      <c r="CG27707" s="381">
        <v>95412</v>
      </c>
      <c r="CI27707" s="378">
        <v>49160</v>
      </c>
    </row>
    <row r="27708" spans="82:87">
      <c r="CD27708" s="34" t="s">
        <v>31579</v>
      </c>
      <c r="CG27708" s="381">
        <v>95413</v>
      </c>
      <c r="CI27708" s="378">
        <v>49160</v>
      </c>
    </row>
    <row r="27709" spans="82:87">
      <c r="CD27709" s="34" t="s">
        <v>31580</v>
      </c>
      <c r="CG27709" s="381">
        <v>95414</v>
      </c>
      <c r="CI27709" s="378">
        <v>49160</v>
      </c>
    </row>
    <row r="27710" spans="82:87">
      <c r="CD27710" s="34" t="s">
        <v>31581</v>
      </c>
      <c r="CG27710" s="381">
        <v>95415</v>
      </c>
      <c r="CI27710" s="378">
        <v>49170</v>
      </c>
    </row>
    <row r="27711" spans="82:87">
      <c r="CD27711" s="34" t="s">
        <v>31582</v>
      </c>
      <c r="CG27711" s="381">
        <v>95416</v>
      </c>
      <c r="CI27711" s="378">
        <v>49170</v>
      </c>
    </row>
    <row r="27712" spans="82:87">
      <c r="CD27712" s="34" t="s">
        <v>31583</v>
      </c>
      <c r="CG27712" s="381">
        <v>95417</v>
      </c>
      <c r="CI27712" s="378">
        <v>49170</v>
      </c>
    </row>
    <row r="27713" spans="82:87">
      <c r="CD27713" s="34" t="s">
        <v>31584</v>
      </c>
      <c r="CG27713" s="381">
        <v>95418</v>
      </c>
      <c r="CI27713" s="378">
        <v>49170</v>
      </c>
    </row>
    <row r="27714" spans="82:87">
      <c r="CD27714" s="34" t="s">
        <v>31585</v>
      </c>
      <c r="CG27714" s="381">
        <v>95419</v>
      </c>
      <c r="CI27714" s="378">
        <v>49170</v>
      </c>
    </row>
    <row r="27715" spans="82:87">
      <c r="CD27715" s="34" t="s">
        <v>31586</v>
      </c>
      <c r="CG27715" s="381">
        <v>95420</v>
      </c>
      <c r="CI27715" s="378">
        <v>49170</v>
      </c>
    </row>
    <row r="27716" spans="82:87">
      <c r="CD27716" s="34" t="s">
        <v>31587</v>
      </c>
      <c r="CG27716" s="381">
        <v>95430</v>
      </c>
      <c r="CI27716" s="378">
        <v>49170</v>
      </c>
    </row>
    <row r="27717" spans="82:87">
      <c r="CD27717" s="34" t="s">
        <v>31588</v>
      </c>
      <c r="CG27717" s="381">
        <v>95440</v>
      </c>
      <c r="CI27717" s="378">
        <v>49170</v>
      </c>
    </row>
    <row r="27718" spans="82:87">
      <c r="CD27718" s="34" t="s">
        <v>31589</v>
      </c>
      <c r="CG27718" s="381">
        <v>95441</v>
      </c>
      <c r="CI27718" s="378">
        <v>49170</v>
      </c>
    </row>
    <row r="27719" spans="82:87">
      <c r="CD27719" s="34" t="s">
        <v>31590</v>
      </c>
      <c r="CG27719" s="381">
        <v>95442</v>
      </c>
      <c r="CI27719" s="378">
        <v>49180</v>
      </c>
    </row>
    <row r="27720" spans="82:87">
      <c r="CD27720" s="34" t="s">
        <v>31591</v>
      </c>
      <c r="CG27720" s="381">
        <v>95443</v>
      </c>
      <c r="CI27720" s="378">
        <v>49181</v>
      </c>
    </row>
    <row r="27721" spans="82:87">
      <c r="CD27721" s="34" t="s">
        <v>31592</v>
      </c>
      <c r="CG27721" s="381">
        <v>95444</v>
      </c>
      <c r="CI27721" s="378">
        <v>49182</v>
      </c>
    </row>
    <row r="27722" spans="82:87">
      <c r="CD27722" s="34" t="s">
        <v>31593</v>
      </c>
      <c r="CG27722" s="381">
        <v>95445</v>
      </c>
      <c r="CI27722" s="378">
        <v>49183</v>
      </c>
    </row>
    <row r="27723" spans="82:87">
      <c r="CD27723" s="34" t="s">
        <v>31594</v>
      </c>
      <c r="CG27723" s="381">
        <v>95446</v>
      </c>
      <c r="CI27723" s="378">
        <v>49184</v>
      </c>
    </row>
    <row r="27724" spans="82:87">
      <c r="CD27724" s="34" t="s">
        <v>31595</v>
      </c>
      <c r="CG27724" s="381">
        <v>95447</v>
      </c>
      <c r="CI27724" s="378">
        <v>49185</v>
      </c>
    </row>
    <row r="27725" spans="82:87">
      <c r="CD27725" s="34" t="s">
        <v>31596</v>
      </c>
      <c r="CG27725" s="381">
        <v>95448</v>
      </c>
      <c r="CI27725" s="378">
        <v>49186</v>
      </c>
    </row>
    <row r="27726" spans="82:87">
      <c r="CD27726" s="34" t="s">
        <v>31597</v>
      </c>
      <c r="CG27726" s="381">
        <v>95449</v>
      </c>
      <c r="CI27726" s="378">
        <v>49187</v>
      </c>
    </row>
    <row r="27727" spans="82:87">
      <c r="CD27727" s="34" t="s">
        <v>31598</v>
      </c>
      <c r="CG27727" s="381">
        <v>95450</v>
      </c>
      <c r="CI27727" s="378">
        <v>49188</v>
      </c>
    </row>
    <row r="27728" spans="82:87">
      <c r="CD27728" s="34" t="s">
        <v>31599</v>
      </c>
      <c r="CG27728" s="381">
        <v>95460</v>
      </c>
      <c r="CI27728" s="378">
        <v>49189</v>
      </c>
    </row>
    <row r="27729" spans="82:87">
      <c r="CD27729" s="34" t="s">
        <v>31600</v>
      </c>
      <c r="CG27729" s="381">
        <v>95461</v>
      </c>
      <c r="CI27729" s="378">
        <v>49190</v>
      </c>
    </row>
    <row r="27730" spans="82:87">
      <c r="CD27730" s="34" t="s">
        <v>31601</v>
      </c>
      <c r="CG27730" s="381">
        <v>95462</v>
      </c>
      <c r="CI27730" s="378">
        <v>49190</v>
      </c>
    </row>
    <row r="27731" spans="82:87">
      <c r="CD27731" s="34" t="s">
        <v>31602</v>
      </c>
      <c r="CG27731" s="381">
        <v>95463</v>
      </c>
      <c r="CI27731" s="378">
        <v>49190</v>
      </c>
    </row>
    <row r="27732" spans="82:87">
      <c r="CD27732" s="34" t="s">
        <v>31603</v>
      </c>
      <c r="CG27732" s="381">
        <v>95464</v>
      </c>
      <c r="CI27732" s="378">
        <v>49190</v>
      </c>
    </row>
    <row r="27733" spans="82:87">
      <c r="CD27733" s="34" t="s">
        <v>31604</v>
      </c>
      <c r="CG27733" s="381">
        <v>95465</v>
      </c>
      <c r="CI27733" s="378">
        <v>49220</v>
      </c>
    </row>
    <row r="27734" spans="82:87">
      <c r="CD27734" s="34" t="s">
        <v>31605</v>
      </c>
      <c r="CG27734" s="381">
        <v>95466</v>
      </c>
      <c r="CI27734" s="378">
        <v>49220</v>
      </c>
    </row>
    <row r="27735" spans="82:87">
      <c r="CD27735" s="34" t="s">
        <v>31606</v>
      </c>
      <c r="CG27735" s="381">
        <v>95467</v>
      </c>
      <c r="CI27735" s="378">
        <v>49220</v>
      </c>
    </row>
    <row r="27736" spans="82:87">
      <c r="CD27736" s="34" t="s">
        <v>31607</v>
      </c>
      <c r="CG27736" s="381">
        <v>95468</v>
      </c>
      <c r="CI27736" s="378">
        <v>49220</v>
      </c>
    </row>
    <row r="27737" spans="82:87">
      <c r="CD27737" s="34" t="s">
        <v>31608</v>
      </c>
      <c r="CG27737" s="381">
        <v>95469</v>
      </c>
      <c r="CI27737" s="378">
        <v>49220</v>
      </c>
    </row>
    <row r="27738" spans="82:87">
      <c r="CD27738" s="34" t="s">
        <v>31609</v>
      </c>
      <c r="CG27738" s="381">
        <v>95470</v>
      </c>
      <c r="CI27738" s="378">
        <v>49220</v>
      </c>
    </row>
    <row r="27739" spans="82:87">
      <c r="CD27739" s="34" t="s">
        <v>31610</v>
      </c>
      <c r="CG27739" s="381">
        <v>95471</v>
      </c>
      <c r="CI27739" s="378">
        <v>49220</v>
      </c>
    </row>
    <row r="27740" spans="82:87">
      <c r="CD27740" s="34" t="s">
        <v>31611</v>
      </c>
      <c r="CG27740" s="381">
        <v>95472</v>
      </c>
      <c r="CI27740" s="378">
        <v>49220</v>
      </c>
    </row>
    <row r="27741" spans="82:87">
      <c r="CD27741" s="34" t="s">
        <v>31612</v>
      </c>
      <c r="CG27741" s="381">
        <v>95473</v>
      </c>
      <c r="CI27741" s="378">
        <v>49220</v>
      </c>
    </row>
    <row r="27742" spans="82:87">
      <c r="CD27742" s="34" t="s">
        <v>31613</v>
      </c>
      <c r="CG27742" s="381">
        <v>95474</v>
      </c>
      <c r="CI27742" s="378">
        <v>49220</v>
      </c>
    </row>
    <row r="27743" spans="82:87">
      <c r="CD27743" s="34" t="s">
        <v>31614</v>
      </c>
      <c r="CG27743" s="381">
        <v>95475</v>
      </c>
      <c r="CI27743" s="378">
        <v>49220</v>
      </c>
    </row>
    <row r="27744" spans="82:87">
      <c r="CD27744" s="34" t="s">
        <v>31615</v>
      </c>
      <c r="CG27744" s="381">
        <v>95476</v>
      </c>
      <c r="CI27744" s="378">
        <v>49220</v>
      </c>
    </row>
    <row r="27745" spans="82:87">
      <c r="CD27745" s="34" t="s">
        <v>31616</v>
      </c>
      <c r="CG27745" s="381">
        <v>95477</v>
      </c>
      <c r="CI27745" s="378">
        <v>49220</v>
      </c>
    </row>
    <row r="27746" spans="82:87">
      <c r="CD27746" s="34" t="s">
        <v>31617</v>
      </c>
      <c r="CG27746" s="381">
        <v>95478</v>
      </c>
      <c r="CI27746" s="378">
        <v>49230</v>
      </c>
    </row>
    <row r="27747" spans="82:87">
      <c r="CD27747" s="34" t="s">
        <v>31618</v>
      </c>
      <c r="CG27747" s="381">
        <v>95479</v>
      </c>
      <c r="CI27747" s="378">
        <v>49230</v>
      </c>
    </row>
    <row r="27748" spans="82:87">
      <c r="CD27748" s="34" t="s">
        <v>31619</v>
      </c>
      <c r="CG27748" s="381">
        <v>95480</v>
      </c>
      <c r="CI27748" s="378">
        <v>49230</v>
      </c>
    </row>
    <row r="27749" spans="82:87">
      <c r="CD27749" s="34" t="s">
        <v>31620</v>
      </c>
      <c r="CG27749" s="381">
        <v>95481</v>
      </c>
      <c r="CI27749" s="378">
        <v>49230</v>
      </c>
    </row>
    <row r="27750" spans="82:87">
      <c r="CD27750" s="34" t="s">
        <v>31621</v>
      </c>
      <c r="CG27750" s="381">
        <v>95482</v>
      </c>
      <c r="CI27750" s="378">
        <v>49230</v>
      </c>
    </row>
    <row r="27751" spans="82:87">
      <c r="CD27751" s="34" t="s">
        <v>31622</v>
      </c>
      <c r="CG27751" s="381">
        <v>95483</v>
      </c>
      <c r="CI27751" s="378">
        <v>49230</v>
      </c>
    </row>
    <row r="27752" spans="82:87">
      <c r="CD27752" s="34" t="s">
        <v>31623</v>
      </c>
      <c r="CG27752" s="381">
        <v>95484</v>
      </c>
      <c r="CI27752" s="378">
        <v>49230</v>
      </c>
    </row>
    <row r="27753" spans="82:87">
      <c r="CD27753" s="34" t="s">
        <v>31624</v>
      </c>
      <c r="CG27753" s="381">
        <v>95485</v>
      </c>
      <c r="CI27753" s="378">
        <v>49240</v>
      </c>
    </row>
    <row r="27754" spans="82:87">
      <c r="CD27754" s="34" t="s">
        <v>31625</v>
      </c>
      <c r="CG27754" s="381">
        <v>95486</v>
      </c>
      <c r="CI27754" s="378">
        <v>49241</v>
      </c>
    </row>
    <row r="27755" spans="82:87">
      <c r="CD27755" s="34" t="s">
        <v>31626</v>
      </c>
      <c r="CG27755" s="381">
        <v>95487</v>
      </c>
      <c r="CI27755" s="378">
        <v>49242</v>
      </c>
    </row>
    <row r="27756" spans="82:87">
      <c r="CD27756" s="34" t="s">
        <v>31627</v>
      </c>
      <c r="CG27756" s="381">
        <v>95488</v>
      </c>
      <c r="CI27756" s="378">
        <v>49243</v>
      </c>
    </row>
    <row r="27757" spans="82:87">
      <c r="CD27757" s="34" t="s">
        <v>31628</v>
      </c>
      <c r="CG27757" s="381">
        <v>95489</v>
      </c>
      <c r="CI27757" s="378">
        <v>49244</v>
      </c>
    </row>
    <row r="27758" spans="82:87">
      <c r="CD27758" s="34" t="s">
        <v>31629</v>
      </c>
      <c r="CG27758" s="381">
        <v>95490</v>
      </c>
      <c r="CI27758" s="378">
        <v>49245</v>
      </c>
    </row>
    <row r="27759" spans="82:87">
      <c r="CD27759" s="34" t="s">
        <v>31630</v>
      </c>
      <c r="CG27759" s="381">
        <v>95500</v>
      </c>
      <c r="CI27759" s="378">
        <v>49246</v>
      </c>
    </row>
    <row r="27760" spans="82:87">
      <c r="CD27760" s="34" t="s">
        <v>31631</v>
      </c>
      <c r="CG27760" s="381">
        <v>95501</v>
      </c>
      <c r="CI27760" s="378">
        <v>49247</v>
      </c>
    </row>
    <row r="27761" spans="82:87">
      <c r="CD27761" s="34" t="s">
        <v>31632</v>
      </c>
      <c r="CG27761" s="381">
        <v>95502</v>
      </c>
      <c r="CI27761" s="378">
        <v>49248</v>
      </c>
    </row>
    <row r="27762" spans="82:87">
      <c r="CD27762" s="34" t="s">
        <v>31633</v>
      </c>
      <c r="CG27762" s="381">
        <v>95503</v>
      </c>
      <c r="CI27762" s="378">
        <v>49249</v>
      </c>
    </row>
    <row r="27763" spans="82:87">
      <c r="CD27763" s="34" t="s">
        <v>31634</v>
      </c>
      <c r="CG27763" s="381">
        <v>95504</v>
      </c>
      <c r="CI27763" s="378">
        <v>49250</v>
      </c>
    </row>
    <row r="27764" spans="82:87">
      <c r="CD27764" s="34" t="s">
        <v>31635</v>
      </c>
      <c r="CG27764" s="381">
        <v>95505</v>
      </c>
      <c r="CI27764" s="378">
        <v>49250</v>
      </c>
    </row>
    <row r="27765" spans="82:87">
      <c r="CD27765" s="34" t="s">
        <v>31636</v>
      </c>
      <c r="CG27765" s="381">
        <v>95506</v>
      </c>
      <c r="CI27765" s="378">
        <v>49250</v>
      </c>
    </row>
    <row r="27766" spans="82:87">
      <c r="CD27766" s="34" t="s">
        <v>31637</v>
      </c>
      <c r="CG27766" s="381">
        <v>95507</v>
      </c>
      <c r="CI27766" s="378">
        <v>49250</v>
      </c>
    </row>
    <row r="27767" spans="82:87">
      <c r="CD27767" s="34" t="s">
        <v>31638</v>
      </c>
      <c r="CG27767" s="381">
        <v>95508</v>
      </c>
      <c r="CI27767" s="378">
        <v>49250</v>
      </c>
    </row>
    <row r="27768" spans="82:87">
      <c r="CD27768" s="34" t="s">
        <v>31639</v>
      </c>
      <c r="CG27768" s="381">
        <v>95509</v>
      </c>
      <c r="CI27768" s="378">
        <v>49250</v>
      </c>
    </row>
    <row r="27769" spans="82:87">
      <c r="CD27769" s="34" t="s">
        <v>31640</v>
      </c>
      <c r="CG27769" s="381">
        <v>95510</v>
      </c>
      <c r="CI27769" s="378">
        <v>49250</v>
      </c>
    </row>
    <row r="27770" spans="82:87">
      <c r="CD27770" s="34" t="s">
        <v>31641</v>
      </c>
      <c r="CG27770" s="381">
        <v>95520</v>
      </c>
      <c r="CI27770" s="378">
        <v>49250</v>
      </c>
    </row>
    <row r="27771" spans="82:87">
      <c r="CD27771" s="34" t="s">
        <v>31642</v>
      </c>
      <c r="CG27771" s="381">
        <v>95521</v>
      </c>
      <c r="CI27771" s="378">
        <v>49250</v>
      </c>
    </row>
    <row r="27772" spans="82:87">
      <c r="CD27772" s="34" t="s">
        <v>31643</v>
      </c>
      <c r="CG27772" s="381">
        <v>95522</v>
      </c>
      <c r="CI27772" s="378">
        <v>49250</v>
      </c>
    </row>
    <row r="27773" spans="82:87">
      <c r="CD27773" s="34" t="s">
        <v>31644</v>
      </c>
      <c r="CG27773" s="381">
        <v>95523</v>
      </c>
      <c r="CI27773" s="378">
        <v>49260</v>
      </c>
    </row>
    <row r="27774" spans="82:87">
      <c r="CD27774" s="34" t="s">
        <v>31645</v>
      </c>
      <c r="CG27774" s="381">
        <v>95524</v>
      </c>
      <c r="CI27774" s="378">
        <v>49260</v>
      </c>
    </row>
    <row r="27775" spans="82:87">
      <c r="CD27775" s="34" t="s">
        <v>31646</v>
      </c>
      <c r="CG27775" s="381">
        <v>95525</v>
      </c>
      <c r="CI27775" s="378">
        <v>49260</v>
      </c>
    </row>
    <row r="27776" spans="82:87">
      <c r="CD27776" s="34" t="s">
        <v>31647</v>
      </c>
      <c r="CG27776" s="381">
        <v>95526</v>
      </c>
      <c r="CI27776" s="378">
        <v>49260</v>
      </c>
    </row>
    <row r="27777" spans="82:87">
      <c r="CD27777" s="34" t="s">
        <v>31648</v>
      </c>
      <c r="CG27777" s="381">
        <v>95527</v>
      </c>
      <c r="CI27777" s="378">
        <v>49260</v>
      </c>
    </row>
    <row r="27778" spans="82:87">
      <c r="CD27778" s="34" t="s">
        <v>31649</v>
      </c>
      <c r="CG27778" s="381">
        <v>95528</v>
      </c>
      <c r="CI27778" s="378">
        <v>49260</v>
      </c>
    </row>
    <row r="27779" spans="82:87">
      <c r="CD27779" s="34" t="s">
        <v>31650</v>
      </c>
      <c r="CG27779" s="381">
        <v>95529</v>
      </c>
      <c r="CI27779" s="378">
        <v>49260</v>
      </c>
    </row>
    <row r="27780" spans="82:87">
      <c r="CD27780" s="34" t="s">
        <v>31651</v>
      </c>
      <c r="CG27780" s="381">
        <v>95530</v>
      </c>
      <c r="CI27780" s="378">
        <v>49260</v>
      </c>
    </row>
    <row r="27781" spans="82:87">
      <c r="CD27781" s="34" t="s">
        <v>31652</v>
      </c>
      <c r="CG27781" s="381">
        <v>95540</v>
      </c>
      <c r="CI27781" s="378">
        <v>49260</v>
      </c>
    </row>
    <row r="27782" spans="82:87">
      <c r="CD27782" s="34" t="s">
        <v>31653</v>
      </c>
      <c r="CG27782" s="381">
        <v>95550</v>
      </c>
      <c r="CI27782" s="378">
        <v>49260</v>
      </c>
    </row>
    <row r="27783" spans="82:87">
      <c r="CD27783" s="34" t="s">
        <v>31654</v>
      </c>
      <c r="CG27783" s="381">
        <v>95551</v>
      </c>
      <c r="CI27783" s="378">
        <v>49260</v>
      </c>
    </row>
    <row r="27784" spans="82:87">
      <c r="CD27784" s="34" t="s">
        <v>31655</v>
      </c>
      <c r="CG27784" s="381">
        <v>95552</v>
      </c>
      <c r="CI27784" s="378">
        <v>49260</v>
      </c>
    </row>
    <row r="27785" spans="82:87">
      <c r="CD27785" s="34" t="s">
        <v>31656</v>
      </c>
      <c r="CG27785" s="381">
        <v>95553</v>
      </c>
      <c r="CI27785" s="378">
        <v>49270</v>
      </c>
    </row>
    <row r="27786" spans="82:87">
      <c r="CD27786" s="34" t="s">
        <v>31657</v>
      </c>
      <c r="CG27786" s="381">
        <v>95554</v>
      </c>
      <c r="CI27786" s="378">
        <v>49270</v>
      </c>
    </row>
    <row r="27787" spans="82:87">
      <c r="CD27787" s="34" t="s">
        <v>31658</v>
      </c>
      <c r="CG27787" s="381">
        <v>95555</v>
      </c>
      <c r="CI27787" s="378">
        <v>49270</v>
      </c>
    </row>
    <row r="27788" spans="82:87">
      <c r="CD27788" s="34" t="s">
        <v>31659</v>
      </c>
      <c r="CG27788" s="381">
        <v>95556</v>
      </c>
      <c r="CI27788" s="378">
        <v>49270</v>
      </c>
    </row>
    <row r="27789" spans="82:87">
      <c r="CD27789" s="34" t="s">
        <v>31660</v>
      </c>
      <c r="CG27789" s="381">
        <v>95557</v>
      </c>
      <c r="CI27789" s="378">
        <v>49270</v>
      </c>
    </row>
    <row r="27790" spans="82:87">
      <c r="CD27790" s="34" t="s">
        <v>31661</v>
      </c>
      <c r="CG27790" s="381">
        <v>95558</v>
      </c>
      <c r="CI27790" s="378">
        <v>49270</v>
      </c>
    </row>
    <row r="27791" spans="82:87">
      <c r="CD27791" s="34" t="s">
        <v>31662</v>
      </c>
      <c r="CG27791" s="381">
        <v>95559</v>
      </c>
      <c r="CI27791" s="378">
        <v>49270</v>
      </c>
    </row>
    <row r="27792" spans="82:87">
      <c r="CD27792" s="34" t="s">
        <v>31663</v>
      </c>
      <c r="CG27792" s="381">
        <v>95560</v>
      </c>
      <c r="CI27792" s="378">
        <v>49270</v>
      </c>
    </row>
    <row r="27793" spans="82:87">
      <c r="CD27793" s="34" t="s">
        <v>31664</v>
      </c>
      <c r="CG27793" s="381">
        <v>95570</v>
      </c>
      <c r="CI27793" s="378">
        <v>49280</v>
      </c>
    </row>
    <row r="27794" spans="82:87">
      <c r="CD27794" s="34" t="s">
        <v>31665</v>
      </c>
      <c r="CG27794" s="381">
        <v>95571</v>
      </c>
      <c r="CI27794" s="378">
        <v>49280</v>
      </c>
    </row>
    <row r="27795" spans="82:87">
      <c r="CD27795" s="34" t="s">
        <v>31666</v>
      </c>
      <c r="CG27795" s="381">
        <v>95572</v>
      </c>
      <c r="CI27795" s="378">
        <v>49280</v>
      </c>
    </row>
    <row r="27796" spans="82:87">
      <c r="CD27796" s="34" t="s">
        <v>31667</v>
      </c>
      <c r="CG27796" s="381">
        <v>95573</v>
      </c>
      <c r="CI27796" s="378">
        <v>49280</v>
      </c>
    </row>
    <row r="27797" spans="82:87">
      <c r="CD27797" s="34" t="s">
        <v>31668</v>
      </c>
      <c r="CG27797" s="381">
        <v>95574</v>
      </c>
      <c r="CI27797" s="378">
        <v>49280</v>
      </c>
    </row>
    <row r="27798" spans="82:87">
      <c r="CD27798" s="34" t="s">
        <v>31669</v>
      </c>
      <c r="CG27798" s="381">
        <v>95575</v>
      </c>
      <c r="CI27798" s="378">
        <v>49280</v>
      </c>
    </row>
    <row r="27799" spans="82:87">
      <c r="CD27799" s="34" t="s">
        <v>31670</v>
      </c>
      <c r="CG27799" s="381">
        <v>95576</v>
      </c>
      <c r="CI27799" s="378">
        <v>49290</v>
      </c>
    </row>
    <row r="27800" spans="82:87">
      <c r="CD27800" s="34" t="s">
        <v>31671</v>
      </c>
      <c r="CG27800" s="381">
        <v>95577</v>
      </c>
      <c r="CI27800" s="378">
        <v>49290</v>
      </c>
    </row>
    <row r="27801" spans="82:87">
      <c r="CD27801" s="34" t="s">
        <v>31672</v>
      </c>
      <c r="CG27801" s="381">
        <v>95578</v>
      </c>
      <c r="CI27801" s="378">
        <v>49290</v>
      </c>
    </row>
    <row r="27802" spans="82:87">
      <c r="CD27802" s="34" t="s">
        <v>31673</v>
      </c>
      <c r="CG27802" s="381">
        <v>95579</v>
      </c>
      <c r="CI27802" s="378">
        <v>49290</v>
      </c>
    </row>
    <row r="27803" spans="82:87">
      <c r="CD27803" s="34" t="s">
        <v>31674</v>
      </c>
      <c r="CG27803" s="381">
        <v>95580</v>
      </c>
      <c r="CI27803" s="378">
        <v>49290</v>
      </c>
    </row>
    <row r="27804" spans="82:87">
      <c r="CD27804" s="34" t="s">
        <v>31675</v>
      </c>
      <c r="CG27804" s="381">
        <v>95585</v>
      </c>
      <c r="CI27804" s="378">
        <v>49300</v>
      </c>
    </row>
    <row r="27805" spans="82:87">
      <c r="CD27805" s="34" t="s">
        <v>31676</v>
      </c>
      <c r="CG27805" s="381">
        <v>95590</v>
      </c>
      <c r="CI27805" s="378">
        <v>49301</v>
      </c>
    </row>
    <row r="27806" spans="82:87">
      <c r="CD27806" s="34" t="s">
        <v>31677</v>
      </c>
      <c r="CG27806" s="381">
        <v>95600</v>
      </c>
      <c r="CI27806" s="378">
        <v>49302</v>
      </c>
    </row>
    <row r="27807" spans="82:87">
      <c r="CD27807" s="34" t="s">
        <v>31678</v>
      </c>
      <c r="CG27807" s="381">
        <v>95601</v>
      </c>
      <c r="CI27807" s="378">
        <v>49303</v>
      </c>
    </row>
    <row r="27808" spans="82:87">
      <c r="CD27808" s="34" t="s">
        <v>31679</v>
      </c>
      <c r="CG27808" s="381">
        <v>95602</v>
      </c>
      <c r="CI27808" s="378">
        <v>49304</v>
      </c>
    </row>
    <row r="27809" spans="82:87">
      <c r="CD27809" s="34" t="s">
        <v>31680</v>
      </c>
      <c r="CG27809" s="381">
        <v>95603</v>
      </c>
      <c r="CI27809" s="378">
        <v>49305</v>
      </c>
    </row>
    <row r="27810" spans="82:87">
      <c r="CD27810" s="34" t="s">
        <v>31681</v>
      </c>
      <c r="CG27810" s="381">
        <v>95604</v>
      </c>
      <c r="CI27810" s="378">
        <v>49306</v>
      </c>
    </row>
    <row r="27811" spans="82:87">
      <c r="CD27811" s="34" t="s">
        <v>31682</v>
      </c>
      <c r="CG27811" s="381">
        <v>95605</v>
      </c>
      <c r="CI27811" s="378">
        <v>49307</v>
      </c>
    </row>
    <row r="27812" spans="82:87">
      <c r="CD27812" s="34" t="s">
        <v>31683</v>
      </c>
      <c r="CG27812" s="381">
        <v>95606</v>
      </c>
      <c r="CI27812" s="378">
        <v>49308</v>
      </c>
    </row>
    <row r="27813" spans="82:87">
      <c r="CD27813" s="34" t="s">
        <v>31684</v>
      </c>
      <c r="CG27813" s="381">
        <v>95607</v>
      </c>
      <c r="CI27813" s="378">
        <v>49309</v>
      </c>
    </row>
    <row r="27814" spans="82:87">
      <c r="CD27814" s="34" t="s">
        <v>31685</v>
      </c>
      <c r="CG27814" s="381">
        <v>95608</v>
      </c>
      <c r="CI27814" s="378">
        <v>49310</v>
      </c>
    </row>
    <row r="27815" spans="82:87">
      <c r="CD27815" s="34" t="s">
        <v>31686</v>
      </c>
      <c r="CG27815" s="381">
        <v>95609</v>
      </c>
      <c r="CI27815" s="378">
        <v>49310</v>
      </c>
    </row>
    <row r="27816" spans="82:87">
      <c r="CD27816" s="34" t="s">
        <v>31687</v>
      </c>
      <c r="CG27816" s="381">
        <v>95610</v>
      </c>
      <c r="CI27816" s="378">
        <v>49310</v>
      </c>
    </row>
    <row r="27817" spans="82:87">
      <c r="CD27817" s="34" t="s">
        <v>31688</v>
      </c>
      <c r="CG27817" s="381">
        <v>95611</v>
      </c>
      <c r="CI27817" s="378">
        <v>49310</v>
      </c>
    </row>
    <row r="27818" spans="82:87">
      <c r="CD27818" s="34" t="s">
        <v>31689</v>
      </c>
      <c r="CG27818" s="381">
        <v>95612</v>
      </c>
      <c r="CI27818" s="378">
        <v>49310</v>
      </c>
    </row>
    <row r="27819" spans="82:87">
      <c r="CD27819" s="34" t="s">
        <v>31690</v>
      </c>
      <c r="CG27819" s="381">
        <v>95613</v>
      </c>
      <c r="CI27819" s="378">
        <v>49310</v>
      </c>
    </row>
    <row r="27820" spans="82:87">
      <c r="CD27820" s="34" t="s">
        <v>31691</v>
      </c>
      <c r="CG27820" s="381">
        <v>95614</v>
      </c>
      <c r="CI27820" s="378">
        <v>49310</v>
      </c>
    </row>
    <row r="27821" spans="82:87">
      <c r="CD27821" s="34" t="s">
        <v>31692</v>
      </c>
      <c r="CG27821" s="381">
        <v>95615</v>
      </c>
      <c r="CI27821" s="378">
        <v>49310</v>
      </c>
    </row>
    <row r="27822" spans="82:87">
      <c r="CD27822" s="34" t="s">
        <v>31693</v>
      </c>
      <c r="CG27822" s="381">
        <v>95616</v>
      </c>
      <c r="CI27822" s="378">
        <v>49310</v>
      </c>
    </row>
    <row r="27823" spans="82:87">
      <c r="CD27823" s="34" t="s">
        <v>31694</v>
      </c>
      <c r="CG27823" s="381">
        <v>95617</v>
      </c>
      <c r="CI27823" s="378">
        <v>49311</v>
      </c>
    </row>
    <row r="27824" spans="82:87">
      <c r="CD27824" s="34" t="s">
        <v>31695</v>
      </c>
      <c r="CG27824" s="381">
        <v>95618</v>
      </c>
      <c r="CI27824" s="378">
        <v>49312</v>
      </c>
    </row>
    <row r="27825" spans="82:87">
      <c r="CD27825" s="34" t="s">
        <v>31696</v>
      </c>
      <c r="CG27825" s="381">
        <v>95619</v>
      </c>
      <c r="CI27825" s="378">
        <v>49313</v>
      </c>
    </row>
    <row r="27826" spans="82:87">
      <c r="CD27826" s="34" t="s">
        <v>31697</v>
      </c>
      <c r="CG27826" s="381">
        <v>95620</v>
      </c>
      <c r="CI27826" s="378">
        <v>49314</v>
      </c>
    </row>
    <row r="27827" spans="82:87">
      <c r="CD27827" s="34" t="s">
        <v>31698</v>
      </c>
      <c r="CG27827" s="381">
        <v>95630</v>
      </c>
      <c r="CI27827" s="378">
        <v>49315</v>
      </c>
    </row>
    <row r="27828" spans="82:87">
      <c r="CD27828" s="34" t="s">
        <v>31699</v>
      </c>
      <c r="CG27828" s="381">
        <v>95640</v>
      </c>
      <c r="CI27828" s="378">
        <v>49316</v>
      </c>
    </row>
    <row r="27829" spans="82:87">
      <c r="CD27829" s="34" t="s">
        <v>31700</v>
      </c>
      <c r="CG27829" s="381">
        <v>95650</v>
      </c>
      <c r="CI27829" s="378">
        <v>49317</v>
      </c>
    </row>
    <row r="27830" spans="82:87">
      <c r="CD27830" s="34" t="s">
        <v>31701</v>
      </c>
      <c r="CG27830" s="381">
        <v>95651</v>
      </c>
      <c r="CI27830" s="378">
        <v>49318</v>
      </c>
    </row>
    <row r="27831" spans="82:87">
      <c r="CD27831" s="34" t="s">
        <v>31702</v>
      </c>
      <c r="CG27831" s="381">
        <v>95652</v>
      </c>
      <c r="CI27831" s="378">
        <v>49319</v>
      </c>
    </row>
    <row r="27832" spans="82:87">
      <c r="CD27832" s="34" t="s">
        <v>31703</v>
      </c>
      <c r="CG27832" s="381">
        <v>95653</v>
      </c>
      <c r="CI27832" s="378">
        <v>49320</v>
      </c>
    </row>
    <row r="27833" spans="82:87">
      <c r="CD27833" s="34" t="s">
        <v>31704</v>
      </c>
      <c r="CG27833" s="381">
        <v>95654</v>
      </c>
      <c r="CI27833" s="378">
        <v>49320</v>
      </c>
    </row>
    <row r="27834" spans="82:87">
      <c r="CD27834" s="34" t="s">
        <v>31705</v>
      </c>
      <c r="CG27834" s="381">
        <v>95655</v>
      </c>
      <c r="CI27834" s="378">
        <v>49320</v>
      </c>
    </row>
    <row r="27835" spans="82:87">
      <c r="CD27835" s="34" t="s">
        <v>31706</v>
      </c>
      <c r="CG27835" s="381">
        <v>95656</v>
      </c>
      <c r="CI27835" s="378">
        <v>49320</v>
      </c>
    </row>
    <row r="27836" spans="82:87">
      <c r="CD27836" s="34" t="s">
        <v>31707</v>
      </c>
      <c r="CG27836" s="381">
        <v>95657</v>
      </c>
      <c r="CI27836" s="378">
        <v>49320</v>
      </c>
    </row>
    <row r="27837" spans="82:87">
      <c r="CD27837" s="34" t="s">
        <v>31708</v>
      </c>
      <c r="CG27837" s="381">
        <v>95658</v>
      </c>
      <c r="CI27837" s="378">
        <v>49320</v>
      </c>
    </row>
    <row r="27838" spans="82:87">
      <c r="CD27838" s="34" t="s">
        <v>31709</v>
      </c>
      <c r="CG27838" s="381">
        <v>95659</v>
      </c>
      <c r="CI27838" s="378">
        <v>49320</v>
      </c>
    </row>
    <row r="27839" spans="82:87">
      <c r="CD27839" s="34" t="s">
        <v>31710</v>
      </c>
      <c r="CG27839" s="381">
        <v>95660</v>
      </c>
      <c r="CI27839" s="378">
        <v>49320</v>
      </c>
    </row>
    <row r="27840" spans="82:87">
      <c r="CD27840" s="34" t="s">
        <v>31711</v>
      </c>
      <c r="CG27840" s="381">
        <v>95670</v>
      </c>
      <c r="CI27840" s="378">
        <v>49320</v>
      </c>
    </row>
    <row r="27841" spans="82:87">
      <c r="CD27841" s="34" t="s">
        <v>31712</v>
      </c>
      <c r="CG27841" s="381">
        <v>95671</v>
      </c>
      <c r="CI27841" s="378">
        <v>49320</v>
      </c>
    </row>
    <row r="27842" spans="82:87">
      <c r="CD27842" s="34" t="s">
        <v>31713</v>
      </c>
      <c r="CG27842" s="381">
        <v>95672</v>
      </c>
      <c r="CI27842" s="378">
        <v>49320</v>
      </c>
    </row>
    <row r="27843" spans="82:87">
      <c r="CD27843" s="34" t="s">
        <v>31714</v>
      </c>
      <c r="CG27843" s="381">
        <v>95673</v>
      </c>
      <c r="CI27843" s="378">
        <v>49320</v>
      </c>
    </row>
    <row r="27844" spans="82:87">
      <c r="CD27844" s="34" t="s">
        <v>31715</v>
      </c>
      <c r="CG27844" s="381">
        <v>95674</v>
      </c>
      <c r="CI27844" s="378">
        <v>49320</v>
      </c>
    </row>
    <row r="27845" spans="82:87">
      <c r="CD27845" s="34" t="s">
        <v>31716</v>
      </c>
      <c r="CG27845" s="381">
        <v>95675</v>
      </c>
      <c r="CI27845" s="378">
        <v>49320</v>
      </c>
    </row>
    <row r="27846" spans="82:87">
      <c r="CD27846" s="34" t="s">
        <v>31717</v>
      </c>
      <c r="CG27846" s="381">
        <v>95676</v>
      </c>
      <c r="CI27846" s="378">
        <v>49321</v>
      </c>
    </row>
    <row r="27847" spans="82:87">
      <c r="CD27847" s="34" t="s">
        <v>31718</v>
      </c>
      <c r="CG27847" s="381">
        <v>95677</v>
      </c>
      <c r="CI27847" s="378">
        <v>49322</v>
      </c>
    </row>
    <row r="27848" spans="82:87">
      <c r="CD27848" s="34" t="s">
        <v>31719</v>
      </c>
      <c r="CG27848" s="381">
        <v>95678</v>
      </c>
      <c r="CI27848" s="378">
        <v>49323</v>
      </c>
    </row>
    <row r="27849" spans="82:87">
      <c r="CD27849" s="34" t="s">
        <v>31720</v>
      </c>
      <c r="CG27849" s="381">
        <v>95679</v>
      </c>
      <c r="CI27849" s="378">
        <v>49324</v>
      </c>
    </row>
    <row r="27850" spans="82:87">
      <c r="CD27850" s="34" t="s">
        <v>31721</v>
      </c>
      <c r="CG27850" s="381">
        <v>95680</v>
      </c>
      <c r="CI27850" s="378">
        <v>49325</v>
      </c>
    </row>
    <row r="27851" spans="82:87">
      <c r="CD27851" s="34" t="s">
        <v>31722</v>
      </c>
      <c r="CG27851" s="381">
        <v>95690</v>
      </c>
      <c r="CI27851" s="378">
        <v>49326</v>
      </c>
    </row>
    <row r="27852" spans="82:87">
      <c r="CD27852" s="34" t="s">
        <v>31723</v>
      </c>
      <c r="CG27852" s="381">
        <v>95691</v>
      </c>
      <c r="CI27852" s="378">
        <v>49327</v>
      </c>
    </row>
    <row r="27853" spans="82:87">
      <c r="CD27853" s="34" t="s">
        <v>31724</v>
      </c>
      <c r="CG27853" s="381">
        <v>95692</v>
      </c>
      <c r="CI27853" s="378">
        <v>49328</v>
      </c>
    </row>
    <row r="27854" spans="82:87">
      <c r="CD27854" s="34" t="s">
        <v>31725</v>
      </c>
      <c r="CG27854" s="381">
        <v>95693</v>
      </c>
      <c r="CI27854" s="378">
        <v>49329</v>
      </c>
    </row>
    <row r="27855" spans="82:87">
      <c r="CD27855" s="34" t="s">
        <v>31726</v>
      </c>
      <c r="CG27855" s="381">
        <v>95694</v>
      </c>
      <c r="CI27855" s="378">
        <v>49330</v>
      </c>
    </row>
    <row r="27856" spans="82:87">
      <c r="CD27856" s="34" t="s">
        <v>31727</v>
      </c>
      <c r="CG27856" s="381">
        <v>95695</v>
      </c>
      <c r="CI27856" s="378">
        <v>49330</v>
      </c>
    </row>
    <row r="27857" spans="82:87">
      <c r="CD27857" s="34" t="s">
        <v>31728</v>
      </c>
      <c r="CG27857" s="381">
        <v>95696</v>
      </c>
      <c r="CI27857" s="378">
        <v>49330</v>
      </c>
    </row>
    <row r="27858" spans="82:87">
      <c r="CD27858" s="34" t="s">
        <v>31729</v>
      </c>
      <c r="CG27858" s="381">
        <v>95697</v>
      </c>
      <c r="CI27858" s="378">
        <v>49330</v>
      </c>
    </row>
    <row r="27859" spans="82:87">
      <c r="CD27859" s="34" t="s">
        <v>31730</v>
      </c>
      <c r="CG27859" s="381">
        <v>95698</v>
      </c>
      <c r="CI27859" s="378">
        <v>49330</v>
      </c>
    </row>
    <row r="27860" spans="82:87">
      <c r="CD27860" s="34" t="s">
        <v>31731</v>
      </c>
      <c r="CG27860" s="381">
        <v>95700</v>
      </c>
      <c r="CI27860" s="378">
        <v>49330</v>
      </c>
    </row>
    <row r="27861" spans="82:87">
      <c r="CD27861" s="34" t="s">
        <v>31732</v>
      </c>
      <c r="CG27861" s="381">
        <v>95701</v>
      </c>
      <c r="CI27861" s="378">
        <v>49330</v>
      </c>
    </row>
    <row r="27862" spans="82:87">
      <c r="CD27862" s="34" t="s">
        <v>31733</v>
      </c>
      <c r="CG27862" s="381">
        <v>95702</v>
      </c>
      <c r="CI27862" s="378">
        <v>49330</v>
      </c>
    </row>
    <row r="27863" spans="82:87">
      <c r="CD27863" s="34" t="s">
        <v>31734</v>
      </c>
      <c r="CG27863" s="381">
        <v>95703</v>
      </c>
      <c r="CI27863" s="378">
        <v>49330</v>
      </c>
    </row>
    <row r="27864" spans="82:87">
      <c r="CD27864" s="34" t="s">
        <v>31735</v>
      </c>
      <c r="CG27864" s="381">
        <v>95704</v>
      </c>
      <c r="CI27864" s="378">
        <v>49330</v>
      </c>
    </row>
    <row r="27865" spans="82:87">
      <c r="CD27865" s="34" t="s">
        <v>31736</v>
      </c>
      <c r="CG27865" s="381">
        <v>95705</v>
      </c>
      <c r="CI27865" s="378">
        <v>49330</v>
      </c>
    </row>
    <row r="27866" spans="82:87">
      <c r="CD27866" s="34" t="s">
        <v>31737</v>
      </c>
      <c r="CG27866" s="381">
        <v>95706</v>
      </c>
      <c r="CI27866" s="378">
        <v>49330</v>
      </c>
    </row>
    <row r="27867" spans="82:87">
      <c r="CD27867" s="34" t="s">
        <v>31738</v>
      </c>
      <c r="CG27867" s="381">
        <v>95707</v>
      </c>
      <c r="CI27867" s="378">
        <v>49330</v>
      </c>
    </row>
    <row r="27868" spans="82:87">
      <c r="CD27868" s="34" t="s">
        <v>31739</v>
      </c>
      <c r="CG27868" s="381">
        <v>95708</v>
      </c>
      <c r="CI27868" s="378">
        <v>49340</v>
      </c>
    </row>
    <row r="27869" spans="82:87">
      <c r="CD27869" s="34" t="s">
        <v>31740</v>
      </c>
      <c r="CG27869" s="381">
        <v>95709</v>
      </c>
      <c r="CI27869" s="378">
        <v>49340</v>
      </c>
    </row>
    <row r="27870" spans="82:87">
      <c r="CD27870" s="34" t="s">
        <v>31741</v>
      </c>
      <c r="CG27870" s="381">
        <v>95710</v>
      </c>
      <c r="CI27870" s="378">
        <v>49340</v>
      </c>
    </row>
    <row r="27871" spans="82:87">
      <c r="CD27871" s="34" t="s">
        <v>31742</v>
      </c>
      <c r="CG27871" s="381">
        <v>95711</v>
      </c>
      <c r="CI27871" s="378">
        <v>49340</v>
      </c>
    </row>
    <row r="27872" spans="82:87">
      <c r="CD27872" s="34" t="s">
        <v>31743</v>
      </c>
      <c r="CG27872" s="381">
        <v>95712</v>
      </c>
      <c r="CI27872" s="378">
        <v>49350</v>
      </c>
    </row>
    <row r="27873" spans="82:87">
      <c r="CD27873" s="34" t="s">
        <v>31744</v>
      </c>
      <c r="CG27873" s="381">
        <v>95713</v>
      </c>
      <c r="CI27873" s="378">
        <v>49350</v>
      </c>
    </row>
    <row r="27874" spans="82:87">
      <c r="CD27874" s="34" t="s">
        <v>31745</v>
      </c>
      <c r="CG27874" s="381">
        <v>95714</v>
      </c>
      <c r="CI27874" s="378">
        <v>49350</v>
      </c>
    </row>
    <row r="27875" spans="82:87">
      <c r="CD27875" s="34" t="s">
        <v>31746</v>
      </c>
      <c r="CG27875" s="381">
        <v>95715</v>
      </c>
      <c r="CI27875" s="378">
        <v>49350</v>
      </c>
    </row>
    <row r="27876" spans="82:87">
      <c r="CD27876" s="34" t="s">
        <v>31747</v>
      </c>
      <c r="CG27876" s="381">
        <v>95716</v>
      </c>
      <c r="CI27876" s="378">
        <v>49350</v>
      </c>
    </row>
    <row r="27877" spans="82:87">
      <c r="CD27877" s="34" t="s">
        <v>31748</v>
      </c>
      <c r="CG27877" s="381">
        <v>95717</v>
      </c>
      <c r="CI27877" s="378">
        <v>49350</v>
      </c>
    </row>
    <row r="27878" spans="82:87">
      <c r="CD27878" s="34" t="s">
        <v>31749</v>
      </c>
      <c r="CG27878" s="381">
        <v>95718</v>
      </c>
      <c r="CI27878" s="378">
        <v>49360</v>
      </c>
    </row>
    <row r="27879" spans="82:87">
      <c r="CD27879" s="34" t="s">
        <v>31750</v>
      </c>
      <c r="CG27879" s="381">
        <v>95719</v>
      </c>
      <c r="CI27879" s="378">
        <v>49360</v>
      </c>
    </row>
    <row r="27880" spans="82:87">
      <c r="CD27880" s="34" t="s">
        <v>31751</v>
      </c>
      <c r="CG27880" s="381">
        <v>95720</v>
      </c>
      <c r="CI27880" s="378">
        <v>49360</v>
      </c>
    </row>
    <row r="27881" spans="82:87">
      <c r="CD27881" s="34" t="s">
        <v>31752</v>
      </c>
      <c r="CG27881" s="381">
        <v>95721</v>
      </c>
      <c r="CI27881" s="378">
        <v>49360</v>
      </c>
    </row>
    <row r="27882" spans="82:87">
      <c r="CD27882" s="34" t="s">
        <v>31753</v>
      </c>
      <c r="CG27882" s="381">
        <v>95722</v>
      </c>
      <c r="CI27882" s="378">
        <v>49360</v>
      </c>
    </row>
    <row r="27883" spans="82:87">
      <c r="CD27883" s="34" t="s">
        <v>31754</v>
      </c>
      <c r="CG27883" s="381">
        <v>95723</v>
      </c>
      <c r="CI27883" s="378">
        <v>49360</v>
      </c>
    </row>
    <row r="27884" spans="82:87">
      <c r="CD27884" s="34" t="s">
        <v>31755</v>
      </c>
      <c r="CG27884" s="381">
        <v>95724</v>
      </c>
      <c r="CI27884" s="378">
        <v>49370</v>
      </c>
    </row>
    <row r="27885" spans="82:87">
      <c r="CD27885" s="34" t="s">
        <v>31756</v>
      </c>
      <c r="CG27885" s="381">
        <v>95725</v>
      </c>
      <c r="CI27885" s="378">
        <v>49370</v>
      </c>
    </row>
    <row r="27886" spans="82:87">
      <c r="CD27886" s="34" t="s">
        <v>31757</v>
      </c>
      <c r="CG27886" s="381">
        <v>95726</v>
      </c>
      <c r="CI27886" s="378">
        <v>49370</v>
      </c>
    </row>
    <row r="27887" spans="82:87">
      <c r="CD27887" s="34" t="s">
        <v>31758</v>
      </c>
      <c r="CG27887" s="381">
        <v>95727</v>
      </c>
      <c r="CI27887" s="378">
        <v>49370</v>
      </c>
    </row>
    <row r="27888" spans="82:87">
      <c r="CD27888" s="34" t="s">
        <v>31759</v>
      </c>
      <c r="CG27888" s="381">
        <v>95728</v>
      </c>
      <c r="CI27888" s="378">
        <v>49370</v>
      </c>
    </row>
    <row r="27889" spans="82:87">
      <c r="CD27889" s="34" t="s">
        <v>31760</v>
      </c>
      <c r="CG27889" s="381">
        <v>95729</v>
      </c>
      <c r="CI27889" s="378">
        <v>49370</v>
      </c>
    </row>
    <row r="27890" spans="82:87">
      <c r="CD27890" s="34" t="s">
        <v>31761</v>
      </c>
      <c r="CG27890" s="381">
        <v>95731</v>
      </c>
      <c r="CI27890" s="378">
        <v>49370</v>
      </c>
    </row>
    <row r="27891" spans="82:87">
      <c r="CD27891" s="34" t="s">
        <v>31762</v>
      </c>
      <c r="CG27891" s="381">
        <v>95732</v>
      </c>
      <c r="CI27891" s="378">
        <v>49380</v>
      </c>
    </row>
    <row r="27892" spans="82:87">
      <c r="CD27892" s="34" t="s">
        <v>31763</v>
      </c>
      <c r="CG27892" s="381">
        <v>95733</v>
      </c>
      <c r="CI27892" s="378">
        <v>49380</v>
      </c>
    </row>
    <row r="27893" spans="82:87">
      <c r="CD27893" s="34" t="s">
        <v>31764</v>
      </c>
      <c r="CG27893" s="381">
        <v>95734</v>
      </c>
      <c r="CI27893" s="378">
        <v>49380</v>
      </c>
    </row>
    <row r="27894" spans="82:87">
      <c r="CD27894" s="34" t="s">
        <v>31765</v>
      </c>
      <c r="CG27894" s="381">
        <v>95735</v>
      </c>
      <c r="CI27894" s="378">
        <v>49380</v>
      </c>
    </row>
    <row r="27895" spans="82:87">
      <c r="CD27895" s="34" t="s">
        <v>31766</v>
      </c>
      <c r="CG27895" s="381">
        <v>95736</v>
      </c>
      <c r="CI27895" s="378">
        <v>49380</v>
      </c>
    </row>
    <row r="27896" spans="82:87">
      <c r="CD27896" s="34" t="s">
        <v>31767</v>
      </c>
      <c r="CG27896" s="381">
        <v>95737</v>
      </c>
      <c r="CI27896" s="378">
        <v>49380</v>
      </c>
    </row>
    <row r="27897" spans="82:87">
      <c r="CD27897" s="34" t="s">
        <v>31768</v>
      </c>
      <c r="CG27897" s="381">
        <v>95738</v>
      </c>
      <c r="CI27897" s="378">
        <v>49390</v>
      </c>
    </row>
    <row r="27898" spans="82:87">
      <c r="CD27898" s="34" t="s">
        <v>31769</v>
      </c>
      <c r="CG27898" s="381">
        <v>95739</v>
      </c>
      <c r="CI27898" s="378">
        <v>49390</v>
      </c>
    </row>
    <row r="27899" spans="82:87">
      <c r="CD27899" s="34" t="s">
        <v>31770</v>
      </c>
      <c r="CG27899" s="381">
        <v>95740</v>
      </c>
      <c r="CI27899" s="378">
        <v>49390</v>
      </c>
    </row>
    <row r="27900" spans="82:87">
      <c r="CD27900" s="34" t="s">
        <v>31771</v>
      </c>
      <c r="CG27900" s="381">
        <v>95741</v>
      </c>
      <c r="CI27900" s="378">
        <v>49390</v>
      </c>
    </row>
    <row r="27901" spans="82:87">
      <c r="CD27901" s="34" t="s">
        <v>31772</v>
      </c>
      <c r="CG27901" s="381">
        <v>95742</v>
      </c>
      <c r="CI27901" s="378">
        <v>49390</v>
      </c>
    </row>
    <row r="27902" spans="82:87">
      <c r="CD27902" s="34" t="s">
        <v>31773</v>
      </c>
      <c r="CG27902" s="381">
        <v>95743</v>
      </c>
      <c r="CI27902" s="378">
        <v>49390</v>
      </c>
    </row>
    <row r="27903" spans="82:87">
      <c r="CD27903" s="34" t="s">
        <v>31774</v>
      </c>
      <c r="CG27903" s="381">
        <v>95744</v>
      </c>
      <c r="CI27903" s="378">
        <v>49400</v>
      </c>
    </row>
    <row r="27904" spans="82:87">
      <c r="CD27904" s="34" t="s">
        <v>31775</v>
      </c>
      <c r="CG27904" s="381">
        <v>95745</v>
      </c>
      <c r="CI27904" s="378">
        <v>49400</v>
      </c>
    </row>
    <row r="27905" spans="82:87">
      <c r="CD27905" s="34" t="s">
        <v>31776</v>
      </c>
      <c r="CG27905" s="381">
        <v>95746</v>
      </c>
      <c r="CI27905" s="378">
        <v>49400</v>
      </c>
    </row>
    <row r="27906" spans="82:87">
      <c r="CD27906" s="34" t="s">
        <v>31777</v>
      </c>
      <c r="CG27906" s="381">
        <v>95747</v>
      </c>
      <c r="CI27906" s="378">
        <v>49400</v>
      </c>
    </row>
    <row r="27907" spans="82:87">
      <c r="CD27907" s="34" t="s">
        <v>31778</v>
      </c>
      <c r="CG27907" s="381">
        <v>95748</v>
      </c>
      <c r="CI27907" s="378">
        <v>49400</v>
      </c>
    </row>
    <row r="27908" spans="82:87">
      <c r="CD27908" s="34" t="s">
        <v>31779</v>
      </c>
      <c r="CG27908" s="381">
        <v>95750</v>
      </c>
      <c r="CI27908" s="378">
        <v>49400</v>
      </c>
    </row>
    <row r="27909" spans="82:87">
      <c r="CD27909" s="34" t="s">
        <v>31780</v>
      </c>
      <c r="CG27909" s="381">
        <v>95760</v>
      </c>
      <c r="CI27909" s="378">
        <v>49400</v>
      </c>
    </row>
    <row r="27910" spans="82:87">
      <c r="CD27910" s="34" t="s">
        <v>31781</v>
      </c>
      <c r="CG27910" s="381">
        <v>95770</v>
      </c>
      <c r="CI27910" s="378">
        <v>49400</v>
      </c>
    </row>
    <row r="27911" spans="82:87">
      <c r="CD27911" s="34" t="s">
        <v>31782</v>
      </c>
      <c r="CG27911" s="381">
        <v>95780</v>
      </c>
      <c r="CI27911" s="378">
        <v>49400</v>
      </c>
    </row>
    <row r="27912" spans="82:87">
      <c r="CD27912" s="34" t="s">
        <v>31783</v>
      </c>
      <c r="CG27912" s="381">
        <v>95800</v>
      </c>
      <c r="CI27912" s="378">
        <v>49401</v>
      </c>
    </row>
    <row r="27913" spans="82:87">
      <c r="CD27913" s="34" t="s">
        <v>31784</v>
      </c>
      <c r="CG27913" s="381">
        <v>95801</v>
      </c>
      <c r="CI27913" s="378">
        <v>49402</v>
      </c>
    </row>
    <row r="27914" spans="82:87">
      <c r="CD27914" s="34" t="s">
        <v>31785</v>
      </c>
      <c r="CG27914" s="381">
        <v>95802</v>
      </c>
      <c r="CI27914" s="378">
        <v>49403</v>
      </c>
    </row>
    <row r="27915" spans="82:87">
      <c r="CD27915" s="34" t="s">
        <v>31786</v>
      </c>
      <c r="CG27915" s="381">
        <v>95803</v>
      </c>
      <c r="CI27915" s="378">
        <v>49404</v>
      </c>
    </row>
    <row r="27916" spans="82:87">
      <c r="CD27916" s="34" t="s">
        <v>31787</v>
      </c>
      <c r="CG27916" s="381">
        <v>95804</v>
      </c>
      <c r="CI27916" s="378">
        <v>49405</v>
      </c>
    </row>
    <row r="27917" spans="82:87">
      <c r="CD27917" s="34" t="s">
        <v>31788</v>
      </c>
      <c r="CG27917" s="381">
        <v>95805</v>
      </c>
      <c r="CI27917" s="378">
        <v>49406</v>
      </c>
    </row>
    <row r="27918" spans="82:87">
      <c r="CD27918" s="34" t="s">
        <v>31789</v>
      </c>
      <c r="CG27918" s="381">
        <v>95806</v>
      </c>
      <c r="CI27918" s="378">
        <v>49407</v>
      </c>
    </row>
    <row r="27919" spans="82:87">
      <c r="CD27919" s="34" t="s">
        <v>31790</v>
      </c>
      <c r="CG27919" s="381">
        <v>95807</v>
      </c>
      <c r="CI27919" s="378">
        <v>49408</v>
      </c>
    </row>
    <row r="27920" spans="82:87">
      <c r="CD27920" s="34" t="s">
        <v>31791</v>
      </c>
      <c r="CG27920" s="381">
        <v>95808</v>
      </c>
      <c r="CI27920" s="378">
        <v>49409</v>
      </c>
    </row>
    <row r="27921" spans="82:87">
      <c r="CD27921" s="34" t="s">
        <v>31792</v>
      </c>
      <c r="CG27921" s="381">
        <v>95809</v>
      </c>
      <c r="CI27921" s="378">
        <v>49410</v>
      </c>
    </row>
    <row r="27922" spans="82:87">
      <c r="CD27922" s="34" t="s">
        <v>31793</v>
      </c>
      <c r="CG27922" s="381">
        <v>95810</v>
      </c>
      <c r="CI27922" s="378">
        <v>49410</v>
      </c>
    </row>
    <row r="27923" spans="82:87">
      <c r="CD27923" s="34" t="s">
        <v>31794</v>
      </c>
      <c r="CG27923" s="381">
        <v>95811</v>
      </c>
      <c r="CI27923" s="378">
        <v>49410</v>
      </c>
    </row>
    <row r="27924" spans="82:87">
      <c r="CD27924" s="34" t="s">
        <v>31795</v>
      </c>
      <c r="CG27924" s="381">
        <v>95812</v>
      </c>
      <c r="CI27924" s="378">
        <v>49410</v>
      </c>
    </row>
    <row r="27925" spans="82:87">
      <c r="CD27925" s="34" t="s">
        <v>31796</v>
      </c>
      <c r="CG27925" s="381">
        <v>95813</v>
      </c>
      <c r="CI27925" s="378">
        <v>49410</v>
      </c>
    </row>
    <row r="27926" spans="82:87">
      <c r="CD27926" s="34" t="s">
        <v>31797</v>
      </c>
      <c r="CG27926" s="381">
        <v>95814</v>
      </c>
      <c r="CI27926" s="378">
        <v>49410</v>
      </c>
    </row>
    <row r="27927" spans="82:87">
      <c r="CD27927" s="34" t="s">
        <v>31798</v>
      </c>
      <c r="CG27927" s="381">
        <v>95815</v>
      </c>
      <c r="CI27927" s="378">
        <v>49411</v>
      </c>
    </row>
    <row r="27928" spans="82:87">
      <c r="CD27928" s="34" t="s">
        <v>31799</v>
      </c>
      <c r="CG27928" s="381">
        <v>95816</v>
      </c>
      <c r="CI27928" s="378">
        <v>49412</v>
      </c>
    </row>
    <row r="27929" spans="82:87">
      <c r="CD27929" s="34" t="s">
        <v>31800</v>
      </c>
      <c r="CG27929" s="381">
        <v>95817</v>
      </c>
      <c r="CI27929" s="378">
        <v>49413</v>
      </c>
    </row>
    <row r="27930" spans="82:87">
      <c r="CD27930" s="34" t="s">
        <v>31801</v>
      </c>
      <c r="CG27930" s="381">
        <v>95818</v>
      </c>
      <c r="CI27930" s="378">
        <v>49414</v>
      </c>
    </row>
    <row r="27931" spans="82:87">
      <c r="CD27931" s="34" t="s">
        <v>31802</v>
      </c>
      <c r="CG27931" s="381">
        <v>95820</v>
      </c>
      <c r="CI27931" s="378">
        <v>49415</v>
      </c>
    </row>
    <row r="27932" spans="82:87">
      <c r="CD27932" s="34" t="s">
        <v>31803</v>
      </c>
      <c r="CG27932" s="381">
        <v>95830</v>
      </c>
      <c r="CI27932" s="378">
        <v>49416</v>
      </c>
    </row>
    <row r="27933" spans="82:87">
      <c r="CD27933" s="34" t="s">
        <v>31804</v>
      </c>
      <c r="CG27933" s="381">
        <v>95840</v>
      </c>
      <c r="CI27933" s="378">
        <v>49417</v>
      </c>
    </row>
    <row r="27934" spans="82:87">
      <c r="CD27934" s="34" t="s">
        <v>31805</v>
      </c>
      <c r="CG27934" s="381">
        <v>95841</v>
      </c>
      <c r="CI27934" s="378">
        <v>49418</v>
      </c>
    </row>
    <row r="27935" spans="82:87">
      <c r="CD27935" s="34" t="s">
        <v>31806</v>
      </c>
      <c r="CG27935" s="381">
        <v>95842</v>
      </c>
      <c r="CI27935" s="378">
        <v>49419</v>
      </c>
    </row>
    <row r="27936" spans="82:87">
      <c r="CD27936" s="34" t="s">
        <v>31807</v>
      </c>
      <c r="CG27936" s="381">
        <v>95843</v>
      </c>
      <c r="CI27936" s="378">
        <v>49420</v>
      </c>
    </row>
    <row r="27937" spans="82:87">
      <c r="CD27937" s="34" t="s">
        <v>31808</v>
      </c>
      <c r="CG27937" s="381">
        <v>95844</v>
      </c>
      <c r="CI27937" s="378">
        <v>49420</v>
      </c>
    </row>
    <row r="27938" spans="82:87">
      <c r="CD27938" s="34" t="s">
        <v>31809</v>
      </c>
      <c r="CG27938" s="381">
        <v>95845</v>
      </c>
      <c r="CI27938" s="378">
        <v>49420</v>
      </c>
    </row>
    <row r="27939" spans="82:87">
      <c r="CD27939" s="34" t="s">
        <v>31810</v>
      </c>
      <c r="CG27939" s="381">
        <v>95846</v>
      </c>
      <c r="CI27939" s="378">
        <v>49420</v>
      </c>
    </row>
    <row r="27940" spans="82:87">
      <c r="CD27940" s="34" t="s">
        <v>31811</v>
      </c>
      <c r="CG27940" s="381">
        <v>95847</v>
      </c>
      <c r="CI27940" s="378">
        <v>49420</v>
      </c>
    </row>
    <row r="27941" spans="82:87">
      <c r="CD27941" s="34" t="s">
        <v>31812</v>
      </c>
      <c r="CG27941" s="381">
        <v>95848</v>
      </c>
      <c r="CI27941" s="378">
        <v>49420</v>
      </c>
    </row>
    <row r="27942" spans="82:87">
      <c r="CD27942" s="34" t="s">
        <v>31813</v>
      </c>
      <c r="CG27942" s="381">
        <v>95850</v>
      </c>
      <c r="CI27942" s="378">
        <v>49420</v>
      </c>
    </row>
    <row r="27943" spans="82:87">
      <c r="CD27943" s="34" t="s">
        <v>31814</v>
      </c>
      <c r="CG27943" s="381">
        <v>95861</v>
      </c>
      <c r="CI27943" s="378">
        <v>49420</v>
      </c>
    </row>
    <row r="27944" spans="82:87">
      <c r="CD27944" s="34" t="s">
        <v>31815</v>
      </c>
      <c r="CG27944" s="381">
        <v>95862</v>
      </c>
      <c r="CI27944" s="378">
        <v>49420</v>
      </c>
    </row>
    <row r="27945" spans="82:87">
      <c r="CD27945" s="34" t="s">
        <v>31816</v>
      </c>
      <c r="CG27945" s="381">
        <v>95863</v>
      </c>
      <c r="CI27945" s="378">
        <v>49421</v>
      </c>
    </row>
    <row r="27946" spans="82:87">
      <c r="CD27946" s="34" t="s">
        <v>31817</v>
      </c>
      <c r="CG27946" s="381">
        <v>95864</v>
      </c>
      <c r="CI27946" s="378">
        <v>49422</v>
      </c>
    </row>
    <row r="27947" spans="82:87">
      <c r="CD27947" s="34" t="s">
        <v>31818</v>
      </c>
      <c r="CG27947" s="381">
        <v>95865</v>
      </c>
      <c r="CI27947" s="378">
        <v>49423</v>
      </c>
    </row>
    <row r="27948" spans="82:87">
      <c r="CD27948" s="34" t="s">
        <v>31819</v>
      </c>
      <c r="CG27948" s="381">
        <v>95866</v>
      </c>
      <c r="CI27948" s="378">
        <v>49424</v>
      </c>
    </row>
    <row r="27949" spans="82:87">
      <c r="CD27949" s="34" t="s">
        <v>31820</v>
      </c>
      <c r="CG27949" s="381">
        <v>95867</v>
      </c>
      <c r="CI27949" s="378">
        <v>49425</v>
      </c>
    </row>
    <row r="27950" spans="82:87">
      <c r="CD27950" s="34" t="s">
        <v>31821</v>
      </c>
      <c r="CG27950" s="381">
        <v>95868</v>
      </c>
      <c r="CI27950" s="378">
        <v>49426</v>
      </c>
    </row>
    <row r="27951" spans="82:87">
      <c r="CD27951" s="34" t="s">
        <v>31822</v>
      </c>
      <c r="CG27951" s="381">
        <v>95869</v>
      </c>
      <c r="CI27951" s="378">
        <v>49427</v>
      </c>
    </row>
    <row r="27952" spans="82:87">
      <c r="CD27952" s="34" t="s">
        <v>31823</v>
      </c>
      <c r="CG27952" s="381">
        <v>95870</v>
      </c>
      <c r="CI27952" s="378">
        <v>49428</v>
      </c>
    </row>
    <row r="27953" spans="82:87">
      <c r="CD27953" s="34" t="s">
        <v>31824</v>
      </c>
      <c r="CG27953" s="381">
        <v>95871</v>
      </c>
      <c r="CI27953" s="378">
        <v>49429</v>
      </c>
    </row>
    <row r="27954" spans="82:87">
      <c r="CD27954" s="34" t="s">
        <v>31825</v>
      </c>
      <c r="CG27954" s="381">
        <v>95872</v>
      </c>
      <c r="CI27954" s="378">
        <v>49430</v>
      </c>
    </row>
    <row r="27955" spans="82:87">
      <c r="CD27955" s="34" t="s">
        <v>31826</v>
      </c>
      <c r="CG27955" s="381">
        <v>95873</v>
      </c>
      <c r="CI27955" s="378">
        <v>49430</v>
      </c>
    </row>
    <row r="27956" spans="82:87">
      <c r="CD27956" s="34" t="s">
        <v>31827</v>
      </c>
      <c r="CG27956" s="381">
        <v>95874</v>
      </c>
      <c r="CI27956" s="378">
        <v>49430</v>
      </c>
    </row>
    <row r="27957" spans="82:87">
      <c r="CD27957" s="34" t="s">
        <v>31828</v>
      </c>
      <c r="CG27957" s="381">
        <v>95875</v>
      </c>
      <c r="CI27957" s="378">
        <v>49430</v>
      </c>
    </row>
    <row r="27958" spans="82:87">
      <c r="CD27958" s="34" t="s">
        <v>31829</v>
      </c>
      <c r="CG27958" s="381">
        <v>95876</v>
      </c>
      <c r="CI27958" s="378">
        <v>49430</v>
      </c>
    </row>
    <row r="27959" spans="82:87">
      <c r="CD27959" s="34" t="s">
        <v>31830</v>
      </c>
      <c r="CG27959" s="381">
        <v>95877</v>
      </c>
      <c r="CI27959" s="378">
        <v>49430</v>
      </c>
    </row>
    <row r="27960" spans="82:87">
      <c r="CD27960" s="34" t="s">
        <v>31831</v>
      </c>
      <c r="CG27960" s="381">
        <v>95878</v>
      </c>
      <c r="CI27960" s="378">
        <v>49440</v>
      </c>
    </row>
    <row r="27961" spans="82:87">
      <c r="CD27961" s="34" t="s">
        <v>31832</v>
      </c>
      <c r="CG27961" s="381">
        <v>95879</v>
      </c>
      <c r="CI27961" s="378">
        <v>49440</v>
      </c>
    </row>
    <row r="27962" spans="82:87">
      <c r="CD27962" s="34" t="s">
        <v>31833</v>
      </c>
      <c r="CG27962" s="381">
        <v>95880</v>
      </c>
      <c r="CI27962" s="378">
        <v>49440</v>
      </c>
    </row>
    <row r="27963" spans="82:87">
      <c r="CD27963" s="34" t="s">
        <v>31834</v>
      </c>
      <c r="CG27963" s="381">
        <v>95891</v>
      </c>
      <c r="CI27963" s="378">
        <v>49440</v>
      </c>
    </row>
    <row r="27964" spans="82:87">
      <c r="CD27964" s="34" t="s">
        <v>31835</v>
      </c>
      <c r="CG27964" s="381">
        <v>95892</v>
      </c>
      <c r="CI27964" s="378">
        <v>49440</v>
      </c>
    </row>
    <row r="27965" spans="82:87">
      <c r="CD27965" s="34" t="s">
        <v>31836</v>
      </c>
      <c r="CG27965" s="381">
        <v>95893</v>
      </c>
      <c r="CI27965" s="378">
        <v>49440</v>
      </c>
    </row>
    <row r="27966" spans="82:87">
      <c r="CD27966" s="34" t="s">
        <v>31837</v>
      </c>
      <c r="CG27966" s="381">
        <v>95894</v>
      </c>
      <c r="CI27966" s="378">
        <v>49440</v>
      </c>
    </row>
    <row r="27967" spans="82:87">
      <c r="CD27967" s="34" t="s">
        <v>31838</v>
      </c>
      <c r="CG27967" s="381">
        <v>95895</v>
      </c>
      <c r="CI27967" s="378">
        <v>49450</v>
      </c>
    </row>
    <row r="27968" spans="82:87">
      <c r="CD27968" s="34" t="s">
        <v>31839</v>
      </c>
      <c r="CG27968" s="381">
        <v>95896</v>
      </c>
      <c r="CI27968" s="378">
        <v>49450</v>
      </c>
    </row>
    <row r="27969" spans="82:87">
      <c r="CD27969" s="34" t="s">
        <v>31840</v>
      </c>
      <c r="CG27969" s="381">
        <v>95897</v>
      </c>
      <c r="CI27969" s="378">
        <v>49450</v>
      </c>
    </row>
    <row r="27970" spans="82:87">
      <c r="CD27970" s="34" t="s">
        <v>31841</v>
      </c>
      <c r="CG27970" s="381">
        <v>95898</v>
      </c>
      <c r="CI27970" s="378">
        <v>49450</v>
      </c>
    </row>
    <row r="27971" spans="82:87">
      <c r="CD27971" s="34" t="s">
        <v>31842</v>
      </c>
      <c r="CG27971" s="381">
        <v>95899</v>
      </c>
      <c r="CI27971" s="378">
        <v>49450</v>
      </c>
    </row>
    <row r="27972" spans="82:87">
      <c r="CD27972" s="34" t="s">
        <v>31843</v>
      </c>
      <c r="CG27972" s="381">
        <v>95900</v>
      </c>
      <c r="CI27972" s="378">
        <v>49451</v>
      </c>
    </row>
    <row r="27973" spans="82:87">
      <c r="CD27973" s="34" t="s">
        <v>31844</v>
      </c>
      <c r="CG27973" s="381">
        <v>95901</v>
      </c>
      <c r="CI27973" s="378">
        <v>49452</v>
      </c>
    </row>
    <row r="27974" spans="82:87">
      <c r="CD27974" s="34" t="s">
        <v>31845</v>
      </c>
      <c r="CG27974" s="381">
        <v>95902</v>
      </c>
      <c r="CI27974" s="378">
        <v>49453</v>
      </c>
    </row>
    <row r="27975" spans="82:87">
      <c r="CD27975" s="34" t="s">
        <v>31846</v>
      </c>
      <c r="CG27975" s="381">
        <v>95903</v>
      </c>
      <c r="CI27975" s="378">
        <v>49454</v>
      </c>
    </row>
    <row r="27976" spans="82:87">
      <c r="CD27976" s="34" t="s">
        <v>31847</v>
      </c>
      <c r="CG27976" s="381">
        <v>95904</v>
      </c>
      <c r="CI27976" s="378">
        <v>49455</v>
      </c>
    </row>
    <row r="27977" spans="82:87">
      <c r="CD27977" s="34" t="s">
        <v>31848</v>
      </c>
      <c r="CG27977" s="381">
        <v>95905</v>
      </c>
      <c r="CI27977" s="378">
        <v>49456</v>
      </c>
    </row>
    <row r="27978" spans="82:87">
      <c r="CD27978" s="34" t="s">
        <v>31849</v>
      </c>
      <c r="CG27978" s="381">
        <v>95906</v>
      </c>
      <c r="CI27978" s="378">
        <v>49457</v>
      </c>
    </row>
    <row r="27979" spans="82:87">
      <c r="CD27979" s="34" t="s">
        <v>31850</v>
      </c>
      <c r="CG27979" s="381">
        <v>95907</v>
      </c>
      <c r="CI27979" s="378">
        <v>49458</v>
      </c>
    </row>
    <row r="27980" spans="82:87">
      <c r="CD27980" s="34" t="s">
        <v>31851</v>
      </c>
      <c r="CG27980" s="381">
        <v>95908</v>
      </c>
      <c r="CI27980" s="378">
        <v>49459</v>
      </c>
    </row>
    <row r="27981" spans="82:87">
      <c r="CD27981" s="34" t="s">
        <v>31852</v>
      </c>
      <c r="CG27981" s="381">
        <v>95909</v>
      </c>
      <c r="CI27981" s="378">
        <v>49460</v>
      </c>
    </row>
    <row r="27982" spans="82:87">
      <c r="CD27982" s="34" t="s">
        <v>31853</v>
      </c>
      <c r="CG27982" s="381">
        <v>95911</v>
      </c>
      <c r="CI27982" s="378">
        <v>49460</v>
      </c>
    </row>
    <row r="27983" spans="82:87">
      <c r="CD27983" s="34" t="s">
        <v>31854</v>
      </c>
      <c r="CG27983" s="381">
        <v>95912</v>
      </c>
      <c r="CI27983" s="378">
        <v>49460</v>
      </c>
    </row>
    <row r="27984" spans="82:87">
      <c r="CD27984" s="34" t="s">
        <v>31855</v>
      </c>
      <c r="CG27984" s="381">
        <v>95913</v>
      </c>
      <c r="CI27984" s="378">
        <v>49460</v>
      </c>
    </row>
    <row r="27985" spans="82:87">
      <c r="CD27985" s="34" t="s">
        <v>31856</v>
      </c>
      <c r="CG27985" s="381">
        <v>95914</v>
      </c>
      <c r="CI27985" s="378">
        <v>49460</v>
      </c>
    </row>
    <row r="27986" spans="82:87">
      <c r="CD27986" s="34" t="s">
        <v>31857</v>
      </c>
      <c r="CG27986" s="381">
        <v>95915</v>
      </c>
      <c r="CI27986" s="378">
        <v>49480</v>
      </c>
    </row>
    <row r="27987" spans="82:87">
      <c r="CD27987" s="34" t="s">
        <v>31858</v>
      </c>
      <c r="CG27987" s="381">
        <v>95916</v>
      </c>
      <c r="CI27987" s="378">
        <v>49480</v>
      </c>
    </row>
    <row r="27988" spans="82:87">
      <c r="CD27988" s="34" t="s">
        <v>31859</v>
      </c>
      <c r="CG27988" s="381">
        <v>95917</v>
      </c>
      <c r="CI27988" s="378">
        <v>49481</v>
      </c>
    </row>
    <row r="27989" spans="82:87">
      <c r="CD27989" s="34" t="s">
        <v>31860</v>
      </c>
      <c r="CG27989" s="381">
        <v>95918</v>
      </c>
      <c r="CI27989" s="378">
        <v>49482</v>
      </c>
    </row>
    <row r="27990" spans="82:87">
      <c r="CD27990" s="34" t="s">
        <v>31861</v>
      </c>
      <c r="CG27990" s="381">
        <v>95919</v>
      </c>
      <c r="CI27990" s="378">
        <v>49483</v>
      </c>
    </row>
    <row r="27991" spans="82:87">
      <c r="CD27991" s="34" t="s">
        <v>31862</v>
      </c>
      <c r="CG27991" s="381">
        <v>95920</v>
      </c>
      <c r="CI27991" s="378">
        <v>49484</v>
      </c>
    </row>
    <row r="27992" spans="82:87">
      <c r="CD27992" s="34" t="s">
        <v>31863</v>
      </c>
      <c r="CG27992" s="381">
        <v>95921</v>
      </c>
      <c r="CI27992" s="378">
        <v>49485</v>
      </c>
    </row>
    <row r="27993" spans="82:87">
      <c r="CD27993" s="34" t="s">
        <v>31864</v>
      </c>
      <c r="CG27993" s="381">
        <v>95922</v>
      </c>
      <c r="CI27993" s="378">
        <v>49486</v>
      </c>
    </row>
    <row r="27994" spans="82:87">
      <c r="CD27994" s="34" t="s">
        <v>31865</v>
      </c>
      <c r="CG27994" s="381">
        <v>95923</v>
      </c>
      <c r="CI27994" s="378">
        <v>49487</v>
      </c>
    </row>
    <row r="27995" spans="82:87">
      <c r="CD27995" s="34" t="s">
        <v>31866</v>
      </c>
      <c r="CG27995" s="381">
        <v>95924</v>
      </c>
      <c r="CI27995" s="378">
        <v>49488</v>
      </c>
    </row>
    <row r="27996" spans="82:87">
      <c r="CD27996" s="34" t="s">
        <v>31867</v>
      </c>
      <c r="CG27996" s="381">
        <v>95925</v>
      </c>
      <c r="CI27996" s="378">
        <v>49489</v>
      </c>
    </row>
    <row r="27997" spans="82:87">
      <c r="CD27997" s="34" t="s">
        <v>31868</v>
      </c>
      <c r="CG27997" s="381">
        <v>95926</v>
      </c>
      <c r="CI27997" s="378">
        <v>49490</v>
      </c>
    </row>
    <row r="27998" spans="82:87">
      <c r="CD27998" s="34" t="s">
        <v>31869</v>
      </c>
      <c r="CG27998" s="381">
        <v>95927</v>
      </c>
      <c r="CI27998" s="378">
        <v>49490</v>
      </c>
    </row>
    <row r="27999" spans="82:87">
      <c r="CD27999" s="34" t="s">
        <v>31870</v>
      </c>
      <c r="CG27999" s="381">
        <v>95928</v>
      </c>
      <c r="CI27999" s="378">
        <v>49490</v>
      </c>
    </row>
    <row r="28000" spans="82:87">
      <c r="CD28000" s="34" t="s">
        <v>31871</v>
      </c>
      <c r="CG28000" s="381">
        <v>95929</v>
      </c>
      <c r="CI28000" s="378">
        <v>49490</v>
      </c>
    </row>
    <row r="28001" spans="82:87">
      <c r="CD28001" s="34" t="s">
        <v>31872</v>
      </c>
      <c r="CG28001" s="381">
        <v>95930</v>
      </c>
      <c r="CI28001" s="378">
        <v>49490</v>
      </c>
    </row>
    <row r="28002" spans="82:87">
      <c r="CD28002" s="34" t="s">
        <v>31873</v>
      </c>
      <c r="CG28002" s="381">
        <v>95931</v>
      </c>
      <c r="CI28002" s="378">
        <v>49490</v>
      </c>
    </row>
    <row r="28003" spans="82:87">
      <c r="CD28003" s="34" t="s">
        <v>31874</v>
      </c>
      <c r="CG28003" s="381">
        <v>95932</v>
      </c>
      <c r="CI28003" s="378">
        <v>49490</v>
      </c>
    </row>
    <row r="28004" spans="82:87">
      <c r="CD28004" s="34" t="s">
        <v>31875</v>
      </c>
      <c r="CG28004" s="381">
        <v>95933</v>
      </c>
      <c r="CI28004" s="378">
        <v>49490</v>
      </c>
    </row>
    <row r="28005" spans="82:87">
      <c r="CD28005" s="34" t="s">
        <v>31876</v>
      </c>
      <c r="CG28005" s="381">
        <v>95934</v>
      </c>
      <c r="CI28005" s="378">
        <v>49490</v>
      </c>
    </row>
    <row r="28006" spans="82:87">
      <c r="CD28006" s="34" t="s">
        <v>31877</v>
      </c>
      <c r="CG28006" s="381">
        <v>95935</v>
      </c>
      <c r="CI28006" s="378">
        <v>49490</v>
      </c>
    </row>
    <row r="28007" spans="82:87">
      <c r="CD28007" s="34" t="s">
        <v>31878</v>
      </c>
      <c r="CG28007" s="381">
        <v>95936</v>
      </c>
      <c r="CI28007" s="378">
        <v>49490</v>
      </c>
    </row>
    <row r="28008" spans="82:87">
      <c r="CD28008" s="34" t="s">
        <v>31879</v>
      </c>
      <c r="CG28008" s="381">
        <v>95937</v>
      </c>
      <c r="CI28008" s="378">
        <v>49490</v>
      </c>
    </row>
    <row r="28009" spans="82:87">
      <c r="CD28009" s="34" t="s">
        <v>31880</v>
      </c>
      <c r="CG28009" s="381">
        <v>95938</v>
      </c>
      <c r="CI28009" s="378">
        <v>49490</v>
      </c>
    </row>
    <row r="28010" spans="82:87">
      <c r="CD28010" s="34" t="s">
        <v>31881</v>
      </c>
      <c r="CG28010" s="381">
        <v>95939</v>
      </c>
      <c r="CI28010" s="378">
        <v>49490</v>
      </c>
    </row>
    <row r="28011" spans="82:87">
      <c r="CD28011" s="34" t="s">
        <v>31882</v>
      </c>
      <c r="CG28011" s="381">
        <v>95940</v>
      </c>
      <c r="CI28011" s="378">
        <v>49500</v>
      </c>
    </row>
    <row r="28012" spans="82:87">
      <c r="CD28012" s="34" t="s">
        <v>31883</v>
      </c>
      <c r="CG28012" s="381">
        <v>95941</v>
      </c>
      <c r="CI28012" s="378">
        <v>49500</v>
      </c>
    </row>
    <row r="28013" spans="82:87">
      <c r="CD28013" s="34" t="s">
        <v>31884</v>
      </c>
      <c r="CG28013" s="381">
        <v>95942</v>
      </c>
      <c r="CI28013" s="378">
        <v>49500</v>
      </c>
    </row>
    <row r="28014" spans="82:87">
      <c r="CD28014" s="34" t="s">
        <v>31885</v>
      </c>
      <c r="CG28014" s="381">
        <v>95943</v>
      </c>
      <c r="CI28014" s="378">
        <v>49500</v>
      </c>
    </row>
    <row r="28015" spans="82:87">
      <c r="CD28015" s="34" t="s">
        <v>31886</v>
      </c>
      <c r="CG28015" s="381">
        <v>95944</v>
      </c>
      <c r="CI28015" s="378">
        <v>49500</v>
      </c>
    </row>
    <row r="28016" spans="82:87">
      <c r="CD28016" s="34" t="s">
        <v>31887</v>
      </c>
      <c r="CG28016" s="381">
        <v>95945</v>
      </c>
      <c r="CI28016" s="378">
        <v>49500</v>
      </c>
    </row>
    <row r="28017" spans="82:87">
      <c r="CD28017" s="34" t="s">
        <v>31888</v>
      </c>
      <c r="CG28017" s="381">
        <v>95946</v>
      </c>
      <c r="CI28017" s="378">
        <v>49500</v>
      </c>
    </row>
    <row r="28018" spans="82:87">
      <c r="CD28018" s="34" t="s">
        <v>31889</v>
      </c>
      <c r="CG28018" s="381">
        <v>95947</v>
      </c>
      <c r="CI28018" s="378">
        <v>49500</v>
      </c>
    </row>
    <row r="28019" spans="82:87">
      <c r="CD28019" s="34" t="s">
        <v>31890</v>
      </c>
      <c r="CG28019" s="381">
        <v>95948</v>
      </c>
      <c r="CI28019" s="378">
        <v>49500</v>
      </c>
    </row>
    <row r="28020" spans="82:87">
      <c r="CD28020" s="34" t="s">
        <v>31891</v>
      </c>
      <c r="CG28020" s="381">
        <v>95949</v>
      </c>
      <c r="CI28020" s="378">
        <v>49500</v>
      </c>
    </row>
    <row r="28021" spans="82:87">
      <c r="CD28021" s="34" t="s">
        <v>31892</v>
      </c>
      <c r="CG28021" s="381">
        <v>95950</v>
      </c>
      <c r="CI28021" s="378">
        <v>49500</v>
      </c>
    </row>
    <row r="28022" spans="82:87">
      <c r="CD28022" s="34" t="s">
        <v>31893</v>
      </c>
      <c r="CG28022" s="381">
        <v>95951</v>
      </c>
      <c r="CI28022" s="378">
        <v>49500</v>
      </c>
    </row>
    <row r="28023" spans="82:87">
      <c r="CD28023" s="34" t="s">
        <v>31894</v>
      </c>
      <c r="CG28023" s="381">
        <v>95952</v>
      </c>
      <c r="CI28023" s="378">
        <v>49500</v>
      </c>
    </row>
    <row r="28024" spans="82:87">
      <c r="CD28024" s="34" t="s">
        <v>31895</v>
      </c>
      <c r="CG28024" s="381">
        <v>95953</v>
      </c>
      <c r="CI28024" s="378">
        <v>49500</v>
      </c>
    </row>
    <row r="28025" spans="82:87">
      <c r="CD28025" s="34" t="s">
        <v>31896</v>
      </c>
      <c r="CG28025" s="381">
        <v>95954</v>
      </c>
      <c r="CI28025" s="378">
        <v>49500</v>
      </c>
    </row>
    <row r="28026" spans="82:87">
      <c r="CD28026" s="34" t="s">
        <v>31897</v>
      </c>
      <c r="CG28026" s="381">
        <v>95955</v>
      </c>
      <c r="CI28026" s="378">
        <v>49501</v>
      </c>
    </row>
    <row r="28027" spans="82:87">
      <c r="CD28027" s="34" t="s">
        <v>31898</v>
      </c>
      <c r="CG28027" s="381">
        <v>95956</v>
      </c>
      <c r="CI28027" s="378">
        <v>49502</v>
      </c>
    </row>
    <row r="28028" spans="82:87">
      <c r="CD28028" s="34" t="s">
        <v>31899</v>
      </c>
      <c r="CG28028" s="381">
        <v>95957</v>
      </c>
      <c r="CI28028" s="378">
        <v>49503</v>
      </c>
    </row>
    <row r="28029" spans="82:87">
      <c r="CD28029" s="34" t="s">
        <v>31900</v>
      </c>
      <c r="CG28029" s="381">
        <v>95958</v>
      </c>
      <c r="CI28029" s="378">
        <v>49504</v>
      </c>
    </row>
    <row r="28030" spans="82:87">
      <c r="CD28030" s="34" t="s">
        <v>31901</v>
      </c>
      <c r="CG28030" s="381">
        <v>95959</v>
      </c>
      <c r="CI28030" s="378">
        <v>49505</v>
      </c>
    </row>
    <row r="28031" spans="82:87">
      <c r="CD28031" s="34" t="s">
        <v>31902</v>
      </c>
      <c r="CG28031" s="381">
        <v>95960</v>
      </c>
      <c r="CI28031" s="378">
        <v>49506</v>
      </c>
    </row>
    <row r="28032" spans="82:87">
      <c r="CD28032" s="34" t="s">
        <v>31903</v>
      </c>
      <c r="CG28032" s="381">
        <v>95961</v>
      </c>
      <c r="CI28032" s="378">
        <v>49507</v>
      </c>
    </row>
    <row r="28033" spans="82:87">
      <c r="CD28033" s="34" t="s">
        <v>31904</v>
      </c>
      <c r="CG28033" s="381">
        <v>95962</v>
      </c>
      <c r="CI28033" s="378">
        <v>49508</v>
      </c>
    </row>
    <row r="28034" spans="82:87">
      <c r="CD28034" s="34" t="s">
        <v>31905</v>
      </c>
      <c r="CG28034" s="381">
        <v>95963</v>
      </c>
      <c r="CI28034" s="378">
        <v>49509</v>
      </c>
    </row>
    <row r="28035" spans="82:87">
      <c r="CD28035" s="34" t="s">
        <v>31906</v>
      </c>
      <c r="CG28035" s="381">
        <v>95964</v>
      </c>
      <c r="CI28035" s="378">
        <v>49510</v>
      </c>
    </row>
    <row r="28036" spans="82:87">
      <c r="CD28036" s="34" t="s">
        <v>31907</v>
      </c>
      <c r="CG28036" s="381">
        <v>95965</v>
      </c>
      <c r="CI28036" s="378">
        <v>49510</v>
      </c>
    </row>
    <row r="28037" spans="82:87">
      <c r="CD28037" s="34" t="s">
        <v>31908</v>
      </c>
      <c r="CG28037" s="381">
        <v>95966</v>
      </c>
      <c r="CI28037" s="378">
        <v>49510</v>
      </c>
    </row>
    <row r="28038" spans="82:87">
      <c r="CD28038" s="34" t="s">
        <v>31909</v>
      </c>
      <c r="CG28038" s="381">
        <v>95967</v>
      </c>
      <c r="CI28038" s="378">
        <v>49520</v>
      </c>
    </row>
    <row r="28039" spans="82:87">
      <c r="CD28039" s="34" t="s">
        <v>31910</v>
      </c>
      <c r="CG28039" s="381">
        <v>95968</v>
      </c>
      <c r="CI28039" s="378">
        <v>49520</v>
      </c>
    </row>
    <row r="28040" spans="82:87">
      <c r="CD28040" s="34" t="s">
        <v>31911</v>
      </c>
      <c r="CG28040" s="381">
        <v>95969</v>
      </c>
      <c r="CI28040" s="378">
        <v>49520</v>
      </c>
    </row>
    <row r="28041" spans="82:87">
      <c r="CD28041" s="34" t="s">
        <v>31912</v>
      </c>
      <c r="CG28041" s="381">
        <v>95970</v>
      </c>
      <c r="CI28041" s="378">
        <v>49520</v>
      </c>
    </row>
    <row r="28042" spans="82:87">
      <c r="CD28042" s="34" t="s">
        <v>31913</v>
      </c>
      <c r="CG28042" s="381">
        <v>95971</v>
      </c>
      <c r="CI28042" s="378">
        <v>49520</v>
      </c>
    </row>
    <row r="28043" spans="82:87">
      <c r="CD28043" s="34" t="s">
        <v>31914</v>
      </c>
      <c r="CG28043" s="381">
        <v>95972</v>
      </c>
      <c r="CI28043" s="378">
        <v>49520</v>
      </c>
    </row>
    <row r="28044" spans="82:87">
      <c r="CD28044" s="34" t="s">
        <v>31915</v>
      </c>
      <c r="CG28044" s="381">
        <v>95973</v>
      </c>
      <c r="CI28044" s="378">
        <v>49520</v>
      </c>
    </row>
    <row r="28045" spans="82:87">
      <c r="CD28045" s="34" t="s">
        <v>31916</v>
      </c>
      <c r="CG28045" s="381">
        <v>95974</v>
      </c>
      <c r="CI28045" s="378">
        <v>49520</v>
      </c>
    </row>
    <row r="28046" spans="82:87">
      <c r="CD28046" s="34" t="s">
        <v>31917</v>
      </c>
      <c r="CG28046" s="381">
        <v>95975</v>
      </c>
      <c r="CI28046" s="378">
        <v>49520</v>
      </c>
    </row>
    <row r="28047" spans="82:87">
      <c r="CD28047" s="34" t="s">
        <v>31918</v>
      </c>
      <c r="CG28047" s="381">
        <v>95976</v>
      </c>
      <c r="CI28047" s="378">
        <v>49520</v>
      </c>
    </row>
    <row r="28048" spans="82:87">
      <c r="CD28048" s="34" t="s">
        <v>31919</v>
      </c>
      <c r="CG28048" s="381">
        <v>95977</v>
      </c>
      <c r="CI28048" s="378">
        <v>49520</v>
      </c>
    </row>
    <row r="28049" spans="82:87">
      <c r="CD28049" s="34" t="s">
        <v>31920</v>
      </c>
      <c r="CG28049" s="381">
        <v>95978</v>
      </c>
      <c r="CI28049" s="378">
        <v>49530</v>
      </c>
    </row>
    <row r="28050" spans="82:87">
      <c r="CD28050" s="34" t="s">
        <v>31921</v>
      </c>
      <c r="CG28050" s="381">
        <v>95979</v>
      </c>
      <c r="CI28050" s="378">
        <v>49530</v>
      </c>
    </row>
    <row r="28051" spans="82:87">
      <c r="CD28051" s="34" t="s">
        <v>31922</v>
      </c>
      <c r="CG28051" s="381">
        <v>95980</v>
      </c>
      <c r="CI28051" s="378">
        <v>49530</v>
      </c>
    </row>
    <row r="28052" spans="82:87">
      <c r="CD28052" s="34" t="s">
        <v>31923</v>
      </c>
      <c r="CG28052" s="381">
        <v>95981</v>
      </c>
      <c r="CI28052" s="378">
        <v>49540</v>
      </c>
    </row>
    <row r="28053" spans="82:87">
      <c r="CD28053" s="34" t="s">
        <v>31924</v>
      </c>
      <c r="CG28053" s="381">
        <v>95982</v>
      </c>
      <c r="CI28053" s="378">
        <v>49540</v>
      </c>
    </row>
    <row r="28054" spans="82:87">
      <c r="CD28054" s="34" t="s">
        <v>31925</v>
      </c>
      <c r="CG28054" s="381">
        <v>95983</v>
      </c>
      <c r="CI28054" s="378">
        <v>49540</v>
      </c>
    </row>
    <row r="28055" spans="82:87">
      <c r="CD28055" s="34" t="s">
        <v>31926</v>
      </c>
      <c r="CG28055" s="381">
        <v>95984</v>
      </c>
      <c r="CI28055" s="378">
        <v>49540</v>
      </c>
    </row>
    <row r="28056" spans="82:87">
      <c r="CD28056" s="34" t="s">
        <v>31927</v>
      </c>
      <c r="CG28056" s="381">
        <v>95985</v>
      </c>
      <c r="CI28056" s="378">
        <v>49560</v>
      </c>
    </row>
    <row r="28057" spans="82:87">
      <c r="CD28057" s="34" t="s">
        <v>31928</v>
      </c>
      <c r="CG28057" s="381">
        <v>95986</v>
      </c>
      <c r="CI28057" s="378">
        <v>49560</v>
      </c>
    </row>
    <row r="28058" spans="82:87">
      <c r="CD28058" s="34" t="s">
        <v>31929</v>
      </c>
      <c r="CG28058" s="381">
        <v>95987</v>
      </c>
      <c r="CI28058" s="378">
        <v>49560</v>
      </c>
    </row>
    <row r="28059" spans="82:87">
      <c r="CD28059" s="34" t="s">
        <v>31930</v>
      </c>
      <c r="CG28059" s="381">
        <v>95988</v>
      </c>
      <c r="CI28059" s="378">
        <v>49560</v>
      </c>
    </row>
    <row r="28060" spans="82:87">
      <c r="CD28060" s="34" t="s">
        <v>31931</v>
      </c>
      <c r="CG28060" s="381">
        <v>95989</v>
      </c>
      <c r="CI28060" s="378">
        <v>49570</v>
      </c>
    </row>
    <row r="28061" spans="82:87">
      <c r="CD28061" s="34" t="s">
        <v>31932</v>
      </c>
      <c r="CG28061" s="381">
        <v>95990</v>
      </c>
      <c r="CI28061" s="378">
        <v>49590</v>
      </c>
    </row>
    <row r="28062" spans="82:87">
      <c r="CD28062" s="34" t="s">
        <v>31933</v>
      </c>
      <c r="CG28062" s="381">
        <v>95991</v>
      </c>
      <c r="CI28062" s="378">
        <v>49600</v>
      </c>
    </row>
    <row r="28063" spans="82:87">
      <c r="CD28063" s="34" t="s">
        <v>31934</v>
      </c>
      <c r="CG28063" s="381">
        <v>95992</v>
      </c>
      <c r="CI28063" s="378">
        <v>49600</v>
      </c>
    </row>
    <row r="28064" spans="82:87">
      <c r="CD28064" s="34" t="s">
        <v>31935</v>
      </c>
      <c r="CG28064" s="381">
        <v>95993</v>
      </c>
      <c r="CI28064" s="378">
        <v>49600</v>
      </c>
    </row>
    <row r="28065" spans="82:87">
      <c r="CD28065" s="34" t="s">
        <v>31936</v>
      </c>
      <c r="CG28065" s="381">
        <v>95994</v>
      </c>
      <c r="CI28065" s="378">
        <v>49600</v>
      </c>
    </row>
    <row r="28066" spans="82:87">
      <c r="CD28066" s="34" t="s">
        <v>31937</v>
      </c>
      <c r="CG28066" s="381">
        <v>95995</v>
      </c>
      <c r="CI28066" s="378">
        <v>49600</v>
      </c>
    </row>
    <row r="28067" spans="82:87">
      <c r="CD28067" s="34" t="s">
        <v>31938</v>
      </c>
      <c r="CG28067" s="381">
        <v>95996</v>
      </c>
      <c r="CI28067" s="378">
        <v>49600</v>
      </c>
    </row>
    <row r="28068" spans="82:87">
      <c r="CD28068" s="34" t="s">
        <v>31939</v>
      </c>
      <c r="CG28068" s="381">
        <v>95997</v>
      </c>
      <c r="CI28068" s="378">
        <v>49600</v>
      </c>
    </row>
    <row r="28069" spans="82:87">
      <c r="CD28069" s="34" t="s">
        <v>31940</v>
      </c>
      <c r="CG28069" s="381">
        <v>95998</v>
      </c>
      <c r="CI28069" s="378">
        <v>49600</v>
      </c>
    </row>
    <row r="28070" spans="82:87">
      <c r="CD28070" s="34" t="s">
        <v>31941</v>
      </c>
      <c r="CG28070"/>
      <c r="CI28070" s="378">
        <v>49600</v>
      </c>
    </row>
    <row r="28071" spans="82:87">
      <c r="CD28071" s="34" t="s">
        <v>31942</v>
      </c>
      <c r="CG28071"/>
      <c r="CI28071" s="378">
        <v>49601</v>
      </c>
    </row>
    <row r="28072" spans="82:87">
      <c r="CD28072" s="34" t="s">
        <v>31943</v>
      </c>
      <c r="CG28072"/>
      <c r="CI28072" s="378">
        <v>49602</v>
      </c>
    </row>
    <row r="28073" spans="82:87">
      <c r="CD28073" s="34" t="s">
        <v>31944</v>
      </c>
      <c r="CG28073"/>
      <c r="CI28073" s="378">
        <v>49603</v>
      </c>
    </row>
    <row r="28074" spans="82:87">
      <c r="CD28074" s="34" t="s">
        <v>31945</v>
      </c>
      <c r="CG28074"/>
      <c r="CI28074" s="378">
        <v>49604</v>
      </c>
    </row>
    <row r="28075" spans="82:87">
      <c r="CD28075" s="34" t="s">
        <v>31946</v>
      </c>
      <c r="CG28075"/>
      <c r="CI28075" s="378">
        <v>49605</v>
      </c>
    </row>
    <row r="28076" spans="82:87">
      <c r="CD28076" s="34" t="s">
        <v>31947</v>
      </c>
      <c r="CG28076"/>
      <c r="CI28076" s="378">
        <v>49606</v>
      </c>
    </row>
    <row r="28077" spans="82:87">
      <c r="CD28077" s="34" t="s">
        <v>31948</v>
      </c>
      <c r="CG28077"/>
      <c r="CI28077" s="378">
        <v>49607</v>
      </c>
    </row>
    <row r="28078" spans="82:87">
      <c r="CD28078" s="34" t="s">
        <v>31949</v>
      </c>
      <c r="CG28078"/>
      <c r="CI28078" s="378">
        <v>49608</v>
      </c>
    </row>
    <row r="28079" spans="82:87">
      <c r="CD28079" s="34" t="s">
        <v>31950</v>
      </c>
      <c r="CG28079"/>
      <c r="CI28079" s="378">
        <v>49609</v>
      </c>
    </row>
    <row r="28080" spans="82:87">
      <c r="CD28080" s="34" t="s">
        <v>31951</v>
      </c>
      <c r="CG28080"/>
      <c r="CI28080" s="378">
        <v>49610</v>
      </c>
    </row>
    <row r="28081" spans="82:87">
      <c r="CD28081" s="34" t="s">
        <v>31952</v>
      </c>
      <c r="CG28081"/>
      <c r="CI28081" s="378">
        <v>49610</v>
      </c>
    </row>
    <row r="28082" spans="82:87">
      <c r="CD28082" s="34" t="s">
        <v>31953</v>
      </c>
      <c r="CG28082"/>
      <c r="CI28082" s="378">
        <v>49610</v>
      </c>
    </row>
    <row r="28083" spans="82:87">
      <c r="CD28083" s="34" t="s">
        <v>31954</v>
      </c>
      <c r="CG28083"/>
      <c r="CI28083" s="378">
        <v>49610</v>
      </c>
    </row>
    <row r="28084" spans="82:87">
      <c r="CD28084" s="34" t="s">
        <v>31955</v>
      </c>
      <c r="CG28084"/>
      <c r="CI28084" s="378">
        <v>49610</v>
      </c>
    </row>
    <row r="28085" spans="82:87">
      <c r="CD28085" s="34" t="s">
        <v>31956</v>
      </c>
      <c r="CG28085"/>
      <c r="CI28085" s="378">
        <v>49620</v>
      </c>
    </row>
    <row r="28086" spans="82:87">
      <c r="CD28086" s="34" t="s">
        <v>31957</v>
      </c>
      <c r="CG28086"/>
      <c r="CI28086" s="378">
        <v>49620</v>
      </c>
    </row>
    <row r="28087" spans="82:87">
      <c r="CD28087" s="34" t="s">
        <v>31958</v>
      </c>
      <c r="CG28087"/>
      <c r="CI28087" s="378">
        <v>49630</v>
      </c>
    </row>
    <row r="28088" spans="82:87">
      <c r="CD28088" s="34" t="s">
        <v>31959</v>
      </c>
      <c r="CG28088"/>
      <c r="CI28088" s="378">
        <v>49630</v>
      </c>
    </row>
    <row r="28089" spans="82:87">
      <c r="CD28089" s="34" t="s">
        <v>31960</v>
      </c>
      <c r="CG28089"/>
      <c r="CI28089" s="378">
        <v>49630</v>
      </c>
    </row>
    <row r="28090" spans="82:87">
      <c r="CD28090" s="34" t="s">
        <v>31961</v>
      </c>
      <c r="CG28090"/>
      <c r="CI28090" s="378">
        <v>49640</v>
      </c>
    </row>
    <row r="28091" spans="82:87">
      <c r="CD28091" s="34" t="s">
        <v>31962</v>
      </c>
      <c r="CG28091"/>
      <c r="CI28091" s="378">
        <v>49640</v>
      </c>
    </row>
    <row r="28092" spans="82:87">
      <c r="CD28092" s="34" t="s">
        <v>31963</v>
      </c>
      <c r="CG28092"/>
      <c r="CI28092" s="378">
        <v>49640</v>
      </c>
    </row>
    <row r="28093" spans="82:87">
      <c r="CD28093" s="34" t="s">
        <v>31964</v>
      </c>
      <c r="CG28093"/>
      <c r="CI28093" s="378">
        <v>49640</v>
      </c>
    </row>
    <row r="28094" spans="82:87">
      <c r="CD28094" s="34" t="s">
        <v>31965</v>
      </c>
      <c r="CG28094"/>
      <c r="CI28094" s="378">
        <v>49650</v>
      </c>
    </row>
    <row r="28095" spans="82:87">
      <c r="CD28095" s="34" t="s">
        <v>31966</v>
      </c>
      <c r="CG28095"/>
      <c r="CI28095" s="378">
        <v>49650</v>
      </c>
    </row>
    <row r="28096" spans="82:87">
      <c r="CD28096" s="34" t="s">
        <v>31967</v>
      </c>
      <c r="CG28096"/>
      <c r="CI28096" s="378">
        <v>49660</v>
      </c>
    </row>
    <row r="28097" spans="82:87">
      <c r="CD28097" s="34" t="s">
        <v>31968</v>
      </c>
      <c r="CG28097"/>
      <c r="CI28097" s="378">
        <v>49670</v>
      </c>
    </row>
    <row r="28098" spans="82:87">
      <c r="CD28098" s="34" t="s">
        <v>31969</v>
      </c>
      <c r="CG28098"/>
      <c r="CI28098" s="378">
        <v>49670</v>
      </c>
    </row>
    <row r="28099" spans="82:87">
      <c r="CD28099" s="34" t="s">
        <v>31970</v>
      </c>
      <c r="CG28099"/>
      <c r="CI28099" s="378">
        <v>49680</v>
      </c>
    </row>
    <row r="28100" spans="82:87">
      <c r="CD28100" s="34" t="s">
        <v>31971</v>
      </c>
      <c r="CG28100"/>
      <c r="CI28100" s="378">
        <v>49680</v>
      </c>
    </row>
    <row r="28101" spans="82:87">
      <c r="CD28101" s="34" t="s">
        <v>31972</v>
      </c>
      <c r="CG28101"/>
      <c r="CI28101" s="378">
        <v>49690</v>
      </c>
    </row>
    <row r="28102" spans="82:87">
      <c r="CD28102" s="34" t="s">
        <v>31973</v>
      </c>
      <c r="CG28102"/>
      <c r="CI28102" s="378">
        <v>49690</v>
      </c>
    </row>
    <row r="28103" spans="82:87">
      <c r="CD28103" s="34" t="s">
        <v>31974</v>
      </c>
      <c r="CG28103"/>
      <c r="CI28103" s="378">
        <v>49693</v>
      </c>
    </row>
    <row r="28104" spans="82:87">
      <c r="CD28104" s="34" t="s">
        <v>31975</v>
      </c>
      <c r="CG28104"/>
      <c r="CI28104" s="378">
        <v>49700</v>
      </c>
    </row>
    <row r="28105" spans="82:87">
      <c r="CD28105" s="34" t="s">
        <v>31976</v>
      </c>
      <c r="CG28105"/>
      <c r="CI28105" s="378">
        <v>49700</v>
      </c>
    </row>
    <row r="28106" spans="82:87">
      <c r="CD28106" s="34" t="s">
        <v>31977</v>
      </c>
      <c r="CG28106"/>
      <c r="CI28106" s="378">
        <v>49700</v>
      </c>
    </row>
    <row r="28107" spans="82:87">
      <c r="CD28107" s="34" t="s">
        <v>31978</v>
      </c>
      <c r="CG28107"/>
      <c r="CI28107" s="378">
        <v>49700</v>
      </c>
    </row>
    <row r="28108" spans="82:87">
      <c r="CD28108" s="34" t="s">
        <v>31979</v>
      </c>
      <c r="CG28108"/>
      <c r="CI28108" s="378">
        <v>49700</v>
      </c>
    </row>
    <row r="28109" spans="82:87">
      <c r="CD28109" s="34" t="s">
        <v>31980</v>
      </c>
      <c r="CG28109"/>
      <c r="CI28109" s="378">
        <v>49700</v>
      </c>
    </row>
    <row r="28110" spans="82:87">
      <c r="CD28110" s="34" t="s">
        <v>31981</v>
      </c>
      <c r="CG28110"/>
      <c r="CI28110" s="378">
        <v>49700</v>
      </c>
    </row>
    <row r="28111" spans="82:87">
      <c r="CD28111" s="34" t="s">
        <v>31982</v>
      </c>
      <c r="CG28111"/>
      <c r="CI28111" s="378">
        <v>49700</v>
      </c>
    </row>
    <row r="28112" spans="82:87">
      <c r="CD28112" s="34" t="s">
        <v>31983</v>
      </c>
      <c r="CG28112"/>
      <c r="CI28112" s="378">
        <v>49700</v>
      </c>
    </row>
    <row r="28113" spans="82:87">
      <c r="CD28113" s="34" t="s">
        <v>31984</v>
      </c>
      <c r="CG28113"/>
      <c r="CI28113" s="378">
        <v>49700</v>
      </c>
    </row>
    <row r="28114" spans="82:87">
      <c r="CD28114" s="34" t="s">
        <v>31985</v>
      </c>
      <c r="CG28114"/>
      <c r="CI28114" s="378">
        <v>49700</v>
      </c>
    </row>
    <row r="28115" spans="82:87">
      <c r="CD28115" s="34" t="s">
        <v>31986</v>
      </c>
      <c r="CG28115"/>
      <c r="CI28115" s="378">
        <v>49700</v>
      </c>
    </row>
    <row r="28116" spans="82:87">
      <c r="CD28116" s="34" t="s">
        <v>31987</v>
      </c>
      <c r="CG28116"/>
      <c r="CI28116" s="378">
        <v>49700</v>
      </c>
    </row>
    <row r="28117" spans="82:87">
      <c r="CD28117" s="34" t="s">
        <v>31988</v>
      </c>
      <c r="CG28117"/>
      <c r="CI28117" s="378">
        <v>49700</v>
      </c>
    </row>
    <row r="28118" spans="82:87">
      <c r="CD28118" s="34" t="s">
        <v>31989</v>
      </c>
      <c r="CG28118"/>
      <c r="CI28118" s="378">
        <v>49700</v>
      </c>
    </row>
    <row r="28119" spans="82:87">
      <c r="CD28119" s="34" t="s">
        <v>31990</v>
      </c>
      <c r="CG28119"/>
      <c r="CI28119" s="378">
        <v>49700</v>
      </c>
    </row>
    <row r="28120" spans="82:87">
      <c r="CD28120" s="34" t="s">
        <v>31991</v>
      </c>
      <c r="CG28120"/>
      <c r="CI28120" s="378">
        <v>49700</v>
      </c>
    </row>
    <row r="28121" spans="82:87">
      <c r="CD28121" s="34" t="s">
        <v>31992</v>
      </c>
      <c r="CG28121"/>
      <c r="CI28121" s="378">
        <v>49710</v>
      </c>
    </row>
    <row r="28122" spans="82:87">
      <c r="CD28122" s="34" t="s">
        <v>31993</v>
      </c>
      <c r="CG28122"/>
      <c r="CI28122" s="378">
        <v>49730</v>
      </c>
    </row>
    <row r="28123" spans="82:87">
      <c r="CD28123" s="34" t="s">
        <v>31994</v>
      </c>
      <c r="CG28123"/>
      <c r="CI28123" s="378">
        <v>49730</v>
      </c>
    </row>
    <row r="28124" spans="82:87">
      <c r="CD28124" s="34" t="s">
        <v>31995</v>
      </c>
      <c r="CG28124"/>
      <c r="CI28124" s="378">
        <v>49730</v>
      </c>
    </row>
    <row r="28125" spans="82:87">
      <c r="CD28125" s="34" t="s">
        <v>31996</v>
      </c>
      <c r="CG28125"/>
      <c r="CI28125" s="378">
        <v>49730</v>
      </c>
    </row>
    <row r="28126" spans="82:87">
      <c r="CD28126" s="34" t="s">
        <v>31997</v>
      </c>
      <c r="CG28126"/>
      <c r="CI28126" s="378">
        <v>49740</v>
      </c>
    </row>
    <row r="28127" spans="82:87">
      <c r="CD28127" s="34" t="s">
        <v>31998</v>
      </c>
      <c r="CG28127"/>
      <c r="CI28127" s="378">
        <v>49750</v>
      </c>
    </row>
    <row r="28128" spans="82:87">
      <c r="CD28128" s="34" t="s">
        <v>31999</v>
      </c>
      <c r="CG28128"/>
      <c r="CI28128" s="378">
        <v>49750</v>
      </c>
    </row>
    <row r="28129" spans="82:87">
      <c r="CD28129" s="34" t="s">
        <v>32000</v>
      </c>
      <c r="CG28129"/>
      <c r="CI28129" s="378">
        <v>49750</v>
      </c>
    </row>
    <row r="28130" spans="82:87">
      <c r="CD28130" s="34" t="s">
        <v>32001</v>
      </c>
      <c r="CG28130"/>
      <c r="CI28130" s="378">
        <v>49750</v>
      </c>
    </row>
    <row r="28131" spans="82:87">
      <c r="CD28131" s="34" t="s">
        <v>32002</v>
      </c>
      <c r="CG28131"/>
      <c r="CI28131" s="378">
        <v>49770</v>
      </c>
    </row>
    <row r="28132" spans="82:87">
      <c r="CD28132" s="34" t="s">
        <v>32003</v>
      </c>
      <c r="CG28132"/>
      <c r="CI28132" s="378">
        <v>49770</v>
      </c>
    </row>
    <row r="28133" spans="82:87">
      <c r="CD28133" s="34" t="s">
        <v>32004</v>
      </c>
      <c r="CG28133"/>
      <c r="CI28133" s="378">
        <v>49770</v>
      </c>
    </row>
    <row r="28134" spans="82:87">
      <c r="CD28134" s="34" t="s">
        <v>32005</v>
      </c>
      <c r="CG28134"/>
      <c r="CI28134" s="378">
        <v>49770</v>
      </c>
    </row>
    <row r="28135" spans="82:87">
      <c r="CD28135" s="34" t="s">
        <v>32006</v>
      </c>
      <c r="CG28135"/>
      <c r="CI28135" s="378">
        <v>49800</v>
      </c>
    </row>
    <row r="28136" spans="82:87">
      <c r="CD28136" s="34" t="s">
        <v>32007</v>
      </c>
      <c r="CG28136"/>
      <c r="CI28136" s="378">
        <v>49800</v>
      </c>
    </row>
    <row r="28137" spans="82:87">
      <c r="CD28137" s="34" t="s">
        <v>32008</v>
      </c>
      <c r="CG28137"/>
      <c r="CI28137" s="378">
        <v>49800</v>
      </c>
    </row>
    <row r="28138" spans="82:87">
      <c r="CD28138" s="34" t="s">
        <v>32009</v>
      </c>
      <c r="CG28138"/>
      <c r="CI28138" s="378">
        <v>49800</v>
      </c>
    </row>
    <row r="28139" spans="82:87">
      <c r="CD28139" s="34" t="s">
        <v>32010</v>
      </c>
      <c r="CG28139"/>
      <c r="CI28139" s="378">
        <v>49800</v>
      </c>
    </row>
    <row r="28140" spans="82:87">
      <c r="CD28140" s="34" t="s">
        <v>32011</v>
      </c>
      <c r="CG28140"/>
      <c r="CI28140" s="378">
        <v>49800</v>
      </c>
    </row>
    <row r="28141" spans="82:87">
      <c r="CD28141" s="34" t="s">
        <v>32012</v>
      </c>
      <c r="CG28141"/>
      <c r="CI28141" s="378">
        <v>49800</v>
      </c>
    </row>
    <row r="28142" spans="82:87">
      <c r="CD28142" s="34" t="s">
        <v>32013</v>
      </c>
      <c r="CG28142"/>
      <c r="CI28142" s="378">
        <v>49801</v>
      </c>
    </row>
    <row r="28143" spans="82:87">
      <c r="CD28143" s="34" t="s">
        <v>32014</v>
      </c>
      <c r="CG28143"/>
      <c r="CI28143" s="378">
        <v>49802</v>
      </c>
    </row>
    <row r="28144" spans="82:87">
      <c r="CD28144" s="34" t="s">
        <v>32015</v>
      </c>
      <c r="CG28144"/>
      <c r="CI28144" s="378">
        <v>49803</v>
      </c>
    </row>
    <row r="28145" spans="82:87">
      <c r="CD28145" s="34" t="s">
        <v>32016</v>
      </c>
      <c r="CG28145"/>
      <c r="CI28145" s="378">
        <v>49804</v>
      </c>
    </row>
    <row r="28146" spans="82:87">
      <c r="CD28146" s="34" t="s">
        <v>32017</v>
      </c>
      <c r="CG28146"/>
      <c r="CI28146" s="378">
        <v>49805</v>
      </c>
    </row>
    <row r="28147" spans="82:87">
      <c r="CD28147" s="34" t="s">
        <v>32018</v>
      </c>
      <c r="CG28147"/>
      <c r="CI28147" s="378">
        <v>49806</v>
      </c>
    </row>
    <row r="28148" spans="82:87">
      <c r="CD28148" s="34" t="s">
        <v>32019</v>
      </c>
      <c r="CG28148"/>
      <c r="CI28148" s="378">
        <v>49807</v>
      </c>
    </row>
    <row r="28149" spans="82:87">
      <c r="CD28149" s="34" t="s">
        <v>32020</v>
      </c>
      <c r="CG28149"/>
      <c r="CI28149" s="378">
        <v>49808</v>
      </c>
    </row>
    <row r="28150" spans="82:87">
      <c r="CD28150" s="34" t="s">
        <v>32021</v>
      </c>
      <c r="CG28150"/>
      <c r="CI28150" s="378">
        <v>49809</v>
      </c>
    </row>
    <row r="28151" spans="82:87">
      <c r="CD28151" s="34" t="s">
        <v>32022</v>
      </c>
      <c r="CG28151"/>
      <c r="CI28151" s="378">
        <v>49901</v>
      </c>
    </row>
    <row r="28152" spans="82:87">
      <c r="CD28152" s="34" t="s">
        <v>32023</v>
      </c>
      <c r="CG28152"/>
      <c r="CI28152" s="378">
        <v>49901</v>
      </c>
    </row>
    <row r="28153" spans="82:87">
      <c r="CD28153" s="34" t="s">
        <v>32024</v>
      </c>
      <c r="CG28153"/>
      <c r="CI28153" s="378">
        <v>49902</v>
      </c>
    </row>
    <row r="28154" spans="82:87">
      <c r="CD28154" s="34" t="s">
        <v>32025</v>
      </c>
      <c r="CG28154"/>
      <c r="CI28154" s="378">
        <v>49902</v>
      </c>
    </row>
    <row r="28155" spans="82:87">
      <c r="CD28155" s="34" t="s">
        <v>32026</v>
      </c>
      <c r="CG28155"/>
      <c r="CI28155" s="378">
        <v>49903</v>
      </c>
    </row>
    <row r="28156" spans="82:87">
      <c r="CD28156" s="34" t="s">
        <v>32027</v>
      </c>
      <c r="CG28156"/>
      <c r="CI28156" s="378">
        <v>49903</v>
      </c>
    </row>
    <row r="28157" spans="82:87">
      <c r="CD28157" s="34" t="s">
        <v>32028</v>
      </c>
      <c r="CG28157"/>
      <c r="CI28157" s="378">
        <v>49904</v>
      </c>
    </row>
    <row r="28158" spans="82:87">
      <c r="CD28158" s="34" t="s">
        <v>32029</v>
      </c>
      <c r="CG28158"/>
      <c r="CI28158" s="378">
        <v>49904</v>
      </c>
    </row>
    <row r="28159" spans="82:87">
      <c r="CD28159" s="34" t="s">
        <v>32030</v>
      </c>
      <c r="CG28159"/>
      <c r="CI28159" s="378">
        <v>49905</v>
      </c>
    </row>
    <row r="28160" spans="82:87">
      <c r="CD28160" s="34" t="s">
        <v>32031</v>
      </c>
      <c r="CG28160"/>
      <c r="CI28160" s="378">
        <v>49905</v>
      </c>
    </row>
    <row r="28161" spans="82:87">
      <c r="CD28161" s="34" t="s">
        <v>32032</v>
      </c>
      <c r="CG28161"/>
      <c r="CI28161" s="378">
        <v>49906</v>
      </c>
    </row>
    <row r="28162" spans="82:87">
      <c r="CD28162" s="34" t="s">
        <v>32033</v>
      </c>
      <c r="CG28162"/>
      <c r="CI28162" s="378">
        <v>49907</v>
      </c>
    </row>
    <row r="28163" spans="82:87">
      <c r="CD28163" s="34" t="s">
        <v>32034</v>
      </c>
      <c r="CG28163"/>
      <c r="CI28163" s="378">
        <v>49908</v>
      </c>
    </row>
    <row r="28164" spans="82:87">
      <c r="CD28164" s="34" t="s">
        <v>32035</v>
      </c>
      <c r="CG28164"/>
      <c r="CI28164" s="378">
        <v>49909</v>
      </c>
    </row>
    <row r="28165" spans="82:87">
      <c r="CD28165" s="34" t="s">
        <v>32036</v>
      </c>
      <c r="CG28165"/>
      <c r="CI28165" s="378">
        <v>49910</v>
      </c>
    </row>
    <row r="28166" spans="82:87">
      <c r="CD28166" s="34" t="s">
        <v>32037</v>
      </c>
      <c r="CG28166"/>
      <c r="CI28166" s="378">
        <v>49911</v>
      </c>
    </row>
    <row r="28167" spans="82:87">
      <c r="CD28167" s="34" t="s">
        <v>32038</v>
      </c>
      <c r="CG28167"/>
      <c r="CI28167" s="378">
        <v>49912</v>
      </c>
    </row>
    <row r="28168" spans="82:87">
      <c r="CD28168" s="34" t="s">
        <v>32039</v>
      </c>
      <c r="CG28168"/>
      <c r="CI28168" s="378">
        <v>49913</v>
      </c>
    </row>
    <row r="28169" spans="82:87">
      <c r="CD28169" s="34" t="s">
        <v>32040</v>
      </c>
      <c r="CG28169"/>
      <c r="CI28169" s="378">
        <v>49914</v>
      </c>
    </row>
    <row r="28170" spans="82:87">
      <c r="CD28170" s="34" t="s">
        <v>32041</v>
      </c>
      <c r="CG28170"/>
      <c r="CI28170" s="378">
        <v>49915</v>
      </c>
    </row>
    <row r="28171" spans="82:87">
      <c r="CD28171" s="34" t="s">
        <v>32042</v>
      </c>
      <c r="CG28171"/>
      <c r="CI28171" s="378">
        <v>49916</v>
      </c>
    </row>
    <row r="28172" spans="82:87">
      <c r="CD28172" s="34" t="s">
        <v>32043</v>
      </c>
      <c r="CG28172"/>
      <c r="CI28172" s="378">
        <v>49917</v>
      </c>
    </row>
    <row r="28173" spans="82:87">
      <c r="CD28173" s="34" t="s">
        <v>32044</v>
      </c>
      <c r="CG28173"/>
      <c r="CI28173" s="378">
        <v>49918</v>
      </c>
    </row>
    <row r="28174" spans="82:87">
      <c r="CD28174" s="34" t="s">
        <v>32045</v>
      </c>
      <c r="CG28174"/>
      <c r="CI28174" s="378">
        <v>49919</v>
      </c>
    </row>
    <row r="28175" spans="82:87">
      <c r="CD28175" s="34" t="s">
        <v>32046</v>
      </c>
      <c r="CG28175"/>
      <c r="CI28175" s="378">
        <v>49920</v>
      </c>
    </row>
    <row r="28176" spans="82:87">
      <c r="CD28176" s="34" t="s">
        <v>32047</v>
      </c>
      <c r="CG28176"/>
      <c r="CI28176" s="378">
        <v>49921</v>
      </c>
    </row>
    <row r="28177" spans="82:87">
      <c r="CD28177" s="34" t="s">
        <v>32048</v>
      </c>
      <c r="CG28177"/>
      <c r="CI28177" s="378">
        <v>49922</v>
      </c>
    </row>
    <row r="28178" spans="82:87">
      <c r="CD28178" s="34" t="s">
        <v>32049</v>
      </c>
      <c r="CG28178"/>
      <c r="CI28178" s="378">
        <v>49923</v>
      </c>
    </row>
    <row r="28179" spans="82:87">
      <c r="CD28179" s="34" t="s">
        <v>32050</v>
      </c>
      <c r="CG28179"/>
      <c r="CI28179" s="378">
        <v>49924</v>
      </c>
    </row>
    <row r="28180" spans="82:87">
      <c r="CD28180" s="34" t="s">
        <v>32051</v>
      </c>
      <c r="CG28180"/>
      <c r="CI28180" s="378">
        <v>49925</v>
      </c>
    </row>
    <row r="28181" spans="82:87">
      <c r="CD28181" s="34" t="s">
        <v>32052</v>
      </c>
      <c r="CG28181"/>
      <c r="CI28181" s="378">
        <v>49926</v>
      </c>
    </row>
    <row r="28182" spans="82:87">
      <c r="CD28182" s="34" t="s">
        <v>32053</v>
      </c>
      <c r="CG28182"/>
      <c r="CI28182" s="378">
        <v>49927</v>
      </c>
    </row>
    <row r="28183" spans="82:87">
      <c r="CD28183" s="34" t="s">
        <v>32054</v>
      </c>
      <c r="CG28183"/>
      <c r="CI28183" s="378">
        <v>49928</v>
      </c>
    </row>
    <row r="28184" spans="82:87">
      <c r="CD28184" s="34" t="s">
        <v>32055</v>
      </c>
      <c r="CG28184"/>
      <c r="CI28184" s="378">
        <v>49929</v>
      </c>
    </row>
    <row r="28185" spans="82:87">
      <c r="CD28185" s="34" t="s">
        <v>32056</v>
      </c>
      <c r="CG28185"/>
      <c r="CI28185" s="378">
        <v>49930</v>
      </c>
    </row>
    <row r="28186" spans="82:87">
      <c r="CD28186" s="34" t="s">
        <v>32057</v>
      </c>
      <c r="CG28186"/>
      <c r="CI28186" s="378">
        <v>49932</v>
      </c>
    </row>
    <row r="28187" spans="82:87">
      <c r="CD28187" s="34" t="s">
        <v>32058</v>
      </c>
      <c r="CG28187"/>
      <c r="CI28187" s="378">
        <v>49933</v>
      </c>
    </row>
    <row r="28188" spans="82:87">
      <c r="CD28188" s="34" t="s">
        <v>32059</v>
      </c>
      <c r="CG28188"/>
      <c r="CI28188" s="378">
        <v>49934</v>
      </c>
    </row>
    <row r="28189" spans="82:87">
      <c r="CD28189" s="34" t="s">
        <v>32060</v>
      </c>
      <c r="CG28189"/>
      <c r="CI28189" s="378">
        <v>49935</v>
      </c>
    </row>
    <row r="28190" spans="82:87">
      <c r="CD28190" s="34" t="s">
        <v>32061</v>
      </c>
      <c r="CG28190"/>
      <c r="CI28190" s="378">
        <v>49936</v>
      </c>
    </row>
    <row r="28191" spans="82:87">
      <c r="CD28191" s="34" t="s">
        <v>32062</v>
      </c>
      <c r="CG28191"/>
      <c r="CI28191" s="378">
        <v>49937</v>
      </c>
    </row>
    <row r="28192" spans="82:87">
      <c r="CD28192" s="34" t="s">
        <v>32063</v>
      </c>
      <c r="CG28192"/>
      <c r="CI28192" s="378">
        <v>49937</v>
      </c>
    </row>
    <row r="28193" spans="82:87">
      <c r="CD28193" s="34" t="s">
        <v>32064</v>
      </c>
      <c r="CG28193"/>
      <c r="CI28193" s="378">
        <v>49938</v>
      </c>
    </row>
    <row r="28194" spans="82:87">
      <c r="CD28194" s="34" t="s">
        <v>32065</v>
      </c>
      <c r="CG28194"/>
      <c r="CI28194" s="378">
        <v>49938</v>
      </c>
    </row>
    <row r="28195" spans="82:87">
      <c r="CD28195" s="34" t="s">
        <v>32066</v>
      </c>
      <c r="CG28195"/>
      <c r="CI28195" s="378">
        <v>49939</v>
      </c>
    </row>
    <row r="28196" spans="82:87">
      <c r="CD28196" s="34" t="s">
        <v>32067</v>
      </c>
      <c r="CG28196"/>
      <c r="CI28196" s="378">
        <v>49940</v>
      </c>
    </row>
    <row r="28197" spans="82:87">
      <c r="CD28197" s="34" t="s">
        <v>32068</v>
      </c>
      <c r="CG28197"/>
      <c r="CI28197" s="378">
        <v>49941</v>
      </c>
    </row>
    <row r="28198" spans="82:87">
      <c r="CD28198" s="34" t="s">
        <v>32069</v>
      </c>
      <c r="CG28198"/>
      <c r="CI28198" s="378">
        <v>49941</v>
      </c>
    </row>
    <row r="28199" spans="82:87">
      <c r="CD28199" s="34" t="s">
        <v>32070</v>
      </c>
      <c r="CG28199"/>
      <c r="CI28199" s="378">
        <v>49942</v>
      </c>
    </row>
    <row r="28200" spans="82:87">
      <c r="CD28200" s="34" t="s">
        <v>32071</v>
      </c>
      <c r="CG28200"/>
      <c r="CI28200" s="378">
        <v>49943</v>
      </c>
    </row>
    <row r="28201" spans="82:87">
      <c r="CD28201" s="34" t="s">
        <v>32072</v>
      </c>
      <c r="CG28201"/>
      <c r="CI28201" s="378">
        <v>49944</v>
      </c>
    </row>
    <row r="28202" spans="82:87">
      <c r="CD28202" s="34" t="s">
        <v>32073</v>
      </c>
      <c r="CG28202"/>
      <c r="CI28202" s="378">
        <v>49945</v>
      </c>
    </row>
    <row r="28203" spans="82:87">
      <c r="CD28203" s="34" t="s">
        <v>32074</v>
      </c>
      <c r="CG28203"/>
      <c r="CI28203" s="378">
        <v>49946</v>
      </c>
    </row>
    <row r="28204" spans="82:87">
      <c r="CD28204" s="34" t="s">
        <v>32075</v>
      </c>
      <c r="CG28204"/>
      <c r="CI28204" s="378">
        <v>49947</v>
      </c>
    </row>
    <row r="28205" spans="82:87">
      <c r="CD28205" s="34" t="s">
        <v>32076</v>
      </c>
      <c r="CG28205"/>
      <c r="CI28205" s="378">
        <v>49948</v>
      </c>
    </row>
    <row r="28206" spans="82:87">
      <c r="CD28206" s="34" t="s">
        <v>32077</v>
      </c>
      <c r="CG28206"/>
      <c r="CI28206" s="378">
        <v>49949</v>
      </c>
    </row>
    <row r="28207" spans="82:87">
      <c r="CD28207" s="34" t="s">
        <v>32078</v>
      </c>
      <c r="CG28207"/>
      <c r="CI28207" s="378">
        <v>49950</v>
      </c>
    </row>
    <row r="28208" spans="82:87">
      <c r="CD28208" s="34" t="s">
        <v>32079</v>
      </c>
      <c r="CG28208"/>
      <c r="CI28208" s="378">
        <v>50000</v>
      </c>
    </row>
    <row r="28209" spans="82:87">
      <c r="CD28209" s="34" t="s">
        <v>32080</v>
      </c>
      <c r="CG28209"/>
      <c r="CI28209" s="378">
        <v>50000</v>
      </c>
    </row>
    <row r="28210" spans="82:87">
      <c r="CD28210" s="34" t="s">
        <v>32081</v>
      </c>
      <c r="CG28210"/>
      <c r="CI28210" s="378">
        <v>50000</v>
      </c>
    </row>
    <row r="28211" spans="82:87">
      <c r="CD28211" s="34" t="s">
        <v>32082</v>
      </c>
      <c r="CG28211"/>
      <c r="CI28211" s="378">
        <v>50000</v>
      </c>
    </row>
    <row r="28212" spans="82:87">
      <c r="CD28212" s="34" t="s">
        <v>32083</v>
      </c>
      <c r="CG28212"/>
      <c r="CI28212" s="378">
        <v>50000</v>
      </c>
    </row>
    <row r="28213" spans="82:87">
      <c r="CD28213" s="34" t="s">
        <v>32084</v>
      </c>
      <c r="CG28213"/>
      <c r="CI28213" s="378">
        <v>50001</v>
      </c>
    </row>
    <row r="28214" spans="82:87">
      <c r="CD28214" s="34" t="s">
        <v>32085</v>
      </c>
      <c r="CG28214"/>
      <c r="CI28214" s="378">
        <v>50001</v>
      </c>
    </row>
    <row r="28215" spans="82:87">
      <c r="CD28215" s="34" t="s">
        <v>32086</v>
      </c>
      <c r="CG28215"/>
      <c r="CI28215" s="378">
        <v>50002</v>
      </c>
    </row>
    <row r="28216" spans="82:87">
      <c r="CD28216" s="34" t="s">
        <v>32087</v>
      </c>
      <c r="CG28216"/>
      <c r="CI28216" s="378">
        <v>50003</v>
      </c>
    </row>
    <row r="28217" spans="82:87">
      <c r="CD28217" s="34" t="s">
        <v>32088</v>
      </c>
      <c r="CG28217"/>
      <c r="CI28217" s="378">
        <v>50004</v>
      </c>
    </row>
    <row r="28218" spans="82:87">
      <c r="CD28218" s="34" t="s">
        <v>32089</v>
      </c>
      <c r="CG28218"/>
      <c r="CI28218" s="378">
        <v>50004</v>
      </c>
    </row>
    <row r="28219" spans="82:87">
      <c r="CD28219" s="34" t="s">
        <v>32090</v>
      </c>
      <c r="CG28219"/>
      <c r="CI28219" s="378">
        <v>50005</v>
      </c>
    </row>
    <row r="28220" spans="82:87">
      <c r="CD28220" s="34" t="s">
        <v>32091</v>
      </c>
      <c r="CG28220"/>
      <c r="CI28220" s="378">
        <v>50006</v>
      </c>
    </row>
    <row r="28221" spans="82:87">
      <c r="CD28221" s="34" t="s">
        <v>32092</v>
      </c>
      <c r="CG28221"/>
      <c r="CI28221" s="378">
        <v>50007</v>
      </c>
    </row>
    <row r="28222" spans="82:87">
      <c r="CD28222" s="34" t="s">
        <v>32093</v>
      </c>
      <c r="CG28222"/>
      <c r="CI28222" s="378">
        <v>50008</v>
      </c>
    </row>
    <row r="28223" spans="82:87">
      <c r="CD28223" s="34" t="s">
        <v>32094</v>
      </c>
      <c r="CG28223"/>
      <c r="CI28223" s="378">
        <v>50009</v>
      </c>
    </row>
    <row r="28224" spans="82:87">
      <c r="CD28224" s="34" t="s">
        <v>32095</v>
      </c>
      <c r="CG28224"/>
      <c r="CI28224" s="378">
        <v>50010</v>
      </c>
    </row>
    <row r="28225" spans="82:87">
      <c r="CD28225" s="34" t="s">
        <v>32096</v>
      </c>
      <c r="CG28225"/>
      <c r="CI28225" s="378">
        <v>50011</v>
      </c>
    </row>
    <row r="28226" spans="82:87">
      <c r="CD28226" s="34" t="s">
        <v>32097</v>
      </c>
      <c r="CG28226"/>
      <c r="CI28226" s="378">
        <v>50012</v>
      </c>
    </row>
    <row r="28227" spans="82:87">
      <c r="CD28227" s="34" t="s">
        <v>32098</v>
      </c>
      <c r="CG28227"/>
      <c r="CI28227" s="378">
        <v>50013</v>
      </c>
    </row>
    <row r="28228" spans="82:87">
      <c r="CD28228" s="34" t="s">
        <v>32099</v>
      </c>
      <c r="CG28228"/>
      <c r="CI28228" s="378">
        <v>50014</v>
      </c>
    </row>
    <row r="28229" spans="82:87">
      <c r="CD28229" s="34" t="s">
        <v>32100</v>
      </c>
      <c r="CG28229"/>
      <c r="CI28229" s="378">
        <v>50015</v>
      </c>
    </row>
    <row r="28230" spans="82:87">
      <c r="CD28230" s="34" t="s">
        <v>32101</v>
      </c>
      <c r="CG28230"/>
      <c r="CI28230" s="378">
        <v>50016</v>
      </c>
    </row>
    <row r="28231" spans="82:87">
      <c r="CD28231" s="34" t="s">
        <v>32102</v>
      </c>
      <c r="CG28231"/>
      <c r="CI28231" s="378">
        <v>50016</v>
      </c>
    </row>
    <row r="28232" spans="82:87">
      <c r="CD28232" s="34" t="s">
        <v>32103</v>
      </c>
      <c r="CG28232"/>
      <c r="CI28232" s="378">
        <v>50017</v>
      </c>
    </row>
    <row r="28233" spans="82:87">
      <c r="CD28233" s="34" t="s">
        <v>32104</v>
      </c>
      <c r="CG28233"/>
      <c r="CI28233" s="378">
        <v>50018</v>
      </c>
    </row>
    <row r="28234" spans="82:87">
      <c r="CD28234" s="34" t="s">
        <v>32105</v>
      </c>
      <c r="CG28234"/>
      <c r="CI28234" s="378">
        <v>50019</v>
      </c>
    </row>
    <row r="28235" spans="82:87">
      <c r="CD28235" s="34" t="s">
        <v>32106</v>
      </c>
      <c r="CG28235"/>
      <c r="CI28235" s="378">
        <v>50050</v>
      </c>
    </row>
    <row r="28236" spans="82:87">
      <c r="CD28236" s="34" t="s">
        <v>32107</v>
      </c>
      <c r="CG28236"/>
      <c r="CI28236" s="378">
        <v>50100</v>
      </c>
    </row>
    <row r="28237" spans="82:87">
      <c r="CD28237" s="34" t="s">
        <v>32108</v>
      </c>
      <c r="CG28237"/>
      <c r="CI28237" s="378">
        <v>50100</v>
      </c>
    </row>
    <row r="28238" spans="82:87">
      <c r="CD28238" s="34" t="s">
        <v>32109</v>
      </c>
      <c r="CG28238"/>
      <c r="CI28238" s="378">
        <v>50101</v>
      </c>
    </row>
    <row r="28239" spans="82:87">
      <c r="CD28239" s="34" t="s">
        <v>32110</v>
      </c>
      <c r="CG28239"/>
      <c r="CI28239" s="378">
        <v>50102</v>
      </c>
    </row>
    <row r="28240" spans="82:87">
      <c r="CD28240" s="34" t="s">
        <v>32111</v>
      </c>
      <c r="CG28240"/>
      <c r="CI28240" s="378">
        <v>50103</v>
      </c>
    </row>
    <row r="28241" spans="82:87">
      <c r="CD28241" s="34" t="s">
        <v>32112</v>
      </c>
      <c r="CG28241"/>
      <c r="CI28241" s="378">
        <v>50104</v>
      </c>
    </row>
    <row r="28242" spans="82:87">
      <c r="CD28242" s="34" t="s">
        <v>32113</v>
      </c>
      <c r="CG28242"/>
      <c r="CI28242" s="378">
        <v>50105</v>
      </c>
    </row>
    <row r="28243" spans="82:87">
      <c r="CD28243" s="34" t="s">
        <v>32114</v>
      </c>
      <c r="CG28243"/>
      <c r="CI28243" s="378">
        <v>50106</v>
      </c>
    </row>
    <row r="28244" spans="82:87">
      <c r="CD28244" s="34" t="s">
        <v>32115</v>
      </c>
      <c r="CG28244"/>
      <c r="CI28244" s="378">
        <v>50107</v>
      </c>
    </row>
    <row r="28245" spans="82:87">
      <c r="CD28245" s="34" t="s">
        <v>32116</v>
      </c>
      <c r="CG28245"/>
      <c r="CI28245" s="378">
        <v>50108</v>
      </c>
    </row>
    <row r="28246" spans="82:87">
      <c r="CD28246" s="34" t="s">
        <v>32117</v>
      </c>
      <c r="CG28246"/>
      <c r="CI28246" s="378">
        <v>50108</v>
      </c>
    </row>
    <row r="28247" spans="82:87">
      <c r="CD28247" s="34" t="s">
        <v>32118</v>
      </c>
      <c r="CG28247"/>
      <c r="CI28247" s="378">
        <v>50109</v>
      </c>
    </row>
    <row r="28248" spans="82:87">
      <c r="CD28248" s="34" t="s">
        <v>32119</v>
      </c>
      <c r="CG28248"/>
      <c r="CI28248" s="378">
        <v>50110</v>
      </c>
    </row>
    <row r="28249" spans="82:87">
      <c r="CD28249" s="34" t="s">
        <v>32120</v>
      </c>
      <c r="CG28249"/>
      <c r="CI28249" s="378">
        <v>50110</v>
      </c>
    </row>
    <row r="28250" spans="82:87">
      <c r="CD28250" s="34" t="s">
        <v>32121</v>
      </c>
      <c r="CG28250"/>
      <c r="CI28250" s="378">
        <v>50110</v>
      </c>
    </row>
    <row r="28251" spans="82:87">
      <c r="CD28251" s="34" t="s">
        <v>32122</v>
      </c>
      <c r="CG28251"/>
      <c r="CI28251" s="378">
        <v>50110</v>
      </c>
    </row>
    <row r="28252" spans="82:87">
      <c r="CD28252" s="34" t="s">
        <v>32123</v>
      </c>
      <c r="CG28252"/>
      <c r="CI28252" s="378">
        <v>50110</v>
      </c>
    </row>
    <row r="28253" spans="82:87">
      <c r="CD28253" s="34" t="s">
        <v>32124</v>
      </c>
      <c r="CG28253"/>
      <c r="CI28253" s="378">
        <v>50113</v>
      </c>
    </row>
    <row r="28254" spans="82:87">
      <c r="CD28254" s="34" t="s">
        <v>32125</v>
      </c>
      <c r="CG28254"/>
      <c r="CI28254" s="378">
        <v>50114</v>
      </c>
    </row>
    <row r="28255" spans="82:87">
      <c r="CD28255" s="34" t="s">
        <v>32126</v>
      </c>
      <c r="CG28255"/>
      <c r="CI28255" s="378">
        <v>50115</v>
      </c>
    </row>
    <row r="28256" spans="82:87">
      <c r="CD28256" s="34" t="s">
        <v>32127</v>
      </c>
      <c r="CG28256"/>
      <c r="CI28256" s="378">
        <v>50120</v>
      </c>
    </row>
    <row r="28257" spans="82:87">
      <c r="CD28257" s="34" t="s">
        <v>32128</v>
      </c>
      <c r="CG28257"/>
      <c r="CI28257" s="378">
        <v>50130</v>
      </c>
    </row>
    <row r="28258" spans="82:87">
      <c r="CD28258" s="34" t="s">
        <v>32129</v>
      </c>
      <c r="CG28258"/>
      <c r="CI28258" s="378">
        <v>50130</v>
      </c>
    </row>
    <row r="28259" spans="82:87">
      <c r="CD28259" s="34" t="s">
        <v>32130</v>
      </c>
      <c r="CG28259"/>
      <c r="CI28259" s="378">
        <v>50131</v>
      </c>
    </row>
    <row r="28260" spans="82:87">
      <c r="CD28260" s="34" t="s">
        <v>32131</v>
      </c>
      <c r="CG28260"/>
      <c r="CI28260" s="378">
        <v>50131</v>
      </c>
    </row>
    <row r="28261" spans="82:87">
      <c r="CD28261" s="34" t="s">
        <v>32132</v>
      </c>
      <c r="CG28261"/>
      <c r="CI28261" s="378">
        <v>50132</v>
      </c>
    </row>
    <row r="28262" spans="82:87">
      <c r="CD28262" s="34" t="s">
        <v>32133</v>
      </c>
      <c r="CG28262"/>
      <c r="CI28262" s="378">
        <v>50133</v>
      </c>
    </row>
    <row r="28263" spans="82:87">
      <c r="CD28263" s="34" t="s">
        <v>32134</v>
      </c>
      <c r="CG28263"/>
      <c r="CI28263" s="378">
        <v>50134</v>
      </c>
    </row>
    <row r="28264" spans="82:87">
      <c r="CD28264" s="34" t="s">
        <v>32135</v>
      </c>
      <c r="CG28264"/>
      <c r="CI28264" s="378">
        <v>50135</v>
      </c>
    </row>
    <row r="28265" spans="82:87">
      <c r="CD28265" s="34" t="s">
        <v>32136</v>
      </c>
      <c r="CG28265"/>
      <c r="CI28265" s="378">
        <v>50140</v>
      </c>
    </row>
    <row r="28266" spans="82:87">
      <c r="CD28266" s="34" t="s">
        <v>32137</v>
      </c>
      <c r="CG28266"/>
      <c r="CI28266" s="378">
        <v>50140</v>
      </c>
    </row>
    <row r="28267" spans="82:87">
      <c r="CD28267" s="34" t="s">
        <v>32138</v>
      </c>
      <c r="CG28267"/>
      <c r="CI28267" s="378">
        <v>50140</v>
      </c>
    </row>
    <row r="28268" spans="82:87">
      <c r="CD28268" s="34" t="s">
        <v>32139</v>
      </c>
      <c r="CG28268"/>
      <c r="CI28268" s="378">
        <v>50140</v>
      </c>
    </row>
    <row r="28269" spans="82:87">
      <c r="CD28269" s="34" t="s">
        <v>32140</v>
      </c>
      <c r="CG28269"/>
      <c r="CI28269" s="378">
        <v>50140</v>
      </c>
    </row>
    <row r="28270" spans="82:87">
      <c r="CD28270" s="34" t="s">
        <v>32141</v>
      </c>
      <c r="CG28270"/>
      <c r="CI28270" s="378">
        <v>50140</v>
      </c>
    </row>
    <row r="28271" spans="82:87">
      <c r="CD28271" s="34" t="s">
        <v>32142</v>
      </c>
      <c r="CG28271"/>
      <c r="CI28271" s="378">
        <v>50140</v>
      </c>
    </row>
    <row r="28272" spans="82:87">
      <c r="CD28272" s="34" t="s">
        <v>32143</v>
      </c>
      <c r="CG28272"/>
      <c r="CI28272" s="378">
        <v>50140</v>
      </c>
    </row>
    <row r="28273" spans="82:87">
      <c r="CD28273" s="34" t="s">
        <v>32144</v>
      </c>
      <c r="CG28273"/>
      <c r="CI28273" s="378">
        <v>50140</v>
      </c>
    </row>
    <row r="28274" spans="82:87">
      <c r="CD28274" s="34" t="s">
        <v>32145</v>
      </c>
      <c r="CG28274"/>
      <c r="CI28274" s="378">
        <v>50140</v>
      </c>
    </row>
    <row r="28275" spans="82:87">
      <c r="CD28275" s="34" t="s">
        <v>32146</v>
      </c>
      <c r="CG28275"/>
      <c r="CI28275" s="378">
        <v>50149</v>
      </c>
    </row>
    <row r="28276" spans="82:87">
      <c r="CD28276" s="34" t="s">
        <v>32147</v>
      </c>
      <c r="CG28276"/>
      <c r="CI28276" s="378">
        <v>50150</v>
      </c>
    </row>
    <row r="28277" spans="82:87">
      <c r="CD28277" s="34" t="s">
        <v>32148</v>
      </c>
      <c r="CG28277"/>
      <c r="CI28277" s="378">
        <v>50150</v>
      </c>
    </row>
    <row r="28278" spans="82:87">
      <c r="CD28278" s="34" t="s">
        <v>32149</v>
      </c>
      <c r="CG28278"/>
      <c r="CI28278" s="378">
        <v>50150</v>
      </c>
    </row>
    <row r="28279" spans="82:87">
      <c r="CD28279" s="34" t="s">
        <v>32150</v>
      </c>
      <c r="CG28279"/>
      <c r="CI28279" s="378">
        <v>50150</v>
      </c>
    </row>
    <row r="28280" spans="82:87">
      <c r="CD28280" s="34" t="s">
        <v>32151</v>
      </c>
      <c r="CG28280"/>
      <c r="CI28280" s="378">
        <v>50150</v>
      </c>
    </row>
    <row r="28281" spans="82:87">
      <c r="CD28281" s="34" t="s">
        <v>32152</v>
      </c>
      <c r="CG28281"/>
      <c r="CI28281" s="378">
        <v>50150</v>
      </c>
    </row>
    <row r="28282" spans="82:87">
      <c r="CD28282" s="34" t="s">
        <v>32153</v>
      </c>
      <c r="CG28282"/>
      <c r="CI28282" s="378">
        <v>50150</v>
      </c>
    </row>
    <row r="28283" spans="82:87">
      <c r="CD28283" s="34" t="s">
        <v>32154</v>
      </c>
      <c r="CG28283"/>
      <c r="CI28283" s="378">
        <v>50160</v>
      </c>
    </row>
    <row r="28284" spans="82:87">
      <c r="CD28284" s="34" t="s">
        <v>32155</v>
      </c>
      <c r="CG28284"/>
      <c r="CI28284" s="378">
        <v>50160</v>
      </c>
    </row>
    <row r="28285" spans="82:87">
      <c r="CD28285" s="34" t="s">
        <v>32156</v>
      </c>
      <c r="CG28285"/>
      <c r="CI28285" s="378">
        <v>50160</v>
      </c>
    </row>
    <row r="28286" spans="82:87">
      <c r="CD28286" s="34" t="s">
        <v>32157</v>
      </c>
      <c r="CG28286"/>
      <c r="CI28286" s="378">
        <v>50160</v>
      </c>
    </row>
    <row r="28287" spans="82:87">
      <c r="CD28287" s="34" t="s">
        <v>32158</v>
      </c>
      <c r="CG28287"/>
      <c r="CI28287" s="378">
        <v>50160</v>
      </c>
    </row>
    <row r="28288" spans="82:87">
      <c r="CD28288" s="34" t="s">
        <v>32159</v>
      </c>
      <c r="CG28288"/>
      <c r="CI28288" s="378">
        <v>50160</v>
      </c>
    </row>
    <row r="28289" spans="82:87">
      <c r="CD28289" s="34" t="s">
        <v>32160</v>
      </c>
      <c r="CG28289"/>
      <c r="CI28289" s="378">
        <v>50160</v>
      </c>
    </row>
    <row r="28290" spans="82:87">
      <c r="CD28290" s="34" t="s">
        <v>32161</v>
      </c>
      <c r="CG28290"/>
      <c r="CI28290" s="378">
        <v>50160</v>
      </c>
    </row>
    <row r="28291" spans="82:87">
      <c r="CD28291" s="34" t="s">
        <v>32162</v>
      </c>
      <c r="CG28291"/>
      <c r="CI28291" s="378">
        <v>50160</v>
      </c>
    </row>
    <row r="28292" spans="82:87">
      <c r="CD28292" s="34" t="s">
        <v>32163</v>
      </c>
      <c r="CG28292"/>
      <c r="CI28292" s="378">
        <v>50160</v>
      </c>
    </row>
    <row r="28293" spans="82:87">
      <c r="CD28293" s="34" t="s">
        <v>32164</v>
      </c>
      <c r="CG28293"/>
      <c r="CI28293" s="378">
        <v>50160</v>
      </c>
    </row>
    <row r="28294" spans="82:87">
      <c r="CD28294" s="34" t="s">
        <v>32165</v>
      </c>
      <c r="CG28294"/>
      <c r="CI28294" s="378">
        <v>50160</v>
      </c>
    </row>
    <row r="28295" spans="82:87">
      <c r="CD28295" s="34" t="s">
        <v>32166</v>
      </c>
      <c r="CG28295"/>
      <c r="CI28295" s="378">
        <v>50170</v>
      </c>
    </row>
    <row r="28296" spans="82:87">
      <c r="CD28296" s="34" t="s">
        <v>32167</v>
      </c>
      <c r="CG28296"/>
      <c r="CI28296" s="378">
        <v>50170</v>
      </c>
    </row>
    <row r="28297" spans="82:87">
      <c r="CD28297" s="34" t="s">
        <v>32168</v>
      </c>
      <c r="CG28297"/>
      <c r="CI28297" s="378">
        <v>50170</v>
      </c>
    </row>
    <row r="28298" spans="82:87">
      <c r="CD28298" s="34" t="s">
        <v>32169</v>
      </c>
      <c r="CG28298"/>
      <c r="CI28298" s="378">
        <v>50170</v>
      </c>
    </row>
    <row r="28299" spans="82:87">
      <c r="CD28299" s="34" t="s">
        <v>32170</v>
      </c>
      <c r="CG28299"/>
      <c r="CI28299" s="378">
        <v>50170</v>
      </c>
    </row>
    <row r="28300" spans="82:87">
      <c r="CD28300" s="34" t="s">
        <v>32171</v>
      </c>
      <c r="CG28300"/>
      <c r="CI28300" s="378">
        <v>50170</v>
      </c>
    </row>
    <row r="28301" spans="82:87">
      <c r="CD28301" s="34" t="s">
        <v>32172</v>
      </c>
      <c r="CG28301"/>
      <c r="CI28301" s="378">
        <v>50170</v>
      </c>
    </row>
    <row r="28302" spans="82:87">
      <c r="CD28302" s="34" t="s">
        <v>32173</v>
      </c>
      <c r="CG28302"/>
      <c r="CI28302" s="378">
        <v>50170</v>
      </c>
    </row>
    <row r="28303" spans="82:87">
      <c r="CD28303" s="34" t="s">
        <v>32174</v>
      </c>
      <c r="CG28303"/>
      <c r="CI28303" s="378">
        <v>50170</v>
      </c>
    </row>
    <row r="28304" spans="82:87">
      <c r="CD28304" s="34" t="s">
        <v>32175</v>
      </c>
      <c r="CG28304"/>
      <c r="CI28304" s="378">
        <v>50170</v>
      </c>
    </row>
    <row r="28305" spans="82:87">
      <c r="CD28305" s="34" t="s">
        <v>32176</v>
      </c>
      <c r="CG28305"/>
      <c r="CI28305" s="378">
        <v>50170</v>
      </c>
    </row>
    <row r="28306" spans="82:87">
      <c r="CD28306" s="34" t="s">
        <v>32177</v>
      </c>
      <c r="CG28306"/>
      <c r="CI28306" s="378">
        <v>50171</v>
      </c>
    </row>
    <row r="28307" spans="82:87">
      <c r="CD28307" s="34" t="s">
        <v>32178</v>
      </c>
      <c r="CG28307"/>
      <c r="CI28307" s="378">
        <v>50180</v>
      </c>
    </row>
    <row r="28308" spans="82:87">
      <c r="CD28308" s="34" t="s">
        <v>32179</v>
      </c>
      <c r="CG28308"/>
      <c r="CI28308" s="378">
        <v>50180</v>
      </c>
    </row>
    <row r="28309" spans="82:87">
      <c r="CD28309" s="34" t="s">
        <v>32180</v>
      </c>
      <c r="CG28309"/>
      <c r="CI28309" s="378">
        <v>50180</v>
      </c>
    </row>
    <row r="28310" spans="82:87">
      <c r="CD28310" s="34" t="s">
        <v>32181</v>
      </c>
      <c r="CG28310"/>
      <c r="CI28310" s="378">
        <v>50180</v>
      </c>
    </row>
    <row r="28311" spans="82:87">
      <c r="CD28311" s="34" t="s">
        <v>32182</v>
      </c>
      <c r="CG28311"/>
      <c r="CI28311" s="378">
        <v>50180</v>
      </c>
    </row>
    <row r="28312" spans="82:87">
      <c r="CD28312" s="34" t="s">
        <v>32183</v>
      </c>
      <c r="CG28312"/>
      <c r="CI28312" s="378">
        <v>50190</v>
      </c>
    </row>
    <row r="28313" spans="82:87">
      <c r="CD28313" s="34" t="s">
        <v>32184</v>
      </c>
      <c r="CG28313"/>
      <c r="CI28313" s="378">
        <v>50190</v>
      </c>
    </row>
    <row r="28314" spans="82:87">
      <c r="CD28314" s="34" t="s">
        <v>32185</v>
      </c>
      <c r="CG28314"/>
      <c r="CI28314" s="378">
        <v>50190</v>
      </c>
    </row>
    <row r="28315" spans="82:87">
      <c r="CD28315" s="34" t="s">
        <v>32186</v>
      </c>
      <c r="CG28315"/>
      <c r="CI28315" s="378">
        <v>50190</v>
      </c>
    </row>
    <row r="28316" spans="82:87">
      <c r="CD28316" s="34" t="s">
        <v>32187</v>
      </c>
      <c r="CG28316"/>
      <c r="CI28316" s="378">
        <v>50190</v>
      </c>
    </row>
    <row r="28317" spans="82:87">
      <c r="CD28317" s="34" t="s">
        <v>32188</v>
      </c>
      <c r="CG28317"/>
      <c r="CI28317" s="378">
        <v>50190</v>
      </c>
    </row>
    <row r="28318" spans="82:87">
      <c r="CD28318" s="34" t="s">
        <v>32189</v>
      </c>
      <c r="CG28318"/>
      <c r="CI28318" s="378">
        <v>50190</v>
      </c>
    </row>
    <row r="28319" spans="82:87">
      <c r="CD28319" s="34" t="s">
        <v>32190</v>
      </c>
      <c r="CG28319"/>
      <c r="CI28319" s="378">
        <v>50190</v>
      </c>
    </row>
    <row r="28320" spans="82:87">
      <c r="CD28320" s="34" t="s">
        <v>32191</v>
      </c>
      <c r="CG28320"/>
      <c r="CI28320" s="378">
        <v>50190</v>
      </c>
    </row>
    <row r="28321" spans="82:87">
      <c r="CD28321" s="34" t="s">
        <v>32192</v>
      </c>
      <c r="CG28321"/>
      <c r="CI28321" s="378">
        <v>50190</v>
      </c>
    </row>
    <row r="28322" spans="82:87">
      <c r="CD28322" s="34" t="s">
        <v>32193</v>
      </c>
      <c r="CG28322"/>
      <c r="CI28322" s="378">
        <v>50190</v>
      </c>
    </row>
    <row r="28323" spans="82:87">
      <c r="CD28323" s="34" t="s">
        <v>32194</v>
      </c>
      <c r="CG28323"/>
      <c r="CI28323" s="378">
        <v>50190</v>
      </c>
    </row>
    <row r="28324" spans="82:87">
      <c r="CD28324" s="34" t="s">
        <v>32195</v>
      </c>
      <c r="CG28324"/>
      <c r="CI28324" s="378">
        <v>50190</v>
      </c>
    </row>
    <row r="28325" spans="82:87">
      <c r="CD28325" s="34" t="s">
        <v>32196</v>
      </c>
      <c r="CG28325"/>
      <c r="CI28325" s="378">
        <v>50190</v>
      </c>
    </row>
    <row r="28326" spans="82:87">
      <c r="CD28326" s="34" t="s">
        <v>32197</v>
      </c>
      <c r="CG28326"/>
      <c r="CI28326" s="378">
        <v>50196</v>
      </c>
    </row>
    <row r="28327" spans="82:87">
      <c r="CD28327" s="34" t="s">
        <v>32198</v>
      </c>
      <c r="CG28327"/>
      <c r="CI28327" s="378">
        <v>50197</v>
      </c>
    </row>
    <row r="28328" spans="82:87">
      <c r="CD28328" s="34" t="s">
        <v>32199</v>
      </c>
      <c r="CG28328"/>
      <c r="CI28328" s="378">
        <v>50200</v>
      </c>
    </row>
    <row r="28329" spans="82:87">
      <c r="CD28329" s="34" t="s">
        <v>32200</v>
      </c>
      <c r="CG28329"/>
      <c r="CI28329" s="378">
        <v>50200</v>
      </c>
    </row>
    <row r="28330" spans="82:87">
      <c r="CD28330" s="34" t="s">
        <v>32201</v>
      </c>
      <c r="CG28330"/>
      <c r="CI28330" s="378">
        <v>50200</v>
      </c>
    </row>
    <row r="28331" spans="82:87">
      <c r="CD28331" s="34" t="s">
        <v>32202</v>
      </c>
      <c r="CG28331"/>
      <c r="CI28331" s="378">
        <v>50200</v>
      </c>
    </row>
    <row r="28332" spans="82:87">
      <c r="CD28332" s="34" t="s">
        <v>32203</v>
      </c>
      <c r="CG28332"/>
      <c r="CI28332" s="378">
        <v>50200</v>
      </c>
    </row>
    <row r="28333" spans="82:87">
      <c r="CD28333" s="34" t="s">
        <v>32204</v>
      </c>
      <c r="CG28333"/>
      <c r="CI28333" s="378">
        <v>50200</v>
      </c>
    </row>
    <row r="28334" spans="82:87">
      <c r="CD28334" s="34" t="s">
        <v>32205</v>
      </c>
      <c r="CG28334"/>
      <c r="CI28334" s="378">
        <v>50200</v>
      </c>
    </row>
    <row r="28335" spans="82:87">
      <c r="CD28335" s="34" t="s">
        <v>32206</v>
      </c>
      <c r="CG28335"/>
      <c r="CI28335" s="378">
        <v>50200</v>
      </c>
    </row>
    <row r="28336" spans="82:87">
      <c r="CD28336" s="34" t="s">
        <v>32207</v>
      </c>
      <c r="CG28336"/>
      <c r="CI28336" s="378">
        <v>50200</v>
      </c>
    </row>
    <row r="28337" spans="82:87">
      <c r="CD28337" s="34" t="s">
        <v>32208</v>
      </c>
      <c r="CG28337"/>
      <c r="CI28337" s="378">
        <v>50200</v>
      </c>
    </row>
    <row r="28338" spans="82:87">
      <c r="CD28338" s="34" t="s">
        <v>32209</v>
      </c>
      <c r="CG28338"/>
      <c r="CI28338" s="378">
        <v>50200</v>
      </c>
    </row>
    <row r="28339" spans="82:87">
      <c r="CD28339" s="34" t="s">
        <v>32210</v>
      </c>
      <c r="CG28339"/>
      <c r="CI28339" s="378">
        <v>50200</v>
      </c>
    </row>
    <row r="28340" spans="82:87">
      <c r="CD28340" s="34" t="s">
        <v>32211</v>
      </c>
      <c r="CG28340"/>
      <c r="CI28340" s="378">
        <v>50200</v>
      </c>
    </row>
    <row r="28341" spans="82:87">
      <c r="CD28341" s="34" t="s">
        <v>32212</v>
      </c>
      <c r="CG28341"/>
      <c r="CI28341" s="378">
        <v>50200</v>
      </c>
    </row>
    <row r="28342" spans="82:87">
      <c r="CD28342" s="34" t="s">
        <v>32213</v>
      </c>
      <c r="CG28342"/>
      <c r="CI28342" s="378">
        <v>50200</v>
      </c>
    </row>
    <row r="28343" spans="82:87">
      <c r="CD28343" s="34" t="s">
        <v>32214</v>
      </c>
      <c r="CG28343"/>
      <c r="CI28343" s="378">
        <v>50200</v>
      </c>
    </row>
    <row r="28344" spans="82:87">
      <c r="CD28344" s="34" t="s">
        <v>32215</v>
      </c>
      <c r="CG28344"/>
      <c r="CI28344" s="378">
        <v>50200</v>
      </c>
    </row>
    <row r="28345" spans="82:87">
      <c r="CD28345" s="34" t="s">
        <v>32216</v>
      </c>
      <c r="CG28345"/>
      <c r="CI28345" s="378">
        <v>50200</v>
      </c>
    </row>
    <row r="28346" spans="82:87">
      <c r="CD28346" s="34" t="s">
        <v>32217</v>
      </c>
      <c r="CG28346"/>
      <c r="CI28346" s="378">
        <v>50200</v>
      </c>
    </row>
    <row r="28347" spans="82:87">
      <c r="CD28347" s="34" t="s">
        <v>32218</v>
      </c>
      <c r="CG28347"/>
      <c r="CI28347" s="378">
        <v>50201</v>
      </c>
    </row>
    <row r="28348" spans="82:87">
      <c r="CD28348" s="34" t="s">
        <v>32219</v>
      </c>
      <c r="CG28348"/>
      <c r="CI28348" s="378">
        <v>50202</v>
      </c>
    </row>
    <row r="28349" spans="82:87">
      <c r="CD28349" s="34" t="s">
        <v>32220</v>
      </c>
      <c r="CG28349"/>
      <c r="CI28349" s="378">
        <v>50203</v>
      </c>
    </row>
    <row r="28350" spans="82:87">
      <c r="CD28350" s="34" t="s">
        <v>32221</v>
      </c>
      <c r="CG28350"/>
      <c r="CI28350" s="378">
        <v>50204</v>
      </c>
    </row>
    <row r="28351" spans="82:87">
      <c r="CD28351" s="34" t="s">
        <v>32222</v>
      </c>
      <c r="CG28351"/>
      <c r="CI28351" s="378">
        <v>50205</v>
      </c>
    </row>
    <row r="28352" spans="82:87">
      <c r="CD28352" s="34" t="s">
        <v>32223</v>
      </c>
      <c r="CG28352"/>
      <c r="CI28352" s="378">
        <v>50206</v>
      </c>
    </row>
    <row r="28353" spans="82:87">
      <c r="CD28353" s="34" t="s">
        <v>32224</v>
      </c>
      <c r="CG28353"/>
      <c r="CI28353" s="378">
        <v>50207</v>
      </c>
    </row>
    <row r="28354" spans="82:87">
      <c r="CD28354" s="34" t="s">
        <v>32225</v>
      </c>
      <c r="CG28354"/>
      <c r="CI28354" s="378">
        <v>50208</v>
      </c>
    </row>
    <row r="28355" spans="82:87">
      <c r="CD28355" s="34" t="s">
        <v>32226</v>
      </c>
      <c r="CG28355"/>
      <c r="CI28355" s="378">
        <v>50209</v>
      </c>
    </row>
    <row r="28356" spans="82:87">
      <c r="CD28356" s="34" t="s">
        <v>32227</v>
      </c>
      <c r="CG28356"/>
      <c r="CI28356" s="378">
        <v>50210</v>
      </c>
    </row>
    <row r="28357" spans="82:87">
      <c r="CD28357" s="34" t="s">
        <v>32228</v>
      </c>
      <c r="CG28357"/>
      <c r="CI28357" s="378">
        <v>50210</v>
      </c>
    </row>
    <row r="28358" spans="82:87">
      <c r="CD28358" s="34" t="s">
        <v>32229</v>
      </c>
      <c r="CG28358"/>
      <c r="CI28358" s="378">
        <v>50210</v>
      </c>
    </row>
    <row r="28359" spans="82:87">
      <c r="CD28359" s="34" t="s">
        <v>32230</v>
      </c>
      <c r="CG28359"/>
      <c r="CI28359" s="378">
        <v>50210</v>
      </c>
    </row>
    <row r="28360" spans="82:87">
      <c r="CD28360" s="34" t="s">
        <v>32231</v>
      </c>
      <c r="CG28360"/>
      <c r="CI28360" s="378">
        <v>50210</v>
      </c>
    </row>
    <row r="28361" spans="82:87">
      <c r="CD28361" s="34" t="s">
        <v>32232</v>
      </c>
      <c r="CG28361"/>
      <c r="CI28361" s="378">
        <v>50210</v>
      </c>
    </row>
    <row r="28362" spans="82:87">
      <c r="CD28362" s="34" t="s">
        <v>32233</v>
      </c>
      <c r="CG28362"/>
      <c r="CI28362" s="378">
        <v>50210</v>
      </c>
    </row>
    <row r="28363" spans="82:87">
      <c r="CD28363" s="34" t="s">
        <v>32234</v>
      </c>
      <c r="CG28363"/>
      <c r="CI28363" s="378">
        <v>50210</v>
      </c>
    </row>
    <row r="28364" spans="82:87">
      <c r="CD28364" s="34" t="s">
        <v>32235</v>
      </c>
      <c r="CG28364"/>
      <c r="CI28364" s="378">
        <v>50210</v>
      </c>
    </row>
    <row r="28365" spans="82:87">
      <c r="CD28365" s="34" t="s">
        <v>32236</v>
      </c>
      <c r="CG28365"/>
      <c r="CI28365" s="378">
        <v>50210</v>
      </c>
    </row>
    <row r="28366" spans="82:87">
      <c r="CD28366" s="34" t="s">
        <v>32237</v>
      </c>
      <c r="CG28366"/>
      <c r="CI28366" s="378">
        <v>50210</v>
      </c>
    </row>
    <row r="28367" spans="82:87">
      <c r="CD28367" s="34" t="s">
        <v>32238</v>
      </c>
      <c r="CG28367"/>
      <c r="CI28367" s="378">
        <v>50211</v>
      </c>
    </row>
    <row r="28368" spans="82:87">
      <c r="CD28368" s="34" t="s">
        <v>32239</v>
      </c>
      <c r="CG28368"/>
      <c r="CI28368" s="378">
        <v>50212</v>
      </c>
    </row>
    <row r="28369" spans="82:87">
      <c r="CD28369" s="34" t="s">
        <v>32240</v>
      </c>
      <c r="CG28369"/>
      <c r="CI28369" s="378">
        <v>50213</v>
      </c>
    </row>
    <row r="28370" spans="82:87">
      <c r="CD28370" s="34" t="s">
        <v>32241</v>
      </c>
      <c r="CG28370"/>
      <c r="CI28370" s="378">
        <v>50214</v>
      </c>
    </row>
    <row r="28371" spans="82:87">
      <c r="CD28371" s="34" t="s">
        <v>32242</v>
      </c>
      <c r="CG28371"/>
      <c r="CI28371" s="378">
        <v>50215</v>
      </c>
    </row>
    <row r="28372" spans="82:87">
      <c r="CD28372" s="34" t="s">
        <v>32243</v>
      </c>
      <c r="CG28372"/>
      <c r="CI28372" s="378">
        <v>50219</v>
      </c>
    </row>
    <row r="28373" spans="82:87">
      <c r="CD28373" s="34" t="s">
        <v>32244</v>
      </c>
      <c r="CG28373"/>
      <c r="CI28373" s="378">
        <v>50220</v>
      </c>
    </row>
    <row r="28374" spans="82:87">
      <c r="CD28374" s="34" t="s">
        <v>32245</v>
      </c>
      <c r="CG28374"/>
      <c r="CI28374" s="378">
        <v>50220</v>
      </c>
    </row>
    <row r="28375" spans="82:87">
      <c r="CD28375" s="34" t="s">
        <v>32246</v>
      </c>
      <c r="CG28375"/>
      <c r="CI28375" s="378">
        <v>50220</v>
      </c>
    </row>
    <row r="28376" spans="82:87">
      <c r="CD28376" s="34" t="s">
        <v>32247</v>
      </c>
      <c r="CG28376"/>
      <c r="CI28376" s="378">
        <v>50220</v>
      </c>
    </row>
    <row r="28377" spans="82:87">
      <c r="CD28377" s="34" t="s">
        <v>32248</v>
      </c>
      <c r="CG28377"/>
      <c r="CI28377" s="378">
        <v>50220</v>
      </c>
    </row>
    <row r="28378" spans="82:87">
      <c r="CD28378" s="34" t="s">
        <v>32249</v>
      </c>
      <c r="CG28378"/>
      <c r="CI28378" s="378">
        <v>50220</v>
      </c>
    </row>
    <row r="28379" spans="82:87">
      <c r="CD28379" s="34" t="s">
        <v>32250</v>
      </c>
      <c r="CG28379"/>
      <c r="CI28379" s="378">
        <v>50220</v>
      </c>
    </row>
    <row r="28380" spans="82:87">
      <c r="CD28380" s="34" t="s">
        <v>32251</v>
      </c>
      <c r="CG28380"/>
      <c r="CI28380" s="378">
        <v>50220</v>
      </c>
    </row>
    <row r="28381" spans="82:87">
      <c r="CD28381" s="34" t="s">
        <v>32252</v>
      </c>
      <c r="CG28381"/>
      <c r="CI28381" s="378">
        <v>50220</v>
      </c>
    </row>
    <row r="28382" spans="82:87">
      <c r="CD28382" s="34" t="s">
        <v>32253</v>
      </c>
      <c r="CG28382"/>
      <c r="CI28382" s="378">
        <v>50220</v>
      </c>
    </row>
    <row r="28383" spans="82:87">
      <c r="CD28383" s="34" t="s">
        <v>32254</v>
      </c>
      <c r="CG28383"/>
      <c r="CI28383" s="378">
        <v>50220</v>
      </c>
    </row>
    <row r="28384" spans="82:87">
      <c r="CD28384" s="34" t="s">
        <v>32255</v>
      </c>
      <c r="CG28384"/>
      <c r="CI28384" s="378">
        <v>50220</v>
      </c>
    </row>
    <row r="28385" spans="82:87">
      <c r="CD28385" s="34" t="s">
        <v>32256</v>
      </c>
      <c r="CG28385"/>
      <c r="CI28385" s="378">
        <v>50220</v>
      </c>
    </row>
    <row r="28386" spans="82:87">
      <c r="CD28386" s="34" t="s">
        <v>32257</v>
      </c>
      <c r="CG28386"/>
      <c r="CI28386" s="378">
        <v>50220</v>
      </c>
    </row>
    <row r="28387" spans="82:87">
      <c r="CD28387" s="34" t="s">
        <v>32258</v>
      </c>
      <c r="CG28387"/>
      <c r="CI28387" s="378">
        <v>50230</v>
      </c>
    </row>
    <row r="28388" spans="82:87">
      <c r="CD28388" s="34" t="s">
        <v>32259</v>
      </c>
      <c r="CG28388"/>
      <c r="CI28388" s="378">
        <v>50240</v>
      </c>
    </row>
    <row r="28389" spans="82:87">
      <c r="CD28389" s="34" t="s">
        <v>32260</v>
      </c>
      <c r="CG28389"/>
      <c r="CI28389" s="378">
        <v>50240</v>
      </c>
    </row>
    <row r="28390" spans="82:87">
      <c r="CD28390" s="34" t="s">
        <v>32261</v>
      </c>
      <c r="CG28390"/>
      <c r="CI28390" s="378">
        <v>50240</v>
      </c>
    </row>
    <row r="28391" spans="82:87">
      <c r="CD28391" s="34" t="s">
        <v>32262</v>
      </c>
      <c r="CG28391"/>
      <c r="CI28391" s="378">
        <v>50240</v>
      </c>
    </row>
    <row r="28392" spans="82:87">
      <c r="CD28392" s="34" t="s">
        <v>32263</v>
      </c>
      <c r="CG28392"/>
      <c r="CI28392" s="378">
        <v>50240</v>
      </c>
    </row>
    <row r="28393" spans="82:87">
      <c r="CD28393" s="34" t="s">
        <v>32264</v>
      </c>
      <c r="CG28393"/>
      <c r="CI28393" s="378">
        <v>50240</v>
      </c>
    </row>
    <row r="28394" spans="82:87">
      <c r="CD28394" s="34" t="s">
        <v>32265</v>
      </c>
      <c r="CG28394"/>
      <c r="CI28394" s="378">
        <v>50240</v>
      </c>
    </row>
    <row r="28395" spans="82:87">
      <c r="CD28395" s="34" t="s">
        <v>32266</v>
      </c>
      <c r="CG28395"/>
      <c r="CI28395" s="378">
        <v>50240</v>
      </c>
    </row>
    <row r="28396" spans="82:87">
      <c r="CD28396" s="34" t="s">
        <v>32267</v>
      </c>
      <c r="CG28396"/>
      <c r="CI28396" s="378">
        <v>50240</v>
      </c>
    </row>
    <row r="28397" spans="82:87">
      <c r="CD28397" s="34" t="s">
        <v>32268</v>
      </c>
      <c r="CG28397"/>
      <c r="CI28397" s="378">
        <v>50240</v>
      </c>
    </row>
    <row r="28398" spans="82:87">
      <c r="CD28398" s="34" t="s">
        <v>32269</v>
      </c>
      <c r="CG28398"/>
      <c r="CI28398" s="378">
        <v>50240</v>
      </c>
    </row>
    <row r="28399" spans="82:87">
      <c r="CD28399" s="34" t="s">
        <v>32270</v>
      </c>
      <c r="CG28399"/>
      <c r="CI28399" s="378">
        <v>50240</v>
      </c>
    </row>
    <row r="28400" spans="82:87">
      <c r="CD28400" s="34" t="s">
        <v>32271</v>
      </c>
      <c r="CG28400"/>
      <c r="CI28400" s="378">
        <v>50250</v>
      </c>
    </row>
    <row r="28401" spans="82:87">
      <c r="CD28401" s="34" t="s">
        <v>32272</v>
      </c>
      <c r="CG28401"/>
      <c r="CI28401" s="378">
        <v>50250</v>
      </c>
    </row>
    <row r="28402" spans="82:87">
      <c r="CD28402" s="34" t="s">
        <v>32273</v>
      </c>
      <c r="CG28402"/>
      <c r="CI28402" s="378">
        <v>50250</v>
      </c>
    </row>
    <row r="28403" spans="82:87">
      <c r="CD28403" s="34" t="s">
        <v>32274</v>
      </c>
      <c r="CG28403"/>
      <c r="CI28403" s="378">
        <v>50250</v>
      </c>
    </row>
    <row r="28404" spans="82:87">
      <c r="CD28404" s="34" t="s">
        <v>32275</v>
      </c>
      <c r="CG28404"/>
      <c r="CI28404" s="378">
        <v>50250</v>
      </c>
    </row>
    <row r="28405" spans="82:87">
      <c r="CD28405" s="34" t="s">
        <v>32276</v>
      </c>
      <c r="CG28405"/>
      <c r="CI28405" s="378">
        <v>50250</v>
      </c>
    </row>
    <row r="28406" spans="82:87">
      <c r="CD28406" s="34" t="s">
        <v>32277</v>
      </c>
      <c r="CG28406"/>
      <c r="CI28406" s="378">
        <v>50250</v>
      </c>
    </row>
    <row r="28407" spans="82:87">
      <c r="CD28407" s="34" t="s">
        <v>32278</v>
      </c>
      <c r="CG28407"/>
      <c r="CI28407" s="378">
        <v>50250</v>
      </c>
    </row>
    <row r="28408" spans="82:87">
      <c r="CD28408" s="34" t="s">
        <v>32279</v>
      </c>
      <c r="CG28408"/>
      <c r="CI28408" s="378">
        <v>50250</v>
      </c>
    </row>
    <row r="28409" spans="82:87">
      <c r="CD28409" s="34" t="s">
        <v>32280</v>
      </c>
      <c r="CG28409"/>
      <c r="CI28409" s="378">
        <v>50250</v>
      </c>
    </row>
    <row r="28410" spans="82:87">
      <c r="CD28410" s="34" t="s">
        <v>32281</v>
      </c>
      <c r="CG28410"/>
      <c r="CI28410" s="378">
        <v>50250</v>
      </c>
    </row>
    <row r="28411" spans="82:87">
      <c r="CD28411" s="34" t="s">
        <v>32282</v>
      </c>
      <c r="CG28411"/>
      <c r="CI28411" s="378">
        <v>50250</v>
      </c>
    </row>
    <row r="28412" spans="82:87">
      <c r="CD28412" s="34" t="s">
        <v>32283</v>
      </c>
      <c r="CG28412"/>
      <c r="CI28412" s="378">
        <v>50250</v>
      </c>
    </row>
    <row r="28413" spans="82:87">
      <c r="CD28413" s="34" t="s">
        <v>32284</v>
      </c>
      <c r="CG28413"/>
      <c r="CI28413" s="378">
        <v>50250</v>
      </c>
    </row>
    <row r="28414" spans="82:87">
      <c r="CD28414" s="34" t="s">
        <v>32285</v>
      </c>
      <c r="CG28414"/>
      <c r="CI28414" s="378">
        <v>50250</v>
      </c>
    </row>
    <row r="28415" spans="82:87">
      <c r="CD28415" s="34" t="s">
        <v>32286</v>
      </c>
      <c r="CG28415"/>
      <c r="CI28415" s="378">
        <v>50250</v>
      </c>
    </row>
    <row r="28416" spans="82:87">
      <c r="CD28416" s="34" t="s">
        <v>32287</v>
      </c>
      <c r="CG28416"/>
      <c r="CI28416" s="378">
        <v>50250</v>
      </c>
    </row>
    <row r="28417" spans="82:87">
      <c r="CD28417" s="34" t="s">
        <v>32288</v>
      </c>
      <c r="CG28417"/>
      <c r="CI28417" s="378">
        <v>50250</v>
      </c>
    </row>
    <row r="28418" spans="82:87">
      <c r="CD28418" s="34" t="s">
        <v>32289</v>
      </c>
      <c r="CG28418"/>
      <c r="CI28418" s="378">
        <v>50250</v>
      </c>
    </row>
    <row r="28419" spans="82:87">
      <c r="CD28419" s="34" t="s">
        <v>32290</v>
      </c>
      <c r="CG28419"/>
      <c r="CI28419" s="378">
        <v>50250</v>
      </c>
    </row>
    <row r="28420" spans="82:87">
      <c r="CD28420" s="34" t="s">
        <v>32291</v>
      </c>
      <c r="CG28420"/>
      <c r="CI28420" s="378">
        <v>50250</v>
      </c>
    </row>
    <row r="28421" spans="82:87">
      <c r="CD28421" s="34" t="s">
        <v>32292</v>
      </c>
      <c r="CG28421"/>
      <c r="CI28421" s="378">
        <v>50250</v>
      </c>
    </row>
    <row r="28422" spans="82:87">
      <c r="CD28422" s="34" t="s">
        <v>32293</v>
      </c>
      <c r="CG28422"/>
      <c r="CI28422" s="378">
        <v>50250</v>
      </c>
    </row>
    <row r="28423" spans="82:87">
      <c r="CD28423" s="34" t="s">
        <v>32294</v>
      </c>
      <c r="CG28423"/>
      <c r="CI28423" s="378">
        <v>50250</v>
      </c>
    </row>
    <row r="28424" spans="82:87">
      <c r="CD28424" s="34" t="s">
        <v>32295</v>
      </c>
      <c r="CG28424"/>
      <c r="CI28424" s="378">
        <v>50260</v>
      </c>
    </row>
    <row r="28425" spans="82:87">
      <c r="CD28425" s="34" t="s">
        <v>32296</v>
      </c>
      <c r="CG28425"/>
      <c r="CI28425" s="378">
        <v>50260</v>
      </c>
    </row>
    <row r="28426" spans="82:87">
      <c r="CD28426" s="34" t="s">
        <v>32297</v>
      </c>
      <c r="CG28426"/>
      <c r="CI28426" s="378">
        <v>50260</v>
      </c>
    </row>
    <row r="28427" spans="82:87">
      <c r="CD28427" s="34" t="s">
        <v>32298</v>
      </c>
      <c r="CG28427"/>
      <c r="CI28427" s="378">
        <v>50260</v>
      </c>
    </row>
    <row r="28428" spans="82:87">
      <c r="CD28428" s="34" t="s">
        <v>32299</v>
      </c>
      <c r="CG28428"/>
      <c r="CI28428" s="378">
        <v>50260</v>
      </c>
    </row>
    <row r="28429" spans="82:87">
      <c r="CD28429" s="34" t="s">
        <v>32300</v>
      </c>
      <c r="CG28429"/>
      <c r="CI28429" s="378">
        <v>50260</v>
      </c>
    </row>
    <row r="28430" spans="82:87">
      <c r="CD28430" s="34" t="s">
        <v>32301</v>
      </c>
      <c r="CG28430"/>
      <c r="CI28430" s="378">
        <v>50260</v>
      </c>
    </row>
    <row r="28431" spans="82:87">
      <c r="CD28431" s="34" t="s">
        <v>32302</v>
      </c>
      <c r="CG28431"/>
      <c r="CI28431" s="378">
        <v>50260</v>
      </c>
    </row>
    <row r="28432" spans="82:87">
      <c r="CD28432" s="34" t="s">
        <v>32303</v>
      </c>
      <c r="CG28432"/>
      <c r="CI28432" s="378">
        <v>50260</v>
      </c>
    </row>
    <row r="28433" spans="82:87">
      <c r="CD28433" s="34" t="s">
        <v>32304</v>
      </c>
      <c r="CG28433"/>
      <c r="CI28433" s="378">
        <v>50260</v>
      </c>
    </row>
    <row r="28434" spans="82:87">
      <c r="CD28434" s="34" t="s">
        <v>32305</v>
      </c>
      <c r="CG28434"/>
      <c r="CI28434" s="378">
        <v>50260</v>
      </c>
    </row>
    <row r="28435" spans="82:87">
      <c r="CD28435" s="34" t="s">
        <v>32306</v>
      </c>
      <c r="CG28435"/>
      <c r="CI28435" s="378">
        <v>50260</v>
      </c>
    </row>
    <row r="28436" spans="82:87">
      <c r="CD28436" s="34" t="s">
        <v>32307</v>
      </c>
      <c r="CG28436"/>
      <c r="CI28436" s="378">
        <v>50260</v>
      </c>
    </row>
    <row r="28437" spans="82:87">
      <c r="CD28437" s="34" t="s">
        <v>32308</v>
      </c>
      <c r="CG28437"/>
      <c r="CI28437" s="378">
        <v>50270</v>
      </c>
    </row>
    <row r="28438" spans="82:87">
      <c r="CD28438" s="34" t="s">
        <v>32309</v>
      </c>
      <c r="CG28438"/>
      <c r="CI28438" s="378">
        <v>50270</v>
      </c>
    </row>
    <row r="28439" spans="82:87">
      <c r="CD28439" s="34" t="s">
        <v>32310</v>
      </c>
      <c r="CG28439"/>
      <c r="CI28439" s="378">
        <v>50270</v>
      </c>
    </row>
    <row r="28440" spans="82:87">
      <c r="CD28440" s="34" t="s">
        <v>32311</v>
      </c>
      <c r="CG28440"/>
      <c r="CI28440" s="378">
        <v>50270</v>
      </c>
    </row>
    <row r="28441" spans="82:87">
      <c r="CD28441" s="34" t="s">
        <v>32312</v>
      </c>
      <c r="CG28441"/>
      <c r="CI28441" s="378">
        <v>50270</v>
      </c>
    </row>
    <row r="28442" spans="82:87">
      <c r="CD28442" s="34" t="s">
        <v>32313</v>
      </c>
      <c r="CG28442"/>
      <c r="CI28442" s="378">
        <v>50270</v>
      </c>
    </row>
    <row r="28443" spans="82:87">
      <c r="CD28443" s="34" t="s">
        <v>32314</v>
      </c>
      <c r="CG28443"/>
      <c r="CI28443" s="378">
        <v>50270</v>
      </c>
    </row>
    <row r="28444" spans="82:87">
      <c r="CD28444" s="34" t="s">
        <v>32315</v>
      </c>
      <c r="CG28444"/>
      <c r="CI28444" s="378">
        <v>50270</v>
      </c>
    </row>
    <row r="28445" spans="82:87">
      <c r="CD28445" s="34" t="s">
        <v>32316</v>
      </c>
      <c r="CG28445"/>
      <c r="CI28445" s="378">
        <v>50270</v>
      </c>
    </row>
    <row r="28446" spans="82:87">
      <c r="CD28446" s="34" t="s">
        <v>32317</v>
      </c>
      <c r="CG28446"/>
      <c r="CI28446" s="378">
        <v>50270</v>
      </c>
    </row>
    <row r="28447" spans="82:87">
      <c r="CD28447" s="34" t="s">
        <v>32318</v>
      </c>
      <c r="CG28447"/>
      <c r="CI28447" s="378">
        <v>50270</v>
      </c>
    </row>
    <row r="28448" spans="82:87">
      <c r="CD28448" s="34" t="s">
        <v>32319</v>
      </c>
      <c r="CG28448"/>
      <c r="CI28448" s="378">
        <v>50290</v>
      </c>
    </row>
    <row r="28449" spans="82:87">
      <c r="CD28449" s="34" t="s">
        <v>32320</v>
      </c>
      <c r="CG28449"/>
      <c r="CI28449" s="378">
        <v>50290</v>
      </c>
    </row>
    <row r="28450" spans="82:87">
      <c r="CD28450" s="34" t="s">
        <v>32321</v>
      </c>
      <c r="CG28450"/>
      <c r="CI28450" s="378">
        <v>50290</v>
      </c>
    </row>
    <row r="28451" spans="82:87">
      <c r="CD28451" s="34" t="s">
        <v>32322</v>
      </c>
      <c r="CG28451"/>
      <c r="CI28451" s="378">
        <v>50290</v>
      </c>
    </row>
    <row r="28452" spans="82:87">
      <c r="CD28452" s="34" t="s">
        <v>32323</v>
      </c>
      <c r="CG28452"/>
      <c r="CI28452" s="378">
        <v>50290</v>
      </c>
    </row>
    <row r="28453" spans="82:87">
      <c r="CD28453" s="34" t="s">
        <v>32324</v>
      </c>
      <c r="CG28453"/>
      <c r="CI28453" s="378">
        <v>50290</v>
      </c>
    </row>
    <row r="28454" spans="82:87">
      <c r="CD28454" s="34" t="s">
        <v>32325</v>
      </c>
      <c r="CG28454"/>
      <c r="CI28454" s="378">
        <v>50296</v>
      </c>
    </row>
    <row r="28455" spans="82:87">
      <c r="CD28455" s="34" t="s">
        <v>32326</v>
      </c>
      <c r="CG28455"/>
      <c r="CI28455" s="378">
        <v>50300</v>
      </c>
    </row>
    <row r="28456" spans="82:87">
      <c r="CD28456" s="34" t="s">
        <v>32327</v>
      </c>
      <c r="CG28456"/>
      <c r="CI28456" s="378">
        <v>50300</v>
      </c>
    </row>
    <row r="28457" spans="82:87">
      <c r="CD28457" s="34" t="s">
        <v>32328</v>
      </c>
      <c r="CG28457"/>
      <c r="CI28457" s="378">
        <v>50300</v>
      </c>
    </row>
    <row r="28458" spans="82:87">
      <c r="CD28458" s="34" t="s">
        <v>32329</v>
      </c>
      <c r="CG28458"/>
      <c r="CI28458" s="378">
        <v>50300</v>
      </c>
    </row>
    <row r="28459" spans="82:87">
      <c r="CD28459" s="34" t="s">
        <v>32330</v>
      </c>
      <c r="CG28459"/>
      <c r="CI28459" s="378">
        <v>50300</v>
      </c>
    </row>
    <row r="28460" spans="82:87">
      <c r="CD28460" s="34" t="s">
        <v>32331</v>
      </c>
      <c r="CG28460"/>
      <c r="CI28460" s="378">
        <v>50300</v>
      </c>
    </row>
    <row r="28461" spans="82:87">
      <c r="CD28461" s="34" t="s">
        <v>32332</v>
      </c>
      <c r="CG28461"/>
      <c r="CI28461" s="378">
        <v>50300</v>
      </c>
    </row>
    <row r="28462" spans="82:87">
      <c r="CD28462" s="34" t="s">
        <v>32333</v>
      </c>
      <c r="CG28462"/>
      <c r="CI28462" s="378">
        <v>50300</v>
      </c>
    </row>
    <row r="28463" spans="82:87">
      <c r="CD28463" s="34" t="s">
        <v>32334</v>
      </c>
      <c r="CG28463"/>
      <c r="CI28463" s="378">
        <v>50300</v>
      </c>
    </row>
    <row r="28464" spans="82:87">
      <c r="CD28464" s="34" t="s">
        <v>32335</v>
      </c>
      <c r="CG28464"/>
      <c r="CI28464" s="378">
        <v>50300</v>
      </c>
    </row>
    <row r="28465" spans="82:87">
      <c r="CD28465" s="34" t="s">
        <v>32336</v>
      </c>
      <c r="CG28465"/>
      <c r="CI28465" s="378">
        <v>50300</v>
      </c>
    </row>
    <row r="28466" spans="82:87">
      <c r="CD28466" s="34" t="s">
        <v>32337</v>
      </c>
      <c r="CG28466"/>
      <c r="CI28466" s="378">
        <v>50300</v>
      </c>
    </row>
    <row r="28467" spans="82:87">
      <c r="CD28467" s="34" t="s">
        <v>32338</v>
      </c>
      <c r="CG28467"/>
      <c r="CI28467" s="378">
        <v>50300</v>
      </c>
    </row>
    <row r="28468" spans="82:87">
      <c r="CD28468" s="34" t="s">
        <v>32339</v>
      </c>
      <c r="CG28468"/>
      <c r="CI28468" s="378">
        <v>50300</v>
      </c>
    </row>
    <row r="28469" spans="82:87">
      <c r="CD28469" s="34" t="s">
        <v>32340</v>
      </c>
      <c r="CG28469"/>
      <c r="CI28469" s="378">
        <v>50300</v>
      </c>
    </row>
    <row r="28470" spans="82:87">
      <c r="CD28470" s="34" t="s">
        <v>32341</v>
      </c>
      <c r="CG28470"/>
      <c r="CI28470" s="378">
        <v>50301</v>
      </c>
    </row>
    <row r="28471" spans="82:87">
      <c r="CD28471" s="34" t="s">
        <v>32342</v>
      </c>
      <c r="CG28471"/>
      <c r="CI28471" s="378">
        <v>50302</v>
      </c>
    </row>
    <row r="28472" spans="82:87">
      <c r="CD28472" s="34" t="s">
        <v>32343</v>
      </c>
      <c r="CG28472"/>
      <c r="CI28472" s="378">
        <v>50303</v>
      </c>
    </row>
    <row r="28473" spans="82:87">
      <c r="CD28473" s="34" t="s">
        <v>32344</v>
      </c>
      <c r="CG28473"/>
      <c r="CI28473" s="378">
        <v>50304</v>
      </c>
    </row>
    <row r="28474" spans="82:87">
      <c r="CD28474" s="34" t="s">
        <v>32345</v>
      </c>
      <c r="CG28474"/>
      <c r="CI28474" s="378">
        <v>50305</v>
      </c>
    </row>
    <row r="28475" spans="82:87">
      <c r="CD28475" s="34" t="s">
        <v>32346</v>
      </c>
      <c r="CG28475"/>
      <c r="CI28475" s="378">
        <v>50306</v>
      </c>
    </row>
    <row r="28476" spans="82:87">
      <c r="CD28476" s="34" t="s">
        <v>32347</v>
      </c>
      <c r="CG28476"/>
      <c r="CI28476" s="378">
        <v>50307</v>
      </c>
    </row>
    <row r="28477" spans="82:87">
      <c r="CD28477" s="34" t="s">
        <v>32348</v>
      </c>
      <c r="CG28477"/>
      <c r="CI28477" s="378">
        <v>50308</v>
      </c>
    </row>
    <row r="28478" spans="82:87">
      <c r="CD28478" s="34" t="s">
        <v>32349</v>
      </c>
      <c r="CG28478"/>
      <c r="CI28478" s="378">
        <v>50309</v>
      </c>
    </row>
    <row r="28479" spans="82:87">
      <c r="CD28479" s="34" t="s">
        <v>32350</v>
      </c>
      <c r="CG28479"/>
      <c r="CI28479" s="378">
        <v>50310</v>
      </c>
    </row>
    <row r="28480" spans="82:87">
      <c r="CD28480" s="34" t="s">
        <v>32351</v>
      </c>
      <c r="CG28480"/>
      <c r="CI28480" s="378">
        <v>50310</v>
      </c>
    </row>
    <row r="28481" spans="82:87">
      <c r="CD28481" s="34" t="s">
        <v>32352</v>
      </c>
      <c r="CG28481"/>
      <c r="CI28481" s="378">
        <v>50310</v>
      </c>
    </row>
    <row r="28482" spans="82:87">
      <c r="CD28482" s="34" t="s">
        <v>32353</v>
      </c>
      <c r="CG28482"/>
      <c r="CI28482" s="378">
        <v>50310</v>
      </c>
    </row>
    <row r="28483" spans="82:87">
      <c r="CD28483" s="34" t="s">
        <v>32354</v>
      </c>
      <c r="CG28483"/>
      <c r="CI28483" s="378">
        <v>50310</v>
      </c>
    </row>
    <row r="28484" spans="82:87">
      <c r="CD28484" s="34" t="s">
        <v>32355</v>
      </c>
      <c r="CG28484"/>
      <c r="CI28484" s="378">
        <v>50310</v>
      </c>
    </row>
    <row r="28485" spans="82:87">
      <c r="CD28485" s="34" t="s">
        <v>32356</v>
      </c>
      <c r="CG28485"/>
      <c r="CI28485" s="378">
        <v>50310</v>
      </c>
    </row>
    <row r="28486" spans="82:87">
      <c r="CD28486" s="34" t="s">
        <v>32357</v>
      </c>
      <c r="CG28486"/>
      <c r="CI28486" s="378">
        <v>50310</v>
      </c>
    </row>
    <row r="28487" spans="82:87">
      <c r="CD28487" s="34" t="s">
        <v>32358</v>
      </c>
      <c r="CG28487"/>
      <c r="CI28487" s="378">
        <v>50310</v>
      </c>
    </row>
    <row r="28488" spans="82:87">
      <c r="CD28488" s="34" t="s">
        <v>32359</v>
      </c>
      <c r="CG28488"/>
      <c r="CI28488" s="378">
        <v>50310</v>
      </c>
    </row>
    <row r="28489" spans="82:87">
      <c r="CD28489" s="34" t="s">
        <v>32360</v>
      </c>
      <c r="CG28489"/>
      <c r="CI28489" s="378">
        <v>50310</v>
      </c>
    </row>
    <row r="28490" spans="82:87">
      <c r="CD28490" s="34" t="s">
        <v>32361</v>
      </c>
      <c r="CG28490"/>
      <c r="CI28490" s="378">
        <v>50310</v>
      </c>
    </row>
    <row r="28491" spans="82:87">
      <c r="CD28491" s="34" t="s">
        <v>32362</v>
      </c>
      <c r="CG28491"/>
      <c r="CI28491" s="378">
        <v>50310</v>
      </c>
    </row>
    <row r="28492" spans="82:87">
      <c r="CD28492" s="34" t="s">
        <v>32363</v>
      </c>
      <c r="CG28492"/>
      <c r="CI28492" s="378">
        <v>50310</v>
      </c>
    </row>
    <row r="28493" spans="82:87">
      <c r="CD28493" s="34" t="s">
        <v>32364</v>
      </c>
      <c r="CG28493"/>
      <c r="CI28493" s="378">
        <v>50310</v>
      </c>
    </row>
    <row r="28494" spans="82:87">
      <c r="CD28494" s="34" t="s">
        <v>32365</v>
      </c>
      <c r="CG28494"/>
      <c r="CI28494" s="378">
        <v>50310</v>
      </c>
    </row>
    <row r="28495" spans="82:87">
      <c r="CD28495" s="34" t="s">
        <v>32366</v>
      </c>
      <c r="CG28495"/>
      <c r="CI28495" s="378">
        <v>50310</v>
      </c>
    </row>
    <row r="28496" spans="82:87">
      <c r="CD28496" s="34" t="s">
        <v>32367</v>
      </c>
      <c r="CG28496"/>
      <c r="CI28496" s="378">
        <v>50310</v>
      </c>
    </row>
    <row r="28497" spans="82:87">
      <c r="CD28497" s="34" t="s">
        <v>32368</v>
      </c>
      <c r="CG28497"/>
      <c r="CI28497" s="378">
        <v>50320</v>
      </c>
    </row>
    <row r="28498" spans="82:87">
      <c r="CD28498" s="34" t="s">
        <v>32369</v>
      </c>
      <c r="CG28498"/>
      <c r="CI28498" s="378">
        <v>50320</v>
      </c>
    </row>
    <row r="28499" spans="82:87">
      <c r="CD28499" s="34" t="s">
        <v>32370</v>
      </c>
      <c r="CG28499"/>
      <c r="CI28499" s="378">
        <v>50320</v>
      </c>
    </row>
    <row r="28500" spans="82:87">
      <c r="CD28500" s="34" t="s">
        <v>32371</v>
      </c>
      <c r="CG28500"/>
      <c r="CI28500" s="378">
        <v>50320</v>
      </c>
    </row>
    <row r="28501" spans="82:87">
      <c r="CD28501" s="34" t="s">
        <v>32372</v>
      </c>
      <c r="CG28501"/>
      <c r="CI28501" s="378">
        <v>50320</v>
      </c>
    </row>
    <row r="28502" spans="82:87">
      <c r="CD28502" s="34" t="s">
        <v>32373</v>
      </c>
      <c r="CG28502"/>
      <c r="CI28502" s="378">
        <v>50320</v>
      </c>
    </row>
    <row r="28503" spans="82:87">
      <c r="CD28503" s="34" t="s">
        <v>32374</v>
      </c>
      <c r="CG28503"/>
      <c r="CI28503" s="378">
        <v>50320</v>
      </c>
    </row>
    <row r="28504" spans="82:87">
      <c r="CD28504" s="34" t="s">
        <v>32375</v>
      </c>
      <c r="CG28504"/>
      <c r="CI28504" s="378">
        <v>50320</v>
      </c>
    </row>
    <row r="28505" spans="82:87">
      <c r="CD28505" s="34" t="s">
        <v>32376</v>
      </c>
      <c r="CG28505"/>
      <c r="CI28505" s="378">
        <v>50320</v>
      </c>
    </row>
    <row r="28506" spans="82:87">
      <c r="CD28506" s="34" t="s">
        <v>32377</v>
      </c>
      <c r="CG28506"/>
      <c r="CI28506" s="378">
        <v>50320</v>
      </c>
    </row>
    <row r="28507" spans="82:87">
      <c r="CD28507" s="34" t="s">
        <v>32378</v>
      </c>
      <c r="CG28507"/>
      <c r="CI28507" s="378">
        <v>50320</v>
      </c>
    </row>
    <row r="28508" spans="82:87">
      <c r="CD28508" s="34" t="s">
        <v>32379</v>
      </c>
      <c r="CG28508"/>
      <c r="CI28508" s="378">
        <v>50330</v>
      </c>
    </row>
    <row r="28509" spans="82:87">
      <c r="CD28509" s="34" t="s">
        <v>32380</v>
      </c>
      <c r="CG28509"/>
      <c r="CI28509" s="378">
        <v>50330</v>
      </c>
    </row>
    <row r="28510" spans="82:87">
      <c r="CD28510" s="34" t="s">
        <v>32381</v>
      </c>
      <c r="CG28510"/>
      <c r="CI28510" s="378">
        <v>50330</v>
      </c>
    </row>
    <row r="28511" spans="82:87">
      <c r="CD28511" s="34" t="s">
        <v>32382</v>
      </c>
      <c r="CG28511"/>
      <c r="CI28511" s="378">
        <v>50330</v>
      </c>
    </row>
    <row r="28512" spans="82:87">
      <c r="CD28512" s="34" t="s">
        <v>32383</v>
      </c>
      <c r="CG28512"/>
      <c r="CI28512" s="378">
        <v>50330</v>
      </c>
    </row>
    <row r="28513" spans="82:87">
      <c r="CD28513" s="34" t="s">
        <v>32384</v>
      </c>
      <c r="CG28513"/>
      <c r="CI28513" s="378">
        <v>50330</v>
      </c>
    </row>
    <row r="28514" spans="82:87">
      <c r="CD28514" s="34" t="s">
        <v>32385</v>
      </c>
      <c r="CG28514"/>
      <c r="CI28514" s="378">
        <v>50330</v>
      </c>
    </row>
    <row r="28515" spans="82:87">
      <c r="CD28515" s="34" t="s">
        <v>32386</v>
      </c>
      <c r="CG28515"/>
      <c r="CI28515" s="378">
        <v>50330</v>
      </c>
    </row>
    <row r="28516" spans="82:87">
      <c r="CD28516" s="34" t="s">
        <v>32387</v>
      </c>
      <c r="CG28516"/>
      <c r="CI28516" s="378">
        <v>50330</v>
      </c>
    </row>
    <row r="28517" spans="82:87">
      <c r="CD28517" s="34" t="s">
        <v>32388</v>
      </c>
      <c r="CG28517"/>
      <c r="CI28517" s="378">
        <v>50330</v>
      </c>
    </row>
    <row r="28518" spans="82:87">
      <c r="CD28518" s="34" t="s">
        <v>32389</v>
      </c>
      <c r="CG28518"/>
      <c r="CI28518" s="378">
        <v>50330</v>
      </c>
    </row>
    <row r="28519" spans="82:87">
      <c r="CD28519" s="34" t="s">
        <v>32390</v>
      </c>
      <c r="CG28519"/>
      <c r="CI28519" s="378">
        <v>50330</v>
      </c>
    </row>
    <row r="28520" spans="82:87">
      <c r="CD28520" s="34" t="s">
        <v>32391</v>
      </c>
      <c r="CG28520"/>
      <c r="CI28520" s="378">
        <v>50330</v>
      </c>
    </row>
    <row r="28521" spans="82:87">
      <c r="CD28521" s="34" t="s">
        <v>32392</v>
      </c>
      <c r="CG28521"/>
      <c r="CI28521" s="378">
        <v>50330</v>
      </c>
    </row>
    <row r="28522" spans="82:87">
      <c r="CD28522" s="34" t="s">
        <v>32393</v>
      </c>
      <c r="CG28522"/>
      <c r="CI28522" s="378">
        <v>50330</v>
      </c>
    </row>
    <row r="28523" spans="82:87">
      <c r="CD28523" s="34" t="s">
        <v>32394</v>
      </c>
      <c r="CG28523"/>
      <c r="CI28523" s="378">
        <v>50340</v>
      </c>
    </row>
    <row r="28524" spans="82:87">
      <c r="CD28524" s="34" t="s">
        <v>32395</v>
      </c>
      <c r="CG28524"/>
      <c r="CI28524" s="378">
        <v>50340</v>
      </c>
    </row>
    <row r="28525" spans="82:87">
      <c r="CD28525" s="34" t="s">
        <v>32396</v>
      </c>
      <c r="CG28525"/>
      <c r="CI28525" s="378">
        <v>50340</v>
      </c>
    </row>
    <row r="28526" spans="82:87">
      <c r="CD28526" s="34" t="s">
        <v>32397</v>
      </c>
      <c r="CG28526"/>
      <c r="CI28526" s="378">
        <v>50340</v>
      </c>
    </row>
    <row r="28527" spans="82:87">
      <c r="CD28527" s="34" t="s">
        <v>32398</v>
      </c>
      <c r="CG28527"/>
      <c r="CI28527" s="378">
        <v>50340</v>
      </c>
    </row>
    <row r="28528" spans="82:87">
      <c r="CD28528" s="34" t="s">
        <v>32399</v>
      </c>
      <c r="CG28528"/>
      <c r="CI28528" s="378">
        <v>50340</v>
      </c>
    </row>
    <row r="28529" spans="82:87">
      <c r="CD28529" s="34" t="s">
        <v>32400</v>
      </c>
      <c r="CG28529"/>
      <c r="CI28529" s="378">
        <v>50340</v>
      </c>
    </row>
    <row r="28530" spans="82:87">
      <c r="CD28530" s="34" t="s">
        <v>32401</v>
      </c>
      <c r="CG28530"/>
      <c r="CI28530" s="378">
        <v>50340</v>
      </c>
    </row>
    <row r="28531" spans="82:87">
      <c r="CD28531" s="34" t="s">
        <v>32402</v>
      </c>
      <c r="CG28531"/>
      <c r="CI28531" s="378">
        <v>50340</v>
      </c>
    </row>
    <row r="28532" spans="82:87">
      <c r="CD28532" s="34" t="s">
        <v>32403</v>
      </c>
      <c r="CG28532"/>
      <c r="CI28532" s="378">
        <v>50340</v>
      </c>
    </row>
    <row r="28533" spans="82:87">
      <c r="CD28533" s="34" t="s">
        <v>32404</v>
      </c>
      <c r="CG28533"/>
      <c r="CI28533" s="378">
        <v>50340</v>
      </c>
    </row>
    <row r="28534" spans="82:87">
      <c r="CD28534" s="34" t="s">
        <v>32405</v>
      </c>
      <c r="CG28534"/>
      <c r="CI28534" s="378">
        <v>50340</v>
      </c>
    </row>
    <row r="28535" spans="82:87">
      <c r="CD28535" s="34" t="s">
        <v>32406</v>
      </c>
      <c r="CG28535"/>
      <c r="CI28535" s="378">
        <v>50340</v>
      </c>
    </row>
    <row r="28536" spans="82:87">
      <c r="CD28536" s="34" t="s">
        <v>32407</v>
      </c>
      <c r="CG28536"/>
      <c r="CI28536" s="378">
        <v>50340</v>
      </c>
    </row>
    <row r="28537" spans="82:87">
      <c r="CD28537" s="34" t="s">
        <v>32408</v>
      </c>
      <c r="CG28537"/>
      <c r="CI28537" s="378">
        <v>50350</v>
      </c>
    </row>
    <row r="28538" spans="82:87">
      <c r="CD28538" s="34" t="s">
        <v>32409</v>
      </c>
      <c r="CG28538"/>
      <c r="CI28538" s="378">
        <v>50354</v>
      </c>
    </row>
    <row r="28539" spans="82:87">
      <c r="CD28539" s="34" t="s">
        <v>32410</v>
      </c>
      <c r="CG28539"/>
      <c r="CI28539" s="378">
        <v>50360</v>
      </c>
    </row>
    <row r="28540" spans="82:87">
      <c r="CD28540" s="34" t="s">
        <v>32411</v>
      </c>
      <c r="CG28540"/>
      <c r="CI28540" s="378">
        <v>50360</v>
      </c>
    </row>
    <row r="28541" spans="82:87">
      <c r="CD28541" s="34" t="s">
        <v>32412</v>
      </c>
      <c r="CG28541"/>
      <c r="CI28541" s="378">
        <v>50360</v>
      </c>
    </row>
    <row r="28542" spans="82:87">
      <c r="CD28542" s="34" t="s">
        <v>32413</v>
      </c>
      <c r="CG28542"/>
      <c r="CI28542" s="378">
        <v>50360</v>
      </c>
    </row>
    <row r="28543" spans="82:87">
      <c r="CD28543" s="34" t="s">
        <v>32414</v>
      </c>
      <c r="CG28543"/>
      <c r="CI28543" s="378">
        <v>50360</v>
      </c>
    </row>
    <row r="28544" spans="82:87">
      <c r="CD28544" s="34" t="s">
        <v>32415</v>
      </c>
      <c r="CG28544"/>
      <c r="CI28544" s="378">
        <v>50360</v>
      </c>
    </row>
    <row r="28545" spans="82:87">
      <c r="CD28545" s="34" t="s">
        <v>32416</v>
      </c>
      <c r="CG28545"/>
      <c r="CI28545" s="378">
        <v>50368</v>
      </c>
    </row>
    <row r="28546" spans="82:87">
      <c r="CD28546" s="34" t="s">
        <v>32417</v>
      </c>
      <c r="CG28546"/>
      <c r="CI28546" s="378">
        <v>50370</v>
      </c>
    </row>
    <row r="28547" spans="82:87">
      <c r="CD28547" s="34" t="s">
        <v>32418</v>
      </c>
      <c r="CG28547"/>
      <c r="CI28547" s="378">
        <v>50370</v>
      </c>
    </row>
    <row r="28548" spans="82:87">
      <c r="CD28548" s="34" t="s">
        <v>32419</v>
      </c>
      <c r="CG28548"/>
      <c r="CI28548" s="378">
        <v>50370</v>
      </c>
    </row>
    <row r="28549" spans="82:87">
      <c r="CD28549" s="34" t="s">
        <v>32420</v>
      </c>
      <c r="CG28549"/>
      <c r="CI28549" s="378">
        <v>50370</v>
      </c>
    </row>
    <row r="28550" spans="82:87">
      <c r="CD28550" s="34" t="s">
        <v>32421</v>
      </c>
      <c r="CG28550"/>
      <c r="CI28550" s="378">
        <v>50370</v>
      </c>
    </row>
    <row r="28551" spans="82:87">
      <c r="CD28551" s="34" t="s">
        <v>32422</v>
      </c>
      <c r="CG28551"/>
      <c r="CI28551" s="378">
        <v>50370</v>
      </c>
    </row>
    <row r="28552" spans="82:87">
      <c r="CD28552" s="34" t="s">
        <v>32423</v>
      </c>
      <c r="CG28552"/>
      <c r="CI28552" s="378">
        <v>50370</v>
      </c>
    </row>
    <row r="28553" spans="82:87">
      <c r="CD28553" s="34" t="s">
        <v>32424</v>
      </c>
      <c r="CG28553"/>
      <c r="CI28553" s="378">
        <v>50370</v>
      </c>
    </row>
    <row r="28554" spans="82:87">
      <c r="CD28554" s="34" t="s">
        <v>32425</v>
      </c>
      <c r="CG28554"/>
      <c r="CI28554" s="378">
        <v>50370</v>
      </c>
    </row>
    <row r="28555" spans="82:87">
      <c r="CD28555" s="34" t="s">
        <v>32426</v>
      </c>
      <c r="CG28555"/>
      <c r="CI28555" s="378">
        <v>50370</v>
      </c>
    </row>
    <row r="28556" spans="82:87">
      <c r="CD28556" s="34" t="s">
        <v>32427</v>
      </c>
      <c r="CG28556"/>
      <c r="CI28556" s="378">
        <v>50370</v>
      </c>
    </row>
    <row r="28557" spans="82:87">
      <c r="CD28557" s="34" t="s">
        <v>32428</v>
      </c>
      <c r="CG28557"/>
      <c r="CI28557" s="378">
        <v>50370</v>
      </c>
    </row>
    <row r="28558" spans="82:87">
      <c r="CD28558" s="34" t="s">
        <v>32429</v>
      </c>
      <c r="CG28558"/>
      <c r="CI28558" s="378">
        <v>50380</v>
      </c>
    </row>
    <row r="28559" spans="82:87">
      <c r="CD28559" s="34" t="s">
        <v>32430</v>
      </c>
      <c r="CG28559"/>
      <c r="CI28559" s="378">
        <v>50380</v>
      </c>
    </row>
    <row r="28560" spans="82:87">
      <c r="CD28560" s="34" t="s">
        <v>32431</v>
      </c>
      <c r="CG28560"/>
      <c r="CI28560" s="378">
        <v>50389</v>
      </c>
    </row>
    <row r="28561" spans="82:87">
      <c r="CD28561" s="34" t="s">
        <v>32432</v>
      </c>
      <c r="CG28561"/>
      <c r="CI28561" s="378">
        <v>50390</v>
      </c>
    </row>
    <row r="28562" spans="82:87">
      <c r="CD28562" s="34" t="s">
        <v>32433</v>
      </c>
      <c r="CG28562"/>
      <c r="CI28562" s="378">
        <v>50390</v>
      </c>
    </row>
    <row r="28563" spans="82:87">
      <c r="CD28563" s="34" t="s">
        <v>32434</v>
      </c>
      <c r="CG28563"/>
      <c r="CI28563" s="378">
        <v>50390</v>
      </c>
    </row>
    <row r="28564" spans="82:87">
      <c r="CD28564" s="34" t="s">
        <v>32435</v>
      </c>
      <c r="CG28564"/>
      <c r="CI28564" s="378">
        <v>50390</v>
      </c>
    </row>
    <row r="28565" spans="82:87">
      <c r="CD28565" s="34" t="s">
        <v>32436</v>
      </c>
      <c r="CG28565"/>
      <c r="CI28565" s="378">
        <v>50390</v>
      </c>
    </row>
    <row r="28566" spans="82:87">
      <c r="CD28566" s="34" t="s">
        <v>32437</v>
      </c>
      <c r="CG28566"/>
      <c r="CI28566" s="378">
        <v>50390</v>
      </c>
    </row>
    <row r="28567" spans="82:87">
      <c r="CD28567" s="34" t="s">
        <v>32438</v>
      </c>
      <c r="CG28567"/>
      <c r="CI28567" s="378">
        <v>50390</v>
      </c>
    </row>
    <row r="28568" spans="82:87">
      <c r="CD28568" s="34" t="s">
        <v>32439</v>
      </c>
      <c r="CG28568"/>
      <c r="CI28568" s="378">
        <v>50390</v>
      </c>
    </row>
    <row r="28569" spans="82:87">
      <c r="CD28569" s="34" t="s">
        <v>32440</v>
      </c>
      <c r="CG28569"/>
      <c r="CI28569" s="378">
        <v>50390</v>
      </c>
    </row>
    <row r="28570" spans="82:87">
      <c r="CD28570" s="34" t="s">
        <v>32441</v>
      </c>
      <c r="CG28570"/>
      <c r="CI28570" s="378">
        <v>50390</v>
      </c>
    </row>
    <row r="28571" spans="82:87">
      <c r="CD28571" s="34" t="s">
        <v>32442</v>
      </c>
      <c r="CG28571"/>
      <c r="CI28571" s="378">
        <v>50390</v>
      </c>
    </row>
    <row r="28572" spans="82:87">
      <c r="CD28572" s="34" t="s">
        <v>32443</v>
      </c>
      <c r="CG28572"/>
      <c r="CI28572" s="378">
        <v>50390</v>
      </c>
    </row>
    <row r="28573" spans="82:87">
      <c r="CD28573" s="34" t="s">
        <v>32444</v>
      </c>
      <c r="CG28573"/>
      <c r="CI28573" s="378">
        <v>50390</v>
      </c>
    </row>
    <row r="28574" spans="82:87">
      <c r="CD28574" s="34" t="s">
        <v>32445</v>
      </c>
      <c r="CG28574"/>
      <c r="CI28574" s="378">
        <v>50400</v>
      </c>
    </row>
    <row r="28575" spans="82:87">
      <c r="CD28575" s="34" t="s">
        <v>32446</v>
      </c>
      <c r="CG28575"/>
      <c r="CI28575" s="378">
        <v>50400</v>
      </c>
    </row>
    <row r="28576" spans="82:87">
      <c r="CD28576" s="34" t="s">
        <v>32447</v>
      </c>
      <c r="CG28576"/>
      <c r="CI28576" s="378">
        <v>50400</v>
      </c>
    </row>
    <row r="28577" spans="82:87">
      <c r="CD28577" s="34" t="s">
        <v>32448</v>
      </c>
      <c r="CG28577"/>
      <c r="CI28577" s="378">
        <v>50400</v>
      </c>
    </row>
    <row r="28578" spans="82:87">
      <c r="CD28578" s="34" t="s">
        <v>32449</v>
      </c>
      <c r="CG28578"/>
      <c r="CI28578" s="378">
        <v>50401</v>
      </c>
    </row>
    <row r="28579" spans="82:87">
      <c r="CD28579" s="34" t="s">
        <v>32450</v>
      </c>
      <c r="CG28579"/>
      <c r="CI28579" s="378">
        <v>50402</v>
      </c>
    </row>
    <row r="28580" spans="82:87">
      <c r="CD28580" s="34" t="s">
        <v>32451</v>
      </c>
      <c r="CG28580"/>
      <c r="CI28580" s="378">
        <v>50403</v>
      </c>
    </row>
    <row r="28581" spans="82:87">
      <c r="CD28581" s="34" t="s">
        <v>32452</v>
      </c>
      <c r="CG28581"/>
      <c r="CI28581" s="378">
        <v>50404</v>
      </c>
    </row>
    <row r="28582" spans="82:87">
      <c r="CD28582" s="34" t="s">
        <v>32453</v>
      </c>
      <c r="CG28582"/>
      <c r="CI28582" s="378">
        <v>50405</v>
      </c>
    </row>
    <row r="28583" spans="82:87">
      <c r="CD28583" s="34" t="s">
        <v>32454</v>
      </c>
      <c r="CG28583"/>
      <c r="CI28583" s="378">
        <v>50406</v>
      </c>
    </row>
    <row r="28584" spans="82:87">
      <c r="CD28584" s="34" t="s">
        <v>32455</v>
      </c>
      <c r="CG28584"/>
      <c r="CI28584" s="378">
        <v>50407</v>
      </c>
    </row>
    <row r="28585" spans="82:87">
      <c r="CD28585" s="34" t="s">
        <v>32456</v>
      </c>
      <c r="CG28585"/>
      <c r="CI28585" s="378">
        <v>50408</v>
      </c>
    </row>
    <row r="28586" spans="82:87">
      <c r="CD28586" s="34" t="s">
        <v>32457</v>
      </c>
      <c r="CG28586"/>
      <c r="CI28586" s="378">
        <v>50409</v>
      </c>
    </row>
    <row r="28587" spans="82:87">
      <c r="CD28587" s="34" t="s">
        <v>32458</v>
      </c>
      <c r="CG28587"/>
      <c r="CI28587" s="378">
        <v>50410</v>
      </c>
    </row>
    <row r="28588" spans="82:87">
      <c r="CD28588" s="34" t="s">
        <v>32459</v>
      </c>
      <c r="CG28588"/>
      <c r="CI28588" s="378">
        <v>50410</v>
      </c>
    </row>
    <row r="28589" spans="82:87">
      <c r="CD28589" s="34" t="s">
        <v>32460</v>
      </c>
      <c r="CG28589"/>
      <c r="CI28589" s="378">
        <v>50410</v>
      </c>
    </row>
    <row r="28590" spans="82:87">
      <c r="CD28590" s="34" t="s">
        <v>32461</v>
      </c>
      <c r="CG28590"/>
      <c r="CI28590" s="378">
        <v>50410</v>
      </c>
    </row>
    <row r="28591" spans="82:87">
      <c r="CD28591" s="34" t="s">
        <v>32462</v>
      </c>
      <c r="CG28591"/>
      <c r="CI28591" s="378">
        <v>50410</v>
      </c>
    </row>
    <row r="28592" spans="82:87">
      <c r="CD28592" s="34" t="s">
        <v>32463</v>
      </c>
      <c r="CG28592"/>
      <c r="CI28592" s="378">
        <v>50410</v>
      </c>
    </row>
    <row r="28593" spans="82:87">
      <c r="CD28593" s="34" t="s">
        <v>32464</v>
      </c>
      <c r="CG28593"/>
      <c r="CI28593" s="378">
        <v>50410</v>
      </c>
    </row>
    <row r="28594" spans="82:87">
      <c r="CD28594" s="34" t="s">
        <v>32465</v>
      </c>
      <c r="CG28594"/>
      <c r="CI28594" s="378">
        <v>50410</v>
      </c>
    </row>
    <row r="28595" spans="82:87">
      <c r="CD28595" s="34" t="s">
        <v>32466</v>
      </c>
      <c r="CG28595"/>
      <c r="CI28595" s="378">
        <v>50410</v>
      </c>
    </row>
    <row r="28596" spans="82:87">
      <c r="CD28596" s="34" t="s">
        <v>32467</v>
      </c>
      <c r="CG28596"/>
      <c r="CI28596" s="378">
        <v>50410</v>
      </c>
    </row>
    <row r="28597" spans="82:87">
      <c r="CD28597" s="34" t="s">
        <v>32468</v>
      </c>
      <c r="CG28597"/>
      <c r="CI28597" s="378">
        <v>50410</v>
      </c>
    </row>
    <row r="28598" spans="82:87">
      <c r="CD28598" s="34" t="s">
        <v>32469</v>
      </c>
      <c r="CG28598"/>
      <c r="CI28598" s="378">
        <v>50410</v>
      </c>
    </row>
    <row r="28599" spans="82:87">
      <c r="CD28599" s="34" t="s">
        <v>32470</v>
      </c>
      <c r="CG28599"/>
      <c r="CI28599" s="378">
        <v>50420</v>
      </c>
    </row>
    <row r="28600" spans="82:87">
      <c r="CD28600" s="34" t="s">
        <v>32471</v>
      </c>
      <c r="CG28600"/>
      <c r="CI28600" s="378">
        <v>50420</v>
      </c>
    </row>
    <row r="28601" spans="82:87">
      <c r="CD28601" s="34" t="s">
        <v>32472</v>
      </c>
      <c r="CG28601"/>
      <c r="CI28601" s="378">
        <v>50420</v>
      </c>
    </row>
    <row r="28602" spans="82:87">
      <c r="CD28602" s="34" t="s">
        <v>32473</v>
      </c>
      <c r="CG28602"/>
      <c r="CI28602" s="378">
        <v>50420</v>
      </c>
    </row>
    <row r="28603" spans="82:87">
      <c r="CD28603" s="34" t="s">
        <v>32474</v>
      </c>
      <c r="CG28603"/>
      <c r="CI28603" s="378">
        <v>50420</v>
      </c>
    </row>
    <row r="28604" spans="82:87">
      <c r="CD28604" s="34" t="s">
        <v>32475</v>
      </c>
      <c r="CG28604"/>
      <c r="CI28604" s="378">
        <v>50420</v>
      </c>
    </row>
    <row r="28605" spans="82:87">
      <c r="CD28605" s="34" t="s">
        <v>32476</v>
      </c>
      <c r="CG28605"/>
      <c r="CI28605" s="378">
        <v>50420</v>
      </c>
    </row>
    <row r="28606" spans="82:87">
      <c r="CD28606" s="34" t="s">
        <v>32477</v>
      </c>
      <c r="CG28606"/>
      <c r="CI28606" s="378">
        <v>50420</v>
      </c>
    </row>
    <row r="28607" spans="82:87">
      <c r="CD28607" s="34" t="s">
        <v>32478</v>
      </c>
      <c r="CG28607"/>
      <c r="CI28607" s="378">
        <v>50420</v>
      </c>
    </row>
    <row r="28608" spans="82:87">
      <c r="CD28608" s="34" t="s">
        <v>32479</v>
      </c>
      <c r="CG28608"/>
      <c r="CI28608" s="378">
        <v>50420</v>
      </c>
    </row>
    <row r="28609" spans="82:87">
      <c r="CD28609" s="34" t="s">
        <v>32480</v>
      </c>
      <c r="CG28609"/>
      <c r="CI28609" s="378">
        <v>50420</v>
      </c>
    </row>
    <row r="28610" spans="82:87">
      <c r="CD28610" s="34" t="s">
        <v>32481</v>
      </c>
      <c r="CG28610"/>
      <c r="CI28610" s="378">
        <v>50420</v>
      </c>
    </row>
    <row r="28611" spans="82:87">
      <c r="CD28611" s="34" t="s">
        <v>32482</v>
      </c>
      <c r="CG28611"/>
      <c r="CI28611" s="378">
        <v>50430</v>
      </c>
    </row>
    <row r="28612" spans="82:87">
      <c r="CD28612" s="34" t="s">
        <v>32483</v>
      </c>
      <c r="CG28612"/>
      <c r="CI28612" s="378">
        <v>50430</v>
      </c>
    </row>
    <row r="28613" spans="82:87">
      <c r="CD28613" s="34" t="s">
        <v>32484</v>
      </c>
      <c r="CG28613"/>
      <c r="CI28613" s="378">
        <v>50430</v>
      </c>
    </row>
    <row r="28614" spans="82:87">
      <c r="CD28614" s="34" t="s">
        <v>32485</v>
      </c>
      <c r="CG28614"/>
      <c r="CI28614" s="378">
        <v>50430</v>
      </c>
    </row>
    <row r="28615" spans="82:87">
      <c r="CD28615" s="34" t="s">
        <v>32486</v>
      </c>
      <c r="CG28615"/>
      <c r="CI28615" s="378">
        <v>50430</v>
      </c>
    </row>
    <row r="28616" spans="82:87">
      <c r="CD28616" s="34" t="s">
        <v>32487</v>
      </c>
      <c r="CG28616"/>
      <c r="CI28616" s="378">
        <v>50430</v>
      </c>
    </row>
    <row r="28617" spans="82:87">
      <c r="CD28617" s="34" t="s">
        <v>32488</v>
      </c>
      <c r="CG28617"/>
      <c r="CI28617" s="378">
        <v>50430</v>
      </c>
    </row>
    <row r="28618" spans="82:87">
      <c r="CD28618" s="34" t="s">
        <v>32489</v>
      </c>
      <c r="CG28618"/>
      <c r="CI28618" s="378">
        <v>50440</v>
      </c>
    </row>
    <row r="28619" spans="82:87">
      <c r="CD28619" s="34" t="s">
        <v>32490</v>
      </c>
      <c r="CG28619"/>
      <c r="CI28619" s="378">
        <v>50440</v>
      </c>
    </row>
    <row r="28620" spans="82:87">
      <c r="CD28620" s="34" t="s">
        <v>32491</v>
      </c>
      <c r="CG28620"/>
      <c r="CI28620" s="378">
        <v>50440</v>
      </c>
    </row>
    <row r="28621" spans="82:87">
      <c r="CD28621" s="34" t="s">
        <v>32492</v>
      </c>
      <c r="CG28621"/>
      <c r="CI28621" s="378">
        <v>50440</v>
      </c>
    </row>
    <row r="28622" spans="82:87">
      <c r="CD28622" s="34" t="s">
        <v>32493</v>
      </c>
      <c r="CG28622"/>
      <c r="CI28622" s="378">
        <v>50440</v>
      </c>
    </row>
    <row r="28623" spans="82:87">
      <c r="CD28623" s="34" t="s">
        <v>32494</v>
      </c>
      <c r="CG28623"/>
      <c r="CI28623" s="378">
        <v>50440</v>
      </c>
    </row>
    <row r="28624" spans="82:87">
      <c r="CD28624" s="34" t="s">
        <v>32495</v>
      </c>
      <c r="CG28624"/>
      <c r="CI28624" s="378">
        <v>50440</v>
      </c>
    </row>
    <row r="28625" spans="82:87">
      <c r="CD28625" s="34" t="s">
        <v>32496</v>
      </c>
      <c r="CG28625"/>
      <c r="CI28625" s="378">
        <v>50440</v>
      </c>
    </row>
    <row r="28626" spans="82:87">
      <c r="CD28626" s="34" t="s">
        <v>32497</v>
      </c>
      <c r="CG28626"/>
      <c r="CI28626" s="378">
        <v>50440</v>
      </c>
    </row>
    <row r="28627" spans="82:87">
      <c r="CD28627" s="34" t="s">
        <v>32498</v>
      </c>
      <c r="CG28627"/>
      <c r="CI28627" s="378">
        <v>50440</v>
      </c>
    </row>
    <row r="28628" spans="82:87">
      <c r="CD28628" s="34" t="s">
        <v>32499</v>
      </c>
      <c r="CG28628"/>
      <c r="CI28628" s="378">
        <v>50440</v>
      </c>
    </row>
    <row r="28629" spans="82:87">
      <c r="CD28629" s="34" t="s">
        <v>32500</v>
      </c>
      <c r="CG28629"/>
      <c r="CI28629" s="378">
        <v>50440</v>
      </c>
    </row>
    <row r="28630" spans="82:87">
      <c r="CD28630" s="34" t="s">
        <v>32501</v>
      </c>
      <c r="CG28630"/>
      <c r="CI28630" s="378">
        <v>50440</v>
      </c>
    </row>
    <row r="28631" spans="82:87">
      <c r="CD28631" s="34" t="s">
        <v>343</v>
      </c>
      <c r="CG28631"/>
      <c r="CI28631" s="378">
        <v>50440</v>
      </c>
    </row>
    <row r="28632" spans="82:87">
      <c r="CD28632" s="34" t="s">
        <v>32502</v>
      </c>
      <c r="CG28632"/>
      <c r="CI28632" s="378">
        <v>50440</v>
      </c>
    </row>
    <row r="28633" spans="82:87">
      <c r="CD28633" s="34" t="s">
        <v>32503</v>
      </c>
      <c r="CG28633"/>
      <c r="CI28633" s="378">
        <v>50440</v>
      </c>
    </row>
    <row r="28634" spans="82:87">
      <c r="CD28634" s="34" t="s">
        <v>32504</v>
      </c>
      <c r="CG28634"/>
      <c r="CI28634" s="378">
        <v>50440</v>
      </c>
    </row>
    <row r="28635" spans="82:87">
      <c r="CD28635" s="34" t="s">
        <v>32505</v>
      </c>
      <c r="CG28635"/>
      <c r="CI28635" s="378">
        <v>50441</v>
      </c>
    </row>
    <row r="28636" spans="82:87">
      <c r="CD28636" s="34" t="s">
        <v>32506</v>
      </c>
      <c r="CG28636"/>
      <c r="CI28636" s="378">
        <v>50442</v>
      </c>
    </row>
    <row r="28637" spans="82:87">
      <c r="CD28637" s="34" t="s">
        <v>32507</v>
      </c>
      <c r="CG28637"/>
      <c r="CI28637" s="378">
        <v>50443</v>
      </c>
    </row>
    <row r="28638" spans="82:87">
      <c r="CD28638" s="34" t="s">
        <v>32508</v>
      </c>
      <c r="CG28638"/>
      <c r="CI28638" s="378">
        <v>50444</v>
      </c>
    </row>
    <row r="28639" spans="82:87">
      <c r="CD28639" s="34" t="s">
        <v>32509</v>
      </c>
      <c r="CG28639"/>
      <c r="CI28639" s="378">
        <v>50445</v>
      </c>
    </row>
    <row r="28640" spans="82:87">
      <c r="CD28640" s="34" t="s">
        <v>32510</v>
      </c>
      <c r="CG28640"/>
      <c r="CI28640" s="378">
        <v>50446</v>
      </c>
    </row>
    <row r="28641" spans="82:87">
      <c r="CD28641" s="34" t="s">
        <v>32511</v>
      </c>
      <c r="CG28641"/>
      <c r="CI28641" s="378">
        <v>50447</v>
      </c>
    </row>
    <row r="28642" spans="82:87">
      <c r="CD28642" s="34" t="s">
        <v>32512</v>
      </c>
      <c r="CG28642"/>
      <c r="CI28642" s="378">
        <v>50448</v>
      </c>
    </row>
    <row r="28643" spans="82:87">
      <c r="CD28643" s="34" t="s">
        <v>32513</v>
      </c>
      <c r="CG28643"/>
      <c r="CI28643" s="378">
        <v>50449</v>
      </c>
    </row>
    <row r="28644" spans="82:87">
      <c r="CD28644" s="34" t="s">
        <v>32514</v>
      </c>
      <c r="CG28644"/>
      <c r="CI28644" s="378">
        <v>50450</v>
      </c>
    </row>
    <row r="28645" spans="82:87">
      <c r="CD28645" s="34" t="s">
        <v>32515</v>
      </c>
      <c r="CG28645"/>
      <c r="CI28645" s="378">
        <v>50450</v>
      </c>
    </row>
    <row r="28646" spans="82:87">
      <c r="CD28646" s="34" t="s">
        <v>32516</v>
      </c>
      <c r="CG28646"/>
      <c r="CI28646" s="378">
        <v>50450</v>
      </c>
    </row>
    <row r="28647" spans="82:87">
      <c r="CD28647" s="34" t="s">
        <v>32517</v>
      </c>
      <c r="CG28647"/>
      <c r="CI28647" s="378">
        <v>50450</v>
      </c>
    </row>
    <row r="28648" spans="82:87">
      <c r="CD28648" s="34" t="s">
        <v>32518</v>
      </c>
      <c r="CG28648"/>
      <c r="CI28648" s="378">
        <v>50450</v>
      </c>
    </row>
    <row r="28649" spans="82:87">
      <c r="CD28649" s="34" t="s">
        <v>32519</v>
      </c>
      <c r="CG28649"/>
      <c r="CI28649" s="378">
        <v>50450</v>
      </c>
    </row>
    <row r="28650" spans="82:87">
      <c r="CD28650" s="34" t="s">
        <v>32520</v>
      </c>
      <c r="CG28650"/>
      <c r="CI28650" s="378">
        <v>50450</v>
      </c>
    </row>
    <row r="28651" spans="82:87">
      <c r="CD28651" s="34" t="s">
        <v>32521</v>
      </c>
      <c r="CG28651"/>
      <c r="CI28651" s="378">
        <v>50450</v>
      </c>
    </row>
    <row r="28652" spans="82:87">
      <c r="CD28652" s="34" t="s">
        <v>32522</v>
      </c>
      <c r="CG28652"/>
      <c r="CI28652" s="378">
        <v>50450</v>
      </c>
    </row>
    <row r="28653" spans="82:87">
      <c r="CD28653" s="34" t="s">
        <v>32523</v>
      </c>
      <c r="CG28653"/>
      <c r="CI28653" s="378">
        <v>50450</v>
      </c>
    </row>
    <row r="28654" spans="82:87">
      <c r="CD28654" s="34" t="s">
        <v>32524</v>
      </c>
      <c r="CG28654"/>
      <c r="CI28654" s="378">
        <v>50450</v>
      </c>
    </row>
    <row r="28655" spans="82:87">
      <c r="CD28655" s="34" t="s">
        <v>32525</v>
      </c>
      <c r="CG28655"/>
      <c r="CI28655" s="378">
        <v>50450</v>
      </c>
    </row>
    <row r="28656" spans="82:87">
      <c r="CD28656" s="34" t="s">
        <v>32526</v>
      </c>
      <c r="CG28656"/>
      <c r="CI28656" s="378">
        <v>50450</v>
      </c>
    </row>
    <row r="28657" spans="82:87">
      <c r="CD28657" s="34" t="s">
        <v>32527</v>
      </c>
      <c r="CG28657"/>
      <c r="CI28657" s="378">
        <v>50460</v>
      </c>
    </row>
    <row r="28658" spans="82:87">
      <c r="CD28658" s="34" t="s">
        <v>32528</v>
      </c>
      <c r="CG28658"/>
      <c r="CI28658" s="378">
        <v>50460</v>
      </c>
    </row>
    <row r="28659" spans="82:87">
      <c r="CD28659" s="34" t="s">
        <v>32529</v>
      </c>
      <c r="CG28659"/>
      <c r="CI28659" s="378">
        <v>50460</v>
      </c>
    </row>
    <row r="28660" spans="82:87">
      <c r="CD28660" s="34" t="s">
        <v>32530</v>
      </c>
      <c r="CG28660"/>
      <c r="CI28660" s="378">
        <v>50470</v>
      </c>
    </row>
    <row r="28661" spans="82:87">
      <c r="CD28661" s="34" t="s">
        <v>32531</v>
      </c>
      <c r="CG28661"/>
      <c r="CI28661" s="378">
        <v>50470</v>
      </c>
    </row>
    <row r="28662" spans="82:87">
      <c r="CD28662" s="34" t="s">
        <v>32532</v>
      </c>
      <c r="CG28662"/>
      <c r="CI28662" s="378">
        <v>50470</v>
      </c>
    </row>
    <row r="28663" spans="82:87">
      <c r="CD28663" s="34" t="s">
        <v>32533</v>
      </c>
      <c r="CG28663"/>
      <c r="CI28663" s="378">
        <v>50480</v>
      </c>
    </row>
    <row r="28664" spans="82:87">
      <c r="CD28664" s="34" t="s">
        <v>32534</v>
      </c>
      <c r="CG28664"/>
      <c r="CI28664" s="378">
        <v>50480</v>
      </c>
    </row>
    <row r="28665" spans="82:87">
      <c r="CD28665" s="34" t="s">
        <v>32535</v>
      </c>
      <c r="CG28665"/>
      <c r="CI28665" s="378">
        <v>50480</v>
      </c>
    </row>
    <row r="28666" spans="82:87">
      <c r="CD28666" s="34" t="s">
        <v>32536</v>
      </c>
      <c r="CG28666"/>
      <c r="CI28666" s="378">
        <v>50480</v>
      </c>
    </row>
    <row r="28667" spans="82:87">
      <c r="CD28667" s="34" t="s">
        <v>32537</v>
      </c>
      <c r="CG28667"/>
      <c r="CI28667" s="378">
        <v>50480</v>
      </c>
    </row>
    <row r="28668" spans="82:87">
      <c r="CD28668" s="34" t="s">
        <v>32538</v>
      </c>
      <c r="CG28668"/>
      <c r="CI28668" s="378">
        <v>50480</v>
      </c>
    </row>
    <row r="28669" spans="82:87">
      <c r="CD28669" s="34" t="s">
        <v>32539</v>
      </c>
      <c r="CG28669"/>
      <c r="CI28669" s="378">
        <v>50480</v>
      </c>
    </row>
    <row r="28670" spans="82:87">
      <c r="CD28670" s="34" t="s">
        <v>32540</v>
      </c>
      <c r="CG28670"/>
      <c r="CI28670" s="378">
        <v>50480</v>
      </c>
    </row>
    <row r="28671" spans="82:87">
      <c r="CD28671" s="34" t="s">
        <v>32541</v>
      </c>
      <c r="CG28671"/>
      <c r="CI28671" s="378">
        <v>50480</v>
      </c>
    </row>
    <row r="28672" spans="82:87">
      <c r="CD28672" s="34" t="s">
        <v>32542</v>
      </c>
      <c r="CG28672"/>
      <c r="CI28672" s="378">
        <v>50480</v>
      </c>
    </row>
    <row r="28673" spans="82:87">
      <c r="CD28673" s="34" t="s">
        <v>32543</v>
      </c>
      <c r="CG28673"/>
      <c r="CI28673" s="378">
        <v>50480</v>
      </c>
    </row>
    <row r="28674" spans="82:87">
      <c r="CD28674" s="34" t="s">
        <v>32544</v>
      </c>
      <c r="CG28674"/>
      <c r="CI28674" s="378">
        <v>50480</v>
      </c>
    </row>
    <row r="28675" spans="82:87">
      <c r="CD28675" s="34" t="s">
        <v>32545</v>
      </c>
      <c r="CG28675"/>
      <c r="CI28675" s="378">
        <v>50480</v>
      </c>
    </row>
    <row r="28676" spans="82:87">
      <c r="CD28676" s="34" t="s">
        <v>32546</v>
      </c>
      <c r="CG28676"/>
      <c r="CI28676" s="378">
        <v>50480</v>
      </c>
    </row>
    <row r="28677" spans="82:87">
      <c r="CD28677" s="34" t="s">
        <v>32547</v>
      </c>
      <c r="CG28677"/>
      <c r="CI28677" s="378">
        <v>50480</v>
      </c>
    </row>
    <row r="28678" spans="82:87">
      <c r="CD28678" s="34" t="s">
        <v>32548</v>
      </c>
      <c r="CG28678"/>
      <c r="CI28678" s="378">
        <v>50480</v>
      </c>
    </row>
    <row r="28679" spans="82:87">
      <c r="CD28679" s="34" t="s">
        <v>32549</v>
      </c>
      <c r="CG28679"/>
      <c r="CI28679" s="378">
        <v>50480</v>
      </c>
    </row>
    <row r="28680" spans="82:87">
      <c r="CD28680" s="34" t="s">
        <v>32550</v>
      </c>
      <c r="CG28680"/>
      <c r="CI28680" s="378">
        <v>50480</v>
      </c>
    </row>
    <row r="28681" spans="82:87">
      <c r="CD28681" s="34" t="s">
        <v>32551</v>
      </c>
      <c r="CG28681"/>
      <c r="CI28681" s="378">
        <v>50480</v>
      </c>
    </row>
    <row r="28682" spans="82:87">
      <c r="CD28682" s="34" t="s">
        <v>32552</v>
      </c>
      <c r="CG28682"/>
      <c r="CI28682" s="378">
        <v>50480</v>
      </c>
    </row>
    <row r="28683" spans="82:87">
      <c r="CD28683" s="34" t="s">
        <v>32553</v>
      </c>
      <c r="CG28683"/>
      <c r="CI28683" s="378">
        <v>50480</v>
      </c>
    </row>
    <row r="28684" spans="82:87">
      <c r="CD28684" s="34" t="s">
        <v>32554</v>
      </c>
      <c r="CG28684"/>
      <c r="CI28684" s="378">
        <v>50480</v>
      </c>
    </row>
    <row r="28685" spans="82:87">
      <c r="CD28685" s="34" t="s">
        <v>32555</v>
      </c>
      <c r="CG28685"/>
      <c r="CI28685" s="378">
        <v>50480</v>
      </c>
    </row>
    <row r="28686" spans="82:87">
      <c r="CD28686" s="34" t="s">
        <v>32556</v>
      </c>
      <c r="CG28686"/>
      <c r="CI28686" s="378">
        <v>50480</v>
      </c>
    </row>
    <row r="28687" spans="82:87">
      <c r="CD28687" s="34" t="s">
        <v>32557</v>
      </c>
      <c r="CG28687"/>
      <c r="CI28687" s="378">
        <v>50480</v>
      </c>
    </row>
    <row r="28688" spans="82:87">
      <c r="CD28688" s="34" t="s">
        <v>32558</v>
      </c>
      <c r="CG28688"/>
      <c r="CI28688" s="378">
        <v>50490</v>
      </c>
    </row>
    <row r="28689" spans="82:87">
      <c r="CD28689" s="34" t="s">
        <v>32559</v>
      </c>
      <c r="CG28689"/>
      <c r="CI28689" s="378">
        <v>50490</v>
      </c>
    </row>
    <row r="28690" spans="82:87">
      <c r="CD28690" s="34" t="s">
        <v>32560</v>
      </c>
      <c r="CG28690"/>
      <c r="CI28690" s="378">
        <v>50490</v>
      </c>
    </row>
    <row r="28691" spans="82:87">
      <c r="CD28691" s="34" t="s">
        <v>32561</v>
      </c>
      <c r="CG28691"/>
      <c r="CI28691" s="378">
        <v>50490</v>
      </c>
    </row>
    <row r="28692" spans="82:87">
      <c r="CD28692" s="34" t="s">
        <v>32562</v>
      </c>
      <c r="CG28692"/>
      <c r="CI28692" s="378">
        <v>50490</v>
      </c>
    </row>
    <row r="28693" spans="82:87">
      <c r="CD28693" s="34" t="s">
        <v>32563</v>
      </c>
      <c r="CG28693"/>
      <c r="CI28693" s="378">
        <v>50490</v>
      </c>
    </row>
    <row r="28694" spans="82:87">
      <c r="CD28694" s="34" t="s">
        <v>32564</v>
      </c>
      <c r="CG28694"/>
      <c r="CI28694" s="378">
        <v>50490</v>
      </c>
    </row>
    <row r="28695" spans="82:87">
      <c r="CD28695" s="34" t="s">
        <v>32565</v>
      </c>
      <c r="CG28695"/>
      <c r="CI28695" s="378">
        <v>50490</v>
      </c>
    </row>
    <row r="28696" spans="82:87">
      <c r="CD28696" s="34" t="s">
        <v>32566</v>
      </c>
      <c r="CG28696"/>
      <c r="CI28696" s="378">
        <v>50490</v>
      </c>
    </row>
    <row r="28697" spans="82:87">
      <c r="CD28697" s="34" t="s">
        <v>32567</v>
      </c>
      <c r="CG28697"/>
      <c r="CI28697" s="378">
        <v>50490</v>
      </c>
    </row>
    <row r="28698" spans="82:87">
      <c r="CD28698" s="34" t="s">
        <v>32568</v>
      </c>
      <c r="CG28698"/>
      <c r="CI28698" s="378">
        <v>50490</v>
      </c>
    </row>
    <row r="28699" spans="82:87">
      <c r="CD28699" s="34" t="s">
        <v>32569</v>
      </c>
      <c r="CG28699"/>
      <c r="CI28699" s="378">
        <v>50500</v>
      </c>
    </row>
    <row r="28700" spans="82:87">
      <c r="CD28700" s="34" t="s">
        <v>32570</v>
      </c>
      <c r="CG28700"/>
      <c r="CI28700" s="378">
        <v>50500</v>
      </c>
    </row>
    <row r="28701" spans="82:87">
      <c r="CD28701" s="34" t="s">
        <v>32571</v>
      </c>
      <c r="CG28701"/>
      <c r="CI28701" s="378">
        <v>50500</v>
      </c>
    </row>
    <row r="28702" spans="82:87">
      <c r="CD28702" s="34" t="s">
        <v>32572</v>
      </c>
      <c r="CG28702"/>
      <c r="CI28702" s="378">
        <v>50500</v>
      </c>
    </row>
    <row r="28703" spans="82:87">
      <c r="CD28703" s="34" t="s">
        <v>32573</v>
      </c>
      <c r="CG28703"/>
      <c r="CI28703" s="378">
        <v>50500</v>
      </c>
    </row>
    <row r="28704" spans="82:87">
      <c r="CD28704" s="34" t="s">
        <v>32574</v>
      </c>
      <c r="CG28704"/>
      <c r="CI28704" s="378">
        <v>50500</v>
      </c>
    </row>
    <row r="28705" spans="82:87">
      <c r="CD28705" s="34" t="s">
        <v>32575</v>
      </c>
      <c r="CG28705"/>
      <c r="CI28705" s="378">
        <v>50500</v>
      </c>
    </row>
    <row r="28706" spans="82:87">
      <c r="CD28706" s="34" t="s">
        <v>32576</v>
      </c>
      <c r="CG28706"/>
      <c r="CI28706" s="378">
        <v>50500</v>
      </c>
    </row>
    <row r="28707" spans="82:87">
      <c r="CD28707" s="34" t="s">
        <v>32577</v>
      </c>
      <c r="CG28707"/>
      <c r="CI28707" s="378">
        <v>50500</v>
      </c>
    </row>
    <row r="28708" spans="82:87">
      <c r="CD28708" s="34" t="s">
        <v>32578</v>
      </c>
      <c r="CG28708"/>
      <c r="CI28708" s="378">
        <v>50500</v>
      </c>
    </row>
    <row r="28709" spans="82:87">
      <c r="CD28709" s="34" t="s">
        <v>32579</v>
      </c>
      <c r="CG28709"/>
      <c r="CI28709" s="378">
        <v>50500</v>
      </c>
    </row>
    <row r="28710" spans="82:87">
      <c r="CD28710" s="34" t="s">
        <v>32580</v>
      </c>
      <c r="CG28710"/>
      <c r="CI28710" s="378">
        <v>50500</v>
      </c>
    </row>
    <row r="28711" spans="82:87">
      <c r="CD28711" s="34" t="s">
        <v>32581</v>
      </c>
      <c r="CG28711"/>
      <c r="CI28711" s="378">
        <v>50500</v>
      </c>
    </row>
    <row r="28712" spans="82:87">
      <c r="CD28712" s="34" t="s">
        <v>32582</v>
      </c>
      <c r="CG28712"/>
      <c r="CI28712" s="378">
        <v>50500</v>
      </c>
    </row>
    <row r="28713" spans="82:87">
      <c r="CD28713" s="34" t="s">
        <v>32583</v>
      </c>
      <c r="CG28713"/>
      <c r="CI28713" s="378">
        <v>50500</v>
      </c>
    </row>
    <row r="28714" spans="82:87">
      <c r="CD28714" s="34" t="s">
        <v>32584</v>
      </c>
      <c r="CG28714"/>
      <c r="CI28714" s="378">
        <v>50500</v>
      </c>
    </row>
    <row r="28715" spans="82:87">
      <c r="CD28715" s="34" t="s">
        <v>32585</v>
      </c>
      <c r="CG28715"/>
      <c r="CI28715" s="378">
        <v>50500</v>
      </c>
    </row>
    <row r="28716" spans="82:87">
      <c r="CD28716" s="34" t="s">
        <v>32586</v>
      </c>
      <c r="CG28716"/>
      <c r="CI28716" s="378">
        <v>50510</v>
      </c>
    </row>
    <row r="28717" spans="82:87">
      <c r="CD28717" s="34" t="s">
        <v>32587</v>
      </c>
      <c r="CG28717"/>
      <c r="CI28717" s="378">
        <v>50510</v>
      </c>
    </row>
    <row r="28718" spans="82:87">
      <c r="CD28718" s="34" t="s">
        <v>32588</v>
      </c>
      <c r="CG28718"/>
      <c r="CI28718" s="378">
        <v>50510</v>
      </c>
    </row>
    <row r="28719" spans="82:87">
      <c r="CD28719" s="34" t="s">
        <v>32589</v>
      </c>
      <c r="CG28719"/>
      <c r="CI28719" s="378">
        <v>50510</v>
      </c>
    </row>
    <row r="28720" spans="82:87">
      <c r="CD28720" s="34" t="s">
        <v>32590</v>
      </c>
      <c r="CG28720"/>
      <c r="CI28720" s="378">
        <v>50510</v>
      </c>
    </row>
    <row r="28721" spans="82:87">
      <c r="CD28721" s="34" t="s">
        <v>32591</v>
      </c>
      <c r="CG28721"/>
      <c r="CI28721" s="378">
        <v>50510</v>
      </c>
    </row>
    <row r="28722" spans="82:87">
      <c r="CD28722" s="34" t="s">
        <v>32592</v>
      </c>
      <c r="CG28722"/>
      <c r="CI28722" s="378">
        <v>50510</v>
      </c>
    </row>
    <row r="28723" spans="82:87">
      <c r="CD28723" s="34" t="s">
        <v>32593</v>
      </c>
      <c r="CG28723"/>
      <c r="CI28723" s="378">
        <v>50520</v>
      </c>
    </row>
    <row r="28724" spans="82:87">
      <c r="CD28724" s="34" t="s">
        <v>32594</v>
      </c>
      <c r="CG28724"/>
      <c r="CI28724" s="378">
        <v>50520</v>
      </c>
    </row>
    <row r="28725" spans="82:87">
      <c r="CD28725" s="34" t="s">
        <v>32595</v>
      </c>
      <c r="CG28725"/>
      <c r="CI28725" s="378">
        <v>50520</v>
      </c>
    </row>
    <row r="28726" spans="82:87">
      <c r="CD28726" s="34" t="s">
        <v>32596</v>
      </c>
      <c r="CG28726"/>
      <c r="CI28726" s="378">
        <v>50520</v>
      </c>
    </row>
    <row r="28727" spans="82:87">
      <c r="CD28727" s="34" t="s">
        <v>32597</v>
      </c>
      <c r="CG28727"/>
      <c r="CI28727" s="378">
        <v>50520</v>
      </c>
    </row>
    <row r="28728" spans="82:87">
      <c r="CD28728" s="34" t="s">
        <v>32598</v>
      </c>
      <c r="CG28728"/>
      <c r="CI28728" s="378">
        <v>50520</v>
      </c>
    </row>
    <row r="28729" spans="82:87">
      <c r="CD28729" s="34" t="s">
        <v>32599</v>
      </c>
      <c r="CG28729"/>
      <c r="CI28729" s="378">
        <v>50520</v>
      </c>
    </row>
    <row r="28730" spans="82:87">
      <c r="CD28730" s="34" t="s">
        <v>32600</v>
      </c>
      <c r="CG28730"/>
      <c r="CI28730" s="378">
        <v>50520</v>
      </c>
    </row>
    <row r="28731" spans="82:87">
      <c r="CD28731" s="34" t="s">
        <v>32601</v>
      </c>
      <c r="CG28731"/>
      <c r="CI28731" s="378">
        <v>50520</v>
      </c>
    </row>
    <row r="28732" spans="82:87">
      <c r="CD28732" s="34" t="s">
        <v>32602</v>
      </c>
      <c r="CG28732"/>
      <c r="CI28732" s="378">
        <v>50530</v>
      </c>
    </row>
    <row r="28733" spans="82:87">
      <c r="CD28733" s="34" t="s">
        <v>32603</v>
      </c>
      <c r="CG28733"/>
      <c r="CI28733" s="378">
        <v>50530</v>
      </c>
    </row>
    <row r="28734" spans="82:87">
      <c r="CD28734" s="34" t="s">
        <v>32604</v>
      </c>
      <c r="CG28734"/>
      <c r="CI28734" s="378">
        <v>50530</v>
      </c>
    </row>
    <row r="28735" spans="82:87">
      <c r="CD28735" s="34" t="s">
        <v>759</v>
      </c>
      <c r="CG28735"/>
      <c r="CI28735" s="378">
        <v>50530</v>
      </c>
    </row>
    <row r="28736" spans="82:87">
      <c r="CD28736" s="34" t="s">
        <v>32605</v>
      </c>
      <c r="CG28736"/>
      <c r="CI28736" s="378">
        <v>50530</v>
      </c>
    </row>
    <row r="28737" spans="82:87">
      <c r="CD28737" s="34" t="s">
        <v>32606</v>
      </c>
      <c r="CG28737"/>
      <c r="CI28737" s="378">
        <v>50530</v>
      </c>
    </row>
    <row r="28738" spans="82:87">
      <c r="CD28738" s="34" t="s">
        <v>32607</v>
      </c>
      <c r="CG28738"/>
      <c r="CI28738" s="378">
        <v>50530</v>
      </c>
    </row>
    <row r="28739" spans="82:87">
      <c r="CD28739" s="34" t="s">
        <v>32608</v>
      </c>
      <c r="CG28739"/>
      <c r="CI28739" s="378">
        <v>50530</v>
      </c>
    </row>
    <row r="28740" spans="82:87">
      <c r="CD28740" s="34" t="s">
        <v>32609</v>
      </c>
      <c r="CG28740"/>
      <c r="CI28740" s="378">
        <v>50530</v>
      </c>
    </row>
    <row r="28741" spans="82:87">
      <c r="CD28741" s="34" t="s">
        <v>32610</v>
      </c>
      <c r="CG28741"/>
      <c r="CI28741" s="378">
        <v>50530</v>
      </c>
    </row>
    <row r="28742" spans="82:87">
      <c r="CD28742" s="34" t="s">
        <v>32611</v>
      </c>
      <c r="CG28742"/>
      <c r="CI28742" s="378">
        <v>50530</v>
      </c>
    </row>
    <row r="28743" spans="82:87">
      <c r="CD28743" s="34" t="s">
        <v>32612</v>
      </c>
      <c r="CG28743"/>
      <c r="CI28743" s="378">
        <v>50530</v>
      </c>
    </row>
    <row r="28744" spans="82:87">
      <c r="CD28744" s="34" t="s">
        <v>32613</v>
      </c>
      <c r="CG28744"/>
      <c r="CI28744" s="378">
        <v>50540</v>
      </c>
    </row>
    <row r="28745" spans="82:87">
      <c r="CD28745" s="34" t="s">
        <v>32614</v>
      </c>
      <c r="CG28745"/>
      <c r="CI28745" s="378">
        <v>50550</v>
      </c>
    </row>
    <row r="28746" spans="82:87">
      <c r="CD28746" s="34" t="s">
        <v>32615</v>
      </c>
      <c r="CG28746"/>
      <c r="CI28746" s="378">
        <v>50550</v>
      </c>
    </row>
    <row r="28747" spans="82:87">
      <c r="CD28747" s="34" t="s">
        <v>32616</v>
      </c>
      <c r="CG28747"/>
      <c r="CI28747" s="378">
        <v>50550</v>
      </c>
    </row>
    <row r="28748" spans="82:87">
      <c r="CD28748" s="34" t="s">
        <v>32617</v>
      </c>
      <c r="CG28748"/>
      <c r="CI28748" s="378">
        <v>50560</v>
      </c>
    </row>
    <row r="28749" spans="82:87">
      <c r="CD28749" s="34" t="s">
        <v>32618</v>
      </c>
      <c r="CG28749"/>
      <c r="CI28749" s="378">
        <v>50560</v>
      </c>
    </row>
    <row r="28750" spans="82:87">
      <c r="CD28750" s="34" t="s">
        <v>32619</v>
      </c>
      <c r="CG28750"/>
      <c r="CI28750" s="378">
        <v>50560</v>
      </c>
    </row>
    <row r="28751" spans="82:87">
      <c r="CD28751" s="34" t="s">
        <v>32620</v>
      </c>
      <c r="CG28751"/>
      <c r="CI28751" s="378">
        <v>50560</v>
      </c>
    </row>
    <row r="28752" spans="82:87">
      <c r="CD28752" s="34" t="s">
        <v>32621</v>
      </c>
      <c r="CG28752"/>
      <c r="CI28752" s="378">
        <v>50570</v>
      </c>
    </row>
    <row r="28753" spans="82:87">
      <c r="CD28753" s="34" t="s">
        <v>32622</v>
      </c>
      <c r="CG28753"/>
      <c r="CI28753" s="378">
        <v>50570</v>
      </c>
    </row>
    <row r="28754" spans="82:87">
      <c r="CD28754" s="34" t="s">
        <v>32623</v>
      </c>
      <c r="CG28754"/>
      <c r="CI28754" s="378">
        <v>50570</v>
      </c>
    </row>
    <row r="28755" spans="82:87">
      <c r="CD28755" s="34" t="s">
        <v>32624</v>
      </c>
      <c r="CG28755"/>
      <c r="CI28755" s="378">
        <v>50570</v>
      </c>
    </row>
    <row r="28756" spans="82:87">
      <c r="CD28756" s="34" t="s">
        <v>32625</v>
      </c>
      <c r="CG28756"/>
      <c r="CI28756" s="378">
        <v>50570</v>
      </c>
    </row>
    <row r="28757" spans="82:87">
      <c r="CD28757" s="34" t="s">
        <v>32626</v>
      </c>
      <c r="CG28757"/>
      <c r="CI28757" s="378">
        <v>50570</v>
      </c>
    </row>
    <row r="28758" spans="82:87">
      <c r="CD28758" s="34" t="s">
        <v>32627</v>
      </c>
      <c r="CG28758"/>
      <c r="CI28758" s="378">
        <v>50570</v>
      </c>
    </row>
    <row r="28759" spans="82:87">
      <c r="CD28759" s="34" t="s">
        <v>32628</v>
      </c>
      <c r="CG28759"/>
      <c r="CI28759" s="378">
        <v>50570</v>
      </c>
    </row>
    <row r="28760" spans="82:87">
      <c r="CD28760" s="34" t="s">
        <v>32629</v>
      </c>
      <c r="CG28760"/>
      <c r="CI28760" s="378">
        <v>50570</v>
      </c>
    </row>
    <row r="28761" spans="82:87">
      <c r="CD28761" s="34" t="s">
        <v>32630</v>
      </c>
      <c r="CG28761"/>
      <c r="CI28761" s="378">
        <v>50570</v>
      </c>
    </row>
    <row r="28762" spans="82:87">
      <c r="CD28762" s="34" t="s">
        <v>32631</v>
      </c>
      <c r="CG28762"/>
      <c r="CI28762" s="378">
        <v>50570</v>
      </c>
    </row>
    <row r="28763" spans="82:87">
      <c r="CD28763" s="34" t="s">
        <v>32632</v>
      </c>
      <c r="CG28763"/>
      <c r="CI28763" s="378">
        <v>50570</v>
      </c>
    </row>
    <row r="28764" spans="82:87">
      <c r="CD28764" s="34" t="s">
        <v>32633</v>
      </c>
      <c r="CG28764"/>
      <c r="CI28764" s="378">
        <v>50580</v>
      </c>
    </row>
    <row r="28765" spans="82:87">
      <c r="CD28765" s="34" t="s">
        <v>32634</v>
      </c>
      <c r="CG28765"/>
      <c r="CI28765" s="378">
        <v>50580</v>
      </c>
    </row>
    <row r="28766" spans="82:87">
      <c r="CD28766" s="34" t="s">
        <v>32635</v>
      </c>
      <c r="CG28766"/>
      <c r="CI28766" s="378">
        <v>50580</v>
      </c>
    </row>
    <row r="28767" spans="82:87">
      <c r="CD28767" s="34" t="s">
        <v>32636</v>
      </c>
      <c r="CG28767"/>
      <c r="CI28767" s="378">
        <v>50580</v>
      </c>
    </row>
    <row r="28768" spans="82:87">
      <c r="CD28768" s="34" t="s">
        <v>32637</v>
      </c>
      <c r="CG28768"/>
      <c r="CI28768" s="378">
        <v>50580</v>
      </c>
    </row>
    <row r="28769" spans="82:87">
      <c r="CD28769" s="34" t="s">
        <v>32638</v>
      </c>
      <c r="CG28769"/>
      <c r="CI28769" s="378">
        <v>50580</v>
      </c>
    </row>
    <row r="28770" spans="82:87">
      <c r="CD28770" s="34" t="s">
        <v>32639</v>
      </c>
      <c r="CG28770"/>
      <c r="CI28770" s="378">
        <v>50580</v>
      </c>
    </row>
    <row r="28771" spans="82:87">
      <c r="CD28771" s="34" t="s">
        <v>32640</v>
      </c>
      <c r="CG28771"/>
      <c r="CI28771" s="378">
        <v>50580</v>
      </c>
    </row>
    <row r="28772" spans="82:87">
      <c r="CD28772" s="34" t="s">
        <v>32641</v>
      </c>
      <c r="CG28772"/>
      <c r="CI28772" s="378">
        <v>50590</v>
      </c>
    </row>
    <row r="28773" spans="82:87">
      <c r="CD28773" s="34" t="s">
        <v>32642</v>
      </c>
      <c r="CG28773"/>
      <c r="CI28773" s="378">
        <v>50590</v>
      </c>
    </row>
    <row r="28774" spans="82:87">
      <c r="CD28774" s="34" t="s">
        <v>32643</v>
      </c>
      <c r="CG28774"/>
      <c r="CI28774" s="378">
        <v>50590</v>
      </c>
    </row>
    <row r="28775" spans="82:87">
      <c r="CD28775" s="34" t="s">
        <v>32644</v>
      </c>
      <c r="CG28775"/>
      <c r="CI28775" s="378">
        <v>50600</v>
      </c>
    </row>
    <row r="28776" spans="82:87">
      <c r="CD28776" s="34" t="s">
        <v>32645</v>
      </c>
      <c r="CG28776"/>
      <c r="CI28776" s="378">
        <v>50600</v>
      </c>
    </row>
    <row r="28777" spans="82:87">
      <c r="CD28777" s="34" t="s">
        <v>32646</v>
      </c>
      <c r="CG28777"/>
      <c r="CI28777" s="378">
        <v>50600</v>
      </c>
    </row>
    <row r="28778" spans="82:87">
      <c r="CD28778" s="34" t="s">
        <v>32647</v>
      </c>
      <c r="CG28778"/>
      <c r="CI28778" s="378">
        <v>50600</v>
      </c>
    </row>
    <row r="28779" spans="82:87">
      <c r="CD28779" s="34" t="s">
        <v>32648</v>
      </c>
      <c r="CG28779"/>
      <c r="CI28779" s="378">
        <v>50600</v>
      </c>
    </row>
    <row r="28780" spans="82:87">
      <c r="CD28780" s="34" t="s">
        <v>32649</v>
      </c>
      <c r="CG28780"/>
      <c r="CI28780" s="378">
        <v>50600</v>
      </c>
    </row>
    <row r="28781" spans="82:87">
      <c r="CD28781" s="34" t="s">
        <v>32650</v>
      </c>
      <c r="CG28781"/>
      <c r="CI28781" s="378">
        <v>50600</v>
      </c>
    </row>
    <row r="28782" spans="82:87">
      <c r="CD28782" s="34" t="s">
        <v>32651</v>
      </c>
      <c r="CG28782"/>
      <c r="CI28782" s="378">
        <v>50600</v>
      </c>
    </row>
    <row r="28783" spans="82:87">
      <c r="CD28783" s="34" t="s">
        <v>32652</v>
      </c>
      <c r="CG28783"/>
      <c r="CI28783" s="378">
        <v>50600</v>
      </c>
    </row>
    <row r="28784" spans="82:87">
      <c r="CD28784" s="34" t="s">
        <v>32653</v>
      </c>
      <c r="CG28784"/>
      <c r="CI28784" s="378">
        <v>50600</v>
      </c>
    </row>
    <row r="28785" spans="82:87">
      <c r="CD28785" s="34" t="s">
        <v>32654</v>
      </c>
      <c r="CG28785"/>
      <c r="CI28785" s="378">
        <v>50600</v>
      </c>
    </row>
    <row r="28786" spans="82:87">
      <c r="CD28786" s="34" t="s">
        <v>32655</v>
      </c>
      <c r="CG28786"/>
      <c r="CI28786" s="378">
        <v>50600</v>
      </c>
    </row>
    <row r="28787" spans="82:87">
      <c r="CD28787" s="34" t="s">
        <v>32656</v>
      </c>
      <c r="CG28787"/>
      <c r="CI28787" s="378">
        <v>50610</v>
      </c>
    </row>
    <row r="28788" spans="82:87">
      <c r="CD28788" s="34" t="s">
        <v>32657</v>
      </c>
      <c r="CG28788"/>
      <c r="CI28788" s="378">
        <v>50620</v>
      </c>
    </row>
    <row r="28789" spans="82:87">
      <c r="CD28789" s="34" t="s">
        <v>32658</v>
      </c>
      <c r="CG28789"/>
      <c r="CI28789" s="378">
        <v>50620</v>
      </c>
    </row>
    <row r="28790" spans="82:87">
      <c r="CD28790" s="34" t="s">
        <v>32659</v>
      </c>
      <c r="CG28790"/>
      <c r="CI28790" s="378">
        <v>50620</v>
      </c>
    </row>
    <row r="28791" spans="82:87">
      <c r="CD28791" s="34" t="s">
        <v>32660</v>
      </c>
      <c r="CG28791"/>
      <c r="CI28791" s="378">
        <v>50620</v>
      </c>
    </row>
    <row r="28792" spans="82:87">
      <c r="CD28792" s="34" t="s">
        <v>32661</v>
      </c>
      <c r="CG28792"/>
      <c r="CI28792" s="378">
        <v>50620</v>
      </c>
    </row>
    <row r="28793" spans="82:87">
      <c r="CD28793" s="34" t="s">
        <v>32662</v>
      </c>
      <c r="CG28793"/>
      <c r="CI28793" s="378">
        <v>50620</v>
      </c>
    </row>
    <row r="28794" spans="82:87">
      <c r="CD28794" s="34" t="s">
        <v>32663</v>
      </c>
      <c r="CG28794"/>
      <c r="CI28794" s="378">
        <v>50620</v>
      </c>
    </row>
    <row r="28795" spans="82:87">
      <c r="CD28795" s="34" t="s">
        <v>32664</v>
      </c>
      <c r="CG28795"/>
      <c r="CI28795" s="378">
        <v>50620</v>
      </c>
    </row>
    <row r="28796" spans="82:87">
      <c r="CD28796" s="34" t="s">
        <v>32665</v>
      </c>
      <c r="CG28796"/>
      <c r="CI28796" s="378">
        <v>50620</v>
      </c>
    </row>
    <row r="28797" spans="82:87">
      <c r="CD28797" s="34" t="s">
        <v>32666</v>
      </c>
      <c r="CG28797"/>
      <c r="CI28797" s="378">
        <v>50620</v>
      </c>
    </row>
    <row r="28798" spans="82:87">
      <c r="CD28798" s="34" t="s">
        <v>32667</v>
      </c>
      <c r="CG28798"/>
      <c r="CI28798" s="378">
        <v>50620</v>
      </c>
    </row>
    <row r="28799" spans="82:87">
      <c r="CD28799" s="34" t="s">
        <v>32668</v>
      </c>
      <c r="CG28799"/>
      <c r="CI28799" s="378">
        <v>50620</v>
      </c>
    </row>
    <row r="28800" spans="82:87">
      <c r="CD28800" s="34" t="s">
        <v>32669</v>
      </c>
      <c r="CG28800"/>
      <c r="CI28800" s="378">
        <v>50620</v>
      </c>
    </row>
    <row r="28801" spans="82:87">
      <c r="CD28801" s="34" t="s">
        <v>32670</v>
      </c>
      <c r="CG28801"/>
      <c r="CI28801" s="378">
        <v>50629</v>
      </c>
    </row>
    <row r="28802" spans="82:87">
      <c r="CD28802" s="34" t="s">
        <v>32671</v>
      </c>
      <c r="CG28802"/>
      <c r="CI28802" s="378">
        <v>50630</v>
      </c>
    </row>
    <row r="28803" spans="82:87">
      <c r="CD28803" s="34" t="s">
        <v>32672</v>
      </c>
      <c r="CG28803"/>
      <c r="CI28803" s="378">
        <v>50630</v>
      </c>
    </row>
    <row r="28804" spans="82:87">
      <c r="CD28804" s="34" t="s">
        <v>32673</v>
      </c>
      <c r="CG28804"/>
      <c r="CI28804" s="378">
        <v>50630</v>
      </c>
    </row>
    <row r="28805" spans="82:87">
      <c r="CD28805" s="34" t="s">
        <v>32674</v>
      </c>
      <c r="CG28805"/>
      <c r="CI28805" s="378">
        <v>50630</v>
      </c>
    </row>
    <row r="28806" spans="82:87">
      <c r="CD28806" s="34" t="s">
        <v>32675</v>
      </c>
      <c r="CG28806"/>
      <c r="CI28806" s="378">
        <v>50630</v>
      </c>
    </row>
    <row r="28807" spans="82:87">
      <c r="CD28807" s="34" t="s">
        <v>32676</v>
      </c>
      <c r="CG28807"/>
      <c r="CI28807" s="378">
        <v>50630</v>
      </c>
    </row>
    <row r="28808" spans="82:87">
      <c r="CD28808" s="34" t="s">
        <v>32677</v>
      </c>
      <c r="CG28808"/>
      <c r="CI28808" s="378">
        <v>50630</v>
      </c>
    </row>
    <row r="28809" spans="82:87">
      <c r="CD28809" s="34" t="s">
        <v>32678</v>
      </c>
      <c r="CG28809"/>
      <c r="CI28809" s="378">
        <v>50630</v>
      </c>
    </row>
    <row r="28810" spans="82:87">
      <c r="CD28810" s="34" t="s">
        <v>32679</v>
      </c>
      <c r="CG28810"/>
      <c r="CI28810" s="378">
        <v>50630</v>
      </c>
    </row>
    <row r="28811" spans="82:87">
      <c r="CD28811" s="34" t="s">
        <v>32680</v>
      </c>
      <c r="CG28811"/>
      <c r="CI28811" s="378">
        <v>50630</v>
      </c>
    </row>
    <row r="28812" spans="82:87">
      <c r="CD28812" s="34" t="s">
        <v>32681</v>
      </c>
      <c r="CG28812"/>
      <c r="CI28812" s="378">
        <v>50640</v>
      </c>
    </row>
    <row r="28813" spans="82:87">
      <c r="CD28813" s="34" t="s">
        <v>32682</v>
      </c>
      <c r="CG28813"/>
      <c r="CI28813" s="378">
        <v>50640</v>
      </c>
    </row>
    <row r="28814" spans="82:87">
      <c r="CD28814" s="34" t="s">
        <v>32683</v>
      </c>
      <c r="CG28814"/>
      <c r="CI28814" s="378">
        <v>50640</v>
      </c>
    </row>
    <row r="28815" spans="82:87">
      <c r="CD28815" s="34" t="s">
        <v>32684</v>
      </c>
      <c r="CG28815"/>
      <c r="CI28815" s="378">
        <v>50640</v>
      </c>
    </row>
    <row r="28816" spans="82:87">
      <c r="CD28816" s="34" t="s">
        <v>32685</v>
      </c>
      <c r="CG28816"/>
      <c r="CI28816" s="378">
        <v>50640</v>
      </c>
    </row>
    <row r="28817" spans="82:87">
      <c r="CD28817" s="34" t="s">
        <v>32686</v>
      </c>
      <c r="CG28817"/>
      <c r="CI28817" s="378">
        <v>50640</v>
      </c>
    </row>
    <row r="28818" spans="82:87">
      <c r="CD28818" s="34" t="s">
        <v>32687</v>
      </c>
      <c r="CG28818"/>
      <c r="CI28818" s="378">
        <v>50640</v>
      </c>
    </row>
    <row r="28819" spans="82:87">
      <c r="CD28819" s="34" t="s">
        <v>32688</v>
      </c>
      <c r="CG28819"/>
      <c r="CI28819" s="378">
        <v>50640</v>
      </c>
    </row>
    <row r="28820" spans="82:87">
      <c r="CD28820" s="34" t="s">
        <v>32689</v>
      </c>
      <c r="CG28820"/>
      <c r="CI28820" s="378">
        <v>50650</v>
      </c>
    </row>
    <row r="28821" spans="82:87">
      <c r="CD28821" s="34" t="s">
        <v>32690</v>
      </c>
      <c r="CG28821"/>
      <c r="CI28821" s="378">
        <v>50651</v>
      </c>
    </row>
    <row r="28822" spans="82:87">
      <c r="CD28822" s="34" t="s">
        <v>32691</v>
      </c>
      <c r="CG28822"/>
      <c r="CI28822" s="378">
        <v>50652</v>
      </c>
    </row>
    <row r="28823" spans="82:87">
      <c r="CD28823" s="34" t="s">
        <v>32692</v>
      </c>
      <c r="CG28823"/>
      <c r="CI28823" s="378">
        <v>50653</v>
      </c>
    </row>
    <row r="28824" spans="82:87">
      <c r="CD28824" s="34" t="s">
        <v>32693</v>
      </c>
      <c r="CG28824"/>
      <c r="CI28824" s="378">
        <v>50654</v>
      </c>
    </row>
    <row r="28825" spans="82:87">
      <c r="CD28825" s="34" t="s">
        <v>32694</v>
      </c>
      <c r="CG28825"/>
      <c r="CI28825" s="378">
        <v>50655</v>
      </c>
    </row>
    <row r="28826" spans="82:87">
      <c r="CD28826" s="34" t="s">
        <v>32695</v>
      </c>
      <c r="CG28826"/>
      <c r="CI28826" s="378">
        <v>50660</v>
      </c>
    </row>
    <row r="28827" spans="82:87">
      <c r="CD28827" s="34" t="s">
        <v>32696</v>
      </c>
      <c r="CG28827"/>
      <c r="CI28827" s="378">
        <v>50660</v>
      </c>
    </row>
    <row r="28828" spans="82:87">
      <c r="CD28828" s="34" t="s">
        <v>32697</v>
      </c>
      <c r="CG28828"/>
      <c r="CI28828" s="378">
        <v>50660</v>
      </c>
    </row>
    <row r="28829" spans="82:87">
      <c r="CD28829" s="34" t="s">
        <v>32698</v>
      </c>
      <c r="CG28829"/>
      <c r="CI28829" s="378">
        <v>50660</v>
      </c>
    </row>
    <row r="28830" spans="82:87">
      <c r="CD28830" s="34" t="s">
        <v>32699</v>
      </c>
      <c r="CG28830"/>
      <c r="CI28830" s="378">
        <v>50660</v>
      </c>
    </row>
    <row r="28831" spans="82:87">
      <c r="CD28831" s="34" t="s">
        <v>32700</v>
      </c>
      <c r="CG28831"/>
      <c r="CI28831" s="378">
        <v>50660</v>
      </c>
    </row>
    <row r="28832" spans="82:87">
      <c r="CD28832" s="34" t="s">
        <v>32701</v>
      </c>
      <c r="CG28832"/>
      <c r="CI28832" s="378">
        <v>50660</v>
      </c>
    </row>
    <row r="28833" spans="82:87">
      <c r="CD28833" s="34" t="s">
        <v>32702</v>
      </c>
      <c r="CG28833"/>
      <c r="CI28833" s="378">
        <v>50660</v>
      </c>
    </row>
    <row r="28834" spans="82:87">
      <c r="CD28834" s="34" t="s">
        <v>32703</v>
      </c>
      <c r="CG28834"/>
      <c r="CI28834" s="378">
        <v>50660</v>
      </c>
    </row>
    <row r="28835" spans="82:87">
      <c r="CD28835" s="34" t="s">
        <v>32704</v>
      </c>
      <c r="CG28835"/>
      <c r="CI28835" s="378">
        <v>50660</v>
      </c>
    </row>
    <row r="28836" spans="82:87">
      <c r="CD28836" s="34" t="s">
        <v>32705</v>
      </c>
      <c r="CG28836"/>
      <c r="CI28836" s="378">
        <v>50670</v>
      </c>
    </row>
    <row r="28837" spans="82:87">
      <c r="CD28837" s="34" t="s">
        <v>32706</v>
      </c>
      <c r="CG28837"/>
      <c r="CI28837" s="378">
        <v>50670</v>
      </c>
    </row>
    <row r="28838" spans="82:87">
      <c r="CD28838" s="34" t="s">
        <v>32707</v>
      </c>
      <c r="CG28838"/>
      <c r="CI28838" s="378">
        <v>50670</v>
      </c>
    </row>
    <row r="28839" spans="82:87">
      <c r="CD28839" s="34" t="s">
        <v>32708</v>
      </c>
      <c r="CG28839"/>
      <c r="CI28839" s="378">
        <v>50670</v>
      </c>
    </row>
    <row r="28840" spans="82:87">
      <c r="CD28840" s="34" t="s">
        <v>32709</v>
      </c>
      <c r="CG28840"/>
      <c r="CI28840" s="378">
        <v>50670</v>
      </c>
    </row>
    <row r="28841" spans="82:87">
      <c r="CD28841" s="34" t="s">
        <v>32710</v>
      </c>
      <c r="CG28841"/>
      <c r="CI28841" s="378">
        <v>50670</v>
      </c>
    </row>
    <row r="28842" spans="82:87">
      <c r="CD28842" s="34" t="s">
        <v>32711</v>
      </c>
      <c r="CG28842"/>
      <c r="CI28842" s="378">
        <v>50670</v>
      </c>
    </row>
    <row r="28843" spans="82:87">
      <c r="CD28843" s="34" t="s">
        <v>32712</v>
      </c>
      <c r="CG28843"/>
      <c r="CI28843" s="378">
        <v>50670</v>
      </c>
    </row>
    <row r="28844" spans="82:87">
      <c r="CD28844" s="34" t="s">
        <v>32713</v>
      </c>
      <c r="CG28844"/>
      <c r="CI28844" s="378">
        <v>50680</v>
      </c>
    </row>
    <row r="28845" spans="82:87">
      <c r="CD28845" s="34" t="s">
        <v>32714</v>
      </c>
      <c r="CG28845"/>
      <c r="CI28845" s="378">
        <v>50680</v>
      </c>
    </row>
    <row r="28846" spans="82:87">
      <c r="CD28846" s="34" t="s">
        <v>32715</v>
      </c>
      <c r="CG28846"/>
      <c r="CI28846" s="378">
        <v>50680</v>
      </c>
    </row>
    <row r="28847" spans="82:87">
      <c r="CD28847" s="34" t="s">
        <v>32716</v>
      </c>
      <c r="CG28847"/>
      <c r="CI28847" s="378">
        <v>50680</v>
      </c>
    </row>
    <row r="28848" spans="82:87">
      <c r="CD28848" s="34" t="s">
        <v>32717</v>
      </c>
      <c r="CG28848"/>
      <c r="CI28848" s="378">
        <v>50680</v>
      </c>
    </row>
    <row r="28849" spans="82:87">
      <c r="CD28849" s="34" t="s">
        <v>32718</v>
      </c>
      <c r="CG28849"/>
      <c r="CI28849" s="378">
        <v>50680</v>
      </c>
    </row>
    <row r="28850" spans="82:87">
      <c r="CD28850" s="34" t="s">
        <v>32719</v>
      </c>
      <c r="CG28850"/>
      <c r="CI28850" s="378">
        <v>50680</v>
      </c>
    </row>
    <row r="28851" spans="82:87">
      <c r="CD28851" s="34" t="s">
        <v>32720</v>
      </c>
      <c r="CG28851"/>
      <c r="CI28851" s="378">
        <v>50680</v>
      </c>
    </row>
    <row r="28852" spans="82:87">
      <c r="CD28852" s="34" t="s">
        <v>32721</v>
      </c>
      <c r="CG28852"/>
      <c r="CI28852" s="378">
        <v>50680</v>
      </c>
    </row>
    <row r="28853" spans="82:87">
      <c r="CD28853" s="34" t="s">
        <v>32722</v>
      </c>
      <c r="CG28853"/>
      <c r="CI28853" s="378">
        <v>50680</v>
      </c>
    </row>
    <row r="28854" spans="82:87">
      <c r="CD28854" s="34" t="s">
        <v>32723</v>
      </c>
      <c r="CG28854"/>
      <c r="CI28854" s="378">
        <v>50690</v>
      </c>
    </row>
    <row r="28855" spans="82:87">
      <c r="CD28855" s="34" t="s">
        <v>32724</v>
      </c>
      <c r="CG28855"/>
      <c r="CI28855" s="378">
        <v>50690</v>
      </c>
    </row>
    <row r="28856" spans="82:87">
      <c r="CD28856" s="34" t="s">
        <v>32725</v>
      </c>
      <c r="CG28856"/>
      <c r="CI28856" s="378">
        <v>50690</v>
      </c>
    </row>
    <row r="28857" spans="82:87">
      <c r="CD28857" s="34" t="s">
        <v>32726</v>
      </c>
      <c r="CG28857"/>
      <c r="CI28857" s="378">
        <v>50690</v>
      </c>
    </row>
    <row r="28858" spans="82:87">
      <c r="CD28858" s="34" t="s">
        <v>32727</v>
      </c>
      <c r="CG28858"/>
      <c r="CI28858" s="378">
        <v>50690</v>
      </c>
    </row>
    <row r="28859" spans="82:87">
      <c r="CD28859" s="34" t="s">
        <v>32728</v>
      </c>
      <c r="CG28859"/>
      <c r="CI28859" s="378">
        <v>50690</v>
      </c>
    </row>
    <row r="28860" spans="82:87">
      <c r="CD28860" s="34" t="s">
        <v>32729</v>
      </c>
      <c r="CG28860"/>
      <c r="CI28860" s="378">
        <v>50690</v>
      </c>
    </row>
    <row r="28861" spans="82:87">
      <c r="CD28861" s="34" t="s">
        <v>32730</v>
      </c>
      <c r="CG28861"/>
      <c r="CI28861" s="378">
        <v>50690</v>
      </c>
    </row>
    <row r="28862" spans="82:87">
      <c r="CD28862" s="34" t="s">
        <v>32731</v>
      </c>
      <c r="CG28862"/>
      <c r="CI28862" s="378">
        <v>50690</v>
      </c>
    </row>
    <row r="28863" spans="82:87">
      <c r="CD28863" s="34" t="s">
        <v>32732</v>
      </c>
      <c r="CG28863"/>
      <c r="CI28863" s="378">
        <v>50690</v>
      </c>
    </row>
    <row r="28864" spans="82:87">
      <c r="CD28864" s="34" t="s">
        <v>32733</v>
      </c>
      <c r="CG28864"/>
      <c r="CI28864" s="378">
        <v>50700</v>
      </c>
    </row>
    <row r="28865" spans="82:87">
      <c r="CD28865" s="34" t="s">
        <v>32734</v>
      </c>
      <c r="CG28865"/>
      <c r="CI28865" s="378">
        <v>50700</v>
      </c>
    </row>
    <row r="28866" spans="82:87">
      <c r="CD28866" s="34" t="s">
        <v>32735</v>
      </c>
      <c r="CG28866"/>
      <c r="CI28866" s="378">
        <v>50700</v>
      </c>
    </row>
    <row r="28867" spans="82:87">
      <c r="CD28867" s="34" t="s">
        <v>32736</v>
      </c>
      <c r="CG28867"/>
      <c r="CI28867" s="378">
        <v>50700</v>
      </c>
    </row>
    <row r="28868" spans="82:87">
      <c r="CD28868" s="34" t="s">
        <v>32737</v>
      </c>
      <c r="CG28868"/>
      <c r="CI28868" s="378">
        <v>50700</v>
      </c>
    </row>
    <row r="28869" spans="82:87">
      <c r="CD28869" s="34" t="s">
        <v>32738</v>
      </c>
      <c r="CG28869"/>
      <c r="CI28869" s="378">
        <v>50700</v>
      </c>
    </row>
    <row r="28870" spans="82:87">
      <c r="CD28870" s="34" t="s">
        <v>32739</v>
      </c>
      <c r="CG28870"/>
      <c r="CI28870" s="378">
        <v>50700</v>
      </c>
    </row>
    <row r="28871" spans="82:87">
      <c r="CD28871" s="34" t="s">
        <v>32740</v>
      </c>
      <c r="CG28871"/>
      <c r="CI28871" s="378">
        <v>50700</v>
      </c>
    </row>
    <row r="28872" spans="82:87">
      <c r="CD28872" s="34" t="s">
        <v>32741</v>
      </c>
      <c r="CG28872"/>
      <c r="CI28872" s="378">
        <v>50700</v>
      </c>
    </row>
    <row r="28873" spans="82:87">
      <c r="CD28873" s="34" t="s">
        <v>32742</v>
      </c>
      <c r="CG28873"/>
      <c r="CI28873" s="378">
        <v>50700</v>
      </c>
    </row>
    <row r="28874" spans="82:87">
      <c r="CD28874" s="34" t="s">
        <v>32743</v>
      </c>
      <c r="CG28874"/>
      <c r="CI28874" s="378">
        <v>50700</v>
      </c>
    </row>
    <row r="28875" spans="82:87">
      <c r="CD28875" s="34" t="s">
        <v>32744</v>
      </c>
      <c r="CG28875"/>
      <c r="CI28875" s="378">
        <v>50700</v>
      </c>
    </row>
    <row r="28876" spans="82:87">
      <c r="CD28876" s="34" t="s">
        <v>32745</v>
      </c>
      <c r="CG28876"/>
      <c r="CI28876" s="378">
        <v>50700</v>
      </c>
    </row>
    <row r="28877" spans="82:87">
      <c r="CD28877" s="34" t="s">
        <v>32746</v>
      </c>
      <c r="CG28877"/>
      <c r="CI28877" s="378">
        <v>50700</v>
      </c>
    </row>
    <row r="28878" spans="82:87">
      <c r="CD28878" s="34" t="s">
        <v>32747</v>
      </c>
      <c r="CG28878"/>
      <c r="CI28878" s="378">
        <v>50700</v>
      </c>
    </row>
    <row r="28879" spans="82:87">
      <c r="CD28879" s="34" t="s">
        <v>32748</v>
      </c>
      <c r="CG28879"/>
      <c r="CI28879" s="378">
        <v>50700</v>
      </c>
    </row>
    <row r="28880" spans="82:87">
      <c r="CD28880" s="34" t="s">
        <v>32749</v>
      </c>
      <c r="CG28880"/>
      <c r="CI28880" s="378">
        <v>50710</v>
      </c>
    </row>
    <row r="28881" spans="82:87">
      <c r="CD28881" s="34" t="s">
        <v>32750</v>
      </c>
      <c r="CG28881"/>
      <c r="CI28881" s="378">
        <v>50710</v>
      </c>
    </row>
    <row r="28882" spans="82:87">
      <c r="CD28882" s="34" t="s">
        <v>32751</v>
      </c>
      <c r="CG28882"/>
      <c r="CI28882" s="378">
        <v>50720</v>
      </c>
    </row>
    <row r="28883" spans="82:87">
      <c r="CD28883" s="34" t="s">
        <v>32752</v>
      </c>
      <c r="CG28883"/>
      <c r="CI28883" s="378">
        <v>50720</v>
      </c>
    </row>
    <row r="28884" spans="82:87">
      <c r="CD28884" s="34" t="s">
        <v>32753</v>
      </c>
      <c r="CG28884"/>
      <c r="CI28884" s="378">
        <v>50720</v>
      </c>
    </row>
    <row r="28885" spans="82:87">
      <c r="CD28885" s="34" t="s">
        <v>32754</v>
      </c>
      <c r="CG28885"/>
      <c r="CI28885" s="378">
        <v>50730</v>
      </c>
    </row>
    <row r="28886" spans="82:87">
      <c r="CD28886" s="34" t="s">
        <v>32755</v>
      </c>
      <c r="CG28886"/>
      <c r="CI28886" s="378">
        <v>50730</v>
      </c>
    </row>
    <row r="28887" spans="82:87">
      <c r="CD28887" s="34" t="s">
        <v>32756</v>
      </c>
      <c r="CG28887"/>
      <c r="CI28887" s="378">
        <v>50730</v>
      </c>
    </row>
    <row r="28888" spans="82:87">
      <c r="CD28888" s="34" t="s">
        <v>32757</v>
      </c>
      <c r="CG28888"/>
      <c r="CI28888" s="378">
        <v>50730</v>
      </c>
    </row>
    <row r="28889" spans="82:87">
      <c r="CD28889" s="34" t="s">
        <v>32758</v>
      </c>
      <c r="CG28889"/>
      <c r="CI28889" s="378">
        <v>50730</v>
      </c>
    </row>
    <row r="28890" spans="82:87">
      <c r="CD28890" s="34" t="s">
        <v>32759</v>
      </c>
      <c r="CG28890"/>
      <c r="CI28890" s="378">
        <v>50740</v>
      </c>
    </row>
    <row r="28891" spans="82:87">
      <c r="CD28891" s="34" t="s">
        <v>32760</v>
      </c>
      <c r="CG28891"/>
      <c r="CI28891" s="378">
        <v>50740</v>
      </c>
    </row>
    <row r="28892" spans="82:87">
      <c r="CD28892" s="34" t="s">
        <v>32761</v>
      </c>
      <c r="CG28892"/>
      <c r="CI28892" s="378">
        <v>50740</v>
      </c>
    </row>
    <row r="28893" spans="82:87">
      <c r="CD28893" s="34" t="s">
        <v>32762</v>
      </c>
      <c r="CG28893"/>
      <c r="CI28893" s="378">
        <v>50750</v>
      </c>
    </row>
    <row r="28894" spans="82:87">
      <c r="CD28894" s="34" t="s">
        <v>32763</v>
      </c>
      <c r="CG28894"/>
      <c r="CI28894" s="378">
        <v>50750</v>
      </c>
    </row>
    <row r="28895" spans="82:87">
      <c r="CD28895" s="34" t="s">
        <v>32764</v>
      </c>
      <c r="CG28895"/>
      <c r="CI28895" s="378">
        <v>50750</v>
      </c>
    </row>
    <row r="28896" spans="82:87">
      <c r="CD28896" s="34" t="s">
        <v>32765</v>
      </c>
      <c r="CG28896"/>
      <c r="CI28896" s="378">
        <v>50750</v>
      </c>
    </row>
    <row r="28897" spans="82:87">
      <c r="CD28897" s="34" t="s">
        <v>32766</v>
      </c>
      <c r="CG28897"/>
      <c r="CI28897" s="378">
        <v>50750</v>
      </c>
    </row>
    <row r="28898" spans="82:87">
      <c r="CD28898" s="34" t="s">
        <v>32767</v>
      </c>
      <c r="CG28898"/>
      <c r="CI28898" s="378">
        <v>50750</v>
      </c>
    </row>
    <row r="28899" spans="82:87">
      <c r="CD28899" s="34" t="s">
        <v>32768</v>
      </c>
      <c r="CG28899"/>
      <c r="CI28899" s="378">
        <v>50750</v>
      </c>
    </row>
    <row r="28900" spans="82:87">
      <c r="CD28900" s="34" t="s">
        <v>32769</v>
      </c>
      <c r="CG28900"/>
      <c r="CI28900" s="378">
        <v>50750</v>
      </c>
    </row>
    <row r="28901" spans="82:87">
      <c r="CD28901" s="34" t="s">
        <v>32770</v>
      </c>
      <c r="CG28901"/>
      <c r="CI28901" s="378">
        <v>50750</v>
      </c>
    </row>
    <row r="28902" spans="82:87">
      <c r="CD28902" s="34" t="s">
        <v>32771</v>
      </c>
      <c r="CG28902"/>
      <c r="CI28902" s="378">
        <v>50750</v>
      </c>
    </row>
    <row r="28903" spans="82:87">
      <c r="CD28903" s="34" t="s">
        <v>32772</v>
      </c>
      <c r="CG28903"/>
      <c r="CI28903" s="378">
        <v>50750</v>
      </c>
    </row>
    <row r="28904" spans="82:87">
      <c r="CD28904" s="34" t="s">
        <v>32773</v>
      </c>
      <c r="CG28904"/>
      <c r="CI28904" s="378">
        <v>50750</v>
      </c>
    </row>
    <row r="28905" spans="82:87">
      <c r="CD28905" s="34" t="s">
        <v>32774</v>
      </c>
      <c r="CG28905"/>
      <c r="CI28905" s="378">
        <v>50750</v>
      </c>
    </row>
    <row r="28906" spans="82:87">
      <c r="CD28906" s="34" t="s">
        <v>32775</v>
      </c>
      <c r="CG28906"/>
      <c r="CI28906" s="378">
        <v>50760</v>
      </c>
    </row>
    <row r="28907" spans="82:87">
      <c r="CD28907" s="34" t="s">
        <v>32776</v>
      </c>
      <c r="CG28907"/>
      <c r="CI28907" s="378">
        <v>50760</v>
      </c>
    </row>
    <row r="28908" spans="82:87">
      <c r="CD28908" s="34" t="s">
        <v>32777</v>
      </c>
      <c r="CG28908"/>
      <c r="CI28908" s="378">
        <v>50760</v>
      </c>
    </row>
    <row r="28909" spans="82:87">
      <c r="CD28909" s="34" t="s">
        <v>32778</v>
      </c>
      <c r="CG28909"/>
      <c r="CI28909" s="378">
        <v>50760</v>
      </c>
    </row>
    <row r="28910" spans="82:87">
      <c r="CD28910" s="34" t="s">
        <v>32779</v>
      </c>
      <c r="CG28910"/>
      <c r="CI28910" s="378">
        <v>50760</v>
      </c>
    </row>
    <row r="28911" spans="82:87">
      <c r="CD28911" s="34" t="s">
        <v>32780</v>
      </c>
      <c r="CG28911"/>
      <c r="CI28911" s="378">
        <v>50760</v>
      </c>
    </row>
    <row r="28912" spans="82:87">
      <c r="CD28912" s="34" t="s">
        <v>32781</v>
      </c>
      <c r="CG28912"/>
      <c r="CI28912" s="378">
        <v>50760</v>
      </c>
    </row>
    <row r="28913" spans="82:87">
      <c r="CD28913" s="34" t="s">
        <v>32782</v>
      </c>
      <c r="CG28913"/>
      <c r="CI28913" s="378">
        <v>50760</v>
      </c>
    </row>
    <row r="28914" spans="82:87">
      <c r="CD28914" s="34" t="s">
        <v>32783</v>
      </c>
      <c r="CG28914"/>
      <c r="CI28914" s="378">
        <v>50770</v>
      </c>
    </row>
    <row r="28915" spans="82:87">
      <c r="CD28915" s="34" t="s">
        <v>32784</v>
      </c>
      <c r="CG28915"/>
      <c r="CI28915" s="378">
        <v>50770</v>
      </c>
    </row>
    <row r="28916" spans="82:87">
      <c r="CD28916" s="34" t="s">
        <v>32785</v>
      </c>
      <c r="CG28916"/>
      <c r="CI28916" s="378">
        <v>50772</v>
      </c>
    </row>
    <row r="28917" spans="82:87">
      <c r="CD28917" s="34" t="s">
        <v>32786</v>
      </c>
      <c r="CG28917"/>
      <c r="CI28917" s="378">
        <v>50779</v>
      </c>
    </row>
    <row r="28918" spans="82:87">
      <c r="CD28918" s="34" t="s">
        <v>32787</v>
      </c>
      <c r="CG28918"/>
      <c r="CI28918" s="378">
        <v>50800</v>
      </c>
    </row>
    <row r="28919" spans="82:87">
      <c r="CD28919" s="34" t="s">
        <v>32788</v>
      </c>
      <c r="CG28919"/>
      <c r="CI28919" s="378">
        <v>50800</v>
      </c>
    </row>
    <row r="28920" spans="82:87">
      <c r="CD28920" s="34" t="s">
        <v>32789</v>
      </c>
      <c r="CG28920"/>
      <c r="CI28920" s="378">
        <v>50800</v>
      </c>
    </row>
    <row r="28921" spans="82:87">
      <c r="CD28921" s="34" t="s">
        <v>32790</v>
      </c>
      <c r="CG28921"/>
      <c r="CI28921" s="378">
        <v>50800</v>
      </c>
    </row>
    <row r="28922" spans="82:87">
      <c r="CD28922" s="34" t="s">
        <v>32791</v>
      </c>
      <c r="CG28922"/>
      <c r="CI28922" s="378">
        <v>50800</v>
      </c>
    </row>
    <row r="28923" spans="82:87">
      <c r="CD28923" s="34" t="s">
        <v>32792</v>
      </c>
      <c r="CG28923"/>
      <c r="CI28923" s="378">
        <v>50800</v>
      </c>
    </row>
    <row r="28924" spans="82:87">
      <c r="CD28924" s="34" t="s">
        <v>32793</v>
      </c>
      <c r="CG28924"/>
      <c r="CI28924" s="378">
        <v>50800</v>
      </c>
    </row>
    <row r="28925" spans="82:87">
      <c r="CD28925" s="34" t="s">
        <v>32794</v>
      </c>
      <c r="CG28925"/>
      <c r="CI28925" s="378">
        <v>50800</v>
      </c>
    </row>
    <row r="28926" spans="82:87">
      <c r="CD28926" s="34" t="s">
        <v>32795</v>
      </c>
      <c r="CG28926"/>
      <c r="CI28926" s="378">
        <v>50800</v>
      </c>
    </row>
    <row r="28927" spans="82:87">
      <c r="CD28927" s="34" t="s">
        <v>32796</v>
      </c>
      <c r="CG28927"/>
      <c r="CI28927" s="378">
        <v>50800</v>
      </c>
    </row>
    <row r="28928" spans="82:87">
      <c r="CD28928" s="34" t="s">
        <v>32797</v>
      </c>
      <c r="CG28928"/>
      <c r="CI28928" s="378">
        <v>50800</v>
      </c>
    </row>
    <row r="28929" spans="82:87">
      <c r="CD28929" s="34" t="s">
        <v>32798</v>
      </c>
      <c r="CG28929"/>
      <c r="CI28929" s="378">
        <v>50800</v>
      </c>
    </row>
    <row r="28930" spans="82:87">
      <c r="CD28930" s="34" t="s">
        <v>32799</v>
      </c>
      <c r="CG28930"/>
      <c r="CI28930" s="378">
        <v>50800</v>
      </c>
    </row>
    <row r="28931" spans="82:87">
      <c r="CD28931" s="34" t="s">
        <v>32800</v>
      </c>
      <c r="CG28931"/>
      <c r="CI28931" s="378">
        <v>50800</v>
      </c>
    </row>
    <row r="28932" spans="82:87">
      <c r="CD28932" s="34" t="s">
        <v>32801</v>
      </c>
      <c r="CG28932"/>
      <c r="CI28932" s="378">
        <v>50800</v>
      </c>
    </row>
    <row r="28933" spans="82:87">
      <c r="CD28933" s="34" t="s">
        <v>32802</v>
      </c>
      <c r="CG28933"/>
      <c r="CI28933" s="378">
        <v>50800</v>
      </c>
    </row>
    <row r="28934" spans="82:87">
      <c r="CD28934" s="34" t="s">
        <v>32803</v>
      </c>
      <c r="CG28934"/>
      <c r="CI28934" s="378">
        <v>50810</v>
      </c>
    </row>
    <row r="28935" spans="82:87">
      <c r="CD28935" s="34" t="s">
        <v>32804</v>
      </c>
      <c r="CG28935"/>
      <c r="CI28935" s="378">
        <v>50810</v>
      </c>
    </row>
    <row r="28936" spans="82:87">
      <c r="CD28936" s="34" t="s">
        <v>32805</v>
      </c>
      <c r="CG28936"/>
      <c r="CI28936" s="378">
        <v>50810</v>
      </c>
    </row>
    <row r="28937" spans="82:87">
      <c r="CD28937" s="34" t="s">
        <v>32806</v>
      </c>
      <c r="CG28937"/>
      <c r="CI28937" s="378">
        <v>50810</v>
      </c>
    </row>
    <row r="28938" spans="82:87">
      <c r="CD28938" s="34" t="s">
        <v>32807</v>
      </c>
      <c r="CG28938"/>
      <c r="CI28938" s="378">
        <v>50810</v>
      </c>
    </row>
    <row r="28939" spans="82:87">
      <c r="CD28939" s="34" t="s">
        <v>32808</v>
      </c>
      <c r="CG28939"/>
      <c r="CI28939" s="378">
        <v>50810</v>
      </c>
    </row>
    <row r="28940" spans="82:87">
      <c r="CD28940" s="34" t="s">
        <v>32809</v>
      </c>
      <c r="CG28940"/>
      <c r="CI28940" s="378">
        <v>50810</v>
      </c>
    </row>
    <row r="28941" spans="82:87">
      <c r="CD28941" s="34" t="s">
        <v>32810</v>
      </c>
      <c r="CG28941"/>
      <c r="CI28941" s="378">
        <v>50810</v>
      </c>
    </row>
    <row r="28942" spans="82:87">
      <c r="CD28942" s="34" t="s">
        <v>32811</v>
      </c>
      <c r="CG28942"/>
      <c r="CI28942" s="378">
        <v>50810</v>
      </c>
    </row>
    <row r="28943" spans="82:87">
      <c r="CD28943" s="34" t="s">
        <v>32812</v>
      </c>
      <c r="CG28943"/>
      <c r="CI28943" s="378">
        <v>50810</v>
      </c>
    </row>
    <row r="28944" spans="82:87">
      <c r="CD28944" s="34" t="s">
        <v>32813</v>
      </c>
      <c r="CG28944"/>
      <c r="CI28944" s="378">
        <v>50810</v>
      </c>
    </row>
    <row r="28945" spans="82:87">
      <c r="CD28945" s="34" t="s">
        <v>32814</v>
      </c>
      <c r="CG28945"/>
      <c r="CI28945" s="378">
        <v>50810</v>
      </c>
    </row>
    <row r="28946" spans="82:87">
      <c r="CD28946" s="34" t="s">
        <v>32815</v>
      </c>
      <c r="CG28946"/>
      <c r="CI28946" s="378">
        <v>50820</v>
      </c>
    </row>
    <row r="28947" spans="82:87">
      <c r="CD28947" s="34" t="s">
        <v>32816</v>
      </c>
      <c r="CG28947"/>
      <c r="CI28947" s="378">
        <v>50830</v>
      </c>
    </row>
    <row r="28948" spans="82:87">
      <c r="CD28948" s="34" t="s">
        <v>32817</v>
      </c>
      <c r="CG28948"/>
      <c r="CI28948" s="378">
        <v>50840</v>
      </c>
    </row>
    <row r="28949" spans="82:87">
      <c r="CD28949" s="34" t="s">
        <v>32818</v>
      </c>
      <c r="CG28949"/>
      <c r="CI28949" s="378">
        <v>50840</v>
      </c>
    </row>
    <row r="28950" spans="82:87">
      <c r="CD28950" s="34" t="s">
        <v>32819</v>
      </c>
      <c r="CG28950"/>
      <c r="CI28950" s="378">
        <v>50850</v>
      </c>
    </row>
    <row r="28951" spans="82:87">
      <c r="CD28951" s="34" t="s">
        <v>32820</v>
      </c>
      <c r="CG28951"/>
      <c r="CI28951" s="378">
        <v>50850</v>
      </c>
    </row>
    <row r="28952" spans="82:87">
      <c r="CD28952" s="34" t="s">
        <v>32821</v>
      </c>
      <c r="CG28952"/>
      <c r="CI28952" s="378">
        <v>50850</v>
      </c>
    </row>
    <row r="28953" spans="82:87">
      <c r="CD28953" s="34" t="s">
        <v>32822</v>
      </c>
      <c r="CG28953"/>
      <c r="CI28953" s="378">
        <v>50860</v>
      </c>
    </row>
    <row r="28954" spans="82:87">
      <c r="CD28954" s="34" t="s">
        <v>32823</v>
      </c>
      <c r="CG28954"/>
      <c r="CI28954" s="378">
        <v>50860</v>
      </c>
    </row>
    <row r="28955" spans="82:87">
      <c r="CD28955" s="34" t="s">
        <v>32824</v>
      </c>
      <c r="CG28955"/>
      <c r="CI28955" s="378">
        <v>50860</v>
      </c>
    </row>
    <row r="28956" spans="82:87">
      <c r="CD28956" s="34" t="s">
        <v>32825</v>
      </c>
      <c r="CG28956"/>
      <c r="CI28956" s="378">
        <v>50870</v>
      </c>
    </row>
    <row r="28957" spans="82:87">
      <c r="CD28957" s="34" t="s">
        <v>32826</v>
      </c>
      <c r="CG28957"/>
      <c r="CI28957" s="378">
        <v>50870</v>
      </c>
    </row>
    <row r="28958" spans="82:87">
      <c r="CD28958" s="34" t="s">
        <v>32827</v>
      </c>
      <c r="CG28958"/>
      <c r="CI28958" s="378">
        <v>50870</v>
      </c>
    </row>
    <row r="28959" spans="82:87">
      <c r="CD28959" s="34" t="s">
        <v>32828</v>
      </c>
      <c r="CG28959"/>
      <c r="CI28959" s="378">
        <v>50870</v>
      </c>
    </row>
    <row r="28960" spans="82:87">
      <c r="CD28960" s="34" t="s">
        <v>32829</v>
      </c>
      <c r="CG28960"/>
      <c r="CI28960" s="378">
        <v>50870</v>
      </c>
    </row>
    <row r="28961" spans="82:87">
      <c r="CD28961" s="34" t="s">
        <v>32830</v>
      </c>
      <c r="CG28961"/>
      <c r="CI28961" s="378">
        <v>50870</v>
      </c>
    </row>
    <row r="28962" spans="82:87">
      <c r="CD28962" s="34" t="s">
        <v>32831</v>
      </c>
      <c r="CG28962"/>
      <c r="CI28962" s="378">
        <v>50870</v>
      </c>
    </row>
    <row r="28963" spans="82:87">
      <c r="CD28963" s="34" t="s">
        <v>32832</v>
      </c>
      <c r="CG28963"/>
      <c r="CI28963" s="378">
        <v>50880</v>
      </c>
    </row>
    <row r="28964" spans="82:87">
      <c r="CD28964" s="34" t="s">
        <v>32833</v>
      </c>
      <c r="CG28964"/>
      <c r="CI28964" s="378">
        <v>50880</v>
      </c>
    </row>
    <row r="28965" spans="82:87">
      <c r="CD28965" s="34" t="s">
        <v>32834</v>
      </c>
      <c r="CG28965"/>
      <c r="CI28965" s="378">
        <v>50880</v>
      </c>
    </row>
    <row r="28966" spans="82:87">
      <c r="CD28966" s="34" t="s">
        <v>32835</v>
      </c>
      <c r="CG28966"/>
      <c r="CI28966" s="378">
        <v>50881</v>
      </c>
    </row>
    <row r="28967" spans="82:87">
      <c r="CD28967" s="34" t="s">
        <v>32836</v>
      </c>
      <c r="CG28967"/>
      <c r="CI28967" s="378">
        <v>50890</v>
      </c>
    </row>
    <row r="28968" spans="82:87">
      <c r="CD28968" s="34" t="s">
        <v>32837</v>
      </c>
      <c r="CG28968"/>
      <c r="CI28968" s="378">
        <v>50950</v>
      </c>
    </row>
    <row r="28969" spans="82:87">
      <c r="CD28969" s="34" t="s">
        <v>32838</v>
      </c>
      <c r="CG28969"/>
      <c r="CI28969" s="378">
        <v>50951</v>
      </c>
    </row>
    <row r="28970" spans="82:87">
      <c r="CD28970" s="34" t="s">
        <v>32839</v>
      </c>
      <c r="CG28970"/>
      <c r="CI28970" s="378">
        <v>50952</v>
      </c>
    </row>
    <row r="28971" spans="82:87">
      <c r="CD28971" s="34" t="s">
        <v>32840</v>
      </c>
      <c r="CG28971"/>
      <c r="CI28971" s="378">
        <v>50953</v>
      </c>
    </row>
    <row r="28972" spans="82:87">
      <c r="CD28972" s="34" t="s">
        <v>32841</v>
      </c>
      <c r="CG28972"/>
      <c r="CI28972" s="378">
        <v>50954</v>
      </c>
    </row>
    <row r="28973" spans="82:87">
      <c r="CD28973" s="34" t="s">
        <v>32842</v>
      </c>
      <c r="CG28973"/>
      <c r="CI28973" s="378">
        <v>50955</v>
      </c>
    </row>
    <row r="28974" spans="82:87">
      <c r="CD28974" s="34" t="s">
        <v>32843</v>
      </c>
      <c r="CG28974"/>
      <c r="CI28974" s="378">
        <v>50956</v>
      </c>
    </row>
    <row r="28975" spans="82:87">
      <c r="CD28975" s="34" t="s">
        <v>32844</v>
      </c>
      <c r="CG28975"/>
      <c r="CI28975" s="378">
        <v>50957</v>
      </c>
    </row>
    <row r="28976" spans="82:87">
      <c r="CD28976" s="34" t="s">
        <v>32845</v>
      </c>
      <c r="CG28976"/>
      <c r="CI28976" s="378">
        <v>50958</v>
      </c>
    </row>
    <row r="28977" spans="82:87">
      <c r="CD28977" s="34" t="s">
        <v>32846</v>
      </c>
      <c r="CG28977"/>
      <c r="CI28977" s="378">
        <v>50959</v>
      </c>
    </row>
    <row r="28978" spans="82:87">
      <c r="CD28978" s="34" t="s">
        <v>32847</v>
      </c>
      <c r="CG28978"/>
      <c r="CI28978" s="378">
        <v>50999</v>
      </c>
    </row>
    <row r="28979" spans="82:87">
      <c r="CD28979" s="34" t="s">
        <v>32848</v>
      </c>
      <c r="CG28979"/>
      <c r="CI28979" s="378">
        <v>51000</v>
      </c>
    </row>
    <row r="28980" spans="82:87">
      <c r="CD28980" s="34" t="s">
        <v>32849</v>
      </c>
      <c r="CG28980"/>
      <c r="CI28980" s="378">
        <v>51000</v>
      </c>
    </row>
    <row r="28981" spans="82:87">
      <c r="CD28981" s="34" t="s">
        <v>32850</v>
      </c>
      <c r="CG28981"/>
      <c r="CI28981" s="378">
        <v>51001</v>
      </c>
    </row>
    <row r="28982" spans="82:87">
      <c r="CD28982" s="34" t="s">
        <v>32851</v>
      </c>
      <c r="CG28982"/>
      <c r="CI28982" s="378">
        <v>51001</v>
      </c>
    </row>
    <row r="28983" spans="82:87">
      <c r="CD28983" s="34" t="s">
        <v>32852</v>
      </c>
      <c r="CG28983"/>
      <c r="CI28983" s="378">
        <v>51002</v>
      </c>
    </row>
    <row r="28984" spans="82:87">
      <c r="CD28984" s="34" t="s">
        <v>32853</v>
      </c>
      <c r="CG28984"/>
      <c r="CI28984" s="378">
        <v>51002</v>
      </c>
    </row>
    <row r="28985" spans="82:87">
      <c r="CD28985" s="34" t="s">
        <v>32854</v>
      </c>
      <c r="CG28985"/>
      <c r="CI28985" s="378">
        <v>51003</v>
      </c>
    </row>
    <row r="28986" spans="82:87">
      <c r="CD28986" s="34" t="s">
        <v>32855</v>
      </c>
      <c r="CG28986"/>
      <c r="CI28986" s="378">
        <v>51003</v>
      </c>
    </row>
    <row r="28987" spans="82:87">
      <c r="CD28987" s="34" t="s">
        <v>32856</v>
      </c>
      <c r="CG28987"/>
      <c r="CI28987" s="378">
        <v>51004</v>
      </c>
    </row>
    <row r="28988" spans="82:87">
      <c r="CD28988" s="34" t="s">
        <v>32857</v>
      </c>
      <c r="CG28988"/>
      <c r="CI28988" s="378">
        <v>51004</v>
      </c>
    </row>
    <row r="28989" spans="82:87">
      <c r="CD28989" s="34" t="s">
        <v>32858</v>
      </c>
      <c r="CG28989"/>
      <c r="CI28989" s="378">
        <v>51005</v>
      </c>
    </row>
    <row r="28990" spans="82:87">
      <c r="CD28990" s="34" t="s">
        <v>32859</v>
      </c>
      <c r="CG28990"/>
      <c r="CI28990" s="378">
        <v>51005</v>
      </c>
    </row>
    <row r="28991" spans="82:87">
      <c r="CD28991" s="34" t="s">
        <v>32860</v>
      </c>
      <c r="CG28991"/>
      <c r="CI28991" s="378">
        <v>51006</v>
      </c>
    </row>
    <row r="28992" spans="82:87">
      <c r="CD28992" s="34" t="s">
        <v>32861</v>
      </c>
      <c r="CG28992"/>
      <c r="CI28992" s="378">
        <v>51006</v>
      </c>
    </row>
    <row r="28993" spans="82:87">
      <c r="CD28993" s="34" t="s">
        <v>32862</v>
      </c>
      <c r="CG28993"/>
      <c r="CI28993" s="378">
        <v>51007</v>
      </c>
    </row>
    <row r="28994" spans="82:87">
      <c r="CD28994" s="34" t="s">
        <v>32863</v>
      </c>
      <c r="CG28994"/>
      <c r="CI28994" s="378">
        <v>51007</v>
      </c>
    </row>
    <row r="28995" spans="82:87">
      <c r="CD28995" s="34" t="s">
        <v>32864</v>
      </c>
      <c r="CG28995"/>
      <c r="CI28995" s="378">
        <v>51008</v>
      </c>
    </row>
    <row r="28996" spans="82:87">
      <c r="CD28996" s="34" t="s">
        <v>32865</v>
      </c>
      <c r="CG28996"/>
      <c r="CI28996" s="378">
        <v>51008</v>
      </c>
    </row>
    <row r="28997" spans="82:87">
      <c r="CD28997" s="34" t="s">
        <v>32866</v>
      </c>
      <c r="CG28997"/>
      <c r="CI28997" s="378">
        <v>51008</v>
      </c>
    </row>
    <row r="28998" spans="82:87">
      <c r="CD28998" s="34" t="s">
        <v>32867</v>
      </c>
      <c r="CG28998"/>
      <c r="CI28998" s="378">
        <v>51009</v>
      </c>
    </row>
    <row r="28999" spans="82:87">
      <c r="CD28999" s="34" t="s">
        <v>32868</v>
      </c>
      <c r="CG28999"/>
      <c r="CI28999" s="378">
        <v>51009</v>
      </c>
    </row>
    <row r="29000" spans="82:87">
      <c r="CD29000" s="34" t="s">
        <v>32869</v>
      </c>
      <c r="CG29000"/>
      <c r="CI29000" s="378">
        <v>51010</v>
      </c>
    </row>
    <row r="29001" spans="82:87">
      <c r="CD29001" s="34" t="s">
        <v>32870</v>
      </c>
      <c r="CG29001"/>
      <c r="CI29001" s="378">
        <v>51010</v>
      </c>
    </row>
    <row r="29002" spans="82:87">
      <c r="CD29002" s="34" t="s">
        <v>32871</v>
      </c>
      <c r="CG29002"/>
      <c r="CI29002" s="378">
        <v>51011</v>
      </c>
    </row>
    <row r="29003" spans="82:87">
      <c r="CD29003" s="34" t="s">
        <v>32872</v>
      </c>
      <c r="CG29003"/>
      <c r="CI29003" s="378">
        <v>51011</v>
      </c>
    </row>
    <row r="29004" spans="82:87">
      <c r="CD29004" s="34" t="s">
        <v>32873</v>
      </c>
      <c r="CG29004"/>
      <c r="CI29004" s="378">
        <v>51012</v>
      </c>
    </row>
    <row r="29005" spans="82:87">
      <c r="CD29005" s="34" t="s">
        <v>32874</v>
      </c>
      <c r="CG29005"/>
      <c r="CI29005" s="378">
        <v>51012</v>
      </c>
    </row>
    <row r="29006" spans="82:87">
      <c r="CD29006" s="34" t="s">
        <v>32875</v>
      </c>
      <c r="CG29006"/>
      <c r="CI29006" s="378">
        <v>51013</v>
      </c>
    </row>
    <row r="29007" spans="82:87">
      <c r="CD29007" s="34" t="s">
        <v>32876</v>
      </c>
      <c r="CG29007"/>
      <c r="CI29007" s="378">
        <v>51013</v>
      </c>
    </row>
    <row r="29008" spans="82:87">
      <c r="CD29008" s="34" t="s">
        <v>32877</v>
      </c>
      <c r="CG29008"/>
      <c r="CI29008" s="378">
        <v>51013</v>
      </c>
    </row>
    <row r="29009" spans="82:87">
      <c r="CD29009" s="34" t="s">
        <v>32878</v>
      </c>
      <c r="CG29009"/>
      <c r="CI29009" s="378">
        <v>51014</v>
      </c>
    </row>
    <row r="29010" spans="82:87">
      <c r="CD29010" s="34" t="s">
        <v>32879</v>
      </c>
      <c r="CG29010"/>
      <c r="CI29010" s="378">
        <v>51014</v>
      </c>
    </row>
    <row r="29011" spans="82:87">
      <c r="CD29011" s="34" t="s">
        <v>32880</v>
      </c>
      <c r="CG29011"/>
      <c r="CI29011" s="378">
        <v>51015</v>
      </c>
    </row>
    <row r="29012" spans="82:87">
      <c r="CD29012" s="34" t="s">
        <v>32881</v>
      </c>
      <c r="CG29012"/>
      <c r="CI29012" s="378">
        <v>51015</v>
      </c>
    </row>
    <row r="29013" spans="82:87">
      <c r="CD29013" s="34" t="s">
        <v>32882</v>
      </c>
      <c r="CG29013"/>
      <c r="CI29013" s="378">
        <v>51016</v>
      </c>
    </row>
    <row r="29014" spans="82:87">
      <c r="CD29014" s="34" t="s">
        <v>32883</v>
      </c>
      <c r="CG29014"/>
      <c r="CI29014" s="378">
        <v>51016</v>
      </c>
    </row>
    <row r="29015" spans="82:87">
      <c r="CD29015" s="34" t="s">
        <v>32884</v>
      </c>
      <c r="CG29015"/>
      <c r="CI29015" s="378">
        <v>51017</v>
      </c>
    </row>
    <row r="29016" spans="82:87">
      <c r="CD29016" s="34" t="s">
        <v>32885</v>
      </c>
      <c r="CG29016"/>
      <c r="CI29016" s="378">
        <v>51017</v>
      </c>
    </row>
    <row r="29017" spans="82:87">
      <c r="CD29017" s="34" t="s">
        <v>32886</v>
      </c>
      <c r="CG29017"/>
      <c r="CI29017" s="378">
        <v>51018</v>
      </c>
    </row>
    <row r="29018" spans="82:87">
      <c r="CD29018" s="34" t="s">
        <v>32887</v>
      </c>
      <c r="CG29018"/>
      <c r="CI29018" s="378">
        <v>51018</v>
      </c>
    </row>
    <row r="29019" spans="82:87">
      <c r="CD29019" s="34" t="s">
        <v>32888</v>
      </c>
      <c r="CG29019"/>
      <c r="CI29019" s="378">
        <v>51019</v>
      </c>
    </row>
    <row r="29020" spans="82:87">
      <c r="CD29020" s="34" t="s">
        <v>32889</v>
      </c>
      <c r="CG29020"/>
      <c r="CI29020" s="378">
        <v>51019</v>
      </c>
    </row>
    <row r="29021" spans="82:87">
      <c r="CD29021" s="34" t="s">
        <v>32890</v>
      </c>
      <c r="CG29021"/>
      <c r="CI29021" s="378">
        <v>51020</v>
      </c>
    </row>
    <row r="29022" spans="82:87">
      <c r="CD29022" s="34" t="s">
        <v>32891</v>
      </c>
      <c r="CG29022"/>
      <c r="CI29022" s="378">
        <v>51020</v>
      </c>
    </row>
    <row r="29023" spans="82:87">
      <c r="CD29023" s="34" t="s">
        <v>32892</v>
      </c>
      <c r="CG29023"/>
      <c r="CI29023" s="378">
        <v>51021</v>
      </c>
    </row>
    <row r="29024" spans="82:87">
      <c r="CD29024" s="34" t="s">
        <v>32893</v>
      </c>
      <c r="CG29024"/>
      <c r="CI29024" s="378">
        <v>51021</v>
      </c>
    </row>
    <row r="29025" spans="82:87">
      <c r="CD29025" s="34" t="s">
        <v>32894</v>
      </c>
      <c r="CG29025"/>
      <c r="CI29025" s="378">
        <v>51022</v>
      </c>
    </row>
    <row r="29026" spans="82:87">
      <c r="CD29026" s="34" t="s">
        <v>32895</v>
      </c>
      <c r="CG29026"/>
      <c r="CI29026" s="378">
        <v>51022</v>
      </c>
    </row>
    <row r="29027" spans="82:87">
      <c r="CD29027" s="34" t="s">
        <v>32896</v>
      </c>
      <c r="CG29027"/>
      <c r="CI29027" s="378">
        <v>51023</v>
      </c>
    </row>
    <row r="29028" spans="82:87">
      <c r="CD29028" s="34" t="s">
        <v>32897</v>
      </c>
      <c r="CG29028"/>
      <c r="CI29028" s="378">
        <v>51023</v>
      </c>
    </row>
    <row r="29029" spans="82:87">
      <c r="CD29029" s="34" t="s">
        <v>32898</v>
      </c>
      <c r="CG29029"/>
      <c r="CI29029" s="378">
        <v>51024</v>
      </c>
    </row>
    <row r="29030" spans="82:87">
      <c r="CD29030" s="34" t="s">
        <v>32899</v>
      </c>
      <c r="CG29030"/>
      <c r="CI29030" s="378">
        <v>51024</v>
      </c>
    </row>
    <row r="29031" spans="82:87">
      <c r="CD29031" s="34" t="s">
        <v>32900</v>
      </c>
      <c r="CG29031"/>
      <c r="CI29031" s="378">
        <v>51025</v>
      </c>
    </row>
    <row r="29032" spans="82:87">
      <c r="CD29032" s="34" t="s">
        <v>32901</v>
      </c>
      <c r="CG29032"/>
      <c r="CI29032" s="378">
        <v>51025</v>
      </c>
    </row>
    <row r="29033" spans="82:87">
      <c r="CD29033" s="34" t="s">
        <v>32902</v>
      </c>
      <c r="CG29033"/>
      <c r="CI29033" s="378">
        <v>51026</v>
      </c>
    </row>
    <row r="29034" spans="82:87">
      <c r="CD29034" s="34" t="s">
        <v>32903</v>
      </c>
      <c r="CG29034"/>
      <c r="CI29034" s="378">
        <v>51026</v>
      </c>
    </row>
    <row r="29035" spans="82:87">
      <c r="CD29035" s="34" t="s">
        <v>32904</v>
      </c>
      <c r="CG29035"/>
      <c r="CI29035" s="378">
        <v>51027</v>
      </c>
    </row>
    <row r="29036" spans="82:87">
      <c r="CD29036" s="34" t="s">
        <v>32905</v>
      </c>
      <c r="CG29036"/>
      <c r="CI29036" s="378">
        <v>51027</v>
      </c>
    </row>
    <row r="29037" spans="82:87">
      <c r="CD29037" s="34" t="s">
        <v>32906</v>
      </c>
      <c r="CG29037"/>
      <c r="CI29037" s="378">
        <v>51028</v>
      </c>
    </row>
    <row r="29038" spans="82:87">
      <c r="CD29038" s="34" t="s">
        <v>32907</v>
      </c>
      <c r="CG29038"/>
      <c r="CI29038" s="378">
        <v>51028</v>
      </c>
    </row>
    <row r="29039" spans="82:87">
      <c r="CD29039" s="34" t="s">
        <v>32908</v>
      </c>
      <c r="CG29039"/>
      <c r="CI29039" s="378">
        <v>51029</v>
      </c>
    </row>
    <row r="29040" spans="82:87">
      <c r="CD29040" s="34" t="s">
        <v>32909</v>
      </c>
      <c r="CG29040"/>
      <c r="CI29040" s="378">
        <v>51029</v>
      </c>
    </row>
    <row r="29041" spans="82:87">
      <c r="CD29041" s="34" t="s">
        <v>32910</v>
      </c>
      <c r="CG29041"/>
      <c r="CI29041" s="378">
        <v>51030</v>
      </c>
    </row>
    <row r="29042" spans="82:87">
      <c r="CD29042" s="34" t="s">
        <v>32911</v>
      </c>
      <c r="CG29042"/>
      <c r="CI29042" s="378">
        <v>51030</v>
      </c>
    </row>
    <row r="29043" spans="82:87">
      <c r="CD29043" s="34" t="s">
        <v>32912</v>
      </c>
      <c r="CG29043"/>
      <c r="CI29043" s="378">
        <v>51031</v>
      </c>
    </row>
    <row r="29044" spans="82:87">
      <c r="CD29044" s="34" t="s">
        <v>32913</v>
      </c>
      <c r="CG29044"/>
      <c r="CI29044" s="378">
        <v>51031</v>
      </c>
    </row>
    <row r="29045" spans="82:87">
      <c r="CD29045" s="34" t="s">
        <v>32914</v>
      </c>
      <c r="CG29045"/>
      <c r="CI29045" s="378">
        <v>51032</v>
      </c>
    </row>
    <row r="29046" spans="82:87">
      <c r="CD29046" s="34" t="s">
        <v>32915</v>
      </c>
      <c r="CG29046"/>
      <c r="CI29046" s="378">
        <v>51032</v>
      </c>
    </row>
    <row r="29047" spans="82:87">
      <c r="CD29047" s="34" t="s">
        <v>32916</v>
      </c>
      <c r="CG29047"/>
      <c r="CI29047" s="378">
        <v>51033</v>
      </c>
    </row>
    <row r="29048" spans="82:87">
      <c r="CD29048" s="34" t="s">
        <v>32917</v>
      </c>
      <c r="CG29048"/>
      <c r="CI29048" s="378">
        <v>51033</v>
      </c>
    </row>
    <row r="29049" spans="82:87">
      <c r="CD29049" s="34" t="s">
        <v>32918</v>
      </c>
      <c r="CG29049"/>
      <c r="CI29049" s="378">
        <v>51034</v>
      </c>
    </row>
    <row r="29050" spans="82:87">
      <c r="CD29050" s="34" t="s">
        <v>32919</v>
      </c>
      <c r="CG29050"/>
      <c r="CI29050" s="378">
        <v>51034</v>
      </c>
    </row>
    <row r="29051" spans="82:87">
      <c r="CD29051" s="34" t="s">
        <v>32920</v>
      </c>
      <c r="CG29051"/>
      <c r="CI29051" s="378">
        <v>51035</v>
      </c>
    </row>
    <row r="29052" spans="82:87">
      <c r="CD29052" s="34" t="s">
        <v>32921</v>
      </c>
      <c r="CG29052"/>
      <c r="CI29052" s="378">
        <v>51035</v>
      </c>
    </row>
    <row r="29053" spans="82:87">
      <c r="CD29053" s="34" t="s">
        <v>32922</v>
      </c>
      <c r="CG29053"/>
      <c r="CI29053" s="378">
        <v>51036</v>
      </c>
    </row>
    <row r="29054" spans="82:87">
      <c r="CD29054" s="34" t="s">
        <v>32923</v>
      </c>
      <c r="CG29054"/>
      <c r="CI29054" s="378">
        <v>51036</v>
      </c>
    </row>
    <row r="29055" spans="82:87">
      <c r="CD29055" s="34" t="s">
        <v>32924</v>
      </c>
      <c r="CG29055"/>
      <c r="CI29055" s="378">
        <v>51037</v>
      </c>
    </row>
    <row r="29056" spans="82:87">
      <c r="CD29056" s="34" t="s">
        <v>32925</v>
      </c>
      <c r="CG29056"/>
      <c r="CI29056" s="378">
        <v>51037</v>
      </c>
    </row>
    <row r="29057" spans="82:87">
      <c r="CD29057" s="34" t="s">
        <v>32926</v>
      </c>
      <c r="CG29057"/>
      <c r="CI29057" s="378">
        <v>51038</v>
      </c>
    </row>
    <row r="29058" spans="82:87">
      <c r="CD29058" s="34" t="s">
        <v>32927</v>
      </c>
      <c r="CG29058"/>
      <c r="CI29058" s="378">
        <v>51038</v>
      </c>
    </row>
    <row r="29059" spans="82:87">
      <c r="CD29059" s="34" t="s">
        <v>32928</v>
      </c>
      <c r="CG29059"/>
      <c r="CI29059" s="378">
        <v>51039</v>
      </c>
    </row>
    <row r="29060" spans="82:87">
      <c r="CD29060" s="34" t="s">
        <v>32929</v>
      </c>
      <c r="CG29060"/>
      <c r="CI29060" s="378">
        <v>51039</v>
      </c>
    </row>
    <row r="29061" spans="82:87">
      <c r="CD29061" s="34" t="s">
        <v>32930</v>
      </c>
      <c r="CG29061"/>
      <c r="CI29061" s="378">
        <v>51039</v>
      </c>
    </row>
    <row r="29062" spans="82:87">
      <c r="CD29062" s="34" t="s">
        <v>32931</v>
      </c>
      <c r="CG29062"/>
      <c r="CI29062" s="378">
        <v>51040</v>
      </c>
    </row>
    <row r="29063" spans="82:87">
      <c r="CD29063" s="34" t="s">
        <v>32932</v>
      </c>
      <c r="CG29063"/>
      <c r="CI29063" s="378">
        <v>51040</v>
      </c>
    </row>
    <row r="29064" spans="82:87">
      <c r="CD29064" s="34" t="s">
        <v>32933</v>
      </c>
      <c r="CG29064"/>
      <c r="CI29064" s="378">
        <v>51041</v>
      </c>
    </row>
    <row r="29065" spans="82:87">
      <c r="CD29065" s="34" t="s">
        <v>32934</v>
      </c>
      <c r="CG29065"/>
      <c r="CI29065" s="378">
        <v>51041</v>
      </c>
    </row>
    <row r="29066" spans="82:87">
      <c r="CD29066" s="34" t="s">
        <v>32935</v>
      </c>
      <c r="CG29066"/>
      <c r="CI29066" s="378">
        <v>51042</v>
      </c>
    </row>
    <row r="29067" spans="82:87">
      <c r="CD29067" s="34" t="s">
        <v>32936</v>
      </c>
      <c r="CG29067"/>
      <c r="CI29067" s="378">
        <v>51042</v>
      </c>
    </row>
    <row r="29068" spans="82:87">
      <c r="CD29068" s="34" t="s">
        <v>32937</v>
      </c>
      <c r="CG29068"/>
      <c r="CI29068" s="378">
        <v>51043</v>
      </c>
    </row>
    <row r="29069" spans="82:87">
      <c r="CD29069" s="34" t="s">
        <v>32938</v>
      </c>
      <c r="CG29069"/>
      <c r="CI29069" s="378">
        <v>51043</v>
      </c>
    </row>
    <row r="29070" spans="82:87">
      <c r="CD29070" s="34" t="s">
        <v>32939</v>
      </c>
      <c r="CG29070"/>
      <c r="CI29070" s="378">
        <v>51044</v>
      </c>
    </row>
    <row r="29071" spans="82:87">
      <c r="CD29071" s="34" t="s">
        <v>32940</v>
      </c>
      <c r="CG29071"/>
      <c r="CI29071" s="378">
        <v>51044</v>
      </c>
    </row>
    <row r="29072" spans="82:87">
      <c r="CD29072" s="34" t="s">
        <v>32941</v>
      </c>
      <c r="CG29072"/>
      <c r="CI29072" s="378">
        <v>51045</v>
      </c>
    </row>
    <row r="29073" spans="82:87">
      <c r="CD29073" s="34" t="s">
        <v>32942</v>
      </c>
      <c r="CG29073"/>
      <c r="CI29073" s="378">
        <v>51045</v>
      </c>
    </row>
    <row r="29074" spans="82:87">
      <c r="CD29074" s="34" t="s">
        <v>32943</v>
      </c>
      <c r="CG29074"/>
      <c r="CI29074" s="378">
        <v>51046</v>
      </c>
    </row>
    <row r="29075" spans="82:87">
      <c r="CD29075" s="34" t="s">
        <v>32944</v>
      </c>
      <c r="CG29075"/>
      <c r="CI29075" s="378">
        <v>51046</v>
      </c>
    </row>
    <row r="29076" spans="82:87">
      <c r="CD29076" s="34" t="s">
        <v>32945</v>
      </c>
      <c r="CG29076"/>
      <c r="CI29076" s="378">
        <v>51047</v>
      </c>
    </row>
    <row r="29077" spans="82:87">
      <c r="CD29077" s="34" t="s">
        <v>32946</v>
      </c>
      <c r="CG29077"/>
      <c r="CI29077" s="378">
        <v>51047</v>
      </c>
    </row>
    <row r="29078" spans="82:87">
      <c r="CD29078" s="34" t="s">
        <v>32947</v>
      </c>
      <c r="CG29078"/>
      <c r="CI29078" s="378">
        <v>51048</v>
      </c>
    </row>
    <row r="29079" spans="82:87">
      <c r="CD29079" s="34" t="s">
        <v>32948</v>
      </c>
      <c r="CG29079"/>
      <c r="CI29079" s="378">
        <v>51048</v>
      </c>
    </row>
    <row r="29080" spans="82:87">
      <c r="CD29080" s="34" t="s">
        <v>32949</v>
      </c>
      <c r="CG29080"/>
      <c r="CI29080" s="378">
        <v>51049</v>
      </c>
    </row>
    <row r="29081" spans="82:87">
      <c r="CD29081" s="34" t="s">
        <v>32950</v>
      </c>
      <c r="CG29081"/>
      <c r="CI29081" s="378">
        <v>51049</v>
      </c>
    </row>
    <row r="29082" spans="82:87">
      <c r="CD29082" s="34" t="s">
        <v>32951</v>
      </c>
      <c r="CG29082"/>
      <c r="CI29082" s="378">
        <v>51050</v>
      </c>
    </row>
    <row r="29083" spans="82:87">
      <c r="CD29083" s="34" t="s">
        <v>32952</v>
      </c>
      <c r="CG29083"/>
      <c r="CI29083" s="378">
        <v>51051</v>
      </c>
    </row>
    <row r="29084" spans="82:87">
      <c r="CD29084" s="34" t="s">
        <v>32953</v>
      </c>
      <c r="CG29084"/>
      <c r="CI29084" s="378">
        <v>51052</v>
      </c>
    </row>
    <row r="29085" spans="82:87">
      <c r="CD29085" s="34" t="s">
        <v>32954</v>
      </c>
      <c r="CG29085"/>
      <c r="CI29085" s="378">
        <v>51053</v>
      </c>
    </row>
    <row r="29086" spans="82:87">
      <c r="CD29086" s="34" t="s">
        <v>32955</v>
      </c>
      <c r="CG29086"/>
      <c r="CI29086" s="378">
        <v>51054</v>
      </c>
    </row>
    <row r="29087" spans="82:87">
      <c r="CD29087" s="34" t="s">
        <v>32956</v>
      </c>
      <c r="CG29087"/>
      <c r="CI29087" s="378">
        <v>51055</v>
      </c>
    </row>
    <row r="29088" spans="82:87">
      <c r="CD29088" s="34" t="s">
        <v>32957</v>
      </c>
      <c r="CG29088"/>
      <c r="CI29088" s="378">
        <v>51056</v>
      </c>
    </row>
    <row r="29089" spans="82:87">
      <c r="CD29089" s="34" t="s">
        <v>32958</v>
      </c>
      <c r="CG29089"/>
      <c r="CI29089" s="378">
        <v>51057</v>
      </c>
    </row>
    <row r="29090" spans="82:87">
      <c r="CD29090" s="34" t="s">
        <v>32959</v>
      </c>
      <c r="CG29090"/>
      <c r="CI29090" s="378">
        <v>51058</v>
      </c>
    </row>
    <row r="29091" spans="82:87">
      <c r="CD29091" s="34" t="s">
        <v>32960</v>
      </c>
      <c r="CG29091"/>
      <c r="CI29091" s="378">
        <v>51059</v>
      </c>
    </row>
    <row r="29092" spans="82:87">
      <c r="CD29092" s="34" t="s">
        <v>32961</v>
      </c>
      <c r="CG29092"/>
      <c r="CI29092" s="378">
        <v>51060</v>
      </c>
    </row>
    <row r="29093" spans="82:87">
      <c r="CD29093" s="34" t="s">
        <v>32962</v>
      </c>
      <c r="CG29093"/>
      <c r="CI29093" s="378">
        <v>51061</v>
      </c>
    </row>
    <row r="29094" spans="82:87">
      <c r="CD29094" s="34" t="s">
        <v>32963</v>
      </c>
      <c r="CG29094"/>
      <c r="CI29094" s="378">
        <v>51062</v>
      </c>
    </row>
    <row r="29095" spans="82:87">
      <c r="CD29095" s="34" t="s">
        <v>32964</v>
      </c>
      <c r="CG29095"/>
      <c r="CI29095" s="378">
        <v>51063</v>
      </c>
    </row>
    <row r="29096" spans="82:87">
      <c r="CD29096" s="34" t="s">
        <v>32965</v>
      </c>
      <c r="CG29096"/>
      <c r="CI29096" s="378">
        <v>51063</v>
      </c>
    </row>
    <row r="29097" spans="82:87">
      <c r="CD29097" s="34" t="s">
        <v>32966</v>
      </c>
      <c r="CG29097"/>
      <c r="CI29097" s="378">
        <v>51064</v>
      </c>
    </row>
    <row r="29098" spans="82:87">
      <c r="CD29098" s="34" t="s">
        <v>32967</v>
      </c>
      <c r="CG29098"/>
      <c r="CI29098" s="378">
        <v>51065</v>
      </c>
    </row>
    <row r="29099" spans="82:87">
      <c r="CD29099" s="34" t="s">
        <v>32968</v>
      </c>
      <c r="CG29099"/>
      <c r="CI29099" s="378">
        <v>51066</v>
      </c>
    </row>
    <row r="29100" spans="82:87">
      <c r="CD29100" s="34" t="s">
        <v>32969</v>
      </c>
      <c r="CG29100"/>
      <c r="CI29100" s="378">
        <v>51067</v>
      </c>
    </row>
    <row r="29101" spans="82:87">
      <c r="CD29101" s="34" t="s">
        <v>32970</v>
      </c>
      <c r="CG29101"/>
      <c r="CI29101" s="378">
        <v>51068</v>
      </c>
    </row>
    <row r="29102" spans="82:87">
      <c r="CD29102" s="34" t="s">
        <v>32971</v>
      </c>
      <c r="CG29102"/>
      <c r="CI29102" s="378">
        <v>51069</v>
      </c>
    </row>
    <row r="29103" spans="82:87">
      <c r="CD29103" s="34" t="s">
        <v>32972</v>
      </c>
      <c r="CG29103"/>
      <c r="CI29103" s="378">
        <v>51070</v>
      </c>
    </row>
    <row r="29104" spans="82:87">
      <c r="CD29104" s="34" t="s">
        <v>32973</v>
      </c>
      <c r="CG29104"/>
      <c r="CI29104" s="378">
        <v>51071</v>
      </c>
    </row>
    <row r="29105" spans="82:87">
      <c r="CD29105" s="34" t="s">
        <v>32974</v>
      </c>
      <c r="CG29105"/>
      <c r="CI29105" s="378">
        <v>51072</v>
      </c>
    </row>
    <row r="29106" spans="82:87">
      <c r="CD29106" s="34" t="s">
        <v>32975</v>
      </c>
      <c r="CG29106"/>
      <c r="CI29106" s="378">
        <v>51073</v>
      </c>
    </row>
    <row r="29107" spans="82:87">
      <c r="CD29107" s="34" t="s">
        <v>32976</v>
      </c>
      <c r="CG29107"/>
      <c r="CI29107" s="378">
        <v>51074</v>
      </c>
    </row>
    <row r="29108" spans="82:87">
      <c r="CD29108" s="34" t="s">
        <v>32977</v>
      </c>
      <c r="CG29108"/>
      <c r="CI29108" s="378">
        <v>51075</v>
      </c>
    </row>
    <row r="29109" spans="82:87">
      <c r="CD29109" s="34" t="s">
        <v>32978</v>
      </c>
      <c r="CG29109"/>
      <c r="CI29109" s="378">
        <v>51076</v>
      </c>
    </row>
    <row r="29110" spans="82:87">
      <c r="CD29110" s="34" t="s">
        <v>32979</v>
      </c>
      <c r="CG29110"/>
      <c r="CI29110" s="378">
        <v>51077</v>
      </c>
    </row>
    <row r="29111" spans="82:87">
      <c r="CD29111" s="34" t="s">
        <v>32980</v>
      </c>
      <c r="CG29111"/>
      <c r="CI29111" s="378">
        <v>51078</v>
      </c>
    </row>
    <row r="29112" spans="82:87">
      <c r="CD29112" s="34" t="s">
        <v>32981</v>
      </c>
      <c r="CG29112"/>
      <c r="CI29112" s="378">
        <v>51079</v>
      </c>
    </row>
    <row r="29113" spans="82:87">
      <c r="CD29113" s="34" t="s">
        <v>32982</v>
      </c>
      <c r="CG29113"/>
      <c r="CI29113" s="378">
        <v>51080</v>
      </c>
    </row>
    <row r="29114" spans="82:87">
      <c r="CD29114" s="34" t="s">
        <v>32983</v>
      </c>
      <c r="CG29114"/>
      <c r="CI29114" s="378">
        <v>51081</v>
      </c>
    </row>
    <row r="29115" spans="82:87">
      <c r="CD29115" s="34" t="s">
        <v>32984</v>
      </c>
      <c r="CG29115"/>
      <c r="CI29115" s="378">
        <v>51082</v>
      </c>
    </row>
    <row r="29116" spans="82:87">
      <c r="CD29116" s="34" t="s">
        <v>32985</v>
      </c>
      <c r="CG29116"/>
      <c r="CI29116" s="378">
        <v>51083</v>
      </c>
    </row>
    <row r="29117" spans="82:87">
      <c r="CD29117" s="34" t="s">
        <v>32986</v>
      </c>
      <c r="CG29117"/>
      <c r="CI29117" s="378">
        <v>51084</v>
      </c>
    </row>
    <row r="29118" spans="82:87">
      <c r="CD29118" s="34" t="s">
        <v>32987</v>
      </c>
      <c r="CG29118"/>
      <c r="CI29118" s="378">
        <v>51085</v>
      </c>
    </row>
    <row r="29119" spans="82:87">
      <c r="CD29119" s="34" t="s">
        <v>32988</v>
      </c>
      <c r="CG29119"/>
      <c r="CI29119" s="378">
        <v>51086</v>
      </c>
    </row>
    <row r="29120" spans="82:87">
      <c r="CD29120" s="34" t="s">
        <v>32989</v>
      </c>
      <c r="CG29120"/>
      <c r="CI29120" s="378">
        <v>51087</v>
      </c>
    </row>
    <row r="29121" spans="82:87">
      <c r="CD29121" s="34" t="s">
        <v>32990</v>
      </c>
      <c r="CG29121"/>
      <c r="CI29121" s="378">
        <v>51088</v>
      </c>
    </row>
    <row r="29122" spans="82:87">
      <c r="CD29122" s="34" t="s">
        <v>32991</v>
      </c>
      <c r="CG29122"/>
      <c r="CI29122" s="378">
        <v>51089</v>
      </c>
    </row>
    <row r="29123" spans="82:87">
      <c r="CD29123" s="34" t="s">
        <v>32992</v>
      </c>
      <c r="CG29123"/>
      <c r="CI29123" s="378">
        <v>51090</v>
      </c>
    </row>
    <row r="29124" spans="82:87">
      <c r="CD29124" s="34" t="s">
        <v>32993</v>
      </c>
      <c r="CG29124"/>
      <c r="CI29124" s="378">
        <v>51091</v>
      </c>
    </row>
    <row r="29125" spans="82:87">
      <c r="CD29125" s="34" t="s">
        <v>32994</v>
      </c>
      <c r="CG29125"/>
      <c r="CI29125" s="378">
        <v>51092</v>
      </c>
    </row>
    <row r="29126" spans="82:87">
      <c r="CD29126" s="34" t="s">
        <v>32995</v>
      </c>
      <c r="CG29126"/>
      <c r="CI29126" s="378">
        <v>51093</v>
      </c>
    </row>
    <row r="29127" spans="82:87">
      <c r="CD29127" s="34" t="s">
        <v>32996</v>
      </c>
      <c r="CG29127"/>
      <c r="CI29127" s="378">
        <v>51094</v>
      </c>
    </row>
    <row r="29128" spans="82:87">
      <c r="CD29128" s="34" t="s">
        <v>32997</v>
      </c>
      <c r="CG29128"/>
      <c r="CI29128" s="378">
        <v>51095</v>
      </c>
    </row>
    <row r="29129" spans="82:87">
      <c r="CD29129" s="34" t="s">
        <v>32998</v>
      </c>
      <c r="CG29129"/>
      <c r="CI29129" s="378">
        <v>51096</v>
      </c>
    </row>
    <row r="29130" spans="82:87">
      <c r="CD29130" s="34" t="s">
        <v>32999</v>
      </c>
      <c r="CG29130"/>
      <c r="CI29130" s="378">
        <v>51097</v>
      </c>
    </row>
    <row r="29131" spans="82:87">
      <c r="CD29131" s="34" t="s">
        <v>33000</v>
      </c>
      <c r="CG29131"/>
      <c r="CI29131" s="378">
        <v>51098</v>
      </c>
    </row>
    <row r="29132" spans="82:87">
      <c r="CD29132" s="34" t="s">
        <v>33001</v>
      </c>
      <c r="CG29132"/>
      <c r="CI29132" s="378">
        <v>51099</v>
      </c>
    </row>
    <row r="29133" spans="82:87">
      <c r="CD29133" s="34" t="s">
        <v>33002</v>
      </c>
      <c r="CG29133"/>
      <c r="CI29133" s="378">
        <v>51100</v>
      </c>
    </row>
    <row r="29134" spans="82:87">
      <c r="CD29134" s="34" t="s">
        <v>33003</v>
      </c>
      <c r="CG29134"/>
      <c r="CI29134" s="378">
        <v>51100</v>
      </c>
    </row>
    <row r="29135" spans="82:87">
      <c r="CD29135" s="34" t="s">
        <v>33004</v>
      </c>
      <c r="CG29135"/>
      <c r="CI29135" s="378">
        <v>51110</v>
      </c>
    </row>
    <row r="29136" spans="82:87">
      <c r="CD29136" s="34" t="s">
        <v>33005</v>
      </c>
      <c r="CG29136"/>
      <c r="CI29136" s="378">
        <v>51110</v>
      </c>
    </row>
    <row r="29137" spans="82:87">
      <c r="CD29137" s="34" t="s">
        <v>33006</v>
      </c>
      <c r="CG29137"/>
      <c r="CI29137" s="378">
        <v>51110</v>
      </c>
    </row>
    <row r="29138" spans="82:87">
      <c r="CD29138" s="34" t="s">
        <v>33007</v>
      </c>
      <c r="CG29138"/>
      <c r="CI29138" s="378">
        <v>51110</v>
      </c>
    </row>
    <row r="29139" spans="82:87">
      <c r="CD29139" s="34" t="s">
        <v>33008</v>
      </c>
      <c r="CG29139"/>
      <c r="CI29139" s="378">
        <v>51110</v>
      </c>
    </row>
    <row r="29140" spans="82:87">
      <c r="CD29140" s="34" t="s">
        <v>33009</v>
      </c>
      <c r="CG29140"/>
      <c r="CI29140" s="378">
        <v>51110</v>
      </c>
    </row>
    <row r="29141" spans="82:87">
      <c r="CD29141" s="34" t="s">
        <v>33010</v>
      </c>
      <c r="CG29141"/>
      <c r="CI29141" s="378">
        <v>51110</v>
      </c>
    </row>
    <row r="29142" spans="82:87">
      <c r="CD29142" s="34" t="s">
        <v>33011</v>
      </c>
      <c r="CG29142"/>
      <c r="CI29142" s="378">
        <v>51110</v>
      </c>
    </row>
    <row r="29143" spans="82:87">
      <c r="CD29143" s="34" t="s">
        <v>33012</v>
      </c>
      <c r="CG29143"/>
      <c r="CI29143" s="378">
        <v>51110</v>
      </c>
    </row>
    <row r="29144" spans="82:87">
      <c r="CD29144" s="34" t="s">
        <v>33013</v>
      </c>
      <c r="CG29144"/>
      <c r="CI29144" s="378">
        <v>51110</v>
      </c>
    </row>
    <row r="29145" spans="82:87">
      <c r="CD29145" s="34" t="s">
        <v>33014</v>
      </c>
      <c r="CG29145"/>
      <c r="CI29145" s="378">
        <v>51110</v>
      </c>
    </row>
    <row r="29146" spans="82:87">
      <c r="CD29146" s="34" t="s">
        <v>33015</v>
      </c>
      <c r="CG29146"/>
      <c r="CI29146" s="378">
        <v>51110</v>
      </c>
    </row>
    <row r="29147" spans="82:87">
      <c r="CD29147" s="34" t="s">
        <v>33016</v>
      </c>
      <c r="CG29147"/>
      <c r="CI29147" s="378">
        <v>51110</v>
      </c>
    </row>
    <row r="29148" spans="82:87">
      <c r="CD29148" s="34" t="s">
        <v>33017</v>
      </c>
      <c r="CG29148"/>
      <c r="CI29148" s="378">
        <v>51120</v>
      </c>
    </row>
    <row r="29149" spans="82:87">
      <c r="CD29149" s="34" t="s">
        <v>33018</v>
      </c>
      <c r="CG29149"/>
      <c r="CI29149" s="378">
        <v>51120</v>
      </c>
    </row>
    <row r="29150" spans="82:87">
      <c r="CD29150" s="34" t="s">
        <v>33019</v>
      </c>
      <c r="CG29150"/>
      <c r="CI29150" s="378">
        <v>51120</v>
      </c>
    </row>
    <row r="29151" spans="82:87">
      <c r="CD29151" s="34" t="s">
        <v>33020</v>
      </c>
      <c r="CG29151"/>
      <c r="CI29151" s="378">
        <v>51120</v>
      </c>
    </row>
    <row r="29152" spans="82:87">
      <c r="CD29152" s="34" t="s">
        <v>33021</v>
      </c>
      <c r="CG29152"/>
      <c r="CI29152" s="378">
        <v>51120</v>
      </c>
    </row>
    <row r="29153" spans="82:87">
      <c r="CD29153" s="34" t="s">
        <v>33022</v>
      </c>
      <c r="CG29153"/>
      <c r="CI29153" s="378">
        <v>51120</v>
      </c>
    </row>
    <row r="29154" spans="82:87">
      <c r="CD29154" s="34" t="s">
        <v>33023</v>
      </c>
      <c r="CG29154"/>
      <c r="CI29154" s="378">
        <v>51120</v>
      </c>
    </row>
    <row r="29155" spans="82:87">
      <c r="CD29155" s="34" t="s">
        <v>33024</v>
      </c>
      <c r="CG29155"/>
      <c r="CI29155" s="378">
        <v>51120</v>
      </c>
    </row>
    <row r="29156" spans="82:87">
      <c r="CD29156" s="34" t="s">
        <v>33025</v>
      </c>
      <c r="CG29156"/>
      <c r="CI29156" s="378">
        <v>51120</v>
      </c>
    </row>
    <row r="29157" spans="82:87">
      <c r="CD29157" s="34" t="s">
        <v>33026</v>
      </c>
      <c r="CG29157"/>
      <c r="CI29157" s="378">
        <v>51120</v>
      </c>
    </row>
    <row r="29158" spans="82:87">
      <c r="CD29158" s="34" t="s">
        <v>33027</v>
      </c>
      <c r="CG29158"/>
      <c r="CI29158" s="378">
        <v>51120</v>
      </c>
    </row>
    <row r="29159" spans="82:87">
      <c r="CD29159" s="34" t="s">
        <v>33028</v>
      </c>
      <c r="CG29159"/>
      <c r="CI29159" s="378">
        <v>51120</v>
      </c>
    </row>
    <row r="29160" spans="82:87">
      <c r="CD29160" s="34" t="s">
        <v>33029</v>
      </c>
      <c r="CG29160"/>
      <c r="CI29160" s="378">
        <v>51120</v>
      </c>
    </row>
    <row r="29161" spans="82:87">
      <c r="CD29161" s="34" t="s">
        <v>33030</v>
      </c>
      <c r="CG29161"/>
      <c r="CI29161" s="378">
        <v>51120</v>
      </c>
    </row>
    <row r="29162" spans="82:87">
      <c r="CD29162" s="34" t="s">
        <v>33031</v>
      </c>
      <c r="CG29162"/>
      <c r="CI29162" s="378">
        <v>51120</v>
      </c>
    </row>
    <row r="29163" spans="82:87">
      <c r="CD29163" s="34" t="s">
        <v>33032</v>
      </c>
      <c r="CG29163"/>
      <c r="CI29163" s="378">
        <v>51120</v>
      </c>
    </row>
    <row r="29164" spans="82:87">
      <c r="CD29164" s="34" t="s">
        <v>33033</v>
      </c>
      <c r="CG29164"/>
      <c r="CI29164" s="378">
        <v>51120</v>
      </c>
    </row>
    <row r="29165" spans="82:87">
      <c r="CD29165" s="34" t="s">
        <v>33034</v>
      </c>
      <c r="CG29165"/>
      <c r="CI29165" s="378">
        <v>51120</v>
      </c>
    </row>
    <row r="29166" spans="82:87">
      <c r="CD29166" s="34" t="s">
        <v>33035</v>
      </c>
      <c r="CG29166"/>
      <c r="CI29166" s="378">
        <v>51120</v>
      </c>
    </row>
    <row r="29167" spans="82:87">
      <c r="CD29167" s="34" t="s">
        <v>33036</v>
      </c>
      <c r="CG29167"/>
      <c r="CI29167" s="378">
        <v>51120</v>
      </c>
    </row>
    <row r="29168" spans="82:87">
      <c r="CD29168" s="34" t="s">
        <v>33037</v>
      </c>
      <c r="CG29168"/>
      <c r="CI29168" s="378">
        <v>51120</v>
      </c>
    </row>
    <row r="29169" spans="82:87">
      <c r="CD29169" s="34" t="s">
        <v>33038</v>
      </c>
      <c r="CG29169"/>
      <c r="CI29169" s="378">
        <v>51120</v>
      </c>
    </row>
    <row r="29170" spans="82:87">
      <c r="CD29170" s="34" t="s">
        <v>33039</v>
      </c>
      <c r="CG29170"/>
      <c r="CI29170" s="378">
        <v>51120</v>
      </c>
    </row>
    <row r="29171" spans="82:87">
      <c r="CD29171" s="34" t="s">
        <v>33040</v>
      </c>
      <c r="CG29171"/>
      <c r="CI29171" s="378">
        <v>51120</v>
      </c>
    </row>
    <row r="29172" spans="82:87">
      <c r="CD29172" s="34" t="s">
        <v>33041</v>
      </c>
      <c r="CG29172"/>
      <c r="CI29172" s="378">
        <v>51120</v>
      </c>
    </row>
    <row r="29173" spans="82:87">
      <c r="CD29173" s="34" t="s">
        <v>33042</v>
      </c>
      <c r="CG29173"/>
      <c r="CI29173" s="378">
        <v>51120</v>
      </c>
    </row>
    <row r="29174" spans="82:87">
      <c r="CD29174" s="34" t="s">
        <v>33043</v>
      </c>
      <c r="CG29174"/>
      <c r="CI29174" s="378">
        <v>51120</v>
      </c>
    </row>
    <row r="29175" spans="82:87">
      <c r="CD29175" s="34" t="s">
        <v>33044</v>
      </c>
      <c r="CG29175"/>
      <c r="CI29175" s="378">
        <v>51120</v>
      </c>
    </row>
    <row r="29176" spans="82:87">
      <c r="CD29176" s="34" t="s">
        <v>33045</v>
      </c>
      <c r="CG29176"/>
      <c r="CI29176" s="378">
        <v>51121</v>
      </c>
    </row>
    <row r="29177" spans="82:87">
      <c r="CD29177" s="34" t="s">
        <v>33046</v>
      </c>
      <c r="CG29177"/>
      <c r="CI29177" s="378">
        <v>51122</v>
      </c>
    </row>
    <row r="29178" spans="82:87">
      <c r="CD29178" s="34" t="s">
        <v>33047</v>
      </c>
      <c r="CG29178"/>
      <c r="CI29178" s="378">
        <v>51130</v>
      </c>
    </row>
    <row r="29179" spans="82:87">
      <c r="CD29179" s="34" t="s">
        <v>33048</v>
      </c>
      <c r="CG29179"/>
      <c r="CI29179" s="378">
        <v>51130</v>
      </c>
    </row>
    <row r="29180" spans="82:87">
      <c r="CD29180" s="34" t="s">
        <v>33049</v>
      </c>
      <c r="CG29180"/>
      <c r="CI29180" s="378">
        <v>51130</v>
      </c>
    </row>
    <row r="29181" spans="82:87">
      <c r="CD29181" s="34" t="s">
        <v>33050</v>
      </c>
      <c r="CG29181"/>
      <c r="CI29181" s="378">
        <v>51130</v>
      </c>
    </row>
    <row r="29182" spans="82:87">
      <c r="CD29182" s="34" t="s">
        <v>33051</v>
      </c>
      <c r="CG29182"/>
      <c r="CI29182" s="378">
        <v>51130</v>
      </c>
    </row>
    <row r="29183" spans="82:87">
      <c r="CD29183" s="34" t="s">
        <v>33052</v>
      </c>
      <c r="CG29183"/>
      <c r="CI29183" s="378">
        <v>51130</v>
      </c>
    </row>
    <row r="29184" spans="82:87">
      <c r="CD29184" s="34" t="s">
        <v>33053</v>
      </c>
      <c r="CG29184"/>
      <c r="CI29184" s="378">
        <v>51130</v>
      </c>
    </row>
    <row r="29185" spans="82:87">
      <c r="CD29185" s="34" t="s">
        <v>33054</v>
      </c>
      <c r="CG29185"/>
      <c r="CI29185" s="378">
        <v>51130</v>
      </c>
    </row>
    <row r="29186" spans="82:87">
      <c r="CD29186" s="34" t="s">
        <v>33055</v>
      </c>
      <c r="CG29186"/>
      <c r="CI29186" s="378">
        <v>51130</v>
      </c>
    </row>
    <row r="29187" spans="82:87">
      <c r="CD29187" s="34" t="s">
        <v>33056</v>
      </c>
      <c r="CG29187"/>
      <c r="CI29187" s="378">
        <v>51130</v>
      </c>
    </row>
    <row r="29188" spans="82:87">
      <c r="CD29188" s="34" t="s">
        <v>33057</v>
      </c>
      <c r="CG29188"/>
      <c r="CI29188" s="378">
        <v>51130</v>
      </c>
    </row>
    <row r="29189" spans="82:87">
      <c r="CD29189" s="34" t="s">
        <v>33058</v>
      </c>
      <c r="CG29189"/>
      <c r="CI29189" s="378">
        <v>51130</v>
      </c>
    </row>
    <row r="29190" spans="82:87">
      <c r="CD29190" s="34" t="s">
        <v>33059</v>
      </c>
      <c r="CG29190"/>
      <c r="CI29190" s="378">
        <v>51130</v>
      </c>
    </row>
    <row r="29191" spans="82:87">
      <c r="CD29191" s="34" t="s">
        <v>33060</v>
      </c>
      <c r="CG29191"/>
      <c r="CI29191" s="378">
        <v>51130</v>
      </c>
    </row>
    <row r="29192" spans="82:87">
      <c r="CD29192" s="34" t="s">
        <v>33061</v>
      </c>
      <c r="CG29192"/>
      <c r="CI29192" s="378">
        <v>51130</v>
      </c>
    </row>
    <row r="29193" spans="82:87">
      <c r="CD29193" s="34" t="s">
        <v>33062</v>
      </c>
      <c r="CG29193"/>
      <c r="CI29193" s="378">
        <v>51130</v>
      </c>
    </row>
    <row r="29194" spans="82:87">
      <c r="CD29194" s="34" t="s">
        <v>33063</v>
      </c>
      <c r="CG29194"/>
      <c r="CI29194" s="378">
        <v>51130</v>
      </c>
    </row>
    <row r="29195" spans="82:87">
      <c r="CD29195" s="34" t="s">
        <v>33064</v>
      </c>
      <c r="CG29195"/>
      <c r="CI29195" s="378">
        <v>51130</v>
      </c>
    </row>
    <row r="29196" spans="82:87">
      <c r="CD29196" s="34" t="s">
        <v>33065</v>
      </c>
      <c r="CG29196"/>
      <c r="CI29196" s="378">
        <v>51130</v>
      </c>
    </row>
    <row r="29197" spans="82:87">
      <c r="CD29197" s="34" t="s">
        <v>33066</v>
      </c>
      <c r="CG29197"/>
      <c r="CI29197" s="378">
        <v>51130</v>
      </c>
    </row>
    <row r="29198" spans="82:87">
      <c r="CD29198" s="34" t="s">
        <v>33067</v>
      </c>
      <c r="CG29198"/>
      <c r="CI29198" s="378">
        <v>51130</v>
      </c>
    </row>
    <row r="29199" spans="82:87">
      <c r="CD29199" s="34" t="s">
        <v>33068</v>
      </c>
      <c r="CG29199"/>
      <c r="CI29199" s="378">
        <v>51130</v>
      </c>
    </row>
    <row r="29200" spans="82:87">
      <c r="CD29200" s="34" t="s">
        <v>33069</v>
      </c>
      <c r="CG29200"/>
      <c r="CI29200" s="378">
        <v>51130</v>
      </c>
    </row>
    <row r="29201" spans="82:87">
      <c r="CD29201" s="34" t="s">
        <v>33070</v>
      </c>
      <c r="CG29201"/>
      <c r="CI29201" s="378">
        <v>51130</v>
      </c>
    </row>
    <row r="29202" spans="82:87">
      <c r="CD29202" s="34" t="s">
        <v>33071</v>
      </c>
      <c r="CG29202"/>
      <c r="CI29202" s="378">
        <v>51130</v>
      </c>
    </row>
    <row r="29203" spans="82:87">
      <c r="CD29203" s="34" t="s">
        <v>33072</v>
      </c>
      <c r="CG29203"/>
      <c r="CI29203" s="378">
        <v>51130</v>
      </c>
    </row>
    <row r="29204" spans="82:87">
      <c r="CD29204" s="34" t="s">
        <v>33073</v>
      </c>
      <c r="CG29204"/>
      <c r="CI29204" s="378">
        <v>51130</v>
      </c>
    </row>
    <row r="29205" spans="82:87">
      <c r="CD29205" s="34" t="s">
        <v>33074</v>
      </c>
      <c r="CG29205"/>
      <c r="CI29205" s="378">
        <v>51140</v>
      </c>
    </row>
    <row r="29206" spans="82:87">
      <c r="CD29206" s="34" t="s">
        <v>33075</v>
      </c>
      <c r="CG29206"/>
      <c r="CI29206" s="378">
        <v>51140</v>
      </c>
    </row>
    <row r="29207" spans="82:87">
      <c r="CD29207" s="34" t="s">
        <v>33076</v>
      </c>
      <c r="CG29207"/>
      <c r="CI29207" s="378">
        <v>51140</v>
      </c>
    </row>
    <row r="29208" spans="82:87">
      <c r="CD29208" s="34" t="s">
        <v>33077</v>
      </c>
      <c r="CG29208"/>
      <c r="CI29208" s="378">
        <v>51140</v>
      </c>
    </row>
    <row r="29209" spans="82:87">
      <c r="CD29209" s="34" t="s">
        <v>33078</v>
      </c>
      <c r="CG29209"/>
      <c r="CI29209" s="378">
        <v>51140</v>
      </c>
    </row>
    <row r="29210" spans="82:87">
      <c r="CD29210" s="34" t="s">
        <v>33079</v>
      </c>
      <c r="CG29210"/>
      <c r="CI29210" s="378">
        <v>51140</v>
      </c>
    </row>
    <row r="29211" spans="82:87">
      <c r="CD29211" s="34" t="s">
        <v>33080</v>
      </c>
      <c r="CG29211"/>
      <c r="CI29211" s="378">
        <v>51140</v>
      </c>
    </row>
    <row r="29212" spans="82:87">
      <c r="CD29212" s="34" t="s">
        <v>33081</v>
      </c>
      <c r="CG29212"/>
      <c r="CI29212" s="378">
        <v>51140</v>
      </c>
    </row>
    <row r="29213" spans="82:87">
      <c r="CD29213" s="34" t="s">
        <v>33082</v>
      </c>
      <c r="CG29213"/>
      <c r="CI29213" s="378">
        <v>51140</v>
      </c>
    </row>
    <row r="29214" spans="82:87">
      <c r="CD29214" s="34" t="s">
        <v>33083</v>
      </c>
      <c r="CG29214"/>
      <c r="CI29214" s="378">
        <v>51140</v>
      </c>
    </row>
    <row r="29215" spans="82:87">
      <c r="CD29215" s="34" t="s">
        <v>33084</v>
      </c>
      <c r="CG29215"/>
      <c r="CI29215" s="378">
        <v>51140</v>
      </c>
    </row>
    <row r="29216" spans="82:87">
      <c r="CD29216" s="34" t="s">
        <v>33085</v>
      </c>
      <c r="CG29216"/>
      <c r="CI29216" s="378">
        <v>51140</v>
      </c>
    </row>
    <row r="29217" spans="82:87">
      <c r="CD29217" s="34" t="s">
        <v>33086</v>
      </c>
      <c r="CG29217"/>
      <c r="CI29217" s="378">
        <v>51140</v>
      </c>
    </row>
    <row r="29218" spans="82:87">
      <c r="CD29218" s="34" t="s">
        <v>33087</v>
      </c>
      <c r="CG29218"/>
      <c r="CI29218" s="378">
        <v>51140</v>
      </c>
    </row>
    <row r="29219" spans="82:87">
      <c r="CD29219" s="34" t="s">
        <v>33088</v>
      </c>
      <c r="CG29219"/>
      <c r="CI29219" s="378">
        <v>51140</v>
      </c>
    </row>
    <row r="29220" spans="82:87">
      <c r="CD29220" s="34" t="s">
        <v>33089</v>
      </c>
      <c r="CG29220"/>
      <c r="CI29220" s="378">
        <v>51140</v>
      </c>
    </row>
    <row r="29221" spans="82:87">
      <c r="CD29221" s="34" t="s">
        <v>33090</v>
      </c>
      <c r="CG29221"/>
      <c r="CI29221" s="378">
        <v>51140</v>
      </c>
    </row>
    <row r="29222" spans="82:87">
      <c r="CD29222" s="34" t="s">
        <v>33091</v>
      </c>
      <c r="CG29222"/>
      <c r="CI29222" s="378">
        <v>51150</v>
      </c>
    </row>
    <row r="29223" spans="82:87">
      <c r="CD29223" s="34" t="s">
        <v>33092</v>
      </c>
      <c r="CG29223"/>
      <c r="CI29223" s="378">
        <v>51150</v>
      </c>
    </row>
    <row r="29224" spans="82:87">
      <c r="CD29224" s="34" t="s">
        <v>33093</v>
      </c>
      <c r="CG29224"/>
      <c r="CI29224" s="378">
        <v>51150</v>
      </c>
    </row>
    <row r="29225" spans="82:87">
      <c r="CD29225" s="34" t="s">
        <v>33094</v>
      </c>
      <c r="CG29225"/>
      <c r="CI29225" s="378">
        <v>51150</v>
      </c>
    </row>
    <row r="29226" spans="82:87">
      <c r="CD29226" s="34" t="s">
        <v>33095</v>
      </c>
      <c r="CG29226"/>
      <c r="CI29226" s="378">
        <v>51150</v>
      </c>
    </row>
    <row r="29227" spans="82:87">
      <c r="CD29227" s="34" t="s">
        <v>33096</v>
      </c>
      <c r="CG29227"/>
      <c r="CI29227" s="378">
        <v>51150</v>
      </c>
    </row>
    <row r="29228" spans="82:87">
      <c r="CD29228" s="34" t="s">
        <v>33097</v>
      </c>
      <c r="CG29228"/>
      <c r="CI29228" s="378">
        <v>51150</v>
      </c>
    </row>
    <row r="29229" spans="82:87">
      <c r="CD29229" s="34" t="s">
        <v>33098</v>
      </c>
      <c r="CG29229"/>
      <c r="CI29229" s="378">
        <v>51150</v>
      </c>
    </row>
    <row r="29230" spans="82:87">
      <c r="CD29230" s="34" t="s">
        <v>33099</v>
      </c>
      <c r="CG29230"/>
      <c r="CI29230" s="378">
        <v>51150</v>
      </c>
    </row>
    <row r="29231" spans="82:87">
      <c r="CD29231" s="34" t="s">
        <v>33100</v>
      </c>
      <c r="CG29231"/>
      <c r="CI29231" s="378">
        <v>51150</v>
      </c>
    </row>
    <row r="29232" spans="82:87">
      <c r="CD29232" s="34" t="s">
        <v>33101</v>
      </c>
      <c r="CG29232"/>
      <c r="CI29232" s="378">
        <v>51150</v>
      </c>
    </row>
    <row r="29233" spans="82:87">
      <c r="CD29233" s="34" t="s">
        <v>33102</v>
      </c>
      <c r="CG29233"/>
      <c r="CI29233" s="378">
        <v>51150</v>
      </c>
    </row>
    <row r="29234" spans="82:87">
      <c r="CD29234" s="34" t="s">
        <v>33103</v>
      </c>
      <c r="CG29234"/>
      <c r="CI29234" s="378">
        <v>51150</v>
      </c>
    </row>
    <row r="29235" spans="82:87">
      <c r="CD29235" s="34" t="s">
        <v>33104</v>
      </c>
      <c r="CG29235"/>
      <c r="CI29235" s="378">
        <v>51150</v>
      </c>
    </row>
    <row r="29236" spans="82:87">
      <c r="CD29236" s="34" t="s">
        <v>33105</v>
      </c>
      <c r="CG29236"/>
      <c r="CI29236" s="378">
        <v>51150</v>
      </c>
    </row>
    <row r="29237" spans="82:87">
      <c r="CD29237" s="34" t="s">
        <v>33106</v>
      </c>
      <c r="CG29237"/>
      <c r="CI29237" s="378">
        <v>51150</v>
      </c>
    </row>
    <row r="29238" spans="82:87">
      <c r="CD29238" s="34" t="s">
        <v>33107</v>
      </c>
      <c r="CG29238"/>
      <c r="CI29238" s="378">
        <v>51150</v>
      </c>
    </row>
    <row r="29239" spans="82:87">
      <c r="CD29239" s="34" t="s">
        <v>33108</v>
      </c>
      <c r="CG29239"/>
      <c r="CI29239" s="378">
        <v>51160</v>
      </c>
    </row>
    <row r="29240" spans="82:87">
      <c r="CD29240" s="34" t="s">
        <v>33109</v>
      </c>
      <c r="CG29240"/>
      <c r="CI29240" s="378">
        <v>51160</v>
      </c>
    </row>
    <row r="29241" spans="82:87">
      <c r="CD29241" s="34" t="s">
        <v>33110</v>
      </c>
      <c r="CG29241"/>
      <c r="CI29241" s="378">
        <v>51160</v>
      </c>
    </row>
    <row r="29242" spans="82:87">
      <c r="CD29242" s="34" t="s">
        <v>33111</v>
      </c>
      <c r="CG29242"/>
      <c r="CI29242" s="378">
        <v>51160</v>
      </c>
    </row>
    <row r="29243" spans="82:87">
      <c r="CD29243" s="34" t="s">
        <v>33112</v>
      </c>
      <c r="CG29243"/>
      <c r="CI29243" s="378">
        <v>51160</v>
      </c>
    </row>
    <row r="29244" spans="82:87">
      <c r="CD29244" s="34" t="s">
        <v>33113</v>
      </c>
      <c r="CG29244"/>
      <c r="CI29244" s="378">
        <v>51160</v>
      </c>
    </row>
    <row r="29245" spans="82:87">
      <c r="CD29245" s="34" t="s">
        <v>33114</v>
      </c>
      <c r="CG29245"/>
      <c r="CI29245" s="378">
        <v>51160</v>
      </c>
    </row>
    <row r="29246" spans="82:87">
      <c r="CD29246" s="34" t="s">
        <v>33115</v>
      </c>
      <c r="CG29246"/>
      <c r="CI29246" s="378">
        <v>51160</v>
      </c>
    </row>
    <row r="29247" spans="82:87">
      <c r="CD29247" s="34" t="s">
        <v>33116</v>
      </c>
      <c r="CG29247"/>
      <c r="CI29247" s="378">
        <v>51160</v>
      </c>
    </row>
    <row r="29248" spans="82:87">
      <c r="CD29248" s="34" t="s">
        <v>33117</v>
      </c>
      <c r="CG29248"/>
      <c r="CI29248" s="378">
        <v>51170</v>
      </c>
    </row>
    <row r="29249" spans="82:87">
      <c r="CD29249" s="34" t="s">
        <v>33118</v>
      </c>
      <c r="CG29249"/>
      <c r="CI29249" s="378">
        <v>51170</v>
      </c>
    </row>
    <row r="29250" spans="82:87">
      <c r="CD29250" s="34" t="s">
        <v>33119</v>
      </c>
      <c r="CG29250"/>
      <c r="CI29250" s="378">
        <v>51170</v>
      </c>
    </row>
    <row r="29251" spans="82:87">
      <c r="CD29251" s="34" t="s">
        <v>33120</v>
      </c>
      <c r="CG29251"/>
      <c r="CI29251" s="378">
        <v>51170</v>
      </c>
    </row>
    <row r="29252" spans="82:87">
      <c r="CD29252" s="34" t="s">
        <v>33121</v>
      </c>
      <c r="CG29252"/>
      <c r="CI29252" s="378">
        <v>51170</v>
      </c>
    </row>
    <row r="29253" spans="82:87">
      <c r="CD29253" s="34" t="s">
        <v>33122</v>
      </c>
      <c r="CG29253"/>
      <c r="CI29253" s="378">
        <v>51170</v>
      </c>
    </row>
    <row r="29254" spans="82:87">
      <c r="CD29254" s="34" t="s">
        <v>33123</v>
      </c>
      <c r="CG29254"/>
      <c r="CI29254" s="378">
        <v>51170</v>
      </c>
    </row>
    <row r="29255" spans="82:87">
      <c r="CD29255" s="34" t="s">
        <v>33124</v>
      </c>
      <c r="CG29255"/>
      <c r="CI29255" s="378">
        <v>51170</v>
      </c>
    </row>
    <row r="29256" spans="82:87">
      <c r="CD29256" s="34" t="s">
        <v>33125</v>
      </c>
      <c r="CG29256"/>
      <c r="CI29256" s="378">
        <v>51170</v>
      </c>
    </row>
    <row r="29257" spans="82:87">
      <c r="CD29257" s="34" t="s">
        <v>33126</v>
      </c>
      <c r="CG29257"/>
      <c r="CI29257" s="378">
        <v>51170</v>
      </c>
    </row>
    <row r="29258" spans="82:87">
      <c r="CD29258" s="34" t="s">
        <v>33127</v>
      </c>
      <c r="CG29258"/>
      <c r="CI29258" s="378">
        <v>51170</v>
      </c>
    </row>
    <row r="29259" spans="82:87">
      <c r="CD29259" s="34" t="s">
        <v>33128</v>
      </c>
      <c r="CG29259"/>
      <c r="CI29259" s="378">
        <v>51170</v>
      </c>
    </row>
    <row r="29260" spans="82:87">
      <c r="CD29260" s="34" t="s">
        <v>33129</v>
      </c>
      <c r="CG29260"/>
      <c r="CI29260" s="378">
        <v>51170</v>
      </c>
    </row>
    <row r="29261" spans="82:87">
      <c r="CD29261" s="34" t="s">
        <v>33130</v>
      </c>
      <c r="CG29261"/>
      <c r="CI29261" s="378">
        <v>51170</v>
      </c>
    </row>
    <row r="29262" spans="82:87">
      <c r="CD29262" s="34" t="s">
        <v>33131</v>
      </c>
      <c r="CG29262"/>
      <c r="CI29262" s="378">
        <v>51170</v>
      </c>
    </row>
    <row r="29263" spans="82:87">
      <c r="CD29263" s="34" t="s">
        <v>33132</v>
      </c>
      <c r="CG29263"/>
      <c r="CI29263" s="378">
        <v>51170</v>
      </c>
    </row>
    <row r="29264" spans="82:87">
      <c r="CD29264" s="34" t="s">
        <v>33133</v>
      </c>
      <c r="CG29264"/>
      <c r="CI29264" s="378">
        <v>51170</v>
      </c>
    </row>
    <row r="29265" spans="82:87">
      <c r="CD29265" s="34" t="s">
        <v>33134</v>
      </c>
      <c r="CG29265"/>
      <c r="CI29265" s="378">
        <v>51170</v>
      </c>
    </row>
    <row r="29266" spans="82:87">
      <c r="CD29266" s="34" t="s">
        <v>33135</v>
      </c>
      <c r="CG29266"/>
      <c r="CI29266" s="378">
        <v>51170</v>
      </c>
    </row>
    <row r="29267" spans="82:87">
      <c r="CD29267" s="34" t="s">
        <v>33136</v>
      </c>
      <c r="CG29267"/>
      <c r="CI29267" s="378">
        <v>51170</v>
      </c>
    </row>
    <row r="29268" spans="82:87">
      <c r="CD29268" s="34" t="s">
        <v>33137</v>
      </c>
      <c r="CG29268"/>
      <c r="CI29268" s="378">
        <v>51170</v>
      </c>
    </row>
    <row r="29269" spans="82:87">
      <c r="CD29269" s="34" t="s">
        <v>33138</v>
      </c>
      <c r="CG29269"/>
      <c r="CI29269" s="378">
        <v>51170</v>
      </c>
    </row>
    <row r="29270" spans="82:87">
      <c r="CD29270" s="34" t="s">
        <v>33139</v>
      </c>
      <c r="CG29270"/>
      <c r="CI29270" s="378">
        <v>51170</v>
      </c>
    </row>
    <row r="29271" spans="82:87">
      <c r="CD29271" s="34" t="s">
        <v>33140</v>
      </c>
      <c r="CG29271"/>
      <c r="CI29271" s="378">
        <v>51170</v>
      </c>
    </row>
    <row r="29272" spans="82:87">
      <c r="CD29272" s="34" t="s">
        <v>33141</v>
      </c>
      <c r="CG29272"/>
      <c r="CI29272" s="378">
        <v>51170</v>
      </c>
    </row>
    <row r="29273" spans="82:87">
      <c r="CD29273" s="34" t="s">
        <v>33142</v>
      </c>
      <c r="CG29273"/>
      <c r="CI29273" s="378">
        <v>51170</v>
      </c>
    </row>
    <row r="29274" spans="82:87">
      <c r="CD29274" s="34" t="s">
        <v>33143</v>
      </c>
      <c r="CG29274"/>
      <c r="CI29274" s="378">
        <v>51170</v>
      </c>
    </row>
    <row r="29275" spans="82:87">
      <c r="CD29275" s="34" t="s">
        <v>33144</v>
      </c>
      <c r="CG29275"/>
      <c r="CI29275" s="378">
        <v>51170</v>
      </c>
    </row>
    <row r="29276" spans="82:87">
      <c r="CD29276" s="34" t="s">
        <v>33145</v>
      </c>
      <c r="CG29276"/>
      <c r="CI29276" s="378">
        <v>51190</v>
      </c>
    </row>
    <row r="29277" spans="82:87">
      <c r="CD29277" s="34" t="s">
        <v>33146</v>
      </c>
      <c r="CG29277"/>
      <c r="CI29277" s="378">
        <v>51190</v>
      </c>
    </row>
    <row r="29278" spans="82:87">
      <c r="CD29278" s="34" t="s">
        <v>33147</v>
      </c>
      <c r="CG29278"/>
      <c r="CI29278" s="378">
        <v>51190</v>
      </c>
    </row>
    <row r="29279" spans="82:87">
      <c r="CD29279" s="34" t="s">
        <v>33148</v>
      </c>
      <c r="CG29279"/>
      <c r="CI29279" s="378">
        <v>51190</v>
      </c>
    </row>
    <row r="29280" spans="82:87">
      <c r="CD29280" s="34" t="s">
        <v>33149</v>
      </c>
      <c r="CG29280"/>
      <c r="CI29280" s="378">
        <v>51190</v>
      </c>
    </row>
    <row r="29281" spans="82:87">
      <c r="CD29281" s="34" t="s">
        <v>33150</v>
      </c>
      <c r="CG29281"/>
      <c r="CI29281" s="378">
        <v>51190</v>
      </c>
    </row>
    <row r="29282" spans="82:87">
      <c r="CD29282" s="34" t="s">
        <v>33151</v>
      </c>
      <c r="CG29282"/>
      <c r="CI29282" s="378">
        <v>51190</v>
      </c>
    </row>
    <row r="29283" spans="82:87">
      <c r="CD29283" s="34" t="s">
        <v>33152</v>
      </c>
      <c r="CG29283"/>
      <c r="CI29283" s="378">
        <v>51200</v>
      </c>
    </row>
    <row r="29284" spans="82:87">
      <c r="CD29284" s="34" t="s">
        <v>33153</v>
      </c>
      <c r="CG29284"/>
      <c r="CI29284" s="378">
        <v>51201</v>
      </c>
    </row>
    <row r="29285" spans="82:87">
      <c r="CD29285" s="34" t="s">
        <v>33154</v>
      </c>
      <c r="CG29285"/>
      <c r="CI29285" s="378">
        <v>51202</v>
      </c>
    </row>
    <row r="29286" spans="82:87">
      <c r="CD29286" s="34" t="s">
        <v>33155</v>
      </c>
      <c r="CG29286"/>
      <c r="CI29286" s="378">
        <v>51203</v>
      </c>
    </row>
    <row r="29287" spans="82:87">
      <c r="CD29287" s="34" t="s">
        <v>33156</v>
      </c>
      <c r="CG29287"/>
      <c r="CI29287" s="378">
        <v>51204</v>
      </c>
    </row>
    <row r="29288" spans="82:87">
      <c r="CD29288" s="34" t="s">
        <v>33157</v>
      </c>
      <c r="CG29288"/>
      <c r="CI29288" s="378">
        <v>51205</v>
      </c>
    </row>
    <row r="29289" spans="82:87">
      <c r="CD29289" s="34" t="s">
        <v>33158</v>
      </c>
      <c r="CG29289"/>
      <c r="CI29289" s="378">
        <v>51206</v>
      </c>
    </row>
    <row r="29290" spans="82:87">
      <c r="CD29290" s="34" t="s">
        <v>33159</v>
      </c>
      <c r="CG29290"/>
      <c r="CI29290" s="378">
        <v>51207</v>
      </c>
    </row>
    <row r="29291" spans="82:87">
      <c r="CD29291" s="34" t="s">
        <v>33160</v>
      </c>
      <c r="CG29291"/>
      <c r="CI29291" s="378">
        <v>51208</v>
      </c>
    </row>
    <row r="29292" spans="82:87">
      <c r="CD29292" s="34" t="s">
        <v>33161</v>
      </c>
      <c r="CG29292"/>
      <c r="CI29292" s="378">
        <v>51209</v>
      </c>
    </row>
    <row r="29293" spans="82:87">
      <c r="CD29293" s="34" t="s">
        <v>33162</v>
      </c>
      <c r="CG29293"/>
      <c r="CI29293" s="378">
        <v>51210</v>
      </c>
    </row>
    <row r="29294" spans="82:87">
      <c r="CD29294" s="34" t="s">
        <v>33163</v>
      </c>
      <c r="CG29294"/>
      <c r="CI29294" s="378">
        <v>51210</v>
      </c>
    </row>
    <row r="29295" spans="82:87">
      <c r="CD29295" s="34" t="s">
        <v>33164</v>
      </c>
      <c r="CG29295"/>
      <c r="CI29295" s="378">
        <v>51210</v>
      </c>
    </row>
    <row r="29296" spans="82:87">
      <c r="CD29296" s="34" t="s">
        <v>33165</v>
      </c>
      <c r="CG29296"/>
      <c r="CI29296" s="378">
        <v>51210</v>
      </c>
    </row>
    <row r="29297" spans="82:87">
      <c r="CD29297" s="34" t="s">
        <v>33166</v>
      </c>
      <c r="CG29297"/>
      <c r="CI29297" s="378">
        <v>51210</v>
      </c>
    </row>
    <row r="29298" spans="82:87">
      <c r="CD29298" s="34" t="s">
        <v>33167</v>
      </c>
      <c r="CG29298"/>
      <c r="CI29298" s="378">
        <v>51210</v>
      </c>
    </row>
    <row r="29299" spans="82:87">
      <c r="CD29299" s="34" t="s">
        <v>33168</v>
      </c>
      <c r="CG29299"/>
      <c r="CI29299" s="378">
        <v>51210</v>
      </c>
    </row>
    <row r="29300" spans="82:87">
      <c r="CD29300" s="34" t="s">
        <v>33169</v>
      </c>
      <c r="CG29300"/>
      <c r="CI29300" s="378">
        <v>51210</v>
      </c>
    </row>
    <row r="29301" spans="82:87">
      <c r="CD29301" s="34" t="s">
        <v>33170</v>
      </c>
      <c r="CG29301"/>
      <c r="CI29301" s="378">
        <v>51210</v>
      </c>
    </row>
    <row r="29302" spans="82:87">
      <c r="CD29302" s="34" t="s">
        <v>33171</v>
      </c>
      <c r="CG29302"/>
      <c r="CI29302" s="378">
        <v>51210</v>
      </c>
    </row>
    <row r="29303" spans="82:87">
      <c r="CD29303" s="34" t="s">
        <v>33172</v>
      </c>
      <c r="CG29303"/>
      <c r="CI29303" s="378">
        <v>51210</v>
      </c>
    </row>
    <row r="29304" spans="82:87">
      <c r="CD29304" s="34" t="s">
        <v>33173</v>
      </c>
      <c r="CG29304"/>
      <c r="CI29304" s="378">
        <v>51210</v>
      </c>
    </row>
    <row r="29305" spans="82:87">
      <c r="CD29305" s="34" t="s">
        <v>33174</v>
      </c>
      <c r="CG29305"/>
      <c r="CI29305" s="378">
        <v>51210</v>
      </c>
    </row>
    <row r="29306" spans="82:87">
      <c r="CD29306" s="34" t="s">
        <v>33175</v>
      </c>
      <c r="CG29306"/>
      <c r="CI29306" s="378">
        <v>51210</v>
      </c>
    </row>
    <row r="29307" spans="82:87">
      <c r="CD29307" s="34" t="s">
        <v>33176</v>
      </c>
      <c r="CG29307"/>
      <c r="CI29307" s="378">
        <v>51210</v>
      </c>
    </row>
    <row r="29308" spans="82:87">
      <c r="CD29308" s="34" t="s">
        <v>33177</v>
      </c>
      <c r="CG29308"/>
      <c r="CI29308" s="378">
        <v>51210</v>
      </c>
    </row>
    <row r="29309" spans="82:87">
      <c r="CD29309" s="34" t="s">
        <v>33178</v>
      </c>
      <c r="CG29309"/>
      <c r="CI29309" s="378">
        <v>51210</v>
      </c>
    </row>
    <row r="29310" spans="82:87">
      <c r="CD29310" s="34" t="s">
        <v>33179</v>
      </c>
      <c r="CG29310"/>
      <c r="CI29310" s="378">
        <v>51210</v>
      </c>
    </row>
    <row r="29311" spans="82:87">
      <c r="CD29311" s="34" t="s">
        <v>33180</v>
      </c>
      <c r="CG29311"/>
      <c r="CI29311" s="378">
        <v>51220</v>
      </c>
    </row>
    <row r="29312" spans="82:87">
      <c r="CD29312" s="34" t="s">
        <v>33181</v>
      </c>
      <c r="CG29312"/>
      <c r="CI29312" s="378">
        <v>51220</v>
      </c>
    </row>
    <row r="29313" spans="82:87">
      <c r="CD29313" s="34" t="s">
        <v>33182</v>
      </c>
      <c r="CG29313"/>
      <c r="CI29313" s="378">
        <v>51220</v>
      </c>
    </row>
    <row r="29314" spans="82:87">
      <c r="CD29314" s="34" t="s">
        <v>33183</v>
      </c>
      <c r="CG29314"/>
      <c r="CI29314" s="378">
        <v>51220</v>
      </c>
    </row>
    <row r="29315" spans="82:87">
      <c r="CD29315" s="34" t="s">
        <v>33184</v>
      </c>
      <c r="CG29315"/>
      <c r="CI29315" s="378">
        <v>51220</v>
      </c>
    </row>
    <row r="29316" spans="82:87">
      <c r="CD29316" s="34" t="s">
        <v>33185</v>
      </c>
      <c r="CG29316"/>
      <c r="CI29316" s="378">
        <v>51220</v>
      </c>
    </row>
    <row r="29317" spans="82:87">
      <c r="CD29317" s="34" t="s">
        <v>33186</v>
      </c>
      <c r="CG29317"/>
      <c r="CI29317" s="378">
        <v>51220</v>
      </c>
    </row>
    <row r="29318" spans="82:87">
      <c r="CD29318" s="34" t="s">
        <v>33187</v>
      </c>
      <c r="CG29318"/>
      <c r="CI29318" s="378">
        <v>51220</v>
      </c>
    </row>
    <row r="29319" spans="82:87">
      <c r="CD29319" s="34" t="s">
        <v>33188</v>
      </c>
      <c r="CG29319"/>
      <c r="CI29319" s="378">
        <v>51220</v>
      </c>
    </row>
    <row r="29320" spans="82:87">
      <c r="CD29320" s="34" t="s">
        <v>33189</v>
      </c>
      <c r="CG29320"/>
      <c r="CI29320" s="378">
        <v>51220</v>
      </c>
    </row>
    <row r="29321" spans="82:87">
      <c r="CD29321" s="34" t="s">
        <v>33190</v>
      </c>
      <c r="CG29321"/>
      <c r="CI29321" s="378">
        <v>51220</v>
      </c>
    </row>
    <row r="29322" spans="82:87">
      <c r="CD29322" s="34" t="s">
        <v>33191</v>
      </c>
      <c r="CG29322"/>
      <c r="CI29322" s="378">
        <v>51220</v>
      </c>
    </row>
    <row r="29323" spans="82:87">
      <c r="CD29323" s="34" t="s">
        <v>33192</v>
      </c>
      <c r="CG29323"/>
      <c r="CI29323" s="378">
        <v>51230</v>
      </c>
    </row>
    <row r="29324" spans="82:87">
      <c r="CD29324" s="34" t="s">
        <v>33193</v>
      </c>
      <c r="CG29324"/>
      <c r="CI29324" s="378">
        <v>51230</v>
      </c>
    </row>
    <row r="29325" spans="82:87">
      <c r="CD29325" s="34" t="s">
        <v>33194</v>
      </c>
      <c r="CG29325"/>
      <c r="CI29325" s="378">
        <v>51230</v>
      </c>
    </row>
    <row r="29326" spans="82:87">
      <c r="CD29326" s="34" t="s">
        <v>33195</v>
      </c>
      <c r="CG29326"/>
      <c r="CI29326" s="378">
        <v>51230</v>
      </c>
    </row>
    <row r="29327" spans="82:87">
      <c r="CD29327" s="34" t="s">
        <v>33196</v>
      </c>
      <c r="CG29327"/>
      <c r="CI29327" s="378">
        <v>51230</v>
      </c>
    </row>
    <row r="29328" spans="82:87">
      <c r="CD29328" s="34" t="s">
        <v>33197</v>
      </c>
      <c r="CG29328"/>
      <c r="CI29328" s="378">
        <v>51230</v>
      </c>
    </row>
    <row r="29329" spans="82:87">
      <c r="CD29329" s="34" t="s">
        <v>33198</v>
      </c>
      <c r="CG29329"/>
      <c r="CI29329" s="378">
        <v>51230</v>
      </c>
    </row>
    <row r="29330" spans="82:87">
      <c r="CD29330" s="34" t="s">
        <v>33199</v>
      </c>
      <c r="CG29330"/>
      <c r="CI29330" s="378">
        <v>51230</v>
      </c>
    </row>
    <row r="29331" spans="82:87">
      <c r="CD29331" s="34" t="s">
        <v>33200</v>
      </c>
      <c r="CG29331"/>
      <c r="CI29331" s="378">
        <v>51230</v>
      </c>
    </row>
    <row r="29332" spans="82:87">
      <c r="CD29332" s="34" t="s">
        <v>33201</v>
      </c>
      <c r="CG29332"/>
      <c r="CI29332" s="378">
        <v>51230</v>
      </c>
    </row>
    <row r="29333" spans="82:87">
      <c r="CD29333" s="34" t="s">
        <v>33202</v>
      </c>
      <c r="CG29333"/>
      <c r="CI29333" s="378">
        <v>51230</v>
      </c>
    </row>
    <row r="29334" spans="82:87">
      <c r="CD29334" s="34" t="s">
        <v>33203</v>
      </c>
      <c r="CG29334"/>
      <c r="CI29334" s="378">
        <v>51230</v>
      </c>
    </row>
    <row r="29335" spans="82:87">
      <c r="CD29335" s="34" t="s">
        <v>33204</v>
      </c>
      <c r="CG29335"/>
      <c r="CI29335" s="378">
        <v>51230</v>
      </c>
    </row>
    <row r="29336" spans="82:87">
      <c r="CD29336" s="34" t="s">
        <v>33205</v>
      </c>
      <c r="CG29336"/>
      <c r="CI29336" s="378">
        <v>51230</v>
      </c>
    </row>
    <row r="29337" spans="82:87">
      <c r="CD29337" s="34" t="s">
        <v>33206</v>
      </c>
      <c r="CG29337"/>
      <c r="CI29337" s="378">
        <v>51230</v>
      </c>
    </row>
    <row r="29338" spans="82:87">
      <c r="CD29338" s="34" t="s">
        <v>33207</v>
      </c>
      <c r="CG29338"/>
      <c r="CI29338" s="378">
        <v>51230</v>
      </c>
    </row>
    <row r="29339" spans="82:87">
      <c r="CD29339" s="34" t="s">
        <v>33208</v>
      </c>
      <c r="CG29339"/>
      <c r="CI29339" s="378">
        <v>51230</v>
      </c>
    </row>
    <row r="29340" spans="82:87">
      <c r="CD29340" s="34" t="s">
        <v>33209</v>
      </c>
      <c r="CG29340"/>
      <c r="CI29340" s="378">
        <v>51230</v>
      </c>
    </row>
    <row r="29341" spans="82:87">
      <c r="CD29341" s="34" t="s">
        <v>33210</v>
      </c>
      <c r="CG29341"/>
      <c r="CI29341" s="378">
        <v>51230</v>
      </c>
    </row>
    <row r="29342" spans="82:87">
      <c r="CD29342" s="34" t="s">
        <v>33211</v>
      </c>
      <c r="CG29342"/>
      <c r="CI29342" s="378">
        <v>51234</v>
      </c>
    </row>
    <row r="29343" spans="82:87">
      <c r="CD29343" s="34" t="s">
        <v>33212</v>
      </c>
      <c r="CG29343"/>
      <c r="CI29343" s="378">
        <v>51240</v>
      </c>
    </row>
    <row r="29344" spans="82:87">
      <c r="CD29344" s="34" t="s">
        <v>33213</v>
      </c>
      <c r="CG29344"/>
      <c r="CI29344" s="378">
        <v>51240</v>
      </c>
    </row>
    <row r="29345" spans="82:87">
      <c r="CD29345" s="34" t="s">
        <v>33214</v>
      </c>
      <c r="CG29345"/>
      <c r="CI29345" s="378">
        <v>51240</v>
      </c>
    </row>
    <row r="29346" spans="82:87">
      <c r="CD29346" s="34" t="s">
        <v>33215</v>
      </c>
      <c r="CG29346"/>
      <c r="CI29346" s="378">
        <v>51240</v>
      </c>
    </row>
    <row r="29347" spans="82:87">
      <c r="CD29347" s="34" t="s">
        <v>33216</v>
      </c>
      <c r="CG29347"/>
      <c r="CI29347" s="378">
        <v>51240</v>
      </c>
    </row>
    <row r="29348" spans="82:87">
      <c r="CD29348" s="34" t="s">
        <v>33217</v>
      </c>
      <c r="CG29348"/>
      <c r="CI29348" s="378">
        <v>51240</v>
      </c>
    </row>
    <row r="29349" spans="82:87">
      <c r="CD29349" s="34" t="s">
        <v>33218</v>
      </c>
      <c r="CG29349"/>
      <c r="CI29349" s="378">
        <v>51240</v>
      </c>
    </row>
    <row r="29350" spans="82:87">
      <c r="CD29350" s="34" t="s">
        <v>33219</v>
      </c>
      <c r="CG29350"/>
      <c r="CI29350" s="378">
        <v>51240</v>
      </c>
    </row>
    <row r="29351" spans="82:87">
      <c r="CD29351" s="34" t="s">
        <v>33220</v>
      </c>
      <c r="CG29351"/>
      <c r="CI29351" s="378">
        <v>51240</v>
      </c>
    </row>
    <row r="29352" spans="82:87">
      <c r="CD29352" s="34" t="s">
        <v>33221</v>
      </c>
      <c r="CG29352"/>
      <c r="CI29352" s="378">
        <v>51240</v>
      </c>
    </row>
    <row r="29353" spans="82:87">
      <c r="CD29353" s="34" t="s">
        <v>33222</v>
      </c>
      <c r="CG29353"/>
      <c r="CI29353" s="378">
        <v>51240</v>
      </c>
    </row>
    <row r="29354" spans="82:87">
      <c r="CD29354" s="34" t="s">
        <v>33223</v>
      </c>
      <c r="CG29354"/>
      <c r="CI29354" s="378">
        <v>51240</v>
      </c>
    </row>
    <row r="29355" spans="82:87">
      <c r="CD29355" s="34" t="s">
        <v>33224</v>
      </c>
      <c r="CG29355"/>
      <c r="CI29355" s="378">
        <v>51240</v>
      </c>
    </row>
    <row r="29356" spans="82:87">
      <c r="CD29356" s="34" t="s">
        <v>33225</v>
      </c>
      <c r="CG29356"/>
      <c r="CI29356" s="378">
        <v>51240</v>
      </c>
    </row>
    <row r="29357" spans="82:87">
      <c r="CD29357" s="34" t="s">
        <v>33226</v>
      </c>
      <c r="CG29357"/>
      <c r="CI29357" s="378">
        <v>51240</v>
      </c>
    </row>
    <row r="29358" spans="82:87">
      <c r="CD29358" s="34" t="s">
        <v>33227</v>
      </c>
      <c r="CG29358"/>
      <c r="CI29358" s="378">
        <v>51240</v>
      </c>
    </row>
    <row r="29359" spans="82:87">
      <c r="CD29359" s="34" t="s">
        <v>33228</v>
      </c>
      <c r="CG29359"/>
      <c r="CI29359" s="378">
        <v>51240</v>
      </c>
    </row>
    <row r="29360" spans="82:87">
      <c r="CD29360" s="34" t="s">
        <v>33229</v>
      </c>
      <c r="CG29360"/>
      <c r="CI29360" s="378">
        <v>51240</v>
      </c>
    </row>
    <row r="29361" spans="82:87">
      <c r="CD29361" s="34" t="s">
        <v>33230</v>
      </c>
      <c r="CG29361"/>
      <c r="CI29361" s="378">
        <v>51240</v>
      </c>
    </row>
    <row r="29362" spans="82:87">
      <c r="CD29362" s="34" t="s">
        <v>33231</v>
      </c>
      <c r="CG29362"/>
      <c r="CI29362" s="378">
        <v>51240</v>
      </c>
    </row>
    <row r="29363" spans="82:87">
      <c r="CD29363" s="34" t="s">
        <v>33232</v>
      </c>
      <c r="CG29363"/>
      <c r="CI29363" s="378">
        <v>51240</v>
      </c>
    </row>
    <row r="29364" spans="82:87">
      <c r="CD29364" s="34" t="s">
        <v>33233</v>
      </c>
      <c r="CG29364"/>
      <c r="CI29364" s="378">
        <v>51240</v>
      </c>
    </row>
    <row r="29365" spans="82:87">
      <c r="CD29365" s="34" t="s">
        <v>33234</v>
      </c>
      <c r="CG29365"/>
      <c r="CI29365" s="378">
        <v>51240</v>
      </c>
    </row>
    <row r="29366" spans="82:87">
      <c r="CD29366" s="34" t="s">
        <v>33235</v>
      </c>
      <c r="CG29366"/>
      <c r="CI29366" s="378">
        <v>51240</v>
      </c>
    </row>
    <row r="29367" spans="82:87">
      <c r="CD29367" s="34" t="s">
        <v>33236</v>
      </c>
      <c r="CG29367"/>
      <c r="CI29367" s="378">
        <v>51240</v>
      </c>
    </row>
    <row r="29368" spans="82:87">
      <c r="CD29368" s="34" t="s">
        <v>33237</v>
      </c>
      <c r="CG29368"/>
      <c r="CI29368" s="378">
        <v>51240</v>
      </c>
    </row>
    <row r="29369" spans="82:87">
      <c r="CD29369" s="34" t="s">
        <v>33238</v>
      </c>
      <c r="CG29369"/>
      <c r="CI29369" s="378">
        <v>51240</v>
      </c>
    </row>
    <row r="29370" spans="82:87">
      <c r="CD29370" s="34" t="s">
        <v>33239</v>
      </c>
      <c r="CG29370"/>
      <c r="CI29370" s="378">
        <v>51250</v>
      </c>
    </row>
    <row r="29371" spans="82:87">
      <c r="CD29371" s="34" t="s">
        <v>33240</v>
      </c>
      <c r="CG29371"/>
      <c r="CI29371" s="378">
        <v>51250</v>
      </c>
    </row>
    <row r="29372" spans="82:87">
      <c r="CD29372" s="34" t="s">
        <v>33241</v>
      </c>
      <c r="CG29372"/>
      <c r="CI29372" s="378">
        <v>51250</v>
      </c>
    </row>
    <row r="29373" spans="82:87">
      <c r="CD29373" s="34" t="s">
        <v>33242</v>
      </c>
      <c r="CG29373"/>
      <c r="CI29373" s="378">
        <v>51250</v>
      </c>
    </row>
    <row r="29374" spans="82:87">
      <c r="CD29374" s="34" t="s">
        <v>33243</v>
      </c>
      <c r="CG29374"/>
      <c r="CI29374" s="378">
        <v>51260</v>
      </c>
    </row>
    <row r="29375" spans="82:87">
      <c r="CD29375" s="34" t="s">
        <v>33244</v>
      </c>
      <c r="CG29375"/>
      <c r="CI29375" s="378">
        <v>51260</v>
      </c>
    </row>
    <row r="29376" spans="82:87">
      <c r="CD29376" s="34" t="s">
        <v>33245</v>
      </c>
      <c r="CG29376"/>
      <c r="CI29376" s="378">
        <v>51260</v>
      </c>
    </row>
    <row r="29377" spans="82:87">
      <c r="CD29377" s="34" t="s">
        <v>33246</v>
      </c>
      <c r="CG29377"/>
      <c r="CI29377" s="378">
        <v>51260</v>
      </c>
    </row>
    <row r="29378" spans="82:87">
      <c r="CD29378" s="34" t="s">
        <v>33247</v>
      </c>
      <c r="CG29378"/>
      <c r="CI29378" s="378">
        <v>51260</v>
      </c>
    </row>
    <row r="29379" spans="82:87">
      <c r="CD29379" s="34" t="s">
        <v>33248</v>
      </c>
      <c r="CG29379"/>
      <c r="CI29379" s="378">
        <v>51260</v>
      </c>
    </row>
    <row r="29380" spans="82:87">
      <c r="CD29380" s="34" t="s">
        <v>33249</v>
      </c>
      <c r="CG29380"/>
      <c r="CI29380" s="378">
        <v>51260</v>
      </c>
    </row>
    <row r="29381" spans="82:87">
      <c r="CD29381" s="34" t="s">
        <v>33250</v>
      </c>
      <c r="CG29381"/>
      <c r="CI29381" s="378">
        <v>51260</v>
      </c>
    </row>
    <row r="29382" spans="82:87">
      <c r="CD29382" s="34" t="s">
        <v>33251</v>
      </c>
      <c r="CG29382"/>
      <c r="CI29382" s="378">
        <v>51260</v>
      </c>
    </row>
    <row r="29383" spans="82:87">
      <c r="CD29383" s="34" t="s">
        <v>33252</v>
      </c>
      <c r="CG29383"/>
      <c r="CI29383" s="378">
        <v>51260</v>
      </c>
    </row>
    <row r="29384" spans="82:87">
      <c r="CD29384" s="34" t="s">
        <v>33253</v>
      </c>
      <c r="CG29384"/>
      <c r="CI29384" s="378">
        <v>51260</v>
      </c>
    </row>
    <row r="29385" spans="82:87">
      <c r="CD29385" s="34" t="s">
        <v>33254</v>
      </c>
      <c r="CG29385"/>
      <c r="CI29385" s="378">
        <v>51260</v>
      </c>
    </row>
    <row r="29386" spans="82:87">
      <c r="CD29386" s="34" t="s">
        <v>33255</v>
      </c>
      <c r="CG29386"/>
      <c r="CI29386" s="378">
        <v>51260</v>
      </c>
    </row>
    <row r="29387" spans="82:87">
      <c r="CD29387" s="34" t="s">
        <v>33256</v>
      </c>
      <c r="CG29387"/>
      <c r="CI29387" s="378">
        <v>51260</v>
      </c>
    </row>
    <row r="29388" spans="82:87">
      <c r="CD29388" s="34" t="s">
        <v>33257</v>
      </c>
      <c r="CG29388"/>
      <c r="CI29388" s="378">
        <v>51260</v>
      </c>
    </row>
    <row r="29389" spans="82:87">
      <c r="CD29389" s="34" t="s">
        <v>33258</v>
      </c>
      <c r="CG29389"/>
      <c r="CI29389" s="378">
        <v>51260</v>
      </c>
    </row>
    <row r="29390" spans="82:87">
      <c r="CD29390" s="34" t="s">
        <v>33259</v>
      </c>
      <c r="CG29390"/>
      <c r="CI29390" s="378">
        <v>51260</v>
      </c>
    </row>
    <row r="29391" spans="82:87">
      <c r="CD29391" s="34" t="s">
        <v>33260</v>
      </c>
      <c r="CG29391"/>
      <c r="CI29391" s="378">
        <v>51260</v>
      </c>
    </row>
    <row r="29392" spans="82:87">
      <c r="CD29392" s="34" t="s">
        <v>33261</v>
      </c>
      <c r="CG29392"/>
      <c r="CI29392" s="378">
        <v>51260</v>
      </c>
    </row>
    <row r="29393" spans="82:87">
      <c r="CD29393" s="34" t="s">
        <v>33262</v>
      </c>
      <c r="CG29393"/>
      <c r="CI29393" s="378">
        <v>51260</v>
      </c>
    </row>
    <row r="29394" spans="82:87">
      <c r="CD29394" s="34" t="s">
        <v>33263</v>
      </c>
      <c r="CG29394"/>
      <c r="CI29394" s="378">
        <v>51260</v>
      </c>
    </row>
    <row r="29395" spans="82:87">
      <c r="CD29395" s="34" t="s">
        <v>33264</v>
      </c>
      <c r="CG29395"/>
      <c r="CI29395" s="378">
        <v>51260</v>
      </c>
    </row>
    <row r="29396" spans="82:87">
      <c r="CD29396" s="34" t="s">
        <v>33265</v>
      </c>
      <c r="CG29396"/>
      <c r="CI29396" s="378">
        <v>51270</v>
      </c>
    </row>
    <row r="29397" spans="82:87">
      <c r="CD29397" s="34" t="s">
        <v>33266</v>
      </c>
      <c r="CG29397"/>
      <c r="CI29397" s="378">
        <v>51270</v>
      </c>
    </row>
    <row r="29398" spans="82:87">
      <c r="CD29398" s="34" t="s">
        <v>33267</v>
      </c>
      <c r="CG29398"/>
      <c r="CI29398" s="378">
        <v>51270</v>
      </c>
    </row>
    <row r="29399" spans="82:87">
      <c r="CD29399" s="34" t="s">
        <v>33268</v>
      </c>
      <c r="CG29399"/>
      <c r="CI29399" s="378">
        <v>51270</v>
      </c>
    </row>
    <row r="29400" spans="82:87">
      <c r="CD29400" s="34" t="s">
        <v>33269</v>
      </c>
      <c r="CG29400"/>
      <c r="CI29400" s="378">
        <v>51270</v>
      </c>
    </row>
    <row r="29401" spans="82:87">
      <c r="CD29401" s="34" t="s">
        <v>33270</v>
      </c>
      <c r="CG29401"/>
      <c r="CI29401" s="378">
        <v>51270</v>
      </c>
    </row>
    <row r="29402" spans="82:87">
      <c r="CD29402" s="34" t="s">
        <v>33271</v>
      </c>
      <c r="CG29402"/>
      <c r="CI29402" s="378">
        <v>51270</v>
      </c>
    </row>
    <row r="29403" spans="82:87">
      <c r="CD29403" s="34" t="s">
        <v>33272</v>
      </c>
      <c r="CG29403"/>
      <c r="CI29403" s="378">
        <v>51270</v>
      </c>
    </row>
    <row r="29404" spans="82:87">
      <c r="CD29404" s="34" t="s">
        <v>33273</v>
      </c>
      <c r="CG29404"/>
      <c r="CI29404" s="378">
        <v>51270</v>
      </c>
    </row>
    <row r="29405" spans="82:87">
      <c r="CD29405" s="34" t="s">
        <v>33274</v>
      </c>
      <c r="CG29405"/>
      <c r="CI29405" s="378">
        <v>51270</v>
      </c>
    </row>
    <row r="29406" spans="82:87">
      <c r="CD29406" s="34" t="s">
        <v>33275</v>
      </c>
      <c r="CG29406"/>
      <c r="CI29406" s="378">
        <v>51270</v>
      </c>
    </row>
    <row r="29407" spans="82:87">
      <c r="CD29407" s="34" t="s">
        <v>33276</v>
      </c>
      <c r="CG29407"/>
      <c r="CI29407" s="378">
        <v>51270</v>
      </c>
    </row>
    <row r="29408" spans="82:87">
      <c r="CD29408" s="34" t="s">
        <v>33277</v>
      </c>
      <c r="CG29408"/>
      <c r="CI29408" s="378">
        <v>51270</v>
      </c>
    </row>
    <row r="29409" spans="82:87">
      <c r="CD29409" s="34" t="s">
        <v>33278</v>
      </c>
      <c r="CG29409"/>
      <c r="CI29409" s="378">
        <v>51270</v>
      </c>
    </row>
    <row r="29410" spans="82:87">
      <c r="CD29410" s="34" t="s">
        <v>33279</v>
      </c>
      <c r="CG29410"/>
      <c r="CI29410" s="378">
        <v>51270</v>
      </c>
    </row>
    <row r="29411" spans="82:87">
      <c r="CD29411" s="34" t="s">
        <v>33280</v>
      </c>
      <c r="CG29411"/>
      <c r="CI29411" s="378">
        <v>51270</v>
      </c>
    </row>
    <row r="29412" spans="82:87">
      <c r="CD29412" s="34" t="s">
        <v>33281</v>
      </c>
      <c r="CG29412"/>
      <c r="CI29412" s="378">
        <v>51270</v>
      </c>
    </row>
    <row r="29413" spans="82:87">
      <c r="CD29413" s="34" t="s">
        <v>33282</v>
      </c>
      <c r="CG29413"/>
      <c r="CI29413" s="378">
        <v>51270</v>
      </c>
    </row>
    <row r="29414" spans="82:87">
      <c r="CD29414" s="34" t="s">
        <v>33283</v>
      </c>
      <c r="CG29414"/>
      <c r="CI29414" s="378">
        <v>51270</v>
      </c>
    </row>
    <row r="29415" spans="82:87">
      <c r="CD29415" s="34" t="s">
        <v>33284</v>
      </c>
      <c r="CG29415"/>
      <c r="CI29415" s="378">
        <v>51270</v>
      </c>
    </row>
    <row r="29416" spans="82:87">
      <c r="CD29416" s="34" t="s">
        <v>33285</v>
      </c>
      <c r="CG29416"/>
      <c r="CI29416" s="378">
        <v>51290</v>
      </c>
    </row>
    <row r="29417" spans="82:87">
      <c r="CD29417" s="34" t="s">
        <v>33286</v>
      </c>
      <c r="CG29417"/>
      <c r="CI29417" s="378">
        <v>51290</v>
      </c>
    </row>
    <row r="29418" spans="82:87">
      <c r="CD29418" s="34" t="s">
        <v>33287</v>
      </c>
      <c r="CG29418"/>
      <c r="CI29418" s="378">
        <v>51290</v>
      </c>
    </row>
    <row r="29419" spans="82:87">
      <c r="CD29419" s="34" t="s">
        <v>33288</v>
      </c>
      <c r="CG29419"/>
      <c r="CI29419" s="378">
        <v>51290</v>
      </c>
    </row>
    <row r="29420" spans="82:87">
      <c r="CD29420" s="34" t="s">
        <v>33289</v>
      </c>
      <c r="CG29420"/>
      <c r="CI29420" s="378">
        <v>51290</v>
      </c>
    </row>
    <row r="29421" spans="82:87">
      <c r="CD29421" s="34" t="s">
        <v>33290</v>
      </c>
      <c r="CG29421"/>
      <c r="CI29421" s="378">
        <v>51290</v>
      </c>
    </row>
    <row r="29422" spans="82:87">
      <c r="CD29422" s="34" t="s">
        <v>33291</v>
      </c>
      <c r="CG29422"/>
      <c r="CI29422" s="378">
        <v>51290</v>
      </c>
    </row>
    <row r="29423" spans="82:87">
      <c r="CD29423" s="34" t="s">
        <v>33292</v>
      </c>
      <c r="CG29423"/>
      <c r="CI29423" s="378">
        <v>51290</v>
      </c>
    </row>
    <row r="29424" spans="82:87">
      <c r="CD29424" s="34" t="s">
        <v>33293</v>
      </c>
      <c r="CG29424"/>
      <c r="CI29424" s="378">
        <v>51290</v>
      </c>
    </row>
    <row r="29425" spans="82:87">
      <c r="CD29425" s="34" t="s">
        <v>33294</v>
      </c>
      <c r="CG29425"/>
      <c r="CI29425" s="378">
        <v>51290</v>
      </c>
    </row>
    <row r="29426" spans="82:87">
      <c r="CD29426" s="34" t="s">
        <v>33295</v>
      </c>
      <c r="CG29426"/>
      <c r="CI29426" s="378">
        <v>51290</v>
      </c>
    </row>
    <row r="29427" spans="82:87">
      <c r="CD29427" s="34" t="s">
        <v>33296</v>
      </c>
      <c r="CG29427"/>
      <c r="CI29427" s="378">
        <v>51290</v>
      </c>
    </row>
    <row r="29428" spans="82:87">
      <c r="CD29428" s="34" t="s">
        <v>33297</v>
      </c>
      <c r="CG29428"/>
      <c r="CI29428" s="378">
        <v>51290</v>
      </c>
    </row>
    <row r="29429" spans="82:87">
      <c r="CD29429" s="34" t="s">
        <v>33298</v>
      </c>
      <c r="CG29429"/>
      <c r="CI29429" s="378">
        <v>51290</v>
      </c>
    </row>
    <row r="29430" spans="82:87">
      <c r="CD29430" s="34" t="s">
        <v>33299</v>
      </c>
      <c r="CG29430"/>
      <c r="CI29430" s="378">
        <v>51290</v>
      </c>
    </row>
    <row r="29431" spans="82:87">
      <c r="CD29431" s="34" t="s">
        <v>33300</v>
      </c>
      <c r="CG29431"/>
      <c r="CI29431" s="378">
        <v>51290</v>
      </c>
    </row>
    <row r="29432" spans="82:87">
      <c r="CD29432" s="34" t="s">
        <v>33301</v>
      </c>
      <c r="CG29432"/>
      <c r="CI29432" s="378">
        <v>51290</v>
      </c>
    </row>
    <row r="29433" spans="82:87">
      <c r="CD29433" s="34" t="s">
        <v>33302</v>
      </c>
      <c r="CG29433"/>
      <c r="CI29433" s="378">
        <v>51290</v>
      </c>
    </row>
    <row r="29434" spans="82:87">
      <c r="CD29434" s="34" t="s">
        <v>33303</v>
      </c>
      <c r="CG29434"/>
      <c r="CI29434" s="378">
        <v>51290</v>
      </c>
    </row>
    <row r="29435" spans="82:87">
      <c r="CD29435" s="34" t="s">
        <v>33304</v>
      </c>
      <c r="CG29435"/>
      <c r="CI29435" s="378">
        <v>51290</v>
      </c>
    </row>
    <row r="29436" spans="82:87">
      <c r="CD29436" s="34" t="s">
        <v>33305</v>
      </c>
      <c r="CG29436"/>
      <c r="CI29436" s="378">
        <v>51290</v>
      </c>
    </row>
    <row r="29437" spans="82:87">
      <c r="CD29437" s="34" t="s">
        <v>33306</v>
      </c>
      <c r="CG29437"/>
      <c r="CI29437" s="378">
        <v>51290</v>
      </c>
    </row>
    <row r="29438" spans="82:87">
      <c r="CD29438" s="34" t="s">
        <v>33307</v>
      </c>
      <c r="CG29438"/>
      <c r="CI29438" s="378">
        <v>51290</v>
      </c>
    </row>
    <row r="29439" spans="82:87">
      <c r="CD29439" s="34" t="s">
        <v>33308</v>
      </c>
      <c r="CG29439"/>
      <c r="CI29439" s="378">
        <v>51300</v>
      </c>
    </row>
    <row r="29440" spans="82:87">
      <c r="CD29440" s="34" t="s">
        <v>33309</v>
      </c>
      <c r="CG29440"/>
      <c r="CI29440" s="378">
        <v>51300</v>
      </c>
    </row>
    <row r="29441" spans="82:87">
      <c r="CD29441" s="34" t="s">
        <v>33310</v>
      </c>
      <c r="CG29441"/>
      <c r="CI29441" s="378">
        <v>51300</v>
      </c>
    </row>
    <row r="29442" spans="82:87">
      <c r="CD29442" s="34" t="s">
        <v>33311</v>
      </c>
      <c r="CG29442"/>
      <c r="CI29442" s="378">
        <v>51300</v>
      </c>
    </row>
    <row r="29443" spans="82:87">
      <c r="CD29443" s="34" t="s">
        <v>33312</v>
      </c>
      <c r="CG29443"/>
      <c r="CI29443" s="378">
        <v>51300</v>
      </c>
    </row>
    <row r="29444" spans="82:87">
      <c r="CD29444" s="34" t="s">
        <v>33313</v>
      </c>
      <c r="CG29444"/>
      <c r="CI29444" s="378">
        <v>51300</v>
      </c>
    </row>
    <row r="29445" spans="82:87">
      <c r="CD29445" s="34" t="s">
        <v>33314</v>
      </c>
      <c r="CG29445"/>
      <c r="CI29445" s="378">
        <v>51300</v>
      </c>
    </row>
    <row r="29446" spans="82:87">
      <c r="CD29446" s="34" t="s">
        <v>33315</v>
      </c>
      <c r="CG29446"/>
      <c r="CI29446" s="378">
        <v>51300</v>
      </c>
    </row>
    <row r="29447" spans="82:87">
      <c r="CD29447" s="34" t="s">
        <v>33316</v>
      </c>
      <c r="CG29447"/>
      <c r="CI29447" s="378">
        <v>51300</v>
      </c>
    </row>
    <row r="29448" spans="82:87">
      <c r="CD29448" s="34" t="s">
        <v>33317</v>
      </c>
      <c r="CG29448"/>
      <c r="CI29448" s="378">
        <v>51300</v>
      </c>
    </row>
    <row r="29449" spans="82:87">
      <c r="CD29449" s="34" t="s">
        <v>33318</v>
      </c>
      <c r="CG29449"/>
      <c r="CI29449" s="378">
        <v>51300</v>
      </c>
    </row>
    <row r="29450" spans="82:87">
      <c r="CD29450" s="34" t="s">
        <v>33319</v>
      </c>
      <c r="CG29450"/>
      <c r="CI29450" s="378">
        <v>51300</v>
      </c>
    </row>
    <row r="29451" spans="82:87">
      <c r="CD29451" s="34" t="s">
        <v>33320</v>
      </c>
      <c r="CG29451"/>
      <c r="CI29451" s="378">
        <v>51300</v>
      </c>
    </row>
    <row r="29452" spans="82:87">
      <c r="CD29452" s="34" t="s">
        <v>33321</v>
      </c>
      <c r="CG29452"/>
      <c r="CI29452" s="378">
        <v>51300</v>
      </c>
    </row>
    <row r="29453" spans="82:87">
      <c r="CD29453" s="34" t="s">
        <v>33322</v>
      </c>
      <c r="CG29453"/>
      <c r="CI29453" s="378">
        <v>51300</v>
      </c>
    </row>
    <row r="29454" spans="82:87">
      <c r="CD29454" s="34" t="s">
        <v>33323</v>
      </c>
      <c r="CG29454"/>
      <c r="CI29454" s="378">
        <v>51300</v>
      </c>
    </row>
    <row r="29455" spans="82:87">
      <c r="CD29455" s="34" t="s">
        <v>33324</v>
      </c>
      <c r="CG29455"/>
      <c r="CI29455" s="378">
        <v>51300</v>
      </c>
    </row>
    <row r="29456" spans="82:87">
      <c r="CD29456" s="34" t="s">
        <v>33325</v>
      </c>
      <c r="CG29456"/>
      <c r="CI29456" s="378">
        <v>51300</v>
      </c>
    </row>
    <row r="29457" spans="82:87">
      <c r="CD29457" s="34" t="s">
        <v>33326</v>
      </c>
      <c r="CG29457"/>
      <c r="CI29457" s="378">
        <v>51300</v>
      </c>
    </row>
    <row r="29458" spans="82:87">
      <c r="CD29458" s="34" t="s">
        <v>33327</v>
      </c>
      <c r="CG29458"/>
      <c r="CI29458" s="378">
        <v>51300</v>
      </c>
    </row>
    <row r="29459" spans="82:87">
      <c r="CD29459" s="34" t="s">
        <v>33328</v>
      </c>
      <c r="CG29459"/>
      <c r="CI29459" s="378">
        <v>51300</v>
      </c>
    </row>
    <row r="29460" spans="82:87">
      <c r="CD29460" s="34" t="s">
        <v>33329</v>
      </c>
      <c r="CG29460"/>
      <c r="CI29460" s="378">
        <v>51300</v>
      </c>
    </row>
    <row r="29461" spans="82:87">
      <c r="CD29461" s="34" t="s">
        <v>33330</v>
      </c>
      <c r="CG29461"/>
      <c r="CI29461" s="378">
        <v>51300</v>
      </c>
    </row>
    <row r="29462" spans="82:87">
      <c r="CD29462" s="34" t="s">
        <v>33331</v>
      </c>
      <c r="CG29462"/>
      <c r="CI29462" s="378">
        <v>51300</v>
      </c>
    </row>
    <row r="29463" spans="82:87">
      <c r="CD29463" s="34" t="s">
        <v>33332</v>
      </c>
      <c r="CG29463"/>
      <c r="CI29463" s="378">
        <v>51300</v>
      </c>
    </row>
    <row r="29464" spans="82:87">
      <c r="CD29464" s="34" t="s">
        <v>33333</v>
      </c>
      <c r="CG29464"/>
      <c r="CI29464" s="378">
        <v>51300</v>
      </c>
    </row>
    <row r="29465" spans="82:87">
      <c r="CD29465" s="34" t="s">
        <v>33334</v>
      </c>
      <c r="CG29465"/>
      <c r="CI29465" s="378">
        <v>51300</v>
      </c>
    </row>
    <row r="29466" spans="82:87">
      <c r="CD29466" s="34" t="s">
        <v>33335</v>
      </c>
      <c r="CG29466"/>
      <c r="CI29466" s="378">
        <v>51300</v>
      </c>
    </row>
    <row r="29467" spans="82:87">
      <c r="CD29467" s="34" t="s">
        <v>33336</v>
      </c>
      <c r="CG29467"/>
      <c r="CI29467" s="378">
        <v>51300</v>
      </c>
    </row>
    <row r="29468" spans="82:87">
      <c r="CD29468" s="34" t="s">
        <v>33337</v>
      </c>
      <c r="CG29468"/>
      <c r="CI29468" s="378">
        <v>51300</v>
      </c>
    </row>
    <row r="29469" spans="82:87">
      <c r="CD29469" s="34" t="s">
        <v>33338</v>
      </c>
      <c r="CG29469"/>
      <c r="CI29469" s="378">
        <v>51300</v>
      </c>
    </row>
    <row r="29470" spans="82:87">
      <c r="CD29470" s="34" t="s">
        <v>33339</v>
      </c>
      <c r="CG29470"/>
      <c r="CI29470" s="378">
        <v>51300</v>
      </c>
    </row>
    <row r="29471" spans="82:87">
      <c r="CD29471" s="34" t="s">
        <v>33340</v>
      </c>
      <c r="CG29471"/>
      <c r="CI29471" s="378">
        <v>51300</v>
      </c>
    </row>
    <row r="29472" spans="82:87">
      <c r="CD29472" s="34" t="s">
        <v>33341</v>
      </c>
      <c r="CG29472"/>
      <c r="CI29472" s="378">
        <v>51300</v>
      </c>
    </row>
    <row r="29473" spans="82:87">
      <c r="CD29473" s="34" t="s">
        <v>33342</v>
      </c>
      <c r="CG29473"/>
      <c r="CI29473" s="378">
        <v>51300</v>
      </c>
    </row>
    <row r="29474" spans="82:87">
      <c r="CD29474" s="34" t="s">
        <v>33343</v>
      </c>
      <c r="CG29474"/>
      <c r="CI29474" s="378">
        <v>51300</v>
      </c>
    </row>
    <row r="29475" spans="82:87">
      <c r="CD29475" s="34" t="s">
        <v>33344</v>
      </c>
      <c r="CG29475"/>
      <c r="CI29475" s="378">
        <v>51300</v>
      </c>
    </row>
    <row r="29476" spans="82:87">
      <c r="CD29476" s="34" t="s">
        <v>33345</v>
      </c>
      <c r="CG29476"/>
      <c r="CI29476" s="378">
        <v>51300</v>
      </c>
    </row>
    <row r="29477" spans="82:87">
      <c r="CD29477" s="34" t="s">
        <v>33346</v>
      </c>
      <c r="CG29477"/>
      <c r="CI29477" s="378">
        <v>51300</v>
      </c>
    </row>
    <row r="29478" spans="82:87">
      <c r="CD29478" s="34" t="s">
        <v>33347</v>
      </c>
      <c r="CG29478"/>
      <c r="CI29478" s="378">
        <v>51300</v>
      </c>
    </row>
    <row r="29479" spans="82:87">
      <c r="CD29479" s="34" t="s">
        <v>33348</v>
      </c>
      <c r="CG29479"/>
      <c r="CI29479" s="378">
        <v>51300</v>
      </c>
    </row>
    <row r="29480" spans="82:87">
      <c r="CD29480" s="34" t="s">
        <v>33349</v>
      </c>
      <c r="CG29480"/>
      <c r="CI29480" s="378">
        <v>51300</v>
      </c>
    </row>
    <row r="29481" spans="82:87">
      <c r="CD29481" s="34" t="s">
        <v>33350</v>
      </c>
      <c r="CG29481"/>
      <c r="CI29481" s="378">
        <v>51300</v>
      </c>
    </row>
    <row r="29482" spans="82:87">
      <c r="CD29482" s="34" t="s">
        <v>33351</v>
      </c>
      <c r="CG29482"/>
      <c r="CI29482" s="378">
        <v>51300</v>
      </c>
    </row>
    <row r="29483" spans="82:87">
      <c r="CD29483" s="34" t="s">
        <v>33352</v>
      </c>
      <c r="CG29483"/>
      <c r="CI29483" s="378">
        <v>51300</v>
      </c>
    </row>
    <row r="29484" spans="82:87">
      <c r="CD29484" s="34" t="s">
        <v>33353</v>
      </c>
      <c r="CG29484"/>
      <c r="CI29484" s="378">
        <v>51300</v>
      </c>
    </row>
    <row r="29485" spans="82:87">
      <c r="CD29485" s="34" t="s">
        <v>33354</v>
      </c>
      <c r="CG29485"/>
      <c r="CI29485" s="378">
        <v>51301</v>
      </c>
    </row>
    <row r="29486" spans="82:87">
      <c r="CD29486" s="34" t="s">
        <v>33355</v>
      </c>
      <c r="CG29486"/>
      <c r="CI29486" s="378">
        <v>51302</v>
      </c>
    </row>
    <row r="29487" spans="82:87">
      <c r="CD29487" s="34" t="s">
        <v>33356</v>
      </c>
      <c r="CG29487"/>
      <c r="CI29487" s="378">
        <v>51303</v>
      </c>
    </row>
    <row r="29488" spans="82:87">
      <c r="CD29488" s="34" t="s">
        <v>33357</v>
      </c>
      <c r="CG29488"/>
      <c r="CI29488" s="378">
        <v>51304</v>
      </c>
    </row>
    <row r="29489" spans="82:87">
      <c r="CD29489" s="34" t="s">
        <v>33358</v>
      </c>
      <c r="CG29489"/>
      <c r="CI29489" s="378">
        <v>51305</v>
      </c>
    </row>
    <row r="29490" spans="82:87">
      <c r="CD29490" s="34" t="s">
        <v>33359</v>
      </c>
      <c r="CG29490"/>
      <c r="CI29490" s="378">
        <v>51306</v>
      </c>
    </row>
    <row r="29491" spans="82:87">
      <c r="CD29491" s="34" t="s">
        <v>33360</v>
      </c>
      <c r="CG29491"/>
      <c r="CI29491" s="378">
        <v>51307</v>
      </c>
    </row>
    <row r="29492" spans="82:87">
      <c r="CD29492" s="34" t="s">
        <v>33361</v>
      </c>
      <c r="CG29492"/>
      <c r="CI29492" s="378">
        <v>51308</v>
      </c>
    </row>
    <row r="29493" spans="82:87">
      <c r="CD29493" s="34" t="s">
        <v>33362</v>
      </c>
      <c r="CG29493"/>
      <c r="CI29493" s="378">
        <v>51309</v>
      </c>
    </row>
    <row r="29494" spans="82:87">
      <c r="CD29494" s="34" t="s">
        <v>33363</v>
      </c>
      <c r="CG29494"/>
      <c r="CI29494" s="378">
        <v>51310</v>
      </c>
    </row>
    <row r="29495" spans="82:87">
      <c r="CD29495" s="34" t="s">
        <v>33364</v>
      </c>
      <c r="CG29495"/>
      <c r="CI29495" s="378">
        <v>51310</v>
      </c>
    </row>
    <row r="29496" spans="82:87">
      <c r="CD29496" s="34" t="s">
        <v>33365</v>
      </c>
      <c r="CG29496"/>
      <c r="CI29496" s="378">
        <v>51310</v>
      </c>
    </row>
    <row r="29497" spans="82:87">
      <c r="CD29497" s="34" t="s">
        <v>33366</v>
      </c>
      <c r="CG29497"/>
      <c r="CI29497" s="378">
        <v>51310</v>
      </c>
    </row>
    <row r="29498" spans="82:87">
      <c r="CD29498" s="34" t="s">
        <v>33367</v>
      </c>
      <c r="CG29498"/>
      <c r="CI29498" s="378">
        <v>51310</v>
      </c>
    </row>
    <row r="29499" spans="82:87">
      <c r="CD29499" s="34" t="s">
        <v>33368</v>
      </c>
      <c r="CG29499"/>
      <c r="CI29499" s="378">
        <v>51310</v>
      </c>
    </row>
    <row r="29500" spans="82:87">
      <c r="CD29500" s="34" t="s">
        <v>33369</v>
      </c>
      <c r="CG29500"/>
      <c r="CI29500" s="378">
        <v>51310</v>
      </c>
    </row>
    <row r="29501" spans="82:87">
      <c r="CD29501" s="34" t="s">
        <v>33370</v>
      </c>
      <c r="CG29501"/>
      <c r="CI29501" s="378">
        <v>51310</v>
      </c>
    </row>
    <row r="29502" spans="82:87">
      <c r="CD29502" s="34" t="s">
        <v>33371</v>
      </c>
      <c r="CG29502"/>
      <c r="CI29502" s="378">
        <v>51310</v>
      </c>
    </row>
    <row r="29503" spans="82:87">
      <c r="CD29503" s="34" t="s">
        <v>33372</v>
      </c>
      <c r="CG29503"/>
      <c r="CI29503" s="378">
        <v>51310</v>
      </c>
    </row>
    <row r="29504" spans="82:87">
      <c r="CD29504" s="34" t="s">
        <v>33373</v>
      </c>
      <c r="CG29504"/>
      <c r="CI29504" s="378">
        <v>51310</v>
      </c>
    </row>
    <row r="29505" spans="82:87">
      <c r="CD29505" s="34" t="s">
        <v>33374</v>
      </c>
      <c r="CG29505"/>
      <c r="CI29505" s="378">
        <v>51310</v>
      </c>
    </row>
    <row r="29506" spans="82:87">
      <c r="CD29506" s="34" t="s">
        <v>33375</v>
      </c>
      <c r="CG29506"/>
      <c r="CI29506" s="378">
        <v>51310</v>
      </c>
    </row>
    <row r="29507" spans="82:87">
      <c r="CD29507" s="34" t="s">
        <v>33376</v>
      </c>
      <c r="CG29507"/>
      <c r="CI29507" s="378">
        <v>51311</v>
      </c>
    </row>
    <row r="29508" spans="82:87">
      <c r="CD29508" s="34" t="s">
        <v>33377</v>
      </c>
      <c r="CG29508"/>
      <c r="CI29508" s="378">
        <v>51312</v>
      </c>
    </row>
    <row r="29509" spans="82:87">
      <c r="CD29509" s="34" t="s">
        <v>33378</v>
      </c>
      <c r="CG29509"/>
      <c r="CI29509" s="378">
        <v>51313</v>
      </c>
    </row>
    <row r="29510" spans="82:87">
      <c r="CD29510" s="34" t="s">
        <v>33379</v>
      </c>
      <c r="CG29510"/>
      <c r="CI29510" s="378">
        <v>51314</v>
      </c>
    </row>
    <row r="29511" spans="82:87">
      <c r="CD29511" s="34" t="s">
        <v>33380</v>
      </c>
      <c r="CG29511"/>
      <c r="CI29511" s="378">
        <v>51315</v>
      </c>
    </row>
    <row r="29512" spans="82:87">
      <c r="CD29512" s="34" t="s">
        <v>33381</v>
      </c>
      <c r="CG29512"/>
      <c r="CI29512" s="378">
        <v>51316</v>
      </c>
    </row>
    <row r="29513" spans="82:87">
      <c r="CD29513" s="34" t="s">
        <v>33382</v>
      </c>
      <c r="CG29513"/>
      <c r="CI29513" s="378">
        <v>51317</v>
      </c>
    </row>
    <row r="29514" spans="82:87">
      <c r="CD29514" s="34" t="s">
        <v>33383</v>
      </c>
      <c r="CG29514"/>
      <c r="CI29514" s="378">
        <v>51318</v>
      </c>
    </row>
    <row r="29515" spans="82:87">
      <c r="CD29515" s="34" t="s">
        <v>33384</v>
      </c>
      <c r="CG29515"/>
      <c r="CI29515" s="378">
        <v>51319</v>
      </c>
    </row>
    <row r="29516" spans="82:87">
      <c r="CD29516" s="34" t="s">
        <v>33385</v>
      </c>
      <c r="CG29516"/>
      <c r="CI29516" s="378">
        <v>51320</v>
      </c>
    </row>
    <row r="29517" spans="82:87">
      <c r="CD29517" s="34" t="s">
        <v>33386</v>
      </c>
      <c r="CG29517"/>
      <c r="CI29517" s="378">
        <v>51320</v>
      </c>
    </row>
    <row r="29518" spans="82:87">
      <c r="CD29518" s="34" t="s">
        <v>33387</v>
      </c>
      <c r="CG29518"/>
      <c r="CI29518" s="378">
        <v>51320</v>
      </c>
    </row>
    <row r="29519" spans="82:87">
      <c r="CD29519" s="34" t="s">
        <v>33388</v>
      </c>
      <c r="CG29519"/>
      <c r="CI29519" s="378">
        <v>51320</v>
      </c>
    </row>
    <row r="29520" spans="82:87">
      <c r="CD29520" s="34" t="s">
        <v>33389</v>
      </c>
      <c r="CG29520"/>
      <c r="CI29520" s="378">
        <v>51320</v>
      </c>
    </row>
    <row r="29521" spans="82:87">
      <c r="CD29521" s="34" t="s">
        <v>33390</v>
      </c>
      <c r="CG29521"/>
      <c r="CI29521" s="378">
        <v>51320</v>
      </c>
    </row>
    <row r="29522" spans="82:87">
      <c r="CD29522" s="34" t="s">
        <v>33391</v>
      </c>
      <c r="CG29522"/>
      <c r="CI29522" s="378">
        <v>51320</v>
      </c>
    </row>
    <row r="29523" spans="82:87">
      <c r="CD29523" s="34" t="s">
        <v>33392</v>
      </c>
      <c r="CG29523"/>
      <c r="CI29523" s="378">
        <v>51320</v>
      </c>
    </row>
    <row r="29524" spans="82:87">
      <c r="CD29524" s="34" t="s">
        <v>33393</v>
      </c>
      <c r="CG29524"/>
      <c r="CI29524" s="378">
        <v>51320</v>
      </c>
    </row>
    <row r="29525" spans="82:87">
      <c r="CD29525" s="34" t="s">
        <v>33394</v>
      </c>
      <c r="CG29525"/>
      <c r="CI29525" s="378">
        <v>51320</v>
      </c>
    </row>
    <row r="29526" spans="82:87">
      <c r="CD29526" s="34" t="s">
        <v>33395</v>
      </c>
      <c r="CG29526"/>
      <c r="CI29526" s="378">
        <v>51320</v>
      </c>
    </row>
    <row r="29527" spans="82:87">
      <c r="CD29527" s="34" t="s">
        <v>33396</v>
      </c>
      <c r="CG29527"/>
      <c r="CI29527" s="378">
        <v>51320</v>
      </c>
    </row>
    <row r="29528" spans="82:87">
      <c r="CD29528" s="34" t="s">
        <v>33397</v>
      </c>
      <c r="CG29528"/>
      <c r="CI29528" s="378">
        <v>51320</v>
      </c>
    </row>
    <row r="29529" spans="82:87">
      <c r="CD29529" s="34" t="s">
        <v>33398</v>
      </c>
      <c r="CG29529"/>
      <c r="CI29529" s="378">
        <v>51320</v>
      </c>
    </row>
    <row r="29530" spans="82:87">
      <c r="CD29530" s="34" t="s">
        <v>33399</v>
      </c>
      <c r="CG29530"/>
      <c r="CI29530" s="378">
        <v>51320</v>
      </c>
    </row>
    <row r="29531" spans="82:87">
      <c r="CD29531" s="34" t="s">
        <v>33400</v>
      </c>
      <c r="CG29531"/>
      <c r="CI29531" s="378">
        <v>51320</v>
      </c>
    </row>
    <row r="29532" spans="82:87">
      <c r="CD29532" s="34" t="s">
        <v>33401</v>
      </c>
      <c r="CG29532"/>
      <c r="CI29532" s="378">
        <v>51320</v>
      </c>
    </row>
    <row r="29533" spans="82:87">
      <c r="CD29533" s="34" t="s">
        <v>33402</v>
      </c>
      <c r="CG29533"/>
      <c r="CI29533" s="378">
        <v>51320</v>
      </c>
    </row>
    <row r="29534" spans="82:87">
      <c r="CD29534" s="34" t="s">
        <v>33403</v>
      </c>
      <c r="CG29534"/>
      <c r="CI29534" s="378">
        <v>51321</v>
      </c>
    </row>
    <row r="29535" spans="82:87">
      <c r="CD29535" s="34" t="s">
        <v>33404</v>
      </c>
      <c r="CG29535"/>
      <c r="CI29535" s="378">
        <v>51322</v>
      </c>
    </row>
    <row r="29536" spans="82:87">
      <c r="CD29536" s="34" t="s">
        <v>33405</v>
      </c>
      <c r="CG29536"/>
      <c r="CI29536" s="378">
        <v>51323</v>
      </c>
    </row>
    <row r="29537" spans="82:87">
      <c r="CD29537" s="34" t="s">
        <v>33406</v>
      </c>
      <c r="CG29537"/>
      <c r="CI29537" s="378">
        <v>51324</v>
      </c>
    </row>
    <row r="29538" spans="82:87">
      <c r="CD29538" s="34" t="s">
        <v>33407</v>
      </c>
      <c r="CG29538"/>
      <c r="CI29538" s="378">
        <v>51325</v>
      </c>
    </row>
    <row r="29539" spans="82:87">
      <c r="CD29539" s="34" t="s">
        <v>33408</v>
      </c>
      <c r="CG29539"/>
      <c r="CI29539" s="378">
        <v>51326</v>
      </c>
    </row>
    <row r="29540" spans="82:87">
      <c r="CD29540" s="34" t="s">
        <v>33409</v>
      </c>
      <c r="CG29540"/>
      <c r="CI29540" s="378">
        <v>51327</v>
      </c>
    </row>
    <row r="29541" spans="82:87">
      <c r="CD29541" s="34" t="s">
        <v>33410</v>
      </c>
      <c r="CG29541"/>
      <c r="CI29541" s="378">
        <v>51328</v>
      </c>
    </row>
    <row r="29542" spans="82:87">
      <c r="CD29542" s="34" t="s">
        <v>33411</v>
      </c>
      <c r="CG29542"/>
      <c r="CI29542" s="378">
        <v>51329</v>
      </c>
    </row>
    <row r="29543" spans="82:87">
      <c r="CD29543" s="34" t="s">
        <v>33412</v>
      </c>
      <c r="CG29543"/>
      <c r="CI29543" s="378">
        <v>51330</v>
      </c>
    </row>
    <row r="29544" spans="82:87">
      <c r="CD29544" s="34" t="s">
        <v>33413</v>
      </c>
      <c r="CG29544"/>
      <c r="CI29544" s="378">
        <v>51330</v>
      </c>
    </row>
    <row r="29545" spans="82:87">
      <c r="CD29545" s="34" t="s">
        <v>33414</v>
      </c>
      <c r="CG29545"/>
      <c r="CI29545" s="378">
        <v>51330</v>
      </c>
    </row>
    <row r="29546" spans="82:87">
      <c r="CD29546" s="34" t="s">
        <v>33415</v>
      </c>
      <c r="CG29546"/>
      <c r="CI29546" s="378">
        <v>51330</v>
      </c>
    </row>
    <row r="29547" spans="82:87">
      <c r="CD29547" s="34" t="s">
        <v>33416</v>
      </c>
      <c r="CG29547"/>
      <c r="CI29547" s="378">
        <v>51330</v>
      </c>
    </row>
    <row r="29548" spans="82:87">
      <c r="CD29548" s="34" t="s">
        <v>33417</v>
      </c>
      <c r="CG29548"/>
      <c r="CI29548" s="378">
        <v>51330</v>
      </c>
    </row>
    <row r="29549" spans="82:87">
      <c r="CD29549" s="34" t="s">
        <v>33418</v>
      </c>
      <c r="CG29549"/>
      <c r="CI29549" s="378">
        <v>51330</v>
      </c>
    </row>
    <row r="29550" spans="82:87">
      <c r="CD29550" s="34" t="s">
        <v>33419</v>
      </c>
      <c r="CG29550"/>
      <c r="CI29550" s="378">
        <v>51330</v>
      </c>
    </row>
    <row r="29551" spans="82:87">
      <c r="CD29551" s="34" t="s">
        <v>33420</v>
      </c>
      <c r="CG29551"/>
      <c r="CI29551" s="378">
        <v>51330</v>
      </c>
    </row>
    <row r="29552" spans="82:87">
      <c r="CD29552" s="34" t="s">
        <v>33421</v>
      </c>
      <c r="CG29552"/>
      <c r="CI29552" s="378">
        <v>51330</v>
      </c>
    </row>
    <row r="29553" spans="82:87">
      <c r="CD29553" s="34" t="s">
        <v>33422</v>
      </c>
      <c r="CG29553"/>
      <c r="CI29553" s="378">
        <v>51330</v>
      </c>
    </row>
    <row r="29554" spans="82:87">
      <c r="CD29554" s="34" t="s">
        <v>33423</v>
      </c>
      <c r="CG29554"/>
      <c r="CI29554" s="378">
        <v>51330</v>
      </c>
    </row>
    <row r="29555" spans="82:87">
      <c r="CD29555" s="34" t="s">
        <v>33424</v>
      </c>
      <c r="CG29555"/>
      <c r="CI29555" s="378">
        <v>51330</v>
      </c>
    </row>
    <row r="29556" spans="82:87">
      <c r="CD29556" s="34" t="s">
        <v>33425</v>
      </c>
      <c r="CG29556"/>
      <c r="CI29556" s="378">
        <v>51330</v>
      </c>
    </row>
    <row r="29557" spans="82:87">
      <c r="CD29557" s="34" t="s">
        <v>33426</v>
      </c>
      <c r="CG29557"/>
      <c r="CI29557" s="378">
        <v>51330</v>
      </c>
    </row>
    <row r="29558" spans="82:87">
      <c r="CD29558" s="34" t="s">
        <v>33427</v>
      </c>
      <c r="CG29558"/>
      <c r="CI29558" s="378">
        <v>51330</v>
      </c>
    </row>
    <row r="29559" spans="82:87">
      <c r="CD29559" s="34" t="s">
        <v>33428</v>
      </c>
      <c r="CG29559"/>
      <c r="CI29559" s="378">
        <v>51330</v>
      </c>
    </row>
    <row r="29560" spans="82:87">
      <c r="CD29560" s="34" t="s">
        <v>33429</v>
      </c>
      <c r="CG29560"/>
      <c r="CI29560" s="378">
        <v>51330</v>
      </c>
    </row>
    <row r="29561" spans="82:87">
      <c r="CD29561" s="34" t="s">
        <v>33430</v>
      </c>
      <c r="CG29561"/>
      <c r="CI29561" s="378">
        <v>51330</v>
      </c>
    </row>
    <row r="29562" spans="82:87">
      <c r="CD29562" s="34" t="s">
        <v>33431</v>
      </c>
      <c r="CG29562"/>
      <c r="CI29562" s="378">
        <v>51330</v>
      </c>
    </row>
    <row r="29563" spans="82:87">
      <c r="CD29563" s="34" t="s">
        <v>33432</v>
      </c>
      <c r="CG29563"/>
      <c r="CI29563" s="378">
        <v>51330</v>
      </c>
    </row>
    <row r="29564" spans="82:87">
      <c r="CD29564" s="34" t="s">
        <v>33433</v>
      </c>
      <c r="CG29564"/>
      <c r="CI29564" s="378">
        <v>51330</v>
      </c>
    </row>
    <row r="29565" spans="82:87">
      <c r="CD29565" s="34" t="s">
        <v>33434</v>
      </c>
      <c r="CG29565"/>
      <c r="CI29565" s="378">
        <v>51330</v>
      </c>
    </row>
    <row r="29566" spans="82:87">
      <c r="CD29566" s="34" t="s">
        <v>33435</v>
      </c>
      <c r="CG29566"/>
      <c r="CI29566" s="378">
        <v>51331</v>
      </c>
    </row>
    <row r="29567" spans="82:87">
      <c r="CD29567" s="34" t="s">
        <v>33436</v>
      </c>
      <c r="CG29567"/>
      <c r="CI29567" s="378">
        <v>51332</v>
      </c>
    </row>
    <row r="29568" spans="82:87">
      <c r="CD29568" s="34" t="s">
        <v>33437</v>
      </c>
      <c r="CG29568"/>
      <c r="CI29568" s="378">
        <v>51333</v>
      </c>
    </row>
    <row r="29569" spans="82:87">
      <c r="CD29569" s="34" t="s">
        <v>33438</v>
      </c>
      <c r="CG29569"/>
      <c r="CI29569" s="378">
        <v>51334</v>
      </c>
    </row>
    <row r="29570" spans="82:87">
      <c r="CD29570" s="34" t="s">
        <v>33439</v>
      </c>
      <c r="CG29570"/>
      <c r="CI29570" s="378">
        <v>51335</v>
      </c>
    </row>
    <row r="29571" spans="82:87">
      <c r="CD29571" s="34" t="s">
        <v>33440</v>
      </c>
      <c r="CG29571"/>
      <c r="CI29571" s="378">
        <v>51336</v>
      </c>
    </row>
    <row r="29572" spans="82:87">
      <c r="CD29572" s="34" t="s">
        <v>33441</v>
      </c>
      <c r="CG29572"/>
      <c r="CI29572" s="378">
        <v>51337</v>
      </c>
    </row>
    <row r="29573" spans="82:87">
      <c r="CD29573" s="34" t="s">
        <v>33442</v>
      </c>
      <c r="CG29573"/>
      <c r="CI29573" s="378">
        <v>51338</v>
      </c>
    </row>
    <row r="29574" spans="82:87">
      <c r="CD29574" s="34" t="s">
        <v>33443</v>
      </c>
      <c r="CG29574"/>
      <c r="CI29574" s="378">
        <v>51339</v>
      </c>
    </row>
    <row r="29575" spans="82:87">
      <c r="CD29575" s="34" t="s">
        <v>33444</v>
      </c>
      <c r="CG29575"/>
      <c r="CI29575" s="378">
        <v>51340</v>
      </c>
    </row>
    <row r="29576" spans="82:87">
      <c r="CD29576" s="34" t="s">
        <v>33445</v>
      </c>
      <c r="CG29576"/>
      <c r="CI29576" s="378">
        <v>51340</v>
      </c>
    </row>
    <row r="29577" spans="82:87">
      <c r="CD29577" s="34" t="s">
        <v>33446</v>
      </c>
      <c r="CG29577"/>
      <c r="CI29577" s="378">
        <v>51340</v>
      </c>
    </row>
    <row r="29578" spans="82:87">
      <c r="CD29578" s="34" t="s">
        <v>33447</v>
      </c>
      <c r="CG29578"/>
      <c r="CI29578" s="378">
        <v>51340</v>
      </c>
    </row>
    <row r="29579" spans="82:87">
      <c r="CD29579" s="34" t="s">
        <v>33448</v>
      </c>
      <c r="CG29579"/>
      <c r="CI29579" s="378">
        <v>51340</v>
      </c>
    </row>
    <row r="29580" spans="82:87">
      <c r="CD29580" s="34" t="s">
        <v>33449</v>
      </c>
      <c r="CG29580"/>
      <c r="CI29580" s="378">
        <v>51340</v>
      </c>
    </row>
    <row r="29581" spans="82:87">
      <c r="CD29581" s="34" t="s">
        <v>33450</v>
      </c>
      <c r="CG29581"/>
      <c r="CI29581" s="378">
        <v>51340</v>
      </c>
    </row>
    <row r="29582" spans="82:87">
      <c r="CD29582" s="34" t="s">
        <v>33451</v>
      </c>
      <c r="CG29582"/>
      <c r="CI29582" s="378">
        <v>51340</v>
      </c>
    </row>
    <row r="29583" spans="82:87">
      <c r="CD29583" s="34" t="s">
        <v>33452</v>
      </c>
      <c r="CG29583"/>
      <c r="CI29583" s="378">
        <v>51340</v>
      </c>
    </row>
    <row r="29584" spans="82:87">
      <c r="CD29584" s="34" t="s">
        <v>33453</v>
      </c>
      <c r="CG29584"/>
      <c r="CI29584" s="378">
        <v>51340</v>
      </c>
    </row>
    <row r="29585" spans="82:87">
      <c r="CD29585" s="34" t="s">
        <v>33454</v>
      </c>
      <c r="CG29585"/>
      <c r="CI29585" s="378">
        <v>51340</v>
      </c>
    </row>
    <row r="29586" spans="82:87">
      <c r="CD29586" s="34" t="s">
        <v>33455</v>
      </c>
      <c r="CG29586"/>
      <c r="CI29586" s="378">
        <v>51340</v>
      </c>
    </row>
    <row r="29587" spans="82:87">
      <c r="CD29587" s="34" t="s">
        <v>33456</v>
      </c>
      <c r="CG29587"/>
      <c r="CI29587" s="378">
        <v>51340</v>
      </c>
    </row>
    <row r="29588" spans="82:87">
      <c r="CD29588" s="34" t="s">
        <v>33457</v>
      </c>
      <c r="CG29588"/>
      <c r="CI29588" s="378">
        <v>51340</v>
      </c>
    </row>
    <row r="29589" spans="82:87">
      <c r="CD29589" s="34" t="s">
        <v>33458</v>
      </c>
      <c r="CG29589"/>
      <c r="CI29589" s="378">
        <v>51340</v>
      </c>
    </row>
    <row r="29590" spans="82:87">
      <c r="CD29590" s="34" t="s">
        <v>33459</v>
      </c>
      <c r="CG29590"/>
      <c r="CI29590" s="378">
        <v>51340</v>
      </c>
    </row>
    <row r="29591" spans="82:87">
      <c r="CD29591" s="34" t="s">
        <v>33460</v>
      </c>
      <c r="CG29591"/>
      <c r="CI29591" s="378">
        <v>51341</v>
      </c>
    </row>
    <row r="29592" spans="82:87">
      <c r="CD29592" s="34" t="s">
        <v>33461</v>
      </c>
      <c r="CG29592"/>
      <c r="CI29592" s="378">
        <v>51342</v>
      </c>
    </row>
    <row r="29593" spans="82:87">
      <c r="CD29593" s="34" t="s">
        <v>33462</v>
      </c>
      <c r="CG29593"/>
      <c r="CI29593" s="378">
        <v>51343</v>
      </c>
    </row>
    <row r="29594" spans="82:87">
      <c r="CD29594" s="34" t="s">
        <v>33463</v>
      </c>
      <c r="CG29594"/>
      <c r="CI29594" s="378">
        <v>51344</v>
      </c>
    </row>
    <row r="29595" spans="82:87">
      <c r="CD29595" s="34" t="s">
        <v>33464</v>
      </c>
      <c r="CG29595"/>
      <c r="CI29595" s="378">
        <v>51345</v>
      </c>
    </row>
    <row r="29596" spans="82:87">
      <c r="CD29596" s="34" t="s">
        <v>33465</v>
      </c>
      <c r="CG29596"/>
      <c r="CI29596" s="378">
        <v>51346</v>
      </c>
    </row>
    <row r="29597" spans="82:87">
      <c r="CD29597" s="34" t="s">
        <v>33466</v>
      </c>
      <c r="CG29597"/>
      <c r="CI29597" s="378">
        <v>51347</v>
      </c>
    </row>
    <row r="29598" spans="82:87">
      <c r="CD29598" s="34" t="s">
        <v>33467</v>
      </c>
      <c r="CG29598"/>
      <c r="CI29598" s="378">
        <v>51348</v>
      </c>
    </row>
    <row r="29599" spans="82:87">
      <c r="CD29599" s="34" t="s">
        <v>33468</v>
      </c>
      <c r="CG29599"/>
      <c r="CI29599" s="378">
        <v>51349</v>
      </c>
    </row>
    <row r="29600" spans="82:87">
      <c r="CD29600" s="34" t="s">
        <v>33469</v>
      </c>
      <c r="CG29600"/>
      <c r="CI29600" s="378">
        <v>51350</v>
      </c>
    </row>
    <row r="29601" spans="82:87">
      <c r="CD29601" s="34" t="s">
        <v>33470</v>
      </c>
      <c r="CG29601"/>
      <c r="CI29601" s="378">
        <v>51360</v>
      </c>
    </row>
    <row r="29602" spans="82:87">
      <c r="CD29602" s="34" t="s">
        <v>33471</v>
      </c>
      <c r="CG29602"/>
      <c r="CI29602" s="378">
        <v>51360</v>
      </c>
    </row>
    <row r="29603" spans="82:87">
      <c r="CD29603" s="34" t="s">
        <v>33472</v>
      </c>
      <c r="CG29603"/>
      <c r="CI29603" s="378">
        <v>51360</v>
      </c>
    </row>
    <row r="29604" spans="82:87">
      <c r="CD29604" s="34" t="s">
        <v>33473</v>
      </c>
      <c r="CG29604"/>
      <c r="CI29604" s="378">
        <v>51360</v>
      </c>
    </row>
    <row r="29605" spans="82:87">
      <c r="CD29605" s="34" t="s">
        <v>33474</v>
      </c>
      <c r="CG29605"/>
      <c r="CI29605" s="378">
        <v>51361</v>
      </c>
    </row>
    <row r="29606" spans="82:87">
      <c r="CD29606" s="34" t="s">
        <v>33475</v>
      </c>
      <c r="CG29606"/>
      <c r="CI29606" s="378">
        <v>51362</v>
      </c>
    </row>
    <row r="29607" spans="82:87">
      <c r="CD29607" s="34" t="s">
        <v>33476</v>
      </c>
      <c r="CG29607"/>
      <c r="CI29607" s="378">
        <v>51363</v>
      </c>
    </row>
    <row r="29608" spans="82:87">
      <c r="CD29608" s="34" t="s">
        <v>33477</v>
      </c>
      <c r="CG29608"/>
      <c r="CI29608" s="378">
        <v>51364</v>
      </c>
    </row>
    <row r="29609" spans="82:87">
      <c r="CD29609" s="34" t="s">
        <v>33478</v>
      </c>
      <c r="CG29609"/>
      <c r="CI29609" s="378">
        <v>51365</v>
      </c>
    </row>
    <row r="29610" spans="82:87">
      <c r="CD29610" s="34" t="s">
        <v>33479</v>
      </c>
      <c r="CG29610"/>
      <c r="CI29610" s="378">
        <v>51366</v>
      </c>
    </row>
    <row r="29611" spans="82:87">
      <c r="CD29611" s="34" t="s">
        <v>33480</v>
      </c>
      <c r="CG29611"/>
      <c r="CI29611" s="378">
        <v>51367</v>
      </c>
    </row>
    <row r="29612" spans="82:87">
      <c r="CD29612" s="34" t="s">
        <v>33481</v>
      </c>
      <c r="CG29612"/>
      <c r="CI29612" s="378">
        <v>51368</v>
      </c>
    </row>
    <row r="29613" spans="82:87">
      <c r="CD29613" s="34" t="s">
        <v>33482</v>
      </c>
      <c r="CG29613"/>
      <c r="CI29613" s="378">
        <v>51369</v>
      </c>
    </row>
    <row r="29614" spans="82:87">
      <c r="CD29614" s="34" t="s">
        <v>33483</v>
      </c>
      <c r="CG29614"/>
      <c r="CI29614" s="378">
        <v>51370</v>
      </c>
    </row>
    <row r="29615" spans="82:87">
      <c r="CD29615" s="34" t="s">
        <v>33484</v>
      </c>
      <c r="CG29615"/>
      <c r="CI29615" s="378">
        <v>51370</v>
      </c>
    </row>
    <row r="29616" spans="82:87">
      <c r="CD29616" s="34" t="s">
        <v>33485</v>
      </c>
      <c r="CG29616"/>
      <c r="CI29616" s="378">
        <v>51370</v>
      </c>
    </row>
    <row r="29617" spans="82:87">
      <c r="CD29617" s="34" t="s">
        <v>33486</v>
      </c>
      <c r="CG29617"/>
      <c r="CI29617" s="378">
        <v>51370</v>
      </c>
    </row>
    <row r="29618" spans="82:87">
      <c r="CD29618" s="34" t="s">
        <v>33487</v>
      </c>
      <c r="CG29618"/>
      <c r="CI29618" s="378">
        <v>51370</v>
      </c>
    </row>
    <row r="29619" spans="82:87">
      <c r="CD29619" s="34" t="s">
        <v>33488</v>
      </c>
      <c r="CG29619"/>
      <c r="CI29619" s="378">
        <v>51370</v>
      </c>
    </row>
    <row r="29620" spans="82:87">
      <c r="CD29620" s="34" t="s">
        <v>33489</v>
      </c>
      <c r="CG29620"/>
      <c r="CI29620" s="378">
        <v>51380</v>
      </c>
    </row>
    <row r="29621" spans="82:87">
      <c r="CD29621" s="34" t="s">
        <v>33490</v>
      </c>
      <c r="CG29621"/>
      <c r="CI29621" s="378">
        <v>51380</v>
      </c>
    </row>
    <row r="29622" spans="82:87">
      <c r="CD29622" s="34" t="s">
        <v>33491</v>
      </c>
      <c r="CG29622"/>
      <c r="CI29622" s="378">
        <v>51380</v>
      </c>
    </row>
    <row r="29623" spans="82:87">
      <c r="CD29623" s="34" t="s">
        <v>33492</v>
      </c>
      <c r="CG29623"/>
      <c r="CI29623" s="378">
        <v>51380</v>
      </c>
    </row>
    <row r="29624" spans="82:87">
      <c r="CD29624" s="34" t="s">
        <v>33493</v>
      </c>
      <c r="CG29624"/>
      <c r="CI29624" s="378">
        <v>51390</v>
      </c>
    </row>
    <row r="29625" spans="82:87">
      <c r="CD29625" s="34" t="s">
        <v>33494</v>
      </c>
      <c r="CG29625"/>
      <c r="CI29625" s="378">
        <v>51390</v>
      </c>
    </row>
    <row r="29626" spans="82:87">
      <c r="CD29626" s="34" t="s">
        <v>33495</v>
      </c>
      <c r="CG29626"/>
      <c r="CI29626" s="378">
        <v>51390</v>
      </c>
    </row>
    <row r="29627" spans="82:87">
      <c r="CD29627" s="34" t="s">
        <v>33496</v>
      </c>
      <c r="CG29627"/>
      <c r="CI29627" s="378">
        <v>51390</v>
      </c>
    </row>
    <row r="29628" spans="82:87">
      <c r="CD29628" s="34" t="s">
        <v>33497</v>
      </c>
      <c r="CG29628"/>
      <c r="CI29628" s="378">
        <v>51390</v>
      </c>
    </row>
    <row r="29629" spans="82:87">
      <c r="CD29629" s="34" t="s">
        <v>33498</v>
      </c>
      <c r="CG29629"/>
      <c r="CI29629" s="378">
        <v>51390</v>
      </c>
    </row>
    <row r="29630" spans="82:87">
      <c r="CD29630" s="34" t="s">
        <v>33499</v>
      </c>
      <c r="CG29630"/>
      <c r="CI29630" s="378">
        <v>51390</v>
      </c>
    </row>
    <row r="29631" spans="82:87">
      <c r="CD29631" s="34" t="s">
        <v>33500</v>
      </c>
      <c r="CG29631"/>
      <c r="CI29631" s="378">
        <v>51390</v>
      </c>
    </row>
    <row r="29632" spans="82:87">
      <c r="CD29632" s="34" t="s">
        <v>33501</v>
      </c>
      <c r="CG29632"/>
      <c r="CI29632" s="378">
        <v>51390</v>
      </c>
    </row>
    <row r="29633" spans="82:87">
      <c r="CD29633" s="34" t="s">
        <v>33502</v>
      </c>
      <c r="CG29633"/>
      <c r="CI29633" s="378">
        <v>51390</v>
      </c>
    </row>
    <row r="29634" spans="82:87">
      <c r="CD29634" s="34" t="s">
        <v>33503</v>
      </c>
      <c r="CG29634"/>
      <c r="CI29634" s="378">
        <v>51390</v>
      </c>
    </row>
    <row r="29635" spans="82:87">
      <c r="CD29635" s="34" t="s">
        <v>33504</v>
      </c>
      <c r="CG29635"/>
      <c r="CI29635" s="378">
        <v>51390</v>
      </c>
    </row>
    <row r="29636" spans="82:87">
      <c r="CD29636" s="34" t="s">
        <v>33505</v>
      </c>
      <c r="CG29636"/>
      <c r="CI29636" s="378">
        <v>51390</v>
      </c>
    </row>
    <row r="29637" spans="82:87">
      <c r="CD29637" s="34" t="s">
        <v>33506</v>
      </c>
      <c r="CG29637"/>
      <c r="CI29637" s="378">
        <v>51400</v>
      </c>
    </row>
    <row r="29638" spans="82:87">
      <c r="CD29638" s="34" t="s">
        <v>33507</v>
      </c>
      <c r="CG29638"/>
      <c r="CI29638" s="378">
        <v>51400</v>
      </c>
    </row>
    <row r="29639" spans="82:87">
      <c r="CD29639" s="34" t="s">
        <v>33508</v>
      </c>
      <c r="CG29639"/>
      <c r="CI29639" s="378">
        <v>51400</v>
      </c>
    </row>
    <row r="29640" spans="82:87">
      <c r="CD29640" s="34" t="s">
        <v>33509</v>
      </c>
      <c r="CG29640"/>
      <c r="CI29640" s="378">
        <v>51400</v>
      </c>
    </row>
    <row r="29641" spans="82:87">
      <c r="CD29641" s="34" t="s">
        <v>33510</v>
      </c>
      <c r="CG29641"/>
      <c r="CI29641" s="378">
        <v>51400</v>
      </c>
    </row>
    <row r="29642" spans="82:87">
      <c r="CD29642" s="34" t="s">
        <v>33511</v>
      </c>
      <c r="CG29642"/>
      <c r="CI29642" s="378">
        <v>51400</v>
      </c>
    </row>
    <row r="29643" spans="82:87">
      <c r="CD29643" s="34" t="s">
        <v>33512</v>
      </c>
      <c r="CG29643"/>
      <c r="CI29643" s="378">
        <v>51400</v>
      </c>
    </row>
    <row r="29644" spans="82:87">
      <c r="CD29644" s="34" t="s">
        <v>33513</v>
      </c>
      <c r="CG29644"/>
      <c r="CI29644" s="378">
        <v>51400</v>
      </c>
    </row>
    <row r="29645" spans="82:87">
      <c r="CD29645" s="34" t="s">
        <v>33514</v>
      </c>
      <c r="CG29645"/>
      <c r="CI29645" s="378">
        <v>51400</v>
      </c>
    </row>
    <row r="29646" spans="82:87">
      <c r="CD29646" s="34" t="s">
        <v>33515</v>
      </c>
      <c r="CG29646"/>
      <c r="CI29646" s="378">
        <v>51400</v>
      </c>
    </row>
    <row r="29647" spans="82:87">
      <c r="CD29647" s="34" t="s">
        <v>33516</v>
      </c>
      <c r="CG29647"/>
      <c r="CI29647" s="378">
        <v>51400</v>
      </c>
    </row>
    <row r="29648" spans="82:87">
      <c r="CD29648" s="34" t="s">
        <v>33517</v>
      </c>
      <c r="CG29648"/>
      <c r="CI29648" s="378">
        <v>51400</v>
      </c>
    </row>
    <row r="29649" spans="82:87">
      <c r="CD29649" s="34" t="s">
        <v>33518</v>
      </c>
      <c r="CG29649"/>
      <c r="CI29649" s="378">
        <v>51400</v>
      </c>
    </row>
    <row r="29650" spans="82:87">
      <c r="CD29650" s="34" t="s">
        <v>33519</v>
      </c>
      <c r="CG29650"/>
      <c r="CI29650" s="378">
        <v>51400</v>
      </c>
    </row>
    <row r="29651" spans="82:87">
      <c r="CD29651" s="34" t="s">
        <v>33520</v>
      </c>
      <c r="CG29651"/>
      <c r="CI29651" s="378">
        <v>51401</v>
      </c>
    </row>
    <row r="29652" spans="82:87">
      <c r="CD29652" s="34" t="s">
        <v>33521</v>
      </c>
      <c r="CG29652"/>
      <c r="CI29652" s="378">
        <v>51402</v>
      </c>
    </row>
    <row r="29653" spans="82:87">
      <c r="CD29653" s="34" t="s">
        <v>33522</v>
      </c>
      <c r="CG29653"/>
      <c r="CI29653" s="378">
        <v>51403</v>
      </c>
    </row>
    <row r="29654" spans="82:87">
      <c r="CD29654" s="34" t="s">
        <v>33523</v>
      </c>
      <c r="CG29654"/>
      <c r="CI29654" s="378">
        <v>51404</v>
      </c>
    </row>
    <row r="29655" spans="82:87">
      <c r="CD29655" s="34" t="s">
        <v>33524</v>
      </c>
      <c r="CG29655"/>
      <c r="CI29655" s="378">
        <v>51405</v>
      </c>
    </row>
    <row r="29656" spans="82:87">
      <c r="CD29656" s="34" t="s">
        <v>33525</v>
      </c>
      <c r="CG29656"/>
      <c r="CI29656" s="378">
        <v>51406</v>
      </c>
    </row>
    <row r="29657" spans="82:87">
      <c r="CD29657" s="34" t="s">
        <v>33526</v>
      </c>
      <c r="CG29657"/>
      <c r="CI29657" s="378">
        <v>51407</v>
      </c>
    </row>
    <row r="29658" spans="82:87">
      <c r="CD29658" s="34" t="s">
        <v>33527</v>
      </c>
      <c r="CG29658"/>
      <c r="CI29658" s="378">
        <v>51408</v>
      </c>
    </row>
    <row r="29659" spans="82:87">
      <c r="CD29659" s="34" t="s">
        <v>33528</v>
      </c>
      <c r="CG29659"/>
      <c r="CI29659" s="378">
        <v>51409</v>
      </c>
    </row>
    <row r="29660" spans="82:87">
      <c r="CD29660" s="34" t="s">
        <v>33529</v>
      </c>
      <c r="CG29660"/>
      <c r="CI29660" s="378">
        <v>51420</v>
      </c>
    </row>
    <row r="29661" spans="82:87">
      <c r="CD29661" s="34" t="s">
        <v>33530</v>
      </c>
      <c r="CG29661"/>
      <c r="CI29661" s="378">
        <v>51420</v>
      </c>
    </row>
    <row r="29662" spans="82:87">
      <c r="CD29662" s="34" t="s">
        <v>33531</v>
      </c>
      <c r="CG29662"/>
      <c r="CI29662" s="378">
        <v>51420</v>
      </c>
    </row>
    <row r="29663" spans="82:87">
      <c r="CD29663" s="34" t="s">
        <v>33532</v>
      </c>
      <c r="CG29663"/>
      <c r="CI29663" s="378">
        <v>51420</v>
      </c>
    </row>
    <row r="29664" spans="82:87">
      <c r="CD29664" s="34" t="s">
        <v>33533</v>
      </c>
      <c r="CG29664"/>
      <c r="CI29664" s="378">
        <v>51430</v>
      </c>
    </row>
    <row r="29665" spans="82:87">
      <c r="CD29665" s="34" t="s">
        <v>33534</v>
      </c>
      <c r="CG29665"/>
      <c r="CI29665" s="378">
        <v>51430</v>
      </c>
    </row>
    <row r="29666" spans="82:87">
      <c r="CD29666" s="34" t="s">
        <v>33535</v>
      </c>
      <c r="CG29666"/>
      <c r="CI29666" s="378">
        <v>51431</v>
      </c>
    </row>
    <row r="29667" spans="82:87">
      <c r="CD29667" s="34" t="s">
        <v>33536</v>
      </c>
      <c r="CG29667"/>
      <c r="CI29667" s="378">
        <v>51432</v>
      </c>
    </row>
    <row r="29668" spans="82:87">
      <c r="CD29668" s="34" t="s">
        <v>33537</v>
      </c>
      <c r="CG29668"/>
      <c r="CI29668" s="378">
        <v>51433</v>
      </c>
    </row>
    <row r="29669" spans="82:87">
      <c r="CD29669" s="34" t="s">
        <v>33538</v>
      </c>
      <c r="CG29669"/>
      <c r="CI29669" s="378">
        <v>51434</v>
      </c>
    </row>
    <row r="29670" spans="82:87">
      <c r="CD29670" s="34" t="s">
        <v>33539</v>
      </c>
      <c r="CG29670"/>
      <c r="CI29670" s="378">
        <v>51435</v>
      </c>
    </row>
    <row r="29671" spans="82:87">
      <c r="CD29671" s="34" t="s">
        <v>33540</v>
      </c>
      <c r="CG29671"/>
      <c r="CI29671" s="378">
        <v>51436</v>
      </c>
    </row>
    <row r="29672" spans="82:87">
      <c r="CD29672" s="34" t="s">
        <v>33541</v>
      </c>
      <c r="CG29672"/>
      <c r="CI29672" s="378">
        <v>51437</v>
      </c>
    </row>
    <row r="29673" spans="82:87">
      <c r="CD29673" s="34" t="s">
        <v>33542</v>
      </c>
      <c r="CG29673"/>
      <c r="CI29673" s="378">
        <v>51438</v>
      </c>
    </row>
    <row r="29674" spans="82:87">
      <c r="CD29674" s="34" t="s">
        <v>33543</v>
      </c>
      <c r="CG29674"/>
      <c r="CI29674" s="378">
        <v>51439</v>
      </c>
    </row>
    <row r="29675" spans="82:87">
      <c r="CD29675" s="34" t="s">
        <v>33544</v>
      </c>
      <c r="CG29675"/>
      <c r="CI29675" s="378">
        <v>51450</v>
      </c>
    </row>
    <row r="29676" spans="82:87">
      <c r="CD29676" s="34" t="s">
        <v>33545</v>
      </c>
      <c r="CG29676"/>
      <c r="CI29676" s="378">
        <v>51460</v>
      </c>
    </row>
    <row r="29677" spans="82:87">
      <c r="CD29677" s="34" t="s">
        <v>33546</v>
      </c>
      <c r="CG29677"/>
      <c r="CI29677" s="378">
        <v>51460</v>
      </c>
    </row>
    <row r="29678" spans="82:87">
      <c r="CD29678" s="34" t="s">
        <v>33547</v>
      </c>
      <c r="CG29678"/>
      <c r="CI29678" s="378">
        <v>51460</v>
      </c>
    </row>
    <row r="29679" spans="82:87">
      <c r="CD29679" s="34" t="s">
        <v>33548</v>
      </c>
      <c r="CG29679"/>
      <c r="CI29679" s="378">
        <v>51460</v>
      </c>
    </row>
    <row r="29680" spans="82:87">
      <c r="CD29680" s="34" t="s">
        <v>33549</v>
      </c>
      <c r="CG29680"/>
      <c r="CI29680" s="378">
        <v>51460</v>
      </c>
    </row>
    <row r="29681" spans="82:87">
      <c r="CD29681" s="34" t="s">
        <v>33550</v>
      </c>
      <c r="CG29681"/>
      <c r="CI29681" s="378">
        <v>51460</v>
      </c>
    </row>
    <row r="29682" spans="82:87">
      <c r="CD29682" s="34" t="s">
        <v>33551</v>
      </c>
      <c r="CG29682"/>
      <c r="CI29682" s="378">
        <v>51460</v>
      </c>
    </row>
    <row r="29683" spans="82:87">
      <c r="CD29683" s="34" t="s">
        <v>33552</v>
      </c>
      <c r="CG29683"/>
      <c r="CI29683" s="378">
        <v>51470</v>
      </c>
    </row>
    <row r="29684" spans="82:87">
      <c r="CD29684" s="34" t="s">
        <v>33553</v>
      </c>
      <c r="CG29684"/>
      <c r="CI29684" s="378">
        <v>51470</v>
      </c>
    </row>
    <row r="29685" spans="82:87">
      <c r="CD29685" s="34" t="s">
        <v>33554</v>
      </c>
      <c r="CG29685"/>
      <c r="CI29685" s="378">
        <v>51480</v>
      </c>
    </row>
    <row r="29686" spans="82:87">
      <c r="CD29686" s="34" t="s">
        <v>33555</v>
      </c>
      <c r="CG29686"/>
      <c r="CI29686" s="378">
        <v>51480</v>
      </c>
    </row>
    <row r="29687" spans="82:87">
      <c r="CD29687" s="34" t="s">
        <v>33556</v>
      </c>
      <c r="CG29687"/>
      <c r="CI29687" s="378">
        <v>51480</v>
      </c>
    </row>
    <row r="29688" spans="82:87">
      <c r="CD29688" s="34" t="s">
        <v>33557</v>
      </c>
      <c r="CG29688"/>
      <c r="CI29688" s="378">
        <v>51480</v>
      </c>
    </row>
    <row r="29689" spans="82:87">
      <c r="CD29689" s="34" t="s">
        <v>33558</v>
      </c>
      <c r="CG29689"/>
      <c r="CI29689" s="378">
        <v>51480</v>
      </c>
    </row>
    <row r="29690" spans="82:87">
      <c r="CD29690" s="34" t="s">
        <v>33559</v>
      </c>
      <c r="CG29690"/>
      <c r="CI29690" s="378">
        <v>51480</v>
      </c>
    </row>
    <row r="29691" spans="82:87">
      <c r="CD29691" s="34" t="s">
        <v>33560</v>
      </c>
      <c r="CG29691"/>
      <c r="CI29691" s="378">
        <v>51480</v>
      </c>
    </row>
    <row r="29692" spans="82:87">
      <c r="CD29692" s="34" t="s">
        <v>33561</v>
      </c>
      <c r="CG29692"/>
      <c r="CI29692" s="378">
        <v>51480</v>
      </c>
    </row>
    <row r="29693" spans="82:87">
      <c r="CD29693" s="34" t="s">
        <v>33562</v>
      </c>
      <c r="CG29693"/>
      <c r="CI29693" s="378">
        <v>51480</v>
      </c>
    </row>
    <row r="29694" spans="82:87">
      <c r="CD29694" s="34" t="s">
        <v>33563</v>
      </c>
      <c r="CG29694"/>
      <c r="CI29694" s="378">
        <v>51480</v>
      </c>
    </row>
    <row r="29695" spans="82:87">
      <c r="CD29695" s="34" t="s">
        <v>33564</v>
      </c>
      <c r="CG29695"/>
      <c r="CI29695" s="378">
        <v>51480</v>
      </c>
    </row>
    <row r="29696" spans="82:87">
      <c r="CD29696" s="34" t="s">
        <v>33565</v>
      </c>
      <c r="CG29696"/>
      <c r="CI29696" s="378">
        <v>51480</v>
      </c>
    </row>
    <row r="29697" spans="82:87">
      <c r="CD29697" s="34" t="s">
        <v>33566</v>
      </c>
      <c r="CG29697"/>
      <c r="CI29697" s="378">
        <v>51480</v>
      </c>
    </row>
    <row r="29698" spans="82:87">
      <c r="CD29698" s="34" t="s">
        <v>33567</v>
      </c>
      <c r="CG29698"/>
      <c r="CI29698" s="378">
        <v>51480</v>
      </c>
    </row>
    <row r="29699" spans="82:87">
      <c r="CD29699" s="34" t="s">
        <v>33568</v>
      </c>
      <c r="CG29699"/>
      <c r="CI29699" s="378">
        <v>51480</v>
      </c>
    </row>
    <row r="29700" spans="82:87">
      <c r="CD29700" s="34" t="s">
        <v>33569</v>
      </c>
      <c r="CG29700"/>
      <c r="CI29700" s="378">
        <v>51480</v>
      </c>
    </row>
    <row r="29701" spans="82:87">
      <c r="CD29701" s="34" t="s">
        <v>33570</v>
      </c>
      <c r="CG29701"/>
      <c r="CI29701" s="378">
        <v>51480</v>
      </c>
    </row>
    <row r="29702" spans="82:87">
      <c r="CD29702" s="34" t="s">
        <v>33571</v>
      </c>
      <c r="CG29702"/>
      <c r="CI29702" s="378">
        <v>51490</v>
      </c>
    </row>
    <row r="29703" spans="82:87">
      <c r="CD29703" s="34" t="s">
        <v>33572</v>
      </c>
      <c r="CG29703"/>
      <c r="CI29703" s="378">
        <v>51490</v>
      </c>
    </row>
    <row r="29704" spans="82:87">
      <c r="CD29704" s="34" t="s">
        <v>33573</v>
      </c>
      <c r="CG29704"/>
      <c r="CI29704" s="378">
        <v>51490</v>
      </c>
    </row>
    <row r="29705" spans="82:87">
      <c r="CD29705" s="34" t="s">
        <v>33574</v>
      </c>
      <c r="CG29705"/>
      <c r="CI29705" s="378">
        <v>51490</v>
      </c>
    </row>
    <row r="29706" spans="82:87">
      <c r="CD29706" s="34" t="s">
        <v>33575</v>
      </c>
      <c r="CG29706"/>
      <c r="CI29706" s="378">
        <v>51490</v>
      </c>
    </row>
    <row r="29707" spans="82:87">
      <c r="CD29707" s="34" t="s">
        <v>33576</v>
      </c>
      <c r="CG29707"/>
      <c r="CI29707" s="378">
        <v>51490</v>
      </c>
    </row>
    <row r="29708" spans="82:87">
      <c r="CD29708" s="34" t="s">
        <v>33577</v>
      </c>
      <c r="CG29708"/>
      <c r="CI29708" s="378">
        <v>51490</v>
      </c>
    </row>
    <row r="29709" spans="82:87">
      <c r="CD29709" s="34" t="s">
        <v>33578</v>
      </c>
      <c r="CG29709"/>
      <c r="CI29709" s="378">
        <v>51490</v>
      </c>
    </row>
    <row r="29710" spans="82:87">
      <c r="CD29710" s="34" t="s">
        <v>33579</v>
      </c>
      <c r="CG29710"/>
      <c r="CI29710" s="378">
        <v>51490</v>
      </c>
    </row>
    <row r="29711" spans="82:87">
      <c r="CD29711" s="34" t="s">
        <v>33580</v>
      </c>
      <c r="CG29711"/>
      <c r="CI29711" s="378">
        <v>51500</v>
      </c>
    </row>
    <row r="29712" spans="82:87">
      <c r="CD29712" s="34" t="s">
        <v>33581</v>
      </c>
      <c r="CG29712"/>
      <c r="CI29712" s="378">
        <v>51500</v>
      </c>
    </row>
    <row r="29713" spans="82:87">
      <c r="CD29713" s="34" t="s">
        <v>33582</v>
      </c>
      <c r="CG29713"/>
      <c r="CI29713" s="378">
        <v>51500</v>
      </c>
    </row>
    <row r="29714" spans="82:87">
      <c r="CD29714" s="34" t="s">
        <v>33583</v>
      </c>
      <c r="CG29714"/>
      <c r="CI29714" s="378">
        <v>51500</v>
      </c>
    </row>
    <row r="29715" spans="82:87">
      <c r="CD29715" s="34" t="s">
        <v>33584</v>
      </c>
      <c r="CG29715"/>
      <c r="CI29715" s="378">
        <v>51500</v>
      </c>
    </row>
    <row r="29716" spans="82:87">
      <c r="CD29716" s="34" t="s">
        <v>33585</v>
      </c>
      <c r="CG29716"/>
      <c r="CI29716" s="378">
        <v>51500</v>
      </c>
    </row>
    <row r="29717" spans="82:87">
      <c r="CD29717" s="34" t="s">
        <v>33586</v>
      </c>
      <c r="CG29717"/>
      <c r="CI29717" s="378">
        <v>51500</v>
      </c>
    </row>
    <row r="29718" spans="82:87">
      <c r="CD29718" s="34" t="s">
        <v>33587</v>
      </c>
      <c r="CG29718"/>
      <c r="CI29718" s="378">
        <v>51500</v>
      </c>
    </row>
    <row r="29719" spans="82:87">
      <c r="CD29719" s="34" t="s">
        <v>33588</v>
      </c>
      <c r="CG29719"/>
      <c r="CI29719" s="378">
        <v>51500</v>
      </c>
    </row>
    <row r="29720" spans="82:87">
      <c r="CD29720" s="34" t="s">
        <v>33589</v>
      </c>
      <c r="CG29720"/>
      <c r="CI29720" s="378">
        <v>51500</v>
      </c>
    </row>
    <row r="29721" spans="82:87">
      <c r="CD29721" s="34" t="s">
        <v>33590</v>
      </c>
      <c r="CG29721"/>
      <c r="CI29721" s="378">
        <v>51500</v>
      </c>
    </row>
    <row r="29722" spans="82:87">
      <c r="CD29722" s="34" t="s">
        <v>728</v>
      </c>
      <c r="CG29722"/>
      <c r="CI29722" s="378">
        <v>51500</v>
      </c>
    </row>
    <row r="29723" spans="82:87">
      <c r="CD29723" s="34" t="s">
        <v>33591</v>
      </c>
      <c r="CG29723"/>
      <c r="CI29723" s="378">
        <v>51500</v>
      </c>
    </row>
    <row r="29724" spans="82:87">
      <c r="CD29724" s="34" t="s">
        <v>33592</v>
      </c>
      <c r="CG29724"/>
      <c r="CI29724" s="378">
        <v>51500</v>
      </c>
    </row>
    <row r="29725" spans="82:87">
      <c r="CD29725" s="34" t="s">
        <v>338</v>
      </c>
      <c r="CG29725"/>
      <c r="CI29725" s="378">
        <v>51500</v>
      </c>
    </row>
    <row r="29726" spans="82:87">
      <c r="CD29726" s="34" t="s">
        <v>33593</v>
      </c>
      <c r="CG29726"/>
      <c r="CI29726" s="378">
        <v>51500</v>
      </c>
    </row>
    <row r="29727" spans="82:87">
      <c r="CD29727" s="34" t="s">
        <v>33594</v>
      </c>
      <c r="CG29727"/>
      <c r="CI29727" s="378">
        <v>51500</v>
      </c>
    </row>
    <row r="29728" spans="82:87">
      <c r="CD29728" s="34" t="s">
        <v>33595</v>
      </c>
      <c r="CG29728"/>
      <c r="CI29728" s="378">
        <v>51500</v>
      </c>
    </row>
    <row r="29729" spans="82:87">
      <c r="CD29729" s="34" t="s">
        <v>33596</v>
      </c>
      <c r="CG29729"/>
      <c r="CI29729" s="378">
        <v>51500</v>
      </c>
    </row>
    <row r="29730" spans="82:87">
      <c r="CD29730" s="34" t="s">
        <v>33597</v>
      </c>
      <c r="CG29730"/>
      <c r="CI29730" s="378">
        <v>51510</v>
      </c>
    </row>
    <row r="29731" spans="82:87">
      <c r="CD29731" s="34" t="s">
        <v>33598</v>
      </c>
      <c r="CG29731"/>
      <c r="CI29731" s="378">
        <v>51510</v>
      </c>
    </row>
    <row r="29732" spans="82:87">
      <c r="CD29732" s="34" t="s">
        <v>33599</v>
      </c>
      <c r="CG29732"/>
      <c r="CI29732" s="378">
        <v>51510</v>
      </c>
    </row>
    <row r="29733" spans="82:87">
      <c r="CD29733" s="34" t="s">
        <v>33600</v>
      </c>
      <c r="CG29733"/>
      <c r="CI29733" s="378">
        <v>51510</v>
      </c>
    </row>
    <row r="29734" spans="82:87">
      <c r="CD29734" s="34" t="s">
        <v>33601</v>
      </c>
      <c r="CG29734"/>
      <c r="CI29734" s="378">
        <v>51510</v>
      </c>
    </row>
    <row r="29735" spans="82:87">
      <c r="CD29735" s="34" t="s">
        <v>33602</v>
      </c>
      <c r="CG29735"/>
      <c r="CI29735" s="378">
        <v>51510</v>
      </c>
    </row>
    <row r="29736" spans="82:87">
      <c r="CD29736" s="34" t="s">
        <v>33603</v>
      </c>
      <c r="CG29736"/>
      <c r="CI29736" s="378">
        <v>51510</v>
      </c>
    </row>
    <row r="29737" spans="82:87">
      <c r="CD29737" s="34" t="s">
        <v>33604</v>
      </c>
      <c r="CG29737"/>
      <c r="CI29737" s="378">
        <v>51510</v>
      </c>
    </row>
    <row r="29738" spans="82:87">
      <c r="CD29738" s="34" t="s">
        <v>33605</v>
      </c>
      <c r="CG29738"/>
      <c r="CI29738" s="378">
        <v>51510</v>
      </c>
    </row>
    <row r="29739" spans="82:87">
      <c r="CD29739" s="34" t="s">
        <v>33606</v>
      </c>
      <c r="CG29739"/>
      <c r="CI29739" s="378">
        <v>51520</v>
      </c>
    </row>
    <row r="29740" spans="82:87">
      <c r="CD29740" s="34" t="s">
        <v>33607</v>
      </c>
      <c r="CG29740"/>
      <c r="CI29740" s="378">
        <v>51520</v>
      </c>
    </row>
    <row r="29741" spans="82:87">
      <c r="CD29741" s="34" t="s">
        <v>33608</v>
      </c>
      <c r="CG29741"/>
      <c r="CI29741" s="378">
        <v>51520</v>
      </c>
    </row>
    <row r="29742" spans="82:87">
      <c r="CD29742" s="34" t="s">
        <v>33609</v>
      </c>
      <c r="CG29742"/>
      <c r="CI29742" s="378">
        <v>51520</v>
      </c>
    </row>
    <row r="29743" spans="82:87">
      <c r="CD29743" s="34" t="s">
        <v>33610</v>
      </c>
      <c r="CG29743"/>
      <c r="CI29743" s="378">
        <v>51520</v>
      </c>
    </row>
    <row r="29744" spans="82:87">
      <c r="CD29744" s="34" t="s">
        <v>33611</v>
      </c>
      <c r="CG29744"/>
      <c r="CI29744" s="378">
        <v>51520</v>
      </c>
    </row>
    <row r="29745" spans="82:87">
      <c r="CD29745" s="34" t="s">
        <v>33612</v>
      </c>
      <c r="CG29745"/>
      <c r="CI29745" s="378">
        <v>51530</v>
      </c>
    </row>
    <row r="29746" spans="82:87">
      <c r="CD29746" s="34" t="s">
        <v>33613</v>
      </c>
      <c r="CG29746"/>
      <c r="CI29746" s="378">
        <v>51530</v>
      </c>
    </row>
    <row r="29747" spans="82:87">
      <c r="CD29747" s="34" t="s">
        <v>33614</v>
      </c>
      <c r="CG29747"/>
      <c r="CI29747" s="378">
        <v>51530</v>
      </c>
    </row>
    <row r="29748" spans="82:87">
      <c r="CD29748" s="34" t="s">
        <v>33615</v>
      </c>
      <c r="CG29748"/>
      <c r="CI29748" s="378">
        <v>51530</v>
      </c>
    </row>
    <row r="29749" spans="82:87">
      <c r="CD29749" s="34" t="s">
        <v>33616</v>
      </c>
      <c r="CG29749"/>
      <c r="CI29749" s="378">
        <v>51530</v>
      </c>
    </row>
    <row r="29750" spans="82:87">
      <c r="CD29750" s="34" t="s">
        <v>33617</v>
      </c>
      <c r="CG29750"/>
      <c r="CI29750" s="378">
        <v>51530</v>
      </c>
    </row>
    <row r="29751" spans="82:87">
      <c r="CD29751" s="34" t="s">
        <v>33618</v>
      </c>
      <c r="CG29751"/>
      <c r="CI29751" s="378">
        <v>51530</v>
      </c>
    </row>
    <row r="29752" spans="82:87">
      <c r="CD29752" s="34" t="s">
        <v>33619</v>
      </c>
      <c r="CG29752"/>
      <c r="CI29752" s="378">
        <v>51530</v>
      </c>
    </row>
    <row r="29753" spans="82:87">
      <c r="CD29753" s="34" t="s">
        <v>33620</v>
      </c>
      <c r="CG29753"/>
      <c r="CI29753" s="378">
        <v>51530</v>
      </c>
    </row>
    <row r="29754" spans="82:87">
      <c r="CD29754" s="34" t="s">
        <v>33621</v>
      </c>
      <c r="CG29754"/>
      <c r="CI29754" s="378">
        <v>51530</v>
      </c>
    </row>
    <row r="29755" spans="82:87">
      <c r="CD29755" s="34" t="s">
        <v>33622</v>
      </c>
      <c r="CG29755"/>
      <c r="CI29755" s="378">
        <v>51530</v>
      </c>
    </row>
    <row r="29756" spans="82:87">
      <c r="CD29756" s="34" t="s">
        <v>33623</v>
      </c>
      <c r="CG29756"/>
      <c r="CI29756" s="378">
        <v>51530</v>
      </c>
    </row>
    <row r="29757" spans="82:87">
      <c r="CD29757" s="34" t="s">
        <v>33624</v>
      </c>
      <c r="CG29757"/>
      <c r="CI29757" s="378">
        <v>51530</v>
      </c>
    </row>
    <row r="29758" spans="82:87">
      <c r="CD29758" s="34" t="s">
        <v>33625</v>
      </c>
      <c r="CG29758"/>
      <c r="CI29758" s="378">
        <v>51530</v>
      </c>
    </row>
    <row r="29759" spans="82:87">
      <c r="CD29759" s="34" t="s">
        <v>33626</v>
      </c>
      <c r="CG29759"/>
      <c r="CI29759" s="378">
        <v>51530</v>
      </c>
    </row>
    <row r="29760" spans="82:87">
      <c r="CD29760" s="34" t="s">
        <v>33627</v>
      </c>
      <c r="CG29760"/>
      <c r="CI29760" s="378">
        <v>51530</v>
      </c>
    </row>
    <row r="29761" spans="82:87">
      <c r="CD29761" s="34" t="s">
        <v>33628</v>
      </c>
      <c r="CG29761"/>
      <c r="CI29761" s="378">
        <v>51530</v>
      </c>
    </row>
    <row r="29762" spans="82:87">
      <c r="CD29762" s="34" t="s">
        <v>33629</v>
      </c>
      <c r="CG29762"/>
      <c r="CI29762" s="378">
        <v>51530</v>
      </c>
    </row>
    <row r="29763" spans="82:87">
      <c r="CD29763" s="34" t="s">
        <v>33630</v>
      </c>
      <c r="CG29763"/>
      <c r="CI29763" s="378">
        <v>51550</v>
      </c>
    </row>
    <row r="29764" spans="82:87">
      <c r="CD29764" s="34" t="s">
        <v>33631</v>
      </c>
      <c r="CG29764"/>
      <c r="CI29764" s="378">
        <v>51551</v>
      </c>
    </row>
    <row r="29765" spans="82:87">
      <c r="CD29765" s="34" t="s">
        <v>33632</v>
      </c>
      <c r="CG29765"/>
      <c r="CI29765" s="378">
        <v>51552</v>
      </c>
    </row>
    <row r="29766" spans="82:87">
      <c r="CD29766" s="34" t="s">
        <v>33633</v>
      </c>
      <c r="CG29766"/>
      <c r="CI29766" s="378">
        <v>51553</v>
      </c>
    </row>
    <row r="29767" spans="82:87">
      <c r="CD29767" s="34" t="s">
        <v>33634</v>
      </c>
      <c r="CG29767"/>
      <c r="CI29767" s="378">
        <v>51554</v>
      </c>
    </row>
    <row r="29768" spans="82:87">
      <c r="CD29768" s="34" t="s">
        <v>33635</v>
      </c>
      <c r="CG29768"/>
      <c r="CI29768" s="378">
        <v>51555</v>
      </c>
    </row>
    <row r="29769" spans="82:87">
      <c r="CD29769" s="34" t="s">
        <v>33636</v>
      </c>
      <c r="CG29769"/>
      <c r="CI29769" s="378">
        <v>51555</v>
      </c>
    </row>
    <row r="29770" spans="82:87">
      <c r="CD29770" s="34" t="s">
        <v>33637</v>
      </c>
      <c r="CG29770"/>
      <c r="CI29770" s="378">
        <v>51556</v>
      </c>
    </row>
    <row r="29771" spans="82:87">
      <c r="CD29771" s="34" t="s">
        <v>33638</v>
      </c>
      <c r="CG29771"/>
      <c r="CI29771" s="378">
        <v>51557</v>
      </c>
    </row>
    <row r="29772" spans="82:87">
      <c r="CD29772" s="34" t="s">
        <v>33639</v>
      </c>
      <c r="CG29772"/>
      <c r="CI29772" s="378">
        <v>51558</v>
      </c>
    </row>
    <row r="29773" spans="82:87">
      <c r="CD29773" s="34" t="s">
        <v>33640</v>
      </c>
      <c r="CG29773"/>
      <c r="CI29773" s="378">
        <v>51558</v>
      </c>
    </row>
    <row r="29774" spans="82:87">
      <c r="CD29774" s="34" t="s">
        <v>33641</v>
      </c>
      <c r="CG29774"/>
      <c r="CI29774" s="378">
        <v>51559</v>
      </c>
    </row>
    <row r="29775" spans="82:87">
      <c r="CD29775" s="34" t="s">
        <v>33642</v>
      </c>
      <c r="CG29775"/>
      <c r="CI29775" s="378">
        <v>51560</v>
      </c>
    </row>
    <row r="29776" spans="82:87">
      <c r="CD29776" s="34" t="s">
        <v>33643</v>
      </c>
      <c r="CG29776"/>
      <c r="CI29776" s="378">
        <v>51561</v>
      </c>
    </row>
    <row r="29777" spans="82:87">
      <c r="CD29777" s="34" t="s">
        <v>33644</v>
      </c>
      <c r="CG29777"/>
      <c r="CI29777" s="378">
        <v>51562</v>
      </c>
    </row>
    <row r="29778" spans="82:87">
      <c r="CD29778" s="34" t="s">
        <v>33645</v>
      </c>
      <c r="CG29778"/>
      <c r="CI29778" s="378">
        <v>51563</v>
      </c>
    </row>
    <row r="29779" spans="82:87">
      <c r="CD29779" s="34" t="s">
        <v>33646</v>
      </c>
      <c r="CG29779"/>
      <c r="CI29779" s="378">
        <v>51564</v>
      </c>
    </row>
    <row r="29780" spans="82:87">
      <c r="CD29780" s="34" t="s">
        <v>33647</v>
      </c>
      <c r="CG29780"/>
      <c r="CI29780" s="378">
        <v>51565</v>
      </c>
    </row>
    <row r="29781" spans="82:87">
      <c r="CD29781" s="34" t="s">
        <v>33648</v>
      </c>
      <c r="CG29781"/>
      <c r="CI29781" s="378">
        <v>51566</v>
      </c>
    </row>
    <row r="29782" spans="82:87">
      <c r="CD29782" s="34" t="s">
        <v>33649</v>
      </c>
      <c r="CG29782"/>
      <c r="CI29782" s="378">
        <v>51567</v>
      </c>
    </row>
    <row r="29783" spans="82:87">
      <c r="CD29783" s="34" t="s">
        <v>33650</v>
      </c>
      <c r="CG29783"/>
      <c r="CI29783" s="378">
        <v>51568</v>
      </c>
    </row>
    <row r="29784" spans="82:87">
      <c r="CD29784" s="34" t="s">
        <v>33651</v>
      </c>
      <c r="CG29784"/>
      <c r="CI29784" s="378">
        <v>51569</v>
      </c>
    </row>
    <row r="29785" spans="82:87">
      <c r="CD29785" s="34" t="s">
        <v>33652</v>
      </c>
      <c r="CG29785"/>
      <c r="CI29785" s="378">
        <v>51570</v>
      </c>
    </row>
    <row r="29786" spans="82:87">
      <c r="CD29786" s="34" t="s">
        <v>33653</v>
      </c>
      <c r="CG29786"/>
      <c r="CI29786" s="378">
        <v>51571</v>
      </c>
    </row>
    <row r="29787" spans="82:87">
      <c r="CD29787" s="34" t="s">
        <v>33654</v>
      </c>
      <c r="CG29787"/>
      <c r="CI29787" s="378">
        <v>51572</v>
      </c>
    </row>
    <row r="29788" spans="82:87">
      <c r="CD29788" s="34" t="s">
        <v>33655</v>
      </c>
      <c r="CG29788"/>
      <c r="CI29788" s="378">
        <v>51573</v>
      </c>
    </row>
    <row r="29789" spans="82:87">
      <c r="CD29789" s="34" t="s">
        <v>33656</v>
      </c>
      <c r="CG29789"/>
      <c r="CI29789" s="378">
        <v>51574</v>
      </c>
    </row>
    <row r="29790" spans="82:87">
      <c r="CD29790" s="34" t="s">
        <v>33657</v>
      </c>
      <c r="CG29790"/>
      <c r="CI29790" s="378">
        <v>51575</v>
      </c>
    </row>
    <row r="29791" spans="82:87">
      <c r="CD29791" s="34" t="s">
        <v>33658</v>
      </c>
      <c r="CG29791"/>
      <c r="CI29791" s="378">
        <v>51576</v>
      </c>
    </row>
    <row r="29792" spans="82:87">
      <c r="CD29792" s="34" t="s">
        <v>33659</v>
      </c>
      <c r="CG29792"/>
      <c r="CI29792" s="378">
        <v>51577</v>
      </c>
    </row>
    <row r="29793" spans="82:87">
      <c r="CD29793" s="34" t="s">
        <v>33660</v>
      </c>
      <c r="CG29793"/>
      <c r="CI29793" s="378">
        <v>51578</v>
      </c>
    </row>
    <row r="29794" spans="82:87">
      <c r="CD29794" s="34" t="s">
        <v>33661</v>
      </c>
      <c r="CG29794"/>
      <c r="CI29794" s="378">
        <v>51579</v>
      </c>
    </row>
    <row r="29795" spans="82:87">
      <c r="CD29795" s="34" t="s">
        <v>33662</v>
      </c>
      <c r="CG29795"/>
      <c r="CI29795" s="378">
        <v>51580</v>
      </c>
    </row>
    <row r="29796" spans="82:87">
      <c r="CD29796" s="34" t="s">
        <v>33663</v>
      </c>
      <c r="CG29796"/>
      <c r="CI29796" s="378">
        <v>51581</v>
      </c>
    </row>
    <row r="29797" spans="82:87">
      <c r="CD29797" s="34" t="s">
        <v>33664</v>
      </c>
      <c r="CG29797"/>
      <c r="CI29797" s="378">
        <v>51582</v>
      </c>
    </row>
    <row r="29798" spans="82:87">
      <c r="CD29798" s="34" t="s">
        <v>33665</v>
      </c>
      <c r="CG29798"/>
      <c r="CI29798" s="378">
        <v>51583</v>
      </c>
    </row>
    <row r="29799" spans="82:87">
      <c r="CD29799" s="34" t="s">
        <v>33666</v>
      </c>
      <c r="CG29799"/>
      <c r="CI29799" s="378">
        <v>51584</v>
      </c>
    </row>
    <row r="29800" spans="82:87">
      <c r="CD29800" s="34" t="s">
        <v>33667</v>
      </c>
      <c r="CG29800"/>
      <c r="CI29800" s="378">
        <v>51585</v>
      </c>
    </row>
    <row r="29801" spans="82:87">
      <c r="CD29801" s="34" t="s">
        <v>33668</v>
      </c>
      <c r="CG29801"/>
      <c r="CI29801" s="378">
        <v>51586</v>
      </c>
    </row>
    <row r="29802" spans="82:87">
      <c r="CD29802" s="34" t="s">
        <v>33669</v>
      </c>
      <c r="CG29802"/>
      <c r="CI29802" s="378">
        <v>51587</v>
      </c>
    </row>
    <row r="29803" spans="82:87">
      <c r="CD29803" s="34" t="s">
        <v>33670</v>
      </c>
      <c r="CG29803"/>
      <c r="CI29803" s="378">
        <v>51588</v>
      </c>
    </row>
    <row r="29804" spans="82:87">
      <c r="CD29804" s="34" t="s">
        <v>33671</v>
      </c>
      <c r="CG29804"/>
      <c r="CI29804" s="378">
        <v>51589</v>
      </c>
    </row>
    <row r="29805" spans="82:87">
      <c r="CD29805" s="34" t="s">
        <v>33672</v>
      </c>
      <c r="CG29805"/>
      <c r="CI29805" s="378">
        <v>51600</v>
      </c>
    </row>
    <row r="29806" spans="82:87">
      <c r="CD29806" s="34" t="s">
        <v>33673</v>
      </c>
      <c r="CG29806"/>
      <c r="CI29806" s="378">
        <v>51600</v>
      </c>
    </row>
    <row r="29807" spans="82:87">
      <c r="CD29807" s="34" t="s">
        <v>33674</v>
      </c>
      <c r="CG29807"/>
      <c r="CI29807" s="378">
        <v>51600</v>
      </c>
    </row>
    <row r="29808" spans="82:87">
      <c r="CD29808" s="34" t="s">
        <v>33675</v>
      </c>
      <c r="CG29808"/>
      <c r="CI29808" s="378">
        <v>51600</v>
      </c>
    </row>
    <row r="29809" spans="82:87">
      <c r="CD29809" s="34" t="s">
        <v>33676</v>
      </c>
      <c r="CG29809"/>
      <c r="CI29809" s="378">
        <v>51600</v>
      </c>
    </row>
    <row r="29810" spans="82:87">
      <c r="CD29810" s="34" t="s">
        <v>33677</v>
      </c>
      <c r="CG29810"/>
      <c r="CI29810" s="378">
        <v>51600</v>
      </c>
    </row>
    <row r="29811" spans="82:87">
      <c r="CD29811" s="34" t="s">
        <v>33678</v>
      </c>
      <c r="CG29811"/>
      <c r="CI29811" s="378">
        <v>51600</v>
      </c>
    </row>
    <row r="29812" spans="82:87">
      <c r="CD29812" s="34" t="s">
        <v>33679</v>
      </c>
      <c r="CG29812"/>
      <c r="CI29812" s="378">
        <v>51600</v>
      </c>
    </row>
    <row r="29813" spans="82:87">
      <c r="CD29813" s="34" t="s">
        <v>33680</v>
      </c>
      <c r="CG29813"/>
      <c r="CI29813" s="378">
        <v>51600</v>
      </c>
    </row>
    <row r="29814" spans="82:87">
      <c r="CD29814" s="34" t="s">
        <v>33681</v>
      </c>
      <c r="CG29814"/>
      <c r="CI29814" s="378">
        <v>51600</v>
      </c>
    </row>
    <row r="29815" spans="82:87">
      <c r="CD29815" s="34" t="s">
        <v>33682</v>
      </c>
      <c r="CG29815"/>
      <c r="CI29815" s="378">
        <v>51600</v>
      </c>
    </row>
    <row r="29816" spans="82:87">
      <c r="CD29816" s="34" t="s">
        <v>33683</v>
      </c>
      <c r="CG29816"/>
      <c r="CI29816" s="378">
        <v>51600</v>
      </c>
    </row>
    <row r="29817" spans="82:87">
      <c r="CD29817" s="34" t="s">
        <v>33684</v>
      </c>
      <c r="CG29817"/>
      <c r="CI29817" s="378">
        <v>51600</v>
      </c>
    </row>
    <row r="29818" spans="82:87">
      <c r="CD29818" s="34" t="s">
        <v>33685</v>
      </c>
      <c r="CG29818"/>
      <c r="CI29818" s="378">
        <v>51600</v>
      </c>
    </row>
    <row r="29819" spans="82:87">
      <c r="CD29819" s="34" t="s">
        <v>33686</v>
      </c>
      <c r="CG29819"/>
      <c r="CI29819" s="378">
        <v>51600</v>
      </c>
    </row>
    <row r="29820" spans="82:87">
      <c r="CD29820" s="34" t="s">
        <v>33687</v>
      </c>
      <c r="CG29820"/>
      <c r="CI29820" s="378">
        <v>51600</v>
      </c>
    </row>
    <row r="29821" spans="82:87">
      <c r="CD29821" s="34" t="s">
        <v>33688</v>
      </c>
      <c r="CG29821"/>
      <c r="CI29821" s="378">
        <v>51600</v>
      </c>
    </row>
    <row r="29822" spans="82:87">
      <c r="CD29822" s="34" t="s">
        <v>33689</v>
      </c>
      <c r="CG29822"/>
      <c r="CI29822" s="378">
        <v>51601</v>
      </c>
    </row>
    <row r="29823" spans="82:87">
      <c r="CD29823" s="34" t="s">
        <v>33690</v>
      </c>
      <c r="CG29823"/>
      <c r="CI29823" s="378">
        <v>51602</v>
      </c>
    </row>
    <row r="29824" spans="82:87">
      <c r="CD29824" s="34" t="s">
        <v>33691</v>
      </c>
      <c r="CG29824"/>
      <c r="CI29824" s="378">
        <v>51603</v>
      </c>
    </row>
    <row r="29825" spans="82:87">
      <c r="CD29825" s="34" t="s">
        <v>33692</v>
      </c>
      <c r="CG29825"/>
      <c r="CI29825" s="378">
        <v>51604</v>
      </c>
    </row>
    <row r="29826" spans="82:87">
      <c r="CD29826" s="34" t="s">
        <v>33693</v>
      </c>
      <c r="CG29826"/>
      <c r="CI29826" s="378">
        <v>51605</v>
      </c>
    </row>
    <row r="29827" spans="82:87">
      <c r="CD29827" s="34" t="s">
        <v>33694</v>
      </c>
      <c r="CG29827"/>
      <c r="CI29827" s="378">
        <v>51606</v>
      </c>
    </row>
    <row r="29828" spans="82:87">
      <c r="CD29828" s="34" t="s">
        <v>33695</v>
      </c>
      <c r="CG29828"/>
      <c r="CI29828" s="378">
        <v>51607</v>
      </c>
    </row>
    <row r="29829" spans="82:87">
      <c r="CD29829" s="34" t="s">
        <v>33696</v>
      </c>
      <c r="CG29829"/>
      <c r="CI29829" s="378">
        <v>51608</v>
      </c>
    </row>
    <row r="29830" spans="82:87">
      <c r="CD29830" s="34" t="s">
        <v>33697</v>
      </c>
      <c r="CG29830"/>
      <c r="CI29830" s="378">
        <v>51609</v>
      </c>
    </row>
    <row r="29831" spans="82:87">
      <c r="CD29831" s="34" t="s">
        <v>33698</v>
      </c>
      <c r="CG29831"/>
      <c r="CI29831" s="378">
        <v>51623</v>
      </c>
    </row>
    <row r="29832" spans="82:87">
      <c r="CD29832" s="34" t="s">
        <v>33699</v>
      </c>
      <c r="CG29832"/>
      <c r="CI29832" s="378">
        <v>51660</v>
      </c>
    </row>
    <row r="29833" spans="82:87">
      <c r="CD29833" s="34" t="s">
        <v>33700</v>
      </c>
      <c r="CG29833"/>
      <c r="CI29833" s="378">
        <v>51661</v>
      </c>
    </row>
    <row r="29834" spans="82:87">
      <c r="CD29834" s="34" t="s">
        <v>33701</v>
      </c>
      <c r="CG29834"/>
      <c r="CI29834" s="378">
        <v>51662</v>
      </c>
    </row>
    <row r="29835" spans="82:87">
      <c r="CD29835" s="34" t="s">
        <v>33702</v>
      </c>
      <c r="CG29835"/>
      <c r="CI29835" s="378">
        <v>51663</v>
      </c>
    </row>
    <row r="29836" spans="82:87">
      <c r="CD29836" s="34" t="s">
        <v>33703</v>
      </c>
      <c r="CG29836"/>
      <c r="CI29836" s="378">
        <v>51664</v>
      </c>
    </row>
    <row r="29837" spans="82:87">
      <c r="CD29837" s="34" t="s">
        <v>33704</v>
      </c>
      <c r="CG29837"/>
      <c r="CI29837" s="378">
        <v>51665</v>
      </c>
    </row>
    <row r="29838" spans="82:87">
      <c r="CD29838" s="34" t="s">
        <v>33705</v>
      </c>
      <c r="CG29838"/>
      <c r="CI29838" s="378">
        <v>51666</v>
      </c>
    </row>
    <row r="29839" spans="82:87">
      <c r="CD29839" s="34" t="s">
        <v>33706</v>
      </c>
      <c r="CG29839"/>
      <c r="CI29839" s="378">
        <v>51667</v>
      </c>
    </row>
    <row r="29840" spans="82:87">
      <c r="CD29840" s="34" t="s">
        <v>33707</v>
      </c>
      <c r="CG29840"/>
      <c r="CI29840" s="378">
        <v>51668</v>
      </c>
    </row>
    <row r="29841" spans="82:87">
      <c r="CD29841" s="34" t="s">
        <v>33708</v>
      </c>
      <c r="CG29841"/>
      <c r="CI29841" s="378">
        <v>51669</v>
      </c>
    </row>
    <row r="29842" spans="82:87">
      <c r="CD29842" s="34" t="s">
        <v>33709</v>
      </c>
      <c r="CG29842"/>
      <c r="CI29842" s="378">
        <v>51670</v>
      </c>
    </row>
    <row r="29843" spans="82:87">
      <c r="CD29843" s="34" t="s">
        <v>33710</v>
      </c>
      <c r="CG29843"/>
      <c r="CI29843" s="378">
        <v>51671</v>
      </c>
    </row>
    <row r="29844" spans="82:87">
      <c r="CD29844" s="34" t="s">
        <v>33711</v>
      </c>
      <c r="CG29844"/>
      <c r="CI29844" s="378">
        <v>51672</v>
      </c>
    </row>
    <row r="29845" spans="82:87">
      <c r="CD29845" s="34" t="s">
        <v>33712</v>
      </c>
      <c r="CG29845"/>
      <c r="CI29845" s="378">
        <v>51673</v>
      </c>
    </row>
    <row r="29846" spans="82:87">
      <c r="CD29846" s="34" t="s">
        <v>33713</v>
      </c>
      <c r="CG29846"/>
      <c r="CI29846" s="378">
        <v>51673</v>
      </c>
    </row>
    <row r="29847" spans="82:87">
      <c r="CD29847" s="34" t="s">
        <v>33714</v>
      </c>
      <c r="CG29847"/>
      <c r="CI29847" s="378">
        <v>51674</v>
      </c>
    </row>
    <row r="29848" spans="82:87">
      <c r="CD29848" s="34" t="s">
        <v>33715</v>
      </c>
      <c r="CG29848"/>
      <c r="CI29848" s="378">
        <v>51675</v>
      </c>
    </row>
    <row r="29849" spans="82:87">
      <c r="CD29849" s="34" t="s">
        <v>33716</v>
      </c>
      <c r="CG29849"/>
      <c r="CI29849" s="378">
        <v>51676</v>
      </c>
    </row>
    <row r="29850" spans="82:87">
      <c r="CD29850" s="34" t="s">
        <v>33717</v>
      </c>
      <c r="CG29850"/>
      <c r="CI29850" s="378">
        <v>51677</v>
      </c>
    </row>
    <row r="29851" spans="82:87">
      <c r="CD29851" s="34" t="s">
        <v>33718</v>
      </c>
      <c r="CG29851"/>
      <c r="CI29851" s="378">
        <v>51678</v>
      </c>
    </row>
    <row r="29852" spans="82:87">
      <c r="CD29852" s="34" t="s">
        <v>33719</v>
      </c>
      <c r="CG29852"/>
      <c r="CI29852" s="378">
        <v>51679</v>
      </c>
    </row>
    <row r="29853" spans="82:87">
      <c r="CD29853" s="34" t="s">
        <v>33720</v>
      </c>
      <c r="CG29853"/>
      <c r="CI29853" s="378">
        <v>51680</v>
      </c>
    </row>
    <row r="29854" spans="82:87">
      <c r="CD29854" s="34" t="s">
        <v>33721</v>
      </c>
      <c r="CG29854"/>
      <c r="CI29854" s="378">
        <v>51681</v>
      </c>
    </row>
    <row r="29855" spans="82:87">
      <c r="CD29855" s="34" t="s">
        <v>33722</v>
      </c>
      <c r="CG29855"/>
      <c r="CI29855" s="378">
        <v>51682</v>
      </c>
    </row>
    <row r="29856" spans="82:87">
      <c r="CD29856" s="34" t="s">
        <v>33723</v>
      </c>
      <c r="CG29856"/>
      <c r="CI29856" s="378">
        <v>51683</v>
      </c>
    </row>
    <row r="29857" spans="82:87">
      <c r="CD29857" s="34" t="s">
        <v>33724</v>
      </c>
      <c r="CG29857"/>
      <c r="CI29857" s="378">
        <v>51683</v>
      </c>
    </row>
    <row r="29858" spans="82:87">
      <c r="CD29858" s="34" t="s">
        <v>33725</v>
      </c>
      <c r="CG29858"/>
      <c r="CI29858" s="378">
        <v>51684</v>
      </c>
    </row>
    <row r="29859" spans="82:87">
      <c r="CD29859" s="34" t="s">
        <v>33726</v>
      </c>
      <c r="CG29859"/>
      <c r="CI29859" s="378">
        <v>51684</v>
      </c>
    </row>
    <row r="29860" spans="82:87">
      <c r="CD29860" s="34" t="s">
        <v>33727</v>
      </c>
      <c r="CG29860"/>
      <c r="CI29860" s="378">
        <v>51685</v>
      </c>
    </row>
    <row r="29861" spans="82:87">
      <c r="CD29861" s="34" t="s">
        <v>33728</v>
      </c>
      <c r="CG29861"/>
      <c r="CI29861" s="378">
        <v>51686</v>
      </c>
    </row>
    <row r="29862" spans="82:87">
      <c r="CD29862" s="34" t="s">
        <v>33729</v>
      </c>
      <c r="CG29862"/>
      <c r="CI29862" s="378">
        <v>51687</v>
      </c>
    </row>
    <row r="29863" spans="82:87">
      <c r="CD29863" s="34" t="s">
        <v>33730</v>
      </c>
      <c r="CG29863"/>
      <c r="CI29863" s="378">
        <v>51688</v>
      </c>
    </row>
    <row r="29864" spans="82:87">
      <c r="CD29864" s="34" t="s">
        <v>33731</v>
      </c>
      <c r="CG29864"/>
      <c r="CI29864" s="378">
        <v>51689</v>
      </c>
    </row>
    <row r="29865" spans="82:87">
      <c r="CD29865" s="34" t="s">
        <v>33732</v>
      </c>
      <c r="CG29865"/>
      <c r="CI29865" s="378">
        <v>51700</v>
      </c>
    </row>
    <row r="29866" spans="82:87">
      <c r="CD29866" s="34" t="s">
        <v>33733</v>
      </c>
      <c r="CG29866"/>
      <c r="CI29866" s="378">
        <v>51700</v>
      </c>
    </row>
    <row r="29867" spans="82:87">
      <c r="CD29867" s="34" t="s">
        <v>33734</v>
      </c>
      <c r="CG29867"/>
      <c r="CI29867" s="378">
        <v>51700</v>
      </c>
    </row>
    <row r="29868" spans="82:87">
      <c r="CD29868" s="34" t="s">
        <v>33735</v>
      </c>
      <c r="CG29868"/>
      <c r="CI29868" s="378">
        <v>51700</v>
      </c>
    </row>
    <row r="29869" spans="82:87">
      <c r="CD29869" s="34" t="s">
        <v>33736</v>
      </c>
      <c r="CG29869"/>
      <c r="CI29869" s="378">
        <v>51700</v>
      </c>
    </row>
    <row r="29870" spans="82:87">
      <c r="CD29870" s="34" t="s">
        <v>33737</v>
      </c>
      <c r="CG29870"/>
      <c r="CI29870" s="378">
        <v>51700</v>
      </c>
    </row>
    <row r="29871" spans="82:87">
      <c r="CD29871" s="34" t="s">
        <v>33738</v>
      </c>
      <c r="CG29871"/>
      <c r="CI29871" s="378">
        <v>51700</v>
      </c>
    </row>
    <row r="29872" spans="82:87">
      <c r="CD29872" s="34" t="s">
        <v>33739</v>
      </c>
      <c r="CG29872"/>
      <c r="CI29872" s="378">
        <v>51700</v>
      </c>
    </row>
    <row r="29873" spans="82:87">
      <c r="CD29873" s="34" t="s">
        <v>33740</v>
      </c>
      <c r="CG29873"/>
      <c r="CI29873" s="378">
        <v>51700</v>
      </c>
    </row>
    <row r="29874" spans="82:87">
      <c r="CD29874" s="34" t="s">
        <v>33741</v>
      </c>
      <c r="CG29874"/>
      <c r="CI29874" s="378">
        <v>51700</v>
      </c>
    </row>
    <row r="29875" spans="82:87">
      <c r="CD29875" s="34" t="s">
        <v>33742</v>
      </c>
      <c r="CG29875"/>
      <c r="CI29875" s="378">
        <v>51700</v>
      </c>
    </row>
    <row r="29876" spans="82:87">
      <c r="CD29876" s="34" t="s">
        <v>33743</v>
      </c>
      <c r="CG29876"/>
      <c r="CI29876" s="378">
        <v>51700</v>
      </c>
    </row>
    <row r="29877" spans="82:87">
      <c r="CD29877" s="34" t="s">
        <v>33744</v>
      </c>
      <c r="CG29877"/>
      <c r="CI29877" s="378">
        <v>51700</v>
      </c>
    </row>
    <row r="29878" spans="82:87">
      <c r="CD29878" s="34" t="s">
        <v>33745</v>
      </c>
      <c r="CG29878"/>
      <c r="CI29878" s="378">
        <v>51700</v>
      </c>
    </row>
    <row r="29879" spans="82:87">
      <c r="CD29879" s="34" t="s">
        <v>33746</v>
      </c>
      <c r="CG29879"/>
      <c r="CI29879" s="378">
        <v>51700</v>
      </c>
    </row>
    <row r="29880" spans="82:87">
      <c r="CD29880" s="34" t="s">
        <v>33747</v>
      </c>
      <c r="CG29880"/>
      <c r="CI29880" s="378">
        <v>51700</v>
      </c>
    </row>
    <row r="29881" spans="82:87">
      <c r="CD29881" s="34" t="s">
        <v>33748</v>
      </c>
      <c r="CG29881"/>
      <c r="CI29881" s="378">
        <v>51700</v>
      </c>
    </row>
    <row r="29882" spans="82:87">
      <c r="CD29882" s="34" t="s">
        <v>33749</v>
      </c>
      <c r="CG29882"/>
      <c r="CI29882" s="378">
        <v>51700</v>
      </c>
    </row>
    <row r="29883" spans="82:87">
      <c r="CD29883" s="34" t="s">
        <v>33750</v>
      </c>
      <c r="CG29883"/>
      <c r="CI29883" s="378">
        <v>51700</v>
      </c>
    </row>
    <row r="29884" spans="82:87">
      <c r="CD29884" s="34" t="s">
        <v>33751</v>
      </c>
      <c r="CG29884"/>
      <c r="CI29884" s="378">
        <v>51700</v>
      </c>
    </row>
    <row r="29885" spans="82:87">
      <c r="CD29885" s="34" t="s">
        <v>33752</v>
      </c>
      <c r="CG29885"/>
      <c r="CI29885" s="378">
        <v>51700</v>
      </c>
    </row>
    <row r="29886" spans="82:87">
      <c r="CD29886" s="34" t="s">
        <v>33753</v>
      </c>
      <c r="CG29886"/>
      <c r="CI29886" s="378">
        <v>51700</v>
      </c>
    </row>
    <row r="29887" spans="82:87">
      <c r="CD29887" s="34" t="s">
        <v>33754</v>
      </c>
      <c r="CG29887"/>
      <c r="CI29887" s="378">
        <v>51700</v>
      </c>
    </row>
    <row r="29888" spans="82:87">
      <c r="CD29888" s="34" t="s">
        <v>33755</v>
      </c>
      <c r="CG29888"/>
      <c r="CI29888" s="378">
        <v>51700</v>
      </c>
    </row>
    <row r="29889" spans="82:87">
      <c r="CD29889" s="34" t="s">
        <v>33756</v>
      </c>
      <c r="CG29889"/>
      <c r="CI29889" s="378">
        <v>51702</v>
      </c>
    </row>
    <row r="29890" spans="82:87">
      <c r="CD29890" s="34" t="s">
        <v>33757</v>
      </c>
      <c r="CG29890"/>
      <c r="CI29890" s="378">
        <v>51711</v>
      </c>
    </row>
    <row r="29891" spans="82:87">
      <c r="CD29891" s="34" t="s">
        <v>33758</v>
      </c>
      <c r="CG29891"/>
      <c r="CI29891" s="378">
        <v>51712</v>
      </c>
    </row>
    <row r="29892" spans="82:87">
      <c r="CD29892" s="34" t="s">
        <v>33759</v>
      </c>
      <c r="CG29892"/>
      <c r="CI29892" s="378">
        <v>51713</v>
      </c>
    </row>
    <row r="29893" spans="82:87">
      <c r="CD29893" s="34" t="s">
        <v>33760</v>
      </c>
      <c r="CG29893"/>
      <c r="CI29893" s="378">
        <v>51714</v>
      </c>
    </row>
    <row r="29894" spans="82:87">
      <c r="CD29894" s="34" t="s">
        <v>33761</v>
      </c>
      <c r="CG29894"/>
      <c r="CI29894" s="378">
        <v>51715</v>
      </c>
    </row>
    <row r="29895" spans="82:87">
      <c r="CD29895" s="34" t="s">
        <v>33762</v>
      </c>
      <c r="CG29895"/>
      <c r="CI29895" s="378">
        <v>51716</v>
      </c>
    </row>
    <row r="29896" spans="82:87">
      <c r="CD29896" s="34" t="s">
        <v>33763</v>
      </c>
      <c r="CG29896"/>
      <c r="CI29896" s="378">
        <v>51717</v>
      </c>
    </row>
    <row r="29897" spans="82:87">
      <c r="CD29897" s="34" t="s">
        <v>33764</v>
      </c>
      <c r="CG29897"/>
      <c r="CI29897" s="378">
        <v>51718</v>
      </c>
    </row>
    <row r="29898" spans="82:87">
      <c r="CD29898" s="34" t="s">
        <v>33765</v>
      </c>
      <c r="CG29898"/>
      <c r="CI29898" s="378">
        <v>51719</v>
      </c>
    </row>
    <row r="29899" spans="82:87">
      <c r="CD29899" s="34" t="s">
        <v>33766</v>
      </c>
      <c r="CG29899"/>
      <c r="CI29899" s="378">
        <v>51721</v>
      </c>
    </row>
    <row r="29900" spans="82:87">
      <c r="CD29900" s="34" t="s">
        <v>33767</v>
      </c>
      <c r="CG29900"/>
      <c r="CI29900" s="378">
        <v>51721</v>
      </c>
    </row>
    <row r="29901" spans="82:87">
      <c r="CD29901" s="34" t="s">
        <v>33768</v>
      </c>
      <c r="CG29901"/>
      <c r="CI29901" s="378">
        <v>51722</v>
      </c>
    </row>
    <row r="29902" spans="82:87">
      <c r="CD29902" s="34" t="s">
        <v>33769</v>
      </c>
      <c r="CG29902"/>
      <c r="CI29902" s="378">
        <v>51723</v>
      </c>
    </row>
    <row r="29903" spans="82:87">
      <c r="CD29903" s="34" t="s">
        <v>33770</v>
      </c>
      <c r="CG29903"/>
      <c r="CI29903" s="378">
        <v>51724</v>
      </c>
    </row>
    <row r="29904" spans="82:87">
      <c r="CD29904" s="34" t="s">
        <v>33771</v>
      </c>
      <c r="CG29904"/>
      <c r="CI29904" s="378">
        <v>51725</v>
      </c>
    </row>
    <row r="29905" spans="82:87">
      <c r="CD29905" s="34" t="s">
        <v>33772</v>
      </c>
      <c r="CG29905"/>
      <c r="CI29905" s="378">
        <v>51726</v>
      </c>
    </row>
    <row r="29906" spans="82:87">
      <c r="CD29906" s="34" t="s">
        <v>33773</v>
      </c>
      <c r="CG29906"/>
      <c r="CI29906" s="378">
        <v>51727</v>
      </c>
    </row>
    <row r="29907" spans="82:87">
      <c r="CD29907" s="34" t="s">
        <v>33774</v>
      </c>
      <c r="CG29907"/>
      <c r="CI29907" s="378">
        <v>51728</v>
      </c>
    </row>
    <row r="29908" spans="82:87">
      <c r="CD29908" s="34" t="s">
        <v>33775</v>
      </c>
      <c r="CG29908"/>
      <c r="CI29908" s="378">
        <v>51729</v>
      </c>
    </row>
    <row r="29909" spans="82:87">
      <c r="CD29909" s="34" t="s">
        <v>33776</v>
      </c>
      <c r="CG29909"/>
      <c r="CI29909" s="378">
        <v>51730</v>
      </c>
    </row>
    <row r="29910" spans="82:87">
      <c r="CD29910" s="34" t="s">
        <v>33777</v>
      </c>
      <c r="CG29910"/>
      <c r="CI29910" s="378">
        <v>51741</v>
      </c>
    </row>
    <row r="29911" spans="82:87">
      <c r="CD29911" s="34" t="s">
        <v>33778</v>
      </c>
      <c r="CG29911"/>
      <c r="CI29911" s="378">
        <v>51742</v>
      </c>
    </row>
    <row r="29912" spans="82:87">
      <c r="CD29912" s="34" t="s">
        <v>33779</v>
      </c>
      <c r="CG29912"/>
      <c r="CI29912" s="378">
        <v>51743</v>
      </c>
    </row>
    <row r="29913" spans="82:87">
      <c r="CD29913" s="34" t="s">
        <v>33780</v>
      </c>
      <c r="CG29913"/>
      <c r="CI29913" s="378">
        <v>51744</v>
      </c>
    </row>
    <row r="29914" spans="82:87">
      <c r="CD29914" s="34" t="s">
        <v>33781</v>
      </c>
      <c r="CG29914"/>
      <c r="CI29914" s="378">
        <v>51745</v>
      </c>
    </row>
    <row r="29915" spans="82:87">
      <c r="CD29915" s="34" t="s">
        <v>33782</v>
      </c>
      <c r="CG29915"/>
      <c r="CI29915" s="378">
        <v>51746</v>
      </c>
    </row>
    <row r="29916" spans="82:87">
      <c r="CD29916" s="34" t="s">
        <v>33783</v>
      </c>
      <c r="CG29916"/>
      <c r="CI29916" s="378">
        <v>51747</v>
      </c>
    </row>
    <row r="29917" spans="82:87">
      <c r="CD29917" s="34" t="s">
        <v>33784</v>
      </c>
      <c r="CG29917"/>
      <c r="CI29917" s="378">
        <v>51748</v>
      </c>
    </row>
    <row r="29918" spans="82:87">
      <c r="CD29918" s="34" t="s">
        <v>33785</v>
      </c>
      <c r="CG29918"/>
      <c r="CI29918" s="378">
        <v>51749</v>
      </c>
    </row>
    <row r="29919" spans="82:87">
      <c r="CD29919" s="34" t="s">
        <v>33786</v>
      </c>
      <c r="CG29919"/>
      <c r="CI29919" s="378">
        <v>51766</v>
      </c>
    </row>
    <row r="29920" spans="82:87">
      <c r="CD29920" s="34" t="s">
        <v>33787</v>
      </c>
      <c r="CG29920"/>
      <c r="CI29920" s="378">
        <v>51767</v>
      </c>
    </row>
    <row r="29921" spans="82:87">
      <c r="CD29921" s="34" t="s">
        <v>33788</v>
      </c>
      <c r="CG29921"/>
      <c r="CI29921" s="378">
        <v>51800</v>
      </c>
    </row>
    <row r="29922" spans="82:87">
      <c r="CD29922" s="34" t="s">
        <v>33789</v>
      </c>
      <c r="CG29922"/>
      <c r="CI29922" s="378">
        <v>51800</v>
      </c>
    </row>
    <row r="29923" spans="82:87">
      <c r="CD29923" s="34" t="s">
        <v>33790</v>
      </c>
      <c r="CG29923"/>
      <c r="CI29923" s="378">
        <v>51800</v>
      </c>
    </row>
    <row r="29924" spans="82:87">
      <c r="CD29924" s="34" t="s">
        <v>33791</v>
      </c>
      <c r="CG29924"/>
      <c r="CI29924" s="378">
        <v>51800</v>
      </c>
    </row>
    <row r="29925" spans="82:87">
      <c r="CD29925" s="34" t="s">
        <v>33792</v>
      </c>
      <c r="CG29925"/>
      <c r="CI29925" s="378">
        <v>51800</v>
      </c>
    </row>
    <row r="29926" spans="82:87">
      <c r="CD29926" s="34" t="s">
        <v>33793</v>
      </c>
      <c r="CG29926"/>
      <c r="CI29926" s="378">
        <v>51800</v>
      </c>
    </row>
    <row r="29927" spans="82:87">
      <c r="CD29927" s="34" t="s">
        <v>33794</v>
      </c>
      <c r="CG29927"/>
      <c r="CI29927" s="378">
        <v>51800</v>
      </c>
    </row>
    <row r="29928" spans="82:87">
      <c r="CD29928" s="34" t="s">
        <v>33795</v>
      </c>
      <c r="CG29928"/>
      <c r="CI29928" s="378">
        <v>51800</v>
      </c>
    </row>
    <row r="29929" spans="82:87">
      <c r="CD29929" s="34" t="s">
        <v>33796</v>
      </c>
      <c r="CG29929"/>
      <c r="CI29929" s="378">
        <v>51800</v>
      </c>
    </row>
    <row r="29930" spans="82:87">
      <c r="CD29930" s="34" t="s">
        <v>33797</v>
      </c>
      <c r="CG29930"/>
      <c r="CI29930" s="378">
        <v>51800</v>
      </c>
    </row>
    <row r="29931" spans="82:87">
      <c r="CD29931" s="34" t="s">
        <v>33798</v>
      </c>
      <c r="CG29931"/>
      <c r="CI29931" s="378">
        <v>51800</v>
      </c>
    </row>
    <row r="29932" spans="82:87">
      <c r="CD29932" s="34" t="s">
        <v>33799</v>
      </c>
      <c r="CG29932"/>
      <c r="CI29932" s="378">
        <v>51800</v>
      </c>
    </row>
    <row r="29933" spans="82:87">
      <c r="CD29933" s="34" t="s">
        <v>33800</v>
      </c>
      <c r="CG29933"/>
      <c r="CI29933" s="378">
        <v>51800</v>
      </c>
    </row>
    <row r="29934" spans="82:87">
      <c r="CD29934" s="34" t="s">
        <v>33801</v>
      </c>
      <c r="CG29934"/>
      <c r="CI29934" s="378">
        <v>51800</v>
      </c>
    </row>
    <row r="29935" spans="82:87">
      <c r="CD29935" s="34" t="s">
        <v>33802</v>
      </c>
      <c r="CG29935"/>
      <c r="CI29935" s="378">
        <v>51800</v>
      </c>
    </row>
    <row r="29936" spans="82:87">
      <c r="CD29936" s="34" t="s">
        <v>33803</v>
      </c>
      <c r="CG29936"/>
      <c r="CI29936" s="378">
        <v>51800</v>
      </c>
    </row>
    <row r="29937" spans="82:87">
      <c r="CD29937" s="34" t="s">
        <v>33804</v>
      </c>
      <c r="CG29937"/>
      <c r="CI29937" s="378">
        <v>51800</v>
      </c>
    </row>
    <row r="29938" spans="82:87">
      <c r="CD29938" s="34" t="s">
        <v>33805</v>
      </c>
      <c r="CG29938"/>
      <c r="CI29938" s="378">
        <v>51800</v>
      </c>
    </row>
    <row r="29939" spans="82:87">
      <c r="CD29939" s="34" t="s">
        <v>33806</v>
      </c>
      <c r="CG29939"/>
      <c r="CI29939" s="378">
        <v>51800</v>
      </c>
    </row>
    <row r="29940" spans="82:87">
      <c r="CD29940" s="34" t="s">
        <v>33807</v>
      </c>
      <c r="CG29940"/>
      <c r="CI29940" s="378">
        <v>51800</v>
      </c>
    </row>
    <row r="29941" spans="82:87">
      <c r="CD29941" s="34" t="s">
        <v>33808</v>
      </c>
      <c r="CG29941"/>
      <c r="CI29941" s="378">
        <v>51800</v>
      </c>
    </row>
    <row r="29942" spans="82:87">
      <c r="CD29942" s="34" t="s">
        <v>33809</v>
      </c>
      <c r="CG29942"/>
      <c r="CI29942" s="378">
        <v>51800</v>
      </c>
    </row>
    <row r="29943" spans="82:87">
      <c r="CD29943" s="34" t="s">
        <v>33810</v>
      </c>
      <c r="CG29943"/>
      <c r="CI29943" s="378">
        <v>51800</v>
      </c>
    </row>
    <row r="29944" spans="82:87">
      <c r="CD29944" s="34" t="s">
        <v>33811</v>
      </c>
      <c r="CG29944"/>
      <c r="CI29944" s="378">
        <v>51800</v>
      </c>
    </row>
    <row r="29945" spans="82:87">
      <c r="CD29945" s="34" t="s">
        <v>33812</v>
      </c>
      <c r="CG29945"/>
      <c r="CI29945" s="378">
        <v>51800</v>
      </c>
    </row>
    <row r="29946" spans="82:87">
      <c r="CD29946" s="34" t="s">
        <v>33813</v>
      </c>
      <c r="CG29946"/>
      <c r="CI29946" s="378">
        <v>51800</v>
      </c>
    </row>
    <row r="29947" spans="82:87">
      <c r="CD29947" s="34" t="s">
        <v>33814</v>
      </c>
      <c r="CG29947"/>
      <c r="CI29947" s="378">
        <v>51800</v>
      </c>
    </row>
    <row r="29948" spans="82:87">
      <c r="CD29948" s="34" t="s">
        <v>33815</v>
      </c>
      <c r="CG29948"/>
      <c r="CI29948" s="378">
        <v>51800</v>
      </c>
    </row>
    <row r="29949" spans="82:87">
      <c r="CD29949" s="34" t="s">
        <v>33816</v>
      </c>
      <c r="CG29949"/>
      <c r="CI29949" s="378">
        <v>51800</v>
      </c>
    </row>
    <row r="29950" spans="82:87">
      <c r="CD29950" s="34" t="s">
        <v>33817</v>
      </c>
      <c r="CG29950"/>
      <c r="CI29950" s="378">
        <v>51800</v>
      </c>
    </row>
    <row r="29951" spans="82:87">
      <c r="CD29951" s="34" t="s">
        <v>33818</v>
      </c>
      <c r="CG29951"/>
      <c r="CI29951" s="378">
        <v>51800</v>
      </c>
    </row>
    <row r="29952" spans="82:87">
      <c r="CD29952" s="34" t="s">
        <v>33819</v>
      </c>
      <c r="CG29952"/>
      <c r="CI29952" s="378">
        <v>51800</v>
      </c>
    </row>
    <row r="29953" spans="82:87">
      <c r="CD29953" s="34" t="s">
        <v>33820</v>
      </c>
      <c r="CG29953"/>
      <c r="CI29953" s="378">
        <v>51800</v>
      </c>
    </row>
    <row r="29954" spans="82:87">
      <c r="CD29954" s="34" t="s">
        <v>33821</v>
      </c>
      <c r="CG29954"/>
      <c r="CI29954" s="378">
        <v>51800</v>
      </c>
    </row>
    <row r="29955" spans="82:87">
      <c r="CD29955" s="34" t="s">
        <v>33822</v>
      </c>
      <c r="CG29955"/>
      <c r="CI29955" s="378">
        <v>51800</v>
      </c>
    </row>
    <row r="29956" spans="82:87">
      <c r="CD29956" s="34" t="s">
        <v>33823</v>
      </c>
      <c r="CG29956"/>
      <c r="CI29956" s="378">
        <v>51800</v>
      </c>
    </row>
    <row r="29957" spans="82:87">
      <c r="CD29957" s="34" t="s">
        <v>33824</v>
      </c>
      <c r="CG29957"/>
      <c r="CI29957" s="378">
        <v>51800</v>
      </c>
    </row>
    <row r="29958" spans="82:87">
      <c r="CD29958" s="34" t="s">
        <v>33825</v>
      </c>
      <c r="CG29958"/>
      <c r="CI29958" s="378">
        <v>51800</v>
      </c>
    </row>
    <row r="29959" spans="82:87">
      <c r="CD29959" s="34" t="s">
        <v>33826</v>
      </c>
      <c r="CG29959"/>
      <c r="CI29959" s="378">
        <v>51800</v>
      </c>
    </row>
    <row r="29960" spans="82:87">
      <c r="CD29960" s="34" t="s">
        <v>33827</v>
      </c>
      <c r="CG29960"/>
      <c r="CI29960" s="378">
        <v>51800</v>
      </c>
    </row>
    <row r="29961" spans="82:87">
      <c r="CD29961" s="34" t="s">
        <v>33828</v>
      </c>
      <c r="CG29961"/>
      <c r="CI29961" s="378">
        <v>51800</v>
      </c>
    </row>
    <row r="29962" spans="82:87">
      <c r="CD29962" s="34" t="s">
        <v>33829</v>
      </c>
      <c r="CG29962"/>
      <c r="CI29962" s="378">
        <v>51800</v>
      </c>
    </row>
    <row r="29963" spans="82:87">
      <c r="CD29963" s="34" t="s">
        <v>33830</v>
      </c>
      <c r="CG29963"/>
      <c r="CI29963" s="378">
        <v>51800</v>
      </c>
    </row>
    <row r="29964" spans="82:87">
      <c r="CD29964" s="34" t="s">
        <v>33831</v>
      </c>
      <c r="CG29964"/>
      <c r="CI29964" s="378">
        <v>51800</v>
      </c>
    </row>
    <row r="29965" spans="82:87">
      <c r="CD29965" s="34" t="s">
        <v>33832</v>
      </c>
      <c r="CG29965"/>
      <c r="CI29965" s="378">
        <v>51800</v>
      </c>
    </row>
    <row r="29966" spans="82:87">
      <c r="CD29966" s="34" t="s">
        <v>33833</v>
      </c>
      <c r="CG29966"/>
      <c r="CI29966" s="378">
        <v>51800</v>
      </c>
    </row>
    <row r="29967" spans="82:87">
      <c r="CD29967" s="34" t="s">
        <v>33834</v>
      </c>
      <c r="CG29967"/>
      <c r="CI29967" s="378">
        <v>51801</v>
      </c>
    </row>
    <row r="29968" spans="82:87">
      <c r="CD29968" s="34" t="s">
        <v>33835</v>
      </c>
      <c r="CG29968"/>
      <c r="CI29968" s="378">
        <v>51860</v>
      </c>
    </row>
    <row r="29969" spans="82:87">
      <c r="CD29969" s="34" t="s">
        <v>33836</v>
      </c>
      <c r="CG29969"/>
      <c r="CI29969" s="378">
        <v>51861</v>
      </c>
    </row>
    <row r="29970" spans="82:87">
      <c r="CD29970" s="34" t="s">
        <v>33837</v>
      </c>
      <c r="CG29970"/>
      <c r="CI29970" s="378">
        <v>51862</v>
      </c>
    </row>
    <row r="29971" spans="82:87">
      <c r="CD29971" s="34" t="s">
        <v>33838</v>
      </c>
      <c r="CG29971"/>
      <c r="CI29971" s="378">
        <v>51863</v>
      </c>
    </row>
    <row r="29972" spans="82:87">
      <c r="CD29972" s="34" t="s">
        <v>33839</v>
      </c>
      <c r="CG29972"/>
      <c r="CI29972" s="378">
        <v>51864</v>
      </c>
    </row>
    <row r="29973" spans="82:87">
      <c r="CD29973" s="34" t="s">
        <v>33840</v>
      </c>
      <c r="CG29973"/>
      <c r="CI29973" s="378">
        <v>51865</v>
      </c>
    </row>
    <row r="29974" spans="82:87">
      <c r="CD29974" s="34" t="s">
        <v>33841</v>
      </c>
      <c r="CG29974"/>
      <c r="CI29974" s="378">
        <v>51866</v>
      </c>
    </row>
    <row r="29975" spans="82:87">
      <c r="CD29975" s="34" t="s">
        <v>33842</v>
      </c>
      <c r="CG29975"/>
      <c r="CI29975" s="378">
        <v>51867</v>
      </c>
    </row>
    <row r="29976" spans="82:87">
      <c r="CD29976" s="34" t="s">
        <v>33843</v>
      </c>
      <c r="CG29976"/>
      <c r="CI29976" s="378">
        <v>51868</v>
      </c>
    </row>
    <row r="29977" spans="82:87">
      <c r="CD29977" s="34" t="s">
        <v>33844</v>
      </c>
      <c r="CG29977"/>
      <c r="CI29977" s="378">
        <v>51869</v>
      </c>
    </row>
    <row r="29978" spans="82:87">
      <c r="CD29978" s="34" t="s">
        <v>33845</v>
      </c>
      <c r="CG29978"/>
      <c r="CI29978" s="378">
        <v>51870</v>
      </c>
    </row>
    <row r="29979" spans="82:87">
      <c r="CD29979" s="34" t="s">
        <v>33846</v>
      </c>
      <c r="CG29979"/>
      <c r="CI29979" s="378">
        <v>51871</v>
      </c>
    </row>
    <row r="29980" spans="82:87">
      <c r="CD29980" s="34" t="s">
        <v>33847</v>
      </c>
      <c r="CG29980"/>
      <c r="CI29980" s="378">
        <v>51872</v>
      </c>
    </row>
    <row r="29981" spans="82:87">
      <c r="CD29981" s="34" t="s">
        <v>33848</v>
      </c>
      <c r="CG29981"/>
      <c r="CI29981" s="378">
        <v>51873</v>
      </c>
    </row>
    <row r="29982" spans="82:87">
      <c r="CD29982" s="34" t="s">
        <v>33849</v>
      </c>
      <c r="CG29982"/>
      <c r="CI29982" s="378">
        <v>51874</v>
      </c>
    </row>
    <row r="29983" spans="82:87">
      <c r="CD29983" s="34" t="s">
        <v>33850</v>
      </c>
      <c r="CG29983"/>
      <c r="CI29983" s="378">
        <v>51875</v>
      </c>
    </row>
    <row r="29984" spans="82:87">
      <c r="CD29984" s="34" t="s">
        <v>33851</v>
      </c>
      <c r="CG29984"/>
      <c r="CI29984" s="378">
        <v>51876</v>
      </c>
    </row>
    <row r="29985" spans="82:87">
      <c r="CD29985" s="34" t="s">
        <v>33852</v>
      </c>
      <c r="CG29985"/>
      <c r="CI29985" s="378">
        <v>51877</v>
      </c>
    </row>
    <row r="29986" spans="82:87">
      <c r="CD29986" s="34" t="s">
        <v>33853</v>
      </c>
      <c r="CG29986"/>
      <c r="CI29986" s="378">
        <v>51878</v>
      </c>
    </row>
    <row r="29987" spans="82:87">
      <c r="CD29987" s="34" t="s">
        <v>33854</v>
      </c>
      <c r="CG29987"/>
      <c r="CI29987" s="378">
        <v>51878</v>
      </c>
    </row>
    <row r="29988" spans="82:87">
      <c r="CD29988" s="34" t="s">
        <v>33855</v>
      </c>
      <c r="CG29988"/>
      <c r="CI29988" s="378">
        <v>51879</v>
      </c>
    </row>
    <row r="29989" spans="82:87">
      <c r="CD29989" s="34" t="s">
        <v>33856</v>
      </c>
      <c r="CG29989"/>
      <c r="CI29989" s="378">
        <v>51880</v>
      </c>
    </row>
    <row r="29990" spans="82:87">
      <c r="CD29990" s="34" t="s">
        <v>33857</v>
      </c>
      <c r="CG29990"/>
      <c r="CI29990" s="378">
        <v>51881</v>
      </c>
    </row>
    <row r="29991" spans="82:87">
      <c r="CD29991" s="34" t="s">
        <v>33858</v>
      </c>
      <c r="CG29991"/>
      <c r="CI29991" s="378">
        <v>51882</v>
      </c>
    </row>
    <row r="29992" spans="82:87">
      <c r="CD29992" s="34" t="s">
        <v>33859</v>
      </c>
      <c r="CG29992"/>
      <c r="CI29992" s="378">
        <v>51883</v>
      </c>
    </row>
    <row r="29993" spans="82:87">
      <c r="CD29993" s="34" t="s">
        <v>33860</v>
      </c>
      <c r="CG29993"/>
      <c r="CI29993" s="378">
        <v>51884</v>
      </c>
    </row>
    <row r="29994" spans="82:87">
      <c r="CD29994" s="34" t="s">
        <v>33861</v>
      </c>
      <c r="CG29994"/>
      <c r="CI29994" s="378">
        <v>51885</v>
      </c>
    </row>
    <row r="29995" spans="82:87">
      <c r="CD29995" s="34" t="s">
        <v>33862</v>
      </c>
      <c r="CG29995"/>
      <c r="CI29995" s="378">
        <v>51886</v>
      </c>
    </row>
    <row r="29996" spans="82:87">
      <c r="CD29996" s="34" t="s">
        <v>33863</v>
      </c>
      <c r="CG29996"/>
      <c r="CI29996" s="378">
        <v>51887</v>
      </c>
    </row>
    <row r="29997" spans="82:87">
      <c r="CD29997" s="34" t="s">
        <v>33864</v>
      </c>
      <c r="CG29997"/>
      <c r="CI29997" s="378">
        <v>51889</v>
      </c>
    </row>
    <row r="29998" spans="82:87">
      <c r="CD29998" s="34" t="s">
        <v>33865</v>
      </c>
      <c r="CG29998"/>
      <c r="CI29998" s="378">
        <v>51900</v>
      </c>
    </row>
    <row r="29999" spans="82:87">
      <c r="CD29999" s="34" t="s">
        <v>33866</v>
      </c>
      <c r="CG29999"/>
      <c r="CI29999" s="378">
        <v>51902</v>
      </c>
    </row>
    <row r="30000" spans="82:87">
      <c r="CD30000" s="34" t="s">
        <v>33867</v>
      </c>
      <c r="CG30000"/>
      <c r="CI30000" s="378">
        <v>51903</v>
      </c>
    </row>
    <row r="30001" spans="82:87">
      <c r="CD30001" s="34" t="s">
        <v>33868</v>
      </c>
      <c r="CG30001"/>
      <c r="CI30001" s="378">
        <v>51904</v>
      </c>
    </row>
    <row r="30002" spans="82:87">
      <c r="CD30002" s="34" t="s">
        <v>33869</v>
      </c>
      <c r="CG30002"/>
      <c r="CI30002" s="378">
        <v>51905</v>
      </c>
    </row>
    <row r="30003" spans="82:87">
      <c r="CD30003" s="34" t="s">
        <v>33870</v>
      </c>
      <c r="CG30003"/>
      <c r="CI30003" s="378">
        <v>51906</v>
      </c>
    </row>
    <row r="30004" spans="82:87">
      <c r="CD30004" s="34" t="s">
        <v>33871</v>
      </c>
      <c r="CG30004"/>
      <c r="CI30004" s="378">
        <v>51907</v>
      </c>
    </row>
    <row r="30005" spans="82:87">
      <c r="CD30005" s="34" t="s">
        <v>33872</v>
      </c>
      <c r="CG30005"/>
      <c r="CI30005" s="378">
        <v>51908</v>
      </c>
    </row>
    <row r="30006" spans="82:87">
      <c r="CD30006" s="34" t="s">
        <v>33873</v>
      </c>
      <c r="CG30006"/>
      <c r="CI30006" s="378">
        <v>51909</v>
      </c>
    </row>
    <row r="30007" spans="82:87">
      <c r="CD30007" s="34" t="s">
        <v>33874</v>
      </c>
      <c r="CG30007"/>
      <c r="CI30007" s="378">
        <v>51910</v>
      </c>
    </row>
    <row r="30008" spans="82:87">
      <c r="CD30008" s="34" t="s">
        <v>33875</v>
      </c>
      <c r="CG30008"/>
      <c r="CI30008" s="378">
        <v>52000</v>
      </c>
    </row>
    <row r="30009" spans="82:87">
      <c r="CD30009" s="34" t="s">
        <v>33876</v>
      </c>
      <c r="CG30009"/>
      <c r="CI30009" s="378">
        <v>52000</v>
      </c>
    </row>
    <row r="30010" spans="82:87">
      <c r="CD30010" s="34" t="s">
        <v>33877</v>
      </c>
      <c r="CG30010"/>
      <c r="CI30010" s="378">
        <v>52000</v>
      </c>
    </row>
    <row r="30011" spans="82:87">
      <c r="CD30011" s="34" t="s">
        <v>33878</v>
      </c>
      <c r="CG30011"/>
      <c r="CI30011" s="378">
        <v>52000</v>
      </c>
    </row>
    <row r="30012" spans="82:87">
      <c r="CD30012" s="34" t="s">
        <v>33879</v>
      </c>
      <c r="CG30012"/>
      <c r="CI30012" s="378">
        <v>52000</v>
      </c>
    </row>
    <row r="30013" spans="82:87">
      <c r="CD30013" s="34" t="s">
        <v>33880</v>
      </c>
      <c r="CG30013"/>
      <c r="CI30013" s="378">
        <v>52000</v>
      </c>
    </row>
    <row r="30014" spans="82:87">
      <c r="CD30014" s="34" t="s">
        <v>33881</v>
      </c>
      <c r="CG30014"/>
      <c r="CI30014" s="378">
        <v>52000</v>
      </c>
    </row>
    <row r="30015" spans="82:87">
      <c r="CD30015" s="34" t="s">
        <v>33882</v>
      </c>
      <c r="CG30015"/>
      <c r="CI30015" s="378">
        <v>52000</v>
      </c>
    </row>
    <row r="30016" spans="82:87">
      <c r="CD30016" s="34" t="s">
        <v>33883</v>
      </c>
      <c r="CG30016"/>
      <c r="CI30016" s="378">
        <v>52000</v>
      </c>
    </row>
    <row r="30017" spans="82:87">
      <c r="CD30017" s="34" t="s">
        <v>33884</v>
      </c>
      <c r="CG30017"/>
      <c r="CI30017" s="378">
        <v>52000</v>
      </c>
    </row>
    <row r="30018" spans="82:87">
      <c r="CD30018" s="34" t="s">
        <v>33885</v>
      </c>
      <c r="CG30018"/>
      <c r="CI30018" s="378">
        <v>52000</v>
      </c>
    </row>
    <row r="30019" spans="82:87">
      <c r="CD30019" s="34" t="s">
        <v>33886</v>
      </c>
      <c r="CG30019"/>
      <c r="CI30019" s="378">
        <v>52000</v>
      </c>
    </row>
    <row r="30020" spans="82:87">
      <c r="CD30020" s="34" t="s">
        <v>33887</v>
      </c>
      <c r="CG30020"/>
      <c r="CI30020" s="378">
        <v>52000</v>
      </c>
    </row>
    <row r="30021" spans="82:87">
      <c r="CD30021" s="34" t="s">
        <v>33888</v>
      </c>
      <c r="CG30021"/>
      <c r="CI30021" s="378">
        <v>52000</v>
      </c>
    </row>
    <row r="30022" spans="82:87">
      <c r="CD30022" s="34" t="s">
        <v>33889</v>
      </c>
      <c r="CG30022"/>
      <c r="CI30022" s="378">
        <v>52000</v>
      </c>
    </row>
    <row r="30023" spans="82:87">
      <c r="CD30023" s="34" t="s">
        <v>33890</v>
      </c>
      <c r="CG30023"/>
      <c r="CI30023" s="378">
        <v>52000</v>
      </c>
    </row>
    <row r="30024" spans="82:87">
      <c r="CD30024" s="34" t="s">
        <v>33891</v>
      </c>
      <c r="CG30024"/>
      <c r="CI30024" s="378">
        <v>52001</v>
      </c>
    </row>
    <row r="30025" spans="82:87">
      <c r="CD30025" s="34" t="s">
        <v>33892</v>
      </c>
      <c r="CG30025"/>
      <c r="CI30025" s="378">
        <v>52002</v>
      </c>
    </row>
    <row r="30026" spans="82:87">
      <c r="CD30026" s="34" t="s">
        <v>33893</v>
      </c>
      <c r="CG30026"/>
      <c r="CI30026" s="378">
        <v>52003</v>
      </c>
    </row>
    <row r="30027" spans="82:87">
      <c r="CD30027" s="34" t="s">
        <v>33894</v>
      </c>
      <c r="CG30027"/>
      <c r="CI30027" s="378">
        <v>52004</v>
      </c>
    </row>
    <row r="30028" spans="82:87">
      <c r="CD30028" s="34" t="s">
        <v>33895</v>
      </c>
      <c r="CG30028"/>
      <c r="CI30028" s="378">
        <v>52005</v>
      </c>
    </row>
    <row r="30029" spans="82:87">
      <c r="CD30029" s="34" t="s">
        <v>33896</v>
      </c>
      <c r="CG30029"/>
      <c r="CI30029" s="378">
        <v>52006</v>
      </c>
    </row>
    <row r="30030" spans="82:87">
      <c r="CD30030" s="34" t="s">
        <v>33897</v>
      </c>
      <c r="CG30030"/>
      <c r="CI30030" s="378">
        <v>52007</v>
      </c>
    </row>
    <row r="30031" spans="82:87">
      <c r="CD30031" s="34" t="s">
        <v>33898</v>
      </c>
      <c r="CG30031"/>
      <c r="CI30031" s="378">
        <v>52008</v>
      </c>
    </row>
    <row r="30032" spans="82:87">
      <c r="CD30032" s="34" t="s">
        <v>33899</v>
      </c>
      <c r="CG30032"/>
      <c r="CI30032" s="378">
        <v>52009</v>
      </c>
    </row>
    <row r="30033" spans="82:87">
      <c r="CD30033" s="34" t="s">
        <v>33900</v>
      </c>
      <c r="CG30033"/>
      <c r="CI30033" s="378">
        <v>52010</v>
      </c>
    </row>
    <row r="30034" spans="82:87">
      <c r="CD30034" s="34" t="s">
        <v>33901</v>
      </c>
      <c r="CG30034"/>
      <c r="CI30034" s="378">
        <v>52011</v>
      </c>
    </row>
    <row r="30035" spans="82:87">
      <c r="CD30035" s="34" t="s">
        <v>33902</v>
      </c>
      <c r="CG30035"/>
      <c r="CI30035" s="378">
        <v>52012</v>
      </c>
    </row>
    <row r="30036" spans="82:87">
      <c r="CD30036" s="34" t="s">
        <v>33903</v>
      </c>
      <c r="CG30036"/>
      <c r="CI30036" s="378">
        <v>52013</v>
      </c>
    </row>
    <row r="30037" spans="82:87">
      <c r="CD30037" s="34" t="s">
        <v>33904</v>
      </c>
      <c r="CG30037"/>
      <c r="CI30037" s="378">
        <v>52014</v>
      </c>
    </row>
    <row r="30038" spans="82:87">
      <c r="CD30038" s="34" t="s">
        <v>33905</v>
      </c>
      <c r="CG30038"/>
      <c r="CI30038" s="378">
        <v>52015</v>
      </c>
    </row>
    <row r="30039" spans="82:87">
      <c r="CD30039" s="34" t="s">
        <v>33906</v>
      </c>
      <c r="CG30039"/>
      <c r="CI30039" s="378">
        <v>52016</v>
      </c>
    </row>
    <row r="30040" spans="82:87">
      <c r="CD30040" s="34" t="s">
        <v>33907</v>
      </c>
      <c r="CG30040"/>
      <c r="CI30040" s="378">
        <v>52017</v>
      </c>
    </row>
    <row r="30041" spans="82:87">
      <c r="CD30041" s="34" t="s">
        <v>33908</v>
      </c>
      <c r="CG30041"/>
      <c r="CI30041" s="378">
        <v>52018</v>
      </c>
    </row>
    <row r="30042" spans="82:87">
      <c r="CD30042" s="34" t="s">
        <v>33909</v>
      </c>
      <c r="CG30042"/>
      <c r="CI30042" s="378">
        <v>52019</v>
      </c>
    </row>
    <row r="30043" spans="82:87">
      <c r="CD30043" s="34" t="s">
        <v>33910</v>
      </c>
      <c r="CG30043"/>
      <c r="CI30043" s="378">
        <v>52020</v>
      </c>
    </row>
    <row r="30044" spans="82:87">
      <c r="CD30044" s="34" t="s">
        <v>33911</v>
      </c>
      <c r="CG30044"/>
      <c r="CI30044" s="378">
        <v>52038</v>
      </c>
    </row>
    <row r="30045" spans="82:87">
      <c r="CD30045" s="34" t="s">
        <v>33912</v>
      </c>
      <c r="CG30045"/>
      <c r="CI30045" s="378">
        <v>52076</v>
      </c>
    </row>
    <row r="30046" spans="82:87">
      <c r="CD30046" s="34" t="s">
        <v>33913</v>
      </c>
      <c r="CG30046"/>
      <c r="CI30046" s="378">
        <v>52100</v>
      </c>
    </row>
    <row r="30047" spans="82:87">
      <c r="CD30047" s="34" t="s">
        <v>33914</v>
      </c>
      <c r="CG30047"/>
      <c r="CI30047" s="378">
        <v>52100</v>
      </c>
    </row>
    <row r="30048" spans="82:87">
      <c r="CD30048" s="34" t="s">
        <v>33915</v>
      </c>
      <c r="CG30048"/>
      <c r="CI30048" s="378">
        <v>52100</v>
      </c>
    </row>
    <row r="30049" spans="82:87">
      <c r="CD30049" s="34" t="s">
        <v>33916</v>
      </c>
      <c r="CG30049"/>
      <c r="CI30049" s="378">
        <v>52100</v>
      </c>
    </row>
    <row r="30050" spans="82:87">
      <c r="CD30050" s="34" t="s">
        <v>33917</v>
      </c>
      <c r="CG30050"/>
      <c r="CI30050" s="378">
        <v>52100</v>
      </c>
    </row>
    <row r="30051" spans="82:87">
      <c r="CD30051" s="34" t="s">
        <v>33918</v>
      </c>
      <c r="CG30051"/>
      <c r="CI30051" s="378">
        <v>52100</v>
      </c>
    </row>
    <row r="30052" spans="82:87">
      <c r="CD30052" s="34" t="s">
        <v>33919</v>
      </c>
      <c r="CG30052"/>
      <c r="CI30052" s="378">
        <v>52100</v>
      </c>
    </row>
    <row r="30053" spans="82:87">
      <c r="CD30053" s="34" t="s">
        <v>33920</v>
      </c>
      <c r="CG30053"/>
      <c r="CI30053" s="378">
        <v>52100</v>
      </c>
    </row>
    <row r="30054" spans="82:87">
      <c r="CD30054" s="34" t="s">
        <v>33921</v>
      </c>
      <c r="CG30054"/>
      <c r="CI30054" s="378">
        <v>52100</v>
      </c>
    </row>
    <row r="30055" spans="82:87">
      <c r="CD30055" s="34" t="s">
        <v>33922</v>
      </c>
      <c r="CG30055"/>
      <c r="CI30055" s="378">
        <v>52100</v>
      </c>
    </row>
    <row r="30056" spans="82:87">
      <c r="CD30056" s="34" t="s">
        <v>33923</v>
      </c>
      <c r="CG30056"/>
      <c r="CI30056" s="378">
        <v>52100</v>
      </c>
    </row>
    <row r="30057" spans="82:87">
      <c r="CD30057" s="34" t="s">
        <v>33924</v>
      </c>
      <c r="CG30057"/>
      <c r="CI30057" s="378">
        <v>52100</v>
      </c>
    </row>
    <row r="30058" spans="82:87">
      <c r="CD30058" s="34" t="s">
        <v>33925</v>
      </c>
      <c r="CG30058"/>
      <c r="CI30058" s="378">
        <v>52101</v>
      </c>
    </row>
    <row r="30059" spans="82:87">
      <c r="CD30059" s="34" t="s">
        <v>33926</v>
      </c>
      <c r="CG30059"/>
      <c r="CI30059" s="378">
        <v>52102</v>
      </c>
    </row>
    <row r="30060" spans="82:87">
      <c r="CD30060" s="34" t="s">
        <v>33927</v>
      </c>
      <c r="CG30060"/>
      <c r="CI30060" s="378">
        <v>52103</v>
      </c>
    </row>
    <row r="30061" spans="82:87">
      <c r="CD30061" s="34" t="s">
        <v>33928</v>
      </c>
      <c r="CG30061"/>
      <c r="CI30061" s="378">
        <v>52104</v>
      </c>
    </row>
    <row r="30062" spans="82:87">
      <c r="CD30062" s="34" t="s">
        <v>33929</v>
      </c>
      <c r="CG30062"/>
      <c r="CI30062" s="378">
        <v>52105</v>
      </c>
    </row>
    <row r="30063" spans="82:87">
      <c r="CD30063" s="34" t="s">
        <v>33930</v>
      </c>
      <c r="CG30063"/>
      <c r="CI30063" s="378">
        <v>52106</v>
      </c>
    </row>
    <row r="30064" spans="82:87">
      <c r="CD30064" s="34" t="s">
        <v>33931</v>
      </c>
      <c r="CG30064"/>
      <c r="CI30064" s="378">
        <v>52107</v>
      </c>
    </row>
    <row r="30065" spans="82:87">
      <c r="CD30065" s="34" t="s">
        <v>33932</v>
      </c>
      <c r="CG30065"/>
      <c r="CI30065" s="378">
        <v>52108</v>
      </c>
    </row>
    <row r="30066" spans="82:87">
      <c r="CD30066" s="34" t="s">
        <v>33933</v>
      </c>
      <c r="CG30066"/>
      <c r="CI30066" s="378">
        <v>52109</v>
      </c>
    </row>
    <row r="30067" spans="82:87">
      <c r="CD30067" s="34" t="s">
        <v>33934</v>
      </c>
      <c r="CG30067"/>
      <c r="CI30067" s="378">
        <v>52110</v>
      </c>
    </row>
    <row r="30068" spans="82:87">
      <c r="CD30068" s="34" t="s">
        <v>33935</v>
      </c>
      <c r="CG30068"/>
      <c r="CI30068" s="378">
        <v>52110</v>
      </c>
    </row>
    <row r="30069" spans="82:87">
      <c r="CD30069" s="34" t="s">
        <v>33936</v>
      </c>
      <c r="CG30069"/>
      <c r="CI30069" s="378">
        <v>52110</v>
      </c>
    </row>
    <row r="30070" spans="82:87">
      <c r="CD30070" s="34" t="s">
        <v>33937</v>
      </c>
      <c r="CG30070"/>
      <c r="CI30070" s="378">
        <v>52110</v>
      </c>
    </row>
    <row r="30071" spans="82:87">
      <c r="CD30071" s="34" t="s">
        <v>33938</v>
      </c>
      <c r="CG30071"/>
      <c r="CI30071" s="378">
        <v>52110</v>
      </c>
    </row>
    <row r="30072" spans="82:87">
      <c r="CD30072" s="34" t="s">
        <v>33939</v>
      </c>
      <c r="CG30072"/>
      <c r="CI30072" s="378">
        <v>52110</v>
      </c>
    </row>
    <row r="30073" spans="82:87">
      <c r="CD30073" s="34" t="s">
        <v>33940</v>
      </c>
      <c r="CG30073"/>
      <c r="CI30073" s="378">
        <v>52110</v>
      </c>
    </row>
    <row r="30074" spans="82:87">
      <c r="CD30074" s="34" t="s">
        <v>33941</v>
      </c>
      <c r="CG30074"/>
      <c r="CI30074" s="378">
        <v>52110</v>
      </c>
    </row>
    <row r="30075" spans="82:87">
      <c r="CD30075" s="34" t="s">
        <v>33942</v>
      </c>
      <c r="CG30075"/>
      <c r="CI30075" s="378">
        <v>52110</v>
      </c>
    </row>
    <row r="30076" spans="82:87">
      <c r="CD30076" s="34" t="s">
        <v>33943</v>
      </c>
      <c r="CG30076"/>
      <c r="CI30076" s="378">
        <v>52110</v>
      </c>
    </row>
    <row r="30077" spans="82:87">
      <c r="CD30077" s="34" t="s">
        <v>33944</v>
      </c>
      <c r="CG30077"/>
      <c r="CI30077" s="378">
        <v>52110</v>
      </c>
    </row>
    <row r="30078" spans="82:87">
      <c r="CD30078" s="34" t="s">
        <v>33945</v>
      </c>
      <c r="CG30078"/>
      <c r="CI30078" s="378">
        <v>52110</v>
      </c>
    </row>
    <row r="30079" spans="82:87">
      <c r="CD30079" s="34" t="s">
        <v>33946</v>
      </c>
      <c r="CG30079"/>
      <c r="CI30079" s="378">
        <v>52110</v>
      </c>
    </row>
    <row r="30080" spans="82:87">
      <c r="CD30080" s="34" t="s">
        <v>33947</v>
      </c>
      <c r="CG30080"/>
      <c r="CI30080" s="378">
        <v>52110</v>
      </c>
    </row>
    <row r="30081" spans="82:87">
      <c r="CD30081" s="34" t="s">
        <v>33948</v>
      </c>
      <c r="CG30081"/>
      <c r="CI30081" s="378">
        <v>52110</v>
      </c>
    </row>
    <row r="30082" spans="82:87">
      <c r="CD30082" s="34" t="s">
        <v>33949</v>
      </c>
      <c r="CG30082"/>
      <c r="CI30082" s="378">
        <v>52110</v>
      </c>
    </row>
    <row r="30083" spans="82:87">
      <c r="CD30083" s="34" t="s">
        <v>33950</v>
      </c>
      <c r="CG30083"/>
      <c r="CI30083" s="378">
        <v>52110</v>
      </c>
    </row>
    <row r="30084" spans="82:87">
      <c r="CD30084" s="34" t="s">
        <v>33951</v>
      </c>
      <c r="CG30084"/>
      <c r="CI30084" s="378">
        <v>52110</v>
      </c>
    </row>
    <row r="30085" spans="82:87">
      <c r="CD30085" s="34" t="s">
        <v>33952</v>
      </c>
      <c r="CG30085"/>
      <c r="CI30085" s="378">
        <v>52110</v>
      </c>
    </row>
    <row r="30086" spans="82:87">
      <c r="CD30086" s="34" t="s">
        <v>33953</v>
      </c>
      <c r="CG30086"/>
      <c r="CI30086" s="378">
        <v>52110</v>
      </c>
    </row>
    <row r="30087" spans="82:87">
      <c r="CD30087" s="34" t="s">
        <v>33954</v>
      </c>
      <c r="CG30087"/>
      <c r="CI30087" s="378">
        <v>52110</v>
      </c>
    </row>
    <row r="30088" spans="82:87">
      <c r="CD30088" s="34" t="s">
        <v>348</v>
      </c>
      <c r="CG30088"/>
      <c r="CI30088" s="378">
        <v>52111</v>
      </c>
    </row>
    <row r="30089" spans="82:87">
      <c r="CD30089" s="34" t="s">
        <v>33955</v>
      </c>
      <c r="CG30089"/>
      <c r="CI30089" s="378">
        <v>52112</v>
      </c>
    </row>
    <row r="30090" spans="82:87">
      <c r="CD30090" s="34" t="s">
        <v>33956</v>
      </c>
      <c r="CG30090"/>
      <c r="CI30090" s="378">
        <v>52113</v>
      </c>
    </row>
    <row r="30091" spans="82:87">
      <c r="CD30091" s="34" t="s">
        <v>33957</v>
      </c>
      <c r="CG30091"/>
      <c r="CI30091" s="378">
        <v>52114</v>
      </c>
    </row>
    <row r="30092" spans="82:87">
      <c r="CD30092" s="34" t="s">
        <v>33958</v>
      </c>
      <c r="CG30092"/>
      <c r="CI30092" s="378">
        <v>52115</v>
      </c>
    </row>
    <row r="30093" spans="82:87">
      <c r="CD30093" s="34" t="s">
        <v>33959</v>
      </c>
      <c r="CG30093"/>
      <c r="CI30093" s="378">
        <v>52120</v>
      </c>
    </row>
    <row r="30094" spans="82:87">
      <c r="CD30094" s="34" t="s">
        <v>33960</v>
      </c>
      <c r="CG30094"/>
      <c r="CI30094" s="378">
        <v>52120</v>
      </c>
    </row>
    <row r="30095" spans="82:87">
      <c r="CD30095" s="34" t="s">
        <v>33961</v>
      </c>
      <c r="CG30095"/>
      <c r="CI30095" s="378">
        <v>52120</v>
      </c>
    </row>
    <row r="30096" spans="82:87">
      <c r="CD30096" s="34" t="s">
        <v>33962</v>
      </c>
      <c r="CG30096"/>
      <c r="CI30096" s="378">
        <v>52120</v>
      </c>
    </row>
    <row r="30097" spans="82:87">
      <c r="CD30097" s="34" t="s">
        <v>33963</v>
      </c>
      <c r="CG30097"/>
      <c r="CI30097" s="378">
        <v>52120</v>
      </c>
    </row>
    <row r="30098" spans="82:87">
      <c r="CD30098" s="34" t="s">
        <v>33964</v>
      </c>
      <c r="CG30098"/>
      <c r="CI30098" s="378">
        <v>52120</v>
      </c>
    </row>
    <row r="30099" spans="82:87">
      <c r="CD30099" s="34" t="s">
        <v>33965</v>
      </c>
      <c r="CG30099"/>
      <c r="CI30099" s="378">
        <v>52120</v>
      </c>
    </row>
    <row r="30100" spans="82:87">
      <c r="CD30100" s="34" t="s">
        <v>33966</v>
      </c>
      <c r="CG30100"/>
      <c r="CI30100" s="378">
        <v>52120</v>
      </c>
    </row>
    <row r="30101" spans="82:87">
      <c r="CD30101" s="34" t="s">
        <v>33967</v>
      </c>
      <c r="CG30101"/>
      <c r="CI30101" s="378">
        <v>52120</v>
      </c>
    </row>
    <row r="30102" spans="82:87">
      <c r="CD30102" s="34" t="s">
        <v>33968</v>
      </c>
      <c r="CG30102"/>
      <c r="CI30102" s="378">
        <v>52120</v>
      </c>
    </row>
    <row r="30103" spans="82:87">
      <c r="CD30103" s="34" t="s">
        <v>33969</v>
      </c>
      <c r="CG30103"/>
      <c r="CI30103" s="378">
        <v>52120</v>
      </c>
    </row>
    <row r="30104" spans="82:87">
      <c r="CD30104" s="34" t="s">
        <v>33970</v>
      </c>
      <c r="CG30104"/>
      <c r="CI30104" s="378">
        <v>52120</v>
      </c>
    </row>
    <row r="30105" spans="82:87">
      <c r="CD30105" s="34" t="s">
        <v>33971</v>
      </c>
      <c r="CG30105"/>
      <c r="CI30105" s="378">
        <v>52120</v>
      </c>
    </row>
    <row r="30106" spans="82:87">
      <c r="CD30106" s="34" t="s">
        <v>33972</v>
      </c>
      <c r="CG30106"/>
      <c r="CI30106" s="378">
        <v>52120</v>
      </c>
    </row>
    <row r="30107" spans="82:87">
      <c r="CD30107" s="34" t="s">
        <v>33973</v>
      </c>
      <c r="CG30107"/>
      <c r="CI30107" s="378">
        <v>52120</v>
      </c>
    </row>
    <row r="30108" spans="82:87">
      <c r="CD30108" s="34" t="s">
        <v>33974</v>
      </c>
      <c r="CG30108"/>
      <c r="CI30108" s="378">
        <v>52130</v>
      </c>
    </row>
    <row r="30109" spans="82:87">
      <c r="CD30109" s="34" t="s">
        <v>33975</v>
      </c>
      <c r="CG30109"/>
      <c r="CI30109" s="378">
        <v>52130</v>
      </c>
    </row>
    <row r="30110" spans="82:87">
      <c r="CD30110" s="34" t="s">
        <v>33976</v>
      </c>
      <c r="CG30110"/>
      <c r="CI30110" s="378">
        <v>52130</v>
      </c>
    </row>
    <row r="30111" spans="82:87">
      <c r="CD30111" s="34" t="s">
        <v>33977</v>
      </c>
      <c r="CG30111"/>
      <c r="CI30111" s="378">
        <v>52130</v>
      </c>
    </row>
    <row r="30112" spans="82:87">
      <c r="CD30112" s="34" t="s">
        <v>33978</v>
      </c>
      <c r="CG30112"/>
      <c r="CI30112" s="378">
        <v>52130</v>
      </c>
    </row>
    <row r="30113" spans="82:87">
      <c r="CD30113" s="34" t="s">
        <v>33979</v>
      </c>
      <c r="CG30113"/>
      <c r="CI30113" s="378">
        <v>52130</v>
      </c>
    </row>
    <row r="30114" spans="82:87">
      <c r="CD30114" s="34" t="s">
        <v>33980</v>
      </c>
      <c r="CG30114"/>
      <c r="CI30114" s="378">
        <v>52130</v>
      </c>
    </row>
    <row r="30115" spans="82:87">
      <c r="CD30115" s="34" t="s">
        <v>33981</v>
      </c>
      <c r="CG30115"/>
      <c r="CI30115" s="378">
        <v>52130</v>
      </c>
    </row>
    <row r="30116" spans="82:87">
      <c r="CD30116" s="34" t="s">
        <v>33982</v>
      </c>
      <c r="CG30116"/>
      <c r="CI30116" s="378">
        <v>52130</v>
      </c>
    </row>
    <row r="30117" spans="82:87">
      <c r="CD30117" s="34" t="s">
        <v>33983</v>
      </c>
      <c r="CG30117"/>
      <c r="CI30117" s="378">
        <v>52130</v>
      </c>
    </row>
    <row r="30118" spans="82:87">
      <c r="CD30118" s="34" t="s">
        <v>33984</v>
      </c>
      <c r="CG30118"/>
      <c r="CI30118" s="378">
        <v>52130</v>
      </c>
    </row>
    <row r="30119" spans="82:87">
      <c r="CD30119" s="34" t="s">
        <v>33985</v>
      </c>
      <c r="CG30119"/>
      <c r="CI30119" s="378">
        <v>52130</v>
      </c>
    </row>
    <row r="30120" spans="82:87">
      <c r="CD30120" s="34" t="s">
        <v>33986</v>
      </c>
      <c r="CG30120"/>
      <c r="CI30120" s="378">
        <v>52130</v>
      </c>
    </row>
    <row r="30121" spans="82:87">
      <c r="CD30121" s="34" t="s">
        <v>33987</v>
      </c>
      <c r="CG30121"/>
      <c r="CI30121" s="378">
        <v>52130</v>
      </c>
    </row>
    <row r="30122" spans="82:87">
      <c r="CD30122" s="34" t="s">
        <v>33988</v>
      </c>
      <c r="CG30122"/>
      <c r="CI30122" s="378">
        <v>52130</v>
      </c>
    </row>
    <row r="30123" spans="82:87">
      <c r="CD30123" s="34" t="s">
        <v>33989</v>
      </c>
      <c r="CG30123"/>
      <c r="CI30123" s="378">
        <v>52130</v>
      </c>
    </row>
    <row r="30124" spans="82:87">
      <c r="CD30124" s="34" t="s">
        <v>33990</v>
      </c>
      <c r="CG30124"/>
      <c r="CI30124" s="378">
        <v>52130</v>
      </c>
    </row>
    <row r="30125" spans="82:87">
      <c r="CD30125" s="34" t="s">
        <v>33991</v>
      </c>
      <c r="CG30125"/>
      <c r="CI30125" s="378">
        <v>52130</v>
      </c>
    </row>
    <row r="30126" spans="82:87">
      <c r="CD30126" s="34" t="s">
        <v>33992</v>
      </c>
      <c r="CG30126"/>
      <c r="CI30126" s="378">
        <v>52140</v>
      </c>
    </row>
    <row r="30127" spans="82:87">
      <c r="CD30127" s="34" t="s">
        <v>33993</v>
      </c>
      <c r="CG30127"/>
      <c r="CI30127" s="378">
        <v>52140</v>
      </c>
    </row>
    <row r="30128" spans="82:87">
      <c r="CD30128" s="34" t="s">
        <v>33994</v>
      </c>
      <c r="CG30128"/>
      <c r="CI30128" s="378">
        <v>52140</v>
      </c>
    </row>
    <row r="30129" spans="82:87">
      <c r="CD30129" s="34" t="s">
        <v>33995</v>
      </c>
      <c r="CG30129"/>
      <c r="CI30129" s="378">
        <v>52140</v>
      </c>
    </row>
    <row r="30130" spans="82:87">
      <c r="CD30130" s="34" t="s">
        <v>33996</v>
      </c>
      <c r="CG30130"/>
      <c r="CI30130" s="378">
        <v>52140</v>
      </c>
    </row>
    <row r="30131" spans="82:87">
      <c r="CD30131" s="34" t="s">
        <v>33997</v>
      </c>
      <c r="CG30131"/>
      <c r="CI30131" s="378">
        <v>52140</v>
      </c>
    </row>
    <row r="30132" spans="82:87">
      <c r="CD30132" s="34" t="s">
        <v>33998</v>
      </c>
      <c r="CG30132"/>
      <c r="CI30132" s="378">
        <v>52140</v>
      </c>
    </row>
    <row r="30133" spans="82:87">
      <c r="CD30133" s="34" t="s">
        <v>33999</v>
      </c>
      <c r="CG30133"/>
      <c r="CI30133" s="378">
        <v>52140</v>
      </c>
    </row>
    <row r="30134" spans="82:87">
      <c r="CD30134" s="34" t="s">
        <v>34000</v>
      </c>
      <c r="CG30134"/>
      <c r="CI30134" s="378">
        <v>52140</v>
      </c>
    </row>
    <row r="30135" spans="82:87">
      <c r="CD30135" s="34" t="s">
        <v>34001</v>
      </c>
      <c r="CG30135"/>
      <c r="CI30135" s="378">
        <v>52140</v>
      </c>
    </row>
    <row r="30136" spans="82:87">
      <c r="CD30136" s="34" t="s">
        <v>34002</v>
      </c>
      <c r="CG30136"/>
      <c r="CI30136" s="378">
        <v>52140</v>
      </c>
    </row>
    <row r="30137" spans="82:87">
      <c r="CD30137" s="34" t="s">
        <v>34003</v>
      </c>
      <c r="CG30137"/>
      <c r="CI30137" s="378">
        <v>52150</v>
      </c>
    </row>
    <row r="30138" spans="82:87">
      <c r="CD30138" s="34" t="s">
        <v>34004</v>
      </c>
      <c r="CG30138"/>
      <c r="CI30138" s="378">
        <v>52150</v>
      </c>
    </row>
    <row r="30139" spans="82:87">
      <c r="CD30139" s="34" t="s">
        <v>34005</v>
      </c>
      <c r="CG30139"/>
      <c r="CI30139" s="378">
        <v>52150</v>
      </c>
    </row>
    <row r="30140" spans="82:87">
      <c r="CD30140" s="34" t="s">
        <v>34006</v>
      </c>
      <c r="CG30140"/>
      <c r="CI30140" s="378">
        <v>52150</v>
      </c>
    </row>
    <row r="30141" spans="82:87">
      <c r="CD30141" s="34" t="s">
        <v>34007</v>
      </c>
      <c r="CG30141"/>
      <c r="CI30141" s="378">
        <v>52150</v>
      </c>
    </row>
    <row r="30142" spans="82:87">
      <c r="CD30142" s="34" t="s">
        <v>34008</v>
      </c>
      <c r="CG30142"/>
      <c r="CI30142" s="378">
        <v>52150</v>
      </c>
    </row>
    <row r="30143" spans="82:87">
      <c r="CD30143" s="34" t="s">
        <v>34009</v>
      </c>
      <c r="CG30143"/>
      <c r="CI30143" s="378">
        <v>52150</v>
      </c>
    </row>
    <row r="30144" spans="82:87">
      <c r="CD30144" s="34" t="s">
        <v>34010</v>
      </c>
      <c r="CG30144"/>
      <c r="CI30144" s="378">
        <v>52150</v>
      </c>
    </row>
    <row r="30145" spans="82:87">
      <c r="CD30145" s="34" t="s">
        <v>34011</v>
      </c>
      <c r="CG30145"/>
      <c r="CI30145" s="378">
        <v>52150</v>
      </c>
    </row>
    <row r="30146" spans="82:87">
      <c r="CD30146" s="34" t="s">
        <v>34012</v>
      </c>
      <c r="CG30146"/>
      <c r="CI30146" s="378">
        <v>52150</v>
      </c>
    </row>
    <row r="30147" spans="82:87">
      <c r="CD30147" s="34" t="s">
        <v>34013</v>
      </c>
      <c r="CG30147"/>
      <c r="CI30147" s="378">
        <v>52150</v>
      </c>
    </row>
    <row r="30148" spans="82:87">
      <c r="CD30148" s="34" t="s">
        <v>34014</v>
      </c>
      <c r="CG30148"/>
      <c r="CI30148" s="378">
        <v>52150</v>
      </c>
    </row>
    <row r="30149" spans="82:87">
      <c r="CD30149" s="34" t="s">
        <v>34015</v>
      </c>
      <c r="CG30149"/>
      <c r="CI30149" s="378">
        <v>52150</v>
      </c>
    </row>
    <row r="30150" spans="82:87">
      <c r="CD30150" s="34" t="s">
        <v>34016</v>
      </c>
      <c r="CG30150"/>
      <c r="CI30150" s="378">
        <v>52150</v>
      </c>
    </row>
    <row r="30151" spans="82:87">
      <c r="CD30151" s="34" t="s">
        <v>34017</v>
      </c>
      <c r="CG30151"/>
      <c r="CI30151" s="378">
        <v>52150</v>
      </c>
    </row>
    <row r="30152" spans="82:87">
      <c r="CD30152" s="34" t="s">
        <v>34018</v>
      </c>
      <c r="CG30152"/>
      <c r="CI30152" s="378">
        <v>52150</v>
      </c>
    </row>
    <row r="30153" spans="82:87">
      <c r="CD30153" s="34" t="s">
        <v>34019</v>
      </c>
      <c r="CG30153"/>
      <c r="CI30153" s="378">
        <v>52150</v>
      </c>
    </row>
    <row r="30154" spans="82:87">
      <c r="CD30154" s="34" t="s">
        <v>34020</v>
      </c>
      <c r="CG30154"/>
      <c r="CI30154" s="378">
        <v>52150</v>
      </c>
    </row>
    <row r="30155" spans="82:87">
      <c r="CD30155" s="34" t="s">
        <v>34021</v>
      </c>
      <c r="CG30155"/>
      <c r="CI30155" s="378">
        <v>52150</v>
      </c>
    </row>
    <row r="30156" spans="82:87">
      <c r="CD30156" s="34" t="s">
        <v>34022</v>
      </c>
      <c r="CG30156"/>
      <c r="CI30156" s="378">
        <v>52150</v>
      </c>
    </row>
    <row r="30157" spans="82:87">
      <c r="CD30157" s="34" t="s">
        <v>34023</v>
      </c>
      <c r="CG30157"/>
      <c r="CI30157" s="378">
        <v>52150</v>
      </c>
    </row>
    <row r="30158" spans="82:87">
      <c r="CD30158" s="34" t="s">
        <v>34024</v>
      </c>
      <c r="CG30158"/>
      <c r="CI30158" s="378">
        <v>52150</v>
      </c>
    </row>
    <row r="30159" spans="82:87">
      <c r="CD30159" s="34" t="s">
        <v>34025</v>
      </c>
      <c r="CG30159"/>
      <c r="CI30159" s="378">
        <v>52152</v>
      </c>
    </row>
    <row r="30160" spans="82:87">
      <c r="CD30160" s="34" t="s">
        <v>34026</v>
      </c>
      <c r="CG30160"/>
      <c r="CI30160" s="378">
        <v>52160</v>
      </c>
    </row>
    <row r="30161" spans="82:87">
      <c r="CD30161" s="34" t="s">
        <v>34027</v>
      </c>
      <c r="CG30161"/>
      <c r="CI30161" s="378">
        <v>52160</v>
      </c>
    </row>
    <row r="30162" spans="82:87">
      <c r="CD30162" s="34" t="s">
        <v>34028</v>
      </c>
      <c r="CG30162"/>
      <c r="CI30162" s="378">
        <v>52160</v>
      </c>
    </row>
    <row r="30163" spans="82:87">
      <c r="CD30163" s="34" t="s">
        <v>34029</v>
      </c>
      <c r="CG30163"/>
      <c r="CI30163" s="378">
        <v>52160</v>
      </c>
    </row>
    <row r="30164" spans="82:87">
      <c r="CD30164" s="34" t="s">
        <v>34030</v>
      </c>
      <c r="CG30164"/>
      <c r="CI30164" s="378">
        <v>52160</v>
      </c>
    </row>
    <row r="30165" spans="82:87">
      <c r="CD30165" s="34" t="s">
        <v>34031</v>
      </c>
      <c r="CG30165"/>
      <c r="CI30165" s="378">
        <v>52160</v>
      </c>
    </row>
    <row r="30166" spans="82:87">
      <c r="CD30166" s="34" t="s">
        <v>34032</v>
      </c>
      <c r="CG30166"/>
      <c r="CI30166" s="378">
        <v>52160</v>
      </c>
    </row>
    <row r="30167" spans="82:87">
      <c r="CD30167" s="34" t="s">
        <v>34033</v>
      </c>
      <c r="CG30167"/>
      <c r="CI30167" s="378">
        <v>52160</v>
      </c>
    </row>
    <row r="30168" spans="82:87">
      <c r="CD30168" s="34" t="s">
        <v>34034</v>
      </c>
      <c r="CG30168"/>
      <c r="CI30168" s="378">
        <v>52160</v>
      </c>
    </row>
    <row r="30169" spans="82:87">
      <c r="CD30169" s="34" t="s">
        <v>34035</v>
      </c>
      <c r="CG30169"/>
      <c r="CI30169" s="378">
        <v>52160</v>
      </c>
    </row>
    <row r="30170" spans="82:87">
      <c r="CD30170" s="34" t="s">
        <v>34036</v>
      </c>
      <c r="CG30170"/>
      <c r="CI30170" s="378">
        <v>52160</v>
      </c>
    </row>
    <row r="30171" spans="82:87">
      <c r="CD30171" s="34" t="s">
        <v>34037</v>
      </c>
      <c r="CG30171"/>
      <c r="CI30171" s="378">
        <v>52160</v>
      </c>
    </row>
    <row r="30172" spans="82:87">
      <c r="CD30172" s="34" t="s">
        <v>34038</v>
      </c>
      <c r="CG30172"/>
      <c r="CI30172" s="378">
        <v>52160</v>
      </c>
    </row>
    <row r="30173" spans="82:87">
      <c r="CD30173" s="34" t="s">
        <v>34039</v>
      </c>
      <c r="CG30173"/>
      <c r="CI30173" s="378">
        <v>52160</v>
      </c>
    </row>
    <row r="30174" spans="82:87">
      <c r="CD30174" s="34" t="s">
        <v>34040</v>
      </c>
      <c r="CG30174"/>
      <c r="CI30174" s="378">
        <v>52160</v>
      </c>
    </row>
    <row r="30175" spans="82:87">
      <c r="CD30175" s="34" t="s">
        <v>34041</v>
      </c>
      <c r="CG30175"/>
      <c r="CI30175" s="378">
        <v>52160</v>
      </c>
    </row>
    <row r="30176" spans="82:87">
      <c r="CD30176" s="34" t="s">
        <v>34042</v>
      </c>
      <c r="CG30176"/>
      <c r="CI30176" s="378">
        <v>52160</v>
      </c>
    </row>
    <row r="30177" spans="82:87">
      <c r="CD30177" s="34" t="s">
        <v>34043</v>
      </c>
      <c r="CG30177"/>
      <c r="CI30177" s="378">
        <v>52160</v>
      </c>
    </row>
    <row r="30178" spans="82:87">
      <c r="CD30178" s="34" t="s">
        <v>34044</v>
      </c>
      <c r="CG30178"/>
      <c r="CI30178" s="378">
        <v>52160</v>
      </c>
    </row>
    <row r="30179" spans="82:87">
      <c r="CD30179" s="34" t="s">
        <v>34045</v>
      </c>
      <c r="CG30179"/>
      <c r="CI30179" s="378">
        <v>52160</v>
      </c>
    </row>
    <row r="30180" spans="82:87">
      <c r="CD30180" s="34" t="s">
        <v>34046</v>
      </c>
      <c r="CG30180"/>
      <c r="CI30180" s="378">
        <v>52163</v>
      </c>
    </row>
    <row r="30181" spans="82:87">
      <c r="CD30181" s="34" t="s">
        <v>34047</v>
      </c>
      <c r="CG30181"/>
      <c r="CI30181" s="378">
        <v>52170</v>
      </c>
    </row>
    <row r="30182" spans="82:87">
      <c r="CD30182" s="34" t="s">
        <v>34048</v>
      </c>
      <c r="CG30182"/>
      <c r="CI30182" s="378">
        <v>52170</v>
      </c>
    </row>
    <row r="30183" spans="82:87">
      <c r="CD30183" s="34" t="s">
        <v>34049</v>
      </c>
      <c r="CG30183"/>
      <c r="CI30183" s="378">
        <v>52170</v>
      </c>
    </row>
    <row r="30184" spans="82:87">
      <c r="CD30184" s="34" t="s">
        <v>34050</v>
      </c>
      <c r="CG30184"/>
      <c r="CI30184" s="378">
        <v>52170</v>
      </c>
    </row>
    <row r="30185" spans="82:87">
      <c r="CD30185" s="34" t="s">
        <v>34051</v>
      </c>
      <c r="CG30185"/>
      <c r="CI30185" s="378">
        <v>52170</v>
      </c>
    </row>
    <row r="30186" spans="82:87">
      <c r="CD30186" s="34" t="s">
        <v>34052</v>
      </c>
      <c r="CG30186"/>
      <c r="CI30186" s="378">
        <v>52182</v>
      </c>
    </row>
    <row r="30187" spans="82:87">
      <c r="CD30187" s="34" t="s">
        <v>34053</v>
      </c>
      <c r="CG30187"/>
      <c r="CI30187" s="378">
        <v>52190</v>
      </c>
    </row>
    <row r="30188" spans="82:87">
      <c r="CD30188" s="34" t="s">
        <v>34054</v>
      </c>
      <c r="CG30188"/>
      <c r="CI30188" s="378">
        <v>52190</v>
      </c>
    </row>
    <row r="30189" spans="82:87">
      <c r="CD30189" s="34" t="s">
        <v>34055</v>
      </c>
      <c r="CG30189"/>
      <c r="CI30189" s="378">
        <v>52190</v>
      </c>
    </row>
    <row r="30190" spans="82:87">
      <c r="CD30190" s="34" t="s">
        <v>34056</v>
      </c>
      <c r="CG30190"/>
      <c r="CI30190" s="378">
        <v>52190</v>
      </c>
    </row>
    <row r="30191" spans="82:87">
      <c r="CD30191" s="34" t="s">
        <v>34057</v>
      </c>
      <c r="CG30191"/>
      <c r="CI30191" s="378">
        <v>52190</v>
      </c>
    </row>
    <row r="30192" spans="82:87">
      <c r="CD30192" s="34" t="s">
        <v>34058</v>
      </c>
      <c r="CG30192"/>
      <c r="CI30192" s="378">
        <v>52190</v>
      </c>
    </row>
    <row r="30193" spans="82:87">
      <c r="CD30193" s="34" t="s">
        <v>34059</v>
      </c>
      <c r="CG30193"/>
      <c r="CI30193" s="378">
        <v>52190</v>
      </c>
    </row>
    <row r="30194" spans="82:87">
      <c r="CD30194" s="34" t="s">
        <v>34060</v>
      </c>
      <c r="CG30194"/>
      <c r="CI30194" s="378">
        <v>52190</v>
      </c>
    </row>
    <row r="30195" spans="82:87">
      <c r="CD30195" s="34" t="s">
        <v>34061</v>
      </c>
      <c r="CG30195"/>
      <c r="CI30195" s="378">
        <v>52190</v>
      </c>
    </row>
    <row r="30196" spans="82:87">
      <c r="CD30196" s="34" t="s">
        <v>34062</v>
      </c>
      <c r="CG30196"/>
      <c r="CI30196" s="378">
        <v>52190</v>
      </c>
    </row>
    <row r="30197" spans="82:87">
      <c r="CD30197" s="34" t="s">
        <v>34063</v>
      </c>
      <c r="CG30197"/>
      <c r="CI30197" s="378">
        <v>52190</v>
      </c>
    </row>
    <row r="30198" spans="82:87">
      <c r="CD30198" s="34" t="s">
        <v>34064</v>
      </c>
      <c r="CG30198"/>
      <c r="CI30198" s="378">
        <v>52190</v>
      </c>
    </row>
    <row r="30199" spans="82:87">
      <c r="CD30199" s="34" t="s">
        <v>34065</v>
      </c>
      <c r="CG30199"/>
      <c r="CI30199" s="378">
        <v>52190</v>
      </c>
    </row>
    <row r="30200" spans="82:87">
      <c r="CD30200" s="34" t="s">
        <v>34066</v>
      </c>
      <c r="CG30200"/>
      <c r="CI30200" s="378">
        <v>52190</v>
      </c>
    </row>
    <row r="30201" spans="82:87">
      <c r="CD30201" s="34" t="s">
        <v>34067</v>
      </c>
      <c r="CG30201"/>
      <c r="CI30201" s="378">
        <v>52190</v>
      </c>
    </row>
    <row r="30202" spans="82:87">
      <c r="CD30202" s="34" t="s">
        <v>34068</v>
      </c>
      <c r="CG30202"/>
      <c r="CI30202" s="378">
        <v>52190</v>
      </c>
    </row>
    <row r="30203" spans="82:87">
      <c r="CD30203" s="34" t="s">
        <v>34069</v>
      </c>
      <c r="CG30203"/>
      <c r="CI30203" s="378">
        <v>52190</v>
      </c>
    </row>
    <row r="30204" spans="82:87">
      <c r="CD30204" s="34" t="s">
        <v>34070</v>
      </c>
      <c r="CG30204"/>
      <c r="CI30204" s="378">
        <v>52190</v>
      </c>
    </row>
    <row r="30205" spans="82:87">
      <c r="CD30205" s="34" t="s">
        <v>34071</v>
      </c>
      <c r="CG30205"/>
      <c r="CI30205" s="378">
        <v>52190</v>
      </c>
    </row>
    <row r="30206" spans="82:87">
      <c r="CD30206" s="34" t="s">
        <v>34072</v>
      </c>
      <c r="CG30206"/>
      <c r="CI30206" s="378">
        <v>52200</v>
      </c>
    </row>
    <row r="30207" spans="82:87">
      <c r="CD30207" s="34" t="s">
        <v>34073</v>
      </c>
      <c r="CG30207"/>
      <c r="CI30207" s="378">
        <v>52200</v>
      </c>
    </row>
    <row r="30208" spans="82:87">
      <c r="CD30208" s="34" t="s">
        <v>34074</v>
      </c>
      <c r="CG30208"/>
      <c r="CI30208" s="378">
        <v>52200</v>
      </c>
    </row>
    <row r="30209" spans="82:87">
      <c r="CD30209" s="34" t="s">
        <v>34075</v>
      </c>
      <c r="CG30209"/>
      <c r="CI30209" s="378">
        <v>52200</v>
      </c>
    </row>
    <row r="30210" spans="82:87">
      <c r="CD30210" s="34" t="s">
        <v>34076</v>
      </c>
      <c r="CG30210"/>
      <c r="CI30210" s="378">
        <v>52200</v>
      </c>
    </row>
    <row r="30211" spans="82:87">
      <c r="CD30211" s="34" t="s">
        <v>34077</v>
      </c>
      <c r="CG30211"/>
      <c r="CI30211" s="378">
        <v>52200</v>
      </c>
    </row>
    <row r="30212" spans="82:87">
      <c r="CD30212" s="34" t="s">
        <v>34078</v>
      </c>
      <c r="CG30212"/>
      <c r="CI30212" s="378">
        <v>52200</v>
      </c>
    </row>
    <row r="30213" spans="82:87">
      <c r="CD30213" s="34" t="s">
        <v>34079</v>
      </c>
      <c r="CG30213"/>
      <c r="CI30213" s="378">
        <v>52200</v>
      </c>
    </row>
    <row r="30214" spans="82:87">
      <c r="CD30214" s="34" t="s">
        <v>34080</v>
      </c>
      <c r="CG30214"/>
      <c r="CI30214" s="378">
        <v>52200</v>
      </c>
    </row>
    <row r="30215" spans="82:87">
      <c r="CD30215" s="34" t="s">
        <v>34081</v>
      </c>
      <c r="CG30215"/>
      <c r="CI30215" s="378">
        <v>52200</v>
      </c>
    </row>
    <row r="30216" spans="82:87">
      <c r="CD30216" s="34" t="s">
        <v>34082</v>
      </c>
      <c r="CG30216"/>
      <c r="CI30216" s="378">
        <v>52200</v>
      </c>
    </row>
    <row r="30217" spans="82:87">
      <c r="CD30217" s="34" t="s">
        <v>34083</v>
      </c>
      <c r="CG30217"/>
      <c r="CI30217" s="378">
        <v>52200</v>
      </c>
    </row>
    <row r="30218" spans="82:87">
      <c r="CD30218" s="34" t="s">
        <v>34084</v>
      </c>
      <c r="CG30218"/>
      <c r="CI30218" s="378">
        <v>52200</v>
      </c>
    </row>
    <row r="30219" spans="82:87">
      <c r="CD30219" s="34" t="s">
        <v>34085</v>
      </c>
      <c r="CG30219"/>
      <c r="CI30219" s="378">
        <v>52200</v>
      </c>
    </row>
    <row r="30220" spans="82:87">
      <c r="CD30220" s="34" t="s">
        <v>34086</v>
      </c>
      <c r="CG30220"/>
      <c r="CI30220" s="378">
        <v>52200</v>
      </c>
    </row>
    <row r="30221" spans="82:87">
      <c r="CD30221" s="34" t="s">
        <v>34087</v>
      </c>
      <c r="CG30221"/>
      <c r="CI30221" s="378">
        <v>52200</v>
      </c>
    </row>
    <row r="30222" spans="82:87">
      <c r="CD30222" s="34" t="s">
        <v>34088</v>
      </c>
      <c r="CG30222"/>
      <c r="CI30222" s="378">
        <v>52200</v>
      </c>
    </row>
    <row r="30223" spans="82:87">
      <c r="CD30223" s="34" t="s">
        <v>34089</v>
      </c>
      <c r="CG30223"/>
      <c r="CI30223" s="378">
        <v>52200</v>
      </c>
    </row>
    <row r="30224" spans="82:87">
      <c r="CD30224" s="34" t="s">
        <v>34090</v>
      </c>
      <c r="CG30224"/>
      <c r="CI30224" s="378">
        <v>52200</v>
      </c>
    </row>
    <row r="30225" spans="82:87">
      <c r="CD30225" s="34" t="s">
        <v>34091</v>
      </c>
      <c r="CG30225"/>
      <c r="CI30225" s="378">
        <v>52200</v>
      </c>
    </row>
    <row r="30226" spans="82:87">
      <c r="CD30226" s="34" t="s">
        <v>34092</v>
      </c>
      <c r="CG30226"/>
      <c r="CI30226" s="378">
        <v>52201</v>
      </c>
    </row>
    <row r="30227" spans="82:87">
      <c r="CD30227" s="34" t="s">
        <v>34093</v>
      </c>
      <c r="CG30227"/>
      <c r="CI30227" s="378">
        <v>52202</v>
      </c>
    </row>
    <row r="30228" spans="82:87">
      <c r="CD30228" s="34" t="s">
        <v>34094</v>
      </c>
      <c r="CG30228"/>
      <c r="CI30228" s="378">
        <v>52203</v>
      </c>
    </row>
    <row r="30229" spans="82:87">
      <c r="CD30229" s="34" t="s">
        <v>34095</v>
      </c>
      <c r="CG30229"/>
      <c r="CI30229" s="378">
        <v>52204</v>
      </c>
    </row>
    <row r="30230" spans="82:87">
      <c r="CD30230" s="34" t="s">
        <v>34096</v>
      </c>
      <c r="CG30230"/>
      <c r="CI30230" s="378">
        <v>52205</v>
      </c>
    </row>
    <row r="30231" spans="82:87">
      <c r="CD30231" s="34" t="s">
        <v>34097</v>
      </c>
      <c r="CG30231"/>
      <c r="CI30231" s="378">
        <v>52206</v>
      </c>
    </row>
    <row r="30232" spans="82:87">
      <c r="CD30232" s="34" t="s">
        <v>34098</v>
      </c>
      <c r="CG30232"/>
      <c r="CI30232" s="378">
        <v>52207</v>
      </c>
    </row>
    <row r="30233" spans="82:87">
      <c r="CD30233" s="34" t="s">
        <v>34099</v>
      </c>
      <c r="CG30233"/>
      <c r="CI30233" s="378">
        <v>52208</v>
      </c>
    </row>
    <row r="30234" spans="82:87">
      <c r="CD30234" s="34" t="s">
        <v>34100</v>
      </c>
      <c r="CG30234"/>
      <c r="CI30234" s="378">
        <v>52209</v>
      </c>
    </row>
    <row r="30235" spans="82:87">
      <c r="CD30235" s="34" t="s">
        <v>34101</v>
      </c>
      <c r="CG30235"/>
      <c r="CI30235" s="378">
        <v>52210</v>
      </c>
    </row>
    <row r="30236" spans="82:87">
      <c r="CD30236" s="34" t="s">
        <v>34102</v>
      </c>
      <c r="CG30236"/>
      <c r="CI30236" s="378">
        <v>52210</v>
      </c>
    </row>
    <row r="30237" spans="82:87">
      <c r="CD30237" s="34" t="s">
        <v>34103</v>
      </c>
      <c r="CG30237"/>
      <c r="CI30237" s="378">
        <v>52210</v>
      </c>
    </row>
    <row r="30238" spans="82:87">
      <c r="CD30238" s="34" t="s">
        <v>34104</v>
      </c>
      <c r="CG30238"/>
      <c r="CI30238" s="378">
        <v>52210</v>
      </c>
    </row>
    <row r="30239" spans="82:87">
      <c r="CD30239" s="34" t="s">
        <v>34105</v>
      </c>
      <c r="CG30239"/>
      <c r="CI30239" s="378">
        <v>52210</v>
      </c>
    </row>
    <row r="30240" spans="82:87">
      <c r="CD30240" s="34" t="s">
        <v>34106</v>
      </c>
      <c r="CG30240"/>
      <c r="CI30240" s="378">
        <v>52210</v>
      </c>
    </row>
    <row r="30241" spans="82:87">
      <c r="CD30241" s="34" t="s">
        <v>34107</v>
      </c>
      <c r="CG30241"/>
      <c r="CI30241" s="378">
        <v>52210</v>
      </c>
    </row>
    <row r="30242" spans="82:87">
      <c r="CD30242" s="34" t="s">
        <v>34108</v>
      </c>
      <c r="CG30242"/>
      <c r="CI30242" s="378">
        <v>52210</v>
      </c>
    </row>
    <row r="30243" spans="82:87">
      <c r="CD30243" s="34" t="s">
        <v>34109</v>
      </c>
      <c r="CG30243"/>
      <c r="CI30243" s="378">
        <v>52210</v>
      </c>
    </row>
    <row r="30244" spans="82:87">
      <c r="CD30244" s="34" t="s">
        <v>34110</v>
      </c>
      <c r="CG30244"/>
      <c r="CI30244" s="378">
        <v>52210</v>
      </c>
    </row>
    <row r="30245" spans="82:87">
      <c r="CD30245" s="34" t="s">
        <v>34111</v>
      </c>
      <c r="CG30245"/>
      <c r="CI30245" s="378">
        <v>52210</v>
      </c>
    </row>
    <row r="30246" spans="82:87">
      <c r="CD30246" s="34" t="s">
        <v>34112</v>
      </c>
      <c r="CG30246"/>
      <c r="CI30246" s="378">
        <v>52210</v>
      </c>
    </row>
    <row r="30247" spans="82:87">
      <c r="CD30247" s="34" t="s">
        <v>34113</v>
      </c>
      <c r="CG30247"/>
      <c r="CI30247" s="378">
        <v>52220</v>
      </c>
    </row>
    <row r="30248" spans="82:87">
      <c r="CD30248" s="34" t="s">
        <v>34114</v>
      </c>
      <c r="CG30248"/>
      <c r="CI30248" s="378">
        <v>52220</v>
      </c>
    </row>
    <row r="30249" spans="82:87">
      <c r="CD30249" s="34" t="s">
        <v>34115</v>
      </c>
      <c r="CG30249"/>
      <c r="CI30249" s="378">
        <v>52220</v>
      </c>
    </row>
    <row r="30250" spans="82:87">
      <c r="CD30250" s="34" t="s">
        <v>34116</v>
      </c>
      <c r="CG30250"/>
      <c r="CI30250" s="378">
        <v>52220</v>
      </c>
    </row>
    <row r="30251" spans="82:87">
      <c r="CD30251" s="34" t="s">
        <v>34117</v>
      </c>
      <c r="CG30251"/>
      <c r="CI30251" s="378">
        <v>52220</v>
      </c>
    </row>
    <row r="30252" spans="82:87">
      <c r="CD30252" s="34" t="s">
        <v>34118</v>
      </c>
      <c r="CG30252"/>
      <c r="CI30252" s="378">
        <v>52220</v>
      </c>
    </row>
    <row r="30253" spans="82:87">
      <c r="CD30253" s="34" t="s">
        <v>34119</v>
      </c>
      <c r="CG30253"/>
      <c r="CI30253" s="378">
        <v>52220</v>
      </c>
    </row>
    <row r="30254" spans="82:87">
      <c r="CD30254" s="34" t="s">
        <v>34120</v>
      </c>
      <c r="CG30254"/>
      <c r="CI30254" s="378">
        <v>52220</v>
      </c>
    </row>
    <row r="30255" spans="82:87">
      <c r="CD30255" s="34" t="s">
        <v>34121</v>
      </c>
      <c r="CG30255"/>
      <c r="CI30255" s="378">
        <v>52220</v>
      </c>
    </row>
    <row r="30256" spans="82:87">
      <c r="CD30256" s="34" t="s">
        <v>34122</v>
      </c>
      <c r="CG30256"/>
      <c r="CI30256" s="378">
        <v>52220</v>
      </c>
    </row>
    <row r="30257" spans="82:87">
      <c r="CD30257" s="34" t="s">
        <v>34123</v>
      </c>
      <c r="CG30257"/>
      <c r="CI30257" s="378">
        <v>52220</v>
      </c>
    </row>
    <row r="30258" spans="82:87">
      <c r="CD30258" s="34" t="s">
        <v>34124</v>
      </c>
      <c r="CG30258"/>
      <c r="CI30258" s="378">
        <v>52220</v>
      </c>
    </row>
    <row r="30259" spans="82:87">
      <c r="CD30259" s="34" t="s">
        <v>34125</v>
      </c>
      <c r="CG30259"/>
      <c r="CI30259" s="378">
        <v>52230</v>
      </c>
    </row>
    <row r="30260" spans="82:87">
      <c r="CD30260" s="34" t="s">
        <v>34126</v>
      </c>
      <c r="CG30260"/>
      <c r="CI30260" s="378">
        <v>52230</v>
      </c>
    </row>
    <row r="30261" spans="82:87">
      <c r="CD30261" s="34" t="s">
        <v>34127</v>
      </c>
      <c r="CG30261"/>
      <c r="CI30261" s="378">
        <v>52230</v>
      </c>
    </row>
    <row r="30262" spans="82:87">
      <c r="CD30262" s="34" t="s">
        <v>34128</v>
      </c>
      <c r="CG30262"/>
      <c r="CI30262" s="378">
        <v>52230</v>
      </c>
    </row>
    <row r="30263" spans="82:87">
      <c r="CD30263" s="34" t="s">
        <v>34129</v>
      </c>
      <c r="CG30263"/>
      <c r="CI30263" s="378">
        <v>52230</v>
      </c>
    </row>
    <row r="30264" spans="82:87">
      <c r="CD30264" s="34" t="s">
        <v>34130</v>
      </c>
      <c r="CG30264"/>
      <c r="CI30264" s="378">
        <v>52230</v>
      </c>
    </row>
    <row r="30265" spans="82:87">
      <c r="CD30265" s="34" t="s">
        <v>34131</v>
      </c>
      <c r="CG30265"/>
      <c r="CI30265" s="378">
        <v>52230</v>
      </c>
    </row>
    <row r="30266" spans="82:87">
      <c r="CD30266" s="34" t="s">
        <v>34132</v>
      </c>
      <c r="CG30266"/>
      <c r="CI30266" s="378">
        <v>52230</v>
      </c>
    </row>
    <row r="30267" spans="82:87">
      <c r="CD30267" s="34" t="s">
        <v>34133</v>
      </c>
      <c r="CG30267"/>
      <c r="CI30267" s="378">
        <v>52230</v>
      </c>
    </row>
    <row r="30268" spans="82:87">
      <c r="CD30268" s="34" t="s">
        <v>34134</v>
      </c>
      <c r="CG30268"/>
      <c r="CI30268" s="378">
        <v>52230</v>
      </c>
    </row>
    <row r="30269" spans="82:87">
      <c r="CD30269" s="34" t="s">
        <v>34135</v>
      </c>
      <c r="CG30269"/>
      <c r="CI30269" s="378">
        <v>52230</v>
      </c>
    </row>
    <row r="30270" spans="82:87">
      <c r="CD30270" s="34" t="s">
        <v>34136</v>
      </c>
      <c r="CG30270"/>
      <c r="CI30270" s="378">
        <v>52230</v>
      </c>
    </row>
    <row r="30271" spans="82:87">
      <c r="CD30271" s="34" t="s">
        <v>34137</v>
      </c>
      <c r="CG30271"/>
      <c r="CI30271" s="378">
        <v>52230</v>
      </c>
    </row>
    <row r="30272" spans="82:87">
      <c r="CD30272" s="34" t="s">
        <v>34138</v>
      </c>
      <c r="CG30272"/>
      <c r="CI30272" s="378">
        <v>52230</v>
      </c>
    </row>
    <row r="30273" spans="82:87">
      <c r="CD30273" s="34" t="s">
        <v>34139</v>
      </c>
      <c r="CG30273"/>
      <c r="CI30273" s="378">
        <v>52230</v>
      </c>
    </row>
    <row r="30274" spans="82:87">
      <c r="CD30274" s="34" t="s">
        <v>34140</v>
      </c>
      <c r="CG30274"/>
      <c r="CI30274" s="378">
        <v>52230</v>
      </c>
    </row>
    <row r="30275" spans="82:87">
      <c r="CD30275" s="34" t="s">
        <v>34141</v>
      </c>
      <c r="CG30275"/>
      <c r="CI30275" s="378">
        <v>52230</v>
      </c>
    </row>
    <row r="30276" spans="82:87">
      <c r="CD30276" s="34" t="s">
        <v>34142</v>
      </c>
      <c r="CG30276"/>
      <c r="CI30276" s="378">
        <v>52240</v>
      </c>
    </row>
    <row r="30277" spans="82:87">
      <c r="CD30277" s="34" t="s">
        <v>34143</v>
      </c>
      <c r="CG30277"/>
      <c r="CI30277" s="378">
        <v>52240</v>
      </c>
    </row>
    <row r="30278" spans="82:87">
      <c r="CD30278" s="34" t="s">
        <v>34144</v>
      </c>
      <c r="CG30278"/>
      <c r="CI30278" s="378">
        <v>52240</v>
      </c>
    </row>
    <row r="30279" spans="82:87">
      <c r="CD30279" s="34" t="s">
        <v>34145</v>
      </c>
      <c r="CG30279"/>
      <c r="CI30279" s="378">
        <v>52240</v>
      </c>
    </row>
    <row r="30280" spans="82:87">
      <c r="CD30280" s="34" t="s">
        <v>34146</v>
      </c>
      <c r="CG30280"/>
      <c r="CI30280" s="378">
        <v>52240</v>
      </c>
    </row>
    <row r="30281" spans="82:87">
      <c r="CD30281" s="34" t="s">
        <v>34147</v>
      </c>
      <c r="CG30281"/>
      <c r="CI30281" s="378">
        <v>52240</v>
      </c>
    </row>
    <row r="30282" spans="82:87">
      <c r="CD30282" s="34" t="s">
        <v>34148</v>
      </c>
      <c r="CG30282"/>
      <c r="CI30282" s="378">
        <v>52240</v>
      </c>
    </row>
    <row r="30283" spans="82:87">
      <c r="CD30283" s="34" t="s">
        <v>34149</v>
      </c>
      <c r="CG30283"/>
      <c r="CI30283" s="378">
        <v>52240</v>
      </c>
    </row>
    <row r="30284" spans="82:87">
      <c r="CD30284" s="34" t="s">
        <v>34150</v>
      </c>
      <c r="CG30284"/>
      <c r="CI30284" s="378">
        <v>52240</v>
      </c>
    </row>
    <row r="30285" spans="82:87">
      <c r="CD30285" s="34" t="s">
        <v>34151</v>
      </c>
      <c r="CG30285"/>
      <c r="CI30285" s="378">
        <v>52240</v>
      </c>
    </row>
    <row r="30286" spans="82:87">
      <c r="CD30286" s="34" t="s">
        <v>34152</v>
      </c>
      <c r="CG30286"/>
      <c r="CI30286" s="378">
        <v>52240</v>
      </c>
    </row>
    <row r="30287" spans="82:87">
      <c r="CD30287" s="34" t="s">
        <v>34153</v>
      </c>
      <c r="CG30287"/>
      <c r="CI30287" s="378">
        <v>52240</v>
      </c>
    </row>
    <row r="30288" spans="82:87">
      <c r="CD30288" s="34" t="s">
        <v>34154</v>
      </c>
      <c r="CG30288"/>
      <c r="CI30288" s="378">
        <v>52240</v>
      </c>
    </row>
    <row r="30289" spans="82:87">
      <c r="CD30289" s="34" t="s">
        <v>34155</v>
      </c>
      <c r="CG30289"/>
      <c r="CI30289" s="378">
        <v>52240</v>
      </c>
    </row>
    <row r="30290" spans="82:87">
      <c r="CD30290" s="34" t="s">
        <v>34156</v>
      </c>
      <c r="CG30290"/>
      <c r="CI30290" s="378">
        <v>52240</v>
      </c>
    </row>
    <row r="30291" spans="82:87">
      <c r="CD30291" s="34" t="s">
        <v>34157</v>
      </c>
      <c r="CG30291"/>
      <c r="CI30291" s="378">
        <v>52240</v>
      </c>
    </row>
    <row r="30292" spans="82:87">
      <c r="CD30292" s="34" t="s">
        <v>34158</v>
      </c>
      <c r="CG30292"/>
      <c r="CI30292" s="378">
        <v>52240</v>
      </c>
    </row>
    <row r="30293" spans="82:87">
      <c r="CD30293" s="34" t="s">
        <v>34159</v>
      </c>
      <c r="CG30293"/>
      <c r="CI30293" s="378">
        <v>52240</v>
      </c>
    </row>
    <row r="30294" spans="82:87">
      <c r="CD30294" s="34" t="s">
        <v>34160</v>
      </c>
      <c r="CG30294"/>
      <c r="CI30294" s="378">
        <v>52240</v>
      </c>
    </row>
    <row r="30295" spans="82:87">
      <c r="CD30295" s="34" t="s">
        <v>34161</v>
      </c>
      <c r="CG30295"/>
      <c r="CI30295" s="378">
        <v>52249</v>
      </c>
    </row>
    <row r="30296" spans="82:87">
      <c r="CD30296" s="34" t="s">
        <v>34162</v>
      </c>
      <c r="CG30296"/>
      <c r="CI30296" s="378">
        <v>52250</v>
      </c>
    </row>
    <row r="30297" spans="82:87">
      <c r="CD30297" s="34" t="s">
        <v>34163</v>
      </c>
      <c r="CG30297"/>
      <c r="CI30297" s="378">
        <v>52250</v>
      </c>
    </row>
    <row r="30298" spans="82:87">
      <c r="CD30298" s="34" t="s">
        <v>34164</v>
      </c>
      <c r="CG30298"/>
      <c r="CI30298" s="378">
        <v>52250</v>
      </c>
    </row>
    <row r="30299" spans="82:87">
      <c r="CD30299" s="34" t="s">
        <v>34165</v>
      </c>
      <c r="CG30299"/>
      <c r="CI30299" s="378">
        <v>52250</v>
      </c>
    </row>
    <row r="30300" spans="82:87">
      <c r="CD30300" s="34" t="s">
        <v>34166</v>
      </c>
      <c r="CG30300"/>
      <c r="CI30300" s="378">
        <v>52250</v>
      </c>
    </row>
    <row r="30301" spans="82:87">
      <c r="CD30301" s="34" t="s">
        <v>34167</v>
      </c>
      <c r="CG30301"/>
      <c r="CI30301" s="378">
        <v>52250</v>
      </c>
    </row>
    <row r="30302" spans="82:87">
      <c r="CD30302" s="34" t="s">
        <v>34168</v>
      </c>
      <c r="CG30302"/>
      <c r="CI30302" s="378">
        <v>52250</v>
      </c>
    </row>
    <row r="30303" spans="82:87">
      <c r="CD30303" s="34" t="s">
        <v>34169</v>
      </c>
      <c r="CG30303"/>
      <c r="CI30303" s="378">
        <v>52260</v>
      </c>
    </row>
    <row r="30304" spans="82:87">
      <c r="CD30304" s="34" t="s">
        <v>34170</v>
      </c>
      <c r="CG30304"/>
      <c r="CI30304" s="378">
        <v>52260</v>
      </c>
    </row>
    <row r="30305" spans="82:87">
      <c r="CD30305" s="34" t="s">
        <v>34171</v>
      </c>
      <c r="CG30305"/>
      <c r="CI30305" s="378">
        <v>52260</v>
      </c>
    </row>
    <row r="30306" spans="82:87">
      <c r="CD30306" s="34" t="s">
        <v>34172</v>
      </c>
      <c r="CG30306"/>
      <c r="CI30306" s="378">
        <v>52260</v>
      </c>
    </row>
    <row r="30307" spans="82:87">
      <c r="CD30307" s="34" t="s">
        <v>34173</v>
      </c>
      <c r="CG30307"/>
      <c r="CI30307" s="378">
        <v>52260</v>
      </c>
    </row>
    <row r="30308" spans="82:87">
      <c r="CD30308" s="34" t="s">
        <v>34174</v>
      </c>
      <c r="CG30308"/>
      <c r="CI30308" s="378">
        <v>52270</v>
      </c>
    </row>
    <row r="30309" spans="82:87">
      <c r="CD30309" s="34" t="s">
        <v>34175</v>
      </c>
      <c r="CG30309"/>
      <c r="CI30309" s="378">
        <v>52270</v>
      </c>
    </row>
    <row r="30310" spans="82:87">
      <c r="CD30310" s="34" t="s">
        <v>34176</v>
      </c>
      <c r="CG30310"/>
      <c r="CI30310" s="378">
        <v>52270</v>
      </c>
    </row>
    <row r="30311" spans="82:87">
      <c r="CD30311" s="34" t="s">
        <v>34177</v>
      </c>
      <c r="CG30311"/>
      <c r="CI30311" s="378">
        <v>52270</v>
      </c>
    </row>
    <row r="30312" spans="82:87">
      <c r="CD30312" s="34" t="s">
        <v>34178</v>
      </c>
      <c r="CG30312"/>
      <c r="CI30312" s="378">
        <v>52290</v>
      </c>
    </row>
    <row r="30313" spans="82:87">
      <c r="CD30313" s="34" t="s">
        <v>34179</v>
      </c>
      <c r="CG30313"/>
      <c r="CI30313" s="378">
        <v>52290</v>
      </c>
    </row>
    <row r="30314" spans="82:87">
      <c r="CD30314" s="34" t="s">
        <v>34180</v>
      </c>
      <c r="CG30314"/>
      <c r="CI30314" s="378">
        <v>52300</v>
      </c>
    </row>
    <row r="30315" spans="82:87">
      <c r="CD30315" s="34" t="s">
        <v>34181</v>
      </c>
      <c r="CG30315"/>
      <c r="CI30315" s="378">
        <v>52300</v>
      </c>
    </row>
    <row r="30316" spans="82:87">
      <c r="CD30316" s="34" t="s">
        <v>34182</v>
      </c>
      <c r="CG30316"/>
      <c r="CI30316" s="378">
        <v>52300</v>
      </c>
    </row>
    <row r="30317" spans="82:87">
      <c r="CD30317" s="34" t="s">
        <v>34183</v>
      </c>
      <c r="CG30317"/>
      <c r="CI30317" s="378">
        <v>52300</v>
      </c>
    </row>
    <row r="30318" spans="82:87">
      <c r="CD30318" s="34" t="s">
        <v>34184</v>
      </c>
      <c r="CG30318"/>
      <c r="CI30318" s="378">
        <v>52300</v>
      </c>
    </row>
    <row r="30319" spans="82:87">
      <c r="CD30319" s="34" t="s">
        <v>34185</v>
      </c>
      <c r="CG30319"/>
      <c r="CI30319" s="378">
        <v>52300</v>
      </c>
    </row>
    <row r="30320" spans="82:87">
      <c r="CD30320" s="34" t="s">
        <v>34186</v>
      </c>
      <c r="CG30320"/>
      <c r="CI30320" s="378">
        <v>52300</v>
      </c>
    </row>
    <row r="30321" spans="82:87">
      <c r="CD30321" s="34" t="s">
        <v>34187</v>
      </c>
      <c r="CG30321"/>
      <c r="CI30321" s="378">
        <v>52300</v>
      </c>
    </row>
    <row r="30322" spans="82:87">
      <c r="CD30322" s="34" t="s">
        <v>34188</v>
      </c>
      <c r="CG30322"/>
      <c r="CI30322" s="378">
        <v>52300</v>
      </c>
    </row>
    <row r="30323" spans="82:87">
      <c r="CD30323" s="34" t="s">
        <v>34189</v>
      </c>
      <c r="CG30323"/>
      <c r="CI30323" s="378">
        <v>52300</v>
      </c>
    </row>
    <row r="30324" spans="82:87">
      <c r="CD30324" s="34" t="s">
        <v>34190</v>
      </c>
      <c r="CG30324"/>
      <c r="CI30324" s="378">
        <v>52300</v>
      </c>
    </row>
    <row r="30325" spans="82:87">
      <c r="CD30325" s="34" t="s">
        <v>34191</v>
      </c>
      <c r="CG30325"/>
      <c r="CI30325" s="378">
        <v>52300</v>
      </c>
    </row>
    <row r="30326" spans="82:87">
      <c r="CD30326" s="34" t="s">
        <v>34192</v>
      </c>
      <c r="CG30326"/>
      <c r="CI30326" s="378">
        <v>52300</v>
      </c>
    </row>
    <row r="30327" spans="82:87">
      <c r="CD30327" s="34" t="s">
        <v>34193</v>
      </c>
      <c r="CG30327"/>
      <c r="CI30327" s="378">
        <v>52300</v>
      </c>
    </row>
    <row r="30328" spans="82:87">
      <c r="CD30328" s="34" t="s">
        <v>34194</v>
      </c>
      <c r="CG30328"/>
      <c r="CI30328" s="378">
        <v>52300</v>
      </c>
    </row>
    <row r="30329" spans="82:87">
      <c r="CD30329" s="34" t="s">
        <v>34195</v>
      </c>
      <c r="CG30329"/>
      <c r="CI30329" s="378">
        <v>52300</v>
      </c>
    </row>
    <row r="30330" spans="82:87">
      <c r="CD30330" s="34" t="s">
        <v>34196</v>
      </c>
      <c r="CG30330"/>
      <c r="CI30330" s="378">
        <v>52300</v>
      </c>
    </row>
    <row r="30331" spans="82:87">
      <c r="CD30331" s="34" t="s">
        <v>34197</v>
      </c>
      <c r="CG30331"/>
      <c r="CI30331" s="378">
        <v>52300</v>
      </c>
    </row>
    <row r="30332" spans="82:87">
      <c r="CD30332" s="34" t="s">
        <v>34198</v>
      </c>
      <c r="CG30332"/>
      <c r="CI30332" s="378">
        <v>52300</v>
      </c>
    </row>
    <row r="30333" spans="82:87">
      <c r="CD30333" s="34" t="s">
        <v>34199</v>
      </c>
      <c r="CG30333"/>
      <c r="CI30333" s="378">
        <v>52300</v>
      </c>
    </row>
    <row r="30334" spans="82:87">
      <c r="CD30334" s="34" t="s">
        <v>34200</v>
      </c>
      <c r="CG30334"/>
      <c r="CI30334" s="378">
        <v>52300</v>
      </c>
    </row>
    <row r="30335" spans="82:87">
      <c r="CD30335" s="34" t="s">
        <v>34201</v>
      </c>
      <c r="CG30335"/>
      <c r="CI30335" s="378">
        <v>52300</v>
      </c>
    </row>
    <row r="30336" spans="82:87">
      <c r="CD30336" s="34" t="s">
        <v>34202</v>
      </c>
      <c r="CG30336"/>
      <c r="CI30336" s="378">
        <v>52300</v>
      </c>
    </row>
    <row r="30337" spans="82:87">
      <c r="CD30337" s="34" t="s">
        <v>34203</v>
      </c>
      <c r="CG30337"/>
      <c r="CI30337" s="378">
        <v>52300</v>
      </c>
    </row>
    <row r="30338" spans="82:87">
      <c r="CD30338" s="34" t="s">
        <v>34204</v>
      </c>
      <c r="CG30338"/>
      <c r="CI30338" s="378">
        <v>52301</v>
      </c>
    </row>
    <row r="30339" spans="82:87">
      <c r="CD30339" s="34" t="s">
        <v>34205</v>
      </c>
      <c r="CG30339"/>
      <c r="CI30339" s="378">
        <v>52310</v>
      </c>
    </row>
    <row r="30340" spans="82:87">
      <c r="CD30340" s="34" t="s">
        <v>34206</v>
      </c>
      <c r="CG30340"/>
      <c r="CI30340" s="378">
        <v>52310</v>
      </c>
    </row>
    <row r="30341" spans="82:87">
      <c r="CD30341" s="34" t="s">
        <v>34207</v>
      </c>
      <c r="CG30341"/>
      <c r="CI30341" s="378">
        <v>52310</v>
      </c>
    </row>
    <row r="30342" spans="82:87">
      <c r="CD30342" s="34" t="s">
        <v>34208</v>
      </c>
      <c r="CG30342"/>
      <c r="CI30342" s="378">
        <v>52310</v>
      </c>
    </row>
    <row r="30343" spans="82:87">
      <c r="CD30343" s="34" t="s">
        <v>34209</v>
      </c>
      <c r="CG30343"/>
      <c r="CI30343" s="378">
        <v>52310</v>
      </c>
    </row>
    <row r="30344" spans="82:87">
      <c r="CD30344" s="34" t="s">
        <v>34210</v>
      </c>
      <c r="CG30344"/>
      <c r="CI30344" s="378">
        <v>52310</v>
      </c>
    </row>
    <row r="30345" spans="82:87">
      <c r="CD30345" s="34" t="s">
        <v>34211</v>
      </c>
      <c r="CG30345"/>
      <c r="CI30345" s="378">
        <v>52310</v>
      </c>
    </row>
    <row r="30346" spans="82:87">
      <c r="CD30346" s="34" t="s">
        <v>34212</v>
      </c>
      <c r="CG30346"/>
      <c r="CI30346" s="378">
        <v>52310</v>
      </c>
    </row>
    <row r="30347" spans="82:87">
      <c r="CD30347" s="34" t="s">
        <v>34213</v>
      </c>
      <c r="CG30347"/>
      <c r="CI30347" s="378">
        <v>52310</v>
      </c>
    </row>
    <row r="30348" spans="82:87">
      <c r="CD30348" s="34" t="s">
        <v>34214</v>
      </c>
      <c r="CG30348"/>
      <c r="CI30348" s="378">
        <v>52320</v>
      </c>
    </row>
    <row r="30349" spans="82:87">
      <c r="CD30349" s="34" t="s">
        <v>34215</v>
      </c>
      <c r="CG30349"/>
      <c r="CI30349" s="378">
        <v>52320</v>
      </c>
    </row>
    <row r="30350" spans="82:87">
      <c r="CD30350" s="34" t="s">
        <v>34216</v>
      </c>
      <c r="CG30350"/>
      <c r="CI30350" s="378">
        <v>52320</v>
      </c>
    </row>
    <row r="30351" spans="82:87">
      <c r="CD30351" s="34" t="s">
        <v>34217</v>
      </c>
      <c r="CG30351"/>
      <c r="CI30351" s="378">
        <v>52320</v>
      </c>
    </row>
    <row r="30352" spans="82:87">
      <c r="CD30352" s="34" t="s">
        <v>34218</v>
      </c>
      <c r="CG30352"/>
      <c r="CI30352" s="378">
        <v>52320</v>
      </c>
    </row>
    <row r="30353" spans="82:87">
      <c r="CD30353" s="34" t="s">
        <v>34219</v>
      </c>
      <c r="CG30353"/>
      <c r="CI30353" s="378">
        <v>52320</v>
      </c>
    </row>
    <row r="30354" spans="82:87">
      <c r="CD30354" s="34" t="s">
        <v>34220</v>
      </c>
      <c r="CG30354"/>
      <c r="CI30354" s="378">
        <v>52320</v>
      </c>
    </row>
    <row r="30355" spans="82:87">
      <c r="CD30355" s="34" t="s">
        <v>34221</v>
      </c>
      <c r="CG30355"/>
      <c r="CI30355" s="378">
        <v>52320</v>
      </c>
    </row>
    <row r="30356" spans="82:87">
      <c r="CD30356" s="34" t="s">
        <v>34222</v>
      </c>
      <c r="CG30356"/>
      <c r="CI30356" s="378">
        <v>52320</v>
      </c>
    </row>
    <row r="30357" spans="82:87">
      <c r="CD30357" s="34" t="s">
        <v>34223</v>
      </c>
      <c r="CG30357"/>
      <c r="CI30357" s="378">
        <v>52320</v>
      </c>
    </row>
    <row r="30358" spans="82:87">
      <c r="CD30358" s="34" t="s">
        <v>34224</v>
      </c>
      <c r="CG30358"/>
      <c r="CI30358" s="378">
        <v>52330</v>
      </c>
    </row>
    <row r="30359" spans="82:87">
      <c r="CD30359" s="34" t="s">
        <v>34225</v>
      </c>
      <c r="CG30359"/>
      <c r="CI30359" s="378">
        <v>52330</v>
      </c>
    </row>
    <row r="30360" spans="82:87">
      <c r="CD30360" s="34" t="s">
        <v>34226</v>
      </c>
      <c r="CG30360"/>
      <c r="CI30360" s="378">
        <v>52330</v>
      </c>
    </row>
    <row r="30361" spans="82:87">
      <c r="CD30361" s="34" t="s">
        <v>34227</v>
      </c>
      <c r="CG30361"/>
      <c r="CI30361" s="378">
        <v>52330</v>
      </c>
    </row>
    <row r="30362" spans="82:87">
      <c r="CD30362" s="34" t="s">
        <v>34228</v>
      </c>
      <c r="CG30362"/>
      <c r="CI30362" s="378">
        <v>52330</v>
      </c>
    </row>
    <row r="30363" spans="82:87">
      <c r="CD30363" s="34" t="s">
        <v>34229</v>
      </c>
      <c r="CG30363"/>
      <c r="CI30363" s="378">
        <v>52330</v>
      </c>
    </row>
    <row r="30364" spans="82:87">
      <c r="CD30364" s="34" t="s">
        <v>34230</v>
      </c>
      <c r="CG30364"/>
      <c r="CI30364" s="378">
        <v>52330</v>
      </c>
    </row>
    <row r="30365" spans="82:87">
      <c r="CD30365" s="34" t="s">
        <v>34231</v>
      </c>
      <c r="CG30365"/>
      <c r="CI30365" s="378">
        <v>52330</v>
      </c>
    </row>
    <row r="30366" spans="82:87">
      <c r="CD30366" s="34" t="s">
        <v>34232</v>
      </c>
      <c r="CG30366"/>
      <c r="CI30366" s="378">
        <v>52330</v>
      </c>
    </row>
    <row r="30367" spans="82:87">
      <c r="CD30367" s="34" t="s">
        <v>34233</v>
      </c>
      <c r="CG30367"/>
      <c r="CI30367" s="378">
        <v>52330</v>
      </c>
    </row>
    <row r="30368" spans="82:87">
      <c r="CD30368" s="34" t="s">
        <v>34234</v>
      </c>
      <c r="CG30368"/>
      <c r="CI30368" s="378">
        <v>52330</v>
      </c>
    </row>
    <row r="30369" spans="82:87">
      <c r="CD30369" s="34" t="s">
        <v>34235</v>
      </c>
      <c r="CG30369"/>
      <c r="CI30369" s="378">
        <v>52330</v>
      </c>
    </row>
    <row r="30370" spans="82:87">
      <c r="CD30370" s="34" t="s">
        <v>34236</v>
      </c>
      <c r="CG30370"/>
      <c r="CI30370" s="378">
        <v>52330</v>
      </c>
    </row>
    <row r="30371" spans="82:87">
      <c r="CD30371" s="34" t="s">
        <v>34237</v>
      </c>
      <c r="CG30371"/>
      <c r="CI30371" s="378">
        <v>52330</v>
      </c>
    </row>
    <row r="30372" spans="82:87">
      <c r="CD30372" s="34" t="s">
        <v>34238</v>
      </c>
      <c r="CG30372"/>
      <c r="CI30372" s="378">
        <v>52340</v>
      </c>
    </row>
    <row r="30373" spans="82:87">
      <c r="CD30373" s="34" t="s">
        <v>34239</v>
      </c>
      <c r="CG30373"/>
      <c r="CI30373" s="378">
        <v>52340</v>
      </c>
    </row>
    <row r="30374" spans="82:87">
      <c r="CD30374" s="34" t="s">
        <v>34240</v>
      </c>
      <c r="CG30374"/>
      <c r="CI30374" s="378">
        <v>52340</v>
      </c>
    </row>
    <row r="30375" spans="82:87">
      <c r="CD30375" s="34" t="s">
        <v>34241</v>
      </c>
      <c r="CG30375"/>
      <c r="CI30375" s="378">
        <v>52360</v>
      </c>
    </row>
    <row r="30376" spans="82:87">
      <c r="CD30376" s="34" t="s">
        <v>34242</v>
      </c>
      <c r="CG30376"/>
      <c r="CI30376" s="378">
        <v>52360</v>
      </c>
    </row>
    <row r="30377" spans="82:87">
      <c r="CD30377" s="34" t="s">
        <v>34243</v>
      </c>
      <c r="CG30377"/>
      <c r="CI30377" s="378">
        <v>52360</v>
      </c>
    </row>
    <row r="30378" spans="82:87">
      <c r="CD30378" s="34" t="s">
        <v>34244</v>
      </c>
      <c r="CG30378"/>
      <c r="CI30378" s="378">
        <v>52360</v>
      </c>
    </row>
    <row r="30379" spans="82:87">
      <c r="CD30379" s="34" t="s">
        <v>34245</v>
      </c>
      <c r="CG30379"/>
      <c r="CI30379" s="378">
        <v>52360</v>
      </c>
    </row>
    <row r="30380" spans="82:87">
      <c r="CD30380" s="34" t="s">
        <v>34246</v>
      </c>
      <c r="CG30380"/>
      <c r="CI30380" s="378">
        <v>52360</v>
      </c>
    </row>
    <row r="30381" spans="82:87">
      <c r="CD30381" s="34" t="s">
        <v>34247</v>
      </c>
      <c r="CG30381"/>
      <c r="CI30381" s="378">
        <v>52360</v>
      </c>
    </row>
    <row r="30382" spans="82:87">
      <c r="CD30382" s="34" t="s">
        <v>34248</v>
      </c>
      <c r="CG30382"/>
      <c r="CI30382" s="378">
        <v>52360</v>
      </c>
    </row>
    <row r="30383" spans="82:87">
      <c r="CD30383" s="34" t="s">
        <v>34249</v>
      </c>
      <c r="CG30383"/>
      <c r="CI30383" s="378">
        <v>52360</v>
      </c>
    </row>
    <row r="30384" spans="82:87">
      <c r="CD30384" s="34" t="s">
        <v>34250</v>
      </c>
      <c r="CG30384"/>
      <c r="CI30384" s="378">
        <v>52360</v>
      </c>
    </row>
    <row r="30385" spans="82:87">
      <c r="CD30385" s="34" t="s">
        <v>34251</v>
      </c>
      <c r="CG30385"/>
      <c r="CI30385" s="378">
        <v>52360</v>
      </c>
    </row>
    <row r="30386" spans="82:87">
      <c r="CD30386" s="34" t="s">
        <v>34252</v>
      </c>
      <c r="CG30386"/>
      <c r="CI30386" s="378">
        <v>52360</v>
      </c>
    </row>
    <row r="30387" spans="82:87">
      <c r="CD30387" s="34" t="s">
        <v>34253</v>
      </c>
      <c r="CG30387"/>
      <c r="CI30387" s="378">
        <v>52360</v>
      </c>
    </row>
    <row r="30388" spans="82:87">
      <c r="CD30388" s="34" t="s">
        <v>34254</v>
      </c>
      <c r="CG30388"/>
      <c r="CI30388" s="378">
        <v>52360</v>
      </c>
    </row>
    <row r="30389" spans="82:87">
      <c r="CD30389" s="34" t="s">
        <v>34255</v>
      </c>
      <c r="CG30389"/>
      <c r="CI30389" s="378">
        <v>52360</v>
      </c>
    </row>
    <row r="30390" spans="82:87">
      <c r="CD30390" s="34" t="s">
        <v>34256</v>
      </c>
      <c r="CG30390"/>
      <c r="CI30390" s="378">
        <v>52360</v>
      </c>
    </row>
    <row r="30391" spans="82:87">
      <c r="CD30391" s="34" t="s">
        <v>34257</v>
      </c>
      <c r="CG30391"/>
      <c r="CI30391" s="378">
        <v>52370</v>
      </c>
    </row>
    <row r="30392" spans="82:87">
      <c r="CD30392" s="34" t="s">
        <v>34258</v>
      </c>
      <c r="CG30392"/>
      <c r="CI30392" s="378">
        <v>52370</v>
      </c>
    </row>
    <row r="30393" spans="82:87">
      <c r="CD30393" s="34" t="s">
        <v>34259</v>
      </c>
      <c r="CG30393"/>
      <c r="CI30393" s="378">
        <v>52370</v>
      </c>
    </row>
    <row r="30394" spans="82:87">
      <c r="CD30394" s="34" t="s">
        <v>34260</v>
      </c>
      <c r="CG30394"/>
      <c r="CI30394" s="378">
        <v>52370</v>
      </c>
    </row>
    <row r="30395" spans="82:87">
      <c r="CD30395" s="34" t="s">
        <v>34261</v>
      </c>
      <c r="CG30395"/>
      <c r="CI30395" s="378">
        <v>52400</v>
      </c>
    </row>
    <row r="30396" spans="82:87">
      <c r="CD30396" s="34" t="s">
        <v>34262</v>
      </c>
      <c r="CG30396"/>
      <c r="CI30396" s="378">
        <v>52400</v>
      </c>
    </row>
    <row r="30397" spans="82:87">
      <c r="CD30397" s="34" t="s">
        <v>34263</v>
      </c>
      <c r="CG30397"/>
      <c r="CI30397" s="378">
        <v>52400</v>
      </c>
    </row>
    <row r="30398" spans="82:87">
      <c r="CD30398" s="34" t="s">
        <v>34264</v>
      </c>
      <c r="CG30398"/>
      <c r="CI30398" s="378">
        <v>52400</v>
      </c>
    </row>
    <row r="30399" spans="82:87">
      <c r="CD30399" s="34" t="s">
        <v>34265</v>
      </c>
      <c r="CG30399"/>
      <c r="CI30399" s="378">
        <v>52400</v>
      </c>
    </row>
    <row r="30400" spans="82:87">
      <c r="CD30400" s="34" t="s">
        <v>34266</v>
      </c>
      <c r="CG30400"/>
      <c r="CI30400" s="378">
        <v>52400</v>
      </c>
    </row>
    <row r="30401" spans="82:87">
      <c r="CD30401" s="34" t="s">
        <v>34267</v>
      </c>
      <c r="CG30401"/>
      <c r="CI30401" s="378">
        <v>52400</v>
      </c>
    </row>
    <row r="30402" spans="82:87">
      <c r="CD30402" s="34" t="s">
        <v>34268</v>
      </c>
      <c r="CG30402"/>
      <c r="CI30402" s="378">
        <v>52400</v>
      </c>
    </row>
    <row r="30403" spans="82:87">
      <c r="CD30403" s="34" t="s">
        <v>34269</v>
      </c>
      <c r="CG30403"/>
      <c r="CI30403" s="378">
        <v>52400</v>
      </c>
    </row>
    <row r="30404" spans="82:87">
      <c r="CD30404" s="34" t="s">
        <v>34270</v>
      </c>
      <c r="CG30404"/>
      <c r="CI30404" s="378">
        <v>52400</v>
      </c>
    </row>
    <row r="30405" spans="82:87">
      <c r="CD30405" s="34" t="s">
        <v>34271</v>
      </c>
      <c r="CG30405"/>
      <c r="CI30405" s="378">
        <v>52400</v>
      </c>
    </row>
    <row r="30406" spans="82:87">
      <c r="CD30406" s="34" t="s">
        <v>34272</v>
      </c>
      <c r="CG30406"/>
      <c r="CI30406" s="378">
        <v>52400</v>
      </c>
    </row>
    <row r="30407" spans="82:87">
      <c r="CD30407" s="34" t="s">
        <v>34273</v>
      </c>
      <c r="CG30407"/>
      <c r="CI30407" s="378">
        <v>52400</v>
      </c>
    </row>
    <row r="30408" spans="82:87">
      <c r="CD30408" s="34" t="s">
        <v>34274</v>
      </c>
      <c r="CG30408"/>
      <c r="CI30408" s="378">
        <v>52400</v>
      </c>
    </row>
    <row r="30409" spans="82:87">
      <c r="CD30409" s="34" t="s">
        <v>34275</v>
      </c>
      <c r="CG30409"/>
      <c r="CI30409" s="378">
        <v>52400</v>
      </c>
    </row>
    <row r="30410" spans="82:87">
      <c r="CD30410" s="34" t="s">
        <v>34276</v>
      </c>
      <c r="CG30410"/>
      <c r="CI30410" s="378">
        <v>52400</v>
      </c>
    </row>
    <row r="30411" spans="82:87">
      <c r="CD30411" s="34" t="s">
        <v>34277</v>
      </c>
      <c r="CG30411"/>
      <c r="CI30411" s="378">
        <v>52400</v>
      </c>
    </row>
    <row r="30412" spans="82:87">
      <c r="CD30412" s="34" t="s">
        <v>34278</v>
      </c>
      <c r="CG30412"/>
      <c r="CI30412" s="378">
        <v>52400</v>
      </c>
    </row>
    <row r="30413" spans="82:87">
      <c r="CD30413" s="34" t="s">
        <v>34279</v>
      </c>
      <c r="CG30413"/>
      <c r="CI30413" s="378">
        <v>52400</v>
      </c>
    </row>
    <row r="30414" spans="82:87">
      <c r="CD30414" s="34" t="s">
        <v>34280</v>
      </c>
      <c r="CG30414"/>
      <c r="CI30414" s="378">
        <v>52400</v>
      </c>
    </row>
    <row r="30415" spans="82:87">
      <c r="CD30415" s="34" t="s">
        <v>34281</v>
      </c>
      <c r="CG30415"/>
      <c r="CI30415" s="378">
        <v>52400</v>
      </c>
    </row>
    <row r="30416" spans="82:87">
      <c r="CD30416" s="34" t="s">
        <v>34282</v>
      </c>
      <c r="CG30416"/>
      <c r="CI30416" s="378">
        <v>52400</v>
      </c>
    </row>
    <row r="30417" spans="82:87">
      <c r="CD30417" s="34" t="s">
        <v>34283</v>
      </c>
      <c r="CG30417"/>
      <c r="CI30417" s="378">
        <v>52400</v>
      </c>
    </row>
    <row r="30418" spans="82:87">
      <c r="CD30418" s="34" t="s">
        <v>34284</v>
      </c>
      <c r="CG30418"/>
      <c r="CI30418" s="378">
        <v>52410</v>
      </c>
    </row>
    <row r="30419" spans="82:87">
      <c r="CD30419" s="34" t="s">
        <v>34285</v>
      </c>
      <c r="CG30419"/>
      <c r="CI30419" s="378">
        <v>52410</v>
      </c>
    </row>
    <row r="30420" spans="82:87">
      <c r="CD30420" s="34" t="s">
        <v>34286</v>
      </c>
      <c r="CG30420"/>
      <c r="CI30420" s="378">
        <v>52410</v>
      </c>
    </row>
    <row r="30421" spans="82:87">
      <c r="CD30421" s="34" t="s">
        <v>34287</v>
      </c>
      <c r="CG30421"/>
      <c r="CI30421" s="378">
        <v>52500</v>
      </c>
    </row>
    <row r="30422" spans="82:87">
      <c r="CD30422" s="34" t="s">
        <v>34288</v>
      </c>
      <c r="CG30422"/>
      <c r="CI30422" s="378">
        <v>52500</v>
      </c>
    </row>
    <row r="30423" spans="82:87">
      <c r="CD30423" s="34" t="s">
        <v>34289</v>
      </c>
      <c r="CG30423"/>
      <c r="CI30423" s="378">
        <v>52500</v>
      </c>
    </row>
    <row r="30424" spans="82:87">
      <c r="CD30424" s="34" t="s">
        <v>34290</v>
      </c>
      <c r="CG30424"/>
      <c r="CI30424" s="378">
        <v>52500</v>
      </c>
    </row>
    <row r="30425" spans="82:87">
      <c r="CD30425" s="34" t="s">
        <v>34291</v>
      </c>
      <c r="CG30425"/>
      <c r="CI30425" s="378">
        <v>52500</v>
      </c>
    </row>
    <row r="30426" spans="82:87">
      <c r="CD30426" s="34" t="s">
        <v>34292</v>
      </c>
      <c r="CG30426"/>
      <c r="CI30426" s="378">
        <v>52500</v>
      </c>
    </row>
    <row r="30427" spans="82:87">
      <c r="CD30427" s="34" t="s">
        <v>34293</v>
      </c>
      <c r="CG30427"/>
      <c r="CI30427" s="378">
        <v>52500</v>
      </c>
    </row>
    <row r="30428" spans="82:87">
      <c r="CD30428" s="34" t="s">
        <v>34294</v>
      </c>
      <c r="CG30428"/>
      <c r="CI30428" s="378">
        <v>52500</v>
      </c>
    </row>
    <row r="30429" spans="82:87">
      <c r="CD30429" s="34" t="s">
        <v>34295</v>
      </c>
      <c r="CG30429"/>
      <c r="CI30429" s="378">
        <v>52500</v>
      </c>
    </row>
    <row r="30430" spans="82:87">
      <c r="CD30430" s="34" t="s">
        <v>34296</v>
      </c>
      <c r="CG30430"/>
      <c r="CI30430" s="378">
        <v>52500</v>
      </c>
    </row>
    <row r="30431" spans="82:87">
      <c r="CD30431" s="34" t="s">
        <v>34297</v>
      </c>
      <c r="CG30431"/>
      <c r="CI30431" s="378">
        <v>52500</v>
      </c>
    </row>
    <row r="30432" spans="82:87">
      <c r="CD30432" s="34" t="s">
        <v>34298</v>
      </c>
      <c r="CG30432"/>
      <c r="CI30432" s="378">
        <v>52500</v>
      </c>
    </row>
    <row r="30433" spans="82:87">
      <c r="CD30433" s="34" t="s">
        <v>34299</v>
      </c>
      <c r="CG30433"/>
      <c r="CI30433" s="378">
        <v>52500</v>
      </c>
    </row>
    <row r="30434" spans="82:87">
      <c r="CD30434" s="34" t="s">
        <v>34300</v>
      </c>
      <c r="CG30434"/>
      <c r="CI30434" s="378">
        <v>52500</v>
      </c>
    </row>
    <row r="30435" spans="82:87">
      <c r="CD30435" s="34" t="s">
        <v>34301</v>
      </c>
      <c r="CG30435"/>
      <c r="CI30435" s="378">
        <v>52500</v>
      </c>
    </row>
    <row r="30436" spans="82:87">
      <c r="CD30436" s="34" t="s">
        <v>34302</v>
      </c>
      <c r="CG30436"/>
      <c r="CI30436" s="378">
        <v>52500</v>
      </c>
    </row>
    <row r="30437" spans="82:87">
      <c r="CD30437" s="34" t="s">
        <v>34303</v>
      </c>
      <c r="CG30437"/>
      <c r="CI30437" s="378">
        <v>52500</v>
      </c>
    </row>
    <row r="30438" spans="82:87">
      <c r="CD30438" s="34" t="s">
        <v>34304</v>
      </c>
      <c r="CG30438"/>
      <c r="CI30438" s="378">
        <v>52500</v>
      </c>
    </row>
    <row r="30439" spans="82:87">
      <c r="CD30439" s="34" t="s">
        <v>34305</v>
      </c>
      <c r="CG30439"/>
      <c r="CI30439" s="378">
        <v>52500</v>
      </c>
    </row>
    <row r="30440" spans="82:87">
      <c r="CD30440" s="34" t="s">
        <v>34306</v>
      </c>
      <c r="CG30440"/>
      <c r="CI30440" s="378">
        <v>52500</v>
      </c>
    </row>
    <row r="30441" spans="82:87">
      <c r="CD30441" s="34" t="s">
        <v>34307</v>
      </c>
      <c r="CG30441"/>
      <c r="CI30441" s="378">
        <v>52500</v>
      </c>
    </row>
    <row r="30442" spans="82:87">
      <c r="CD30442" s="34" t="s">
        <v>34308</v>
      </c>
      <c r="CG30442"/>
      <c r="CI30442" s="378">
        <v>52500</v>
      </c>
    </row>
    <row r="30443" spans="82:87">
      <c r="CD30443" s="34" t="s">
        <v>34309</v>
      </c>
      <c r="CG30443"/>
      <c r="CI30443" s="378">
        <v>52500</v>
      </c>
    </row>
    <row r="30444" spans="82:87">
      <c r="CD30444" s="34" t="s">
        <v>34310</v>
      </c>
      <c r="CG30444"/>
      <c r="CI30444" s="378">
        <v>52500</v>
      </c>
    </row>
    <row r="30445" spans="82:87">
      <c r="CD30445" s="34" t="s">
        <v>34311</v>
      </c>
      <c r="CG30445"/>
      <c r="CI30445" s="378">
        <v>52500</v>
      </c>
    </row>
    <row r="30446" spans="82:87">
      <c r="CD30446" s="34" t="s">
        <v>34312</v>
      </c>
      <c r="CG30446"/>
      <c r="CI30446" s="378">
        <v>52500</v>
      </c>
    </row>
    <row r="30447" spans="82:87">
      <c r="CD30447" s="34" t="s">
        <v>34313</v>
      </c>
      <c r="CG30447"/>
      <c r="CI30447" s="378">
        <v>52500</v>
      </c>
    </row>
    <row r="30448" spans="82:87">
      <c r="CD30448" s="34" t="s">
        <v>34314</v>
      </c>
      <c r="CG30448"/>
      <c r="CI30448" s="378">
        <v>52500</v>
      </c>
    </row>
    <row r="30449" spans="82:87">
      <c r="CD30449" s="34" t="s">
        <v>34315</v>
      </c>
      <c r="CG30449"/>
      <c r="CI30449" s="378">
        <v>52501</v>
      </c>
    </row>
    <row r="30450" spans="82:87">
      <c r="CD30450" s="34" t="s">
        <v>34316</v>
      </c>
      <c r="CG30450"/>
      <c r="CI30450" s="378">
        <v>52502</v>
      </c>
    </row>
    <row r="30451" spans="82:87">
      <c r="CD30451" s="34" t="s">
        <v>34317</v>
      </c>
      <c r="CG30451"/>
      <c r="CI30451" s="378">
        <v>52600</v>
      </c>
    </row>
    <row r="30452" spans="82:87">
      <c r="CD30452" s="34" t="s">
        <v>34318</v>
      </c>
      <c r="CG30452"/>
      <c r="CI30452" s="378">
        <v>52600</v>
      </c>
    </row>
    <row r="30453" spans="82:87">
      <c r="CD30453" s="34" t="s">
        <v>34319</v>
      </c>
      <c r="CG30453"/>
      <c r="CI30453" s="378">
        <v>52600</v>
      </c>
    </row>
    <row r="30454" spans="82:87">
      <c r="CD30454" s="34" t="s">
        <v>34320</v>
      </c>
      <c r="CG30454"/>
      <c r="CI30454" s="378">
        <v>52600</v>
      </c>
    </row>
    <row r="30455" spans="82:87">
      <c r="CD30455" s="34" t="s">
        <v>34321</v>
      </c>
      <c r="CG30455"/>
      <c r="CI30455" s="378">
        <v>52600</v>
      </c>
    </row>
    <row r="30456" spans="82:87">
      <c r="CD30456" s="34" t="s">
        <v>34322</v>
      </c>
      <c r="CG30456"/>
      <c r="CI30456" s="378">
        <v>52600</v>
      </c>
    </row>
    <row r="30457" spans="82:87">
      <c r="CD30457" s="34" t="s">
        <v>34323</v>
      </c>
      <c r="CG30457"/>
      <c r="CI30457" s="378">
        <v>52600</v>
      </c>
    </row>
    <row r="30458" spans="82:87">
      <c r="CD30458" s="34" t="s">
        <v>34324</v>
      </c>
      <c r="CG30458"/>
      <c r="CI30458" s="378">
        <v>52600</v>
      </c>
    </row>
    <row r="30459" spans="82:87">
      <c r="CD30459" s="34" t="s">
        <v>34325</v>
      </c>
      <c r="CG30459"/>
      <c r="CI30459" s="378">
        <v>52600</v>
      </c>
    </row>
    <row r="30460" spans="82:87">
      <c r="CD30460" s="34" t="s">
        <v>34326</v>
      </c>
      <c r="CG30460"/>
      <c r="CI30460" s="378">
        <v>52600</v>
      </c>
    </row>
    <row r="30461" spans="82:87">
      <c r="CD30461" s="34" t="s">
        <v>34327</v>
      </c>
      <c r="CG30461"/>
      <c r="CI30461" s="378">
        <v>52600</v>
      </c>
    </row>
    <row r="30462" spans="82:87">
      <c r="CD30462" s="34" t="s">
        <v>34328</v>
      </c>
      <c r="CG30462"/>
      <c r="CI30462" s="378">
        <v>52600</v>
      </c>
    </row>
    <row r="30463" spans="82:87">
      <c r="CD30463" s="34" t="s">
        <v>34329</v>
      </c>
      <c r="CG30463"/>
      <c r="CI30463" s="378">
        <v>52600</v>
      </c>
    </row>
    <row r="30464" spans="82:87">
      <c r="CD30464" s="34" t="s">
        <v>34330</v>
      </c>
      <c r="CG30464"/>
      <c r="CI30464" s="378">
        <v>52600</v>
      </c>
    </row>
    <row r="30465" spans="82:87">
      <c r="CD30465" s="34" t="s">
        <v>34331</v>
      </c>
      <c r="CG30465"/>
      <c r="CI30465" s="378">
        <v>52600</v>
      </c>
    </row>
    <row r="30466" spans="82:87">
      <c r="CD30466" s="34" t="s">
        <v>34332</v>
      </c>
      <c r="CG30466"/>
      <c r="CI30466" s="378">
        <v>52700</v>
      </c>
    </row>
    <row r="30467" spans="82:87">
      <c r="CD30467" s="34" t="s">
        <v>34333</v>
      </c>
      <c r="CG30467"/>
      <c r="CI30467" s="378">
        <v>52700</v>
      </c>
    </row>
    <row r="30468" spans="82:87">
      <c r="CD30468" s="34" t="s">
        <v>34334</v>
      </c>
      <c r="CG30468"/>
      <c r="CI30468" s="378">
        <v>52700</v>
      </c>
    </row>
    <row r="30469" spans="82:87">
      <c r="CD30469" s="34" t="s">
        <v>34335</v>
      </c>
      <c r="CG30469"/>
      <c r="CI30469" s="378">
        <v>52700</v>
      </c>
    </row>
    <row r="30470" spans="82:87">
      <c r="CD30470" s="34" t="s">
        <v>34336</v>
      </c>
      <c r="CG30470"/>
      <c r="CI30470" s="378">
        <v>52700</v>
      </c>
    </row>
    <row r="30471" spans="82:87">
      <c r="CD30471" s="34" t="s">
        <v>34337</v>
      </c>
      <c r="CG30471"/>
      <c r="CI30471" s="378">
        <v>52700</v>
      </c>
    </row>
    <row r="30472" spans="82:87">
      <c r="CD30472" s="34" t="s">
        <v>34338</v>
      </c>
      <c r="CG30472"/>
      <c r="CI30472" s="378">
        <v>52700</v>
      </c>
    </row>
    <row r="30473" spans="82:87">
      <c r="CD30473" s="34" t="s">
        <v>34339</v>
      </c>
      <c r="CG30473"/>
      <c r="CI30473" s="378">
        <v>52700</v>
      </c>
    </row>
    <row r="30474" spans="82:87">
      <c r="CD30474" s="34" t="s">
        <v>34340</v>
      </c>
      <c r="CG30474"/>
      <c r="CI30474" s="378">
        <v>52700</v>
      </c>
    </row>
    <row r="30475" spans="82:87">
      <c r="CD30475" s="34" t="s">
        <v>34341</v>
      </c>
      <c r="CG30475"/>
      <c r="CI30475" s="378">
        <v>52700</v>
      </c>
    </row>
    <row r="30476" spans="82:87">
      <c r="CD30476" s="34" t="s">
        <v>34342</v>
      </c>
      <c r="CG30476"/>
      <c r="CI30476" s="378">
        <v>52700</v>
      </c>
    </row>
    <row r="30477" spans="82:87">
      <c r="CD30477" s="34" t="s">
        <v>34343</v>
      </c>
      <c r="CG30477"/>
      <c r="CI30477" s="378">
        <v>52700</v>
      </c>
    </row>
    <row r="30478" spans="82:87">
      <c r="CD30478" s="34" t="s">
        <v>34344</v>
      </c>
      <c r="CG30478"/>
      <c r="CI30478" s="378">
        <v>52700</v>
      </c>
    </row>
    <row r="30479" spans="82:87">
      <c r="CD30479" s="34" t="s">
        <v>34345</v>
      </c>
      <c r="CG30479"/>
      <c r="CI30479" s="378">
        <v>52700</v>
      </c>
    </row>
    <row r="30480" spans="82:87">
      <c r="CD30480" s="34" t="s">
        <v>34346</v>
      </c>
      <c r="CG30480"/>
      <c r="CI30480" s="378">
        <v>52700</v>
      </c>
    </row>
    <row r="30481" spans="82:87">
      <c r="CD30481" s="34" t="s">
        <v>34347</v>
      </c>
      <c r="CG30481"/>
      <c r="CI30481" s="378">
        <v>52700</v>
      </c>
    </row>
    <row r="30482" spans="82:87">
      <c r="CD30482" s="34" t="s">
        <v>34348</v>
      </c>
      <c r="CG30482"/>
      <c r="CI30482" s="378">
        <v>52700</v>
      </c>
    </row>
    <row r="30483" spans="82:87">
      <c r="CD30483" s="34" t="s">
        <v>34349</v>
      </c>
      <c r="CG30483"/>
      <c r="CI30483" s="378">
        <v>52700</v>
      </c>
    </row>
    <row r="30484" spans="82:87">
      <c r="CD30484" s="34" t="s">
        <v>34350</v>
      </c>
      <c r="CG30484"/>
      <c r="CI30484" s="378">
        <v>52700</v>
      </c>
    </row>
    <row r="30485" spans="82:87">
      <c r="CD30485" s="34" t="s">
        <v>34351</v>
      </c>
      <c r="CG30485"/>
      <c r="CI30485" s="378">
        <v>52700</v>
      </c>
    </row>
    <row r="30486" spans="82:87">
      <c r="CD30486" s="34" t="s">
        <v>34352</v>
      </c>
      <c r="CG30486"/>
      <c r="CI30486" s="378">
        <v>52700</v>
      </c>
    </row>
    <row r="30487" spans="82:87">
      <c r="CD30487" s="34" t="s">
        <v>34353</v>
      </c>
      <c r="CG30487"/>
      <c r="CI30487" s="378">
        <v>52700</v>
      </c>
    </row>
    <row r="30488" spans="82:87">
      <c r="CD30488" s="34" t="s">
        <v>34354</v>
      </c>
      <c r="CG30488"/>
      <c r="CI30488" s="378">
        <v>52700</v>
      </c>
    </row>
    <row r="30489" spans="82:87">
      <c r="CD30489" s="34" t="s">
        <v>734</v>
      </c>
      <c r="CG30489"/>
      <c r="CI30489" s="378">
        <v>52700</v>
      </c>
    </row>
    <row r="30490" spans="82:87">
      <c r="CD30490" s="34" t="s">
        <v>34355</v>
      </c>
      <c r="CG30490"/>
      <c r="CI30490" s="378">
        <v>52700</v>
      </c>
    </row>
    <row r="30491" spans="82:87">
      <c r="CD30491" s="34" t="s">
        <v>34356</v>
      </c>
      <c r="CG30491"/>
      <c r="CI30491" s="378">
        <v>52700</v>
      </c>
    </row>
    <row r="30492" spans="82:87">
      <c r="CD30492" s="34" t="s">
        <v>34357</v>
      </c>
      <c r="CG30492"/>
      <c r="CI30492" s="378">
        <v>52700</v>
      </c>
    </row>
    <row r="30493" spans="82:87">
      <c r="CD30493" s="34" t="s">
        <v>34358</v>
      </c>
      <c r="CG30493"/>
      <c r="CI30493" s="378">
        <v>52700</v>
      </c>
    </row>
    <row r="30494" spans="82:87">
      <c r="CD30494" s="34" t="s">
        <v>34359</v>
      </c>
      <c r="CG30494"/>
      <c r="CI30494" s="378">
        <v>52700</v>
      </c>
    </row>
    <row r="30495" spans="82:87">
      <c r="CD30495" s="34" t="s">
        <v>34360</v>
      </c>
      <c r="CG30495"/>
      <c r="CI30495" s="378">
        <v>52700</v>
      </c>
    </row>
    <row r="30496" spans="82:87">
      <c r="CD30496" s="34" t="s">
        <v>34361</v>
      </c>
      <c r="CG30496"/>
      <c r="CI30496" s="378">
        <v>52700</v>
      </c>
    </row>
    <row r="30497" spans="82:87">
      <c r="CD30497" s="34" t="s">
        <v>34362</v>
      </c>
      <c r="CG30497"/>
      <c r="CI30497" s="378">
        <v>52700</v>
      </c>
    </row>
    <row r="30498" spans="82:87">
      <c r="CD30498" s="34" t="s">
        <v>34363</v>
      </c>
      <c r="CG30498"/>
      <c r="CI30498" s="378">
        <v>52700</v>
      </c>
    </row>
    <row r="30499" spans="82:87">
      <c r="CD30499" s="34" t="s">
        <v>34364</v>
      </c>
      <c r="CG30499"/>
      <c r="CI30499" s="378">
        <v>52800</v>
      </c>
    </row>
    <row r="30500" spans="82:87">
      <c r="CD30500" s="34" t="s">
        <v>34365</v>
      </c>
      <c r="CG30500"/>
      <c r="CI30500" s="378">
        <v>52800</v>
      </c>
    </row>
    <row r="30501" spans="82:87">
      <c r="CD30501" s="34" t="s">
        <v>34366</v>
      </c>
      <c r="CG30501"/>
      <c r="CI30501" s="378">
        <v>52800</v>
      </c>
    </row>
    <row r="30502" spans="82:87">
      <c r="CD30502" s="34" t="s">
        <v>34367</v>
      </c>
      <c r="CG30502"/>
      <c r="CI30502" s="378">
        <v>52800</v>
      </c>
    </row>
    <row r="30503" spans="82:87">
      <c r="CD30503" s="34" t="s">
        <v>34368</v>
      </c>
      <c r="CG30503"/>
      <c r="CI30503" s="378">
        <v>52800</v>
      </c>
    </row>
    <row r="30504" spans="82:87">
      <c r="CD30504" s="34" t="s">
        <v>34369</v>
      </c>
      <c r="CG30504"/>
      <c r="CI30504" s="378">
        <v>52800</v>
      </c>
    </row>
    <row r="30505" spans="82:87">
      <c r="CD30505" s="34" t="s">
        <v>34370</v>
      </c>
      <c r="CG30505"/>
      <c r="CI30505" s="378">
        <v>52800</v>
      </c>
    </row>
    <row r="30506" spans="82:87">
      <c r="CD30506" s="34" t="s">
        <v>34371</v>
      </c>
      <c r="CG30506"/>
      <c r="CI30506" s="378">
        <v>52800</v>
      </c>
    </row>
    <row r="30507" spans="82:87">
      <c r="CD30507" s="34" t="s">
        <v>34372</v>
      </c>
      <c r="CG30507"/>
      <c r="CI30507" s="378">
        <v>52800</v>
      </c>
    </row>
    <row r="30508" spans="82:87">
      <c r="CD30508" s="34" t="s">
        <v>34373</v>
      </c>
      <c r="CG30508"/>
      <c r="CI30508" s="378">
        <v>52800</v>
      </c>
    </row>
    <row r="30509" spans="82:87">
      <c r="CD30509" s="34" t="s">
        <v>34374</v>
      </c>
      <c r="CG30509"/>
      <c r="CI30509" s="378">
        <v>52800</v>
      </c>
    </row>
    <row r="30510" spans="82:87">
      <c r="CD30510" s="34" t="s">
        <v>34375</v>
      </c>
      <c r="CG30510"/>
      <c r="CI30510" s="378">
        <v>52800</v>
      </c>
    </row>
    <row r="30511" spans="82:87">
      <c r="CD30511" s="34" t="s">
        <v>34376</v>
      </c>
      <c r="CG30511"/>
      <c r="CI30511" s="378">
        <v>52800</v>
      </c>
    </row>
    <row r="30512" spans="82:87">
      <c r="CD30512" s="34" t="s">
        <v>34377</v>
      </c>
      <c r="CG30512"/>
      <c r="CI30512" s="378">
        <v>52901</v>
      </c>
    </row>
    <row r="30513" spans="82:87">
      <c r="CD30513" s="34" t="s">
        <v>34378</v>
      </c>
      <c r="CG30513"/>
      <c r="CI30513" s="378">
        <v>52902</v>
      </c>
    </row>
    <row r="30514" spans="82:87">
      <c r="CD30514" s="34" t="s">
        <v>34379</v>
      </c>
      <c r="CG30514"/>
      <c r="CI30514" s="378">
        <v>52903</v>
      </c>
    </row>
    <row r="30515" spans="82:87">
      <c r="CD30515" s="34" t="s">
        <v>34380</v>
      </c>
      <c r="CG30515"/>
      <c r="CI30515" s="378">
        <v>52904</v>
      </c>
    </row>
    <row r="30516" spans="82:87">
      <c r="CD30516" s="34" t="s">
        <v>34381</v>
      </c>
      <c r="CG30516"/>
      <c r="CI30516" s="378">
        <v>52905</v>
      </c>
    </row>
    <row r="30517" spans="82:87">
      <c r="CD30517" s="34" t="s">
        <v>34382</v>
      </c>
      <c r="CG30517"/>
      <c r="CI30517" s="378">
        <v>52906</v>
      </c>
    </row>
    <row r="30518" spans="82:87">
      <c r="CD30518" s="34" t="s">
        <v>34383</v>
      </c>
      <c r="CG30518"/>
      <c r="CI30518" s="378">
        <v>52915</v>
      </c>
    </row>
    <row r="30519" spans="82:87">
      <c r="CD30519" s="34" t="s">
        <v>34384</v>
      </c>
      <c r="CG30519"/>
      <c r="CI30519" s="378">
        <v>52917</v>
      </c>
    </row>
    <row r="30520" spans="82:87">
      <c r="CD30520" s="34" t="s">
        <v>34385</v>
      </c>
      <c r="CG30520"/>
      <c r="CI30520" s="378">
        <v>52919</v>
      </c>
    </row>
    <row r="30521" spans="82:87">
      <c r="CD30521" s="34" t="s">
        <v>34386</v>
      </c>
      <c r="CG30521"/>
      <c r="CI30521" s="378">
        <v>52920</v>
      </c>
    </row>
    <row r="30522" spans="82:87">
      <c r="CD30522" s="34" t="s">
        <v>34387</v>
      </c>
      <c r="CG30522"/>
      <c r="CI30522" s="378">
        <v>52930</v>
      </c>
    </row>
    <row r="30523" spans="82:87">
      <c r="CD30523" s="34" t="s">
        <v>34388</v>
      </c>
      <c r="CG30523"/>
      <c r="CI30523" s="378">
        <v>53000</v>
      </c>
    </row>
    <row r="30524" spans="82:87">
      <c r="CD30524" s="34" t="s">
        <v>34389</v>
      </c>
      <c r="CG30524"/>
      <c r="CI30524" s="378">
        <v>53001</v>
      </c>
    </row>
    <row r="30525" spans="82:87">
      <c r="CD30525" s="34" t="s">
        <v>34390</v>
      </c>
      <c r="CG30525"/>
      <c r="CI30525" s="378">
        <v>53002</v>
      </c>
    </row>
    <row r="30526" spans="82:87">
      <c r="CD30526" s="34" t="s">
        <v>34391</v>
      </c>
      <c r="CG30526"/>
      <c r="CI30526" s="378">
        <v>53003</v>
      </c>
    </row>
    <row r="30527" spans="82:87">
      <c r="CD30527" s="34" t="s">
        <v>34392</v>
      </c>
      <c r="CG30527"/>
      <c r="CI30527" s="378">
        <v>53004</v>
      </c>
    </row>
    <row r="30528" spans="82:87">
      <c r="CD30528" s="34" t="s">
        <v>34393</v>
      </c>
      <c r="CG30528"/>
      <c r="CI30528" s="378">
        <v>53005</v>
      </c>
    </row>
    <row r="30529" spans="82:87">
      <c r="CD30529" s="34" t="s">
        <v>34394</v>
      </c>
      <c r="CG30529"/>
      <c r="CI30529" s="378">
        <v>53006</v>
      </c>
    </row>
    <row r="30530" spans="82:87">
      <c r="CD30530" s="34" t="s">
        <v>34395</v>
      </c>
      <c r="CG30530"/>
      <c r="CI30530" s="378">
        <v>53007</v>
      </c>
    </row>
    <row r="30531" spans="82:87">
      <c r="CD30531" s="34" t="s">
        <v>34396</v>
      </c>
      <c r="CG30531"/>
      <c r="CI30531" s="378">
        <v>53008</v>
      </c>
    </row>
    <row r="30532" spans="82:87">
      <c r="CD30532" s="34" t="s">
        <v>34397</v>
      </c>
      <c r="CG30532"/>
      <c r="CI30532" s="378">
        <v>53009</v>
      </c>
    </row>
    <row r="30533" spans="82:87">
      <c r="CD30533" s="34" t="s">
        <v>34398</v>
      </c>
      <c r="CG30533"/>
      <c r="CI30533" s="378">
        <v>53010</v>
      </c>
    </row>
    <row r="30534" spans="82:87">
      <c r="CD30534" s="34" t="s">
        <v>34399</v>
      </c>
      <c r="CG30534"/>
      <c r="CI30534" s="378">
        <v>53011</v>
      </c>
    </row>
    <row r="30535" spans="82:87">
      <c r="CD30535" s="34" t="s">
        <v>34400</v>
      </c>
      <c r="CG30535"/>
      <c r="CI30535" s="378">
        <v>53012</v>
      </c>
    </row>
    <row r="30536" spans="82:87">
      <c r="CD30536" s="34" t="s">
        <v>34401</v>
      </c>
      <c r="CG30536"/>
      <c r="CI30536" s="378">
        <v>53013</v>
      </c>
    </row>
    <row r="30537" spans="82:87">
      <c r="CD30537" s="34" t="s">
        <v>34402</v>
      </c>
      <c r="CG30537"/>
      <c r="CI30537" s="378">
        <v>53014</v>
      </c>
    </row>
    <row r="30538" spans="82:87">
      <c r="CD30538" s="34" t="s">
        <v>34403</v>
      </c>
      <c r="CG30538"/>
      <c r="CI30538" s="378">
        <v>53015</v>
      </c>
    </row>
    <row r="30539" spans="82:87">
      <c r="CD30539" s="34" t="s">
        <v>34404</v>
      </c>
      <c r="CG30539"/>
      <c r="CI30539" s="378">
        <v>53016</v>
      </c>
    </row>
    <row r="30540" spans="82:87">
      <c r="CD30540" s="34" t="s">
        <v>34405</v>
      </c>
      <c r="CG30540"/>
      <c r="CI30540" s="378">
        <v>53019</v>
      </c>
    </row>
    <row r="30541" spans="82:87">
      <c r="CD30541" s="34" t="s">
        <v>34406</v>
      </c>
      <c r="CG30541"/>
      <c r="CI30541" s="378">
        <v>53020</v>
      </c>
    </row>
    <row r="30542" spans="82:87">
      <c r="CD30542" s="34" t="s">
        <v>34407</v>
      </c>
      <c r="CG30542"/>
      <c r="CI30542" s="378">
        <v>53021</v>
      </c>
    </row>
    <row r="30543" spans="82:87">
      <c r="CD30543" s="34" t="s">
        <v>34408</v>
      </c>
      <c r="CG30543"/>
      <c r="CI30543" s="378">
        <v>53022</v>
      </c>
    </row>
    <row r="30544" spans="82:87">
      <c r="CD30544" s="34" t="s">
        <v>34409</v>
      </c>
      <c r="CG30544"/>
      <c r="CI30544" s="378">
        <v>53023</v>
      </c>
    </row>
    <row r="30545" spans="82:87">
      <c r="CD30545" s="34" t="s">
        <v>34410</v>
      </c>
      <c r="CG30545"/>
      <c r="CI30545" s="378">
        <v>53030</v>
      </c>
    </row>
    <row r="30546" spans="82:87">
      <c r="CD30546" s="34" t="s">
        <v>34411</v>
      </c>
      <c r="CG30546"/>
      <c r="CI30546" s="378">
        <v>53031</v>
      </c>
    </row>
    <row r="30547" spans="82:87">
      <c r="CD30547" s="34" t="s">
        <v>34412</v>
      </c>
      <c r="CG30547"/>
      <c r="CI30547" s="378">
        <v>53032</v>
      </c>
    </row>
    <row r="30548" spans="82:87">
      <c r="CD30548" s="34" t="s">
        <v>34413</v>
      </c>
      <c r="CG30548"/>
      <c r="CI30548" s="378">
        <v>53033</v>
      </c>
    </row>
    <row r="30549" spans="82:87">
      <c r="CD30549" s="34" t="s">
        <v>34414</v>
      </c>
      <c r="CG30549"/>
      <c r="CI30549" s="378">
        <v>53034</v>
      </c>
    </row>
    <row r="30550" spans="82:87">
      <c r="CD30550" s="34" t="s">
        <v>34415</v>
      </c>
      <c r="CG30550"/>
      <c r="CI30550" s="378">
        <v>53035</v>
      </c>
    </row>
    <row r="30551" spans="82:87">
      <c r="CD30551" s="34" t="s">
        <v>34416</v>
      </c>
      <c r="CG30551"/>
      <c r="CI30551" s="378">
        <v>53036</v>
      </c>
    </row>
    <row r="30552" spans="82:87">
      <c r="CD30552" s="34" t="s">
        <v>34417</v>
      </c>
      <c r="CG30552"/>
      <c r="CI30552" s="378">
        <v>53037</v>
      </c>
    </row>
    <row r="30553" spans="82:87">
      <c r="CD30553" s="34" t="s">
        <v>34418</v>
      </c>
      <c r="CG30553"/>
      <c r="CI30553" s="378">
        <v>53038</v>
      </c>
    </row>
    <row r="30554" spans="82:87">
      <c r="CD30554" s="34" t="s">
        <v>34419</v>
      </c>
      <c r="CG30554"/>
      <c r="CI30554" s="378">
        <v>53039</v>
      </c>
    </row>
    <row r="30555" spans="82:87">
      <c r="CD30555" s="34" t="s">
        <v>34420</v>
      </c>
      <c r="CG30555"/>
      <c r="CI30555" s="378">
        <v>53040</v>
      </c>
    </row>
    <row r="30556" spans="82:87">
      <c r="CD30556" s="34" t="s">
        <v>34421</v>
      </c>
      <c r="CG30556"/>
      <c r="CI30556" s="378">
        <v>53041</v>
      </c>
    </row>
    <row r="30557" spans="82:87">
      <c r="CD30557" s="34" t="s">
        <v>34422</v>
      </c>
      <c r="CG30557"/>
      <c r="CI30557" s="378">
        <v>53042</v>
      </c>
    </row>
    <row r="30558" spans="82:87">
      <c r="CD30558" s="34" t="s">
        <v>34423</v>
      </c>
      <c r="CG30558"/>
      <c r="CI30558" s="378">
        <v>53043</v>
      </c>
    </row>
    <row r="30559" spans="82:87">
      <c r="CD30559" s="34" t="s">
        <v>34424</v>
      </c>
      <c r="CG30559"/>
      <c r="CI30559" s="378">
        <v>53044</v>
      </c>
    </row>
    <row r="30560" spans="82:87">
      <c r="CD30560" s="34" t="s">
        <v>34425</v>
      </c>
      <c r="CG30560"/>
      <c r="CI30560" s="378">
        <v>53045</v>
      </c>
    </row>
    <row r="30561" spans="82:87">
      <c r="CD30561" s="34" t="s">
        <v>34426</v>
      </c>
      <c r="CG30561"/>
      <c r="CI30561" s="378">
        <v>53046</v>
      </c>
    </row>
    <row r="30562" spans="82:87">
      <c r="CD30562" s="34" t="s">
        <v>34427</v>
      </c>
      <c r="CG30562"/>
      <c r="CI30562" s="378">
        <v>53047</v>
      </c>
    </row>
    <row r="30563" spans="82:87">
      <c r="CD30563" s="34" t="s">
        <v>34428</v>
      </c>
      <c r="CG30563"/>
      <c r="CI30563" s="378">
        <v>53048</v>
      </c>
    </row>
    <row r="30564" spans="82:87">
      <c r="CD30564" s="34" t="s">
        <v>34429</v>
      </c>
      <c r="CG30564"/>
      <c r="CI30564" s="378">
        <v>53050</v>
      </c>
    </row>
    <row r="30565" spans="82:87">
      <c r="CD30565" s="34" t="s">
        <v>34430</v>
      </c>
      <c r="CG30565"/>
      <c r="CI30565" s="378">
        <v>53060</v>
      </c>
    </row>
    <row r="30566" spans="82:87">
      <c r="CD30566" s="34" t="s">
        <v>34431</v>
      </c>
      <c r="CG30566"/>
      <c r="CI30566" s="378">
        <v>53061</v>
      </c>
    </row>
    <row r="30567" spans="82:87">
      <c r="CD30567" s="34" t="s">
        <v>34432</v>
      </c>
      <c r="CG30567"/>
      <c r="CI30567" s="378">
        <v>53062</v>
      </c>
    </row>
    <row r="30568" spans="82:87">
      <c r="CD30568" s="34" t="s">
        <v>34433</v>
      </c>
      <c r="CG30568"/>
      <c r="CI30568" s="378">
        <v>53063</v>
      </c>
    </row>
    <row r="30569" spans="82:87">
      <c r="CD30569" s="34" t="s">
        <v>34434</v>
      </c>
      <c r="CG30569"/>
      <c r="CI30569" s="378">
        <v>53064</v>
      </c>
    </row>
    <row r="30570" spans="82:87">
      <c r="CD30570" s="34" t="s">
        <v>34435</v>
      </c>
      <c r="CG30570"/>
      <c r="CI30570" s="378">
        <v>53065</v>
      </c>
    </row>
    <row r="30571" spans="82:87">
      <c r="CD30571" s="34" t="s">
        <v>34436</v>
      </c>
      <c r="CG30571"/>
      <c r="CI30571" s="378">
        <v>53066</v>
      </c>
    </row>
    <row r="30572" spans="82:87">
      <c r="CD30572" s="34" t="s">
        <v>34437</v>
      </c>
      <c r="CG30572"/>
      <c r="CI30572" s="378">
        <v>53067</v>
      </c>
    </row>
    <row r="30573" spans="82:87">
      <c r="CD30573" s="34" t="s">
        <v>34438</v>
      </c>
      <c r="CG30573"/>
      <c r="CI30573" s="378">
        <v>53068</v>
      </c>
    </row>
    <row r="30574" spans="82:87">
      <c r="CD30574" s="34" t="s">
        <v>34439</v>
      </c>
      <c r="CG30574"/>
      <c r="CI30574" s="378">
        <v>53069</v>
      </c>
    </row>
    <row r="30575" spans="82:87">
      <c r="CD30575" s="34" t="s">
        <v>34440</v>
      </c>
      <c r="CG30575"/>
      <c r="CI30575" s="378">
        <v>53070</v>
      </c>
    </row>
    <row r="30576" spans="82:87">
      <c r="CD30576" s="34" t="s">
        <v>34441</v>
      </c>
      <c r="CG30576"/>
      <c r="CI30576" s="378">
        <v>53071</v>
      </c>
    </row>
    <row r="30577" spans="82:87">
      <c r="CD30577" s="34" t="s">
        <v>34442</v>
      </c>
      <c r="CG30577"/>
      <c r="CI30577" s="378">
        <v>53072</v>
      </c>
    </row>
    <row r="30578" spans="82:87">
      <c r="CD30578" s="34" t="s">
        <v>34443</v>
      </c>
      <c r="CG30578"/>
      <c r="CI30578" s="378">
        <v>53073</v>
      </c>
    </row>
    <row r="30579" spans="82:87">
      <c r="CD30579" s="34" t="s">
        <v>34444</v>
      </c>
      <c r="CG30579"/>
      <c r="CI30579" s="378">
        <v>53074</v>
      </c>
    </row>
    <row r="30580" spans="82:87">
      <c r="CD30580" s="34" t="s">
        <v>34445</v>
      </c>
      <c r="CG30580"/>
      <c r="CI30580" s="378">
        <v>53075</v>
      </c>
    </row>
    <row r="30581" spans="82:87">
      <c r="CD30581" s="34" t="s">
        <v>34446</v>
      </c>
      <c r="CG30581"/>
      <c r="CI30581" s="378">
        <v>53076</v>
      </c>
    </row>
    <row r="30582" spans="82:87">
      <c r="CD30582" s="34" t="s">
        <v>34447</v>
      </c>
      <c r="CG30582"/>
      <c r="CI30582" s="378">
        <v>53077</v>
      </c>
    </row>
    <row r="30583" spans="82:87">
      <c r="CD30583" s="34" t="s">
        <v>34448</v>
      </c>
      <c r="CG30583"/>
      <c r="CI30583" s="378">
        <v>53078</v>
      </c>
    </row>
    <row r="30584" spans="82:87">
      <c r="CD30584" s="34" t="s">
        <v>34449</v>
      </c>
      <c r="CG30584"/>
      <c r="CI30584" s="378">
        <v>53079</v>
      </c>
    </row>
    <row r="30585" spans="82:87">
      <c r="CD30585" s="34" t="s">
        <v>34450</v>
      </c>
      <c r="CG30585"/>
      <c r="CI30585" s="378">
        <v>53080</v>
      </c>
    </row>
    <row r="30586" spans="82:87">
      <c r="CD30586" s="34" t="s">
        <v>34451</v>
      </c>
      <c r="CG30586"/>
      <c r="CI30586" s="378">
        <v>53081</v>
      </c>
    </row>
    <row r="30587" spans="82:87">
      <c r="CD30587" s="34" t="s">
        <v>34452</v>
      </c>
      <c r="CG30587"/>
      <c r="CI30587" s="378">
        <v>53082</v>
      </c>
    </row>
    <row r="30588" spans="82:87">
      <c r="CD30588" s="34" t="s">
        <v>34453</v>
      </c>
      <c r="CG30588"/>
      <c r="CI30588" s="378">
        <v>53083</v>
      </c>
    </row>
    <row r="30589" spans="82:87">
      <c r="CD30589" s="34" t="s">
        <v>34454</v>
      </c>
      <c r="CG30589"/>
      <c r="CI30589" s="378">
        <v>53084</v>
      </c>
    </row>
    <row r="30590" spans="82:87">
      <c r="CD30590" s="34" t="s">
        <v>34455</v>
      </c>
      <c r="CG30590"/>
      <c r="CI30590" s="378">
        <v>53085</v>
      </c>
    </row>
    <row r="30591" spans="82:87">
      <c r="CD30591" s="34" t="s">
        <v>34456</v>
      </c>
      <c r="CG30591"/>
      <c r="CI30591" s="378">
        <v>53086</v>
      </c>
    </row>
    <row r="30592" spans="82:87">
      <c r="CD30592" s="34" t="s">
        <v>34457</v>
      </c>
      <c r="CG30592"/>
      <c r="CI30592" s="378">
        <v>53087</v>
      </c>
    </row>
    <row r="30593" spans="82:87">
      <c r="CD30593" s="34" t="s">
        <v>34458</v>
      </c>
      <c r="CG30593"/>
      <c r="CI30593" s="378">
        <v>53088</v>
      </c>
    </row>
    <row r="30594" spans="82:87">
      <c r="CD30594" s="34" t="s">
        <v>34459</v>
      </c>
      <c r="CG30594"/>
      <c r="CI30594" s="378">
        <v>53089</v>
      </c>
    </row>
    <row r="30595" spans="82:87">
      <c r="CD30595" s="34" t="s">
        <v>34460</v>
      </c>
      <c r="CG30595"/>
      <c r="CI30595" s="378">
        <v>53090</v>
      </c>
    </row>
    <row r="30596" spans="82:87">
      <c r="CD30596" s="34" t="s">
        <v>34461</v>
      </c>
      <c r="CG30596"/>
      <c r="CI30596" s="378">
        <v>53091</v>
      </c>
    </row>
    <row r="30597" spans="82:87">
      <c r="CD30597" s="34" t="s">
        <v>34462</v>
      </c>
      <c r="CG30597"/>
      <c r="CI30597" s="378">
        <v>53092</v>
      </c>
    </row>
    <row r="30598" spans="82:87">
      <c r="CD30598" s="34" t="s">
        <v>34463</v>
      </c>
      <c r="CG30598"/>
      <c r="CI30598" s="378">
        <v>53093</v>
      </c>
    </row>
    <row r="30599" spans="82:87">
      <c r="CD30599" s="34" t="s">
        <v>34464</v>
      </c>
      <c r="CG30599"/>
      <c r="CI30599" s="378">
        <v>53094</v>
      </c>
    </row>
    <row r="30600" spans="82:87">
      <c r="CD30600" s="34" t="s">
        <v>34465</v>
      </c>
      <c r="CG30600"/>
      <c r="CI30600" s="378">
        <v>53095</v>
      </c>
    </row>
    <row r="30601" spans="82:87">
      <c r="CD30601" s="34" t="s">
        <v>34466</v>
      </c>
      <c r="CG30601"/>
      <c r="CI30601" s="378">
        <v>53096</v>
      </c>
    </row>
    <row r="30602" spans="82:87">
      <c r="CD30602" s="34" t="s">
        <v>34467</v>
      </c>
      <c r="CG30602"/>
      <c r="CI30602" s="378">
        <v>53097</v>
      </c>
    </row>
    <row r="30603" spans="82:87">
      <c r="CD30603" s="34" t="s">
        <v>34468</v>
      </c>
      <c r="CG30603"/>
      <c r="CI30603" s="378">
        <v>53098</v>
      </c>
    </row>
    <row r="30604" spans="82:87">
      <c r="CD30604" s="34" t="s">
        <v>34469</v>
      </c>
      <c r="CG30604"/>
      <c r="CI30604" s="378">
        <v>53099</v>
      </c>
    </row>
    <row r="30605" spans="82:87">
      <c r="CD30605" s="34" t="s">
        <v>34470</v>
      </c>
      <c r="CG30605"/>
      <c r="CI30605" s="378">
        <v>53100</v>
      </c>
    </row>
    <row r="30606" spans="82:87">
      <c r="CD30606" s="34" t="s">
        <v>34471</v>
      </c>
      <c r="CG30606"/>
      <c r="CI30606" s="378">
        <v>53100</v>
      </c>
    </row>
    <row r="30607" spans="82:87">
      <c r="CD30607" s="34" t="s">
        <v>34472</v>
      </c>
      <c r="CG30607"/>
      <c r="CI30607" s="378">
        <v>53100</v>
      </c>
    </row>
    <row r="30608" spans="82:87">
      <c r="CD30608" s="34" t="s">
        <v>34473</v>
      </c>
      <c r="CG30608"/>
      <c r="CI30608" s="378">
        <v>53100</v>
      </c>
    </row>
    <row r="30609" spans="82:87">
      <c r="CD30609" s="34" t="s">
        <v>34474</v>
      </c>
      <c r="CG30609"/>
      <c r="CI30609" s="378">
        <v>53100</v>
      </c>
    </row>
    <row r="30610" spans="82:87">
      <c r="CD30610" s="34" t="s">
        <v>34475</v>
      </c>
      <c r="CG30610"/>
      <c r="CI30610" s="378">
        <v>53100</v>
      </c>
    </row>
    <row r="30611" spans="82:87">
      <c r="CD30611" s="34" t="s">
        <v>34476</v>
      </c>
      <c r="CG30611"/>
      <c r="CI30611" s="378">
        <v>53100</v>
      </c>
    </row>
    <row r="30612" spans="82:87">
      <c r="CD30612" s="34" t="s">
        <v>34477</v>
      </c>
      <c r="CG30612"/>
      <c r="CI30612" s="378">
        <v>53101</v>
      </c>
    </row>
    <row r="30613" spans="82:87">
      <c r="CD30613" s="34" t="s">
        <v>34478</v>
      </c>
      <c r="CG30613"/>
      <c r="CI30613" s="378">
        <v>53102</v>
      </c>
    </row>
    <row r="30614" spans="82:87">
      <c r="CD30614" s="34" t="s">
        <v>34479</v>
      </c>
      <c r="CG30614"/>
      <c r="CI30614" s="378">
        <v>53103</v>
      </c>
    </row>
    <row r="30615" spans="82:87">
      <c r="CD30615" s="34" t="s">
        <v>34480</v>
      </c>
      <c r="CG30615"/>
      <c r="CI30615" s="378">
        <v>53104</v>
      </c>
    </row>
    <row r="30616" spans="82:87">
      <c r="CD30616" s="34" t="s">
        <v>34481</v>
      </c>
      <c r="CG30616"/>
      <c r="CI30616" s="378">
        <v>53105</v>
      </c>
    </row>
    <row r="30617" spans="82:87">
      <c r="CD30617" s="34" t="s">
        <v>34482</v>
      </c>
      <c r="CG30617"/>
      <c r="CI30617" s="378">
        <v>53106</v>
      </c>
    </row>
    <row r="30618" spans="82:87">
      <c r="CD30618" s="34" t="s">
        <v>34483</v>
      </c>
      <c r="CG30618"/>
      <c r="CI30618" s="378">
        <v>53107</v>
      </c>
    </row>
    <row r="30619" spans="82:87">
      <c r="CD30619" s="34" t="s">
        <v>34484</v>
      </c>
      <c r="CG30619"/>
      <c r="CI30619" s="378">
        <v>53108</v>
      </c>
    </row>
    <row r="30620" spans="82:87">
      <c r="CD30620" s="34" t="s">
        <v>34485</v>
      </c>
      <c r="CG30620"/>
      <c r="CI30620" s="378">
        <v>53109</v>
      </c>
    </row>
    <row r="30621" spans="82:87">
      <c r="CD30621" s="34" t="s">
        <v>34486</v>
      </c>
      <c r="CG30621"/>
      <c r="CI30621" s="378">
        <v>53110</v>
      </c>
    </row>
    <row r="30622" spans="82:87">
      <c r="CD30622" s="34" t="s">
        <v>34487</v>
      </c>
      <c r="CG30622"/>
      <c r="CI30622" s="378">
        <v>53110</v>
      </c>
    </row>
    <row r="30623" spans="82:87">
      <c r="CD30623" s="34" t="s">
        <v>34488</v>
      </c>
      <c r="CG30623"/>
      <c r="CI30623" s="378">
        <v>53110</v>
      </c>
    </row>
    <row r="30624" spans="82:87">
      <c r="CD30624" s="34" t="s">
        <v>34489</v>
      </c>
      <c r="CG30624"/>
      <c r="CI30624" s="378">
        <v>53110</v>
      </c>
    </row>
    <row r="30625" spans="82:87">
      <c r="CD30625" s="34" t="s">
        <v>34490</v>
      </c>
      <c r="CG30625"/>
      <c r="CI30625" s="378">
        <v>53110</v>
      </c>
    </row>
    <row r="30626" spans="82:87">
      <c r="CD30626" s="34" t="s">
        <v>34491</v>
      </c>
      <c r="CG30626"/>
      <c r="CI30626" s="378">
        <v>53110</v>
      </c>
    </row>
    <row r="30627" spans="82:87">
      <c r="CD30627" s="34" t="s">
        <v>34492</v>
      </c>
      <c r="CG30627"/>
      <c r="CI30627" s="378">
        <v>53115</v>
      </c>
    </row>
    <row r="30628" spans="82:87">
      <c r="CD30628" s="34" t="s">
        <v>34493</v>
      </c>
      <c r="CG30628"/>
      <c r="CI30628" s="378">
        <v>53120</v>
      </c>
    </row>
    <row r="30629" spans="82:87">
      <c r="CD30629" s="34" t="s">
        <v>34494</v>
      </c>
      <c r="CG30629"/>
      <c r="CI30629" s="378">
        <v>53120</v>
      </c>
    </row>
    <row r="30630" spans="82:87">
      <c r="CD30630" s="34" t="s">
        <v>34495</v>
      </c>
      <c r="CG30630"/>
      <c r="CI30630" s="378">
        <v>53120</v>
      </c>
    </row>
    <row r="30631" spans="82:87">
      <c r="CD30631" s="34" t="s">
        <v>34496</v>
      </c>
      <c r="CG30631"/>
      <c r="CI30631" s="378">
        <v>53120</v>
      </c>
    </row>
    <row r="30632" spans="82:87">
      <c r="CD30632" s="34" t="s">
        <v>34497</v>
      </c>
      <c r="CG30632"/>
      <c r="CI30632" s="378">
        <v>53120</v>
      </c>
    </row>
    <row r="30633" spans="82:87">
      <c r="CD30633" s="34" t="s">
        <v>34498</v>
      </c>
      <c r="CG30633"/>
      <c r="CI30633" s="378">
        <v>53120</v>
      </c>
    </row>
    <row r="30634" spans="82:87">
      <c r="CD30634" s="34" t="s">
        <v>34499</v>
      </c>
      <c r="CG30634"/>
      <c r="CI30634" s="378">
        <v>53120</v>
      </c>
    </row>
    <row r="30635" spans="82:87">
      <c r="CD30635" s="34" t="s">
        <v>34500</v>
      </c>
      <c r="CG30635"/>
      <c r="CI30635" s="378">
        <v>53120</v>
      </c>
    </row>
    <row r="30636" spans="82:87">
      <c r="CD30636" s="34" t="s">
        <v>34501</v>
      </c>
      <c r="CG30636"/>
      <c r="CI30636" s="378">
        <v>53120</v>
      </c>
    </row>
    <row r="30637" spans="82:87">
      <c r="CD30637" s="34" t="s">
        <v>34502</v>
      </c>
      <c r="CG30637"/>
      <c r="CI30637" s="378">
        <v>53140</v>
      </c>
    </row>
    <row r="30638" spans="82:87">
      <c r="CD30638" s="34" t="s">
        <v>34503</v>
      </c>
      <c r="CG30638"/>
      <c r="CI30638" s="378">
        <v>53140</v>
      </c>
    </row>
    <row r="30639" spans="82:87">
      <c r="CD30639" s="34" t="s">
        <v>34504</v>
      </c>
      <c r="CG30639"/>
      <c r="CI30639" s="378">
        <v>53140</v>
      </c>
    </row>
    <row r="30640" spans="82:87">
      <c r="CD30640" s="34" t="s">
        <v>34505</v>
      </c>
      <c r="CG30640"/>
      <c r="CI30640" s="378">
        <v>53140</v>
      </c>
    </row>
    <row r="30641" spans="82:87">
      <c r="CD30641" s="34" t="s">
        <v>34506</v>
      </c>
      <c r="CG30641"/>
      <c r="CI30641" s="378">
        <v>53140</v>
      </c>
    </row>
    <row r="30642" spans="82:87">
      <c r="CD30642" s="34" t="s">
        <v>34507</v>
      </c>
      <c r="CG30642"/>
      <c r="CI30642" s="378">
        <v>53140</v>
      </c>
    </row>
    <row r="30643" spans="82:87">
      <c r="CD30643" s="34" t="s">
        <v>34508</v>
      </c>
      <c r="CG30643"/>
      <c r="CI30643" s="378">
        <v>53150</v>
      </c>
    </row>
    <row r="30644" spans="82:87">
      <c r="CD30644" s="34" t="s">
        <v>34509</v>
      </c>
      <c r="CG30644"/>
      <c r="CI30644" s="378">
        <v>53150</v>
      </c>
    </row>
    <row r="30645" spans="82:87">
      <c r="CD30645" s="34" t="s">
        <v>34510</v>
      </c>
      <c r="CG30645"/>
      <c r="CI30645" s="378">
        <v>53150</v>
      </c>
    </row>
    <row r="30646" spans="82:87">
      <c r="CD30646" s="34" t="s">
        <v>34511</v>
      </c>
      <c r="CG30646"/>
      <c r="CI30646" s="378">
        <v>53150</v>
      </c>
    </row>
    <row r="30647" spans="82:87">
      <c r="CD30647" s="34" t="s">
        <v>34512</v>
      </c>
      <c r="CG30647"/>
      <c r="CI30647" s="378">
        <v>53150</v>
      </c>
    </row>
    <row r="30648" spans="82:87">
      <c r="CD30648" s="34" t="s">
        <v>34513</v>
      </c>
      <c r="CG30648"/>
      <c r="CI30648" s="378">
        <v>53150</v>
      </c>
    </row>
    <row r="30649" spans="82:87">
      <c r="CD30649" s="34" t="s">
        <v>34514</v>
      </c>
      <c r="CG30649"/>
      <c r="CI30649" s="378">
        <v>53150</v>
      </c>
    </row>
    <row r="30650" spans="82:87">
      <c r="CD30650" s="34" t="s">
        <v>34515</v>
      </c>
      <c r="CG30650"/>
      <c r="CI30650" s="378">
        <v>53150</v>
      </c>
    </row>
    <row r="30651" spans="82:87">
      <c r="CD30651" s="34" t="s">
        <v>34516</v>
      </c>
      <c r="CG30651"/>
      <c r="CI30651" s="378">
        <v>53150</v>
      </c>
    </row>
    <row r="30652" spans="82:87">
      <c r="CD30652" s="34" t="s">
        <v>34517</v>
      </c>
      <c r="CG30652"/>
      <c r="CI30652" s="378">
        <v>53150</v>
      </c>
    </row>
    <row r="30653" spans="82:87">
      <c r="CD30653" s="34" t="s">
        <v>34518</v>
      </c>
      <c r="CG30653"/>
      <c r="CI30653" s="378">
        <v>53150</v>
      </c>
    </row>
    <row r="30654" spans="82:87">
      <c r="CD30654" s="34" t="s">
        <v>34519</v>
      </c>
      <c r="CG30654"/>
      <c r="CI30654" s="378">
        <v>53160</v>
      </c>
    </row>
    <row r="30655" spans="82:87">
      <c r="CD30655" s="34" t="s">
        <v>34520</v>
      </c>
      <c r="CG30655"/>
      <c r="CI30655" s="378">
        <v>53160</v>
      </c>
    </row>
    <row r="30656" spans="82:87">
      <c r="CD30656" s="34" t="s">
        <v>34521</v>
      </c>
      <c r="CG30656"/>
      <c r="CI30656" s="378">
        <v>53160</v>
      </c>
    </row>
    <row r="30657" spans="82:87">
      <c r="CD30657" s="34" t="s">
        <v>34522</v>
      </c>
      <c r="CG30657"/>
      <c r="CI30657" s="378">
        <v>53160</v>
      </c>
    </row>
    <row r="30658" spans="82:87">
      <c r="CD30658" s="34" t="s">
        <v>34523</v>
      </c>
      <c r="CG30658"/>
      <c r="CI30658" s="378">
        <v>53160</v>
      </c>
    </row>
    <row r="30659" spans="82:87">
      <c r="CD30659" s="34" t="s">
        <v>34524</v>
      </c>
      <c r="CG30659"/>
      <c r="CI30659" s="378">
        <v>53160</v>
      </c>
    </row>
    <row r="30660" spans="82:87">
      <c r="CD30660" s="34" t="s">
        <v>34525</v>
      </c>
      <c r="CG30660"/>
      <c r="CI30660" s="378">
        <v>53160</v>
      </c>
    </row>
    <row r="30661" spans="82:87">
      <c r="CD30661" s="34" t="s">
        <v>34526</v>
      </c>
      <c r="CG30661"/>
      <c r="CI30661" s="378">
        <v>53160</v>
      </c>
    </row>
    <row r="30662" spans="82:87">
      <c r="CD30662" s="34" t="s">
        <v>34527</v>
      </c>
      <c r="CG30662"/>
      <c r="CI30662" s="378">
        <v>53160</v>
      </c>
    </row>
    <row r="30663" spans="82:87">
      <c r="CD30663" s="34" t="s">
        <v>34528</v>
      </c>
      <c r="CG30663"/>
      <c r="CI30663" s="378">
        <v>53160</v>
      </c>
    </row>
    <row r="30664" spans="82:87">
      <c r="CD30664" s="34" t="s">
        <v>34529</v>
      </c>
      <c r="CG30664"/>
      <c r="CI30664" s="378">
        <v>53170</v>
      </c>
    </row>
    <row r="30665" spans="82:87">
      <c r="CD30665" s="34" t="s">
        <v>34530</v>
      </c>
      <c r="CG30665"/>
      <c r="CI30665" s="378">
        <v>53170</v>
      </c>
    </row>
    <row r="30666" spans="82:87">
      <c r="CD30666" s="34" t="s">
        <v>34531</v>
      </c>
      <c r="CG30666"/>
      <c r="CI30666" s="378">
        <v>53170</v>
      </c>
    </row>
    <row r="30667" spans="82:87">
      <c r="CD30667" s="34" t="s">
        <v>34532</v>
      </c>
      <c r="CG30667"/>
      <c r="CI30667" s="378">
        <v>53170</v>
      </c>
    </row>
    <row r="30668" spans="82:87">
      <c r="CD30668" s="34" t="s">
        <v>34533</v>
      </c>
      <c r="CG30668"/>
      <c r="CI30668" s="378">
        <v>53170</v>
      </c>
    </row>
    <row r="30669" spans="82:87">
      <c r="CD30669" s="34" t="s">
        <v>34534</v>
      </c>
      <c r="CG30669"/>
      <c r="CI30669" s="378">
        <v>53170</v>
      </c>
    </row>
    <row r="30670" spans="82:87">
      <c r="CD30670" s="34" t="s">
        <v>34535</v>
      </c>
      <c r="CG30670"/>
      <c r="CI30670" s="378">
        <v>53170</v>
      </c>
    </row>
    <row r="30671" spans="82:87">
      <c r="CD30671" s="34" t="s">
        <v>34536</v>
      </c>
      <c r="CG30671"/>
      <c r="CI30671" s="378">
        <v>53170</v>
      </c>
    </row>
    <row r="30672" spans="82:87">
      <c r="CD30672" s="34" t="s">
        <v>34537</v>
      </c>
      <c r="CG30672"/>
      <c r="CI30672" s="378">
        <v>53170</v>
      </c>
    </row>
    <row r="30673" spans="82:87">
      <c r="CD30673" s="34" t="s">
        <v>34538</v>
      </c>
      <c r="CG30673"/>
      <c r="CI30673" s="378">
        <v>53170</v>
      </c>
    </row>
    <row r="30674" spans="82:87">
      <c r="CD30674" s="34" t="s">
        <v>34539</v>
      </c>
      <c r="CG30674"/>
      <c r="CI30674" s="378">
        <v>53170</v>
      </c>
    </row>
    <row r="30675" spans="82:87">
      <c r="CD30675" s="34" t="s">
        <v>34540</v>
      </c>
      <c r="CG30675"/>
      <c r="CI30675" s="378">
        <v>53170</v>
      </c>
    </row>
    <row r="30676" spans="82:87">
      <c r="CD30676" s="34" t="s">
        <v>34541</v>
      </c>
      <c r="CG30676"/>
      <c r="CI30676" s="378">
        <v>53175</v>
      </c>
    </row>
    <row r="30677" spans="82:87">
      <c r="CD30677" s="34" t="s">
        <v>34542</v>
      </c>
      <c r="CG30677"/>
      <c r="CI30677" s="378">
        <v>53190</v>
      </c>
    </row>
    <row r="30678" spans="82:87">
      <c r="CD30678" s="34" t="s">
        <v>34543</v>
      </c>
      <c r="CG30678"/>
      <c r="CI30678" s="378">
        <v>53190</v>
      </c>
    </row>
    <row r="30679" spans="82:87">
      <c r="CD30679" s="34" t="s">
        <v>34544</v>
      </c>
      <c r="CG30679"/>
      <c r="CI30679" s="378">
        <v>53190</v>
      </c>
    </row>
    <row r="30680" spans="82:87">
      <c r="CD30680" s="34" t="s">
        <v>34545</v>
      </c>
      <c r="CG30680"/>
      <c r="CI30680" s="378">
        <v>53190</v>
      </c>
    </row>
    <row r="30681" spans="82:87">
      <c r="CD30681" s="34" t="s">
        <v>34546</v>
      </c>
      <c r="CG30681"/>
      <c r="CI30681" s="378">
        <v>53200</v>
      </c>
    </row>
    <row r="30682" spans="82:87">
      <c r="CD30682" s="34" t="s">
        <v>34547</v>
      </c>
      <c r="CG30682"/>
      <c r="CI30682" s="378">
        <v>53200</v>
      </c>
    </row>
    <row r="30683" spans="82:87">
      <c r="CD30683" s="34" t="s">
        <v>34548</v>
      </c>
      <c r="CG30683"/>
      <c r="CI30683" s="378">
        <v>53200</v>
      </c>
    </row>
    <row r="30684" spans="82:87">
      <c r="CD30684" s="34" t="s">
        <v>34549</v>
      </c>
      <c r="CG30684"/>
      <c r="CI30684" s="378">
        <v>53200</v>
      </c>
    </row>
    <row r="30685" spans="82:87">
      <c r="CD30685" s="34" t="s">
        <v>34550</v>
      </c>
      <c r="CG30685"/>
      <c r="CI30685" s="378">
        <v>53200</v>
      </c>
    </row>
    <row r="30686" spans="82:87">
      <c r="CD30686" s="34" t="s">
        <v>34551</v>
      </c>
      <c r="CG30686"/>
      <c r="CI30686" s="378">
        <v>53200</v>
      </c>
    </row>
    <row r="30687" spans="82:87">
      <c r="CD30687" s="34" t="s">
        <v>34552</v>
      </c>
      <c r="CG30687"/>
      <c r="CI30687" s="378">
        <v>53200</v>
      </c>
    </row>
    <row r="30688" spans="82:87">
      <c r="CD30688" s="34" t="s">
        <v>34553</v>
      </c>
      <c r="CG30688"/>
      <c r="CI30688" s="378">
        <v>53200</v>
      </c>
    </row>
    <row r="30689" spans="82:87">
      <c r="CD30689" s="34" t="s">
        <v>34554</v>
      </c>
      <c r="CG30689"/>
      <c r="CI30689" s="378">
        <v>53200</v>
      </c>
    </row>
    <row r="30690" spans="82:87">
      <c r="CD30690" s="34" t="s">
        <v>34555</v>
      </c>
      <c r="CG30690"/>
      <c r="CI30690" s="378">
        <v>53200</v>
      </c>
    </row>
    <row r="30691" spans="82:87">
      <c r="CD30691" s="34" t="s">
        <v>34556</v>
      </c>
      <c r="CG30691"/>
      <c r="CI30691" s="378">
        <v>53200</v>
      </c>
    </row>
    <row r="30692" spans="82:87">
      <c r="CD30692" s="34" t="s">
        <v>34557</v>
      </c>
      <c r="CG30692"/>
      <c r="CI30692" s="378">
        <v>53200</v>
      </c>
    </row>
    <row r="30693" spans="82:87">
      <c r="CD30693" s="34" t="s">
        <v>34558</v>
      </c>
      <c r="CG30693"/>
      <c r="CI30693" s="378">
        <v>53200</v>
      </c>
    </row>
    <row r="30694" spans="82:87">
      <c r="CD30694" s="34" t="s">
        <v>34559</v>
      </c>
      <c r="CG30694"/>
      <c r="CI30694" s="378">
        <v>53200</v>
      </c>
    </row>
    <row r="30695" spans="82:87">
      <c r="CD30695" s="34" t="s">
        <v>34560</v>
      </c>
      <c r="CG30695"/>
      <c r="CI30695" s="378">
        <v>53200</v>
      </c>
    </row>
    <row r="30696" spans="82:87">
      <c r="CD30696" s="34" t="s">
        <v>34561</v>
      </c>
      <c r="CG30696"/>
      <c r="CI30696" s="378">
        <v>53201</v>
      </c>
    </row>
    <row r="30697" spans="82:87">
      <c r="CD30697" s="34" t="s">
        <v>34562</v>
      </c>
      <c r="CG30697"/>
      <c r="CI30697" s="378">
        <v>53202</v>
      </c>
    </row>
    <row r="30698" spans="82:87">
      <c r="CD30698" s="34" t="s">
        <v>34563</v>
      </c>
      <c r="CG30698"/>
      <c r="CI30698" s="378">
        <v>53203</v>
      </c>
    </row>
    <row r="30699" spans="82:87">
      <c r="CD30699" s="34" t="s">
        <v>34564</v>
      </c>
      <c r="CG30699"/>
      <c r="CI30699" s="378">
        <v>53204</v>
      </c>
    </row>
    <row r="30700" spans="82:87">
      <c r="CD30700" s="34" t="s">
        <v>34565</v>
      </c>
      <c r="CG30700"/>
      <c r="CI30700" s="378">
        <v>53205</v>
      </c>
    </row>
    <row r="30701" spans="82:87">
      <c r="CD30701" s="34" t="s">
        <v>34566</v>
      </c>
      <c r="CG30701"/>
      <c r="CI30701" s="378">
        <v>53206</v>
      </c>
    </row>
    <row r="30702" spans="82:87">
      <c r="CD30702" s="34" t="s">
        <v>34567</v>
      </c>
      <c r="CG30702"/>
      <c r="CI30702" s="378">
        <v>53207</v>
      </c>
    </row>
    <row r="30703" spans="82:87">
      <c r="CD30703" s="34" t="s">
        <v>34568</v>
      </c>
      <c r="CG30703"/>
      <c r="CI30703" s="378">
        <v>53208</v>
      </c>
    </row>
    <row r="30704" spans="82:87">
      <c r="CD30704" s="34" t="s">
        <v>34569</v>
      </c>
      <c r="CG30704"/>
      <c r="CI30704" s="378">
        <v>53209</v>
      </c>
    </row>
    <row r="30705" spans="82:87">
      <c r="CD30705" s="34" t="s">
        <v>34570</v>
      </c>
      <c r="CG30705"/>
      <c r="CI30705" s="378">
        <v>53210</v>
      </c>
    </row>
    <row r="30706" spans="82:87">
      <c r="CD30706" s="34" t="s">
        <v>34571</v>
      </c>
      <c r="CG30706"/>
      <c r="CI30706" s="378">
        <v>53210</v>
      </c>
    </row>
    <row r="30707" spans="82:87">
      <c r="CD30707" s="34" t="s">
        <v>34572</v>
      </c>
      <c r="CG30707"/>
      <c r="CI30707" s="378">
        <v>53210</v>
      </c>
    </row>
    <row r="30708" spans="82:87">
      <c r="CD30708" s="34" t="s">
        <v>34573</v>
      </c>
      <c r="CG30708"/>
      <c r="CI30708" s="378">
        <v>53220</v>
      </c>
    </row>
    <row r="30709" spans="82:87">
      <c r="CD30709" s="34" t="s">
        <v>34574</v>
      </c>
      <c r="CG30709"/>
      <c r="CI30709" s="378">
        <v>53220</v>
      </c>
    </row>
    <row r="30710" spans="82:87">
      <c r="CD30710" s="34" t="s">
        <v>34575</v>
      </c>
      <c r="CG30710"/>
      <c r="CI30710" s="378">
        <v>53220</v>
      </c>
    </row>
    <row r="30711" spans="82:87">
      <c r="CD30711" s="34" t="s">
        <v>34576</v>
      </c>
      <c r="CG30711"/>
      <c r="CI30711" s="378">
        <v>53220</v>
      </c>
    </row>
    <row r="30712" spans="82:87">
      <c r="CD30712" s="34" t="s">
        <v>34577</v>
      </c>
      <c r="CG30712"/>
      <c r="CI30712" s="378">
        <v>53220</v>
      </c>
    </row>
    <row r="30713" spans="82:87">
      <c r="CD30713" s="34" t="s">
        <v>34578</v>
      </c>
      <c r="CG30713"/>
      <c r="CI30713" s="378">
        <v>53220</v>
      </c>
    </row>
    <row r="30714" spans="82:87">
      <c r="CD30714" s="34" t="s">
        <v>34579</v>
      </c>
      <c r="CG30714"/>
      <c r="CI30714" s="378">
        <v>53220</v>
      </c>
    </row>
    <row r="30715" spans="82:87">
      <c r="CD30715" s="34" t="s">
        <v>34580</v>
      </c>
      <c r="CG30715"/>
      <c r="CI30715" s="378">
        <v>53230</v>
      </c>
    </row>
    <row r="30716" spans="82:87">
      <c r="CD30716" s="34" t="s">
        <v>34581</v>
      </c>
      <c r="CG30716"/>
      <c r="CI30716" s="378">
        <v>53230</v>
      </c>
    </row>
    <row r="30717" spans="82:87">
      <c r="CD30717" s="34" t="s">
        <v>34582</v>
      </c>
      <c r="CG30717"/>
      <c r="CI30717" s="378">
        <v>53230</v>
      </c>
    </row>
    <row r="30718" spans="82:87">
      <c r="CD30718" s="34" t="s">
        <v>34583</v>
      </c>
      <c r="CG30718"/>
      <c r="CI30718" s="378">
        <v>53230</v>
      </c>
    </row>
    <row r="30719" spans="82:87">
      <c r="CD30719" s="34" t="s">
        <v>34584</v>
      </c>
      <c r="CG30719"/>
      <c r="CI30719" s="378">
        <v>53230</v>
      </c>
    </row>
    <row r="30720" spans="82:87">
      <c r="CD30720" s="34" t="s">
        <v>34585</v>
      </c>
      <c r="CG30720"/>
      <c r="CI30720" s="378">
        <v>53230</v>
      </c>
    </row>
    <row r="30721" spans="82:87">
      <c r="CD30721" s="34" t="s">
        <v>34586</v>
      </c>
      <c r="CG30721"/>
      <c r="CI30721" s="378">
        <v>53240</v>
      </c>
    </row>
    <row r="30722" spans="82:87">
      <c r="CD30722" s="34" t="s">
        <v>34587</v>
      </c>
      <c r="CG30722"/>
      <c r="CI30722" s="378">
        <v>53240</v>
      </c>
    </row>
    <row r="30723" spans="82:87">
      <c r="CD30723" s="34" t="s">
        <v>34588</v>
      </c>
      <c r="CG30723"/>
      <c r="CI30723" s="378">
        <v>53240</v>
      </c>
    </row>
    <row r="30724" spans="82:87">
      <c r="CD30724" s="34" t="s">
        <v>34589</v>
      </c>
      <c r="CG30724"/>
      <c r="CI30724" s="378">
        <v>53240</v>
      </c>
    </row>
    <row r="30725" spans="82:87">
      <c r="CD30725" s="34" t="s">
        <v>34590</v>
      </c>
      <c r="CG30725"/>
      <c r="CI30725" s="378">
        <v>53240</v>
      </c>
    </row>
    <row r="30726" spans="82:87">
      <c r="CD30726" s="34" t="s">
        <v>34591</v>
      </c>
      <c r="CG30726"/>
      <c r="CI30726" s="378">
        <v>53240</v>
      </c>
    </row>
    <row r="30727" spans="82:87">
      <c r="CD30727" s="34" t="s">
        <v>34592</v>
      </c>
      <c r="CG30727"/>
      <c r="CI30727" s="378">
        <v>53240</v>
      </c>
    </row>
    <row r="30728" spans="82:87">
      <c r="CD30728" s="34" t="s">
        <v>34593</v>
      </c>
      <c r="CG30728"/>
      <c r="CI30728" s="378">
        <v>53240</v>
      </c>
    </row>
    <row r="30729" spans="82:87">
      <c r="CD30729" s="34" t="s">
        <v>34594</v>
      </c>
      <c r="CG30729"/>
      <c r="CI30729" s="378">
        <v>53240</v>
      </c>
    </row>
    <row r="30730" spans="82:87">
      <c r="CD30730" s="34" t="s">
        <v>34595</v>
      </c>
      <c r="CG30730"/>
      <c r="CI30730" s="378">
        <v>53240</v>
      </c>
    </row>
    <row r="30731" spans="82:87">
      <c r="CD30731" s="34" t="s">
        <v>34596</v>
      </c>
      <c r="CG30731"/>
      <c r="CI30731" s="378">
        <v>53250</v>
      </c>
    </row>
    <row r="30732" spans="82:87">
      <c r="CD30732" s="34" t="s">
        <v>34597</v>
      </c>
      <c r="CG30732"/>
      <c r="CI30732" s="378">
        <v>53250</v>
      </c>
    </row>
    <row r="30733" spans="82:87">
      <c r="CD30733" s="34" t="s">
        <v>34598</v>
      </c>
      <c r="CG30733"/>
      <c r="CI30733" s="378">
        <v>53250</v>
      </c>
    </row>
    <row r="30734" spans="82:87">
      <c r="CD30734" s="34" t="s">
        <v>34599</v>
      </c>
      <c r="CG30734"/>
      <c r="CI30734" s="378">
        <v>53250</v>
      </c>
    </row>
    <row r="30735" spans="82:87">
      <c r="CD30735" s="34" t="s">
        <v>34600</v>
      </c>
      <c r="CG30735"/>
      <c r="CI30735" s="378">
        <v>53250</v>
      </c>
    </row>
    <row r="30736" spans="82:87">
      <c r="CD30736" s="34" t="s">
        <v>34601</v>
      </c>
      <c r="CG30736"/>
      <c r="CI30736" s="378">
        <v>53250</v>
      </c>
    </row>
    <row r="30737" spans="82:87">
      <c r="CD30737" s="34" t="s">
        <v>34602</v>
      </c>
      <c r="CG30737"/>
      <c r="CI30737" s="378">
        <v>53250</v>
      </c>
    </row>
    <row r="30738" spans="82:87">
      <c r="CD30738" s="34" t="s">
        <v>34603</v>
      </c>
      <c r="CG30738"/>
      <c r="CI30738" s="378">
        <v>53250</v>
      </c>
    </row>
    <row r="30739" spans="82:87">
      <c r="CD30739" s="34" t="s">
        <v>34604</v>
      </c>
      <c r="CG30739"/>
      <c r="CI30739" s="378">
        <v>53250</v>
      </c>
    </row>
    <row r="30740" spans="82:87">
      <c r="CD30740" s="34" t="s">
        <v>34605</v>
      </c>
      <c r="CG30740"/>
      <c r="CI30740" s="378">
        <v>53260</v>
      </c>
    </row>
    <row r="30741" spans="82:87">
      <c r="CD30741" s="34" t="s">
        <v>34606</v>
      </c>
      <c r="CG30741"/>
      <c r="CI30741" s="378">
        <v>53260</v>
      </c>
    </row>
    <row r="30742" spans="82:87">
      <c r="CD30742" s="34" t="s">
        <v>34607</v>
      </c>
      <c r="CG30742"/>
      <c r="CI30742" s="378">
        <v>53260</v>
      </c>
    </row>
    <row r="30743" spans="82:87">
      <c r="CD30743" s="34" t="s">
        <v>34608</v>
      </c>
      <c r="CG30743"/>
      <c r="CI30743" s="378">
        <v>53270</v>
      </c>
    </row>
    <row r="30744" spans="82:87">
      <c r="CD30744" s="34" t="s">
        <v>34609</v>
      </c>
      <c r="CG30744"/>
      <c r="CI30744" s="378">
        <v>53270</v>
      </c>
    </row>
    <row r="30745" spans="82:87">
      <c r="CD30745" s="34" t="s">
        <v>34610</v>
      </c>
      <c r="CG30745"/>
      <c r="CI30745" s="378">
        <v>53270</v>
      </c>
    </row>
    <row r="30746" spans="82:87">
      <c r="CD30746" s="34" t="s">
        <v>34611</v>
      </c>
      <c r="CG30746"/>
      <c r="CI30746" s="378">
        <v>53270</v>
      </c>
    </row>
    <row r="30747" spans="82:87">
      <c r="CD30747" s="34" t="s">
        <v>34612</v>
      </c>
      <c r="CG30747"/>
      <c r="CI30747" s="378">
        <v>53270</v>
      </c>
    </row>
    <row r="30748" spans="82:87">
      <c r="CD30748" s="34" t="s">
        <v>34613</v>
      </c>
      <c r="CG30748"/>
      <c r="CI30748" s="378">
        <v>53270</v>
      </c>
    </row>
    <row r="30749" spans="82:87">
      <c r="CD30749" s="34" t="s">
        <v>34614</v>
      </c>
      <c r="CG30749"/>
      <c r="CI30749" s="378">
        <v>53270</v>
      </c>
    </row>
    <row r="30750" spans="82:87">
      <c r="CD30750" s="34" t="s">
        <v>34615</v>
      </c>
      <c r="CG30750"/>
      <c r="CI30750" s="378">
        <v>53290</v>
      </c>
    </row>
    <row r="30751" spans="82:87">
      <c r="CD30751" s="34" t="s">
        <v>34616</v>
      </c>
      <c r="CG30751"/>
      <c r="CI30751" s="378">
        <v>53290</v>
      </c>
    </row>
    <row r="30752" spans="82:87">
      <c r="CD30752" s="34" t="s">
        <v>34617</v>
      </c>
      <c r="CG30752"/>
      <c r="CI30752" s="378">
        <v>53290</v>
      </c>
    </row>
    <row r="30753" spans="82:87">
      <c r="CD30753" s="34" t="s">
        <v>34618</v>
      </c>
      <c r="CG30753"/>
      <c r="CI30753" s="378">
        <v>53290</v>
      </c>
    </row>
    <row r="30754" spans="82:87">
      <c r="CD30754" s="34" t="s">
        <v>34619</v>
      </c>
      <c r="CG30754"/>
      <c r="CI30754" s="378">
        <v>53290</v>
      </c>
    </row>
    <row r="30755" spans="82:87">
      <c r="CD30755" s="34" t="s">
        <v>34620</v>
      </c>
      <c r="CG30755"/>
      <c r="CI30755" s="378">
        <v>53290</v>
      </c>
    </row>
    <row r="30756" spans="82:87">
      <c r="CD30756" s="34" t="s">
        <v>34621</v>
      </c>
      <c r="CG30756"/>
      <c r="CI30756" s="378">
        <v>53290</v>
      </c>
    </row>
    <row r="30757" spans="82:87">
      <c r="CD30757" s="34" t="s">
        <v>34622</v>
      </c>
      <c r="CG30757"/>
      <c r="CI30757" s="378">
        <v>53290</v>
      </c>
    </row>
    <row r="30758" spans="82:87">
      <c r="CD30758" s="34" t="s">
        <v>34623</v>
      </c>
      <c r="CG30758"/>
      <c r="CI30758" s="378">
        <v>53290</v>
      </c>
    </row>
    <row r="30759" spans="82:87">
      <c r="CD30759" s="34" t="s">
        <v>34624</v>
      </c>
      <c r="CG30759"/>
      <c r="CI30759" s="378">
        <v>53290</v>
      </c>
    </row>
    <row r="30760" spans="82:87">
      <c r="CD30760" s="34" t="s">
        <v>34625</v>
      </c>
      <c r="CG30760"/>
      <c r="CI30760" s="378">
        <v>53290</v>
      </c>
    </row>
    <row r="30761" spans="82:87">
      <c r="CD30761" s="34" t="s">
        <v>34626</v>
      </c>
      <c r="CG30761"/>
      <c r="CI30761" s="378">
        <v>53300</v>
      </c>
    </row>
    <row r="30762" spans="82:87">
      <c r="CD30762" s="34" t="s">
        <v>34627</v>
      </c>
      <c r="CG30762"/>
      <c r="CI30762" s="378">
        <v>53300</v>
      </c>
    </row>
    <row r="30763" spans="82:87">
      <c r="CD30763" s="34" t="s">
        <v>34628</v>
      </c>
      <c r="CG30763"/>
      <c r="CI30763" s="378">
        <v>53300</v>
      </c>
    </row>
    <row r="30764" spans="82:87">
      <c r="CD30764" s="34" t="s">
        <v>34629</v>
      </c>
      <c r="CG30764"/>
      <c r="CI30764" s="378">
        <v>53300</v>
      </c>
    </row>
    <row r="30765" spans="82:87">
      <c r="CD30765" s="34" t="s">
        <v>34630</v>
      </c>
      <c r="CG30765"/>
      <c r="CI30765" s="378">
        <v>53300</v>
      </c>
    </row>
    <row r="30766" spans="82:87">
      <c r="CD30766" s="34" t="s">
        <v>34631</v>
      </c>
      <c r="CG30766"/>
      <c r="CI30766" s="378">
        <v>53300</v>
      </c>
    </row>
    <row r="30767" spans="82:87">
      <c r="CD30767" s="34" t="s">
        <v>34632</v>
      </c>
      <c r="CG30767"/>
      <c r="CI30767" s="378">
        <v>53300</v>
      </c>
    </row>
    <row r="30768" spans="82:87">
      <c r="CD30768" s="34" t="s">
        <v>34633</v>
      </c>
      <c r="CG30768"/>
      <c r="CI30768" s="378">
        <v>53300</v>
      </c>
    </row>
    <row r="30769" spans="82:87">
      <c r="CD30769" s="34" t="s">
        <v>34634</v>
      </c>
      <c r="CG30769"/>
      <c r="CI30769" s="378">
        <v>53300</v>
      </c>
    </row>
    <row r="30770" spans="82:87">
      <c r="CD30770" s="34" t="s">
        <v>34635</v>
      </c>
      <c r="CG30770"/>
      <c r="CI30770" s="378">
        <v>53300</v>
      </c>
    </row>
    <row r="30771" spans="82:87">
      <c r="CD30771" s="34" t="s">
        <v>34636</v>
      </c>
      <c r="CG30771"/>
      <c r="CI30771" s="378">
        <v>53320</v>
      </c>
    </row>
    <row r="30772" spans="82:87">
      <c r="CD30772" s="34" t="s">
        <v>34637</v>
      </c>
      <c r="CG30772"/>
      <c r="CI30772" s="378">
        <v>53320</v>
      </c>
    </row>
    <row r="30773" spans="82:87">
      <c r="CD30773" s="34" t="s">
        <v>34638</v>
      </c>
      <c r="CG30773"/>
      <c r="CI30773" s="378">
        <v>53320</v>
      </c>
    </row>
    <row r="30774" spans="82:87">
      <c r="CD30774" s="34" t="s">
        <v>34639</v>
      </c>
      <c r="CG30774"/>
      <c r="CI30774" s="378">
        <v>53320</v>
      </c>
    </row>
    <row r="30775" spans="82:87">
      <c r="CD30775" s="34" t="s">
        <v>34640</v>
      </c>
      <c r="CG30775"/>
      <c r="CI30775" s="378">
        <v>53320</v>
      </c>
    </row>
    <row r="30776" spans="82:87">
      <c r="CD30776" s="34" t="s">
        <v>34641</v>
      </c>
      <c r="CG30776"/>
      <c r="CI30776" s="378">
        <v>53332</v>
      </c>
    </row>
    <row r="30777" spans="82:87">
      <c r="CD30777" s="34" t="s">
        <v>34642</v>
      </c>
      <c r="CG30777"/>
      <c r="CI30777" s="378">
        <v>53340</v>
      </c>
    </row>
    <row r="30778" spans="82:87">
      <c r="CD30778" s="34" t="s">
        <v>34643</v>
      </c>
      <c r="CG30778"/>
      <c r="CI30778" s="378">
        <v>53340</v>
      </c>
    </row>
    <row r="30779" spans="82:87">
      <c r="CD30779" s="34" t="s">
        <v>34644</v>
      </c>
      <c r="CG30779"/>
      <c r="CI30779" s="378">
        <v>53340</v>
      </c>
    </row>
    <row r="30780" spans="82:87">
      <c r="CD30780" s="34" t="s">
        <v>34645</v>
      </c>
      <c r="CG30780"/>
      <c r="CI30780" s="378">
        <v>53340</v>
      </c>
    </row>
    <row r="30781" spans="82:87">
      <c r="CD30781" s="34" t="s">
        <v>34646</v>
      </c>
      <c r="CG30781"/>
      <c r="CI30781" s="378">
        <v>53340</v>
      </c>
    </row>
    <row r="30782" spans="82:87">
      <c r="CD30782" s="34" t="s">
        <v>34647</v>
      </c>
      <c r="CG30782"/>
      <c r="CI30782" s="378">
        <v>53340</v>
      </c>
    </row>
    <row r="30783" spans="82:87">
      <c r="CD30783" s="34" t="s">
        <v>34648</v>
      </c>
      <c r="CG30783"/>
      <c r="CI30783" s="378">
        <v>53340</v>
      </c>
    </row>
    <row r="30784" spans="82:87">
      <c r="CD30784" s="34" t="s">
        <v>34649</v>
      </c>
      <c r="CG30784"/>
      <c r="CI30784" s="378">
        <v>53350</v>
      </c>
    </row>
    <row r="30785" spans="82:87">
      <c r="CD30785" s="34" t="s">
        <v>34650</v>
      </c>
      <c r="CG30785"/>
      <c r="CI30785" s="378">
        <v>53350</v>
      </c>
    </row>
    <row r="30786" spans="82:87">
      <c r="CD30786" s="34" t="s">
        <v>34651</v>
      </c>
      <c r="CG30786"/>
      <c r="CI30786" s="378">
        <v>53350</v>
      </c>
    </row>
    <row r="30787" spans="82:87">
      <c r="CD30787" s="34" t="s">
        <v>34652</v>
      </c>
      <c r="CG30787"/>
      <c r="CI30787" s="378">
        <v>53350</v>
      </c>
    </row>
    <row r="30788" spans="82:87">
      <c r="CD30788" s="34" t="s">
        <v>34653</v>
      </c>
      <c r="CG30788"/>
      <c r="CI30788" s="378">
        <v>53350</v>
      </c>
    </row>
    <row r="30789" spans="82:87">
      <c r="CD30789" s="34" t="s">
        <v>34654</v>
      </c>
      <c r="CG30789"/>
      <c r="CI30789" s="378">
        <v>53360</v>
      </c>
    </row>
    <row r="30790" spans="82:87">
      <c r="CD30790" s="34" t="s">
        <v>34655</v>
      </c>
      <c r="CG30790"/>
      <c r="CI30790" s="378">
        <v>53360</v>
      </c>
    </row>
    <row r="30791" spans="82:87">
      <c r="CD30791" s="34" t="s">
        <v>34656</v>
      </c>
      <c r="CG30791"/>
      <c r="CI30791" s="378">
        <v>53360</v>
      </c>
    </row>
    <row r="30792" spans="82:87">
      <c r="CD30792" s="34" t="s">
        <v>34657</v>
      </c>
      <c r="CG30792"/>
      <c r="CI30792" s="378">
        <v>53360</v>
      </c>
    </row>
    <row r="30793" spans="82:87">
      <c r="CD30793" s="34" t="s">
        <v>34658</v>
      </c>
      <c r="CG30793"/>
      <c r="CI30793" s="378">
        <v>53360</v>
      </c>
    </row>
    <row r="30794" spans="82:87">
      <c r="CD30794" s="34" t="s">
        <v>34659</v>
      </c>
      <c r="CG30794"/>
      <c r="CI30794" s="378">
        <v>53360</v>
      </c>
    </row>
    <row r="30795" spans="82:87">
      <c r="CD30795" s="34" t="s">
        <v>34660</v>
      </c>
      <c r="CG30795"/>
      <c r="CI30795" s="378">
        <v>53370</v>
      </c>
    </row>
    <row r="30796" spans="82:87">
      <c r="CD30796" s="34" t="s">
        <v>34661</v>
      </c>
      <c r="CG30796"/>
      <c r="CI30796" s="378">
        <v>53370</v>
      </c>
    </row>
    <row r="30797" spans="82:87">
      <c r="CD30797" s="34" t="s">
        <v>34662</v>
      </c>
      <c r="CG30797"/>
      <c r="CI30797" s="378">
        <v>53370</v>
      </c>
    </row>
    <row r="30798" spans="82:87">
      <c r="CD30798" s="34" t="s">
        <v>34663</v>
      </c>
      <c r="CG30798"/>
      <c r="CI30798" s="378">
        <v>53370</v>
      </c>
    </row>
    <row r="30799" spans="82:87">
      <c r="CD30799" s="34" t="s">
        <v>34664</v>
      </c>
      <c r="CG30799"/>
      <c r="CI30799" s="378">
        <v>53370</v>
      </c>
    </row>
    <row r="30800" spans="82:87">
      <c r="CD30800" s="34" t="s">
        <v>34665</v>
      </c>
      <c r="CG30800"/>
      <c r="CI30800" s="378">
        <v>53380</v>
      </c>
    </row>
    <row r="30801" spans="82:87">
      <c r="CD30801" s="34" t="s">
        <v>34666</v>
      </c>
      <c r="CG30801"/>
      <c r="CI30801" s="378">
        <v>53380</v>
      </c>
    </row>
    <row r="30802" spans="82:87">
      <c r="CD30802" s="34" t="s">
        <v>34667</v>
      </c>
      <c r="CG30802"/>
      <c r="CI30802" s="378">
        <v>53380</v>
      </c>
    </row>
    <row r="30803" spans="82:87">
      <c r="CD30803" s="34" t="s">
        <v>34668</v>
      </c>
      <c r="CG30803"/>
      <c r="CI30803" s="378">
        <v>53390</v>
      </c>
    </row>
    <row r="30804" spans="82:87">
      <c r="CD30804" s="34" t="s">
        <v>34669</v>
      </c>
      <c r="CG30804"/>
      <c r="CI30804" s="378">
        <v>53390</v>
      </c>
    </row>
    <row r="30805" spans="82:87">
      <c r="CD30805" s="34" t="s">
        <v>34670</v>
      </c>
      <c r="CG30805"/>
      <c r="CI30805" s="378">
        <v>53390</v>
      </c>
    </row>
    <row r="30806" spans="82:87">
      <c r="CD30806" s="34" t="s">
        <v>34671</v>
      </c>
      <c r="CG30806"/>
      <c r="CI30806" s="378">
        <v>53390</v>
      </c>
    </row>
    <row r="30807" spans="82:87">
      <c r="CD30807" s="34" t="s">
        <v>34672</v>
      </c>
      <c r="CG30807"/>
      <c r="CI30807" s="378">
        <v>53400</v>
      </c>
    </row>
    <row r="30808" spans="82:87">
      <c r="CD30808" s="34" t="s">
        <v>34673</v>
      </c>
      <c r="CG30808"/>
      <c r="CI30808" s="378">
        <v>53400</v>
      </c>
    </row>
    <row r="30809" spans="82:87">
      <c r="CD30809" s="34" t="s">
        <v>34674</v>
      </c>
      <c r="CG30809"/>
      <c r="CI30809" s="378">
        <v>53400</v>
      </c>
    </row>
    <row r="30810" spans="82:87">
      <c r="CD30810" s="34" t="s">
        <v>34675</v>
      </c>
      <c r="CG30810"/>
      <c r="CI30810" s="378">
        <v>53400</v>
      </c>
    </row>
    <row r="30811" spans="82:87">
      <c r="CD30811" s="34" t="s">
        <v>34676</v>
      </c>
      <c r="CG30811"/>
      <c r="CI30811" s="378">
        <v>53400</v>
      </c>
    </row>
    <row r="30812" spans="82:87">
      <c r="CD30812" s="34" t="s">
        <v>34677</v>
      </c>
      <c r="CG30812"/>
      <c r="CI30812" s="378">
        <v>53400</v>
      </c>
    </row>
    <row r="30813" spans="82:87">
      <c r="CD30813" s="34" t="s">
        <v>34678</v>
      </c>
      <c r="CG30813"/>
      <c r="CI30813" s="378">
        <v>53400</v>
      </c>
    </row>
    <row r="30814" spans="82:87">
      <c r="CD30814" s="34" t="s">
        <v>34679</v>
      </c>
      <c r="CG30814"/>
      <c r="CI30814" s="378">
        <v>53400</v>
      </c>
    </row>
    <row r="30815" spans="82:87">
      <c r="CD30815" s="34" t="s">
        <v>34680</v>
      </c>
      <c r="CG30815"/>
      <c r="CI30815" s="378">
        <v>53400</v>
      </c>
    </row>
    <row r="30816" spans="82:87">
      <c r="CD30816" s="34" t="s">
        <v>34681</v>
      </c>
      <c r="CG30816"/>
      <c r="CI30816" s="378">
        <v>53410</v>
      </c>
    </row>
    <row r="30817" spans="82:87">
      <c r="CD30817" s="34" t="s">
        <v>34682</v>
      </c>
      <c r="CG30817"/>
      <c r="CI30817" s="378">
        <v>53410</v>
      </c>
    </row>
    <row r="30818" spans="82:87">
      <c r="CD30818" s="34" t="s">
        <v>34683</v>
      </c>
      <c r="CG30818"/>
      <c r="CI30818" s="378">
        <v>53410</v>
      </c>
    </row>
    <row r="30819" spans="82:87">
      <c r="CD30819" s="34" t="s">
        <v>34684</v>
      </c>
      <c r="CG30819"/>
      <c r="CI30819" s="378">
        <v>53410</v>
      </c>
    </row>
    <row r="30820" spans="82:87">
      <c r="CD30820" s="34" t="s">
        <v>34685</v>
      </c>
      <c r="CG30820"/>
      <c r="CI30820" s="378">
        <v>53410</v>
      </c>
    </row>
    <row r="30821" spans="82:87">
      <c r="CD30821" s="34" t="s">
        <v>34686</v>
      </c>
      <c r="CG30821"/>
      <c r="CI30821" s="378">
        <v>53410</v>
      </c>
    </row>
    <row r="30822" spans="82:87">
      <c r="CD30822" s="34" t="s">
        <v>34687</v>
      </c>
      <c r="CG30822"/>
      <c r="CI30822" s="378">
        <v>53410</v>
      </c>
    </row>
    <row r="30823" spans="82:87">
      <c r="CD30823" s="34" t="s">
        <v>34688</v>
      </c>
      <c r="CG30823"/>
      <c r="CI30823" s="378">
        <v>53410</v>
      </c>
    </row>
    <row r="30824" spans="82:87">
      <c r="CD30824" s="34" t="s">
        <v>34689</v>
      </c>
      <c r="CG30824"/>
      <c r="CI30824" s="378">
        <v>53410</v>
      </c>
    </row>
    <row r="30825" spans="82:87">
      <c r="CD30825" s="34" t="s">
        <v>34690</v>
      </c>
      <c r="CG30825"/>
      <c r="CI30825" s="378">
        <v>53410</v>
      </c>
    </row>
    <row r="30826" spans="82:87">
      <c r="CD30826" s="34" t="s">
        <v>34691</v>
      </c>
      <c r="CG30826"/>
      <c r="CI30826" s="378">
        <v>53410</v>
      </c>
    </row>
    <row r="30827" spans="82:87">
      <c r="CD30827" s="34" t="s">
        <v>34692</v>
      </c>
      <c r="CG30827"/>
      <c r="CI30827" s="378">
        <v>53420</v>
      </c>
    </row>
    <row r="30828" spans="82:87">
      <c r="CD30828" s="34" t="s">
        <v>34693</v>
      </c>
      <c r="CG30828"/>
      <c r="CI30828" s="378">
        <v>53440</v>
      </c>
    </row>
    <row r="30829" spans="82:87">
      <c r="CD30829" s="34" t="s">
        <v>34694</v>
      </c>
      <c r="CG30829"/>
      <c r="CI30829" s="378">
        <v>53440</v>
      </c>
    </row>
    <row r="30830" spans="82:87">
      <c r="CD30830" s="34" t="s">
        <v>34695</v>
      </c>
      <c r="CG30830"/>
      <c r="CI30830" s="378">
        <v>53440</v>
      </c>
    </row>
    <row r="30831" spans="82:87">
      <c r="CD30831" s="34" t="s">
        <v>34696</v>
      </c>
      <c r="CG30831"/>
      <c r="CI30831" s="378">
        <v>53440</v>
      </c>
    </row>
    <row r="30832" spans="82:87">
      <c r="CD30832" s="34" t="s">
        <v>34697</v>
      </c>
      <c r="CG30832"/>
      <c r="CI30832" s="378">
        <v>53440</v>
      </c>
    </row>
    <row r="30833" spans="82:87">
      <c r="CD30833" s="34" t="s">
        <v>34698</v>
      </c>
      <c r="CG30833"/>
      <c r="CI30833" s="378">
        <v>53440</v>
      </c>
    </row>
    <row r="30834" spans="82:87">
      <c r="CD30834" s="34" t="s">
        <v>34699</v>
      </c>
      <c r="CG30834"/>
      <c r="CI30834" s="378">
        <v>53470</v>
      </c>
    </row>
    <row r="30835" spans="82:87">
      <c r="CD30835" s="34" t="s">
        <v>34700</v>
      </c>
      <c r="CG30835"/>
      <c r="CI30835" s="378">
        <v>53470</v>
      </c>
    </row>
    <row r="30836" spans="82:87">
      <c r="CD30836" s="34" t="s">
        <v>34701</v>
      </c>
      <c r="CG30836"/>
      <c r="CI30836" s="378">
        <v>53470</v>
      </c>
    </row>
    <row r="30837" spans="82:87">
      <c r="CD30837" s="34" t="s">
        <v>34702</v>
      </c>
      <c r="CG30837"/>
      <c r="CI30837" s="378">
        <v>53470</v>
      </c>
    </row>
    <row r="30838" spans="82:87">
      <c r="CD30838" s="34" t="s">
        <v>34703</v>
      </c>
      <c r="CG30838"/>
      <c r="CI30838" s="378">
        <v>53470</v>
      </c>
    </row>
    <row r="30839" spans="82:87">
      <c r="CD30839" s="34" t="s">
        <v>34704</v>
      </c>
      <c r="CG30839"/>
      <c r="CI30839" s="378">
        <v>53480</v>
      </c>
    </row>
    <row r="30840" spans="82:87">
      <c r="CD30840" s="34" t="s">
        <v>34705</v>
      </c>
      <c r="CG30840"/>
      <c r="CI30840" s="378">
        <v>53480</v>
      </c>
    </row>
    <row r="30841" spans="82:87">
      <c r="CD30841" s="34" t="s">
        <v>34706</v>
      </c>
      <c r="CG30841"/>
      <c r="CI30841" s="378">
        <v>53480</v>
      </c>
    </row>
    <row r="30842" spans="82:87">
      <c r="CD30842" s="34" t="s">
        <v>34707</v>
      </c>
      <c r="CG30842"/>
      <c r="CI30842" s="378">
        <v>53500</v>
      </c>
    </row>
    <row r="30843" spans="82:87">
      <c r="CD30843" s="34" t="s">
        <v>34708</v>
      </c>
      <c r="CG30843"/>
      <c r="CI30843" s="378">
        <v>53500</v>
      </c>
    </row>
    <row r="30844" spans="82:87">
      <c r="CD30844" s="34" t="s">
        <v>34709</v>
      </c>
      <c r="CG30844"/>
      <c r="CI30844" s="378">
        <v>53500</v>
      </c>
    </row>
    <row r="30845" spans="82:87">
      <c r="CD30845" s="34" t="s">
        <v>34710</v>
      </c>
      <c r="CG30845"/>
      <c r="CI30845" s="378">
        <v>53500</v>
      </c>
    </row>
    <row r="30846" spans="82:87">
      <c r="CD30846" s="34" t="s">
        <v>34711</v>
      </c>
      <c r="CG30846"/>
      <c r="CI30846" s="378">
        <v>53500</v>
      </c>
    </row>
    <row r="30847" spans="82:87">
      <c r="CD30847" s="34" t="s">
        <v>34712</v>
      </c>
      <c r="CG30847"/>
      <c r="CI30847" s="378">
        <v>53540</v>
      </c>
    </row>
    <row r="30848" spans="82:87">
      <c r="CD30848" s="34" t="s">
        <v>34713</v>
      </c>
      <c r="CG30848"/>
      <c r="CI30848" s="378">
        <v>53540</v>
      </c>
    </row>
    <row r="30849" spans="82:87">
      <c r="CD30849" s="34" t="s">
        <v>34714</v>
      </c>
      <c r="CG30849"/>
      <c r="CI30849" s="378">
        <v>53540</v>
      </c>
    </row>
    <row r="30850" spans="82:87">
      <c r="CD30850" s="34" t="s">
        <v>34715</v>
      </c>
      <c r="CG30850"/>
      <c r="CI30850" s="378">
        <v>53540</v>
      </c>
    </row>
    <row r="30851" spans="82:87">
      <c r="CD30851" s="34" t="s">
        <v>34716</v>
      </c>
      <c r="CG30851"/>
      <c r="CI30851" s="378">
        <v>53540</v>
      </c>
    </row>
    <row r="30852" spans="82:87">
      <c r="CD30852" s="34" t="s">
        <v>34717</v>
      </c>
      <c r="CG30852"/>
      <c r="CI30852" s="378">
        <v>53600</v>
      </c>
    </row>
    <row r="30853" spans="82:87">
      <c r="CD30853" s="34" t="s">
        <v>34718</v>
      </c>
      <c r="CG30853"/>
      <c r="CI30853" s="378">
        <v>53600</v>
      </c>
    </row>
    <row r="30854" spans="82:87">
      <c r="CD30854" s="34" t="s">
        <v>34719</v>
      </c>
      <c r="CG30854"/>
      <c r="CI30854" s="378">
        <v>53600</v>
      </c>
    </row>
    <row r="30855" spans="82:87">
      <c r="CD30855" s="34" t="s">
        <v>34720</v>
      </c>
      <c r="CG30855"/>
      <c r="CI30855" s="378">
        <v>53600</v>
      </c>
    </row>
    <row r="30856" spans="82:87">
      <c r="CD30856" s="34" t="s">
        <v>34721</v>
      </c>
      <c r="CG30856"/>
      <c r="CI30856" s="378">
        <v>53600</v>
      </c>
    </row>
    <row r="30857" spans="82:87">
      <c r="CD30857" s="34" t="s">
        <v>34722</v>
      </c>
      <c r="CG30857"/>
      <c r="CI30857" s="378">
        <v>53600</v>
      </c>
    </row>
    <row r="30858" spans="82:87">
      <c r="CD30858" s="34" t="s">
        <v>34723</v>
      </c>
      <c r="CG30858"/>
      <c r="CI30858" s="378">
        <v>53600</v>
      </c>
    </row>
    <row r="30859" spans="82:87">
      <c r="CD30859" s="34" t="s">
        <v>34724</v>
      </c>
      <c r="CG30859"/>
      <c r="CI30859" s="378">
        <v>53601</v>
      </c>
    </row>
    <row r="30860" spans="82:87">
      <c r="CD30860" s="34" t="s">
        <v>34725</v>
      </c>
      <c r="CG30860"/>
      <c r="CI30860" s="378">
        <v>53602</v>
      </c>
    </row>
    <row r="30861" spans="82:87">
      <c r="CD30861" s="34" t="s">
        <v>34726</v>
      </c>
      <c r="CG30861"/>
      <c r="CI30861" s="378">
        <v>53603</v>
      </c>
    </row>
    <row r="30862" spans="82:87">
      <c r="CD30862" s="34" t="s">
        <v>34727</v>
      </c>
      <c r="CG30862"/>
      <c r="CI30862" s="378">
        <v>53604</v>
      </c>
    </row>
    <row r="30863" spans="82:87">
      <c r="CD30863" s="34" t="s">
        <v>34728</v>
      </c>
      <c r="CG30863"/>
      <c r="CI30863" s="378">
        <v>53605</v>
      </c>
    </row>
    <row r="30864" spans="82:87">
      <c r="CD30864" s="34" t="s">
        <v>34729</v>
      </c>
      <c r="CG30864"/>
      <c r="CI30864" s="378">
        <v>53606</v>
      </c>
    </row>
    <row r="30865" spans="82:87">
      <c r="CD30865" s="34" t="s">
        <v>34730</v>
      </c>
      <c r="CG30865"/>
      <c r="CI30865" s="378">
        <v>53607</v>
      </c>
    </row>
    <row r="30866" spans="82:87">
      <c r="CD30866" s="34" t="s">
        <v>34731</v>
      </c>
      <c r="CG30866"/>
      <c r="CI30866" s="378">
        <v>53608</v>
      </c>
    </row>
    <row r="30867" spans="82:87">
      <c r="CD30867" s="34" t="s">
        <v>34732</v>
      </c>
      <c r="CG30867"/>
      <c r="CI30867" s="378">
        <v>53609</v>
      </c>
    </row>
    <row r="30868" spans="82:87">
      <c r="CD30868" s="34" t="s">
        <v>34733</v>
      </c>
      <c r="CG30868"/>
      <c r="CI30868" s="378">
        <v>53640</v>
      </c>
    </row>
    <row r="30869" spans="82:87">
      <c r="CD30869" s="34" t="s">
        <v>34734</v>
      </c>
      <c r="CG30869"/>
      <c r="CI30869" s="378">
        <v>53640</v>
      </c>
    </row>
    <row r="30870" spans="82:87">
      <c r="CD30870" s="34" t="s">
        <v>34735</v>
      </c>
      <c r="CG30870"/>
      <c r="CI30870" s="378">
        <v>53640</v>
      </c>
    </row>
    <row r="30871" spans="82:87">
      <c r="CD30871" s="34" t="s">
        <v>34736</v>
      </c>
      <c r="CG30871"/>
      <c r="CI30871" s="378">
        <v>53640</v>
      </c>
    </row>
    <row r="30872" spans="82:87">
      <c r="CD30872" s="34" t="s">
        <v>34737</v>
      </c>
      <c r="CG30872"/>
      <c r="CI30872" s="378">
        <v>53640</v>
      </c>
    </row>
    <row r="30873" spans="82:87">
      <c r="CD30873" s="34" t="s">
        <v>34738</v>
      </c>
      <c r="CG30873"/>
      <c r="CI30873" s="378">
        <v>53700</v>
      </c>
    </row>
    <row r="30874" spans="82:87">
      <c r="CD30874" s="34" t="s">
        <v>34739</v>
      </c>
      <c r="CG30874"/>
      <c r="CI30874" s="378">
        <v>53700</v>
      </c>
    </row>
    <row r="30875" spans="82:87">
      <c r="CD30875" s="34" t="s">
        <v>34740</v>
      </c>
      <c r="CG30875"/>
      <c r="CI30875" s="378">
        <v>53700</v>
      </c>
    </row>
    <row r="30876" spans="82:87">
      <c r="CD30876" s="34" t="s">
        <v>34741</v>
      </c>
      <c r="CG30876"/>
      <c r="CI30876" s="378">
        <v>53700</v>
      </c>
    </row>
    <row r="30877" spans="82:87">
      <c r="CD30877" s="34" t="s">
        <v>34742</v>
      </c>
      <c r="CG30877"/>
      <c r="CI30877" s="378">
        <v>53700</v>
      </c>
    </row>
    <row r="30878" spans="82:87">
      <c r="CD30878" s="34" t="s">
        <v>34743</v>
      </c>
      <c r="CG30878"/>
      <c r="CI30878" s="378">
        <v>53700</v>
      </c>
    </row>
    <row r="30879" spans="82:87">
      <c r="CD30879" s="34" t="s">
        <v>34744</v>
      </c>
      <c r="CG30879"/>
      <c r="CI30879" s="378">
        <v>53700</v>
      </c>
    </row>
    <row r="30880" spans="82:87">
      <c r="CD30880" s="34" t="s">
        <v>34745</v>
      </c>
      <c r="CG30880"/>
      <c r="CI30880" s="378">
        <v>53700</v>
      </c>
    </row>
    <row r="30881" spans="82:87">
      <c r="CD30881" s="34" t="s">
        <v>34746</v>
      </c>
      <c r="CG30881"/>
      <c r="CI30881" s="378">
        <v>53800</v>
      </c>
    </row>
    <row r="30882" spans="82:87">
      <c r="CD30882" s="34" t="s">
        <v>34747</v>
      </c>
      <c r="CG30882"/>
      <c r="CI30882" s="378">
        <v>53800</v>
      </c>
    </row>
    <row r="30883" spans="82:87">
      <c r="CD30883" s="34" t="s">
        <v>34748</v>
      </c>
      <c r="CG30883"/>
      <c r="CI30883" s="378">
        <v>53800</v>
      </c>
    </row>
    <row r="30884" spans="82:87">
      <c r="CD30884" s="34" t="s">
        <v>34749</v>
      </c>
      <c r="CG30884"/>
      <c r="CI30884" s="378">
        <v>53800</v>
      </c>
    </row>
    <row r="30885" spans="82:87">
      <c r="CD30885" s="34" t="s">
        <v>34750</v>
      </c>
      <c r="CG30885"/>
      <c r="CI30885" s="378">
        <v>53800</v>
      </c>
    </row>
    <row r="30886" spans="82:87">
      <c r="CD30886" s="34" t="s">
        <v>34751</v>
      </c>
      <c r="CG30886"/>
      <c r="CI30886" s="378">
        <v>53800</v>
      </c>
    </row>
    <row r="30887" spans="82:87">
      <c r="CD30887" s="34" t="s">
        <v>34752</v>
      </c>
      <c r="CG30887"/>
      <c r="CI30887" s="378">
        <v>53800</v>
      </c>
    </row>
    <row r="30888" spans="82:87">
      <c r="CD30888" s="34" t="s">
        <v>34753</v>
      </c>
      <c r="CG30888"/>
      <c r="CI30888" s="378">
        <v>53804</v>
      </c>
    </row>
    <row r="30889" spans="82:87">
      <c r="CD30889" s="34" t="s">
        <v>34754</v>
      </c>
      <c r="CG30889"/>
      <c r="CI30889" s="378">
        <v>53810</v>
      </c>
    </row>
    <row r="30890" spans="82:87">
      <c r="CD30890" s="34" t="s">
        <v>34755</v>
      </c>
      <c r="CG30890"/>
      <c r="CI30890" s="378">
        <v>53811</v>
      </c>
    </row>
    <row r="30891" spans="82:87">
      <c r="CD30891" s="34" t="s">
        <v>34756</v>
      </c>
      <c r="CG30891"/>
      <c r="CI30891" s="378">
        <v>53811</v>
      </c>
    </row>
    <row r="30892" spans="82:87">
      <c r="CD30892" s="34" t="s">
        <v>34757</v>
      </c>
      <c r="CG30892"/>
      <c r="CI30892" s="378">
        <v>53812</v>
      </c>
    </row>
    <row r="30893" spans="82:87">
      <c r="CD30893" s="34" t="s">
        <v>34758</v>
      </c>
      <c r="CG30893"/>
      <c r="CI30893" s="378">
        <v>53813</v>
      </c>
    </row>
    <row r="30894" spans="82:87">
      <c r="CD30894" s="34" t="s">
        <v>34759</v>
      </c>
      <c r="CG30894"/>
      <c r="CI30894" s="378">
        <v>53814</v>
      </c>
    </row>
    <row r="30895" spans="82:87">
      <c r="CD30895" s="34" t="s">
        <v>34760</v>
      </c>
      <c r="CG30895"/>
      <c r="CI30895" s="378">
        <v>53815</v>
      </c>
    </row>
    <row r="30896" spans="82:87">
      <c r="CD30896" s="34" t="s">
        <v>34761</v>
      </c>
      <c r="CG30896"/>
      <c r="CI30896" s="378">
        <v>53940</v>
      </c>
    </row>
    <row r="30897" spans="82:87">
      <c r="CD30897" s="34" t="s">
        <v>34762</v>
      </c>
      <c r="CG30897"/>
      <c r="CI30897" s="378">
        <v>53940</v>
      </c>
    </row>
    <row r="30898" spans="82:87">
      <c r="CD30898" s="34" t="s">
        <v>34763</v>
      </c>
      <c r="CG30898"/>
      <c r="CI30898" s="378">
        <v>53940</v>
      </c>
    </row>
    <row r="30899" spans="82:87">
      <c r="CD30899" s="34" t="s">
        <v>34764</v>
      </c>
      <c r="CG30899"/>
      <c r="CI30899" s="378">
        <v>53941</v>
      </c>
    </row>
    <row r="30900" spans="82:87">
      <c r="CD30900" s="34" t="s">
        <v>34765</v>
      </c>
      <c r="CG30900"/>
      <c r="CI30900" s="378">
        <v>53942</v>
      </c>
    </row>
    <row r="30901" spans="82:87">
      <c r="CD30901" s="34" t="s">
        <v>34766</v>
      </c>
      <c r="CG30901"/>
      <c r="CI30901" s="378">
        <v>53943</v>
      </c>
    </row>
    <row r="30902" spans="82:87">
      <c r="CD30902" s="34" t="s">
        <v>34767</v>
      </c>
      <c r="CG30902"/>
      <c r="CI30902" s="378">
        <v>53944</v>
      </c>
    </row>
    <row r="30903" spans="82:87">
      <c r="CD30903" s="34" t="s">
        <v>34768</v>
      </c>
      <c r="CG30903"/>
      <c r="CI30903" s="378">
        <v>53945</v>
      </c>
    </row>
    <row r="30904" spans="82:87">
      <c r="CD30904" s="34" t="s">
        <v>34769</v>
      </c>
      <c r="CG30904"/>
      <c r="CI30904" s="378">
        <v>53946</v>
      </c>
    </row>
    <row r="30905" spans="82:87">
      <c r="CD30905" s="34" t="s">
        <v>34770</v>
      </c>
      <c r="CG30905"/>
      <c r="CI30905" s="378">
        <v>53947</v>
      </c>
    </row>
    <row r="30906" spans="82:87">
      <c r="CD30906" s="34" t="s">
        <v>34771</v>
      </c>
      <c r="CG30906"/>
      <c r="CI30906" s="378">
        <v>53948</v>
      </c>
    </row>
    <row r="30907" spans="82:87">
      <c r="CD30907" s="34" t="s">
        <v>34772</v>
      </c>
      <c r="CG30907"/>
      <c r="CI30907" s="378">
        <v>53949</v>
      </c>
    </row>
    <row r="30908" spans="82:87">
      <c r="CD30908" s="34" t="s">
        <v>34773</v>
      </c>
      <c r="CG30908"/>
      <c r="CI30908" s="378">
        <v>53950</v>
      </c>
    </row>
    <row r="30909" spans="82:87">
      <c r="CD30909" s="34" t="s">
        <v>34774</v>
      </c>
      <c r="CG30909"/>
      <c r="CI30909" s="378">
        <v>53950</v>
      </c>
    </row>
    <row r="30910" spans="82:87">
      <c r="CD30910" s="34" t="s">
        <v>34775</v>
      </c>
      <c r="CG30910"/>
      <c r="CI30910" s="378">
        <v>53951</v>
      </c>
    </row>
    <row r="30911" spans="82:87">
      <c r="CD30911" s="34" t="s">
        <v>34776</v>
      </c>
      <c r="CG30911"/>
      <c r="CI30911" s="378">
        <v>53952</v>
      </c>
    </row>
    <row r="30912" spans="82:87">
      <c r="CD30912" s="34" t="s">
        <v>34777</v>
      </c>
      <c r="CG30912"/>
      <c r="CI30912" s="378">
        <v>53953</v>
      </c>
    </row>
    <row r="30913" spans="82:87">
      <c r="CD30913" s="34" t="s">
        <v>34778</v>
      </c>
      <c r="CG30913"/>
      <c r="CI30913" s="378">
        <v>53954</v>
      </c>
    </row>
    <row r="30914" spans="82:87">
      <c r="CD30914" s="34" t="s">
        <v>34779</v>
      </c>
      <c r="CG30914"/>
      <c r="CI30914" s="378">
        <v>53955</v>
      </c>
    </row>
    <row r="30915" spans="82:87">
      <c r="CD30915" s="34" t="s">
        <v>34780</v>
      </c>
      <c r="CG30915"/>
      <c r="CI30915" s="378">
        <v>53960</v>
      </c>
    </row>
    <row r="30916" spans="82:87">
      <c r="CD30916" s="34" t="s">
        <v>34781</v>
      </c>
      <c r="CG30916"/>
      <c r="CI30916" s="378">
        <v>53970</v>
      </c>
    </row>
    <row r="30917" spans="82:87">
      <c r="CD30917" s="34" t="s">
        <v>34782</v>
      </c>
      <c r="CG30917"/>
      <c r="CI30917" s="378">
        <v>53970</v>
      </c>
    </row>
    <row r="30918" spans="82:87">
      <c r="CD30918" s="34" t="s">
        <v>34783</v>
      </c>
      <c r="CG30918"/>
      <c r="CI30918" s="378">
        <v>53970</v>
      </c>
    </row>
    <row r="30919" spans="82:87">
      <c r="CD30919" s="34" t="s">
        <v>34784</v>
      </c>
      <c r="CG30919"/>
      <c r="CI30919" s="378">
        <v>53971</v>
      </c>
    </row>
    <row r="30920" spans="82:87">
      <c r="CD30920" s="34" t="s">
        <v>34785</v>
      </c>
      <c r="CG30920"/>
      <c r="CI30920" s="378">
        <v>53972</v>
      </c>
    </row>
    <row r="30921" spans="82:87">
      <c r="CD30921" s="34" t="s">
        <v>34786</v>
      </c>
      <c r="CG30921"/>
      <c r="CI30921" s="378">
        <v>53973</v>
      </c>
    </row>
    <row r="30922" spans="82:87">
      <c r="CD30922" s="34" t="s">
        <v>34787</v>
      </c>
      <c r="CG30922"/>
      <c r="CI30922" s="378">
        <v>53974</v>
      </c>
    </row>
    <row r="30923" spans="82:87">
      <c r="CD30923" s="34" t="s">
        <v>34788</v>
      </c>
      <c r="CG30923"/>
      <c r="CI30923" s="378">
        <v>53975</v>
      </c>
    </row>
    <row r="30924" spans="82:87">
      <c r="CD30924" s="34" t="s">
        <v>34789</v>
      </c>
      <c r="CG30924"/>
      <c r="CI30924" s="378">
        <v>53999</v>
      </c>
    </row>
    <row r="30925" spans="82:87">
      <c r="CD30925" s="34" t="s">
        <v>34790</v>
      </c>
      <c r="CG30925"/>
      <c r="CI30925" s="378">
        <v>54000</v>
      </c>
    </row>
    <row r="30926" spans="82:87">
      <c r="CD30926" s="34" t="s">
        <v>34791</v>
      </c>
      <c r="CG30926"/>
      <c r="CI30926" s="378">
        <v>54001</v>
      </c>
    </row>
    <row r="30927" spans="82:87">
      <c r="CD30927" s="34" t="s">
        <v>34792</v>
      </c>
      <c r="CG30927"/>
      <c r="CI30927" s="378">
        <v>54002</v>
      </c>
    </row>
    <row r="30928" spans="82:87">
      <c r="CD30928" s="34" t="s">
        <v>34793</v>
      </c>
      <c r="CG30928"/>
      <c r="CI30928" s="378">
        <v>54003</v>
      </c>
    </row>
    <row r="30929" spans="82:87">
      <c r="CD30929" s="34" t="s">
        <v>34794</v>
      </c>
      <c r="CG30929"/>
      <c r="CI30929" s="378">
        <v>54004</v>
      </c>
    </row>
    <row r="30930" spans="82:87">
      <c r="CD30930" s="34" t="s">
        <v>34795</v>
      </c>
      <c r="CG30930"/>
      <c r="CI30930" s="378">
        <v>54005</v>
      </c>
    </row>
    <row r="30931" spans="82:87">
      <c r="CD30931" s="34" t="s">
        <v>34796</v>
      </c>
      <c r="CG30931"/>
      <c r="CI30931" s="378">
        <v>54006</v>
      </c>
    </row>
    <row r="30932" spans="82:87">
      <c r="CD30932" s="34" t="s">
        <v>34797</v>
      </c>
      <c r="CG30932"/>
      <c r="CI30932" s="378">
        <v>54007</v>
      </c>
    </row>
    <row r="30933" spans="82:87">
      <c r="CD30933" s="34" t="s">
        <v>34798</v>
      </c>
      <c r="CG30933"/>
      <c r="CI30933" s="378">
        <v>54008</v>
      </c>
    </row>
    <row r="30934" spans="82:87">
      <c r="CD30934" s="34" t="s">
        <v>34799</v>
      </c>
      <c r="CG30934"/>
      <c r="CI30934" s="378">
        <v>54009</v>
      </c>
    </row>
    <row r="30935" spans="82:87">
      <c r="CD30935" s="34" t="s">
        <v>34800</v>
      </c>
      <c r="CG30935"/>
      <c r="CI30935" s="378">
        <v>54010</v>
      </c>
    </row>
    <row r="30936" spans="82:87">
      <c r="CD30936" s="34" t="s">
        <v>34801</v>
      </c>
      <c r="CG30936"/>
      <c r="CI30936" s="378">
        <v>54011</v>
      </c>
    </row>
    <row r="30937" spans="82:87">
      <c r="CD30937" s="34" t="s">
        <v>34802</v>
      </c>
      <c r="CG30937"/>
      <c r="CI30937" s="378">
        <v>54012</v>
      </c>
    </row>
    <row r="30938" spans="82:87">
      <c r="CD30938" s="34" t="s">
        <v>34803</v>
      </c>
      <c r="CG30938"/>
      <c r="CI30938" s="378">
        <v>54013</v>
      </c>
    </row>
    <row r="30939" spans="82:87">
      <c r="CD30939" s="34" t="s">
        <v>34804</v>
      </c>
      <c r="CG30939"/>
      <c r="CI30939" s="378">
        <v>54014</v>
      </c>
    </row>
    <row r="30940" spans="82:87">
      <c r="CD30940" s="34" t="s">
        <v>34805</v>
      </c>
      <c r="CG30940"/>
      <c r="CI30940" s="378">
        <v>54015</v>
      </c>
    </row>
    <row r="30941" spans="82:87">
      <c r="CD30941" s="34" t="s">
        <v>34806</v>
      </c>
      <c r="CG30941"/>
      <c r="CI30941" s="378">
        <v>54016</v>
      </c>
    </row>
    <row r="30942" spans="82:87">
      <c r="CD30942" s="34" t="s">
        <v>34807</v>
      </c>
      <c r="CG30942"/>
      <c r="CI30942" s="378">
        <v>54017</v>
      </c>
    </row>
    <row r="30943" spans="82:87">
      <c r="CD30943" s="34" t="s">
        <v>34808</v>
      </c>
      <c r="CG30943"/>
      <c r="CI30943" s="378">
        <v>54018</v>
      </c>
    </row>
    <row r="30944" spans="82:87">
      <c r="CD30944" s="34" t="s">
        <v>34809</v>
      </c>
      <c r="CG30944"/>
      <c r="CI30944" s="378">
        <v>54019</v>
      </c>
    </row>
    <row r="30945" spans="82:87">
      <c r="CD30945" s="34" t="s">
        <v>34810</v>
      </c>
      <c r="CG30945"/>
      <c r="CI30945" s="378">
        <v>54020</v>
      </c>
    </row>
    <row r="30946" spans="82:87">
      <c r="CD30946" s="34" t="s">
        <v>34811</v>
      </c>
      <c r="CG30946"/>
      <c r="CI30946" s="378">
        <v>54021</v>
      </c>
    </row>
    <row r="30947" spans="82:87">
      <c r="CD30947" s="34" t="s">
        <v>34812</v>
      </c>
      <c r="CG30947"/>
      <c r="CI30947" s="378">
        <v>54022</v>
      </c>
    </row>
    <row r="30948" spans="82:87">
      <c r="CD30948" s="34" t="s">
        <v>34813</v>
      </c>
      <c r="CG30948"/>
      <c r="CI30948" s="378">
        <v>54023</v>
      </c>
    </row>
    <row r="30949" spans="82:87">
      <c r="CD30949" s="34" t="s">
        <v>34814</v>
      </c>
      <c r="CG30949"/>
      <c r="CI30949" s="378">
        <v>54024</v>
      </c>
    </row>
    <row r="30950" spans="82:87">
      <c r="CD30950" s="34" t="s">
        <v>34815</v>
      </c>
      <c r="CG30950"/>
      <c r="CI30950" s="378">
        <v>54025</v>
      </c>
    </row>
    <row r="30951" spans="82:87">
      <c r="CD30951" s="34" t="s">
        <v>34816</v>
      </c>
      <c r="CG30951"/>
      <c r="CI30951" s="378">
        <v>54026</v>
      </c>
    </row>
    <row r="30952" spans="82:87">
      <c r="CD30952" s="34" t="s">
        <v>34817</v>
      </c>
      <c r="CG30952"/>
      <c r="CI30952" s="378">
        <v>54027</v>
      </c>
    </row>
    <row r="30953" spans="82:87">
      <c r="CD30953" s="34" t="s">
        <v>34818</v>
      </c>
      <c r="CG30953"/>
      <c r="CI30953" s="378">
        <v>54028</v>
      </c>
    </row>
    <row r="30954" spans="82:87">
      <c r="CD30954" s="34" t="s">
        <v>34819</v>
      </c>
      <c r="CG30954"/>
      <c r="CI30954" s="378">
        <v>54029</v>
      </c>
    </row>
    <row r="30955" spans="82:87">
      <c r="CD30955" s="34" t="s">
        <v>34820</v>
      </c>
      <c r="CG30955"/>
      <c r="CI30955" s="378">
        <v>54030</v>
      </c>
    </row>
    <row r="30956" spans="82:87">
      <c r="CD30956" s="34" t="s">
        <v>34821</v>
      </c>
      <c r="CG30956"/>
      <c r="CI30956" s="378">
        <v>54031</v>
      </c>
    </row>
    <row r="30957" spans="82:87">
      <c r="CD30957" s="34" t="s">
        <v>34822</v>
      </c>
      <c r="CG30957"/>
      <c r="CI30957" s="378">
        <v>54032</v>
      </c>
    </row>
    <row r="30958" spans="82:87">
      <c r="CD30958" s="34" t="s">
        <v>34823</v>
      </c>
      <c r="CG30958"/>
      <c r="CI30958" s="378">
        <v>54033</v>
      </c>
    </row>
    <row r="30959" spans="82:87">
      <c r="CD30959" s="34" t="s">
        <v>34824</v>
      </c>
      <c r="CG30959"/>
      <c r="CI30959" s="378">
        <v>54034</v>
      </c>
    </row>
    <row r="30960" spans="82:87">
      <c r="CD30960" s="34" t="s">
        <v>34825</v>
      </c>
      <c r="CG30960"/>
      <c r="CI30960" s="378">
        <v>54035</v>
      </c>
    </row>
    <row r="30961" spans="82:87">
      <c r="CD30961" s="34" t="s">
        <v>34826</v>
      </c>
      <c r="CG30961"/>
      <c r="CI30961" s="378">
        <v>54036</v>
      </c>
    </row>
    <row r="30962" spans="82:87">
      <c r="CD30962" s="34" t="s">
        <v>34827</v>
      </c>
      <c r="CG30962"/>
      <c r="CI30962" s="378">
        <v>54037</v>
      </c>
    </row>
    <row r="30963" spans="82:87">
      <c r="CD30963" s="34" t="s">
        <v>34828</v>
      </c>
      <c r="CG30963"/>
      <c r="CI30963" s="378">
        <v>54038</v>
      </c>
    </row>
    <row r="30964" spans="82:87">
      <c r="CD30964" s="34" t="s">
        <v>34829</v>
      </c>
      <c r="CG30964"/>
      <c r="CI30964" s="378">
        <v>54039</v>
      </c>
    </row>
    <row r="30965" spans="82:87">
      <c r="CD30965" s="34" t="s">
        <v>34830</v>
      </c>
      <c r="CG30965"/>
      <c r="CI30965" s="378">
        <v>54040</v>
      </c>
    </row>
    <row r="30966" spans="82:87">
      <c r="CD30966" s="34" t="s">
        <v>34831</v>
      </c>
      <c r="CG30966"/>
      <c r="CI30966" s="378">
        <v>54041</v>
      </c>
    </row>
    <row r="30967" spans="82:87">
      <c r="CD30967" s="34" t="s">
        <v>34832</v>
      </c>
      <c r="CG30967"/>
      <c r="CI30967" s="378">
        <v>54042</v>
      </c>
    </row>
    <row r="30968" spans="82:87">
      <c r="CD30968" s="34" t="s">
        <v>34833</v>
      </c>
      <c r="CG30968"/>
      <c r="CI30968" s="378">
        <v>54043</v>
      </c>
    </row>
    <row r="30969" spans="82:87">
      <c r="CD30969" s="34" t="s">
        <v>34834</v>
      </c>
      <c r="CG30969"/>
      <c r="CI30969" s="378">
        <v>54044</v>
      </c>
    </row>
    <row r="30970" spans="82:87">
      <c r="CD30970" s="34" t="s">
        <v>34835</v>
      </c>
      <c r="CG30970"/>
      <c r="CI30970" s="378">
        <v>54045</v>
      </c>
    </row>
    <row r="30971" spans="82:87">
      <c r="CD30971" s="34" t="s">
        <v>34836</v>
      </c>
      <c r="CG30971"/>
      <c r="CI30971" s="378">
        <v>54046</v>
      </c>
    </row>
    <row r="30972" spans="82:87">
      <c r="CD30972" s="34" t="s">
        <v>34837</v>
      </c>
      <c r="CG30972"/>
      <c r="CI30972" s="378">
        <v>54047</v>
      </c>
    </row>
    <row r="30973" spans="82:87">
      <c r="CD30973" s="34" t="s">
        <v>34838</v>
      </c>
      <c r="CG30973"/>
      <c r="CI30973" s="378">
        <v>54048</v>
      </c>
    </row>
    <row r="30974" spans="82:87">
      <c r="CD30974" s="34" t="s">
        <v>34839</v>
      </c>
      <c r="CG30974"/>
      <c r="CI30974" s="378">
        <v>54049</v>
      </c>
    </row>
    <row r="30975" spans="82:87">
      <c r="CD30975" s="34" t="s">
        <v>34840</v>
      </c>
      <c r="CG30975"/>
      <c r="CI30975" s="378">
        <v>54050</v>
      </c>
    </row>
    <row r="30976" spans="82:87">
      <c r="CD30976" s="34" t="s">
        <v>34841</v>
      </c>
      <c r="CG30976"/>
      <c r="CI30976" s="378">
        <v>54051</v>
      </c>
    </row>
    <row r="30977" spans="82:87">
      <c r="CD30977" s="34" t="s">
        <v>34842</v>
      </c>
      <c r="CG30977"/>
      <c r="CI30977" s="378">
        <v>54052</v>
      </c>
    </row>
    <row r="30978" spans="82:87">
      <c r="CD30978" s="34" t="s">
        <v>34843</v>
      </c>
      <c r="CG30978"/>
      <c r="CI30978" s="378">
        <v>54053</v>
      </c>
    </row>
    <row r="30979" spans="82:87">
      <c r="CD30979" s="34" t="s">
        <v>34844</v>
      </c>
      <c r="CG30979"/>
      <c r="CI30979" s="378">
        <v>54054</v>
      </c>
    </row>
    <row r="30980" spans="82:87">
      <c r="CD30980" s="34" t="s">
        <v>34845</v>
      </c>
      <c r="CG30980"/>
      <c r="CI30980" s="378">
        <v>54055</v>
      </c>
    </row>
    <row r="30981" spans="82:87">
      <c r="CD30981" s="34" t="s">
        <v>34846</v>
      </c>
      <c r="CG30981"/>
      <c r="CI30981" s="378">
        <v>54056</v>
      </c>
    </row>
    <row r="30982" spans="82:87">
      <c r="CD30982" s="34" t="s">
        <v>34847</v>
      </c>
      <c r="CG30982"/>
      <c r="CI30982" s="378">
        <v>54057</v>
      </c>
    </row>
    <row r="30983" spans="82:87">
      <c r="CD30983" s="34" t="s">
        <v>34848</v>
      </c>
      <c r="CG30983"/>
      <c r="CI30983" s="378">
        <v>54058</v>
      </c>
    </row>
    <row r="30984" spans="82:87">
      <c r="CD30984" s="34" t="s">
        <v>34849</v>
      </c>
      <c r="CG30984"/>
      <c r="CI30984" s="378">
        <v>54059</v>
      </c>
    </row>
    <row r="30985" spans="82:87">
      <c r="CD30985" s="34" t="s">
        <v>34850</v>
      </c>
      <c r="CG30985"/>
      <c r="CI30985" s="378">
        <v>54060</v>
      </c>
    </row>
    <row r="30986" spans="82:87">
      <c r="CD30986" s="34" t="s">
        <v>34851</v>
      </c>
      <c r="CG30986"/>
      <c r="CI30986" s="378">
        <v>54061</v>
      </c>
    </row>
    <row r="30987" spans="82:87">
      <c r="CD30987" s="34" t="s">
        <v>34852</v>
      </c>
      <c r="CG30987"/>
      <c r="CI30987" s="378">
        <v>54062</v>
      </c>
    </row>
    <row r="30988" spans="82:87">
      <c r="CD30988" s="34" t="s">
        <v>34853</v>
      </c>
      <c r="CG30988"/>
      <c r="CI30988" s="378">
        <v>54063</v>
      </c>
    </row>
    <row r="30989" spans="82:87">
      <c r="CD30989" s="34" t="s">
        <v>34854</v>
      </c>
      <c r="CG30989"/>
      <c r="CI30989" s="378">
        <v>54064</v>
      </c>
    </row>
    <row r="30990" spans="82:87">
      <c r="CD30990" s="34" t="s">
        <v>34855</v>
      </c>
      <c r="CG30990"/>
      <c r="CI30990" s="378">
        <v>54065</v>
      </c>
    </row>
    <row r="30991" spans="82:87">
      <c r="CD30991" s="34" t="s">
        <v>34856</v>
      </c>
      <c r="CG30991"/>
      <c r="CI30991" s="378">
        <v>54066</v>
      </c>
    </row>
    <row r="30992" spans="82:87">
      <c r="CD30992" s="34" t="s">
        <v>34857</v>
      </c>
      <c r="CG30992"/>
      <c r="CI30992" s="378">
        <v>54067</v>
      </c>
    </row>
    <row r="30993" spans="82:87">
      <c r="CD30993" s="34" t="s">
        <v>34858</v>
      </c>
      <c r="CG30993"/>
      <c r="CI30993" s="378">
        <v>54068</v>
      </c>
    </row>
    <row r="30994" spans="82:87">
      <c r="CD30994" s="34" t="s">
        <v>34859</v>
      </c>
      <c r="CG30994"/>
      <c r="CI30994" s="378">
        <v>54069</v>
      </c>
    </row>
    <row r="30995" spans="82:87">
      <c r="CD30995" s="34" t="s">
        <v>34860</v>
      </c>
      <c r="CG30995"/>
      <c r="CI30995" s="378">
        <v>54070</v>
      </c>
    </row>
    <row r="30996" spans="82:87">
      <c r="CD30996" s="34" t="s">
        <v>34861</v>
      </c>
      <c r="CG30996"/>
      <c r="CI30996" s="378">
        <v>54071</v>
      </c>
    </row>
    <row r="30997" spans="82:87">
      <c r="CD30997" s="34" t="s">
        <v>34862</v>
      </c>
      <c r="CG30997"/>
      <c r="CI30997" s="378">
        <v>54072</v>
      </c>
    </row>
    <row r="30998" spans="82:87">
      <c r="CD30998" s="34" t="s">
        <v>34863</v>
      </c>
      <c r="CG30998"/>
      <c r="CI30998" s="378">
        <v>54073</v>
      </c>
    </row>
    <row r="30999" spans="82:87">
      <c r="CD30999" s="34" t="s">
        <v>34864</v>
      </c>
      <c r="CG30999"/>
      <c r="CI30999" s="378">
        <v>54074</v>
      </c>
    </row>
    <row r="31000" spans="82:87">
      <c r="CD31000" s="34" t="s">
        <v>34865</v>
      </c>
      <c r="CG31000"/>
      <c r="CI31000" s="378">
        <v>54075</v>
      </c>
    </row>
    <row r="31001" spans="82:87">
      <c r="CD31001" s="34" t="s">
        <v>34866</v>
      </c>
      <c r="CG31001"/>
      <c r="CI31001" s="378">
        <v>54076</v>
      </c>
    </row>
    <row r="31002" spans="82:87">
      <c r="CD31002" s="34" t="s">
        <v>34867</v>
      </c>
      <c r="CG31002"/>
      <c r="CI31002" s="378">
        <v>54077</v>
      </c>
    </row>
    <row r="31003" spans="82:87">
      <c r="CD31003" s="34" t="s">
        <v>34868</v>
      </c>
      <c r="CG31003"/>
      <c r="CI31003" s="378">
        <v>54078</v>
      </c>
    </row>
    <row r="31004" spans="82:87">
      <c r="CD31004" s="34" t="s">
        <v>34869</v>
      </c>
      <c r="CG31004"/>
      <c r="CI31004" s="378">
        <v>54079</v>
      </c>
    </row>
    <row r="31005" spans="82:87">
      <c r="CD31005" s="34" t="s">
        <v>34870</v>
      </c>
      <c r="CG31005"/>
      <c r="CI31005" s="378">
        <v>54082</v>
      </c>
    </row>
    <row r="31006" spans="82:87">
      <c r="CD31006" s="34" t="s">
        <v>34871</v>
      </c>
      <c r="CG31006"/>
      <c r="CI31006" s="378">
        <v>54091</v>
      </c>
    </row>
    <row r="31007" spans="82:87">
      <c r="CD31007" s="34" t="s">
        <v>34872</v>
      </c>
      <c r="CG31007"/>
      <c r="CI31007" s="378">
        <v>54092</v>
      </c>
    </row>
    <row r="31008" spans="82:87">
      <c r="CD31008" s="34" t="s">
        <v>34873</v>
      </c>
      <c r="CG31008"/>
      <c r="CI31008" s="378">
        <v>54093</v>
      </c>
    </row>
    <row r="31009" spans="82:87">
      <c r="CD31009" s="34" t="s">
        <v>34874</v>
      </c>
      <c r="CG31009"/>
      <c r="CI31009" s="378">
        <v>54094</v>
      </c>
    </row>
    <row r="31010" spans="82:87">
      <c r="CD31010" s="34" t="s">
        <v>34875</v>
      </c>
      <c r="CG31010"/>
      <c r="CI31010" s="378">
        <v>54095</v>
      </c>
    </row>
    <row r="31011" spans="82:87">
      <c r="CD31011" s="34" t="s">
        <v>34876</v>
      </c>
      <c r="CG31011"/>
      <c r="CI31011" s="378">
        <v>54096</v>
      </c>
    </row>
    <row r="31012" spans="82:87">
      <c r="CD31012" s="34" t="s">
        <v>34877</v>
      </c>
      <c r="CG31012"/>
      <c r="CI31012" s="378">
        <v>54097</v>
      </c>
    </row>
    <row r="31013" spans="82:87">
      <c r="CD31013" s="34" t="s">
        <v>34878</v>
      </c>
      <c r="CG31013"/>
      <c r="CI31013" s="378">
        <v>54098</v>
      </c>
    </row>
    <row r="31014" spans="82:87">
      <c r="CD31014" s="34" t="s">
        <v>34879</v>
      </c>
      <c r="CG31014"/>
      <c r="CI31014" s="378">
        <v>54099</v>
      </c>
    </row>
    <row r="31015" spans="82:87">
      <c r="CD31015" s="34" t="s">
        <v>34880</v>
      </c>
      <c r="CG31015"/>
      <c r="CI31015" s="378">
        <v>54100</v>
      </c>
    </row>
    <row r="31016" spans="82:87">
      <c r="CD31016" s="34" t="s">
        <v>34881</v>
      </c>
      <c r="CG31016"/>
      <c r="CI31016" s="378">
        <v>54103</v>
      </c>
    </row>
    <row r="31017" spans="82:87">
      <c r="CD31017" s="34" t="s">
        <v>34882</v>
      </c>
      <c r="CG31017"/>
      <c r="CI31017" s="378">
        <v>54110</v>
      </c>
    </row>
    <row r="31018" spans="82:87">
      <c r="CD31018" s="34" t="s">
        <v>34883</v>
      </c>
      <c r="CG31018"/>
      <c r="CI31018" s="378">
        <v>54110</v>
      </c>
    </row>
    <row r="31019" spans="82:87">
      <c r="CD31019" s="34" t="s">
        <v>34884</v>
      </c>
      <c r="CG31019"/>
      <c r="CI31019" s="378">
        <v>54110</v>
      </c>
    </row>
    <row r="31020" spans="82:87">
      <c r="CD31020" s="34" t="s">
        <v>34885</v>
      </c>
      <c r="CG31020"/>
      <c r="CI31020" s="378">
        <v>54110</v>
      </c>
    </row>
    <row r="31021" spans="82:87">
      <c r="CD31021" s="34" t="s">
        <v>34886</v>
      </c>
      <c r="CG31021"/>
      <c r="CI31021" s="378">
        <v>54110</v>
      </c>
    </row>
    <row r="31022" spans="82:87">
      <c r="CD31022" s="34" t="s">
        <v>34887</v>
      </c>
      <c r="CG31022"/>
      <c r="CI31022" s="378">
        <v>54110</v>
      </c>
    </row>
    <row r="31023" spans="82:87">
      <c r="CD31023" s="34" t="s">
        <v>34888</v>
      </c>
      <c r="CG31023"/>
      <c r="CI31023" s="378">
        <v>54110</v>
      </c>
    </row>
    <row r="31024" spans="82:87">
      <c r="CD31024" s="34" t="s">
        <v>34889</v>
      </c>
      <c r="CG31024"/>
      <c r="CI31024" s="378">
        <v>54110</v>
      </c>
    </row>
    <row r="31025" spans="82:87">
      <c r="CD31025" s="34" t="s">
        <v>34890</v>
      </c>
      <c r="CG31025"/>
      <c r="CI31025" s="378">
        <v>54110</v>
      </c>
    </row>
    <row r="31026" spans="82:87">
      <c r="CD31026" s="34" t="s">
        <v>34891</v>
      </c>
      <c r="CG31026"/>
      <c r="CI31026" s="378">
        <v>54110</v>
      </c>
    </row>
    <row r="31027" spans="82:87">
      <c r="CD31027" s="34" t="s">
        <v>34892</v>
      </c>
      <c r="CG31027"/>
      <c r="CI31027" s="378">
        <v>54110</v>
      </c>
    </row>
    <row r="31028" spans="82:87">
      <c r="CD31028" s="34" t="s">
        <v>34893</v>
      </c>
      <c r="CG31028"/>
      <c r="CI31028" s="378">
        <v>54110</v>
      </c>
    </row>
    <row r="31029" spans="82:87">
      <c r="CD31029" s="34" t="s">
        <v>34894</v>
      </c>
      <c r="CG31029"/>
      <c r="CI31029" s="378">
        <v>54110</v>
      </c>
    </row>
    <row r="31030" spans="82:87">
      <c r="CD31030" s="34" t="s">
        <v>34895</v>
      </c>
      <c r="CG31030"/>
      <c r="CI31030" s="378">
        <v>54110</v>
      </c>
    </row>
    <row r="31031" spans="82:87">
      <c r="CD31031" s="34" t="s">
        <v>34896</v>
      </c>
      <c r="CG31031"/>
      <c r="CI31031" s="378">
        <v>54111</v>
      </c>
    </row>
    <row r="31032" spans="82:87">
      <c r="CD31032" s="34" t="s">
        <v>34897</v>
      </c>
      <c r="CG31032"/>
      <c r="CI31032" s="378">
        <v>54111</v>
      </c>
    </row>
    <row r="31033" spans="82:87">
      <c r="CD31033" s="34" t="s">
        <v>34898</v>
      </c>
      <c r="CG31033"/>
      <c r="CI31033" s="378">
        <v>54112</v>
      </c>
    </row>
    <row r="31034" spans="82:87">
      <c r="CD31034" s="34" t="s">
        <v>34899</v>
      </c>
      <c r="CG31034"/>
      <c r="CI31034" s="378">
        <v>54112</v>
      </c>
    </row>
    <row r="31035" spans="82:87">
      <c r="CD31035" s="34" t="s">
        <v>34900</v>
      </c>
      <c r="CG31035"/>
      <c r="CI31035" s="378">
        <v>54112</v>
      </c>
    </row>
    <row r="31036" spans="82:87">
      <c r="CD31036" s="34" t="s">
        <v>34901</v>
      </c>
      <c r="CG31036"/>
      <c r="CI31036" s="378">
        <v>54112</v>
      </c>
    </row>
    <row r="31037" spans="82:87">
      <c r="CD31037" s="34" t="s">
        <v>34902</v>
      </c>
      <c r="CG31037"/>
      <c r="CI31037" s="378">
        <v>54113</v>
      </c>
    </row>
    <row r="31038" spans="82:87">
      <c r="CD31038" s="34" t="s">
        <v>34903</v>
      </c>
      <c r="CG31038"/>
      <c r="CI31038" s="378">
        <v>54113</v>
      </c>
    </row>
    <row r="31039" spans="82:87">
      <c r="CD31039" s="34" t="s">
        <v>34904</v>
      </c>
      <c r="CG31039"/>
      <c r="CI31039" s="378">
        <v>54113</v>
      </c>
    </row>
    <row r="31040" spans="82:87">
      <c r="CD31040" s="34" t="s">
        <v>34905</v>
      </c>
      <c r="CG31040"/>
      <c r="CI31040" s="378">
        <v>54113</v>
      </c>
    </row>
    <row r="31041" spans="82:87">
      <c r="CD31041" s="34" t="s">
        <v>34906</v>
      </c>
      <c r="CG31041"/>
      <c r="CI31041" s="378">
        <v>54113</v>
      </c>
    </row>
    <row r="31042" spans="82:87">
      <c r="CD31042" s="34" t="s">
        <v>34907</v>
      </c>
      <c r="CG31042"/>
      <c r="CI31042" s="378">
        <v>54113</v>
      </c>
    </row>
    <row r="31043" spans="82:87">
      <c r="CD31043" s="34" t="s">
        <v>34908</v>
      </c>
      <c r="CG31043"/>
      <c r="CI31043" s="378">
        <v>54113</v>
      </c>
    </row>
    <row r="31044" spans="82:87">
      <c r="CD31044" s="34" t="s">
        <v>34909</v>
      </c>
      <c r="CG31044"/>
      <c r="CI31044" s="378">
        <v>54113</v>
      </c>
    </row>
    <row r="31045" spans="82:87">
      <c r="CD31045" s="34" t="s">
        <v>34910</v>
      </c>
      <c r="CG31045"/>
      <c r="CI31045" s="378">
        <v>54114</v>
      </c>
    </row>
    <row r="31046" spans="82:87">
      <c r="CD31046" s="34" t="s">
        <v>34911</v>
      </c>
      <c r="CG31046"/>
      <c r="CI31046" s="378">
        <v>54115</v>
      </c>
    </row>
    <row r="31047" spans="82:87">
      <c r="CD31047" s="34" t="s">
        <v>34912</v>
      </c>
      <c r="CG31047"/>
      <c r="CI31047" s="378">
        <v>54115</v>
      </c>
    </row>
    <row r="31048" spans="82:87">
      <c r="CD31048" s="34" t="s">
        <v>34913</v>
      </c>
      <c r="CG31048"/>
      <c r="CI31048" s="378">
        <v>54115</v>
      </c>
    </row>
    <row r="31049" spans="82:87">
      <c r="CD31049" s="34" t="s">
        <v>34914</v>
      </c>
      <c r="CG31049"/>
      <c r="CI31049" s="378">
        <v>54115</v>
      </c>
    </row>
    <row r="31050" spans="82:87">
      <c r="CD31050" s="34" t="s">
        <v>34915</v>
      </c>
      <c r="CG31050"/>
      <c r="CI31050" s="378">
        <v>54115</v>
      </c>
    </row>
    <row r="31051" spans="82:87">
      <c r="CD31051" s="34" t="s">
        <v>34916</v>
      </c>
      <c r="CG31051"/>
      <c r="CI31051" s="378">
        <v>54115</v>
      </c>
    </row>
    <row r="31052" spans="82:87">
      <c r="CD31052" s="34" t="s">
        <v>34917</v>
      </c>
      <c r="CG31052"/>
      <c r="CI31052" s="378">
        <v>54115</v>
      </c>
    </row>
    <row r="31053" spans="82:87">
      <c r="CD31053" s="34" t="s">
        <v>34918</v>
      </c>
      <c r="CG31053"/>
      <c r="CI31053" s="378">
        <v>54115</v>
      </c>
    </row>
    <row r="31054" spans="82:87">
      <c r="CD31054" s="34" t="s">
        <v>34919</v>
      </c>
      <c r="CG31054"/>
      <c r="CI31054" s="378">
        <v>54115</v>
      </c>
    </row>
    <row r="31055" spans="82:87">
      <c r="CD31055" s="34" t="s">
        <v>34920</v>
      </c>
      <c r="CG31055"/>
      <c r="CI31055" s="378">
        <v>54115</v>
      </c>
    </row>
    <row r="31056" spans="82:87">
      <c r="CD31056" s="34" t="s">
        <v>34921</v>
      </c>
      <c r="CG31056"/>
      <c r="CI31056" s="378">
        <v>54115</v>
      </c>
    </row>
    <row r="31057" spans="82:87">
      <c r="CD31057" s="34" t="s">
        <v>34922</v>
      </c>
      <c r="CG31057"/>
      <c r="CI31057" s="378">
        <v>54115</v>
      </c>
    </row>
    <row r="31058" spans="82:87">
      <c r="CD31058" s="34" t="s">
        <v>34923</v>
      </c>
      <c r="CG31058"/>
      <c r="CI31058" s="378">
        <v>54115</v>
      </c>
    </row>
    <row r="31059" spans="82:87">
      <c r="CD31059" s="34" t="s">
        <v>34924</v>
      </c>
      <c r="CG31059"/>
      <c r="CI31059" s="378">
        <v>54115</v>
      </c>
    </row>
    <row r="31060" spans="82:87">
      <c r="CD31060" s="34" t="s">
        <v>34925</v>
      </c>
      <c r="CG31060"/>
      <c r="CI31060" s="378">
        <v>54115</v>
      </c>
    </row>
    <row r="31061" spans="82:87">
      <c r="CD31061" s="34" t="s">
        <v>34926</v>
      </c>
      <c r="CG31061"/>
      <c r="CI31061" s="378">
        <v>54115</v>
      </c>
    </row>
    <row r="31062" spans="82:87">
      <c r="CD31062" s="34" t="s">
        <v>34927</v>
      </c>
      <c r="CG31062"/>
      <c r="CI31062" s="378">
        <v>54115</v>
      </c>
    </row>
    <row r="31063" spans="82:87">
      <c r="CD31063" s="34" t="s">
        <v>34928</v>
      </c>
      <c r="CG31063"/>
      <c r="CI31063" s="378">
        <v>54116</v>
      </c>
    </row>
    <row r="31064" spans="82:87">
      <c r="CD31064" s="34" t="s">
        <v>34929</v>
      </c>
      <c r="CG31064"/>
      <c r="CI31064" s="378">
        <v>54116</v>
      </c>
    </row>
    <row r="31065" spans="82:87">
      <c r="CD31065" s="34" t="s">
        <v>34930</v>
      </c>
      <c r="CG31065"/>
      <c r="CI31065" s="378">
        <v>54118</v>
      </c>
    </row>
    <row r="31066" spans="82:87">
      <c r="CD31066" s="34" t="s">
        <v>34931</v>
      </c>
      <c r="CG31066"/>
      <c r="CI31066" s="378">
        <v>54118</v>
      </c>
    </row>
    <row r="31067" spans="82:87">
      <c r="CD31067" s="34" t="s">
        <v>34932</v>
      </c>
      <c r="CG31067"/>
      <c r="CI31067" s="378">
        <v>54119</v>
      </c>
    </row>
    <row r="31068" spans="82:87">
      <c r="CD31068" s="34" t="s">
        <v>34933</v>
      </c>
      <c r="CG31068"/>
      <c r="CI31068" s="378">
        <v>54120</v>
      </c>
    </row>
    <row r="31069" spans="82:87">
      <c r="CD31069" s="34" t="s">
        <v>34934</v>
      </c>
      <c r="CG31069"/>
      <c r="CI31069" s="378">
        <v>54120</v>
      </c>
    </row>
    <row r="31070" spans="82:87">
      <c r="CD31070" s="34" t="s">
        <v>34935</v>
      </c>
      <c r="CG31070"/>
      <c r="CI31070" s="378">
        <v>54120</v>
      </c>
    </row>
    <row r="31071" spans="82:87">
      <c r="CD31071" s="34" t="s">
        <v>34936</v>
      </c>
      <c r="CG31071"/>
      <c r="CI31071" s="378">
        <v>54120</v>
      </c>
    </row>
    <row r="31072" spans="82:87">
      <c r="CD31072" s="34" t="s">
        <v>34937</v>
      </c>
      <c r="CG31072"/>
      <c r="CI31072" s="378">
        <v>54120</v>
      </c>
    </row>
    <row r="31073" spans="82:87">
      <c r="CD31073" s="34" t="s">
        <v>34938</v>
      </c>
      <c r="CG31073"/>
      <c r="CI31073" s="378">
        <v>54120</v>
      </c>
    </row>
    <row r="31074" spans="82:87">
      <c r="CD31074" s="34" t="s">
        <v>34939</v>
      </c>
      <c r="CG31074"/>
      <c r="CI31074" s="378">
        <v>54120</v>
      </c>
    </row>
    <row r="31075" spans="82:87">
      <c r="CD31075" s="34" t="s">
        <v>34940</v>
      </c>
      <c r="CG31075"/>
      <c r="CI31075" s="378">
        <v>54120</v>
      </c>
    </row>
    <row r="31076" spans="82:87">
      <c r="CD31076" s="34" t="s">
        <v>34941</v>
      </c>
      <c r="CG31076"/>
      <c r="CI31076" s="378">
        <v>54120</v>
      </c>
    </row>
    <row r="31077" spans="82:87">
      <c r="CD31077" s="34" t="s">
        <v>34942</v>
      </c>
      <c r="CG31077"/>
      <c r="CI31077" s="378">
        <v>54120</v>
      </c>
    </row>
    <row r="31078" spans="82:87">
      <c r="CD31078" s="34" t="s">
        <v>34943</v>
      </c>
      <c r="CG31078"/>
      <c r="CI31078" s="378">
        <v>54120</v>
      </c>
    </row>
    <row r="31079" spans="82:87">
      <c r="CD31079" s="34" t="s">
        <v>34944</v>
      </c>
      <c r="CG31079"/>
      <c r="CI31079" s="378">
        <v>54120</v>
      </c>
    </row>
    <row r="31080" spans="82:87">
      <c r="CD31080" s="34" t="s">
        <v>34945</v>
      </c>
      <c r="CG31080"/>
      <c r="CI31080" s="378">
        <v>54121</v>
      </c>
    </row>
    <row r="31081" spans="82:87">
      <c r="CD31081" s="34" t="s">
        <v>34946</v>
      </c>
      <c r="CG31081"/>
      <c r="CI31081" s="378">
        <v>54122</v>
      </c>
    </row>
    <row r="31082" spans="82:87">
      <c r="CD31082" s="34" t="s">
        <v>34947</v>
      </c>
      <c r="CG31082"/>
      <c r="CI31082" s="378">
        <v>54122</v>
      </c>
    </row>
    <row r="31083" spans="82:87">
      <c r="CD31083" s="34" t="s">
        <v>34948</v>
      </c>
      <c r="CG31083"/>
      <c r="CI31083" s="378">
        <v>54122</v>
      </c>
    </row>
    <row r="31084" spans="82:87">
      <c r="CD31084" s="34" t="s">
        <v>34949</v>
      </c>
      <c r="CG31084"/>
      <c r="CI31084" s="378">
        <v>54122</v>
      </c>
    </row>
    <row r="31085" spans="82:87">
      <c r="CD31085" s="34" t="s">
        <v>34950</v>
      </c>
      <c r="CG31085"/>
      <c r="CI31085" s="378">
        <v>54122</v>
      </c>
    </row>
    <row r="31086" spans="82:87">
      <c r="CD31086" s="34" t="s">
        <v>34951</v>
      </c>
      <c r="CG31086"/>
      <c r="CI31086" s="378">
        <v>54122</v>
      </c>
    </row>
    <row r="31087" spans="82:87">
      <c r="CD31087" s="34" t="s">
        <v>34952</v>
      </c>
      <c r="CG31087"/>
      <c r="CI31087" s="378">
        <v>54122</v>
      </c>
    </row>
    <row r="31088" spans="82:87">
      <c r="CD31088" s="34" t="s">
        <v>34953</v>
      </c>
      <c r="CG31088"/>
      <c r="CI31088" s="378">
        <v>54123</v>
      </c>
    </row>
    <row r="31089" spans="82:87">
      <c r="CD31089" s="34" t="s">
        <v>34954</v>
      </c>
      <c r="CG31089"/>
      <c r="CI31089" s="378">
        <v>54129</v>
      </c>
    </row>
    <row r="31090" spans="82:87">
      <c r="CD31090" s="34" t="s">
        <v>34955</v>
      </c>
      <c r="CG31090"/>
      <c r="CI31090" s="378">
        <v>54129</v>
      </c>
    </row>
    <row r="31091" spans="82:87">
      <c r="CD31091" s="34" t="s">
        <v>34956</v>
      </c>
      <c r="CG31091"/>
      <c r="CI31091" s="378">
        <v>54130</v>
      </c>
    </row>
    <row r="31092" spans="82:87">
      <c r="CD31092" s="34" t="s">
        <v>34957</v>
      </c>
      <c r="CG31092"/>
      <c r="CI31092" s="378">
        <v>54130</v>
      </c>
    </row>
    <row r="31093" spans="82:87">
      <c r="CD31093" s="34" t="s">
        <v>34958</v>
      </c>
      <c r="CG31093"/>
      <c r="CI31093" s="378">
        <v>54131</v>
      </c>
    </row>
    <row r="31094" spans="82:87">
      <c r="CD31094" s="34" t="s">
        <v>34959</v>
      </c>
      <c r="CG31094"/>
      <c r="CI31094" s="378">
        <v>54132</v>
      </c>
    </row>
    <row r="31095" spans="82:87">
      <c r="CD31095" s="34" t="s">
        <v>34960</v>
      </c>
      <c r="CG31095"/>
      <c r="CI31095" s="378">
        <v>54133</v>
      </c>
    </row>
    <row r="31096" spans="82:87">
      <c r="CD31096" s="34" t="s">
        <v>34961</v>
      </c>
      <c r="CG31096"/>
      <c r="CI31096" s="378">
        <v>54134</v>
      </c>
    </row>
    <row r="31097" spans="82:87">
      <c r="CD31097" s="34" t="s">
        <v>34962</v>
      </c>
      <c r="CG31097"/>
      <c r="CI31097" s="378">
        <v>54134</v>
      </c>
    </row>
    <row r="31098" spans="82:87">
      <c r="CD31098" s="34" t="s">
        <v>34963</v>
      </c>
      <c r="CG31098"/>
      <c r="CI31098" s="378">
        <v>54135</v>
      </c>
    </row>
    <row r="31099" spans="82:87">
      <c r="CD31099" s="34" t="s">
        <v>34964</v>
      </c>
      <c r="CG31099"/>
      <c r="CI31099" s="378">
        <v>54136</v>
      </c>
    </row>
    <row r="31100" spans="82:87">
      <c r="CD31100" s="34" t="s">
        <v>34965</v>
      </c>
      <c r="CG31100"/>
      <c r="CI31100" s="378">
        <v>54138</v>
      </c>
    </row>
    <row r="31101" spans="82:87">
      <c r="CD31101" s="34" t="s">
        <v>34966</v>
      </c>
      <c r="CG31101"/>
      <c r="CI31101" s="378">
        <v>54139</v>
      </c>
    </row>
    <row r="31102" spans="82:87">
      <c r="CD31102" s="34" t="s">
        <v>34967</v>
      </c>
      <c r="CG31102"/>
      <c r="CI31102" s="378">
        <v>54140</v>
      </c>
    </row>
    <row r="31103" spans="82:87">
      <c r="CD31103" s="34" t="s">
        <v>34968</v>
      </c>
      <c r="CG31103"/>
      <c r="CI31103" s="378">
        <v>54140</v>
      </c>
    </row>
    <row r="31104" spans="82:87">
      <c r="CD31104" s="34" t="s">
        <v>34969</v>
      </c>
      <c r="CG31104"/>
      <c r="CI31104" s="378">
        <v>54150</v>
      </c>
    </row>
    <row r="31105" spans="82:87">
      <c r="CD31105" s="34" t="s">
        <v>34970</v>
      </c>
      <c r="CG31105"/>
      <c r="CI31105" s="378">
        <v>54150</v>
      </c>
    </row>
    <row r="31106" spans="82:87">
      <c r="CD31106" s="34" t="s">
        <v>34971</v>
      </c>
      <c r="CG31106"/>
      <c r="CI31106" s="378">
        <v>54150</v>
      </c>
    </row>
    <row r="31107" spans="82:87">
      <c r="CD31107" s="34" t="s">
        <v>34972</v>
      </c>
      <c r="CG31107"/>
      <c r="CI31107" s="378">
        <v>54150</v>
      </c>
    </row>
    <row r="31108" spans="82:87">
      <c r="CD31108" s="34" t="s">
        <v>34973</v>
      </c>
      <c r="CG31108"/>
      <c r="CI31108" s="378">
        <v>54150</v>
      </c>
    </row>
    <row r="31109" spans="82:87">
      <c r="CD31109" s="34" t="s">
        <v>34974</v>
      </c>
      <c r="CG31109"/>
      <c r="CI31109" s="378">
        <v>54150</v>
      </c>
    </row>
    <row r="31110" spans="82:87">
      <c r="CD31110" s="34" t="s">
        <v>34975</v>
      </c>
      <c r="CG31110"/>
      <c r="CI31110" s="378">
        <v>54150</v>
      </c>
    </row>
    <row r="31111" spans="82:87">
      <c r="CD31111" s="34" t="s">
        <v>34976</v>
      </c>
      <c r="CG31111"/>
      <c r="CI31111" s="378">
        <v>54150</v>
      </c>
    </row>
    <row r="31112" spans="82:87">
      <c r="CD31112" s="34" t="s">
        <v>34977</v>
      </c>
      <c r="CG31112"/>
      <c r="CI31112" s="378">
        <v>54150</v>
      </c>
    </row>
    <row r="31113" spans="82:87">
      <c r="CD31113" s="34" t="s">
        <v>34978</v>
      </c>
      <c r="CG31113"/>
      <c r="CI31113" s="378">
        <v>54150</v>
      </c>
    </row>
    <row r="31114" spans="82:87">
      <c r="CD31114" s="34" t="s">
        <v>34979</v>
      </c>
      <c r="CG31114"/>
      <c r="CI31114" s="378">
        <v>54150</v>
      </c>
    </row>
    <row r="31115" spans="82:87">
      <c r="CD31115" s="34" t="s">
        <v>34980</v>
      </c>
      <c r="CG31115"/>
      <c r="CI31115" s="378">
        <v>54150</v>
      </c>
    </row>
    <row r="31116" spans="82:87">
      <c r="CD31116" s="34" t="s">
        <v>34981</v>
      </c>
      <c r="CG31116"/>
      <c r="CI31116" s="378">
        <v>54151</v>
      </c>
    </row>
    <row r="31117" spans="82:87">
      <c r="CD31117" s="34" t="s">
        <v>34982</v>
      </c>
      <c r="CG31117"/>
      <c r="CI31117" s="378">
        <v>54152</v>
      </c>
    </row>
    <row r="31118" spans="82:87">
      <c r="CD31118" s="34" t="s">
        <v>34983</v>
      </c>
      <c r="CG31118"/>
      <c r="CI31118" s="378">
        <v>54153</v>
      </c>
    </row>
    <row r="31119" spans="82:87">
      <c r="CD31119" s="34" t="s">
        <v>34984</v>
      </c>
      <c r="CG31119"/>
      <c r="CI31119" s="378">
        <v>54154</v>
      </c>
    </row>
    <row r="31120" spans="82:87">
      <c r="CD31120" s="34" t="s">
        <v>34985</v>
      </c>
      <c r="CG31120"/>
      <c r="CI31120" s="378">
        <v>54155</v>
      </c>
    </row>
    <row r="31121" spans="82:87">
      <c r="CD31121" s="34" t="s">
        <v>34986</v>
      </c>
      <c r="CG31121"/>
      <c r="CI31121" s="378">
        <v>54156</v>
      </c>
    </row>
    <row r="31122" spans="82:87">
      <c r="CD31122" s="34" t="s">
        <v>34987</v>
      </c>
      <c r="CG31122"/>
      <c r="CI31122" s="378">
        <v>54157</v>
      </c>
    </row>
    <row r="31123" spans="82:87">
      <c r="CD31123" s="34" t="s">
        <v>34988</v>
      </c>
      <c r="CG31123"/>
      <c r="CI31123" s="378">
        <v>54158</v>
      </c>
    </row>
    <row r="31124" spans="82:87">
      <c r="CD31124" s="34" t="s">
        <v>34989</v>
      </c>
      <c r="CG31124"/>
      <c r="CI31124" s="378">
        <v>54159</v>
      </c>
    </row>
    <row r="31125" spans="82:87">
      <c r="CD31125" s="34" t="s">
        <v>34990</v>
      </c>
      <c r="CG31125"/>
      <c r="CI31125" s="378">
        <v>54160</v>
      </c>
    </row>
    <row r="31126" spans="82:87">
      <c r="CD31126" s="34" t="s">
        <v>34991</v>
      </c>
      <c r="CG31126"/>
      <c r="CI31126" s="378">
        <v>54160</v>
      </c>
    </row>
    <row r="31127" spans="82:87">
      <c r="CD31127" s="34" t="s">
        <v>34992</v>
      </c>
      <c r="CG31127"/>
      <c r="CI31127" s="378">
        <v>54160</v>
      </c>
    </row>
    <row r="31128" spans="82:87">
      <c r="CD31128" s="34" t="s">
        <v>34993</v>
      </c>
      <c r="CG31128"/>
      <c r="CI31128" s="378">
        <v>54160</v>
      </c>
    </row>
    <row r="31129" spans="82:87">
      <c r="CD31129" s="34" t="s">
        <v>34994</v>
      </c>
      <c r="CG31129"/>
      <c r="CI31129" s="378">
        <v>54170</v>
      </c>
    </row>
    <row r="31130" spans="82:87">
      <c r="CD31130" s="34" t="s">
        <v>34995</v>
      </c>
      <c r="CG31130"/>
      <c r="CI31130" s="378">
        <v>54170</v>
      </c>
    </row>
    <row r="31131" spans="82:87">
      <c r="CD31131" s="34" t="s">
        <v>34996</v>
      </c>
      <c r="CG31131"/>
      <c r="CI31131" s="378">
        <v>54170</v>
      </c>
    </row>
    <row r="31132" spans="82:87">
      <c r="CD31132" s="34" t="s">
        <v>34997</v>
      </c>
      <c r="CG31132"/>
      <c r="CI31132" s="378">
        <v>54170</v>
      </c>
    </row>
    <row r="31133" spans="82:87">
      <c r="CD31133" s="34" t="s">
        <v>34998</v>
      </c>
      <c r="CG31133"/>
      <c r="CI31133" s="378">
        <v>54170</v>
      </c>
    </row>
    <row r="31134" spans="82:87">
      <c r="CD31134" s="34" t="s">
        <v>34999</v>
      </c>
      <c r="CG31134"/>
      <c r="CI31134" s="378">
        <v>54170</v>
      </c>
    </row>
    <row r="31135" spans="82:87">
      <c r="CD31135" s="34" t="s">
        <v>35000</v>
      </c>
      <c r="CG31135"/>
      <c r="CI31135" s="378">
        <v>54170</v>
      </c>
    </row>
    <row r="31136" spans="82:87">
      <c r="CD31136" s="34" t="s">
        <v>35001</v>
      </c>
      <c r="CG31136"/>
      <c r="CI31136" s="378">
        <v>54170</v>
      </c>
    </row>
    <row r="31137" spans="82:87">
      <c r="CD31137" s="34" t="s">
        <v>35002</v>
      </c>
      <c r="CG31137"/>
      <c r="CI31137" s="378">
        <v>54170</v>
      </c>
    </row>
    <row r="31138" spans="82:87">
      <c r="CD31138" s="34" t="s">
        <v>35003</v>
      </c>
      <c r="CG31138"/>
      <c r="CI31138" s="378">
        <v>54170</v>
      </c>
    </row>
    <row r="31139" spans="82:87">
      <c r="CD31139" s="34" t="s">
        <v>35004</v>
      </c>
      <c r="CG31139"/>
      <c r="CI31139" s="378">
        <v>54170</v>
      </c>
    </row>
    <row r="31140" spans="82:87">
      <c r="CD31140" s="34" t="s">
        <v>35005</v>
      </c>
      <c r="CG31140"/>
      <c r="CI31140" s="378">
        <v>54170</v>
      </c>
    </row>
    <row r="31141" spans="82:87">
      <c r="CD31141" s="34" t="s">
        <v>35006</v>
      </c>
      <c r="CG31141"/>
      <c r="CI31141" s="378">
        <v>54170</v>
      </c>
    </row>
    <row r="31142" spans="82:87">
      <c r="CD31142" s="34" t="s">
        <v>35007</v>
      </c>
      <c r="CG31142"/>
      <c r="CI31142" s="378">
        <v>54180</v>
      </c>
    </row>
    <row r="31143" spans="82:87">
      <c r="CD31143" s="34" t="s">
        <v>35008</v>
      </c>
      <c r="CG31143"/>
      <c r="CI31143" s="378">
        <v>54180</v>
      </c>
    </row>
    <row r="31144" spans="82:87">
      <c r="CD31144" s="34" t="s">
        <v>35009</v>
      </c>
      <c r="CG31144"/>
      <c r="CI31144" s="378">
        <v>54181</v>
      </c>
    </row>
    <row r="31145" spans="82:87">
      <c r="CD31145" s="34" t="s">
        <v>35010</v>
      </c>
      <c r="CG31145"/>
      <c r="CI31145" s="378">
        <v>54182</v>
      </c>
    </row>
    <row r="31146" spans="82:87">
      <c r="CD31146" s="34" t="s">
        <v>35011</v>
      </c>
      <c r="CG31146"/>
      <c r="CI31146" s="378">
        <v>54183</v>
      </c>
    </row>
    <row r="31147" spans="82:87">
      <c r="CD31147" s="34" t="s">
        <v>35012</v>
      </c>
      <c r="CG31147"/>
      <c r="CI31147" s="378">
        <v>54184</v>
      </c>
    </row>
    <row r="31148" spans="82:87">
      <c r="CD31148" s="34" t="s">
        <v>35013</v>
      </c>
      <c r="CG31148"/>
      <c r="CI31148" s="378">
        <v>54185</v>
      </c>
    </row>
    <row r="31149" spans="82:87">
      <c r="CD31149" s="34" t="s">
        <v>35014</v>
      </c>
      <c r="CG31149"/>
      <c r="CI31149" s="378">
        <v>54186</v>
      </c>
    </row>
    <row r="31150" spans="82:87">
      <c r="CD31150" s="34" t="s">
        <v>35015</v>
      </c>
      <c r="CG31150"/>
      <c r="CI31150" s="378">
        <v>54187</v>
      </c>
    </row>
    <row r="31151" spans="82:87">
      <c r="CD31151" s="34" t="s">
        <v>35016</v>
      </c>
      <c r="CG31151"/>
      <c r="CI31151" s="378">
        <v>54188</v>
      </c>
    </row>
    <row r="31152" spans="82:87">
      <c r="CD31152" s="34" t="s">
        <v>35017</v>
      </c>
      <c r="CG31152"/>
      <c r="CI31152" s="378">
        <v>54189</v>
      </c>
    </row>
    <row r="31153" spans="82:87">
      <c r="CD31153" s="34" t="s">
        <v>35018</v>
      </c>
      <c r="CG31153"/>
      <c r="CI31153" s="378">
        <v>54190</v>
      </c>
    </row>
    <row r="31154" spans="82:87">
      <c r="CD31154" s="34" t="s">
        <v>35019</v>
      </c>
      <c r="CG31154"/>
      <c r="CI31154" s="378">
        <v>54190</v>
      </c>
    </row>
    <row r="31155" spans="82:87">
      <c r="CD31155" s="34" t="s">
        <v>35020</v>
      </c>
      <c r="CG31155"/>
      <c r="CI31155" s="378">
        <v>54190</v>
      </c>
    </row>
    <row r="31156" spans="82:87">
      <c r="CD31156" s="34" t="s">
        <v>35021</v>
      </c>
      <c r="CG31156"/>
      <c r="CI31156" s="378">
        <v>54200</v>
      </c>
    </row>
    <row r="31157" spans="82:87">
      <c r="CD31157" s="34" t="s">
        <v>35022</v>
      </c>
      <c r="CG31157"/>
      <c r="CI31157" s="378">
        <v>54200</v>
      </c>
    </row>
    <row r="31158" spans="82:87">
      <c r="CD31158" s="34" t="s">
        <v>35023</v>
      </c>
      <c r="CG31158"/>
      <c r="CI31158" s="378">
        <v>54200</v>
      </c>
    </row>
    <row r="31159" spans="82:87">
      <c r="CD31159" s="34" t="s">
        <v>35024</v>
      </c>
      <c r="CG31159"/>
      <c r="CI31159" s="378">
        <v>54200</v>
      </c>
    </row>
    <row r="31160" spans="82:87">
      <c r="CD31160" s="34" t="s">
        <v>35025</v>
      </c>
      <c r="CG31160"/>
      <c r="CI31160" s="378">
        <v>54200</v>
      </c>
    </row>
    <row r="31161" spans="82:87">
      <c r="CD31161" s="34" t="s">
        <v>35026</v>
      </c>
      <c r="CG31161"/>
      <c r="CI31161" s="378">
        <v>54200</v>
      </c>
    </row>
    <row r="31162" spans="82:87">
      <c r="CD31162" s="34" t="s">
        <v>35027</v>
      </c>
      <c r="CG31162"/>
      <c r="CI31162" s="378">
        <v>54200</v>
      </c>
    </row>
    <row r="31163" spans="82:87">
      <c r="CD31163" s="34" t="s">
        <v>35028</v>
      </c>
      <c r="CG31163"/>
      <c r="CI31163" s="378">
        <v>54200</v>
      </c>
    </row>
    <row r="31164" spans="82:87">
      <c r="CD31164" s="34" t="s">
        <v>35029</v>
      </c>
      <c r="CG31164"/>
      <c r="CI31164" s="378">
        <v>54200</v>
      </c>
    </row>
    <row r="31165" spans="82:87">
      <c r="CD31165" s="34" t="s">
        <v>35030</v>
      </c>
      <c r="CG31165"/>
      <c r="CI31165" s="378">
        <v>54200</v>
      </c>
    </row>
    <row r="31166" spans="82:87">
      <c r="CD31166" s="34" t="s">
        <v>35031</v>
      </c>
      <c r="CG31166"/>
      <c r="CI31166" s="378">
        <v>54200</v>
      </c>
    </row>
    <row r="31167" spans="82:87">
      <c r="CD31167" s="34" t="s">
        <v>35032</v>
      </c>
      <c r="CG31167"/>
      <c r="CI31167" s="378">
        <v>54200</v>
      </c>
    </row>
    <row r="31168" spans="82:87">
      <c r="CD31168" s="34" t="s">
        <v>35033</v>
      </c>
      <c r="CG31168"/>
      <c r="CI31168" s="378">
        <v>54200</v>
      </c>
    </row>
    <row r="31169" spans="82:87">
      <c r="CD31169" s="34" t="s">
        <v>35034</v>
      </c>
      <c r="CG31169"/>
      <c r="CI31169" s="378">
        <v>54200</v>
      </c>
    </row>
    <row r="31170" spans="82:87">
      <c r="CD31170" s="34" t="s">
        <v>35035</v>
      </c>
      <c r="CG31170"/>
      <c r="CI31170" s="378">
        <v>54200</v>
      </c>
    </row>
    <row r="31171" spans="82:87">
      <c r="CD31171" s="34" t="s">
        <v>35036</v>
      </c>
      <c r="CG31171"/>
      <c r="CI31171" s="378">
        <v>54200</v>
      </c>
    </row>
    <row r="31172" spans="82:87">
      <c r="CD31172" s="34" t="s">
        <v>35037</v>
      </c>
      <c r="CG31172"/>
      <c r="CI31172" s="378">
        <v>54200</v>
      </c>
    </row>
    <row r="31173" spans="82:87">
      <c r="CD31173" s="34" t="s">
        <v>35038</v>
      </c>
      <c r="CG31173"/>
      <c r="CI31173" s="378">
        <v>54200</v>
      </c>
    </row>
    <row r="31174" spans="82:87">
      <c r="CD31174" s="34" t="s">
        <v>35039</v>
      </c>
      <c r="CG31174"/>
      <c r="CI31174" s="378">
        <v>54200</v>
      </c>
    </row>
    <row r="31175" spans="82:87">
      <c r="CD31175" s="34" t="s">
        <v>35040</v>
      </c>
      <c r="CG31175"/>
      <c r="CI31175" s="378">
        <v>54200</v>
      </c>
    </row>
    <row r="31176" spans="82:87">
      <c r="CD31176" s="34" t="s">
        <v>35041</v>
      </c>
      <c r="CG31176"/>
      <c r="CI31176" s="378">
        <v>54201</v>
      </c>
    </row>
    <row r="31177" spans="82:87">
      <c r="CD31177" s="34" t="s">
        <v>35042</v>
      </c>
      <c r="CG31177"/>
      <c r="CI31177" s="378">
        <v>54202</v>
      </c>
    </row>
    <row r="31178" spans="82:87">
      <c r="CD31178" s="34" t="s">
        <v>35043</v>
      </c>
      <c r="CG31178"/>
      <c r="CI31178" s="378">
        <v>54203</v>
      </c>
    </row>
    <row r="31179" spans="82:87">
      <c r="CD31179" s="34" t="s">
        <v>35044</v>
      </c>
      <c r="CG31179"/>
      <c r="CI31179" s="378">
        <v>54204</v>
      </c>
    </row>
    <row r="31180" spans="82:87">
      <c r="CD31180" s="34" t="s">
        <v>35045</v>
      </c>
      <c r="CG31180"/>
      <c r="CI31180" s="378">
        <v>54205</v>
      </c>
    </row>
    <row r="31181" spans="82:87">
      <c r="CD31181" s="34" t="s">
        <v>35046</v>
      </c>
      <c r="CG31181"/>
      <c r="CI31181" s="378">
        <v>54206</v>
      </c>
    </row>
    <row r="31182" spans="82:87">
      <c r="CD31182" s="34" t="s">
        <v>35047</v>
      </c>
      <c r="CG31182"/>
      <c r="CI31182" s="378">
        <v>54207</v>
      </c>
    </row>
    <row r="31183" spans="82:87">
      <c r="CD31183" s="34" t="s">
        <v>35048</v>
      </c>
      <c r="CG31183"/>
      <c r="CI31183" s="378">
        <v>54208</v>
      </c>
    </row>
    <row r="31184" spans="82:87">
      <c r="CD31184" s="34" t="s">
        <v>35049</v>
      </c>
      <c r="CG31184"/>
      <c r="CI31184" s="378">
        <v>54209</v>
      </c>
    </row>
    <row r="31185" spans="82:87">
      <c r="CD31185" s="34" t="s">
        <v>35050</v>
      </c>
      <c r="CG31185"/>
      <c r="CI31185" s="378">
        <v>54210</v>
      </c>
    </row>
    <row r="31186" spans="82:87">
      <c r="CD31186" s="34" t="s">
        <v>35051</v>
      </c>
      <c r="CG31186"/>
      <c r="CI31186" s="378">
        <v>54210</v>
      </c>
    </row>
    <row r="31187" spans="82:87">
      <c r="CD31187" s="34" t="s">
        <v>35052</v>
      </c>
      <c r="CG31187"/>
      <c r="CI31187" s="378">
        <v>54210</v>
      </c>
    </row>
    <row r="31188" spans="82:87">
      <c r="CD31188" s="34" t="s">
        <v>35053</v>
      </c>
      <c r="CG31188"/>
      <c r="CI31188" s="378">
        <v>54210</v>
      </c>
    </row>
    <row r="31189" spans="82:87">
      <c r="CD31189" s="34" t="s">
        <v>35054</v>
      </c>
      <c r="CG31189"/>
      <c r="CI31189" s="378">
        <v>54210</v>
      </c>
    </row>
    <row r="31190" spans="82:87">
      <c r="CD31190" s="34" t="s">
        <v>35055</v>
      </c>
      <c r="CG31190"/>
      <c r="CI31190" s="378">
        <v>54210</v>
      </c>
    </row>
    <row r="31191" spans="82:87">
      <c r="CD31191" s="34" t="s">
        <v>35056</v>
      </c>
      <c r="CG31191"/>
      <c r="CI31191" s="378">
        <v>54210</v>
      </c>
    </row>
    <row r="31192" spans="82:87">
      <c r="CD31192" s="34" t="s">
        <v>35057</v>
      </c>
      <c r="CG31192"/>
      <c r="CI31192" s="378">
        <v>54210</v>
      </c>
    </row>
    <row r="31193" spans="82:87">
      <c r="CD31193" s="34" t="s">
        <v>35058</v>
      </c>
      <c r="CG31193"/>
      <c r="CI31193" s="378">
        <v>54210</v>
      </c>
    </row>
    <row r="31194" spans="82:87">
      <c r="CD31194" s="34" t="s">
        <v>35059</v>
      </c>
      <c r="CG31194"/>
      <c r="CI31194" s="378">
        <v>54210</v>
      </c>
    </row>
    <row r="31195" spans="82:87">
      <c r="CD31195" s="34" t="s">
        <v>35060</v>
      </c>
      <c r="CG31195"/>
      <c r="CI31195" s="378">
        <v>54211</v>
      </c>
    </row>
    <row r="31196" spans="82:87">
      <c r="CD31196" s="34" t="s">
        <v>35061</v>
      </c>
      <c r="CG31196"/>
      <c r="CI31196" s="378">
        <v>54212</v>
      </c>
    </row>
    <row r="31197" spans="82:87">
      <c r="CD31197" s="34" t="s">
        <v>35062</v>
      </c>
      <c r="CG31197"/>
      <c r="CI31197" s="378">
        <v>54213</v>
      </c>
    </row>
    <row r="31198" spans="82:87">
      <c r="CD31198" s="34" t="s">
        <v>35063</v>
      </c>
      <c r="CG31198"/>
      <c r="CI31198" s="378">
        <v>54214</v>
      </c>
    </row>
    <row r="31199" spans="82:87">
      <c r="CD31199" s="34" t="s">
        <v>35064</v>
      </c>
      <c r="CG31199"/>
      <c r="CI31199" s="378">
        <v>54215</v>
      </c>
    </row>
    <row r="31200" spans="82:87">
      <c r="CD31200" s="34" t="s">
        <v>35065</v>
      </c>
      <c r="CG31200"/>
      <c r="CI31200" s="378">
        <v>54220</v>
      </c>
    </row>
    <row r="31201" spans="82:87">
      <c r="CD31201" s="34" t="s">
        <v>35066</v>
      </c>
      <c r="CG31201"/>
      <c r="CI31201" s="378">
        <v>54230</v>
      </c>
    </row>
    <row r="31202" spans="82:87">
      <c r="CD31202" s="34" t="s">
        <v>35067</v>
      </c>
      <c r="CG31202"/>
      <c r="CI31202" s="378">
        <v>54230</v>
      </c>
    </row>
    <row r="31203" spans="82:87">
      <c r="CD31203" s="34" t="s">
        <v>35068</v>
      </c>
      <c r="CG31203"/>
      <c r="CI31203" s="378">
        <v>54230</v>
      </c>
    </row>
    <row r="31204" spans="82:87">
      <c r="CD31204" s="34" t="s">
        <v>35069</v>
      </c>
      <c r="CG31204"/>
      <c r="CI31204" s="378">
        <v>54230</v>
      </c>
    </row>
    <row r="31205" spans="82:87">
      <c r="CD31205" s="34" t="s">
        <v>35070</v>
      </c>
      <c r="CG31205"/>
      <c r="CI31205" s="378">
        <v>54240</v>
      </c>
    </row>
    <row r="31206" spans="82:87">
      <c r="CD31206" s="34" t="s">
        <v>35071</v>
      </c>
      <c r="CG31206"/>
      <c r="CI31206" s="378">
        <v>54250</v>
      </c>
    </row>
    <row r="31207" spans="82:87">
      <c r="CD31207" s="34" t="s">
        <v>35072</v>
      </c>
      <c r="CG31207"/>
      <c r="CI31207" s="378">
        <v>54260</v>
      </c>
    </row>
    <row r="31208" spans="82:87">
      <c r="CD31208" s="34" t="s">
        <v>35073</v>
      </c>
      <c r="CG31208"/>
      <c r="CI31208" s="378">
        <v>54260</v>
      </c>
    </row>
    <row r="31209" spans="82:87">
      <c r="CD31209" s="34" t="s">
        <v>35074</v>
      </c>
      <c r="CG31209"/>
      <c r="CI31209" s="378">
        <v>54260</v>
      </c>
    </row>
    <row r="31210" spans="82:87">
      <c r="CD31210" s="34" t="s">
        <v>35075</v>
      </c>
      <c r="CG31210"/>
      <c r="CI31210" s="378">
        <v>54260</v>
      </c>
    </row>
    <row r="31211" spans="82:87">
      <c r="CD31211" s="34" t="s">
        <v>35076</v>
      </c>
      <c r="CG31211"/>
      <c r="CI31211" s="378">
        <v>54260</v>
      </c>
    </row>
    <row r="31212" spans="82:87">
      <c r="CD31212" s="34" t="s">
        <v>35077</v>
      </c>
      <c r="CG31212"/>
      <c r="CI31212" s="378">
        <v>54260</v>
      </c>
    </row>
    <row r="31213" spans="82:87">
      <c r="CD31213" s="34" t="s">
        <v>35078</v>
      </c>
      <c r="CG31213"/>
      <c r="CI31213" s="378">
        <v>54260</v>
      </c>
    </row>
    <row r="31214" spans="82:87">
      <c r="CD31214" s="34" t="s">
        <v>35079</v>
      </c>
      <c r="CG31214"/>
      <c r="CI31214" s="378">
        <v>54260</v>
      </c>
    </row>
    <row r="31215" spans="82:87">
      <c r="CD31215" s="34" t="s">
        <v>35080</v>
      </c>
      <c r="CG31215"/>
      <c r="CI31215" s="378">
        <v>54260</v>
      </c>
    </row>
    <row r="31216" spans="82:87">
      <c r="CD31216" s="34" t="s">
        <v>35081</v>
      </c>
      <c r="CG31216"/>
      <c r="CI31216" s="378">
        <v>54260</v>
      </c>
    </row>
    <row r="31217" spans="82:87">
      <c r="CD31217" s="34" t="s">
        <v>35082</v>
      </c>
      <c r="CG31217"/>
      <c r="CI31217" s="378">
        <v>54260</v>
      </c>
    </row>
    <row r="31218" spans="82:87">
      <c r="CD31218" s="34" t="s">
        <v>35083</v>
      </c>
      <c r="CG31218"/>
      <c r="CI31218" s="378">
        <v>54260</v>
      </c>
    </row>
    <row r="31219" spans="82:87">
      <c r="CD31219" s="34" t="s">
        <v>35084</v>
      </c>
      <c r="CG31219"/>
      <c r="CI31219" s="378">
        <v>54260</v>
      </c>
    </row>
    <row r="31220" spans="82:87">
      <c r="CD31220" s="34" t="s">
        <v>35085</v>
      </c>
      <c r="CG31220"/>
      <c r="CI31220" s="378">
        <v>54260</v>
      </c>
    </row>
    <row r="31221" spans="82:87">
      <c r="CD31221" s="34" t="s">
        <v>35086</v>
      </c>
      <c r="CG31221"/>
      <c r="CI31221" s="378">
        <v>54261</v>
      </c>
    </row>
    <row r="31222" spans="82:87">
      <c r="CD31222" s="34" t="s">
        <v>35087</v>
      </c>
      <c r="CG31222"/>
      <c r="CI31222" s="378">
        <v>54262</v>
      </c>
    </row>
    <row r="31223" spans="82:87">
      <c r="CD31223" s="34" t="s">
        <v>35088</v>
      </c>
      <c r="CG31223"/>
      <c r="CI31223" s="378">
        <v>54263</v>
      </c>
    </row>
    <row r="31224" spans="82:87">
      <c r="CD31224" s="34" t="s">
        <v>35089</v>
      </c>
      <c r="CG31224"/>
      <c r="CI31224" s="378">
        <v>54264</v>
      </c>
    </row>
    <row r="31225" spans="82:87">
      <c r="CD31225" s="34" t="s">
        <v>35090</v>
      </c>
      <c r="CG31225"/>
      <c r="CI31225" s="378">
        <v>54265</v>
      </c>
    </row>
    <row r="31226" spans="82:87">
      <c r="CD31226" s="34" t="s">
        <v>35091</v>
      </c>
      <c r="CG31226"/>
      <c r="CI31226" s="378">
        <v>54270</v>
      </c>
    </row>
    <row r="31227" spans="82:87">
      <c r="CD31227" s="34" t="s">
        <v>35092</v>
      </c>
      <c r="CG31227"/>
      <c r="CI31227" s="378">
        <v>54271</v>
      </c>
    </row>
    <row r="31228" spans="82:87">
      <c r="CD31228" s="34" t="s">
        <v>35093</v>
      </c>
      <c r="CG31228"/>
      <c r="CI31228" s="378">
        <v>54272</v>
      </c>
    </row>
    <row r="31229" spans="82:87">
      <c r="CD31229" s="34" t="s">
        <v>35094</v>
      </c>
      <c r="CG31229"/>
      <c r="CI31229" s="378">
        <v>54273</v>
      </c>
    </row>
    <row r="31230" spans="82:87">
      <c r="CD31230" s="34" t="s">
        <v>35095</v>
      </c>
      <c r="CG31230"/>
      <c r="CI31230" s="378">
        <v>54274</v>
      </c>
    </row>
    <row r="31231" spans="82:87">
      <c r="CD31231" s="34" t="s">
        <v>35096</v>
      </c>
      <c r="CG31231"/>
      <c r="CI31231" s="378">
        <v>54275</v>
      </c>
    </row>
    <row r="31232" spans="82:87">
      <c r="CD31232" s="34" t="s">
        <v>35097</v>
      </c>
      <c r="CG31232"/>
      <c r="CI31232" s="378">
        <v>54279</v>
      </c>
    </row>
    <row r="31233" spans="82:87">
      <c r="CD31233" s="34" t="s">
        <v>35098</v>
      </c>
      <c r="CG31233"/>
      <c r="CI31233" s="378">
        <v>54280</v>
      </c>
    </row>
    <row r="31234" spans="82:87">
      <c r="CD31234" s="34" t="s">
        <v>35099</v>
      </c>
      <c r="CG31234"/>
      <c r="CI31234" s="378">
        <v>54280</v>
      </c>
    </row>
    <row r="31235" spans="82:87">
      <c r="CD31235" s="34" t="s">
        <v>35100</v>
      </c>
      <c r="CG31235"/>
      <c r="CI31235" s="378">
        <v>54280</v>
      </c>
    </row>
    <row r="31236" spans="82:87">
      <c r="CD31236" s="34" t="s">
        <v>35101</v>
      </c>
      <c r="CG31236"/>
      <c r="CI31236" s="378">
        <v>54280</v>
      </c>
    </row>
    <row r="31237" spans="82:87">
      <c r="CD31237" s="34" t="s">
        <v>35102</v>
      </c>
      <c r="CG31237"/>
      <c r="CI31237" s="378">
        <v>54280</v>
      </c>
    </row>
    <row r="31238" spans="82:87">
      <c r="CD31238" s="34" t="s">
        <v>35103</v>
      </c>
      <c r="CG31238"/>
      <c r="CI31238" s="378">
        <v>54280</v>
      </c>
    </row>
    <row r="31239" spans="82:87">
      <c r="CD31239" s="34" t="s">
        <v>35104</v>
      </c>
      <c r="CG31239"/>
      <c r="CI31239" s="378">
        <v>54280</v>
      </c>
    </row>
    <row r="31240" spans="82:87">
      <c r="CD31240" s="34" t="s">
        <v>35105</v>
      </c>
      <c r="CG31240"/>
      <c r="CI31240" s="378">
        <v>54280</v>
      </c>
    </row>
    <row r="31241" spans="82:87">
      <c r="CD31241" s="34" t="s">
        <v>35106</v>
      </c>
      <c r="CG31241"/>
      <c r="CI31241" s="378">
        <v>54280</v>
      </c>
    </row>
    <row r="31242" spans="82:87">
      <c r="CD31242" s="34" t="s">
        <v>35107</v>
      </c>
      <c r="CG31242"/>
      <c r="CI31242" s="378">
        <v>54290</v>
      </c>
    </row>
    <row r="31243" spans="82:87">
      <c r="CD31243" s="34" t="s">
        <v>35108</v>
      </c>
      <c r="CG31243"/>
      <c r="CI31243" s="378">
        <v>54290</v>
      </c>
    </row>
    <row r="31244" spans="82:87">
      <c r="CD31244" s="34" t="s">
        <v>35109</v>
      </c>
      <c r="CG31244"/>
      <c r="CI31244" s="378">
        <v>54290</v>
      </c>
    </row>
    <row r="31245" spans="82:87">
      <c r="CD31245" s="34" t="s">
        <v>35110</v>
      </c>
      <c r="CG31245"/>
      <c r="CI31245" s="378">
        <v>54290</v>
      </c>
    </row>
    <row r="31246" spans="82:87">
      <c r="CD31246" s="34" t="s">
        <v>35111</v>
      </c>
      <c r="CG31246"/>
      <c r="CI31246" s="378">
        <v>54290</v>
      </c>
    </row>
    <row r="31247" spans="82:87">
      <c r="CD31247" s="34" t="s">
        <v>35112</v>
      </c>
      <c r="CG31247"/>
      <c r="CI31247" s="378">
        <v>54290</v>
      </c>
    </row>
    <row r="31248" spans="82:87">
      <c r="CD31248" s="34" t="s">
        <v>35113</v>
      </c>
      <c r="CG31248"/>
      <c r="CI31248" s="378">
        <v>54290</v>
      </c>
    </row>
    <row r="31249" spans="82:87">
      <c r="CD31249" s="34" t="s">
        <v>35114</v>
      </c>
      <c r="CG31249"/>
      <c r="CI31249" s="378">
        <v>54290</v>
      </c>
    </row>
    <row r="31250" spans="82:87">
      <c r="CD31250" s="34" t="s">
        <v>35115</v>
      </c>
      <c r="CG31250"/>
      <c r="CI31250" s="378">
        <v>54290</v>
      </c>
    </row>
    <row r="31251" spans="82:87">
      <c r="CD31251" s="34" t="s">
        <v>35116</v>
      </c>
      <c r="CG31251"/>
      <c r="CI31251" s="378">
        <v>54290</v>
      </c>
    </row>
    <row r="31252" spans="82:87">
      <c r="CD31252" s="34" t="s">
        <v>35117</v>
      </c>
      <c r="CG31252"/>
      <c r="CI31252" s="378">
        <v>54290</v>
      </c>
    </row>
    <row r="31253" spans="82:87">
      <c r="CD31253" s="34" t="s">
        <v>35118</v>
      </c>
      <c r="CG31253"/>
      <c r="CI31253" s="378">
        <v>54290</v>
      </c>
    </row>
    <row r="31254" spans="82:87">
      <c r="CD31254" s="34" t="s">
        <v>35119</v>
      </c>
      <c r="CG31254"/>
      <c r="CI31254" s="378">
        <v>54290</v>
      </c>
    </row>
    <row r="31255" spans="82:87">
      <c r="CD31255" s="34" t="s">
        <v>35120</v>
      </c>
      <c r="CG31255"/>
      <c r="CI31255" s="378">
        <v>54290</v>
      </c>
    </row>
    <row r="31256" spans="82:87">
      <c r="CD31256" s="34" t="s">
        <v>35121</v>
      </c>
      <c r="CG31256"/>
      <c r="CI31256" s="378">
        <v>54290</v>
      </c>
    </row>
    <row r="31257" spans="82:87">
      <c r="CD31257" s="34" t="s">
        <v>35122</v>
      </c>
      <c r="CG31257"/>
      <c r="CI31257" s="378">
        <v>54290</v>
      </c>
    </row>
    <row r="31258" spans="82:87">
      <c r="CD31258" s="34" t="s">
        <v>35123</v>
      </c>
      <c r="CG31258"/>
      <c r="CI31258" s="378">
        <v>54290</v>
      </c>
    </row>
    <row r="31259" spans="82:87">
      <c r="CD31259" s="34" t="s">
        <v>35124</v>
      </c>
      <c r="CG31259"/>
      <c r="CI31259" s="378">
        <v>54290</v>
      </c>
    </row>
    <row r="31260" spans="82:87">
      <c r="CD31260" s="34" t="s">
        <v>35125</v>
      </c>
      <c r="CG31260"/>
      <c r="CI31260" s="378">
        <v>54290</v>
      </c>
    </row>
    <row r="31261" spans="82:87">
      <c r="CD31261" s="34" t="s">
        <v>35126</v>
      </c>
      <c r="CG31261"/>
      <c r="CI31261" s="378">
        <v>54290</v>
      </c>
    </row>
    <row r="31262" spans="82:87">
      <c r="CD31262" s="34" t="s">
        <v>35127</v>
      </c>
      <c r="CG31262"/>
      <c r="CI31262" s="378">
        <v>54290</v>
      </c>
    </row>
    <row r="31263" spans="82:87">
      <c r="CD31263" s="34" t="s">
        <v>35128</v>
      </c>
      <c r="CG31263"/>
      <c r="CI31263" s="378">
        <v>54290</v>
      </c>
    </row>
    <row r="31264" spans="82:87">
      <c r="CD31264" s="34" t="s">
        <v>35129</v>
      </c>
      <c r="CG31264"/>
      <c r="CI31264" s="378">
        <v>54290</v>
      </c>
    </row>
    <row r="31265" spans="82:87">
      <c r="CD31265" s="34" t="s">
        <v>35130</v>
      </c>
      <c r="CG31265"/>
      <c r="CI31265" s="378">
        <v>54290</v>
      </c>
    </row>
    <row r="31266" spans="82:87">
      <c r="CD31266" s="34" t="s">
        <v>35131</v>
      </c>
      <c r="CG31266"/>
      <c r="CI31266" s="378">
        <v>54298</v>
      </c>
    </row>
    <row r="31267" spans="82:87">
      <c r="CD31267" s="34" t="s">
        <v>35132</v>
      </c>
      <c r="CG31267"/>
      <c r="CI31267" s="378">
        <v>54300</v>
      </c>
    </row>
    <row r="31268" spans="82:87">
      <c r="CD31268" s="34" t="s">
        <v>35133</v>
      </c>
      <c r="CG31268"/>
      <c r="CI31268" s="378">
        <v>54300</v>
      </c>
    </row>
    <row r="31269" spans="82:87">
      <c r="CD31269" s="34" t="s">
        <v>35134</v>
      </c>
      <c r="CG31269"/>
      <c r="CI31269" s="378">
        <v>54300</v>
      </c>
    </row>
    <row r="31270" spans="82:87">
      <c r="CD31270" s="34" t="s">
        <v>35135</v>
      </c>
      <c r="CG31270"/>
      <c r="CI31270" s="378">
        <v>54300</v>
      </c>
    </row>
    <row r="31271" spans="82:87">
      <c r="CD31271" s="34" t="s">
        <v>35136</v>
      </c>
      <c r="CG31271"/>
      <c r="CI31271" s="378">
        <v>54300</v>
      </c>
    </row>
    <row r="31272" spans="82:87">
      <c r="CD31272" s="34" t="s">
        <v>35137</v>
      </c>
      <c r="CG31272"/>
      <c r="CI31272" s="378">
        <v>54300</v>
      </c>
    </row>
    <row r="31273" spans="82:87">
      <c r="CD31273" s="34" t="s">
        <v>35138</v>
      </c>
      <c r="CG31273"/>
      <c r="CI31273" s="378">
        <v>54300</v>
      </c>
    </row>
    <row r="31274" spans="82:87">
      <c r="CD31274" s="34" t="s">
        <v>35139</v>
      </c>
      <c r="CG31274"/>
      <c r="CI31274" s="378">
        <v>54300</v>
      </c>
    </row>
    <row r="31275" spans="82:87">
      <c r="CD31275" s="34" t="s">
        <v>35140</v>
      </c>
      <c r="CG31275"/>
      <c r="CI31275" s="378">
        <v>54300</v>
      </c>
    </row>
    <row r="31276" spans="82:87">
      <c r="CD31276" s="34" t="s">
        <v>35141</v>
      </c>
      <c r="CG31276"/>
      <c r="CI31276" s="378">
        <v>54300</v>
      </c>
    </row>
    <row r="31277" spans="82:87">
      <c r="CD31277" s="34" t="s">
        <v>35142</v>
      </c>
      <c r="CG31277"/>
      <c r="CI31277" s="378">
        <v>54300</v>
      </c>
    </row>
    <row r="31278" spans="82:87">
      <c r="CD31278" s="34" t="s">
        <v>35143</v>
      </c>
      <c r="CG31278"/>
      <c r="CI31278" s="378">
        <v>54300</v>
      </c>
    </row>
    <row r="31279" spans="82:87">
      <c r="CD31279" s="34" t="s">
        <v>35144</v>
      </c>
      <c r="CG31279"/>
      <c r="CI31279" s="378">
        <v>54300</v>
      </c>
    </row>
    <row r="31280" spans="82:87">
      <c r="CD31280" s="34" t="s">
        <v>35145</v>
      </c>
      <c r="CG31280"/>
      <c r="CI31280" s="378">
        <v>54300</v>
      </c>
    </row>
    <row r="31281" spans="82:87">
      <c r="CD31281" s="34" t="s">
        <v>35146</v>
      </c>
      <c r="CG31281"/>
      <c r="CI31281" s="378">
        <v>54300</v>
      </c>
    </row>
    <row r="31282" spans="82:87">
      <c r="CD31282" s="34" t="s">
        <v>35147</v>
      </c>
      <c r="CG31282"/>
      <c r="CI31282" s="378">
        <v>54300</v>
      </c>
    </row>
    <row r="31283" spans="82:87">
      <c r="CD31283" s="34" t="s">
        <v>35148</v>
      </c>
      <c r="CG31283"/>
      <c r="CI31283" s="378">
        <v>54300</v>
      </c>
    </row>
    <row r="31284" spans="82:87">
      <c r="CD31284" s="34" t="s">
        <v>35149</v>
      </c>
      <c r="CG31284"/>
      <c r="CI31284" s="378">
        <v>54300</v>
      </c>
    </row>
    <row r="31285" spans="82:87">
      <c r="CD31285" s="34" t="s">
        <v>35150</v>
      </c>
      <c r="CG31285"/>
      <c r="CI31285" s="378">
        <v>54301</v>
      </c>
    </row>
    <row r="31286" spans="82:87">
      <c r="CD31286" s="34" t="s">
        <v>35151</v>
      </c>
      <c r="CG31286"/>
      <c r="CI31286" s="378">
        <v>54302</v>
      </c>
    </row>
    <row r="31287" spans="82:87">
      <c r="CD31287" s="34" t="s">
        <v>35152</v>
      </c>
      <c r="CG31287"/>
      <c r="CI31287" s="378">
        <v>54303</v>
      </c>
    </row>
    <row r="31288" spans="82:87">
      <c r="CD31288" s="34" t="s">
        <v>35153</v>
      </c>
      <c r="CG31288"/>
      <c r="CI31288" s="378">
        <v>54304</v>
      </c>
    </row>
    <row r="31289" spans="82:87">
      <c r="CD31289" s="34" t="s">
        <v>35154</v>
      </c>
      <c r="CG31289"/>
      <c r="CI31289" s="378">
        <v>54305</v>
      </c>
    </row>
    <row r="31290" spans="82:87">
      <c r="CD31290" s="34" t="s">
        <v>35155</v>
      </c>
      <c r="CG31290"/>
      <c r="CI31290" s="378">
        <v>54306</v>
      </c>
    </row>
    <row r="31291" spans="82:87">
      <c r="CD31291" s="34" t="s">
        <v>35156</v>
      </c>
      <c r="CG31291"/>
      <c r="CI31291" s="378">
        <v>54307</v>
      </c>
    </row>
    <row r="31292" spans="82:87">
      <c r="CD31292" s="34" t="s">
        <v>35157</v>
      </c>
      <c r="CG31292"/>
      <c r="CI31292" s="378">
        <v>54308</v>
      </c>
    </row>
    <row r="31293" spans="82:87">
      <c r="CD31293" s="34" t="s">
        <v>35158</v>
      </c>
      <c r="CG31293"/>
      <c r="CI31293" s="378">
        <v>54309</v>
      </c>
    </row>
    <row r="31294" spans="82:87">
      <c r="CD31294" s="34" t="s">
        <v>35159</v>
      </c>
      <c r="CG31294"/>
      <c r="CI31294" s="378">
        <v>54310</v>
      </c>
    </row>
    <row r="31295" spans="82:87">
      <c r="CD31295" s="34" t="s">
        <v>35160</v>
      </c>
      <c r="CG31295"/>
      <c r="CI31295" s="378">
        <v>54311</v>
      </c>
    </row>
    <row r="31296" spans="82:87">
      <c r="CD31296" s="34" t="s">
        <v>35161</v>
      </c>
      <c r="CG31296"/>
      <c r="CI31296" s="378">
        <v>54311</v>
      </c>
    </row>
    <row r="31297" spans="82:87">
      <c r="CD31297" s="34" t="s">
        <v>35162</v>
      </c>
      <c r="CG31297"/>
      <c r="CI31297" s="378">
        <v>54312</v>
      </c>
    </row>
    <row r="31298" spans="82:87">
      <c r="CD31298" s="34" t="s">
        <v>35163</v>
      </c>
      <c r="CG31298"/>
      <c r="CI31298" s="378">
        <v>54313</v>
      </c>
    </row>
    <row r="31299" spans="82:87">
      <c r="CD31299" s="34" t="s">
        <v>35164</v>
      </c>
      <c r="CG31299"/>
      <c r="CI31299" s="378">
        <v>54314</v>
      </c>
    </row>
    <row r="31300" spans="82:87">
      <c r="CD31300" s="34" t="s">
        <v>35165</v>
      </c>
      <c r="CG31300"/>
      <c r="CI31300" s="378">
        <v>54315</v>
      </c>
    </row>
    <row r="31301" spans="82:87">
      <c r="CD31301" s="34" t="s">
        <v>35166</v>
      </c>
      <c r="CG31301"/>
      <c r="CI31301" s="378">
        <v>54316</v>
      </c>
    </row>
    <row r="31302" spans="82:87">
      <c r="CD31302" s="34" t="s">
        <v>35167</v>
      </c>
      <c r="CG31302"/>
      <c r="CI31302" s="378">
        <v>54317</v>
      </c>
    </row>
    <row r="31303" spans="82:87">
      <c r="CD31303" s="34" t="s">
        <v>35168</v>
      </c>
      <c r="CG31303"/>
      <c r="CI31303" s="378">
        <v>54318</v>
      </c>
    </row>
    <row r="31304" spans="82:87">
      <c r="CD31304" s="34" t="s">
        <v>35169</v>
      </c>
      <c r="CG31304"/>
      <c r="CI31304" s="378">
        <v>54319</v>
      </c>
    </row>
    <row r="31305" spans="82:87">
      <c r="CD31305" s="34" t="s">
        <v>35170</v>
      </c>
      <c r="CG31305"/>
      <c r="CI31305" s="378">
        <v>54320</v>
      </c>
    </row>
    <row r="31306" spans="82:87">
      <c r="CD31306" s="34" t="s">
        <v>35171</v>
      </c>
      <c r="CG31306"/>
      <c r="CI31306" s="378">
        <v>54320</v>
      </c>
    </row>
    <row r="31307" spans="82:87">
      <c r="CD31307" s="34" t="s">
        <v>35172</v>
      </c>
      <c r="CG31307"/>
      <c r="CI31307" s="378">
        <v>54330</v>
      </c>
    </row>
    <row r="31308" spans="82:87">
      <c r="CD31308" s="34" t="s">
        <v>35173</v>
      </c>
      <c r="CG31308"/>
      <c r="CI31308" s="378">
        <v>54330</v>
      </c>
    </row>
    <row r="31309" spans="82:87">
      <c r="CD31309" s="34" t="s">
        <v>35174</v>
      </c>
      <c r="CG31309"/>
      <c r="CI31309" s="378">
        <v>54330</v>
      </c>
    </row>
    <row r="31310" spans="82:87">
      <c r="CD31310" s="34" t="s">
        <v>35175</v>
      </c>
      <c r="CG31310"/>
      <c r="CI31310" s="378">
        <v>54330</v>
      </c>
    </row>
    <row r="31311" spans="82:87">
      <c r="CD31311" s="34" t="s">
        <v>35176</v>
      </c>
      <c r="CG31311"/>
      <c r="CI31311" s="378">
        <v>54330</v>
      </c>
    </row>
    <row r="31312" spans="82:87">
      <c r="CD31312" s="34" t="s">
        <v>35177</v>
      </c>
      <c r="CG31312"/>
      <c r="CI31312" s="378">
        <v>54330</v>
      </c>
    </row>
    <row r="31313" spans="82:87">
      <c r="CD31313" s="34" t="s">
        <v>35178</v>
      </c>
      <c r="CG31313"/>
      <c r="CI31313" s="378">
        <v>54330</v>
      </c>
    </row>
    <row r="31314" spans="82:87">
      <c r="CD31314" s="34" t="s">
        <v>35179</v>
      </c>
      <c r="CG31314"/>
      <c r="CI31314" s="378">
        <v>54330</v>
      </c>
    </row>
    <row r="31315" spans="82:87">
      <c r="CD31315" s="34" t="s">
        <v>35180</v>
      </c>
      <c r="CG31315"/>
      <c r="CI31315" s="378">
        <v>54330</v>
      </c>
    </row>
    <row r="31316" spans="82:87">
      <c r="CD31316" s="34" t="s">
        <v>35181</v>
      </c>
      <c r="CG31316"/>
      <c r="CI31316" s="378">
        <v>54330</v>
      </c>
    </row>
    <row r="31317" spans="82:87">
      <c r="CD31317" s="34" t="s">
        <v>35182</v>
      </c>
      <c r="CG31317"/>
      <c r="CI31317" s="378">
        <v>54330</v>
      </c>
    </row>
    <row r="31318" spans="82:87">
      <c r="CD31318" s="34" t="s">
        <v>35183</v>
      </c>
      <c r="CG31318"/>
      <c r="CI31318" s="378">
        <v>54330</v>
      </c>
    </row>
    <row r="31319" spans="82:87">
      <c r="CD31319" s="34" t="s">
        <v>35184</v>
      </c>
      <c r="CG31319"/>
      <c r="CI31319" s="378">
        <v>54330</v>
      </c>
    </row>
    <row r="31320" spans="82:87">
      <c r="CD31320" s="34" t="s">
        <v>35185</v>
      </c>
      <c r="CG31320"/>
      <c r="CI31320" s="378">
        <v>54330</v>
      </c>
    </row>
    <row r="31321" spans="82:87">
      <c r="CD31321" s="34" t="s">
        <v>35186</v>
      </c>
      <c r="CG31321"/>
      <c r="CI31321" s="378">
        <v>54330</v>
      </c>
    </row>
    <row r="31322" spans="82:87">
      <c r="CD31322" s="34" t="s">
        <v>35187</v>
      </c>
      <c r="CG31322"/>
      <c r="CI31322" s="378">
        <v>54330</v>
      </c>
    </row>
    <row r="31323" spans="82:87">
      <c r="CD31323" s="34" t="s">
        <v>35188</v>
      </c>
      <c r="CG31323"/>
      <c r="CI31323" s="378">
        <v>54330</v>
      </c>
    </row>
    <row r="31324" spans="82:87">
      <c r="CD31324" s="34" t="s">
        <v>35189</v>
      </c>
      <c r="CG31324"/>
      <c r="CI31324" s="378">
        <v>54330</v>
      </c>
    </row>
    <row r="31325" spans="82:87">
      <c r="CD31325" s="34" t="s">
        <v>35190</v>
      </c>
      <c r="CG31325"/>
      <c r="CI31325" s="378">
        <v>54330</v>
      </c>
    </row>
    <row r="31326" spans="82:87">
      <c r="CD31326" s="34" t="s">
        <v>35191</v>
      </c>
      <c r="CG31326"/>
      <c r="CI31326" s="378">
        <v>54340</v>
      </c>
    </row>
    <row r="31327" spans="82:87">
      <c r="CD31327" s="34" t="s">
        <v>35192</v>
      </c>
      <c r="CG31327"/>
      <c r="CI31327" s="378">
        <v>54343</v>
      </c>
    </row>
    <row r="31328" spans="82:87">
      <c r="CD31328" s="34" t="s">
        <v>35193</v>
      </c>
      <c r="CG31328"/>
      <c r="CI31328" s="378">
        <v>54350</v>
      </c>
    </row>
    <row r="31329" spans="82:87">
      <c r="CD31329" s="34" t="s">
        <v>35194</v>
      </c>
      <c r="CG31329"/>
      <c r="CI31329" s="378">
        <v>54350</v>
      </c>
    </row>
    <row r="31330" spans="82:87">
      <c r="CD31330" s="34" t="s">
        <v>35195</v>
      </c>
      <c r="CG31330"/>
      <c r="CI31330" s="378">
        <v>54360</v>
      </c>
    </row>
    <row r="31331" spans="82:87">
      <c r="CD31331" s="34" t="s">
        <v>35196</v>
      </c>
      <c r="CG31331"/>
      <c r="CI31331" s="378">
        <v>54360</v>
      </c>
    </row>
    <row r="31332" spans="82:87">
      <c r="CD31332" s="34" t="s">
        <v>35197</v>
      </c>
      <c r="CG31332"/>
      <c r="CI31332" s="378">
        <v>54360</v>
      </c>
    </row>
    <row r="31333" spans="82:87">
      <c r="CD31333" s="34" t="s">
        <v>35198</v>
      </c>
      <c r="CG31333"/>
      <c r="CI31333" s="378">
        <v>54360</v>
      </c>
    </row>
    <row r="31334" spans="82:87">
      <c r="CD31334" s="34" t="s">
        <v>35199</v>
      </c>
      <c r="CG31334"/>
      <c r="CI31334" s="378">
        <v>54360</v>
      </c>
    </row>
    <row r="31335" spans="82:87">
      <c r="CD31335" s="34" t="s">
        <v>35200</v>
      </c>
      <c r="CG31335"/>
      <c r="CI31335" s="378">
        <v>54360</v>
      </c>
    </row>
    <row r="31336" spans="82:87">
      <c r="CD31336" s="34" t="s">
        <v>35201</v>
      </c>
      <c r="CG31336"/>
      <c r="CI31336" s="378">
        <v>54360</v>
      </c>
    </row>
    <row r="31337" spans="82:87">
      <c r="CD31337" s="34" t="s">
        <v>35202</v>
      </c>
      <c r="CG31337"/>
      <c r="CI31337" s="378">
        <v>54360</v>
      </c>
    </row>
    <row r="31338" spans="82:87">
      <c r="CD31338" s="34" t="s">
        <v>35203</v>
      </c>
      <c r="CG31338"/>
      <c r="CI31338" s="378">
        <v>54360</v>
      </c>
    </row>
    <row r="31339" spans="82:87">
      <c r="CD31339" s="34" t="s">
        <v>35204</v>
      </c>
      <c r="CG31339"/>
      <c r="CI31339" s="378">
        <v>54360</v>
      </c>
    </row>
    <row r="31340" spans="82:87">
      <c r="CD31340" s="34" t="s">
        <v>35205</v>
      </c>
      <c r="CG31340"/>
      <c r="CI31340" s="378">
        <v>54370</v>
      </c>
    </row>
    <row r="31341" spans="82:87">
      <c r="CD31341" s="34" t="s">
        <v>35206</v>
      </c>
      <c r="CG31341"/>
      <c r="CI31341" s="378">
        <v>54370</v>
      </c>
    </row>
    <row r="31342" spans="82:87">
      <c r="CD31342" s="34" t="s">
        <v>35207</v>
      </c>
      <c r="CG31342"/>
      <c r="CI31342" s="378">
        <v>54370</v>
      </c>
    </row>
    <row r="31343" spans="82:87">
      <c r="CD31343" s="34" t="s">
        <v>35208</v>
      </c>
      <c r="CG31343"/>
      <c r="CI31343" s="378">
        <v>54370</v>
      </c>
    </row>
    <row r="31344" spans="82:87">
      <c r="CD31344" s="34" t="s">
        <v>35209</v>
      </c>
      <c r="CG31344"/>
      <c r="CI31344" s="378">
        <v>54370</v>
      </c>
    </row>
    <row r="31345" spans="82:87">
      <c r="CD31345" s="34" t="s">
        <v>35210</v>
      </c>
      <c r="CG31345"/>
      <c r="CI31345" s="378">
        <v>54370</v>
      </c>
    </row>
    <row r="31346" spans="82:87">
      <c r="CD31346" s="34" t="s">
        <v>35211</v>
      </c>
      <c r="CG31346"/>
      <c r="CI31346" s="378">
        <v>54370</v>
      </c>
    </row>
    <row r="31347" spans="82:87">
      <c r="CD31347" s="34" t="s">
        <v>35212</v>
      </c>
      <c r="CG31347"/>
      <c r="CI31347" s="378">
        <v>54370</v>
      </c>
    </row>
    <row r="31348" spans="82:87">
      <c r="CD31348" s="34" t="s">
        <v>35213</v>
      </c>
      <c r="CG31348"/>
      <c r="CI31348" s="378">
        <v>54370</v>
      </c>
    </row>
    <row r="31349" spans="82:87">
      <c r="CD31349" s="34" t="s">
        <v>35214</v>
      </c>
      <c r="CG31349"/>
      <c r="CI31349" s="378">
        <v>54370</v>
      </c>
    </row>
    <row r="31350" spans="82:87">
      <c r="CD31350" s="34" t="s">
        <v>35215</v>
      </c>
      <c r="CG31350"/>
      <c r="CI31350" s="378">
        <v>54370</v>
      </c>
    </row>
    <row r="31351" spans="82:87">
      <c r="CD31351" s="34" t="s">
        <v>35216</v>
      </c>
      <c r="CG31351"/>
      <c r="CI31351" s="378">
        <v>54370</v>
      </c>
    </row>
    <row r="31352" spans="82:87">
      <c r="CD31352" s="34" t="s">
        <v>35217</v>
      </c>
      <c r="CG31352"/>
      <c r="CI31352" s="378">
        <v>54370</v>
      </c>
    </row>
    <row r="31353" spans="82:87">
      <c r="CD31353" s="34" t="s">
        <v>35218</v>
      </c>
      <c r="CG31353"/>
      <c r="CI31353" s="378">
        <v>54370</v>
      </c>
    </row>
    <row r="31354" spans="82:87">
      <c r="CD31354" s="34" t="s">
        <v>35219</v>
      </c>
      <c r="CG31354"/>
      <c r="CI31354" s="378">
        <v>54370</v>
      </c>
    </row>
    <row r="31355" spans="82:87">
      <c r="CD31355" s="34" t="s">
        <v>35220</v>
      </c>
      <c r="CG31355"/>
      <c r="CI31355" s="378">
        <v>54370</v>
      </c>
    </row>
    <row r="31356" spans="82:87">
      <c r="CD31356" s="34" t="s">
        <v>35221</v>
      </c>
      <c r="CG31356"/>
      <c r="CI31356" s="378">
        <v>54370</v>
      </c>
    </row>
    <row r="31357" spans="82:87">
      <c r="CD31357" s="34" t="s">
        <v>35222</v>
      </c>
      <c r="CG31357"/>
      <c r="CI31357" s="378">
        <v>54370</v>
      </c>
    </row>
    <row r="31358" spans="82:87">
      <c r="CD31358" s="34" t="s">
        <v>35223</v>
      </c>
      <c r="CG31358"/>
      <c r="CI31358" s="378">
        <v>54370</v>
      </c>
    </row>
    <row r="31359" spans="82:87">
      <c r="CD31359" s="34" t="s">
        <v>35224</v>
      </c>
      <c r="CG31359"/>
      <c r="CI31359" s="378">
        <v>54370</v>
      </c>
    </row>
    <row r="31360" spans="82:87">
      <c r="CD31360" s="34" t="s">
        <v>35225</v>
      </c>
      <c r="CG31360"/>
      <c r="CI31360" s="378">
        <v>54370</v>
      </c>
    </row>
    <row r="31361" spans="82:87">
      <c r="CD31361" s="34" t="s">
        <v>35226</v>
      </c>
      <c r="CG31361"/>
      <c r="CI31361" s="378">
        <v>54370</v>
      </c>
    </row>
    <row r="31362" spans="82:87">
      <c r="CD31362" s="34" t="s">
        <v>35227</v>
      </c>
      <c r="CG31362"/>
      <c r="CI31362" s="378">
        <v>54370</v>
      </c>
    </row>
    <row r="31363" spans="82:87">
      <c r="CD31363" s="34" t="s">
        <v>35228</v>
      </c>
      <c r="CG31363"/>
      <c r="CI31363" s="378">
        <v>54370</v>
      </c>
    </row>
    <row r="31364" spans="82:87">
      <c r="CD31364" s="34" t="s">
        <v>35229</v>
      </c>
      <c r="CG31364"/>
      <c r="CI31364" s="378">
        <v>54370</v>
      </c>
    </row>
    <row r="31365" spans="82:87">
      <c r="CD31365" s="34" t="s">
        <v>35230</v>
      </c>
      <c r="CG31365"/>
      <c r="CI31365" s="378">
        <v>54370</v>
      </c>
    </row>
    <row r="31366" spans="82:87">
      <c r="CD31366" s="34" t="s">
        <v>35231</v>
      </c>
      <c r="CG31366"/>
      <c r="CI31366" s="378">
        <v>54370</v>
      </c>
    </row>
    <row r="31367" spans="82:87">
      <c r="CD31367" s="34" t="s">
        <v>35232</v>
      </c>
      <c r="CG31367"/>
      <c r="CI31367" s="378">
        <v>54380</v>
      </c>
    </row>
    <row r="31368" spans="82:87">
      <c r="CD31368" s="34" t="s">
        <v>35233</v>
      </c>
      <c r="CG31368"/>
      <c r="CI31368" s="378">
        <v>54380</v>
      </c>
    </row>
    <row r="31369" spans="82:87">
      <c r="CD31369" s="34" t="s">
        <v>35234</v>
      </c>
      <c r="CG31369"/>
      <c r="CI31369" s="378">
        <v>54380</v>
      </c>
    </row>
    <row r="31370" spans="82:87">
      <c r="CD31370" s="34" t="s">
        <v>35235</v>
      </c>
      <c r="CG31370"/>
      <c r="CI31370" s="378">
        <v>54380</v>
      </c>
    </row>
    <row r="31371" spans="82:87">
      <c r="CD31371" s="34" t="s">
        <v>35236</v>
      </c>
      <c r="CG31371"/>
      <c r="CI31371" s="378">
        <v>54380</v>
      </c>
    </row>
    <row r="31372" spans="82:87">
      <c r="CD31372" s="34" t="s">
        <v>35237</v>
      </c>
      <c r="CG31372"/>
      <c r="CI31372" s="378">
        <v>54380</v>
      </c>
    </row>
    <row r="31373" spans="82:87">
      <c r="CD31373" s="34" t="s">
        <v>35238</v>
      </c>
      <c r="CG31373"/>
      <c r="CI31373" s="378">
        <v>54380</v>
      </c>
    </row>
    <row r="31374" spans="82:87">
      <c r="CD31374" s="34" t="s">
        <v>35239</v>
      </c>
      <c r="CG31374"/>
      <c r="CI31374" s="378">
        <v>54380</v>
      </c>
    </row>
    <row r="31375" spans="82:87">
      <c r="CD31375" s="34" t="s">
        <v>35240</v>
      </c>
      <c r="CG31375"/>
      <c r="CI31375" s="378">
        <v>54380</v>
      </c>
    </row>
    <row r="31376" spans="82:87">
      <c r="CD31376" s="34" t="s">
        <v>35241</v>
      </c>
      <c r="CG31376"/>
      <c r="CI31376" s="378">
        <v>54380</v>
      </c>
    </row>
    <row r="31377" spans="82:87">
      <c r="CD31377" s="34" t="s">
        <v>35242</v>
      </c>
      <c r="CG31377"/>
      <c r="CI31377" s="378">
        <v>54380</v>
      </c>
    </row>
    <row r="31378" spans="82:87">
      <c r="CD31378" s="34" t="s">
        <v>35243</v>
      </c>
      <c r="CG31378"/>
      <c r="CI31378" s="378">
        <v>54380</v>
      </c>
    </row>
    <row r="31379" spans="82:87">
      <c r="CD31379" s="34" t="s">
        <v>35244</v>
      </c>
      <c r="CG31379"/>
      <c r="CI31379" s="378">
        <v>54385</v>
      </c>
    </row>
    <row r="31380" spans="82:87">
      <c r="CD31380" s="34" t="s">
        <v>35245</v>
      </c>
      <c r="CG31380"/>
      <c r="CI31380" s="378">
        <v>54385</v>
      </c>
    </row>
    <row r="31381" spans="82:87">
      <c r="CD31381" s="34" t="s">
        <v>35246</v>
      </c>
      <c r="CG31381"/>
      <c r="CI31381" s="378">
        <v>54385</v>
      </c>
    </row>
    <row r="31382" spans="82:87">
      <c r="CD31382" s="34" t="s">
        <v>35247</v>
      </c>
      <c r="CG31382"/>
      <c r="CI31382" s="378">
        <v>54385</v>
      </c>
    </row>
    <row r="31383" spans="82:87">
      <c r="CD31383" s="34" t="s">
        <v>35248</v>
      </c>
      <c r="CG31383"/>
      <c r="CI31383" s="378">
        <v>54385</v>
      </c>
    </row>
    <row r="31384" spans="82:87">
      <c r="CD31384" s="34" t="s">
        <v>35249</v>
      </c>
      <c r="CG31384"/>
      <c r="CI31384" s="378">
        <v>54385</v>
      </c>
    </row>
    <row r="31385" spans="82:87">
      <c r="CD31385" s="34" t="s">
        <v>35250</v>
      </c>
      <c r="CG31385"/>
      <c r="CI31385" s="378">
        <v>54385</v>
      </c>
    </row>
    <row r="31386" spans="82:87">
      <c r="CD31386" s="34" t="s">
        <v>35251</v>
      </c>
      <c r="CG31386"/>
      <c r="CI31386" s="378">
        <v>54385</v>
      </c>
    </row>
    <row r="31387" spans="82:87">
      <c r="CD31387" s="34" t="s">
        <v>35252</v>
      </c>
      <c r="CG31387"/>
      <c r="CI31387" s="378">
        <v>54390</v>
      </c>
    </row>
    <row r="31388" spans="82:87">
      <c r="CD31388" s="34" t="s">
        <v>35253</v>
      </c>
      <c r="CG31388"/>
      <c r="CI31388" s="378">
        <v>54400</v>
      </c>
    </row>
    <row r="31389" spans="82:87">
      <c r="CD31389" s="34" t="s">
        <v>35254</v>
      </c>
      <c r="CG31389"/>
      <c r="CI31389" s="378">
        <v>54400</v>
      </c>
    </row>
    <row r="31390" spans="82:87">
      <c r="CD31390" s="34" t="s">
        <v>35255</v>
      </c>
      <c r="CG31390"/>
      <c r="CI31390" s="378">
        <v>54400</v>
      </c>
    </row>
    <row r="31391" spans="82:87">
      <c r="CD31391" s="34" t="s">
        <v>35256</v>
      </c>
      <c r="CG31391"/>
      <c r="CI31391" s="378">
        <v>54400</v>
      </c>
    </row>
    <row r="31392" spans="82:87">
      <c r="CD31392" s="34" t="s">
        <v>35257</v>
      </c>
      <c r="CG31392"/>
      <c r="CI31392" s="378">
        <v>54400</v>
      </c>
    </row>
    <row r="31393" spans="82:87">
      <c r="CD31393" s="34" t="s">
        <v>35258</v>
      </c>
      <c r="CG31393"/>
      <c r="CI31393" s="378">
        <v>54400</v>
      </c>
    </row>
    <row r="31394" spans="82:87">
      <c r="CD31394" s="34" t="s">
        <v>35259</v>
      </c>
      <c r="CG31394"/>
      <c r="CI31394" s="378">
        <v>54400</v>
      </c>
    </row>
    <row r="31395" spans="82:87">
      <c r="CD31395" s="34" t="s">
        <v>35260</v>
      </c>
      <c r="CG31395"/>
      <c r="CI31395" s="378">
        <v>54400</v>
      </c>
    </row>
    <row r="31396" spans="82:87">
      <c r="CD31396" s="34" t="s">
        <v>35261</v>
      </c>
      <c r="CG31396"/>
      <c r="CI31396" s="378">
        <v>54401</v>
      </c>
    </row>
    <row r="31397" spans="82:87">
      <c r="CD31397" s="34" t="s">
        <v>35262</v>
      </c>
      <c r="CG31397"/>
      <c r="CI31397" s="378">
        <v>54402</v>
      </c>
    </row>
    <row r="31398" spans="82:87">
      <c r="CD31398" s="34" t="s">
        <v>35263</v>
      </c>
      <c r="CG31398"/>
      <c r="CI31398" s="378">
        <v>54403</v>
      </c>
    </row>
    <row r="31399" spans="82:87">
      <c r="CD31399" s="34" t="s">
        <v>35264</v>
      </c>
      <c r="CG31399"/>
      <c r="CI31399" s="378">
        <v>54404</v>
      </c>
    </row>
    <row r="31400" spans="82:87">
      <c r="CD31400" s="34" t="s">
        <v>35265</v>
      </c>
      <c r="CG31400"/>
      <c r="CI31400" s="378">
        <v>54405</v>
      </c>
    </row>
    <row r="31401" spans="82:87">
      <c r="CD31401" s="34" t="s">
        <v>35266</v>
      </c>
      <c r="CG31401"/>
      <c r="CI31401" s="378">
        <v>54406</v>
      </c>
    </row>
    <row r="31402" spans="82:87">
      <c r="CD31402" s="34" t="s">
        <v>35267</v>
      </c>
      <c r="CG31402"/>
      <c r="CI31402" s="378">
        <v>54407</v>
      </c>
    </row>
    <row r="31403" spans="82:87">
      <c r="CD31403" s="34" t="s">
        <v>35268</v>
      </c>
      <c r="CG31403"/>
      <c r="CI31403" s="378">
        <v>54408</v>
      </c>
    </row>
    <row r="31404" spans="82:87">
      <c r="CD31404" s="34" t="s">
        <v>35269</v>
      </c>
      <c r="CG31404"/>
      <c r="CI31404" s="378">
        <v>54409</v>
      </c>
    </row>
    <row r="31405" spans="82:87">
      <c r="CD31405" s="34" t="s">
        <v>35270</v>
      </c>
      <c r="CG31405"/>
      <c r="CI31405" s="378">
        <v>54410</v>
      </c>
    </row>
    <row r="31406" spans="82:87">
      <c r="CD31406" s="34" t="s">
        <v>35271</v>
      </c>
      <c r="CG31406"/>
      <c r="CI31406" s="378">
        <v>54411</v>
      </c>
    </row>
    <row r="31407" spans="82:87">
      <c r="CD31407" s="34" t="s">
        <v>35272</v>
      </c>
      <c r="CG31407"/>
      <c r="CI31407" s="378">
        <v>54412</v>
      </c>
    </row>
    <row r="31408" spans="82:87">
      <c r="CD31408" s="34" t="s">
        <v>35273</v>
      </c>
      <c r="CG31408"/>
      <c r="CI31408" s="378">
        <v>54413</v>
      </c>
    </row>
    <row r="31409" spans="82:87">
      <c r="CD31409" s="34" t="s">
        <v>35274</v>
      </c>
      <c r="CG31409"/>
      <c r="CI31409" s="378">
        <v>54414</v>
      </c>
    </row>
    <row r="31410" spans="82:87">
      <c r="CD31410" s="34" t="s">
        <v>35275</v>
      </c>
      <c r="CG31410"/>
      <c r="CI31410" s="378">
        <v>54414</v>
      </c>
    </row>
    <row r="31411" spans="82:87">
      <c r="CD31411" s="34" t="s">
        <v>35276</v>
      </c>
      <c r="CG31411"/>
      <c r="CI31411" s="378">
        <v>54420</v>
      </c>
    </row>
    <row r="31412" spans="82:87">
      <c r="CD31412" s="34" t="s">
        <v>35277</v>
      </c>
      <c r="CG31412"/>
      <c r="CI31412" s="378">
        <v>54420</v>
      </c>
    </row>
    <row r="31413" spans="82:87">
      <c r="CD31413" s="34" t="s">
        <v>35278</v>
      </c>
      <c r="CG31413"/>
      <c r="CI31413" s="378">
        <v>54425</v>
      </c>
    </row>
    <row r="31414" spans="82:87">
      <c r="CD31414" s="34" t="s">
        <v>35279</v>
      </c>
      <c r="CG31414"/>
      <c r="CI31414" s="378">
        <v>54425</v>
      </c>
    </row>
    <row r="31415" spans="82:87">
      <c r="CD31415" s="34" t="s">
        <v>35280</v>
      </c>
      <c r="CG31415"/>
      <c r="CI31415" s="378">
        <v>54430</v>
      </c>
    </row>
    <row r="31416" spans="82:87">
      <c r="CD31416" s="34" t="s">
        <v>35281</v>
      </c>
      <c r="CG31416"/>
      <c r="CI31416" s="378">
        <v>54440</v>
      </c>
    </row>
    <row r="31417" spans="82:87">
      <c r="CD31417" s="34" t="s">
        <v>35282</v>
      </c>
      <c r="CG31417"/>
      <c r="CI31417" s="378">
        <v>54450</v>
      </c>
    </row>
    <row r="31418" spans="82:87">
      <c r="CD31418" s="34" t="s">
        <v>35283</v>
      </c>
      <c r="CG31418"/>
      <c r="CI31418" s="378">
        <v>54450</v>
      </c>
    </row>
    <row r="31419" spans="82:87">
      <c r="CD31419" s="34" t="s">
        <v>35284</v>
      </c>
      <c r="CG31419"/>
      <c r="CI31419" s="378">
        <v>54450</v>
      </c>
    </row>
    <row r="31420" spans="82:87">
      <c r="CD31420" s="34" t="s">
        <v>35285</v>
      </c>
      <c r="CG31420"/>
      <c r="CI31420" s="378">
        <v>54450</v>
      </c>
    </row>
    <row r="31421" spans="82:87">
      <c r="CD31421" s="34" t="s">
        <v>35286</v>
      </c>
      <c r="CG31421"/>
      <c r="CI31421" s="378">
        <v>54450</v>
      </c>
    </row>
    <row r="31422" spans="82:87">
      <c r="CD31422" s="34" t="s">
        <v>35287</v>
      </c>
      <c r="CG31422"/>
      <c r="CI31422" s="378">
        <v>54450</v>
      </c>
    </row>
    <row r="31423" spans="82:87">
      <c r="CD31423" s="34" t="s">
        <v>35288</v>
      </c>
      <c r="CG31423"/>
      <c r="CI31423" s="378">
        <v>54450</v>
      </c>
    </row>
    <row r="31424" spans="82:87">
      <c r="CD31424" s="34" t="s">
        <v>35289</v>
      </c>
      <c r="CG31424"/>
      <c r="CI31424" s="378">
        <v>54450</v>
      </c>
    </row>
    <row r="31425" spans="82:87">
      <c r="CD31425" s="34" t="s">
        <v>35290</v>
      </c>
      <c r="CG31425"/>
      <c r="CI31425" s="378">
        <v>54450</v>
      </c>
    </row>
    <row r="31426" spans="82:87">
      <c r="CD31426" s="34" t="s">
        <v>35291</v>
      </c>
      <c r="CG31426"/>
      <c r="CI31426" s="378">
        <v>54450</v>
      </c>
    </row>
    <row r="31427" spans="82:87">
      <c r="CD31427" s="34" t="s">
        <v>35292</v>
      </c>
      <c r="CG31427"/>
      <c r="CI31427" s="378">
        <v>54450</v>
      </c>
    </row>
    <row r="31428" spans="82:87">
      <c r="CD31428" s="34" t="s">
        <v>35293</v>
      </c>
      <c r="CG31428"/>
      <c r="CI31428" s="378">
        <v>54450</v>
      </c>
    </row>
    <row r="31429" spans="82:87">
      <c r="CD31429" s="34" t="s">
        <v>35294</v>
      </c>
      <c r="CG31429"/>
      <c r="CI31429" s="378">
        <v>54450</v>
      </c>
    </row>
    <row r="31430" spans="82:87">
      <c r="CD31430" s="34" t="s">
        <v>35295</v>
      </c>
      <c r="CG31430"/>
      <c r="CI31430" s="378">
        <v>54450</v>
      </c>
    </row>
    <row r="31431" spans="82:87">
      <c r="CD31431" s="34" t="s">
        <v>35296</v>
      </c>
      <c r="CG31431"/>
      <c r="CI31431" s="378">
        <v>54450</v>
      </c>
    </row>
    <row r="31432" spans="82:87">
      <c r="CD31432" s="34" t="s">
        <v>35297</v>
      </c>
      <c r="CG31432"/>
      <c r="CI31432" s="378">
        <v>54450</v>
      </c>
    </row>
    <row r="31433" spans="82:87">
      <c r="CD31433" s="34" t="s">
        <v>35298</v>
      </c>
      <c r="CG31433"/>
      <c r="CI31433" s="378">
        <v>54450</v>
      </c>
    </row>
    <row r="31434" spans="82:87">
      <c r="CD31434" s="34" t="s">
        <v>35299</v>
      </c>
      <c r="CG31434"/>
      <c r="CI31434" s="378">
        <v>54450</v>
      </c>
    </row>
    <row r="31435" spans="82:87">
      <c r="CD31435" s="34" t="s">
        <v>35300</v>
      </c>
      <c r="CG31435"/>
      <c r="CI31435" s="378">
        <v>54450</v>
      </c>
    </row>
    <row r="31436" spans="82:87">
      <c r="CD31436" s="34" t="s">
        <v>35301</v>
      </c>
      <c r="CG31436"/>
      <c r="CI31436" s="378">
        <v>54450</v>
      </c>
    </row>
    <row r="31437" spans="82:87">
      <c r="CD31437" s="34" t="s">
        <v>35302</v>
      </c>
      <c r="CG31437"/>
      <c r="CI31437" s="378">
        <v>54450</v>
      </c>
    </row>
    <row r="31438" spans="82:87">
      <c r="CD31438" s="34" t="s">
        <v>35303</v>
      </c>
      <c r="CG31438"/>
      <c r="CI31438" s="378">
        <v>54450</v>
      </c>
    </row>
    <row r="31439" spans="82:87">
      <c r="CD31439" s="34" t="s">
        <v>35304</v>
      </c>
      <c r="CG31439"/>
      <c r="CI31439" s="378">
        <v>54450</v>
      </c>
    </row>
    <row r="31440" spans="82:87">
      <c r="CD31440" s="34" t="s">
        <v>35305</v>
      </c>
      <c r="CG31440"/>
      <c r="CI31440" s="378">
        <v>54450</v>
      </c>
    </row>
    <row r="31441" spans="82:87">
      <c r="CD31441" s="34" t="s">
        <v>35306</v>
      </c>
      <c r="CG31441"/>
      <c r="CI31441" s="378">
        <v>54450</v>
      </c>
    </row>
    <row r="31442" spans="82:87">
      <c r="CD31442" s="34" t="s">
        <v>35307</v>
      </c>
      <c r="CG31442"/>
      <c r="CI31442" s="378">
        <v>54450</v>
      </c>
    </row>
    <row r="31443" spans="82:87">
      <c r="CD31443" s="34" t="s">
        <v>35308</v>
      </c>
      <c r="CG31443"/>
      <c r="CI31443" s="378">
        <v>54450</v>
      </c>
    </row>
    <row r="31444" spans="82:87">
      <c r="CD31444" s="34" t="s">
        <v>35309</v>
      </c>
      <c r="CG31444"/>
      <c r="CI31444" s="378">
        <v>54450</v>
      </c>
    </row>
    <row r="31445" spans="82:87">
      <c r="CD31445" s="34" t="s">
        <v>35310</v>
      </c>
      <c r="CG31445"/>
      <c r="CI31445" s="378">
        <v>54450</v>
      </c>
    </row>
    <row r="31446" spans="82:87">
      <c r="CD31446" s="34" t="s">
        <v>35311</v>
      </c>
      <c r="CG31446"/>
      <c r="CI31446" s="378">
        <v>54450</v>
      </c>
    </row>
    <row r="31447" spans="82:87">
      <c r="CD31447" s="34" t="s">
        <v>35312</v>
      </c>
      <c r="CG31447"/>
      <c r="CI31447" s="378">
        <v>54460</v>
      </c>
    </row>
    <row r="31448" spans="82:87">
      <c r="CD31448" s="34" t="s">
        <v>35313</v>
      </c>
      <c r="CG31448"/>
      <c r="CI31448" s="378">
        <v>54460</v>
      </c>
    </row>
    <row r="31449" spans="82:87">
      <c r="CD31449" s="34" t="s">
        <v>35314</v>
      </c>
      <c r="CG31449"/>
      <c r="CI31449" s="378">
        <v>54466</v>
      </c>
    </row>
    <row r="31450" spans="82:87">
      <c r="CD31450" s="34" t="s">
        <v>35315</v>
      </c>
      <c r="CG31450"/>
      <c r="CI31450" s="378">
        <v>54470</v>
      </c>
    </row>
    <row r="31451" spans="82:87">
      <c r="CD31451" s="34" t="s">
        <v>35316</v>
      </c>
      <c r="CG31451"/>
      <c r="CI31451" s="378">
        <v>54470</v>
      </c>
    </row>
    <row r="31452" spans="82:87">
      <c r="CD31452" s="34" t="s">
        <v>35317</v>
      </c>
      <c r="CG31452"/>
      <c r="CI31452" s="378">
        <v>54470</v>
      </c>
    </row>
    <row r="31453" spans="82:87">
      <c r="CD31453" s="34" t="s">
        <v>35318</v>
      </c>
      <c r="CG31453"/>
      <c r="CI31453" s="378">
        <v>54470</v>
      </c>
    </row>
    <row r="31454" spans="82:87">
      <c r="CD31454" s="34" t="s">
        <v>35319</v>
      </c>
      <c r="CG31454"/>
      <c r="CI31454" s="378">
        <v>54470</v>
      </c>
    </row>
    <row r="31455" spans="82:87">
      <c r="CD31455" s="34" t="s">
        <v>35320</v>
      </c>
      <c r="CG31455"/>
      <c r="CI31455" s="378">
        <v>54470</v>
      </c>
    </row>
    <row r="31456" spans="82:87">
      <c r="CD31456" s="34" t="s">
        <v>35321</v>
      </c>
      <c r="CG31456"/>
      <c r="CI31456" s="378">
        <v>54470</v>
      </c>
    </row>
    <row r="31457" spans="82:87">
      <c r="CD31457" s="34" t="s">
        <v>35322</v>
      </c>
      <c r="CG31457"/>
      <c r="CI31457" s="378">
        <v>54470</v>
      </c>
    </row>
    <row r="31458" spans="82:87">
      <c r="CD31458" s="34" t="s">
        <v>35323</v>
      </c>
      <c r="CG31458"/>
      <c r="CI31458" s="378">
        <v>54470</v>
      </c>
    </row>
    <row r="31459" spans="82:87">
      <c r="CD31459" s="34" t="s">
        <v>35324</v>
      </c>
      <c r="CG31459"/>
      <c r="CI31459" s="378">
        <v>54470</v>
      </c>
    </row>
    <row r="31460" spans="82:87">
      <c r="CD31460" s="34" t="s">
        <v>35325</v>
      </c>
      <c r="CG31460"/>
      <c r="CI31460" s="378">
        <v>54470</v>
      </c>
    </row>
    <row r="31461" spans="82:87">
      <c r="CD31461" s="34" t="s">
        <v>35326</v>
      </c>
      <c r="CG31461"/>
      <c r="CI31461" s="378">
        <v>54470</v>
      </c>
    </row>
    <row r="31462" spans="82:87">
      <c r="CD31462" s="34" t="s">
        <v>35327</v>
      </c>
      <c r="CG31462"/>
      <c r="CI31462" s="378">
        <v>54470</v>
      </c>
    </row>
    <row r="31463" spans="82:87">
      <c r="CD31463" s="34" t="s">
        <v>35328</v>
      </c>
      <c r="CG31463"/>
      <c r="CI31463" s="378">
        <v>54470</v>
      </c>
    </row>
    <row r="31464" spans="82:87">
      <c r="CD31464" s="34" t="s">
        <v>35329</v>
      </c>
      <c r="CG31464"/>
      <c r="CI31464" s="378">
        <v>54470</v>
      </c>
    </row>
    <row r="31465" spans="82:87">
      <c r="CD31465" s="34" t="s">
        <v>35330</v>
      </c>
      <c r="CG31465"/>
      <c r="CI31465" s="378">
        <v>54470</v>
      </c>
    </row>
    <row r="31466" spans="82:87">
      <c r="CD31466" s="34" t="s">
        <v>35331</v>
      </c>
      <c r="CG31466"/>
      <c r="CI31466" s="378">
        <v>54470</v>
      </c>
    </row>
    <row r="31467" spans="82:87">
      <c r="CD31467" s="34" t="s">
        <v>35332</v>
      </c>
      <c r="CG31467"/>
      <c r="CI31467" s="378">
        <v>54470</v>
      </c>
    </row>
    <row r="31468" spans="82:87">
      <c r="CD31468" s="34" t="s">
        <v>35333</v>
      </c>
      <c r="CG31468"/>
      <c r="CI31468" s="378">
        <v>54470</v>
      </c>
    </row>
    <row r="31469" spans="82:87">
      <c r="CD31469" s="34" t="s">
        <v>35334</v>
      </c>
      <c r="CG31469"/>
      <c r="CI31469" s="378">
        <v>54470</v>
      </c>
    </row>
    <row r="31470" spans="82:87">
      <c r="CD31470" s="34" t="s">
        <v>35335</v>
      </c>
      <c r="CG31470"/>
      <c r="CI31470" s="378">
        <v>54470</v>
      </c>
    </row>
    <row r="31471" spans="82:87">
      <c r="CD31471" s="34" t="s">
        <v>35336</v>
      </c>
      <c r="CG31471"/>
      <c r="CI31471" s="378">
        <v>54470</v>
      </c>
    </row>
    <row r="31472" spans="82:87">
      <c r="CD31472" s="34" t="s">
        <v>35337</v>
      </c>
      <c r="CG31472"/>
      <c r="CI31472" s="378">
        <v>54470</v>
      </c>
    </row>
    <row r="31473" spans="82:87">
      <c r="CD31473" s="34" t="s">
        <v>35338</v>
      </c>
      <c r="CG31473"/>
      <c r="CI31473" s="378">
        <v>54470</v>
      </c>
    </row>
    <row r="31474" spans="82:87">
      <c r="CD31474" s="34" t="s">
        <v>35339</v>
      </c>
      <c r="CG31474"/>
      <c r="CI31474" s="378">
        <v>54470</v>
      </c>
    </row>
    <row r="31475" spans="82:87">
      <c r="CD31475" s="34" t="s">
        <v>35340</v>
      </c>
      <c r="CG31475"/>
      <c r="CI31475" s="378">
        <v>54470</v>
      </c>
    </row>
    <row r="31476" spans="82:87">
      <c r="CD31476" s="34" t="s">
        <v>35341</v>
      </c>
      <c r="CG31476"/>
      <c r="CI31476" s="378">
        <v>54470</v>
      </c>
    </row>
    <row r="31477" spans="82:87">
      <c r="CD31477" s="34" t="s">
        <v>35342</v>
      </c>
      <c r="CG31477"/>
      <c r="CI31477" s="378">
        <v>54480</v>
      </c>
    </row>
    <row r="31478" spans="82:87">
      <c r="CD31478" s="34" t="s">
        <v>35343</v>
      </c>
      <c r="CG31478"/>
      <c r="CI31478" s="378">
        <v>54480</v>
      </c>
    </row>
    <row r="31479" spans="82:87">
      <c r="CD31479" s="34" t="s">
        <v>35344</v>
      </c>
      <c r="CG31479"/>
      <c r="CI31479" s="378">
        <v>54480</v>
      </c>
    </row>
    <row r="31480" spans="82:87">
      <c r="CD31480" s="34" t="s">
        <v>35345</v>
      </c>
      <c r="CG31480"/>
      <c r="CI31480" s="378">
        <v>54480</v>
      </c>
    </row>
    <row r="31481" spans="82:87">
      <c r="CD31481" s="34" t="s">
        <v>35346</v>
      </c>
      <c r="CG31481"/>
      <c r="CI31481" s="378">
        <v>54480</v>
      </c>
    </row>
    <row r="31482" spans="82:87">
      <c r="CD31482" s="34" t="s">
        <v>35347</v>
      </c>
      <c r="CG31482"/>
      <c r="CI31482" s="378">
        <v>54480</v>
      </c>
    </row>
    <row r="31483" spans="82:87">
      <c r="CD31483" s="34" t="s">
        <v>35348</v>
      </c>
      <c r="CG31483"/>
      <c r="CI31483" s="378">
        <v>54480</v>
      </c>
    </row>
    <row r="31484" spans="82:87">
      <c r="CD31484" s="34" t="s">
        <v>35349</v>
      </c>
      <c r="CG31484"/>
      <c r="CI31484" s="378">
        <v>54490</v>
      </c>
    </row>
    <row r="31485" spans="82:87">
      <c r="CD31485" s="34" t="s">
        <v>35350</v>
      </c>
      <c r="CG31485"/>
      <c r="CI31485" s="378">
        <v>54490</v>
      </c>
    </row>
    <row r="31486" spans="82:87">
      <c r="CD31486" s="34" t="s">
        <v>35351</v>
      </c>
      <c r="CG31486"/>
      <c r="CI31486" s="378">
        <v>54490</v>
      </c>
    </row>
    <row r="31487" spans="82:87">
      <c r="CD31487" s="34" t="s">
        <v>35352</v>
      </c>
      <c r="CG31487"/>
      <c r="CI31487" s="378">
        <v>54490</v>
      </c>
    </row>
    <row r="31488" spans="82:87">
      <c r="CD31488" s="34" t="s">
        <v>35353</v>
      </c>
      <c r="CG31488"/>
      <c r="CI31488" s="378">
        <v>54490</v>
      </c>
    </row>
    <row r="31489" spans="82:87">
      <c r="CD31489" s="34" t="s">
        <v>35354</v>
      </c>
      <c r="CG31489"/>
      <c r="CI31489" s="378">
        <v>54490</v>
      </c>
    </row>
    <row r="31490" spans="82:87">
      <c r="CD31490" s="34" t="s">
        <v>35355</v>
      </c>
      <c r="CG31490"/>
      <c r="CI31490" s="378">
        <v>54490</v>
      </c>
    </row>
    <row r="31491" spans="82:87">
      <c r="CD31491" s="34" t="s">
        <v>35356</v>
      </c>
      <c r="CG31491"/>
      <c r="CI31491" s="378">
        <v>54500</v>
      </c>
    </row>
    <row r="31492" spans="82:87">
      <c r="CD31492" s="34" t="s">
        <v>35357</v>
      </c>
      <c r="CG31492"/>
      <c r="CI31492" s="378">
        <v>54501</v>
      </c>
    </row>
    <row r="31493" spans="82:87">
      <c r="CD31493" s="34" t="s">
        <v>35358</v>
      </c>
      <c r="CG31493"/>
      <c r="CI31493" s="378">
        <v>54501</v>
      </c>
    </row>
    <row r="31494" spans="82:87">
      <c r="CD31494" s="34" t="s">
        <v>35359</v>
      </c>
      <c r="CG31494"/>
      <c r="CI31494" s="378">
        <v>54502</v>
      </c>
    </row>
    <row r="31495" spans="82:87">
      <c r="CD31495" s="34" t="s">
        <v>35360</v>
      </c>
      <c r="CG31495"/>
      <c r="CI31495" s="378">
        <v>54502</v>
      </c>
    </row>
    <row r="31496" spans="82:87">
      <c r="CD31496" s="34" t="s">
        <v>35361</v>
      </c>
      <c r="CG31496"/>
      <c r="CI31496" s="378">
        <v>54503</v>
      </c>
    </row>
    <row r="31497" spans="82:87">
      <c r="CD31497" s="34" t="s">
        <v>35362</v>
      </c>
      <c r="CG31497"/>
      <c r="CI31497" s="378">
        <v>54503</v>
      </c>
    </row>
    <row r="31498" spans="82:87">
      <c r="CD31498" s="34" t="s">
        <v>35363</v>
      </c>
      <c r="CG31498"/>
      <c r="CI31498" s="378">
        <v>54504</v>
      </c>
    </row>
    <row r="31499" spans="82:87">
      <c r="CD31499" s="34" t="s">
        <v>35364</v>
      </c>
      <c r="CG31499"/>
      <c r="CI31499" s="378">
        <v>54504</v>
      </c>
    </row>
    <row r="31500" spans="82:87">
      <c r="CD31500" s="34" t="s">
        <v>35365</v>
      </c>
      <c r="CG31500"/>
      <c r="CI31500" s="378">
        <v>54505</v>
      </c>
    </row>
    <row r="31501" spans="82:87">
      <c r="CD31501" s="34" t="s">
        <v>35366</v>
      </c>
      <c r="CG31501"/>
      <c r="CI31501" s="378">
        <v>54505</v>
      </c>
    </row>
    <row r="31502" spans="82:87">
      <c r="CD31502" s="34" t="s">
        <v>35367</v>
      </c>
      <c r="CG31502"/>
      <c r="CI31502" s="378">
        <v>54506</v>
      </c>
    </row>
    <row r="31503" spans="82:87">
      <c r="CD31503" s="34" t="s">
        <v>35368</v>
      </c>
      <c r="CG31503"/>
      <c r="CI31503" s="378">
        <v>54506</v>
      </c>
    </row>
    <row r="31504" spans="82:87">
      <c r="CD31504" s="34" t="s">
        <v>35369</v>
      </c>
      <c r="CG31504"/>
      <c r="CI31504" s="378">
        <v>54507</v>
      </c>
    </row>
    <row r="31505" spans="82:87">
      <c r="CD31505" s="34" t="s">
        <v>35370</v>
      </c>
      <c r="CG31505"/>
      <c r="CI31505" s="378">
        <v>54507</v>
      </c>
    </row>
    <row r="31506" spans="82:87">
      <c r="CD31506" s="34" t="s">
        <v>35371</v>
      </c>
      <c r="CG31506"/>
      <c r="CI31506" s="378">
        <v>54508</v>
      </c>
    </row>
    <row r="31507" spans="82:87">
      <c r="CD31507" s="34" t="s">
        <v>35372</v>
      </c>
      <c r="CG31507"/>
      <c r="CI31507" s="378">
        <v>54508</v>
      </c>
    </row>
    <row r="31508" spans="82:87">
      <c r="CD31508" s="34" t="s">
        <v>35373</v>
      </c>
      <c r="CG31508"/>
      <c r="CI31508" s="378">
        <v>54509</v>
      </c>
    </row>
    <row r="31509" spans="82:87">
      <c r="CD31509" s="34" t="s">
        <v>35374</v>
      </c>
      <c r="CG31509"/>
      <c r="CI31509" s="378">
        <v>54509</v>
      </c>
    </row>
    <row r="31510" spans="82:87">
      <c r="CD31510" s="34" t="s">
        <v>35375</v>
      </c>
      <c r="CG31510"/>
      <c r="CI31510" s="378">
        <v>54510</v>
      </c>
    </row>
    <row r="31511" spans="82:87">
      <c r="CD31511" s="34" t="s">
        <v>35376</v>
      </c>
      <c r="CG31511"/>
      <c r="CI31511" s="378">
        <v>54510</v>
      </c>
    </row>
    <row r="31512" spans="82:87">
      <c r="CD31512" s="34" t="s">
        <v>35377</v>
      </c>
      <c r="CG31512"/>
      <c r="CI31512" s="378">
        <v>54511</v>
      </c>
    </row>
    <row r="31513" spans="82:87">
      <c r="CD31513" s="34" t="s">
        <v>35378</v>
      </c>
      <c r="CG31513"/>
      <c r="CI31513" s="378">
        <v>54511</v>
      </c>
    </row>
    <row r="31514" spans="82:87">
      <c r="CD31514" s="34" t="s">
        <v>35379</v>
      </c>
      <c r="CG31514"/>
      <c r="CI31514" s="378">
        <v>54512</v>
      </c>
    </row>
    <row r="31515" spans="82:87">
      <c r="CD31515" s="34" t="s">
        <v>35380</v>
      </c>
      <c r="CG31515"/>
      <c r="CI31515" s="378">
        <v>54512</v>
      </c>
    </row>
    <row r="31516" spans="82:87">
      <c r="CD31516" s="34" t="s">
        <v>35381</v>
      </c>
      <c r="CG31516"/>
      <c r="CI31516" s="378">
        <v>54513</v>
      </c>
    </row>
    <row r="31517" spans="82:87">
      <c r="CD31517" s="34" t="s">
        <v>35382</v>
      </c>
      <c r="CG31517"/>
      <c r="CI31517" s="378">
        <v>54513</v>
      </c>
    </row>
    <row r="31518" spans="82:87">
      <c r="CD31518" s="34" t="s">
        <v>35383</v>
      </c>
      <c r="CG31518"/>
      <c r="CI31518" s="378">
        <v>54514</v>
      </c>
    </row>
    <row r="31519" spans="82:87">
      <c r="CD31519" s="34" t="s">
        <v>35384</v>
      </c>
      <c r="CG31519"/>
      <c r="CI31519" s="378">
        <v>54514</v>
      </c>
    </row>
    <row r="31520" spans="82:87">
      <c r="CD31520" s="34" t="s">
        <v>35385</v>
      </c>
      <c r="CG31520"/>
      <c r="CI31520" s="378">
        <v>54515</v>
      </c>
    </row>
    <row r="31521" spans="82:87">
      <c r="CD31521" s="34" t="s">
        <v>35386</v>
      </c>
      <c r="CG31521"/>
      <c r="CI31521" s="378">
        <v>54515</v>
      </c>
    </row>
    <row r="31522" spans="82:87">
      <c r="CD31522" s="34" t="s">
        <v>35387</v>
      </c>
      <c r="CG31522"/>
      <c r="CI31522" s="378">
        <v>54516</v>
      </c>
    </row>
    <row r="31523" spans="82:87">
      <c r="CD31523" s="34" t="s">
        <v>35388</v>
      </c>
      <c r="CG31523"/>
      <c r="CI31523" s="378">
        <v>54516</v>
      </c>
    </row>
    <row r="31524" spans="82:87">
      <c r="CD31524" s="34" t="s">
        <v>35389</v>
      </c>
      <c r="CG31524"/>
      <c r="CI31524" s="378">
        <v>54517</v>
      </c>
    </row>
    <row r="31525" spans="82:87">
      <c r="CD31525" s="34" t="s">
        <v>35390</v>
      </c>
      <c r="CG31525"/>
      <c r="CI31525" s="378">
        <v>54517</v>
      </c>
    </row>
    <row r="31526" spans="82:87">
      <c r="CD31526" s="34" t="s">
        <v>35391</v>
      </c>
      <c r="CG31526"/>
      <c r="CI31526" s="378">
        <v>54518</v>
      </c>
    </row>
    <row r="31527" spans="82:87">
      <c r="CD31527" s="34" t="s">
        <v>35392</v>
      </c>
      <c r="CG31527"/>
      <c r="CI31527" s="378">
        <v>54518</v>
      </c>
    </row>
    <row r="31528" spans="82:87">
      <c r="CD31528" s="34" t="s">
        <v>35393</v>
      </c>
      <c r="CG31528"/>
      <c r="CI31528" s="378">
        <v>54519</v>
      </c>
    </row>
    <row r="31529" spans="82:87">
      <c r="CD31529" s="34" t="s">
        <v>35394</v>
      </c>
      <c r="CG31529"/>
      <c r="CI31529" s="378">
        <v>54519</v>
      </c>
    </row>
    <row r="31530" spans="82:87">
      <c r="CD31530" s="34" t="s">
        <v>35395</v>
      </c>
      <c r="CG31530"/>
      <c r="CI31530" s="378">
        <v>54520</v>
      </c>
    </row>
    <row r="31531" spans="82:87">
      <c r="CD31531" s="34" t="s">
        <v>35396</v>
      </c>
      <c r="CG31531"/>
      <c r="CI31531" s="378">
        <v>54521</v>
      </c>
    </row>
    <row r="31532" spans="82:87">
      <c r="CD31532" s="34" t="s">
        <v>35397</v>
      </c>
      <c r="CG31532"/>
      <c r="CI31532" s="378">
        <v>54522</v>
      </c>
    </row>
    <row r="31533" spans="82:87">
      <c r="CD31533" s="34" t="s">
        <v>35398</v>
      </c>
      <c r="CG31533"/>
      <c r="CI31533" s="378">
        <v>54523</v>
      </c>
    </row>
    <row r="31534" spans="82:87">
      <c r="CD31534" s="34" t="s">
        <v>35399</v>
      </c>
      <c r="CG31534"/>
      <c r="CI31534" s="378">
        <v>54524</v>
      </c>
    </row>
    <row r="31535" spans="82:87">
      <c r="CD31535" s="34" t="s">
        <v>35400</v>
      </c>
      <c r="CG31535"/>
      <c r="CI31535" s="378">
        <v>54525</v>
      </c>
    </row>
    <row r="31536" spans="82:87">
      <c r="CD31536" s="34" t="s">
        <v>35401</v>
      </c>
      <c r="CG31536"/>
      <c r="CI31536" s="378">
        <v>54526</v>
      </c>
    </row>
    <row r="31537" spans="82:87">
      <c r="CD31537" s="34" t="s">
        <v>35402</v>
      </c>
      <c r="CG31537"/>
      <c r="CI31537" s="378">
        <v>54527</v>
      </c>
    </row>
    <row r="31538" spans="82:87">
      <c r="CD31538" s="34" t="s">
        <v>35403</v>
      </c>
      <c r="CG31538"/>
      <c r="CI31538" s="378">
        <v>54528</v>
      </c>
    </row>
    <row r="31539" spans="82:87">
      <c r="CD31539" s="34" t="s">
        <v>35404</v>
      </c>
      <c r="CG31539"/>
      <c r="CI31539" s="378">
        <v>54529</v>
      </c>
    </row>
    <row r="31540" spans="82:87">
      <c r="CD31540" s="34" t="s">
        <v>35405</v>
      </c>
      <c r="CG31540"/>
      <c r="CI31540" s="378">
        <v>54530</v>
      </c>
    </row>
    <row r="31541" spans="82:87">
      <c r="CD31541" s="34" t="s">
        <v>35406</v>
      </c>
      <c r="CG31541"/>
      <c r="CI31541" s="378">
        <v>54530</v>
      </c>
    </row>
    <row r="31542" spans="82:87">
      <c r="CD31542" s="34" t="s">
        <v>35407</v>
      </c>
      <c r="CG31542"/>
      <c r="CI31542" s="378">
        <v>54530</v>
      </c>
    </row>
    <row r="31543" spans="82:87">
      <c r="CD31543" s="34" t="s">
        <v>35408</v>
      </c>
      <c r="CG31543"/>
      <c r="CI31543" s="378">
        <v>54531</v>
      </c>
    </row>
    <row r="31544" spans="82:87">
      <c r="CD31544" s="34" t="s">
        <v>35409</v>
      </c>
      <c r="CG31544"/>
      <c r="CI31544" s="378">
        <v>54532</v>
      </c>
    </row>
    <row r="31545" spans="82:87">
      <c r="CD31545" s="34" t="s">
        <v>35410</v>
      </c>
      <c r="CG31545"/>
      <c r="CI31545" s="378">
        <v>54533</v>
      </c>
    </row>
    <row r="31546" spans="82:87">
      <c r="CD31546" s="34" t="s">
        <v>35411</v>
      </c>
      <c r="CG31546"/>
      <c r="CI31546" s="378">
        <v>54534</v>
      </c>
    </row>
    <row r="31547" spans="82:87">
      <c r="CD31547" s="34" t="s">
        <v>35412</v>
      </c>
      <c r="CG31547"/>
      <c r="CI31547" s="378">
        <v>54540</v>
      </c>
    </row>
    <row r="31548" spans="82:87">
      <c r="CD31548" s="34" t="s">
        <v>35413</v>
      </c>
      <c r="CG31548"/>
      <c r="CI31548" s="378">
        <v>54540</v>
      </c>
    </row>
    <row r="31549" spans="82:87">
      <c r="CD31549" s="34" t="s">
        <v>35414</v>
      </c>
      <c r="CG31549"/>
      <c r="CI31549" s="378">
        <v>54540</v>
      </c>
    </row>
    <row r="31550" spans="82:87">
      <c r="CD31550" s="34" t="s">
        <v>35415</v>
      </c>
      <c r="CG31550"/>
      <c r="CI31550" s="378">
        <v>54540</v>
      </c>
    </row>
    <row r="31551" spans="82:87">
      <c r="CD31551" s="34" t="s">
        <v>35416</v>
      </c>
      <c r="CG31551"/>
      <c r="CI31551" s="378">
        <v>54540</v>
      </c>
    </row>
    <row r="31552" spans="82:87">
      <c r="CD31552" s="34" t="s">
        <v>35417</v>
      </c>
      <c r="CG31552"/>
      <c r="CI31552" s="378">
        <v>54540</v>
      </c>
    </row>
    <row r="31553" spans="82:87">
      <c r="CD31553" s="34" t="s">
        <v>35418</v>
      </c>
      <c r="CG31553"/>
      <c r="CI31553" s="378">
        <v>54540</v>
      </c>
    </row>
    <row r="31554" spans="82:87">
      <c r="CD31554" s="34" t="s">
        <v>35419</v>
      </c>
      <c r="CG31554"/>
      <c r="CI31554" s="378">
        <v>54540</v>
      </c>
    </row>
    <row r="31555" spans="82:87">
      <c r="CD31555" s="34" t="s">
        <v>35420</v>
      </c>
      <c r="CG31555"/>
      <c r="CI31555" s="378">
        <v>54540</v>
      </c>
    </row>
    <row r="31556" spans="82:87">
      <c r="CD31556" s="34" t="s">
        <v>35421</v>
      </c>
      <c r="CG31556"/>
      <c r="CI31556" s="378">
        <v>54540</v>
      </c>
    </row>
    <row r="31557" spans="82:87">
      <c r="CD31557" s="34" t="s">
        <v>35422</v>
      </c>
      <c r="CG31557"/>
      <c r="CI31557" s="378">
        <v>54540</v>
      </c>
    </row>
    <row r="31558" spans="82:87">
      <c r="CD31558" s="34" t="s">
        <v>35423</v>
      </c>
      <c r="CG31558"/>
      <c r="CI31558" s="378">
        <v>54540</v>
      </c>
    </row>
    <row r="31559" spans="82:87">
      <c r="CD31559" s="34" t="s">
        <v>35424</v>
      </c>
      <c r="CG31559"/>
      <c r="CI31559" s="378">
        <v>54540</v>
      </c>
    </row>
    <row r="31560" spans="82:87">
      <c r="CD31560" s="34" t="s">
        <v>35425</v>
      </c>
      <c r="CG31560"/>
      <c r="CI31560" s="378">
        <v>54540</v>
      </c>
    </row>
    <row r="31561" spans="82:87">
      <c r="CD31561" s="34" t="s">
        <v>35426</v>
      </c>
      <c r="CG31561"/>
      <c r="CI31561" s="378">
        <v>54540</v>
      </c>
    </row>
    <row r="31562" spans="82:87">
      <c r="CD31562" s="34" t="s">
        <v>35427</v>
      </c>
      <c r="CG31562"/>
      <c r="CI31562" s="378">
        <v>54540</v>
      </c>
    </row>
    <row r="31563" spans="82:87">
      <c r="CD31563" s="34" t="s">
        <v>35428</v>
      </c>
      <c r="CG31563"/>
      <c r="CI31563" s="378">
        <v>54540</v>
      </c>
    </row>
    <row r="31564" spans="82:87">
      <c r="CD31564" s="34" t="s">
        <v>35429</v>
      </c>
      <c r="CG31564"/>
      <c r="CI31564" s="378">
        <v>54550</v>
      </c>
    </row>
    <row r="31565" spans="82:87">
      <c r="CD31565" s="34" t="s">
        <v>35430</v>
      </c>
      <c r="CG31565"/>
      <c r="CI31565" s="378">
        <v>54550</v>
      </c>
    </row>
    <row r="31566" spans="82:87">
      <c r="CD31566" s="34" t="s">
        <v>35431</v>
      </c>
      <c r="CG31566"/>
      <c r="CI31566" s="378">
        <v>54550</v>
      </c>
    </row>
    <row r="31567" spans="82:87">
      <c r="CD31567" s="34" t="s">
        <v>35432</v>
      </c>
      <c r="CG31567"/>
      <c r="CI31567" s="378">
        <v>54550</v>
      </c>
    </row>
    <row r="31568" spans="82:87">
      <c r="CD31568" s="34" t="s">
        <v>35433</v>
      </c>
      <c r="CG31568"/>
      <c r="CI31568" s="378">
        <v>54560</v>
      </c>
    </row>
    <row r="31569" spans="82:87">
      <c r="CD31569" s="34" t="s">
        <v>35434</v>
      </c>
      <c r="CG31569"/>
      <c r="CI31569" s="378">
        <v>54560</v>
      </c>
    </row>
    <row r="31570" spans="82:87">
      <c r="CD31570" s="34" t="s">
        <v>35435</v>
      </c>
      <c r="CG31570"/>
      <c r="CI31570" s="378">
        <v>54560</v>
      </c>
    </row>
    <row r="31571" spans="82:87">
      <c r="CD31571" s="34" t="s">
        <v>35436</v>
      </c>
      <c r="CG31571"/>
      <c r="CI31571" s="378">
        <v>54560</v>
      </c>
    </row>
    <row r="31572" spans="82:87">
      <c r="CD31572" s="34" t="s">
        <v>35437</v>
      </c>
      <c r="CG31572"/>
      <c r="CI31572" s="378">
        <v>54560</v>
      </c>
    </row>
    <row r="31573" spans="82:87">
      <c r="CD31573" s="34" t="s">
        <v>35438</v>
      </c>
      <c r="CG31573"/>
      <c r="CI31573" s="378">
        <v>54560</v>
      </c>
    </row>
    <row r="31574" spans="82:87">
      <c r="CD31574" s="34" t="s">
        <v>35439</v>
      </c>
      <c r="CG31574"/>
      <c r="CI31574" s="378">
        <v>54560</v>
      </c>
    </row>
    <row r="31575" spans="82:87">
      <c r="CD31575" s="34" t="s">
        <v>35440</v>
      </c>
      <c r="CG31575"/>
      <c r="CI31575" s="378">
        <v>54560</v>
      </c>
    </row>
    <row r="31576" spans="82:87">
      <c r="CD31576" s="34" t="s">
        <v>35441</v>
      </c>
      <c r="CG31576"/>
      <c r="CI31576" s="378">
        <v>54570</v>
      </c>
    </row>
    <row r="31577" spans="82:87">
      <c r="CD31577" s="34" t="s">
        <v>35442</v>
      </c>
      <c r="CG31577"/>
      <c r="CI31577" s="378">
        <v>54570</v>
      </c>
    </row>
    <row r="31578" spans="82:87">
      <c r="CD31578" s="34" t="s">
        <v>35443</v>
      </c>
      <c r="CG31578"/>
      <c r="CI31578" s="378">
        <v>54570</v>
      </c>
    </row>
    <row r="31579" spans="82:87">
      <c r="CD31579" s="34" t="s">
        <v>35444</v>
      </c>
      <c r="CG31579"/>
      <c r="CI31579" s="378">
        <v>54570</v>
      </c>
    </row>
    <row r="31580" spans="82:87">
      <c r="CD31580" s="34" t="s">
        <v>35445</v>
      </c>
      <c r="CG31580"/>
      <c r="CI31580" s="378">
        <v>54580</v>
      </c>
    </row>
    <row r="31581" spans="82:87">
      <c r="CD31581" s="34" t="s">
        <v>35446</v>
      </c>
      <c r="CG31581"/>
      <c r="CI31581" s="378">
        <v>54580</v>
      </c>
    </row>
    <row r="31582" spans="82:87">
      <c r="CD31582" s="34" t="s">
        <v>35447</v>
      </c>
      <c r="CG31582"/>
      <c r="CI31582" s="378">
        <v>54580</v>
      </c>
    </row>
    <row r="31583" spans="82:87">
      <c r="CD31583" s="34" t="s">
        <v>35448</v>
      </c>
      <c r="CG31583"/>
      <c r="CI31583" s="378">
        <v>54590</v>
      </c>
    </row>
    <row r="31584" spans="82:87">
      <c r="CD31584" s="34" t="s">
        <v>35449</v>
      </c>
      <c r="CG31584"/>
      <c r="CI31584" s="378">
        <v>54600</v>
      </c>
    </row>
    <row r="31585" spans="82:87">
      <c r="CD31585" s="34" t="s">
        <v>35450</v>
      </c>
      <c r="CG31585"/>
      <c r="CI31585" s="378">
        <v>54601</v>
      </c>
    </row>
    <row r="31586" spans="82:87">
      <c r="CD31586" s="34" t="s">
        <v>35451</v>
      </c>
      <c r="CG31586"/>
      <c r="CI31586" s="378">
        <v>54602</v>
      </c>
    </row>
    <row r="31587" spans="82:87">
      <c r="CD31587" s="34" t="s">
        <v>35452</v>
      </c>
      <c r="CG31587"/>
      <c r="CI31587" s="378">
        <v>54603</v>
      </c>
    </row>
    <row r="31588" spans="82:87">
      <c r="CD31588" s="34" t="s">
        <v>35453</v>
      </c>
      <c r="CG31588"/>
      <c r="CI31588" s="378">
        <v>54604</v>
      </c>
    </row>
    <row r="31589" spans="82:87">
      <c r="CD31589" s="34" t="s">
        <v>35454</v>
      </c>
      <c r="CG31589"/>
      <c r="CI31589" s="378">
        <v>54605</v>
      </c>
    </row>
    <row r="31590" spans="82:87">
      <c r="CD31590" s="34" t="s">
        <v>35455</v>
      </c>
      <c r="CG31590"/>
      <c r="CI31590" s="378">
        <v>54608</v>
      </c>
    </row>
    <row r="31591" spans="82:87">
      <c r="CD31591" s="34" t="s">
        <v>35456</v>
      </c>
      <c r="CG31591"/>
      <c r="CI31591" s="378">
        <v>54609</v>
      </c>
    </row>
    <row r="31592" spans="82:87">
      <c r="CD31592" s="34" t="s">
        <v>35457</v>
      </c>
      <c r="CG31592"/>
      <c r="CI31592" s="378">
        <v>54610</v>
      </c>
    </row>
    <row r="31593" spans="82:87">
      <c r="CD31593" s="34" t="s">
        <v>35458</v>
      </c>
      <c r="CG31593"/>
      <c r="CI31593" s="378">
        <v>54610</v>
      </c>
    </row>
    <row r="31594" spans="82:87">
      <c r="CD31594" s="34" t="s">
        <v>35459</v>
      </c>
      <c r="CG31594"/>
      <c r="CI31594" s="378">
        <v>54610</v>
      </c>
    </row>
    <row r="31595" spans="82:87">
      <c r="CD31595" s="34" t="s">
        <v>35460</v>
      </c>
      <c r="CG31595"/>
      <c r="CI31595" s="378">
        <v>54610</v>
      </c>
    </row>
    <row r="31596" spans="82:87">
      <c r="CD31596" s="34" t="s">
        <v>35461</v>
      </c>
      <c r="CG31596"/>
      <c r="CI31596" s="378">
        <v>54610</v>
      </c>
    </row>
    <row r="31597" spans="82:87">
      <c r="CD31597" s="34" t="s">
        <v>35462</v>
      </c>
      <c r="CG31597"/>
      <c r="CI31597" s="378">
        <v>54610</v>
      </c>
    </row>
    <row r="31598" spans="82:87">
      <c r="CD31598" s="34" t="s">
        <v>35463</v>
      </c>
      <c r="CG31598"/>
      <c r="CI31598" s="378">
        <v>54610</v>
      </c>
    </row>
    <row r="31599" spans="82:87">
      <c r="CD31599" s="34" t="s">
        <v>35464</v>
      </c>
      <c r="CG31599"/>
      <c r="CI31599" s="378">
        <v>54610</v>
      </c>
    </row>
    <row r="31600" spans="82:87">
      <c r="CD31600" s="34" t="s">
        <v>35465</v>
      </c>
      <c r="CG31600"/>
      <c r="CI31600" s="378">
        <v>54610</v>
      </c>
    </row>
    <row r="31601" spans="82:87">
      <c r="CD31601" s="34" t="s">
        <v>35466</v>
      </c>
      <c r="CG31601"/>
      <c r="CI31601" s="378">
        <v>54610</v>
      </c>
    </row>
    <row r="31602" spans="82:87">
      <c r="CD31602" s="34" t="s">
        <v>35467</v>
      </c>
      <c r="CG31602"/>
      <c r="CI31602" s="378">
        <v>54610</v>
      </c>
    </row>
    <row r="31603" spans="82:87">
      <c r="CD31603" s="34" t="s">
        <v>35468</v>
      </c>
      <c r="CG31603"/>
      <c r="CI31603" s="378">
        <v>54610</v>
      </c>
    </row>
    <row r="31604" spans="82:87">
      <c r="CD31604" s="34" t="s">
        <v>35469</v>
      </c>
      <c r="CG31604"/>
      <c r="CI31604" s="378">
        <v>54610</v>
      </c>
    </row>
    <row r="31605" spans="82:87">
      <c r="CD31605" s="34" t="s">
        <v>35470</v>
      </c>
      <c r="CG31605"/>
      <c r="CI31605" s="378">
        <v>54610</v>
      </c>
    </row>
    <row r="31606" spans="82:87">
      <c r="CD31606" s="34" t="s">
        <v>35471</v>
      </c>
      <c r="CG31606"/>
      <c r="CI31606" s="378">
        <v>54610</v>
      </c>
    </row>
    <row r="31607" spans="82:87">
      <c r="CD31607" s="34" t="s">
        <v>35472</v>
      </c>
      <c r="CG31607"/>
      <c r="CI31607" s="378">
        <v>54620</v>
      </c>
    </row>
    <row r="31608" spans="82:87">
      <c r="CD31608" s="34" t="s">
        <v>35473</v>
      </c>
      <c r="CG31608"/>
      <c r="CI31608" s="378">
        <v>54620</v>
      </c>
    </row>
    <row r="31609" spans="82:87">
      <c r="CD31609" s="34" t="s">
        <v>35474</v>
      </c>
      <c r="CG31609"/>
      <c r="CI31609" s="378">
        <v>54620</v>
      </c>
    </row>
    <row r="31610" spans="82:87">
      <c r="CD31610" s="34" t="s">
        <v>35475</v>
      </c>
      <c r="CG31610"/>
      <c r="CI31610" s="378">
        <v>54620</v>
      </c>
    </row>
    <row r="31611" spans="82:87">
      <c r="CD31611" s="34" t="s">
        <v>35476</v>
      </c>
      <c r="CG31611"/>
      <c r="CI31611" s="378">
        <v>54620</v>
      </c>
    </row>
    <row r="31612" spans="82:87">
      <c r="CD31612" s="34" t="s">
        <v>35477</v>
      </c>
      <c r="CG31612"/>
      <c r="CI31612" s="378">
        <v>54620</v>
      </c>
    </row>
    <row r="31613" spans="82:87">
      <c r="CD31613" s="34" t="s">
        <v>35478</v>
      </c>
      <c r="CG31613"/>
      <c r="CI31613" s="378">
        <v>54620</v>
      </c>
    </row>
    <row r="31614" spans="82:87">
      <c r="CD31614" s="34" t="s">
        <v>35479</v>
      </c>
      <c r="CG31614"/>
      <c r="CI31614" s="378">
        <v>54620</v>
      </c>
    </row>
    <row r="31615" spans="82:87">
      <c r="CD31615" s="34" t="s">
        <v>35480</v>
      </c>
      <c r="CG31615"/>
      <c r="CI31615" s="378">
        <v>54620</v>
      </c>
    </row>
    <row r="31616" spans="82:87">
      <c r="CD31616" s="34" t="s">
        <v>35481</v>
      </c>
      <c r="CG31616"/>
      <c r="CI31616" s="378">
        <v>54620</v>
      </c>
    </row>
    <row r="31617" spans="82:87">
      <c r="CD31617" s="34" t="s">
        <v>35482</v>
      </c>
      <c r="CG31617"/>
      <c r="CI31617" s="378">
        <v>54630</v>
      </c>
    </row>
    <row r="31618" spans="82:87">
      <c r="CD31618" s="34" t="s">
        <v>35483</v>
      </c>
      <c r="CG31618"/>
      <c r="CI31618" s="378">
        <v>54630</v>
      </c>
    </row>
    <row r="31619" spans="82:87">
      <c r="CD31619" s="34" t="s">
        <v>35484</v>
      </c>
      <c r="CG31619"/>
      <c r="CI31619" s="378">
        <v>54640</v>
      </c>
    </row>
    <row r="31620" spans="82:87">
      <c r="CD31620" s="34" t="s">
        <v>35485</v>
      </c>
      <c r="CG31620"/>
      <c r="CI31620" s="378">
        <v>54640</v>
      </c>
    </row>
    <row r="31621" spans="82:87">
      <c r="CD31621" s="34" t="s">
        <v>35486</v>
      </c>
      <c r="CG31621"/>
      <c r="CI31621" s="378">
        <v>54650</v>
      </c>
    </row>
    <row r="31622" spans="82:87">
      <c r="CD31622" s="34" t="s">
        <v>35487</v>
      </c>
      <c r="CG31622"/>
      <c r="CI31622" s="378">
        <v>54650</v>
      </c>
    </row>
    <row r="31623" spans="82:87">
      <c r="CD31623" s="34" t="s">
        <v>35488</v>
      </c>
      <c r="CG31623"/>
      <c r="CI31623" s="378">
        <v>54660</v>
      </c>
    </row>
    <row r="31624" spans="82:87">
      <c r="CD31624" s="34" t="s">
        <v>35489</v>
      </c>
      <c r="CG31624"/>
      <c r="CI31624" s="378">
        <v>54660</v>
      </c>
    </row>
    <row r="31625" spans="82:87">
      <c r="CD31625" s="34" t="s">
        <v>35490</v>
      </c>
      <c r="CG31625"/>
      <c r="CI31625" s="378">
        <v>54670</v>
      </c>
    </row>
    <row r="31626" spans="82:87">
      <c r="CD31626" s="34" t="s">
        <v>35491</v>
      </c>
      <c r="CG31626"/>
      <c r="CI31626" s="378">
        <v>54670</v>
      </c>
    </row>
    <row r="31627" spans="82:87">
      <c r="CD31627" s="34" t="s">
        <v>35492</v>
      </c>
      <c r="CG31627"/>
      <c r="CI31627" s="378">
        <v>54670</v>
      </c>
    </row>
    <row r="31628" spans="82:87">
      <c r="CD31628" s="34" t="s">
        <v>35493</v>
      </c>
      <c r="CG31628"/>
      <c r="CI31628" s="378">
        <v>54680</v>
      </c>
    </row>
    <row r="31629" spans="82:87">
      <c r="CD31629" s="34" t="s">
        <v>35494</v>
      </c>
      <c r="CG31629"/>
      <c r="CI31629" s="378">
        <v>54680</v>
      </c>
    </row>
    <row r="31630" spans="82:87">
      <c r="CD31630" s="34" t="s">
        <v>35495</v>
      </c>
      <c r="CG31630"/>
      <c r="CI31630" s="378">
        <v>54690</v>
      </c>
    </row>
    <row r="31631" spans="82:87">
      <c r="CD31631" s="34" t="s">
        <v>35496</v>
      </c>
      <c r="CG31631"/>
      <c r="CI31631" s="378">
        <v>54690</v>
      </c>
    </row>
    <row r="31632" spans="82:87">
      <c r="CD31632" s="34" t="s">
        <v>35497</v>
      </c>
      <c r="CG31632"/>
      <c r="CI31632" s="378">
        <v>54700</v>
      </c>
    </row>
    <row r="31633" spans="82:87">
      <c r="CD31633" s="34" t="s">
        <v>35498</v>
      </c>
      <c r="CG31633"/>
      <c r="CI31633" s="378">
        <v>54700</v>
      </c>
    </row>
    <row r="31634" spans="82:87">
      <c r="CD31634" s="34" t="s">
        <v>35499</v>
      </c>
      <c r="CG31634"/>
      <c r="CI31634" s="378">
        <v>54700</v>
      </c>
    </row>
    <row r="31635" spans="82:87">
      <c r="CD31635" s="34" t="s">
        <v>35500</v>
      </c>
      <c r="CG31635"/>
      <c r="CI31635" s="378">
        <v>54700</v>
      </c>
    </row>
    <row r="31636" spans="82:87">
      <c r="CD31636" s="34" t="s">
        <v>35501</v>
      </c>
      <c r="CG31636"/>
      <c r="CI31636" s="378">
        <v>54700</v>
      </c>
    </row>
    <row r="31637" spans="82:87">
      <c r="CD31637" s="34" t="s">
        <v>35502</v>
      </c>
      <c r="CG31637"/>
      <c r="CI31637" s="378">
        <v>54700</v>
      </c>
    </row>
    <row r="31638" spans="82:87">
      <c r="CD31638" s="34" t="s">
        <v>35503</v>
      </c>
      <c r="CG31638"/>
      <c r="CI31638" s="378">
        <v>54700</v>
      </c>
    </row>
    <row r="31639" spans="82:87">
      <c r="CD31639" s="34" t="s">
        <v>35504</v>
      </c>
      <c r="CG31639"/>
      <c r="CI31639" s="378">
        <v>54700</v>
      </c>
    </row>
    <row r="31640" spans="82:87">
      <c r="CD31640" s="34" t="s">
        <v>35505</v>
      </c>
      <c r="CG31640"/>
      <c r="CI31640" s="378">
        <v>54700</v>
      </c>
    </row>
    <row r="31641" spans="82:87">
      <c r="CD31641" s="34" t="s">
        <v>35506</v>
      </c>
      <c r="CG31641"/>
      <c r="CI31641" s="378">
        <v>54700</v>
      </c>
    </row>
    <row r="31642" spans="82:87">
      <c r="CD31642" s="34" t="s">
        <v>35507</v>
      </c>
      <c r="CG31642"/>
      <c r="CI31642" s="378">
        <v>54700</v>
      </c>
    </row>
    <row r="31643" spans="82:87">
      <c r="CD31643" s="34" t="s">
        <v>35508</v>
      </c>
      <c r="CG31643"/>
      <c r="CI31643" s="378">
        <v>54700</v>
      </c>
    </row>
    <row r="31644" spans="82:87">
      <c r="CD31644" s="34" t="s">
        <v>35509</v>
      </c>
      <c r="CG31644"/>
      <c r="CI31644" s="378">
        <v>54700</v>
      </c>
    </row>
    <row r="31645" spans="82:87">
      <c r="CD31645" s="34" t="s">
        <v>35510</v>
      </c>
      <c r="CG31645"/>
      <c r="CI31645" s="378">
        <v>54700</v>
      </c>
    </row>
    <row r="31646" spans="82:87">
      <c r="CD31646" s="34" t="s">
        <v>35511</v>
      </c>
      <c r="CG31646"/>
      <c r="CI31646" s="378">
        <v>54700</v>
      </c>
    </row>
    <row r="31647" spans="82:87">
      <c r="CD31647" s="34" t="s">
        <v>35512</v>
      </c>
      <c r="CG31647"/>
      <c r="CI31647" s="378">
        <v>54700</v>
      </c>
    </row>
    <row r="31648" spans="82:87">
      <c r="CD31648" s="34" t="s">
        <v>35513</v>
      </c>
      <c r="CG31648"/>
      <c r="CI31648" s="378">
        <v>54700</v>
      </c>
    </row>
    <row r="31649" spans="82:87">
      <c r="CD31649" s="34" t="s">
        <v>35514</v>
      </c>
      <c r="CG31649"/>
      <c r="CI31649" s="378">
        <v>54700</v>
      </c>
    </row>
    <row r="31650" spans="82:87">
      <c r="CD31650" s="34" t="s">
        <v>35515</v>
      </c>
      <c r="CG31650"/>
      <c r="CI31650" s="378">
        <v>54701</v>
      </c>
    </row>
    <row r="31651" spans="82:87">
      <c r="CD31651" s="34" t="s">
        <v>35516</v>
      </c>
      <c r="CG31651"/>
      <c r="CI31651" s="378">
        <v>54701</v>
      </c>
    </row>
    <row r="31652" spans="82:87">
      <c r="CD31652" s="34" t="s">
        <v>35517</v>
      </c>
      <c r="CG31652"/>
      <c r="CI31652" s="378">
        <v>54702</v>
      </c>
    </row>
    <row r="31653" spans="82:87">
      <c r="CD31653" s="34" t="s">
        <v>35518</v>
      </c>
      <c r="CG31653"/>
      <c r="CI31653" s="378">
        <v>54703</v>
      </c>
    </row>
    <row r="31654" spans="82:87">
      <c r="CD31654" s="34" t="s">
        <v>35519</v>
      </c>
      <c r="CG31654"/>
      <c r="CI31654" s="378">
        <v>54704</v>
      </c>
    </row>
    <row r="31655" spans="82:87">
      <c r="CD31655" s="34" t="s">
        <v>35520</v>
      </c>
      <c r="CG31655"/>
      <c r="CI31655" s="378">
        <v>54705</v>
      </c>
    </row>
    <row r="31656" spans="82:87">
      <c r="CD31656" s="34" t="s">
        <v>35521</v>
      </c>
      <c r="CG31656"/>
      <c r="CI31656" s="378">
        <v>54706</v>
      </c>
    </row>
    <row r="31657" spans="82:87">
      <c r="CD31657" s="34" t="s">
        <v>35522</v>
      </c>
      <c r="CG31657"/>
      <c r="CI31657" s="378">
        <v>54707</v>
      </c>
    </row>
    <row r="31658" spans="82:87">
      <c r="CD31658" s="34" t="s">
        <v>35523</v>
      </c>
      <c r="CG31658"/>
      <c r="CI31658" s="378">
        <v>54708</v>
      </c>
    </row>
    <row r="31659" spans="82:87">
      <c r="CD31659" s="34" t="s">
        <v>35524</v>
      </c>
      <c r="CG31659"/>
      <c r="CI31659" s="378">
        <v>54709</v>
      </c>
    </row>
    <row r="31660" spans="82:87">
      <c r="CD31660" s="34" t="s">
        <v>35525</v>
      </c>
      <c r="CG31660"/>
      <c r="CI31660" s="378">
        <v>54710</v>
      </c>
    </row>
    <row r="31661" spans="82:87">
      <c r="CD31661" s="34" t="s">
        <v>35526</v>
      </c>
      <c r="CG31661"/>
      <c r="CI31661" s="378">
        <v>54710</v>
      </c>
    </row>
    <row r="31662" spans="82:87">
      <c r="CD31662" s="34" t="s">
        <v>35527</v>
      </c>
      <c r="CG31662"/>
      <c r="CI31662" s="378">
        <v>54711</v>
      </c>
    </row>
    <row r="31663" spans="82:87">
      <c r="CD31663" s="34" t="s">
        <v>35528</v>
      </c>
      <c r="CG31663"/>
      <c r="CI31663" s="378">
        <v>54712</v>
      </c>
    </row>
    <row r="31664" spans="82:87">
      <c r="CD31664" s="34" t="s">
        <v>35529</v>
      </c>
      <c r="CG31664"/>
      <c r="CI31664" s="378">
        <v>54713</v>
      </c>
    </row>
    <row r="31665" spans="82:87">
      <c r="CD31665" s="34" t="s">
        <v>35530</v>
      </c>
      <c r="CG31665"/>
      <c r="CI31665" s="378">
        <v>54714</v>
      </c>
    </row>
    <row r="31666" spans="82:87">
      <c r="CD31666" s="34" t="s">
        <v>35531</v>
      </c>
      <c r="CG31666"/>
      <c r="CI31666" s="378">
        <v>54715</v>
      </c>
    </row>
    <row r="31667" spans="82:87">
      <c r="CD31667" s="34" t="s">
        <v>35532</v>
      </c>
      <c r="CG31667"/>
      <c r="CI31667" s="378">
        <v>54716</v>
      </c>
    </row>
    <row r="31668" spans="82:87">
      <c r="CD31668" s="34" t="s">
        <v>35533</v>
      </c>
      <c r="CG31668"/>
      <c r="CI31668" s="378">
        <v>54717</v>
      </c>
    </row>
    <row r="31669" spans="82:87">
      <c r="CD31669" s="34" t="s">
        <v>35534</v>
      </c>
      <c r="CG31669"/>
      <c r="CI31669" s="378">
        <v>54718</v>
      </c>
    </row>
    <row r="31670" spans="82:87">
      <c r="CD31670" s="34" t="s">
        <v>35535</v>
      </c>
      <c r="CG31670"/>
      <c r="CI31670" s="378">
        <v>54719</v>
      </c>
    </row>
    <row r="31671" spans="82:87">
      <c r="CD31671" s="34" t="s">
        <v>35536</v>
      </c>
      <c r="CG31671"/>
      <c r="CI31671" s="378">
        <v>54720</v>
      </c>
    </row>
    <row r="31672" spans="82:87">
      <c r="CD31672" s="34" t="s">
        <v>35537</v>
      </c>
      <c r="CG31672"/>
      <c r="CI31672" s="378">
        <v>54720</v>
      </c>
    </row>
    <row r="31673" spans="82:87">
      <c r="CD31673" s="34" t="s">
        <v>35538</v>
      </c>
      <c r="CG31673"/>
      <c r="CI31673" s="378">
        <v>54720</v>
      </c>
    </row>
    <row r="31674" spans="82:87">
      <c r="CD31674" s="34" t="s">
        <v>35539</v>
      </c>
      <c r="CG31674"/>
      <c r="CI31674" s="378">
        <v>54720</v>
      </c>
    </row>
    <row r="31675" spans="82:87">
      <c r="CD31675" s="34" t="s">
        <v>35540</v>
      </c>
      <c r="CG31675"/>
      <c r="CI31675" s="378">
        <v>54730</v>
      </c>
    </row>
    <row r="31676" spans="82:87">
      <c r="CD31676" s="34" t="s">
        <v>35541</v>
      </c>
      <c r="CG31676"/>
      <c r="CI31676" s="378">
        <v>54730</v>
      </c>
    </row>
    <row r="31677" spans="82:87">
      <c r="CD31677" s="34" t="s">
        <v>35542</v>
      </c>
      <c r="CG31677"/>
      <c r="CI31677" s="378">
        <v>54730</v>
      </c>
    </row>
    <row r="31678" spans="82:87">
      <c r="CD31678" s="34" t="s">
        <v>35543</v>
      </c>
      <c r="CG31678"/>
      <c r="CI31678" s="378">
        <v>54740</v>
      </c>
    </row>
    <row r="31679" spans="82:87">
      <c r="CD31679" s="34" t="s">
        <v>35544</v>
      </c>
      <c r="CG31679"/>
      <c r="CI31679" s="378">
        <v>54740</v>
      </c>
    </row>
    <row r="31680" spans="82:87">
      <c r="CD31680" s="34" t="s">
        <v>35545</v>
      </c>
      <c r="CG31680"/>
      <c r="CI31680" s="378">
        <v>54740</v>
      </c>
    </row>
    <row r="31681" spans="82:87">
      <c r="CD31681" s="34" t="s">
        <v>35546</v>
      </c>
      <c r="CG31681"/>
      <c r="CI31681" s="378">
        <v>54740</v>
      </c>
    </row>
    <row r="31682" spans="82:87">
      <c r="CD31682" s="34" t="s">
        <v>35547</v>
      </c>
      <c r="CG31682"/>
      <c r="CI31682" s="378">
        <v>54740</v>
      </c>
    </row>
    <row r="31683" spans="82:87">
      <c r="CD31683" s="34" t="s">
        <v>35548</v>
      </c>
      <c r="CG31683"/>
      <c r="CI31683" s="378">
        <v>54740</v>
      </c>
    </row>
    <row r="31684" spans="82:87">
      <c r="CD31684" s="34" t="s">
        <v>35549</v>
      </c>
      <c r="CG31684"/>
      <c r="CI31684" s="378">
        <v>54740</v>
      </c>
    </row>
    <row r="31685" spans="82:87">
      <c r="CD31685" s="34" t="s">
        <v>35550</v>
      </c>
      <c r="CG31685"/>
      <c r="CI31685" s="378">
        <v>54740</v>
      </c>
    </row>
    <row r="31686" spans="82:87">
      <c r="CD31686" s="34" t="s">
        <v>35551</v>
      </c>
      <c r="CG31686"/>
      <c r="CI31686" s="378">
        <v>54740</v>
      </c>
    </row>
    <row r="31687" spans="82:87">
      <c r="CD31687" s="34" t="s">
        <v>35552</v>
      </c>
      <c r="CG31687"/>
      <c r="CI31687" s="378">
        <v>54740</v>
      </c>
    </row>
    <row r="31688" spans="82:87">
      <c r="CD31688" s="34" t="s">
        <v>35553</v>
      </c>
      <c r="CG31688"/>
      <c r="CI31688" s="378">
        <v>54740</v>
      </c>
    </row>
    <row r="31689" spans="82:87">
      <c r="CD31689" s="34" t="s">
        <v>35554</v>
      </c>
      <c r="CG31689"/>
      <c r="CI31689" s="378">
        <v>54740</v>
      </c>
    </row>
    <row r="31690" spans="82:87">
      <c r="CD31690" s="34" t="s">
        <v>35555</v>
      </c>
      <c r="CG31690"/>
      <c r="CI31690" s="378">
        <v>54740</v>
      </c>
    </row>
    <row r="31691" spans="82:87">
      <c r="CD31691" s="34" t="s">
        <v>35556</v>
      </c>
      <c r="CG31691"/>
      <c r="CI31691" s="378">
        <v>54740</v>
      </c>
    </row>
    <row r="31692" spans="82:87">
      <c r="CD31692" s="34" t="s">
        <v>35557</v>
      </c>
      <c r="CG31692"/>
      <c r="CI31692" s="378">
        <v>54740</v>
      </c>
    </row>
    <row r="31693" spans="82:87">
      <c r="CD31693" s="34" t="s">
        <v>35558</v>
      </c>
      <c r="CG31693"/>
      <c r="CI31693" s="378">
        <v>54740</v>
      </c>
    </row>
    <row r="31694" spans="82:87">
      <c r="CD31694" s="34" t="s">
        <v>35559</v>
      </c>
      <c r="CG31694"/>
      <c r="CI31694" s="378">
        <v>54740</v>
      </c>
    </row>
    <row r="31695" spans="82:87">
      <c r="CD31695" s="34" t="s">
        <v>35560</v>
      </c>
      <c r="CG31695"/>
      <c r="CI31695" s="378">
        <v>54750</v>
      </c>
    </row>
    <row r="31696" spans="82:87">
      <c r="CD31696" s="34" t="s">
        <v>35561</v>
      </c>
      <c r="CG31696"/>
      <c r="CI31696" s="378">
        <v>54760</v>
      </c>
    </row>
    <row r="31697" spans="82:87">
      <c r="CD31697" s="34" t="s">
        <v>35562</v>
      </c>
      <c r="CG31697"/>
      <c r="CI31697" s="378">
        <v>54760</v>
      </c>
    </row>
    <row r="31698" spans="82:87">
      <c r="CD31698" s="34" t="s">
        <v>35563</v>
      </c>
      <c r="CG31698"/>
      <c r="CI31698" s="378">
        <v>54760</v>
      </c>
    </row>
    <row r="31699" spans="82:87">
      <c r="CD31699" s="34" t="s">
        <v>35564</v>
      </c>
      <c r="CG31699"/>
      <c r="CI31699" s="378">
        <v>54760</v>
      </c>
    </row>
    <row r="31700" spans="82:87">
      <c r="CD31700" s="34" t="s">
        <v>35565</v>
      </c>
      <c r="CG31700"/>
      <c r="CI31700" s="378">
        <v>54760</v>
      </c>
    </row>
    <row r="31701" spans="82:87">
      <c r="CD31701" s="34" t="s">
        <v>35566</v>
      </c>
      <c r="CG31701"/>
      <c r="CI31701" s="378">
        <v>54760</v>
      </c>
    </row>
    <row r="31702" spans="82:87">
      <c r="CD31702" s="34" t="s">
        <v>35567</v>
      </c>
      <c r="CG31702"/>
      <c r="CI31702" s="378">
        <v>54760</v>
      </c>
    </row>
    <row r="31703" spans="82:87">
      <c r="CD31703" s="34" t="s">
        <v>35568</v>
      </c>
      <c r="CG31703"/>
      <c r="CI31703" s="378">
        <v>54760</v>
      </c>
    </row>
    <row r="31704" spans="82:87">
      <c r="CD31704" s="34" t="s">
        <v>35569</v>
      </c>
      <c r="CG31704"/>
      <c r="CI31704" s="378">
        <v>54760</v>
      </c>
    </row>
    <row r="31705" spans="82:87">
      <c r="CD31705" s="34" t="s">
        <v>35570</v>
      </c>
      <c r="CG31705"/>
      <c r="CI31705" s="378">
        <v>54770</v>
      </c>
    </row>
    <row r="31706" spans="82:87">
      <c r="CD31706" s="34" t="s">
        <v>35571</v>
      </c>
      <c r="CG31706"/>
      <c r="CI31706" s="378">
        <v>54770</v>
      </c>
    </row>
    <row r="31707" spans="82:87">
      <c r="CD31707" s="34" t="s">
        <v>35572</v>
      </c>
      <c r="CG31707"/>
      <c r="CI31707" s="378">
        <v>54770</v>
      </c>
    </row>
    <row r="31708" spans="82:87">
      <c r="CD31708" s="34" t="s">
        <v>35573</v>
      </c>
      <c r="CG31708"/>
      <c r="CI31708" s="378">
        <v>54770</v>
      </c>
    </row>
    <row r="31709" spans="82:87">
      <c r="CD31709" s="34" t="s">
        <v>35574</v>
      </c>
      <c r="CG31709"/>
      <c r="CI31709" s="378">
        <v>54770</v>
      </c>
    </row>
    <row r="31710" spans="82:87">
      <c r="CD31710" s="34" t="s">
        <v>35575</v>
      </c>
      <c r="CG31710"/>
      <c r="CI31710" s="378">
        <v>54780</v>
      </c>
    </row>
    <row r="31711" spans="82:87">
      <c r="CD31711" s="34" t="s">
        <v>35576</v>
      </c>
      <c r="CG31711"/>
      <c r="CI31711" s="378">
        <v>54780</v>
      </c>
    </row>
    <row r="31712" spans="82:87">
      <c r="CD31712" s="34" t="s">
        <v>35577</v>
      </c>
      <c r="CG31712"/>
      <c r="CI31712" s="378">
        <v>54790</v>
      </c>
    </row>
    <row r="31713" spans="82:87">
      <c r="CD31713" s="34" t="s">
        <v>35578</v>
      </c>
      <c r="CG31713"/>
      <c r="CI31713" s="378">
        <v>54790</v>
      </c>
    </row>
    <row r="31714" spans="82:87">
      <c r="CD31714" s="34" t="s">
        <v>35579</v>
      </c>
      <c r="CG31714"/>
      <c r="CI31714" s="378">
        <v>54800</v>
      </c>
    </row>
    <row r="31715" spans="82:87">
      <c r="CD31715" s="34" t="s">
        <v>35580</v>
      </c>
      <c r="CG31715"/>
      <c r="CI31715" s="378">
        <v>54800</v>
      </c>
    </row>
    <row r="31716" spans="82:87">
      <c r="CD31716" s="34" t="s">
        <v>35581</v>
      </c>
      <c r="CG31716"/>
      <c r="CI31716" s="378">
        <v>54800</v>
      </c>
    </row>
    <row r="31717" spans="82:87">
      <c r="CD31717" s="34" t="s">
        <v>35582</v>
      </c>
      <c r="CG31717"/>
      <c r="CI31717" s="378">
        <v>54800</v>
      </c>
    </row>
    <row r="31718" spans="82:87">
      <c r="CD31718" s="34" t="s">
        <v>35583</v>
      </c>
      <c r="CG31718"/>
      <c r="CI31718" s="378">
        <v>54800</v>
      </c>
    </row>
    <row r="31719" spans="82:87">
      <c r="CD31719" s="34" t="s">
        <v>35584</v>
      </c>
      <c r="CG31719"/>
      <c r="CI31719" s="378">
        <v>54800</v>
      </c>
    </row>
    <row r="31720" spans="82:87">
      <c r="CD31720" s="34" t="s">
        <v>35585</v>
      </c>
      <c r="CG31720"/>
      <c r="CI31720" s="378">
        <v>54800</v>
      </c>
    </row>
    <row r="31721" spans="82:87">
      <c r="CD31721" s="34" t="s">
        <v>35586</v>
      </c>
      <c r="CG31721"/>
      <c r="CI31721" s="378">
        <v>54800</v>
      </c>
    </row>
    <row r="31722" spans="82:87">
      <c r="CD31722" s="34" t="s">
        <v>35587</v>
      </c>
      <c r="CG31722"/>
      <c r="CI31722" s="378">
        <v>54800</v>
      </c>
    </row>
    <row r="31723" spans="82:87">
      <c r="CD31723" s="34" t="s">
        <v>35588</v>
      </c>
      <c r="CG31723"/>
      <c r="CI31723" s="378">
        <v>54800</v>
      </c>
    </row>
    <row r="31724" spans="82:87">
      <c r="CD31724" s="34" t="s">
        <v>35589</v>
      </c>
      <c r="CG31724"/>
      <c r="CI31724" s="378">
        <v>54800</v>
      </c>
    </row>
    <row r="31725" spans="82:87">
      <c r="CD31725" s="34" t="s">
        <v>35590</v>
      </c>
      <c r="CG31725"/>
      <c r="CI31725" s="378">
        <v>54800</v>
      </c>
    </row>
    <row r="31726" spans="82:87">
      <c r="CD31726" s="34" t="s">
        <v>35591</v>
      </c>
      <c r="CG31726"/>
      <c r="CI31726" s="378">
        <v>54800</v>
      </c>
    </row>
    <row r="31727" spans="82:87">
      <c r="CD31727" s="34" t="s">
        <v>35592</v>
      </c>
      <c r="CG31727"/>
      <c r="CI31727" s="378">
        <v>54800</v>
      </c>
    </row>
    <row r="31728" spans="82:87">
      <c r="CD31728" s="34" t="s">
        <v>35593</v>
      </c>
      <c r="CG31728"/>
      <c r="CI31728" s="378">
        <v>54800</v>
      </c>
    </row>
    <row r="31729" spans="82:87">
      <c r="CD31729" s="34" t="s">
        <v>35594</v>
      </c>
      <c r="CG31729"/>
      <c r="CI31729" s="378">
        <v>54800</v>
      </c>
    </row>
    <row r="31730" spans="82:87">
      <c r="CD31730" s="34" t="s">
        <v>35595</v>
      </c>
      <c r="CG31730"/>
      <c r="CI31730" s="378">
        <v>54800</v>
      </c>
    </row>
    <row r="31731" spans="82:87">
      <c r="CD31731" s="34" t="s">
        <v>35596</v>
      </c>
      <c r="CG31731"/>
      <c r="CI31731" s="378">
        <v>54800</v>
      </c>
    </row>
    <row r="31732" spans="82:87">
      <c r="CD31732" s="34" t="s">
        <v>35597</v>
      </c>
      <c r="CG31732"/>
      <c r="CI31732" s="378">
        <v>54800</v>
      </c>
    </row>
    <row r="31733" spans="82:87">
      <c r="CD31733" s="34" t="s">
        <v>35598</v>
      </c>
      <c r="CG31733"/>
      <c r="CI31733" s="378">
        <v>54800</v>
      </c>
    </row>
    <row r="31734" spans="82:87">
      <c r="CD31734" s="34" t="s">
        <v>35599</v>
      </c>
      <c r="CG31734"/>
      <c r="CI31734" s="378">
        <v>54800</v>
      </c>
    </row>
    <row r="31735" spans="82:87">
      <c r="CD31735" s="34" t="s">
        <v>35600</v>
      </c>
      <c r="CG31735"/>
      <c r="CI31735" s="378">
        <v>54800</v>
      </c>
    </row>
    <row r="31736" spans="82:87">
      <c r="CD31736" s="34" t="s">
        <v>35601</v>
      </c>
      <c r="CG31736"/>
      <c r="CI31736" s="378">
        <v>54800</v>
      </c>
    </row>
    <row r="31737" spans="82:87">
      <c r="CD31737" s="34" t="s">
        <v>35602</v>
      </c>
      <c r="CG31737"/>
      <c r="CI31737" s="378">
        <v>54800</v>
      </c>
    </row>
    <row r="31738" spans="82:87">
      <c r="CD31738" s="34" t="s">
        <v>35603</v>
      </c>
      <c r="CG31738"/>
      <c r="CI31738" s="378">
        <v>54800</v>
      </c>
    </row>
    <row r="31739" spans="82:87">
      <c r="CD31739" s="34" t="s">
        <v>35604</v>
      </c>
      <c r="CG31739"/>
      <c r="CI31739" s="378">
        <v>54800</v>
      </c>
    </row>
    <row r="31740" spans="82:87">
      <c r="CD31740" s="34" t="s">
        <v>35605</v>
      </c>
      <c r="CG31740"/>
      <c r="CI31740" s="378">
        <v>54800</v>
      </c>
    </row>
    <row r="31741" spans="82:87">
      <c r="CD31741" s="34" t="s">
        <v>35606</v>
      </c>
      <c r="CG31741"/>
      <c r="CI31741" s="378">
        <v>54800</v>
      </c>
    </row>
    <row r="31742" spans="82:87">
      <c r="CD31742" s="34" t="s">
        <v>35607</v>
      </c>
      <c r="CG31742"/>
      <c r="CI31742" s="378">
        <v>54801</v>
      </c>
    </row>
    <row r="31743" spans="82:87">
      <c r="CD31743" s="34" t="s">
        <v>35608</v>
      </c>
      <c r="CG31743"/>
      <c r="CI31743" s="378">
        <v>54802</v>
      </c>
    </row>
    <row r="31744" spans="82:87">
      <c r="CD31744" s="34" t="s">
        <v>35609</v>
      </c>
      <c r="CG31744"/>
      <c r="CI31744" s="378">
        <v>54803</v>
      </c>
    </row>
    <row r="31745" spans="82:87">
      <c r="CD31745" s="34" t="s">
        <v>35610</v>
      </c>
      <c r="CG31745"/>
      <c r="CI31745" s="378">
        <v>54804</v>
      </c>
    </row>
    <row r="31746" spans="82:87">
      <c r="CD31746" s="34" t="s">
        <v>35611</v>
      </c>
      <c r="CG31746"/>
      <c r="CI31746" s="378">
        <v>54805</v>
      </c>
    </row>
    <row r="31747" spans="82:87">
      <c r="CD31747" s="34" t="s">
        <v>35612</v>
      </c>
      <c r="CG31747"/>
      <c r="CI31747" s="378">
        <v>54809</v>
      </c>
    </row>
    <row r="31748" spans="82:87">
      <c r="CD31748" s="34" t="s">
        <v>35613</v>
      </c>
      <c r="CG31748"/>
      <c r="CI31748" s="378">
        <v>54810</v>
      </c>
    </row>
    <row r="31749" spans="82:87">
      <c r="CD31749" s="34" t="s">
        <v>35614</v>
      </c>
      <c r="CG31749"/>
      <c r="CI31749" s="378">
        <v>54810</v>
      </c>
    </row>
    <row r="31750" spans="82:87">
      <c r="CD31750" s="34" t="s">
        <v>35615</v>
      </c>
      <c r="CG31750"/>
      <c r="CI31750" s="378">
        <v>54820</v>
      </c>
    </row>
    <row r="31751" spans="82:87">
      <c r="CD31751" s="34" t="s">
        <v>35616</v>
      </c>
      <c r="CG31751"/>
      <c r="CI31751" s="378">
        <v>54830</v>
      </c>
    </row>
    <row r="31752" spans="82:87">
      <c r="CD31752" s="34" t="s">
        <v>35617</v>
      </c>
      <c r="CG31752"/>
      <c r="CI31752" s="378">
        <v>54830</v>
      </c>
    </row>
    <row r="31753" spans="82:87">
      <c r="CD31753" s="34" t="s">
        <v>35618</v>
      </c>
      <c r="CG31753"/>
      <c r="CI31753" s="378">
        <v>54830</v>
      </c>
    </row>
    <row r="31754" spans="82:87">
      <c r="CD31754" s="34" t="s">
        <v>35619</v>
      </c>
      <c r="CG31754"/>
      <c r="CI31754" s="378">
        <v>54830</v>
      </c>
    </row>
    <row r="31755" spans="82:87">
      <c r="CD31755" s="34" t="s">
        <v>35620</v>
      </c>
      <c r="CG31755"/>
      <c r="CI31755" s="378">
        <v>54830</v>
      </c>
    </row>
    <row r="31756" spans="82:87">
      <c r="CD31756" s="34" t="s">
        <v>35621</v>
      </c>
      <c r="CG31756"/>
      <c r="CI31756" s="378">
        <v>54830</v>
      </c>
    </row>
    <row r="31757" spans="82:87">
      <c r="CD31757" s="34" t="s">
        <v>35622</v>
      </c>
      <c r="CG31757"/>
      <c r="CI31757" s="378">
        <v>54830</v>
      </c>
    </row>
    <row r="31758" spans="82:87">
      <c r="CD31758" s="34" t="s">
        <v>35623</v>
      </c>
      <c r="CG31758"/>
      <c r="CI31758" s="378">
        <v>54830</v>
      </c>
    </row>
    <row r="31759" spans="82:87">
      <c r="CD31759" s="34" t="s">
        <v>35624</v>
      </c>
      <c r="CG31759"/>
      <c r="CI31759" s="378">
        <v>54830</v>
      </c>
    </row>
    <row r="31760" spans="82:87">
      <c r="CD31760" s="34" t="s">
        <v>35625</v>
      </c>
      <c r="CG31760"/>
      <c r="CI31760" s="378">
        <v>54830</v>
      </c>
    </row>
    <row r="31761" spans="82:87">
      <c r="CD31761" s="34" t="s">
        <v>35626</v>
      </c>
      <c r="CG31761"/>
      <c r="CI31761" s="378">
        <v>54830</v>
      </c>
    </row>
    <row r="31762" spans="82:87">
      <c r="CD31762" s="34" t="s">
        <v>35627</v>
      </c>
      <c r="CG31762"/>
      <c r="CI31762" s="378">
        <v>54830</v>
      </c>
    </row>
    <row r="31763" spans="82:87">
      <c r="CD31763" s="34" t="s">
        <v>35628</v>
      </c>
      <c r="CG31763"/>
      <c r="CI31763" s="378">
        <v>54840</v>
      </c>
    </row>
    <row r="31764" spans="82:87">
      <c r="CD31764" s="34" t="s">
        <v>35629</v>
      </c>
      <c r="CG31764"/>
      <c r="CI31764" s="378">
        <v>54840</v>
      </c>
    </row>
    <row r="31765" spans="82:87">
      <c r="CD31765" s="34" t="s">
        <v>35630</v>
      </c>
      <c r="CG31765"/>
      <c r="CI31765" s="378">
        <v>54840</v>
      </c>
    </row>
    <row r="31766" spans="82:87">
      <c r="CD31766" s="34" t="s">
        <v>35631</v>
      </c>
      <c r="CG31766"/>
      <c r="CI31766" s="378">
        <v>54840</v>
      </c>
    </row>
    <row r="31767" spans="82:87">
      <c r="CD31767" s="34" t="s">
        <v>35632</v>
      </c>
      <c r="CG31767"/>
      <c r="CI31767" s="378">
        <v>54840</v>
      </c>
    </row>
    <row r="31768" spans="82:87">
      <c r="CD31768" s="34" t="s">
        <v>35633</v>
      </c>
      <c r="CG31768"/>
      <c r="CI31768" s="378">
        <v>54840</v>
      </c>
    </row>
    <row r="31769" spans="82:87">
      <c r="CD31769" s="34" t="s">
        <v>35634</v>
      </c>
      <c r="CG31769"/>
      <c r="CI31769" s="378">
        <v>54850</v>
      </c>
    </row>
    <row r="31770" spans="82:87">
      <c r="CD31770" s="34" t="s">
        <v>35635</v>
      </c>
      <c r="CG31770"/>
      <c r="CI31770" s="378">
        <v>54850</v>
      </c>
    </row>
    <row r="31771" spans="82:87">
      <c r="CD31771" s="34" t="s">
        <v>35636</v>
      </c>
      <c r="CG31771"/>
      <c r="CI31771" s="378">
        <v>54860</v>
      </c>
    </row>
    <row r="31772" spans="82:87">
      <c r="CD31772" s="34" t="s">
        <v>35637</v>
      </c>
      <c r="CG31772"/>
      <c r="CI31772" s="378">
        <v>54860</v>
      </c>
    </row>
    <row r="31773" spans="82:87">
      <c r="CD31773" s="34" t="s">
        <v>35638</v>
      </c>
      <c r="CG31773"/>
      <c r="CI31773" s="378">
        <v>54870</v>
      </c>
    </row>
    <row r="31774" spans="82:87">
      <c r="CD31774" s="34" t="s">
        <v>35639</v>
      </c>
      <c r="CG31774"/>
      <c r="CI31774" s="378">
        <v>54870</v>
      </c>
    </row>
    <row r="31775" spans="82:87">
      <c r="CD31775" s="34" t="s">
        <v>35640</v>
      </c>
      <c r="CG31775"/>
      <c r="CI31775" s="378">
        <v>54870</v>
      </c>
    </row>
    <row r="31776" spans="82:87">
      <c r="CD31776" s="34" t="s">
        <v>35641</v>
      </c>
      <c r="CG31776"/>
      <c r="CI31776" s="378">
        <v>54870</v>
      </c>
    </row>
    <row r="31777" spans="82:87">
      <c r="CD31777" s="34" t="s">
        <v>35642</v>
      </c>
      <c r="CG31777"/>
      <c r="CI31777" s="378">
        <v>54870</v>
      </c>
    </row>
    <row r="31778" spans="82:87">
      <c r="CD31778" s="34" t="s">
        <v>35643</v>
      </c>
      <c r="CG31778"/>
      <c r="CI31778" s="378">
        <v>54880</v>
      </c>
    </row>
    <row r="31779" spans="82:87">
      <c r="CD31779" s="34" t="s">
        <v>35644</v>
      </c>
      <c r="CG31779"/>
      <c r="CI31779" s="378">
        <v>54880</v>
      </c>
    </row>
    <row r="31780" spans="82:87">
      <c r="CD31780" s="34" t="s">
        <v>35645</v>
      </c>
      <c r="CG31780"/>
      <c r="CI31780" s="378">
        <v>54890</v>
      </c>
    </row>
    <row r="31781" spans="82:87">
      <c r="CD31781" s="34" t="s">
        <v>35646</v>
      </c>
      <c r="CG31781"/>
      <c r="CI31781" s="378">
        <v>54890</v>
      </c>
    </row>
    <row r="31782" spans="82:87">
      <c r="CD31782" s="34" t="s">
        <v>35647</v>
      </c>
      <c r="CG31782"/>
      <c r="CI31782" s="378">
        <v>54890</v>
      </c>
    </row>
    <row r="31783" spans="82:87">
      <c r="CD31783" s="34" t="s">
        <v>35648</v>
      </c>
      <c r="CG31783"/>
      <c r="CI31783" s="378">
        <v>54890</v>
      </c>
    </row>
    <row r="31784" spans="82:87">
      <c r="CD31784" s="34" t="s">
        <v>35649</v>
      </c>
      <c r="CG31784"/>
      <c r="CI31784" s="378">
        <v>54890</v>
      </c>
    </row>
    <row r="31785" spans="82:87">
      <c r="CD31785" s="34" t="s">
        <v>35650</v>
      </c>
      <c r="CG31785"/>
      <c r="CI31785" s="378">
        <v>54890</v>
      </c>
    </row>
    <row r="31786" spans="82:87">
      <c r="CD31786" s="34" t="s">
        <v>35651</v>
      </c>
      <c r="CG31786"/>
      <c r="CI31786" s="378">
        <v>54900</v>
      </c>
    </row>
    <row r="31787" spans="82:87">
      <c r="CD31787" s="34" t="s">
        <v>35652</v>
      </c>
      <c r="CG31787"/>
      <c r="CI31787" s="378">
        <v>54900</v>
      </c>
    </row>
    <row r="31788" spans="82:87">
      <c r="CD31788" s="34" t="s">
        <v>35653</v>
      </c>
      <c r="CG31788"/>
      <c r="CI31788" s="378">
        <v>54910</v>
      </c>
    </row>
    <row r="31789" spans="82:87">
      <c r="CD31789" s="34" t="s">
        <v>35654</v>
      </c>
      <c r="CG31789"/>
      <c r="CI31789" s="378">
        <v>54910</v>
      </c>
    </row>
    <row r="31790" spans="82:87">
      <c r="CD31790" s="34" t="s">
        <v>35655</v>
      </c>
      <c r="CG31790"/>
      <c r="CI31790" s="378">
        <v>54920</v>
      </c>
    </row>
    <row r="31791" spans="82:87">
      <c r="CD31791" s="34" t="s">
        <v>35656</v>
      </c>
      <c r="CG31791"/>
      <c r="CI31791" s="378">
        <v>54920</v>
      </c>
    </row>
    <row r="31792" spans="82:87">
      <c r="CD31792" s="34" t="s">
        <v>35657</v>
      </c>
      <c r="CG31792"/>
      <c r="CI31792" s="378">
        <v>54930</v>
      </c>
    </row>
    <row r="31793" spans="82:87">
      <c r="CD31793" s="34" t="s">
        <v>35658</v>
      </c>
      <c r="CG31793"/>
      <c r="CI31793" s="378">
        <v>54930</v>
      </c>
    </row>
    <row r="31794" spans="82:87">
      <c r="CD31794" s="34" t="s">
        <v>35659</v>
      </c>
      <c r="CG31794"/>
      <c r="CI31794" s="378">
        <v>54930</v>
      </c>
    </row>
    <row r="31795" spans="82:87">
      <c r="CD31795" s="34" t="s">
        <v>35660</v>
      </c>
      <c r="CG31795"/>
      <c r="CI31795" s="378">
        <v>54930</v>
      </c>
    </row>
    <row r="31796" spans="82:87">
      <c r="CD31796" s="34" t="s">
        <v>35661</v>
      </c>
      <c r="CG31796"/>
      <c r="CI31796" s="378">
        <v>54930</v>
      </c>
    </row>
    <row r="31797" spans="82:87">
      <c r="CD31797" s="34" t="s">
        <v>35662</v>
      </c>
      <c r="CG31797"/>
      <c r="CI31797" s="378">
        <v>54930</v>
      </c>
    </row>
    <row r="31798" spans="82:87">
      <c r="CD31798" s="34" t="s">
        <v>35663</v>
      </c>
      <c r="CG31798"/>
      <c r="CI31798" s="378">
        <v>54930</v>
      </c>
    </row>
    <row r="31799" spans="82:87">
      <c r="CD31799" s="34" t="s">
        <v>35664</v>
      </c>
      <c r="CG31799"/>
      <c r="CI31799" s="378">
        <v>54930</v>
      </c>
    </row>
    <row r="31800" spans="82:87">
      <c r="CD31800" s="34" t="s">
        <v>35665</v>
      </c>
      <c r="CG31800"/>
      <c r="CI31800" s="378">
        <v>54930</v>
      </c>
    </row>
    <row r="31801" spans="82:87">
      <c r="CD31801" s="34" t="s">
        <v>35666</v>
      </c>
      <c r="CG31801"/>
      <c r="CI31801" s="378">
        <v>54931</v>
      </c>
    </row>
    <row r="31802" spans="82:87">
      <c r="CD31802" s="34" t="s">
        <v>35667</v>
      </c>
      <c r="CG31802"/>
      <c r="CI31802" s="378">
        <v>54932</v>
      </c>
    </row>
    <row r="31803" spans="82:87">
      <c r="CD31803" s="34" t="s">
        <v>35668</v>
      </c>
      <c r="CG31803"/>
      <c r="CI31803" s="378">
        <v>54933</v>
      </c>
    </row>
    <row r="31804" spans="82:87">
      <c r="CD31804" s="34" t="s">
        <v>35669</v>
      </c>
      <c r="CG31804"/>
      <c r="CI31804" s="378">
        <v>54934</v>
      </c>
    </row>
    <row r="31805" spans="82:87">
      <c r="CD31805" s="34" t="s">
        <v>35670</v>
      </c>
      <c r="CG31805"/>
      <c r="CI31805" s="378">
        <v>54935</v>
      </c>
    </row>
    <row r="31806" spans="82:87">
      <c r="CD31806" s="34" t="s">
        <v>35671</v>
      </c>
      <c r="CG31806"/>
      <c r="CI31806" s="378">
        <v>54936</v>
      </c>
    </row>
    <row r="31807" spans="82:87">
      <c r="CD31807" s="34" t="s">
        <v>35672</v>
      </c>
      <c r="CG31807"/>
      <c r="CI31807" s="378">
        <v>54937</v>
      </c>
    </row>
    <row r="31808" spans="82:87">
      <c r="CD31808" s="34" t="s">
        <v>35673</v>
      </c>
      <c r="CG31808"/>
      <c r="CI31808" s="378">
        <v>54938</v>
      </c>
    </row>
    <row r="31809" spans="82:87">
      <c r="CD31809" s="34" t="s">
        <v>35674</v>
      </c>
      <c r="CG31809"/>
      <c r="CI31809" s="378">
        <v>54939</v>
      </c>
    </row>
    <row r="31810" spans="82:87">
      <c r="CD31810" s="34" t="s">
        <v>35675</v>
      </c>
      <c r="CG31810"/>
      <c r="CI31810" s="378">
        <v>54940</v>
      </c>
    </row>
    <row r="31811" spans="82:87">
      <c r="CD31811" s="34" t="s">
        <v>35676</v>
      </c>
      <c r="CG31811"/>
      <c r="CI31811" s="378">
        <v>54941</v>
      </c>
    </row>
    <row r="31812" spans="82:87">
      <c r="CD31812" s="34" t="s">
        <v>35677</v>
      </c>
      <c r="CG31812"/>
      <c r="CI31812" s="378">
        <v>54942</v>
      </c>
    </row>
    <row r="31813" spans="82:87">
      <c r="CD31813" s="34" t="s">
        <v>35678</v>
      </c>
      <c r="CG31813"/>
      <c r="CI31813" s="378">
        <v>54943</v>
      </c>
    </row>
    <row r="31814" spans="82:87">
      <c r="CD31814" s="34" t="s">
        <v>35679</v>
      </c>
      <c r="CG31814"/>
      <c r="CI31814" s="378">
        <v>54944</v>
      </c>
    </row>
    <row r="31815" spans="82:87">
      <c r="CD31815" s="34" t="s">
        <v>35680</v>
      </c>
      <c r="CG31815"/>
      <c r="CI31815" s="378">
        <v>54945</v>
      </c>
    </row>
    <row r="31816" spans="82:87">
      <c r="CD31816" s="34" t="s">
        <v>35681</v>
      </c>
      <c r="CG31816"/>
      <c r="CI31816" s="378">
        <v>54946</v>
      </c>
    </row>
    <row r="31817" spans="82:87">
      <c r="CD31817" s="34" t="s">
        <v>35682</v>
      </c>
      <c r="CG31817"/>
      <c r="CI31817" s="378">
        <v>54947</v>
      </c>
    </row>
    <row r="31818" spans="82:87">
      <c r="CD31818" s="34" t="s">
        <v>35683</v>
      </c>
      <c r="CG31818"/>
      <c r="CI31818" s="378">
        <v>54948</v>
      </c>
    </row>
    <row r="31819" spans="82:87">
      <c r="CD31819" s="34" t="s">
        <v>35684</v>
      </c>
      <c r="CG31819"/>
      <c r="CI31819" s="378">
        <v>54949</v>
      </c>
    </row>
    <row r="31820" spans="82:87">
      <c r="CD31820" s="34" t="s">
        <v>35685</v>
      </c>
      <c r="CG31820"/>
      <c r="CI31820" s="378">
        <v>54950</v>
      </c>
    </row>
    <row r="31821" spans="82:87">
      <c r="CD31821" s="34" t="s">
        <v>35686</v>
      </c>
      <c r="CG31821"/>
      <c r="CI31821" s="378">
        <v>54950</v>
      </c>
    </row>
    <row r="31822" spans="82:87">
      <c r="CD31822" s="34" t="s">
        <v>35687</v>
      </c>
      <c r="CG31822"/>
      <c r="CI31822" s="378">
        <v>54950</v>
      </c>
    </row>
    <row r="31823" spans="82:87">
      <c r="CD31823" s="34" t="s">
        <v>35688</v>
      </c>
      <c r="CG31823"/>
      <c r="CI31823" s="378">
        <v>54960</v>
      </c>
    </row>
    <row r="31824" spans="82:87">
      <c r="CD31824" s="34" t="s">
        <v>35689</v>
      </c>
      <c r="CG31824"/>
      <c r="CI31824" s="378">
        <v>54970</v>
      </c>
    </row>
    <row r="31825" spans="82:87">
      <c r="CD31825" s="34" t="s">
        <v>35690</v>
      </c>
      <c r="CG31825"/>
      <c r="CI31825" s="378">
        <v>54970</v>
      </c>
    </row>
    <row r="31826" spans="82:87">
      <c r="CD31826" s="34" t="s">
        <v>35691</v>
      </c>
      <c r="CG31826"/>
      <c r="CI31826" s="378">
        <v>54980</v>
      </c>
    </row>
    <row r="31827" spans="82:87">
      <c r="CD31827" s="34" t="s">
        <v>35692</v>
      </c>
      <c r="CG31827"/>
      <c r="CI31827" s="378">
        <v>54980</v>
      </c>
    </row>
    <row r="31828" spans="82:87">
      <c r="CD31828" s="34" t="s">
        <v>35693</v>
      </c>
      <c r="CG31828"/>
      <c r="CI31828" s="378">
        <v>54990</v>
      </c>
    </row>
    <row r="31829" spans="82:87">
      <c r="CD31829" s="34" t="s">
        <v>35694</v>
      </c>
      <c r="CG31829"/>
      <c r="CI31829" s="378">
        <v>55000</v>
      </c>
    </row>
    <row r="31830" spans="82:87">
      <c r="CD31830" s="34" t="s">
        <v>35695</v>
      </c>
      <c r="CG31830"/>
      <c r="CI31830" s="378">
        <v>55000</v>
      </c>
    </row>
    <row r="31831" spans="82:87">
      <c r="CD31831" s="34" t="s">
        <v>35696</v>
      </c>
      <c r="CG31831"/>
      <c r="CI31831" s="378">
        <v>55000</v>
      </c>
    </row>
    <row r="31832" spans="82:87">
      <c r="CD31832" s="34" t="s">
        <v>35697</v>
      </c>
      <c r="CG31832"/>
      <c r="CI31832" s="378">
        <v>55000</v>
      </c>
    </row>
    <row r="31833" spans="82:87">
      <c r="CD31833" s="34" t="s">
        <v>35698</v>
      </c>
      <c r="CG31833"/>
      <c r="CI31833" s="378">
        <v>55000</v>
      </c>
    </row>
    <row r="31834" spans="82:87">
      <c r="CD31834" s="34" t="s">
        <v>35699</v>
      </c>
      <c r="CG31834"/>
      <c r="CI31834" s="378">
        <v>55000</v>
      </c>
    </row>
    <row r="31835" spans="82:87">
      <c r="CD31835" s="34" t="s">
        <v>35700</v>
      </c>
      <c r="CG31835"/>
      <c r="CI31835" s="378">
        <v>55000</v>
      </c>
    </row>
    <row r="31836" spans="82:87">
      <c r="CD31836" s="34" t="s">
        <v>35701</v>
      </c>
      <c r="CG31836"/>
      <c r="CI31836" s="378">
        <v>55000</v>
      </c>
    </row>
    <row r="31837" spans="82:87">
      <c r="CD31837" s="34" t="s">
        <v>35702</v>
      </c>
      <c r="CG31837"/>
      <c r="CI31837" s="378">
        <v>55000</v>
      </c>
    </row>
    <row r="31838" spans="82:87">
      <c r="CD31838" s="34" t="s">
        <v>35703</v>
      </c>
      <c r="CG31838"/>
      <c r="CI31838" s="378">
        <v>55000</v>
      </c>
    </row>
    <row r="31839" spans="82:87">
      <c r="CD31839" s="34" t="s">
        <v>35704</v>
      </c>
      <c r="CG31839"/>
      <c r="CI31839" s="378">
        <v>55000</v>
      </c>
    </row>
    <row r="31840" spans="82:87">
      <c r="CD31840" s="34" t="s">
        <v>35705</v>
      </c>
      <c r="CG31840"/>
      <c r="CI31840" s="378">
        <v>55000</v>
      </c>
    </row>
    <row r="31841" spans="82:87">
      <c r="CD31841" s="34" t="s">
        <v>35706</v>
      </c>
      <c r="CG31841"/>
      <c r="CI31841" s="378">
        <v>55000</v>
      </c>
    </row>
    <row r="31842" spans="82:87">
      <c r="CD31842" s="34" t="s">
        <v>35707</v>
      </c>
      <c r="CG31842"/>
      <c r="CI31842" s="378">
        <v>55000</v>
      </c>
    </row>
    <row r="31843" spans="82:87">
      <c r="CD31843" s="34" t="s">
        <v>35708</v>
      </c>
      <c r="CG31843"/>
      <c r="CI31843" s="378">
        <v>55000</v>
      </c>
    </row>
    <row r="31844" spans="82:87">
      <c r="CD31844" s="34" t="s">
        <v>35709</v>
      </c>
      <c r="CG31844"/>
      <c r="CI31844" s="378">
        <v>55000</v>
      </c>
    </row>
    <row r="31845" spans="82:87">
      <c r="CD31845" s="34" t="s">
        <v>35710</v>
      </c>
      <c r="CG31845"/>
      <c r="CI31845" s="378">
        <v>55000</v>
      </c>
    </row>
    <row r="31846" spans="82:87">
      <c r="CD31846" s="34" t="s">
        <v>35711</v>
      </c>
      <c r="CG31846"/>
      <c r="CI31846" s="378">
        <v>55000</v>
      </c>
    </row>
    <row r="31847" spans="82:87">
      <c r="CD31847" s="34" t="s">
        <v>35712</v>
      </c>
      <c r="CG31847"/>
      <c r="CI31847" s="378">
        <v>55000</v>
      </c>
    </row>
    <row r="31848" spans="82:87">
      <c r="CD31848" s="34" t="s">
        <v>35713</v>
      </c>
      <c r="CG31848"/>
      <c r="CI31848" s="378">
        <v>55000</v>
      </c>
    </row>
    <row r="31849" spans="82:87">
      <c r="CD31849" s="34" t="s">
        <v>35714</v>
      </c>
      <c r="CG31849"/>
      <c r="CI31849" s="378">
        <v>55000</v>
      </c>
    </row>
    <row r="31850" spans="82:87">
      <c r="CD31850" s="34" t="s">
        <v>35715</v>
      </c>
      <c r="CG31850"/>
      <c r="CI31850" s="378">
        <v>55000</v>
      </c>
    </row>
    <row r="31851" spans="82:87">
      <c r="CD31851" s="34" t="s">
        <v>35716</v>
      </c>
      <c r="CG31851"/>
      <c r="CI31851" s="378">
        <v>55000</v>
      </c>
    </row>
    <row r="31852" spans="82:87">
      <c r="CD31852" s="34" t="s">
        <v>35717</v>
      </c>
      <c r="CG31852"/>
      <c r="CI31852" s="378">
        <v>55000</v>
      </c>
    </row>
    <row r="31853" spans="82:87">
      <c r="CD31853" s="34" t="s">
        <v>35718</v>
      </c>
      <c r="CG31853"/>
      <c r="CI31853" s="378">
        <v>55000</v>
      </c>
    </row>
    <row r="31854" spans="82:87">
      <c r="CD31854" s="34" t="s">
        <v>35719</v>
      </c>
      <c r="CG31854"/>
      <c r="CI31854" s="378">
        <v>55000</v>
      </c>
    </row>
    <row r="31855" spans="82:87">
      <c r="CD31855" s="34" t="s">
        <v>35720</v>
      </c>
      <c r="CG31855"/>
      <c r="CI31855" s="378">
        <v>55000</v>
      </c>
    </row>
    <row r="31856" spans="82:87">
      <c r="CD31856" s="34" t="s">
        <v>35721</v>
      </c>
      <c r="CG31856"/>
      <c r="CI31856" s="378">
        <v>55000</v>
      </c>
    </row>
    <row r="31857" spans="82:87">
      <c r="CD31857" s="34" t="s">
        <v>35722</v>
      </c>
      <c r="CG31857"/>
      <c r="CI31857" s="378">
        <v>55000</v>
      </c>
    </row>
    <row r="31858" spans="82:87">
      <c r="CD31858" s="34" t="s">
        <v>35723</v>
      </c>
      <c r="CG31858"/>
      <c r="CI31858" s="378">
        <v>55000</v>
      </c>
    </row>
    <row r="31859" spans="82:87">
      <c r="CD31859" s="34" t="s">
        <v>35724</v>
      </c>
      <c r="CG31859"/>
      <c r="CI31859" s="378">
        <v>55000</v>
      </c>
    </row>
    <row r="31860" spans="82:87">
      <c r="CD31860" s="34" t="s">
        <v>35725</v>
      </c>
      <c r="CG31860"/>
      <c r="CI31860" s="378">
        <v>55000</v>
      </c>
    </row>
    <row r="31861" spans="82:87">
      <c r="CD31861" s="34" t="s">
        <v>35726</v>
      </c>
      <c r="CG31861"/>
      <c r="CI31861" s="378">
        <v>55001</v>
      </c>
    </row>
    <row r="31862" spans="82:87">
      <c r="CD31862" s="34" t="s">
        <v>35727</v>
      </c>
      <c r="CG31862"/>
      <c r="CI31862" s="378">
        <v>55002</v>
      </c>
    </row>
    <row r="31863" spans="82:87">
      <c r="CD31863" s="34" t="s">
        <v>35728</v>
      </c>
      <c r="CG31863"/>
      <c r="CI31863" s="378">
        <v>55003</v>
      </c>
    </row>
    <row r="31864" spans="82:87">
      <c r="CD31864" s="34" t="s">
        <v>35729</v>
      </c>
      <c r="CG31864"/>
      <c r="CI31864" s="378">
        <v>55004</v>
      </c>
    </row>
    <row r="31865" spans="82:87">
      <c r="CD31865" s="34" t="s">
        <v>35730</v>
      </c>
      <c r="CG31865"/>
      <c r="CI31865" s="378">
        <v>55005</v>
      </c>
    </row>
    <row r="31866" spans="82:87">
      <c r="CD31866" s="34" t="s">
        <v>35731</v>
      </c>
      <c r="CG31866"/>
      <c r="CI31866" s="378">
        <v>55006</v>
      </c>
    </row>
    <row r="31867" spans="82:87">
      <c r="CD31867" s="34" t="s">
        <v>35732</v>
      </c>
      <c r="CG31867"/>
      <c r="CI31867" s="378">
        <v>55007</v>
      </c>
    </row>
    <row r="31868" spans="82:87">
      <c r="CD31868" s="34" t="s">
        <v>35733</v>
      </c>
      <c r="CG31868"/>
      <c r="CI31868" s="378">
        <v>55008</v>
      </c>
    </row>
    <row r="31869" spans="82:87">
      <c r="CD31869" s="34" t="s">
        <v>35734</v>
      </c>
      <c r="CG31869"/>
      <c r="CI31869" s="378">
        <v>55009</v>
      </c>
    </row>
    <row r="31870" spans="82:87">
      <c r="CD31870" s="34" t="s">
        <v>35735</v>
      </c>
      <c r="CG31870"/>
      <c r="CI31870" s="378">
        <v>55010</v>
      </c>
    </row>
    <row r="31871" spans="82:87">
      <c r="CD31871" s="34" t="s">
        <v>35736</v>
      </c>
      <c r="CG31871"/>
      <c r="CI31871" s="378">
        <v>55011</v>
      </c>
    </row>
    <row r="31872" spans="82:87">
      <c r="CD31872" s="34" t="s">
        <v>35737</v>
      </c>
      <c r="CG31872"/>
      <c r="CI31872" s="378">
        <v>55012</v>
      </c>
    </row>
    <row r="31873" spans="82:87">
      <c r="CD31873" s="34" t="s">
        <v>35738</v>
      </c>
      <c r="CG31873"/>
      <c r="CI31873" s="378">
        <v>55013</v>
      </c>
    </row>
    <row r="31874" spans="82:87">
      <c r="CD31874" s="34" t="s">
        <v>35739</v>
      </c>
      <c r="CG31874"/>
      <c r="CI31874" s="378">
        <v>55014</v>
      </c>
    </row>
    <row r="31875" spans="82:87">
      <c r="CD31875" s="34" t="s">
        <v>35740</v>
      </c>
      <c r="CG31875"/>
      <c r="CI31875" s="378">
        <v>55015</v>
      </c>
    </row>
    <row r="31876" spans="82:87">
      <c r="CD31876" s="34" t="s">
        <v>35741</v>
      </c>
      <c r="CG31876"/>
      <c r="CI31876" s="378">
        <v>55016</v>
      </c>
    </row>
    <row r="31877" spans="82:87">
      <c r="CD31877" s="34" t="s">
        <v>35742</v>
      </c>
      <c r="CG31877"/>
      <c r="CI31877" s="378">
        <v>55017</v>
      </c>
    </row>
    <row r="31878" spans="82:87">
      <c r="CD31878" s="34" t="s">
        <v>35743</v>
      </c>
      <c r="CG31878"/>
      <c r="CI31878" s="378">
        <v>55018</v>
      </c>
    </row>
    <row r="31879" spans="82:87">
      <c r="CD31879" s="34" t="s">
        <v>35744</v>
      </c>
      <c r="CG31879"/>
      <c r="CI31879" s="378">
        <v>55019</v>
      </c>
    </row>
    <row r="31880" spans="82:87">
      <c r="CD31880" s="34" t="s">
        <v>35745</v>
      </c>
      <c r="CG31880"/>
      <c r="CI31880" s="378">
        <v>55020</v>
      </c>
    </row>
    <row r="31881" spans="82:87">
      <c r="CD31881" s="34" t="s">
        <v>35746</v>
      </c>
      <c r="CG31881"/>
      <c r="CI31881" s="378">
        <v>55021</v>
      </c>
    </row>
    <row r="31882" spans="82:87">
      <c r="CD31882" s="34" t="s">
        <v>35747</v>
      </c>
      <c r="CG31882"/>
      <c r="CI31882" s="378">
        <v>55022</v>
      </c>
    </row>
    <row r="31883" spans="82:87">
      <c r="CD31883" s="34" t="s">
        <v>35748</v>
      </c>
      <c r="CG31883"/>
      <c r="CI31883" s="378">
        <v>55023</v>
      </c>
    </row>
    <row r="31884" spans="82:87">
      <c r="CD31884" s="34" t="s">
        <v>35749</v>
      </c>
      <c r="CG31884"/>
      <c r="CI31884" s="378">
        <v>55024</v>
      </c>
    </row>
    <row r="31885" spans="82:87">
      <c r="CD31885" s="34" t="s">
        <v>35750</v>
      </c>
      <c r="CG31885"/>
      <c r="CI31885" s="378">
        <v>55025</v>
      </c>
    </row>
    <row r="31886" spans="82:87">
      <c r="CD31886" s="34" t="s">
        <v>35751</v>
      </c>
      <c r="CG31886"/>
      <c r="CI31886" s="378">
        <v>55030</v>
      </c>
    </row>
    <row r="31887" spans="82:87">
      <c r="CD31887" s="34" t="s">
        <v>35752</v>
      </c>
      <c r="CG31887"/>
      <c r="CI31887" s="378">
        <v>55031</v>
      </c>
    </row>
    <row r="31888" spans="82:87">
      <c r="CD31888" s="34" t="s">
        <v>35753</v>
      </c>
      <c r="CG31888"/>
      <c r="CI31888" s="378">
        <v>55032</v>
      </c>
    </row>
    <row r="31889" spans="82:87">
      <c r="CD31889" s="34" t="s">
        <v>35754</v>
      </c>
      <c r="CG31889"/>
      <c r="CI31889" s="378">
        <v>55033</v>
      </c>
    </row>
    <row r="31890" spans="82:87">
      <c r="CD31890" s="34" t="s">
        <v>35755</v>
      </c>
      <c r="CG31890"/>
      <c r="CI31890" s="378">
        <v>55034</v>
      </c>
    </row>
    <row r="31891" spans="82:87">
      <c r="CD31891" s="34" t="s">
        <v>35756</v>
      </c>
      <c r="CG31891"/>
      <c r="CI31891" s="378">
        <v>55035</v>
      </c>
    </row>
    <row r="31892" spans="82:87">
      <c r="CD31892" s="34" t="s">
        <v>35757</v>
      </c>
      <c r="CG31892"/>
      <c r="CI31892" s="378">
        <v>55036</v>
      </c>
    </row>
    <row r="31893" spans="82:87">
      <c r="CD31893" s="34" t="s">
        <v>35758</v>
      </c>
      <c r="CG31893"/>
      <c r="CI31893" s="378">
        <v>55037</v>
      </c>
    </row>
    <row r="31894" spans="82:87">
      <c r="CD31894" s="34" t="s">
        <v>35759</v>
      </c>
      <c r="CG31894"/>
      <c r="CI31894" s="378">
        <v>55038</v>
      </c>
    </row>
    <row r="31895" spans="82:87">
      <c r="CD31895" s="34" t="s">
        <v>35760</v>
      </c>
      <c r="CG31895"/>
      <c r="CI31895" s="378">
        <v>55040</v>
      </c>
    </row>
    <row r="31896" spans="82:87">
      <c r="CD31896" s="34" t="s">
        <v>35761</v>
      </c>
      <c r="CG31896"/>
      <c r="CI31896" s="378">
        <v>55100</v>
      </c>
    </row>
    <row r="31897" spans="82:87">
      <c r="CD31897" s="34" t="s">
        <v>35762</v>
      </c>
      <c r="CG31897"/>
      <c r="CI31897" s="378">
        <v>55100</v>
      </c>
    </row>
    <row r="31898" spans="82:87">
      <c r="CD31898" s="34" t="s">
        <v>35763</v>
      </c>
      <c r="CG31898"/>
      <c r="CI31898" s="378">
        <v>55100</v>
      </c>
    </row>
    <row r="31899" spans="82:87">
      <c r="CD31899" s="34" t="s">
        <v>35764</v>
      </c>
      <c r="CG31899"/>
      <c r="CI31899" s="378">
        <v>55100</v>
      </c>
    </row>
    <row r="31900" spans="82:87">
      <c r="CD31900" s="34" t="s">
        <v>35765</v>
      </c>
      <c r="CG31900"/>
      <c r="CI31900" s="378">
        <v>55100</v>
      </c>
    </row>
    <row r="31901" spans="82:87">
      <c r="CD31901" s="34" t="s">
        <v>35766</v>
      </c>
      <c r="CG31901"/>
      <c r="CI31901" s="378">
        <v>55100</v>
      </c>
    </row>
    <row r="31902" spans="82:87">
      <c r="CD31902" s="34" t="s">
        <v>35767</v>
      </c>
      <c r="CG31902"/>
      <c r="CI31902" s="378">
        <v>55100</v>
      </c>
    </row>
    <row r="31903" spans="82:87">
      <c r="CD31903" s="34" t="s">
        <v>35768</v>
      </c>
      <c r="CG31903"/>
      <c r="CI31903" s="378">
        <v>55100</v>
      </c>
    </row>
    <row r="31904" spans="82:87">
      <c r="CD31904" s="34" t="s">
        <v>35769</v>
      </c>
      <c r="CG31904"/>
      <c r="CI31904" s="378">
        <v>55100</v>
      </c>
    </row>
    <row r="31905" spans="82:87">
      <c r="CD31905" s="34" t="s">
        <v>35770</v>
      </c>
      <c r="CG31905"/>
      <c r="CI31905" s="378">
        <v>55100</v>
      </c>
    </row>
    <row r="31906" spans="82:87">
      <c r="CD31906" s="34" t="s">
        <v>35771</v>
      </c>
      <c r="CG31906"/>
      <c r="CI31906" s="378">
        <v>55100</v>
      </c>
    </row>
    <row r="31907" spans="82:87">
      <c r="CD31907" s="34" t="s">
        <v>35772</v>
      </c>
      <c r="CG31907"/>
      <c r="CI31907" s="378">
        <v>55100</v>
      </c>
    </row>
    <row r="31908" spans="82:87">
      <c r="CD31908" s="34" t="s">
        <v>35773</v>
      </c>
      <c r="CG31908"/>
      <c r="CI31908" s="378">
        <v>55100</v>
      </c>
    </row>
    <row r="31909" spans="82:87">
      <c r="CD31909" s="34" t="s">
        <v>35774</v>
      </c>
      <c r="CG31909"/>
      <c r="CI31909" s="378">
        <v>55100</v>
      </c>
    </row>
    <row r="31910" spans="82:87">
      <c r="CD31910" s="34" t="s">
        <v>35775</v>
      </c>
      <c r="CG31910"/>
      <c r="CI31910" s="378">
        <v>55100</v>
      </c>
    </row>
    <row r="31911" spans="82:87">
      <c r="CD31911" s="34" t="s">
        <v>35776</v>
      </c>
      <c r="CG31911"/>
      <c r="CI31911" s="378">
        <v>55100</v>
      </c>
    </row>
    <row r="31912" spans="82:87">
      <c r="CD31912" s="34" t="s">
        <v>35777</v>
      </c>
      <c r="CG31912"/>
      <c r="CI31912" s="378">
        <v>55100</v>
      </c>
    </row>
    <row r="31913" spans="82:87">
      <c r="CD31913" s="34" t="s">
        <v>35778</v>
      </c>
      <c r="CG31913"/>
      <c r="CI31913" s="378">
        <v>55100</v>
      </c>
    </row>
    <row r="31914" spans="82:87">
      <c r="CD31914" s="34" t="s">
        <v>35779</v>
      </c>
      <c r="CG31914"/>
      <c r="CI31914" s="378">
        <v>55100</v>
      </c>
    </row>
    <row r="31915" spans="82:87">
      <c r="CD31915" s="34" t="s">
        <v>35780</v>
      </c>
      <c r="CG31915"/>
      <c r="CI31915" s="378">
        <v>55100</v>
      </c>
    </row>
    <row r="31916" spans="82:87">
      <c r="CD31916" s="34" t="s">
        <v>35781</v>
      </c>
      <c r="CG31916"/>
      <c r="CI31916" s="378">
        <v>55100</v>
      </c>
    </row>
    <row r="31917" spans="82:87">
      <c r="CD31917" s="34" t="s">
        <v>35782</v>
      </c>
      <c r="CG31917"/>
      <c r="CI31917" s="378">
        <v>55100</v>
      </c>
    </row>
    <row r="31918" spans="82:87">
      <c r="CD31918" s="34" t="s">
        <v>35783</v>
      </c>
      <c r="CG31918"/>
      <c r="CI31918" s="378">
        <v>55100</v>
      </c>
    </row>
    <row r="31919" spans="82:87">
      <c r="CD31919" s="34" t="s">
        <v>35784</v>
      </c>
      <c r="CG31919"/>
      <c r="CI31919" s="378">
        <v>55100</v>
      </c>
    </row>
    <row r="31920" spans="82:87">
      <c r="CD31920" s="34" t="s">
        <v>35785</v>
      </c>
      <c r="CG31920"/>
      <c r="CI31920" s="378">
        <v>55100</v>
      </c>
    </row>
    <row r="31921" spans="82:87">
      <c r="CD31921" s="34" t="s">
        <v>35786</v>
      </c>
      <c r="CG31921"/>
      <c r="CI31921" s="378">
        <v>55100</v>
      </c>
    </row>
    <row r="31922" spans="82:87">
      <c r="CD31922" s="34" t="s">
        <v>35787</v>
      </c>
      <c r="CG31922"/>
      <c r="CI31922" s="378">
        <v>55101</v>
      </c>
    </row>
    <row r="31923" spans="82:87">
      <c r="CD31923" s="34" t="s">
        <v>35788</v>
      </c>
      <c r="CG31923"/>
      <c r="CI31923" s="378">
        <v>55102</v>
      </c>
    </row>
    <row r="31924" spans="82:87">
      <c r="CD31924" s="34" t="s">
        <v>35789</v>
      </c>
      <c r="CG31924"/>
      <c r="CI31924" s="378">
        <v>55103</v>
      </c>
    </row>
    <row r="31925" spans="82:87">
      <c r="CD31925" s="34" t="s">
        <v>35790</v>
      </c>
      <c r="CG31925"/>
      <c r="CI31925" s="378">
        <v>55104</v>
      </c>
    </row>
    <row r="31926" spans="82:87">
      <c r="CD31926" s="34" t="s">
        <v>35791</v>
      </c>
      <c r="CG31926"/>
      <c r="CI31926" s="378">
        <v>55105</v>
      </c>
    </row>
    <row r="31927" spans="82:87">
      <c r="CD31927" s="34" t="s">
        <v>35792</v>
      </c>
      <c r="CG31927"/>
      <c r="CI31927" s="378">
        <v>55106</v>
      </c>
    </row>
    <row r="31928" spans="82:87">
      <c r="CD31928" s="34" t="s">
        <v>35793</v>
      </c>
      <c r="CG31928"/>
      <c r="CI31928" s="378">
        <v>55107</v>
      </c>
    </row>
    <row r="31929" spans="82:87">
      <c r="CD31929" s="34" t="s">
        <v>35794</v>
      </c>
      <c r="CG31929"/>
      <c r="CI31929" s="378">
        <v>55108</v>
      </c>
    </row>
    <row r="31930" spans="82:87">
      <c r="CD31930" s="34" t="s">
        <v>35795</v>
      </c>
      <c r="CG31930"/>
      <c r="CI31930" s="378">
        <v>55109</v>
      </c>
    </row>
    <row r="31931" spans="82:87">
      <c r="CD31931" s="34" t="s">
        <v>35796</v>
      </c>
      <c r="CG31931"/>
      <c r="CI31931" s="378">
        <v>55110</v>
      </c>
    </row>
    <row r="31932" spans="82:87">
      <c r="CD31932" s="34" t="s">
        <v>35797</v>
      </c>
      <c r="CG31932"/>
      <c r="CI31932" s="378">
        <v>55110</v>
      </c>
    </row>
    <row r="31933" spans="82:87">
      <c r="CD31933" s="34" t="s">
        <v>35798</v>
      </c>
      <c r="CG31933"/>
      <c r="CI31933" s="378">
        <v>55110</v>
      </c>
    </row>
    <row r="31934" spans="82:87">
      <c r="CD31934" s="34" t="s">
        <v>35799</v>
      </c>
      <c r="CG31934"/>
      <c r="CI31934" s="378">
        <v>55110</v>
      </c>
    </row>
    <row r="31935" spans="82:87">
      <c r="CD31935" s="34" t="s">
        <v>35800</v>
      </c>
      <c r="CG31935"/>
      <c r="CI31935" s="378">
        <v>55110</v>
      </c>
    </row>
    <row r="31936" spans="82:87">
      <c r="CD31936" s="34" t="s">
        <v>35801</v>
      </c>
      <c r="CG31936"/>
      <c r="CI31936" s="378">
        <v>55110</v>
      </c>
    </row>
    <row r="31937" spans="82:87">
      <c r="CD31937" s="34" t="s">
        <v>35802</v>
      </c>
      <c r="CG31937"/>
      <c r="CI31937" s="378">
        <v>55110</v>
      </c>
    </row>
    <row r="31938" spans="82:87">
      <c r="CD31938" s="34" t="s">
        <v>35803</v>
      </c>
      <c r="CG31938"/>
      <c r="CI31938" s="378">
        <v>55110</v>
      </c>
    </row>
    <row r="31939" spans="82:87">
      <c r="CD31939" s="34" t="s">
        <v>35804</v>
      </c>
      <c r="CG31939"/>
      <c r="CI31939" s="378">
        <v>55110</v>
      </c>
    </row>
    <row r="31940" spans="82:87">
      <c r="CD31940" s="34" t="s">
        <v>35805</v>
      </c>
      <c r="CG31940"/>
      <c r="CI31940" s="378">
        <v>55110</v>
      </c>
    </row>
    <row r="31941" spans="82:87">
      <c r="CD31941" s="34" t="s">
        <v>35806</v>
      </c>
      <c r="CG31941"/>
      <c r="CI31941" s="378">
        <v>55110</v>
      </c>
    </row>
    <row r="31942" spans="82:87">
      <c r="CD31942" s="34" t="s">
        <v>35807</v>
      </c>
      <c r="CG31942"/>
      <c r="CI31942" s="378">
        <v>55110</v>
      </c>
    </row>
    <row r="31943" spans="82:87">
      <c r="CD31943" s="34" t="s">
        <v>35808</v>
      </c>
      <c r="CG31943"/>
      <c r="CI31943" s="378">
        <v>55110</v>
      </c>
    </row>
    <row r="31944" spans="82:87">
      <c r="CD31944" s="34" t="s">
        <v>35809</v>
      </c>
      <c r="CG31944"/>
      <c r="CI31944" s="378">
        <v>55110</v>
      </c>
    </row>
    <row r="31945" spans="82:87">
      <c r="CD31945" s="34" t="s">
        <v>35810</v>
      </c>
      <c r="CG31945"/>
      <c r="CI31945" s="378">
        <v>55110</v>
      </c>
    </row>
    <row r="31946" spans="82:87">
      <c r="CD31946" s="34" t="s">
        <v>35811</v>
      </c>
      <c r="CG31946"/>
      <c r="CI31946" s="378">
        <v>55110</v>
      </c>
    </row>
    <row r="31947" spans="82:87">
      <c r="CD31947" s="34" t="s">
        <v>35812</v>
      </c>
      <c r="CG31947"/>
      <c r="CI31947" s="378">
        <v>55110</v>
      </c>
    </row>
    <row r="31948" spans="82:87">
      <c r="CD31948" s="34" t="s">
        <v>35813</v>
      </c>
      <c r="CG31948"/>
      <c r="CI31948" s="378">
        <v>55110</v>
      </c>
    </row>
    <row r="31949" spans="82:87">
      <c r="CD31949" s="34" t="s">
        <v>35814</v>
      </c>
      <c r="CG31949"/>
      <c r="CI31949" s="378">
        <v>55110</v>
      </c>
    </row>
    <row r="31950" spans="82:87">
      <c r="CD31950" s="34" t="s">
        <v>35815</v>
      </c>
      <c r="CG31950"/>
      <c r="CI31950" s="378">
        <v>55110</v>
      </c>
    </row>
    <row r="31951" spans="82:87">
      <c r="CD31951" s="34" t="s">
        <v>35816</v>
      </c>
      <c r="CG31951"/>
      <c r="CI31951" s="378">
        <v>55110</v>
      </c>
    </row>
    <row r="31952" spans="82:87">
      <c r="CD31952" s="34" t="s">
        <v>35817</v>
      </c>
      <c r="CG31952"/>
      <c r="CI31952" s="378">
        <v>55110</v>
      </c>
    </row>
    <row r="31953" spans="82:87">
      <c r="CD31953" s="34" t="s">
        <v>35818</v>
      </c>
      <c r="CG31953"/>
      <c r="CI31953" s="378">
        <v>55110</v>
      </c>
    </row>
    <row r="31954" spans="82:87">
      <c r="CD31954" s="34" t="s">
        <v>35819</v>
      </c>
      <c r="CG31954"/>
      <c r="CI31954" s="378">
        <v>55110</v>
      </c>
    </row>
    <row r="31955" spans="82:87">
      <c r="CD31955" s="34" t="s">
        <v>35820</v>
      </c>
      <c r="CG31955"/>
      <c r="CI31955" s="378">
        <v>55110</v>
      </c>
    </row>
    <row r="31956" spans="82:87">
      <c r="CD31956" s="34" t="s">
        <v>35821</v>
      </c>
      <c r="CG31956"/>
      <c r="CI31956" s="378">
        <v>55110</v>
      </c>
    </row>
    <row r="31957" spans="82:87">
      <c r="CD31957" s="34" t="s">
        <v>35822</v>
      </c>
      <c r="CG31957"/>
      <c r="CI31957" s="378">
        <v>55110</v>
      </c>
    </row>
    <row r="31958" spans="82:87">
      <c r="CD31958" s="34" t="s">
        <v>35823</v>
      </c>
      <c r="CG31958"/>
      <c r="CI31958" s="378">
        <v>55111</v>
      </c>
    </row>
    <row r="31959" spans="82:87">
      <c r="CD31959" s="34" t="s">
        <v>35824</v>
      </c>
      <c r="CG31959"/>
      <c r="CI31959" s="378">
        <v>55112</v>
      </c>
    </row>
    <row r="31960" spans="82:87">
      <c r="CD31960" s="34" t="s">
        <v>35825</v>
      </c>
      <c r="CG31960"/>
      <c r="CI31960" s="378">
        <v>55113</v>
      </c>
    </row>
    <row r="31961" spans="82:87">
      <c r="CD31961" s="34" t="s">
        <v>35826</v>
      </c>
      <c r="CG31961"/>
      <c r="CI31961" s="378">
        <v>55114</v>
      </c>
    </row>
    <row r="31962" spans="82:87">
      <c r="CD31962" s="34" t="s">
        <v>35827</v>
      </c>
      <c r="CG31962"/>
      <c r="CI31962" s="378">
        <v>55115</v>
      </c>
    </row>
    <row r="31963" spans="82:87">
      <c r="CD31963" s="34" t="s">
        <v>35828</v>
      </c>
      <c r="CG31963"/>
      <c r="CI31963" s="378">
        <v>55116</v>
      </c>
    </row>
    <row r="31964" spans="82:87">
      <c r="CD31964" s="34" t="s">
        <v>35829</v>
      </c>
      <c r="CG31964"/>
      <c r="CI31964" s="378">
        <v>55117</v>
      </c>
    </row>
    <row r="31965" spans="82:87">
      <c r="CD31965" s="34" t="s">
        <v>35830</v>
      </c>
      <c r="CG31965"/>
      <c r="CI31965" s="378">
        <v>55118</v>
      </c>
    </row>
    <row r="31966" spans="82:87">
      <c r="CD31966" s="34" t="s">
        <v>35831</v>
      </c>
      <c r="CG31966"/>
      <c r="CI31966" s="378">
        <v>55119</v>
      </c>
    </row>
    <row r="31967" spans="82:87">
      <c r="CD31967" s="34" t="s">
        <v>35832</v>
      </c>
      <c r="CG31967"/>
      <c r="CI31967" s="378">
        <v>55120</v>
      </c>
    </row>
    <row r="31968" spans="82:87">
      <c r="CD31968" s="34" t="s">
        <v>35833</v>
      </c>
      <c r="CG31968"/>
      <c r="CI31968" s="378">
        <v>55120</v>
      </c>
    </row>
    <row r="31969" spans="82:87">
      <c r="CD31969" s="34" t="s">
        <v>35834</v>
      </c>
      <c r="CG31969"/>
      <c r="CI31969" s="378">
        <v>55120</v>
      </c>
    </row>
    <row r="31970" spans="82:87">
      <c r="CD31970" s="34" t="s">
        <v>35835</v>
      </c>
      <c r="CG31970"/>
      <c r="CI31970" s="378">
        <v>55120</v>
      </c>
    </row>
    <row r="31971" spans="82:87">
      <c r="CD31971" s="34" t="s">
        <v>35836</v>
      </c>
      <c r="CG31971"/>
      <c r="CI31971" s="378">
        <v>55120</v>
      </c>
    </row>
    <row r="31972" spans="82:87">
      <c r="CD31972" s="34" t="s">
        <v>35837</v>
      </c>
      <c r="CG31972"/>
      <c r="CI31972" s="378">
        <v>55120</v>
      </c>
    </row>
    <row r="31973" spans="82:87">
      <c r="CD31973" s="34" t="s">
        <v>35838</v>
      </c>
      <c r="CG31973"/>
      <c r="CI31973" s="378">
        <v>55120</v>
      </c>
    </row>
    <row r="31974" spans="82:87">
      <c r="CD31974" s="34" t="s">
        <v>35839</v>
      </c>
      <c r="CG31974"/>
      <c r="CI31974" s="378">
        <v>55120</v>
      </c>
    </row>
    <row r="31975" spans="82:87">
      <c r="CD31975" s="34" t="s">
        <v>35840</v>
      </c>
      <c r="CG31975"/>
      <c r="CI31975" s="378">
        <v>55120</v>
      </c>
    </row>
    <row r="31976" spans="82:87">
      <c r="CD31976" s="34" t="s">
        <v>35841</v>
      </c>
      <c r="CG31976"/>
      <c r="CI31976" s="378">
        <v>55120</v>
      </c>
    </row>
    <row r="31977" spans="82:87">
      <c r="CD31977" s="34" t="s">
        <v>35842</v>
      </c>
      <c r="CG31977"/>
      <c r="CI31977" s="378">
        <v>55120</v>
      </c>
    </row>
    <row r="31978" spans="82:87">
      <c r="CD31978" s="34" t="s">
        <v>35843</v>
      </c>
      <c r="CG31978"/>
      <c r="CI31978" s="378">
        <v>55120</v>
      </c>
    </row>
    <row r="31979" spans="82:87">
      <c r="CD31979" s="34" t="s">
        <v>35844</v>
      </c>
      <c r="CG31979"/>
      <c r="CI31979" s="378">
        <v>55120</v>
      </c>
    </row>
    <row r="31980" spans="82:87">
      <c r="CD31980" s="34" t="s">
        <v>35845</v>
      </c>
      <c r="CG31980"/>
      <c r="CI31980" s="378">
        <v>55120</v>
      </c>
    </row>
    <row r="31981" spans="82:87">
      <c r="CD31981" s="34" t="s">
        <v>35846</v>
      </c>
      <c r="CG31981"/>
      <c r="CI31981" s="378">
        <v>55120</v>
      </c>
    </row>
    <row r="31982" spans="82:87">
      <c r="CD31982" s="34" t="s">
        <v>35847</v>
      </c>
      <c r="CG31982"/>
      <c r="CI31982" s="378">
        <v>55120</v>
      </c>
    </row>
    <row r="31983" spans="82:87">
      <c r="CD31983" s="34" t="s">
        <v>35848</v>
      </c>
      <c r="CG31983"/>
      <c r="CI31983" s="378">
        <v>55120</v>
      </c>
    </row>
    <row r="31984" spans="82:87">
      <c r="CD31984" s="34" t="s">
        <v>35849</v>
      </c>
      <c r="CG31984"/>
      <c r="CI31984" s="378">
        <v>55120</v>
      </c>
    </row>
    <row r="31985" spans="82:87">
      <c r="CD31985" s="34" t="s">
        <v>35850</v>
      </c>
      <c r="CG31985"/>
      <c r="CI31985" s="378">
        <v>55120</v>
      </c>
    </row>
    <row r="31986" spans="82:87">
      <c r="CD31986" s="34" t="s">
        <v>35851</v>
      </c>
      <c r="CG31986"/>
      <c r="CI31986" s="378">
        <v>55120</v>
      </c>
    </row>
    <row r="31987" spans="82:87">
      <c r="CD31987" s="34" t="s">
        <v>35852</v>
      </c>
      <c r="CG31987"/>
      <c r="CI31987" s="378">
        <v>55130</v>
      </c>
    </row>
    <row r="31988" spans="82:87">
      <c r="CD31988" s="34" t="s">
        <v>35853</v>
      </c>
      <c r="CG31988"/>
      <c r="CI31988" s="378">
        <v>55130</v>
      </c>
    </row>
    <row r="31989" spans="82:87">
      <c r="CD31989" s="34" t="s">
        <v>35854</v>
      </c>
      <c r="CG31989"/>
      <c r="CI31989" s="378">
        <v>55130</v>
      </c>
    </row>
    <row r="31990" spans="82:87">
      <c r="CD31990" s="34" t="s">
        <v>35855</v>
      </c>
      <c r="CG31990"/>
      <c r="CI31990" s="378">
        <v>55130</v>
      </c>
    </row>
    <row r="31991" spans="82:87">
      <c r="CD31991" s="34" t="s">
        <v>35856</v>
      </c>
      <c r="CG31991"/>
      <c r="CI31991" s="378">
        <v>55130</v>
      </c>
    </row>
    <row r="31992" spans="82:87">
      <c r="CD31992" s="34" t="s">
        <v>35857</v>
      </c>
      <c r="CG31992"/>
      <c r="CI31992" s="378">
        <v>55130</v>
      </c>
    </row>
    <row r="31993" spans="82:87">
      <c r="CD31993" s="34" t="s">
        <v>35858</v>
      </c>
      <c r="CG31993"/>
      <c r="CI31993" s="378">
        <v>55130</v>
      </c>
    </row>
    <row r="31994" spans="82:87">
      <c r="CD31994" s="34" t="s">
        <v>35859</v>
      </c>
      <c r="CG31994"/>
      <c r="CI31994" s="378">
        <v>55130</v>
      </c>
    </row>
    <row r="31995" spans="82:87">
      <c r="CD31995" s="34" t="s">
        <v>35860</v>
      </c>
      <c r="CG31995"/>
      <c r="CI31995" s="378">
        <v>55130</v>
      </c>
    </row>
    <row r="31996" spans="82:87">
      <c r="CD31996" s="34" t="s">
        <v>35861</v>
      </c>
      <c r="CG31996"/>
      <c r="CI31996" s="378">
        <v>55130</v>
      </c>
    </row>
    <row r="31997" spans="82:87">
      <c r="CD31997" s="34" t="s">
        <v>35862</v>
      </c>
      <c r="CG31997"/>
      <c r="CI31997" s="378">
        <v>55130</v>
      </c>
    </row>
    <row r="31998" spans="82:87">
      <c r="CD31998" s="34" t="s">
        <v>35863</v>
      </c>
      <c r="CG31998"/>
      <c r="CI31998" s="378">
        <v>55130</v>
      </c>
    </row>
    <row r="31999" spans="82:87">
      <c r="CD31999" s="34" t="s">
        <v>35864</v>
      </c>
      <c r="CG31999"/>
      <c r="CI31999" s="378">
        <v>55130</v>
      </c>
    </row>
    <row r="32000" spans="82:87">
      <c r="CD32000" s="34" t="s">
        <v>35865</v>
      </c>
      <c r="CG32000"/>
      <c r="CI32000" s="378">
        <v>55130</v>
      </c>
    </row>
    <row r="32001" spans="82:87">
      <c r="CD32001" s="34" t="s">
        <v>35866</v>
      </c>
      <c r="CG32001"/>
      <c r="CI32001" s="378">
        <v>55130</v>
      </c>
    </row>
    <row r="32002" spans="82:87">
      <c r="CD32002" s="34" t="s">
        <v>35867</v>
      </c>
      <c r="CG32002"/>
      <c r="CI32002" s="378">
        <v>55130</v>
      </c>
    </row>
    <row r="32003" spans="82:87">
      <c r="CD32003" s="34" t="s">
        <v>35868</v>
      </c>
      <c r="CG32003"/>
      <c r="CI32003" s="378">
        <v>55130</v>
      </c>
    </row>
    <row r="32004" spans="82:87">
      <c r="CD32004" s="34" t="s">
        <v>35869</v>
      </c>
      <c r="CG32004"/>
      <c r="CI32004" s="378">
        <v>55130</v>
      </c>
    </row>
    <row r="32005" spans="82:87">
      <c r="CD32005" s="34" t="s">
        <v>35870</v>
      </c>
      <c r="CG32005"/>
      <c r="CI32005" s="378">
        <v>55140</v>
      </c>
    </row>
    <row r="32006" spans="82:87">
      <c r="CD32006" s="34" t="s">
        <v>35871</v>
      </c>
      <c r="CG32006"/>
      <c r="CI32006" s="378">
        <v>55140</v>
      </c>
    </row>
    <row r="32007" spans="82:87">
      <c r="CD32007" s="34" t="s">
        <v>35872</v>
      </c>
      <c r="CG32007"/>
      <c r="CI32007" s="378">
        <v>55140</v>
      </c>
    </row>
    <row r="32008" spans="82:87">
      <c r="CD32008" s="34" t="s">
        <v>35873</v>
      </c>
      <c r="CG32008"/>
      <c r="CI32008" s="378">
        <v>55140</v>
      </c>
    </row>
    <row r="32009" spans="82:87">
      <c r="CD32009" s="34" t="s">
        <v>35874</v>
      </c>
      <c r="CG32009"/>
      <c r="CI32009" s="378">
        <v>55140</v>
      </c>
    </row>
    <row r="32010" spans="82:87">
      <c r="CD32010" s="34" t="s">
        <v>35875</v>
      </c>
      <c r="CG32010"/>
      <c r="CI32010" s="378">
        <v>55140</v>
      </c>
    </row>
    <row r="32011" spans="82:87">
      <c r="CD32011" s="34" t="s">
        <v>35876</v>
      </c>
      <c r="CG32011"/>
      <c r="CI32011" s="378">
        <v>55140</v>
      </c>
    </row>
    <row r="32012" spans="82:87">
      <c r="CD32012" s="34" t="s">
        <v>35877</v>
      </c>
      <c r="CG32012"/>
      <c r="CI32012" s="378">
        <v>55140</v>
      </c>
    </row>
    <row r="32013" spans="82:87">
      <c r="CD32013" s="34" t="s">
        <v>35878</v>
      </c>
      <c r="CG32013"/>
      <c r="CI32013" s="378">
        <v>55140</v>
      </c>
    </row>
    <row r="32014" spans="82:87">
      <c r="CD32014" s="34" t="s">
        <v>35879</v>
      </c>
      <c r="CG32014"/>
      <c r="CI32014" s="378">
        <v>55140</v>
      </c>
    </row>
    <row r="32015" spans="82:87">
      <c r="CD32015" s="34" t="s">
        <v>35880</v>
      </c>
      <c r="CG32015"/>
      <c r="CI32015" s="378">
        <v>55140</v>
      </c>
    </row>
    <row r="32016" spans="82:87">
      <c r="CD32016" s="34" t="s">
        <v>35881</v>
      </c>
      <c r="CG32016"/>
      <c r="CI32016" s="378">
        <v>55140</v>
      </c>
    </row>
    <row r="32017" spans="82:87">
      <c r="CD32017" s="34" t="s">
        <v>35882</v>
      </c>
      <c r="CG32017"/>
      <c r="CI32017" s="378">
        <v>55140</v>
      </c>
    </row>
    <row r="32018" spans="82:87">
      <c r="CD32018" s="34" t="s">
        <v>35883</v>
      </c>
      <c r="CG32018"/>
      <c r="CI32018" s="378">
        <v>55140</v>
      </c>
    </row>
    <row r="32019" spans="82:87">
      <c r="CD32019" s="34" t="s">
        <v>35884</v>
      </c>
      <c r="CG32019"/>
      <c r="CI32019" s="378">
        <v>55140</v>
      </c>
    </row>
    <row r="32020" spans="82:87">
      <c r="CD32020" s="34" t="s">
        <v>35885</v>
      </c>
      <c r="CG32020"/>
      <c r="CI32020" s="378">
        <v>55140</v>
      </c>
    </row>
    <row r="32021" spans="82:87">
      <c r="CD32021" s="34" t="s">
        <v>35886</v>
      </c>
      <c r="CG32021"/>
      <c r="CI32021" s="378">
        <v>55140</v>
      </c>
    </row>
    <row r="32022" spans="82:87">
      <c r="CD32022" s="34" t="s">
        <v>35887</v>
      </c>
      <c r="CG32022"/>
      <c r="CI32022" s="378">
        <v>55140</v>
      </c>
    </row>
    <row r="32023" spans="82:87">
      <c r="CD32023" s="34" t="s">
        <v>35888</v>
      </c>
      <c r="CG32023"/>
      <c r="CI32023" s="378">
        <v>55140</v>
      </c>
    </row>
    <row r="32024" spans="82:87">
      <c r="CD32024" s="34" t="s">
        <v>35889</v>
      </c>
      <c r="CG32024"/>
      <c r="CI32024" s="378">
        <v>55140</v>
      </c>
    </row>
    <row r="32025" spans="82:87">
      <c r="CD32025" s="34" t="s">
        <v>35890</v>
      </c>
      <c r="CG32025"/>
      <c r="CI32025" s="378">
        <v>55150</v>
      </c>
    </row>
    <row r="32026" spans="82:87">
      <c r="CD32026" s="34" t="s">
        <v>35891</v>
      </c>
      <c r="CG32026"/>
      <c r="CI32026" s="378">
        <v>55150</v>
      </c>
    </row>
    <row r="32027" spans="82:87">
      <c r="CD32027" s="34" t="s">
        <v>35892</v>
      </c>
      <c r="CG32027"/>
      <c r="CI32027" s="378">
        <v>55150</v>
      </c>
    </row>
    <row r="32028" spans="82:87">
      <c r="CD32028" s="34" t="s">
        <v>35893</v>
      </c>
      <c r="CG32028"/>
      <c r="CI32028" s="378">
        <v>55150</v>
      </c>
    </row>
    <row r="32029" spans="82:87">
      <c r="CD32029" s="34" t="s">
        <v>35894</v>
      </c>
      <c r="CG32029"/>
      <c r="CI32029" s="378">
        <v>55150</v>
      </c>
    </row>
    <row r="32030" spans="82:87">
      <c r="CD32030" s="34" t="s">
        <v>35895</v>
      </c>
      <c r="CG32030"/>
      <c r="CI32030" s="378">
        <v>55150</v>
      </c>
    </row>
    <row r="32031" spans="82:87">
      <c r="CD32031" s="34" t="s">
        <v>35896</v>
      </c>
      <c r="CG32031"/>
      <c r="CI32031" s="378">
        <v>55150</v>
      </c>
    </row>
    <row r="32032" spans="82:87">
      <c r="CD32032" s="34" t="s">
        <v>35897</v>
      </c>
      <c r="CG32032"/>
      <c r="CI32032" s="378">
        <v>55150</v>
      </c>
    </row>
    <row r="32033" spans="82:87">
      <c r="CD32033" s="34" t="s">
        <v>35898</v>
      </c>
      <c r="CG32033"/>
      <c r="CI32033" s="378">
        <v>55150</v>
      </c>
    </row>
    <row r="32034" spans="82:87">
      <c r="CD32034" s="34" t="s">
        <v>35899</v>
      </c>
      <c r="CG32034"/>
      <c r="CI32034" s="378">
        <v>55150</v>
      </c>
    </row>
    <row r="32035" spans="82:87">
      <c r="CD32035" s="34" t="s">
        <v>35900</v>
      </c>
      <c r="CG32035"/>
      <c r="CI32035" s="378">
        <v>55150</v>
      </c>
    </row>
    <row r="32036" spans="82:87">
      <c r="CD32036" s="34" t="s">
        <v>35901</v>
      </c>
      <c r="CG32036"/>
      <c r="CI32036" s="378">
        <v>55150</v>
      </c>
    </row>
    <row r="32037" spans="82:87">
      <c r="CD32037" s="34" t="s">
        <v>35902</v>
      </c>
      <c r="CG32037"/>
      <c r="CI32037" s="378">
        <v>55150</v>
      </c>
    </row>
    <row r="32038" spans="82:87">
      <c r="CD32038" s="34" t="s">
        <v>35903</v>
      </c>
      <c r="CG32038"/>
      <c r="CI32038" s="378">
        <v>55150</v>
      </c>
    </row>
    <row r="32039" spans="82:87">
      <c r="CD32039" s="34" t="s">
        <v>35904</v>
      </c>
      <c r="CG32039"/>
      <c r="CI32039" s="378">
        <v>55150</v>
      </c>
    </row>
    <row r="32040" spans="82:87">
      <c r="CD32040" s="34" t="s">
        <v>35905</v>
      </c>
      <c r="CG32040"/>
      <c r="CI32040" s="378">
        <v>55150</v>
      </c>
    </row>
    <row r="32041" spans="82:87">
      <c r="CD32041" s="34" t="s">
        <v>35906</v>
      </c>
      <c r="CG32041"/>
      <c r="CI32041" s="378">
        <v>55150</v>
      </c>
    </row>
    <row r="32042" spans="82:87">
      <c r="CD32042" s="34" t="s">
        <v>35907</v>
      </c>
      <c r="CG32042"/>
      <c r="CI32042" s="378">
        <v>55150</v>
      </c>
    </row>
    <row r="32043" spans="82:87">
      <c r="CD32043" s="34" t="s">
        <v>35908</v>
      </c>
      <c r="CG32043"/>
      <c r="CI32043" s="378">
        <v>55150</v>
      </c>
    </row>
    <row r="32044" spans="82:87">
      <c r="CD32044" s="34" t="s">
        <v>35909</v>
      </c>
      <c r="CG32044"/>
      <c r="CI32044" s="378">
        <v>55150</v>
      </c>
    </row>
    <row r="32045" spans="82:87">
      <c r="CD32045" s="34" t="s">
        <v>35910</v>
      </c>
      <c r="CG32045"/>
      <c r="CI32045" s="378">
        <v>55150</v>
      </c>
    </row>
    <row r="32046" spans="82:87">
      <c r="CD32046" s="34" t="s">
        <v>35911</v>
      </c>
      <c r="CG32046"/>
      <c r="CI32046" s="378">
        <v>55150</v>
      </c>
    </row>
    <row r="32047" spans="82:87">
      <c r="CD32047" s="34" t="s">
        <v>35912</v>
      </c>
      <c r="CG32047"/>
      <c r="CI32047" s="378">
        <v>55150</v>
      </c>
    </row>
    <row r="32048" spans="82:87">
      <c r="CD32048" s="34" t="s">
        <v>35913</v>
      </c>
      <c r="CG32048"/>
      <c r="CI32048" s="378">
        <v>55150</v>
      </c>
    </row>
    <row r="32049" spans="82:87">
      <c r="CD32049" s="34" t="s">
        <v>35914</v>
      </c>
      <c r="CG32049"/>
      <c r="CI32049" s="378">
        <v>55160</v>
      </c>
    </row>
    <row r="32050" spans="82:87">
      <c r="CD32050" s="34" t="s">
        <v>35915</v>
      </c>
      <c r="CG32050"/>
      <c r="CI32050" s="378">
        <v>55160</v>
      </c>
    </row>
    <row r="32051" spans="82:87">
      <c r="CD32051" s="34" t="s">
        <v>35916</v>
      </c>
      <c r="CG32051"/>
      <c r="CI32051" s="378">
        <v>55160</v>
      </c>
    </row>
    <row r="32052" spans="82:87">
      <c r="CD32052" s="34" t="s">
        <v>35917</v>
      </c>
      <c r="CG32052"/>
      <c r="CI32052" s="378">
        <v>55160</v>
      </c>
    </row>
    <row r="32053" spans="82:87">
      <c r="CD32053" s="34" t="s">
        <v>35918</v>
      </c>
      <c r="CG32053"/>
      <c r="CI32053" s="378">
        <v>55160</v>
      </c>
    </row>
    <row r="32054" spans="82:87">
      <c r="CD32054" s="34" t="s">
        <v>35919</v>
      </c>
      <c r="CG32054"/>
      <c r="CI32054" s="378">
        <v>55160</v>
      </c>
    </row>
    <row r="32055" spans="82:87">
      <c r="CD32055" s="34" t="s">
        <v>35920</v>
      </c>
      <c r="CG32055"/>
      <c r="CI32055" s="378">
        <v>55160</v>
      </c>
    </row>
    <row r="32056" spans="82:87">
      <c r="CD32056" s="34" t="s">
        <v>35921</v>
      </c>
      <c r="CG32056"/>
      <c r="CI32056" s="378">
        <v>55160</v>
      </c>
    </row>
    <row r="32057" spans="82:87">
      <c r="CD32057" s="34" t="s">
        <v>35922</v>
      </c>
      <c r="CG32057"/>
      <c r="CI32057" s="378">
        <v>55160</v>
      </c>
    </row>
    <row r="32058" spans="82:87">
      <c r="CD32058" s="34" t="s">
        <v>35923</v>
      </c>
      <c r="CG32058"/>
      <c r="CI32058" s="378">
        <v>55160</v>
      </c>
    </row>
    <row r="32059" spans="82:87">
      <c r="CD32059" s="34" t="s">
        <v>35924</v>
      </c>
      <c r="CG32059"/>
      <c r="CI32059" s="378">
        <v>55160</v>
      </c>
    </row>
    <row r="32060" spans="82:87">
      <c r="CD32060" s="34" t="s">
        <v>35925</v>
      </c>
      <c r="CG32060"/>
      <c r="CI32060" s="378">
        <v>55160</v>
      </c>
    </row>
    <row r="32061" spans="82:87">
      <c r="CD32061" s="34" t="s">
        <v>35926</v>
      </c>
      <c r="CG32061"/>
      <c r="CI32061" s="378">
        <v>55160</v>
      </c>
    </row>
    <row r="32062" spans="82:87">
      <c r="CD32062" s="34" t="s">
        <v>35927</v>
      </c>
      <c r="CG32062"/>
      <c r="CI32062" s="378">
        <v>55160</v>
      </c>
    </row>
    <row r="32063" spans="82:87">
      <c r="CD32063" s="34" t="s">
        <v>35928</v>
      </c>
      <c r="CG32063"/>
      <c r="CI32063" s="378">
        <v>55160</v>
      </c>
    </row>
    <row r="32064" spans="82:87">
      <c r="CD32064" s="34" t="s">
        <v>35929</v>
      </c>
      <c r="CG32064"/>
      <c r="CI32064" s="378">
        <v>55160</v>
      </c>
    </row>
    <row r="32065" spans="82:87">
      <c r="CD32065" s="34" t="s">
        <v>35930</v>
      </c>
      <c r="CG32065"/>
      <c r="CI32065" s="378">
        <v>55160</v>
      </c>
    </row>
    <row r="32066" spans="82:87">
      <c r="CD32066" s="34" t="s">
        <v>35931</v>
      </c>
      <c r="CG32066"/>
      <c r="CI32066" s="378">
        <v>55160</v>
      </c>
    </row>
    <row r="32067" spans="82:87">
      <c r="CD32067" s="34" t="s">
        <v>35932</v>
      </c>
      <c r="CG32067"/>
      <c r="CI32067" s="378">
        <v>55160</v>
      </c>
    </row>
    <row r="32068" spans="82:87">
      <c r="CD32068" s="34" t="s">
        <v>35933</v>
      </c>
      <c r="CG32068"/>
      <c r="CI32068" s="378">
        <v>55160</v>
      </c>
    </row>
    <row r="32069" spans="82:87">
      <c r="CD32069" s="34" t="s">
        <v>35934</v>
      </c>
      <c r="CG32069"/>
      <c r="CI32069" s="378">
        <v>55160</v>
      </c>
    </row>
    <row r="32070" spans="82:87">
      <c r="CD32070" s="34" t="s">
        <v>35935</v>
      </c>
      <c r="CG32070"/>
      <c r="CI32070" s="378">
        <v>55160</v>
      </c>
    </row>
    <row r="32071" spans="82:87">
      <c r="CD32071" s="34" t="s">
        <v>35936</v>
      </c>
      <c r="CG32071"/>
      <c r="CI32071" s="378">
        <v>55160</v>
      </c>
    </row>
    <row r="32072" spans="82:87">
      <c r="CD32072" s="34" t="s">
        <v>35937</v>
      </c>
      <c r="CG32072"/>
      <c r="CI32072" s="378">
        <v>55160</v>
      </c>
    </row>
    <row r="32073" spans="82:87">
      <c r="CD32073" s="34" t="s">
        <v>35938</v>
      </c>
      <c r="CG32073"/>
      <c r="CI32073" s="378">
        <v>55160</v>
      </c>
    </row>
    <row r="32074" spans="82:87">
      <c r="CD32074" s="34" t="s">
        <v>35939</v>
      </c>
      <c r="CG32074"/>
      <c r="CI32074" s="378">
        <v>55160</v>
      </c>
    </row>
    <row r="32075" spans="82:87">
      <c r="CD32075" s="34" t="s">
        <v>35940</v>
      </c>
      <c r="CG32075"/>
      <c r="CI32075" s="378">
        <v>55160</v>
      </c>
    </row>
    <row r="32076" spans="82:87">
      <c r="CD32076" s="34" t="s">
        <v>35941</v>
      </c>
      <c r="CG32076"/>
      <c r="CI32076" s="378">
        <v>55170</v>
      </c>
    </row>
    <row r="32077" spans="82:87">
      <c r="CD32077" s="34" t="s">
        <v>35942</v>
      </c>
      <c r="CG32077"/>
      <c r="CI32077" s="378">
        <v>55170</v>
      </c>
    </row>
    <row r="32078" spans="82:87">
      <c r="CD32078" s="34" t="s">
        <v>35943</v>
      </c>
      <c r="CG32078"/>
      <c r="CI32078" s="378">
        <v>55170</v>
      </c>
    </row>
    <row r="32079" spans="82:87">
      <c r="CD32079" s="34" t="s">
        <v>35944</v>
      </c>
      <c r="CG32079"/>
      <c r="CI32079" s="378">
        <v>55170</v>
      </c>
    </row>
    <row r="32080" spans="82:87">
      <c r="CD32080" s="34" t="s">
        <v>35945</v>
      </c>
      <c r="CG32080"/>
      <c r="CI32080" s="378">
        <v>55170</v>
      </c>
    </row>
    <row r="32081" spans="82:87">
      <c r="CD32081" s="34" t="s">
        <v>35946</v>
      </c>
      <c r="CG32081"/>
      <c r="CI32081" s="378">
        <v>55170</v>
      </c>
    </row>
    <row r="32082" spans="82:87">
      <c r="CD32082" s="34" t="s">
        <v>35947</v>
      </c>
      <c r="CG32082"/>
      <c r="CI32082" s="378">
        <v>55170</v>
      </c>
    </row>
    <row r="32083" spans="82:87">
      <c r="CD32083" s="34" t="s">
        <v>35948</v>
      </c>
      <c r="CG32083"/>
      <c r="CI32083" s="378">
        <v>55170</v>
      </c>
    </row>
    <row r="32084" spans="82:87">
      <c r="CD32084" s="34" t="s">
        <v>35949</v>
      </c>
      <c r="CG32084"/>
      <c r="CI32084" s="378">
        <v>55170</v>
      </c>
    </row>
    <row r="32085" spans="82:87">
      <c r="CD32085" s="34" t="s">
        <v>35950</v>
      </c>
      <c r="CG32085"/>
      <c r="CI32085" s="378">
        <v>55170</v>
      </c>
    </row>
    <row r="32086" spans="82:87">
      <c r="CD32086" s="34" t="s">
        <v>35951</v>
      </c>
      <c r="CG32086"/>
      <c r="CI32086" s="378">
        <v>55170</v>
      </c>
    </row>
    <row r="32087" spans="82:87">
      <c r="CD32087" s="34" t="s">
        <v>35952</v>
      </c>
      <c r="CG32087"/>
      <c r="CI32087" s="378">
        <v>55190</v>
      </c>
    </row>
    <row r="32088" spans="82:87">
      <c r="CD32088" s="34" t="s">
        <v>35953</v>
      </c>
      <c r="CG32088"/>
      <c r="CI32088" s="378">
        <v>55190</v>
      </c>
    </row>
    <row r="32089" spans="82:87">
      <c r="CD32089" s="34" t="s">
        <v>35954</v>
      </c>
      <c r="CG32089"/>
      <c r="CI32089" s="378">
        <v>55190</v>
      </c>
    </row>
    <row r="32090" spans="82:87">
      <c r="CD32090" s="34" t="s">
        <v>35955</v>
      </c>
      <c r="CG32090"/>
      <c r="CI32090" s="378">
        <v>55190</v>
      </c>
    </row>
    <row r="32091" spans="82:87">
      <c r="CD32091" s="34" t="s">
        <v>35956</v>
      </c>
      <c r="CG32091"/>
      <c r="CI32091" s="378">
        <v>55190</v>
      </c>
    </row>
    <row r="32092" spans="82:87">
      <c r="CD32092" s="34" t="s">
        <v>35957</v>
      </c>
      <c r="CG32092"/>
      <c r="CI32092" s="378">
        <v>55190</v>
      </c>
    </row>
    <row r="32093" spans="82:87">
      <c r="CD32093" s="34" t="s">
        <v>35958</v>
      </c>
      <c r="CG32093"/>
      <c r="CI32093" s="378">
        <v>55190</v>
      </c>
    </row>
    <row r="32094" spans="82:87">
      <c r="CD32094" s="34" t="s">
        <v>35959</v>
      </c>
      <c r="CG32094"/>
      <c r="CI32094" s="378">
        <v>55190</v>
      </c>
    </row>
    <row r="32095" spans="82:87">
      <c r="CD32095" s="34" t="s">
        <v>35960</v>
      </c>
      <c r="CG32095"/>
      <c r="CI32095" s="378">
        <v>55190</v>
      </c>
    </row>
    <row r="32096" spans="82:87">
      <c r="CD32096" s="34" t="s">
        <v>35961</v>
      </c>
      <c r="CG32096"/>
      <c r="CI32096" s="378">
        <v>55190</v>
      </c>
    </row>
    <row r="32097" spans="82:87">
      <c r="CD32097" s="34" t="s">
        <v>35962</v>
      </c>
      <c r="CG32097"/>
      <c r="CI32097" s="378">
        <v>55190</v>
      </c>
    </row>
    <row r="32098" spans="82:87">
      <c r="CD32098" s="34" t="s">
        <v>35963</v>
      </c>
      <c r="CG32098"/>
      <c r="CI32098" s="378">
        <v>55190</v>
      </c>
    </row>
    <row r="32099" spans="82:87">
      <c r="CD32099" s="34" t="s">
        <v>35964</v>
      </c>
      <c r="CG32099"/>
      <c r="CI32099" s="378">
        <v>55190</v>
      </c>
    </row>
    <row r="32100" spans="82:87">
      <c r="CD32100" s="34" t="s">
        <v>35965</v>
      </c>
      <c r="CG32100"/>
      <c r="CI32100" s="378">
        <v>55190</v>
      </c>
    </row>
    <row r="32101" spans="82:87">
      <c r="CD32101" s="34" t="s">
        <v>35966</v>
      </c>
      <c r="CG32101"/>
      <c r="CI32101" s="378">
        <v>55190</v>
      </c>
    </row>
    <row r="32102" spans="82:87">
      <c r="CD32102" s="34" t="s">
        <v>35967</v>
      </c>
      <c r="CG32102"/>
      <c r="CI32102" s="378">
        <v>55190</v>
      </c>
    </row>
    <row r="32103" spans="82:87">
      <c r="CD32103" s="34" t="s">
        <v>35968</v>
      </c>
      <c r="CG32103"/>
      <c r="CI32103" s="378">
        <v>55190</v>
      </c>
    </row>
    <row r="32104" spans="82:87">
      <c r="CD32104" s="34" t="s">
        <v>35969</v>
      </c>
      <c r="CG32104"/>
      <c r="CI32104" s="378">
        <v>55200</v>
      </c>
    </row>
    <row r="32105" spans="82:87">
      <c r="CD32105" s="34" t="s">
        <v>35970</v>
      </c>
      <c r="CG32105"/>
      <c r="CI32105" s="378">
        <v>55200</v>
      </c>
    </row>
    <row r="32106" spans="82:87">
      <c r="CD32106" s="34" t="s">
        <v>35971</v>
      </c>
      <c r="CG32106"/>
      <c r="CI32106" s="378">
        <v>55200</v>
      </c>
    </row>
    <row r="32107" spans="82:87">
      <c r="CD32107" s="34" t="s">
        <v>35972</v>
      </c>
      <c r="CG32107"/>
      <c r="CI32107" s="378">
        <v>55200</v>
      </c>
    </row>
    <row r="32108" spans="82:87">
      <c r="CD32108" s="34" t="s">
        <v>35973</v>
      </c>
      <c r="CG32108"/>
      <c r="CI32108" s="378">
        <v>55200</v>
      </c>
    </row>
    <row r="32109" spans="82:87">
      <c r="CD32109" s="34" t="s">
        <v>35974</v>
      </c>
      <c r="CG32109"/>
      <c r="CI32109" s="378">
        <v>55200</v>
      </c>
    </row>
    <row r="32110" spans="82:87">
      <c r="CD32110" s="34" t="s">
        <v>35975</v>
      </c>
      <c r="CG32110"/>
      <c r="CI32110" s="378">
        <v>55200</v>
      </c>
    </row>
    <row r="32111" spans="82:87">
      <c r="CD32111" s="34" t="s">
        <v>35976</v>
      </c>
      <c r="CG32111"/>
      <c r="CI32111" s="378">
        <v>55200</v>
      </c>
    </row>
    <row r="32112" spans="82:87">
      <c r="CD32112" s="34" t="s">
        <v>35977</v>
      </c>
      <c r="CG32112"/>
      <c r="CI32112" s="378">
        <v>55200</v>
      </c>
    </row>
    <row r="32113" spans="82:87">
      <c r="CD32113" s="34" t="s">
        <v>35978</v>
      </c>
      <c r="CG32113"/>
      <c r="CI32113" s="378">
        <v>55200</v>
      </c>
    </row>
    <row r="32114" spans="82:87">
      <c r="CD32114" s="34" t="s">
        <v>35979</v>
      </c>
      <c r="CG32114"/>
      <c r="CI32114" s="378">
        <v>55200</v>
      </c>
    </row>
    <row r="32115" spans="82:87">
      <c r="CD32115" s="34" t="s">
        <v>35980</v>
      </c>
      <c r="CG32115"/>
      <c r="CI32115" s="378">
        <v>55200</v>
      </c>
    </row>
    <row r="32116" spans="82:87">
      <c r="CD32116" s="34" t="s">
        <v>35981</v>
      </c>
      <c r="CG32116"/>
      <c r="CI32116" s="378">
        <v>55200</v>
      </c>
    </row>
    <row r="32117" spans="82:87">
      <c r="CD32117" s="34" t="s">
        <v>35982</v>
      </c>
      <c r="CG32117"/>
      <c r="CI32117" s="378">
        <v>55200</v>
      </c>
    </row>
    <row r="32118" spans="82:87">
      <c r="CD32118" s="34" t="s">
        <v>35983</v>
      </c>
      <c r="CG32118"/>
      <c r="CI32118" s="378">
        <v>55200</v>
      </c>
    </row>
    <row r="32119" spans="82:87">
      <c r="CD32119" s="34" t="s">
        <v>35984</v>
      </c>
      <c r="CG32119"/>
      <c r="CI32119" s="378">
        <v>55201</v>
      </c>
    </row>
    <row r="32120" spans="82:87">
      <c r="CD32120" s="34" t="s">
        <v>35985</v>
      </c>
      <c r="CG32120"/>
      <c r="CI32120" s="378">
        <v>55202</v>
      </c>
    </row>
    <row r="32121" spans="82:87">
      <c r="CD32121" s="34" t="s">
        <v>35986</v>
      </c>
      <c r="CG32121"/>
      <c r="CI32121" s="378">
        <v>55203</v>
      </c>
    </row>
    <row r="32122" spans="82:87">
      <c r="CD32122" s="34" t="s">
        <v>35987</v>
      </c>
      <c r="CG32122"/>
      <c r="CI32122" s="378">
        <v>55204</v>
      </c>
    </row>
    <row r="32123" spans="82:87">
      <c r="CD32123" s="34" t="s">
        <v>35988</v>
      </c>
      <c r="CG32123"/>
      <c r="CI32123" s="378">
        <v>55205</v>
      </c>
    </row>
    <row r="32124" spans="82:87">
      <c r="CD32124" s="34" t="s">
        <v>35989</v>
      </c>
      <c r="CG32124"/>
      <c r="CI32124" s="378">
        <v>55206</v>
      </c>
    </row>
    <row r="32125" spans="82:87">
      <c r="CD32125" s="34" t="s">
        <v>35990</v>
      </c>
      <c r="CG32125"/>
      <c r="CI32125" s="378">
        <v>55207</v>
      </c>
    </row>
    <row r="32126" spans="82:87">
      <c r="CD32126" s="34" t="s">
        <v>35991</v>
      </c>
      <c r="CG32126"/>
      <c r="CI32126" s="378">
        <v>55208</v>
      </c>
    </row>
    <row r="32127" spans="82:87">
      <c r="CD32127" s="34" t="s">
        <v>35992</v>
      </c>
      <c r="CG32127"/>
      <c r="CI32127" s="378">
        <v>55209</v>
      </c>
    </row>
    <row r="32128" spans="82:87">
      <c r="CD32128" s="34" t="s">
        <v>35993</v>
      </c>
      <c r="CG32128"/>
      <c r="CI32128" s="378">
        <v>55210</v>
      </c>
    </row>
    <row r="32129" spans="82:87">
      <c r="CD32129" s="34" t="s">
        <v>35994</v>
      </c>
      <c r="CG32129"/>
      <c r="CI32129" s="378">
        <v>55210</v>
      </c>
    </row>
    <row r="32130" spans="82:87">
      <c r="CD32130" s="34" t="s">
        <v>35995</v>
      </c>
      <c r="CG32130"/>
      <c r="CI32130" s="378">
        <v>55210</v>
      </c>
    </row>
    <row r="32131" spans="82:87">
      <c r="CD32131" s="34" t="s">
        <v>35996</v>
      </c>
      <c r="CG32131"/>
      <c r="CI32131" s="378">
        <v>55210</v>
      </c>
    </row>
    <row r="32132" spans="82:87">
      <c r="CD32132" s="34" t="s">
        <v>35997</v>
      </c>
      <c r="CG32132"/>
      <c r="CI32132" s="378">
        <v>55210</v>
      </c>
    </row>
    <row r="32133" spans="82:87">
      <c r="CD32133" s="34" t="s">
        <v>35998</v>
      </c>
      <c r="CG32133"/>
      <c r="CI32133" s="378">
        <v>55210</v>
      </c>
    </row>
    <row r="32134" spans="82:87">
      <c r="CD32134" s="34" t="s">
        <v>35999</v>
      </c>
      <c r="CG32134"/>
      <c r="CI32134" s="378">
        <v>55210</v>
      </c>
    </row>
    <row r="32135" spans="82:87">
      <c r="CD32135" s="34" t="s">
        <v>36000</v>
      </c>
      <c r="CG32135"/>
      <c r="CI32135" s="378">
        <v>55210</v>
      </c>
    </row>
    <row r="32136" spans="82:87">
      <c r="CD32136" s="34" t="s">
        <v>36001</v>
      </c>
      <c r="CG32136"/>
      <c r="CI32136" s="378">
        <v>55210</v>
      </c>
    </row>
    <row r="32137" spans="82:87">
      <c r="CD32137" s="34" t="s">
        <v>36002</v>
      </c>
      <c r="CG32137"/>
      <c r="CI32137" s="378">
        <v>55210</v>
      </c>
    </row>
    <row r="32138" spans="82:87">
      <c r="CD32138" s="34" t="s">
        <v>36003</v>
      </c>
      <c r="CG32138"/>
      <c r="CI32138" s="378">
        <v>55210</v>
      </c>
    </row>
    <row r="32139" spans="82:87">
      <c r="CD32139" s="34" t="s">
        <v>36004</v>
      </c>
      <c r="CG32139"/>
      <c r="CI32139" s="378">
        <v>55210</v>
      </c>
    </row>
    <row r="32140" spans="82:87">
      <c r="CD32140" s="34" t="s">
        <v>36005</v>
      </c>
      <c r="CG32140"/>
      <c r="CI32140" s="378">
        <v>55210</v>
      </c>
    </row>
    <row r="32141" spans="82:87">
      <c r="CD32141" s="34" t="s">
        <v>36006</v>
      </c>
      <c r="CG32141"/>
      <c r="CI32141" s="378">
        <v>55210</v>
      </c>
    </row>
    <row r="32142" spans="82:87">
      <c r="CD32142" s="34" t="s">
        <v>36007</v>
      </c>
      <c r="CG32142"/>
      <c r="CI32142" s="378">
        <v>55210</v>
      </c>
    </row>
    <row r="32143" spans="82:87">
      <c r="CD32143" s="34" t="s">
        <v>36008</v>
      </c>
      <c r="CG32143"/>
      <c r="CI32143" s="378">
        <v>55220</v>
      </c>
    </row>
    <row r="32144" spans="82:87">
      <c r="CD32144" s="34" t="s">
        <v>36009</v>
      </c>
      <c r="CG32144"/>
      <c r="CI32144" s="378">
        <v>55220</v>
      </c>
    </row>
    <row r="32145" spans="82:87">
      <c r="CD32145" s="34" t="s">
        <v>36010</v>
      </c>
      <c r="CG32145"/>
      <c r="CI32145" s="378">
        <v>55220</v>
      </c>
    </row>
    <row r="32146" spans="82:87">
      <c r="CD32146" s="34" t="s">
        <v>36011</v>
      </c>
      <c r="CG32146"/>
      <c r="CI32146" s="378">
        <v>55220</v>
      </c>
    </row>
    <row r="32147" spans="82:87">
      <c r="CD32147" s="34" t="s">
        <v>36012</v>
      </c>
      <c r="CG32147"/>
      <c r="CI32147" s="378">
        <v>55220</v>
      </c>
    </row>
    <row r="32148" spans="82:87">
      <c r="CD32148" s="34" t="s">
        <v>36013</v>
      </c>
      <c r="CG32148"/>
      <c r="CI32148" s="378">
        <v>55220</v>
      </c>
    </row>
    <row r="32149" spans="82:87">
      <c r="CD32149" s="34" t="s">
        <v>36014</v>
      </c>
      <c r="CG32149"/>
      <c r="CI32149" s="378">
        <v>55220</v>
      </c>
    </row>
    <row r="32150" spans="82:87">
      <c r="CD32150" s="34" t="s">
        <v>36015</v>
      </c>
      <c r="CG32150"/>
      <c r="CI32150" s="378">
        <v>55220</v>
      </c>
    </row>
    <row r="32151" spans="82:87">
      <c r="CD32151" s="34" t="s">
        <v>36016</v>
      </c>
      <c r="CG32151"/>
      <c r="CI32151" s="378">
        <v>55220</v>
      </c>
    </row>
    <row r="32152" spans="82:87">
      <c r="CD32152" s="34" t="s">
        <v>36017</v>
      </c>
      <c r="CG32152"/>
      <c r="CI32152" s="378">
        <v>55220</v>
      </c>
    </row>
    <row r="32153" spans="82:87">
      <c r="CD32153" s="34" t="s">
        <v>36018</v>
      </c>
      <c r="CG32153"/>
      <c r="CI32153" s="378">
        <v>55220</v>
      </c>
    </row>
    <row r="32154" spans="82:87">
      <c r="CD32154" s="34" t="s">
        <v>36019</v>
      </c>
      <c r="CG32154"/>
      <c r="CI32154" s="378">
        <v>55220</v>
      </c>
    </row>
    <row r="32155" spans="82:87">
      <c r="CD32155" s="34" t="s">
        <v>36020</v>
      </c>
      <c r="CG32155"/>
      <c r="CI32155" s="378">
        <v>55220</v>
      </c>
    </row>
    <row r="32156" spans="82:87">
      <c r="CD32156" s="34" t="s">
        <v>36021</v>
      </c>
      <c r="CG32156"/>
      <c r="CI32156" s="378">
        <v>55220</v>
      </c>
    </row>
    <row r="32157" spans="82:87">
      <c r="CD32157" s="34" t="s">
        <v>36022</v>
      </c>
      <c r="CG32157"/>
      <c r="CI32157" s="378">
        <v>55221</v>
      </c>
    </row>
    <row r="32158" spans="82:87">
      <c r="CD32158" s="34" t="s">
        <v>36023</v>
      </c>
      <c r="CG32158"/>
      <c r="CI32158" s="378">
        <v>55230</v>
      </c>
    </row>
    <row r="32159" spans="82:87">
      <c r="CD32159" s="34" t="s">
        <v>36024</v>
      </c>
      <c r="CG32159"/>
      <c r="CI32159" s="378">
        <v>55230</v>
      </c>
    </row>
    <row r="32160" spans="82:87">
      <c r="CD32160" s="34" t="s">
        <v>36025</v>
      </c>
      <c r="CG32160"/>
      <c r="CI32160" s="378">
        <v>55230</v>
      </c>
    </row>
    <row r="32161" spans="82:87">
      <c r="CD32161" s="34" t="s">
        <v>36026</v>
      </c>
      <c r="CG32161"/>
      <c r="CI32161" s="378">
        <v>55230</v>
      </c>
    </row>
    <row r="32162" spans="82:87">
      <c r="CD32162" s="34" t="s">
        <v>36027</v>
      </c>
      <c r="CG32162"/>
      <c r="CI32162" s="378">
        <v>55230</v>
      </c>
    </row>
    <row r="32163" spans="82:87">
      <c r="CD32163" s="34" t="s">
        <v>36028</v>
      </c>
      <c r="CG32163"/>
      <c r="CI32163" s="378">
        <v>55230</v>
      </c>
    </row>
    <row r="32164" spans="82:87">
      <c r="CD32164" s="34" t="s">
        <v>36029</v>
      </c>
      <c r="CG32164"/>
      <c r="CI32164" s="378">
        <v>55230</v>
      </c>
    </row>
    <row r="32165" spans="82:87">
      <c r="CD32165" s="34" t="s">
        <v>36030</v>
      </c>
      <c r="CG32165"/>
      <c r="CI32165" s="378">
        <v>55230</v>
      </c>
    </row>
    <row r="32166" spans="82:87">
      <c r="CD32166" s="34" t="s">
        <v>36031</v>
      </c>
      <c r="CG32166"/>
      <c r="CI32166" s="378">
        <v>55230</v>
      </c>
    </row>
    <row r="32167" spans="82:87">
      <c r="CD32167" s="34" t="s">
        <v>36032</v>
      </c>
      <c r="CG32167"/>
      <c r="CI32167" s="378">
        <v>55230</v>
      </c>
    </row>
    <row r="32168" spans="82:87">
      <c r="CD32168" s="34" t="s">
        <v>36033</v>
      </c>
      <c r="CG32168"/>
      <c r="CI32168" s="378">
        <v>55230</v>
      </c>
    </row>
    <row r="32169" spans="82:87">
      <c r="CD32169" s="34" t="s">
        <v>36034</v>
      </c>
      <c r="CG32169"/>
      <c r="CI32169" s="378">
        <v>55230</v>
      </c>
    </row>
    <row r="32170" spans="82:87">
      <c r="CD32170" s="34" t="s">
        <v>36035</v>
      </c>
      <c r="CG32170"/>
      <c r="CI32170" s="378">
        <v>55230</v>
      </c>
    </row>
    <row r="32171" spans="82:87">
      <c r="CD32171" s="34" t="s">
        <v>36036</v>
      </c>
      <c r="CG32171"/>
      <c r="CI32171" s="378">
        <v>55230</v>
      </c>
    </row>
    <row r="32172" spans="82:87">
      <c r="CD32172" s="34" t="s">
        <v>36037</v>
      </c>
      <c r="CG32172"/>
      <c r="CI32172" s="378">
        <v>55230</v>
      </c>
    </row>
    <row r="32173" spans="82:87">
      <c r="CD32173" s="34" t="s">
        <v>36038</v>
      </c>
      <c r="CG32173"/>
      <c r="CI32173" s="378">
        <v>55240</v>
      </c>
    </row>
    <row r="32174" spans="82:87">
      <c r="CD32174" s="34" t="s">
        <v>36039</v>
      </c>
      <c r="CG32174"/>
      <c r="CI32174" s="378">
        <v>55240</v>
      </c>
    </row>
    <row r="32175" spans="82:87">
      <c r="CD32175" s="34" t="s">
        <v>36040</v>
      </c>
      <c r="CG32175"/>
      <c r="CI32175" s="378">
        <v>55240</v>
      </c>
    </row>
    <row r="32176" spans="82:87">
      <c r="CD32176" s="34" t="s">
        <v>36041</v>
      </c>
      <c r="CG32176"/>
      <c r="CI32176" s="378">
        <v>55240</v>
      </c>
    </row>
    <row r="32177" spans="82:87">
      <c r="CD32177" s="34" t="s">
        <v>36042</v>
      </c>
      <c r="CG32177"/>
      <c r="CI32177" s="378">
        <v>55240</v>
      </c>
    </row>
    <row r="32178" spans="82:87">
      <c r="CD32178" s="34" t="s">
        <v>36043</v>
      </c>
      <c r="CG32178"/>
      <c r="CI32178" s="378">
        <v>55250</v>
      </c>
    </row>
    <row r="32179" spans="82:87">
      <c r="CD32179" s="34" t="s">
        <v>36044</v>
      </c>
      <c r="CG32179"/>
      <c r="CI32179" s="378">
        <v>55250</v>
      </c>
    </row>
    <row r="32180" spans="82:87">
      <c r="CD32180" s="34" t="s">
        <v>36045</v>
      </c>
      <c r="CG32180"/>
      <c r="CI32180" s="378">
        <v>55250</v>
      </c>
    </row>
    <row r="32181" spans="82:87">
      <c r="CD32181" s="34" t="s">
        <v>36046</v>
      </c>
      <c r="CG32181"/>
      <c r="CI32181" s="378">
        <v>55250</v>
      </c>
    </row>
    <row r="32182" spans="82:87">
      <c r="CD32182" s="34" t="s">
        <v>36047</v>
      </c>
      <c r="CG32182"/>
      <c r="CI32182" s="378">
        <v>55250</v>
      </c>
    </row>
    <row r="32183" spans="82:87">
      <c r="CD32183" s="34" t="s">
        <v>36048</v>
      </c>
      <c r="CG32183"/>
      <c r="CI32183" s="378">
        <v>55250</v>
      </c>
    </row>
    <row r="32184" spans="82:87">
      <c r="CD32184" s="34" t="s">
        <v>36049</v>
      </c>
      <c r="CG32184"/>
      <c r="CI32184" s="378">
        <v>55250</v>
      </c>
    </row>
    <row r="32185" spans="82:87">
      <c r="CD32185" s="34" t="s">
        <v>36050</v>
      </c>
      <c r="CG32185"/>
      <c r="CI32185" s="378">
        <v>55250</v>
      </c>
    </row>
    <row r="32186" spans="82:87">
      <c r="CD32186" s="34" t="s">
        <v>36051</v>
      </c>
      <c r="CG32186"/>
      <c r="CI32186" s="378">
        <v>55250</v>
      </c>
    </row>
    <row r="32187" spans="82:87">
      <c r="CD32187" s="34" t="s">
        <v>36052</v>
      </c>
      <c r="CG32187"/>
      <c r="CI32187" s="378">
        <v>55250</v>
      </c>
    </row>
    <row r="32188" spans="82:87">
      <c r="CD32188" s="34" t="s">
        <v>36053</v>
      </c>
      <c r="CG32188"/>
      <c r="CI32188" s="378">
        <v>55250</v>
      </c>
    </row>
    <row r="32189" spans="82:87">
      <c r="CD32189" s="34" t="s">
        <v>36054</v>
      </c>
      <c r="CG32189"/>
      <c r="CI32189" s="378">
        <v>55250</v>
      </c>
    </row>
    <row r="32190" spans="82:87">
      <c r="CD32190" s="34" t="s">
        <v>36055</v>
      </c>
      <c r="CG32190"/>
      <c r="CI32190" s="378">
        <v>55250</v>
      </c>
    </row>
    <row r="32191" spans="82:87">
      <c r="CD32191" s="34" t="s">
        <v>36056</v>
      </c>
      <c r="CG32191"/>
      <c r="CI32191" s="378">
        <v>55250</v>
      </c>
    </row>
    <row r="32192" spans="82:87">
      <c r="CD32192" s="34" t="s">
        <v>36057</v>
      </c>
      <c r="CG32192"/>
      <c r="CI32192" s="378">
        <v>55260</v>
      </c>
    </row>
    <row r="32193" spans="82:87">
      <c r="CD32193" s="34" t="s">
        <v>36058</v>
      </c>
      <c r="CG32193"/>
      <c r="CI32193" s="378">
        <v>55260</v>
      </c>
    </row>
    <row r="32194" spans="82:87">
      <c r="CD32194" s="34" t="s">
        <v>36059</v>
      </c>
      <c r="CG32194"/>
      <c r="CI32194" s="378">
        <v>55260</v>
      </c>
    </row>
    <row r="32195" spans="82:87">
      <c r="CD32195" s="34" t="s">
        <v>36060</v>
      </c>
      <c r="CG32195"/>
      <c r="CI32195" s="378">
        <v>55260</v>
      </c>
    </row>
    <row r="32196" spans="82:87">
      <c r="CD32196" s="34" t="s">
        <v>36061</v>
      </c>
      <c r="CG32196"/>
      <c r="CI32196" s="378">
        <v>55260</v>
      </c>
    </row>
    <row r="32197" spans="82:87">
      <c r="CD32197" s="34" t="s">
        <v>36062</v>
      </c>
      <c r="CG32197"/>
      <c r="CI32197" s="378">
        <v>55260</v>
      </c>
    </row>
    <row r="32198" spans="82:87">
      <c r="CD32198" s="34" t="s">
        <v>36063</v>
      </c>
      <c r="CG32198"/>
      <c r="CI32198" s="378">
        <v>55260</v>
      </c>
    </row>
    <row r="32199" spans="82:87">
      <c r="CD32199" s="34" t="s">
        <v>36064</v>
      </c>
      <c r="CG32199"/>
      <c r="CI32199" s="378">
        <v>55260</v>
      </c>
    </row>
    <row r="32200" spans="82:87">
      <c r="CD32200" s="34" t="s">
        <v>36065</v>
      </c>
      <c r="CG32200"/>
      <c r="CI32200" s="378">
        <v>55260</v>
      </c>
    </row>
    <row r="32201" spans="82:87">
      <c r="CD32201" s="34" t="s">
        <v>36066</v>
      </c>
      <c r="CG32201"/>
      <c r="CI32201" s="378">
        <v>55260</v>
      </c>
    </row>
    <row r="32202" spans="82:87">
      <c r="CD32202" s="34" t="s">
        <v>36067</v>
      </c>
      <c r="CG32202"/>
      <c r="CI32202" s="378">
        <v>55260</v>
      </c>
    </row>
    <row r="32203" spans="82:87">
      <c r="CD32203" s="34" t="s">
        <v>36068</v>
      </c>
      <c r="CG32203"/>
      <c r="CI32203" s="378">
        <v>55260</v>
      </c>
    </row>
    <row r="32204" spans="82:87">
      <c r="CD32204" s="34" t="s">
        <v>36069</v>
      </c>
      <c r="CG32204"/>
      <c r="CI32204" s="378">
        <v>55260</v>
      </c>
    </row>
    <row r="32205" spans="82:87">
      <c r="CD32205" s="34" t="s">
        <v>36070</v>
      </c>
      <c r="CG32205"/>
      <c r="CI32205" s="378">
        <v>55260</v>
      </c>
    </row>
    <row r="32206" spans="82:87">
      <c r="CD32206" s="34" t="s">
        <v>36071</v>
      </c>
      <c r="CG32206"/>
      <c r="CI32206" s="378">
        <v>55260</v>
      </c>
    </row>
    <row r="32207" spans="82:87">
      <c r="CD32207" s="34" t="s">
        <v>36072</v>
      </c>
      <c r="CG32207"/>
      <c r="CI32207" s="378">
        <v>55260</v>
      </c>
    </row>
    <row r="32208" spans="82:87">
      <c r="CD32208" s="34" t="s">
        <v>36073</v>
      </c>
      <c r="CG32208"/>
      <c r="CI32208" s="378">
        <v>55260</v>
      </c>
    </row>
    <row r="32209" spans="82:87">
      <c r="CD32209" s="34" t="s">
        <v>36074</v>
      </c>
      <c r="CG32209"/>
      <c r="CI32209" s="378">
        <v>55260</v>
      </c>
    </row>
    <row r="32210" spans="82:87">
      <c r="CD32210" s="34" t="s">
        <v>36075</v>
      </c>
      <c r="CG32210"/>
      <c r="CI32210" s="378">
        <v>55260</v>
      </c>
    </row>
    <row r="32211" spans="82:87">
      <c r="CD32211" s="34" t="s">
        <v>36076</v>
      </c>
      <c r="CG32211"/>
      <c r="CI32211" s="378">
        <v>55260</v>
      </c>
    </row>
    <row r="32212" spans="82:87">
      <c r="CD32212" s="34" t="s">
        <v>36077</v>
      </c>
      <c r="CG32212"/>
      <c r="CI32212" s="378">
        <v>55260</v>
      </c>
    </row>
    <row r="32213" spans="82:87">
      <c r="CD32213" s="34" t="s">
        <v>36078</v>
      </c>
      <c r="CG32213"/>
      <c r="CI32213" s="378">
        <v>55260</v>
      </c>
    </row>
    <row r="32214" spans="82:87">
      <c r="CD32214" s="34" t="s">
        <v>36079</v>
      </c>
      <c r="CG32214"/>
      <c r="CI32214" s="378">
        <v>55260</v>
      </c>
    </row>
    <row r="32215" spans="82:87">
      <c r="CD32215" s="34" t="s">
        <v>36080</v>
      </c>
      <c r="CG32215"/>
      <c r="CI32215" s="378">
        <v>55260</v>
      </c>
    </row>
    <row r="32216" spans="82:87">
      <c r="CD32216" s="34" t="s">
        <v>36081</v>
      </c>
      <c r="CG32216"/>
      <c r="CI32216" s="378">
        <v>55270</v>
      </c>
    </row>
    <row r="32217" spans="82:87">
      <c r="CD32217" s="34" t="s">
        <v>36082</v>
      </c>
      <c r="CG32217"/>
      <c r="CI32217" s="378">
        <v>55270</v>
      </c>
    </row>
    <row r="32218" spans="82:87">
      <c r="CD32218" s="34" t="s">
        <v>36083</v>
      </c>
      <c r="CG32218"/>
      <c r="CI32218" s="378">
        <v>55270</v>
      </c>
    </row>
    <row r="32219" spans="82:87">
      <c r="CD32219" s="34" t="s">
        <v>36084</v>
      </c>
      <c r="CG32219"/>
      <c r="CI32219" s="378">
        <v>55270</v>
      </c>
    </row>
    <row r="32220" spans="82:87">
      <c r="CD32220" s="34" t="s">
        <v>36085</v>
      </c>
      <c r="CG32220"/>
      <c r="CI32220" s="378">
        <v>55270</v>
      </c>
    </row>
    <row r="32221" spans="82:87">
      <c r="CD32221" s="34" t="s">
        <v>36086</v>
      </c>
      <c r="CG32221"/>
      <c r="CI32221" s="378">
        <v>55270</v>
      </c>
    </row>
    <row r="32222" spans="82:87">
      <c r="CD32222" s="34" t="s">
        <v>36087</v>
      </c>
      <c r="CG32222"/>
      <c r="CI32222" s="378">
        <v>55270</v>
      </c>
    </row>
    <row r="32223" spans="82:87">
      <c r="CD32223" s="34" t="s">
        <v>36088</v>
      </c>
      <c r="CG32223"/>
      <c r="CI32223" s="378">
        <v>55270</v>
      </c>
    </row>
    <row r="32224" spans="82:87">
      <c r="CD32224" s="34" t="s">
        <v>36089</v>
      </c>
      <c r="CG32224"/>
      <c r="CI32224" s="378">
        <v>55270</v>
      </c>
    </row>
    <row r="32225" spans="82:87">
      <c r="CD32225" s="34" t="s">
        <v>36090</v>
      </c>
      <c r="CG32225"/>
      <c r="CI32225" s="378">
        <v>55270</v>
      </c>
    </row>
    <row r="32226" spans="82:87">
      <c r="CD32226" s="34" t="s">
        <v>36091</v>
      </c>
      <c r="CG32226"/>
      <c r="CI32226" s="378">
        <v>55270</v>
      </c>
    </row>
    <row r="32227" spans="82:87">
      <c r="CD32227" s="34" t="s">
        <v>36092</v>
      </c>
      <c r="CG32227"/>
      <c r="CI32227" s="378">
        <v>55270</v>
      </c>
    </row>
    <row r="32228" spans="82:87">
      <c r="CD32228" s="34" t="s">
        <v>36093</v>
      </c>
      <c r="CG32228"/>
      <c r="CI32228" s="378">
        <v>55270</v>
      </c>
    </row>
    <row r="32229" spans="82:87">
      <c r="CD32229" s="34" t="s">
        <v>36094</v>
      </c>
      <c r="CG32229"/>
      <c r="CI32229" s="378">
        <v>55270</v>
      </c>
    </row>
    <row r="32230" spans="82:87">
      <c r="CD32230" s="34" t="s">
        <v>36095</v>
      </c>
      <c r="CG32230"/>
      <c r="CI32230" s="378">
        <v>55270</v>
      </c>
    </row>
    <row r="32231" spans="82:87">
      <c r="CD32231" s="34" t="s">
        <v>36096</v>
      </c>
      <c r="CG32231"/>
      <c r="CI32231" s="378">
        <v>55270</v>
      </c>
    </row>
    <row r="32232" spans="82:87">
      <c r="CD32232" s="34" t="s">
        <v>36097</v>
      </c>
      <c r="CG32232"/>
      <c r="CI32232" s="378">
        <v>55270</v>
      </c>
    </row>
    <row r="32233" spans="82:87">
      <c r="CD32233" s="34" t="s">
        <v>36098</v>
      </c>
      <c r="CG32233"/>
      <c r="CI32233" s="378">
        <v>55271</v>
      </c>
    </row>
    <row r="32234" spans="82:87">
      <c r="CD32234" s="34" t="s">
        <v>36099</v>
      </c>
      <c r="CG32234"/>
      <c r="CI32234" s="378">
        <v>55272</v>
      </c>
    </row>
    <row r="32235" spans="82:87">
      <c r="CD32235" s="34" t="s">
        <v>36100</v>
      </c>
      <c r="CG32235"/>
      <c r="CI32235" s="378">
        <v>55290</v>
      </c>
    </row>
    <row r="32236" spans="82:87">
      <c r="CD32236" s="34" t="s">
        <v>36101</v>
      </c>
      <c r="CG32236"/>
      <c r="CI32236" s="378">
        <v>55290</v>
      </c>
    </row>
    <row r="32237" spans="82:87">
      <c r="CD32237" s="34" t="s">
        <v>36102</v>
      </c>
      <c r="CG32237"/>
      <c r="CI32237" s="378">
        <v>55290</v>
      </c>
    </row>
    <row r="32238" spans="82:87">
      <c r="CD32238" s="34" t="s">
        <v>36103</v>
      </c>
      <c r="CG32238"/>
      <c r="CI32238" s="378">
        <v>55290</v>
      </c>
    </row>
    <row r="32239" spans="82:87">
      <c r="CD32239" s="34" t="s">
        <v>36104</v>
      </c>
      <c r="CG32239"/>
      <c r="CI32239" s="378">
        <v>55290</v>
      </c>
    </row>
    <row r="32240" spans="82:87">
      <c r="CD32240" s="34" t="s">
        <v>36105</v>
      </c>
      <c r="CG32240"/>
      <c r="CI32240" s="378">
        <v>55290</v>
      </c>
    </row>
    <row r="32241" spans="82:87">
      <c r="CD32241" s="34" t="s">
        <v>36106</v>
      </c>
      <c r="CG32241"/>
      <c r="CI32241" s="378">
        <v>55290</v>
      </c>
    </row>
    <row r="32242" spans="82:87">
      <c r="CD32242" s="34" t="s">
        <v>36107</v>
      </c>
      <c r="CG32242"/>
      <c r="CI32242" s="378">
        <v>55290</v>
      </c>
    </row>
    <row r="32243" spans="82:87">
      <c r="CD32243" s="34" t="s">
        <v>36108</v>
      </c>
      <c r="CG32243"/>
      <c r="CI32243" s="378">
        <v>55300</v>
      </c>
    </row>
    <row r="32244" spans="82:87">
      <c r="CD32244" s="34" t="s">
        <v>36109</v>
      </c>
      <c r="CG32244"/>
      <c r="CI32244" s="378">
        <v>55300</v>
      </c>
    </row>
    <row r="32245" spans="82:87">
      <c r="CD32245" s="34" t="s">
        <v>36110</v>
      </c>
      <c r="CG32245"/>
      <c r="CI32245" s="378">
        <v>55300</v>
      </c>
    </row>
    <row r="32246" spans="82:87">
      <c r="CD32246" s="34" t="s">
        <v>36111</v>
      </c>
      <c r="CG32246"/>
      <c r="CI32246" s="378">
        <v>55300</v>
      </c>
    </row>
    <row r="32247" spans="82:87">
      <c r="CD32247" s="34" t="s">
        <v>36112</v>
      </c>
      <c r="CG32247"/>
      <c r="CI32247" s="378">
        <v>55300</v>
      </c>
    </row>
    <row r="32248" spans="82:87">
      <c r="CD32248" s="34" t="s">
        <v>36113</v>
      </c>
      <c r="CG32248"/>
      <c r="CI32248" s="378">
        <v>55300</v>
      </c>
    </row>
    <row r="32249" spans="82:87">
      <c r="CD32249" s="34" t="s">
        <v>36114</v>
      </c>
      <c r="CG32249"/>
      <c r="CI32249" s="378">
        <v>55300</v>
      </c>
    </row>
    <row r="32250" spans="82:87">
      <c r="CD32250" s="34" t="s">
        <v>36115</v>
      </c>
      <c r="CG32250"/>
      <c r="CI32250" s="378">
        <v>55300</v>
      </c>
    </row>
    <row r="32251" spans="82:87">
      <c r="CD32251" s="34" t="s">
        <v>36116</v>
      </c>
      <c r="CG32251"/>
      <c r="CI32251" s="378">
        <v>55300</v>
      </c>
    </row>
    <row r="32252" spans="82:87">
      <c r="CD32252" s="34" t="s">
        <v>36117</v>
      </c>
      <c r="CG32252"/>
      <c r="CI32252" s="378">
        <v>55300</v>
      </c>
    </row>
    <row r="32253" spans="82:87">
      <c r="CD32253" s="34" t="s">
        <v>36118</v>
      </c>
      <c r="CG32253"/>
      <c r="CI32253" s="378">
        <v>55300</v>
      </c>
    </row>
    <row r="32254" spans="82:87">
      <c r="CD32254" s="34" t="s">
        <v>36119</v>
      </c>
      <c r="CG32254"/>
      <c r="CI32254" s="378">
        <v>55300</v>
      </c>
    </row>
    <row r="32255" spans="82:87">
      <c r="CD32255" s="34" t="s">
        <v>36120</v>
      </c>
      <c r="CG32255"/>
      <c r="CI32255" s="378">
        <v>55300</v>
      </c>
    </row>
    <row r="32256" spans="82:87">
      <c r="CD32256" s="34" t="s">
        <v>36121</v>
      </c>
      <c r="CG32256"/>
      <c r="CI32256" s="378">
        <v>55300</v>
      </c>
    </row>
    <row r="32257" spans="82:87">
      <c r="CD32257" s="34" t="s">
        <v>36122</v>
      </c>
      <c r="CG32257"/>
      <c r="CI32257" s="378">
        <v>55300</v>
      </c>
    </row>
    <row r="32258" spans="82:87">
      <c r="CD32258" s="34" t="s">
        <v>36123</v>
      </c>
      <c r="CG32258"/>
      <c r="CI32258" s="378">
        <v>55300</v>
      </c>
    </row>
    <row r="32259" spans="82:87">
      <c r="CD32259" s="34" t="s">
        <v>36124</v>
      </c>
      <c r="CG32259"/>
      <c r="CI32259" s="378">
        <v>55300</v>
      </c>
    </row>
    <row r="32260" spans="82:87">
      <c r="CD32260" s="34" t="s">
        <v>36125</v>
      </c>
      <c r="CG32260"/>
      <c r="CI32260" s="378">
        <v>55300</v>
      </c>
    </row>
    <row r="32261" spans="82:87">
      <c r="CD32261" s="34" t="s">
        <v>36126</v>
      </c>
      <c r="CG32261"/>
      <c r="CI32261" s="378">
        <v>55300</v>
      </c>
    </row>
    <row r="32262" spans="82:87">
      <c r="CD32262" s="34" t="s">
        <v>36127</v>
      </c>
      <c r="CG32262"/>
      <c r="CI32262" s="378">
        <v>55300</v>
      </c>
    </row>
    <row r="32263" spans="82:87">
      <c r="CD32263" s="34" t="s">
        <v>36128</v>
      </c>
      <c r="CG32263"/>
      <c r="CI32263" s="378">
        <v>55300</v>
      </c>
    </row>
    <row r="32264" spans="82:87">
      <c r="CD32264" s="34" t="s">
        <v>36129</v>
      </c>
      <c r="CG32264"/>
      <c r="CI32264" s="378">
        <v>55300</v>
      </c>
    </row>
    <row r="32265" spans="82:87">
      <c r="CD32265" s="34" t="s">
        <v>36130</v>
      </c>
      <c r="CG32265"/>
      <c r="CI32265" s="378">
        <v>55300</v>
      </c>
    </row>
    <row r="32266" spans="82:87">
      <c r="CD32266" s="34" t="s">
        <v>36131</v>
      </c>
      <c r="CG32266"/>
      <c r="CI32266" s="378">
        <v>55300</v>
      </c>
    </row>
    <row r="32267" spans="82:87">
      <c r="CD32267" s="34" t="s">
        <v>36132</v>
      </c>
      <c r="CG32267"/>
      <c r="CI32267" s="378">
        <v>55300</v>
      </c>
    </row>
    <row r="32268" spans="82:87">
      <c r="CD32268" s="34" t="s">
        <v>36133</v>
      </c>
      <c r="CG32268"/>
      <c r="CI32268" s="378">
        <v>55300</v>
      </c>
    </row>
    <row r="32269" spans="82:87">
      <c r="CD32269" s="34" t="s">
        <v>36134</v>
      </c>
      <c r="CG32269"/>
      <c r="CI32269" s="378">
        <v>55300</v>
      </c>
    </row>
    <row r="32270" spans="82:87">
      <c r="CD32270" s="34" t="s">
        <v>36135</v>
      </c>
      <c r="CG32270"/>
      <c r="CI32270" s="378">
        <v>55300</v>
      </c>
    </row>
    <row r="32271" spans="82:87">
      <c r="CD32271" s="34" t="s">
        <v>36136</v>
      </c>
      <c r="CG32271"/>
      <c r="CI32271" s="378">
        <v>55300</v>
      </c>
    </row>
    <row r="32272" spans="82:87">
      <c r="CD32272" s="34" t="s">
        <v>36137</v>
      </c>
      <c r="CG32272"/>
      <c r="CI32272" s="378">
        <v>55300</v>
      </c>
    </row>
    <row r="32273" spans="82:87">
      <c r="CD32273" s="34" t="s">
        <v>36138</v>
      </c>
      <c r="CG32273"/>
      <c r="CI32273" s="378">
        <v>55300</v>
      </c>
    </row>
    <row r="32274" spans="82:87">
      <c r="CD32274" s="34" t="s">
        <v>36139</v>
      </c>
      <c r="CG32274"/>
      <c r="CI32274" s="378">
        <v>55300</v>
      </c>
    </row>
    <row r="32275" spans="82:87">
      <c r="CD32275" s="34" t="s">
        <v>36140</v>
      </c>
      <c r="CG32275"/>
      <c r="CI32275" s="378">
        <v>55300</v>
      </c>
    </row>
    <row r="32276" spans="82:87">
      <c r="CD32276" s="34" t="s">
        <v>36141</v>
      </c>
      <c r="CG32276"/>
      <c r="CI32276" s="378">
        <v>55300</v>
      </c>
    </row>
    <row r="32277" spans="82:87">
      <c r="CD32277" s="34" t="s">
        <v>36142</v>
      </c>
      <c r="CG32277"/>
      <c r="CI32277" s="378">
        <v>55310</v>
      </c>
    </row>
    <row r="32278" spans="82:87">
      <c r="CD32278" s="34" t="s">
        <v>36143</v>
      </c>
      <c r="CG32278"/>
      <c r="CI32278" s="378">
        <v>55320</v>
      </c>
    </row>
    <row r="32279" spans="82:87">
      <c r="CD32279" s="34" t="s">
        <v>36144</v>
      </c>
      <c r="CG32279"/>
      <c r="CI32279" s="378">
        <v>55320</v>
      </c>
    </row>
    <row r="32280" spans="82:87">
      <c r="CD32280" s="34" t="s">
        <v>36145</v>
      </c>
      <c r="CG32280"/>
      <c r="CI32280" s="378">
        <v>55320</v>
      </c>
    </row>
    <row r="32281" spans="82:87">
      <c r="CD32281" s="34" t="s">
        <v>36146</v>
      </c>
      <c r="CG32281"/>
      <c r="CI32281" s="378">
        <v>55320</v>
      </c>
    </row>
    <row r="32282" spans="82:87">
      <c r="CD32282" s="34" t="s">
        <v>36147</v>
      </c>
      <c r="CG32282"/>
      <c r="CI32282" s="378">
        <v>55320</v>
      </c>
    </row>
    <row r="32283" spans="82:87">
      <c r="CD32283" s="34" t="s">
        <v>36148</v>
      </c>
      <c r="CG32283"/>
      <c r="CI32283" s="378">
        <v>55320</v>
      </c>
    </row>
    <row r="32284" spans="82:87">
      <c r="CD32284" s="34" t="s">
        <v>36149</v>
      </c>
      <c r="CG32284"/>
      <c r="CI32284" s="378">
        <v>55320</v>
      </c>
    </row>
    <row r="32285" spans="82:87">
      <c r="CD32285" s="34" t="s">
        <v>36150</v>
      </c>
      <c r="CG32285"/>
      <c r="CI32285" s="378">
        <v>55358</v>
      </c>
    </row>
    <row r="32286" spans="82:87">
      <c r="CD32286" s="34" t="s">
        <v>36151</v>
      </c>
      <c r="CG32286"/>
      <c r="CI32286" s="378">
        <v>55400</v>
      </c>
    </row>
    <row r="32287" spans="82:87">
      <c r="CD32287" s="34" t="s">
        <v>36152</v>
      </c>
      <c r="CG32287"/>
      <c r="CI32287" s="378">
        <v>55400</v>
      </c>
    </row>
    <row r="32288" spans="82:87">
      <c r="CD32288" s="34" t="s">
        <v>36153</v>
      </c>
      <c r="CG32288"/>
      <c r="CI32288" s="378">
        <v>55400</v>
      </c>
    </row>
    <row r="32289" spans="82:87">
      <c r="CD32289" s="34" t="s">
        <v>36154</v>
      </c>
      <c r="CG32289"/>
      <c r="CI32289" s="378">
        <v>55400</v>
      </c>
    </row>
    <row r="32290" spans="82:87">
      <c r="CD32290" s="34" t="s">
        <v>36155</v>
      </c>
      <c r="CG32290"/>
      <c r="CI32290" s="378">
        <v>55400</v>
      </c>
    </row>
    <row r="32291" spans="82:87">
      <c r="CD32291" s="34" t="s">
        <v>36156</v>
      </c>
      <c r="CG32291"/>
      <c r="CI32291" s="378">
        <v>55400</v>
      </c>
    </row>
    <row r="32292" spans="82:87">
      <c r="CD32292" s="34" t="s">
        <v>36157</v>
      </c>
      <c r="CG32292"/>
      <c r="CI32292" s="378">
        <v>55400</v>
      </c>
    </row>
    <row r="32293" spans="82:87">
      <c r="CD32293" s="34" t="s">
        <v>36158</v>
      </c>
      <c r="CG32293"/>
      <c r="CI32293" s="378">
        <v>55400</v>
      </c>
    </row>
    <row r="32294" spans="82:87">
      <c r="CD32294" s="34" t="s">
        <v>36159</v>
      </c>
      <c r="CG32294"/>
      <c r="CI32294" s="378">
        <v>55400</v>
      </c>
    </row>
    <row r="32295" spans="82:87">
      <c r="CD32295" s="34" t="s">
        <v>36160</v>
      </c>
      <c r="CG32295"/>
      <c r="CI32295" s="378">
        <v>55400</v>
      </c>
    </row>
    <row r="32296" spans="82:87">
      <c r="CD32296" s="34" t="s">
        <v>36161</v>
      </c>
      <c r="CG32296"/>
      <c r="CI32296" s="378">
        <v>55400</v>
      </c>
    </row>
    <row r="32297" spans="82:87">
      <c r="CD32297" s="34" t="s">
        <v>36162</v>
      </c>
      <c r="CG32297"/>
      <c r="CI32297" s="378">
        <v>55400</v>
      </c>
    </row>
    <row r="32298" spans="82:87">
      <c r="CD32298" s="34" t="s">
        <v>36163</v>
      </c>
      <c r="CG32298"/>
      <c r="CI32298" s="378">
        <v>55400</v>
      </c>
    </row>
    <row r="32299" spans="82:87">
      <c r="CD32299" s="34" t="s">
        <v>36164</v>
      </c>
      <c r="CG32299"/>
      <c r="CI32299" s="378">
        <v>55400</v>
      </c>
    </row>
    <row r="32300" spans="82:87">
      <c r="CD32300" s="34" t="s">
        <v>36165</v>
      </c>
      <c r="CG32300"/>
      <c r="CI32300" s="378">
        <v>55400</v>
      </c>
    </row>
    <row r="32301" spans="82:87">
      <c r="CD32301" s="34" t="s">
        <v>36166</v>
      </c>
      <c r="CG32301"/>
      <c r="CI32301" s="378">
        <v>55400</v>
      </c>
    </row>
    <row r="32302" spans="82:87">
      <c r="CD32302" s="34" t="s">
        <v>36167</v>
      </c>
      <c r="CG32302"/>
      <c r="CI32302" s="378">
        <v>55400</v>
      </c>
    </row>
    <row r="32303" spans="82:87">
      <c r="CD32303" s="34" t="s">
        <v>36168</v>
      </c>
      <c r="CG32303"/>
      <c r="CI32303" s="378">
        <v>55400</v>
      </c>
    </row>
    <row r="32304" spans="82:87">
      <c r="CD32304" s="34" t="s">
        <v>36169</v>
      </c>
      <c r="CG32304"/>
      <c r="CI32304" s="378">
        <v>55400</v>
      </c>
    </row>
    <row r="32305" spans="82:87">
      <c r="CD32305" s="34" t="s">
        <v>36170</v>
      </c>
      <c r="CG32305"/>
      <c r="CI32305" s="378">
        <v>55400</v>
      </c>
    </row>
    <row r="32306" spans="82:87">
      <c r="CD32306" s="34" t="s">
        <v>36171</v>
      </c>
      <c r="CG32306"/>
      <c r="CI32306" s="378">
        <v>55400</v>
      </c>
    </row>
    <row r="32307" spans="82:87">
      <c r="CD32307" s="34" t="s">
        <v>36172</v>
      </c>
      <c r="CG32307"/>
      <c r="CI32307" s="378">
        <v>55400</v>
      </c>
    </row>
    <row r="32308" spans="82:87">
      <c r="CD32308" s="34" t="s">
        <v>36173</v>
      </c>
      <c r="CG32308"/>
      <c r="CI32308" s="378">
        <v>55400</v>
      </c>
    </row>
    <row r="32309" spans="82:87">
      <c r="CD32309" s="34" t="s">
        <v>36174</v>
      </c>
      <c r="CG32309"/>
      <c r="CI32309" s="378">
        <v>55400</v>
      </c>
    </row>
    <row r="32310" spans="82:87">
      <c r="CD32310" s="34" t="s">
        <v>36175</v>
      </c>
      <c r="CG32310"/>
      <c r="CI32310" s="378">
        <v>55400</v>
      </c>
    </row>
    <row r="32311" spans="82:87">
      <c r="CD32311" s="34" t="s">
        <v>36176</v>
      </c>
      <c r="CG32311"/>
      <c r="CI32311" s="378">
        <v>55400</v>
      </c>
    </row>
    <row r="32312" spans="82:87">
      <c r="CD32312" s="34" t="s">
        <v>36177</v>
      </c>
      <c r="CG32312"/>
      <c r="CI32312" s="378">
        <v>55400</v>
      </c>
    </row>
    <row r="32313" spans="82:87">
      <c r="CD32313" s="34" t="s">
        <v>36178</v>
      </c>
      <c r="CG32313"/>
      <c r="CI32313" s="378">
        <v>55430</v>
      </c>
    </row>
    <row r="32314" spans="82:87">
      <c r="CD32314" s="34" t="s">
        <v>36179</v>
      </c>
      <c r="CG32314"/>
      <c r="CI32314" s="378">
        <v>55430</v>
      </c>
    </row>
    <row r="32315" spans="82:87">
      <c r="CD32315" s="34" t="s">
        <v>36180</v>
      </c>
      <c r="CG32315"/>
      <c r="CI32315" s="378">
        <v>55500</v>
      </c>
    </row>
    <row r="32316" spans="82:87">
      <c r="CD32316" s="34" t="s">
        <v>36181</v>
      </c>
      <c r="CG32316"/>
      <c r="CI32316" s="378">
        <v>55500</v>
      </c>
    </row>
    <row r="32317" spans="82:87">
      <c r="CD32317" s="34" t="s">
        <v>36182</v>
      </c>
      <c r="CG32317"/>
      <c r="CI32317" s="378">
        <v>55500</v>
      </c>
    </row>
    <row r="32318" spans="82:87">
      <c r="CD32318" s="34" t="s">
        <v>36183</v>
      </c>
      <c r="CG32318"/>
      <c r="CI32318" s="378">
        <v>55500</v>
      </c>
    </row>
    <row r="32319" spans="82:87">
      <c r="CD32319" s="34" t="s">
        <v>36184</v>
      </c>
      <c r="CG32319"/>
      <c r="CI32319" s="378">
        <v>55500</v>
      </c>
    </row>
    <row r="32320" spans="82:87">
      <c r="CD32320" s="34" t="s">
        <v>36185</v>
      </c>
      <c r="CG32320"/>
      <c r="CI32320" s="378">
        <v>55500</v>
      </c>
    </row>
    <row r="32321" spans="82:87">
      <c r="CD32321" s="34" t="s">
        <v>36186</v>
      </c>
      <c r="CG32321"/>
      <c r="CI32321" s="378">
        <v>55500</v>
      </c>
    </row>
    <row r="32322" spans="82:87">
      <c r="CD32322" s="34" t="s">
        <v>36187</v>
      </c>
      <c r="CG32322"/>
      <c r="CI32322" s="378">
        <v>55500</v>
      </c>
    </row>
    <row r="32323" spans="82:87">
      <c r="CD32323" s="34" t="s">
        <v>36188</v>
      </c>
      <c r="CG32323"/>
      <c r="CI32323" s="378">
        <v>55500</v>
      </c>
    </row>
    <row r="32324" spans="82:87">
      <c r="CD32324" s="34" t="s">
        <v>36189</v>
      </c>
      <c r="CG32324"/>
      <c r="CI32324" s="378">
        <v>55500</v>
      </c>
    </row>
    <row r="32325" spans="82:87">
      <c r="CD32325" s="34" t="s">
        <v>36190</v>
      </c>
      <c r="CG32325"/>
      <c r="CI32325" s="378">
        <v>55500</v>
      </c>
    </row>
    <row r="32326" spans="82:87">
      <c r="CD32326" s="34" t="s">
        <v>36191</v>
      </c>
      <c r="CG32326"/>
      <c r="CI32326" s="378">
        <v>55500</v>
      </c>
    </row>
    <row r="32327" spans="82:87">
      <c r="CD32327" s="34" t="s">
        <v>36192</v>
      </c>
      <c r="CG32327"/>
      <c r="CI32327" s="378">
        <v>55500</v>
      </c>
    </row>
    <row r="32328" spans="82:87">
      <c r="CD32328" s="34" t="s">
        <v>36193</v>
      </c>
      <c r="CG32328"/>
      <c r="CI32328" s="378">
        <v>55500</v>
      </c>
    </row>
    <row r="32329" spans="82:87">
      <c r="CD32329" s="34" t="s">
        <v>36194</v>
      </c>
      <c r="CG32329"/>
      <c r="CI32329" s="378">
        <v>55500</v>
      </c>
    </row>
    <row r="32330" spans="82:87">
      <c r="CD32330" s="34" t="s">
        <v>36195</v>
      </c>
      <c r="CG32330"/>
      <c r="CI32330" s="378">
        <v>55500</v>
      </c>
    </row>
    <row r="32331" spans="82:87">
      <c r="CD32331" s="34" t="s">
        <v>36196</v>
      </c>
      <c r="CG32331"/>
      <c r="CI32331" s="378">
        <v>55500</v>
      </c>
    </row>
    <row r="32332" spans="82:87">
      <c r="CD32332" s="34" t="s">
        <v>36197</v>
      </c>
      <c r="CG32332"/>
      <c r="CI32332" s="378">
        <v>55500</v>
      </c>
    </row>
    <row r="32333" spans="82:87">
      <c r="CD32333" s="34" t="s">
        <v>36198</v>
      </c>
      <c r="CG32333"/>
      <c r="CI32333" s="378">
        <v>55500</v>
      </c>
    </row>
    <row r="32334" spans="82:87">
      <c r="CD32334" s="34" t="s">
        <v>36199</v>
      </c>
      <c r="CG32334"/>
      <c r="CI32334" s="378">
        <v>55500</v>
      </c>
    </row>
    <row r="32335" spans="82:87">
      <c r="CD32335" s="34" t="s">
        <v>36200</v>
      </c>
      <c r="CG32335"/>
      <c r="CI32335" s="378">
        <v>55500</v>
      </c>
    </row>
    <row r="32336" spans="82:87">
      <c r="CD32336" s="34" t="s">
        <v>36201</v>
      </c>
      <c r="CG32336"/>
      <c r="CI32336" s="378">
        <v>55500</v>
      </c>
    </row>
    <row r="32337" spans="82:87">
      <c r="CD32337" s="34" t="s">
        <v>36202</v>
      </c>
      <c r="CG32337"/>
      <c r="CI32337" s="378">
        <v>55500</v>
      </c>
    </row>
    <row r="32338" spans="82:87">
      <c r="CD32338" s="34" t="s">
        <v>36203</v>
      </c>
      <c r="CG32338"/>
      <c r="CI32338" s="378">
        <v>55500</v>
      </c>
    </row>
    <row r="32339" spans="82:87">
      <c r="CD32339" s="34" t="s">
        <v>36204</v>
      </c>
      <c r="CG32339"/>
      <c r="CI32339" s="378">
        <v>55500</v>
      </c>
    </row>
    <row r="32340" spans="82:87">
      <c r="CD32340" s="34" t="s">
        <v>36205</v>
      </c>
      <c r="CG32340"/>
      <c r="CI32340" s="378">
        <v>55500</v>
      </c>
    </row>
    <row r="32341" spans="82:87">
      <c r="CD32341" s="34" t="s">
        <v>36206</v>
      </c>
      <c r="CG32341"/>
      <c r="CI32341" s="378">
        <v>55500</v>
      </c>
    </row>
    <row r="32342" spans="82:87">
      <c r="CD32342" s="34" t="s">
        <v>36207</v>
      </c>
      <c r="CG32342"/>
      <c r="CI32342" s="378">
        <v>55500</v>
      </c>
    </row>
    <row r="32343" spans="82:87">
      <c r="CD32343" s="34" t="s">
        <v>36208</v>
      </c>
      <c r="CG32343"/>
      <c r="CI32343" s="378">
        <v>55600</v>
      </c>
    </row>
    <row r="32344" spans="82:87">
      <c r="CD32344" s="34" t="s">
        <v>36209</v>
      </c>
      <c r="CG32344"/>
      <c r="CI32344" s="378">
        <v>55600</v>
      </c>
    </row>
    <row r="32345" spans="82:87">
      <c r="CD32345" s="34" t="s">
        <v>36210</v>
      </c>
      <c r="CG32345"/>
      <c r="CI32345" s="378">
        <v>55600</v>
      </c>
    </row>
    <row r="32346" spans="82:87">
      <c r="CD32346" s="34" t="s">
        <v>36211</v>
      </c>
      <c r="CG32346"/>
      <c r="CI32346" s="378">
        <v>55600</v>
      </c>
    </row>
    <row r="32347" spans="82:87">
      <c r="CD32347" s="34" t="s">
        <v>36212</v>
      </c>
      <c r="CG32347"/>
      <c r="CI32347" s="378">
        <v>55600</v>
      </c>
    </row>
    <row r="32348" spans="82:87">
      <c r="CD32348" s="34" t="s">
        <v>36213</v>
      </c>
      <c r="CG32348"/>
      <c r="CI32348" s="378">
        <v>55600</v>
      </c>
    </row>
    <row r="32349" spans="82:87">
      <c r="CD32349" s="34" t="s">
        <v>36214</v>
      </c>
      <c r="CG32349"/>
      <c r="CI32349" s="378">
        <v>55600</v>
      </c>
    </row>
    <row r="32350" spans="82:87">
      <c r="CD32350" s="34" t="s">
        <v>36215</v>
      </c>
      <c r="CG32350"/>
      <c r="CI32350" s="378">
        <v>55600</v>
      </c>
    </row>
    <row r="32351" spans="82:87">
      <c r="CD32351" s="34" t="s">
        <v>36216</v>
      </c>
      <c r="CG32351"/>
      <c r="CI32351" s="378">
        <v>55600</v>
      </c>
    </row>
    <row r="32352" spans="82:87">
      <c r="CD32352" s="34" t="s">
        <v>36217</v>
      </c>
      <c r="CG32352"/>
      <c r="CI32352" s="378">
        <v>55600</v>
      </c>
    </row>
    <row r="32353" spans="82:87">
      <c r="CD32353" s="34" t="s">
        <v>36218</v>
      </c>
      <c r="CG32353"/>
      <c r="CI32353" s="378">
        <v>55600</v>
      </c>
    </row>
    <row r="32354" spans="82:87">
      <c r="CD32354" s="34" t="s">
        <v>36219</v>
      </c>
      <c r="CG32354"/>
      <c r="CI32354" s="378">
        <v>55600</v>
      </c>
    </row>
    <row r="32355" spans="82:87">
      <c r="CD32355" s="34" t="s">
        <v>36220</v>
      </c>
      <c r="CG32355"/>
      <c r="CI32355" s="378">
        <v>55600</v>
      </c>
    </row>
    <row r="32356" spans="82:87">
      <c r="CD32356" s="34" t="s">
        <v>36221</v>
      </c>
      <c r="CG32356"/>
      <c r="CI32356" s="378">
        <v>55600</v>
      </c>
    </row>
    <row r="32357" spans="82:87">
      <c r="CD32357" s="34" t="s">
        <v>36222</v>
      </c>
      <c r="CG32357"/>
      <c r="CI32357" s="378">
        <v>55600</v>
      </c>
    </row>
    <row r="32358" spans="82:87">
      <c r="CD32358" s="34" t="s">
        <v>36223</v>
      </c>
      <c r="CG32358"/>
      <c r="CI32358" s="378">
        <v>55600</v>
      </c>
    </row>
    <row r="32359" spans="82:87">
      <c r="CD32359" s="34" t="s">
        <v>36224</v>
      </c>
      <c r="CG32359"/>
      <c r="CI32359" s="378">
        <v>55600</v>
      </c>
    </row>
    <row r="32360" spans="82:87">
      <c r="CD32360" s="34" t="s">
        <v>36225</v>
      </c>
      <c r="CG32360"/>
      <c r="CI32360" s="378">
        <v>55600</v>
      </c>
    </row>
    <row r="32361" spans="82:87">
      <c r="CD32361" s="34" t="s">
        <v>36226</v>
      </c>
      <c r="CG32361"/>
      <c r="CI32361" s="378">
        <v>55600</v>
      </c>
    </row>
    <row r="32362" spans="82:87">
      <c r="CD32362" s="34" t="s">
        <v>36227</v>
      </c>
      <c r="CG32362"/>
      <c r="CI32362" s="378">
        <v>55600</v>
      </c>
    </row>
    <row r="32363" spans="82:87">
      <c r="CD32363" s="34" t="s">
        <v>36228</v>
      </c>
      <c r="CG32363"/>
      <c r="CI32363" s="378">
        <v>55600</v>
      </c>
    </row>
    <row r="32364" spans="82:87">
      <c r="CD32364" s="34" t="s">
        <v>36229</v>
      </c>
      <c r="CG32364"/>
      <c r="CI32364" s="378">
        <v>55600</v>
      </c>
    </row>
    <row r="32365" spans="82:87">
      <c r="CD32365" s="34" t="s">
        <v>36230</v>
      </c>
      <c r="CG32365"/>
      <c r="CI32365" s="378">
        <v>55600</v>
      </c>
    </row>
    <row r="32366" spans="82:87">
      <c r="CD32366" s="34" t="s">
        <v>36231</v>
      </c>
      <c r="CG32366"/>
      <c r="CI32366" s="378">
        <v>55600</v>
      </c>
    </row>
    <row r="32367" spans="82:87">
      <c r="CD32367" s="34" t="s">
        <v>36232</v>
      </c>
      <c r="CG32367"/>
      <c r="CI32367" s="378">
        <v>55600</v>
      </c>
    </row>
    <row r="32368" spans="82:87">
      <c r="CD32368" s="34" t="s">
        <v>36233</v>
      </c>
      <c r="CG32368"/>
      <c r="CI32368" s="378">
        <v>55700</v>
      </c>
    </row>
    <row r="32369" spans="82:87">
      <c r="CD32369" s="34" t="s">
        <v>36234</v>
      </c>
      <c r="CG32369"/>
      <c r="CI32369" s="378">
        <v>55700</v>
      </c>
    </row>
    <row r="32370" spans="82:87">
      <c r="CD32370" s="34" t="s">
        <v>36235</v>
      </c>
      <c r="CG32370"/>
      <c r="CI32370" s="378">
        <v>55700</v>
      </c>
    </row>
    <row r="32371" spans="82:87">
      <c r="CD32371" s="34" t="s">
        <v>36236</v>
      </c>
      <c r="CG32371"/>
      <c r="CI32371" s="378">
        <v>55700</v>
      </c>
    </row>
    <row r="32372" spans="82:87">
      <c r="CD32372" s="34" t="s">
        <v>36237</v>
      </c>
      <c r="CG32372"/>
      <c r="CI32372" s="378">
        <v>55700</v>
      </c>
    </row>
    <row r="32373" spans="82:87">
      <c r="CD32373" s="34" t="s">
        <v>36238</v>
      </c>
      <c r="CG32373"/>
      <c r="CI32373" s="378">
        <v>55700</v>
      </c>
    </row>
    <row r="32374" spans="82:87">
      <c r="CD32374" s="34" t="s">
        <v>36239</v>
      </c>
      <c r="CG32374"/>
      <c r="CI32374" s="378">
        <v>55700</v>
      </c>
    </row>
    <row r="32375" spans="82:87">
      <c r="CD32375" s="34" t="s">
        <v>36240</v>
      </c>
      <c r="CG32375"/>
      <c r="CI32375" s="378">
        <v>55700</v>
      </c>
    </row>
    <row r="32376" spans="82:87">
      <c r="CD32376" s="34" t="s">
        <v>36241</v>
      </c>
      <c r="CG32376"/>
      <c r="CI32376" s="378">
        <v>55700</v>
      </c>
    </row>
    <row r="32377" spans="82:87">
      <c r="CD32377" s="34" t="s">
        <v>36242</v>
      </c>
      <c r="CG32377"/>
      <c r="CI32377" s="378">
        <v>55700</v>
      </c>
    </row>
    <row r="32378" spans="82:87">
      <c r="CD32378" s="34" t="s">
        <v>36243</v>
      </c>
      <c r="CG32378"/>
      <c r="CI32378" s="378">
        <v>55700</v>
      </c>
    </row>
    <row r="32379" spans="82:87">
      <c r="CD32379" s="34" t="s">
        <v>36244</v>
      </c>
      <c r="CG32379"/>
      <c r="CI32379" s="378">
        <v>55700</v>
      </c>
    </row>
    <row r="32380" spans="82:87">
      <c r="CD32380" s="34" t="s">
        <v>36245</v>
      </c>
      <c r="CG32380"/>
      <c r="CI32380" s="378">
        <v>55700</v>
      </c>
    </row>
    <row r="32381" spans="82:87">
      <c r="CD32381" s="34" t="s">
        <v>36246</v>
      </c>
      <c r="CG32381"/>
      <c r="CI32381" s="378">
        <v>55700</v>
      </c>
    </row>
    <row r="32382" spans="82:87">
      <c r="CD32382" s="34" t="s">
        <v>36247</v>
      </c>
      <c r="CG32382"/>
      <c r="CI32382" s="378">
        <v>55700</v>
      </c>
    </row>
    <row r="32383" spans="82:87">
      <c r="CD32383" s="34" t="s">
        <v>36248</v>
      </c>
      <c r="CG32383"/>
      <c r="CI32383" s="378">
        <v>55700</v>
      </c>
    </row>
    <row r="32384" spans="82:87">
      <c r="CD32384" s="34" t="s">
        <v>36249</v>
      </c>
      <c r="CG32384"/>
      <c r="CI32384" s="378">
        <v>55700</v>
      </c>
    </row>
    <row r="32385" spans="82:87">
      <c r="CD32385" s="34" t="s">
        <v>36250</v>
      </c>
      <c r="CG32385"/>
      <c r="CI32385" s="378">
        <v>55700</v>
      </c>
    </row>
    <row r="32386" spans="82:87">
      <c r="CD32386" s="34" t="s">
        <v>36251</v>
      </c>
      <c r="CG32386"/>
      <c r="CI32386" s="378">
        <v>55700</v>
      </c>
    </row>
    <row r="32387" spans="82:87">
      <c r="CD32387" s="34" t="s">
        <v>36252</v>
      </c>
      <c r="CG32387"/>
      <c r="CI32387" s="378">
        <v>55800</v>
      </c>
    </row>
    <row r="32388" spans="82:87">
      <c r="CD32388" s="34" t="s">
        <v>36253</v>
      </c>
      <c r="CG32388"/>
      <c r="CI32388" s="378">
        <v>55800</v>
      </c>
    </row>
    <row r="32389" spans="82:87">
      <c r="CD32389" s="34" t="s">
        <v>36254</v>
      </c>
      <c r="CG32389"/>
      <c r="CI32389" s="378">
        <v>55800</v>
      </c>
    </row>
    <row r="32390" spans="82:87">
      <c r="CD32390" s="34" t="s">
        <v>36255</v>
      </c>
      <c r="CG32390"/>
      <c r="CI32390" s="378">
        <v>55800</v>
      </c>
    </row>
    <row r="32391" spans="82:87">
      <c r="CD32391" s="34" t="s">
        <v>36256</v>
      </c>
      <c r="CG32391"/>
      <c r="CI32391" s="378">
        <v>55800</v>
      </c>
    </row>
    <row r="32392" spans="82:87">
      <c r="CD32392" s="34" t="s">
        <v>36257</v>
      </c>
      <c r="CG32392"/>
      <c r="CI32392" s="378">
        <v>55800</v>
      </c>
    </row>
    <row r="32393" spans="82:87">
      <c r="CD32393" s="34" t="s">
        <v>36258</v>
      </c>
      <c r="CG32393"/>
      <c r="CI32393" s="378">
        <v>55800</v>
      </c>
    </row>
    <row r="32394" spans="82:87">
      <c r="CD32394" s="34" t="s">
        <v>36259</v>
      </c>
      <c r="CG32394"/>
      <c r="CI32394" s="378">
        <v>55800</v>
      </c>
    </row>
    <row r="32395" spans="82:87">
      <c r="CD32395" s="34" t="s">
        <v>36260</v>
      </c>
      <c r="CG32395"/>
      <c r="CI32395" s="378">
        <v>55800</v>
      </c>
    </row>
    <row r="32396" spans="82:87">
      <c r="CD32396" s="34" t="s">
        <v>36261</v>
      </c>
      <c r="CG32396"/>
      <c r="CI32396" s="378">
        <v>55800</v>
      </c>
    </row>
    <row r="32397" spans="82:87">
      <c r="CD32397" s="34" t="s">
        <v>36262</v>
      </c>
      <c r="CG32397"/>
      <c r="CI32397" s="378">
        <v>55800</v>
      </c>
    </row>
    <row r="32398" spans="82:87">
      <c r="CD32398" s="34" t="s">
        <v>36263</v>
      </c>
      <c r="CG32398"/>
      <c r="CI32398" s="378">
        <v>55800</v>
      </c>
    </row>
    <row r="32399" spans="82:87">
      <c r="CD32399" s="34" t="s">
        <v>36264</v>
      </c>
      <c r="CG32399"/>
      <c r="CI32399" s="378">
        <v>55800</v>
      </c>
    </row>
    <row r="32400" spans="82:87">
      <c r="CD32400" s="34" t="s">
        <v>36265</v>
      </c>
      <c r="CG32400"/>
      <c r="CI32400" s="378">
        <v>55800</v>
      </c>
    </row>
    <row r="32401" spans="82:87">
      <c r="CD32401" s="34" t="s">
        <v>36266</v>
      </c>
      <c r="CG32401"/>
      <c r="CI32401" s="378">
        <v>55800</v>
      </c>
    </row>
    <row r="32402" spans="82:87">
      <c r="CD32402" s="34" t="s">
        <v>36267</v>
      </c>
      <c r="CG32402"/>
      <c r="CI32402" s="378">
        <v>55800</v>
      </c>
    </row>
    <row r="32403" spans="82:87">
      <c r="CD32403" s="34" t="s">
        <v>36268</v>
      </c>
      <c r="CG32403"/>
      <c r="CI32403" s="378">
        <v>55800</v>
      </c>
    </row>
    <row r="32404" spans="82:87">
      <c r="CD32404" s="34" t="s">
        <v>36269</v>
      </c>
      <c r="CG32404"/>
      <c r="CI32404" s="378">
        <v>55840</v>
      </c>
    </row>
    <row r="32405" spans="82:87">
      <c r="CD32405" s="34" t="s">
        <v>36270</v>
      </c>
      <c r="CG32405"/>
      <c r="CI32405" s="378">
        <v>55920</v>
      </c>
    </row>
    <row r="32406" spans="82:87">
      <c r="CD32406" s="34" t="s">
        <v>36271</v>
      </c>
      <c r="CG32406"/>
      <c r="CI32406" s="378">
        <v>55930</v>
      </c>
    </row>
    <row r="32407" spans="82:87">
      <c r="CD32407" s="34" t="s">
        <v>36272</v>
      </c>
      <c r="CG32407"/>
      <c r="CI32407" s="378">
        <v>56000</v>
      </c>
    </row>
    <row r="32408" spans="82:87">
      <c r="CD32408" s="34" t="s">
        <v>36273</v>
      </c>
      <c r="CG32408"/>
      <c r="CI32408" s="378">
        <v>56001</v>
      </c>
    </row>
    <row r="32409" spans="82:87">
      <c r="CD32409" s="34" t="s">
        <v>36274</v>
      </c>
      <c r="CG32409"/>
      <c r="CI32409" s="378">
        <v>56002</v>
      </c>
    </row>
    <row r="32410" spans="82:87">
      <c r="CD32410" s="34" t="s">
        <v>36275</v>
      </c>
      <c r="CG32410"/>
      <c r="CI32410" s="378">
        <v>56003</v>
      </c>
    </row>
    <row r="32411" spans="82:87">
      <c r="CD32411" s="34" t="s">
        <v>36276</v>
      </c>
      <c r="CG32411"/>
      <c r="CI32411" s="378">
        <v>56004</v>
      </c>
    </row>
    <row r="32412" spans="82:87">
      <c r="CD32412" s="34" t="s">
        <v>36277</v>
      </c>
      <c r="CG32412"/>
      <c r="CI32412" s="378">
        <v>56005</v>
      </c>
    </row>
    <row r="32413" spans="82:87">
      <c r="CD32413" s="34" t="s">
        <v>36278</v>
      </c>
      <c r="CG32413"/>
      <c r="CI32413" s="378">
        <v>56006</v>
      </c>
    </row>
    <row r="32414" spans="82:87">
      <c r="CD32414" s="34" t="s">
        <v>36279</v>
      </c>
      <c r="CG32414"/>
      <c r="CI32414" s="378">
        <v>56007</v>
      </c>
    </row>
    <row r="32415" spans="82:87">
      <c r="CD32415" s="34" t="s">
        <v>36280</v>
      </c>
      <c r="CG32415"/>
      <c r="CI32415" s="378">
        <v>56008</v>
      </c>
    </row>
    <row r="32416" spans="82:87">
      <c r="CD32416" s="34" t="s">
        <v>36281</v>
      </c>
      <c r="CG32416"/>
      <c r="CI32416" s="378">
        <v>56009</v>
      </c>
    </row>
    <row r="32417" spans="82:87">
      <c r="CD32417" s="34" t="s">
        <v>36282</v>
      </c>
      <c r="CG32417"/>
      <c r="CI32417" s="378">
        <v>56010</v>
      </c>
    </row>
    <row r="32418" spans="82:87">
      <c r="CD32418" s="34" t="s">
        <v>36283</v>
      </c>
      <c r="CG32418"/>
      <c r="CI32418" s="378">
        <v>56011</v>
      </c>
    </row>
    <row r="32419" spans="82:87">
      <c r="CD32419" s="34" t="s">
        <v>36284</v>
      </c>
      <c r="CG32419"/>
      <c r="CI32419" s="378">
        <v>56012</v>
      </c>
    </row>
    <row r="32420" spans="82:87">
      <c r="CD32420" s="34" t="s">
        <v>36285</v>
      </c>
      <c r="CG32420"/>
      <c r="CI32420" s="378">
        <v>56013</v>
      </c>
    </row>
    <row r="32421" spans="82:87">
      <c r="CD32421" s="34" t="s">
        <v>36286</v>
      </c>
      <c r="CG32421"/>
      <c r="CI32421" s="378">
        <v>56014</v>
      </c>
    </row>
    <row r="32422" spans="82:87">
      <c r="CD32422" s="34" t="s">
        <v>36287</v>
      </c>
      <c r="CG32422"/>
      <c r="CI32422" s="378">
        <v>56015</v>
      </c>
    </row>
    <row r="32423" spans="82:87">
      <c r="CD32423" s="34" t="s">
        <v>36288</v>
      </c>
      <c r="CG32423"/>
      <c r="CI32423" s="378">
        <v>56016</v>
      </c>
    </row>
    <row r="32424" spans="82:87">
      <c r="CD32424" s="34" t="s">
        <v>36289</v>
      </c>
      <c r="CG32424"/>
      <c r="CI32424" s="378">
        <v>56017</v>
      </c>
    </row>
    <row r="32425" spans="82:87">
      <c r="CD32425" s="34" t="s">
        <v>36290</v>
      </c>
      <c r="CG32425"/>
      <c r="CI32425" s="378">
        <v>56018</v>
      </c>
    </row>
    <row r="32426" spans="82:87">
      <c r="CD32426" s="34" t="s">
        <v>36291</v>
      </c>
      <c r="CG32426"/>
      <c r="CI32426" s="378">
        <v>56019</v>
      </c>
    </row>
    <row r="32427" spans="82:87">
      <c r="CD32427" s="34" t="s">
        <v>36292</v>
      </c>
      <c r="CG32427"/>
      <c r="CI32427" s="378">
        <v>56020</v>
      </c>
    </row>
    <row r="32428" spans="82:87">
      <c r="CD32428" s="34" t="s">
        <v>36293</v>
      </c>
      <c r="CG32428"/>
      <c r="CI32428" s="378">
        <v>56021</v>
      </c>
    </row>
    <row r="32429" spans="82:87">
      <c r="CD32429" s="34" t="s">
        <v>36294</v>
      </c>
      <c r="CG32429"/>
      <c r="CI32429" s="378">
        <v>56022</v>
      </c>
    </row>
    <row r="32430" spans="82:87">
      <c r="CD32430" s="34" t="s">
        <v>36295</v>
      </c>
      <c r="CG32430"/>
      <c r="CI32430" s="378">
        <v>56023</v>
      </c>
    </row>
    <row r="32431" spans="82:87">
      <c r="CD32431" s="34" t="s">
        <v>36296</v>
      </c>
      <c r="CG32431"/>
      <c r="CI32431" s="378">
        <v>56024</v>
      </c>
    </row>
    <row r="32432" spans="82:87">
      <c r="CD32432" s="34" t="s">
        <v>36297</v>
      </c>
      <c r="CG32432"/>
      <c r="CI32432" s="378">
        <v>56025</v>
      </c>
    </row>
    <row r="32433" spans="82:87">
      <c r="CD32433" s="34" t="s">
        <v>36298</v>
      </c>
      <c r="CG32433"/>
      <c r="CI32433" s="378">
        <v>56025</v>
      </c>
    </row>
    <row r="32434" spans="82:87">
      <c r="CD32434" s="34" t="s">
        <v>36299</v>
      </c>
      <c r="CG32434"/>
      <c r="CI32434" s="378">
        <v>56026</v>
      </c>
    </row>
    <row r="32435" spans="82:87">
      <c r="CD32435" s="34" t="s">
        <v>36300</v>
      </c>
      <c r="CG32435"/>
      <c r="CI32435" s="378">
        <v>56027</v>
      </c>
    </row>
    <row r="32436" spans="82:87">
      <c r="CD32436" s="34" t="s">
        <v>36301</v>
      </c>
      <c r="CG32436"/>
      <c r="CI32436" s="378">
        <v>56028</v>
      </c>
    </row>
    <row r="32437" spans="82:87">
      <c r="CD32437" s="34" t="s">
        <v>36302</v>
      </c>
      <c r="CG32437"/>
      <c r="CI32437" s="378">
        <v>56029</v>
      </c>
    </row>
    <row r="32438" spans="82:87">
      <c r="CD32438" s="34" t="s">
        <v>36303</v>
      </c>
      <c r="CG32438"/>
      <c r="CI32438" s="378">
        <v>56030</v>
      </c>
    </row>
    <row r="32439" spans="82:87">
      <c r="CD32439" s="34" t="s">
        <v>36304</v>
      </c>
      <c r="CG32439"/>
      <c r="CI32439" s="378">
        <v>56031</v>
      </c>
    </row>
    <row r="32440" spans="82:87">
      <c r="CD32440" s="34" t="s">
        <v>36305</v>
      </c>
      <c r="CG32440"/>
      <c r="CI32440" s="378">
        <v>56032</v>
      </c>
    </row>
    <row r="32441" spans="82:87">
      <c r="CD32441" s="34" t="s">
        <v>36306</v>
      </c>
      <c r="CG32441"/>
      <c r="CI32441" s="378">
        <v>56033</v>
      </c>
    </row>
    <row r="32442" spans="82:87">
      <c r="CD32442" s="34" t="s">
        <v>36307</v>
      </c>
      <c r="CG32442"/>
      <c r="CI32442" s="378">
        <v>56034</v>
      </c>
    </row>
    <row r="32443" spans="82:87">
      <c r="CD32443" s="34" t="s">
        <v>36308</v>
      </c>
      <c r="CG32443"/>
      <c r="CI32443" s="378">
        <v>56035</v>
      </c>
    </row>
    <row r="32444" spans="82:87">
      <c r="CD32444" s="34" t="s">
        <v>36309</v>
      </c>
      <c r="CG32444"/>
      <c r="CI32444" s="378">
        <v>56036</v>
      </c>
    </row>
    <row r="32445" spans="82:87">
      <c r="CD32445" s="34" t="s">
        <v>36310</v>
      </c>
      <c r="CG32445"/>
      <c r="CI32445" s="378">
        <v>56037</v>
      </c>
    </row>
    <row r="32446" spans="82:87">
      <c r="CD32446" s="34" t="s">
        <v>36311</v>
      </c>
      <c r="CG32446"/>
      <c r="CI32446" s="378">
        <v>56037</v>
      </c>
    </row>
    <row r="32447" spans="82:87">
      <c r="CD32447" s="34" t="s">
        <v>36312</v>
      </c>
      <c r="CG32447"/>
      <c r="CI32447" s="378">
        <v>56038</v>
      </c>
    </row>
    <row r="32448" spans="82:87">
      <c r="CD32448" s="34" t="s">
        <v>36313</v>
      </c>
      <c r="CG32448"/>
      <c r="CI32448" s="378">
        <v>56039</v>
      </c>
    </row>
    <row r="32449" spans="82:87">
      <c r="CD32449" s="34" t="s">
        <v>36314</v>
      </c>
      <c r="CG32449"/>
      <c r="CI32449" s="378">
        <v>56040</v>
      </c>
    </row>
    <row r="32450" spans="82:87">
      <c r="CD32450" s="34" t="s">
        <v>36315</v>
      </c>
      <c r="CG32450"/>
      <c r="CI32450" s="378">
        <v>56070</v>
      </c>
    </row>
    <row r="32451" spans="82:87">
      <c r="CD32451" s="34" t="s">
        <v>36316</v>
      </c>
      <c r="CG32451"/>
      <c r="CI32451" s="378">
        <v>56100</v>
      </c>
    </row>
    <row r="32452" spans="82:87">
      <c r="CD32452" s="34" t="s">
        <v>36317</v>
      </c>
      <c r="CG32452"/>
      <c r="CI32452" s="378">
        <v>56101</v>
      </c>
    </row>
    <row r="32453" spans="82:87">
      <c r="CD32453" s="34" t="s">
        <v>36318</v>
      </c>
      <c r="CG32453"/>
      <c r="CI32453" s="378">
        <v>56102</v>
      </c>
    </row>
    <row r="32454" spans="82:87">
      <c r="CD32454" s="34" t="s">
        <v>36319</v>
      </c>
      <c r="CG32454"/>
      <c r="CI32454" s="378">
        <v>56103</v>
      </c>
    </row>
    <row r="32455" spans="82:87">
      <c r="CD32455" s="34" t="s">
        <v>36320</v>
      </c>
      <c r="CG32455"/>
      <c r="CI32455" s="378">
        <v>56104</v>
      </c>
    </row>
    <row r="32456" spans="82:87">
      <c r="CD32456" s="34" t="s">
        <v>36321</v>
      </c>
      <c r="CG32456"/>
      <c r="CI32456" s="378">
        <v>56105</v>
      </c>
    </row>
    <row r="32457" spans="82:87">
      <c r="CD32457" s="34" t="s">
        <v>36322</v>
      </c>
      <c r="CG32457"/>
      <c r="CI32457" s="378">
        <v>56106</v>
      </c>
    </row>
    <row r="32458" spans="82:87">
      <c r="CD32458" s="34" t="s">
        <v>36323</v>
      </c>
      <c r="CG32458"/>
      <c r="CI32458" s="378">
        <v>56107</v>
      </c>
    </row>
    <row r="32459" spans="82:87">
      <c r="CD32459" s="34" t="s">
        <v>36324</v>
      </c>
      <c r="CG32459"/>
      <c r="CI32459" s="378">
        <v>56108</v>
      </c>
    </row>
    <row r="32460" spans="82:87">
      <c r="CD32460" s="34" t="s">
        <v>36325</v>
      </c>
      <c r="CG32460"/>
      <c r="CI32460" s="378">
        <v>56109</v>
      </c>
    </row>
    <row r="32461" spans="82:87">
      <c r="CD32461" s="34" t="s">
        <v>36326</v>
      </c>
      <c r="CG32461"/>
      <c r="CI32461" s="378">
        <v>56110</v>
      </c>
    </row>
    <row r="32462" spans="82:87">
      <c r="CD32462" s="34" t="s">
        <v>36327</v>
      </c>
      <c r="CG32462"/>
      <c r="CI32462" s="378">
        <v>56110</v>
      </c>
    </row>
    <row r="32463" spans="82:87">
      <c r="CD32463" s="34" t="s">
        <v>36328</v>
      </c>
      <c r="CG32463"/>
      <c r="CI32463" s="378">
        <v>56110</v>
      </c>
    </row>
    <row r="32464" spans="82:87">
      <c r="CD32464" s="34" t="s">
        <v>36329</v>
      </c>
      <c r="CG32464"/>
      <c r="CI32464" s="378">
        <v>56120</v>
      </c>
    </row>
    <row r="32465" spans="82:87">
      <c r="CD32465" s="34" t="s">
        <v>36330</v>
      </c>
      <c r="CG32465"/>
      <c r="CI32465" s="378">
        <v>56120</v>
      </c>
    </row>
    <row r="32466" spans="82:87">
      <c r="CD32466" s="34" t="s">
        <v>36331</v>
      </c>
      <c r="CG32466"/>
      <c r="CI32466" s="378">
        <v>56120</v>
      </c>
    </row>
    <row r="32467" spans="82:87">
      <c r="CD32467" s="34" t="s">
        <v>36332</v>
      </c>
      <c r="CG32467"/>
      <c r="CI32467" s="378">
        <v>56120</v>
      </c>
    </row>
    <row r="32468" spans="82:87">
      <c r="CD32468" s="34" t="s">
        <v>36333</v>
      </c>
      <c r="CG32468"/>
      <c r="CI32468" s="378">
        <v>56120</v>
      </c>
    </row>
    <row r="32469" spans="82:87">
      <c r="CD32469" s="34" t="s">
        <v>36334</v>
      </c>
      <c r="CG32469"/>
      <c r="CI32469" s="378">
        <v>56120</v>
      </c>
    </row>
    <row r="32470" spans="82:87">
      <c r="CD32470" s="34" t="s">
        <v>36335</v>
      </c>
      <c r="CG32470"/>
      <c r="CI32470" s="378">
        <v>56120</v>
      </c>
    </row>
    <row r="32471" spans="82:87">
      <c r="CD32471" s="34" t="s">
        <v>36336</v>
      </c>
      <c r="CG32471"/>
      <c r="CI32471" s="378">
        <v>56120</v>
      </c>
    </row>
    <row r="32472" spans="82:87">
      <c r="CD32472" s="34" t="s">
        <v>36337</v>
      </c>
      <c r="CG32472"/>
      <c r="CI32472" s="378">
        <v>56120</v>
      </c>
    </row>
    <row r="32473" spans="82:87">
      <c r="CD32473" s="34" t="s">
        <v>36338</v>
      </c>
      <c r="CG32473"/>
      <c r="CI32473" s="378">
        <v>56120</v>
      </c>
    </row>
    <row r="32474" spans="82:87">
      <c r="CD32474" s="34" t="s">
        <v>36339</v>
      </c>
      <c r="CG32474"/>
      <c r="CI32474" s="378">
        <v>56127</v>
      </c>
    </row>
    <row r="32475" spans="82:87">
      <c r="CD32475" s="34" t="s">
        <v>36340</v>
      </c>
      <c r="CG32475"/>
      <c r="CI32475" s="378">
        <v>56129</v>
      </c>
    </row>
    <row r="32476" spans="82:87">
      <c r="CD32476" s="34" t="s">
        <v>36341</v>
      </c>
      <c r="CG32476"/>
      <c r="CI32476" s="378">
        <v>56130</v>
      </c>
    </row>
    <row r="32477" spans="82:87">
      <c r="CD32477" s="34" t="s">
        <v>36342</v>
      </c>
      <c r="CG32477"/>
      <c r="CI32477" s="378">
        <v>56130</v>
      </c>
    </row>
    <row r="32478" spans="82:87">
      <c r="CD32478" s="34" t="s">
        <v>36343</v>
      </c>
      <c r="CG32478"/>
      <c r="CI32478" s="378">
        <v>56130</v>
      </c>
    </row>
    <row r="32479" spans="82:87">
      <c r="CD32479" s="34" t="s">
        <v>36344</v>
      </c>
      <c r="CG32479"/>
      <c r="CI32479" s="378">
        <v>56130</v>
      </c>
    </row>
    <row r="32480" spans="82:87">
      <c r="CD32480" s="34" t="s">
        <v>36345</v>
      </c>
      <c r="CG32480"/>
      <c r="CI32480" s="378">
        <v>56130</v>
      </c>
    </row>
    <row r="32481" spans="82:87">
      <c r="CD32481" s="34" t="s">
        <v>36346</v>
      </c>
      <c r="CG32481"/>
      <c r="CI32481" s="378">
        <v>56130</v>
      </c>
    </row>
    <row r="32482" spans="82:87">
      <c r="CD32482" s="34" t="s">
        <v>36347</v>
      </c>
      <c r="CG32482"/>
      <c r="CI32482" s="378">
        <v>56130</v>
      </c>
    </row>
    <row r="32483" spans="82:87">
      <c r="CD32483" s="34" t="s">
        <v>36348</v>
      </c>
      <c r="CG32483"/>
      <c r="CI32483" s="378">
        <v>56130</v>
      </c>
    </row>
    <row r="32484" spans="82:87">
      <c r="CD32484" s="34" t="s">
        <v>36349</v>
      </c>
      <c r="CG32484"/>
      <c r="CI32484" s="378">
        <v>56140</v>
      </c>
    </row>
    <row r="32485" spans="82:87">
      <c r="CD32485" s="34" t="s">
        <v>36350</v>
      </c>
      <c r="CG32485"/>
      <c r="CI32485" s="378">
        <v>56140</v>
      </c>
    </row>
    <row r="32486" spans="82:87">
      <c r="CD32486" s="34" t="s">
        <v>36351</v>
      </c>
      <c r="CG32486"/>
      <c r="CI32486" s="378">
        <v>56140</v>
      </c>
    </row>
    <row r="32487" spans="82:87">
      <c r="CD32487" s="34" t="s">
        <v>36352</v>
      </c>
      <c r="CG32487"/>
      <c r="CI32487" s="378">
        <v>56140</v>
      </c>
    </row>
    <row r="32488" spans="82:87">
      <c r="CD32488" s="34" t="s">
        <v>36353</v>
      </c>
      <c r="CG32488"/>
      <c r="CI32488" s="378">
        <v>56140</v>
      </c>
    </row>
    <row r="32489" spans="82:87">
      <c r="CD32489" s="34" t="s">
        <v>36354</v>
      </c>
      <c r="CG32489"/>
      <c r="CI32489" s="378">
        <v>56140</v>
      </c>
    </row>
    <row r="32490" spans="82:87">
      <c r="CD32490" s="34" t="s">
        <v>36355</v>
      </c>
      <c r="CG32490"/>
      <c r="CI32490" s="378">
        <v>56140</v>
      </c>
    </row>
    <row r="32491" spans="82:87">
      <c r="CD32491" s="34" t="s">
        <v>36356</v>
      </c>
      <c r="CG32491"/>
      <c r="CI32491" s="378">
        <v>56140</v>
      </c>
    </row>
    <row r="32492" spans="82:87">
      <c r="CD32492" s="34" t="s">
        <v>36357</v>
      </c>
      <c r="CG32492"/>
      <c r="CI32492" s="378">
        <v>56140</v>
      </c>
    </row>
    <row r="32493" spans="82:87">
      <c r="CD32493" s="34" t="s">
        <v>36358</v>
      </c>
      <c r="CG32493"/>
      <c r="CI32493" s="378">
        <v>56140</v>
      </c>
    </row>
    <row r="32494" spans="82:87">
      <c r="CD32494" s="34" t="s">
        <v>36359</v>
      </c>
      <c r="CG32494"/>
      <c r="CI32494" s="378">
        <v>56140</v>
      </c>
    </row>
    <row r="32495" spans="82:87">
      <c r="CD32495" s="34" t="s">
        <v>36360</v>
      </c>
      <c r="CG32495"/>
      <c r="CI32495" s="378">
        <v>56140</v>
      </c>
    </row>
    <row r="32496" spans="82:87">
      <c r="CD32496" s="34" t="s">
        <v>36361</v>
      </c>
      <c r="CG32496"/>
      <c r="CI32496" s="378">
        <v>56150</v>
      </c>
    </row>
    <row r="32497" spans="82:87">
      <c r="CD32497" s="34" t="s">
        <v>36362</v>
      </c>
      <c r="CG32497"/>
      <c r="CI32497" s="378">
        <v>56150</v>
      </c>
    </row>
    <row r="32498" spans="82:87">
      <c r="CD32498" s="34" t="s">
        <v>36363</v>
      </c>
      <c r="CG32498"/>
      <c r="CI32498" s="378">
        <v>56150</v>
      </c>
    </row>
    <row r="32499" spans="82:87">
      <c r="CD32499" s="34" t="s">
        <v>36364</v>
      </c>
      <c r="CG32499"/>
      <c r="CI32499" s="378">
        <v>56160</v>
      </c>
    </row>
    <row r="32500" spans="82:87">
      <c r="CD32500" s="34" t="s">
        <v>36365</v>
      </c>
      <c r="CG32500"/>
      <c r="CI32500" s="378">
        <v>56160</v>
      </c>
    </row>
    <row r="32501" spans="82:87">
      <c r="CD32501" s="34" t="s">
        <v>36366</v>
      </c>
      <c r="CG32501"/>
      <c r="CI32501" s="378">
        <v>56160</v>
      </c>
    </row>
    <row r="32502" spans="82:87">
      <c r="CD32502" s="34" t="s">
        <v>36367</v>
      </c>
      <c r="CG32502"/>
      <c r="CI32502" s="378">
        <v>56160</v>
      </c>
    </row>
    <row r="32503" spans="82:87">
      <c r="CD32503" s="34" t="s">
        <v>36368</v>
      </c>
      <c r="CG32503"/>
      <c r="CI32503" s="378">
        <v>56160</v>
      </c>
    </row>
    <row r="32504" spans="82:87">
      <c r="CD32504" s="34" t="s">
        <v>36369</v>
      </c>
      <c r="CG32504"/>
      <c r="CI32504" s="378">
        <v>56160</v>
      </c>
    </row>
    <row r="32505" spans="82:87">
      <c r="CD32505" s="34" t="s">
        <v>36370</v>
      </c>
      <c r="CG32505"/>
      <c r="CI32505" s="378">
        <v>56160</v>
      </c>
    </row>
    <row r="32506" spans="82:87">
      <c r="CD32506" s="34" t="s">
        <v>36371</v>
      </c>
      <c r="CG32506"/>
      <c r="CI32506" s="378">
        <v>56170</v>
      </c>
    </row>
    <row r="32507" spans="82:87">
      <c r="CD32507" s="34" t="s">
        <v>36372</v>
      </c>
      <c r="CG32507"/>
      <c r="CI32507" s="378">
        <v>56170</v>
      </c>
    </row>
    <row r="32508" spans="82:87">
      <c r="CD32508" s="34" t="s">
        <v>36373</v>
      </c>
      <c r="CG32508"/>
      <c r="CI32508" s="378">
        <v>56170</v>
      </c>
    </row>
    <row r="32509" spans="82:87">
      <c r="CD32509" s="34" t="s">
        <v>36374</v>
      </c>
      <c r="CG32509"/>
      <c r="CI32509" s="378">
        <v>56171</v>
      </c>
    </row>
    <row r="32510" spans="82:87">
      <c r="CD32510" s="34" t="s">
        <v>36375</v>
      </c>
      <c r="CG32510"/>
      <c r="CI32510" s="378">
        <v>56172</v>
      </c>
    </row>
    <row r="32511" spans="82:87">
      <c r="CD32511" s="34" t="s">
        <v>36376</v>
      </c>
      <c r="CG32511"/>
      <c r="CI32511" s="378">
        <v>56173</v>
      </c>
    </row>
    <row r="32512" spans="82:87">
      <c r="CD32512" s="34" t="s">
        <v>36377</v>
      </c>
      <c r="CG32512"/>
      <c r="CI32512" s="378">
        <v>56174</v>
      </c>
    </row>
    <row r="32513" spans="82:87">
      <c r="CD32513" s="34" t="s">
        <v>36378</v>
      </c>
      <c r="CG32513"/>
      <c r="CI32513" s="378">
        <v>56175</v>
      </c>
    </row>
    <row r="32514" spans="82:87">
      <c r="CD32514" s="34" t="s">
        <v>36379</v>
      </c>
      <c r="CG32514"/>
      <c r="CI32514" s="378">
        <v>56176</v>
      </c>
    </row>
    <row r="32515" spans="82:87">
      <c r="CD32515" s="34" t="s">
        <v>36380</v>
      </c>
      <c r="CG32515"/>
      <c r="CI32515" s="378">
        <v>56177</v>
      </c>
    </row>
    <row r="32516" spans="82:87">
      <c r="CD32516" s="34" t="s">
        <v>36381</v>
      </c>
      <c r="CG32516"/>
      <c r="CI32516" s="378">
        <v>56178</v>
      </c>
    </row>
    <row r="32517" spans="82:87">
      <c r="CD32517" s="34" t="s">
        <v>36382</v>
      </c>
      <c r="CG32517"/>
      <c r="CI32517" s="378">
        <v>56179</v>
      </c>
    </row>
    <row r="32518" spans="82:87">
      <c r="CD32518" s="34" t="s">
        <v>36383</v>
      </c>
      <c r="CG32518"/>
      <c r="CI32518" s="378">
        <v>56190</v>
      </c>
    </row>
    <row r="32519" spans="82:87">
      <c r="CD32519" s="34" t="s">
        <v>36384</v>
      </c>
      <c r="CG32519"/>
      <c r="CI32519" s="378">
        <v>56190</v>
      </c>
    </row>
    <row r="32520" spans="82:87">
      <c r="CD32520" s="34" t="s">
        <v>36385</v>
      </c>
      <c r="CG32520"/>
      <c r="CI32520" s="378">
        <v>56190</v>
      </c>
    </row>
    <row r="32521" spans="82:87">
      <c r="CD32521" s="34" t="s">
        <v>36386</v>
      </c>
      <c r="CG32521"/>
      <c r="CI32521" s="378">
        <v>56190</v>
      </c>
    </row>
    <row r="32522" spans="82:87">
      <c r="CD32522" s="34" t="s">
        <v>36387</v>
      </c>
      <c r="CG32522"/>
      <c r="CI32522" s="378">
        <v>56190</v>
      </c>
    </row>
    <row r="32523" spans="82:87">
      <c r="CD32523" s="34" t="s">
        <v>36388</v>
      </c>
      <c r="CG32523"/>
      <c r="CI32523" s="378">
        <v>56190</v>
      </c>
    </row>
    <row r="32524" spans="82:87">
      <c r="CD32524" s="34" t="s">
        <v>36389</v>
      </c>
      <c r="CG32524"/>
      <c r="CI32524" s="378">
        <v>56190</v>
      </c>
    </row>
    <row r="32525" spans="82:87">
      <c r="CD32525" s="34" t="s">
        <v>36390</v>
      </c>
      <c r="CG32525"/>
      <c r="CI32525" s="378">
        <v>56190</v>
      </c>
    </row>
    <row r="32526" spans="82:87">
      <c r="CD32526" s="34" t="s">
        <v>36391</v>
      </c>
      <c r="CG32526"/>
      <c r="CI32526" s="378">
        <v>56200</v>
      </c>
    </row>
    <row r="32527" spans="82:87">
      <c r="CD32527" s="34" t="s">
        <v>36392</v>
      </c>
      <c r="CG32527"/>
      <c r="CI32527" s="378">
        <v>56200</v>
      </c>
    </row>
    <row r="32528" spans="82:87">
      <c r="CD32528" s="34" t="s">
        <v>36393</v>
      </c>
      <c r="CG32528"/>
      <c r="CI32528" s="378">
        <v>56200</v>
      </c>
    </row>
    <row r="32529" spans="82:87">
      <c r="CD32529" s="34" t="s">
        <v>36394</v>
      </c>
      <c r="CG32529"/>
      <c r="CI32529" s="378">
        <v>56200</v>
      </c>
    </row>
    <row r="32530" spans="82:87">
      <c r="CD32530" s="34" t="s">
        <v>36395</v>
      </c>
      <c r="CG32530"/>
      <c r="CI32530" s="378">
        <v>56200</v>
      </c>
    </row>
    <row r="32531" spans="82:87">
      <c r="CD32531" s="34" t="s">
        <v>36396</v>
      </c>
      <c r="CG32531"/>
      <c r="CI32531" s="378">
        <v>56200</v>
      </c>
    </row>
    <row r="32532" spans="82:87">
      <c r="CD32532" s="34" t="s">
        <v>36397</v>
      </c>
      <c r="CG32532"/>
      <c r="CI32532" s="378">
        <v>56201</v>
      </c>
    </row>
    <row r="32533" spans="82:87">
      <c r="CD32533" s="34" t="s">
        <v>36398</v>
      </c>
      <c r="CG32533"/>
      <c r="CI32533" s="378">
        <v>56202</v>
      </c>
    </row>
    <row r="32534" spans="82:87">
      <c r="CD32534" s="34" t="s">
        <v>36399</v>
      </c>
      <c r="CG32534"/>
      <c r="CI32534" s="378">
        <v>56203</v>
      </c>
    </row>
    <row r="32535" spans="82:87">
      <c r="CD32535" s="34" t="s">
        <v>36400</v>
      </c>
      <c r="CG32535"/>
      <c r="CI32535" s="378">
        <v>56204</v>
      </c>
    </row>
    <row r="32536" spans="82:87">
      <c r="CD32536" s="34" t="s">
        <v>36401</v>
      </c>
      <c r="CG32536"/>
      <c r="CI32536" s="378">
        <v>56205</v>
      </c>
    </row>
    <row r="32537" spans="82:87">
      <c r="CD32537" s="34" t="s">
        <v>36402</v>
      </c>
      <c r="CG32537"/>
      <c r="CI32537" s="378">
        <v>56206</v>
      </c>
    </row>
    <row r="32538" spans="82:87">
      <c r="CD32538" s="34" t="s">
        <v>36403</v>
      </c>
      <c r="CG32538"/>
      <c r="CI32538" s="378">
        <v>56207</v>
      </c>
    </row>
    <row r="32539" spans="82:87">
      <c r="CD32539" s="34" t="s">
        <v>36404</v>
      </c>
      <c r="CG32539"/>
      <c r="CI32539" s="378">
        <v>56208</v>
      </c>
    </row>
    <row r="32540" spans="82:87">
      <c r="CD32540" s="34" t="s">
        <v>36405</v>
      </c>
      <c r="CG32540"/>
      <c r="CI32540" s="378">
        <v>56209</v>
      </c>
    </row>
    <row r="32541" spans="82:87">
      <c r="CD32541" s="34" t="s">
        <v>36406</v>
      </c>
      <c r="CG32541"/>
      <c r="CI32541" s="378">
        <v>56210</v>
      </c>
    </row>
    <row r="32542" spans="82:87">
      <c r="CD32542" s="34" t="s">
        <v>36407</v>
      </c>
      <c r="CG32542"/>
      <c r="CI32542" s="378">
        <v>56211</v>
      </c>
    </row>
    <row r="32543" spans="82:87">
      <c r="CD32543" s="34" t="s">
        <v>36408</v>
      </c>
      <c r="CG32543"/>
      <c r="CI32543" s="378">
        <v>56212</v>
      </c>
    </row>
    <row r="32544" spans="82:87">
      <c r="CD32544" s="34" t="s">
        <v>36409</v>
      </c>
      <c r="CG32544"/>
      <c r="CI32544" s="378">
        <v>56213</v>
      </c>
    </row>
    <row r="32545" spans="82:87">
      <c r="CD32545" s="34" t="s">
        <v>36410</v>
      </c>
      <c r="CG32545"/>
      <c r="CI32545" s="378">
        <v>56214</v>
      </c>
    </row>
    <row r="32546" spans="82:87">
      <c r="CD32546" s="34" t="s">
        <v>36411</v>
      </c>
      <c r="CG32546"/>
      <c r="CI32546" s="378">
        <v>56215</v>
      </c>
    </row>
    <row r="32547" spans="82:87">
      <c r="CD32547" s="34" t="s">
        <v>36412</v>
      </c>
      <c r="CG32547"/>
      <c r="CI32547" s="378">
        <v>56216</v>
      </c>
    </row>
    <row r="32548" spans="82:87">
      <c r="CD32548" s="34" t="s">
        <v>36413</v>
      </c>
      <c r="CG32548"/>
      <c r="CI32548" s="378">
        <v>56217</v>
      </c>
    </row>
    <row r="32549" spans="82:87">
      <c r="CD32549" s="34" t="s">
        <v>36414</v>
      </c>
      <c r="CG32549"/>
      <c r="CI32549" s="378">
        <v>56218</v>
      </c>
    </row>
    <row r="32550" spans="82:87">
      <c r="CD32550" s="34" t="s">
        <v>36415</v>
      </c>
      <c r="CG32550"/>
      <c r="CI32550" s="378">
        <v>56219</v>
      </c>
    </row>
    <row r="32551" spans="82:87">
      <c r="CD32551" s="34" t="s">
        <v>36416</v>
      </c>
      <c r="CG32551"/>
      <c r="CI32551" s="378">
        <v>56220</v>
      </c>
    </row>
    <row r="32552" spans="82:87">
      <c r="CD32552" s="34" t="s">
        <v>36417</v>
      </c>
      <c r="CG32552"/>
      <c r="CI32552" s="378">
        <v>56220</v>
      </c>
    </row>
    <row r="32553" spans="82:87">
      <c r="CD32553" s="34" t="s">
        <v>36418</v>
      </c>
      <c r="CG32553"/>
      <c r="CI32553" s="378">
        <v>56220</v>
      </c>
    </row>
    <row r="32554" spans="82:87">
      <c r="CD32554" s="34" t="s">
        <v>36419</v>
      </c>
      <c r="CG32554"/>
      <c r="CI32554" s="378">
        <v>56220</v>
      </c>
    </row>
    <row r="32555" spans="82:87">
      <c r="CD32555" s="34" t="s">
        <v>36420</v>
      </c>
      <c r="CG32555"/>
      <c r="CI32555" s="378">
        <v>56220</v>
      </c>
    </row>
    <row r="32556" spans="82:87">
      <c r="CD32556" s="34" t="s">
        <v>36421</v>
      </c>
      <c r="CG32556"/>
      <c r="CI32556" s="378">
        <v>56220</v>
      </c>
    </row>
    <row r="32557" spans="82:87">
      <c r="CD32557" s="34" t="s">
        <v>36422</v>
      </c>
      <c r="CG32557"/>
      <c r="CI32557" s="378">
        <v>56220</v>
      </c>
    </row>
    <row r="32558" spans="82:87">
      <c r="CD32558" s="34" t="s">
        <v>36423</v>
      </c>
      <c r="CG32558"/>
      <c r="CI32558" s="378">
        <v>56220</v>
      </c>
    </row>
    <row r="32559" spans="82:87">
      <c r="CD32559" s="34" t="s">
        <v>36424</v>
      </c>
      <c r="CG32559"/>
      <c r="CI32559" s="378">
        <v>56230</v>
      </c>
    </row>
    <row r="32560" spans="82:87">
      <c r="CD32560" s="34" t="s">
        <v>36425</v>
      </c>
      <c r="CG32560"/>
      <c r="CI32560" s="378">
        <v>56230</v>
      </c>
    </row>
    <row r="32561" spans="82:87">
      <c r="CD32561" s="34" t="s">
        <v>36426</v>
      </c>
      <c r="CG32561"/>
      <c r="CI32561" s="378">
        <v>56230</v>
      </c>
    </row>
    <row r="32562" spans="82:87">
      <c r="CD32562" s="34" t="s">
        <v>36427</v>
      </c>
      <c r="CG32562"/>
      <c r="CI32562" s="378">
        <v>56230</v>
      </c>
    </row>
    <row r="32563" spans="82:87">
      <c r="CD32563" s="34" t="s">
        <v>36428</v>
      </c>
      <c r="CG32563"/>
      <c r="CI32563" s="378">
        <v>56230</v>
      </c>
    </row>
    <row r="32564" spans="82:87">
      <c r="CD32564" s="34" t="s">
        <v>36429</v>
      </c>
      <c r="CG32564"/>
      <c r="CI32564" s="378">
        <v>56231</v>
      </c>
    </row>
    <row r="32565" spans="82:87">
      <c r="CD32565" s="34" t="s">
        <v>36430</v>
      </c>
      <c r="CG32565"/>
      <c r="CI32565" s="378">
        <v>56232</v>
      </c>
    </row>
    <row r="32566" spans="82:87">
      <c r="CD32566" s="34" t="s">
        <v>36431</v>
      </c>
      <c r="CG32566"/>
      <c r="CI32566" s="378">
        <v>56233</v>
      </c>
    </row>
    <row r="32567" spans="82:87">
      <c r="CD32567" s="34" t="s">
        <v>36432</v>
      </c>
      <c r="CG32567"/>
      <c r="CI32567" s="378">
        <v>56234</v>
      </c>
    </row>
    <row r="32568" spans="82:87">
      <c r="CD32568" s="34" t="s">
        <v>36433</v>
      </c>
      <c r="CG32568"/>
      <c r="CI32568" s="378">
        <v>56235</v>
      </c>
    </row>
    <row r="32569" spans="82:87">
      <c r="CD32569" s="34" t="s">
        <v>36434</v>
      </c>
      <c r="CG32569"/>
      <c r="CI32569" s="378">
        <v>56236</v>
      </c>
    </row>
    <row r="32570" spans="82:87">
      <c r="CD32570" s="34" t="s">
        <v>36435</v>
      </c>
      <c r="CG32570"/>
      <c r="CI32570" s="378">
        <v>56237</v>
      </c>
    </row>
    <row r="32571" spans="82:87">
      <c r="CD32571" s="34" t="s">
        <v>36436</v>
      </c>
      <c r="CG32571"/>
      <c r="CI32571" s="378">
        <v>56238</v>
      </c>
    </row>
    <row r="32572" spans="82:87">
      <c r="CD32572" s="34" t="s">
        <v>36437</v>
      </c>
      <c r="CG32572"/>
      <c r="CI32572" s="378">
        <v>56239</v>
      </c>
    </row>
    <row r="32573" spans="82:87">
      <c r="CD32573" s="34" t="s">
        <v>36438</v>
      </c>
      <c r="CG32573"/>
      <c r="CI32573" s="378">
        <v>56240</v>
      </c>
    </row>
    <row r="32574" spans="82:87">
      <c r="CD32574" s="34" t="s">
        <v>36439</v>
      </c>
      <c r="CG32574"/>
      <c r="CI32574" s="378">
        <v>56240</v>
      </c>
    </row>
    <row r="32575" spans="82:87">
      <c r="CD32575" s="34" t="s">
        <v>36440</v>
      </c>
      <c r="CG32575"/>
      <c r="CI32575" s="378">
        <v>56240</v>
      </c>
    </row>
    <row r="32576" spans="82:87">
      <c r="CD32576" s="34" t="s">
        <v>36441</v>
      </c>
      <c r="CG32576"/>
      <c r="CI32576" s="378">
        <v>56240</v>
      </c>
    </row>
    <row r="32577" spans="82:87">
      <c r="CD32577" s="34" t="s">
        <v>36442</v>
      </c>
      <c r="CG32577"/>
      <c r="CI32577" s="378">
        <v>56240</v>
      </c>
    </row>
    <row r="32578" spans="82:87">
      <c r="CD32578" s="34" t="s">
        <v>36443</v>
      </c>
      <c r="CG32578"/>
      <c r="CI32578" s="378">
        <v>56250</v>
      </c>
    </row>
    <row r="32579" spans="82:87">
      <c r="CD32579" s="34" t="s">
        <v>36444</v>
      </c>
      <c r="CG32579"/>
      <c r="CI32579" s="378">
        <v>56250</v>
      </c>
    </row>
    <row r="32580" spans="82:87">
      <c r="CD32580" s="34" t="s">
        <v>36445</v>
      </c>
      <c r="CG32580"/>
      <c r="CI32580" s="378">
        <v>56250</v>
      </c>
    </row>
    <row r="32581" spans="82:87">
      <c r="CD32581" s="34" t="s">
        <v>36446</v>
      </c>
      <c r="CG32581"/>
      <c r="CI32581" s="378">
        <v>56250</v>
      </c>
    </row>
    <row r="32582" spans="82:87">
      <c r="CD32582" s="34" t="s">
        <v>36447</v>
      </c>
      <c r="CG32582"/>
      <c r="CI32582" s="378">
        <v>56250</v>
      </c>
    </row>
    <row r="32583" spans="82:87">
      <c r="CD32583" s="34" t="s">
        <v>36448</v>
      </c>
      <c r="CG32583"/>
      <c r="CI32583" s="378">
        <v>56250</v>
      </c>
    </row>
    <row r="32584" spans="82:87">
      <c r="CD32584" s="34" t="s">
        <v>36449</v>
      </c>
      <c r="CG32584"/>
      <c r="CI32584" s="378">
        <v>56250</v>
      </c>
    </row>
    <row r="32585" spans="82:87">
      <c r="CD32585" s="34" t="s">
        <v>36450</v>
      </c>
      <c r="CG32585"/>
      <c r="CI32585" s="378">
        <v>56260</v>
      </c>
    </row>
    <row r="32586" spans="82:87">
      <c r="CD32586" s="34" t="s">
        <v>36451</v>
      </c>
      <c r="CG32586"/>
      <c r="CI32586" s="378">
        <v>56270</v>
      </c>
    </row>
    <row r="32587" spans="82:87">
      <c r="CD32587" s="34" t="s">
        <v>36452</v>
      </c>
      <c r="CG32587"/>
      <c r="CI32587" s="378">
        <v>56271</v>
      </c>
    </row>
    <row r="32588" spans="82:87">
      <c r="CD32588" s="34" t="s">
        <v>36453</v>
      </c>
      <c r="CG32588"/>
      <c r="CI32588" s="378">
        <v>56272</v>
      </c>
    </row>
    <row r="32589" spans="82:87">
      <c r="CD32589" s="34" t="s">
        <v>36454</v>
      </c>
      <c r="CG32589"/>
      <c r="CI32589" s="378">
        <v>56273</v>
      </c>
    </row>
    <row r="32590" spans="82:87">
      <c r="CD32590" s="34" t="s">
        <v>36455</v>
      </c>
      <c r="CG32590"/>
      <c r="CI32590" s="378">
        <v>56274</v>
      </c>
    </row>
    <row r="32591" spans="82:87">
      <c r="CD32591" s="34" t="s">
        <v>36456</v>
      </c>
      <c r="CG32591"/>
      <c r="CI32591" s="378">
        <v>56275</v>
      </c>
    </row>
    <row r="32592" spans="82:87">
      <c r="CD32592" s="34" t="s">
        <v>36457</v>
      </c>
      <c r="CG32592"/>
      <c r="CI32592" s="378">
        <v>56276</v>
      </c>
    </row>
    <row r="32593" spans="82:87">
      <c r="CD32593" s="34" t="s">
        <v>36458</v>
      </c>
      <c r="CG32593"/>
      <c r="CI32593" s="378">
        <v>56277</v>
      </c>
    </row>
    <row r="32594" spans="82:87">
      <c r="CD32594" s="34" t="s">
        <v>36459</v>
      </c>
      <c r="CG32594"/>
      <c r="CI32594" s="378">
        <v>56278</v>
      </c>
    </row>
    <row r="32595" spans="82:87">
      <c r="CD32595" s="34" t="s">
        <v>36460</v>
      </c>
      <c r="CG32595"/>
      <c r="CI32595" s="378">
        <v>56279</v>
      </c>
    </row>
    <row r="32596" spans="82:87">
      <c r="CD32596" s="34" t="s">
        <v>36461</v>
      </c>
      <c r="CG32596"/>
      <c r="CI32596" s="378">
        <v>56290</v>
      </c>
    </row>
    <row r="32597" spans="82:87">
      <c r="CD32597" s="34" t="s">
        <v>36462</v>
      </c>
      <c r="CG32597"/>
      <c r="CI32597" s="378">
        <v>56300</v>
      </c>
    </row>
    <row r="32598" spans="82:87">
      <c r="CD32598" s="34" t="s">
        <v>36463</v>
      </c>
      <c r="CG32598"/>
      <c r="CI32598" s="378">
        <v>56300</v>
      </c>
    </row>
    <row r="32599" spans="82:87">
      <c r="CD32599" s="34" t="s">
        <v>36464</v>
      </c>
      <c r="CG32599"/>
      <c r="CI32599" s="378">
        <v>56300</v>
      </c>
    </row>
    <row r="32600" spans="82:87">
      <c r="CD32600" s="34" t="s">
        <v>36465</v>
      </c>
      <c r="CG32600"/>
      <c r="CI32600" s="378">
        <v>56300</v>
      </c>
    </row>
    <row r="32601" spans="82:87">
      <c r="CD32601" s="34" t="s">
        <v>36466</v>
      </c>
      <c r="CG32601"/>
      <c r="CI32601" s="378">
        <v>56300</v>
      </c>
    </row>
    <row r="32602" spans="82:87">
      <c r="CD32602" s="34" t="s">
        <v>36467</v>
      </c>
      <c r="CG32602"/>
      <c r="CI32602" s="378">
        <v>56300</v>
      </c>
    </row>
    <row r="32603" spans="82:87">
      <c r="CD32603" s="34" t="s">
        <v>36468</v>
      </c>
      <c r="CG32603"/>
      <c r="CI32603" s="378">
        <v>56301</v>
      </c>
    </row>
    <row r="32604" spans="82:87">
      <c r="CD32604" s="34" t="s">
        <v>36469</v>
      </c>
      <c r="CG32604"/>
      <c r="CI32604" s="378">
        <v>56302</v>
      </c>
    </row>
    <row r="32605" spans="82:87">
      <c r="CD32605" s="34" t="s">
        <v>36470</v>
      </c>
      <c r="CG32605"/>
      <c r="CI32605" s="378">
        <v>56303</v>
      </c>
    </row>
    <row r="32606" spans="82:87">
      <c r="CD32606" s="34" t="s">
        <v>36471</v>
      </c>
      <c r="CG32606"/>
      <c r="CI32606" s="378">
        <v>56304</v>
      </c>
    </row>
    <row r="32607" spans="82:87">
      <c r="CD32607" s="34" t="s">
        <v>36472</v>
      </c>
      <c r="CG32607"/>
      <c r="CI32607" s="378">
        <v>56305</v>
      </c>
    </row>
    <row r="32608" spans="82:87">
      <c r="CD32608" s="34" t="s">
        <v>36473</v>
      </c>
      <c r="CG32608"/>
      <c r="CI32608" s="378">
        <v>56306</v>
      </c>
    </row>
    <row r="32609" spans="82:87">
      <c r="CD32609" s="34" t="s">
        <v>36474</v>
      </c>
      <c r="CG32609"/>
      <c r="CI32609" s="378">
        <v>56307</v>
      </c>
    </row>
    <row r="32610" spans="82:87">
      <c r="CD32610" s="34" t="s">
        <v>36475</v>
      </c>
      <c r="CG32610"/>
      <c r="CI32610" s="378">
        <v>56308</v>
      </c>
    </row>
    <row r="32611" spans="82:87">
      <c r="CD32611" s="34" t="s">
        <v>36476</v>
      </c>
      <c r="CG32611"/>
      <c r="CI32611" s="378">
        <v>56309</v>
      </c>
    </row>
    <row r="32612" spans="82:87">
      <c r="CD32612" s="34" t="s">
        <v>36477</v>
      </c>
      <c r="CG32612"/>
      <c r="CI32612" s="378">
        <v>56310</v>
      </c>
    </row>
    <row r="32613" spans="82:87">
      <c r="CD32613" s="34" t="s">
        <v>36478</v>
      </c>
      <c r="CG32613"/>
      <c r="CI32613" s="378">
        <v>56310</v>
      </c>
    </row>
    <row r="32614" spans="82:87">
      <c r="CD32614" s="34" t="s">
        <v>36479</v>
      </c>
      <c r="CG32614"/>
      <c r="CI32614" s="378">
        <v>56310</v>
      </c>
    </row>
    <row r="32615" spans="82:87">
      <c r="CD32615" s="34" t="s">
        <v>36480</v>
      </c>
      <c r="CG32615"/>
      <c r="CI32615" s="378">
        <v>56310</v>
      </c>
    </row>
    <row r="32616" spans="82:87">
      <c r="CD32616" s="34" t="s">
        <v>36481</v>
      </c>
      <c r="CG32616"/>
      <c r="CI32616" s="378">
        <v>56310</v>
      </c>
    </row>
    <row r="32617" spans="82:87">
      <c r="CD32617" s="34" t="s">
        <v>36482</v>
      </c>
      <c r="CG32617"/>
      <c r="CI32617" s="378">
        <v>56311</v>
      </c>
    </row>
    <row r="32618" spans="82:87">
      <c r="CD32618" s="34" t="s">
        <v>36483</v>
      </c>
      <c r="CG32618"/>
      <c r="CI32618" s="378">
        <v>56312</v>
      </c>
    </row>
    <row r="32619" spans="82:87">
      <c r="CD32619" s="34" t="s">
        <v>36484</v>
      </c>
      <c r="CG32619"/>
      <c r="CI32619" s="378">
        <v>56313</v>
      </c>
    </row>
    <row r="32620" spans="82:87">
      <c r="CD32620" s="34" t="s">
        <v>36485</v>
      </c>
      <c r="CG32620"/>
      <c r="CI32620" s="378">
        <v>56314</v>
      </c>
    </row>
    <row r="32621" spans="82:87">
      <c r="CD32621" s="34" t="s">
        <v>36486</v>
      </c>
      <c r="CG32621"/>
      <c r="CI32621" s="378">
        <v>56315</v>
      </c>
    </row>
    <row r="32622" spans="82:87">
      <c r="CD32622" s="34" t="s">
        <v>36487</v>
      </c>
      <c r="CG32622"/>
      <c r="CI32622" s="378">
        <v>56316</v>
      </c>
    </row>
    <row r="32623" spans="82:87">
      <c r="CD32623" s="34" t="s">
        <v>36488</v>
      </c>
      <c r="CG32623"/>
      <c r="CI32623" s="378">
        <v>56317</v>
      </c>
    </row>
    <row r="32624" spans="82:87">
      <c r="CD32624" s="34" t="s">
        <v>36489</v>
      </c>
      <c r="CG32624"/>
      <c r="CI32624" s="378">
        <v>56318</v>
      </c>
    </row>
    <row r="32625" spans="82:87">
      <c r="CD32625" s="34" t="s">
        <v>36490</v>
      </c>
      <c r="CG32625"/>
      <c r="CI32625" s="378">
        <v>56319</v>
      </c>
    </row>
    <row r="32626" spans="82:87">
      <c r="CD32626" s="34" t="s">
        <v>36491</v>
      </c>
      <c r="CG32626"/>
      <c r="CI32626" s="378">
        <v>56320</v>
      </c>
    </row>
    <row r="32627" spans="82:87">
      <c r="CD32627" s="34" t="s">
        <v>36492</v>
      </c>
      <c r="CG32627"/>
      <c r="CI32627" s="378">
        <v>56320</v>
      </c>
    </row>
    <row r="32628" spans="82:87">
      <c r="CD32628" s="34" t="s">
        <v>36493</v>
      </c>
      <c r="CG32628"/>
      <c r="CI32628" s="378">
        <v>56320</v>
      </c>
    </row>
    <row r="32629" spans="82:87">
      <c r="CD32629" s="34" t="s">
        <v>36494</v>
      </c>
      <c r="CG32629"/>
      <c r="CI32629" s="378">
        <v>56320</v>
      </c>
    </row>
    <row r="32630" spans="82:87">
      <c r="CD32630" s="34" t="s">
        <v>36495</v>
      </c>
      <c r="CG32630"/>
      <c r="CI32630" s="378">
        <v>56321</v>
      </c>
    </row>
    <row r="32631" spans="82:87">
      <c r="CD32631" s="34" t="s">
        <v>36496</v>
      </c>
      <c r="CG32631"/>
      <c r="CI32631" s="378">
        <v>56322</v>
      </c>
    </row>
    <row r="32632" spans="82:87">
      <c r="CD32632" s="34" t="s">
        <v>36497</v>
      </c>
      <c r="CG32632"/>
      <c r="CI32632" s="378">
        <v>56323</v>
      </c>
    </row>
    <row r="32633" spans="82:87">
      <c r="CD32633" s="34" t="s">
        <v>36498</v>
      </c>
      <c r="CG32633"/>
      <c r="CI32633" s="378">
        <v>56324</v>
      </c>
    </row>
    <row r="32634" spans="82:87">
      <c r="CD32634" s="34" t="s">
        <v>36499</v>
      </c>
      <c r="CG32634"/>
      <c r="CI32634" s="378">
        <v>56325</v>
      </c>
    </row>
    <row r="32635" spans="82:87">
      <c r="CD32635" s="34" t="s">
        <v>36500</v>
      </c>
      <c r="CG32635"/>
      <c r="CI32635" s="378">
        <v>56326</v>
      </c>
    </row>
    <row r="32636" spans="82:87">
      <c r="CD32636" s="34" t="s">
        <v>36501</v>
      </c>
      <c r="CG32636"/>
      <c r="CI32636" s="378">
        <v>56327</v>
      </c>
    </row>
    <row r="32637" spans="82:87">
      <c r="CD32637" s="34" t="s">
        <v>36502</v>
      </c>
      <c r="CG32637"/>
      <c r="CI32637" s="378">
        <v>56328</v>
      </c>
    </row>
    <row r="32638" spans="82:87">
      <c r="CD32638" s="34" t="s">
        <v>36503</v>
      </c>
      <c r="CG32638"/>
      <c r="CI32638" s="378">
        <v>56329</v>
      </c>
    </row>
    <row r="32639" spans="82:87">
      <c r="CD32639" s="34" t="s">
        <v>36504</v>
      </c>
      <c r="CG32639"/>
      <c r="CI32639" s="378">
        <v>56330</v>
      </c>
    </row>
    <row r="32640" spans="82:87">
      <c r="CD32640" s="34" t="s">
        <v>36505</v>
      </c>
      <c r="CG32640"/>
      <c r="CI32640" s="378">
        <v>56330</v>
      </c>
    </row>
    <row r="32641" spans="82:87">
      <c r="CD32641" s="34" t="s">
        <v>36506</v>
      </c>
      <c r="CG32641"/>
      <c r="CI32641" s="378">
        <v>56340</v>
      </c>
    </row>
    <row r="32642" spans="82:87">
      <c r="CD32642" s="34" t="s">
        <v>36507</v>
      </c>
      <c r="CG32642"/>
      <c r="CI32642" s="378">
        <v>56340</v>
      </c>
    </row>
    <row r="32643" spans="82:87">
      <c r="CD32643" s="34" t="s">
        <v>36508</v>
      </c>
      <c r="CG32643"/>
      <c r="CI32643" s="378">
        <v>56341</v>
      </c>
    </row>
    <row r="32644" spans="82:87">
      <c r="CD32644" s="34" t="s">
        <v>36509</v>
      </c>
      <c r="CG32644"/>
      <c r="CI32644" s="378">
        <v>56342</v>
      </c>
    </row>
    <row r="32645" spans="82:87">
      <c r="CD32645" s="34" t="s">
        <v>36510</v>
      </c>
      <c r="CG32645"/>
      <c r="CI32645" s="378">
        <v>56343</v>
      </c>
    </row>
    <row r="32646" spans="82:87">
      <c r="CD32646" s="34" t="s">
        <v>36511</v>
      </c>
      <c r="CG32646"/>
      <c r="CI32646" s="378">
        <v>56344</v>
      </c>
    </row>
    <row r="32647" spans="82:87">
      <c r="CD32647" s="34" t="s">
        <v>36512</v>
      </c>
      <c r="CG32647"/>
      <c r="CI32647" s="378">
        <v>56345</v>
      </c>
    </row>
    <row r="32648" spans="82:87">
      <c r="CD32648" s="34" t="s">
        <v>36513</v>
      </c>
      <c r="CG32648"/>
      <c r="CI32648" s="378">
        <v>56346</v>
      </c>
    </row>
    <row r="32649" spans="82:87">
      <c r="CD32649" s="34" t="s">
        <v>36514</v>
      </c>
      <c r="CG32649"/>
      <c r="CI32649" s="378">
        <v>56347</v>
      </c>
    </row>
    <row r="32650" spans="82:87">
      <c r="CD32650" s="34" t="s">
        <v>36515</v>
      </c>
      <c r="CG32650"/>
      <c r="CI32650" s="378">
        <v>56348</v>
      </c>
    </row>
    <row r="32651" spans="82:87">
      <c r="CD32651" s="34" t="s">
        <v>36516</v>
      </c>
      <c r="CG32651"/>
      <c r="CI32651" s="378">
        <v>56349</v>
      </c>
    </row>
    <row r="32652" spans="82:87">
      <c r="CD32652" s="34" t="s">
        <v>36517</v>
      </c>
      <c r="CG32652"/>
      <c r="CI32652" s="378">
        <v>56350</v>
      </c>
    </row>
    <row r="32653" spans="82:87">
      <c r="CD32653" s="34" t="s">
        <v>36518</v>
      </c>
      <c r="CG32653"/>
      <c r="CI32653" s="378">
        <v>56350</v>
      </c>
    </row>
    <row r="32654" spans="82:87">
      <c r="CD32654" s="34" t="s">
        <v>36519</v>
      </c>
      <c r="CG32654"/>
      <c r="CI32654" s="378">
        <v>56350</v>
      </c>
    </row>
    <row r="32655" spans="82:87">
      <c r="CD32655" s="34" t="s">
        <v>36520</v>
      </c>
      <c r="CG32655"/>
      <c r="CI32655" s="378">
        <v>56350</v>
      </c>
    </row>
    <row r="32656" spans="82:87">
      <c r="CD32656" s="34" t="s">
        <v>36521</v>
      </c>
      <c r="CG32656"/>
      <c r="CI32656" s="378">
        <v>56350</v>
      </c>
    </row>
    <row r="32657" spans="82:87">
      <c r="CD32657" s="34" t="s">
        <v>36522</v>
      </c>
      <c r="CG32657"/>
      <c r="CI32657" s="378">
        <v>56350</v>
      </c>
    </row>
    <row r="32658" spans="82:87">
      <c r="CD32658" s="34" t="s">
        <v>36523</v>
      </c>
      <c r="CG32658"/>
      <c r="CI32658" s="378">
        <v>56350</v>
      </c>
    </row>
    <row r="32659" spans="82:87">
      <c r="CD32659" s="34" t="s">
        <v>36524</v>
      </c>
      <c r="CG32659"/>
      <c r="CI32659" s="378">
        <v>56360</v>
      </c>
    </row>
    <row r="32660" spans="82:87">
      <c r="CD32660" s="34" t="s">
        <v>36525</v>
      </c>
      <c r="CG32660"/>
      <c r="CI32660" s="378">
        <v>56360</v>
      </c>
    </row>
    <row r="32661" spans="82:87">
      <c r="CD32661" s="34" t="s">
        <v>36526</v>
      </c>
      <c r="CG32661"/>
      <c r="CI32661" s="378">
        <v>56360</v>
      </c>
    </row>
    <row r="32662" spans="82:87">
      <c r="CD32662" s="34" t="s">
        <v>36527</v>
      </c>
      <c r="CG32662"/>
      <c r="CI32662" s="378">
        <v>56360</v>
      </c>
    </row>
    <row r="32663" spans="82:87">
      <c r="CD32663" s="34" t="s">
        <v>36528</v>
      </c>
      <c r="CG32663"/>
      <c r="CI32663" s="378">
        <v>56370</v>
      </c>
    </row>
    <row r="32664" spans="82:87">
      <c r="CD32664" s="34" t="s">
        <v>36529</v>
      </c>
      <c r="CG32664"/>
      <c r="CI32664" s="378">
        <v>56370</v>
      </c>
    </row>
    <row r="32665" spans="82:87">
      <c r="CD32665" s="34" t="s">
        <v>36530</v>
      </c>
      <c r="CG32665"/>
      <c r="CI32665" s="378">
        <v>56370</v>
      </c>
    </row>
    <row r="32666" spans="82:87">
      <c r="CD32666" s="34" t="s">
        <v>36531</v>
      </c>
      <c r="CG32666"/>
      <c r="CI32666" s="378">
        <v>56380</v>
      </c>
    </row>
    <row r="32667" spans="82:87">
      <c r="CD32667" s="34" t="s">
        <v>36532</v>
      </c>
      <c r="CG32667"/>
      <c r="CI32667" s="378">
        <v>56380</v>
      </c>
    </row>
    <row r="32668" spans="82:87">
      <c r="CD32668" s="34" t="s">
        <v>36533</v>
      </c>
      <c r="CG32668"/>
      <c r="CI32668" s="378">
        <v>56380</v>
      </c>
    </row>
    <row r="32669" spans="82:87">
      <c r="CD32669" s="34" t="s">
        <v>36534</v>
      </c>
      <c r="CG32669"/>
      <c r="CI32669" s="378">
        <v>56380</v>
      </c>
    </row>
    <row r="32670" spans="82:87">
      <c r="CD32670" s="34" t="s">
        <v>36535</v>
      </c>
      <c r="CG32670"/>
      <c r="CI32670" s="378">
        <v>56380</v>
      </c>
    </row>
    <row r="32671" spans="82:87">
      <c r="CD32671" s="34" t="s">
        <v>36536</v>
      </c>
      <c r="CG32671"/>
      <c r="CI32671" s="378">
        <v>56381</v>
      </c>
    </row>
    <row r="32672" spans="82:87">
      <c r="CD32672" s="34" t="s">
        <v>36537</v>
      </c>
      <c r="CG32672"/>
      <c r="CI32672" s="378">
        <v>56382</v>
      </c>
    </row>
    <row r="32673" spans="82:87">
      <c r="CD32673" s="34" t="s">
        <v>36538</v>
      </c>
      <c r="CG32673"/>
      <c r="CI32673" s="378">
        <v>56383</v>
      </c>
    </row>
    <row r="32674" spans="82:87">
      <c r="CD32674" s="34" t="s">
        <v>36539</v>
      </c>
      <c r="CG32674"/>
      <c r="CI32674" s="378">
        <v>56384</v>
      </c>
    </row>
    <row r="32675" spans="82:87">
      <c r="CD32675" s="34" t="s">
        <v>36540</v>
      </c>
      <c r="CG32675"/>
      <c r="CI32675" s="378">
        <v>56385</v>
      </c>
    </row>
    <row r="32676" spans="82:87">
      <c r="CD32676" s="34" t="s">
        <v>36541</v>
      </c>
      <c r="CG32676"/>
      <c r="CI32676" s="378">
        <v>56386</v>
      </c>
    </row>
    <row r="32677" spans="82:87">
      <c r="CD32677" s="34" t="s">
        <v>36542</v>
      </c>
      <c r="CG32677"/>
      <c r="CI32677" s="378">
        <v>56387</v>
      </c>
    </row>
    <row r="32678" spans="82:87">
      <c r="CD32678" s="34" t="s">
        <v>36543</v>
      </c>
      <c r="CG32678"/>
      <c r="CI32678" s="378">
        <v>56388</v>
      </c>
    </row>
    <row r="32679" spans="82:87">
      <c r="CD32679" s="34" t="s">
        <v>36544</v>
      </c>
      <c r="CG32679"/>
      <c r="CI32679" s="378">
        <v>56389</v>
      </c>
    </row>
    <row r="32680" spans="82:87">
      <c r="CD32680" s="34" t="s">
        <v>36545</v>
      </c>
      <c r="CG32680"/>
      <c r="CI32680" s="378">
        <v>56390</v>
      </c>
    </row>
    <row r="32681" spans="82:87">
      <c r="CD32681" s="34" t="s">
        <v>36546</v>
      </c>
      <c r="CG32681"/>
      <c r="CI32681" s="378">
        <v>56390</v>
      </c>
    </row>
    <row r="32682" spans="82:87">
      <c r="CD32682" s="34" t="s">
        <v>36547</v>
      </c>
      <c r="CG32682"/>
      <c r="CI32682" s="378">
        <v>56390</v>
      </c>
    </row>
    <row r="32683" spans="82:87">
      <c r="CD32683" s="34" t="s">
        <v>36548</v>
      </c>
      <c r="CG32683"/>
      <c r="CI32683" s="378">
        <v>56390</v>
      </c>
    </row>
    <row r="32684" spans="82:87">
      <c r="CD32684" s="34" t="s">
        <v>36549</v>
      </c>
      <c r="CG32684"/>
      <c r="CI32684" s="378">
        <v>56390</v>
      </c>
    </row>
    <row r="32685" spans="82:87">
      <c r="CD32685" s="34" t="s">
        <v>36550</v>
      </c>
      <c r="CG32685"/>
      <c r="CI32685" s="378">
        <v>56400</v>
      </c>
    </row>
    <row r="32686" spans="82:87">
      <c r="CD32686" s="34" t="s">
        <v>36551</v>
      </c>
      <c r="CG32686"/>
      <c r="CI32686" s="378">
        <v>56400</v>
      </c>
    </row>
    <row r="32687" spans="82:87">
      <c r="CD32687" s="34" t="s">
        <v>36552</v>
      </c>
      <c r="CG32687"/>
      <c r="CI32687" s="378">
        <v>56400</v>
      </c>
    </row>
    <row r="32688" spans="82:87">
      <c r="CD32688" s="34" t="s">
        <v>36553</v>
      </c>
      <c r="CG32688"/>
      <c r="CI32688" s="378">
        <v>56400</v>
      </c>
    </row>
    <row r="32689" spans="82:87">
      <c r="CD32689" s="34" t="s">
        <v>36554</v>
      </c>
      <c r="CG32689"/>
      <c r="CI32689" s="378">
        <v>56400</v>
      </c>
    </row>
    <row r="32690" spans="82:87">
      <c r="CD32690" s="34" t="s">
        <v>36555</v>
      </c>
      <c r="CG32690"/>
      <c r="CI32690" s="378">
        <v>56400</v>
      </c>
    </row>
    <row r="32691" spans="82:87">
      <c r="CD32691" s="34" t="s">
        <v>36556</v>
      </c>
      <c r="CG32691"/>
      <c r="CI32691" s="378">
        <v>56400</v>
      </c>
    </row>
    <row r="32692" spans="82:87">
      <c r="CD32692" s="34" t="s">
        <v>36557</v>
      </c>
      <c r="CG32692"/>
      <c r="CI32692" s="378">
        <v>56400</v>
      </c>
    </row>
    <row r="32693" spans="82:87">
      <c r="CD32693" s="34" t="s">
        <v>36558</v>
      </c>
      <c r="CG32693"/>
      <c r="CI32693" s="378">
        <v>56401</v>
      </c>
    </row>
    <row r="32694" spans="82:87">
      <c r="CD32694" s="34" t="s">
        <v>36559</v>
      </c>
      <c r="CG32694"/>
      <c r="CI32694" s="378">
        <v>56402</v>
      </c>
    </row>
    <row r="32695" spans="82:87">
      <c r="CD32695" s="34" t="s">
        <v>36560</v>
      </c>
      <c r="CG32695"/>
      <c r="CI32695" s="378">
        <v>56403</v>
      </c>
    </row>
    <row r="32696" spans="82:87">
      <c r="CD32696" s="34" t="s">
        <v>36561</v>
      </c>
      <c r="CG32696"/>
      <c r="CI32696" s="378">
        <v>56404</v>
      </c>
    </row>
    <row r="32697" spans="82:87">
      <c r="CD32697" s="34" t="s">
        <v>36562</v>
      </c>
      <c r="CG32697"/>
      <c r="CI32697" s="378">
        <v>56405</v>
      </c>
    </row>
    <row r="32698" spans="82:87">
      <c r="CD32698" s="34" t="s">
        <v>36563</v>
      </c>
      <c r="CG32698"/>
      <c r="CI32698" s="378">
        <v>56406</v>
      </c>
    </row>
    <row r="32699" spans="82:87">
      <c r="CD32699" s="34" t="s">
        <v>36564</v>
      </c>
      <c r="CG32699"/>
      <c r="CI32699" s="378">
        <v>56407</v>
      </c>
    </row>
    <row r="32700" spans="82:87">
      <c r="CD32700" s="34" t="s">
        <v>36565</v>
      </c>
      <c r="CG32700"/>
      <c r="CI32700" s="378">
        <v>56408</v>
      </c>
    </row>
    <row r="32701" spans="82:87">
      <c r="CD32701" s="34" t="s">
        <v>36566</v>
      </c>
      <c r="CG32701"/>
      <c r="CI32701" s="378">
        <v>56409</v>
      </c>
    </row>
    <row r="32702" spans="82:87">
      <c r="CD32702" s="34" t="s">
        <v>36567</v>
      </c>
      <c r="CG32702"/>
      <c r="CI32702" s="378">
        <v>56410</v>
      </c>
    </row>
    <row r="32703" spans="82:87">
      <c r="CD32703" s="34" t="s">
        <v>36568</v>
      </c>
      <c r="CG32703"/>
      <c r="CI32703" s="378">
        <v>56410</v>
      </c>
    </row>
    <row r="32704" spans="82:87">
      <c r="CD32704" s="34" t="s">
        <v>36569</v>
      </c>
      <c r="CG32704"/>
      <c r="CI32704" s="378">
        <v>56411</v>
      </c>
    </row>
    <row r="32705" spans="82:87">
      <c r="CD32705" s="34" t="s">
        <v>36570</v>
      </c>
      <c r="CG32705"/>
      <c r="CI32705" s="378">
        <v>56412</v>
      </c>
    </row>
    <row r="32706" spans="82:87">
      <c r="CD32706" s="34" t="s">
        <v>36571</v>
      </c>
      <c r="CG32706"/>
      <c r="CI32706" s="378">
        <v>56413</v>
      </c>
    </row>
    <row r="32707" spans="82:87">
      <c r="CD32707" s="34" t="s">
        <v>36572</v>
      </c>
      <c r="CG32707"/>
      <c r="CI32707" s="378">
        <v>56414</v>
      </c>
    </row>
    <row r="32708" spans="82:87">
      <c r="CD32708" s="34" t="s">
        <v>36573</v>
      </c>
      <c r="CG32708"/>
      <c r="CI32708" s="378">
        <v>56414</v>
      </c>
    </row>
    <row r="32709" spans="82:87">
      <c r="CD32709" s="34" t="s">
        <v>36574</v>
      </c>
      <c r="CG32709"/>
      <c r="CI32709" s="378">
        <v>56415</v>
      </c>
    </row>
    <row r="32710" spans="82:87">
      <c r="CD32710" s="34" t="s">
        <v>36575</v>
      </c>
      <c r="CG32710"/>
      <c r="CI32710" s="378">
        <v>56416</v>
      </c>
    </row>
    <row r="32711" spans="82:87">
      <c r="CD32711" s="34" t="s">
        <v>36576</v>
      </c>
      <c r="CG32711"/>
      <c r="CI32711" s="378">
        <v>56417</v>
      </c>
    </row>
    <row r="32712" spans="82:87">
      <c r="CD32712" s="34" t="s">
        <v>36577</v>
      </c>
      <c r="CG32712"/>
      <c r="CI32712" s="378">
        <v>56418</v>
      </c>
    </row>
    <row r="32713" spans="82:87">
      <c r="CD32713" s="34" t="s">
        <v>36578</v>
      </c>
      <c r="CG32713"/>
      <c r="CI32713" s="378">
        <v>56419</v>
      </c>
    </row>
    <row r="32714" spans="82:87">
      <c r="CD32714" s="34" t="s">
        <v>36579</v>
      </c>
      <c r="CG32714"/>
      <c r="CI32714" s="378">
        <v>56420</v>
      </c>
    </row>
    <row r="32715" spans="82:87">
      <c r="CD32715" s="34" t="s">
        <v>36580</v>
      </c>
      <c r="CG32715"/>
      <c r="CI32715" s="378">
        <v>56420</v>
      </c>
    </row>
    <row r="32716" spans="82:87">
      <c r="CD32716" s="34" t="s">
        <v>36581</v>
      </c>
      <c r="CG32716"/>
      <c r="CI32716" s="378">
        <v>56420</v>
      </c>
    </row>
    <row r="32717" spans="82:87">
      <c r="CD32717" s="34" t="s">
        <v>36582</v>
      </c>
      <c r="CG32717"/>
      <c r="CI32717" s="378">
        <v>56420</v>
      </c>
    </row>
    <row r="32718" spans="82:87">
      <c r="CD32718" s="34" t="s">
        <v>36583</v>
      </c>
      <c r="CG32718"/>
      <c r="CI32718" s="378">
        <v>56420</v>
      </c>
    </row>
    <row r="32719" spans="82:87">
      <c r="CD32719" s="34" t="s">
        <v>36584</v>
      </c>
      <c r="CG32719"/>
      <c r="CI32719" s="378">
        <v>56420</v>
      </c>
    </row>
    <row r="32720" spans="82:87">
      <c r="CD32720" s="34" t="s">
        <v>36585</v>
      </c>
      <c r="CG32720"/>
      <c r="CI32720" s="378">
        <v>56430</v>
      </c>
    </row>
    <row r="32721" spans="82:87">
      <c r="CD32721" s="34" t="s">
        <v>36586</v>
      </c>
      <c r="CG32721"/>
      <c r="CI32721" s="378">
        <v>56430</v>
      </c>
    </row>
    <row r="32722" spans="82:87">
      <c r="CD32722" s="34" t="s">
        <v>36587</v>
      </c>
      <c r="CG32722"/>
      <c r="CI32722" s="378">
        <v>56430</v>
      </c>
    </row>
    <row r="32723" spans="82:87">
      <c r="CD32723" s="34" t="s">
        <v>36588</v>
      </c>
      <c r="CG32723"/>
      <c r="CI32723" s="378">
        <v>56430</v>
      </c>
    </row>
    <row r="32724" spans="82:87">
      <c r="CD32724" s="34" t="s">
        <v>36589</v>
      </c>
      <c r="CG32724"/>
      <c r="CI32724" s="378">
        <v>56430</v>
      </c>
    </row>
    <row r="32725" spans="82:87">
      <c r="CD32725" s="34" t="s">
        <v>36590</v>
      </c>
      <c r="CG32725"/>
      <c r="CI32725" s="378">
        <v>56430</v>
      </c>
    </row>
    <row r="32726" spans="82:87">
      <c r="CD32726" s="34" t="s">
        <v>36591</v>
      </c>
      <c r="CG32726"/>
      <c r="CI32726" s="378">
        <v>56430</v>
      </c>
    </row>
    <row r="32727" spans="82:87">
      <c r="CD32727" s="34" t="s">
        <v>36592</v>
      </c>
      <c r="CG32727"/>
      <c r="CI32727" s="378">
        <v>56440</v>
      </c>
    </row>
    <row r="32728" spans="82:87">
      <c r="CD32728" s="34" t="s">
        <v>36593</v>
      </c>
      <c r="CG32728"/>
      <c r="CI32728" s="378">
        <v>56450</v>
      </c>
    </row>
    <row r="32729" spans="82:87">
      <c r="CD32729" s="34" t="s">
        <v>36594</v>
      </c>
      <c r="CG32729"/>
      <c r="CI32729" s="378">
        <v>56450</v>
      </c>
    </row>
    <row r="32730" spans="82:87">
      <c r="CD32730" s="34" t="s">
        <v>36595</v>
      </c>
      <c r="CG32730"/>
      <c r="CI32730" s="378">
        <v>56450</v>
      </c>
    </row>
    <row r="32731" spans="82:87">
      <c r="CD32731" s="34" t="s">
        <v>36596</v>
      </c>
      <c r="CG32731"/>
      <c r="CI32731" s="378">
        <v>56450</v>
      </c>
    </row>
    <row r="32732" spans="82:87">
      <c r="CD32732" s="34" t="s">
        <v>36597</v>
      </c>
      <c r="CG32732"/>
      <c r="CI32732" s="378">
        <v>56450</v>
      </c>
    </row>
    <row r="32733" spans="82:87">
      <c r="CD32733" s="34" t="s">
        <v>36598</v>
      </c>
      <c r="CG32733"/>
      <c r="CI32733" s="378">
        <v>56460</v>
      </c>
    </row>
    <row r="32734" spans="82:87">
      <c r="CD32734" s="34" t="s">
        <v>36599</v>
      </c>
      <c r="CG32734"/>
      <c r="CI32734" s="378">
        <v>56460</v>
      </c>
    </row>
    <row r="32735" spans="82:87">
      <c r="CD32735" s="34" t="s">
        <v>36600</v>
      </c>
      <c r="CG32735"/>
      <c r="CI32735" s="378">
        <v>56460</v>
      </c>
    </row>
    <row r="32736" spans="82:87">
      <c r="CD32736" s="34" t="s">
        <v>36601</v>
      </c>
      <c r="CG32736"/>
      <c r="CI32736" s="378">
        <v>56460</v>
      </c>
    </row>
    <row r="32737" spans="82:87">
      <c r="CD32737" s="34" t="s">
        <v>36602</v>
      </c>
      <c r="CG32737"/>
      <c r="CI32737" s="378">
        <v>56460</v>
      </c>
    </row>
    <row r="32738" spans="82:87">
      <c r="CD32738" s="34" t="s">
        <v>36603</v>
      </c>
      <c r="CG32738"/>
      <c r="CI32738" s="378">
        <v>56470</v>
      </c>
    </row>
    <row r="32739" spans="82:87">
      <c r="CD32739" s="34" t="s">
        <v>36604</v>
      </c>
      <c r="CG32739"/>
      <c r="CI32739" s="378">
        <v>56470</v>
      </c>
    </row>
    <row r="32740" spans="82:87">
      <c r="CD32740" s="34" t="s">
        <v>36605</v>
      </c>
      <c r="CG32740"/>
      <c r="CI32740" s="378">
        <v>56472</v>
      </c>
    </row>
    <row r="32741" spans="82:87">
      <c r="CD32741" s="34" t="s">
        <v>36606</v>
      </c>
      <c r="CG32741"/>
      <c r="CI32741" s="378">
        <v>56480</v>
      </c>
    </row>
    <row r="32742" spans="82:87">
      <c r="CD32742" s="34" t="s">
        <v>36607</v>
      </c>
      <c r="CG32742"/>
      <c r="CI32742" s="378">
        <v>56480</v>
      </c>
    </row>
    <row r="32743" spans="82:87">
      <c r="CD32743" s="34" t="s">
        <v>36608</v>
      </c>
      <c r="CG32743"/>
      <c r="CI32743" s="378">
        <v>56480</v>
      </c>
    </row>
    <row r="32744" spans="82:87">
      <c r="CD32744" s="34" t="s">
        <v>36609</v>
      </c>
      <c r="CG32744"/>
      <c r="CI32744" s="378">
        <v>56480</v>
      </c>
    </row>
    <row r="32745" spans="82:87">
      <c r="CD32745" s="34" t="s">
        <v>36610</v>
      </c>
      <c r="CG32745"/>
      <c r="CI32745" s="378">
        <v>56481</v>
      </c>
    </row>
    <row r="32746" spans="82:87">
      <c r="CD32746" s="34" t="s">
        <v>36611</v>
      </c>
      <c r="CG32746"/>
      <c r="CI32746" s="378">
        <v>56482</v>
      </c>
    </row>
    <row r="32747" spans="82:87">
      <c r="CD32747" s="34" t="s">
        <v>36612</v>
      </c>
      <c r="CG32747"/>
      <c r="CI32747" s="378">
        <v>56483</v>
      </c>
    </row>
    <row r="32748" spans="82:87">
      <c r="CD32748" s="34" t="s">
        <v>36613</v>
      </c>
      <c r="CG32748"/>
      <c r="CI32748" s="378">
        <v>56484</v>
      </c>
    </row>
    <row r="32749" spans="82:87">
      <c r="CD32749" s="34" t="s">
        <v>36614</v>
      </c>
      <c r="CG32749"/>
      <c r="CI32749" s="378">
        <v>56485</v>
      </c>
    </row>
    <row r="32750" spans="82:87">
      <c r="CD32750" s="34" t="s">
        <v>36615</v>
      </c>
      <c r="CG32750"/>
      <c r="CI32750" s="378">
        <v>56486</v>
      </c>
    </row>
    <row r="32751" spans="82:87">
      <c r="CD32751" s="34" t="s">
        <v>36616</v>
      </c>
      <c r="CG32751"/>
      <c r="CI32751" s="378">
        <v>56487</v>
      </c>
    </row>
    <row r="32752" spans="82:87">
      <c r="CD32752" s="34" t="s">
        <v>36617</v>
      </c>
      <c r="CG32752"/>
      <c r="CI32752" s="378">
        <v>56488</v>
      </c>
    </row>
    <row r="32753" spans="82:87">
      <c r="CD32753" s="34" t="s">
        <v>36618</v>
      </c>
      <c r="CG32753"/>
      <c r="CI32753" s="378">
        <v>56489</v>
      </c>
    </row>
    <row r="32754" spans="82:87">
      <c r="CD32754" s="34" t="s">
        <v>36619</v>
      </c>
      <c r="CG32754"/>
      <c r="CI32754" s="378">
        <v>56490</v>
      </c>
    </row>
    <row r="32755" spans="82:87">
      <c r="CD32755" s="34" t="s">
        <v>36620</v>
      </c>
      <c r="CG32755"/>
      <c r="CI32755" s="378">
        <v>56490</v>
      </c>
    </row>
    <row r="32756" spans="82:87">
      <c r="CD32756" s="34" t="s">
        <v>36621</v>
      </c>
      <c r="CG32756"/>
      <c r="CI32756" s="378">
        <v>56490</v>
      </c>
    </row>
    <row r="32757" spans="82:87">
      <c r="CD32757" s="34" t="s">
        <v>36622</v>
      </c>
      <c r="CG32757"/>
      <c r="CI32757" s="378">
        <v>56490</v>
      </c>
    </row>
    <row r="32758" spans="82:87">
      <c r="CD32758" s="34" t="s">
        <v>36623</v>
      </c>
      <c r="CG32758"/>
      <c r="CI32758" s="378">
        <v>56490</v>
      </c>
    </row>
    <row r="32759" spans="82:87">
      <c r="CD32759" s="34" t="s">
        <v>36624</v>
      </c>
      <c r="CG32759"/>
      <c r="CI32759" s="378">
        <v>56490</v>
      </c>
    </row>
    <row r="32760" spans="82:87">
      <c r="CD32760" s="34" t="s">
        <v>36625</v>
      </c>
      <c r="CG32760"/>
      <c r="CI32760" s="378">
        <v>56500</v>
      </c>
    </row>
    <row r="32761" spans="82:87">
      <c r="CD32761" s="34" t="s">
        <v>36626</v>
      </c>
      <c r="CG32761"/>
      <c r="CI32761" s="378">
        <v>56500</v>
      </c>
    </row>
    <row r="32762" spans="82:87">
      <c r="CD32762" s="34" t="s">
        <v>36627</v>
      </c>
      <c r="CG32762"/>
      <c r="CI32762" s="378">
        <v>56500</v>
      </c>
    </row>
    <row r="32763" spans="82:87">
      <c r="CD32763" s="34" t="s">
        <v>36628</v>
      </c>
      <c r="CG32763"/>
      <c r="CI32763" s="378">
        <v>56500</v>
      </c>
    </row>
    <row r="32764" spans="82:87">
      <c r="CD32764" s="34" t="s">
        <v>36629</v>
      </c>
      <c r="CG32764"/>
      <c r="CI32764" s="378">
        <v>56500</v>
      </c>
    </row>
    <row r="32765" spans="82:87">
      <c r="CD32765" s="34" t="s">
        <v>36630</v>
      </c>
      <c r="CG32765"/>
      <c r="CI32765" s="378">
        <v>56500</v>
      </c>
    </row>
    <row r="32766" spans="82:87">
      <c r="CD32766" s="34" t="s">
        <v>36631</v>
      </c>
      <c r="CG32766"/>
      <c r="CI32766" s="378">
        <v>56500</v>
      </c>
    </row>
    <row r="32767" spans="82:87">
      <c r="CD32767" s="34" t="s">
        <v>36632</v>
      </c>
      <c r="CG32767"/>
      <c r="CI32767" s="378">
        <v>56500</v>
      </c>
    </row>
    <row r="32768" spans="82:87">
      <c r="CD32768" s="34" t="s">
        <v>36633</v>
      </c>
      <c r="CG32768"/>
      <c r="CI32768" s="378">
        <v>56500</v>
      </c>
    </row>
    <row r="32769" spans="82:87">
      <c r="CD32769" s="34" t="s">
        <v>36634</v>
      </c>
      <c r="CG32769"/>
      <c r="CI32769" s="378">
        <v>56500</v>
      </c>
    </row>
    <row r="32770" spans="82:87">
      <c r="CD32770" s="34" t="s">
        <v>36635</v>
      </c>
      <c r="CG32770"/>
      <c r="CI32770" s="378">
        <v>56500</v>
      </c>
    </row>
    <row r="32771" spans="82:87">
      <c r="CD32771" s="34" t="s">
        <v>36636</v>
      </c>
      <c r="CG32771"/>
      <c r="CI32771" s="378">
        <v>56500</v>
      </c>
    </row>
    <row r="32772" spans="82:87">
      <c r="CD32772" s="34" t="s">
        <v>36637</v>
      </c>
      <c r="CG32772"/>
      <c r="CI32772" s="378">
        <v>56500</v>
      </c>
    </row>
    <row r="32773" spans="82:87">
      <c r="CD32773" s="34" t="s">
        <v>36638</v>
      </c>
      <c r="CG32773"/>
      <c r="CI32773" s="378">
        <v>56501</v>
      </c>
    </row>
    <row r="32774" spans="82:87">
      <c r="CD32774" s="34" t="s">
        <v>36639</v>
      </c>
      <c r="CG32774"/>
      <c r="CI32774" s="378">
        <v>56502</v>
      </c>
    </row>
    <row r="32775" spans="82:87">
      <c r="CD32775" s="34" t="s">
        <v>36640</v>
      </c>
      <c r="CG32775"/>
      <c r="CI32775" s="378">
        <v>56503</v>
      </c>
    </row>
    <row r="32776" spans="82:87">
      <c r="CD32776" s="34" t="s">
        <v>36641</v>
      </c>
      <c r="CG32776"/>
      <c r="CI32776" s="378">
        <v>56504</v>
      </c>
    </row>
    <row r="32777" spans="82:87">
      <c r="CD32777" s="34" t="s">
        <v>36642</v>
      </c>
      <c r="CG32777"/>
      <c r="CI32777" s="378">
        <v>56505</v>
      </c>
    </row>
    <row r="32778" spans="82:87">
      <c r="CD32778" s="34" t="s">
        <v>36643</v>
      </c>
      <c r="CG32778"/>
      <c r="CI32778" s="378">
        <v>56506</v>
      </c>
    </row>
    <row r="32779" spans="82:87">
      <c r="CD32779" s="34" t="s">
        <v>36644</v>
      </c>
      <c r="CG32779"/>
      <c r="CI32779" s="378">
        <v>56507</v>
      </c>
    </row>
    <row r="32780" spans="82:87">
      <c r="CD32780" s="34" t="s">
        <v>36645</v>
      </c>
      <c r="CG32780"/>
      <c r="CI32780" s="378">
        <v>56508</v>
      </c>
    </row>
    <row r="32781" spans="82:87">
      <c r="CD32781" s="34" t="s">
        <v>36646</v>
      </c>
      <c r="CG32781"/>
      <c r="CI32781" s="378">
        <v>56509</v>
      </c>
    </row>
    <row r="32782" spans="82:87">
      <c r="CD32782" s="34" t="s">
        <v>36647</v>
      </c>
      <c r="CG32782"/>
      <c r="CI32782" s="378">
        <v>56510</v>
      </c>
    </row>
    <row r="32783" spans="82:87">
      <c r="CD32783" s="34" t="s">
        <v>36648</v>
      </c>
      <c r="CG32783"/>
      <c r="CI32783" s="378">
        <v>56520</v>
      </c>
    </row>
    <row r="32784" spans="82:87">
      <c r="CD32784" s="34" t="s">
        <v>36649</v>
      </c>
      <c r="CG32784"/>
      <c r="CI32784" s="378">
        <v>56530</v>
      </c>
    </row>
    <row r="32785" spans="82:87">
      <c r="CD32785" s="34" t="s">
        <v>36650</v>
      </c>
      <c r="CG32785"/>
      <c r="CI32785" s="378">
        <v>56530</v>
      </c>
    </row>
    <row r="32786" spans="82:87">
      <c r="CD32786" s="34" t="s">
        <v>36651</v>
      </c>
      <c r="CG32786"/>
      <c r="CI32786" s="378">
        <v>56531</v>
      </c>
    </row>
    <row r="32787" spans="82:87">
      <c r="CD32787" s="34" t="s">
        <v>36652</v>
      </c>
      <c r="CG32787"/>
      <c r="CI32787" s="378">
        <v>56532</v>
      </c>
    </row>
    <row r="32788" spans="82:87">
      <c r="CD32788" s="34" t="s">
        <v>36653</v>
      </c>
      <c r="CG32788"/>
      <c r="CI32788" s="378">
        <v>56533</v>
      </c>
    </row>
    <row r="32789" spans="82:87">
      <c r="CD32789" s="34" t="s">
        <v>36654</v>
      </c>
      <c r="CG32789"/>
      <c r="CI32789" s="378">
        <v>56534</v>
      </c>
    </row>
    <row r="32790" spans="82:87">
      <c r="CD32790" s="34" t="s">
        <v>36655</v>
      </c>
      <c r="CG32790"/>
      <c r="CI32790" s="378">
        <v>56535</v>
      </c>
    </row>
    <row r="32791" spans="82:87">
      <c r="CD32791" s="34" t="s">
        <v>36656</v>
      </c>
      <c r="CG32791"/>
      <c r="CI32791" s="378">
        <v>56536</v>
      </c>
    </row>
    <row r="32792" spans="82:87">
      <c r="CD32792" s="34" t="s">
        <v>36657</v>
      </c>
      <c r="CG32792"/>
      <c r="CI32792" s="378">
        <v>56537</v>
      </c>
    </row>
    <row r="32793" spans="82:87">
      <c r="CD32793" s="34" t="s">
        <v>36658</v>
      </c>
      <c r="CG32793"/>
      <c r="CI32793" s="378">
        <v>56538</v>
      </c>
    </row>
    <row r="32794" spans="82:87">
      <c r="CD32794" s="34" t="s">
        <v>36659</v>
      </c>
      <c r="CG32794"/>
      <c r="CI32794" s="378">
        <v>56539</v>
      </c>
    </row>
    <row r="32795" spans="82:87">
      <c r="CD32795" s="34" t="s">
        <v>36660</v>
      </c>
      <c r="CG32795"/>
      <c r="CI32795" s="378">
        <v>56540</v>
      </c>
    </row>
    <row r="32796" spans="82:87">
      <c r="CD32796" s="34" t="s">
        <v>36661</v>
      </c>
      <c r="CG32796"/>
      <c r="CI32796" s="378">
        <v>56540</v>
      </c>
    </row>
    <row r="32797" spans="82:87">
      <c r="CD32797" s="34" t="s">
        <v>36662</v>
      </c>
      <c r="CG32797"/>
      <c r="CI32797" s="378">
        <v>56540</v>
      </c>
    </row>
    <row r="32798" spans="82:87">
      <c r="CD32798" s="34" t="s">
        <v>36663</v>
      </c>
      <c r="CG32798"/>
      <c r="CI32798" s="378">
        <v>56540</v>
      </c>
    </row>
    <row r="32799" spans="82:87">
      <c r="CD32799" s="34" t="s">
        <v>36664</v>
      </c>
      <c r="CG32799"/>
      <c r="CI32799" s="378">
        <v>56550</v>
      </c>
    </row>
    <row r="32800" spans="82:87">
      <c r="CD32800" s="34" t="s">
        <v>36665</v>
      </c>
      <c r="CG32800"/>
      <c r="CI32800" s="378">
        <v>56550</v>
      </c>
    </row>
    <row r="32801" spans="82:87">
      <c r="CD32801" s="34" t="s">
        <v>36666</v>
      </c>
      <c r="CG32801"/>
      <c r="CI32801" s="378">
        <v>56560</v>
      </c>
    </row>
    <row r="32802" spans="82:87">
      <c r="CD32802" s="34" t="s">
        <v>36667</v>
      </c>
      <c r="CG32802"/>
      <c r="CI32802" s="378">
        <v>56570</v>
      </c>
    </row>
    <row r="32803" spans="82:87">
      <c r="CD32803" s="34" t="s">
        <v>36668</v>
      </c>
      <c r="CG32803"/>
      <c r="CI32803" s="378">
        <v>56580</v>
      </c>
    </row>
    <row r="32804" spans="82:87">
      <c r="CD32804" s="34" t="s">
        <v>36669</v>
      </c>
      <c r="CG32804"/>
      <c r="CI32804" s="378">
        <v>56580</v>
      </c>
    </row>
    <row r="32805" spans="82:87">
      <c r="CD32805" s="34" t="s">
        <v>36670</v>
      </c>
      <c r="CG32805"/>
      <c r="CI32805" s="378">
        <v>56580</v>
      </c>
    </row>
    <row r="32806" spans="82:87">
      <c r="CD32806" s="34" t="s">
        <v>36671</v>
      </c>
      <c r="CG32806"/>
      <c r="CI32806" s="378">
        <v>56580</v>
      </c>
    </row>
    <row r="32807" spans="82:87">
      <c r="CD32807" s="34" t="s">
        <v>36672</v>
      </c>
      <c r="CG32807"/>
      <c r="CI32807" s="378">
        <v>56580</v>
      </c>
    </row>
    <row r="32808" spans="82:87">
      <c r="CD32808" s="34" t="s">
        <v>36673</v>
      </c>
      <c r="CG32808"/>
      <c r="CI32808" s="378">
        <v>56588</v>
      </c>
    </row>
    <row r="32809" spans="82:87">
      <c r="CD32809" s="34" t="s">
        <v>36674</v>
      </c>
      <c r="CG32809"/>
      <c r="CI32809" s="378">
        <v>56590</v>
      </c>
    </row>
    <row r="32810" spans="82:87">
      <c r="CD32810" s="34" t="s">
        <v>36675</v>
      </c>
      <c r="CG32810"/>
      <c r="CI32810" s="378">
        <v>56600</v>
      </c>
    </row>
    <row r="32811" spans="82:87">
      <c r="CD32811" s="34" t="s">
        <v>36676</v>
      </c>
      <c r="CG32811"/>
      <c r="CI32811" s="378">
        <v>56601</v>
      </c>
    </row>
    <row r="32812" spans="82:87">
      <c r="CD32812" s="34" t="s">
        <v>36677</v>
      </c>
      <c r="CG32812"/>
      <c r="CI32812" s="378">
        <v>56602</v>
      </c>
    </row>
    <row r="32813" spans="82:87">
      <c r="CD32813" s="34" t="s">
        <v>36678</v>
      </c>
      <c r="CG32813"/>
      <c r="CI32813" s="378">
        <v>56603</v>
      </c>
    </row>
    <row r="32814" spans="82:87">
      <c r="CD32814" s="34" t="s">
        <v>36679</v>
      </c>
      <c r="CG32814"/>
      <c r="CI32814" s="378">
        <v>56604</v>
      </c>
    </row>
    <row r="32815" spans="82:87">
      <c r="CD32815" s="34" t="s">
        <v>36680</v>
      </c>
      <c r="CG32815"/>
      <c r="CI32815" s="378">
        <v>56605</v>
      </c>
    </row>
    <row r="32816" spans="82:87">
      <c r="CD32816" s="34" t="s">
        <v>36681</v>
      </c>
      <c r="CG32816"/>
      <c r="CI32816" s="378">
        <v>56606</v>
      </c>
    </row>
    <row r="32817" spans="82:87">
      <c r="CD32817" s="34" t="s">
        <v>36682</v>
      </c>
      <c r="CG32817"/>
      <c r="CI32817" s="378">
        <v>56607</v>
      </c>
    </row>
    <row r="32818" spans="82:87">
      <c r="CD32818" s="34" t="s">
        <v>36683</v>
      </c>
      <c r="CG32818"/>
      <c r="CI32818" s="378">
        <v>56608</v>
      </c>
    </row>
    <row r="32819" spans="82:87">
      <c r="CD32819" s="34" t="s">
        <v>36684</v>
      </c>
      <c r="CG32819"/>
      <c r="CI32819" s="378">
        <v>56609</v>
      </c>
    </row>
    <row r="32820" spans="82:87">
      <c r="CD32820" s="34" t="s">
        <v>36685</v>
      </c>
      <c r="CG32820"/>
      <c r="CI32820" s="378">
        <v>56610</v>
      </c>
    </row>
    <row r="32821" spans="82:87">
      <c r="CD32821" s="34" t="s">
        <v>36686</v>
      </c>
      <c r="CG32821"/>
      <c r="CI32821" s="378">
        <v>56620</v>
      </c>
    </row>
    <row r="32822" spans="82:87">
      <c r="CD32822" s="34" t="s">
        <v>36687</v>
      </c>
      <c r="CG32822"/>
      <c r="CI32822" s="378">
        <v>56620</v>
      </c>
    </row>
    <row r="32823" spans="82:87">
      <c r="CD32823" s="34" t="s">
        <v>36688</v>
      </c>
      <c r="CG32823"/>
      <c r="CI32823" s="378">
        <v>56630</v>
      </c>
    </row>
    <row r="32824" spans="82:87">
      <c r="CD32824" s="34" t="s">
        <v>36689</v>
      </c>
      <c r="CG32824"/>
      <c r="CI32824" s="378">
        <v>56640</v>
      </c>
    </row>
    <row r="32825" spans="82:87">
      <c r="CD32825" s="34" t="s">
        <v>36690</v>
      </c>
      <c r="CG32825"/>
      <c r="CI32825" s="378">
        <v>56650</v>
      </c>
    </row>
    <row r="32826" spans="82:87">
      <c r="CD32826" s="34" t="s">
        <v>36691</v>
      </c>
      <c r="CG32826"/>
      <c r="CI32826" s="378">
        <v>56660</v>
      </c>
    </row>
    <row r="32827" spans="82:87">
      <c r="CD32827" s="34" t="s">
        <v>36692</v>
      </c>
      <c r="CG32827"/>
      <c r="CI32827" s="378">
        <v>56670</v>
      </c>
    </row>
    <row r="32828" spans="82:87">
      <c r="CD32828" s="34" t="s">
        <v>36693</v>
      </c>
      <c r="CG32828"/>
      <c r="CI32828" s="378">
        <v>56680</v>
      </c>
    </row>
    <row r="32829" spans="82:87">
      <c r="CD32829" s="34" t="s">
        <v>36694</v>
      </c>
      <c r="CG32829"/>
      <c r="CI32829" s="378">
        <v>56680</v>
      </c>
    </row>
    <row r="32830" spans="82:87">
      <c r="CD32830" s="34" t="s">
        <v>36695</v>
      </c>
      <c r="CG32830"/>
      <c r="CI32830" s="378">
        <v>56690</v>
      </c>
    </row>
    <row r="32831" spans="82:87">
      <c r="CD32831" s="34" t="s">
        <v>36696</v>
      </c>
      <c r="CG32831"/>
      <c r="CI32831" s="378">
        <v>56690</v>
      </c>
    </row>
    <row r="32832" spans="82:87">
      <c r="CD32832" s="34" t="s">
        <v>36697</v>
      </c>
      <c r="CG32832"/>
      <c r="CI32832" s="378">
        <v>56690</v>
      </c>
    </row>
    <row r="32833" spans="82:87">
      <c r="CD32833" s="34" t="s">
        <v>36698</v>
      </c>
      <c r="CG32833"/>
      <c r="CI32833" s="378">
        <v>56700</v>
      </c>
    </row>
    <row r="32834" spans="82:87">
      <c r="CD32834" s="34" t="s">
        <v>36699</v>
      </c>
      <c r="CG32834"/>
      <c r="CI32834" s="378">
        <v>56700</v>
      </c>
    </row>
    <row r="32835" spans="82:87">
      <c r="CD32835" s="34" t="s">
        <v>36700</v>
      </c>
      <c r="CG32835"/>
      <c r="CI32835" s="378">
        <v>56700</v>
      </c>
    </row>
    <row r="32836" spans="82:87">
      <c r="CD32836" s="34" t="s">
        <v>36701</v>
      </c>
      <c r="CG32836"/>
      <c r="CI32836" s="378">
        <v>56700</v>
      </c>
    </row>
    <row r="32837" spans="82:87">
      <c r="CD32837" s="34" t="s">
        <v>36702</v>
      </c>
      <c r="CG32837"/>
      <c r="CI32837" s="378">
        <v>56700</v>
      </c>
    </row>
    <row r="32838" spans="82:87">
      <c r="CD32838" s="34" t="s">
        <v>36703</v>
      </c>
      <c r="CG32838"/>
      <c r="CI32838" s="378">
        <v>56701</v>
      </c>
    </row>
    <row r="32839" spans="82:87">
      <c r="CD32839" s="34" t="s">
        <v>36704</v>
      </c>
      <c r="CG32839"/>
      <c r="CI32839" s="378">
        <v>56702</v>
      </c>
    </row>
    <row r="32840" spans="82:87">
      <c r="CD32840" s="34" t="s">
        <v>36705</v>
      </c>
      <c r="CG32840"/>
      <c r="CI32840" s="378">
        <v>56703</v>
      </c>
    </row>
    <row r="32841" spans="82:87">
      <c r="CD32841" s="34" t="s">
        <v>36706</v>
      </c>
      <c r="CG32841"/>
      <c r="CI32841" s="378">
        <v>56704</v>
      </c>
    </row>
    <row r="32842" spans="82:87">
      <c r="CD32842" s="34" t="s">
        <v>36707</v>
      </c>
      <c r="CG32842"/>
      <c r="CI32842" s="378">
        <v>56705</v>
      </c>
    </row>
    <row r="32843" spans="82:87">
      <c r="CD32843" s="34" t="s">
        <v>36708</v>
      </c>
      <c r="CG32843"/>
      <c r="CI32843" s="378">
        <v>56706</v>
      </c>
    </row>
    <row r="32844" spans="82:87">
      <c r="CD32844" s="34" t="s">
        <v>36709</v>
      </c>
      <c r="CG32844"/>
      <c r="CI32844" s="378">
        <v>56707</v>
      </c>
    </row>
    <row r="32845" spans="82:87">
      <c r="CD32845" s="34" t="s">
        <v>36710</v>
      </c>
      <c r="CG32845"/>
      <c r="CI32845" s="378">
        <v>56708</v>
      </c>
    </row>
    <row r="32846" spans="82:87">
      <c r="CD32846" s="34" t="s">
        <v>36711</v>
      </c>
      <c r="CG32846"/>
      <c r="CI32846" s="378">
        <v>56709</v>
      </c>
    </row>
    <row r="32847" spans="82:87">
      <c r="CD32847" s="34" t="s">
        <v>36712</v>
      </c>
      <c r="CG32847"/>
      <c r="CI32847" s="378">
        <v>56730</v>
      </c>
    </row>
    <row r="32848" spans="82:87">
      <c r="CD32848" s="34" t="s">
        <v>36713</v>
      </c>
      <c r="CG32848"/>
      <c r="CI32848" s="378">
        <v>56730</v>
      </c>
    </row>
    <row r="32849" spans="82:87">
      <c r="CD32849" s="34" t="s">
        <v>36714</v>
      </c>
      <c r="CG32849"/>
      <c r="CI32849" s="378">
        <v>56740</v>
      </c>
    </row>
    <row r="32850" spans="82:87">
      <c r="CD32850" s="34" t="s">
        <v>36715</v>
      </c>
      <c r="CG32850"/>
      <c r="CI32850" s="378">
        <v>56740</v>
      </c>
    </row>
    <row r="32851" spans="82:87">
      <c r="CD32851" s="34" t="s">
        <v>36716</v>
      </c>
      <c r="CG32851"/>
      <c r="CI32851" s="378">
        <v>56750</v>
      </c>
    </row>
    <row r="32852" spans="82:87">
      <c r="CD32852" s="34" t="s">
        <v>36717</v>
      </c>
      <c r="CG32852"/>
      <c r="CI32852" s="378">
        <v>56750</v>
      </c>
    </row>
    <row r="32853" spans="82:87">
      <c r="CD32853" s="34" t="s">
        <v>36718</v>
      </c>
      <c r="CG32853"/>
      <c r="CI32853" s="378">
        <v>56760</v>
      </c>
    </row>
    <row r="32854" spans="82:87">
      <c r="CD32854" s="34" t="s">
        <v>36719</v>
      </c>
      <c r="CG32854"/>
      <c r="CI32854" s="378">
        <v>56760</v>
      </c>
    </row>
    <row r="32855" spans="82:87">
      <c r="CD32855" s="34" t="s">
        <v>36720</v>
      </c>
      <c r="CG32855"/>
      <c r="CI32855" s="378">
        <v>56770</v>
      </c>
    </row>
    <row r="32856" spans="82:87">
      <c r="CD32856" s="34" t="s">
        <v>36721</v>
      </c>
      <c r="CG32856"/>
      <c r="CI32856" s="378">
        <v>56780</v>
      </c>
    </row>
    <row r="32857" spans="82:87">
      <c r="CD32857" s="34" t="s">
        <v>36722</v>
      </c>
      <c r="CG32857"/>
      <c r="CI32857" s="378">
        <v>56800</v>
      </c>
    </row>
    <row r="32858" spans="82:87">
      <c r="CD32858" s="34" t="s">
        <v>36723</v>
      </c>
      <c r="CG32858"/>
      <c r="CI32858" s="378">
        <v>56800</v>
      </c>
    </row>
    <row r="32859" spans="82:87">
      <c r="CD32859" s="34" t="s">
        <v>36724</v>
      </c>
      <c r="CG32859"/>
      <c r="CI32859" s="378">
        <v>56800</v>
      </c>
    </row>
    <row r="32860" spans="82:87">
      <c r="CD32860" s="34" t="s">
        <v>36725</v>
      </c>
      <c r="CG32860"/>
      <c r="CI32860" s="378">
        <v>56800</v>
      </c>
    </row>
    <row r="32861" spans="82:87">
      <c r="CD32861" s="34" t="s">
        <v>36726</v>
      </c>
      <c r="CG32861"/>
      <c r="CI32861" s="378">
        <v>56800</v>
      </c>
    </row>
    <row r="32862" spans="82:87">
      <c r="CD32862" s="34" t="s">
        <v>36727</v>
      </c>
      <c r="CG32862"/>
      <c r="CI32862" s="378">
        <v>56800</v>
      </c>
    </row>
    <row r="32863" spans="82:87">
      <c r="CD32863" s="34" t="s">
        <v>36728</v>
      </c>
      <c r="CG32863"/>
      <c r="CI32863" s="378">
        <v>56800</v>
      </c>
    </row>
    <row r="32864" spans="82:87">
      <c r="CD32864" s="34" t="s">
        <v>36729</v>
      </c>
      <c r="CG32864"/>
      <c r="CI32864" s="378">
        <v>56800</v>
      </c>
    </row>
    <row r="32865" spans="82:87">
      <c r="CD32865" s="34" t="s">
        <v>36730</v>
      </c>
      <c r="CG32865"/>
      <c r="CI32865" s="378">
        <v>56800</v>
      </c>
    </row>
    <row r="32866" spans="82:87">
      <c r="CD32866" s="34" t="s">
        <v>36731</v>
      </c>
      <c r="CG32866"/>
      <c r="CI32866" s="378">
        <v>56800</v>
      </c>
    </row>
    <row r="32867" spans="82:87">
      <c r="CD32867" s="34" t="s">
        <v>36732</v>
      </c>
      <c r="CG32867"/>
      <c r="CI32867" s="378">
        <v>56801</v>
      </c>
    </row>
    <row r="32868" spans="82:87">
      <c r="CD32868" s="34" t="s">
        <v>36733</v>
      </c>
      <c r="CG32868"/>
      <c r="CI32868" s="378">
        <v>56802</v>
      </c>
    </row>
    <row r="32869" spans="82:87">
      <c r="CD32869" s="34" t="s">
        <v>36734</v>
      </c>
      <c r="CG32869"/>
      <c r="CI32869" s="378">
        <v>56802</v>
      </c>
    </row>
    <row r="32870" spans="82:87">
      <c r="CD32870" s="34" t="s">
        <v>36735</v>
      </c>
      <c r="CG32870"/>
      <c r="CI32870" s="378">
        <v>56803</v>
      </c>
    </row>
    <row r="32871" spans="82:87">
      <c r="CD32871" s="34" t="s">
        <v>36736</v>
      </c>
      <c r="CG32871"/>
      <c r="CI32871" s="378">
        <v>56804</v>
      </c>
    </row>
    <row r="32872" spans="82:87">
      <c r="CD32872" s="34" t="s">
        <v>36737</v>
      </c>
      <c r="CG32872"/>
      <c r="CI32872" s="378">
        <v>56805</v>
      </c>
    </row>
    <row r="32873" spans="82:87">
      <c r="CD32873" s="34" t="s">
        <v>36738</v>
      </c>
      <c r="CG32873"/>
      <c r="CI32873" s="378">
        <v>56806</v>
      </c>
    </row>
    <row r="32874" spans="82:87">
      <c r="CD32874" s="34" t="s">
        <v>36739</v>
      </c>
      <c r="CG32874"/>
      <c r="CI32874" s="378">
        <v>56807</v>
      </c>
    </row>
    <row r="32875" spans="82:87">
      <c r="CD32875" s="34" t="s">
        <v>36740</v>
      </c>
      <c r="CG32875"/>
      <c r="CI32875" s="378">
        <v>56808</v>
      </c>
    </row>
    <row r="32876" spans="82:87">
      <c r="CD32876" s="34" t="s">
        <v>36741</v>
      </c>
      <c r="CG32876"/>
      <c r="CI32876" s="378">
        <v>56809</v>
      </c>
    </row>
    <row r="32877" spans="82:87">
      <c r="CD32877" s="34" t="s">
        <v>36742</v>
      </c>
      <c r="CG32877"/>
      <c r="CI32877" s="378">
        <v>56840</v>
      </c>
    </row>
    <row r="32878" spans="82:87">
      <c r="CD32878" s="34" t="s">
        <v>36743</v>
      </c>
      <c r="CG32878"/>
      <c r="CI32878" s="378">
        <v>56850</v>
      </c>
    </row>
    <row r="32879" spans="82:87">
      <c r="CD32879" s="34" t="s">
        <v>36744</v>
      </c>
      <c r="CG32879"/>
      <c r="CI32879" s="378">
        <v>56850</v>
      </c>
    </row>
    <row r="32880" spans="82:87">
      <c r="CD32880" s="34" t="s">
        <v>36745</v>
      </c>
      <c r="CG32880"/>
      <c r="CI32880" s="378">
        <v>56851</v>
      </c>
    </row>
    <row r="32881" spans="82:87">
      <c r="CD32881" s="34" t="s">
        <v>36746</v>
      </c>
      <c r="CG32881"/>
      <c r="CI32881" s="378">
        <v>56852</v>
      </c>
    </row>
    <row r="32882" spans="82:87">
      <c r="CD32882" s="34" t="s">
        <v>36747</v>
      </c>
      <c r="CG32882"/>
      <c r="CI32882" s="378">
        <v>56853</v>
      </c>
    </row>
    <row r="32883" spans="82:87">
      <c r="CD32883" s="34" t="s">
        <v>36748</v>
      </c>
      <c r="CG32883"/>
      <c r="CI32883" s="378">
        <v>56854</v>
      </c>
    </row>
    <row r="32884" spans="82:87">
      <c r="CD32884" s="34" t="s">
        <v>36749</v>
      </c>
      <c r="CG32884"/>
      <c r="CI32884" s="378">
        <v>56855</v>
      </c>
    </row>
    <row r="32885" spans="82:87">
      <c r="CD32885" s="34" t="s">
        <v>36750</v>
      </c>
      <c r="CG32885"/>
      <c r="CI32885" s="378">
        <v>56856</v>
      </c>
    </row>
    <row r="32886" spans="82:87">
      <c r="CD32886" s="34" t="s">
        <v>36751</v>
      </c>
      <c r="CG32886"/>
      <c r="CI32886" s="378">
        <v>56860</v>
      </c>
    </row>
    <row r="32887" spans="82:87">
      <c r="CD32887" s="34" t="s">
        <v>36752</v>
      </c>
      <c r="CG32887"/>
      <c r="CI32887" s="378">
        <v>56870</v>
      </c>
    </row>
    <row r="32888" spans="82:87">
      <c r="CD32888" s="34" t="s">
        <v>36753</v>
      </c>
      <c r="CG32888"/>
      <c r="CI32888" s="378">
        <v>56870</v>
      </c>
    </row>
    <row r="32889" spans="82:87">
      <c r="CD32889" s="34" t="s">
        <v>36754</v>
      </c>
      <c r="CG32889"/>
      <c r="CI32889" s="378">
        <v>56880</v>
      </c>
    </row>
    <row r="32890" spans="82:87">
      <c r="CD32890" s="34" t="s">
        <v>36755</v>
      </c>
      <c r="CG32890"/>
      <c r="CI32890" s="378">
        <v>56890</v>
      </c>
    </row>
    <row r="32891" spans="82:87">
      <c r="CD32891" s="34" t="s">
        <v>36756</v>
      </c>
      <c r="CG32891"/>
      <c r="CI32891" s="378">
        <v>56890</v>
      </c>
    </row>
    <row r="32892" spans="82:87">
      <c r="CD32892" s="34" t="s">
        <v>36757</v>
      </c>
      <c r="CG32892"/>
      <c r="CI32892" s="378">
        <v>56890</v>
      </c>
    </row>
    <row r="32893" spans="82:87">
      <c r="CD32893" s="34" t="s">
        <v>36758</v>
      </c>
      <c r="CG32893"/>
      <c r="CI32893" s="378">
        <v>56891</v>
      </c>
    </row>
    <row r="32894" spans="82:87">
      <c r="CD32894" s="34" t="s">
        <v>36759</v>
      </c>
      <c r="CG32894"/>
      <c r="CI32894" s="378">
        <v>56892</v>
      </c>
    </row>
    <row r="32895" spans="82:87">
      <c r="CD32895" s="34" t="s">
        <v>36760</v>
      </c>
      <c r="CG32895"/>
      <c r="CI32895" s="378">
        <v>56893</v>
      </c>
    </row>
    <row r="32896" spans="82:87">
      <c r="CD32896" s="34" t="s">
        <v>36761</v>
      </c>
      <c r="CG32896"/>
      <c r="CI32896" s="378">
        <v>56894</v>
      </c>
    </row>
    <row r="32897" spans="82:87">
      <c r="CD32897" s="34" t="s">
        <v>36762</v>
      </c>
      <c r="CG32897"/>
      <c r="CI32897" s="378">
        <v>56895</v>
      </c>
    </row>
    <row r="32898" spans="82:87">
      <c r="CD32898" s="34" t="s">
        <v>36763</v>
      </c>
      <c r="CG32898"/>
      <c r="CI32898" s="378">
        <v>56896</v>
      </c>
    </row>
    <row r="32899" spans="82:87">
      <c r="CD32899" s="34" t="s">
        <v>36764</v>
      </c>
      <c r="CG32899"/>
      <c r="CI32899" s="378">
        <v>56897</v>
      </c>
    </row>
    <row r="32900" spans="82:87">
      <c r="CD32900" s="34" t="s">
        <v>36765</v>
      </c>
      <c r="CG32900"/>
      <c r="CI32900" s="378">
        <v>56898</v>
      </c>
    </row>
    <row r="32901" spans="82:87">
      <c r="CD32901" s="34" t="s">
        <v>36766</v>
      </c>
      <c r="CG32901"/>
      <c r="CI32901" s="378">
        <v>56899</v>
      </c>
    </row>
    <row r="32902" spans="82:87">
      <c r="CD32902" s="34" t="s">
        <v>36767</v>
      </c>
      <c r="CG32902"/>
      <c r="CI32902" s="378">
        <v>56900</v>
      </c>
    </row>
    <row r="32903" spans="82:87">
      <c r="CD32903" s="34" t="s">
        <v>36768</v>
      </c>
      <c r="CG32903"/>
      <c r="CI32903" s="378">
        <v>56901</v>
      </c>
    </row>
    <row r="32904" spans="82:87">
      <c r="CD32904" s="34" t="s">
        <v>36769</v>
      </c>
      <c r="CG32904"/>
      <c r="CI32904" s="378">
        <v>56902</v>
      </c>
    </row>
    <row r="32905" spans="82:87">
      <c r="CD32905" s="34" t="s">
        <v>36770</v>
      </c>
      <c r="CG32905"/>
      <c r="CI32905" s="378">
        <v>56903</v>
      </c>
    </row>
    <row r="32906" spans="82:87">
      <c r="CD32906" s="34" t="s">
        <v>36771</v>
      </c>
      <c r="CG32906"/>
      <c r="CI32906" s="378">
        <v>56904</v>
      </c>
    </row>
    <row r="32907" spans="82:87">
      <c r="CD32907" s="34" t="s">
        <v>36772</v>
      </c>
      <c r="CG32907"/>
      <c r="CI32907" s="378">
        <v>56905</v>
      </c>
    </row>
    <row r="32908" spans="82:87">
      <c r="CD32908" s="34" t="s">
        <v>36773</v>
      </c>
      <c r="CG32908"/>
      <c r="CI32908" s="378">
        <v>56906</v>
      </c>
    </row>
    <row r="32909" spans="82:87">
      <c r="CD32909" s="34" t="s">
        <v>36774</v>
      </c>
      <c r="CG32909"/>
      <c r="CI32909" s="378">
        <v>56907</v>
      </c>
    </row>
    <row r="32910" spans="82:87">
      <c r="CD32910" s="34" t="s">
        <v>36775</v>
      </c>
      <c r="CG32910"/>
      <c r="CI32910" s="378">
        <v>56908</v>
      </c>
    </row>
    <row r="32911" spans="82:87">
      <c r="CD32911" s="34" t="s">
        <v>36776</v>
      </c>
      <c r="CG32911"/>
      <c r="CI32911" s="378">
        <v>56909</v>
      </c>
    </row>
    <row r="32912" spans="82:87">
      <c r="CD32912" s="34" t="s">
        <v>36777</v>
      </c>
      <c r="CG32912"/>
      <c r="CI32912" s="378">
        <v>56910</v>
      </c>
    </row>
    <row r="32913" spans="82:87">
      <c r="CD32913" s="34" t="s">
        <v>36778</v>
      </c>
      <c r="CG32913"/>
      <c r="CI32913" s="378">
        <v>56910</v>
      </c>
    </row>
    <row r="32914" spans="82:87">
      <c r="CD32914" s="34" t="s">
        <v>36779</v>
      </c>
      <c r="CG32914"/>
      <c r="CI32914" s="378">
        <v>56910</v>
      </c>
    </row>
    <row r="32915" spans="82:87">
      <c r="CD32915" s="34" t="s">
        <v>36780</v>
      </c>
      <c r="CG32915"/>
      <c r="CI32915" s="378">
        <v>56910</v>
      </c>
    </row>
    <row r="32916" spans="82:87">
      <c r="CD32916" s="34" t="s">
        <v>36781</v>
      </c>
      <c r="CG32916"/>
      <c r="CI32916" s="378">
        <v>56914</v>
      </c>
    </row>
    <row r="32917" spans="82:87">
      <c r="CD32917" s="34" t="s">
        <v>36782</v>
      </c>
      <c r="CG32917"/>
      <c r="CI32917" s="378">
        <v>56920</v>
      </c>
    </row>
    <row r="32918" spans="82:87">
      <c r="CD32918" s="34" t="s">
        <v>36783</v>
      </c>
      <c r="CG32918"/>
      <c r="CI32918" s="378">
        <v>56920</v>
      </c>
    </row>
    <row r="32919" spans="82:87">
      <c r="CD32919" s="34" t="s">
        <v>36784</v>
      </c>
      <c r="CG32919"/>
      <c r="CI32919" s="378">
        <v>56920</v>
      </c>
    </row>
    <row r="32920" spans="82:87">
      <c r="CD32920" s="34" t="s">
        <v>36785</v>
      </c>
      <c r="CG32920"/>
      <c r="CI32920" s="378">
        <v>56920</v>
      </c>
    </row>
    <row r="32921" spans="82:87">
      <c r="CD32921" s="34" t="s">
        <v>36786</v>
      </c>
      <c r="CG32921"/>
      <c r="CI32921" s="378">
        <v>56920</v>
      </c>
    </row>
    <row r="32922" spans="82:87">
      <c r="CD32922" s="34" t="s">
        <v>36787</v>
      </c>
      <c r="CG32922"/>
      <c r="CI32922" s="378">
        <v>56920</v>
      </c>
    </row>
    <row r="32923" spans="82:87">
      <c r="CD32923" s="34" t="s">
        <v>36788</v>
      </c>
      <c r="CG32923"/>
      <c r="CI32923" s="378">
        <v>56930</v>
      </c>
    </row>
    <row r="32924" spans="82:87">
      <c r="CD32924" s="34" t="s">
        <v>36789</v>
      </c>
      <c r="CG32924"/>
      <c r="CI32924" s="378">
        <v>56930</v>
      </c>
    </row>
    <row r="32925" spans="82:87">
      <c r="CD32925" s="34" t="s">
        <v>36790</v>
      </c>
      <c r="CG32925"/>
      <c r="CI32925" s="378">
        <v>56950</v>
      </c>
    </row>
    <row r="32926" spans="82:87">
      <c r="CD32926" s="34" t="s">
        <v>36791</v>
      </c>
      <c r="CG32926"/>
      <c r="CI32926" s="378">
        <v>56950</v>
      </c>
    </row>
    <row r="32927" spans="82:87">
      <c r="CD32927" s="34" t="s">
        <v>36792</v>
      </c>
      <c r="CG32927"/>
      <c r="CI32927" s="378">
        <v>56951</v>
      </c>
    </row>
    <row r="32928" spans="82:87">
      <c r="CD32928" s="34" t="s">
        <v>36793</v>
      </c>
      <c r="CG32928"/>
      <c r="CI32928" s="378">
        <v>56952</v>
      </c>
    </row>
    <row r="32929" spans="82:87">
      <c r="CD32929" s="34" t="s">
        <v>36794</v>
      </c>
      <c r="CG32929"/>
      <c r="CI32929" s="378">
        <v>56953</v>
      </c>
    </row>
    <row r="32930" spans="82:87">
      <c r="CD32930" s="34" t="s">
        <v>36795</v>
      </c>
      <c r="CG32930"/>
      <c r="CI32930" s="378">
        <v>56954</v>
      </c>
    </row>
    <row r="32931" spans="82:87">
      <c r="CD32931" s="34" t="s">
        <v>36796</v>
      </c>
      <c r="CG32931"/>
      <c r="CI32931" s="378">
        <v>56955</v>
      </c>
    </row>
    <row r="32932" spans="82:87">
      <c r="CD32932" s="34" t="s">
        <v>36797</v>
      </c>
      <c r="CG32932"/>
      <c r="CI32932" s="378">
        <v>56956</v>
      </c>
    </row>
    <row r="32933" spans="82:87">
      <c r="CD32933" s="34" t="s">
        <v>36798</v>
      </c>
      <c r="CG32933"/>
      <c r="CI32933" s="378">
        <v>56957</v>
      </c>
    </row>
    <row r="32934" spans="82:87">
      <c r="CD32934" s="34" t="s">
        <v>36799</v>
      </c>
      <c r="CG32934"/>
      <c r="CI32934" s="378">
        <v>56958</v>
      </c>
    </row>
    <row r="32935" spans="82:87">
      <c r="CD32935" s="34" t="s">
        <v>36800</v>
      </c>
      <c r="CG32935"/>
      <c r="CI32935" s="378">
        <v>56959</v>
      </c>
    </row>
    <row r="32936" spans="82:87">
      <c r="CD32936" s="34" t="s">
        <v>36801</v>
      </c>
      <c r="CG32936"/>
      <c r="CI32936" s="378">
        <v>56960</v>
      </c>
    </row>
    <row r="32937" spans="82:87">
      <c r="CD32937" s="34" t="s">
        <v>36802</v>
      </c>
      <c r="CG32937"/>
      <c r="CI32937" s="378">
        <v>56961</v>
      </c>
    </row>
    <row r="32938" spans="82:87">
      <c r="CD32938" s="34" t="s">
        <v>36803</v>
      </c>
      <c r="CG32938"/>
      <c r="CI32938" s="378">
        <v>56962</v>
      </c>
    </row>
    <row r="32939" spans="82:87">
      <c r="CD32939" s="34" t="s">
        <v>36804</v>
      </c>
      <c r="CG32939"/>
      <c r="CI32939" s="378">
        <v>56963</v>
      </c>
    </row>
    <row r="32940" spans="82:87">
      <c r="CD32940" s="34" t="s">
        <v>36805</v>
      </c>
      <c r="CG32940"/>
      <c r="CI32940" s="378">
        <v>56964</v>
      </c>
    </row>
    <row r="32941" spans="82:87">
      <c r="CD32941" s="34" t="s">
        <v>36806</v>
      </c>
      <c r="CG32941"/>
      <c r="CI32941" s="378">
        <v>56965</v>
      </c>
    </row>
    <row r="32942" spans="82:87">
      <c r="CD32942" s="34" t="s">
        <v>36807</v>
      </c>
      <c r="CG32942"/>
      <c r="CI32942" s="378">
        <v>56966</v>
      </c>
    </row>
    <row r="32943" spans="82:87">
      <c r="CD32943" s="34" t="s">
        <v>36808</v>
      </c>
      <c r="CG32943"/>
      <c r="CI32943" s="378">
        <v>56967</v>
      </c>
    </row>
    <row r="32944" spans="82:87">
      <c r="CD32944" s="34" t="s">
        <v>36809</v>
      </c>
      <c r="CG32944"/>
      <c r="CI32944" s="378">
        <v>56968</v>
      </c>
    </row>
    <row r="32945" spans="82:87">
      <c r="CD32945" s="34" t="s">
        <v>36810</v>
      </c>
      <c r="CG32945"/>
      <c r="CI32945" s="378">
        <v>56969</v>
      </c>
    </row>
    <row r="32946" spans="82:87">
      <c r="CD32946" s="34" t="s">
        <v>36811</v>
      </c>
      <c r="CG32946"/>
      <c r="CI32946" s="378">
        <v>56970</v>
      </c>
    </row>
    <row r="32947" spans="82:87">
      <c r="CD32947" s="34" t="s">
        <v>36812</v>
      </c>
      <c r="CG32947"/>
      <c r="CI32947" s="378">
        <v>56973</v>
      </c>
    </row>
    <row r="32948" spans="82:87">
      <c r="CD32948" s="34" t="s">
        <v>36813</v>
      </c>
      <c r="CG32948"/>
      <c r="CI32948" s="378">
        <v>56977</v>
      </c>
    </row>
    <row r="32949" spans="82:87">
      <c r="CD32949" s="34" t="s">
        <v>36814</v>
      </c>
      <c r="CG32949"/>
      <c r="CI32949" s="378">
        <v>56979</v>
      </c>
    </row>
    <row r="32950" spans="82:87">
      <c r="CD32950" s="34" t="s">
        <v>36815</v>
      </c>
      <c r="CG32950"/>
      <c r="CI32950" s="378">
        <v>56998</v>
      </c>
    </row>
    <row r="32951" spans="82:87">
      <c r="CD32951" s="34" t="s">
        <v>36816</v>
      </c>
      <c r="CG32951"/>
      <c r="CI32951" s="378">
        <v>56998</v>
      </c>
    </row>
    <row r="32952" spans="82:87">
      <c r="CD32952" s="34" t="s">
        <v>36817</v>
      </c>
      <c r="CG32952"/>
      <c r="CI32952" s="378">
        <v>56998</v>
      </c>
    </row>
    <row r="32953" spans="82:87">
      <c r="CD32953" s="34" t="s">
        <v>36818</v>
      </c>
      <c r="CG32953"/>
      <c r="CI32953" s="378">
        <v>57000</v>
      </c>
    </row>
    <row r="32954" spans="82:87">
      <c r="CD32954" s="34" t="s">
        <v>36819</v>
      </c>
      <c r="CG32954"/>
      <c r="CI32954" s="378">
        <v>57001</v>
      </c>
    </row>
    <row r="32955" spans="82:87">
      <c r="CD32955" s="34" t="s">
        <v>36820</v>
      </c>
      <c r="CG32955"/>
      <c r="CI32955" s="378">
        <v>57002</v>
      </c>
    </row>
    <row r="32956" spans="82:87">
      <c r="CD32956" s="34" t="s">
        <v>36821</v>
      </c>
      <c r="CG32956"/>
      <c r="CI32956" s="378">
        <v>57003</v>
      </c>
    </row>
    <row r="32957" spans="82:87">
      <c r="CD32957" s="34" t="s">
        <v>36822</v>
      </c>
      <c r="CG32957"/>
      <c r="CI32957" s="378">
        <v>57004</v>
      </c>
    </row>
    <row r="32958" spans="82:87">
      <c r="CD32958" s="34" t="s">
        <v>36823</v>
      </c>
      <c r="CG32958"/>
      <c r="CI32958" s="378">
        <v>57005</v>
      </c>
    </row>
    <row r="32959" spans="82:87">
      <c r="CD32959" s="34" t="s">
        <v>36824</v>
      </c>
      <c r="CG32959"/>
      <c r="CI32959" s="378">
        <v>57006</v>
      </c>
    </row>
    <row r="32960" spans="82:87">
      <c r="CD32960" s="34" t="s">
        <v>36825</v>
      </c>
      <c r="CG32960"/>
      <c r="CI32960" s="378">
        <v>57007</v>
      </c>
    </row>
    <row r="32961" spans="82:87">
      <c r="CD32961" s="34" t="s">
        <v>36826</v>
      </c>
      <c r="CG32961"/>
      <c r="CI32961" s="378">
        <v>57008</v>
      </c>
    </row>
    <row r="32962" spans="82:87">
      <c r="CD32962" s="34" t="s">
        <v>36827</v>
      </c>
      <c r="CG32962"/>
      <c r="CI32962" s="378">
        <v>57009</v>
      </c>
    </row>
    <row r="32963" spans="82:87">
      <c r="CD32963" s="34" t="s">
        <v>36828</v>
      </c>
      <c r="CG32963"/>
      <c r="CI32963" s="378">
        <v>57010</v>
      </c>
    </row>
    <row r="32964" spans="82:87">
      <c r="CD32964" s="34" t="s">
        <v>36829</v>
      </c>
      <c r="CG32964"/>
      <c r="CI32964" s="378">
        <v>57011</v>
      </c>
    </row>
    <row r="32965" spans="82:87">
      <c r="CD32965" s="34" t="s">
        <v>36830</v>
      </c>
      <c r="CG32965"/>
      <c r="CI32965" s="378">
        <v>57012</v>
      </c>
    </row>
    <row r="32966" spans="82:87">
      <c r="CD32966" s="34" t="s">
        <v>36831</v>
      </c>
      <c r="CG32966"/>
      <c r="CI32966" s="378">
        <v>57013</v>
      </c>
    </row>
    <row r="32967" spans="82:87">
      <c r="CD32967" s="34" t="s">
        <v>36832</v>
      </c>
      <c r="CG32967"/>
      <c r="CI32967" s="378">
        <v>57014</v>
      </c>
    </row>
    <row r="32968" spans="82:87">
      <c r="CD32968" s="34" t="s">
        <v>36833</v>
      </c>
      <c r="CG32968"/>
      <c r="CI32968" s="378">
        <v>57015</v>
      </c>
    </row>
    <row r="32969" spans="82:87">
      <c r="CD32969" s="34" t="s">
        <v>36834</v>
      </c>
      <c r="CG32969"/>
      <c r="CI32969" s="378">
        <v>57016</v>
      </c>
    </row>
    <row r="32970" spans="82:87">
      <c r="CD32970" s="34" t="s">
        <v>36835</v>
      </c>
      <c r="CG32970"/>
      <c r="CI32970" s="378">
        <v>57017</v>
      </c>
    </row>
    <row r="32971" spans="82:87">
      <c r="CD32971" s="34" t="s">
        <v>36836</v>
      </c>
      <c r="CG32971"/>
      <c r="CI32971" s="378">
        <v>57018</v>
      </c>
    </row>
    <row r="32972" spans="82:87">
      <c r="CD32972" s="34" t="s">
        <v>36837</v>
      </c>
      <c r="CG32972"/>
      <c r="CI32972" s="378">
        <v>57019</v>
      </c>
    </row>
    <row r="32973" spans="82:87">
      <c r="CD32973" s="34" t="s">
        <v>36838</v>
      </c>
      <c r="CG32973"/>
      <c r="CI32973" s="378">
        <v>57020</v>
      </c>
    </row>
    <row r="32974" spans="82:87">
      <c r="CD32974" s="34" t="s">
        <v>36839</v>
      </c>
      <c r="CG32974"/>
      <c r="CI32974" s="378">
        <v>57021</v>
      </c>
    </row>
    <row r="32975" spans="82:87">
      <c r="CD32975" s="34" t="s">
        <v>36840</v>
      </c>
      <c r="CG32975"/>
      <c r="CI32975" s="378">
        <v>57022</v>
      </c>
    </row>
    <row r="32976" spans="82:87">
      <c r="CD32976" s="34" t="s">
        <v>36841</v>
      </c>
      <c r="CG32976"/>
      <c r="CI32976" s="378">
        <v>57023</v>
      </c>
    </row>
    <row r="32977" spans="82:87">
      <c r="CD32977" s="34" t="s">
        <v>36842</v>
      </c>
      <c r="CG32977"/>
      <c r="CI32977" s="378">
        <v>57024</v>
      </c>
    </row>
    <row r="32978" spans="82:87">
      <c r="CD32978" s="34" t="s">
        <v>36843</v>
      </c>
      <c r="CG32978"/>
      <c r="CI32978" s="378">
        <v>57025</v>
      </c>
    </row>
    <row r="32979" spans="82:87">
      <c r="CD32979" s="34" t="s">
        <v>36844</v>
      </c>
      <c r="CG32979"/>
      <c r="CI32979" s="378">
        <v>57026</v>
      </c>
    </row>
    <row r="32980" spans="82:87">
      <c r="CD32980" s="34" t="s">
        <v>36845</v>
      </c>
      <c r="CG32980"/>
      <c r="CI32980" s="378">
        <v>57027</v>
      </c>
    </row>
    <row r="32981" spans="82:87">
      <c r="CD32981" s="34" t="s">
        <v>36846</v>
      </c>
      <c r="CG32981"/>
      <c r="CI32981" s="378">
        <v>57028</v>
      </c>
    </row>
    <row r="32982" spans="82:87">
      <c r="CD32982" s="34" t="s">
        <v>36847</v>
      </c>
      <c r="CG32982"/>
      <c r="CI32982" s="378">
        <v>57029</v>
      </c>
    </row>
    <row r="32983" spans="82:87">
      <c r="CD32983" s="34" t="s">
        <v>36848</v>
      </c>
      <c r="CG32983"/>
      <c r="CI32983" s="378">
        <v>57030</v>
      </c>
    </row>
    <row r="32984" spans="82:87">
      <c r="CD32984" s="34" t="s">
        <v>36849</v>
      </c>
      <c r="CG32984"/>
      <c r="CI32984" s="378">
        <v>57031</v>
      </c>
    </row>
    <row r="32985" spans="82:87">
      <c r="CD32985" s="34" t="s">
        <v>36850</v>
      </c>
      <c r="CG32985"/>
      <c r="CI32985" s="378">
        <v>57032</v>
      </c>
    </row>
    <row r="32986" spans="82:87">
      <c r="CD32986" s="34" t="s">
        <v>36851</v>
      </c>
      <c r="CG32986"/>
      <c r="CI32986" s="378">
        <v>57033</v>
      </c>
    </row>
    <row r="32987" spans="82:87">
      <c r="CD32987" s="34" t="s">
        <v>36852</v>
      </c>
      <c r="CG32987"/>
      <c r="CI32987" s="378">
        <v>57034</v>
      </c>
    </row>
    <row r="32988" spans="82:87">
      <c r="CD32988" s="34" t="s">
        <v>36853</v>
      </c>
      <c r="CG32988"/>
      <c r="CI32988" s="378">
        <v>57035</v>
      </c>
    </row>
    <row r="32989" spans="82:87">
      <c r="CD32989" s="34" t="s">
        <v>36854</v>
      </c>
      <c r="CG32989"/>
      <c r="CI32989" s="378">
        <v>57036</v>
      </c>
    </row>
    <row r="32990" spans="82:87">
      <c r="CD32990" s="34" t="s">
        <v>36855</v>
      </c>
      <c r="CG32990"/>
      <c r="CI32990" s="378">
        <v>57036</v>
      </c>
    </row>
    <row r="32991" spans="82:87">
      <c r="CD32991" s="34" t="s">
        <v>36856</v>
      </c>
      <c r="CG32991"/>
      <c r="CI32991" s="378">
        <v>57037</v>
      </c>
    </row>
    <row r="32992" spans="82:87">
      <c r="CD32992" s="34" t="s">
        <v>36857</v>
      </c>
      <c r="CG32992"/>
      <c r="CI32992" s="378">
        <v>57038</v>
      </c>
    </row>
    <row r="32993" spans="82:87">
      <c r="CD32993" s="34" t="s">
        <v>36858</v>
      </c>
      <c r="CG32993"/>
      <c r="CI32993" s="378">
        <v>57039</v>
      </c>
    </row>
    <row r="32994" spans="82:87">
      <c r="CD32994" s="34" t="s">
        <v>36859</v>
      </c>
      <c r="CG32994"/>
      <c r="CI32994" s="378">
        <v>57040</v>
      </c>
    </row>
    <row r="32995" spans="82:87">
      <c r="CD32995" s="34" t="s">
        <v>36860</v>
      </c>
      <c r="CG32995"/>
      <c r="CI32995" s="378">
        <v>57041</v>
      </c>
    </row>
    <row r="32996" spans="82:87">
      <c r="CD32996" s="34" t="s">
        <v>36861</v>
      </c>
      <c r="CG32996"/>
      <c r="CI32996" s="378">
        <v>57042</v>
      </c>
    </row>
    <row r="32997" spans="82:87">
      <c r="CD32997" s="34" t="s">
        <v>36862</v>
      </c>
      <c r="CG32997"/>
      <c r="CI32997" s="378">
        <v>57043</v>
      </c>
    </row>
    <row r="32998" spans="82:87">
      <c r="CD32998" s="34" t="s">
        <v>36863</v>
      </c>
      <c r="CG32998"/>
      <c r="CI32998" s="378">
        <v>57044</v>
      </c>
    </row>
    <row r="32999" spans="82:87">
      <c r="CD32999" s="34" t="s">
        <v>36864</v>
      </c>
      <c r="CG32999"/>
      <c r="CI32999" s="378">
        <v>57044</v>
      </c>
    </row>
    <row r="33000" spans="82:87">
      <c r="CD33000" s="34" t="s">
        <v>36865</v>
      </c>
      <c r="CG33000"/>
      <c r="CI33000" s="378">
        <v>57045</v>
      </c>
    </row>
    <row r="33001" spans="82:87">
      <c r="CD33001" s="34" t="s">
        <v>36866</v>
      </c>
      <c r="CG33001"/>
      <c r="CI33001" s="378">
        <v>57046</v>
      </c>
    </row>
    <row r="33002" spans="82:87">
      <c r="CD33002" s="34" t="s">
        <v>36867</v>
      </c>
      <c r="CG33002"/>
      <c r="CI33002" s="378">
        <v>57047</v>
      </c>
    </row>
    <row r="33003" spans="82:87">
      <c r="CD33003" s="34" t="s">
        <v>36868</v>
      </c>
      <c r="CG33003"/>
      <c r="CI33003" s="378">
        <v>57048</v>
      </c>
    </row>
    <row r="33004" spans="82:87">
      <c r="CD33004" s="34" t="s">
        <v>36869</v>
      </c>
      <c r="CG33004"/>
      <c r="CI33004" s="378">
        <v>57049</v>
      </c>
    </row>
    <row r="33005" spans="82:87">
      <c r="CD33005" s="34" t="s">
        <v>36870</v>
      </c>
      <c r="CG33005"/>
      <c r="CI33005" s="378">
        <v>57050</v>
      </c>
    </row>
    <row r="33006" spans="82:87">
      <c r="CD33006" s="34" t="s">
        <v>36871</v>
      </c>
      <c r="CG33006"/>
      <c r="CI33006" s="378">
        <v>57050</v>
      </c>
    </row>
    <row r="33007" spans="82:87">
      <c r="CD33007" s="34" t="s">
        <v>36872</v>
      </c>
      <c r="CG33007"/>
      <c r="CI33007" s="378">
        <v>57050</v>
      </c>
    </row>
    <row r="33008" spans="82:87">
      <c r="CD33008" s="34" t="s">
        <v>36873</v>
      </c>
      <c r="CG33008"/>
      <c r="CI33008" s="378">
        <v>57050</v>
      </c>
    </row>
    <row r="33009" spans="82:87">
      <c r="CD33009" s="34" t="s">
        <v>36874</v>
      </c>
      <c r="CG33009"/>
      <c r="CI33009" s="378">
        <v>57050</v>
      </c>
    </row>
    <row r="33010" spans="82:87">
      <c r="CD33010" s="34" t="s">
        <v>36875</v>
      </c>
      <c r="CG33010"/>
      <c r="CI33010" s="378">
        <v>57050</v>
      </c>
    </row>
    <row r="33011" spans="82:87">
      <c r="CD33011" s="34" t="s">
        <v>36876</v>
      </c>
      <c r="CG33011"/>
      <c r="CI33011" s="378">
        <v>57051</v>
      </c>
    </row>
    <row r="33012" spans="82:87">
      <c r="CD33012" s="34" t="s">
        <v>36877</v>
      </c>
      <c r="CG33012"/>
      <c r="CI33012" s="378">
        <v>57052</v>
      </c>
    </row>
    <row r="33013" spans="82:87">
      <c r="CD33013" s="34" t="s">
        <v>36878</v>
      </c>
      <c r="CG33013"/>
      <c r="CI33013" s="378">
        <v>57053</v>
      </c>
    </row>
    <row r="33014" spans="82:87">
      <c r="CD33014" s="34" t="s">
        <v>36879</v>
      </c>
      <c r="CG33014"/>
      <c r="CI33014" s="378">
        <v>57054</v>
      </c>
    </row>
    <row r="33015" spans="82:87">
      <c r="CD33015" s="34" t="s">
        <v>36880</v>
      </c>
      <c r="CG33015"/>
      <c r="CI33015" s="378">
        <v>57055</v>
      </c>
    </row>
    <row r="33016" spans="82:87">
      <c r="CD33016" s="34" t="s">
        <v>36881</v>
      </c>
      <c r="CG33016"/>
      <c r="CI33016" s="378">
        <v>57056</v>
      </c>
    </row>
    <row r="33017" spans="82:87">
      <c r="CD33017" s="34" t="s">
        <v>36882</v>
      </c>
      <c r="CG33017"/>
      <c r="CI33017" s="378">
        <v>57057</v>
      </c>
    </row>
    <row r="33018" spans="82:87">
      <c r="CD33018" s="34" t="s">
        <v>36883</v>
      </c>
      <c r="CG33018"/>
      <c r="CI33018" s="378">
        <v>57058</v>
      </c>
    </row>
    <row r="33019" spans="82:87">
      <c r="CD33019" s="34" t="s">
        <v>36884</v>
      </c>
      <c r="CG33019"/>
      <c r="CI33019" s="378">
        <v>57059</v>
      </c>
    </row>
    <row r="33020" spans="82:87">
      <c r="CD33020" s="34" t="s">
        <v>36885</v>
      </c>
      <c r="CG33020"/>
      <c r="CI33020" s="378">
        <v>57060</v>
      </c>
    </row>
    <row r="33021" spans="82:87">
      <c r="CD33021" s="34" t="s">
        <v>36886</v>
      </c>
      <c r="CG33021"/>
      <c r="CI33021" s="378">
        <v>57061</v>
      </c>
    </row>
    <row r="33022" spans="82:87">
      <c r="CD33022" s="34" t="s">
        <v>36887</v>
      </c>
      <c r="CG33022"/>
      <c r="CI33022" s="378">
        <v>57062</v>
      </c>
    </row>
    <row r="33023" spans="82:87">
      <c r="CD33023" s="34" t="s">
        <v>36888</v>
      </c>
      <c r="CG33023"/>
      <c r="CI33023" s="378">
        <v>57063</v>
      </c>
    </row>
    <row r="33024" spans="82:87">
      <c r="CD33024" s="34" t="s">
        <v>36889</v>
      </c>
      <c r="CG33024"/>
      <c r="CI33024" s="378">
        <v>57064</v>
      </c>
    </row>
    <row r="33025" spans="82:87">
      <c r="CD33025" s="34" t="s">
        <v>36890</v>
      </c>
      <c r="CG33025"/>
      <c r="CI33025" s="378">
        <v>57065</v>
      </c>
    </row>
    <row r="33026" spans="82:87">
      <c r="CD33026" s="34" t="s">
        <v>36891</v>
      </c>
      <c r="CG33026"/>
      <c r="CI33026" s="378">
        <v>57066</v>
      </c>
    </row>
    <row r="33027" spans="82:87">
      <c r="CD33027" s="34" t="s">
        <v>36892</v>
      </c>
      <c r="CG33027"/>
      <c r="CI33027" s="378">
        <v>57067</v>
      </c>
    </row>
    <row r="33028" spans="82:87">
      <c r="CD33028" s="34" t="s">
        <v>36893</v>
      </c>
      <c r="CG33028"/>
      <c r="CI33028" s="378">
        <v>57068</v>
      </c>
    </row>
    <row r="33029" spans="82:87">
      <c r="CD33029" s="34" t="s">
        <v>36894</v>
      </c>
      <c r="CG33029"/>
      <c r="CI33029" s="378">
        <v>57069</v>
      </c>
    </row>
    <row r="33030" spans="82:87">
      <c r="CD33030" s="34" t="s">
        <v>36895</v>
      </c>
      <c r="CG33030"/>
      <c r="CI33030" s="378">
        <v>57070</v>
      </c>
    </row>
    <row r="33031" spans="82:87">
      <c r="CD33031" s="34" t="s">
        <v>36896</v>
      </c>
      <c r="CG33031"/>
      <c r="CI33031" s="378">
        <v>57070</v>
      </c>
    </row>
    <row r="33032" spans="82:87">
      <c r="CD33032" s="34" t="s">
        <v>36897</v>
      </c>
      <c r="CG33032"/>
      <c r="CI33032" s="378">
        <v>57070</v>
      </c>
    </row>
    <row r="33033" spans="82:87">
      <c r="CD33033" s="34" t="s">
        <v>36898</v>
      </c>
      <c r="CG33033"/>
      <c r="CI33033" s="378">
        <v>57070</v>
      </c>
    </row>
    <row r="33034" spans="82:87">
      <c r="CD33034" s="34" t="s">
        <v>36899</v>
      </c>
      <c r="CG33034"/>
      <c r="CI33034" s="378">
        <v>57070</v>
      </c>
    </row>
    <row r="33035" spans="82:87">
      <c r="CD33035" s="34" t="s">
        <v>36900</v>
      </c>
      <c r="CG33035"/>
      <c r="CI33035" s="378">
        <v>57070</v>
      </c>
    </row>
    <row r="33036" spans="82:87">
      <c r="CD33036" s="34" t="s">
        <v>36901</v>
      </c>
      <c r="CG33036"/>
      <c r="CI33036" s="378">
        <v>57070</v>
      </c>
    </row>
    <row r="33037" spans="82:87">
      <c r="CD33037" s="34" t="s">
        <v>36902</v>
      </c>
      <c r="CG33037"/>
      <c r="CI33037" s="378">
        <v>57071</v>
      </c>
    </row>
    <row r="33038" spans="82:87">
      <c r="CD33038" s="34" t="s">
        <v>36903</v>
      </c>
      <c r="CG33038"/>
      <c r="CI33038" s="378">
        <v>57072</v>
      </c>
    </row>
    <row r="33039" spans="82:87">
      <c r="CD33039" s="34" t="s">
        <v>36904</v>
      </c>
      <c r="CG33039"/>
      <c r="CI33039" s="378">
        <v>57073</v>
      </c>
    </row>
    <row r="33040" spans="82:87">
      <c r="CD33040" s="34" t="s">
        <v>36905</v>
      </c>
      <c r="CG33040"/>
      <c r="CI33040" s="378">
        <v>57074</v>
      </c>
    </row>
    <row r="33041" spans="82:87">
      <c r="CD33041" s="34" t="s">
        <v>36906</v>
      </c>
      <c r="CG33041"/>
      <c r="CI33041" s="378">
        <v>57075</v>
      </c>
    </row>
    <row r="33042" spans="82:87">
      <c r="CD33042" s="34" t="s">
        <v>36907</v>
      </c>
      <c r="CG33042"/>
      <c r="CI33042" s="378">
        <v>57075</v>
      </c>
    </row>
    <row r="33043" spans="82:87">
      <c r="CD33043" s="34" t="s">
        <v>36908</v>
      </c>
      <c r="CG33043"/>
      <c r="CI33043" s="378">
        <v>57076</v>
      </c>
    </row>
    <row r="33044" spans="82:87">
      <c r="CD33044" s="34" t="s">
        <v>36909</v>
      </c>
      <c r="CG33044"/>
      <c r="CI33044" s="378">
        <v>57076</v>
      </c>
    </row>
    <row r="33045" spans="82:87">
      <c r="CD33045" s="34" t="s">
        <v>36910</v>
      </c>
      <c r="CG33045"/>
      <c r="CI33045" s="378">
        <v>57077</v>
      </c>
    </row>
    <row r="33046" spans="82:87">
      <c r="CD33046" s="34" t="s">
        <v>36911</v>
      </c>
      <c r="CG33046"/>
      <c r="CI33046" s="378">
        <v>57078</v>
      </c>
    </row>
    <row r="33047" spans="82:87">
      <c r="CD33047" s="34" t="s">
        <v>36912</v>
      </c>
      <c r="CG33047"/>
      <c r="CI33047" s="378">
        <v>57079</v>
      </c>
    </row>
    <row r="33048" spans="82:87">
      <c r="CD33048" s="34" t="s">
        <v>36913</v>
      </c>
      <c r="CG33048"/>
      <c r="CI33048" s="378">
        <v>57081</v>
      </c>
    </row>
    <row r="33049" spans="82:87">
      <c r="CD33049" s="34" t="s">
        <v>36914</v>
      </c>
      <c r="CG33049"/>
      <c r="CI33049" s="378">
        <v>57082</v>
      </c>
    </row>
    <row r="33050" spans="82:87">
      <c r="CD33050" s="34" t="s">
        <v>36915</v>
      </c>
      <c r="CG33050"/>
      <c r="CI33050" s="378">
        <v>57083</v>
      </c>
    </row>
    <row r="33051" spans="82:87">
      <c r="CD33051" s="34" t="s">
        <v>36916</v>
      </c>
      <c r="CG33051"/>
      <c r="CI33051" s="378">
        <v>57084</v>
      </c>
    </row>
    <row r="33052" spans="82:87">
      <c r="CD33052" s="34" t="s">
        <v>36917</v>
      </c>
      <c r="CG33052"/>
      <c r="CI33052" s="378">
        <v>57085</v>
      </c>
    </row>
    <row r="33053" spans="82:87">
      <c r="CD33053" s="34" t="s">
        <v>36918</v>
      </c>
      <c r="CG33053"/>
      <c r="CI33053" s="378">
        <v>57086</v>
      </c>
    </row>
    <row r="33054" spans="82:87">
      <c r="CD33054" s="34" t="s">
        <v>36919</v>
      </c>
      <c r="CG33054"/>
      <c r="CI33054" s="378">
        <v>57087</v>
      </c>
    </row>
    <row r="33055" spans="82:87">
      <c r="CD33055" s="34" t="s">
        <v>36920</v>
      </c>
      <c r="CG33055"/>
      <c r="CI33055" s="378">
        <v>57088</v>
      </c>
    </row>
    <row r="33056" spans="82:87">
      <c r="CD33056" s="34" t="s">
        <v>36921</v>
      </c>
      <c r="CG33056"/>
      <c r="CI33056" s="378">
        <v>57089</v>
      </c>
    </row>
    <row r="33057" spans="82:87">
      <c r="CD33057" s="34" t="s">
        <v>36922</v>
      </c>
      <c r="CG33057"/>
      <c r="CI33057" s="378">
        <v>57100</v>
      </c>
    </row>
    <row r="33058" spans="82:87">
      <c r="CD33058" s="34" t="s">
        <v>36923</v>
      </c>
      <c r="CG33058"/>
      <c r="CI33058" s="378">
        <v>57100</v>
      </c>
    </row>
    <row r="33059" spans="82:87">
      <c r="CD33059" s="34" t="s">
        <v>36924</v>
      </c>
      <c r="CG33059"/>
      <c r="CI33059" s="378">
        <v>57100</v>
      </c>
    </row>
    <row r="33060" spans="82:87">
      <c r="CD33060" s="34" t="s">
        <v>36925</v>
      </c>
      <c r="CG33060"/>
      <c r="CI33060" s="378">
        <v>57101</v>
      </c>
    </row>
    <row r="33061" spans="82:87">
      <c r="CD33061" s="34" t="s">
        <v>36926</v>
      </c>
      <c r="CG33061"/>
      <c r="CI33061" s="378">
        <v>57102</v>
      </c>
    </row>
    <row r="33062" spans="82:87">
      <c r="CD33062" s="34" t="s">
        <v>36927</v>
      </c>
      <c r="CG33062"/>
      <c r="CI33062" s="378">
        <v>57103</v>
      </c>
    </row>
    <row r="33063" spans="82:87">
      <c r="CD33063" s="34" t="s">
        <v>36928</v>
      </c>
      <c r="CG33063"/>
      <c r="CI33063" s="378">
        <v>57104</v>
      </c>
    </row>
    <row r="33064" spans="82:87">
      <c r="CD33064" s="34" t="s">
        <v>36929</v>
      </c>
      <c r="CG33064"/>
      <c r="CI33064" s="378">
        <v>57105</v>
      </c>
    </row>
    <row r="33065" spans="82:87">
      <c r="CD33065" s="34" t="s">
        <v>36930</v>
      </c>
      <c r="CG33065"/>
      <c r="CI33065" s="378">
        <v>57106</v>
      </c>
    </row>
    <row r="33066" spans="82:87">
      <c r="CD33066" s="34" t="s">
        <v>36931</v>
      </c>
      <c r="CG33066"/>
      <c r="CI33066" s="378">
        <v>57107</v>
      </c>
    </row>
    <row r="33067" spans="82:87">
      <c r="CD33067" s="34" t="s">
        <v>36932</v>
      </c>
      <c r="CG33067"/>
      <c r="CI33067" s="378">
        <v>57108</v>
      </c>
    </row>
    <row r="33068" spans="82:87">
      <c r="CD33068" s="34" t="s">
        <v>36933</v>
      </c>
      <c r="CG33068"/>
      <c r="CI33068" s="378">
        <v>57109</v>
      </c>
    </row>
    <row r="33069" spans="82:87">
      <c r="CD33069" s="34" t="s">
        <v>36934</v>
      </c>
      <c r="CG33069"/>
      <c r="CI33069" s="378">
        <v>57111</v>
      </c>
    </row>
    <row r="33070" spans="82:87">
      <c r="CD33070" s="34" t="s">
        <v>36935</v>
      </c>
      <c r="CG33070"/>
      <c r="CI33070" s="378">
        <v>57112</v>
      </c>
    </row>
    <row r="33071" spans="82:87">
      <c r="CD33071" s="34" t="s">
        <v>36936</v>
      </c>
      <c r="CG33071"/>
      <c r="CI33071" s="378">
        <v>57113</v>
      </c>
    </row>
    <row r="33072" spans="82:87">
      <c r="CD33072" s="34" t="s">
        <v>36937</v>
      </c>
      <c r="CG33072"/>
      <c r="CI33072" s="378">
        <v>57114</v>
      </c>
    </row>
    <row r="33073" spans="82:87">
      <c r="CD33073" s="34" t="s">
        <v>36938</v>
      </c>
      <c r="CG33073"/>
      <c r="CI33073" s="378">
        <v>57115</v>
      </c>
    </row>
    <row r="33074" spans="82:87">
      <c r="CD33074" s="34" t="s">
        <v>36939</v>
      </c>
      <c r="CG33074"/>
      <c r="CI33074" s="378">
        <v>57116</v>
      </c>
    </row>
    <row r="33075" spans="82:87">
      <c r="CD33075" s="34" t="s">
        <v>36940</v>
      </c>
      <c r="CG33075"/>
      <c r="CI33075" s="378">
        <v>57117</v>
      </c>
    </row>
    <row r="33076" spans="82:87">
      <c r="CD33076" s="34" t="s">
        <v>36941</v>
      </c>
      <c r="CG33076"/>
      <c r="CI33076" s="378">
        <v>57118</v>
      </c>
    </row>
    <row r="33077" spans="82:87">
      <c r="CD33077" s="34" t="s">
        <v>36942</v>
      </c>
      <c r="CG33077"/>
      <c r="CI33077" s="378">
        <v>57119</v>
      </c>
    </row>
    <row r="33078" spans="82:87">
      <c r="CD33078" s="34" t="s">
        <v>36943</v>
      </c>
      <c r="CG33078"/>
      <c r="CI33078" s="378">
        <v>57120</v>
      </c>
    </row>
    <row r="33079" spans="82:87">
      <c r="CD33079" s="34" t="s">
        <v>36944</v>
      </c>
      <c r="CG33079"/>
      <c r="CI33079" s="378">
        <v>57120</v>
      </c>
    </row>
    <row r="33080" spans="82:87">
      <c r="CD33080" s="34" t="s">
        <v>36945</v>
      </c>
      <c r="CG33080"/>
      <c r="CI33080" s="378">
        <v>57125</v>
      </c>
    </row>
    <row r="33081" spans="82:87">
      <c r="CD33081" s="34" t="s">
        <v>36946</v>
      </c>
      <c r="CG33081"/>
      <c r="CI33081" s="378">
        <v>57126</v>
      </c>
    </row>
    <row r="33082" spans="82:87">
      <c r="CD33082" s="34" t="s">
        <v>36947</v>
      </c>
      <c r="CG33082"/>
      <c r="CI33082" s="378">
        <v>57127</v>
      </c>
    </row>
    <row r="33083" spans="82:87">
      <c r="CD33083" s="34" t="s">
        <v>36948</v>
      </c>
      <c r="CG33083"/>
      <c r="CI33083" s="378">
        <v>57128</v>
      </c>
    </row>
    <row r="33084" spans="82:87">
      <c r="CD33084" s="34" t="s">
        <v>36949</v>
      </c>
      <c r="CG33084"/>
      <c r="CI33084" s="378">
        <v>57129</v>
      </c>
    </row>
    <row r="33085" spans="82:87">
      <c r="CD33085" s="34" t="s">
        <v>36950</v>
      </c>
      <c r="CG33085"/>
      <c r="CI33085" s="378">
        <v>57130</v>
      </c>
    </row>
    <row r="33086" spans="82:87">
      <c r="CD33086" s="34" t="s">
        <v>36951</v>
      </c>
      <c r="CG33086"/>
      <c r="CI33086" s="378">
        <v>57130</v>
      </c>
    </row>
    <row r="33087" spans="82:87">
      <c r="CD33087" s="34" t="s">
        <v>36952</v>
      </c>
      <c r="CG33087"/>
      <c r="CI33087" s="378">
        <v>57130</v>
      </c>
    </row>
    <row r="33088" spans="82:87">
      <c r="CD33088" s="34" t="s">
        <v>36953</v>
      </c>
      <c r="CG33088"/>
      <c r="CI33088" s="378">
        <v>57130</v>
      </c>
    </row>
    <row r="33089" spans="82:87">
      <c r="CD33089" s="34" t="s">
        <v>36954</v>
      </c>
      <c r="CG33089"/>
      <c r="CI33089" s="378">
        <v>57130</v>
      </c>
    </row>
    <row r="33090" spans="82:87">
      <c r="CD33090" s="34" t="s">
        <v>36955</v>
      </c>
      <c r="CG33090"/>
      <c r="CI33090" s="378">
        <v>57130</v>
      </c>
    </row>
    <row r="33091" spans="82:87">
      <c r="CD33091" s="34" t="s">
        <v>36956</v>
      </c>
      <c r="CG33091"/>
      <c r="CI33091" s="378">
        <v>57130</v>
      </c>
    </row>
    <row r="33092" spans="82:87">
      <c r="CD33092" s="34" t="s">
        <v>36957</v>
      </c>
      <c r="CG33092"/>
      <c r="CI33092" s="378">
        <v>57130</v>
      </c>
    </row>
    <row r="33093" spans="82:87">
      <c r="CD33093" s="34" t="s">
        <v>36958</v>
      </c>
      <c r="CG33093"/>
      <c r="CI33093" s="378">
        <v>57130</v>
      </c>
    </row>
    <row r="33094" spans="82:87">
      <c r="CD33094" s="34" t="s">
        <v>36959</v>
      </c>
      <c r="CG33094"/>
      <c r="CI33094" s="378">
        <v>57130</v>
      </c>
    </row>
    <row r="33095" spans="82:87">
      <c r="CD33095" s="34" t="s">
        <v>36960</v>
      </c>
      <c r="CG33095"/>
      <c r="CI33095" s="378">
        <v>57130</v>
      </c>
    </row>
    <row r="33096" spans="82:87">
      <c r="CD33096" s="34" t="s">
        <v>36961</v>
      </c>
      <c r="CG33096"/>
      <c r="CI33096" s="378">
        <v>57131</v>
      </c>
    </row>
    <row r="33097" spans="82:87">
      <c r="CD33097" s="34" t="s">
        <v>36962</v>
      </c>
      <c r="CG33097"/>
      <c r="CI33097" s="378">
        <v>57132</v>
      </c>
    </row>
    <row r="33098" spans="82:87">
      <c r="CD33098" s="34" t="s">
        <v>36963</v>
      </c>
      <c r="CG33098"/>
      <c r="CI33098" s="378">
        <v>57133</v>
      </c>
    </row>
    <row r="33099" spans="82:87">
      <c r="CD33099" s="34" t="s">
        <v>36964</v>
      </c>
      <c r="CG33099"/>
      <c r="CI33099" s="378">
        <v>57134</v>
      </c>
    </row>
    <row r="33100" spans="82:87">
      <c r="CD33100" s="34" t="s">
        <v>36965</v>
      </c>
      <c r="CG33100"/>
      <c r="CI33100" s="378">
        <v>57134</v>
      </c>
    </row>
    <row r="33101" spans="82:87">
      <c r="CD33101" s="34" t="s">
        <v>36966</v>
      </c>
      <c r="CG33101"/>
      <c r="CI33101" s="378">
        <v>57135</v>
      </c>
    </row>
    <row r="33102" spans="82:87">
      <c r="CD33102" s="34" t="s">
        <v>36967</v>
      </c>
      <c r="CG33102"/>
      <c r="CI33102" s="378">
        <v>57136</v>
      </c>
    </row>
    <row r="33103" spans="82:87">
      <c r="CD33103" s="34" t="s">
        <v>36968</v>
      </c>
      <c r="CG33103"/>
      <c r="CI33103" s="378">
        <v>57137</v>
      </c>
    </row>
    <row r="33104" spans="82:87">
      <c r="CD33104" s="34" t="s">
        <v>36969</v>
      </c>
      <c r="CG33104"/>
      <c r="CI33104" s="378">
        <v>57138</v>
      </c>
    </row>
    <row r="33105" spans="82:87">
      <c r="CD33105" s="34" t="s">
        <v>36970</v>
      </c>
      <c r="CG33105"/>
      <c r="CI33105" s="378">
        <v>57139</v>
      </c>
    </row>
    <row r="33106" spans="82:87">
      <c r="CD33106" s="34" t="s">
        <v>36971</v>
      </c>
      <c r="CG33106"/>
      <c r="CI33106" s="378">
        <v>57140</v>
      </c>
    </row>
    <row r="33107" spans="82:87">
      <c r="CD33107" s="34" t="s">
        <v>36972</v>
      </c>
      <c r="CG33107"/>
      <c r="CI33107" s="378">
        <v>57140</v>
      </c>
    </row>
    <row r="33108" spans="82:87">
      <c r="CD33108" s="34" t="s">
        <v>36973</v>
      </c>
      <c r="CG33108"/>
      <c r="CI33108" s="378">
        <v>57140</v>
      </c>
    </row>
    <row r="33109" spans="82:87">
      <c r="CD33109" s="34" t="s">
        <v>36974</v>
      </c>
      <c r="CG33109"/>
      <c r="CI33109" s="378">
        <v>57140</v>
      </c>
    </row>
    <row r="33110" spans="82:87">
      <c r="CD33110" s="34" t="s">
        <v>36975</v>
      </c>
      <c r="CG33110"/>
      <c r="CI33110" s="378">
        <v>57140</v>
      </c>
    </row>
    <row r="33111" spans="82:87">
      <c r="CD33111" s="34" t="s">
        <v>36976</v>
      </c>
      <c r="CG33111"/>
      <c r="CI33111" s="378">
        <v>57141</v>
      </c>
    </row>
    <row r="33112" spans="82:87">
      <c r="CD33112" s="34" t="s">
        <v>36977</v>
      </c>
      <c r="CG33112"/>
      <c r="CI33112" s="378">
        <v>57143</v>
      </c>
    </row>
    <row r="33113" spans="82:87">
      <c r="CD33113" s="34" t="s">
        <v>36978</v>
      </c>
      <c r="CG33113"/>
      <c r="CI33113" s="378">
        <v>57144</v>
      </c>
    </row>
    <row r="33114" spans="82:87">
      <c r="CD33114" s="34" t="s">
        <v>36979</v>
      </c>
      <c r="CG33114"/>
      <c r="CI33114" s="378">
        <v>57145</v>
      </c>
    </row>
    <row r="33115" spans="82:87">
      <c r="CD33115" s="34" t="s">
        <v>36980</v>
      </c>
      <c r="CG33115"/>
      <c r="CI33115" s="378">
        <v>57146</v>
      </c>
    </row>
    <row r="33116" spans="82:87">
      <c r="CD33116" s="34" t="s">
        <v>36981</v>
      </c>
      <c r="CG33116"/>
      <c r="CI33116" s="378">
        <v>57147</v>
      </c>
    </row>
    <row r="33117" spans="82:87">
      <c r="CD33117" s="34" t="s">
        <v>36982</v>
      </c>
      <c r="CG33117"/>
      <c r="CI33117" s="378">
        <v>57148</v>
      </c>
    </row>
    <row r="33118" spans="82:87">
      <c r="CD33118" s="34" t="s">
        <v>36983</v>
      </c>
      <c r="CG33118"/>
      <c r="CI33118" s="378">
        <v>57149</v>
      </c>
    </row>
    <row r="33119" spans="82:87">
      <c r="CD33119" s="34" t="s">
        <v>36984</v>
      </c>
      <c r="CG33119"/>
      <c r="CI33119" s="378">
        <v>57150</v>
      </c>
    </row>
    <row r="33120" spans="82:87">
      <c r="CD33120" s="34" t="s">
        <v>36985</v>
      </c>
      <c r="CG33120"/>
      <c r="CI33120" s="378">
        <v>57151</v>
      </c>
    </row>
    <row r="33121" spans="82:87">
      <c r="CD33121" s="34" t="s">
        <v>36986</v>
      </c>
      <c r="CG33121"/>
      <c r="CI33121" s="378">
        <v>57152</v>
      </c>
    </row>
    <row r="33122" spans="82:87">
      <c r="CD33122" s="34" t="s">
        <v>36987</v>
      </c>
      <c r="CG33122"/>
      <c r="CI33122" s="378">
        <v>57153</v>
      </c>
    </row>
    <row r="33123" spans="82:87">
      <c r="CD33123" s="34" t="s">
        <v>36988</v>
      </c>
      <c r="CG33123"/>
      <c r="CI33123" s="378">
        <v>57154</v>
      </c>
    </row>
    <row r="33124" spans="82:87">
      <c r="CD33124" s="34" t="s">
        <v>36989</v>
      </c>
      <c r="CG33124"/>
      <c r="CI33124" s="378">
        <v>57154</v>
      </c>
    </row>
    <row r="33125" spans="82:87">
      <c r="CD33125" s="34" t="s">
        <v>36990</v>
      </c>
      <c r="CG33125"/>
      <c r="CI33125" s="378">
        <v>57155</v>
      </c>
    </row>
    <row r="33126" spans="82:87">
      <c r="CD33126" s="34" t="s">
        <v>36991</v>
      </c>
      <c r="CG33126"/>
      <c r="CI33126" s="378">
        <v>57156</v>
      </c>
    </row>
    <row r="33127" spans="82:87">
      <c r="CD33127" s="34" t="s">
        <v>36992</v>
      </c>
      <c r="CG33127"/>
      <c r="CI33127" s="378">
        <v>57157</v>
      </c>
    </row>
    <row r="33128" spans="82:87">
      <c r="CD33128" s="34" t="s">
        <v>36993</v>
      </c>
      <c r="CG33128"/>
      <c r="CI33128" s="378">
        <v>57158</v>
      </c>
    </row>
    <row r="33129" spans="82:87">
      <c r="CD33129" s="34" t="s">
        <v>36994</v>
      </c>
      <c r="CG33129"/>
      <c r="CI33129" s="378">
        <v>57159</v>
      </c>
    </row>
    <row r="33130" spans="82:87">
      <c r="CD33130" s="34" t="s">
        <v>36995</v>
      </c>
      <c r="CG33130"/>
      <c r="CI33130" s="378">
        <v>57160</v>
      </c>
    </row>
    <row r="33131" spans="82:87">
      <c r="CD33131" s="34" t="s">
        <v>36996</v>
      </c>
      <c r="CG33131"/>
      <c r="CI33131" s="378">
        <v>57160</v>
      </c>
    </row>
    <row r="33132" spans="82:87">
      <c r="CD33132" s="34" t="s">
        <v>36997</v>
      </c>
      <c r="CG33132"/>
      <c r="CI33132" s="378">
        <v>57160</v>
      </c>
    </row>
    <row r="33133" spans="82:87">
      <c r="CD33133" s="34" t="s">
        <v>36998</v>
      </c>
      <c r="CG33133"/>
      <c r="CI33133" s="378">
        <v>57160</v>
      </c>
    </row>
    <row r="33134" spans="82:87">
      <c r="CD33134" s="34" t="s">
        <v>36999</v>
      </c>
      <c r="CG33134"/>
      <c r="CI33134" s="378">
        <v>57160</v>
      </c>
    </row>
    <row r="33135" spans="82:87">
      <c r="CD33135" s="34" t="s">
        <v>37000</v>
      </c>
      <c r="CG33135"/>
      <c r="CI33135" s="378">
        <v>57161</v>
      </c>
    </row>
    <row r="33136" spans="82:87">
      <c r="CD33136" s="34" t="s">
        <v>37001</v>
      </c>
      <c r="CG33136"/>
      <c r="CI33136" s="378">
        <v>57162</v>
      </c>
    </row>
    <row r="33137" spans="82:87">
      <c r="CD33137" s="34" t="s">
        <v>37002</v>
      </c>
      <c r="CG33137"/>
      <c r="CI33137" s="378">
        <v>57163</v>
      </c>
    </row>
    <row r="33138" spans="82:87">
      <c r="CD33138" s="34" t="s">
        <v>37003</v>
      </c>
      <c r="CG33138"/>
      <c r="CI33138" s="378">
        <v>57164</v>
      </c>
    </row>
    <row r="33139" spans="82:87">
      <c r="CD33139" s="34" t="s">
        <v>37004</v>
      </c>
      <c r="CG33139"/>
      <c r="CI33139" s="378">
        <v>57165</v>
      </c>
    </row>
    <row r="33140" spans="82:87">
      <c r="CD33140" s="34" t="s">
        <v>37005</v>
      </c>
      <c r="CG33140"/>
      <c r="CI33140" s="378">
        <v>57166</v>
      </c>
    </row>
    <row r="33141" spans="82:87">
      <c r="CD33141" s="34" t="s">
        <v>37006</v>
      </c>
      <c r="CG33141"/>
      <c r="CI33141" s="378">
        <v>57167</v>
      </c>
    </row>
    <row r="33142" spans="82:87">
      <c r="CD33142" s="34" t="s">
        <v>37007</v>
      </c>
      <c r="CG33142"/>
      <c r="CI33142" s="378">
        <v>57168</v>
      </c>
    </row>
    <row r="33143" spans="82:87">
      <c r="CD33143" s="34" t="s">
        <v>37008</v>
      </c>
      <c r="CG33143"/>
      <c r="CI33143" s="378">
        <v>57169</v>
      </c>
    </row>
    <row r="33144" spans="82:87">
      <c r="CD33144" s="34" t="s">
        <v>37009</v>
      </c>
      <c r="CG33144"/>
      <c r="CI33144" s="378">
        <v>57170</v>
      </c>
    </row>
    <row r="33145" spans="82:87">
      <c r="CD33145" s="34" t="s">
        <v>37010</v>
      </c>
      <c r="CG33145"/>
      <c r="CI33145" s="378">
        <v>57170</v>
      </c>
    </row>
    <row r="33146" spans="82:87">
      <c r="CD33146" s="34" t="s">
        <v>37011</v>
      </c>
      <c r="CG33146"/>
      <c r="CI33146" s="378">
        <v>57170</v>
      </c>
    </row>
    <row r="33147" spans="82:87">
      <c r="CD33147" s="34" t="s">
        <v>37012</v>
      </c>
      <c r="CG33147"/>
      <c r="CI33147" s="378">
        <v>57170</v>
      </c>
    </row>
    <row r="33148" spans="82:87">
      <c r="CD33148" s="34" t="s">
        <v>37013</v>
      </c>
      <c r="CG33148"/>
      <c r="CI33148" s="378">
        <v>57170</v>
      </c>
    </row>
    <row r="33149" spans="82:87">
      <c r="CD33149" s="34" t="s">
        <v>37014</v>
      </c>
      <c r="CG33149"/>
      <c r="CI33149" s="378">
        <v>57170</v>
      </c>
    </row>
    <row r="33150" spans="82:87">
      <c r="CD33150" s="34" t="s">
        <v>37015</v>
      </c>
      <c r="CG33150"/>
      <c r="CI33150" s="378">
        <v>57170</v>
      </c>
    </row>
    <row r="33151" spans="82:87">
      <c r="CD33151" s="34" t="s">
        <v>37016</v>
      </c>
      <c r="CG33151"/>
      <c r="CI33151" s="378">
        <v>57170</v>
      </c>
    </row>
    <row r="33152" spans="82:87">
      <c r="CD33152" s="34" t="s">
        <v>37017</v>
      </c>
      <c r="CG33152"/>
      <c r="CI33152" s="378">
        <v>57170</v>
      </c>
    </row>
    <row r="33153" spans="82:87">
      <c r="CD33153" s="34" t="s">
        <v>37018</v>
      </c>
      <c r="CG33153"/>
      <c r="CI33153" s="378">
        <v>57170</v>
      </c>
    </row>
    <row r="33154" spans="82:87">
      <c r="CD33154" s="34" t="s">
        <v>37019</v>
      </c>
      <c r="CG33154"/>
      <c r="CI33154" s="378">
        <v>57170</v>
      </c>
    </row>
    <row r="33155" spans="82:87">
      <c r="CD33155" s="34" t="s">
        <v>37020</v>
      </c>
      <c r="CG33155"/>
      <c r="CI33155" s="378">
        <v>57170</v>
      </c>
    </row>
    <row r="33156" spans="82:87">
      <c r="CD33156" s="34" t="s">
        <v>37021</v>
      </c>
      <c r="CG33156"/>
      <c r="CI33156" s="378">
        <v>57170</v>
      </c>
    </row>
    <row r="33157" spans="82:87">
      <c r="CD33157" s="34" t="s">
        <v>37022</v>
      </c>
      <c r="CG33157"/>
      <c r="CI33157" s="378">
        <v>57170</v>
      </c>
    </row>
    <row r="33158" spans="82:87">
      <c r="CD33158" s="34" t="s">
        <v>37023</v>
      </c>
      <c r="CG33158"/>
      <c r="CI33158" s="378">
        <v>57170</v>
      </c>
    </row>
    <row r="33159" spans="82:87">
      <c r="CD33159" s="34" t="s">
        <v>37024</v>
      </c>
      <c r="CG33159"/>
      <c r="CI33159" s="378">
        <v>57170</v>
      </c>
    </row>
    <row r="33160" spans="82:87">
      <c r="CD33160" s="34" t="s">
        <v>37025</v>
      </c>
      <c r="CG33160"/>
      <c r="CI33160" s="378">
        <v>57170</v>
      </c>
    </row>
    <row r="33161" spans="82:87">
      <c r="CD33161" s="34" t="s">
        <v>37026</v>
      </c>
      <c r="CG33161"/>
      <c r="CI33161" s="378">
        <v>57170</v>
      </c>
    </row>
    <row r="33162" spans="82:87">
      <c r="CD33162" s="34" t="s">
        <v>37027</v>
      </c>
      <c r="CG33162"/>
      <c r="CI33162" s="378">
        <v>57170</v>
      </c>
    </row>
    <row r="33163" spans="82:87">
      <c r="CD33163" s="34" t="s">
        <v>37028</v>
      </c>
      <c r="CG33163"/>
      <c r="CI33163" s="378">
        <v>57170</v>
      </c>
    </row>
    <row r="33164" spans="82:87">
      <c r="CD33164" s="34" t="s">
        <v>37029</v>
      </c>
      <c r="CG33164"/>
      <c r="CI33164" s="378">
        <v>57175</v>
      </c>
    </row>
    <row r="33165" spans="82:87">
      <c r="CD33165" s="34" t="s">
        <v>37030</v>
      </c>
      <c r="CG33165"/>
      <c r="CI33165" s="378">
        <v>57180</v>
      </c>
    </row>
    <row r="33166" spans="82:87">
      <c r="CD33166" s="34" t="s">
        <v>37031</v>
      </c>
      <c r="CG33166"/>
      <c r="CI33166" s="378">
        <v>57180</v>
      </c>
    </row>
    <row r="33167" spans="82:87">
      <c r="CD33167" s="34" t="s">
        <v>37032</v>
      </c>
      <c r="CG33167"/>
      <c r="CI33167" s="378">
        <v>57181</v>
      </c>
    </row>
    <row r="33168" spans="82:87">
      <c r="CD33168" s="34" t="s">
        <v>37033</v>
      </c>
      <c r="CG33168"/>
      <c r="CI33168" s="378">
        <v>57182</v>
      </c>
    </row>
    <row r="33169" spans="82:87">
      <c r="CD33169" s="34" t="s">
        <v>37034</v>
      </c>
      <c r="CG33169"/>
      <c r="CI33169" s="378">
        <v>57183</v>
      </c>
    </row>
    <row r="33170" spans="82:87">
      <c r="CD33170" s="34" t="s">
        <v>37035</v>
      </c>
      <c r="CG33170"/>
      <c r="CI33170" s="378">
        <v>57184</v>
      </c>
    </row>
    <row r="33171" spans="82:87">
      <c r="CD33171" s="34" t="s">
        <v>37036</v>
      </c>
      <c r="CG33171"/>
      <c r="CI33171" s="378">
        <v>57185</v>
      </c>
    </row>
    <row r="33172" spans="82:87">
      <c r="CD33172" s="34" t="s">
        <v>37037</v>
      </c>
      <c r="CG33172"/>
      <c r="CI33172" s="378">
        <v>57185</v>
      </c>
    </row>
    <row r="33173" spans="82:87">
      <c r="CD33173" s="34" t="s">
        <v>37038</v>
      </c>
      <c r="CG33173"/>
      <c r="CI33173" s="378">
        <v>57190</v>
      </c>
    </row>
    <row r="33174" spans="82:87">
      <c r="CD33174" s="34" t="s">
        <v>37039</v>
      </c>
      <c r="CG33174"/>
      <c r="CI33174" s="378">
        <v>57191</v>
      </c>
    </row>
    <row r="33175" spans="82:87">
      <c r="CD33175" s="34" t="s">
        <v>37040</v>
      </c>
      <c r="CG33175"/>
      <c r="CI33175" s="378">
        <v>57192</v>
      </c>
    </row>
    <row r="33176" spans="82:87">
      <c r="CD33176" s="34" t="s">
        <v>37041</v>
      </c>
      <c r="CG33176"/>
      <c r="CI33176" s="378">
        <v>57193</v>
      </c>
    </row>
    <row r="33177" spans="82:87">
      <c r="CD33177" s="34" t="s">
        <v>37042</v>
      </c>
      <c r="CG33177"/>
      <c r="CI33177" s="378">
        <v>57194</v>
      </c>
    </row>
    <row r="33178" spans="82:87">
      <c r="CD33178" s="34" t="s">
        <v>37043</v>
      </c>
      <c r="CG33178"/>
      <c r="CI33178" s="378">
        <v>57195</v>
      </c>
    </row>
    <row r="33179" spans="82:87">
      <c r="CD33179" s="34" t="s">
        <v>37044</v>
      </c>
      <c r="CG33179"/>
      <c r="CI33179" s="378">
        <v>57196</v>
      </c>
    </row>
    <row r="33180" spans="82:87">
      <c r="CD33180" s="34" t="s">
        <v>37045</v>
      </c>
      <c r="CG33180"/>
      <c r="CI33180" s="378">
        <v>57197</v>
      </c>
    </row>
    <row r="33181" spans="82:87">
      <c r="CD33181" s="34" t="s">
        <v>37046</v>
      </c>
      <c r="CG33181"/>
      <c r="CI33181" s="378">
        <v>57198</v>
      </c>
    </row>
    <row r="33182" spans="82:87">
      <c r="CD33182" s="34" t="s">
        <v>37047</v>
      </c>
      <c r="CG33182"/>
      <c r="CI33182" s="378">
        <v>57199</v>
      </c>
    </row>
    <row r="33183" spans="82:87">
      <c r="CD33183" s="34" t="s">
        <v>37048</v>
      </c>
      <c r="CG33183"/>
      <c r="CI33183" s="378">
        <v>57200</v>
      </c>
    </row>
    <row r="33184" spans="82:87">
      <c r="CD33184" s="34" t="s">
        <v>37049</v>
      </c>
      <c r="CG33184"/>
      <c r="CI33184" s="378">
        <v>57200</v>
      </c>
    </row>
    <row r="33185" spans="82:87">
      <c r="CD33185" s="34" t="s">
        <v>37050</v>
      </c>
      <c r="CG33185"/>
      <c r="CI33185" s="378">
        <v>57200</v>
      </c>
    </row>
    <row r="33186" spans="82:87">
      <c r="CD33186" s="34" t="s">
        <v>37051</v>
      </c>
      <c r="CG33186"/>
      <c r="CI33186" s="378">
        <v>57200</v>
      </c>
    </row>
    <row r="33187" spans="82:87">
      <c r="CD33187" s="34" t="s">
        <v>37052</v>
      </c>
      <c r="CG33187"/>
      <c r="CI33187" s="378">
        <v>57200</v>
      </c>
    </row>
    <row r="33188" spans="82:87">
      <c r="CD33188" s="34" t="s">
        <v>37053</v>
      </c>
      <c r="CG33188"/>
      <c r="CI33188" s="378">
        <v>57200</v>
      </c>
    </row>
    <row r="33189" spans="82:87">
      <c r="CD33189" s="34" t="s">
        <v>37054</v>
      </c>
      <c r="CG33189"/>
      <c r="CI33189" s="378">
        <v>57200</v>
      </c>
    </row>
    <row r="33190" spans="82:87">
      <c r="CD33190" s="34" t="s">
        <v>37055</v>
      </c>
      <c r="CG33190"/>
      <c r="CI33190" s="378">
        <v>57200</v>
      </c>
    </row>
    <row r="33191" spans="82:87">
      <c r="CD33191" s="34" t="s">
        <v>37056</v>
      </c>
      <c r="CG33191"/>
      <c r="CI33191" s="378">
        <v>57201</v>
      </c>
    </row>
    <row r="33192" spans="82:87">
      <c r="CD33192" s="34" t="s">
        <v>37057</v>
      </c>
      <c r="CG33192"/>
      <c r="CI33192" s="378">
        <v>57202</v>
      </c>
    </row>
    <row r="33193" spans="82:87">
      <c r="CD33193" s="34" t="s">
        <v>37058</v>
      </c>
      <c r="CG33193"/>
      <c r="CI33193" s="378">
        <v>57203</v>
      </c>
    </row>
    <row r="33194" spans="82:87">
      <c r="CD33194" s="34" t="s">
        <v>37059</v>
      </c>
      <c r="CG33194"/>
      <c r="CI33194" s="378">
        <v>57204</v>
      </c>
    </row>
    <row r="33195" spans="82:87">
      <c r="CD33195" s="34" t="s">
        <v>37060</v>
      </c>
      <c r="CG33195"/>
      <c r="CI33195" s="378">
        <v>57205</v>
      </c>
    </row>
    <row r="33196" spans="82:87">
      <c r="CD33196" s="34" t="s">
        <v>37061</v>
      </c>
      <c r="CG33196"/>
      <c r="CI33196" s="378">
        <v>57206</v>
      </c>
    </row>
    <row r="33197" spans="82:87">
      <c r="CD33197" s="34" t="s">
        <v>37062</v>
      </c>
      <c r="CG33197"/>
      <c r="CI33197" s="378">
        <v>57207</v>
      </c>
    </row>
    <row r="33198" spans="82:87">
      <c r="CD33198" s="34" t="s">
        <v>37063</v>
      </c>
      <c r="CG33198"/>
      <c r="CI33198" s="378">
        <v>57208</v>
      </c>
    </row>
    <row r="33199" spans="82:87">
      <c r="CD33199" s="34" t="s">
        <v>37064</v>
      </c>
      <c r="CG33199"/>
      <c r="CI33199" s="378">
        <v>57209</v>
      </c>
    </row>
    <row r="33200" spans="82:87">
      <c r="CD33200" s="34" t="s">
        <v>37065</v>
      </c>
      <c r="CG33200"/>
      <c r="CI33200" s="378">
        <v>57211</v>
      </c>
    </row>
    <row r="33201" spans="82:87">
      <c r="CD33201" s="34" t="s">
        <v>37066</v>
      </c>
      <c r="CG33201"/>
      <c r="CI33201" s="378">
        <v>57212</v>
      </c>
    </row>
    <row r="33202" spans="82:87">
      <c r="CD33202" s="34" t="s">
        <v>37067</v>
      </c>
      <c r="CG33202"/>
      <c r="CI33202" s="378">
        <v>57213</v>
      </c>
    </row>
    <row r="33203" spans="82:87">
      <c r="CD33203" s="34" t="s">
        <v>37068</v>
      </c>
      <c r="CG33203"/>
      <c r="CI33203" s="378">
        <v>57214</v>
      </c>
    </row>
    <row r="33204" spans="82:87">
      <c r="CD33204" s="34" t="s">
        <v>37069</v>
      </c>
      <c r="CG33204"/>
      <c r="CI33204" s="378">
        <v>57215</v>
      </c>
    </row>
    <row r="33205" spans="82:87">
      <c r="CD33205" s="34" t="s">
        <v>37070</v>
      </c>
      <c r="CG33205"/>
      <c r="CI33205" s="378">
        <v>57216</v>
      </c>
    </row>
    <row r="33206" spans="82:87">
      <c r="CD33206" s="34" t="s">
        <v>37071</v>
      </c>
      <c r="CG33206"/>
      <c r="CI33206" s="378">
        <v>57217</v>
      </c>
    </row>
    <row r="33207" spans="82:87">
      <c r="CD33207" s="34" t="s">
        <v>37072</v>
      </c>
      <c r="CG33207"/>
      <c r="CI33207" s="378">
        <v>57218</v>
      </c>
    </row>
    <row r="33208" spans="82:87">
      <c r="CD33208" s="34" t="s">
        <v>37073</v>
      </c>
      <c r="CG33208"/>
      <c r="CI33208" s="378">
        <v>57219</v>
      </c>
    </row>
    <row r="33209" spans="82:87">
      <c r="CD33209" s="34" t="s">
        <v>37074</v>
      </c>
      <c r="CG33209"/>
      <c r="CI33209" s="378">
        <v>57220</v>
      </c>
    </row>
    <row r="33210" spans="82:87">
      <c r="CD33210" s="34" t="s">
        <v>37075</v>
      </c>
      <c r="CG33210"/>
      <c r="CI33210" s="378">
        <v>57220</v>
      </c>
    </row>
    <row r="33211" spans="82:87">
      <c r="CD33211" s="34" t="s">
        <v>37076</v>
      </c>
      <c r="CG33211"/>
      <c r="CI33211" s="378">
        <v>57220</v>
      </c>
    </row>
    <row r="33212" spans="82:87">
      <c r="CD33212" s="34" t="s">
        <v>37077</v>
      </c>
      <c r="CG33212"/>
      <c r="CI33212" s="378">
        <v>57220</v>
      </c>
    </row>
    <row r="33213" spans="82:87">
      <c r="CD33213" s="34" t="s">
        <v>37078</v>
      </c>
      <c r="CG33213"/>
      <c r="CI33213" s="378">
        <v>57220</v>
      </c>
    </row>
    <row r="33214" spans="82:87">
      <c r="CD33214" s="34" t="s">
        <v>37079</v>
      </c>
      <c r="CG33214"/>
      <c r="CI33214" s="378">
        <v>57220</v>
      </c>
    </row>
    <row r="33215" spans="82:87">
      <c r="CD33215" s="34" t="s">
        <v>37080</v>
      </c>
      <c r="CG33215"/>
      <c r="CI33215" s="378">
        <v>57220</v>
      </c>
    </row>
    <row r="33216" spans="82:87">
      <c r="CD33216" s="34" t="s">
        <v>37081</v>
      </c>
      <c r="CG33216"/>
      <c r="CI33216" s="378">
        <v>57220</v>
      </c>
    </row>
    <row r="33217" spans="82:87">
      <c r="CD33217" s="34" t="s">
        <v>37082</v>
      </c>
      <c r="CG33217"/>
      <c r="CI33217" s="378">
        <v>57220</v>
      </c>
    </row>
    <row r="33218" spans="82:87">
      <c r="CD33218" s="34" t="s">
        <v>37083</v>
      </c>
      <c r="CG33218"/>
      <c r="CI33218" s="378">
        <v>57220</v>
      </c>
    </row>
    <row r="33219" spans="82:87">
      <c r="CD33219" s="34" t="s">
        <v>37084</v>
      </c>
      <c r="CG33219"/>
      <c r="CI33219" s="378">
        <v>57220</v>
      </c>
    </row>
    <row r="33220" spans="82:87">
      <c r="CD33220" s="34" t="s">
        <v>37085</v>
      </c>
      <c r="CG33220"/>
      <c r="CI33220" s="378">
        <v>57220</v>
      </c>
    </row>
    <row r="33221" spans="82:87">
      <c r="CD33221" s="34" t="s">
        <v>37086</v>
      </c>
      <c r="CG33221"/>
      <c r="CI33221" s="378">
        <v>57220</v>
      </c>
    </row>
    <row r="33222" spans="82:87">
      <c r="CD33222" s="34" t="s">
        <v>37087</v>
      </c>
      <c r="CG33222"/>
      <c r="CI33222" s="378">
        <v>57220</v>
      </c>
    </row>
    <row r="33223" spans="82:87">
      <c r="CD33223" s="34" t="s">
        <v>37088</v>
      </c>
      <c r="CG33223"/>
      <c r="CI33223" s="378">
        <v>57220</v>
      </c>
    </row>
    <row r="33224" spans="82:87">
      <c r="CD33224" s="34" t="s">
        <v>37089</v>
      </c>
      <c r="CG33224"/>
      <c r="CI33224" s="378">
        <v>57220</v>
      </c>
    </row>
    <row r="33225" spans="82:87">
      <c r="CD33225" s="34" t="s">
        <v>37090</v>
      </c>
      <c r="CG33225"/>
      <c r="CI33225" s="378">
        <v>57220</v>
      </c>
    </row>
    <row r="33226" spans="82:87">
      <c r="CD33226" s="34" t="s">
        <v>37091</v>
      </c>
      <c r="CG33226"/>
      <c r="CI33226" s="378">
        <v>57220</v>
      </c>
    </row>
    <row r="33227" spans="82:87">
      <c r="CD33227" s="34" t="s">
        <v>37092</v>
      </c>
      <c r="CG33227"/>
      <c r="CI33227" s="378">
        <v>57220</v>
      </c>
    </row>
    <row r="33228" spans="82:87">
      <c r="CD33228" s="34" t="s">
        <v>37093</v>
      </c>
      <c r="CG33228"/>
      <c r="CI33228" s="378">
        <v>57220</v>
      </c>
    </row>
    <row r="33229" spans="82:87">
      <c r="CD33229" s="34" t="s">
        <v>37094</v>
      </c>
      <c r="CG33229"/>
      <c r="CI33229" s="378">
        <v>57220</v>
      </c>
    </row>
    <row r="33230" spans="82:87">
      <c r="CD33230" s="34" t="s">
        <v>37095</v>
      </c>
      <c r="CG33230"/>
      <c r="CI33230" s="378">
        <v>57220</v>
      </c>
    </row>
    <row r="33231" spans="82:87">
      <c r="CD33231" s="34" t="s">
        <v>37096</v>
      </c>
      <c r="CG33231"/>
      <c r="CI33231" s="378">
        <v>57220</v>
      </c>
    </row>
    <row r="33232" spans="82:87">
      <c r="CD33232" s="34" t="s">
        <v>37097</v>
      </c>
      <c r="CG33232"/>
      <c r="CI33232" s="378">
        <v>57220</v>
      </c>
    </row>
    <row r="33233" spans="82:87">
      <c r="CD33233" s="34" t="s">
        <v>37098</v>
      </c>
      <c r="CG33233"/>
      <c r="CI33233" s="378">
        <v>57220</v>
      </c>
    </row>
    <row r="33234" spans="82:87">
      <c r="CD33234" s="34" t="s">
        <v>37099</v>
      </c>
      <c r="CG33234"/>
      <c r="CI33234" s="378">
        <v>57220</v>
      </c>
    </row>
    <row r="33235" spans="82:87">
      <c r="CD33235" s="34" t="s">
        <v>37100</v>
      </c>
      <c r="CG33235"/>
      <c r="CI33235" s="378">
        <v>57220</v>
      </c>
    </row>
    <row r="33236" spans="82:87">
      <c r="CD33236" s="34" t="s">
        <v>37101</v>
      </c>
      <c r="CG33236"/>
      <c r="CI33236" s="378">
        <v>57220</v>
      </c>
    </row>
    <row r="33237" spans="82:87">
      <c r="CD33237" s="34" t="s">
        <v>37102</v>
      </c>
      <c r="CG33237"/>
      <c r="CI33237" s="378">
        <v>57220</v>
      </c>
    </row>
    <row r="33238" spans="82:87">
      <c r="CD33238" s="34" t="s">
        <v>37103</v>
      </c>
      <c r="CG33238"/>
      <c r="CI33238" s="378">
        <v>57220</v>
      </c>
    </row>
    <row r="33239" spans="82:87">
      <c r="CD33239" s="34" t="s">
        <v>37104</v>
      </c>
      <c r="CG33239"/>
      <c r="CI33239" s="378">
        <v>57220</v>
      </c>
    </row>
    <row r="33240" spans="82:87">
      <c r="CD33240" s="34" t="s">
        <v>37105</v>
      </c>
      <c r="CG33240"/>
      <c r="CI33240" s="378">
        <v>57220</v>
      </c>
    </row>
    <row r="33241" spans="82:87">
      <c r="CD33241" s="34" t="s">
        <v>37106</v>
      </c>
      <c r="CG33241"/>
      <c r="CI33241" s="378">
        <v>57220</v>
      </c>
    </row>
    <row r="33242" spans="82:87">
      <c r="CD33242" s="34" t="s">
        <v>37107</v>
      </c>
      <c r="CG33242"/>
      <c r="CI33242" s="378">
        <v>57230</v>
      </c>
    </row>
    <row r="33243" spans="82:87">
      <c r="CD33243" s="34" t="s">
        <v>37108</v>
      </c>
      <c r="CG33243"/>
      <c r="CI33243" s="378">
        <v>57230</v>
      </c>
    </row>
    <row r="33244" spans="82:87">
      <c r="CD33244" s="34" t="s">
        <v>37109</v>
      </c>
      <c r="CG33244"/>
      <c r="CI33244" s="378">
        <v>57230</v>
      </c>
    </row>
    <row r="33245" spans="82:87">
      <c r="CD33245" s="34" t="s">
        <v>37110</v>
      </c>
      <c r="CG33245"/>
      <c r="CI33245" s="378">
        <v>57230</v>
      </c>
    </row>
    <row r="33246" spans="82:87">
      <c r="CD33246" s="34" t="s">
        <v>37111</v>
      </c>
      <c r="CG33246"/>
      <c r="CI33246" s="378">
        <v>57230</v>
      </c>
    </row>
    <row r="33247" spans="82:87">
      <c r="CD33247" s="34" t="s">
        <v>37112</v>
      </c>
      <c r="CG33247"/>
      <c r="CI33247" s="378">
        <v>57230</v>
      </c>
    </row>
    <row r="33248" spans="82:87">
      <c r="CD33248" s="34" t="s">
        <v>37113</v>
      </c>
      <c r="CG33248"/>
      <c r="CI33248" s="378">
        <v>57230</v>
      </c>
    </row>
    <row r="33249" spans="82:87">
      <c r="CD33249" s="34" t="s">
        <v>37114</v>
      </c>
      <c r="CG33249"/>
      <c r="CI33249" s="378">
        <v>57230</v>
      </c>
    </row>
    <row r="33250" spans="82:87">
      <c r="CD33250" s="34" t="s">
        <v>37115</v>
      </c>
      <c r="CG33250"/>
      <c r="CI33250" s="378">
        <v>57230</v>
      </c>
    </row>
    <row r="33251" spans="82:87">
      <c r="CD33251" s="34" t="s">
        <v>37116</v>
      </c>
      <c r="CG33251"/>
      <c r="CI33251" s="378">
        <v>57230</v>
      </c>
    </row>
    <row r="33252" spans="82:87">
      <c r="CD33252" s="34" t="s">
        <v>37117</v>
      </c>
      <c r="CG33252"/>
      <c r="CI33252" s="378">
        <v>57230</v>
      </c>
    </row>
    <row r="33253" spans="82:87">
      <c r="CD33253" s="34" t="s">
        <v>37118</v>
      </c>
      <c r="CG33253"/>
      <c r="CI33253" s="378">
        <v>57230</v>
      </c>
    </row>
    <row r="33254" spans="82:87">
      <c r="CD33254" s="34" t="s">
        <v>37119</v>
      </c>
      <c r="CG33254"/>
      <c r="CI33254" s="378">
        <v>57231</v>
      </c>
    </row>
    <row r="33255" spans="82:87">
      <c r="CD33255" s="34" t="s">
        <v>37120</v>
      </c>
      <c r="CG33255"/>
      <c r="CI33255" s="378">
        <v>57232</v>
      </c>
    </row>
    <row r="33256" spans="82:87">
      <c r="CD33256" s="34" t="s">
        <v>37121</v>
      </c>
      <c r="CG33256"/>
      <c r="CI33256" s="378">
        <v>57233</v>
      </c>
    </row>
    <row r="33257" spans="82:87">
      <c r="CD33257" s="34" t="s">
        <v>37122</v>
      </c>
      <c r="CG33257"/>
      <c r="CI33257" s="378">
        <v>57234</v>
      </c>
    </row>
    <row r="33258" spans="82:87">
      <c r="CD33258" s="34" t="s">
        <v>37123</v>
      </c>
      <c r="CG33258"/>
      <c r="CI33258" s="378">
        <v>57235</v>
      </c>
    </row>
    <row r="33259" spans="82:87">
      <c r="CD33259" s="34" t="s">
        <v>37124</v>
      </c>
      <c r="CG33259"/>
      <c r="CI33259" s="378">
        <v>57236</v>
      </c>
    </row>
    <row r="33260" spans="82:87">
      <c r="CD33260" s="34" t="s">
        <v>37125</v>
      </c>
      <c r="CG33260"/>
      <c r="CI33260" s="378">
        <v>57237</v>
      </c>
    </row>
    <row r="33261" spans="82:87">
      <c r="CD33261" s="34" t="s">
        <v>37126</v>
      </c>
      <c r="CG33261"/>
      <c r="CI33261" s="378">
        <v>57238</v>
      </c>
    </row>
    <row r="33262" spans="82:87">
      <c r="CD33262" s="34" t="s">
        <v>37127</v>
      </c>
      <c r="CG33262"/>
      <c r="CI33262" s="378">
        <v>57239</v>
      </c>
    </row>
    <row r="33263" spans="82:87">
      <c r="CD33263" s="34" t="s">
        <v>37128</v>
      </c>
      <c r="CG33263"/>
      <c r="CI33263" s="378">
        <v>57240</v>
      </c>
    </row>
    <row r="33264" spans="82:87">
      <c r="CD33264" s="34" t="s">
        <v>37129</v>
      </c>
      <c r="CG33264"/>
      <c r="CI33264" s="378">
        <v>57240</v>
      </c>
    </row>
    <row r="33265" spans="82:87">
      <c r="CD33265" s="34" t="s">
        <v>37130</v>
      </c>
      <c r="CG33265"/>
      <c r="CI33265" s="378">
        <v>57240</v>
      </c>
    </row>
    <row r="33266" spans="82:87">
      <c r="CD33266" s="34" t="s">
        <v>37131</v>
      </c>
      <c r="CG33266"/>
      <c r="CI33266" s="378">
        <v>57245</v>
      </c>
    </row>
    <row r="33267" spans="82:87">
      <c r="CD33267" s="34" t="s">
        <v>37132</v>
      </c>
      <c r="CG33267"/>
      <c r="CI33267" s="378">
        <v>57245</v>
      </c>
    </row>
    <row r="33268" spans="82:87">
      <c r="CD33268" s="34" t="s">
        <v>37133</v>
      </c>
      <c r="CG33268"/>
      <c r="CI33268" s="378">
        <v>57245</v>
      </c>
    </row>
    <row r="33269" spans="82:87">
      <c r="CD33269" s="34" t="s">
        <v>37134</v>
      </c>
      <c r="CG33269"/>
      <c r="CI33269" s="378">
        <v>57245</v>
      </c>
    </row>
    <row r="33270" spans="82:87">
      <c r="CD33270" s="34" t="s">
        <v>37135</v>
      </c>
      <c r="CG33270"/>
      <c r="CI33270" s="378">
        <v>57250</v>
      </c>
    </row>
    <row r="33271" spans="82:87">
      <c r="CD33271" s="34" t="s">
        <v>37136</v>
      </c>
      <c r="CG33271"/>
      <c r="CI33271" s="378">
        <v>57250</v>
      </c>
    </row>
    <row r="33272" spans="82:87">
      <c r="CD33272" s="34" t="s">
        <v>37137</v>
      </c>
      <c r="CG33272"/>
      <c r="CI33272" s="378">
        <v>57255</v>
      </c>
    </row>
    <row r="33273" spans="82:87">
      <c r="CD33273" s="34" t="s">
        <v>37138</v>
      </c>
      <c r="CG33273"/>
      <c r="CI33273" s="378">
        <v>57260</v>
      </c>
    </row>
    <row r="33274" spans="82:87">
      <c r="CD33274" s="34" t="s">
        <v>37139</v>
      </c>
      <c r="CG33274"/>
      <c r="CI33274" s="378">
        <v>57260</v>
      </c>
    </row>
    <row r="33275" spans="82:87">
      <c r="CD33275" s="34" t="s">
        <v>37140</v>
      </c>
      <c r="CG33275"/>
      <c r="CI33275" s="378">
        <v>57260</v>
      </c>
    </row>
    <row r="33276" spans="82:87">
      <c r="CD33276" s="34" t="s">
        <v>37141</v>
      </c>
      <c r="CG33276"/>
      <c r="CI33276" s="378">
        <v>57260</v>
      </c>
    </row>
    <row r="33277" spans="82:87">
      <c r="CD33277" s="34" t="s">
        <v>37142</v>
      </c>
      <c r="CG33277"/>
      <c r="CI33277" s="378">
        <v>57260</v>
      </c>
    </row>
    <row r="33278" spans="82:87">
      <c r="CD33278" s="34" t="s">
        <v>37143</v>
      </c>
      <c r="CG33278"/>
      <c r="CI33278" s="378">
        <v>57260</v>
      </c>
    </row>
    <row r="33279" spans="82:87">
      <c r="CD33279" s="34" t="s">
        <v>37144</v>
      </c>
      <c r="CG33279"/>
      <c r="CI33279" s="378">
        <v>57260</v>
      </c>
    </row>
    <row r="33280" spans="82:87">
      <c r="CD33280" s="34" t="s">
        <v>37145</v>
      </c>
      <c r="CG33280"/>
      <c r="CI33280" s="378">
        <v>57260</v>
      </c>
    </row>
    <row r="33281" spans="82:87">
      <c r="CD33281" s="34" t="s">
        <v>37146</v>
      </c>
      <c r="CG33281"/>
      <c r="CI33281" s="378">
        <v>57260</v>
      </c>
    </row>
    <row r="33282" spans="82:87">
      <c r="CD33282" s="34" t="s">
        <v>37147</v>
      </c>
      <c r="CG33282"/>
      <c r="CI33282" s="378">
        <v>57260</v>
      </c>
    </row>
    <row r="33283" spans="82:87">
      <c r="CD33283" s="34" t="s">
        <v>37148</v>
      </c>
      <c r="CG33283"/>
      <c r="CI33283" s="378">
        <v>57260</v>
      </c>
    </row>
    <row r="33284" spans="82:87">
      <c r="CD33284" s="34" t="s">
        <v>37149</v>
      </c>
      <c r="CG33284"/>
      <c r="CI33284" s="378">
        <v>57260</v>
      </c>
    </row>
    <row r="33285" spans="82:87">
      <c r="CD33285" s="34" t="s">
        <v>37150</v>
      </c>
      <c r="CG33285"/>
      <c r="CI33285" s="378">
        <v>57260</v>
      </c>
    </row>
    <row r="33286" spans="82:87">
      <c r="CD33286" s="34" t="s">
        <v>37151</v>
      </c>
      <c r="CG33286"/>
      <c r="CI33286" s="378">
        <v>57260</v>
      </c>
    </row>
    <row r="33287" spans="82:87">
      <c r="CD33287" s="34" t="s">
        <v>37152</v>
      </c>
      <c r="CG33287"/>
      <c r="CI33287" s="378">
        <v>57260</v>
      </c>
    </row>
    <row r="33288" spans="82:87">
      <c r="CD33288" s="34" t="s">
        <v>37153</v>
      </c>
      <c r="CG33288"/>
      <c r="CI33288" s="378">
        <v>57260</v>
      </c>
    </row>
    <row r="33289" spans="82:87">
      <c r="CD33289" s="34" t="s">
        <v>37154</v>
      </c>
      <c r="CG33289"/>
      <c r="CI33289" s="378">
        <v>57260</v>
      </c>
    </row>
    <row r="33290" spans="82:87">
      <c r="CD33290" s="34" t="s">
        <v>37155</v>
      </c>
      <c r="CG33290"/>
      <c r="CI33290" s="378">
        <v>57260</v>
      </c>
    </row>
    <row r="33291" spans="82:87">
      <c r="CD33291" s="34" t="s">
        <v>37156</v>
      </c>
      <c r="CG33291"/>
      <c r="CI33291" s="378">
        <v>57260</v>
      </c>
    </row>
    <row r="33292" spans="82:87">
      <c r="CD33292" s="34" t="s">
        <v>37157</v>
      </c>
      <c r="CG33292"/>
      <c r="CI33292" s="378">
        <v>57260</v>
      </c>
    </row>
    <row r="33293" spans="82:87">
      <c r="CD33293" s="34" t="s">
        <v>37158</v>
      </c>
      <c r="CG33293"/>
      <c r="CI33293" s="378">
        <v>57260</v>
      </c>
    </row>
    <row r="33294" spans="82:87">
      <c r="CD33294" s="34" t="s">
        <v>37159</v>
      </c>
      <c r="CG33294"/>
      <c r="CI33294" s="378">
        <v>57260</v>
      </c>
    </row>
    <row r="33295" spans="82:87">
      <c r="CD33295" s="34" t="s">
        <v>37160</v>
      </c>
      <c r="CG33295"/>
      <c r="CI33295" s="378">
        <v>57260</v>
      </c>
    </row>
    <row r="33296" spans="82:87">
      <c r="CD33296" s="34" t="s">
        <v>37161</v>
      </c>
      <c r="CG33296"/>
      <c r="CI33296" s="378">
        <v>57270</v>
      </c>
    </row>
    <row r="33297" spans="82:87">
      <c r="CD33297" s="34" t="s">
        <v>37162</v>
      </c>
      <c r="CG33297"/>
      <c r="CI33297" s="378">
        <v>57270</v>
      </c>
    </row>
    <row r="33298" spans="82:87">
      <c r="CD33298" s="34" t="s">
        <v>37163</v>
      </c>
      <c r="CG33298"/>
      <c r="CI33298" s="378">
        <v>57280</v>
      </c>
    </row>
    <row r="33299" spans="82:87">
      <c r="CD33299" s="34" t="s">
        <v>37164</v>
      </c>
      <c r="CG33299"/>
      <c r="CI33299" s="378">
        <v>57280</v>
      </c>
    </row>
    <row r="33300" spans="82:87">
      <c r="CD33300" s="34" t="s">
        <v>37165</v>
      </c>
      <c r="CG33300"/>
      <c r="CI33300" s="378">
        <v>57280</v>
      </c>
    </row>
    <row r="33301" spans="82:87">
      <c r="CD33301" s="34" t="s">
        <v>37166</v>
      </c>
      <c r="CG33301"/>
      <c r="CI33301" s="378">
        <v>57280</v>
      </c>
    </row>
    <row r="33302" spans="82:87">
      <c r="CD33302" s="34" t="s">
        <v>37167</v>
      </c>
      <c r="CG33302"/>
      <c r="CI33302" s="378">
        <v>57281</v>
      </c>
    </row>
    <row r="33303" spans="82:87">
      <c r="CD33303" s="34" t="s">
        <v>37168</v>
      </c>
      <c r="CG33303"/>
      <c r="CI33303" s="378">
        <v>57282</v>
      </c>
    </row>
    <row r="33304" spans="82:87">
      <c r="CD33304" s="34" t="s">
        <v>37169</v>
      </c>
      <c r="CG33304"/>
      <c r="CI33304" s="378">
        <v>57283</v>
      </c>
    </row>
    <row r="33305" spans="82:87">
      <c r="CD33305" s="34" t="s">
        <v>37170</v>
      </c>
      <c r="CG33305"/>
      <c r="CI33305" s="378">
        <v>57284</v>
      </c>
    </row>
    <row r="33306" spans="82:87">
      <c r="CD33306" s="34" t="s">
        <v>37171</v>
      </c>
      <c r="CG33306"/>
      <c r="CI33306" s="378">
        <v>57285</v>
      </c>
    </row>
    <row r="33307" spans="82:87">
      <c r="CD33307" s="34" t="s">
        <v>37172</v>
      </c>
      <c r="CG33307"/>
      <c r="CI33307" s="378">
        <v>57286</v>
      </c>
    </row>
    <row r="33308" spans="82:87">
      <c r="CD33308" s="34" t="s">
        <v>37173</v>
      </c>
      <c r="CG33308"/>
      <c r="CI33308" s="378">
        <v>57287</v>
      </c>
    </row>
    <row r="33309" spans="82:87">
      <c r="CD33309" s="34" t="s">
        <v>37174</v>
      </c>
      <c r="CG33309"/>
      <c r="CI33309" s="378">
        <v>57288</v>
      </c>
    </row>
    <row r="33310" spans="82:87">
      <c r="CD33310" s="34" t="s">
        <v>37175</v>
      </c>
      <c r="CG33310"/>
      <c r="CI33310" s="378">
        <v>57289</v>
      </c>
    </row>
    <row r="33311" spans="82:87">
      <c r="CD33311" s="34" t="s">
        <v>37176</v>
      </c>
      <c r="CG33311"/>
      <c r="CI33311" s="378">
        <v>57290</v>
      </c>
    </row>
    <row r="33312" spans="82:87">
      <c r="CD33312" s="34" t="s">
        <v>37177</v>
      </c>
      <c r="CG33312"/>
      <c r="CI33312" s="378">
        <v>57290</v>
      </c>
    </row>
    <row r="33313" spans="82:87">
      <c r="CD33313" s="34" t="s">
        <v>37178</v>
      </c>
      <c r="CG33313"/>
      <c r="CI33313" s="378">
        <v>57291</v>
      </c>
    </row>
    <row r="33314" spans="82:87">
      <c r="CD33314" s="34" t="s">
        <v>37179</v>
      </c>
      <c r="CG33314"/>
      <c r="CI33314" s="378">
        <v>57292</v>
      </c>
    </row>
    <row r="33315" spans="82:87">
      <c r="CD33315" s="34" t="s">
        <v>37180</v>
      </c>
      <c r="CG33315"/>
      <c r="CI33315" s="378">
        <v>57293</v>
      </c>
    </row>
    <row r="33316" spans="82:87">
      <c r="CD33316" s="34" t="s">
        <v>37181</v>
      </c>
      <c r="CG33316"/>
      <c r="CI33316" s="378">
        <v>57294</v>
      </c>
    </row>
    <row r="33317" spans="82:87">
      <c r="CD33317" s="34" t="s">
        <v>37182</v>
      </c>
      <c r="CG33317"/>
      <c r="CI33317" s="378">
        <v>57295</v>
      </c>
    </row>
    <row r="33318" spans="82:87">
      <c r="CD33318" s="34" t="s">
        <v>37183</v>
      </c>
      <c r="CG33318"/>
      <c r="CI33318" s="378">
        <v>57296</v>
      </c>
    </row>
    <row r="33319" spans="82:87">
      <c r="CD33319" s="34" t="s">
        <v>37184</v>
      </c>
      <c r="CG33319"/>
      <c r="CI33319" s="378">
        <v>57297</v>
      </c>
    </row>
    <row r="33320" spans="82:87">
      <c r="CD33320" s="34" t="s">
        <v>37185</v>
      </c>
      <c r="CG33320"/>
      <c r="CI33320" s="378">
        <v>57298</v>
      </c>
    </row>
    <row r="33321" spans="82:87">
      <c r="CD33321" s="34" t="s">
        <v>37186</v>
      </c>
      <c r="CG33321"/>
      <c r="CI33321" s="378">
        <v>57299</v>
      </c>
    </row>
    <row r="33322" spans="82:87">
      <c r="CD33322" s="34" t="s">
        <v>37187</v>
      </c>
      <c r="CG33322"/>
      <c r="CI33322" s="378">
        <v>57300</v>
      </c>
    </row>
    <row r="33323" spans="82:87">
      <c r="CD33323" s="34" t="s">
        <v>37188</v>
      </c>
      <c r="CG33323"/>
      <c r="CI33323" s="378">
        <v>57300</v>
      </c>
    </row>
    <row r="33324" spans="82:87">
      <c r="CD33324" s="34" t="s">
        <v>37189</v>
      </c>
      <c r="CG33324"/>
      <c r="CI33324" s="378">
        <v>57300</v>
      </c>
    </row>
    <row r="33325" spans="82:87">
      <c r="CD33325" s="34" t="s">
        <v>37190</v>
      </c>
      <c r="CG33325"/>
      <c r="CI33325" s="378">
        <v>57300</v>
      </c>
    </row>
    <row r="33326" spans="82:87">
      <c r="CD33326" s="34" t="s">
        <v>37191</v>
      </c>
      <c r="CG33326"/>
      <c r="CI33326" s="378">
        <v>57301</v>
      </c>
    </row>
    <row r="33327" spans="82:87">
      <c r="CD33327" s="34" t="s">
        <v>37192</v>
      </c>
      <c r="CG33327"/>
      <c r="CI33327" s="378">
        <v>57302</v>
      </c>
    </row>
    <row r="33328" spans="82:87">
      <c r="CD33328" s="34" t="s">
        <v>37193</v>
      </c>
      <c r="CG33328"/>
      <c r="CI33328" s="378">
        <v>57303</v>
      </c>
    </row>
    <row r="33329" spans="82:87">
      <c r="CD33329" s="34" t="s">
        <v>37194</v>
      </c>
      <c r="CG33329"/>
      <c r="CI33329" s="378">
        <v>57304</v>
      </c>
    </row>
    <row r="33330" spans="82:87">
      <c r="CD33330" s="34" t="s">
        <v>37195</v>
      </c>
      <c r="CG33330"/>
      <c r="CI33330" s="378">
        <v>57305</v>
      </c>
    </row>
    <row r="33331" spans="82:87">
      <c r="CD33331" s="34" t="s">
        <v>37196</v>
      </c>
      <c r="CG33331"/>
      <c r="CI33331" s="378">
        <v>57306</v>
      </c>
    </row>
    <row r="33332" spans="82:87">
      <c r="CD33332" s="34" t="s">
        <v>37197</v>
      </c>
      <c r="CG33332"/>
      <c r="CI33332" s="378">
        <v>57307</v>
      </c>
    </row>
    <row r="33333" spans="82:87">
      <c r="CD33333" s="34" t="s">
        <v>37198</v>
      </c>
      <c r="CG33333"/>
      <c r="CI33333" s="378">
        <v>57308</v>
      </c>
    </row>
    <row r="33334" spans="82:87">
      <c r="CD33334" s="34" t="s">
        <v>37199</v>
      </c>
      <c r="CG33334"/>
      <c r="CI33334" s="378">
        <v>57309</v>
      </c>
    </row>
    <row r="33335" spans="82:87">
      <c r="CD33335" s="34" t="s">
        <v>37200</v>
      </c>
      <c r="CG33335"/>
      <c r="CI33335" s="378">
        <v>57310</v>
      </c>
    </row>
    <row r="33336" spans="82:87">
      <c r="CD33336" s="34" t="s">
        <v>37201</v>
      </c>
      <c r="CG33336"/>
      <c r="CI33336" s="378">
        <v>57310</v>
      </c>
    </row>
    <row r="33337" spans="82:87">
      <c r="CD33337" s="34" t="s">
        <v>37202</v>
      </c>
      <c r="CG33337"/>
      <c r="CI33337" s="378">
        <v>57310</v>
      </c>
    </row>
    <row r="33338" spans="82:87">
      <c r="CD33338" s="34" t="s">
        <v>37203</v>
      </c>
      <c r="CG33338"/>
      <c r="CI33338" s="378">
        <v>57310</v>
      </c>
    </row>
    <row r="33339" spans="82:87">
      <c r="CD33339" s="34" t="s">
        <v>37204</v>
      </c>
      <c r="CG33339"/>
      <c r="CI33339" s="378">
        <v>57320</v>
      </c>
    </row>
    <row r="33340" spans="82:87">
      <c r="CD33340" s="34" t="s">
        <v>37205</v>
      </c>
      <c r="CG33340"/>
      <c r="CI33340" s="378">
        <v>57320</v>
      </c>
    </row>
    <row r="33341" spans="82:87">
      <c r="CD33341" s="34" t="s">
        <v>37206</v>
      </c>
      <c r="CG33341"/>
      <c r="CI33341" s="378">
        <v>57320</v>
      </c>
    </row>
    <row r="33342" spans="82:87">
      <c r="CD33342" s="34" t="s">
        <v>37207</v>
      </c>
      <c r="CG33342"/>
      <c r="CI33342" s="378">
        <v>57320</v>
      </c>
    </row>
    <row r="33343" spans="82:87">
      <c r="CD33343" s="34" t="s">
        <v>37208</v>
      </c>
      <c r="CG33343"/>
      <c r="CI33343" s="378">
        <v>57320</v>
      </c>
    </row>
    <row r="33344" spans="82:87">
      <c r="CD33344" s="34" t="s">
        <v>37209</v>
      </c>
      <c r="CG33344"/>
      <c r="CI33344" s="378">
        <v>57320</v>
      </c>
    </row>
    <row r="33345" spans="82:87">
      <c r="CD33345" s="34" t="s">
        <v>37210</v>
      </c>
      <c r="CG33345"/>
      <c r="CI33345" s="378">
        <v>57320</v>
      </c>
    </row>
    <row r="33346" spans="82:87">
      <c r="CD33346" s="34" t="s">
        <v>37211</v>
      </c>
      <c r="CG33346"/>
      <c r="CI33346" s="378">
        <v>57320</v>
      </c>
    </row>
    <row r="33347" spans="82:87">
      <c r="CD33347" s="34" t="s">
        <v>37212</v>
      </c>
      <c r="CG33347"/>
      <c r="CI33347" s="378">
        <v>57320</v>
      </c>
    </row>
    <row r="33348" spans="82:87">
      <c r="CD33348" s="34" t="s">
        <v>37213</v>
      </c>
      <c r="CG33348"/>
      <c r="CI33348" s="378">
        <v>57320</v>
      </c>
    </row>
    <row r="33349" spans="82:87">
      <c r="CD33349" s="34" t="s">
        <v>37214</v>
      </c>
      <c r="CG33349"/>
      <c r="CI33349" s="378">
        <v>57320</v>
      </c>
    </row>
    <row r="33350" spans="82:87">
      <c r="CD33350" s="34" t="s">
        <v>37215</v>
      </c>
      <c r="CG33350"/>
      <c r="CI33350" s="378">
        <v>57320</v>
      </c>
    </row>
    <row r="33351" spans="82:87">
      <c r="CD33351" s="34" t="s">
        <v>37216</v>
      </c>
      <c r="CG33351"/>
      <c r="CI33351" s="378">
        <v>57320</v>
      </c>
    </row>
    <row r="33352" spans="82:87">
      <c r="CD33352" s="34" t="s">
        <v>37217</v>
      </c>
      <c r="CG33352"/>
      <c r="CI33352" s="378">
        <v>57320</v>
      </c>
    </row>
    <row r="33353" spans="82:87">
      <c r="CD33353" s="34" t="s">
        <v>37218</v>
      </c>
      <c r="CG33353"/>
      <c r="CI33353" s="378">
        <v>57320</v>
      </c>
    </row>
    <row r="33354" spans="82:87">
      <c r="CD33354" s="34" t="s">
        <v>37219</v>
      </c>
      <c r="CG33354"/>
      <c r="CI33354" s="378">
        <v>57320</v>
      </c>
    </row>
    <row r="33355" spans="82:87">
      <c r="CD33355" s="34" t="s">
        <v>37220</v>
      </c>
      <c r="CG33355"/>
      <c r="CI33355" s="378">
        <v>57320</v>
      </c>
    </row>
    <row r="33356" spans="82:87">
      <c r="CD33356" s="34" t="s">
        <v>37221</v>
      </c>
      <c r="CG33356"/>
      <c r="CI33356" s="378">
        <v>57320</v>
      </c>
    </row>
    <row r="33357" spans="82:87">
      <c r="CD33357" s="34" t="s">
        <v>37222</v>
      </c>
      <c r="CG33357"/>
      <c r="CI33357" s="378">
        <v>57320</v>
      </c>
    </row>
    <row r="33358" spans="82:87">
      <c r="CD33358" s="34" t="s">
        <v>37223</v>
      </c>
      <c r="CG33358"/>
      <c r="CI33358" s="378">
        <v>57320</v>
      </c>
    </row>
    <row r="33359" spans="82:87">
      <c r="CD33359" s="34" t="s">
        <v>37224</v>
      </c>
      <c r="CG33359"/>
      <c r="CI33359" s="378">
        <v>57320</v>
      </c>
    </row>
    <row r="33360" spans="82:87">
      <c r="CD33360" s="34" t="s">
        <v>37225</v>
      </c>
      <c r="CG33360"/>
      <c r="CI33360" s="378">
        <v>57320</v>
      </c>
    </row>
    <row r="33361" spans="82:87">
      <c r="CD33361" s="34" t="s">
        <v>37226</v>
      </c>
      <c r="CG33361"/>
      <c r="CI33361" s="378">
        <v>57320</v>
      </c>
    </row>
    <row r="33362" spans="82:87">
      <c r="CD33362" s="34" t="s">
        <v>37227</v>
      </c>
      <c r="CG33362"/>
      <c r="CI33362" s="378">
        <v>57320</v>
      </c>
    </row>
    <row r="33363" spans="82:87">
      <c r="CD33363" s="34" t="s">
        <v>37228</v>
      </c>
      <c r="CG33363"/>
      <c r="CI33363" s="378">
        <v>57320</v>
      </c>
    </row>
    <row r="33364" spans="82:87">
      <c r="CD33364" s="34" t="s">
        <v>37229</v>
      </c>
      <c r="CG33364"/>
      <c r="CI33364" s="378">
        <v>57320</v>
      </c>
    </row>
    <row r="33365" spans="82:87">
      <c r="CD33365" s="34" t="s">
        <v>37230</v>
      </c>
      <c r="CG33365"/>
      <c r="CI33365" s="378">
        <v>57320</v>
      </c>
    </row>
    <row r="33366" spans="82:87">
      <c r="CD33366" s="34" t="s">
        <v>37231</v>
      </c>
      <c r="CG33366"/>
      <c r="CI33366" s="378">
        <v>57330</v>
      </c>
    </row>
    <row r="33367" spans="82:87">
      <c r="CD33367" s="34" t="s">
        <v>37232</v>
      </c>
      <c r="CG33367"/>
      <c r="CI33367" s="378">
        <v>57330</v>
      </c>
    </row>
    <row r="33368" spans="82:87">
      <c r="CD33368" s="34" t="s">
        <v>37233</v>
      </c>
      <c r="CG33368"/>
      <c r="CI33368" s="378">
        <v>57330</v>
      </c>
    </row>
    <row r="33369" spans="82:87">
      <c r="CD33369" s="34" t="s">
        <v>37234</v>
      </c>
      <c r="CG33369"/>
      <c r="CI33369" s="378">
        <v>57330</v>
      </c>
    </row>
    <row r="33370" spans="82:87">
      <c r="CD33370" s="34" t="s">
        <v>37235</v>
      </c>
      <c r="CG33370"/>
      <c r="CI33370" s="378">
        <v>57330</v>
      </c>
    </row>
    <row r="33371" spans="82:87">
      <c r="CD33371" s="34" t="s">
        <v>37236</v>
      </c>
      <c r="CG33371"/>
      <c r="CI33371" s="378">
        <v>57330</v>
      </c>
    </row>
    <row r="33372" spans="82:87">
      <c r="CD33372" s="34" t="s">
        <v>37237</v>
      </c>
      <c r="CG33372"/>
      <c r="CI33372" s="378">
        <v>57330</v>
      </c>
    </row>
    <row r="33373" spans="82:87">
      <c r="CD33373" s="34" t="s">
        <v>37238</v>
      </c>
      <c r="CG33373"/>
      <c r="CI33373" s="378">
        <v>57340</v>
      </c>
    </row>
    <row r="33374" spans="82:87">
      <c r="CD33374" s="34" t="s">
        <v>37239</v>
      </c>
      <c r="CG33374"/>
      <c r="CI33374" s="378">
        <v>57340</v>
      </c>
    </row>
    <row r="33375" spans="82:87">
      <c r="CD33375" s="34" t="s">
        <v>37240</v>
      </c>
      <c r="CG33375"/>
      <c r="CI33375" s="378">
        <v>57340</v>
      </c>
    </row>
    <row r="33376" spans="82:87">
      <c r="CD33376" s="34" t="s">
        <v>37241</v>
      </c>
      <c r="CG33376"/>
      <c r="CI33376" s="378">
        <v>57340</v>
      </c>
    </row>
    <row r="33377" spans="82:87">
      <c r="CD33377" s="34" t="s">
        <v>37242</v>
      </c>
      <c r="CG33377"/>
      <c r="CI33377" s="378">
        <v>57340</v>
      </c>
    </row>
    <row r="33378" spans="82:87">
      <c r="CD33378" s="34" t="s">
        <v>37243</v>
      </c>
      <c r="CG33378"/>
      <c r="CI33378" s="378">
        <v>57340</v>
      </c>
    </row>
    <row r="33379" spans="82:87">
      <c r="CD33379" s="34" t="s">
        <v>37244</v>
      </c>
      <c r="CG33379"/>
      <c r="CI33379" s="378">
        <v>57340</v>
      </c>
    </row>
    <row r="33380" spans="82:87">
      <c r="CD33380" s="34" t="s">
        <v>37245</v>
      </c>
      <c r="CG33380"/>
      <c r="CI33380" s="378">
        <v>57340</v>
      </c>
    </row>
    <row r="33381" spans="82:87">
      <c r="CD33381" s="34" t="s">
        <v>37246</v>
      </c>
      <c r="CG33381"/>
      <c r="CI33381" s="378">
        <v>57340</v>
      </c>
    </row>
    <row r="33382" spans="82:87">
      <c r="CD33382" s="34" t="s">
        <v>37247</v>
      </c>
      <c r="CG33382"/>
      <c r="CI33382" s="378">
        <v>57340</v>
      </c>
    </row>
    <row r="33383" spans="82:87">
      <c r="CD33383" s="34" t="s">
        <v>37248</v>
      </c>
      <c r="CG33383"/>
      <c r="CI33383" s="378">
        <v>57340</v>
      </c>
    </row>
    <row r="33384" spans="82:87">
      <c r="CD33384" s="34" t="s">
        <v>37249</v>
      </c>
      <c r="CG33384"/>
      <c r="CI33384" s="378">
        <v>57340</v>
      </c>
    </row>
    <row r="33385" spans="82:87">
      <c r="CD33385" s="34" t="s">
        <v>37250</v>
      </c>
      <c r="CG33385"/>
      <c r="CI33385" s="378">
        <v>57340</v>
      </c>
    </row>
    <row r="33386" spans="82:87">
      <c r="CD33386" s="34" t="s">
        <v>37251</v>
      </c>
      <c r="CG33386"/>
      <c r="CI33386" s="378">
        <v>57340</v>
      </c>
    </row>
    <row r="33387" spans="82:87">
      <c r="CD33387" s="34" t="s">
        <v>37252</v>
      </c>
      <c r="CG33387"/>
      <c r="CI33387" s="378">
        <v>57340</v>
      </c>
    </row>
    <row r="33388" spans="82:87">
      <c r="CD33388" s="34" t="s">
        <v>37253</v>
      </c>
      <c r="CG33388"/>
      <c r="CI33388" s="378">
        <v>57340</v>
      </c>
    </row>
    <row r="33389" spans="82:87">
      <c r="CD33389" s="34" t="s">
        <v>37254</v>
      </c>
      <c r="CG33389"/>
      <c r="CI33389" s="378">
        <v>57340</v>
      </c>
    </row>
    <row r="33390" spans="82:87">
      <c r="CD33390" s="34" t="s">
        <v>37255</v>
      </c>
      <c r="CG33390"/>
      <c r="CI33390" s="378">
        <v>57340</v>
      </c>
    </row>
    <row r="33391" spans="82:87">
      <c r="CD33391" s="34" t="s">
        <v>37256</v>
      </c>
      <c r="CG33391"/>
      <c r="CI33391" s="378">
        <v>57340</v>
      </c>
    </row>
    <row r="33392" spans="82:87">
      <c r="CD33392" s="34" t="s">
        <v>37257</v>
      </c>
      <c r="CG33392"/>
      <c r="CI33392" s="378">
        <v>57340</v>
      </c>
    </row>
    <row r="33393" spans="82:87">
      <c r="CD33393" s="34" t="s">
        <v>37258</v>
      </c>
      <c r="CG33393"/>
      <c r="CI33393" s="378">
        <v>57340</v>
      </c>
    </row>
    <row r="33394" spans="82:87">
      <c r="CD33394" s="34" t="s">
        <v>37259</v>
      </c>
      <c r="CG33394"/>
      <c r="CI33394" s="378">
        <v>57340</v>
      </c>
    </row>
    <row r="33395" spans="82:87">
      <c r="CD33395" s="34" t="s">
        <v>37260</v>
      </c>
      <c r="CG33395"/>
      <c r="CI33395" s="378">
        <v>57340</v>
      </c>
    </row>
    <row r="33396" spans="82:87">
      <c r="CD33396" s="34" t="s">
        <v>37261</v>
      </c>
      <c r="CG33396"/>
      <c r="CI33396" s="378">
        <v>57340</v>
      </c>
    </row>
    <row r="33397" spans="82:87">
      <c r="CD33397" s="34" t="s">
        <v>37262</v>
      </c>
      <c r="CG33397"/>
      <c r="CI33397" s="378">
        <v>57340</v>
      </c>
    </row>
    <row r="33398" spans="82:87">
      <c r="CD33398" s="34" t="s">
        <v>37263</v>
      </c>
      <c r="CG33398"/>
      <c r="CI33398" s="378">
        <v>57340</v>
      </c>
    </row>
    <row r="33399" spans="82:87">
      <c r="CD33399" s="34" t="s">
        <v>37264</v>
      </c>
      <c r="CG33399"/>
      <c r="CI33399" s="378">
        <v>57340</v>
      </c>
    </row>
    <row r="33400" spans="82:87">
      <c r="CD33400" s="34" t="s">
        <v>37265</v>
      </c>
      <c r="CG33400"/>
      <c r="CI33400" s="378">
        <v>57340</v>
      </c>
    </row>
    <row r="33401" spans="82:87">
      <c r="CD33401" s="34" t="s">
        <v>37266</v>
      </c>
      <c r="CG33401"/>
      <c r="CI33401" s="378">
        <v>57350</v>
      </c>
    </row>
    <row r="33402" spans="82:87">
      <c r="CD33402" s="34" t="s">
        <v>37267</v>
      </c>
      <c r="CG33402"/>
      <c r="CI33402" s="378">
        <v>57350</v>
      </c>
    </row>
    <row r="33403" spans="82:87">
      <c r="CD33403" s="34" t="s">
        <v>37268</v>
      </c>
      <c r="CG33403"/>
      <c r="CI33403" s="378">
        <v>57350</v>
      </c>
    </row>
    <row r="33404" spans="82:87">
      <c r="CD33404" s="34" t="s">
        <v>37269</v>
      </c>
      <c r="CG33404"/>
      <c r="CI33404" s="378">
        <v>57351</v>
      </c>
    </row>
    <row r="33405" spans="82:87">
      <c r="CD33405" s="34" t="s">
        <v>37270</v>
      </c>
      <c r="CG33405"/>
      <c r="CI33405" s="378">
        <v>57352</v>
      </c>
    </row>
    <row r="33406" spans="82:87">
      <c r="CD33406" s="34" t="s">
        <v>37271</v>
      </c>
      <c r="CG33406"/>
      <c r="CI33406" s="378">
        <v>57353</v>
      </c>
    </row>
    <row r="33407" spans="82:87">
      <c r="CD33407" s="34" t="s">
        <v>37272</v>
      </c>
      <c r="CG33407"/>
      <c r="CI33407" s="378">
        <v>57354</v>
      </c>
    </row>
    <row r="33408" spans="82:87">
      <c r="CD33408" s="34" t="s">
        <v>37273</v>
      </c>
      <c r="CG33408"/>
      <c r="CI33408" s="378">
        <v>57359</v>
      </c>
    </row>
    <row r="33409" spans="82:87">
      <c r="CD33409" s="34" t="s">
        <v>37274</v>
      </c>
      <c r="CG33409"/>
      <c r="CI33409" s="378">
        <v>57360</v>
      </c>
    </row>
    <row r="33410" spans="82:87">
      <c r="CD33410" s="34" t="s">
        <v>37275</v>
      </c>
      <c r="CG33410"/>
      <c r="CI33410" s="378">
        <v>57360</v>
      </c>
    </row>
    <row r="33411" spans="82:87">
      <c r="CD33411" s="34" t="s">
        <v>37276</v>
      </c>
      <c r="CG33411"/>
      <c r="CI33411" s="378">
        <v>57361</v>
      </c>
    </row>
    <row r="33412" spans="82:87">
      <c r="CD33412" s="34" t="s">
        <v>37277</v>
      </c>
      <c r="CG33412"/>
      <c r="CI33412" s="378">
        <v>57362</v>
      </c>
    </row>
    <row r="33413" spans="82:87">
      <c r="CD33413" s="34" t="s">
        <v>37278</v>
      </c>
      <c r="CG33413"/>
      <c r="CI33413" s="378">
        <v>57363</v>
      </c>
    </row>
    <row r="33414" spans="82:87">
      <c r="CD33414" s="34" t="s">
        <v>37279</v>
      </c>
      <c r="CG33414"/>
      <c r="CI33414" s="378">
        <v>57364</v>
      </c>
    </row>
    <row r="33415" spans="82:87">
      <c r="CD33415" s="34" t="s">
        <v>37280</v>
      </c>
      <c r="CG33415"/>
      <c r="CI33415" s="378">
        <v>57365</v>
      </c>
    </row>
    <row r="33416" spans="82:87">
      <c r="CD33416" s="34" t="s">
        <v>37281</v>
      </c>
      <c r="CG33416"/>
      <c r="CI33416" s="378">
        <v>57365</v>
      </c>
    </row>
    <row r="33417" spans="82:87">
      <c r="CD33417" s="34" t="s">
        <v>37282</v>
      </c>
      <c r="CG33417"/>
      <c r="CI33417" s="378">
        <v>57365</v>
      </c>
    </row>
    <row r="33418" spans="82:87">
      <c r="CD33418" s="34" t="s">
        <v>37283</v>
      </c>
      <c r="CG33418"/>
      <c r="CI33418" s="378">
        <v>57366</v>
      </c>
    </row>
    <row r="33419" spans="82:87">
      <c r="CD33419" s="34" t="s">
        <v>37284</v>
      </c>
      <c r="CG33419"/>
      <c r="CI33419" s="378">
        <v>57367</v>
      </c>
    </row>
    <row r="33420" spans="82:87">
      <c r="CD33420" s="34" t="s">
        <v>37285</v>
      </c>
      <c r="CG33420"/>
      <c r="CI33420" s="378">
        <v>57368</v>
      </c>
    </row>
    <row r="33421" spans="82:87">
      <c r="CD33421" s="34" t="s">
        <v>37286</v>
      </c>
      <c r="CG33421"/>
      <c r="CI33421" s="378">
        <v>57369</v>
      </c>
    </row>
    <row r="33422" spans="82:87">
      <c r="CD33422" s="34" t="s">
        <v>37287</v>
      </c>
      <c r="CG33422"/>
      <c r="CI33422" s="378">
        <v>57370</v>
      </c>
    </row>
    <row r="33423" spans="82:87">
      <c r="CD33423" s="34" t="s">
        <v>37288</v>
      </c>
      <c r="CG33423"/>
      <c r="CI33423" s="378">
        <v>57370</v>
      </c>
    </row>
    <row r="33424" spans="82:87">
      <c r="CD33424" s="34" t="s">
        <v>37289</v>
      </c>
      <c r="CG33424"/>
      <c r="CI33424" s="378">
        <v>57370</v>
      </c>
    </row>
    <row r="33425" spans="82:87">
      <c r="CD33425" s="34" t="s">
        <v>37290</v>
      </c>
      <c r="CG33425"/>
      <c r="CI33425" s="378">
        <v>57370</v>
      </c>
    </row>
    <row r="33426" spans="82:87">
      <c r="CD33426" s="34" t="s">
        <v>37291</v>
      </c>
      <c r="CG33426"/>
      <c r="CI33426" s="378">
        <v>57370</v>
      </c>
    </row>
    <row r="33427" spans="82:87">
      <c r="CD33427" s="34" t="s">
        <v>37292</v>
      </c>
      <c r="CG33427"/>
      <c r="CI33427" s="378">
        <v>57370</v>
      </c>
    </row>
    <row r="33428" spans="82:87">
      <c r="CD33428" s="34" t="s">
        <v>37293</v>
      </c>
      <c r="CG33428"/>
      <c r="CI33428" s="378">
        <v>57370</v>
      </c>
    </row>
    <row r="33429" spans="82:87">
      <c r="CD33429" s="34" t="s">
        <v>37294</v>
      </c>
      <c r="CG33429"/>
      <c r="CI33429" s="378">
        <v>57370</v>
      </c>
    </row>
    <row r="33430" spans="82:87">
      <c r="CD33430" s="34" t="s">
        <v>37295</v>
      </c>
      <c r="CG33430"/>
      <c r="CI33430" s="378">
        <v>57370</v>
      </c>
    </row>
    <row r="33431" spans="82:87">
      <c r="CD33431" s="34" t="s">
        <v>37296</v>
      </c>
      <c r="CG33431"/>
      <c r="CI33431" s="378">
        <v>57370</v>
      </c>
    </row>
    <row r="33432" spans="82:87">
      <c r="CD33432" s="34" t="s">
        <v>37297</v>
      </c>
      <c r="CG33432"/>
      <c r="CI33432" s="378">
        <v>57370</v>
      </c>
    </row>
    <row r="33433" spans="82:87">
      <c r="CD33433" s="34" t="s">
        <v>37298</v>
      </c>
      <c r="CG33433"/>
      <c r="CI33433" s="378">
        <v>57370</v>
      </c>
    </row>
    <row r="33434" spans="82:87">
      <c r="CD33434" s="34" t="s">
        <v>37299</v>
      </c>
      <c r="CG33434"/>
      <c r="CI33434" s="378">
        <v>57370</v>
      </c>
    </row>
    <row r="33435" spans="82:87">
      <c r="CD33435" s="34" t="s">
        <v>37300</v>
      </c>
      <c r="CG33435"/>
      <c r="CI33435" s="378">
        <v>57370</v>
      </c>
    </row>
    <row r="33436" spans="82:87">
      <c r="CD33436" s="34" t="s">
        <v>37301</v>
      </c>
      <c r="CG33436"/>
      <c r="CI33436" s="378">
        <v>57371</v>
      </c>
    </row>
    <row r="33437" spans="82:87">
      <c r="CD33437" s="34" t="s">
        <v>37302</v>
      </c>
      <c r="CG33437"/>
      <c r="CI33437" s="378">
        <v>57372</v>
      </c>
    </row>
    <row r="33438" spans="82:87">
      <c r="CD33438" s="34" t="s">
        <v>37303</v>
      </c>
      <c r="CG33438"/>
      <c r="CI33438" s="378">
        <v>57373</v>
      </c>
    </row>
    <row r="33439" spans="82:87">
      <c r="CD33439" s="34" t="s">
        <v>37304</v>
      </c>
      <c r="CG33439"/>
      <c r="CI33439" s="378">
        <v>57374</v>
      </c>
    </row>
    <row r="33440" spans="82:87">
      <c r="CD33440" s="34" t="s">
        <v>37305</v>
      </c>
      <c r="CG33440"/>
      <c r="CI33440" s="378">
        <v>57375</v>
      </c>
    </row>
    <row r="33441" spans="82:87">
      <c r="CD33441" s="34" t="s">
        <v>37306</v>
      </c>
      <c r="CG33441"/>
      <c r="CI33441" s="378">
        <v>57376</v>
      </c>
    </row>
    <row r="33442" spans="82:87">
      <c r="CD33442" s="34" t="s">
        <v>37307</v>
      </c>
      <c r="CG33442"/>
      <c r="CI33442" s="378">
        <v>57377</v>
      </c>
    </row>
    <row r="33443" spans="82:87">
      <c r="CD33443" s="34" t="s">
        <v>37308</v>
      </c>
      <c r="CG33443"/>
      <c r="CI33443" s="378">
        <v>57378</v>
      </c>
    </row>
    <row r="33444" spans="82:87">
      <c r="CD33444" s="34" t="s">
        <v>37309</v>
      </c>
      <c r="CG33444"/>
      <c r="CI33444" s="378">
        <v>57379</v>
      </c>
    </row>
    <row r="33445" spans="82:87">
      <c r="CD33445" s="34" t="s">
        <v>37310</v>
      </c>
      <c r="CG33445"/>
      <c r="CI33445" s="378">
        <v>57380</v>
      </c>
    </row>
    <row r="33446" spans="82:87">
      <c r="CD33446" s="34" t="s">
        <v>37311</v>
      </c>
      <c r="CG33446"/>
      <c r="CI33446" s="378">
        <v>57380</v>
      </c>
    </row>
    <row r="33447" spans="82:87">
      <c r="CD33447" s="34" t="s">
        <v>37312</v>
      </c>
      <c r="CG33447"/>
      <c r="CI33447" s="378">
        <v>57380</v>
      </c>
    </row>
    <row r="33448" spans="82:87">
      <c r="CD33448" s="34" t="s">
        <v>37313</v>
      </c>
      <c r="CG33448"/>
      <c r="CI33448" s="378">
        <v>57380</v>
      </c>
    </row>
    <row r="33449" spans="82:87">
      <c r="CD33449" s="34" t="s">
        <v>37314</v>
      </c>
      <c r="CG33449"/>
      <c r="CI33449" s="378">
        <v>57380</v>
      </c>
    </row>
    <row r="33450" spans="82:87">
      <c r="CD33450" s="34" t="s">
        <v>37315</v>
      </c>
      <c r="CG33450"/>
      <c r="CI33450" s="378">
        <v>57380</v>
      </c>
    </row>
    <row r="33451" spans="82:87">
      <c r="CD33451" s="34" t="s">
        <v>37316</v>
      </c>
      <c r="CG33451"/>
      <c r="CI33451" s="378">
        <v>57380</v>
      </c>
    </row>
    <row r="33452" spans="82:87">
      <c r="CD33452" s="34" t="s">
        <v>37317</v>
      </c>
      <c r="CG33452"/>
      <c r="CI33452" s="378">
        <v>57380</v>
      </c>
    </row>
    <row r="33453" spans="82:87">
      <c r="CD33453" s="34" t="s">
        <v>37318</v>
      </c>
      <c r="CG33453"/>
      <c r="CI33453" s="378">
        <v>57380</v>
      </c>
    </row>
    <row r="33454" spans="82:87">
      <c r="CD33454" s="34" t="s">
        <v>37319</v>
      </c>
      <c r="CG33454"/>
      <c r="CI33454" s="378">
        <v>57380</v>
      </c>
    </row>
    <row r="33455" spans="82:87">
      <c r="CD33455" s="34" t="s">
        <v>37320</v>
      </c>
      <c r="CG33455"/>
      <c r="CI33455" s="378">
        <v>57380</v>
      </c>
    </row>
    <row r="33456" spans="82:87">
      <c r="CD33456" s="34" t="s">
        <v>37321</v>
      </c>
      <c r="CG33456"/>
      <c r="CI33456" s="378">
        <v>57380</v>
      </c>
    </row>
    <row r="33457" spans="82:87">
      <c r="CD33457" s="34" t="s">
        <v>37322</v>
      </c>
      <c r="CG33457"/>
      <c r="CI33457" s="378">
        <v>57381</v>
      </c>
    </row>
    <row r="33458" spans="82:87">
      <c r="CD33458" s="34" t="s">
        <v>37323</v>
      </c>
      <c r="CG33458"/>
      <c r="CI33458" s="378">
        <v>57382</v>
      </c>
    </row>
    <row r="33459" spans="82:87">
      <c r="CD33459" s="34" t="s">
        <v>37324</v>
      </c>
      <c r="CG33459"/>
      <c r="CI33459" s="378">
        <v>57383</v>
      </c>
    </row>
    <row r="33460" spans="82:87">
      <c r="CD33460" s="34" t="s">
        <v>37325</v>
      </c>
      <c r="CG33460"/>
      <c r="CI33460" s="378">
        <v>57384</v>
      </c>
    </row>
    <row r="33461" spans="82:87">
      <c r="CD33461" s="34" t="s">
        <v>37326</v>
      </c>
      <c r="CG33461"/>
      <c r="CI33461" s="378">
        <v>57385</v>
      </c>
    </row>
    <row r="33462" spans="82:87">
      <c r="CD33462" s="34" t="s">
        <v>37327</v>
      </c>
      <c r="CG33462"/>
      <c r="CI33462" s="378">
        <v>57385</v>
      </c>
    </row>
    <row r="33463" spans="82:87">
      <c r="CD33463" s="34" t="s">
        <v>37328</v>
      </c>
      <c r="CG33463"/>
      <c r="CI33463" s="378">
        <v>57385</v>
      </c>
    </row>
    <row r="33464" spans="82:87">
      <c r="CD33464" s="34" t="s">
        <v>37329</v>
      </c>
      <c r="CG33464"/>
      <c r="CI33464" s="378">
        <v>57390</v>
      </c>
    </row>
    <row r="33465" spans="82:87">
      <c r="CD33465" s="34" t="s">
        <v>37330</v>
      </c>
      <c r="CG33465"/>
      <c r="CI33465" s="378">
        <v>57390</v>
      </c>
    </row>
    <row r="33466" spans="82:87">
      <c r="CD33466" s="34" t="s">
        <v>37331</v>
      </c>
      <c r="CG33466"/>
      <c r="CI33466" s="378">
        <v>57390</v>
      </c>
    </row>
    <row r="33467" spans="82:87">
      <c r="CD33467" s="34" t="s">
        <v>37332</v>
      </c>
      <c r="CG33467"/>
      <c r="CI33467" s="378">
        <v>57400</v>
      </c>
    </row>
    <row r="33468" spans="82:87">
      <c r="CD33468" s="34" t="s">
        <v>37333</v>
      </c>
      <c r="CG33468"/>
      <c r="CI33468" s="378">
        <v>57400</v>
      </c>
    </row>
    <row r="33469" spans="82:87">
      <c r="CD33469" s="34" t="s">
        <v>37334</v>
      </c>
      <c r="CG33469"/>
      <c r="CI33469" s="378">
        <v>57400</v>
      </c>
    </row>
    <row r="33470" spans="82:87">
      <c r="CD33470" s="34" t="s">
        <v>37335</v>
      </c>
      <c r="CG33470"/>
      <c r="CI33470" s="378">
        <v>57400</v>
      </c>
    </row>
    <row r="33471" spans="82:87">
      <c r="CD33471" s="34" t="s">
        <v>37336</v>
      </c>
      <c r="CG33471"/>
      <c r="CI33471" s="378">
        <v>57400</v>
      </c>
    </row>
    <row r="33472" spans="82:87">
      <c r="CD33472" s="34" t="s">
        <v>37337</v>
      </c>
      <c r="CG33472"/>
      <c r="CI33472" s="378">
        <v>57400</v>
      </c>
    </row>
    <row r="33473" spans="82:87">
      <c r="CD33473" s="34" t="s">
        <v>37338</v>
      </c>
      <c r="CG33473"/>
      <c r="CI33473" s="378">
        <v>57400</v>
      </c>
    </row>
    <row r="33474" spans="82:87">
      <c r="CD33474" s="34" t="s">
        <v>37339</v>
      </c>
      <c r="CG33474"/>
      <c r="CI33474" s="378">
        <v>57400</v>
      </c>
    </row>
    <row r="33475" spans="82:87">
      <c r="CD33475" s="34" t="s">
        <v>37340</v>
      </c>
      <c r="CG33475"/>
      <c r="CI33475" s="378">
        <v>57400</v>
      </c>
    </row>
    <row r="33476" spans="82:87">
      <c r="CD33476" s="34" t="s">
        <v>37341</v>
      </c>
      <c r="CG33476"/>
      <c r="CI33476" s="378">
        <v>57400</v>
      </c>
    </row>
    <row r="33477" spans="82:87">
      <c r="CD33477" s="34" t="s">
        <v>37342</v>
      </c>
      <c r="CG33477"/>
      <c r="CI33477" s="378">
        <v>57401</v>
      </c>
    </row>
    <row r="33478" spans="82:87">
      <c r="CD33478" s="34" t="s">
        <v>37343</v>
      </c>
      <c r="CG33478"/>
      <c r="CI33478" s="378">
        <v>57402</v>
      </c>
    </row>
    <row r="33479" spans="82:87">
      <c r="CD33479" s="34" t="s">
        <v>37344</v>
      </c>
      <c r="CG33479"/>
      <c r="CI33479" s="378">
        <v>57403</v>
      </c>
    </row>
    <row r="33480" spans="82:87">
      <c r="CD33480" s="34" t="s">
        <v>37345</v>
      </c>
      <c r="CG33480"/>
      <c r="CI33480" s="378">
        <v>57404</v>
      </c>
    </row>
    <row r="33481" spans="82:87">
      <c r="CD33481" s="34" t="s">
        <v>37346</v>
      </c>
      <c r="CG33481"/>
      <c r="CI33481" s="378">
        <v>57405</v>
      </c>
    </row>
    <row r="33482" spans="82:87">
      <c r="CD33482" s="34" t="s">
        <v>37347</v>
      </c>
      <c r="CG33482"/>
      <c r="CI33482" s="378">
        <v>57405</v>
      </c>
    </row>
    <row r="33483" spans="82:87">
      <c r="CD33483" s="34" t="s">
        <v>37348</v>
      </c>
      <c r="CG33483"/>
      <c r="CI33483" s="378">
        <v>57405</v>
      </c>
    </row>
    <row r="33484" spans="82:87">
      <c r="CD33484" s="34" t="s">
        <v>37349</v>
      </c>
      <c r="CG33484"/>
      <c r="CI33484" s="378">
        <v>57406</v>
      </c>
    </row>
    <row r="33485" spans="82:87">
      <c r="CD33485" s="34" t="s">
        <v>37350</v>
      </c>
      <c r="CG33485"/>
      <c r="CI33485" s="378">
        <v>57407</v>
      </c>
    </row>
    <row r="33486" spans="82:87">
      <c r="CD33486" s="34" t="s">
        <v>37351</v>
      </c>
      <c r="CG33486"/>
      <c r="CI33486" s="378">
        <v>57408</v>
      </c>
    </row>
    <row r="33487" spans="82:87">
      <c r="CD33487" s="34" t="s">
        <v>37352</v>
      </c>
      <c r="CG33487"/>
      <c r="CI33487" s="378">
        <v>57409</v>
      </c>
    </row>
    <row r="33488" spans="82:87">
      <c r="CD33488" s="34" t="s">
        <v>37353</v>
      </c>
      <c r="CG33488"/>
      <c r="CI33488" s="378">
        <v>57410</v>
      </c>
    </row>
    <row r="33489" spans="82:87">
      <c r="CD33489" s="34" t="s">
        <v>37354</v>
      </c>
      <c r="CG33489"/>
      <c r="CI33489" s="378">
        <v>57410</v>
      </c>
    </row>
    <row r="33490" spans="82:87">
      <c r="CD33490" s="34" t="s">
        <v>37355</v>
      </c>
      <c r="CG33490"/>
      <c r="CI33490" s="378">
        <v>57410</v>
      </c>
    </row>
    <row r="33491" spans="82:87">
      <c r="CD33491" s="34" t="s">
        <v>37356</v>
      </c>
      <c r="CG33491"/>
      <c r="CI33491" s="378">
        <v>57410</v>
      </c>
    </row>
    <row r="33492" spans="82:87">
      <c r="CD33492" s="34" t="s">
        <v>37357</v>
      </c>
      <c r="CG33492"/>
      <c r="CI33492" s="378">
        <v>57410</v>
      </c>
    </row>
    <row r="33493" spans="82:87">
      <c r="CD33493" s="34" t="s">
        <v>37358</v>
      </c>
      <c r="CG33493"/>
      <c r="CI33493" s="378">
        <v>57410</v>
      </c>
    </row>
    <row r="33494" spans="82:87">
      <c r="CD33494" s="34" t="s">
        <v>37359</v>
      </c>
      <c r="CG33494"/>
      <c r="CI33494" s="378">
        <v>57410</v>
      </c>
    </row>
    <row r="33495" spans="82:87">
      <c r="CD33495" s="34" t="s">
        <v>37360</v>
      </c>
      <c r="CG33495"/>
      <c r="CI33495" s="378">
        <v>57410</v>
      </c>
    </row>
    <row r="33496" spans="82:87">
      <c r="CD33496" s="34" t="s">
        <v>37361</v>
      </c>
      <c r="CG33496"/>
      <c r="CI33496" s="378">
        <v>57412</v>
      </c>
    </row>
    <row r="33497" spans="82:87">
      <c r="CD33497" s="34" t="s">
        <v>37362</v>
      </c>
      <c r="CG33497"/>
      <c r="CI33497" s="378">
        <v>57412</v>
      </c>
    </row>
    <row r="33498" spans="82:87">
      <c r="CD33498" s="34" t="s">
        <v>37363</v>
      </c>
      <c r="CG33498"/>
      <c r="CI33498" s="378">
        <v>57412</v>
      </c>
    </row>
    <row r="33499" spans="82:87">
      <c r="CD33499" s="34" t="s">
        <v>37364</v>
      </c>
      <c r="CG33499"/>
      <c r="CI33499" s="378">
        <v>57412</v>
      </c>
    </row>
    <row r="33500" spans="82:87">
      <c r="CD33500" s="34" t="s">
        <v>37365</v>
      </c>
      <c r="CG33500"/>
      <c r="CI33500" s="378">
        <v>57415</v>
      </c>
    </row>
    <row r="33501" spans="82:87">
      <c r="CD33501" s="34" t="s">
        <v>37366</v>
      </c>
      <c r="CG33501"/>
      <c r="CI33501" s="378">
        <v>57415</v>
      </c>
    </row>
    <row r="33502" spans="82:87">
      <c r="CD33502" s="34" t="s">
        <v>37367</v>
      </c>
      <c r="CG33502"/>
      <c r="CI33502" s="378">
        <v>57420</v>
      </c>
    </row>
    <row r="33503" spans="82:87">
      <c r="CD33503" s="34" t="s">
        <v>37368</v>
      </c>
      <c r="CG33503"/>
      <c r="CI33503" s="378">
        <v>57420</v>
      </c>
    </row>
    <row r="33504" spans="82:87">
      <c r="CD33504" s="34" t="s">
        <v>37369</v>
      </c>
      <c r="CG33504"/>
      <c r="CI33504" s="378">
        <v>57420</v>
      </c>
    </row>
    <row r="33505" spans="82:87">
      <c r="CD33505" s="34" t="s">
        <v>37370</v>
      </c>
      <c r="CG33505"/>
      <c r="CI33505" s="378">
        <v>57420</v>
      </c>
    </row>
    <row r="33506" spans="82:87">
      <c r="CD33506" s="34" t="s">
        <v>37371</v>
      </c>
      <c r="CG33506"/>
      <c r="CI33506" s="378">
        <v>57420</v>
      </c>
    </row>
    <row r="33507" spans="82:87">
      <c r="CD33507" s="34" t="s">
        <v>37372</v>
      </c>
      <c r="CG33507"/>
      <c r="CI33507" s="378">
        <v>57420</v>
      </c>
    </row>
    <row r="33508" spans="82:87">
      <c r="CD33508" s="34" t="s">
        <v>37373</v>
      </c>
      <c r="CG33508"/>
      <c r="CI33508" s="378">
        <v>57420</v>
      </c>
    </row>
    <row r="33509" spans="82:87">
      <c r="CD33509" s="34" t="s">
        <v>37374</v>
      </c>
      <c r="CG33509"/>
      <c r="CI33509" s="378">
        <v>57420</v>
      </c>
    </row>
    <row r="33510" spans="82:87">
      <c r="CD33510" s="34" t="s">
        <v>37375</v>
      </c>
      <c r="CG33510"/>
      <c r="CI33510" s="378">
        <v>57420</v>
      </c>
    </row>
    <row r="33511" spans="82:87">
      <c r="CD33511" s="34" t="s">
        <v>37376</v>
      </c>
      <c r="CG33511"/>
      <c r="CI33511" s="378">
        <v>57420</v>
      </c>
    </row>
    <row r="33512" spans="82:87">
      <c r="CD33512" s="34" t="s">
        <v>37377</v>
      </c>
      <c r="CG33512"/>
      <c r="CI33512" s="378">
        <v>57420</v>
      </c>
    </row>
    <row r="33513" spans="82:87">
      <c r="CD33513" s="34" t="s">
        <v>37378</v>
      </c>
      <c r="CG33513"/>
      <c r="CI33513" s="378">
        <v>57420</v>
      </c>
    </row>
    <row r="33514" spans="82:87">
      <c r="CD33514" s="34" t="s">
        <v>37379</v>
      </c>
      <c r="CG33514"/>
      <c r="CI33514" s="378">
        <v>57420</v>
      </c>
    </row>
    <row r="33515" spans="82:87">
      <c r="CD33515" s="34" t="s">
        <v>37380</v>
      </c>
      <c r="CG33515"/>
      <c r="CI33515" s="378">
        <v>57420</v>
      </c>
    </row>
    <row r="33516" spans="82:87">
      <c r="CD33516" s="34" t="s">
        <v>37381</v>
      </c>
      <c r="CG33516"/>
      <c r="CI33516" s="378">
        <v>57420</v>
      </c>
    </row>
    <row r="33517" spans="82:87">
      <c r="CD33517" s="34" t="s">
        <v>37382</v>
      </c>
      <c r="CG33517"/>
      <c r="CI33517" s="378">
        <v>57420</v>
      </c>
    </row>
    <row r="33518" spans="82:87">
      <c r="CD33518" s="34" t="s">
        <v>37383</v>
      </c>
      <c r="CG33518"/>
      <c r="CI33518" s="378">
        <v>57420</v>
      </c>
    </row>
    <row r="33519" spans="82:87">
      <c r="CD33519" s="34" t="s">
        <v>37384</v>
      </c>
      <c r="CG33519"/>
      <c r="CI33519" s="378">
        <v>57420</v>
      </c>
    </row>
    <row r="33520" spans="82:87">
      <c r="CD33520" s="34" t="s">
        <v>37385</v>
      </c>
      <c r="CG33520"/>
      <c r="CI33520" s="378">
        <v>57420</v>
      </c>
    </row>
    <row r="33521" spans="82:87">
      <c r="CD33521" s="34" t="s">
        <v>37386</v>
      </c>
      <c r="CG33521"/>
      <c r="CI33521" s="378">
        <v>57420</v>
      </c>
    </row>
    <row r="33522" spans="82:87">
      <c r="CD33522" s="34" t="s">
        <v>37387</v>
      </c>
      <c r="CG33522"/>
      <c r="CI33522" s="378">
        <v>57420</v>
      </c>
    </row>
    <row r="33523" spans="82:87">
      <c r="CD33523" s="34" t="s">
        <v>37388</v>
      </c>
      <c r="CG33523"/>
      <c r="CI33523" s="378">
        <v>57420</v>
      </c>
    </row>
    <row r="33524" spans="82:87">
      <c r="CD33524" s="34" t="s">
        <v>37389</v>
      </c>
      <c r="CG33524"/>
      <c r="CI33524" s="378">
        <v>57420</v>
      </c>
    </row>
    <row r="33525" spans="82:87">
      <c r="CD33525" s="34" t="s">
        <v>37390</v>
      </c>
      <c r="CG33525"/>
      <c r="CI33525" s="378">
        <v>57420</v>
      </c>
    </row>
    <row r="33526" spans="82:87">
      <c r="CD33526" s="34" t="s">
        <v>37391</v>
      </c>
      <c r="CG33526"/>
      <c r="CI33526" s="378">
        <v>57420</v>
      </c>
    </row>
    <row r="33527" spans="82:87">
      <c r="CD33527" s="34" t="s">
        <v>37392</v>
      </c>
      <c r="CG33527"/>
      <c r="CI33527" s="378">
        <v>57420</v>
      </c>
    </row>
    <row r="33528" spans="82:87">
      <c r="CD33528" s="34" t="s">
        <v>37393</v>
      </c>
      <c r="CG33528"/>
      <c r="CI33528" s="378">
        <v>57420</v>
      </c>
    </row>
    <row r="33529" spans="82:87">
      <c r="CD33529" s="34" t="s">
        <v>37394</v>
      </c>
      <c r="CG33529"/>
      <c r="CI33529" s="378">
        <v>57420</v>
      </c>
    </row>
    <row r="33530" spans="82:87">
      <c r="CD33530" s="34" t="s">
        <v>37395</v>
      </c>
      <c r="CG33530"/>
      <c r="CI33530" s="378">
        <v>57420</v>
      </c>
    </row>
    <row r="33531" spans="82:87">
      <c r="CD33531" s="34" t="s">
        <v>37396</v>
      </c>
      <c r="CG33531"/>
      <c r="CI33531" s="378">
        <v>57420</v>
      </c>
    </row>
    <row r="33532" spans="82:87">
      <c r="CD33532" s="34" t="s">
        <v>37397</v>
      </c>
      <c r="CG33532"/>
      <c r="CI33532" s="378">
        <v>57420</v>
      </c>
    </row>
    <row r="33533" spans="82:87">
      <c r="CD33533" s="34" t="s">
        <v>37398</v>
      </c>
      <c r="CG33533"/>
      <c r="CI33533" s="378">
        <v>57420</v>
      </c>
    </row>
    <row r="33534" spans="82:87">
      <c r="CD33534" s="34" t="s">
        <v>37399</v>
      </c>
      <c r="CG33534"/>
      <c r="CI33534" s="378">
        <v>57420</v>
      </c>
    </row>
    <row r="33535" spans="82:87">
      <c r="CD33535" s="34" t="s">
        <v>37400</v>
      </c>
      <c r="CG33535"/>
      <c r="CI33535" s="378">
        <v>57430</v>
      </c>
    </row>
    <row r="33536" spans="82:87">
      <c r="CD33536" s="34" t="s">
        <v>37401</v>
      </c>
      <c r="CG33536"/>
      <c r="CI33536" s="378">
        <v>57430</v>
      </c>
    </row>
    <row r="33537" spans="82:87">
      <c r="CD33537" s="34" t="s">
        <v>37402</v>
      </c>
      <c r="CG33537"/>
      <c r="CI33537" s="378">
        <v>57430</v>
      </c>
    </row>
    <row r="33538" spans="82:87">
      <c r="CD33538" s="34" t="s">
        <v>37403</v>
      </c>
      <c r="CG33538"/>
      <c r="CI33538" s="378">
        <v>57430</v>
      </c>
    </row>
    <row r="33539" spans="82:87">
      <c r="CD33539" s="34" t="s">
        <v>37404</v>
      </c>
      <c r="CG33539"/>
      <c r="CI33539" s="378">
        <v>57430</v>
      </c>
    </row>
    <row r="33540" spans="82:87">
      <c r="CD33540" s="34" t="s">
        <v>37405</v>
      </c>
      <c r="CG33540"/>
      <c r="CI33540" s="378">
        <v>57430</v>
      </c>
    </row>
    <row r="33541" spans="82:87">
      <c r="CD33541" s="34" t="s">
        <v>37406</v>
      </c>
      <c r="CG33541"/>
      <c r="CI33541" s="378">
        <v>57440</v>
      </c>
    </row>
    <row r="33542" spans="82:87">
      <c r="CD33542" s="34" t="s">
        <v>37407</v>
      </c>
      <c r="CG33542"/>
      <c r="CI33542" s="378">
        <v>57440</v>
      </c>
    </row>
    <row r="33543" spans="82:87">
      <c r="CD33543" s="34" t="s">
        <v>37408</v>
      </c>
      <c r="CG33543"/>
      <c r="CI33543" s="378">
        <v>57444</v>
      </c>
    </row>
    <row r="33544" spans="82:87">
      <c r="CD33544" s="34" t="s">
        <v>37409</v>
      </c>
      <c r="CG33544"/>
      <c r="CI33544" s="378">
        <v>57445</v>
      </c>
    </row>
    <row r="33545" spans="82:87">
      <c r="CD33545" s="34" t="s">
        <v>37410</v>
      </c>
      <c r="CG33545"/>
      <c r="CI33545" s="378">
        <v>57450</v>
      </c>
    </row>
    <row r="33546" spans="82:87">
      <c r="CD33546" s="34" t="s">
        <v>37411</v>
      </c>
      <c r="CG33546"/>
      <c r="CI33546" s="378">
        <v>57450</v>
      </c>
    </row>
    <row r="33547" spans="82:87">
      <c r="CD33547" s="34" t="s">
        <v>37412</v>
      </c>
      <c r="CG33547"/>
      <c r="CI33547" s="378">
        <v>57450</v>
      </c>
    </row>
    <row r="33548" spans="82:87">
      <c r="CD33548" s="34" t="s">
        <v>37413</v>
      </c>
      <c r="CG33548"/>
      <c r="CI33548" s="378">
        <v>57450</v>
      </c>
    </row>
    <row r="33549" spans="82:87">
      <c r="CD33549" s="34" t="s">
        <v>37414</v>
      </c>
      <c r="CG33549"/>
      <c r="CI33549" s="378">
        <v>57450</v>
      </c>
    </row>
    <row r="33550" spans="82:87">
      <c r="CD33550" s="34" t="s">
        <v>37415</v>
      </c>
      <c r="CG33550"/>
      <c r="CI33550" s="378">
        <v>57450</v>
      </c>
    </row>
    <row r="33551" spans="82:87">
      <c r="CD33551" s="34" t="s">
        <v>37416</v>
      </c>
      <c r="CG33551"/>
      <c r="CI33551" s="378">
        <v>57455</v>
      </c>
    </row>
    <row r="33552" spans="82:87">
      <c r="CD33552" s="34" t="s">
        <v>37417</v>
      </c>
      <c r="CG33552"/>
      <c r="CI33552" s="378">
        <v>57460</v>
      </c>
    </row>
    <row r="33553" spans="82:87">
      <c r="CD33553" s="34" t="s">
        <v>37418</v>
      </c>
      <c r="CG33553"/>
      <c r="CI33553" s="378">
        <v>57460</v>
      </c>
    </row>
    <row r="33554" spans="82:87">
      <c r="CD33554" s="34" t="s">
        <v>37419</v>
      </c>
      <c r="CG33554"/>
      <c r="CI33554" s="378">
        <v>57460</v>
      </c>
    </row>
    <row r="33555" spans="82:87">
      <c r="CD33555" s="34" t="s">
        <v>37420</v>
      </c>
      <c r="CG33555"/>
      <c r="CI33555" s="378">
        <v>57460</v>
      </c>
    </row>
    <row r="33556" spans="82:87">
      <c r="CD33556" s="34" t="s">
        <v>37421</v>
      </c>
      <c r="CG33556"/>
      <c r="CI33556" s="378">
        <v>57470</v>
      </c>
    </row>
    <row r="33557" spans="82:87">
      <c r="CD33557" s="34" t="s">
        <v>37422</v>
      </c>
      <c r="CG33557"/>
      <c r="CI33557" s="378">
        <v>57470</v>
      </c>
    </row>
    <row r="33558" spans="82:87">
      <c r="CD33558" s="34" t="s">
        <v>37423</v>
      </c>
      <c r="CG33558"/>
      <c r="CI33558" s="378">
        <v>57480</v>
      </c>
    </row>
    <row r="33559" spans="82:87">
      <c r="CD33559" s="34" t="s">
        <v>37424</v>
      </c>
      <c r="CG33559"/>
      <c r="CI33559" s="378">
        <v>57480</v>
      </c>
    </row>
    <row r="33560" spans="82:87">
      <c r="CD33560" s="34" t="s">
        <v>37425</v>
      </c>
      <c r="CG33560"/>
      <c r="CI33560" s="378">
        <v>57480</v>
      </c>
    </row>
    <row r="33561" spans="82:87">
      <c r="CD33561" s="34" t="s">
        <v>37426</v>
      </c>
      <c r="CG33561"/>
      <c r="CI33561" s="378">
        <v>57480</v>
      </c>
    </row>
    <row r="33562" spans="82:87">
      <c r="CD33562" s="34" t="s">
        <v>37427</v>
      </c>
      <c r="CG33562"/>
      <c r="CI33562" s="378">
        <v>57480</v>
      </c>
    </row>
    <row r="33563" spans="82:87">
      <c r="CD33563" s="34" t="s">
        <v>37428</v>
      </c>
      <c r="CG33563"/>
      <c r="CI33563" s="378">
        <v>57480</v>
      </c>
    </row>
    <row r="33564" spans="82:87">
      <c r="CD33564" s="34" t="s">
        <v>37429</v>
      </c>
      <c r="CG33564"/>
      <c r="CI33564" s="378">
        <v>57480</v>
      </c>
    </row>
    <row r="33565" spans="82:87">
      <c r="CD33565" s="34" t="s">
        <v>37430</v>
      </c>
      <c r="CG33565"/>
      <c r="CI33565" s="378">
        <v>57480</v>
      </c>
    </row>
    <row r="33566" spans="82:87">
      <c r="CD33566" s="34" t="s">
        <v>37431</v>
      </c>
      <c r="CG33566"/>
      <c r="CI33566" s="378">
        <v>57480</v>
      </c>
    </row>
    <row r="33567" spans="82:87">
      <c r="CD33567" s="34" t="s">
        <v>37432</v>
      </c>
      <c r="CG33567"/>
      <c r="CI33567" s="378">
        <v>57480</v>
      </c>
    </row>
    <row r="33568" spans="82:87">
      <c r="CD33568" s="34" t="s">
        <v>37433</v>
      </c>
      <c r="CG33568"/>
      <c r="CI33568" s="378">
        <v>57480</v>
      </c>
    </row>
    <row r="33569" spans="82:87">
      <c r="CD33569" s="34" t="s">
        <v>37434</v>
      </c>
      <c r="CG33569"/>
      <c r="CI33569" s="378">
        <v>57480</v>
      </c>
    </row>
    <row r="33570" spans="82:87">
      <c r="CD33570" s="34" t="s">
        <v>37435</v>
      </c>
      <c r="CG33570"/>
      <c r="CI33570" s="378">
        <v>57480</v>
      </c>
    </row>
    <row r="33571" spans="82:87">
      <c r="CD33571" s="34" t="s">
        <v>37436</v>
      </c>
      <c r="CG33571"/>
      <c r="CI33571" s="378">
        <v>57480</v>
      </c>
    </row>
    <row r="33572" spans="82:87">
      <c r="CD33572" s="34" t="s">
        <v>37437</v>
      </c>
      <c r="CG33572"/>
      <c r="CI33572" s="378">
        <v>57480</v>
      </c>
    </row>
    <row r="33573" spans="82:87">
      <c r="CD33573" s="34" t="s">
        <v>37438</v>
      </c>
      <c r="CG33573"/>
      <c r="CI33573" s="378">
        <v>57480</v>
      </c>
    </row>
    <row r="33574" spans="82:87">
      <c r="CD33574" s="34" t="s">
        <v>37439</v>
      </c>
      <c r="CG33574"/>
      <c r="CI33574" s="378">
        <v>57480</v>
      </c>
    </row>
    <row r="33575" spans="82:87">
      <c r="CD33575" s="34" t="s">
        <v>37440</v>
      </c>
      <c r="CG33575"/>
      <c r="CI33575" s="378">
        <v>57480</v>
      </c>
    </row>
    <row r="33576" spans="82:87">
      <c r="CD33576" s="34" t="s">
        <v>37441</v>
      </c>
      <c r="CG33576"/>
      <c r="CI33576" s="378">
        <v>57480</v>
      </c>
    </row>
    <row r="33577" spans="82:87">
      <c r="CD33577" s="34" t="s">
        <v>37442</v>
      </c>
      <c r="CG33577"/>
      <c r="CI33577" s="378">
        <v>57480</v>
      </c>
    </row>
    <row r="33578" spans="82:87">
      <c r="CD33578" s="34" t="s">
        <v>37443</v>
      </c>
      <c r="CG33578"/>
      <c r="CI33578" s="378">
        <v>57480</v>
      </c>
    </row>
    <row r="33579" spans="82:87">
      <c r="CD33579" s="34" t="s">
        <v>37444</v>
      </c>
      <c r="CG33579"/>
      <c r="CI33579" s="378">
        <v>57480</v>
      </c>
    </row>
    <row r="33580" spans="82:87">
      <c r="CD33580" s="34" t="s">
        <v>37445</v>
      </c>
      <c r="CG33580"/>
      <c r="CI33580" s="378">
        <v>57490</v>
      </c>
    </row>
    <row r="33581" spans="82:87">
      <c r="CD33581" s="34" t="s">
        <v>37446</v>
      </c>
      <c r="CG33581"/>
      <c r="CI33581" s="378">
        <v>57490</v>
      </c>
    </row>
    <row r="33582" spans="82:87">
      <c r="CD33582" s="34" t="s">
        <v>37447</v>
      </c>
      <c r="CG33582"/>
      <c r="CI33582" s="378">
        <v>57500</v>
      </c>
    </row>
    <row r="33583" spans="82:87">
      <c r="CD33583" s="34" t="s">
        <v>37448</v>
      </c>
      <c r="CG33583"/>
      <c r="CI33583" s="378">
        <v>57501</v>
      </c>
    </row>
    <row r="33584" spans="82:87">
      <c r="CD33584" s="34" t="s">
        <v>37449</v>
      </c>
      <c r="CG33584"/>
      <c r="CI33584" s="378">
        <v>57502</v>
      </c>
    </row>
    <row r="33585" spans="82:87">
      <c r="CD33585" s="34" t="s">
        <v>37450</v>
      </c>
      <c r="CG33585"/>
      <c r="CI33585" s="378">
        <v>57503</v>
      </c>
    </row>
    <row r="33586" spans="82:87">
      <c r="CD33586" s="34" t="s">
        <v>37451</v>
      </c>
      <c r="CG33586"/>
      <c r="CI33586" s="378">
        <v>57504</v>
      </c>
    </row>
    <row r="33587" spans="82:87">
      <c r="CD33587" s="34" t="s">
        <v>37452</v>
      </c>
      <c r="CG33587"/>
      <c r="CI33587" s="378">
        <v>57505</v>
      </c>
    </row>
    <row r="33588" spans="82:87">
      <c r="CD33588" s="34" t="s">
        <v>37453</v>
      </c>
      <c r="CG33588"/>
      <c r="CI33588" s="378">
        <v>57506</v>
      </c>
    </row>
    <row r="33589" spans="82:87">
      <c r="CD33589" s="34" t="s">
        <v>37454</v>
      </c>
      <c r="CG33589"/>
      <c r="CI33589" s="378">
        <v>57507</v>
      </c>
    </row>
    <row r="33590" spans="82:87">
      <c r="CD33590" s="34" t="s">
        <v>37455</v>
      </c>
      <c r="CG33590"/>
      <c r="CI33590" s="378">
        <v>57508</v>
      </c>
    </row>
    <row r="33591" spans="82:87">
      <c r="CD33591" s="34" t="s">
        <v>37456</v>
      </c>
      <c r="CG33591"/>
      <c r="CI33591" s="378">
        <v>57509</v>
      </c>
    </row>
    <row r="33592" spans="82:87">
      <c r="CD33592" s="34" t="s">
        <v>37457</v>
      </c>
      <c r="CG33592"/>
      <c r="CI33592" s="378">
        <v>57510</v>
      </c>
    </row>
    <row r="33593" spans="82:87">
      <c r="CD33593" s="34" t="s">
        <v>37458</v>
      </c>
      <c r="CG33593"/>
      <c r="CI33593" s="378">
        <v>57510</v>
      </c>
    </row>
    <row r="33594" spans="82:87">
      <c r="CD33594" s="34" t="s">
        <v>37459</v>
      </c>
      <c r="CG33594"/>
      <c r="CI33594" s="378">
        <v>57510</v>
      </c>
    </row>
    <row r="33595" spans="82:87">
      <c r="CD33595" s="34" t="s">
        <v>37460</v>
      </c>
      <c r="CG33595"/>
      <c r="CI33595" s="378">
        <v>57510</v>
      </c>
    </row>
    <row r="33596" spans="82:87">
      <c r="CD33596" s="34" t="s">
        <v>37461</v>
      </c>
      <c r="CG33596"/>
      <c r="CI33596" s="378">
        <v>57510</v>
      </c>
    </row>
    <row r="33597" spans="82:87">
      <c r="CD33597" s="34" t="s">
        <v>37462</v>
      </c>
      <c r="CG33597"/>
      <c r="CI33597" s="378">
        <v>57510</v>
      </c>
    </row>
    <row r="33598" spans="82:87">
      <c r="CD33598" s="34" t="s">
        <v>37463</v>
      </c>
      <c r="CG33598"/>
      <c r="CI33598" s="378">
        <v>57510</v>
      </c>
    </row>
    <row r="33599" spans="82:87">
      <c r="CD33599" s="34" t="s">
        <v>37464</v>
      </c>
      <c r="CG33599"/>
      <c r="CI33599" s="378">
        <v>57510</v>
      </c>
    </row>
    <row r="33600" spans="82:87">
      <c r="CD33600" s="34" t="s">
        <v>37465</v>
      </c>
      <c r="CG33600"/>
      <c r="CI33600" s="378">
        <v>57510</v>
      </c>
    </row>
    <row r="33601" spans="82:87">
      <c r="CD33601" s="34" t="s">
        <v>37466</v>
      </c>
      <c r="CG33601"/>
      <c r="CI33601" s="378">
        <v>57510</v>
      </c>
    </row>
    <row r="33602" spans="82:87">
      <c r="CD33602" s="34" t="s">
        <v>37467</v>
      </c>
      <c r="CG33602"/>
      <c r="CI33602" s="378">
        <v>57510</v>
      </c>
    </row>
    <row r="33603" spans="82:87">
      <c r="CD33603" s="34" t="s">
        <v>37468</v>
      </c>
      <c r="CG33603"/>
      <c r="CI33603" s="378">
        <v>57511</v>
      </c>
    </row>
    <row r="33604" spans="82:87">
      <c r="CD33604" s="34" t="s">
        <v>37469</v>
      </c>
      <c r="CG33604"/>
      <c r="CI33604" s="378">
        <v>57512</v>
      </c>
    </row>
    <row r="33605" spans="82:87">
      <c r="CD33605" s="34" t="s">
        <v>37470</v>
      </c>
      <c r="CG33605"/>
      <c r="CI33605" s="378">
        <v>57513</v>
      </c>
    </row>
    <row r="33606" spans="82:87">
      <c r="CD33606" s="34" t="s">
        <v>37471</v>
      </c>
      <c r="CG33606"/>
      <c r="CI33606" s="378">
        <v>57514</v>
      </c>
    </row>
    <row r="33607" spans="82:87">
      <c r="CD33607" s="34" t="s">
        <v>37472</v>
      </c>
      <c r="CG33607"/>
      <c r="CI33607" s="378">
        <v>57515</v>
      </c>
    </row>
    <row r="33608" spans="82:87">
      <c r="CD33608" s="34" t="s">
        <v>37473</v>
      </c>
      <c r="CG33608"/>
      <c r="CI33608" s="378">
        <v>57516</v>
      </c>
    </row>
    <row r="33609" spans="82:87">
      <c r="CD33609" s="34" t="s">
        <v>37474</v>
      </c>
      <c r="CG33609"/>
      <c r="CI33609" s="378">
        <v>57517</v>
      </c>
    </row>
    <row r="33610" spans="82:87">
      <c r="CD33610" s="34" t="s">
        <v>37475</v>
      </c>
      <c r="CG33610"/>
      <c r="CI33610" s="378">
        <v>57518</v>
      </c>
    </row>
    <row r="33611" spans="82:87">
      <c r="CD33611" s="34" t="s">
        <v>37476</v>
      </c>
      <c r="CG33611"/>
      <c r="CI33611" s="378">
        <v>57519</v>
      </c>
    </row>
    <row r="33612" spans="82:87">
      <c r="CD33612" s="34" t="s">
        <v>37477</v>
      </c>
      <c r="CG33612"/>
      <c r="CI33612" s="378">
        <v>57520</v>
      </c>
    </row>
    <row r="33613" spans="82:87">
      <c r="CD33613" s="34" t="s">
        <v>37478</v>
      </c>
      <c r="CG33613"/>
      <c r="CI33613" s="378">
        <v>57520</v>
      </c>
    </row>
    <row r="33614" spans="82:87">
      <c r="CD33614" s="34" t="s">
        <v>37479</v>
      </c>
      <c r="CG33614"/>
      <c r="CI33614" s="378">
        <v>57520</v>
      </c>
    </row>
    <row r="33615" spans="82:87">
      <c r="CD33615" s="34" t="s">
        <v>37480</v>
      </c>
      <c r="CG33615"/>
      <c r="CI33615" s="378">
        <v>57525</v>
      </c>
    </row>
    <row r="33616" spans="82:87">
      <c r="CD33616" s="34" t="s">
        <v>37481</v>
      </c>
      <c r="CG33616"/>
      <c r="CI33616" s="378">
        <v>57530</v>
      </c>
    </row>
    <row r="33617" spans="82:87">
      <c r="CD33617" s="34" t="s">
        <v>37482</v>
      </c>
      <c r="CG33617"/>
      <c r="CI33617" s="378">
        <v>57530</v>
      </c>
    </row>
    <row r="33618" spans="82:87">
      <c r="CD33618" s="34" t="s">
        <v>37483</v>
      </c>
      <c r="CG33618"/>
      <c r="CI33618" s="378">
        <v>57530</v>
      </c>
    </row>
    <row r="33619" spans="82:87">
      <c r="CD33619" s="34" t="s">
        <v>37484</v>
      </c>
      <c r="CG33619"/>
      <c r="CI33619" s="378">
        <v>57530</v>
      </c>
    </row>
    <row r="33620" spans="82:87">
      <c r="CD33620" s="34" t="s">
        <v>37485</v>
      </c>
      <c r="CG33620"/>
      <c r="CI33620" s="378">
        <v>57530</v>
      </c>
    </row>
    <row r="33621" spans="82:87">
      <c r="CD33621" s="34" t="s">
        <v>37486</v>
      </c>
      <c r="CG33621"/>
      <c r="CI33621" s="378">
        <v>57530</v>
      </c>
    </row>
    <row r="33622" spans="82:87">
      <c r="CD33622" s="34" t="s">
        <v>37487</v>
      </c>
      <c r="CG33622"/>
      <c r="CI33622" s="378">
        <v>57530</v>
      </c>
    </row>
    <row r="33623" spans="82:87">
      <c r="CD33623" s="34" t="s">
        <v>37488</v>
      </c>
      <c r="CG33623"/>
      <c r="CI33623" s="378">
        <v>57530</v>
      </c>
    </row>
    <row r="33624" spans="82:87">
      <c r="CD33624" s="34" t="s">
        <v>37489</v>
      </c>
      <c r="CG33624"/>
      <c r="CI33624" s="378">
        <v>57530</v>
      </c>
    </row>
    <row r="33625" spans="82:87">
      <c r="CD33625" s="34" t="s">
        <v>37490</v>
      </c>
      <c r="CG33625"/>
      <c r="CI33625" s="378">
        <v>57530</v>
      </c>
    </row>
    <row r="33626" spans="82:87">
      <c r="CD33626" s="34" t="s">
        <v>37491</v>
      </c>
      <c r="CG33626"/>
      <c r="CI33626" s="378">
        <v>57530</v>
      </c>
    </row>
    <row r="33627" spans="82:87">
      <c r="CD33627" s="34" t="s">
        <v>37492</v>
      </c>
      <c r="CG33627"/>
      <c r="CI33627" s="378">
        <v>57530</v>
      </c>
    </row>
    <row r="33628" spans="82:87">
      <c r="CD33628" s="34" t="s">
        <v>37493</v>
      </c>
      <c r="CG33628"/>
      <c r="CI33628" s="378">
        <v>57530</v>
      </c>
    </row>
    <row r="33629" spans="82:87">
      <c r="CD33629" s="34" t="s">
        <v>37494</v>
      </c>
      <c r="CG33629"/>
      <c r="CI33629" s="378">
        <v>57530</v>
      </c>
    </row>
    <row r="33630" spans="82:87">
      <c r="CD33630" s="34" t="s">
        <v>37495</v>
      </c>
      <c r="CG33630"/>
      <c r="CI33630" s="378">
        <v>57530</v>
      </c>
    </row>
    <row r="33631" spans="82:87">
      <c r="CD33631" s="34" t="s">
        <v>37496</v>
      </c>
      <c r="CG33631"/>
      <c r="CI33631" s="378">
        <v>57530</v>
      </c>
    </row>
    <row r="33632" spans="82:87">
      <c r="CD33632" s="34" t="s">
        <v>37497</v>
      </c>
      <c r="CG33632"/>
      <c r="CI33632" s="378">
        <v>57530</v>
      </c>
    </row>
    <row r="33633" spans="82:87">
      <c r="CD33633" s="34" t="s">
        <v>37498</v>
      </c>
      <c r="CG33633"/>
      <c r="CI33633" s="378">
        <v>57530</v>
      </c>
    </row>
    <row r="33634" spans="82:87">
      <c r="CD33634" s="34" t="s">
        <v>37499</v>
      </c>
      <c r="CG33634"/>
      <c r="CI33634" s="378">
        <v>57530</v>
      </c>
    </row>
    <row r="33635" spans="82:87">
      <c r="CD33635" s="34" t="s">
        <v>37500</v>
      </c>
      <c r="CG33635"/>
      <c r="CI33635" s="378">
        <v>57530</v>
      </c>
    </row>
    <row r="33636" spans="82:87">
      <c r="CD33636" s="34" t="s">
        <v>37501</v>
      </c>
      <c r="CG33636"/>
      <c r="CI33636" s="378">
        <v>57535</v>
      </c>
    </row>
    <row r="33637" spans="82:87">
      <c r="CD33637" s="34" t="s">
        <v>37502</v>
      </c>
      <c r="CG33637"/>
      <c r="CI33637" s="378">
        <v>57535</v>
      </c>
    </row>
    <row r="33638" spans="82:87">
      <c r="CD33638" s="34" t="s">
        <v>37503</v>
      </c>
      <c r="CG33638"/>
      <c r="CI33638" s="378">
        <v>57540</v>
      </c>
    </row>
    <row r="33639" spans="82:87">
      <c r="CD33639" s="34" t="s">
        <v>37504</v>
      </c>
      <c r="CG33639"/>
      <c r="CI33639" s="378">
        <v>57550</v>
      </c>
    </row>
    <row r="33640" spans="82:87">
      <c r="CD33640" s="34" t="s">
        <v>37505</v>
      </c>
      <c r="CG33640"/>
      <c r="CI33640" s="378">
        <v>57550</v>
      </c>
    </row>
    <row r="33641" spans="82:87">
      <c r="CD33641" s="34" t="s">
        <v>37506</v>
      </c>
      <c r="CG33641"/>
      <c r="CI33641" s="378">
        <v>57550</v>
      </c>
    </row>
    <row r="33642" spans="82:87">
      <c r="CD33642" s="34" t="s">
        <v>37507</v>
      </c>
      <c r="CG33642"/>
      <c r="CI33642" s="378">
        <v>57550</v>
      </c>
    </row>
    <row r="33643" spans="82:87">
      <c r="CD33643" s="34" t="s">
        <v>37508</v>
      </c>
      <c r="CG33643"/>
      <c r="CI33643" s="378">
        <v>57550</v>
      </c>
    </row>
    <row r="33644" spans="82:87">
      <c r="CD33644" s="34" t="s">
        <v>37509</v>
      </c>
      <c r="CG33644"/>
      <c r="CI33644" s="378">
        <v>57550</v>
      </c>
    </row>
    <row r="33645" spans="82:87">
      <c r="CD33645" s="34" t="s">
        <v>37510</v>
      </c>
      <c r="CG33645"/>
      <c r="CI33645" s="378">
        <v>57550</v>
      </c>
    </row>
    <row r="33646" spans="82:87">
      <c r="CD33646" s="34" t="s">
        <v>37511</v>
      </c>
      <c r="CG33646"/>
      <c r="CI33646" s="378">
        <v>57550</v>
      </c>
    </row>
    <row r="33647" spans="82:87">
      <c r="CD33647" s="34" t="s">
        <v>37512</v>
      </c>
      <c r="CG33647"/>
      <c r="CI33647" s="378">
        <v>57560</v>
      </c>
    </row>
    <row r="33648" spans="82:87">
      <c r="CD33648" s="34" t="s">
        <v>37513</v>
      </c>
      <c r="CG33648"/>
      <c r="CI33648" s="378">
        <v>57560</v>
      </c>
    </row>
    <row r="33649" spans="82:87">
      <c r="CD33649" s="34" t="s">
        <v>37514</v>
      </c>
      <c r="CG33649"/>
      <c r="CI33649" s="378">
        <v>57560</v>
      </c>
    </row>
    <row r="33650" spans="82:87">
      <c r="CD33650" s="34" t="s">
        <v>37515</v>
      </c>
      <c r="CG33650"/>
      <c r="CI33650" s="378">
        <v>57560</v>
      </c>
    </row>
    <row r="33651" spans="82:87">
      <c r="CD33651" s="34" t="s">
        <v>37516</v>
      </c>
      <c r="CG33651"/>
      <c r="CI33651" s="378">
        <v>57560</v>
      </c>
    </row>
    <row r="33652" spans="82:87">
      <c r="CD33652" s="34" t="s">
        <v>37517</v>
      </c>
      <c r="CG33652"/>
      <c r="CI33652" s="378">
        <v>57560</v>
      </c>
    </row>
    <row r="33653" spans="82:87">
      <c r="CD33653" s="34" t="s">
        <v>37518</v>
      </c>
      <c r="CG33653"/>
      <c r="CI33653" s="378">
        <v>57560</v>
      </c>
    </row>
    <row r="33654" spans="82:87">
      <c r="CD33654" s="34" t="s">
        <v>37519</v>
      </c>
      <c r="CG33654"/>
      <c r="CI33654" s="378">
        <v>57560</v>
      </c>
    </row>
    <row r="33655" spans="82:87">
      <c r="CD33655" s="34" t="s">
        <v>37520</v>
      </c>
      <c r="CG33655"/>
      <c r="CI33655" s="378">
        <v>57565</v>
      </c>
    </row>
    <row r="33656" spans="82:87">
      <c r="CD33656" s="34" t="s">
        <v>37521</v>
      </c>
      <c r="CG33656"/>
      <c r="CI33656" s="378">
        <v>57565</v>
      </c>
    </row>
    <row r="33657" spans="82:87">
      <c r="CD33657" s="34" t="s">
        <v>37522</v>
      </c>
      <c r="CG33657"/>
      <c r="CI33657" s="378">
        <v>57565</v>
      </c>
    </row>
    <row r="33658" spans="82:87">
      <c r="CD33658" s="34" t="s">
        <v>37523</v>
      </c>
      <c r="CG33658"/>
      <c r="CI33658" s="378">
        <v>57570</v>
      </c>
    </row>
    <row r="33659" spans="82:87">
      <c r="CD33659" s="34" t="s">
        <v>37524</v>
      </c>
      <c r="CG33659"/>
      <c r="CI33659" s="378">
        <v>57570</v>
      </c>
    </row>
    <row r="33660" spans="82:87">
      <c r="CD33660" s="34" t="s">
        <v>37525</v>
      </c>
      <c r="CG33660"/>
      <c r="CI33660" s="378">
        <v>57570</v>
      </c>
    </row>
    <row r="33661" spans="82:87">
      <c r="CD33661" s="34" t="s">
        <v>37526</v>
      </c>
      <c r="CG33661"/>
      <c r="CI33661" s="378">
        <v>57570</v>
      </c>
    </row>
    <row r="33662" spans="82:87">
      <c r="CD33662" s="34" t="s">
        <v>37527</v>
      </c>
      <c r="CG33662"/>
      <c r="CI33662" s="378">
        <v>57570</v>
      </c>
    </row>
    <row r="33663" spans="82:87">
      <c r="CD33663" s="34" t="s">
        <v>37528</v>
      </c>
      <c r="CG33663"/>
      <c r="CI33663" s="378">
        <v>57570</v>
      </c>
    </row>
    <row r="33664" spans="82:87">
      <c r="CD33664" s="34" t="s">
        <v>37529</v>
      </c>
      <c r="CG33664"/>
      <c r="CI33664" s="378">
        <v>57570</v>
      </c>
    </row>
    <row r="33665" spans="82:87">
      <c r="CD33665" s="34" t="s">
        <v>37530</v>
      </c>
      <c r="CG33665"/>
      <c r="CI33665" s="378">
        <v>57570</v>
      </c>
    </row>
    <row r="33666" spans="82:87">
      <c r="CD33666" s="34" t="s">
        <v>37531</v>
      </c>
      <c r="CG33666"/>
      <c r="CI33666" s="378">
        <v>57570</v>
      </c>
    </row>
    <row r="33667" spans="82:87">
      <c r="CD33667" s="34" t="s">
        <v>37532</v>
      </c>
      <c r="CG33667"/>
      <c r="CI33667" s="378">
        <v>57570</v>
      </c>
    </row>
    <row r="33668" spans="82:87">
      <c r="CD33668" s="34" t="s">
        <v>37533</v>
      </c>
      <c r="CG33668"/>
      <c r="CI33668" s="378">
        <v>57570</v>
      </c>
    </row>
    <row r="33669" spans="82:87">
      <c r="CD33669" s="34" t="s">
        <v>37534</v>
      </c>
      <c r="CG33669"/>
      <c r="CI33669" s="378">
        <v>57570</v>
      </c>
    </row>
    <row r="33670" spans="82:87">
      <c r="CD33670" s="34" t="s">
        <v>37535</v>
      </c>
      <c r="CG33670"/>
      <c r="CI33670" s="378">
        <v>57570</v>
      </c>
    </row>
    <row r="33671" spans="82:87">
      <c r="CD33671" s="34" t="s">
        <v>37536</v>
      </c>
      <c r="CG33671"/>
      <c r="CI33671" s="378">
        <v>57570</v>
      </c>
    </row>
    <row r="33672" spans="82:87">
      <c r="CD33672" s="34" t="s">
        <v>37537</v>
      </c>
      <c r="CG33672"/>
      <c r="CI33672" s="378">
        <v>57580</v>
      </c>
    </row>
    <row r="33673" spans="82:87">
      <c r="CD33673" s="34" t="s">
        <v>37538</v>
      </c>
      <c r="CG33673"/>
      <c r="CI33673" s="378">
        <v>57580</v>
      </c>
    </row>
    <row r="33674" spans="82:87">
      <c r="CD33674" s="34" t="s">
        <v>37539</v>
      </c>
      <c r="CG33674"/>
      <c r="CI33674" s="378">
        <v>57580</v>
      </c>
    </row>
    <row r="33675" spans="82:87">
      <c r="CD33675" s="34" t="s">
        <v>37540</v>
      </c>
      <c r="CG33675"/>
      <c r="CI33675" s="378">
        <v>57580</v>
      </c>
    </row>
    <row r="33676" spans="82:87">
      <c r="CD33676" s="34" t="s">
        <v>37541</v>
      </c>
      <c r="CG33676"/>
      <c r="CI33676" s="378">
        <v>57580</v>
      </c>
    </row>
    <row r="33677" spans="82:87">
      <c r="CD33677" s="34" t="s">
        <v>37542</v>
      </c>
      <c r="CG33677"/>
      <c r="CI33677" s="378">
        <v>57580</v>
      </c>
    </row>
    <row r="33678" spans="82:87">
      <c r="CD33678" s="34" t="s">
        <v>37543</v>
      </c>
      <c r="CG33678"/>
      <c r="CI33678" s="378">
        <v>57580</v>
      </c>
    </row>
    <row r="33679" spans="82:87">
      <c r="CD33679" s="34" t="s">
        <v>37544</v>
      </c>
      <c r="CG33679"/>
      <c r="CI33679" s="378">
        <v>57580</v>
      </c>
    </row>
    <row r="33680" spans="82:87">
      <c r="CD33680" s="34" t="s">
        <v>37545</v>
      </c>
      <c r="CG33680"/>
      <c r="CI33680" s="378">
        <v>57580</v>
      </c>
    </row>
    <row r="33681" spans="82:87">
      <c r="CD33681" s="34" t="s">
        <v>37546</v>
      </c>
      <c r="CG33681"/>
      <c r="CI33681" s="378">
        <v>57580</v>
      </c>
    </row>
    <row r="33682" spans="82:87">
      <c r="CD33682" s="34" t="s">
        <v>37547</v>
      </c>
      <c r="CG33682"/>
      <c r="CI33682" s="378">
        <v>57580</v>
      </c>
    </row>
    <row r="33683" spans="82:87">
      <c r="CD33683" s="34" t="s">
        <v>37548</v>
      </c>
      <c r="CG33683"/>
      <c r="CI33683" s="378">
        <v>57580</v>
      </c>
    </row>
    <row r="33684" spans="82:87">
      <c r="CD33684" s="34" t="s">
        <v>37549</v>
      </c>
      <c r="CG33684"/>
      <c r="CI33684" s="378">
        <v>57580</v>
      </c>
    </row>
    <row r="33685" spans="82:87">
      <c r="CD33685" s="34" t="s">
        <v>37550</v>
      </c>
      <c r="CG33685"/>
      <c r="CI33685" s="378">
        <v>57580</v>
      </c>
    </row>
    <row r="33686" spans="82:87">
      <c r="CD33686" s="34" t="s">
        <v>37551</v>
      </c>
      <c r="CG33686"/>
      <c r="CI33686" s="378">
        <v>57580</v>
      </c>
    </row>
    <row r="33687" spans="82:87">
      <c r="CD33687" s="34" t="s">
        <v>37552</v>
      </c>
      <c r="CG33687"/>
      <c r="CI33687" s="378">
        <v>57580</v>
      </c>
    </row>
    <row r="33688" spans="82:87">
      <c r="CD33688" s="34" t="s">
        <v>37553</v>
      </c>
      <c r="CG33688"/>
      <c r="CI33688" s="378">
        <v>57580</v>
      </c>
    </row>
    <row r="33689" spans="82:87">
      <c r="CD33689" s="34" t="s">
        <v>37554</v>
      </c>
      <c r="CG33689"/>
      <c r="CI33689" s="378">
        <v>57580</v>
      </c>
    </row>
    <row r="33690" spans="82:87">
      <c r="CD33690" s="34" t="s">
        <v>37555</v>
      </c>
      <c r="CG33690"/>
      <c r="CI33690" s="378">
        <v>57580</v>
      </c>
    </row>
    <row r="33691" spans="82:87">
      <c r="CD33691" s="34" t="s">
        <v>37556</v>
      </c>
      <c r="CG33691"/>
      <c r="CI33691" s="378">
        <v>57580</v>
      </c>
    </row>
    <row r="33692" spans="82:87">
      <c r="CD33692" s="34" t="s">
        <v>37557</v>
      </c>
      <c r="CG33692"/>
      <c r="CI33692" s="378">
        <v>57580</v>
      </c>
    </row>
    <row r="33693" spans="82:87">
      <c r="CD33693" s="34" t="s">
        <v>37558</v>
      </c>
      <c r="CG33693"/>
      <c r="CI33693" s="378">
        <v>57580</v>
      </c>
    </row>
    <row r="33694" spans="82:87">
      <c r="CD33694" s="34" t="s">
        <v>37559</v>
      </c>
      <c r="CG33694"/>
      <c r="CI33694" s="378">
        <v>57580</v>
      </c>
    </row>
    <row r="33695" spans="82:87">
      <c r="CD33695" s="34" t="s">
        <v>37560</v>
      </c>
      <c r="CG33695"/>
      <c r="CI33695" s="378">
        <v>57590</v>
      </c>
    </row>
    <row r="33696" spans="82:87">
      <c r="CD33696" s="34" t="s">
        <v>37561</v>
      </c>
      <c r="CG33696"/>
      <c r="CI33696" s="378">
        <v>57590</v>
      </c>
    </row>
    <row r="33697" spans="82:87">
      <c r="CD33697" s="34" t="s">
        <v>37562</v>
      </c>
      <c r="CG33697"/>
      <c r="CI33697" s="378">
        <v>57590</v>
      </c>
    </row>
    <row r="33698" spans="82:87">
      <c r="CD33698" s="34" t="s">
        <v>37563</v>
      </c>
      <c r="CG33698"/>
      <c r="CI33698" s="378">
        <v>57590</v>
      </c>
    </row>
    <row r="33699" spans="82:87">
      <c r="CD33699" s="34" t="s">
        <v>37564</v>
      </c>
      <c r="CG33699"/>
      <c r="CI33699" s="378">
        <v>57590</v>
      </c>
    </row>
    <row r="33700" spans="82:87">
      <c r="CD33700" s="34" t="s">
        <v>37565</v>
      </c>
      <c r="CG33700"/>
      <c r="CI33700" s="378">
        <v>57590</v>
      </c>
    </row>
    <row r="33701" spans="82:87">
      <c r="CD33701" s="34" t="s">
        <v>37566</v>
      </c>
      <c r="CG33701"/>
      <c r="CI33701" s="378">
        <v>57590</v>
      </c>
    </row>
    <row r="33702" spans="82:87">
      <c r="CD33702" s="34" t="s">
        <v>37567</v>
      </c>
      <c r="CG33702"/>
      <c r="CI33702" s="378">
        <v>57590</v>
      </c>
    </row>
    <row r="33703" spans="82:87">
      <c r="CD33703" s="34" t="s">
        <v>37568</v>
      </c>
      <c r="CG33703"/>
      <c r="CI33703" s="378">
        <v>57590</v>
      </c>
    </row>
    <row r="33704" spans="82:87">
      <c r="CD33704" s="34" t="s">
        <v>37569</v>
      </c>
      <c r="CG33704"/>
      <c r="CI33704" s="378">
        <v>57590</v>
      </c>
    </row>
    <row r="33705" spans="82:87">
      <c r="CD33705" s="34" t="s">
        <v>37570</v>
      </c>
      <c r="CG33705"/>
      <c r="CI33705" s="378">
        <v>57590</v>
      </c>
    </row>
    <row r="33706" spans="82:87">
      <c r="CD33706" s="34" t="s">
        <v>37571</v>
      </c>
      <c r="CG33706"/>
      <c r="CI33706" s="378">
        <v>57590</v>
      </c>
    </row>
    <row r="33707" spans="82:87">
      <c r="CD33707" s="34" t="s">
        <v>37572</v>
      </c>
      <c r="CG33707"/>
      <c r="CI33707" s="378">
        <v>57590</v>
      </c>
    </row>
    <row r="33708" spans="82:87">
      <c r="CD33708" s="34" t="s">
        <v>37573</v>
      </c>
      <c r="CG33708"/>
      <c r="CI33708" s="378">
        <v>57590</v>
      </c>
    </row>
    <row r="33709" spans="82:87">
      <c r="CD33709" s="34" t="s">
        <v>37574</v>
      </c>
      <c r="CG33709"/>
      <c r="CI33709" s="378">
        <v>57590</v>
      </c>
    </row>
    <row r="33710" spans="82:87">
      <c r="CD33710" s="34" t="s">
        <v>37575</v>
      </c>
      <c r="CG33710"/>
      <c r="CI33710" s="378">
        <v>57590</v>
      </c>
    </row>
    <row r="33711" spans="82:87">
      <c r="CD33711" s="34" t="s">
        <v>37576</v>
      </c>
      <c r="CG33711"/>
      <c r="CI33711" s="378">
        <v>57590</v>
      </c>
    </row>
    <row r="33712" spans="82:87">
      <c r="CD33712" s="34" t="s">
        <v>37577</v>
      </c>
      <c r="CG33712"/>
      <c r="CI33712" s="378">
        <v>57590</v>
      </c>
    </row>
    <row r="33713" spans="82:87">
      <c r="CD33713" s="34" t="s">
        <v>37578</v>
      </c>
      <c r="CG33713"/>
      <c r="CI33713" s="378">
        <v>57590</v>
      </c>
    </row>
    <row r="33714" spans="82:87">
      <c r="CD33714" s="34" t="s">
        <v>37579</v>
      </c>
      <c r="CG33714"/>
      <c r="CI33714" s="378">
        <v>57590</v>
      </c>
    </row>
    <row r="33715" spans="82:87">
      <c r="CD33715" s="34" t="s">
        <v>37580</v>
      </c>
      <c r="CG33715"/>
      <c r="CI33715" s="378">
        <v>57590</v>
      </c>
    </row>
    <row r="33716" spans="82:87">
      <c r="CD33716" s="34" t="s">
        <v>37581</v>
      </c>
      <c r="CG33716"/>
      <c r="CI33716" s="378">
        <v>57590</v>
      </c>
    </row>
    <row r="33717" spans="82:87">
      <c r="CD33717" s="34" t="s">
        <v>37582</v>
      </c>
      <c r="CG33717"/>
      <c r="CI33717" s="378">
        <v>57590</v>
      </c>
    </row>
    <row r="33718" spans="82:87">
      <c r="CD33718" s="34" t="s">
        <v>37583</v>
      </c>
      <c r="CG33718"/>
      <c r="CI33718" s="378">
        <v>57590</v>
      </c>
    </row>
    <row r="33719" spans="82:87">
      <c r="CD33719" s="34" t="s">
        <v>37584</v>
      </c>
      <c r="CG33719"/>
      <c r="CI33719" s="378">
        <v>57590</v>
      </c>
    </row>
    <row r="33720" spans="82:87">
      <c r="CD33720" s="34" t="s">
        <v>37585</v>
      </c>
      <c r="CG33720"/>
      <c r="CI33720" s="378">
        <v>57590</v>
      </c>
    </row>
    <row r="33721" spans="82:87">
      <c r="CD33721" s="34" t="s">
        <v>37586</v>
      </c>
      <c r="CG33721"/>
      <c r="CI33721" s="378">
        <v>57590</v>
      </c>
    </row>
    <row r="33722" spans="82:87">
      <c r="CD33722" s="34" t="s">
        <v>37587</v>
      </c>
      <c r="CG33722"/>
      <c r="CI33722" s="378">
        <v>57590</v>
      </c>
    </row>
    <row r="33723" spans="82:87">
      <c r="CD33723" s="34" t="s">
        <v>37588</v>
      </c>
      <c r="CG33723"/>
      <c r="CI33723" s="378">
        <v>57590</v>
      </c>
    </row>
    <row r="33724" spans="82:87">
      <c r="CD33724" s="34" t="s">
        <v>37589</v>
      </c>
      <c r="CG33724"/>
      <c r="CI33724" s="378">
        <v>57600</v>
      </c>
    </row>
    <row r="33725" spans="82:87">
      <c r="CD33725" s="34" t="s">
        <v>37590</v>
      </c>
      <c r="CG33725"/>
      <c r="CI33725" s="378">
        <v>57600</v>
      </c>
    </row>
    <row r="33726" spans="82:87">
      <c r="CD33726" s="34" t="s">
        <v>37591</v>
      </c>
      <c r="CG33726"/>
      <c r="CI33726" s="378">
        <v>57600</v>
      </c>
    </row>
    <row r="33727" spans="82:87">
      <c r="CD33727" s="34" t="s">
        <v>37592</v>
      </c>
      <c r="CG33727"/>
      <c r="CI33727" s="378">
        <v>57600</v>
      </c>
    </row>
    <row r="33728" spans="82:87">
      <c r="CD33728" s="34" t="s">
        <v>37593</v>
      </c>
      <c r="CG33728"/>
      <c r="CI33728" s="378">
        <v>57601</v>
      </c>
    </row>
    <row r="33729" spans="82:87">
      <c r="CD33729" s="34" t="s">
        <v>37594</v>
      </c>
      <c r="CG33729"/>
      <c r="CI33729" s="378">
        <v>57602</v>
      </c>
    </row>
    <row r="33730" spans="82:87">
      <c r="CD33730" s="34" t="s">
        <v>37595</v>
      </c>
      <c r="CG33730"/>
      <c r="CI33730" s="378">
        <v>57603</v>
      </c>
    </row>
    <row r="33731" spans="82:87">
      <c r="CD33731" s="34" t="s">
        <v>37596</v>
      </c>
      <c r="CG33731"/>
      <c r="CI33731" s="378">
        <v>57604</v>
      </c>
    </row>
    <row r="33732" spans="82:87">
      <c r="CD33732" s="34" t="s">
        <v>37597</v>
      </c>
      <c r="CG33732"/>
      <c r="CI33732" s="378">
        <v>57605</v>
      </c>
    </row>
    <row r="33733" spans="82:87">
      <c r="CD33733" s="34" t="s">
        <v>37598</v>
      </c>
      <c r="CG33733"/>
      <c r="CI33733" s="378">
        <v>57606</v>
      </c>
    </row>
    <row r="33734" spans="82:87">
      <c r="CD33734" s="34" t="s">
        <v>37599</v>
      </c>
      <c r="CG33734"/>
      <c r="CI33734" s="378">
        <v>57607</v>
      </c>
    </row>
    <row r="33735" spans="82:87">
      <c r="CD33735" s="34" t="s">
        <v>37600</v>
      </c>
      <c r="CG33735"/>
      <c r="CI33735" s="378">
        <v>57608</v>
      </c>
    </row>
    <row r="33736" spans="82:87">
      <c r="CD33736" s="34" t="s">
        <v>37601</v>
      </c>
      <c r="CG33736"/>
      <c r="CI33736" s="378">
        <v>57609</v>
      </c>
    </row>
    <row r="33737" spans="82:87">
      <c r="CD33737" s="34" t="s">
        <v>37602</v>
      </c>
      <c r="CG33737"/>
      <c r="CI33737" s="378">
        <v>57610</v>
      </c>
    </row>
    <row r="33738" spans="82:87">
      <c r="CD33738" s="34" t="s">
        <v>37603</v>
      </c>
      <c r="CG33738"/>
      <c r="CI33738" s="378">
        <v>57611</v>
      </c>
    </row>
    <row r="33739" spans="82:87">
      <c r="CD33739" s="34" t="s">
        <v>37604</v>
      </c>
      <c r="CG33739"/>
      <c r="CI33739" s="378">
        <v>57612</v>
      </c>
    </row>
    <row r="33740" spans="82:87">
      <c r="CD33740" s="34" t="s">
        <v>37605</v>
      </c>
      <c r="CG33740"/>
      <c r="CI33740" s="378">
        <v>57613</v>
      </c>
    </row>
    <row r="33741" spans="82:87">
      <c r="CD33741" s="34" t="s">
        <v>37606</v>
      </c>
      <c r="CG33741"/>
      <c r="CI33741" s="378">
        <v>57614</v>
      </c>
    </row>
    <row r="33742" spans="82:87">
      <c r="CD33742" s="34" t="s">
        <v>37607</v>
      </c>
      <c r="CG33742"/>
      <c r="CI33742" s="378">
        <v>57615</v>
      </c>
    </row>
    <row r="33743" spans="82:87">
      <c r="CD33743" s="34" t="s">
        <v>37608</v>
      </c>
      <c r="CG33743"/>
      <c r="CI33743" s="378">
        <v>57616</v>
      </c>
    </row>
    <row r="33744" spans="82:87">
      <c r="CD33744" s="34" t="s">
        <v>37609</v>
      </c>
      <c r="CG33744"/>
      <c r="CI33744" s="378">
        <v>57617</v>
      </c>
    </row>
    <row r="33745" spans="82:87">
      <c r="CD33745" s="34" t="s">
        <v>37610</v>
      </c>
      <c r="CG33745"/>
      <c r="CI33745" s="378">
        <v>57618</v>
      </c>
    </row>
    <row r="33746" spans="82:87">
      <c r="CD33746" s="34" t="s">
        <v>37611</v>
      </c>
      <c r="CG33746"/>
      <c r="CI33746" s="378">
        <v>57619</v>
      </c>
    </row>
    <row r="33747" spans="82:87">
      <c r="CD33747" s="34" t="s">
        <v>37612</v>
      </c>
      <c r="CG33747"/>
      <c r="CI33747" s="378">
        <v>57620</v>
      </c>
    </row>
    <row r="33748" spans="82:87">
      <c r="CD33748" s="34" t="s">
        <v>37613</v>
      </c>
      <c r="CG33748"/>
      <c r="CI33748" s="378">
        <v>57620</v>
      </c>
    </row>
    <row r="33749" spans="82:87">
      <c r="CD33749" s="34" t="s">
        <v>37614</v>
      </c>
      <c r="CG33749"/>
      <c r="CI33749" s="378">
        <v>57620</v>
      </c>
    </row>
    <row r="33750" spans="82:87">
      <c r="CD33750" s="34" t="s">
        <v>37615</v>
      </c>
      <c r="CG33750"/>
      <c r="CI33750" s="378">
        <v>57620</v>
      </c>
    </row>
    <row r="33751" spans="82:87">
      <c r="CD33751" s="34" t="s">
        <v>37616</v>
      </c>
      <c r="CG33751"/>
      <c r="CI33751" s="378">
        <v>57630</v>
      </c>
    </row>
    <row r="33752" spans="82:87">
      <c r="CD33752" s="34" t="s">
        <v>37617</v>
      </c>
      <c r="CG33752"/>
      <c r="CI33752" s="378">
        <v>57630</v>
      </c>
    </row>
    <row r="33753" spans="82:87">
      <c r="CD33753" s="34" t="s">
        <v>37618</v>
      </c>
      <c r="CG33753"/>
      <c r="CI33753" s="378">
        <v>57630</v>
      </c>
    </row>
    <row r="33754" spans="82:87">
      <c r="CD33754" s="34" t="s">
        <v>37619</v>
      </c>
      <c r="CG33754"/>
      <c r="CI33754" s="378">
        <v>57630</v>
      </c>
    </row>
    <row r="33755" spans="82:87">
      <c r="CD33755" s="34" t="s">
        <v>37620</v>
      </c>
      <c r="CG33755"/>
      <c r="CI33755" s="378">
        <v>57630</v>
      </c>
    </row>
    <row r="33756" spans="82:87">
      <c r="CD33756" s="34" t="s">
        <v>37621</v>
      </c>
      <c r="CG33756"/>
      <c r="CI33756" s="378">
        <v>57630</v>
      </c>
    </row>
    <row r="33757" spans="82:87">
      <c r="CD33757" s="34" t="s">
        <v>37622</v>
      </c>
      <c r="CG33757"/>
      <c r="CI33757" s="378">
        <v>57630</v>
      </c>
    </row>
    <row r="33758" spans="82:87">
      <c r="CD33758" s="34" t="s">
        <v>37623</v>
      </c>
      <c r="CG33758"/>
      <c r="CI33758" s="378">
        <v>57630</v>
      </c>
    </row>
    <row r="33759" spans="82:87">
      <c r="CD33759" s="34" t="s">
        <v>37624</v>
      </c>
      <c r="CG33759"/>
      <c r="CI33759" s="378">
        <v>57635</v>
      </c>
    </row>
    <row r="33760" spans="82:87">
      <c r="CD33760" s="34" t="s">
        <v>37625</v>
      </c>
      <c r="CG33760"/>
      <c r="CI33760" s="378">
        <v>57635</v>
      </c>
    </row>
    <row r="33761" spans="82:87">
      <c r="CD33761" s="34" t="s">
        <v>37626</v>
      </c>
      <c r="CG33761"/>
      <c r="CI33761" s="378">
        <v>57635</v>
      </c>
    </row>
    <row r="33762" spans="82:87">
      <c r="CD33762" s="34" t="s">
        <v>37627</v>
      </c>
      <c r="CG33762"/>
      <c r="CI33762" s="378">
        <v>57635</v>
      </c>
    </row>
    <row r="33763" spans="82:87">
      <c r="CD33763" s="34" t="s">
        <v>37628</v>
      </c>
      <c r="CG33763"/>
      <c r="CI33763" s="378">
        <v>57635</v>
      </c>
    </row>
    <row r="33764" spans="82:87">
      <c r="CD33764" s="34" t="s">
        <v>37629</v>
      </c>
      <c r="CG33764"/>
      <c r="CI33764" s="378">
        <v>57635</v>
      </c>
    </row>
    <row r="33765" spans="82:87">
      <c r="CD33765" s="34" t="s">
        <v>37630</v>
      </c>
      <c r="CG33765"/>
      <c r="CI33765" s="378">
        <v>57635</v>
      </c>
    </row>
    <row r="33766" spans="82:87">
      <c r="CD33766" s="34" t="s">
        <v>37631</v>
      </c>
      <c r="CG33766"/>
      <c r="CI33766" s="378">
        <v>57640</v>
      </c>
    </row>
    <row r="33767" spans="82:87">
      <c r="CD33767" s="34" t="s">
        <v>37632</v>
      </c>
      <c r="CG33767"/>
      <c r="CI33767" s="378">
        <v>57640</v>
      </c>
    </row>
    <row r="33768" spans="82:87">
      <c r="CD33768" s="34" t="s">
        <v>37633</v>
      </c>
      <c r="CG33768"/>
      <c r="CI33768" s="378">
        <v>57640</v>
      </c>
    </row>
    <row r="33769" spans="82:87">
      <c r="CD33769" s="34" t="s">
        <v>37634</v>
      </c>
      <c r="CG33769"/>
      <c r="CI33769" s="378">
        <v>57640</v>
      </c>
    </row>
    <row r="33770" spans="82:87">
      <c r="CD33770" s="34" t="s">
        <v>37635</v>
      </c>
      <c r="CG33770"/>
      <c r="CI33770" s="378">
        <v>57640</v>
      </c>
    </row>
    <row r="33771" spans="82:87">
      <c r="CD33771" s="34" t="s">
        <v>37636</v>
      </c>
      <c r="CG33771"/>
      <c r="CI33771" s="378">
        <v>57640</v>
      </c>
    </row>
    <row r="33772" spans="82:87">
      <c r="CD33772" s="34" t="s">
        <v>37637</v>
      </c>
      <c r="CG33772"/>
      <c r="CI33772" s="378">
        <v>57640</v>
      </c>
    </row>
    <row r="33773" spans="82:87">
      <c r="CD33773" s="34" t="s">
        <v>37638</v>
      </c>
      <c r="CG33773"/>
      <c r="CI33773" s="378">
        <v>57640</v>
      </c>
    </row>
    <row r="33774" spans="82:87">
      <c r="CD33774" s="34" t="s">
        <v>37639</v>
      </c>
      <c r="CG33774"/>
      <c r="CI33774" s="378">
        <v>57640</v>
      </c>
    </row>
    <row r="33775" spans="82:87">
      <c r="CD33775" s="34" t="s">
        <v>37640</v>
      </c>
      <c r="CG33775"/>
      <c r="CI33775" s="378">
        <v>57640</v>
      </c>
    </row>
    <row r="33776" spans="82:87">
      <c r="CD33776" s="34" t="s">
        <v>37641</v>
      </c>
      <c r="CG33776"/>
      <c r="CI33776" s="378">
        <v>57640</v>
      </c>
    </row>
    <row r="33777" spans="82:87">
      <c r="CD33777" s="34" t="s">
        <v>37642</v>
      </c>
      <c r="CG33777"/>
      <c r="CI33777" s="378">
        <v>57640</v>
      </c>
    </row>
    <row r="33778" spans="82:87">
      <c r="CD33778" s="34" t="s">
        <v>37643</v>
      </c>
      <c r="CG33778"/>
      <c r="CI33778" s="378">
        <v>57640</v>
      </c>
    </row>
    <row r="33779" spans="82:87">
      <c r="CD33779" s="34" t="s">
        <v>37644</v>
      </c>
      <c r="CG33779"/>
      <c r="CI33779" s="378">
        <v>57645</v>
      </c>
    </row>
    <row r="33780" spans="82:87">
      <c r="CD33780" s="34" t="s">
        <v>37645</v>
      </c>
      <c r="CG33780"/>
      <c r="CI33780" s="378">
        <v>57645</v>
      </c>
    </row>
    <row r="33781" spans="82:87">
      <c r="CD33781" s="34" t="s">
        <v>37646</v>
      </c>
      <c r="CG33781"/>
      <c r="CI33781" s="378">
        <v>57645</v>
      </c>
    </row>
    <row r="33782" spans="82:87">
      <c r="CD33782" s="34" t="s">
        <v>37647</v>
      </c>
      <c r="CG33782"/>
      <c r="CI33782" s="378">
        <v>57645</v>
      </c>
    </row>
    <row r="33783" spans="82:87">
      <c r="CD33783" s="34" t="s">
        <v>37648</v>
      </c>
      <c r="CG33783"/>
      <c r="CI33783" s="378">
        <v>57645</v>
      </c>
    </row>
    <row r="33784" spans="82:87">
      <c r="CD33784" s="34" t="s">
        <v>37649</v>
      </c>
      <c r="CG33784"/>
      <c r="CI33784" s="378">
        <v>57647</v>
      </c>
    </row>
    <row r="33785" spans="82:87">
      <c r="CD33785" s="34" t="s">
        <v>37650</v>
      </c>
      <c r="CG33785"/>
      <c r="CI33785" s="378">
        <v>57650</v>
      </c>
    </row>
    <row r="33786" spans="82:87">
      <c r="CD33786" s="34" t="s">
        <v>37651</v>
      </c>
      <c r="CG33786"/>
      <c r="CI33786" s="378">
        <v>57650</v>
      </c>
    </row>
    <row r="33787" spans="82:87">
      <c r="CD33787" s="34" t="s">
        <v>37652</v>
      </c>
      <c r="CG33787"/>
      <c r="CI33787" s="378">
        <v>57650</v>
      </c>
    </row>
    <row r="33788" spans="82:87">
      <c r="CD33788" s="34" t="s">
        <v>37653</v>
      </c>
      <c r="CG33788"/>
      <c r="CI33788" s="378">
        <v>57655</v>
      </c>
    </row>
    <row r="33789" spans="82:87">
      <c r="CD33789" s="34" t="s">
        <v>37654</v>
      </c>
      <c r="CG33789"/>
      <c r="CI33789" s="378">
        <v>57660</v>
      </c>
    </row>
    <row r="33790" spans="82:87">
      <c r="CD33790" s="34" t="s">
        <v>37655</v>
      </c>
      <c r="CG33790"/>
      <c r="CI33790" s="378">
        <v>57660</v>
      </c>
    </row>
    <row r="33791" spans="82:87">
      <c r="CD33791" s="34" t="s">
        <v>37656</v>
      </c>
      <c r="CG33791"/>
      <c r="CI33791" s="378">
        <v>57660</v>
      </c>
    </row>
    <row r="33792" spans="82:87">
      <c r="CD33792" s="34" t="s">
        <v>37657</v>
      </c>
      <c r="CG33792"/>
      <c r="CI33792" s="378">
        <v>57660</v>
      </c>
    </row>
    <row r="33793" spans="82:87">
      <c r="CD33793" s="34" t="s">
        <v>37658</v>
      </c>
      <c r="CG33793"/>
      <c r="CI33793" s="378">
        <v>57660</v>
      </c>
    </row>
    <row r="33794" spans="82:87">
      <c r="CD33794" s="34" t="s">
        <v>37659</v>
      </c>
      <c r="CG33794"/>
      <c r="CI33794" s="378">
        <v>57660</v>
      </c>
    </row>
    <row r="33795" spans="82:87">
      <c r="CD33795" s="34" t="s">
        <v>37660</v>
      </c>
      <c r="CG33795"/>
      <c r="CI33795" s="378">
        <v>57660</v>
      </c>
    </row>
    <row r="33796" spans="82:87">
      <c r="CD33796" s="34" t="s">
        <v>37661</v>
      </c>
      <c r="CG33796"/>
      <c r="CI33796" s="378">
        <v>57660</v>
      </c>
    </row>
    <row r="33797" spans="82:87">
      <c r="CD33797" s="34" t="s">
        <v>37662</v>
      </c>
      <c r="CG33797"/>
      <c r="CI33797" s="378">
        <v>57660</v>
      </c>
    </row>
    <row r="33798" spans="82:87">
      <c r="CD33798" s="34" t="s">
        <v>37663</v>
      </c>
      <c r="CG33798"/>
      <c r="CI33798" s="378">
        <v>57660</v>
      </c>
    </row>
    <row r="33799" spans="82:87">
      <c r="CD33799" s="34" t="s">
        <v>37664</v>
      </c>
      <c r="CG33799"/>
      <c r="CI33799" s="378">
        <v>57660</v>
      </c>
    </row>
    <row r="33800" spans="82:87">
      <c r="CD33800" s="34" t="s">
        <v>37665</v>
      </c>
      <c r="CG33800"/>
      <c r="CI33800" s="378">
        <v>57660</v>
      </c>
    </row>
    <row r="33801" spans="82:87">
      <c r="CD33801" s="34" t="s">
        <v>37666</v>
      </c>
      <c r="CG33801"/>
      <c r="CI33801" s="378">
        <v>57660</v>
      </c>
    </row>
    <row r="33802" spans="82:87">
      <c r="CD33802" s="34" t="s">
        <v>37667</v>
      </c>
      <c r="CG33802"/>
      <c r="CI33802" s="378">
        <v>57660</v>
      </c>
    </row>
    <row r="33803" spans="82:87">
      <c r="CD33803" s="34" t="s">
        <v>37668</v>
      </c>
      <c r="CG33803"/>
      <c r="CI33803" s="378">
        <v>57660</v>
      </c>
    </row>
    <row r="33804" spans="82:87">
      <c r="CD33804" s="34" t="s">
        <v>37669</v>
      </c>
      <c r="CG33804"/>
      <c r="CI33804" s="378">
        <v>57660</v>
      </c>
    </row>
    <row r="33805" spans="82:87">
      <c r="CD33805" s="34" t="s">
        <v>37670</v>
      </c>
      <c r="CG33805"/>
      <c r="CI33805" s="378">
        <v>57660</v>
      </c>
    </row>
    <row r="33806" spans="82:87">
      <c r="CD33806" s="34" t="s">
        <v>37671</v>
      </c>
      <c r="CG33806"/>
      <c r="CI33806" s="378">
        <v>57660</v>
      </c>
    </row>
    <row r="33807" spans="82:87">
      <c r="CD33807" s="34" t="s">
        <v>37672</v>
      </c>
      <c r="CG33807"/>
      <c r="CI33807" s="378">
        <v>57670</v>
      </c>
    </row>
    <row r="33808" spans="82:87">
      <c r="CD33808" s="34" t="s">
        <v>37673</v>
      </c>
      <c r="CG33808"/>
      <c r="CI33808" s="378">
        <v>57670</v>
      </c>
    </row>
    <row r="33809" spans="82:87">
      <c r="CD33809" s="34" t="s">
        <v>37674</v>
      </c>
      <c r="CG33809"/>
      <c r="CI33809" s="378">
        <v>57670</v>
      </c>
    </row>
    <row r="33810" spans="82:87">
      <c r="CD33810" s="34" t="s">
        <v>37675</v>
      </c>
      <c r="CG33810"/>
      <c r="CI33810" s="378">
        <v>57670</v>
      </c>
    </row>
    <row r="33811" spans="82:87">
      <c r="CD33811" s="34" t="s">
        <v>37676</v>
      </c>
      <c r="CG33811"/>
      <c r="CI33811" s="378">
        <v>57670</v>
      </c>
    </row>
    <row r="33812" spans="82:87">
      <c r="CD33812" s="34" t="s">
        <v>37677</v>
      </c>
      <c r="CG33812"/>
      <c r="CI33812" s="378">
        <v>57670</v>
      </c>
    </row>
    <row r="33813" spans="82:87">
      <c r="CD33813" s="34" t="s">
        <v>37678</v>
      </c>
      <c r="CG33813"/>
      <c r="CI33813" s="378">
        <v>57670</v>
      </c>
    </row>
    <row r="33814" spans="82:87">
      <c r="CD33814" s="34" t="s">
        <v>37679</v>
      </c>
      <c r="CG33814"/>
      <c r="CI33814" s="378">
        <v>57670</v>
      </c>
    </row>
    <row r="33815" spans="82:87">
      <c r="CD33815" s="34" t="s">
        <v>37680</v>
      </c>
      <c r="CG33815"/>
      <c r="CI33815" s="378">
        <v>57670</v>
      </c>
    </row>
    <row r="33816" spans="82:87">
      <c r="CD33816" s="34" t="s">
        <v>37681</v>
      </c>
      <c r="CG33816"/>
      <c r="CI33816" s="378">
        <v>57670</v>
      </c>
    </row>
    <row r="33817" spans="82:87">
      <c r="CD33817" s="34" t="s">
        <v>37682</v>
      </c>
      <c r="CG33817"/>
      <c r="CI33817" s="378">
        <v>57670</v>
      </c>
    </row>
    <row r="33818" spans="82:87">
      <c r="CD33818" s="34" t="s">
        <v>37683</v>
      </c>
      <c r="CG33818"/>
      <c r="CI33818" s="378">
        <v>57670</v>
      </c>
    </row>
    <row r="33819" spans="82:87">
      <c r="CD33819" s="34" t="s">
        <v>37684</v>
      </c>
      <c r="CG33819"/>
      <c r="CI33819" s="378">
        <v>57670</v>
      </c>
    </row>
    <row r="33820" spans="82:87">
      <c r="CD33820" s="34" t="s">
        <v>37685</v>
      </c>
      <c r="CG33820"/>
      <c r="CI33820" s="378">
        <v>57670</v>
      </c>
    </row>
    <row r="33821" spans="82:87">
      <c r="CD33821" s="34" t="s">
        <v>37686</v>
      </c>
      <c r="CG33821"/>
      <c r="CI33821" s="378">
        <v>57670</v>
      </c>
    </row>
    <row r="33822" spans="82:87">
      <c r="CD33822" s="34" t="s">
        <v>37687</v>
      </c>
      <c r="CG33822"/>
      <c r="CI33822" s="378">
        <v>57670</v>
      </c>
    </row>
    <row r="33823" spans="82:87">
      <c r="CD33823" s="34" t="s">
        <v>37688</v>
      </c>
      <c r="CG33823"/>
      <c r="CI33823" s="378">
        <v>57670</v>
      </c>
    </row>
    <row r="33824" spans="82:87">
      <c r="CD33824" s="34" t="s">
        <v>37689</v>
      </c>
      <c r="CG33824"/>
      <c r="CI33824" s="378">
        <v>57670</v>
      </c>
    </row>
    <row r="33825" spans="82:87">
      <c r="CD33825" s="34" t="s">
        <v>37690</v>
      </c>
      <c r="CG33825"/>
      <c r="CI33825" s="378">
        <v>57670</v>
      </c>
    </row>
    <row r="33826" spans="82:87">
      <c r="CD33826" s="34" t="s">
        <v>37691</v>
      </c>
      <c r="CG33826"/>
      <c r="CI33826" s="378">
        <v>57670</v>
      </c>
    </row>
    <row r="33827" spans="82:87">
      <c r="CD33827" s="34" t="s">
        <v>37692</v>
      </c>
      <c r="CG33827"/>
      <c r="CI33827" s="378">
        <v>57670</v>
      </c>
    </row>
    <row r="33828" spans="82:87">
      <c r="CD33828" s="34" t="s">
        <v>37693</v>
      </c>
      <c r="CG33828"/>
      <c r="CI33828" s="378">
        <v>57670</v>
      </c>
    </row>
    <row r="33829" spans="82:87">
      <c r="CD33829" s="34" t="s">
        <v>37694</v>
      </c>
      <c r="CG33829"/>
      <c r="CI33829" s="378">
        <v>57670</v>
      </c>
    </row>
    <row r="33830" spans="82:87">
      <c r="CD33830" s="34" t="s">
        <v>37695</v>
      </c>
      <c r="CG33830"/>
      <c r="CI33830" s="378">
        <v>57670</v>
      </c>
    </row>
    <row r="33831" spans="82:87">
      <c r="CD33831" s="34" t="s">
        <v>37696</v>
      </c>
      <c r="CG33831"/>
      <c r="CI33831" s="378">
        <v>57680</v>
      </c>
    </row>
    <row r="33832" spans="82:87">
      <c r="CD33832" s="34" t="s">
        <v>37697</v>
      </c>
      <c r="CG33832"/>
      <c r="CI33832" s="378">
        <v>57680</v>
      </c>
    </row>
    <row r="33833" spans="82:87">
      <c r="CD33833" s="34" t="s">
        <v>37698</v>
      </c>
      <c r="CG33833"/>
      <c r="CI33833" s="378">
        <v>57680</v>
      </c>
    </row>
    <row r="33834" spans="82:87">
      <c r="CD33834" s="34" t="s">
        <v>37699</v>
      </c>
      <c r="CG33834"/>
      <c r="CI33834" s="378">
        <v>57680</v>
      </c>
    </row>
    <row r="33835" spans="82:87">
      <c r="CD33835" s="34" t="s">
        <v>37700</v>
      </c>
      <c r="CG33835"/>
      <c r="CI33835" s="378">
        <v>57680</v>
      </c>
    </row>
    <row r="33836" spans="82:87">
      <c r="CD33836" s="34" t="s">
        <v>37701</v>
      </c>
      <c r="CG33836"/>
      <c r="CI33836" s="378">
        <v>57685</v>
      </c>
    </row>
    <row r="33837" spans="82:87">
      <c r="CD33837" s="34" t="s">
        <v>37702</v>
      </c>
      <c r="CG33837"/>
      <c r="CI33837" s="378">
        <v>57690</v>
      </c>
    </row>
    <row r="33838" spans="82:87">
      <c r="CD33838" s="34" t="s">
        <v>37703</v>
      </c>
      <c r="CG33838"/>
      <c r="CI33838" s="378">
        <v>57690</v>
      </c>
    </row>
    <row r="33839" spans="82:87">
      <c r="CD33839" s="34" t="s">
        <v>37704</v>
      </c>
      <c r="CG33839"/>
      <c r="CI33839" s="378">
        <v>57690</v>
      </c>
    </row>
    <row r="33840" spans="82:87">
      <c r="CD33840" s="34" t="s">
        <v>37705</v>
      </c>
      <c r="CG33840"/>
      <c r="CI33840" s="378">
        <v>57690</v>
      </c>
    </row>
    <row r="33841" spans="82:87">
      <c r="CD33841" s="34" t="s">
        <v>37706</v>
      </c>
      <c r="CG33841"/>
      <c r="CI33841" s="378">
        <v>57690</v>
      </c>
    </row>
    <row r="33842" spans="82:87">
      <c r="CD33842" s="34" t="s">
        <v>37707</v>
      </c>
      <c r="CG33842"/>
      <c r="CI33842" s="378">
        <v>57690</v>
      </c>
    </row>
    <row r="33843" spans="82:87">
      <c r="CD33843" s="34" t="s">
        <v>37708</v>
      </c>
      <c r="CG33843"/>
      <c r="CI33843" s="378">
        <v>57690</v>
      </c>
    </row>
    <row r="33844" spans="82:87">
      <c r="CD33844" s="34" t="s">
        <v>37709</v>
      </c>
      <c r="CG33844"/>
      <c r="CI33844" s="378">
        <v>57690</v>
      </c>
    </row>
    <row r="33845" spans="82:87">
      <c r="CD33845" s="34" t="s">
        <v>37710</v>
      </c>
      <c r="CG33845"/>
      <c r="CI33845" s="378">
        <v>57690</v>
      </c>
    </row>
    <row r="33846" spans="82:87">
      <c r="CD33846" s="34" t="s">
        <v>37711</v>
      </c>
      <c r="CG33846"/>
      <c r="CI33846" s="378">
        <v>57690</v>
      </c>
    </row>
    <row r="33847" spans="82:87">
      <c r="CD33847" s="34" t="s">
        <v>37712</v>
      </c>
      <c r="CG33847"/>
      <c r="CI33847" s="378">
        <v>57690</v>
      </c>
    </row>
    <row r="33848" spans="82:87">
      <c r="CD33848" s="34" t="s">
        <v>37713</v>
      </c>
      <c r="CG33848"/>
      <c r="CI33848" s="378">
        <v>57690</v>
      </c>
    </row>
    <row r="33849" spans="82:87">
      <c r="CD33849" s="34" t="s">
        <v>37714</v>
      </c>
      <c r="CG33849"/>
      <c r="CI33849" s="378">
        <v>57700</v>
      </c>
    </row>
    <row r="33850" spans="82:87">
      <c r="CD33850" s="34" t="s">
        <v>37715</v>
      </c>
      <c r="CG33850"/>
      <c r="CI33850" s="378">
        <v>57700</v>
      </c>
    </row>
    <row r="33851" spans="82:87">
      <c r="CD33851" s="34" t="s">
        <v>37716</v>
      </c>
      <c r="CG33851"/>
      <c r="CI33851" s="378">
        <v>57700</v>
      </c>
    </row>
    <row r="33852" spans="82:87">
      <c r="CD33852" s="34" t="s">
        <v>37717</v>
      </c>
      <c r="CG33852"/>
      <c r="CI33852" s="378">
        <v>57700</v>
      </c>
    </row>
    <row r="33853" spans="82:87">
      <c r="CD33853" s="34" t="s">
        <v>37718</v>
      </c>
      <c r="CG33853"/>
      <c r="CI33853" s="378">
        <v>57701</v>
      </c>
    </row>
    <row r="33854" spans="82:87">
      <c r="CD33854" s="34" t="s">
        <v>37719</v>
      </c>
      <c r="CG33854"/>
      <c r="CI33854" s="378">
        <v>57702</v>
      </c>
    </row>
    <row r="33855" spans="82:87">
      <c r="CD33855" s="34" t="s">
        <v>37720</v>
      </c>
      <c r="CG33855"/>
      <c r="CI33855" s="378">
        <v>57703</v>
      </c>
    </row>
    <row r="33856" spans="82:87">
      <c r="CD33856" s="34" t="s">
        <v>37721</v>
      </c>
      <c r="CG33856"/>
      <c r="CI33856" s="378">
        <v>57704</v>
      </c>
    </row>
    <row r="33857" spans="82:87">
      <c r="CD33857" s="34" t="s">
        <v>37722</v>
      </c>
      <c r="CG33857"/>
      <c r="CI33857" s="378">
        <v>57705</v>
      </c>
    </row>
    <row r="33858" spans="82:87">
      <c r="CD33858" s="34" t="s">
        <v>37723</v>
      </c>
      <c r="CG33858"/>
      <c r="CI33858" s="378">
        <v>57706</v>
      </c>
    </row>
    <row r="33859" spans="82:87">
      <c r="CD33859" s="34" t="s">
        <v>37724</v>
      </c>
      <c r="CG33859"/>
      <c r="CI33859" s="378">
        <v>57707</v>
      </c>
    </row>
    <row r="33860" spans="82:87">
      <c r="CD33860" s="34" t="s">
        <v>37725</v>
      </c>
      <c r="CG33860"/>
      <c r="CI33860" s="378">
        <v>57708</v>
      </c>
    </row>
    <row r="33861" spans="82:87">
      <c r="CD33861" s="34" t="s">
        <v>37726</v>
      </c>
      <c r="CG33861"/>
      <c r="CI33861" s="378">
        <v>57709</v>
      </c>
    </row>
    <row r="33862" spans="82:87">
      <c r="CD33862" s="34" t="s">
        <v>37727</v>
      </c>
      <c r="CG33862"/>
      <c r="CI33862" s="378">
        <v>57710</v>
      </c>
    </row>
    <row r="33863" spans="82:87">
      <c r="CD33863" s="34" t="s">
        <v>37728</v>
      </c>
      <c r="CG33863"/>
      <c r="CI33863" s="378">
        <v>57710</v>
      </c>
    </row>
    <row r="33864" spans="82:87">
      <c r="CD33864" s="34" t="s">
        <v>37729</v>
      </c>
      <c r="CG33864"/>
      <c r="CI33864" s="378">
        <v>57710</v>
      </c>
    </row>
    <row r="33865" spans="82:87">
      <c r="CD33865" s="34" t="s">
        <v>37730</v>
      </c>
      <c r="CG33865"/>
      <c r="CI33865" s="378">
        <v>57720</v>
      </c>
    </row>
    <row r="33866" spans="82:87">
      <c r="CD33866" s="34" t="s">
        <v>37731</v>
      </c>
      <c r="CG33866"/>
      <c r="CI33866" s="378">
        <v>57720</v>
      </c>
    </row>
    <row r="33867" spans="82:87">
      <c r="CD33867" s="34" t="s">
        <v>37732</v>
      </c>
      <c r="CG33867"/>
      <c r="CI33867" s="378">
        <v>57720</v>
      </c>
    </row>
    <row r="33868" spans="82:87">
      <c r="CD33868" s="34" t="s">
        <v>37733</v>
      </c>
      <c r="CG33868"/>
      <c r="CI33868" s="378">
        <v>57720</v>
      </c>
    </row>
    <row r="33869" spans="82:87">
      <c r="CD33869" s="34" t="s">
        <v>37734</v>
      </c>
      <c r="CG33869"/>
      <c r="CI33869" s="378">
        <v>57720</v>
      </c>
    </row>
    <row r="33870" spans="82:87">
      <c r="CD33870" s="34" t="s">
        <v>37735</v>
      </c>
      <c r="CG33870"/>
      <c r="CI33870" s="378">
        <v>57720</v>
      </c>
    </row>
    <row r="33871" spans="82:87">
      <c r="CD33871" s="34" t="s">
        <v>37736</v>
      </c>
      <c r="CG33871"/>
      <c r="CI33871" s="378">
        <v>57720</v>
      </c>
    </row>
    <row r="33872" spans="82:87">
      <c r="CD33872" s="34" t="s">
        <v>37737</v>
      </c>
      <c r="CG33872"/>
      <c r="CI33872" s="378">
        <v>57720</v>
      </c>
    </row>
    <row r="33873" spans="82:87">
      <c r="CD33873" s="34" t="s">
        <v>37738</v>
      </c>
      <c r="CG33873"/>
      <c r="CI33873" s="378">
        <v>57720</v>
      </c>
    </row>
    <row r="33874" spans="82:87">
      <c r="CD33874" s="34" t="s">
        <v>37739</v>
      </c>
      <c r="CG33874"/>
      <c r="CI33874" s="378">
        <v>57720</v>
      </c>
    </row>
    <row r="33875" spans="82:87">
      <c r="CD33875" s="34" t="s">
        <v>37740</v>
      </c>
      <c r="CG33875"/>
      <c r="CI33875" s="378">
        <v>57720</v>
      </c>
    </row>
    <row r="33876" spans="82:87">
      <c r="CD33876" s="34" t="s">
        <v>37741</v>
      </c>
      <c r="CG33876"/>
      <c r="CI33876" s="378">
        <v>57720</v>
      </c>
    </row>
    <row r="33877" spans="82:87">
      <c r="CD33877" s="34" t="s">
        <v>37742</v>
      </c>
      <c r="CG33877"/>
      <c r="CI33877" s="378">
        <v>57720</v>
      </c>
    </row>
    <row r="33878" spans="82:87">
      <c r="CD33878" s="34" t="s">
        <v>37743</v>
      </c>
      <c r="CG33878"/>
      <c r="CI33878" s="378">
        <v>57720</v>
      </c>
    </row>
    <row r="33879" spans="82:87">
      <c r="CD33879" s="34" t="s">
        <v>37744</v>
      </c>
      <c r="CG33879"/>
      <c r="CI33879" s="378">
        <v>57720</v>
      </c>
    </row>
    <row r="33880" spans="82:87">
      <c r="CD33880" s="34" t="s">
        <v>37745</v>
      </c>
      <c r="CG33880"/>
      <c r="CI33880" s="378">
        <v>57730</v>
      </c>
    </row>
    <row r="33881" spans="82:87">
      <c r="CD33881" s="34" t="s">
        <v>37746</v>
      </c>
      <c r="CG33881"/>
      <c r="CI33881" s="378">
        <v>57730</v>
      </c>
    </row>
    <row r="33882" spans="82:87">
      <c r="CD33882" s="34" t="s">
        <v>37747</v>
      </c>
      <c r="CG33882"/>
      <c r="CI33882" s="378">
        <v>57730</v>
      </c>
    </row>
    <row r="33883" spans="82:87">
      <c r="CD33883" s="34" t="s">
        <v>37748</v>
      </c>
      <c r="CG33883"/>
      <c r="CI33883" s="378">
        <v>57730</v>
      </c>
    </row>
    <row r="33884" spans="82:87">
      <c r="CD33884" s="34" t="s">
        <v>37749</v>
      </c>
      <c r="CG33884"/>
      <c r="CI33884" s="378">
        <v>57730</v>
      </c>
    </row>
    <row r="33885" spans="82:87">
      <c r="CD33885" s="34" t="s">
        <v>37750</v>
      </c>
      <c r="CG33885"/>
      <c r="CI33885" s="378">
        <v>57730</v>
      </c>
    </row>
    <row r="33886" spans="82:87">
      <c r="CD33886" s="34" t="s">
        <v>37751</v>
      </c>
      <c r="CG33886"/>
      <c r="CI33886" s="378">
        <v>57731</v>
      </c>
    </row>
    <row r="33887" spans="82:87">
      <c r="CD33887" s="34" t="s">
        <v>37752</v>
      </c>
      <c r="CG33887"/>
      <c r="CI33887" s="378">
        <v>57732</v>
      </c>
    </row>
    <row r="33888" spans="82:87">
      <c r="CD33888" s="34" t="s">
        <v>37753</v>
      </c>
      <c r="CG33888"/>
      <c r="CI33888" s="378">
        <v>57739</v>
      </c>
    </row>
    <row r="33889" spans="82:87">
      <c r="CD33889" s="34" t="s">
        <v>37754</v>
      </c>
      <c r="CG33889"/>
      <c r="CI33889" s="378">
        <v>57740</v>
      </c>
    </row>
    <row r="33890" spans="82:87">
      <c r="CD33890" s="34" t="s">
        <v>37755</v>
      </c>
      <c r="CG33890"/>
      <c r="CI33890" s="378">
        <v>57741</v>
      </c>
    </row>
    <row r="33891" spans="82:87">
      <c r="CD33891" s="34" t="s">
        <v>37756</v>
      </c>
      <c r="CG33891"/>
      <c r="CI33891" s="378">
        <v>57742</v>
      </c>
    </row>
    <row r="33892" spans="82:87">
      <c r="CD33892" s="34" t="s">
        <v>37757</v>
      </c>
      <c r="CG33892"/>
      <c r="CI33892" s="378">
        <v>57743</v>
      </c>
    </row>
    <row r="33893" spans="82:87">
      <c r="CD33893" s="34" t="s">
        <v>37758</v>
      </c>
      <c r="CG33893"/>
      <c r="CI33893" s="378">
        <v>57744</v>
      </c>
    </row>
    <row r="33894" spans="82:87">
      <c r="CD33894" s="34" t="s">
        <v>37759</v>
      </c>
      <c r="CG33894"/>
      <c r="CI33894" s="378">
        <v>57745</v>
      </c>
    </row>
    <row r="33895" spans="82:87">
      <c r="CD33895" s="34" t="s">
        <v>37760</v>
      </c>
      <c r="CG33895"/>
      <c r="CI33895" s="378">
        <v>57746</v>
      </c>
    </row>
    <row r="33896" spans="82:87">
      <c r="CD33896" s="34" t="s">
        <v>37761</v>
      </c>
      <c r="CG33896"/>
      <c r="CI33896" s="378">
        <v>57747</v>
      </c>
    </row>
    <row r="33897" spans="82:87">
      <c r="CD33897" s="34" t="s">
        <v>37762</v>
      </c>
      <c r="CG33897"/>
      <c r="CI33897" s="378">
        <v>57748</v>
      </c>
    </row>
    <row r="33898" spans="82:87">
      <c r="CD33898" s="34" t="s">
        <v>37763</v>
      </c>
      <c r="CG33898"/>
      <c r="CI33898" s="378">
        <v>57749</v>
      </c>
    </row>
    <row r="33899" spans="82:87">
      <c r="CD33899" s="34" t="s">
        <v>37764</v>
      </c>
      <c r="CG33899"/>
      <c r="CI33899" s="378">
        <v>57751</v>
      </c>
    </row>
    <row r="33900" spans="82:87">
      <c r="CD33900" s="34" t="s">
        <v>37765</v>
      </c>
      <c r="CG33900"/>
      <c r="CI33900" s="378">
        <v>57752</v>
      </c>
    </row>
    <row r="33901" spans="82:87">
      <c r="CD33901" s="34" t="s">
        <v>37766</v>
      </c>
      <c r="CG33901"/>
      <c r="CI33901" s="378">
        <v>57753</v>
      </c>
    </row>
    <row r="33902" spans="82:87">
      <c r="CD33902" s="34" t="s">
        <v>37767</v>
      </c>
      <c r="CG33902"/>
      <c r="CI33902" s="378">
        <v>57754</v>
      </c>
    </row>
    <row r="33903" spans="82:87">
      <c r="CD33903" s="34" t="s">
        <v>37768</v>
      </c>
      <c r="CG33903"/>
      <c r="CI33903" s="378">
        <v>57755</v>
      </c>
    </row>
    <row r="33904" spans="82:87">
      <c r="CD33904" s="34" t="s">
        <v>37769</v>
      </c>
      <c r="CG33904"/>
      <c r="CI33904" s="378">
        <v>57756</v>
      </c>
    </row>
    <row r="33905" spans="82:87">
      <c r="CD33905" s="34" t="s">
        <v>37770</v>
      </c>
      <c r="CG33905"/>
      <c r="CI33905" s="378">
        <v>57757</v>
      </c>
    </row>
    <row r="33906" spans="82:87">
      <c r="CD33906" s="34" t="s">
        <v>37771</v>
      </c>
      <c r="CG33906"/>
      <c r="CI33906" s="378">
        <v>57758</v>
      </c>
    </row>
    <row r="33907" spans="82:87">
      <c r="CD33907" s="34" t="s">
        <v>37772</v>
      </c>
      <c r="CG33907"/>
      <c r="CI33907" s="378">
        <v>57759</v>
      </c>
    </row>
    <row r="33908" spans="82:87">
      <c r="CD33908" s="34" t="s">
        <v>37773</v>
      </c>
      <c r="CG33908"/>
      <c r="CI33908" s="378">
        <v>57770</v>
      </c>
    </row>
    <row r="33909" spans="82:87">
      <c r="CD33909" s="34" t="s">
        <v>37774</v>
      </c>
      <c r="CG33909"/>
      <c r="CI33909" s="378">
        <v>57771</v>
      </c>
    </row>
    <row r="33910" spans="82:87">
      <c r="CD33910" s="34" t="s">
        <v>37775</v>
      </c>
      <c r="CG33910"/>
      <c r="CI33910" s="378">
        <v>57772</v>
      </c>
    </row>
    <row r="33911" spans="82:87">
      <c r="CD33911" s="34" t="s">
        <v>37776</v>
      </c>
      <c r="CG33911"/>
      <c r="CI33911" s="378">
        <v>57773</v>
      </c>
    </row>
    <row r="33912" spans="82:87">
      <c r="CD33912" s="34" t="s">
        <v>37777</v>
      </c>
      <c r="CG33912"/>
      <c r="CI33912" s="378">
        <v>57774</v>
      </c>
    </row>
    <row r="33913" spans="82:87">
      <c r="CD33913" s="34" t="s">
        <v>37778</v>
      </c>
      <c r="CG33913"/>
      <c r="CI33913" s="378">
        <v>57775</v>
      </c>
    </row>
    <row r="33914" spans="82:87">
      <c r="CD33914" s="34" t="s">
        <v>37779</v>
      </c>
      <c r="CG33914"/>
      <c r="CI33914" s="378">
        <v>57776</v>
      </c>
    </row>
    <row r="33915" spans="82:87">
      <c r="CD33915" s="34" t="s">
        <v>37780</v>
      </c>
      <c r="CG33915"/>
      <c r="CI33915" s="378">
        <v>57777</v>
      </c>
    </row>
    <row r="33916" spans="82:87">
      <c r="CD33916" s="34" t="s">
        <v>37781</v>
      </c>
      <c r="CG33916"/>
      <c r="CI33916" s="378">
        <v>57778</v>
      </c>
    </row>
    <row r="33917" spans="82:87">
      <c r="CD33917" s="34" t="s">
        <v>37782</v>
      </c>
      <c r="CG33917"/>
      <c r="CI33917" s="378">
        <v>57779</v>
      </c>
    </row>
    <row r="33918" spans="82:87">
      <c r="CD33918" s="34" t="s">
        <v>37783</v>
      </c>
      <c r="CG33918"/>
      <c r="CI33918" s="378">
        <v>57780</v>
      </c>
    </row>
    <row r="33919" spans="82:87">
      <c r="CD33919" s="34" t="s">
        <v>37784</v>
      </c>
      <c r="CG33919"/>
      <c r="CI33919" s="378">
        <v>57790</v>
      </c>
    </row>
    <row r="33920" spans="82:87">
      <c r="CD33920" s="34" t="s">
        <v>37785</v>
      </c>
      <c r="CG33920"/>
      <c r="CI33920" s="378">
        <v>57790</v>
      </c>
    </row>
    <row r="33921" spans="82:87">
      <c r="CD33921" s="34" t="s">
        <v>37786</v>
      </c>
      <c r="CG33921"/>
      <c r="CI33921" s="378">
        <v>57790</v>
      </c>
    </row>
    <row r="33922" spans="82:87">
      <c r="CD33922" s="34" t="s">
        <v>37787</v>
      </c>
      <c r="CG33922"/>
      <c r="CI33922" s="378">
        <v>57790</v>
      </c>
    </row>
    <row r="33923" spans="82:87">
      <c r="CD33923" s="34" t="s">
        <v>37788</v>
      </c>
      <c r="CG33923"/>
      <c r="CI33923" s="378">
        <v>57790</v>
      </c>
    </row>
    <row r="33924" spans="82:87">
      <c r="CD33924" s="34" t="s">
        <v>37789</v>
      </c>
      <c r="CG33924"/>
      <c r="CI33924" s="378">
        <v>57790</v>
      </c>
    </row>
    <row r="33925" spans="82:87">
      <c r="CD33925" s="34" t="s">
        <v>37790</v>
      </c>
      <c r="CG33925"/>
      <c r="CI33925" s="378">
        <v>57790</v>
      </c>
    </row>
    <row r="33926" spans="82:87">
      <c r="CD33926" s="34" t="s">
        <v>37791</v>
      </c>
      <c r="CG33926"/>
      <c r="CI33926" s="378">
        <v>57800</v>
      </c>
    </row>
    <row r="33927" spans="82:87">
      <c r="CD33927" s="34" t="s">
        <v>37792</v>
      </c>
      <c r="CG33927"/>
      <c r="CI33927" s="378">
        <v>57800</v>
      </c>
    </row>
    <row r="33928" spans="82:87">
      <c r="CD33928" s="34" t="s">
        <v>37793</v>
      </c>
      <c r="CG33928"/>
      <c r="CI33928" s="378">
        <v>57800</v>
      </c>
    </row>
    <row r="33929" spans="82:87">
      <c r="CD33929" s="34" t="s">
        <v>37794</v>
      </c>
      <c r="CG33929"/>
      <c r="CI33929" s="378">
        <v>57800</v>
      </c>
    </row>
    <row r="33930" spans="82:87">
      <c r="CD33930" s="34" t="s">
        <v>37795</v>
      </c>
      <c r="CG33930"/>
      <c r="CI33930" s="378">
        <v>57800</v>
      </c>
    </row>
    <row r="33931" spans="82:87">
      <c r="CD33931" s="34" t="s">
        <v>37796</v>
      </c>
      <c r="CG33931"/>
      <c r="CI33931" s="378">
        <v>57801</v>
      </c>
    </row>
    <row r="33932" spans="82:87">
      <c r="CD33932" s="34" t="s">
        <v>37797</v>
      </c>
      <c r="CG33932"/>
      <c r="CI33932" s="378">
        <v>57802</v>
      </c>
    </row>
    <row r="33933" spans="82:87">
      <c r="CD33933" s="34" t="s">
        <v>37798</v>
      </c>
      <c r="CG33933"/>
      <c r="CI33933" s="378">
        <v>57803</v>
      </c>
    </row>
    <row r="33934" spans="82:87">
      <c r="CD33934" s="34" t="s">
        <v>37799</v>
      </c>
      <c r="CG33934"/>
      <c r="CI33934" s="378">
        <v>57804</v>
      </c>
    </row>
    <row r="33935" spans="82:87">
      <c r="CD33935" s="34" t="s">
        <v>37800</v>
      </c>
      <c r="CG33935"/>
      <c r="CI33935" s="378">
        <v>57805</v>
      </c>
    </row>
    <row r="33936" spans="82:87">
      <c r="CD33936" s="34" t="s">
        <v>37801</v>
      </c>
      <c r="CG33936"/>
      <c r="CI33936" s="378">
        <v>57806</v>
      </c>
    </row>
    <row r="33937" spans="82:87">
      <c r="CD33937" s="34" t="s">
        <v>37802</v>
      </c>
      <c r="CG33937"/>
      <c r="CI33937" s="378">
        <v>57807</v>
      </c>
    </row>
    <row r="33938" spans="82:87">
      <c r="CD33938" s="34" t="s">
        <v>37803</v>
      </c>
      <c r="CG33938"/>
      <c r="CI33938" s="378">
        <v>57808</v>
      </c>
    </row>
    <row r="33939" spans="82:87">
      <c r="CD33939" s="34" t="s">
        <v>37804</v>
      </c>
      <c r="CG33939"/>
      <c r="CI33939" s="378">
        <v>57809</v>
      </c>
    </row>
    <row r="33940" spans="82:87">
      <c r="CD33940" s="34" t="s">
        <v>37805</v>
      </c>
      <c r="CG33940"/>
      <c r="CI33940" s="378">
        <v>57810</v>
      </c>
    </row>
    <row r="33941" spans="82:87">
      <c r="CD33941" s="34" t="s">
        <v>37806</v>
      </c>
      <c r="CG33941"/>
      <c r="CI33941" s="378">
        <v>57810</v>
      </c>
    </row>
    <row r="33942" spans="82:87">
      <c r="CD33942" s="34" t="s">
        <v>37807</v>
      </c>
      <c r="CG33942"/>
      <c r="CI33942" s="378">
        <v>57810</v>
      </c>
    </row>
    <row r="33943" spans="82:87">
      <c r="CD33943" s="34" t="s">
        <v>37808</v>
      </c>
      <c r="CG33943"/>
      <c r="CI33943" s="378">
        <v>57810</v>
      </c>
    </row>
    <row r="33944" spans="82:87">
      <c r="CD33944" s="34" t="s">
        <v>37809</v>
      </c>
      <c r="CG33944"/>
      <c r="CI33944" s="378">
        <v>57810</v>
      </c>
    </row>
    <row r="33945" spans="82:87">
      <c r="CD33945" s="34" t="s">
        <v>37810</v>
      </c>
      <c r="CG33945"/>
      <c r="CI33945" s="378">
        <v>57810</v>
      </c>
    </row>
    <row r="33946" spans="82:87">
      <c r="CD33946" s="34" t="s">
        <v>37811</v>
      </c>
      <c r="CG33946"/>
      <c r="CI33946" s="378">
        <v>57810</v>
      </c>
    </row>
    <row r="33947" spans="82:87">
      <c r="CD33947" s="34" t="s">
        <v>37812</v>
      </c>
      <c r="CG33947"/>
      <c r="CI33947" s="378">
        <v>57810</v>
      </c>
    </row>
    <row r="33948" spans="82:87">
      <c r="CD33948" s="34" t="s">
        <v>37813</v>
      </c>
      <c r="CG33948"/>
      <c r="CI33948" s="378">
        <v>57810</v>
      </c>
    </row>
    <row r="33949" spans="82:87">
      <c r="CD33949" s="34" t="s">
        <v>37814</v>
      </c>
      <c r="CG33949"/>
      <c r="CI33949" s="378">
        <v>57810</v>
      </c>
    </row>
    <row r="33950" spans="82:87">
      <c r="CD33950" s="34" t="s">
        <v>37815</v>
      </c>
      <c r="CG33950"/>
      <c r="CI33950" s="378">
        <v>57810</v>
      </c>
    </row>
    <row r="33951" spans="82:87">
      <c r="CD33951" s="34" t="s">
        <v>37816</v>
      </c>
      <c r="CG33951"/>
      <c r="CI33951" s="378">
        <v>57810</v>
      </c>
    </row>
    <row r="33952" spans="82:87">
      <c r="CD33952" s="34" t="s">
        <v>37817</v>
      </c>
      <c r="CG33952"/>
      <c r="CI33952" s="378">
        <v>57810</v>
      </c>
    </row>
    <row r="33953" spans="82:87">
      <c r="CD33953" s="34" t="s">
        <v>37818</v>
      </c>
      <c r="CG33953"/>
      <c r="CI33953" s="378">
        <v>57815</v>
      </c>
    </row>
    <row r="33954" spans="82:87">
      <c r="CD33954" s="34" t="s">
        <v>37819</v>
      </c>
      <c r="CG33954"/>
      <c r="CI33954" s="378">
        <v>57820</v>
      </c>
    </row>
    <row r="33955" spans="82:87">
      <c r="CD33955" s="34" t="s">
        <v>37820</v>
      </c>
      <c r="CG33955"/>
      <c r="CI33955" s="378">
        <v>57820</v>
      </c>
    </row>
    <row r="33956" spans="82:87">
      <c r="CD33956" s="34" t="s">
        <v>37821</v>
      </c>
      <c r="CG33956"/>
      <c r="CI33956" s="378">
        <v>57820</v>
      </c>
    </row>
    <row r="33957" spans="82:87">
      <c r="CD33957" s="34" t="s">
        <v>37822</v>
      </c>
      <c r="CG33957"/>
      <c r="CI33957" s="378">
        <v>57820</v>
      </c>
    </row>
    <row r="33958" spans="82:87">
      <c r="CD33958" s="34" t="s">
        <v>37823</v>
      </c>
      <c r="CG33958"/>
      <c r="CI33958" s="378">
        <v>57820</v>
      </c>
    </row>
    <row r="33959" spans="82:87">
      <c r="CD33959" s="34" t="s">
        <v>37824</v>
      </c>
      <c r="CG33959"/>
      <c r="CI33959" s="378">
        <v>57820</v>
      </c>
    </row>
    <row r="33960" spans="82:87">
      <c r="CD33960" s="34" t="s">
        <v>37825</v>
      </c>
      <c r="CG33960"/>
      <c r="CI33960" s="378">
        <v>57830</v>
      </c>
    </row>
    <row r="33961" spans="82:87">
      <c r="CD33961" s="34" t="s">
        <v>37826</v>
      </c>
      <c r="CG33961"/>
      <c r="CI33961" s="378">
        <v>57830</v>
      </c>
    </row>
    <row r="33962" spans="82:87">
      <c r="CD33962" s="34" t="s">
        <v>37827</v>
      </c>
      <c r="CG33962"/>
      <c r="CI33962" s="378">
        <v>57830</v>
      </c>
    </row>
    <row r="33963" spans="82:87">
      <c r="CD33963" s="34" t="s">
        <v>37828</v>
      </c>
      <c r="CG33963"/>
      <c r="CI33963" s="378">
        <v>57830</v>
      </c>
    </row>
    <row r="33964" spans="82:87">
      <c r="CD33964" s="34" t="s">
        <v>37829</v>
      </c>
      <c r="CG33964"/>
      <c r="CI33964" s="378">
        <v>57830</v>
      </c>
    </row>
    <row r="33965" spans="82:87">
      <c r="CD33965" s="34" t="s">
        <v>37830</v>
      </c>
      <c r="CG33965"/>
      <c r="CI33965" s="378">
        <v>57830</v>
      </c>
    </row>
    <row r="33966" spans="82:87">
      <c r="CD33966" s="34" t="s">
        <v>37831</v>
      </c>
      <c r="CG33966"/>
      <c r="CI33966" s="378">
        <v>57830</v>
      </c>
    </row>
    <row r="33967" spans="82:87">
      <c r="CD33967" s="34" t="s">
        <v>37832</v>
      </c>
      <c r="CG33967"/>
      <c r="CI33967" s="378">
        <v>57830</v>
      </c>
    </row>
    <row r="33968" spans="82:87">
      <c r="CD33968" s="34" t="s">
        <v>37833</v>
      </c>
      <c r="CG33968"/>
      <c r="CI33968" s="378">
        <v>57830</v>
      </c>
    </row>
    <row r="33969" spans="82:87">
      <c r="CD33969" s="34" t="s">
        <v>37834</v>
      </c>
      <c r="CG33969"/>
      <c r="CI33969" s="378">
        <v>57830</v>
      </c>
    </row>
    <row r="33970" spans="82:87">
      <c r="CD33970" s="34" t="s">
        <v>37835</v>
      </c>
      <c r="CG33970"/>
      <c r="CI33970" s="378">
        <v>57830</v>
      </c>
    </row>
    <row r="33971" spans="82:87">
      <c r="CD33971" s="34" t="s">
        <v>37836</v>
      </c>
      <c r="CG33971"/>
      <c r="CI33971" s="378">
        <v>57830</v>
      </c>
    </row>
    <row r="33972" spans="82:87">
      <c r="CD33972" s="34" t="s">
        <v>37837</v>
      </c>
      <c r="CG33972"/>
      <c r="CI33972" s="378">
        <v>57830</v>
      </c>
    </row>
    <row r="33973" spans="82:87">
      <c r="CD33973" s="34" t="s">
        <v>37838</v>
      </c>
      <c r="CG33973"/>
      <c r="CI33973" s="378">
        <v>57840</v>
      </c>
    </row>
    <row r="33974" spans="82:87">
      <c r="CD33974" s="34" t="s">
        <v>37839</v>
      </c>
      <c r="CG33974"/>
      <c r="CI33974" s="378">
        <v>57840</v>
      </c>
    </row>
    <row r="33975" spans="82:87">
      <c r="CD33975" s="34" t="s">
        <v>37840</v>
      </c>
      <c r="CG33975"/>
      <c r="CI33975" s="378">
        <v>57850</v>
      </c>
    </row>
    <row r="33976" spans="82:87">
      <c r="CD33976" s="34" t="s">
        <v>37841</v>
      </c>
      <c r="CG33976"/>
      <c r="CI33976" s="378">
        <v>57850</v>
      </c>
    </row>
    <row r="33977" spans="82:87">
      <c r="CD33977" s="34" t="s">
        <v>37842</v>
      </c>
      <c r="CG33977"/>
      <c r="CI33977" s="378">
        <v>57850</v>
      </c>
    </row>
    <row r="33978" spans="82:87">
      <c r="CD33978" s="34" t="s">
        <v>37843</v>
      </c>
      <c r="CG33978"/>
      <c r="CI33978" s="378">
        <v>57855</v>
      </c>
    </row>
    <row r="33979" spans="82:87">
      <c r="CD33979" s="34" t="s">
        <v>37844</v>
      </c>
      <c r="CG33979"/>
      <c r="CI33979" s="378">
        <v>57860</v>
      </c>
    </row>
    <row r="33980" spans="82:87">
      <c r="CD33980" s="34" t="s">
        <v>37845</v>
      </c>
      <c r="CG33980"/>
      <c r="CI33980" s="378">
        <v>57860</v>
      </c>
    </row>
    <row r="33981" spans="82:87">
      <c r="CD33981" s="34" t="s">
        <v>37846</v>
      </c>
      <c r="CG33981"/>
      <c r="CI33981" s="378">
        <v>57860</v>
      </c>
    </row>
    <row r="33982" spans="82:87">
      <c r="CD33982" s="34" t="s">
        <v>37847</v>
      </c>
      <c r="CG33982"/>
      <c r="CI33982" s="378">
        <v>57865</v>
      </c>
    </row>
    <row r="33983" spans="82:87">
      <c r="CD33983" s="34" t="s">
        <v>37848</v>
      </c>
      <c r="CG33983"/>
      <c r="CI33983" s="378">
        <v>57870</v>
      </c>
    </row>
    <row r="33984" spans="82:87">
      <c r="CD33984" s="34" t="s">
        <v>37849</v>
      </c>
      <c r="CG33984"/>
      <c r="CI33984" s="378">
        <v>57870</v>
      </c>
    </row>
    <row r="33985" spans="82:87">
      <c r="CD33985" s="34" t="s">
        <v>37850</v>
      </c>
      <c r="CG33985"/>
      <c r="CI33985" s="378">
        <v>57870</v>
      </c>
    </row>
    <row r="33986" spans="82:87">
      <c r="CD33986" s="34" t="s">
        <v>37851</v>
      </c>
      <c r="CG33986"/>
      <c r="CI33986" s="378">
        <v>57870</v>
      </c>
    </row>
    <row r="33987" spans="82:87">
      <c r="CD33987" s="34" t="s">
        <v>37852</v>
      </c>
      <c r="CG33987"/>
      <c r="CI33987" s="378">
        <v>57870</v>
      </c>
    </row>
    <row r="33988" spans="82:87">
      <c r="CD33988" s="34" t="s">
        <v>37853</v>
      </c>
      <c r="CG33988"/>
      <c r="CI33988" s="378">
        <v>57870</v>
      </c>
    </row>
    <row r="33989" spans="82:87">
      <c r="CD33989" s="34" t="s">
        <v>37854</v>
      </c>
      <c r="CG33989"/>
      <c r="CI33989" s="378">
        <v>57880</v>
      </c>
    </row>
    <row r="33990" spans="82:87">
      <c r="CD33990" s="34" t="s">
        <v>37855</v>
      </c>
      <c r="CG33990"/>
      <c r="CI33990" s="378">
        <v>57880</v>
      </c>
    </row>
    <row r="33991" spans="82:87">
      <c r="CD33991" s="34" t="s">
        <v>37856</v>
      </c>
      <c r="CG33991"/>
      <c r="CI33991" s="378">
        <v>57880</v>
      </c>
    </row>
    <row r="33992" spans="82:87">
      <c r="CD33992" s="34" t="s">
        <v>37857</v>
      </c>
      <c r="CG33992"/>
      <c r="CI33992" s="378">
        <v>57890</v>
      </c>
    </row>
    <row r="33993" spans="82:87">
      <c r="CD33993" s="34" t="s">
        <v>37858</v>
      </c>
      <c r="CG33993"/>
      <c r="CI33993" s="378">
        <v>57890</v>
      </c>
    </row>
    <row r="33994" spans="82:87">
      <c r="CD33994" s="34" t="s">
        <v>37859</v>
      </c>
      <c r="CG33994"/>
      <c r="CI33994" s="378">
        <v>57905</v>
      </c>
    </row>
    <row r="33995" spans="82:87">
      <c r="CD33995" s="34" t="s">
        <v>37860</v>
      </c>
      <c r="CG33995"/>
      <c r="CI33995" s="378">
        <v>57905</v>
      </c>
    </row>
    <row r="33996" spans="82:87">
      <c r="CD33996" s="34" t="s">
        <v>37861</v>
      </c>
      <c r="CG33996"/>
      <c r="CI33996" s="378">
        <v>57905</v>
      </c>
    </row>
    <row r="33997" spans="82:87">
      <c r="CD33997" s="34" t="s">
        <v>37862</v>
      </c>
      <c r="CG33997"/>
      <c r="CI33997" s="378">
        <v>57906</v>
      </c>
    </row>
    <row r="33998" spans="82:87">
      <c r="CD33998" s="34" t="s">
        <v>37863</v>
      </c>
      <c r="CG33998"/>
      <c r="CI33998" s="378">
        <v>57910</v>
      </c>
    </row>
    <row r="33999" spans="82:87">
      <c r="CD33999" s="34" t="s">
        <v>37864</v>
      </c>
      <c r="CG33999"/>
      <c r="CI33999" s="378">
        <v>57910</v>
      </c>
    </row>
    <row r="34000" spans="82:87">
      <c r="CD34000" s="34" t="s">
        <v>37865</v>
      </c>
      <c r="CG34000"/>
      <c r="CI34000" s="378">
        <v>57911</v>
      </c>
    </row>
    <row r="34001" spans="82:87">
      <c r="CD34001" s="34" t="s">
        <v>37866</v>
      </c>
      <c r="CG34001"/>
      <c r="CI34001" s="378">
        <v>57912</v>
      </c>
    </row>
    <row r="34002" spans="82:87">
      <c r="CD34002" s="34" t="s">
        <v>37867</v>
      </c>
      <c r="CG34002"/>
      <c r="CI34002" s="378">
        <v>57913</v>
      </c>
    </row>
    <row r="34003" spans="82:87">
      <c r="CD34003" s="34" t="s">
        <v>37868</v>
      </c>
      <c r="CG34003"/>
      <c r="CI34003" s="378">
        <v>57914</v>
      </c>
    </row>
    <row r="34004" spans="82:87">
      <c r="CD34004" s="34" t="s">
        <v>37869</v>
      </c>
      <c r="CG34004"/>
      <c r="CI34004" s="378">
        <v>57915</v>
      </c>
    </row>
    <row r="34005" spans="82:87">
      <c r="CD34005" s="34" t="s">
        <v>37870</v>
      </c>
      <c r="CG34005"/>
      <c r="CI34005" s="378">
        <v>57916</v>
      </c>
    </row>
    <row r="34006" spans="82:87">
      <c r="CD34006" s="34" t="s">
        <v>37871</v>
      </c>
      <c r="CG34006"/>
      <c r="CI34006" s="378">
        <v>57917</v>
      </c>
    </row>
    <row r="34007" spans="82:87">
      <c r="CD34007" s="34" t="s">
        <v>37872</v>
      </c>
      <c r="CG34007"/>
      <c r="CI34007" s="378">
        <v>57918</v>
      </c>
    </row>
    <row r="34008" spans="82:87">
      <c r="CD34008" s="34" t="s">
        <v>37873</v>
      </c>
      <c r="CG34008"/>
      <c r="CI34008" s="378">
        <v>57919</v>
      </c>
    </row>
    <row r="34009" spans="82:87">
      <c r="CD34009" s="34" t="s">
        <v>37874</v>
      </c>
      <c r="CG34009"/>
      <c r="CI34009" s="378">
        <v>57920</v>
      </c>
    </row>
    <row r="34010" spans="82:87">
      <c r="CD34010" s="34" t="s">
        <v>37875</v>
      </c>
      <c r="CG34010"/>
      <c r="CI34010" s="378">
        <v>57920</v>
      </c>
    </row>
    <row r="34011" spans="82:87">
      <c r="CD34011" s="34" t="s">
        <v>37876</v>
      </c>
      <c r="CG34011"/>
      <c r="CI34011" s="378">
        <v>57920</v>
      </c>
    </row>
    <row r="34012" spans="82:87">
      <c r="CD34012" s="34" t="s">
        <v>37877</v>
      </c>
      <c r="CG34012"/>
      <c r="CI34012" s="378">
        <v>57920</v>
      </c>
    </row>
    <row r="34013" spans="82:87">
      <c r="CD34013" s="34" t="s">
        <v>37878</v>
      </c>
      <c r="CG34013"/>
      <c r="CI34013" s="378">
        <v>57920</v>
      </c>
    </row>
    <row r="34014" spans="82:87">
      <c r="CD34014" s="34" t="s">
        <v>37879</v>
      </c>
      <c r="CG34014"/>
      <c r="CI34014" s="378">
        <v>57920</v>
      </c>
    </row>
    <row r="34015" spans="82:87">
      <c r="CD34015" s="34" t="s">
        <v>37880</v>
      </c>
      <c r="CG34015"/>
      <c r="CI34015" s="378">
        <v>57920</v>
      </c>
    </row>
    <row r="34016" spans="82:87">
      <c r="CD34016" s="34" t="s">
        <v>37881</v>
      </c>
      <c r="CG34016"/>
      <c r="CI34016" s="378">
        <v>57920</v>
      </c>
    </row>
    <row r="34017" spans="82:87">
      <c r="CD34017" s="34" t="s">
        <v>37882</v>
      </c>
      <c r="CG34017"/>
      <c r="CI34017" s="378">
        <v>57920</v>
      </c>
    </row>
    <row r="34018" spans="82:87">
      <c r="CD34018" s="34" t="s">
        <v>37883</v>
      </c>
      <c r="CG34018"/>
      <c r="CI34018" s="378">
        <v>57925</v>
      </c>
    </row>
    <row r="34019" spans="82:87">
      <c r="CD34019" s="34" t="s">
        <v>37884</v>
      </c>
      <c r="CG34019"/>
      <c r="CI34019" s="378">
        <v>57930</v>
      </c>
    </row>
    <row r="34020" spans="82:87">
      <c r="CD34020" s="34" t="s">
        <v>37885</v>
      </c>
      <c r="CG34020"/>
      <c r="CI34020" s="378">
        <v>57930</v>
      </c>
    </row>
    <row r="34021" spans="82:87">
      <c r="CD34021" s="34" t="s">
        <v>37886</v>
      </c>
      <c r="CG34021"/>
      <c r="CI34021" s="378">
        <v>57930</v>
      </c>
    </row>
    <row r="34022" spans="82:87">
      <c r="CD34022" s="34" t="s">
        <v>37887</v>
      </c>
      <c r="CG34022"/>
      <c r="CI34022" s="378">
        <v>57930</v>
      </c>
    </row>
    <row r="34023" spans="82:87">
      <c r="CD34023" s="34" t="s">
        <v>37888</v>
      </c>
      <c r="CG34023"/>
      <c r="CI34023" s="378">
        <v>57930</v>
      </c>
    </row>
    <row r="34024" spans="82:87">
      <c r="CD34024" s="34" t="s">
        <v>37889</v>
      </c>
      <c r="CG34024"/>
      <c r="CI34024" s="378">
        <v>57930</v>
      </c>
    </row>
    <row r="34025" spans="82:87">
      <c r="CD34025" s="34" t="s">
        <v>37890</v>
      </c>
      <c r="CG34025"/>
      <c r="CI34025" s="378">
        <v>57930</v>
      </c>
    </row>
    <row r="34026" spans="82:87">
      <c r="CD34026" s="34" t="s">
        <v>37891</v>
      </c>
      <c r="CG34026"/>
      <c r="CI34026" s="378">
        <v>57930</v>
      </c>
    </row>
    <row r="34027" spans="82:87">
      <c r="CD34027" s="34" t="s">
        <v>37892</v>
      </c>
      <c r="CG34027"/>
      <c r="CI34027" s="378">
        <v>57930</v>
      </c>
    </row>
    <row r="34028" spans="82:87">
      <c r="CD34028" s="34" t="s">
        <v>37893</v>
      </c>
      <c r="CG34028"/>
      <c r="CI34028" s="378">
        <v>57930</v>
      </c>
    </row>
    <row r="34029" spans="82:87">
      <c r="CD34029" s="34" t="s">
        <v>37894</v>
      </c>
      <c r="CG34029"/>
      <c r="CI34029" s="378">
        <v>57930</v>
      </c>
    </row>
    <row r="34030" spans="82:87">
      <c r="CD34030" s="34" t="s">
        <v>37895</v>
      </c>
      <c r="CG34030"/>
      <c r="CI34030" s="378">
        <v>57930</v>
      </c>
    </row>
    <row r="34031" spans="82:87">
      <c r="CD34031" s="34" t="s">
        <v>37896</v>
      </c>
      <c r="CG34031"/>
      <c r="CI34031" s="378">
        <v>57930</v>
      </c>
    </row>
    <row r="34032" spans="82:87">
      <c r="CD34032" s="34" t="s">
        <v>37897</v>
      </c>
      <c r="CG34032"/>
      <c r="CI34032" s="378">
        <v>57935</v>
      </c>
    </row>
    <row r="34033" spans="82:87">
      <c r="CD34033" s="34" t="s">
        <v>37898</v>
      </c>
      <c r="CG34033"/>
      <c r="CI34033" s="378">
        <v>57940</v>
      </c>
    </row>
    <row r="34034" spans="82:87">
      <c r="CD34034" s="34" t="s">
        <v>37899</v>
      </c>
      <c r="CG34034"/>
      <c r="CI34034" s="378">
        <v>57940</v>
      </c>
    </row>
    <row r="34035" spans="82:87">
      <c r="CD34035" s="34" t="s">
        <v>37900</v>
      </c>
      <c r="CG34035"/>
      <c r="CI34035" s="378">
        <v>57940</v>
      </c>
    </row>
    <row r="34036" spans="82:87">
      <c r="CD34036" s="34" t="s">
        <v>37901</v>
      </c>
      <c r="CG34036"/>
      <c r="CI34036" s="378">
        <v>57941</v>
      </c>
    </row>
    <row r="34037" spans="82:87">
      <c r="CD34037" s="34" t="s">
        <v>37902</v>
      </c>
      <c r="CG34037"/>
      <c r="CI34037" s="378">
        <v>57942</v>
      </c>
    </row>
    <row r="34038" spans="82:87">
      <c r="CD34038" s="34" t="s">
        <v>37903</v>
      </c>
      <c r="CG34038"/>
      <c r="CI34038" s="378">
        <v>57943</v>
      </c>
    </row>
    <row r="34039" spans="82:87">
      <c r="CD34039" s="34" t="s">
        <v>37904</v>
      </c>
      <c r="CG34039"/>
      <c r="CI34039" s="378">
        <v>57944</v>
      </c>
    </row>
    <row r="34040" spans="82:87">
      <c r="CD34040" s="34" t="s">
        <v>37905</v>
      </c>
      <c r="CG34040"/>
      <c r="CI34040" s="378">
        <v>57945</v>
      </c>
    </row>
    <row r="34041" spans="82:87">
      <c r="CD34041" s="34" t="s">
        <v>37906</v>
      </c>
      <c r="CG34041"/>
      <c r="CI34041" s="378">
        <v>57946</v>
      </c>
    </row>
    <row r="34042" spans="82:87">
      <c r="CD34042" s="34" t="s">
        <v>37907</v>
      </c>
      <c r="CG34042"/>
      <c r="CI34042" s="378">
        <v>57947</v>
      </c>
    </row>
    <row r="34043" spans="82:87">
      <c r="CD34043" s="34" t="s">
        <v>37908</v>
      </c>
      <c r="CG34043"/>
      <c r="CI34043" s="378">
        <v>57948</v>
      </c>
    </row>
    <row r="34044" spans="82:87">
      <c r="CD34044" s="34" t="s">
        <v>37909</v>
      </c>
      <c r="CG34044"/>
      <c r="CI34044" s="378">
        <v>57949</v>
      </c>
    </row>
    <row r="34045" spans="82:87">
      <c r="CD34045" s="34" t="s">
        <v>37910</v>
      </c>
      <c r="CG34045"/>
      <c r="CI34045" s="378">
        <v>57950</v>
      </c>
    </row>
    <row r="34046" spans="82:87">
      <c r="CD34046" s="34" t="s">
        <v>37911</v>
      </c>
      <c r="CG34046"/>
      <c r="CI34046" s="378">
        <v>57951</v>
      </c>
    </row>
    <row r="34047" spans="82:87">
      <c r="CD34047" s="34" t="s">
        <v>37912</v>
      </c>
      <c r="CG34047"/>
      <c r="CI34047" s="378">
        <v>57952</v>
      </c>
    </row>
    <row r="34048" spans="82:87">
      <c r="CD34048" s="34" t="s">
        <v>37913</v>
      </c>
      <c r="CG34048"/>
      <c r="CI34048" s="378">
        <v>57953</v>
      </c>
    </row>
    <row r="34049" spans="82:87">
      <c r="CD34049" s="34" t="s">
        <v>37914</v>
      </c>
      <c r="CG34049"/>
      <c r="CI34049" s="378">
        <v>57954</v>
      </c>
    </row>
    <row r="34050" spans="82:87">
      <c r="CD34050" s="34" t="s">
        <v>37915</v>
      </c>
      <c r="CG34050"/>
      <c r="CI34050" s="378">
        <v>57955</v>
      </c>
    </row>
    <row r="34051" spans="82:87">
      <c r="CD34051" s="34" t="s">
        <v>37916</v>
      </c>
      <c r="CG34051"/>
      <c r="CI34051" s="378">
        <v>57956</v>
      </c>
    </row>
    <row r="34052" spans="82:87">
      <c r="CD34052" s="34" t="s">
        <v>37917</v>
      </c>
      <c r="CG34052"/>
      <c r="CI34052" s="378">
        <v>57957</v>
      </c>
    </row>
    <row r="34053" spans="82:87">
      <c r="CD34053" s="34" t="s">
        <v>37918</v>
      </c>
      <c r="CG34053"/>
      <c r="CI34053" s="378">
        <v>57958</v>
      </c>
    </row>
    <row r="34054" spans="82:87">
      <c r="CD34054" s="34" t="s">
        <v>37919</v>
      </c>
      <c r="CG34054"/>
      <c r="CI34054" s="378">
        <v>57959</v>
      </c>
    </row>
    <row r="34055" spans="82:87">
      <c r="CD34055" s="34" t="s">
        <v>37920</v>
      </c>
      <c r="CG34055"/>
      <c r="CI34055" s="378">
        <v>57960</v>
      </c>
    </row>
    <row r="34056" spans="82:87">
      <c r="CD34056" s="34" t="s">
        <v>37921</v>
      </c>
      <c r="CG34056"/>
      <c r="CI34056" s="378">
        <v>57960</v>
      </c>
    </row>
    <row r="34057" spans="82:87">
      <c r="CD34057" s="34" t="s">
        <v>37922</v>
      </c>
      <c r="CG34057"/>
      <c r="CI34057" s="378">
        <v>57961</v>
      </c>
    </row>
    <row r="34058" spans="82:87">
      <c r="CD34058" s="34" t="s">
        <v>37923</v>
      </c>
      <c r="CG34058"/>
      <c r="CI34058" s="378">
        <v>57962</v>
      </c>
    </row>
    <row r="34059" spans="82:87">
      <c r="CD34059" s="34" t="s">
        <v>37924</v>
      </c>
      <c r="CG34059"/>
      <c r="CI34059" s="378">
        <v>57963</v>
      </c>
    </row>
    <row r="34060" spans="82:87">
      <c r="CD34060" s="34" t="s">
        <v>37925</v>
      </c>
      <c r="CG34060"/>
      <c r="CI34060" s="378">
        <v>57964</v>
      </c>
    </row>
    <row r="34061" spans="82:87">
      <c r="CD34061" s="34" t="s">
        <v>37926</v>
      </c>
      <c r="CG34061"/>
      <c r="CI34061" s="378">
        <v>57965</v>
      </c>
    </row>
    <row r="34062" spans="82:87">
      <c r="CD34062" s="34" t="s">
        <v>37927</v>
      </c>
      <c r="CG34062"/>
      <c r="CI34062" s="378">
        <v>57966</v>
      </c>
    </row>
    <row r="34063" spans="82:87">
      <c r="CD34063" s="34" t="s">
        <v>37928</v>
      </c>
      <c r="CG34063"/>
      <c r="CI34063" s="378">
        <v>57967</v>
      </c>
    </row>
    <row r="34064" spans="82:87">
      <c r="CD34064" s="34" t="s">
        <v>37929</v>
      </c>
      <c r="CG34064"/>
      <c r="CI34064" s="378">
        <v>57968</v>
      </c>
    </row>
    <row r="34065" spans="82:87">
      <c r="CD34065" s="34" t="s">
        <v>37930</v>
      </c>
      <c r="CG34065"/>
      <c r="CI34065" s="378">
        <v>57969</v>
      </c>
    </row>
    <row r="34066" spans="82:87">
      <c r="CD34066" s="34" t="s">
        <v>37931</v>
      </c>
      <c r="CG34066"/>
      <c r="CI34066" s="378">
        <v>57970</v>
      </c>
    </row>
    <row r="34067" spans="82:87">
      <c r="CD34067" s="34" t="s">
        <v>37932</v>
      </c>
      <c r="CG34067"/>
      <c r="CI34067" s="378">
        <v>57970</v>
      </c>
    </row>
    <row r="34068" spans="82:87">
      <c r="CD34068" s="34" t="s">
        <v>37933</v>
      </c>
      <c r="CG34068"/>
      <c r="CI34068" s="378">
        <v>57970</v>
      </c>
    </row>
    <row r="34069" spans="82:87">
      <c r="CD34069" s="34" t="s">
        <v>37934</v>
      </c>
      <c r="CG34069"/>
      <c r="CI34069" s="378">
        <v>57970</v>
      </c>
    </row>
    <row r="34070" spans="82:87">
      <c r="CD34070" s="34" t="s">
        <v>37935</v>
      </c>
      <c r="CG34070"/>
      <c r="CI34070" s="378">
        <v>57970</v>
      </c>
    </row>
    <row r="34071" spans="82:87">
      <c r="CD34071" s="34" t="s">
        <v>37936</v>
      </c>
      <c r="CG34071"/>
      <c r="CI34071" s="378">
        <v>57970</v>
      </c>
    </row>
    <row r="34072" spans="82:87">
      <c r="CD34072" s="34" t="s">
        <v>37937</v>
      </c>
      <c r="CG34072"/>
      <c r="CI34072" s="378">
        <v>57970</v>
      </c>
    </row>
    <row r="34073" spans="82:87">
      <c r="CD34073" s="34" t="s">
        <v>37938</v>
      </c>
      <c r="CG34073"/>
      <c r="CI34073" s="378">
        <v>57970</v>
      </c>
    </row>
    <row r="34074" spans="82:87">
      <c r="CD34074" s="34" t="s">
        <v>37939</v>
      </c>
      <c r="CG34074"/>
      <c r="CI34074" s="378">
        <v>57970</v>
      </c>
    </row>
    <row r="34075" spans="82:87">
      <c r="CD34075" s="34" t="s">
        <v>37940</v>
      </c>
      <c r="CG34075"/>
      <c r="CI34075" s="378">
        <v>57970</v>
      </c>
    </row>
    <row r="34076" spans="82:87">
      <c r="CD34076" s="34" t="s">
        <v>37941</v>
      </c>
      <c r="CG34076"/>
      <c r="CI34076" s="378">
        <v>57970</v>
      </c>
    </row>
    <row r="34077" spans="82:87">
      <c r="CD34077" s="34" t="s">
        <v>37942</v>
      </c>
      <c r="CG34077"/>
      <c r="CI34077" s="378">
        <v>57970</v>
      </c>
    </row>
    <row r="34078" spans="82:87">
      <c r="CD34078" s="34" t="s">
        <v>37943</v>
      </c>
      <c r="CG34078"/>
      <c r="CI34078" s="378">
        <v>57971</v>
      </c>
    </row>
    <row r="34079" spans="82:87">
      <c r="CD34079" s="34" t="s">
        <v>37944</v>
      </c>
      <c r="CG34079"/>
      <c r="CI34079" s="378">
        <v>57972</v>
      </c>
    </row>
    <row r="34080" spans="82:87">
      <c r="CD34080" s="34" t="s">
        <v>37945</v>
      </c>
      <c r="CG34080"/>
      <c r="CI34080" s="378">
        <v>57973</v>
      </c>
    </row>
    <row r="34081" spans="82:87">
      <c r="CD34081" s="34" t="s">
        <v>37946</v>
      </c>
      <c r="CG34081"/>
      <c r="CI34081" s="378">
        <v>57974</v>
      </c>
    </row>
    <row r="34082" spans="82:87">
      <c r="CD34082" s="34" t="s">
        <v>37947</v>
      </c>
      <c r="CG34082"/>
      <c r="CI34082" s="378">
        <v>57975</v>
      </c>
    </row>
    <row r="34083" spans="82:87">
      <c r="CD34083" s="34" t="s">
        <v>37948</v>
      </c>
      <c r="CG34083"/>
      <c r="CI34083" s="378">
        <v>57976</v>
      </c>
    </row>
    <row r="34084" spans="82:87">
      <c r="CD34084" s="34" t="s">
        <v>37949</v>
      </c>
      <c r="CG34084"/>
      <c r="CI34084" s="378">
        <v>57977</v>
      </c>
    </row>
    <row r="34085" spans="82:87">
      <c r="CD34085" s="34" t="s">
        <v>37950</v>
      </c>
      <c r="CG34085"/>
      <c r="CI34085" s="378">
        <v>57978</v>
      </c>
    </row>
    <row r="34086" spans="82:87">
      <c r="CD34086" s="34" t="s">
        <v>37951</v>
      </c>
      <c r="CG34086"/>
      <c r="CI34086" s="378">
        <v>57979</v>
      </c>
    </row>
    <row r="34087" spans="82:87">
      <c r="CD34087" s="34" t="s">
        <v>37952</v>
      </c>
      <c r="CG34087"/>
      <c r="CI34087" s="378">
        <v>57980</v>
      </c>
    </row>
    <row r="34088" spans="82:87">
      <c r="CD34088" s="34" t="s">
        <v>37953</v>
      </c>
      <c r="CG34088"/>
      <c r="CI34088" s="378">
        <v>57980</v>
      </c>
    </row>
    <row r="34089" spans="82:87">
      <c r="CD34089" s="34" t="s">
        <v>37954</v>
      </c>
      <c r="CG34089"/>
      <c r="CI34089" s="378">
        <v>57980</v>
      </c>
    </row>
    <row r="34090" spans="82:87">
      <c r="CD34090" s="34" t="s">
        <v>37955</v>
      </c>
      <c r="CG34090"/>
      <c r="CI34090" s="378">
        <v>57990</v>
      </c>
    </row>
    <row r="34091" spans="82:87">
      <c r="CD34091" s="34" t="s">
        <v>37956</v>
      </c>
      <c r="CG34091"/>
      <c r="CI34091" s="378">
        <v>57990</v>
      </c>
    </row>
    <row r="34092" spans="82:87">
      <c r="CD34092" s="34" t="s">
        <v>37957</v>
      </c>
      <c r="CG34092"/>
      <c r="CI34092" s="378">
        <v>57990</v>
      </c>
    </row>
    <row r="34093" spans="82:87">
      <c r="CD34093" s="34" t="s">
        <v>37958</v>
      </c>
      <c r="CG34093"/>
      <c r="CI34093" s="378">
        <v>57998</v>
      </c>
    </row>
    <row r="34094" spans="82:87">
      <c r="CD34094" s="34" t="s">
        <v>37959</v>
      </c>
      <c r="CG34094"/>
      <c r="CI34094" s="378">
        <v>58000</v>
      </c>
    </row>
    <row r="34095" spans="82:87">
      <c r="CD34095" s="34" t="s">
        <v>37960</v>
      </c>
      <c r="CG34095"/>
      <c r="CI34095" s="378">
        <v>58000</v>
      </c>
    </row>
    <row r="34096" spans="82:87">
      <c r="CD34096" s="34" t="s">
        <v>37961</v>
      </c>
      <c r="CG34096"/>
      <c r="CI34096" s="378">
        <v>58000</v>
      </c>
    </row>
    <row r="34097" spans="82:87">
      <c r="CD34097" s="34" t="s">
        <v>37962</v>
      </c>
      <c r="CG34097"/>
      <c r="CI34097" s="378">
        <v>58000</v>
      </c>
    </row>
    <row r="34098" spans="82:87">
      <c r="CD34098" s="34" t="s">
        <v>37963</v>
      </c>
      <c r="CG34098"/>
      <c r="CI34098" s="378">
        <v>58001</v>
      </c>
    </row>
    <row r="34099" spans="82:87">
      <c r="CD34099" s="34" t="s">
        <v>37964</v>
      </c>
      <c r="CG34099"/>
      <c r="CI34099" s="378">
        <v>58002</v>
      </c>
    </row>
    <row r="34100" spans="82:87">
      <c r="CD34100" s="34" t="s">
        <v>37965</v>
      </c>
      <c r="CG34100"/>
      <c r="CI34100" s="378">
        <v>58003</v>
      </c>
    </row>
    <row r="34101" spans="82:87">
      <c r="CD34101" s="34" t="s">
        <v>37966</v>
      </c>
      <c r="CG34101"/>
      <c r="CI34101" s="378">
        <v>58004</v>
      </c>
    </row>
    <row r="34102" spans="82:87">
      <c r="CD34102" s="34" t="s">
        <v>37967</v>
      </c>
      <c r="CG34102"/>
      <c r="CI34102" s="378">
        <v>58005</v>
      </c>
    </row>
    <row r="34103" spans="82:87">
      <c r="CD34103" s="34" t="s">
        <v>37968</v>
      </c>
      <c r="CG34103"/>
      <c r="CI34103" s="378">
        <v>58006</v>
      </c>
    </row>
    <row r="34104" spans="82:87">
      <c r="CD34104" s="34" t="s">
        <v>37969</v>
      </c>
      <c r="CG34104"/>
      <c r="CI34104" s="378">
        <v>58007</v>
      </c>
    </row>
    <row r="34105" spans="82:87">
      <c r="CD34105" s="34" t="s">
        <v>37970</v>
      </c>
      <c r="CG34105"/>
      <c r="CI34105" s="378">
        <v>58008</v>
      </c>
    </row>
    <row r="34106" spans="82:87">
      <c r="CD34106" s="34" t="s">
        <v>37971</v>
      </c>
      <c r="CG34106"/>
      <c r="CI34106" s="378">
        <v>58009</v>
      </c>
    </row>
    <row r="34107" spans="82:87">
      <c r="CD34107" s="34" t="s">
        <v>37972</v>
      </c>
      <c r="CG34107"/>
      <c r="CI34107" s="378">
        <v>58010</v>
      </c>
    </row>
    <row r="34108" spans="82:87">
      <c r="CD34108" s="34" t="s">
        <v>37973</v>
      </c>
      <c r="CG34108"/>
      <c r="CI34108" s="378">
        <v>58011</v>
      </c>
    </row>
    <row r="34109" spans="82:87">
      <c r="CD34109" s="34" t="s">
        <v>37974</v>
      </c>
      <c r="CG34109"/>
      <c r="CI34109" s="378">
        <v>58012</v>
      </c>
    </row>
    <row r="34110" spans="82:87">
      <c r="CD34110" s="34" t="s">
        <v>37975</v>
      </c>
      <c r="CG34110"/>
      <c r="CI34110" s="378">
        <v>58013</v>
      </c>
    </row>
    <row r="34111" spans="82:87">
      <c r="CD34111" s="34" t="s">
        <v>37976</v>
      </c>
      <c r="CG34111"/>
      <c r="CI34111" s="378">
        <v>58014</v>
      </c>
    </row>
    <row r="34112" spans="82:87">
      <c r="CD34112" s="34" t="s">
        <v>37977</v>
      </c>
      <c r="CG34112"/>
      <c r="CI34112" s="378">
        <v>58015</v>
      </c>
    </row>
    <row r="34113" spans="82:87">
      <c r="CD34113" s="34" t="s">
        <v>37978</v>
      </c>
      <c r="CG34113"/>
      <c r="CI34113" s="378">
        <v>58016</v>
      </c>
    </row>
    <row r="34114" spans="82:87">
      <c r="CD34114" s="34" t="s">
        <v>37979</v>
      </c>
      <c r="CG34114"/>
      <c r="CI34114" s="378">
        <v>58017</v>
      </c>
    </row>
    <row r="34115" spans="82:87">
      <c r="CD34115" s="34" t="s">
        <v>37980</v>
      </c>
      <c r="CG34115"/>
      <c r="CI34115" s="378">
        <v>58018</v>
      </c>
    </row>
    <row r="34116" spans="82:87">
      <c r="CD34116" s="34" t="s">
        <v>37981</v>
      </c>
      <c r="CG34116"/>
      <c r="CI34116" s="378">
        <v>58019</v>
      </c>
    </row>
    <row r="34117" spans="82:87">
      <c r="CD34117" s="34" t="s">
        <v>37982</v>
      </c>
      <c r="CG34117"/>
      <c r="CI34117" s="378">
        <v>58020</v>
      </c>
    </row>
    <row r="34118" spans="82:87">
      <c r="CD34118" s="34" t="s">
        <v>37983</v>
      </c>
      <c r="CG34118"/>
      <c r="CI34118" s="378">
        <v>58021</v>
      </c>
    </row>
    <row r="34119" spans="82:87">
      <c r="CD34119" s="34" t="s">
        <v>37984</v>
      </c>
      <c r="CG34119"/>
      <c r="CI34119" s="378">
        <v>58022</v>
      </c>
    </row>
    <row r="34120" spans="82:87">
      <c r="CD34120" s="34" t="s">
        <v>37985</v>
      </c>
      <c r="CG34120"/>
      <c r="CI34120" s="378">
        <v>58023</v>
      </c>
    </row>
    <row r="34121" spans="82:87">
      <c r="CD34121" s="34" t="s">
        <v>37986</v>
      </c>
      <c r="CG34121"/>
      <c r="CI34121" s="378">
        <v>58024</v>
      </c>
    </row>
    <row r="34122" spans="82:87">
      <c r="CD34122" s="34" t="s">
        <v>37987</v>
      </c>
      <c r="CG34122"/>
      <c r="CI34122" s="378">
        <v>58025</v>
      </c>
    </row>
    <row r="34123" spans="82:87">
      <c r="CD34123" s="34" t="s">
        <v>37988</v>
      </c>
      <c r="CG34123"/>
      <c r="CI34123" s="378">
        <v>58026</v>
      </c>
    </row>
    <row r="34124" spans="82:87">
      <c r="CD34124" s="34" t="s">
        <v>37989</v>
      </c>
      <c r="CG34124"/>
      <c r="CI34124" s="378">
        <v>58027</v>
      </c>
    </row>
    <row r="34125" spans="82:87">
      <c r="CD34125" s="34" t="s">
        <v>37990</v>
      </c>
      <c r="CG34125"/>
      <c r="CI34125" s="378">
        <v>58028</v>
      </c>
    </row>
    <row r="34126" spans="82:87">
      <c r="CD34126" s="34" t="s">
        <v>37991</v>
      </c>
      <c r="CG34126"/>
      <c r="CI34126" s="378">
        <v>58029</v>
      </c>
    </row>
    <row r="34127" spans="82:87">
      <c r="CD34127" s="34" t="s">
        <v>37992</v>
      </c>
      <c r="CG34127"/>
      <c r="CI34127" s="378">
        <v>58030</v>
      </c>
    </row>
    <row r="34128" spans="82:87">
      <c r="CD34128" s="34" t="s">
        <v>37993</v>
      </c>
      <c r="CG34128"/>
      <c r="CI34128" s="378">
        <v>58031</v>
      </c>
    </row>
    <row r="34129" spans="82:87">
      <c r="CD34129" s="34" t="s">
        <v>37994</v>
      </c>
      <c r="CG34129"/>
      <c r="CI34129" s="378">
        <v>58032</v>
      </c>
    </row>
    <row r="34130" spans="82:87">
      <c r="CD34130" s="34" t="s">
        <v>37995</v>
      </c>
      <c r="CG34130"/>
      <c r="CI34130" s="378">
        <v>58033</v>
      </c>
    </row>
    <row r="34131" spans="82:87">
      <c r="CD34131" s="34" t="s">
        <v>37996</v>
      </c>
      <c r="CG34131"/>
      <c r="CI34131" s="378">
        <v>58034</v>
      </c>
    </row>
    <row r="34132" spans="82:87">
      <c r="CD34132" s="34" t="s">
        <v>37997</v>
      </c>
      <c r="CG34132"/>
      <c r="CI34132" s="378">
        <v>58035</v>
      </c>
    </row>
    <row r="34133" spans="82:87">
      <c r="CD34133" s="34" t="s">
        <v>37998</v>
      </c>
      <c r="CG34133"/>
      <c r="CI34133" s="378">
        <v>58036</v>
      </c>
    </row>
    <row r="34134" spans="82:87">
      <c r="CD34134" s="34" t="s">
        <v>37999</v>
      </c>
      <c r="CG34134"/>
      <c r="CI34134" s="378">
        <v>58037</v>
      </c>
    </row>
    <row r="34135" spans="82:87">
      <c r="CD34135" s="34" t="s">
        <v>38000</v>
      </c>
      <c r="CG34135"/>
      <c r="CI34135" s="378">
        <v>58038</v>
      </c>
    </row>
    <row r="34136" spans="82:87">
      <c r="CD34136" s="34" t="s">
        <v>38001</v>
      </c>
      <c r="CG34136"/>
      <c r="CI34136" s="378">
        <v>58039</v>
      </c>
    </row>
    <row r="34137" spans="82:87">
      <c r="CD34137" s="34" t="s">
        <v>38002</v>
      </c>
      <c r="CG34137"/>
      <c r="CI34137" s="378">
        <v>58110</v>
      </c>
    </row>
    <row r="34138" spans="82:87">
      <c r="CD34138" s="34" t="s">
        <v>38003</v>
      </c>
      <c r="CG34138"/>
      <c r="CI34138" s="378">
        <v>58110</v>
      </c>
    </row>
    <row r="34139" spans="82:87">
      <c r="CD34139" s="34" t="s">
        <v>38004</v>
      </c>
      <c r="CG34139"/>
      <c r="CI34139" s="378">
        <v>58110</v>
      </c>
    </row>
    <row r="34140" spans="82:87">
      <c r="CD34140" s="34" t="s">
        <v>38005</v>
      </c>
      <c r="CG34140"/>
      <c r="CI34140" s="378">
        <v>58110</v>
      </c>
    </row>
    <row r="34141" spans="82:87">
      <c r="CD34141" s="34" t="s">
        <v>38006</v>
      </c>
      <c r="CG34141"/>
      <c r="CI34141" s="378">
        <v>58110</v>
      </c>
    </row>
    <row r="34142" spans="82:87">
      <c r="CD34142" s="34" t="s">
        <v>38007</v>
      </c>
      <c r="CG34142"/>
      <c r="CI34142" s="378">
        <v>58110</v>
      </c>
    </row>
    <row r="34143" spans="82:87">
      <c r="CD34143" s="34" t="s">
        <v>38008</v>
      </c>
      <c r="CG34143"/>
      <c r="CI34143" s="378">
        <v>58110</v>
      </c>
    </row>
    <row r="34144" spans="82:87">
      <c r="CD34144" s="34" t="s">
        <v>38009</v>
      </c>
      <c r="CG34144"/>
      <c r="CI34144" s="378">
        <v>58110</v>
      </c>
    </row>
    <row r="34145" spans="82:87">
      <c r="CD34145" s="34" t="s">
        <v>38010</v>
      </c>
      <c r="CG34145"/>
      <c r="CI34145" s="378">
        <v>58110</v>
      </c>
    </row>
    <row r="34146" spans="82:87">
      <c r="CD34146" s="34" t="s">
        <v>38011</v>
      </c>
      <c r="CG34146"/>
      <c r="CI34146" s="378">
        <v>58110</v>
      </c>
    </row>
    <row r="34147" spans="82:87">
      <c r="CD34147" s="34" t="s">
        <v>38012</v>
      </c>
      <c r="CG34147"/>
      <c r="CI34147" s="378">
        <v>58110</v>
      </c>
    </row>
    <row r="34148" spans="82:87">
      <c r="CD34148" s="34" t="s">
        <v>38013</v>
      </c>
      <c r="CG34148"/>
      <c r="CI34148" s="378">
        <v>58110</v>
      </c>
    </row>
    <row r="34149" spans="82:87">
      <c r="CD34149" s="34" t="s">
        <v>38014</v>
      </c>
      <c r="CG34149"/>
      <c r="CI34149" s="378">
        <v>58110</v>
      </c>
    </row>
    <row r="34150" spans="82:87">
      <c r="CD34150" s="34" t="s">
        <v>38015</v>
      </c>
      <c r="CG34150"/>
      <c r="CI34150" s="378">
        <v>58110</v>
      </c>
    </row>
    <row r="34151" spans="82:87">
      <c r="CD34151" s="34" t="s">
        <v>38016</v>
      </c>
      <c r="CG34151"/>
      <c r="CI34151" s="378">
        <v>58110</v>
      </c>
    </row>
    <row r="34152" spans="82:87">
      <c r="CD34152" s="34" t="s">
        <v>38017</v>
      </c>
      <c r="CG34152"/>
      <c r="CI34152" s="378">
        <v>58110</v>
      </c>
    </row>
    <row r="34153" spans="82:87">
      <c r="CD34153" s="34" t="s">
        <v>38018</v>
      </c>
      <c r="CG34153"/>
      <c r="CI34153" s="378">
        <v>58120</v>
      </c>
    </row>
    <row r="34154" spans="82:87">
      <c r="CD34154" s="34" t="s">
        <v>38019</v>
      </c>
      <c r="CG34154"/>
      <c r="CI34154" s="378">
        <v>58120</v>
      </c>
    </row>
    <row r="34155" spans="82:87">
      <c r="CD34155" s="34" t="s">
        <v>38020</v>
      </c>
      <c r="CG34155"/>
      <c r="CI34155" s="378">
        <v>58120</v>
      </c>
    </row>
    <row r="34156" spans="82:87">
      <c r="CD34156" s="34" t="s">
        <v>38021</v>
      </c>
      <c r="CG34156"/>
      <c r="CI34156" s="378">
        <v>58120</v>
      </c>
    </row>
    <row r="34157" spans="82:87">
      <c r="CD34157" s="34" t="s">
        <v>38022</v>
      </c>
      <c r="CG34157"/>
      <c r="CI34157" s="378">
        <v>58120</v>
      </c>
    </row>
    <row r="34158" spans="82:87">
      <c r="CD34158" s="34" t="s">
        <v>38023</v>
      </c>
      <c r="CG34158"/>
      <c r="CI34158" s="378">
        <v>58120</v>
      </c>
    </row>
    <row r="34159" spans="82:87">
      <c r="CD34159" s="34" t="s">
        <v>38024</v>
      </c>
      <c r="CG34159"/>
      <c r="CI34159" s="378">
        <v>58120</v>
      </c>
    </row>
    <row r="34160" spans="82:87">
      <c r="CD34160" s="34" t="s">
        <v>38025</v>
      </c>
      <c r="CG34160"/>
      <c r="CI34160" s="378">
        <v>58120</v>
      </c>
    </row>
    <row r="34161" spans="82:87">
      <c r="CD34161" s="34" t="s">
        <v>38026</v>
      </c>
      <c r="CG34161"/>
      <c r="CI34161" s="378">
        <v>58120</v>
      </c>
    </row>
    <row r="34162" spans="82:87">
      <c r="CD34162" s="34" t="s">
        <v>38027</v>
      </c>
      <c r="CG34162"/>
      <c r="CI34162" s="378">
        <v>58120</v>
      </c>
    </row>
    <row r="34163" spans="82:87">
      <c r="CD34163" s="34" t="s">
        <v>38028</v>
      </c>
      <c r="CG34163"/>
      <c r="CI34163" s="378">
        <v>58130</v>
      </c>
    </row>
    <row r="34164" spans="82:87">
      <c r="CD34164" s="34" t="s">
        <v>38029</v>
      </c>
      <c r="CG34164"/>
      <c r="CI34164" s="378">
        <v>58130</v>
      </c>
    </row>
    <row r="34165" spans="82:87">
      <c r="CD34165" s="34" t="s">
        <v>38030</v>
      </c>
      <c r="CG34165"/>
      <c r="CI34165" s="378">
        <v>58130</v>
      </c>
    </row>
    <row r="34166" spans="82:87">
      <c r="CD34166" s="34" t="s">
        <v>38031</v>
      </c>
      <c r="CG34166"/>
      <c r="CI34166" s="378">
        <v>58130</v>
      </c>
    </row>
    <row r="34167" spans="82:87">
      <c r="CD34167" s="34" t="s">
        <v>38032</v>
      </c>
      <c r="CG34167"/>
      <c r="CI34167" s="378">
        <v>58130</v>
      </c>
    </row>
    <row r="34168" spans="82:87">
      <c r="CD34168" s="34" t="s">
        <v>38033</v>
      </c>
      <c r="CG34168"/>
      <c r="CI34168" s="378">
        <v>58130</v>
      </c>
    </row>
    <row r="34169" spans="82:87">
      <c r="CD34169" s="34" t="s">
        <v>38034</v>
      </c>
      <c r="CG34169"/>
      <c r="CI34169" s="378">
        <v>58130</v>
      </c>
    </row>
    <row r="34170" spans="82:87">
      <c r="CD34170" s="34" t="s">
        <v>38035</v>
      </c>
      <c r="CG34170"/>
      <c r="CI34170" s="378">
        <v>58130</v>
      </c>
    </row>
    <row r="34171" spans="82:87">
      <c r="CD34171" s="34" t="s">
        <v>38036</v>
      </c>
      <c r="CG34171"/>
      <c r="CI34171" s="378">
        <v>58140</v>
      </c>
    </row>
    <row r="34172" spans="82:87">
      <c r="CD34172" s="34" t="s">
        <v>38037</v>
      </c>
      <c r="CG34172"/>
      <c r="CI34172" s="378">
        <v>58140</v>
      </c>
    </row>
    <row r="34173" spans="82:87">
      <c r="CD34173" s="34" t="s">
        <v>38038</v>
      </c>
      <c r="CG34173"/>
      <c r="CI34173" s="378">
        <v>58140</v>
      </c>
    </row>
    <row r="34174" spans="82:87">
      <c r="CD34174" s="34" t="s">
        <v>38039</v>
      </c>
      <c r="CG34174"/>
      <c r="CI34174" s="378">
        <v>58140</v>
      </c>
    </row>
    <row r="34175" spans="82:87">
      <c r="CD34175" s="34" t="s">
        <v>38040</v>
      </c>
      <c r="CG34175"/>
      <c r="CI34175" s="378">
        <v>58140</v>
      </c>
    </row>
    <row r="34176" spans="82:87">
      <c r="CD34176" s="34" t="s">
        <v>38041</v>
      </c>
      <c r="CG34176"/>
      <c r="CI34176" s="378">
        <v>58140</v>
      </c>
    </row>
    <row r="34177" spans="82:87">
      <c r="CD34177" s="34" t="s">
        <v>38042</v>
      </c>
      <c r="CG34177"/>
      <c r="CI34177" s="378">
        <v>58140</v>
      </c>
    </row>
    <row r="34178" spans="82:87">
      <c r="CD34178" s="34" t="s">
        <v>38043</v>
      </c>
      <c r="CG34178"/>
      <c r="CI34178" s="378">
        <v>58140</v>
      </c>
    </row>
    <row r="34179" spans="82:87">
      <c r="CD34179" s="34" t="s">
        <v>38044</v>
      </c>
      <c r="CG34179"/>
      <c r="CI34179" s="378">
        <v>58140</v>
      </c>
    </row>
    <row r="34180" spans="82:87">
      <c r="CD34180" s="34" t="s">
        <v>38045</v>
      </c>
      <c r="CG34180"/>
      <c r="CI34180" s="378">
        <v>58140</v>
      </c>
    </row>
    <row r="34181" spans="82:87">
      <c r="CD34181" s="34" t="s">
        <v>38046</v>
      </c>
      <c r="CG34181"/>
      <c r="CI34181" s="378">
        <v>58140</v>
      </c>
    </row>
    <row r="34182" spans="82:87">
      <c r="CD34182" s="34" t="s">
        <v>38047</v>
      </c>
      <c r="CG34182"/>
      <c r="CI34182" s="378">
        <v>58150</v>
      </c>
    </row>
    <row r="34183" spans="82:87">
      <c r="CD34183" s="34" t="s">
        <v>38048</v>
      </c>
      <c r="CG34183"/>
      <c r="CI34183" s="378">
        <v>58150</v>
      </c>
    </row>
    <row r="34184" spans="82:87">
      <c r="CD34184" s="34" t="s">
        <v>38049</v>
      </c>
      <c r="CG34184"/>
      <c r="CI34184" s="378">
        <v>58150</v>
      </c>
    </row>
    <row r="34185" spans="82:87">
      <c r="CD34185" s="34" t="s">
        <v>38050</v>
      </c>
      <c r="CG34185"/>
      <c r="CI34185" s="378">
        <v>58150</v>
      </c>
    </row>
    <row r="34186" spans="82:87">
      <c r="CD34186" s="34" t="s">
        <v>38051</v>
      </c>
      <c r="CG34186"/>
      <c r="CI34186" s="378">
        <v>58150</v>
      </c>
    </row>
    <row r="34187" spans="82:87">
      <c r="CD34187" s="34" t="s">
        <v>38052</v>
      </c>
      <c r="CG34187"/>
      <c r="CI34187" s="378">
        <v>58150</v>
      </c>
    </row>
    <row r="34188" spans="82:87">
      <c r="CD34188" s="34" t="s">
        <v>38053</v>
      </c>
      <c r="CG34188"/>
      <c r="CI34188" s="378">
        <v>58150</v>
      </c>
    </row>
    <row r="34189" spans="82:87">
      <c r="CD34189" s="34" t="s">
        <v>38054</v>
      </c>
      <c r="CG34189"/>
      <c r="CI34189" s="378">
        <v>58150</v>
      </c>
    </row>
    <row r="34190" spans="82:87">
      <c r="CD34190" s="34" t="s">
        <v>38055</v>
      </c>
      <c r="CG34190"/>
      <c r="CI34190" s="378">
        <v>58150</v>
      </c>
    </row>
    <row r="34191" spans="82:87">
      <c r="CD34191" s="34" t="s">
        <v>38056</v>
      </c>
      <c r="CG34191"/>
      <c r="CI34191" s="378">
        <v>58160</v>
      </c>
    </row>
    <row r="34192" spans="82:87">
      <c r="CD34192" s="34" t="s">
        <v>38057</v>
      </c>
      <c r="CG34192"/>
      <c r="CI34192" s="378">
        <v>58160</v>
      </c>
    </row>
    <row r="34193" spans="82:87">
      <c r="CD34193" s="34" t="s">
        <v>38058</v>
      </c>
      <c r="CG34193"/>
      <c r="CI34193" s="378">
        <v>58160</v>
      </c>
    </row>
    <row r="34194" spans="82:87">
      <c r="CD34194" s="34" t="s">
        <v>38059</v>
      </c>
      <c r="CG34194"/>
      <c r="CI34194" s="378">
        <v>58160</v>
      </c>
    </row>
    <row r="34195" spans="82:87">
      <c r="CD34195" s="34" t="s">
        <v>38060</v>
      </c>
      <c r="CG34195"/>
      <c r="CI34195" s="378">
        <v>58160</v>
      </c>
    </row>
    <row r="34196" spans="82:87">
      <c r="CD34196" s="34" t="s">
        <v>38061</v>
      </c>
      <c r="CG34196"/>
      <c r="CI34196" s="378">
        <v>58160</v>
      </c>
    </row>
    <row r="34197" spans="82:87">
      <c r="CD34197" s="34" t="s">
        <v>38062</v>
      </c>
      <c r="CG34197"/>
      <c r="CI34197" s="378">
        <v>58160</v>
      </c>
    </row>
    <row r="34198" spans="82:87">
      <c r="CD34198" s="34" t="s">
        <v>38063</v>
      </c>
      <c r="CG34198"/>
      <c r="CI34198" s="378">
        <v>58170</v>
      </c>
    </row>
    <row r="34199" spans="82:87">
      <c r="CD34199" s="34" t="s">
        <v>38064</v>
      </c>
      <c r="CG34199"/>
      <c r="CI34199" s="378">
        <v>58170</v>
      </c>
    </row>
    <row r="34200" spans="82:87">
      <c r="CD34200" s="34" t="s">
        <v>38065</v>
      </c>
      <c r="CG34200"/>
      <c r="CI34200" s="378">
        <v>58170</v>
      </c>
    </row>
    <row r="34201" spans="82:87">
      <c r="CD34201" s="34" t="s">
        <v>38066</v>
      </c>
      <c r="CG34201"/>
      <c r="CI34201" s="378">
        <v>58170</v>
      </c>
    </row>
    <row r="34202" spans="82:87">
      <c r="CD34202" s="34" t="s">
        <v>38067</v>
      </c>
      <c r="CG34202"/>
      <c r="CI34202" s="378">
        <v>58170</v>
      </c>
    </row>
    <row r="34203" spans="82:87">
      <c r="CD34203" s="34" t="s">
        <v>38068</v>
      </c>
      <c r="CG34203"/>
      <c r="CI34203" s="378">
        <v>58170</v>
      </c>
    </row>
    <row r="34204" spans="82:87">
      <c r="CD34204" s="34" t="s">
        <v>38069</v>
      </c>
      <c r="CG34204"/>
      <c r="CI34204" s="378">
        <v>58170</v>
      </c>
    </row>
    <row r="34205" spans="82:87">
      <c r="CD34205" s="34" t="s">
        <v>38070</v>
      </c>
      <c r="CG34205"/>
      <c r="CI34205" s="378">
        <v>58170</v>
      </c>
    </row>
    <row r="34206" spans="82:87">
      <c r="CD34206" s="34" t="s">
        <v>38071</v>
      </c>
      <c r="CG34206"/>
      <c r="CI34206" s="378">
        <v>58180</v>
      </c>
    </row>
    <row r="34207" spans="82:87">
      <c r="CD34207" s="34" t="s">
        <v>38072</v>
      </c>
      <c r="CG34207"/>
      <c r="CI34207" s="378">
        <v>58180</v>
      </c>
    </row>
    <row r="34208" spans="82:87">
      <c r="CD34208" s="34" t="s">
        <v>38073</v>
      </c>
      <c r="CG34208"/>
      <c r="CI34208" s="378">
        <v>58190</v>
      </c>
    </row>
    <row r="34209" spans="82:87">
      <c r="CD34209" s="34" t="s">
        <v>38074</v>
      </c>
      <c r="CG34209"/>
      <c r="CI34209" s="378">
        <v>58190</v>
      </c>
    </row>
    <row r="34210" spans="82:87">
      <c r="CD34210" s="34" t="s">
        <v>38075</v>
      </c>
      <c r="CG34210"/>
      <c r="CI34210" s="378">
        <v>58190</v>
      </c>
    </row>
    <row r="34211" spans="82:87">
      <c r="CD34211" s="34" t="s">
        <v>38076</v>
      </c>
      <c r="CG34211"/>
      <c r="CI34211" s="378">
        <v>58190</v>
      </c>
    </row>
    <row r="34212" spans="82:87">
      <c r="CD34212" s="34" t="s">
        <v>38077</v>
      </c>
      <c r="CG34212"/>
      <c r="CI34212" s="378">
        <v>58190</v>
      </c>
    </row>
    <row r="34213" spans="82:87">
      <c r="CD34213" s="34" t="s">
        <v>38078</v>
      </c>
      <c r="CG34213"/>
      <c r="CI34213" s="378">
        <v>58190</v>
      </c>
    </row>
    <row r="34214" spans="82:87">
      <c r="CD34214" s="34" t="s">
        <v>38079</v>
      </c>
      <c r="CG34214"/>
      <c r="CI34214" s="378">
        <v>58190</v>
      </c>
    </row>
    <row r="34215" spans="82:87">
      <c r="CD34215" s="34" t="s">
        <v>38080</v>
      </c>
      <c r="CG34215"/>
      <c r="CI34215" s="378">
        <v>58190</v>
      </c>
    </row>
    <row r="34216" spans="82:87">
      <c r="CD34216" s="34" t="s">
        <v>38081</v>
      </c>
      <c r="CG34216"/>
      <c r="CI34216" s="378">
        <v>58190</v>
      </c>
    </row>
    <row r="34217" spans="82:87">
      <c r="CD34217" s="34" t="s">
        <v>38082</v>
      </c>
      <c r="CG34217"/>
      <c r="CI34217" s="378">
        <v>58190</v>
      </c>
    </row>
    <row r="34218" spans="82:87">
      <c r="CD34218" s="34" t="s">
        <v>38083</v>
      </c>
      <c r="CG34218"/>
      <c r="CI34218" s="378">
        <v>58190</v>
      </c>
    </row>
    <row r="34219" spans="82:87">
      <c r="CD34219" s="34" t="s">
        <v>38084</v>
      </c>
      <c r="CG34219"/>
      <c r="CI34219" s="378">
        <v>58190</v>
      </c>
    </row>
    <row r="34220" spans="82:87">
      <c r="CD34220" s="34" t="s">
        <v>38085</v>
      </c>
      <c r="CG34220"/>
      <c r="CI34220" s="378">
        <v>58190</v>
      </c>
    </row>
    <row r="34221" spans="82:87">
      <c r="CD34221" s="34" t="s">
        <v>38086</v>
      </c>
      <c r="CG34221"/>
      <c r="CI34221" s="378">
        <v>58190</v>
      </c>
    </row>
    <row r="34222" spans="82:87">
      <c r="CD34222" s="34" t="s">
        <v>38087</v>
      </c>
      <c r="CG34222"/>
      <c r="CI34222" s="378">
        <v>58190</v>
      </c>
    </row>
    <row r="34223" spans="82:87">
      <c r="CD34223" s="34" t="s">
        <v>38088</v>
      </c>
      <c r="CG34223"/>
      <c r="CI34223" s="378">
        <v>58190</v>
      </c>
    </row>
    <row r="34224" spans="82:87">
      <c r="CD34224" s="34" t="s">
        <v>38089</v>
      </c>
      <c r="CG34224"/>
      <c r="CI34224" s="378">
        <v>58190</v>
      </c>
    </row>
    <row r="34225" spans="82:87">
      <c r="CD34225" s="34" t="s">
        <v>38090</v>
      </c>
      <c r="CG34225"/>
      <c r="CI34225" s="378">
        <v>58190</v>
      </c>
    </row>
    <row r="34226" spans="82:87">
      <c r="CD34226" s="34" t="s">
        <v>38091</v>
      </c>
      <c r="CG34226"/>
      <c r="CI34226" s="378">
        <v>58190</v>
      </c>
    </row>
    <row r="34227" spans="82:87">
      <c r="CD34227" s="34" t="s">
        <v>38092</v>
      </c>
      <c r="CG34227"/>
      <c r="CI34227" s="378">
        <v>58190</v>
      </c>
    </row>
    <row r="34228" spans="82:87">
      <c r="CD34228" s="34" t="s">
        <v>38093</v>
      </c>
      <c r="CG34228"/>
      <c r="CI34228" s="378">
        <v>58200</v>
      </c>
    </row>
    <row r="34229" spans="82:87">
      <c r="CD34229" s="34" t="s">
        <v>38094</v>
      </c>
      <c r="CG34229"/>
      <c r="CI34229" s="378">
        <v>58200</v>
      </c>
    </row>
    <row r="34230" spans="82:87">
      <c r="CD34230" s="34" t="s">
        <v>38095</v>
      </c>
      <c r="CG34230"/>
      <c r="CI34230" s="378">
        <v>58200</v>
      </c>
    </row>
    <row r="34231" spans="82:87">
      <c r="CD34231" s="34" t="s">
        <v>38096</v>
      </c>
      <c r="CG34231"/>
      <c r="CI34231" s="378">
        <v>58200</v>
      </c>
    </row>
    <row r="34232" spans="82:87">
      <c r="CD34232" s="34" t="s">
        <v>38097</v>
      </c>
      <c r="CG34232"/>
      <c r="CI34232" s="378">
        <v>58200</v>
      </c>
    </row>
    <row r="34233" spans="82:87">
      <c r="CD34233" s="34" t="s">
        <v>38098</v>
      </c>
      <c r="CG34233"/>
      <c r="CI34233" s="378">
        <v>58201</v>
      </c>
    </row>
    <row r="34234" spans="82:87">
      <c r="CD34234" s="34" t="s">
        <v>38099</v>
      </c>
      <c r="CG34234"/>
      <c r="CI34234" s="378">
        <v>58202</v>
      </c>
    </row>
    <row r="34235" spans="82:87">
      <c r="CD34235" s="34" t="s">
        <v>38100</v>
      </c>
      <c r="CG34235"/>
      <c r="CI34235" s="378">
        <v>58203</v>
      </c>
    </row>
    <row r="34236" spans="82:87">
      <c r="CD34236" s="34" t="s">
        <v>38101</v>
      </c>
      <c r="CG34236"/>
      <c r="CI34236" s="378">
        <v>58204</v>
      </c>
    </row>
    <row r="34237" spans="82:87">
      <c r="CD34237" s="34" t="s">
        <v>38102</v>
      </c>
      <c r="CG34237"/>
      <c r="CI34237" s="378">
        <v>58205</v>
      </c>
    </row>
    <row r="34238" spans="82:87">
      <c r="CD34238" s="34" t="s">
        <v>38103</v>
      </c>
      <c r="CG34238"/>
      <c r="CI34238" s="378">
        <v>58206</v>
      </c>
    </row>
    <row r="34239" spans="82:87">
      <c r="CD34239" s="34" t="s">
        <v>38104</v>
      </c>
      <c r="CG34239"/>
      <c r="CI34239" s="378">
        <v>58207</v>
      </c>
    </row>
    <row r="34240" spans="82:87">
      <c r="CD34240" s="34" t="s">
        <v>38105</v>
      </c>
      <c r="CG34240"/>
      <c r="CI34240" s="378">
        <v>58208</v>
      </c>
    </row>
    <row r="34241" spans="82:87">
      <c r="CD34241" s="34" t="s">
        <v>38106</v>
      </c>
      <c r="CG34241"/>
      <c r="CI34241" s="378">
        <v>58209</v>
      </c>
    </row>
    <row r="34242" spans="82:87">
      <c r="CD34242" s="34" t="s">
        <v>38107</v>
      </c>
      <c r="CG34242"/>
      <c r="CI34242" s="378">
        <v>58210</v>
      </c>
    </row>
    <row r="34243" spans="82:87">
      <c r="CD34243" s="34" t="s">
        <v>38108</v>
      </c>
      <c r="CG34243"/>
      <c r="CI34243" s="378">
        <v>58210</v>
      </c>
    </row>
    <row r="34244" spans="82:87">
      <c r="CD34244" s="34" t="s">
        <v>38109</v>
      </c>
      <c r="CG34244"/>
      <c r="CI34244" s="378">
        <v>58210</v>
      </c>
    </row>
    <row r="34245" spans="82:87">
      <c r="CD34245" s="34" t="s">
        <v>38110</v>
      </c>
      <c r="CG34245"/>
      <c r="CI34245" s="378">
        <v>58210</v>
      </c>
    </row>
    <row r="34246" spans="82:87">
      <c r="CD34246" s="34" t="s">
        <v>38111</v>
      </c>
      <c r="CG34246"/>
      <c r="CI34246" s="378">
        <v>58210</v>
      </c>
    </row>
    <row r="34247" spans="82:87">
      <c r="CD34247" s="34" t="s">
        <v>38112</v>
      </c>
      <c r="CG34247"/>
      <c r="CI34247" s="378">
        <v>58210</v>
      </c>
    </row>
    <row r="34248" spans="82:87">
      <c r="CD34248" s="34" t="s">
        <v>38113</v>
      </c>
      <c r="CG34248"/>
      <c r="CI34248" s="378">
        <v>58210</v>
      </c>
    </row>
    <row r="34249" spans="82:87">
      <c r="CD34249" s="34" t="s">
        <v>38114</v>
      </c>
      <c r="CG34249"/>
      <c r="CI34249" s="378">
        <v>58210</v>
      </c>
    </row>
    <row r="34250" spans="82:87">
      <c r="CD34250" s="34" t="s">
        <v>38115</v>
      </c>
      <c r="CG34250"/>
      <c r="CI34250" s="378">
        <v>58210</v>
      </c>
    </row>
    <row r="34251" spans="82:87">
      <c r="CD34251" s="34" t="s">
        <v>38116</v>
      </c>
      <c r="CG34251"/>
      <c r="CI34251" s="378">
        <v>58210</v>
      </c>
    </row>
    <row r="34252" spans="82:87">
      <c r="CD34252" s="34" t="s">
        <v>38117</v>
      </c>
      <c r="CG34252"/>
      <c r="CI34252" s="378">
        <v>58210</v>
      </c>
    </row>
    <row r="34253" spans="82:87">
      <c r="CD34253" s="34" t="s">
        <v>38118</v>
      </c>
      <c r="CG34253"/>
      <c r="CI34253" s="378">
        <v>58210</v>
      </c>
    </row>
    <row r="34254" spans="82:87">
      <c r="CD34254" s="34" t="s">
        <v>38119</v>
      </c>
      <c r="CG34254"/>
      <c r="CI34254" s="378">
        <v>58210</v>
      </c>
    </row>
    <row r="34255" spans="82:87">
      <c r="CD34255" s="34" t="s">
        <v>38120</v>
      </c>
      <c r="CG34255"/>
      <c r="CI34255" s="378">
        <v>58210</v>
      </c>
    </row>
    <row r="34256" spans="82:87">
      <c r="CD34256" s="34" t="s">
        <v>38121</v>
      </c>
      <c r="CG34256"/>
      <c r="CI34256" s="378">
        <v>58215</v>
      </c>
    </row>
    <row r="34257" spans="82:87">
      <c r="CD34257" s="34" t="s">
        <v>38122</v>
      </c>
      <c r="CG34257"/>
      <c r="CI34257" s="378">
        <v>58220</v>
      </c>
    </row>
    <row r="34258" spans="82:87">
      <c r="CD34258" s="34" t="s">
        <v>38123</v>
      </c>
      <c r="CG34258"/>
      <c r="CI34258" s="378">
        <v>58220</v>
      </c>
    </row>
    <row r="34259" spans="82:87">
      <c r="CD34259" s="34" t="s">
        <v>38124</v>
      </c>
      <c r="CG34259"/>
      <c r="CI34259" s="378">
        <v>58220</v>
      </c>
    </row>
    <row r="34260" spans="82:87">
      <c r="CD34260" s="34" t="s">
        <v>38125</v>
      </c>
      <c r="CG34260"/>
      <c r="CI34260" s="378">
        <v>58220</v>
      </c>
    </row>
    <row r="34261" spans="82:87">
      <c r="CD34261" s="34" t="s">
        <v>38126</v>
      </c>
      <c r="CG34261"/>
      <c r="CI34261" s="378">
        <v>58220</v>
      </c>
    </row>
    <row r="34262" spans="82:87">
      <c r="CD34262" s="34" t="s">
        <v>38127</v>
      </c>
      <c r="CG34262"/>
      <c r="CI34262" s="378">
        <v>58220</v>
      </c>
    </row>
    <row r="34263" spans="82:87">
      <c r="CD34263" s="34" t="s">
        <v>38128</v>
      </c>
      <c r="CG34263"/>
      <c r="CI34263" s="378">
        <v>58230</v>
      </c>
    </row>
    <row r="34264" spans="82:87">
      <c r="CD34264" s="34" t="s">
        <v>38129</v>
      </c>
      <c r="CG34264"/>
      <c r="CI34264" s="378">
        <v>58230</v>
      </c>
    </row>
    <row r="34265" spans="82:87">
      <c r="CD34265" s="34" t="s">
        <v>38130</v>
      </c>
      <c r="CG34265"/>
      <c r="CI34265" s="378">
        <v>58230</v>
      </c>
    </row>
    <row r="34266" spans="82:87">
      <c r="CD34266" s="34" t="s">
        <v>38131</v>
      </c>
      <c r="CG34266"/>
      <c r="CI34266" s="378">
        <v>58230</v>
      </c>
    </row>
    <row r="34267" spans="82:87">
      <c r="CD34267" s="34" t="s">
        <v>38132</v>
      </c>
      <c r="CG34267"/>
      <c r="CI34267" s="378">
        <v>58230</v>
      </c>
    </row>
    <row r="34268" spans="82:87">
      <c r="CD34268" s="34" t="s">
        <v>38133</v>
      </c>
      <c r="CG34268"/>
      <c r="CI34268" s="378">
        <v>58230</v>
      </c>
    </row>
    <row r="34269" spans="82:87">
      <c r="CD34269" s="34" t="s">
        <v>38134</v>
      </c>
      <c r="CG34269"/>
      <c r="CI34269" s="378">
        <v>58230</v>
      </c>
    </row>
    <row r="34270" spans="82:87">
      <c r="CD34270" s="34" t="s">
        <v>38135</v>
      </c>
      <c r="CG34270"/>
      <c r="CI34270" s="378">
        <v>58230</v>
      </c>
    </row>
    <row r="34271" spans="82:87">
      <c r="CD34271" s="34" t="s">
        <v>38136</v>
      </c>
      <c r="CG34271"/>
      <c r="CI34271" s="378">
        <v>58230</v>
      </c>
    </row>
    <row r="34272" spans="82:87">
      <c r="CD34272" s="34" t="s">
        <v>38137</v>
      </c>
      <c r="CG34272"/>
      <c r="CI34272" s="378">
        <v>58230</v>
      </c>
    </row>
    <row r="34273" spans="82:87">
      <c r="CD34273" s="34" t="s">
        <v>38138</v>
      </c>
      <c r="CG34273"/>
      <c r="CI34273" s="378">
        <v>58230</v>
      </c>
    </row>
    <row r="34274" spans="82:87">
      <c r="CD34274" s="34" t="s">
        <v>38139</v>
      </c>
      <c r="CG34274"/>
      <c r="CI34274" s="378">
        <v>58240</v>
      </c>
    </row>
    <row r="34275" spans="82:87">
      <c r="CD34275" s="34" t="s">
        <v>38140</v>
      </c>
      <c r="CG34275"/>
      <c r="CI34275" s="378">
        <v>58240</v>
      </c>
    </row>
    <row r="34276" spans="82:87">
      <c r="CD34276" s="34" t="s">
        <v>38141</v>
      </c>
      <c r="CG34276"/>
      <c r="CI34276" s="378">
        <v>58240</v>
      </c>
    </row>
    <row r="34277" spans="82:87">
      <c r="CD34277" s="34" t="s">
        <v>38142</v>
      </c>
      <c r="CG34277"/>
      <c r="CI34277" s="378">
        <v>58240</v>
      </c>
    </row>
    <row r="34278" spans="82:87">
      <c r="CD34278" s="34" t="s">
        <v>38143</v>
      </c>
      <c r="CG34278"/>
      <c r="CI34278" s="378">
        <v>58240</v>
      </c>
    </row>
    <row r="34279" spans="82:87">
      <c r="CD34279" s="34" t="s">
        <v>38144</v>
      </c>
      <c r="CG34279"/>
      <c r="CI34279" s="378">
        <v>58240</v>
      </c>
    </row>
    <row r="34280" spans="82:87">
      <c r="CD34280" s="34" t="s">
        <v>38145</v>
      </c>
      <c r="CG34280"/>
      <c r="CI34280" s="378">
        <v>58240</v>
      </c>
    </row>
    <row r="34281" spans="82:87">
      <c r="CD34281" s="34" t="s">
        <v>38146</v>
      </c>
      <c r="CG34281"/>
      <c r="CI34281" s="378">
        <v>58240</v>
      </c>
    </row>
    <row r="34282" spans="82:87">
      <c r="CD34282" s="34" t="s">
        <v>38147</v>
      </c>
      <c r="CG34282"/>
      <c r="CI34282" s="378">
        <v>58240</v>
      </c>
    </row>
    <row r="34283" spans="82:87">
      <c r="CD34283" s="34" t="s">
        <v>38148</v>
      </c>
      <c r="CG34283"/>
      <c r="CI34283" s="378">
        <v>58240</v>
      </c>
    </row>
    <row r="34284" spans="82:87">
      <c r="CD34284" s="34" t="s">
        <v>38149</v>
      </c>
      <c r="CG34284"/>
      <c r="CI34284" s="378">
        <v>58250</v>
      </c>
    </row>
    <row r="34285" spans="82:87">
      <c r="CD34285" s="34" t="s">
        <v>38150</v>
      </c>
      <c r="CG34285"/>
      <c r="CI34285" s="378">
        <v>58250</v>
      </c>
    </row>
    <row r="34286" spans="82:87">
      <c r="CD34286" s="34" t="s">
        <v>38151</v>
      </c>
      <c r="CG34286"/>
      <c r="CI34286" s="378">
        <v>58250</v>
      </c>
    </row>
    <row r="34287" spans="82:87">
      <c r="CD34287" s="34" t="s">
        <v>38152</v>
      </c>
      <c r="CG34287"/>
      <c r="CI34287" s="378">
        <v>58250</v>
      </c>
    </row>
    <row r="34288" spans="82:87">
      <c r="CD34288" s="34" t="s">
        <v>38153</v>
      </c>
      <c r="CG34288"/>
      <c r="CI34288" s="378">
        <v>58250</v>
      </c>
    </row>
    <row r="34289" spans="82:87">
      <c r="CD34289" s="34" t="s">
        <v>38154</v>
      </c>
      <c r="CG34289"/>
      <c r="CI34289" s="378">
        <v>58250</v>
      </c>
    </row>
    <row r="34290" spans="82:87">
      <c r="CD34290" s="34" t="s">
        <v>38155</v>
      </c>
      <c r="CG34290"/>
      <c r="CI34290" s="378">
        <v>58250</v>
      </c>
    </row>
    <row r="34291" spans="82:87">
      <c r="CD34291" s="34" t="s">
        <v>38156</v>
      </c>
      <c r="CG34291"/>
      <c r="CI34291" s="378">
        <v>58250</v>
      </c>
    </row>
    <row r="34292" spans="82:87">
      <c r="CD34292" s="34" t="s">
        <v>38157</v>
      </c>
      <c r="CG34292"/>
      <c r="CI34292" s="378">
        <v>58250</v>
      </c>
    </row>
    <row r="34293" spans="82:87">
      <c r="CD34293" s="34" t="s">
        <v>38158</v>
      </c>
      <c r="CG34293"/>
      <c r="CI34293" s="378">
        <v>58260</v>
      </c>
    </row>
    <row r="34294" spans="82:87">
      <c r="CD34294" s="34" t="s">
        <v>38159</v>
      </c>
      <c r="CG34294"/>
      <c r="CI34294" s="378">
        <v>58260</v>
      </c>
    </row>
    <row r="34295" spans="82:87">
      <c r="CD34295" s="34" t="s">
        <v>38160</v>
      </c>
      <c r="CG34295"/>
      <c r="CI34295" s="378">
        <v>58260</v>
      </c>
    </row>
    <row r="34296" spans="82:87">
      <c r="CD34296" s="34" t="s">
        <v>38161</v>
      </c>
      <c r="CG34296"/>
      <c r="CI34296" s="378">
        <v>58260</v>
      </c>
    </row>
    <row r="34297" spans="82:87">
      <c r="CD34297" s="34" t="s">
        <v>38162</v>
      </c>
      <c r="CG34297"/>
      <c r="CI34297" s="378">
        <v>58270</v>
      </c>
    </row>
    <row r="34298" spans="82:87">
      <c r="CD34298" s="34" t="s">
        <v>38163</v>
      </c>
      <c r="CG34298"/>
      <c r="CI34298" s="378">
        <v>58270</v>
      </c>
    </row>
    <row r="34299" spans="82:87">
      <c r="CD34299" s="34" t="s">
        <v>38164</v>
      </c>
      <c r="CG34299"/>
      <c r="CI34299" s="378">
        <v>58270</v>
      </c>
    </row>
    <row r="34300" spans="82:87">
      <c r="CD34300" s="34" t="s">
        <v>38165</v>
      </c>
      <c r="CG34300"/>
      <c r="CI34300" s="378">
        <v>58270</v>
      </c>
    </row>
    <row r="34301" spans="82:87">
      <c r="CD34301" s="34" t="s">
        <v>38166</v>
      </c>
      <c r="CG34301"/>
      <c r="CI34301" s="378">
        <v>58270</v>
      </c>
    </row>
    <row r="34302" spans="82:87">
      <c r="CD34302" s="34" t="s">
        <v>38167</v>
      </c>
      <c r="CG34302"/>
      <c r="CI34302" s="378">
        <v>58270</v>
      </c>
    </row>
    <row r="34303" spans="82:87">
      <c r="CD34303" s="34" t="s">
        <v>38168</v>
      </c>
      <c r="CG34303"/>
      <c r="CI34303" s="378">
        <v>58270</v>
      </c>
    </row>
    <row r="34304" spans="82:87">
      <c r="CD34304" s="34" t="s">
        <v>38169</v>
      </c>
      <c r="CG34304"/>
      <c r="CI34304" s="378">
        <v>58270</v>
      </c>
    </row>
    <row r="34305" spans="82:87">
      <c r="CD34305" s="34" t="s">
        <v>38170</v>
      </c>
      <c r="CG34305"/>
      <c r="CI34305" s="378">
        <v>58270</v>
      </c>
    </row>
    <row r="34306" spans="82:87">
      <c r="CD34306" s="34" t="s">
        <v>38171</v>
      </c>
      <c r="CG34306"/>
      <c r="CI34306" s="378">
        <v>58270</v>
      </c>
    </row>
    <row r="34307" spans="82:87">
      <c r="CD34307" s="34" t="s">
        <v>38172</v>
      </c>
      <c r="CG34307"/>
      <c r="CI34307" s="378">
        <v>58270</v>
      </c>
    </row>
    <row r="34308" spans="82:87">
      <c r="CD34308" s="34" t="s">
        <v>38173</v>
      </c>
      <c r="CG34308"/>
      <c r="CI34308" s="378">
        <v>58270</v>
      </c>
    </row>
    <row r="34309" spans="82:87">
      <c r="CD34309" s="34" t="s">
        <v>38174</v>
      </c>
      <c r="CG34309"/>
      <c r="CI34309" s="378">
        <v>58290</v>
      </c>
    </row>
    <row r="34310" spans="82:87">
      <c r="CD34310" s="34" t="s">
        <v>38175</v>
      </c>
      <c r="CG34310"/>
      <c r="CI34310" s="378">
        <v>58290</v>
      </c>
    </row>
    <row r="34311" spans="82:87">
      <c r="CD34311" s="34" t="s">
        <v>38176</v>
      </c>
      <c r="CG34311"/>
      <c r="CI34311" s="378">
        <v>58290</v>
      </c>
    </row>
    <row r="34312" spans="82:87">
      <c r="CD34312" s="34" t="s">
        <v>38177</v>
      </c>
      <c r="CG34312"/>
      <c r="CI34312" s="378">
        <v>58290</v>
      </c>
    </row>
    <row r="34313" spans="82:87">
      <c r="CD34313" s="34" t="s">
        <v>38178</v>
      </c>
      <c r="CG34313"/>
      <c r="CI34313" s="378">
        <v>58290</v>
      </c>
    </row>
    <row r="34314" spans="82:87">
      <c r="CD34314" s="34" t="s">
        <v>38179</v>
      </c>
      <c r="CG34314"/>
      <c r="CI34314" s="378">
        <v>58290</v>
      </c>
    </row>
    <row r="34315" spans="82:87">
      <c r="CD34315" s="34" t="s">
        <v>38180</v>
      </c>
      <c r="CG34315"/>
      <c r="CI34315" s="378">
        <v>58300</v>
      </c>
    </row>
    <row r="34316" spans="82:87">
      <c r="CD34316" s="34" t="s">
        <v>38181</v>
      </c>
      <c r="CG34316"/>
      <c r="CI34316" s="378">
        <v>58300</v>
      </c>
    </row>
    <row r="34317" spans="82:87">
      <c r="CD34317" s="34" t="s">
        <v>38182</v>
      </c>
      <c r="CG34317"/>
      <c r="CI34317" s="378">
        <v>58300</v>
      </c>
    </row>
    <row r="34318" spans="82:87">
      <c r="CD34318" s="34" t="s">
        <v>38183</v>
      </c>
      <c r="CG34318"/>
      <c r="CI34318" s="378">
        <v>58300</v>
      </c>
    </row>
    <row r="34319" spans="82:87">
      <c r="CD34319" s="34" t="s">
        <v>38184</v>
      </c>
      <c r="CG34319"/>
      <c r="CI34319" s="378">
        <v>58300</v>
      </c>
    </row>
    <row r="34320" spans="82:87">
      <c r="CD34320" s="34" t="s">
        <v>38185</v>
      </c>
      <c r="CG34320"/>
      <c r="CI34320" s="378">
        <v>58300</v>
      </c>
    </row>
    <row r="34321" spans="82:87">
      <c r="CD34321" s="34" t="s">
        <v>38186</v>
      </c>
      <c r="CG34321"/>
      <c r="CI34321" s="378">
        <v>58300</v>
      </c>
    </row>
    <row r="34322" spans="82:87">
      <c r="CD34322" s="34" t="s">
        <v>38187</v>
      </c>
      <c r="CG34322"/>
      <c r="CI34322" s="378">
        <v>58300</v>
      </c>
    </row>
    <row r="34323" spans="82:87">
      <c r="CD34323" s="34" t="s">
        <v>38188</v>
      </c>
      <c r="CG34323"/>
      <c r="CI34323" s="378">
        <v>58300</v>
      </c>
    </row>
    <row r="34324" spans="82:87">
      <c r="CD34324" s="34" t="s">
        <v>38189</v>
      </c>
      <c r="CG34324"/>
      <c r="CI34324" s="378">
        <v>58300</v>
      </c>
    </row>
    <row r="34325" spans="82:87">
      <c r="CD34325" s="34" t="s">
        <v>38190</v>
      </c>
      <c r="CG34325"/>
      <c r="CI34325" s="378">
        <v>58300</v>
      </c>
    </row>
    <row r="34326" spans="82:87">
      <c r="CD34326" s="34" t="s">
        <v>38191</v>
      </c>
      <c r="CG34326"/>
      <c r="CI34326" s="378">
        <v>58300</v>
      </c>
    </row>
    <row r="34327" spans="82:87">
      <c r="CD34327" s="34" t="s">
        <v>38192</v>
      </c>
      <c r="CG34327"/>
      <c r="CI34327" s="378">
        <v>58300</v>
      </c>
    </row>
    <row r="34328" spans="82:87">
      <c r="CD34328" s="34" t="s">
        <v>38193</v>
      </c>
      <c r="CG34328"/>
      <c r="CI34328" s="378">
        <v>58300</v>
      </c>
    </row>
    <row r="34329" spans="82:87">
      <c r="CD34329" s="34" t="s">
        <v>38194</v>
      </c>
      <c r="CG34329"/>
      <c r="CI34329" s="378">
        <v>58300</v>
      </c>
    </row>
    <row r="34330" spans="82:87">
      <c r="CD34330" s="34" t="s">
        <v>38195</v>
      </c>
      <c r="CG34330"/>
      <c r="CI34330" s="378">
        <v>58301</v>
      </c>
    </row>
    <row r="34331" spans="82:87">
      <c r="CD34331" s="34" t="s">
        <v>38196</v>
      </c>
      <c r="CG34331"/>
      <c r="CI34331" s="378">
        <v>58302</v>
      </c>
    </row>
    <row r="34332" spans="82:87">
      <c r="CD34332" s="34" t="s">
        <v>38197</v>
      </c>
      <c r="CG34332"/>
      <c r="CI34332" s="378">
        <v>58310</v>
      </c>
    </row>
    <row r="34333" spans="82:87">
      <c r="CD34333" s="34" t="s">
        <v>38198</v>
      </c>
      <c r="CG34333"/>
      <c r="CI34333" s="378">
        <v>58310</v>
      </c>
    </row>
    <row r="34334" spans="82:87">
      <c r="CD34334" s="34" t="s">
        <v>38199</v>
      </c>
      <c r="CG34334"/>
      <c r="CI34334" s="378">
        <v>58310</v>
      </c>
    </row>
    <row r="34335" spans="82:87">
      <c r="CD34335" s="34" t="s">
        <v>38200</v>
      </c>
      <c r="CG34335"/>
      <c r="CI34335" s="378">
        <v>58310</v>
      </c>
    </row>
    <row r="34336" spans="82:87">
      <c r="CD34336" s="34" t="s">
        <v>38201</v>
      </c>
      <c r="CG34336"/>
      <c r="CI34336" s="378">
        <v>58310</v>
      </c>
    </row>
    <row r="34337" spans="82:87">
      <c r="CD34337" s="34" t="s">
        <v>38202</v>
      </c>
      <c r="CG34337"/>
      <c r="CI34337" s="378">
        <v>58310</v>
      </c>
    </row>
    <row r="34338" spans="82:87">
      <c r="CD34338" s="34" t="s">
        <v>38203</v>
      </c>
      <c r="CG34338"/>
      <c r="CI34338" s="378">
        <v>58320</v>
      </c>
    </row>
    <row r="34339" spans="82:87">
      <c r="CD34339" s="34" t="s">
        <v>38204</v>
      </c>
      <c r="CG34339"/>
      <c r="CI34339" s="378">
        <v>58320</v>
      </c>
    </row>
    <row r="34340" spans="82:87">
      <c r="CD34340" s="34" t="s">
        <v>38205</v>
      </c>
      <c r="CG34340"/>
      <c r="CI34340" s="378">
        <v>58320</v>
      </c>
    </row>
    <row r="34341" spans="82:87">
      <c r="CD34341" s="34" t="s">
        <v>38206</v>
      </c>
      <c r="CG34341"/>
      <c r="CI34341" s="378">
        <v>58330</v>
      </c>
    </row>
    <row r="34342" spans="82:87">
      <c r="CD34342" s="34" t="s">
        <v>38207</v>
      </c>
      <c r="CG34342"/>
      <c r="CI34342" s="378">
        <v>58330</v>
      </c>
    </row>
    <row r="34343" spans="82:87">
      <c r="CD34343" s="34" t="s">
        <v>38208</v>
      </c>
      <c r="CG34343"/>
      <c r="CI34343" s="378">
        <v>58330</v>
      </c>
    </row>
    <row r="34344" spans="82:87">
      <c r="CD34344" s="34" t="s">
        <v>38209</v>
      </c>
      <c r="CG34344"/>
      <c r="CI34344" s="378">
        <v>58330</v>
      </c>
    </row>
    <row r="34345" spans="82:87">
      <c r="CD34345" s="34" t="s">
        <v>38210</v>
      </c>
      <c r="CG34345"/>
      <c r="CI34345" s="378">
        <v>58330</v>
      </c>
    </row>
    <row r="34346" spans="82:87">
      <c r="CD34346" s="34" t="s">
        <v>38211</v>
      </c>
      <c r="CG34346"/>
      <c r="CI34346" s="378">
        <v>58330</v>
      </c>
    </row>
    <row r="34347" spans="82:87">
      <c r="CD34347" s="34" t="s">
        <v>38212</v>
      </c>
      <c r="CG34347"/>
      <c r="CI34347" s="378">
        <v>58330</v>
      </c>
    </row>
    <row r="34348" spans="82:87">
      <c r="CD34348" s="34" t="s">
        <v>38213</v>
      </c>
      <c r="CG34348"/>
      <c r="CI34348" s="378">
        <v>58330</v>
      </c>
    </row>
    <row r="34349" spans="82:87">
      <c r="CD34349" s="34" t="s">
        <v>38214</v>
      </c>
      <c r="CG34349"/>
      <c r="CI34349" s="378">
        <v>58330</v>
      </c>
    </row>
    <row r="34350" spans="82:87">
      <c r="CD34350" s="34" t="s">
        <v>38215</v>
      </c>
      <c r="CG34350"/>
      <c r="CI34350" s="378">
        <v>58340</v>
      </c>
    </row>
    <row r="34351" spans="82:87">
      <c r="CD34351" s="34" t="s">
        <v>38216</v>
      </c>
      <c r="CG34351"/>
      <c r="CI34351" s="378">
        <v>58340</v>
      </c>
    </row>
    <row r="34352" spans="82:87">
      <c r="CD34352" s="34" t="s">
        <v>38217</v>
      </c>
      <c r="CG34352"/>
      <c r="CI34352" s="378">
        <v>58340</v>
      </c>
    </row>
    <row r="34353" spans="82:87">
      <c r="CD34353" s="34" t="s">
        <v>38218</v>
      </c>
      <c r="CG34353"/>
      <c r="CI34353" s="378">
        <v>58340</v>
      </c>
    </row>
    <row r="34354" spans="82:87">
      <c r="CD34354" s="34" t="s">
        <v>38219</v>
      </c>
      <c r="CG34354"/>
      <c r="CI34354" s="378">
        <v>58350</v>
      </c>
    </row>
    <row r="34355" spans="82:87">
      <c r="CD34355" s="34" t="s">
        <v>38220</v>
      </c>
      <c r="CG34355"/>
      <c r="CI34355" s="378">
        <v>58350</v>
      </c>
    </row>
    <row r="34356" spans="82:87">
      <c r="CD34356" s="34" t="s">
        <v>38221</v>
      </c>
      <c r="CG34356"/>
      <c r="CI34356" s="378">
        <v>58350</v>
      </c>
    </row>
    <row r="34357" spans="82:87">
      <c r="CD34357" s="34" t="s">
        <v>38222</v>
      </c>
      <c r="CG34357"/>
      <c r="CI34357" s="378">
        <v>58350</v>
      </c>
    </row>
    <row r="34358" spans="82:87">
      <c r="CD34358" s="34" t="s">
        <v>38223</v>
      </c>
      <c r="CG34358"/>
      <c r="CI34358" s="378">
        <v>58350</v>
      </c>
    </row>
    <row r="34359" spans="82:87">
      <c r="CD34359" s="34" t="s">
        <v>38224</v>
      </c>
      <c r="CG34359"/>
      <c r="CI34359" s="378">
        <v>58350</v>
      </c>
    </row>
    <row r="34360" spans="82:87">
      <c r="CD34360" s="34" t="s">
        <v>38225</v>
      </c>
      <c r="CG34360"/>
      <c r="CI34360" s="378">
        <v>58350</v>
      </c>
    </row>
    <row r="34361" spans="82:87">
      <c r="CD34361" s="34" t="s">
        <v>38226</v>
      </c>
      <c r="CG34361"/>
      <c r="CI34361" s="378">
        <v>58360</v>
      </c>
    </row>
    <row r="34362" spans="82:87">
      <c r="CD34362" s="34" t="s">
        <v>38227</v>
      </c>
      <c r="CG34362"/>
      <c r="CI34362" s="378">
        <v>58360</v>
      </c>
    </row>
    <row r="34363" spans="82:87">
      <c r="CD34363" s="34" t="s">
        <v>38228</v>
      </c>
      <c r="CG34363"/>
      <c r="CI34363" s="378">
        <v>58360</v>
      </c>
    </row>
    <row r="34364" spans="82:87">
      <c r="CD34364" s="34" t="s">
        <v>38229</v>
      </c>
      <c r="CG34364"/>
      <c r="CI34364" s="378">
        <v>58370</v>
      </c>
    </row>
    <row r="34365" spans="82:87">
      <c r="CD34365" s="34" t="s">
        <v>38230</v>
      </c>
      <c r="CG34365"/>
      <c r="CI34365" s="378">
        <v>58370</v>
      </c>
    </row>
    <row r="34366" spans="82:87">
      <c r="CD34366" s="34" t="s">
        <v>38231</v>
      </c>
      <c r="CG34366"/>
      <c r="CI34366" s="378">
        <v>58370</v>
      </c>
    </row>
    <row r="34367" spans="82:87">
      <c r="CD34367" s="34" t="s">
        <v>38232</v>
      </c>
      <c r="CG34367"/>
      <c r="CI34367" s="378">
        <v>58370</v>
      </c>
    </row>
    <row r="34368" spans="82:87">
      <c r="CD34368" s="34" t="s">
        <v>38233</v>
      </c>
      <c r="CG34368"/>
      <c r="CI34368" s="378">
        <v>58380</v>
      </c>
    </row>
    <row r="34369" spans="82:87">
      <c r="CD34369" s="34" t="s">
        <v>38234</v>
      </c>
      <c r="CG34369"/>
      <c r="CI34369" s="378">
        <v>58380</v>
      </c>
    </row>
    <row r="34370" spans="82:87">
      <c r="CD34370" s="34" t="s">
        <v>38235</v>
      </c>
      <c r="CG34370"/>
      <c r="CI34370" s="378">
        <v>58390</v>
      </c>
    </row>
    <row r="34371" spans="82:87">
      <c r="CD34371" s="34" t="s">
        <v>38236</v>
      </c>
      <c r="CG34371"/>
      <c r="CI34371" s="378">
        <v>58390</v>
      </c>
    </row>
    <row r="34372" spans="82:87">
      <c r="CD34372" s="34" t="s">
        <v>38237</v>
      </c>
      <c r="CG34372"/>
      <c r="CI34372" s="378">
        <v>58400</v>
      </c>
    </row>
    <row r="34373" spans="82:87">
      <c r="CD34373" s="34" t="s">
        <v>38238</v>
      </c>
      <c r="CG34373"/>
      <c r="CI34373" s="378">
        <v>58400</v>
      </c>
    </row>
    <row r="34374" spans="82:87">
      <c r="CD34374" s="34" t="s">
        <v>38239</v>
      </c>
      <c r="CG34374"/>
      <c r="CI34374" s="378">
        <v>58400</v>
      </c>
    </row>
    <row r="34375" spans="82:87">
      <c r="CD34375" s="34" t="s">
        <v>38240</v>
      </c>
      <c r="CG34375"/>
      <c r="CI34375" s="378">
        <v>58400</v>
      </c>
    </row>
    <row r="34376" spans="82:87">
      <c r="CD34376" s="34" t="s">
        <v>38241</v>
      </c>
      <c r="CG34376"/>
      <c r="CI34376" s="378">
        <v>58400</v>
      </c>
    </row>
    <row r="34377" spans="82:87">
      <c r="CD34377" s="34" t="s">
        <v>38242</v>
      </c>
      <c r="CG34377"/>
      <c r="CI34377" s="378">
        <v>58400</v>
      </c>
    </row>
    <row r="34378" spans="82:87">
      <c r="CD34378" s="34" t="s">
        <v>38243</v>
      </c>
      <c r="CG34378"/>
      <c r="CI34378" s="378">
        <v>58400</v>
      </c>
    </row>
    <row r="34379" spans="82:87">
      <c r="CD34379" s="34" t="s">
        <v>38244</v>
      </c>
      <c r="CG34379"/>
      <c r="CI34379" s="378">
        <v>58400</v>
      </c>
    </row>
    <row r="34380" spans="82:87">
      <c r="CD34380" s="34" t="s">
        <v>38245</v>
      </c>
      <c r="CG34380"/>
      <c r="CI34380" s="378">
        <v>58400</v>
      </c>
    </row>
    <row r="34381" spans="82:87">
      <c r="CD34381" s="34" t="s">
        <v>38246</v>
      </c>
      <c r="CG34381"/>
      <c r="CI34381" s="378">
        <v>58400</v>
      </c>
    </row>
    <row r="34382" spans="82:87">
      <c r="CD34382" s="34" t="s">
        <v>38247</v>
      </c>
      <c r="CG34382"/>
      <c r="CI34382" s="378">
        <v>58401</v>
      </c>
    </row>
    <row r="34383" spans="82:87">
      <c r="CD34383" s="34" t="s">
        <v>38248</v>
      </c>
      <c r="CG34383"/>
      <c r="CI34383" s="378">
        <v>58401</v>
      </c>
    </row>
    <row r="34384" spans="82:87">
      <c r="CD34384" s="34" t="s">
        <v>38249</v>
      </c>
      <c r="CG34384"/>
      <c r="CI34384" s="378">
        <v>58402</v>
      </c>
    </row>
    <row r="34385" spans="82:87">
      <c r="CD34385" s="34" t="s">
        <v>38250</v>
      </c>
      <c r="CG34385"/>
      <c r="CI34385" s="378">
        <v>58402</v>
      </c>
    </row>
    <row r="34386" spans="82:87">
      <c r="CD34386" s="34" t="s">
        <v>38251</v>
      </c>
      <c r="CG34386"/>
      <c r="CI34386" s="378">
        <v>58403</v>
      </c>
    </row>
    <row r="34387" spans="82:87">
      <c r="CD34387" s="34" t="s">
        <v>38252</v>
      </c>
      <c r="CG34387"/>
      <c r="CI34387" s="378">
        <v>58403</v>
      </c>
    </row>
    <row r="34388" spans="82:87">
      <c r="CD34388" s="34" t="s">
        <v>38253</v>
      </c>
      <c r="CG34388"/>
      <c r="CI34388" s="378">
        <v>58404</v>
      </c>
    </row>
    <row r="34389" spans="82:87">
      <c r="CD34389" s="34" t="s">
        <v>38254</v>
      </c>
      <c r="CG34389"/>
      <c r="CI34389" s="378">
        <v>58404</v>
      </c>
    </row>
    <row r="34390" spans="82:87">
      <c r="CD34390" s="34" t="s">
        <v>38255</v>
      </c>
      <c r="CG34390"/>
      <c r="CI34390" s="378">
        <v>58405</v>
      </c>
    </row>
    <row r="34391" spans="82:87">
      <c r="CD34391" s="34" t="s">
        <v>38256</v>
      </c>
      <c r="CG34391"/>
      <c r="CI34391" s="378">
        <v>58405</v>
      </c>
    </row>
    <row r="34392" spans="82:87">
      <c r="CD34392" s="34" t="s">
        <v>38257</v>
      </c>
      <c r="CG34392"/>
      <c r="CI34392" s="378">
        <v>58406</v>
      </c>
    </row>
    <row r="34393" spans="82:87">
      <c r="CD34393" s="34" t="s">
        <v>38258</v>
      </c>
      <c r="CG34393"/>
      <c r="CI34393" s="378">
        <v>58406</v>
      </c>
    </row>
    <row r="34394" spans="82:87">
      <c r="CD34394" s="34" t="s">
        <v>38259</v>
      </c>
      <c r="CG34394"/>
      <c r="CI34394" s="378">
        <v>58407</v>
      </c>
    </row>
    <row r="34395" spans="82:87">
      <c r="CD34395" s="34" t="s">
        <v>38260</v>
      </c>
      <c r="CG34395"/>
      <c r="CI34395" s="378">
        <v>58407</v>
      </c>
    </row>
    <row r="34396" spans="82:87">
      <c r="CD34396" s="34" t="s">
        <v>38261</v>
      </c>
      <c r="CG34396"/>
      <c r="CI34396" s="378">
        <v>58408</v>
      </c>
    </row>
    <row r="34397" spans="82:87">
      <c r="CD34397" s="34" t="s">
        <v>38262</v>
      </c>
      <c r="CG34397"/>
      <c r="CI34397" s="378">
        <v>58408</v>
      </c>
    </row>
    <row r="34398" spans="82:87">
      <c r="CD34398" s="34" t="s">
        <v>38263</v>
      </c>
      <c r="CG34398"/>
      <c r="CI34398" s="378">
        <v>58409</v>
      </c>
    </row>
    <row r="34399" spans="82:87">
      <c r="CD34399" s="34" t="s">
        <v>38264</v>
      </c>
      <c r="CG34399"/>
      <c r="CI34399" s="378">
        <v>58409</v>
      </c>
    </row>
    <row r="34400" spans="82:87">
      <c r="CD34400" s="34" t="s">
        <v>38265</v>
      </c>
      <c r="CG34400"/>
      <c r="CI34400" s="378">
        <v>58410</v>
      </c>
    </row>
    <row r="34401" spans="82:87">
      <c r="CD34401" s="34" t="s">
        <v>38266</v>
      </c>
      <c r="CG34401"/>
      <c r="CI34401" s="378">
        <v>58410</v>
      </c>
    </row>
    <row r="34402" spans="82:87">
      <c r="CD34402" s="34" t="s">
        <v>38267</v>
      </c>
      <c r="CG34402"/>
      <c r="CI34402" s="378">
        <v>58420</v>
      </c>
    </row>
    <row r="34403" spans="82:87">
      <c r="CD34403" s="34" t="s">
        <v>38268</v>
      </c>
      <c r="CG34403"/>
      <c r="CI34403" s="378">
        <v>58420</v>
      </c>
    </row>
    <row r="34404" spans="82:87">
      <c r="CD34404" s="34" t="s">
        <v>38269</v>
      </c>
      <c r="CG34404"/>
      <c r="CI34404" s="378">
        <v>58420</v>
      </c>
    </row>
    <row r="34405" spans="82:87">
      <c r="CD34405" s="34" t="s">
        <v>38270</v>
      </c>
      <c r="CG34405"/>
      <c r="CI34405" s="378">
        <v>58420</v>
      </c>
    </row>
    <row r="34406" spans="82:87">
      <c r="CD34406" s="34" t="s">
        <v>38271</v>
      </c>
      <c r="CG34406"/>
      <c r="CI34406" s="378">
        <v>58420</v>
      </c>
    </row>
    <row r="34407" spans="82:87">
      <c r="CD34407" s="34" t="s">
        <v>38272</v>
      </c>
      <c r="CG34407"/>
      <c r="CI34407" s="378">
        <v>58420</v>
      </c>
    </row>
    <row r="34408" spans="82:87">
      <c r="CD34408" s="34" t="s">
        <v>38273</v>
      </c>
      <c r="CG34408"/>
      <c r="CI34408" s="378">
        <v>58420</v>
      </c>
    </row>
    <row r="34409" spans="82:87">
      <c r="CD34409" s="34" t="s">
        <v>38274</v>
      </c>
      <c r="CG34409"/>
      <c r="CI34409" s="378">
        <v>58420</v>
      </c>
    </row>
    <row r="34410" spans="82:87">
      <c r="CD34410" s="34" t="s">
        <v>38275</v>
      </c>
      <c r="CG34410"/>
      <c r="CI34410" s="378">
        <v>58420</v>
      </c>
    </row>
    <row r="34411" spans="82:87">
      <c r="CD34411" s="34" t="s">
        <v>38276</v>
      </c>
      <c r="CG34411"/>
      <c r="CI34411" s="378">
        <v>58420</v>
      </c>
    </row>
    <row r="34412" spans="82:87">
      <c r="CD34412" s="34" t="s">
        <v>38277</v>
      </c>
      <c r="CG34412"/>
      <c r="CI34412" s="378">
        <v>58420</v>
      </c>
    </row>
    <row r="34413" spans="82:87">
      <c r="CD34413" s="34" t="s">
        <v>38278</v>
      </c>
      <c r="CG34413"/>
      <c r="CI34413" s="378">
        <v>58420</v>
      </c>
    </row>
    <row r="34414" spans="82:87">
      <c r="CD34414" s="34" t="s">
        <v>38279</v>
      </c>
      <c r="CG34414"/>
      <c r="CI34414" s="378">
        <v>58420</v>
      </c>
    </row>
    <row r="34415" spans="82:87">
      <c r="CD34415" s="34" t="s">
        <v>38280</v>
      </c>
      <c r="CG34415"/>
      <c r="CI34415" s="378">
        <v>58420</v>
      </c>
    </row>
    <row r="34416" spans="82:87">
      <c r="CD34416" s="34" t="s">
        <v>38281</v>
      </c>
      <c r="CG34416"/>
      <c r="CI34416" s="378">
        <v>58420</v>
      </c>
    </row>
    <row r="34417" spans="82:87">
      <c r="CD34417" s="34" t="s">
        <v>38282</v>
      </c>
      <c r="CG34417"/>
      <c r="CI34417" s="378">
        <v>58420</v>
      </c>
    </row>
    <row r="34418" spans="82:87">
      <c r="CD34418" s="34" t="s">
        <v>38283</v>
      </c>
      <c r="CG34418"/>
      <c r="CI34418" s="378">
        <v>58430</v>
      </c>
    </row>
    <row r="34419" spans="82:87">
      <c r="CD34419" s="34" t="s">
        <v>38284</v>
      </c>
      <c r="CG34419"/>
      <c r="CI34419" s="378">
        <v>58430</v>
      </c>
    </row>
    <row r="34420" spans="82:87">
      <c r="CD34420" s="34" t="s">
        <v>38285</v>
      </c>
      <c r="CG34420"/>
      <c r="CI34420" s="378">
        <v>58440</v>
      </c>
    </row>
    <row r="34421" spans="82:87">
      <c r="CD34421" s="34" t="s">
        <v>38286</v>
      </c>
      <c r="CG34421"/>
      <c r="CI34421" s="378">
        <v>58440</v>
      </c>
    </row>
    <row r="34422" spans="82:87">
      <c r="CD34422" s="34" t="s">
        <v>38287</v>
      </c>
      <c r="CG34422"/>
      <c r="CI34422" s="378">
        <v>58450</v>
      </c>
    </row>
    <row r="34423" spans="82:87">
      <c r="CD34423" s="34" t="s">
        <v>38288</v>
      </c>
      <c r="CG34423"/>
      <c r="CI34423" s="378">
        <v>58450</v>
      </c>
    </row>
    <row r="34424" spans="82:87">
      <c r="CD34424" s="34" t="s">
        <v>38289</v>
      </c>
      <c r="CG34424"/>
      <c r="CI34424" s="378">
        <v>58460</v>
      </c>
    </row>
    <row r="34425" spans="82:87">
      <c r="CD34425" s="34" t="s">
        <v>38290</v>
      </c>
      <c r="CG34425"/>
      <c r="CI34425" s="378">
        <v>58460</v>
      </c>
    </row>
    <row r="34426" spans="82:87">
      <c r="CD34426" s="34" t="s">
        <v>38291</v>
      </c>
      <c r="CG34426"/>
      <c r="CI34426" s="378">
        <v>58460</v>
      </c>
    </row>
    <row r="34427" spans="82:87">
      <c r="CD34427" s="34" t="s">
        <v>38292</v>
      </c>
      <c r="CG34427"/>
      <c r="CI34427" s="378">
        <v>58470</v>
      </c>
    </row>
    <row r="34428" spans="82:87">
      <c r="CD34428" s="34" t="s">
        <v>38293</v>
      </c>
      <c r="CG34428"/>
      <c r="CI34428" s="378">
        <v>58470</v>
      </c>
    </row>
    <row r="34429" spans="82:87">
      <c r="CD34429" s="34" t="s">
        <v>38294</v>
      </c>
      <c r="CG34429"/>
      <c r="CI34429" s="378">
        <v>58470</v>
      </c>
    </row>
    <row r="34430" spans="82:87">
      <c r="CD34430" s="34" t="s">
        <v>38295</v>
      </c>
      <c r="CG34430"/>
      <c r="CI34430" s="378">
        <v>58490</v>
      </c>
    </row>
    <row r="34431" spans="82:87">
      <c r="CD34431" s="34" t="s">
        <v>38296</v>
      </c>
      <c r="CG34431"/>
      <c r="CI34431" s="378">
        <v>58500</v>
      </c>
    </row>
    <row r="34432" spans="82:87">
      <c r="CD34432" s="34" t="s">
        <v>38297</v>
      </c>
      <c r="CG34432"/>
      <c r="CI34432" s="378">
        <v>58500</v>
      </c>
    </row>
    <row r="34433" spans="82:87">
      <c r="CD34433" s="34" t="s">
        <v>38298</v>
      </c>
      <c r="CG34433"/>
      <c r="CI34433" s="378">
        <v>58500</v>
      </c>
    </row>
    <row r="34434" spans="82:87">
      <c r="CD34434" s="34" t="s">
        <v>38299</v>
      </c>
      <c r="CG34434"/>
      <c r="CI34434" s="378">
        <v>58500</v>
      </c>
    </row>
    <row r="34435" spans="82:87">
      <c r="CD34435" s="34" t="s">
        <v>38300</v>
      </c>
      <c r="CG34435"/>
      <c r="CI34435" s="378">
        <v>58500</v>
      </c>
    </row>
    <row r="34436" spans="82:87">
      <c r="CD34436" s="34" t="s">
        <v>38301</v>
      </c>
      <c r="CG34436"/>
      <c r="CI34436" s="378">
        <v>58500</v>
      </c>
    </row>
    <row r="34437" spans="82:87">
      <c r="CD34437" s="34" t="s">
        <v>38302</v>
      </c>
      <c r="CG34437"/>
      <c r="CI34437" s="378">
        <v>58500</v>
      </c>
    </row>
    <row r="34438" spans="82:87">
      <c r="CD34438" s="34" t="s">
        <v>38303</v>
      </c>
      <c r="CG34438"/>
      <c r="CI34438" s="378">
        <v>58500</v>
      </c>
    </row>
    <row r="34439" spans="82:87">
      <c r="CD34439" s="34" t="s">
        <v>38304</v>
      </c>
      <c r="CG34439"/>
      <c r="CI34439" s="378">
        <v>58500</v>
      </c>
    </row>
    <row r="34440" spans="82:87">
      <c r="CD34440" s="34" t="s">
        <v>38305</v>
      </c>
      <c r="CG34440"/>
      <c r="CI34440" s="378">
        <v>58500</v>
      </c>
    </row>
    <row r="34441" spans="82:87">
      <c r="CD34441" s="34" t="s">
        <v>38306</v>
      </c>
      <c r="CG34441"/>
      <c r="CI34441" s="378">
        <v>58500</v>
      </c>
    </row>
    <row r="34442" spans="82:87">
      <c r="CD34442" s="34" t="s">
        <v>38307</v>
      </c>
      <c r="CG34442"/>
      <c r="CI34442" s="378">
        <v>58501</v>
      </c>
    </row>
    <row r="34443" spans="82:87">
      <c r="CD34443" s="34" t="s">
        <v>38308</v>
      </c>
      <c r="CG34443"/>
      <c r="CI34443" s="378">
        <v>58502</v>
      </c>
    </row>
    <row r="34444" spans="82:87">
      <c r="CD34444" s="34" t="s">
        <v>38309</v>
      </c>
      <c r="CG34444"/>
      <c r="CI34444" s="378">
        <v>58503</v>
      </c>
    </row>
    <row r="34445" spans="82:87">
      <c r="CD34445" s="34" t="s">
        <v>38310</v>
      </c>
      <c r="CG34445"/>
      <c r="CI34445" s="378">
        <v>58504</v>
      </c>
    </row>
    <row r="34446" spans="82:87">
      <c r="CD34446" s="34" t="s">
        <v>38311</v>
      </c>
      <c r="CG34446"/>
      <c r="CI34446" s="378">
        <v>58505</v>
      </c>
    </row>
    <row r="34447" spans="82:87">
      <c r="CD34447" s="34" t="s">
        <v>38312</v>
      </c>
      <c r="CG34447"/>
      <c r="CI34447" s="378">
        <v>58506</v>
      </c>
    </row>
    <row r="34448" spans="82:87">
      <c r="CD34448" s="34" t="s">
        <v>38313</v>
      </c>
      <c r="CG34448"/>
      <c r="CI34448" s="378">
        <v>58507</v>
      </c>
    </row>
    <row r="34449" spans="82:87">
      <c r="CD34449" s="34" t="s">
        <v>38314</v>
      </c>
      <c r="CG34449"/>
      <c r="CI34449" s="378">
        <v>58508</v>
      </c>
    </row>
    <row r="34450" spans="82:87">
      <c r="CD34450" s="34" t="s">
        <v>38315</v>
      </c>
      <c r="CG34450"/>
      <c r="CI34450" s="378">
        <v>58509</v>
      </c>
    </row>
    <row r="34451" spans="82:87">
      <c r="CD34451" s="34" t="s">
        <v>38316</v>
      </c>
      <c r="CG34451"/>
      <c r="CI34451" s="378">
        <v>58510</v>
      </c>
    </row>
    <row r="34452" spans="82:87">
      <c r="CD34452" s="34" t="s">
        <v>38317</v>
      </c>
      <c r="CG34452"/>
      <c r="CI34452" s="378">
        <v>58512</v>
      </c>
    </row>
    <row r="34453" spans="82:87">
      <c r="CD34453" s="34" t="s">
        <v>38318</v>
      </c>
      <c r="CG34453"/>
      <c r="CI34453" s="378">
        <v>58530</v>
      </c>
    </row>
    <row r="34454" spans="82:87">
      <c r="CD34454" s="34" t="s">
        <v>38319</v>
      </c>
      <c r="CG34454"/>
      <c r="CI34454" s="378">
        <v>58530</v>
      </c>
    </row>
    <row r="34455" spans="82:87">
      <c r="CD34455" s="34" t="s">
        <v>38320</v>
      </c>
      <c r="CG34455"/>
      <c r="CI34455" s="378">
        <v>58530</v>
      </c>
    </row>
    <row r="34456" spans="82:87">
      <c r="CD34456" s="34" t="s">
        <v>38321</v>
      </c>
      <c r="CG34456"/>
      <c r="CI34456" s="378">
        <v>58540</v>
      </c>
    </row>
    <row r="34457" spans="82:87">
      <c r="CD34457" s="34" t="s">
        <v>38322</v>
      </c>
      <c r="CG34457"/>
      <c r="CI34457" s="378">
        <v>58600</v>
      </c>
    </row>
    <row r="34458" spans="82:87">
      <c r="CD34458" s="34" t="s">
        <v>38323</v>
      </c>
      <c r="CG34458"/>
      <c r="CI34458" s="378">
        <v>58600</v>
      </c>
    </row>
    <row r="34459" spans="82:87">
      <c r="CD34459" s="34" t="s">
        <v>38324</v>
      </c>
      <c r="CG34459"/>
      <c r="CI34459" s="378">
        <v>58601</v>
      </c>
    </row>
    <row r="34460" spans="82:87">
      <c r="CD34460" s="34" t="s">
        <v>38325</v>
      </c>
      <c r="CG34460"/>
      <c r="CI34460" s="378">
        <v>58640</v>
      </c>
    </row>
    <row r="34461" spans="82:87">
      <c r="CD34461" s="34" t="s">
        <v>38326</v>
      </c>
      <c r="CG34461"/>
      <c r="CI34461" s="378">
        <v>58641</v>
      </c>
    </row>
    <row r="34462" spans="82:87">
      <c r="CD34462" s="34" t="s">
        <v>38327</v>
      </c>
      <c r="CG34462"/>
      <c r="CI34462" s="378">
        <v>58642</v>
      </c>
    </row>
    <row r="34463" spans="82:87">
      <c r="CD34463" s="34" t="s">
        <v>38328</v>
      </c>
      <c r="CG34463"/>
      <c r="CI34463" s="378">
        <v>58642</v>
      </c>
    </row>
    <row r="34464" spans="82:87">
      <c r="CD34464" s="34" t="s">
        <v>38329</v>
      </c>
      <c r="CG34464"/>
      <c r="CI34464" s="378">
        <v>58643</v>
      </c>
    </row>
    <row r="34465" spans="82:87">
      <c r="CD34465" s="34" t="s">
        <v>38330</v>
      </c>
      <c r="CG34465"/>
      <c r="CI34465" s="378">
        <v>58644</v>
      </c>
    </row>
    <row r="34466" spans="82:87">
      <c r="CD34466" s="34" t="s">
        <v>38331</v>
      </c>
      <c r="CG34466"/>
      <c r="CI34466" s="378">
        <v>58645</v>
      </c>
    </row>
    <row r="34467" spans="82:87">
      <c r="CD34467" s="34" t="s">
        <v>38332</v>
      </c>
      <c r="CG34467"/>
      <c r="CI34467" s="378">
        <v>58646</v>
      </c>
    </row>
    <row r="34468" spans="82:87">
      <c r="CD34468" s="34" t="s">
        <v>38333</v>
      </c>
      <c r="CG34468"/>
      <c r="CI34468" s="378">
        <v>58647</v>
      </c>
    </row>
    <row r="34469" spans="82:87">
      <c r="CD34469" s="34" t="s">
        <v>38334</v>
      </c>
      <c r="CG34469"/>
      <c r="CI34469" s="378">
        <v>58648</v>
      </c>
    </row>
    <row r="34470" spans="82:87">
      <c r="CD34470" s="34" t="s">
        <v>38335</v>
      </c>
      <c r="CG34470"/>
      <c r="CI34470" s="378">
        <v>58649</v>
      </c>
    </row>
    <row r="34471" spans="82:87">
      <c r="CD34471" s="34" t="s">
        <v>38336</v>
      </c>
      <c r="CG34471"/>
      <c r="CI34471" s="378">
        <v>58660</v>
      </c>
    </row>
    <row r="34472" spans="82:87">
      <c r="CD34472" s="34" t="s">
        <v>38337</v>
      </c>
      <c r="CG34472"/>
      <c r="CI34472" s="378">
        <v>58700</v>
      </c>
    </row>
    <row r="34473" spans="82:87">
      <c r="CD34473" s="34" t="s">
        <v>38338</v>
      </c>
      <c r="CG34473"/>
      <c r="CI34473" s="378">
        <v>58700</v>
      </c>
    </row>
    <row r="34474" spans="82:87">
      <c r="CD34474" s="34" t="s">
        <v>38339</v>
      </c>
      <c r="CG34474"/>
      <c r="CI34474" s="378">
        <v>58700</v>
      </c>
    </row>
    <row r="34475" spans="82:87">
      <c r="CD34475" s="34" t="s">
        <v>38340</v>
      </c>
      <c r="CG34475"/>
      <c r="CI34475" s="378">
        <v>58700</v>
      </c>
    </row>
    <row r="34476" spans="82:87">
      <c r="CD34476" s="34" t="s">
        <v>38341</v>
      </c>
      <c r="CG34476"/>
      <c r="CI34476" s="378">
        <v>58700</v>
      </c>
    </row>
    <row r="34477" spans="82:87">
      <c r="CD34477" s="34" t="s">
        <v>38342</v>
      </c>
      <c r="CG34477"/>
      <c r="CI34477" s="378">
        <v>58700</v>
      </c>
    </row>
    <row r="34478" spans="82:87">
      <c r="CD34478" s="34" t="s">
        <v>38343</v>
      </c>
      <c r="CG34478"/>
      <c r="CI34478" s="378">
        <v>58700</v>
      </c>
    </row>
    <row r="34479" spans="82:87">
      <c r="CD34479" s="34" t="s">
        <v>38344</v>
      </c>
      <c r="CG34479"/>
      <c r="CI34479" s="378">
        <v>58700</v>
      </c>
    </row>
    <row r="34480" spans="82:87">
      <c r="CD34480" s="34" t="s">
        <v>38345</v>
      </c>
      <c r="CG34480"/>
      <c r="CI34480" s="378">
        <v>58700</v>
      </c>
    </row>
    <row r="34481" spans="82:87">
      <c r="CD34481" s="34" t="s">
        <v>38346</v>
      </c>
      <c r="CG34481"/>
      <c r="CI34481" s="378">
        <v>58700</v>
      </c>
    </row>
    <row r="34482" spans="82:87">
      <c r="CD34482" s="34" t="s">
        <v>38347</v>
      </c>
      <c r="CG34482"/>
      <c r="CI34482" s="378">
        <v>58700</v>
      </c>
    </row>
    <row r="34483" spans="82:87">
      <c r="CD34483" s="34" t="s">
        <v>38348</v>
      </c>
      <c r="CG34483"/>
      <c r="CI34483" s="378">
        <v>58700</v>
      </c>
    </row>
    <row r="34484" spans="82:87">
      <c r="CD34484" s="34" t="s">
        <v>38349</v>
      </c>
      <c r="CG34484"/>
      <c r="CI34484" s="378">
        <v>58700</v>
      </c>
    </row>
    <row r="34485" spans="82:87">
      <c r="CD34485" s="34" t="s">
        <v>38350</v>
      </c>
      <c r="CG34485"/>
      <c r="CI34485" s="378">
        <v>58700</v>
      </c>
    </row>
    <row r="34486" spans="82:87">
      <c r="CD34486" s="34" t="s">
        <v>38351</v>
      </c>
      <c r="CG34486"/>
      <c r="CI34486" s="378">
        <v>58700</v>
      </c>
    </row>
    <row r="34487" spans="82:87">
      <c r="CD34487" s="34" t="s">
        <v>38352</v>
      </c>
      <c r="CG34487"/>
      <c r="CI34487" s="378">
        <v>58700</v>
      </c>
    </row>
    <row r="34488" spans="82:87">
      <c r="CD34488" s="34" t="s">
        <v>38353</v>
      </c>
      <c r="CG34488"/>
      <c r="CI34488" s="378">
        <v>58700</v>
      </c>
    </row>
    <row r="34489" spans="82:87">
      <c r="CD34489" s="34" t="s">
        <v>38354</v>
      </c>
      <c r="CG34489"/>
      <c r="CI34489" s="378">
        <v>58800</v>
      </c>
    </row>
    <row r="34490" spans="82:87">
      <c r="CD34490" s="34" t="s">
        <v>38355</v>
      </c>
      <c r="CG34490"/>
      <c r="CI34490" s="378">
        <v>58800</v>
      </c>
    </row>
    <row r="34491" spans="82:87">
      <c r="CD34491" s="34" t="s">
        <v>38356</v>
      </c>
      <c r="CG34491"/>
      <c r="CI34491" s="378">
        <v>58800</v>
      </c>
    </row>
    <row r="34492" spans="82:87">
      <c r="CD34492" s="34" t="s">
        <v>38357</v>
      </c>
      <c r="CG34492"/>
      <c r="CI34492" s="378">
        <v>58800</v>
      </c>
    </row>
    <row r="34493" spans="82:87">
      <c r="CD34493" s="34" t="s">
        <v>38358</v>
      </c>
      <c r="CG34493"/>
      <c r="CI34493" s="378">
        <v>58800</v>
      </c>
    </row>
    <row r="34494" spans="82:87">
      <c r="CD34494" s="34" t="s">
        <v>38359</v>
      </c>
      <c r="CG34494"/>
      <c r="CI34494" s="378">
        <v>58800</v>
      </c>
    </row>
    <row r="34495" spans="82:87">
      <c r="CD34495" s="34" t="s">
        <v>38360</v>
      </c>
      <c r="CG34495"/>
      <c r="CI34495" s="378">
        <v>58800</v>
      </c>
    </row>
    <row r="34496" spans="82:87">
      <c r="CD34496" s="34" t="s">
        <v>38361</v>
      </c>
      <c r="CG34496"/>
      <c r="CI34496" s="378">
        <v>58800</v>
      </c>
    </row>
    <row r="34497" spans="82:87">
      <c r="CD34497" s="34" t="s">
        <v>38362</v>
      </c>
      <c r="CG34497"/>
      <c r="CI34497" s="378">
        <v>58800</v>
      </c>
    </row>
    <row r="34498" spans="82:87">
      <c r="CD34498" s="34" t="s">
        <v>38363</v>
      </c>
      <c r="CG34498"/>
      <c r="CI34498" s="378">
        <v>58800</v>
      </c>
    </row>
    <row r="34499" spans="82:87">
      <c r="CD34499" s="34" t="s">
        <v>38364</v>
      </c>
      <c r="CG34499"/>
      <c r="CI34499" s="378">
        <v>58800</v>
      </c>
    </row>
    <row r="34500" spans="82:87">
      <c r="CD34500" s="34" t="s">
        <v>38365</v>
      </c>
      <c r="CG34500"/>
      <c r="CI34500" s="378">
        <v>58800</v>
      </c>
    </row>
    <row r="34501" spans="82:87">
      <c r="CD34501" s="34" t="s">
        <v>38366</v>
      </c>
      <c r="CG34501"/>
      <c r="CI34501" s="378">
        <v>58800</v>
      </c>
    </row>
    <row r="34502" spans="82:87">
      <c r="CD34502" s="34" t="s">
        <v>38367</v>
      </c>
      <c r="CG34502"/>
      <c r="CI34502" s="378">
        <v>58800</v>
      </c>
    </row>
    <row r="34503" spans="82:87">
      <c r="CD34503" s="34" t="s">
        <v>38368</v>
      </c>
      <c r="CG34503"/>
      <c r="CI34503" s="378">
        <v>58800</v>
      </c>
    </row>
    <row r="34504" spans="82:87">
      <c r="CD34504" s="34" t="s">
        <v>38369</v>
      </c>
      <c r="CG34504"/>
      <c r="CI34504" s="378">
        <v>59000</v>
      </c>
    </row>
    <row r="34505" spans="82:87">
      <c r="CD34505" s="34" t="s">
        <v>38370</v>
      </c>
      <c r="CG34505"/>
      <c r="CI34505" s="378">
        <v>59000</v>
      </c>
    </row>
    <row r="34506" spans="82:87">
      <c r="CD34506" s="34" t="s">
        <v>38371</v>
      </c>
      <c r="CG34506"/>
      <c r="CI34506" s="378">
        <v>59000</v>
      </c>
    </row>
    <row r="34507" spans="82:87">
      <c r="CD34507" s="34" t="s">
        <v>38372</v>
      </c>
      <c r="CG34507"/>
      <c r="CI34507" s="378">
        <v>59001</v>
      </c>
    </row>
    <row r="34508" spans="82:87">
      <c r="CD34508" s="34" t="s">
        <v>38373</v>
      </c>
      <c r="CG34508"/>
      <c r="CI34508" s="378">
        <v>59002</v>
      </c>
    </row>
    <row r="34509" spans="82:87">
      <c r="CD34509" s="34" t="s">
        <v>38374</v>
      </c>
      <c r="CG34509"/>
      <c r="CI34509" s="378">
        <v>59003</v>
      </c>
    </row>
    <row r="34510" spans="82:87">
      <c r="CD34510" s="34" t="s">
        <v>38375</v>
      </c>
      <c r="CG34510"/>
      <c r="CI34510" s="378">
        <v>59004</v>
      </c>
    </row>
    <row r="34511" spans="82:87">
      <c r="CD34511" s="34" t="s">
        <v>38376</v>
      </c>
      <c r="CG34511"/>
      <c r="CI34511" s="378">
        <v>59005</v>
      </c>
    </row>
    <row r="34512" spans="82:87">
      <c r="CD34512" s="34" t="s">
        <v>38377</v>
      </c>
      <c r="CG34512"/>
      <c r="CI34512" s="378">
        <v>59006</v>
      </c>
    </row>
    <row r="34513" spans="82:87">
      <c r="CD34513" s="34" t="s">
        <v>38378</v>
      </c>
      <c r="CG34513"/>
      <c r="CI34513" s="378">
        <v>59007</v>
      </c>
    </row>
    <row r="34514" spans="82:87">
      <c r="CD34514" s="34" t="s">
        <v>38379</v>
      </c>
      <c r="CG34514"/>
      <c r="CI34514" s="378">
        <v>59008</v>
      </c>
    </row>
    <row r="34515" spans="82:87">
      <c r="CD34515" s="34" t="s">
        <v>38380</v>
      </c>
      <c r="CG34515"/>
      <c r="CI34515" s="378">
        <v>59009</v>
      </c>
    </row>
    <row r="34516" spans="82:87">
      <c r="CD34516" s="34" t="s">
        <v>38381</v>
      </c>
      <c r="CG34516"/>
      <c r="CI34516" s="378">
        <v>59010</v>
      </c>
    </row>
    <row r="34517" spans="82:87">
      <c r="CD34517" s="34" t="s">
        <v>38382</v>
      </c>
      <c r="CG34517"/>
      <c r="CI34517" s="378">
        <v>59011</v>
      </c>
    </row>
    <row r="34518" spans="82:87">
      <c r="CD34518" s="34" t="s">
        <v>38383</v>
      </c>
      <c r="CG34518"/>
      <c r="CI34518" s="378">
        <v>59012</v>
      </c>
    </row>
    <row r="34519" spans="82:87">
      <c r="CD34519" s="34" t="s">
        <v>38384</v>
      </c>
      <c r="CG34519"/>
      <c r="CI34519" s="378">
        <v>59013</v>
      </c>
    </row>
    <row r="34520" spans="82:87">
      <c r="CD34520" s="34" t="s">
        <v>38385</v>
      </c>
      <c r="CG34520"/>
      <c r="CI34520" s="378">
        <v>59014</v>
      </c>
    </row>
    <row r="34521" spans="82:87">
      <c r="CD34521" s="34" t="s">
        <v>38386</v>
      </c>
      <c r="CG34521"/>
      <c r="CI34521" s="378">
        <v>59015</v>
      </c>
    </row>
    <row r="34522" spans="82:87">
      <c r="CD34522" s="34" t="s">
        <v>38387</v>
      </c>
      <c r="CG34522"/>
      <c r="CI34522" s="378">
        <v>59016</v>
      </c>
    </row>
    <row r="34523" spans="82:87">
      <c r="CD34523" s="34" t="s">
        <v>38388</v>
      </c>
      <c r="CG34523"/>
      <c r="CI34523" s="378">
        <v>59017</v>
      </c>
    </row>
    <row r="34524" spans="82:87">
      <c r="CD34524" s="34" t="s">
        <v>38389</v>
      </c>
      <c r="CG34524"/>
      <c r="CI34524" s="378">
        <v>59018</v>
      </c>
    </row>
    <row r="34525" spans="82:87">
      <c r="CD34525" s="34" t="s">
        <v>38390</v>
      </c>
      <c r="CG34525"/>
      <c r="CI34525" s="378">
        <v>59019</v>
      </c>
    </row>
    <row r="34526" spans="82:87">
      <c r="CD34526" s="34" t="s">
        <v>38391</v>
      </c>
      <c r="CG34526"/>
      <c r="CI34526" s="378">
        <v>59020</v>
      </c>
    </row>
    <row r="34527" spans="82:87">
      <c r="CD34527" s="34" t="s">
        <v>38392</v>
      </c>
      <c r="CG34527"/>
      <c r="CI34527" s="378">
        <v>59021</v>
      </c>
    </row>
    <row r="34528" spans="82:87">
      <c r="CD34528" s="34" t="s">
        <v>38393</v>
      </c>
      <c r="CG34528"/>
      <c r="CI34528" s="378">
        <v>59022</v>
      </c>
    </row>
    <row r="34529" spans="82:87">
      <c r="CD34529" s="34" t="s">
        <v>38394</v>
      </c>
      <c r="CG34529"/>
      <c r="CI34529" s="378">
        <v>59023</v>
      </c>
    </row>
    <row r="34530" spans="82:87">
      <c r="CD34530" s="34" t="s">
        <v>38395</v>
      </c>
      <c r="CG34530"/>
      <c r="CI34530" s="378">
        <v>59024</v>
      </c>
    </row>
    <row r="34531" spans="82:87">
      <c r="CD34531" s="34" t="s">
        <v>38396</v>
      </c>
      <c r="CG34531"/>
      <c r="CI34531" s="378">
        <v>59025</v>
      </c>
    </row>
    <row r="34532" spans="82:87">
      <c r="CD34532" s="34" t="s">
        <v>38397</v>
      </c>
      <c r="CG34532"/>
      <c r="CI34532" s="378">
        <v>59026</v>
      </c>
    </row>
    <row r="34533" spans="82:87">
      <c r="CD34533" s="34" t="s">
        <v>38398</v>
      </c>
      <c r="CG34533"/>
      <c r="CI34533" s="378">
        <v>59027</v>
      </c>
    </row>
    <row r="34534" spans="82:87">
      <c r="CD34534" s="34" t="s">
        <v>38399</v>
      </c>
      <c r="CG34534"/>
      <c r="CI34534" s="378">
        <v>59028</v>
      </c>
    </row>
    <row r="34535" spans="82:87">
      <c r="CD34535" s="34" t="s">
        <v>38400</v>
      </c>
      <c r="CG34535"/>
      <c r="CI34535" s="378">
        <v>59029</v>
      </c>
    </row>
    <row r="34536" spans="82:87">
      <c r="CD34536" s="34" t="s">
        <v>38401</v>
      </c>
      <c r="CG34536"/>
      <c r="CI34536" s="378">
        <v>59030</v>
      </c>
    </row>
    <row r="34537" spans="82:87">
      <c r="CD34537" s="34" t="s">
        <v>38402</v>
      </c>
      <c r="CG34537"/>
      <c r="CI34537" s="378">
        <v>59031</v>
      </c>
    </row>
    <row r="34538" spans="82:87">
      <c r="CD34538" s="34" t="s">
        <v>38403</v>
      </c>
      <c r="CG34538"/>
      <c r="CI34538" s="378">
        <v>59032</v>
      </c>
    </row>
    <row r="34539" spans="82:87">
      <c r="CD34539" s="34" t="s">
        <v>38404</v>
      </c>
      <c r="CG34539"/>
      <c r="CI34539" s="378">
        <v>59033</v>
      </c>
    </row>
    <row r="34540" spans="82:87">
      <c r="CD34540" s="34" t="s">
        <v>38405</v>
      </c>
      <c r="CG34540"/>
      <c r="CI34540" s="378">
        <v>59034</v>
      </c>
    </row>
    <row r="34541" spans="82:87">
      <c r="CD34541" s="34" t="s">
        <v>38406</v>
      </c>
      <c r="CG34541"/>
      <c r="CI34541" s="378">
        <v>59035</v>
      </c>
    </row>
    <row r="34542" spans="82:87">
      <c r="CD34542" s="34" t="s">
        <v>38407</v>
      </c>
      <c r="CG34542"/>
      <c r="CI34542" s="378">
        <v>59036</v>
      </c>
    </row>
    <row r="34543" spans="82:87">
      <c r="CD34543" s="34" t="s">
        <v>38408</v>
      </c>
      <c r="CG34543"/>
      <c r="CI34543" s="378">
        <v>59037</v>
      </c>
    </row>
    <row r="34544" spans="82:87">
      <c r="CD34544" s="34" t="s">
        <v>38409</v>
      </c>
      <c r="CG34544"/>
      <c r="CI34544" s="378">
        <v>59038</v>
      </c>
    </row>
    <row r="34545" spans="82:87">
      <c r="CD34545" s="34" t="s">
        <v>38410</v>
      </c>
      <c r="CG34545"/>
      <c r="CI34545" s="378">
        <v>59038</v>
      </c>
    </row>
    <row r="34546" spans="82:87">
      <c r="CD34546" s="34" t="s">
        <v>38411</v>
      </c>
      <c r="CG34546"/>
      <c r="CI34546" s="378">
        <v>59039</v>
      </c>
    </row>
    <row r="34547" spans="82:87">
      <c r="CD34547" s="34" t="s">
        <v>38412</v>
      </c>
      <c r="CG34547"/>
      <c r="CI34547" s="378">
        <v>59040</v>
      </c>
    </row>
    <row r="34548" spans="82:87">
      <c r="CD34548" s="34" t="s">
        <v>38413</v>
      </c>
      <c r="CG34548"/>
      <c r="CI34548" s="378">
        <v>59041</v>
      </c>
    </row>
    <row r="34549" spans="82:87">
      <c r="CD34549" s="34" t="s">
        <v>38414</v>
      </c>
      <c r="CG34549"/>
      <c r="CI34549" s="378">
        <v>59042</v>
      </c>
    </row>
    <row r="34550" spans="82:87">
      <c r="CD34550" s="34" t="s">
        <v>38415</v>
      </c>
      <c r="CG34550"/>
      <c r="CI34550" s="378">
        <v>59043</v>
      </c>
    </row>
    <row r="34551" spans="82:87">
      <c r="CD34551" s="34" t="s">
        <v>38416</v>
      </c>
      <c r="CG34551"/>
      <c r="CI34551" s="378">
        <v>59044</v>
      </c>
    </row>
    <row r="34552" spans="82:87">
      <c r="CD34552" s="34" t="s">
        <v>38417</v>
      </c>
      <c r="CG34552"/>
      <c r="CI34552" s="378">
        <v>59045</v>
      </c>
    </row>
    <row r="34553" spans="82:87">
      <c r="CD34553" s="34" t="s">
        <v>38418</v>
      </c>
      <c r="CG34553"/>
      <c r="CI34553" s="378">
        <v>59046</v>
      </c>
    </row>
    <row r="34554" spans="82:87">
      <c r="CD34554" s="34" t="s">
        <v>38419</v>
      </c>
      <c r="CG34554"/>
      <c r="CI34554" s="378">
        <v>59047</v>
      </c>
    </row>
    <row r="34555" spans="82:87">
      <c r="CD34555" s="34" t="s">
        <v>38420</v>
      </c>
      <c r="CG34555"/>
      <c r="CI34555" s="378">
        <v>59048</v>
      </c>
    </row>
    <row r="34556" spans="82:87">
      <c r="CD34556" s="34" t="s">
        <v>38421</v>
      </c>
      <c r="CG34556"/>
      <c r="CI34556" s="378">
        <v>59049</v>
      </c>
    </row>
    <row r="34557" spans="82:87">
      <c r="CD34557" s="34" t="s">
        <v>38422</v>
      </c>
      <c r="CG34557"/>
      <c r="CI34557" s="378">
        <v>59051</v>
      </c>
    </row>
    <row r="34558" spans="82:87">
      <c r="CD34558" s="34" t="s">
        <v>38423</v>
      </c>
      <c r="CG34558"/>
      <c r="CI34558" s="378">
        <v>59052</v>
      </c>
    </row>
    <row r="34559" spans="82:87">
      <c r="CD34559" s="34" t="s">
        <v>38424</v>
      </c>
      <c r="CG34559"/>
      <c r="CI34559" s="378">
        <v>59053</v>
      </c>
    </row>
    <row r="34560" spans="82:87">
      <c r="CD34560" s="34" t="s">
        <v>38425</v>
      </c>
      <c r="CG34560"/>
      <c r="CI34560" s="378">
        <v>59054</v>
      </c>
    </row>
    <row r="34561" spans="82:87">
      <c r="CD34561" s="34" t="s">
        <v>38426</v>
      </c>
      <c r="CG34561"/>
      <c r="CI34561" s="378">
        <v>59055</v>
      </c>
    </row>
    <row r="34562" spans="82:87">
      <c r="CD34562" s="34" t="s">
        <v>38427</v>
      </c>
      <c r="CG34562"/>
      <c r="CI34562" s="378">
        <v>59056</v>
      </c>
    </row>
    <row r="34563" spans="82:87">
      <c r="CD34563" s="34" t="s">
        <v>38428</v>
      </c>
      <c r="CG34563"/>
      <c r="CI34563" s="378">
        <v>59057</v>
      </c>
    </row>
    <row r="34564" spans="82:87">
      <c r="CD34564" s="34" t="s">
        <v>38429</v>
      </c>
      <c r="CG34564"/>
      <c r="CI34564" s="378">
        <v>59058</v>
      </c>
    </row>
    <row r="34565" spans="82:87">
      <c r="CD34565" s="34" t="s">
        <v>38430</v>
      </c>
      <c r="CG34565"/>
      <c r="CI34565" s="378">
        <v>59059</v>
      </c>
    </row>
    <row r="34566" spans="82:87">
      <c r="CD34566" s="34" t="s">
        <v>38431</v>
      </c>
      <c r="CG34566"/>
      <c r="CI34566" s="378">
        <v>59059</v>
      </c>
    </row>
    <row r="34567" spans="82:87">
      <c r="CD34567" s="34" t="s">
        <v>38432</v>
      </c>
      <c r="CG34567"/>
      <c r="CI34567" s="378">
        <v>59060</v>
      </c>
    </row>
    <row r="34568" spans="82:87">
      <c r="CD34568" s="34" t="s">
        <v>38433</v>
      </c>
      <c r="CG34568"/>
      <c r="CI34568" s="378">
        <v>59061</v>
      </c>
    </row>
    <row r="34569" spans="82:87">
      <c r="CD34569" s="34" t="s">
        <v>38434</v>
      </c>
      <c r="CG34569"/>
      <c r="CI34569" s="378">
        <v>59062</v>
      </c>
    </row>
    <row r="34570" spans="82:87">
      <c r="CD34570" s="34" t="s">
        <v>38435</v>
      </c>
      <c r="CG34570"/>
      <c r="CI34570" s="378">
        <v>59063</v>
      </c>
    </row>
    <row r="34571" spans="82:87">
      <c r="CD34571" s="34" t="s">
        <v>38436</v>
      </c>
      <c r="CG34571"/>
      <c r="CI34571" s="378">
        <v>59065</v>
      </c>
    </row>
    <row r="34572" spans="82:87">
      <c r="CD34572" s="34" t="s">
        <v>38437</v>
      </c>
      <c r="CG34572"/>
      <c r="CI34572" s="378">
        <v>59066</v>
      </c>
    </row>
    <row r="34573" spans="82:87">
      <c r="CD34573" s="34" t="s">
        <v>38438</v>
      </c>
      <c r="CG34573"/>
      <c r="CI34573" s="378">
        <v>59067</v>
      </c>
    </row>
    <row r="34574" spans="82:87">
      <c r="CD34574" s="34" t="s">
        <v>38439</v>
      </c>
      <c r="CG34574"/>
      <c r="CI34574" s="378">
        <v>59069</v>
      </c>
    </row>
    <row r="34575" spans="82:87">
      <c r="CD34575" s="34" t="s">
        <v>38440</v>
      </c>
      <c r="CG34575"/>
      <c r="CI34575" s="378">
        <v>59070</v>
      </c>
    </row>
    <row r="34576" spans="82:87">
      <c r="CD34576" s="34" t="s">
        <v>38441</v>
      </c>
      <c r="CG34576"/>
      <c r="CI34576" s="378">
        <v>59071</v>
      </c>
    </row>
    <row r="34577" spans="82:87">
      <c r="CD34577" s="34" t="s">
        <v>38442</v>
      </c>
      <c r="CG34577"/>
      <c r="CI34577" s="378">
        <v>59072</v>
      </c>
    </row>
    <row r="34578" spans="82:87">
      <c r="CD34578" s="34" t="s">
        <v>38443</v>
      </c>
      <c r="CG34578"/>
      <c r="CI34578" s="378">
        <v>59073</v>
      </c>
    </row>
    <row r="34579" spans="82:87">
      <c r="CD34579" s="34" t="s">
        <v>38444</v>
      </c>
      <c r="CG34579"/>
      <c r="CI34579" s="378">
        <v>59074</v>
      </c>
    </row>
    <row r="34580" spans="82:87">
      <c r="CD34580" s="34" t="s">
        <v>38445</v>
      </c>
      <c r="CG34580"/>
      <c r="CI34580" s="378">
        <v>59078</v>
      </c>
    </row>
    <row r="34581" spans="82:87">
      <c r="CD34581" s="34" t="s">
        <v>38446</v>
      </c>
      <c r="CG34581"/>
      <c r="CI34581" s="378">
        <v>59078</v>
      </c>
    </row>
    <row r="34582" spans="82:87">
      <c r="CD34582" s="34" t="s">
        <v>38447</v>
      </c>
      <c r="CG34582"/>
      <c r="CI34582" s="378">
        <v>59079</v>
      </c>
    </row>
    <row r="34583" spans="82:87">
      <c r="CD34583" s="34" t="s">
        <v>38448</v>
      </c>
      <c r="CG34583"/>
      <c r="CI34583" s="378">
        <v>59080</v>
      </c>
    </row>
    <row r="34584" spans="82:87">
      <c r="CD34584" s="34" t="s">
        <v>38449</v>
      </c>
      <c r="CG34584"/>
      <c r="CI34584" s="378">
        <v>59081</v>
      </c>
    </row>
    <row r="34585" spans="82:87">
      <c r="CD34585" s="34" t="s">
        <v>38450</v>
      </c>
      <c r="CG34585"/>
      <c r="CI34585" s="378">
        <v>59082</v>
      </c>
    </row>
    <row r="34586" spans="82:87">
      <c r="CD34586" s="34" t="s">
        <v>38451</v>
      </c>
      <c r="CG34586"/>
      <c r="CI34586" s="378">
        <v>59083</v>
      </c>
    </row>
    <row r="34587" spans="82:87">
      <c r="CD34587" s="34" t="s">
        <v>38452</v>
      </c>
      <c r="CG34587"/>
      <c r="CI34587" s="378">
        <v>59083</v>
      </c>
    </row>
    <row r="34588" spans="82:87">
      <c r="CD34588" s="34" t="s">
        <v>38453</v>
      </c>
      <c r="CG34588"/>
      <c r="CI34588" s="378">
        <v>59084</v>
      </c>
    </row>
    <row r="34589" spans="82:87">
      <c r="CD34589" s="34" t="s">
        <v>38454</v>
      </c>
      <c r="CG34589"/>
      <c r="CI34589" s="378">
        <v>59084</v>
      </c>
    </row>
    <row r="34590" spans="82:87">
      <c r="CD34590" s="34" t="s">
        <v>38455</v>
      </c>
      <c r="CG34590"/>
      <c r="CI34590" s="378">
        <v>59086</v>
      </c>
    </row>
    <row r="34591" spans="82:87">
      <c r="CD34591" s="34" t="s">
        <v>38456</v>
      </c>
      <c r="CG34591"/>
      <c r="CI34591" s="378">
        <v>59087</v>
      </c>
    </row>
    <row r="34592" spans="82:87">
      <c r="CD34592" s="34" t="s">
        <v>38457</v>
      </c>
      <c r="CG34592"/>
      <c r="CI34592" s="378">
        <v>59088</v>
      </c>
    </row>
    <row r="34593" spans="82:87">
      <c r="CD34593" s="34" t="s">
        <v>38458</v>
      </c>
      <c r="CG34593"/>
      <c r="CI34593" s="378">
        <v>59091</v>
      </c>
    </row>
    <row r="34594" spans="82:87">
      <c r="CD34594" s="34" t="s">
        <v>38459</v>
      </c>
      <c r="CG34594"/>
      <c r="CI34594" s="378">
        <v>59092</v>
      </c>
    </row>
    <row r="34595" spans="82:87">
      <c r="CD34595" s="34" t="s">
        <v>38460</v>
      </c>
      <c r="CG34595"/>
      <c r="CI34595" s="378">
        <v>59092</v>
      </c>
    </row>
    <row r="34596" spans="82:87">
      <c r="CD34596" s="34" t="s">
        <v>38461</v>
      </c>
      <c r="CG34596"/>
      <c r="CI34596" s="378">
        <v>59097</v>
      </c>
    </row>
    <row r="34597" spans="82:87">
      <c r="CD34597" s="34" t="s">
        <v>38462</v>
      </c>
      <c r="CG34597"/>
      <c r="CI34597" s="378">
        <v>59097</v>
      </c>
    </row>
    <row r="34598" spans="82:87">
      <c r="CD34598" s="34" t="s">
        <v>38463</v>
      </c>
      <c r="CG34598"/>
      <c r="CI34598" s="378">
        <v>59100</v>
      </c>
    </row>
    <row r="34599" spans="82:87">
      <c r="CD34599" s="34" t="s">
        <v>38464</v>
      </c>
      <c r="CG34599"/>
      <c r="CI34599" s="378">
        <v>59108</v>
      </c>
    </row>
    <row r="34600" spans="82:87">
      <c r="CD34600" s="34" t="s">
        <v>38465</v>
      </c>
      <c r="CG34600"/>
      <c r="CI34600" s="378">
        <v>59110</v>
      </c>
    </row>
    <row r="34601" spans="82:87">
      <c r="CD34601" s="34" t="s">
        <v>38466</v>
      </c>
      <c r="CG34601"/>
      <c r="CI34601" s="378">
        <v>59111</v>
      </c>
    </row>
    <row r="34602" spans="82:87">
      <c r="CD34602" s="34" t="s">
        <v>38467</v>
      </c>
      <c r="CG34602"/>
      <c r="CI34602" s="378">
        <v>59111</v>
      </c>
    </row>
    <row r="34603" spans="82:87">
      <c r="CD34603" s="34" t="s">
        <v>38468</v>
      </c>
      <c r="CG34603"/>
      <c r="CI34603" s="378">
        <v>59111</v>
      </c>
    </row>
    <row r="34604" spans="82:87">
      <c r="CD34604" s="34" t="s">
        <v>38469</v>
      </c>
      <c r="CG34604"/>
      <c r="CI34604" s="378">
        <v>59111</v>
      </c>
    </row>
    <row r="34605" spans="82:87">
      <c r="CD34605" s="34" t="s">
        <v>38470</v>
      </c>
      <c r="CG34605"/>
      <c r="CI34605" s="378">
        <v>59112</v>
      </c>
    </row>
    <row r="34606" spans="82:87">
      <c r="CD34606" s="34" t="s">
        <v>38471</v>
      </c>
      <c r="CG34606"/>
      <c r="CI34606" s="378">
        <v>59112</v>
      </c>
    </row>
    <row r="34607" spans="82:87">
      <c r="CD34607" s="34" t="s">
        <v>38472</v>
      </c>
      <c r="CG34607"/>
      <c r="CI34607" s="378">
        <v>59113</v>
      </c>
    </row>
    <row r="34608" spans="82:87">
      <c r="CD34608" s="34" t="s">
        <v>38473</v>
      </c>
      <c r="CG34608"/>
      <c r="CI34608" s="378">
        <v>59114</v>
      </c>
    </row>
    <row r="34609" spans="82:87">
      <c r="CD34609" s="34" t="s">
        <v>38474</v>
      </c>
      <c r="CG34609"/>
      <c r="CI34609" s="378">
        <v>59114</v>
      </c>
    </row>
    <row r="34610" spans="82:87">
      <c r="CD34610" s="34" t="s">
        <v>38475</v>
      </c>
      <c r="CG34610"/>
      <c r="CI34610" s="378">
        <v>59114</v>
      </c>
    </row>
    <row r="34611" spans="82:87">
      <c r="CD34611" s="34" t="s">
        <v>38476</v>
      </c>
      <c r="CG34611"/>
      <c r="CI34611" s="378">
        <v>59114</v>
      </c>
    </row>
    <row r="34612" spans="82:87">
      <c r="CD34612" s="34" t="s">
        <v>38477</v>
      </c>
      <c r="CG34612"/>
      <c r="CI34612" s="378">
        <v>59115</v>
      </c>
    </row>
    <row r="34613" spans="82:87">
      <c r="CD34613" s="34" t="s">
        <v>38478</v>
      </c>
      <c r="CG34613"/>
      <c r="CI34613" s="378">
        <v>59115</v>
      </c>
    </row>
    <row r="34614" spans="82:87">
      <c r="CD34614" s="34" t="s">
        <v>38479</v>
      </c>
      <c r="CG34614"/>
      <c r="CI34614" s="378">
        <v>59116</v>
      </c>
    </row>
    <row r="34615" spans="82:87">
      <c r="CD34615" s="34" t="s">
        <v>38480</v>
      </c>
      <c r="CG34615"/>
      <c r="CI34615" s="378">
        <v>59117</v>
      </c>
    </row>
    <row r="34616" spans="82:87">
      <c r="CD34616" s="34" t="s">
        <v>38481</v>
      </c>
      <c r="CG34616"/>
      <c r="CI34616" s="378">
        <v>59117</v>
      </c>
    </row>
    <row r="34617" spans="82:87">
      <c r="CD34617" s="34" t="s">
        <v>38482</v>
      </c>
      <c r="CG34617"/>
      <c r="CI34617" s="378">
        <v>59118</v>
      </c>
    </row>
    <row r="34618" spans="82:87">
      <c r="CD34618" s="34" t="s">
        <v>38483</v>
      </c>
      <c r="CG34618"/>
      <c r="CI34618" s="378">
        <v>59119</v>
      </c>
    </row>
    <row r="34619" spans="82:87">
      <c r="CD34619" s="34" t="s">
        <v>38484</v>
      </c>
      <c r="CG34619"/>
      <c r="CI34619" s="378">
        <v>59120</v>
      </c>
    </row>
    <row r="34620" spans="82:87">
      <c r="CD34620" s="34" t="s">
        <v>38485</v>
      </c>
      <c r="CG34620"/>
      <c r="CI34620" s="378">
        <v>59120</v>
      </c>
    </row>
    <row r="34621" spans="82:87">
      <c r="CD34621" s="34" t="s">
        <v>38486</v>
      </c>
      <c r="CG34621"/>
      <c r="CI34621" s="378">
        <v>59121</v>
      </c>
    </row>
    <row r="34622" spans="82:87">
      <c r="CD34622" s="34" t="s">
        <v>38487</v>
      </c>
      <c r="CG34622"/>
      <c r="CI34622" s="378">
        <v>59121</v>
      </c>
    </row>
    <row r="34623" spans="82:87">
      <c r="CD34623" s="34" t="s">
        <v>38488</v>
      </c>
      <c r="CG34623"/>
      <c r="CI34623" s="378">
        <v>59122</v>
      </c>
    </row>
    <row r="34624" spans="82:87">
      <c r="CD34624" s="34" t="s">
        <v>38489</v>
      </c>
      <c r="CG34624"/>
      <c r="CI34624" s="378">
        <v>59122</v>
      </c>
    </row>
    <row r="34625" spans="82:87">
      <c r="CD34625" s="34" t="s">
        <v>38490</v>
      </c>
      <c r="CG34625"/>
      <c r="CI34625" s="378">
        <v>59122</v>
      </c>
    </row>
    <row r="34626" spans="82:87">
      <c r="CD34626" s="34" t="s">
        <v>38491</v>
      </c>
      <c r="CG34626"/>
      <c r="CI34626" s="378">
        <v>59122</v>
      </c>
    </row>
    <row r="34627" spans="82:87">
      <c r="CD34627" s="34" t="s">
        <v>38492</v>
      </c>
      <c r="CG34627"/>
      <c r="CI34627" s="378">
        <v>59122</v>
      </c>
    </row>
    <row r="34628" spans="82:87">
      <c r="CD34628" s="34" t="s">
        <v>38493</v>
      </c>
      <c r="CG34628"/>
      <c r="CI34628" s="378">
        <v>59123</v>
      </c>
    </row>
    <row r="34629" spans="82:87">
      <c r="CD34629" s="34" t="s">
        <v>38494</v>
      </c>
      <c r="CG34629"/>
      <c r="CI34629" s="378">
        <v>59123</v>
      </c>
    </row>
    <row r="34630" spans="82:87">
      <c r="CD34630" s="34" t="s">
        <v>38495</v>
      </c>
      <c r="CG34630"/>
      <c r="CI34630" s="378">
        <v>59124</v>
      </c>
    </row>
    <row r="34631" spans="82:87">
      <c r="CD34631" s="34" t="s">
        <v>38496</v>
      </c>
      <c r="CG34631"/>
      <c r="CI34631" s="378">
        <v>59125</v>
      </c>
    </row>
    <row r="34632" spans="82:87">
      <c r="CD34632" s="34" t="s">
        <v>38497</v>
      </c>
      <c r="CG34632"/>
      <c r="CI34632" s="378">
        <v>59126</v>
      </c>
    </row>
    <row r="34633" spans="82:87">
      <c r="CD34633" s="34" t="s">
        <v>38498</v>
      </c>
      <c r="CG34633"/>
      <c r="CI34633" s="378">
        <v>59127</v>
      </c>
    </row>
    <row r="34634" spans="82:87">
      <c r="CD34634" s="34" t="s">
        <v>38499</v>
      </c>
      <c r="CG34634"/>
      <c r="CI34634" s="378">
        <v>59127</v>
      </c>
    </row>
    <row r="34635" spans="82:87">
      <c r="CD34635" s="34" t="s">
        <v>38500</v>
      </c>
      <c r="CG34635"/>
      <c r="CI34635" s="378">
        <v>59127</v>
      </c>
    </row>
    <row r="34636" spans="82:87">
      <c r="CD34636" s="34" t="s">
        <v>38501</v>
      </c>
      <c r="CG34636"/>
      <c r="CI34636" s="378">
        <v>59127</v>
      </c>
    </row>
    <row r="34637" spans="82:87">
      <c r="CD34637" s="34" t="s">
        <v>38502</v>
      </c>
      <c r="CG34637"/>
      <c r="CI34637" s="378">
        <v>59127</v>
      </c>
    </row>
    <row r="34638" spans="82:87">
      <c r="CD34638" s="34" t="s">
        <v>38503</v>
      </c>
      <c r="CG34638"/>
      <c r="CI34638" s="378">
        <v>59128</v>
      </c>
    </row>
    <row r="34639" spans="82:87">
      <c r="CD34639" s="34" t="s">
        <v>38504</v>
      </c>
      <c r="CG34639"/>
      <c r="CI34639" s="378">
        <v>59129</v>
      </c>
    </row>
    <row r="34640" spans="82:87">
      <c r="CD34640" s="34" t="s">
        <v>38505</v>
      </c>
      <c r="CG34640"/>
      <c r="CI34640" s="378">
        <v>59130</v>
      </c>
    </row>
    <row r="34641" spans="82:87">
      <c r="CD34641" s="34" t="s">
        <v>38506</v>
      </c>
      <c r="CG34641"/>
      <c r="CI34641" s="378">
        <v>59131</v>
      </c>
    </row>
    <row r="34642" spans="82:87">
      <c r="CD34642" s="34" t="s">
        <v>38507</v>
      </c>
      <c r="CG34642"/>
      <c r="CI34642" s="378">
        <v>59132</v>
      </c>
    </row>
    <row r="34643" spans="82:87">
      <c r="CD34643" s="34" t="s">
        <v>38508</v>
      </c>
      <c r="CG34643"/>
      <c r="CI34643" s="378">
        <v>59132</v>
      </c>
    </row>
    <row r="34644" spans="82:87">
      <c r="CD34644" s="34" t="s">
        <v>38509</v>
      </c>
      <c r="CG34644"/>
      <c r="CI34644" s="378">
        <v>59132</v>
      </c>
    </row>
    <row r="34645" spans="82:87">
      <c r="CD34645" s="34" t="s">
        <v>38510</v>
      </c>
      <c r="CG34645"/>
      <c r="CI34645" s="378">
        <v>59132</v>
      </c>
    </row>
    <row r="34646" spans="82:87">
      <c r="CD34646" s="34" t="s">
        <v>38511</v>
      </c>
      <c r="CG34646"/>
      <c r="CI34646" s="378">
        <v>59132</v>
      </c>
    </row>
    <row r="34647" spans="82:87">
      <c r="CD34647" s="34" t="s">
        <v>38512</v>
      </c>
      <c r="CG34647"/>
      <c r="CI34647" s="378">
        <v>59132</v>
      </c>
    </row>
    <row r="34648" spans="82:87">
      <c r="CD34648" s="34" t="s">
        <v>38513</v>
      </c>
      <c r="CG34648"/>
      <c r="CI34648" s="378">
        <v>59132</v>
      </c>
    </row>
    <row r="34649" spans="82:87">
      <c r="CD34649" s="34" t="s">
        <v>38514</v>
      </c>
      <c r="CG34649"/>
      <c r="CI34649" s="378">
        <v>59133</v>
      </c>
    </row>
    <row r="34650" spans="82:87">
      <c r="CD34650" s="34" t="s">
        <v>38515</v>
      </c>
      <c r="CG34650"/>
      <c r="CI34650" s="378">
        <v>59133</v>
      </c>
    </row>
    <row r="34651" spans="82:87">
      <c r="CD34651" s="34" t="s">
        <v>38516</v>
      </c>
      <c r="CG34651"/>
      <c r="CI34651" s="378">
        <v>59134</v>
      </c>
    </row>
    <row r="34652" spans="82:87">
      <c r="CD34652" s="34" t="s">
        <v>38517</v>
      </c>
      <c r="CG34652"/>
      <c r="CI34652" s="378">
        <v>59134</v>
      </c>
    </row>
    <row r="34653" spans="82:87">
      <c r="CD34653" s="34" t="s">
        <v>38518</v>
      </c>
      <c r="CG34653"/>
      <c r="CI34653" s="378">
        <v>59134</v>
      </c>
    </row>
    <row r="34654" spans="82:87">
      <c r="CD34654" s="34" t="s">
        <v>38519</v>
      </c>
      <c r="CG34654"/>
      <c r="CI34654" s="378">
        <v>59134</v>
      </c>
    </row>
    <row r="34655" spans="82:87">
      <c r="CD34655" s="34" t="s">
        <v>38520</v>
      </c>
      <c r="CG34655"/>
      <c r="CI34655" s="378">
        <v>59134</v>
      </c>
    </row>
    <row r="34656" spans="82:87">
      <c r="CD34656" s="34" t="s">
        <v>38521</v>
      </c>
      <c r="CG34656"/>
      <c r="CI34656" s="378">
        <v>59134</v>
      </c>
    </row>
    <row r="34657" spans="82:87">
      <c r="CD34657" s="34" t="s">
        <v>38522</v>
      </c>
      <c r="CG34657"/>
      <c r="CI34657" s="378">
        <v>59135</v>
      </c>
    </row>
    <row r="34658" spans="82:87">
      <c r="CD34658" s="34" t="s">
        <v>38523</v>
      </c>
      <c r="CG34658"/>
      <c r="CI34658" s="378">
        <v>59135</v>
      </c>
    </row>
    <row r="34659" spans="82:87">
      <c r="CD34659" s="34" t="s">
        <v>38524</v>
      </c>
      <c r="CG34659"/>
      <c r="CI34659" s="378">
        <v>59135</v>
      </c>
    </row>
    <row r="34660" spans="82:87">
      <c r="CD34660" s="34" t="s">
        <v>38525</v>
      </c>
      <c r="CG34660"/>
      <c r="CI34660" s="378">
        <v>59136</v>
      </c>
    </row>
    <row r="34661" spans="82:87">
      <c r="CD34661" s="34" t="s">
        <v>38526</v>
      </c>
      <c r="CG34661"/>
      <c r="CI34661" s="378">
        <v>59137</v>
      </c>
    </row>
    <row r="34662" spans="82:87">
      <c r="CD34662" s="34" t="s">
        <v>38527</v>
      </c>
      <c r="CG34662"/>
      <c r="CI34662" s="378">
        <v>59138</v>
      </c>
    </row>
    <row r="34663" spans="82:87">
      <c r="CD34663" s="34" t="s">
        <v>38528</v>
      </c>
      <c r="CG34663"/>
      <c r="CI34663" s="378">
        <v>59138</v>
      </c>
    </row>
    <row r="34664" spans="82:87">
      <c r="CD34664" s="34" t="s">
        <v>38529</v>
      </c>
      <c r="CG34664"/>
      <c r="CI34664" s="378">
        <v>59138</v>
      </c>
    </row>
    <row r="34665" spans="82:87">
      <c r="CD34665" s="34" t="s">
        <v>38530</v>
      </c>
      <c r="CG34665"/>
      <c r="CI34665" s="378">
        <v>59138</v>
      </c>
    </row>
    <row r="34666" spans="82:87">
      <c r="CD34666" s="34" t="s">
        <v>38531</v>
      </c>
      <c r="CG34666"/>
      <c r="CI34666" s="378">
        <v>59139</v>
      </c>
    </row>
    <row r="34667" spans="82:87">
      <c r="CD34667" s="34" t="s">
        <v>38532</v>
      </c>
      <c r="CG34667"/>
      <c r="CI34667" s="378">
        <v>59139</v>
      </c>
    </row>
    <row r="34668" spans="82:87">
      <c r="CD34668" s="34" t="s">
        <v>38533</v>
      </c>
      <c r="CG34668"/>
      <c r="CI34668" s="378">
        <v>59140</v>
      </c>
    </row>
    <row r="34669" spans="82:87">
      <c r="CD34669" s="34" t="s">
        <v>38534</v>
      </c>
      <c r="CG34669"/>
      <c r="CI34669" s="378">
        <v>59140</v>
      </c>
    </row>
    <row r="34670" spans="82:87">
      <c r="CD34670" s="34" t="s">
        <v>38535</v>
      </c>
      <c r="CG34670"/>
      <c r="CI34670" s="378">
        <v>59141</v>
      </c>
    </row>
    <row r="34671" spans="82:87">
      <c r="CD34671" s="34" t="s">
        <v>38536</v>
      </c>
      <c r="CG34671"/>
      <c r="CI34671" s="378">
        <v>59141</v>
      </c>
    </row>
    <row r="34672" spans="82:87">
      <c r="CD34672" s="34" t="s">
        <v>38537</v>
      </c>
      <c r="CG34672"/>
      <c r="CI34672" s="378">
        <v>59141</v>
      </c>
    </row>
    <row r="34673" spans="82:87">
      <c r="CD34673" s="34" t="s">
        <v>38538</v>
      </c>
      <c r="CG34673"/>
      <c r="CI34673" s="378">
        <v>59141</v>
      </c>
    </row>
    <row r="34674" spans="82:87">
      <c r="CD34674" s="34" t="s">
        <v>38539</v>
      </c>
      <c r="CG34674"/>
      <c r="CI34674" s="378">
        <v>59142</v>
      </c>
    </row>
    <row r="34675" spans="82:87">
      <c r="CD34675" s="34" t="s">
        <v>38540</v>
      </c>
      <c r="CG34675"/>
      <c r="CI34675" s="378">
        <v>59142</v>
      </c>
    </row>
    <row r="34676" spans="82:87">
      <c r="CD34676" s="34" t="s">
        <v>38541</v>
      </c>
      <c r="CG34676"/>
      <c r="CI34676" s="378">
        <v>59143</v>
      </c>
    </row>
    <row r="34677" spans="82:87">
      <c r="CD34677" s="34" t="s">
        <v>38542</v>
      </c>
      <c r="CG34677"/>
      <c r="CI34677" s="378">
        <v>59143</v>
      </c>
    </row>
    <row r="34678" spans="82:87">
      <c r="CD34678" s="34" t="s">
        <v>38543</v>
      </c>
      <c r="CG34678"/>
      <c r="CI34678" s="378">
        <v>59143</v>
      </c>
    </row>
    <row r="34679" spans="82:87">
      <c r="CD34679" s="34" t="s">
        <v>38544</v>
      </c>
      <c r="CG34679"/>
      <c r="CI34679" s="378">
        <v>59143</v>
      </c>
    </row>
    <row r="34680" spans="82:87">
      <c r="CD34680" s="34" t="s">
        <v>38545</v>
      </c>
      <c r="CG34680"/>
      <c r="CI34680" s="378">
        <v>59143</v>
      </c>
    </row>
    <row r="34681" spans="82:87">
      <c r="CD34681" s="34" t="s">
        <v>38546</v>
      </c>
      <c r="CG34681"/>
      <c r="CI34681" s="378">
        <v>59143</v>
      </c>
    </row>
    <row r="34682" spans="82:87">
      <c r="CD34682" s="34" t="s">
        <v>38547</v>
      </c>
      <c r="CG34682"/>
      <c r="CI34682" s="378">
        <v>59143</v>
      </c>
    </row>
    <row r="34683" spans="82:87">
      <c r="CD34683" s="34" t="s">
        <v>38548</v>
      </c>
      <c r="CG34683"/>
      <c r="CI34683" s="378">
        <v>59144</v>
      </c>
    </row>
    <row r="34684" spans="82:87">
      <c r="CD34684" s="34" t="s">
        <v>38549</v>
      </c>
      <c r="CG34684"/>
      <c r="CI34684" s="378">
        <v>59144</v>
      </c>
    </row>
    <row r="34685" spans="82:87">
      <c r="CD34685" s="34" t="s">
        <v>38550</v>
      </c>
      <c r="CG34685"/>
      <c r="CI34685" s="378">
        <v>59144</v>
      </c>
    </row>
    <row r="34686" spans="82:87">
      <c r="CD34686" s="34" t="s">
        <v>38551</v>
      </c>
      <c r="CG34686"/>
      <c r="CI34686" s="378">
        <v>59144</v>
      </c>
    </row>
    <row r="34687" spans="82:87">
      <c r="CD34687" s="34" t="s">
        <v>38552</v>
      </c>
      <c r="CG34687"/>
      <c r="CI34687" s="378">
        <v>59144</v>
      </c>
    </row>
    <row r="34688" spans="82:87">
      <c r="CD34688" s="34" t="s">
        <v>38553</v>
      </c>
      <c r="CG34688"/>
      <c r="CI34688" s="378">
        <v>59144</v>
      </c>
    </row>
    <row r="34689" spans="82:87">
      <c r="CD34689" s="34" t="s">
        <v>38554</v>
      </c>
      <c r="CG34689"/>
      <c r="CI34689" s="378">
        <v>59144</v>
      </c>
    </row>
    <row r="34690" spans="82:87">
      <c r="CD34690" s="34" t="s">
        <v>38555</v>
      </c>
      <c r="CG34690"/>
      <c r="CI34690" s="378">
        <v>59144</v>
      </c>
    </row>
    <row r="34691" spans="82:87">
      <c r="CD34691" s="34" t="s">
        <v>38556</v>
      </c>
      <c r="CG34691"/>
      <c r="CI34691" s="378">
        <v>59145</v>
      </c>
    </row>
    <row r="34692" spans="82:87">
      <c r="CD34692" s="34" t="s">
        <v>38557</v>
      </c>
      <c r="CG34692"/>
      <c r="CI34692" s="378">
        <v>59145</v>
      </c>
    </row>
    <row r="34693" spans="82:87">
      <c r="CD34693" s="34" t="s">
        <v>38558</v>
      </c>
      <c r="CG34693"/>
      <c r="CI34693" s="378">
        <v>59146</v>
      </c>
    </row>
    <row r="34694" spans="82:87">
      <c r="CD34694" s="34" t="s">
        <v>38559</v>
      </c>
      <c r="CG34694"/>
      <c r="CI34694" s="378">
        <v>59147</v>
      </c>
    </row>
    <row r="34695" spans="82:87">
      <c r="CD34695" s="34" t="s">
        <v>38560</v>
      </c>
      <c r="CG34695"/>
      <c r="CI34695" s="378">
        <v>59147</v>
      </c>
    </row>
    <row r="34696" spans="82:87">
      <c r="CD34696" s="34" t="s">
        <v>38561</v>
      </c>
      <c r="CG34696"/>
      <c r="CI34696" s="378">
        <v>59147</v>
      </c>
    </row>
    <row r="34697" spans="82:87">
      <c r="CD34697" s="34" t="s">
        <v>38562</v>
      </c>
      <c r="CG34697"/>
      <c r="CI34697" s="378">
        <v>59148</v>
      </c>
    </row>
    <row r="34698" spans="82:87">
      <c r="CD34698" s="34" t="s">
        <v>38563</v>
      </c>
      <c r="CG34698"/>
      <c r="CI34698" s="378">
        <v>59149</v>
      </c>
    </row>
    <row r="34699" spans="82:87">
      <c r="CD34699" s="34" t="s">
        <v>38564</v>
      </c>
      <c r="CG34699"/>
      <c r="CI34699" s="378">
        <v>59149</v>
      </c>
    </row>
    <row r="34700" spans="82:87">
      <c r="CD34700" s="34" t="s">
        <v>38565</v>
      </c>
      <c r="CG34700"/>
      <c r="CI34700" s="378">
        <v>59149</v>
      </c>
    </row>
    <row r="34701" spans="82:87">
      <c r="CD34701" s="34" t="s">
        <v>38566</v>
      </c>
      <c r="CG34701"/>
      <c r="CI34701" s="378">
        <v>59150</v>
      </c>
    </row>
    <row r="34702" spans="82:87">
      <c r="CD34702" s="34" t="s">
        <v>38567</v>
      </c>
      <c r="CG34702"/>
      <c r="CI34702" s="378">
        <v>59151</v>
      </c>
    </row>
    <row r="34703" spans="82:87">
      <c r="CD34703" s="34" t="s">
        <v>38568</v>
      </c>
      <c r="CG34703"/>
      <c r="CI34703" s="378">
        <v>59151</v>
      </c>
    </row>
    <row r="34704" spans="82:87">
      <c r="CD34704" s="34" t="s">
        <v>38569</v>
      </c>
      <c r="CG34704"/>
      <c r="CI34704" s="378">
        <v>59151</v>
      </c>
    </row>
    <row r="34705" spans="82:87">
      <c r="CD34705" s="34" t="s">
        <v>38570</v>
      </c>
      <c r="CG34705"/>
      <c r="CI34705" s="378">
        <v>59151</v>
      </c>
    </row>
    <row r="34706" spans="82:87">
      <c r="CD34706" s="34" t="s">
        <v>38571</v>
      </c>
      <c r="CG34706"/>
      <c r="CI34706" s="378">
        <v>59151</v>
      </c>
    </row>
    <row r="34707" spans="82:87">
      <c r="CD34707" s="34" t="s">
        <v>38572</v>
      </c>
      <c r="CG34707"/>
      <c r="CI34707" s="378">
        <v>59152</v>
      </c>
    </row>
    <row r="34708" spans="82:87">
      <c r="CD34708" s="34" t="s">
        <v>38573</v>
      </c>
      <c r="CG34708"/>
      <c r="CI34708" s="378">
        <v>59152</v>
      </c>
    </row>
    <row r="34709" spans="82:87">
      <c r="CD34709" s="34" t="s">
        <v>38574</v>
      </c>
      <c r="CG34709"/>
      <c r="CI34709" s="378">
        <v>59152</v>
      </c>
    </row>
    <row r="34710" spans="82:87">
      <c r="CD34710" s="34" t="s">
        <v>38575</v>
      </c>
      <c r="CG34710"/>
      <c r="CI34710" s="378">
        <v>59152</v>
      </c>
    </row>
    <row r="34711" spans="82:87">
      <c r="CD34711" s="34" t="s">
        <v>38576</v>
      </c>
      <c r="CG34711"/>
      <c r="CI34711" s="378">
        <v>59153</v>
      </c>
    </row>
    <row r="34712" spans="82:87">
      <c r="CD34712" s="34" t="s">
        <v>38577</v>
      </c>
      <c r="CG34712"/>
      <c r="CI34712" s="378">
        <v>59154</v>
      </c>
    </row>
    <row r="34713" spans="82:87">
      <c r="CD34713" s="34" t="s">
        <v>38578</v>
      </c>
      <c r="CG34713"/>
      <c r="CI34713" s="378">
        <v>59155</v>
      </c>
    </row>
    <row r="34714" spans="82:87">
      <c r="CD34714" s="34" t="s">
        <v>38579</v>
      </c>
      <c r="CG34714"/>
      <c r="CI34714" s="378">
        <v>59156</v>
      </c>
    </row>
    <row r="34715" spans="82:87">
      <c r="CD34715" s="34" t="s">
        <v>38580</v>
      </c>
      <c r="CG34715"/>
      <c r="CI34715" s="378">
        <v>59156</v>
      </c>
    </row>
    <row r="34716" spans="82:87">
      <c r="CD34716" s="34" t="s">
        <v>38581</v>
      </c>
      <c r="CG34716"/>
      <c r="CI34716" s="378">
        <v>59157</v>
      </c>
    </row>
    <row r="34717" spans="82:87">
      <c r="CD34717" s="34" t="s">
        <v>38582</v>
      </c>
      <c r="CG34717"/>
      <c r="CI34717" s="378">
        <v>59157</v>
      </c>
    </row>
    <row r="34718" spans="82:87">
      <c r="CD34718" s="34" t="s">
        <v>38583</v>
      </c>
      <c r="CG34718"/>
      <c r="CI34718" s="378">
        <v>59158</v>
      </c>
    </row>
    <row r="34719" spans="82:87">
      <c r="CD34719" s="34" t="s">
        <v>38584</v>
      </c>
      <c r="CG34719"/>
      <c r="CI34719" s="378">
        <v>59158</v>
      </c>
    </row>
    <row r="34720" spans="82:87">
      <c r="CD34720" s="34" t="s">
        <v>38585</v>
      </c>
      <c r="CG34720"/>
      <c r="CI34720" s="378">
        <v>59158</v>
      </c>
    </row>
    <row r="34721" spans="82:87">
      <c r="CD34721" s="34" t="s">
        <v>38586</v>
      </c>
      <c r="CG34721"/>
      <c r="CI34721" s="378">
        <v>59158</v>
      </c>
    </row>
    <row r="34722" spans="82:87">
      <c r="CD34722" s="34" t="s">
        <v>38587</v>
      </c>
      <c r="CG34722"/>
      <c r="CI34722" s="378">
        <v>59159</v>
      </c>
    </row>
    <row r="34723" spans="82:87">
      <c r="CD34723" s="34" t="s">
        <v>38588</v>
      </c>
      <c r="CG34723"/>
      <c r="CI34723" s="378">
        <v>59159</v>
      </c>
    </row>
    <row r="34724" spans="82:87">
      <c r="CD34724" s="34" t="s">
        <v>38589</v>
      </c>
      <c r="CG34724"/>
      <c r="CI34724" s="378">
        <v>59159</v>
      </c>
    </row>
    <row r="34725" spans="82:87">
      <c r="CD34725" s="34" t="s">
        <v>38590</v>
      </c>
      <c r="CG34725"/>
      <c r="CI34725" s="378">
        <v>59160</v>
      </c>
    </row>
    <row r="34726" spans="82:87">
      <c r="CD34726" s="34" t="s">
        <v>38591</v>
      </c>
      <c r="CG34726"/>
      <c r="CI34726" s="378">
        <v>59160</v>
      </c>
    </row>
    <row r="34727" spans="82:87">
      <c r="CD34727" s="34" t="s">
        <v>38592</v>
      </c>
      <c r="CG34727"/>
      <c r="CI34727" s="378">
        <v>59160</v>
      </c>
    </row>
    <row r="34728" spans="82:87">
      <c r="CD34728" s="34" t="s">
        <v>38593</v>
      </c>
      <c r="CG34728"/>
      <c r="CI34728" s="378">
        <v>59161</v>
      </c>
    </row>
    <row r="34729" spans="82:87">
      <c r="CD34729" s="34" t="s">
        <v>38594</v>
      </c>
      <c r="CG34729"/>
      <c r="CI34729" s="378">
        <v>59161</v>
      </c>
    </row>
    <row r="34730" spans="82:87">
      <c r="CD34730" s="34" t="s">
        <v>38595</v>
      </c>
      <c r="CG34730"/>
      <c r="CI34730" s="378">
        <v>59161</v>
      </c>
    </row>
    <row r="34731" spans="82:87">
      <c r="CD34731" s="34" t="s">
        <v>38596</v>
      </c>
      <c r="CG34731"/>
      <c r="CI34731" s="378">
        <v>59161</v>
      </c>
    </row>
    <row r="34732" spans="82:87">
      <c r="CD34732" s="34" t="s">
        <v>38597</v>
      </c>
      <c r="CG34732"/>
      <c r="CI34732" s="378">
        <v>59161</v>
      </c>
    </row>
    <row r="34733" spans="82:87">
      <c r="CD34733" s="34" t="s">
        <v>38598</v>
      </c>
      <c r="CG34733"/>
      <c r="CI34733" s="378">
        <v>59162</v>
      </c>
    </row>
    <row r="34734" spans="82:87">
      <c r="CD34734" s="34" t="s">
        <v>38599</v>
      </c>
      <c r="CG34734"/>
      <c r="CI34734" s="378">
        <v>59163</v>
      </c>
    </row>
    <row r="34735" spans="82:87">
      <c r="CD34735" s="34" t="s">
        <v>38600</v>
      </c>
      <c r="CG34735"/>
      <c r="CI34735" s="378">
        <v>59163</v>
      </c>
    </row>
    <row r="34736" spans="82:87">
      <c r="CD34736" s="34" t="s">
        <v>38601</v>
      </c>
      <c r="CG34736"/>
      <c r="CI34736" s="378">
        <v>59163</v>
      </c>
    </row>
    <row r="34737" spans="82:87">
      <c r="CD34737" s="34" t="s">
        <v>38602</v>
      </c>
      <c r="CG34737"/>
      <c r="CI34737" s="378">
        <v>59164</v>
      </c>
    </row>
    <row r="34738" spans="82:87">
      <c r="CD34738" s="34" t="s">
        <v>38603</v>
      </c>
      <c r="CG34738"/>
      <c r="CI34738" s="378">
        <v>59165</v>
      </c>
    </row>
    <row r="34739" spans="82:87">
      <c r="CD34739" s="34" t="s">
        <v>38604</v>
      </c>
      <c r="CG34739"/>
      <c r="CI34739" s="378">
        <v>59166</v>
      </c>
    </row>
    <row r="34740" spans="82:87">
      <c r="CD34740" s="34" t="s">
        <v>38605</v>
      </c>
      <c r="CG34740"/>
      <c r="CI34740" s="378">
        <v>59166</v>
      </c>
    </row>
    <row r="34741" spans="82:87">
      <c r="CD34741" s="34" t="s">
        <v>38606</v>
      </c>
      <c r="CG34741"/>
      <c r="CI34741" s="378">
        <v>59167</v>
      </c>
    </row>
    <row r="34742" spans="82:87">
      <c r="CD34742" s="34" t="s">
        <v>38607</v>
      </c>
      <c r="CG34742"/>
      <c r="CI34742" s="378">
        <v>59167</v>
      </c>
    </row>
    <row r="34743" spans="82:87">
      <c r="CD34743" s="34" t="s">
        <v>38608</v>
      </c>
      <c r="CG34743"/>
      <c r="CI34743" s="378">
        <v>59168</v>
      </c>
    </row>
    <row r="34744" spans="82:87">
      <c r="CD34744" s="34" t="s">
        <v>38609</v>
      </c>
      <c r="CG34744"/>
      <c r="CI34744" s="378">
        <v>59169</v>
      </c>
    </row>
    <row r="34745" spans="82:87">
      <c r="CD34745" s="34" t="s">
        <v>38610</v>
      </c>
      <c r="CG34745"/>
      <c r="CI34745" s="378">
        <v>59169</v>
      </c>
    </row>
    <row r="34746" spans="82:87">
      <c r="CD34746" s="34" t="s">
        <v>38611</v>
      </c>
      <c r="CG34746"/>
      <c r="CI34746" s="378">
        <v>59169</v>
      </c>
    </row>
    <row r="34747" spans="82:87">
      <c r="CD34747" s="34" t="s">
        <v>38612</v>
      </c>
      <c r="CG34747"/>
      <c r="CI34747" s="378">
        <v>59169</v>
      </c>
    </row>
    <row r="34748" spans="82:87">
      <c r="CD34748" s="34" t="s">
        <v>38613</v>
      </c>
      <c r="CG34748"/>
      <c r="CI34748" s="378">
        <v>59169</v>
      </c>
    </row>
    <row r="34749" spans="82:87">
      <c r="CD34749" s="34" t="s">
        <v>38614</v>
      </c>
      <c r="CG34749"/>
      <c r="CI34749" s="378">
        <v>59170</v>
      </c>
    </row>
    <row r="34750" spans="82:87">
      <c r="CD34750" s="34" t="s">
        <v>38615</v>
      </c>
      <c r="CG34750"/>
      <c r="CI34750" s="378">
        <v>59171</v>
      </c>
    </row>
    <row r="34751" spans="82:87">
      <c r="CD34751" s="34" t="s">
        <v>38616</v>
      </c>
      <c r="CG34751"/>
      <c r="CI34751" s="378">
        <v>59171</v>
      </c>
    </row>
    <row r="34752" spans="82:87">
      <c r="CD34752" s="34" t="s">
        <v>38617</v>
      </c>
      <c r="CG34752"/>
      <c r="CI34752" s="378">
        <v>59171</v>
      </c>
    </row>
    <row r="34753" spans="82:87">
      <c r="CD34753" s="34" t="s">
        <v>38618</v>
      </c>
      <c r="CG34753"/>
      <c r="CI34753" s="378">
        <v>59172</v>
      </c>
    </row>
    <row r="34754" spans="82:87">
      <c r="CD34754" s="34" t="s">
        <v>38619</v>
      </c>
      <c r="CG34754"/>
      <c r="CI34754" s="378">
        <v>59172</v>
      </c>
    </row>
    <row r="34755" spans="82:87">
      <c r="CD34755" s="34" t="s">
        <v>38620</v>
      </c>
      <c r="CG34755"/>
      <c r="CI34755" s="378">
        <v>59172</v>
      </c>
    </row>
    <row r="34756" spans="82:87">
      <c r="CD34756" s="34" t="s">
        <v>38621</v>
      </c>
      <c r="CG34756"/>
      <c r="CI34756" s="378">
        <v>59173</v>
      </c>
    </row>
    <row r="34757" spans="82:87">
      <c r="CD34757" s="34" t="s">
        <v>38622</v>
      </c>
      <c r="CG34757"/>
      <c r="CI34757" s="378">
        <v>59173</v>
      </c>
    </row>
    <row r="34758" spans="82:87">
      <c r="CD34758" s="34" t="s">
        <v>38623</v>
      </c>
      <c r="CG34758"/>
      <c r="CI34758" s="378">
        <v>59173</v>
      </c>
    </row>
    <row r="34759" spans="82:87">
      <c r="CD34759" s="34" t="s">
        <v>38624</v>
      </c>
      <c r="CG34759"/>
      <c r="CI34759" s="378">
        <v>59173</v>
      </c>
    </row>
    <row r="34760" spans="82:87">
      <c r="CD34760" s="34" t="s">
        <v>38625</v>
      </c>
      <c r="CG34760"/>
      <c r="CI34760" s="378">
        <v>59173</v>
      </c>
    </row>
    <row r="34761" spans="82:87">
      <c r="CD34761" s="34" t="s">
        <v>38626</v>
      </c>
      <c r="CG34761"/>
      <c r="CI34761" s="378">
        <v>59174</v>
      </c>
    </row>
    <row r="34762" spans="82:87">
      <c r="CD34762" s="34" t="s">
        <v>38627</v>
      </c>
      <c r="CG34762"/>
      <c r="CI34762" s="378">
        <v>59174</v>
      </c>
    </row>
    <row r="34763" spans="82:87">
      <c r="CD34763" s="34" t="s">
        <v>38628</v>
      </c>
      <c r="CG34763"/>
      <c r="CI34763" s="378">
        <v>59175</v>
      </c>
    </row>
    <row r="34764" spans="82:87">
      <c r="CD34764" s="34" t="s">
        <v>38629</v>
      </c>
      <c r="CG34764"/>
      <c r="CI34764" s="378">
        <v>59175</v>
      </c>
    </row>
    <row r="34765" spans="82:87">
      <c r="CD34765" s="34" t="s">
        <v>38630</v>
      </c>
      <c r="CG34765"/>
      <c r="CI34765" s="378">
        <v>59176</v>
      </c>
    </row>
    <row r="34766" spans="82:87">
      <c r="CD34766" s="34" t="s">
        <v>38631</v>
      </c>
      <c r="CG34766"/>
      <c r="CI34766" s="378">
        <v>59176</v>
      </c>
    </row>
    <row r="34767" spans="82:87">
      <c r="CD34767" s="34" t="s">
        <v>38632</v>
      </c>
      <c r="CG34767"/>
      <c r="CI34767" s="378">
        <v>59177</v>
      </c>
    </row>
    <row r="34768" spans="82:87">
      <c r="CD34768" s="34" t="s">
        <v>38633</v>
      </c>
      <c r="CG34768"/>
      <c r="CI34768" s="378">
        <v>59177</v>
      </c>
    </row>
    <row r="34769" spans="82:87">
      <c r="CD34769" s="34" t="s">
        <v>38634</v>
      </c>
      <c r="CG34769"/>
      <c r="CI34769" s="378">
        <v>59177</v>
      </c>
    </row>
    <row r="34770" spans="82:87">
      <c r="CD34770" s="34" t="s">
        <v>38635</v>
      </c>
      <c r="CG34770"/>
      <c r="CI34770" s="378">
        <v>59177</v>
      </c>
    </row>
    <row r="34771" spans="82:87">
      <c r="CD34771" s="34" t="s">
        <v>38636</v>
      </c>
      <c r="CG34771"/>
      <c r="CI34771" s="378">
        <v>59178</v>
      </c>
    </row>
    <row r="34772" spans="82:87">
      <c r="CD34772" s="34" t="s">
        <v>38637</v>
      </c>
      <c r="CG34772"/>
      <c r="CI34772" s="378">
        <v>59178</v>
      </c>
    </row>
    <row r="34773" spans="82:87">
      <c r="CD34773" s="34" t="s">
        <v>38638</v>
      </c>
      <c r="CG34773"/>
      <c r="CI34773" s="378">
        <v>59178</v>
      </c>
    </row>
    <row r="34774" spans="82:87">
      <c r="CD34774" s="34" t="s">
        <v>38639</v>
      </c>
      <c r="CG34774"/>
      <c r="CI34774" s="378">
        <v>59178</v>
      </c>
    </row>
    <row r="34775" spans="82:87">
      <c r="CD34775" s="34" t="s">
        <v>38640</v>
      </c>
      <c r="CG34775"/>
      <c r="CI34775" s="378">
        <v>59179</v>
      </c>
    </row>
    <row r="34776" spans="82:87">
      <c r="CD34776" s="34" t="s">
        <v>38641</v>
      </c>
      <c r="CG34776"/>
      <c r="CI34776" s="378">
        <v>59180</v>
      </c>
    </row>
    <row r="34777" spans="82:87">
      <c r="CD34777" s="34" t="s">
        <v>38642</v>
      </c>
      <c r="CG34777"/>
      <c r="CI34777" s="378">
        <v>59181</v>
      </c>
    </row>
    <row r="34778" spans="82:87">
      <c r="CD34778" s="34" t="s">
        <v>38643</v>
      </c>
      <c r="CG34778"/>
      <c r="CI34778" s="378">
        <v>59182</v>
      </c>
    </row>
    <row r="34779" spans="82:87">
      <c r="CD34779" s="34" t="s">
        <v>38644</v>
      </c>
      <c r="CG34779"/>
      <c r="CI34779" s="378">
        <v>59182</v>
      </c>
    </row>
    <row r="34780" spans="82:87">
      <c r="CD34780" s="34" t="s">
        <v>38645</v>
      </c>
      <c r="CG34780"/>
      <c r="CI34780" s="378">
        <v>59184</v>
      </c>
    </row>
    <row r="34781" spans="82:87">
      <c r="CD34781" s="34" t="s">
        <v>38646</v>
      </c>
      <c r="CG34781"/>
      <c r="CI34781" s="378">
        <v>59184</v>
      </c>
    </row>
    <row r="34782" spans="82:87">
      <c r="CD34782" s="34" t="s">
        <v>38647</v>
      </c>
      <c r="CG34782"/>
      <c r="CI34782" s="378">
        <v>59185</v>
      </c>
    </row>
    <row r="34783" spans="82:87">
      <c r="CD34783" s="34" t="s">
        <v>38648</v>
      </c>
      <c r="CG34783"/>
      <c r="CI34783" s="378">
        <v>59185</v>
      </c>
    </row>
    <row r="34784" spans="82:87">
      <c r="CD34784" s="34" t="s">
        <v>38649</v>
      </c>
      <c r="CG34784"/>
      <c r="CI34784" s="378">
        <v>59186</v>
      </c>
    </row>
    <row r="34785" spans="82:87">
      <c r="CD34785" s="34" t="s">
        <v>38650</v>
      </c>
      <c r="CG34785"/>
      <c r="CI34785" s="378">
        <v>59187</v>
      </c>
    </row>
    <row r="34786" spans="82:87">
      <c r="CD34786" s="34" t="s">
        <v>38651</v>
      </c>
      <c r="CG34786"/>
      <c r="CI34786" s="378">
        <v>59187</v>
      </c>
    </row>
    <row r="34787" spans="82:87">
      <c r="CD34787" s="34" t="s">
        <v>38652</v>
      </c>
      <c r="CG34787"/>
      <c r="CI34787" s="378">
        <v>59188</v>
      </c>
    </row>
    <row r="34788" spans="82:87">
      <c r="CD34788" s="34" t="s">
        <v>38653</v>
      </c>
      <c r="CG34788"/>
      <c r="CI34788" s="378">
        <v>59188</v>
      </c>
    </row>
    <row r="34789" spans="82:87">
      <c r="CD34789" s="34" t="s">
        <v>38654</v>
      </c>
      <c r="CG34789"/>
      <c r="CI34789" s="378">
        <v>59188</v>
      </c>
    </row>
    <row r="34790" spans="82:87">
      <c r="CD34790" s="34" t="s">
        <v>38655</v>
      </c>
      <c r="CG34790"/>
      <c r="CI34790" s="378">
        <v>59188</v>
      </c>
    </row>
    <row r="34791" spans="82:87">
      <c r="CD34791" s="34" t="s">
        <v>38656</v>
      </c>
      <c r="CG34791"/>
      <c r="CI34791" s="378">
        <v>59189</v>
      </c>
    </row>
    <row r="34792" spans="82:87">
      <c r="CD34792" s="34" t="s">
        <v>38657</v>
      </c>
      <c r="CG34792"/>
      <c r="CI34792" s="378">
        <v>59189</v>
      </c>
    </row>
    <row r="34793" spans="82:87">
      <c r="CD34793" s="34" t="s">
        <v>38658</v>
      </c>
      <c r="CG34793"/>
      <c r="CI34793" s="378">
        <v>59189</v>
      </c>
    </row>
    <row r="34794" spans="82:87">
      <c r="CD34794" s="34" t="s">
        <v>38659</v>
      </c>
      <c r="CG34794"/>
      <c r="CI34794" s="378">
        <v>59190</v>
      </c>
    </row>
    <row r="34795" spans="82:87">
      <c r="CD34795" s="34" t="s">
        <v>38660</v>
      </c>
      <c r="CG34795"/>
      <c r="CI34795" s="378">
        <v>59190</v>
      </c>
    </row>
    <row r="34796" spans="82:87">
      <c r="CD34796" s="34" t="s">
        <v>38661</v>
      </c>
      <c r="CG34796"/>
      <c r="CI34796" s="378">
        <v>59190</v>
      </c>
    </row>
    <row r="34797" spans="82:87">
      <c r="CD34797" s="34" t="s">
        <v>38662</v>
      </c>
      <c r="CG34797"/>
      <c r="CI34797" s="378">
        <v>59190</v>
      </c>
    </row>
    <row r="34798" spans="82:87">
      <c r="CD34798" s="34" t="s">
        <v>38663</v>
      </c>
      <c r="CG34798"/>
      <c r="CI34798" s="378">
        <v>59190</v>
      </c>
    </row>
    <row r="34799" spans="82:87">
      <c r="CD34799" s="34" t="s">
        <v>38664</v>
      </c>
      <c r="CG34799"/>
      <c r="CI34799" s="378">
        <v>59190</v>
      </c>
    </row>
    <row r="34800" spans="82:87">
      <c r="CD34800" s="34" t="s">
        <v>38665</v>
      </c>
      <c r="CG34800"/>
      <c r="CI34800" s="378">
        <v>59190</v>
      </c>
    </row>
    <row r="34801" spans="82:87">
      <c r="CD34801" s="34" t="s">
        <v>38666</v>
      </c>
      <c r="CG34801"/>
      <c r="CI34801" s="378">
        <v>59190</v>
      </c>
    </row>
    <row r="34802" spans="82:87">
      <c r="CD34802" s="34" t="s">
        <v>38667</v>
      </c>
      <c r="CG34802"/>
      <c r="CI34802" s="378">
        <v>59191</v>
      </c>
    </row>
    <row r="34803" spans="82:87">
      <c r="CD34803" s="34" t="s">
        <v>38668</v>
      </c>
      <c r="CG34803"/>
      <c r="CI34803" s="378">
        <v>59191</v>
      </c>
    </row>
    <row r="34804" spans="82:87">
      <c r="CD34804" s="34" t="s">
        <v>38669</v>
      </c>
      <c r="CG34804"/>
      <c r="CI34804" s="378">
        <v>59191</v>
      </c>
    </row>
    <row r="34805" spans="82:87">
      <c r="CD34805" s="34" t="s">
        <v>38670</v>
      </c>
      <c r="CG34805"/>
      <c r="CI34805" s="378">
        <v>59192</v>
      </c>
    </row>
    <row r="34806" spans="82:87">
      <c r="CD34806" s="34" t="s">
        <v>38671</v>
      </c>
      <c r="CG34806"/>
      <c r="CI34806" s="378">
        <v>59192</v>
      </c>
    </row>
    <row r="34807" spans="82:87">
      <c r="CD34807" s="34" t="s">
        <v>38672</v>
      </c>
      <c r="CG34807"/>
      <c r="CI34807" s="378">
        <v>59193</v>
      </c>
    </row>
    <row r="34808" spans="82:87">
      <c r="CD34808" s="34" t="s">
        <v>38673</v>
      </c>
      <c r="CG34808"/>
      <c r="CI34808" s="378">
        <v>59194</v>
      </c>
    </row>
    <row r="34809" spans="82:87">
      <c r="CD34809" s="34" t="s">
        <v>38674</v>
      </c>
      <c r="CG34809"/>
      <c r="CI34809" s="378">
        <v>59194</v>
      </c>
    </row>
    <row r="34810" spans="82:87">
      <c r="CD34810" s="34" t="s">
        <v>38675</v>
      </c>
      <c r="CG34810"/>
      <c r="CI34810" s="378">
        <v>59195</v>
      </c>
    </row>
    <row r="34811" spans="82:87">
      <c r="CD34811" s="34" t="s">
        <v>38676</v>
      </c>
      <c r="CG34811"/>
      <c r="CI34811" s="378">
        <v>59195</v>
      </c>
    </row>
    <row r="34812" spans="82:87">
      <c r="CD34812" s="34" t="s">
        <v>38677</v>
      </c>
      <c r="CG34812"/>
      <c r="CI34812" s="378">
        <v>59195</v>
      </c>
    </row>
    <row r="34813" spans="82:87">
      <c r="CD34813" s="34" t="s">
        <v>38678</v>
      </c>
      <c r="CG34813"/>
      <c r="CI34813" s="378">
        <v>59198</v>
      </c>
    </row>
    <row r="34814" spans="82:87">
      <c r="CD34814" s="34" t="s">
        <v>38679</v>
      </c>
      <c r="CG34814"/>
      <c r="CI34814" s="378">
        <v>59198</v>
      </c>
    </row>
    <row r="34815" spans="82:87">
      <c r="CD34815" s="34" t="s">
        <v>38680</v>
      </c>
      <c r="CG34815"/>
      <c r="CI34815" s="378">
        <v>59199</v>
      </c>
    </row>
    <row r="34816" spans="82:87">
      <c r="CD34816" s="34" t="s">
        <v>38681</v>
      </c>
      <c r="CG34816"/>
      <c r="CI34816" s="378">
        <v>59199</v>
      </c>
    </row>
    <row r="34817" spans="82:87">
      <c r="CD34817" s="34" t="s">
        <v>38682</v>
      </c>
      <c r="CG34817"/>
      <c r="CI34817" s="378">
        <v>59200</v>
      </c>
    </row>
    <row r="34818" spans="82:87">
      <c r="CD34818" s="34" t="s">
        <v>38683</v>
      </c>
      <c r="CG34818"/>
      <c r="CI34818" s="378">
        <v>59202</v>
      </c>
    </row>
    <row r="34819" spans="82:87">
      <c r="CD34819" s="34" t="s">
        <v>38684</v>
      </c>
      <c r="CG34819"/>
      <c r="CI34819" s="378">
        <v>59203</v>
      </c>
    </row>
    <row r="34820" spans="82:87">
      <c r="CD34820" s="34" t="s">
        <v>38685</v>
      </c>
      <c r="CG34820"/>
      <c r="CI34820" s="378">
        <v>59203</v>
      </c>
    </row>
    <row r="34821" spans="82:87">
      <c r="CD34821" s="34" t="s">
        <v>38686</v>
      </c>
      <c r="CG34821"/>
      <c r="CI34821" s="378">
        <v>59207</v>
      </c>
    </row>
    <row r="34822" spans="82:87">
      <c r="CD34822" s="34" t="s">
        <v>38687</v>
      </c>
      <c r="CG34822"/>
      <c r="CI34822" s="378">
        <v>59208</v>
      </c>
    </row>
    <row r="34823" spans="82:87">
      <c r="CD34823" s="34" t="s">
        <v>38688</v>
      </c>
      <c r="CG34823"/>
      <c r="CI34823" s="378">
        <v>59209</v>
      </c>
    </row>
    <row r="34824" spans="82:87">
      <c r="CD34824" s="34" t="s">
        <v>38689</v>
      </c>
      <c r="CG34824"/>
      <c r="CI34824" s="378">
        <v>59210</v>
      </c>
    </row>
    <row r="34825" spans="82:87">
      <c r="CD34825" s="34" t="s">
        <v>38690</v>
      </c>
      <c r="CG34825"/>
      <c r="CI34825" s="378">
        <v>59211</v>
      </c>
    </row>
    <row r="34826" spans="82:87">
      <c r="CD34826" s="34" t="s">
        <v>38691</v>
      </c>
      <c r="CG34826"/>
      <c r="CI34826" s="378">
        <v>59211</v>
      </c>
    </row>
    <row r="34827" spans="82:87">
      <c r="CD34827" s="34" t="s">
        <v>38692</v>
      </c>
      <c r="CG34827"/>
      <c r="CI34827" s="378">
        <v>59212</v>
      </c>
    </row>
    <row r="34828" spans="82:87">
      <c r="CD34828" s="34" t="s">
        <v>38693</v>
      </c>
      <c r="CG34828"/>
      <c r="CI34828" s="378">
        <v>59213</v>
      </c>
    </row>
    <row r="34829" spans="82:87">
      <c r="CD34829" s="34" t="s">
        <v>38694</v>
      </c>
      <c r="CG34829"/>
      <c r="CI34829" s="378">
        <v>59213</v>
      </c>
    </row>
    <row r="34830" spans="82:87">
      <c r="CD34830" s="34" t="s">
        <v>38695</v>
      </c>
      <c r="CG34830"/>
      <c r="CI34830" s="378">
        <v>59213</v>
      </c>
    </row>
    <row r="34831" spans="82:87">
      <c r="CD34831" s="34" t="s">
        <v>38696</v>
      </c>
      <c r="CG34831"/>
      <c r="CI34831" s="378">
        <v>59213</v>
      </c>
    </row>
    <row r="34832" spans="82:87">
      <c r="CD34832" s="34" t="s">
        <v>38697</v>
      </c>
      <c r="CG34832"/>
      <c r="CI34832" s="378">
        <v>59213</v>
      </c>
    </row>
    <row r="34833" spans="82:87">
      <c r="CD34833" s="34" t="s">
        <v>38698</v>
      </c>
      <c r="CG34833"/>
      <c r="CI34833" s="378">
        <v>59213</v>
      </c>
    </row>
    <row r="34834" spans="82:87">
      <c r="CD34834" s="34" t="s">
        <v>38699</v>
      </c>
      <c r="CG34834"/>
      <c r="CI34834" s="378">
        <v>59213</v>
      </c>
    </row>
    <row r="34835" spans="82:87">
      <c r="CD34835" s="34" t="s">
        <v>38700</v>
      </c>
      <c r="CG34835"/>
      <c r="CI34835" s="378">
        <v>59214</v>
      </c>
    </row>
    <row r="34836" spans="82:87">
      <c r="CD34836" s="34" t="s">
        <v>38701</v>
      </c>
      <c r="CG34836"/>
      <c r="CI34836" s="378">
        <v>59214</v>
      </c>
    </row>
    <row r="34837" spans="82:87">
      <c r="CD34837" s="34" t="s">
        <v>38702</v>
      </c>
      <c r="CG34837"/>
      <c r="CI34837" s="378">
        <v>59215</v>
      </c>
    </row>
    <row r="34838" spans="82:87">
      <c r="CD34838" s="34" t="s">
        <v>38703</v>
      </c>
      <c r="CG34838"/>
      <c r="CI34838" s="378">
        <v>59215</v>
      </c>
    </row>
    <row r="34839" spans="82:87">
      <c r="CD34839" s="34" t="s">
        <v>38704</v>
      </c>
      <c r="CG34839"/>
      <c r="CI34839" s="378">
        <v>59216</v>
      </c>
    </row>
    <row r="34840" spans="82:87">
      <c r="CD34840" s="34" t="s">
        <v>38705</v>
      </c>
      <c r="CG34840"/>
      <c r="CI34840" s="378">
        <v>59216</v>
      </c>
    </row>
    <row r="34841" spans="82:87">
      <c r="CD34841" s="34" t="s">
        <v>38706</v>
      </c>
      <c r="CG34841"/>
      <c r="CI34841" s="378">
        <v>59216</v>
      </c>
    </row>
    <row r="34842" spans="82:87">
      <c r="CD34842" s="34" t="s">
        <v>38707</v>
      </c>
      <c r="CG34842"/>
      <c r="CI34842" s="378">
        <v>59217</v>
      </c>
    </row>
    <row r="34843" spans="82:87">
      <c r="CD34843" s="34" t="s">
        <v>38708</v>
      </c>
      <c r="CG34843"/>
      <c r="CI34843" s="378">
        <v>59217</v>
      </c>
    </row>
    <row r="34844" spans="82:87">
      <c r="CD34844" s="34" t="s">
        <v>38709</v>
      </c>
      <c r="CG34844"/>
      <c r="CI34844" s="378">
        <v>59217</v>
      </c>
    </row>
    <row r="34845" spans="82:87">
      <c r="CD34845" s="34" t="s">
        <v>38710</v>
      </c>
      <c r="CG34845"/>
      <c r="CI34845" s="378">
        <v>59217</v>
      </c>
    </row>
    <row r="34846" spans="82:87">
      <c r="CD34846" s="34" t="s">
        <v>38711</v>
      </c>
      <c r="CG34846"/>
      <c r="CI34846" s="378">
        <v>59217</v>
      </c>
    </row>
    <row r="34847" spans="82:87">
      <c r="CD34847" s="34" t="s">
        <v>38712</v>
      </c>
      <c r="CG34847"/>
      <c r="CI34847" s="378">
        <v>59218</v>
      </c>
    </row>
    <row r="34848" spans="82:87">
      <c r="CD34848" s="34" t="s">
        <v>38713</v>
      </c>
      <c r="CG34848"/>
      <c r="CI34848" s="378">
        <v>59218</v>
      </c>
    </row>
    <row r="34849" spans="82:87">
      <c r="CD34849" s="34" t="s">
        <v>38714</v>
      </c>
      <c r="CG34849"/>
      <c r="CI34849" s="378">
        <v>59218</v>
      </c>
    </row>
    <row r="34850" spans="82:87">
      <c r="CD34850" s="34" t="s">
        <v>38715</v>
      </c>
      <c r="CG34850"/>
      <c r="CI34850" s="378">
        <v>59218</v>
      </c>
    </row>
    <row r="34851" spans="82:87">
      <c r="CD34851" s="34" t="s">
        <v>38716</v>
      </c>
      <c r="CG34851"/>
      <c r="CI34851" s="378">
        <v>59219</v>
      </c>
    </row>
    <row r="34852" spans="82:87">
      <c r="CD34852" s="34" t="s">
        <v>38717</v>
      </c>
      <c r="CG34852"/>
      <c r="CI34852" s="378">
        <v>59219</v>
      </c>
    </row>
    <row r="34853" spans="82:87">
      <c r="CD34853" s="34" t="s">
        <v>38718</v>
      </c>
      <c r="CG34853"/>
      <c r="CI34853" s="378">
        <v>59219</v>
      </c>
    </row>
    <row r="34854" spans="82:87">
      <c r="CD34854" s="34" t="s">
        <v>38719</v>
      </c>
      <c r="CG34854"/>
      <c r="CI34854" s="378">
        <v>59219</v>
      </c>
    </row>
    <row r="34855" spans="82:87">
      <c r="CD34855" s="34" t="s">
        <v>38720</v>
      </c>
      <c r="CG34855"/>
      <c r="CI34855" s="378">
        <v>59220</v>
      </c>
    </row>
    <row r="34856" spans="82:87">
      <c r="CD34856" s="34" t="s">
        <v>38721</v>
      </c>
      <c r="CG34856"/>
      <c r="CI34856" s="378">
        <v>59220</v>
      </c>
    </row>
    <row r="34857" spans="82:87">
      <c r="CD34857" s="34" t="s">
        <v>38722</v>
      </c>
      <c r="CG34857"/>
      <c r="CI34857" s="378">
        <v>59220</v>
      </c>
    </row>
    <row r="34858" spans="82:87">
      <c r="CD34858" s="34" t="s">
        <v>38723</v>
      </c>
      <c r="CG34858"/>
      <c r="CI34858" s="378">
        <v>59221</v>
      </c>
    </row>
    <row r="34859" spans="82:87">
      <c r="CD34859" s="34" t="s">
        <v>38724</v>
      </c>
      <c r="CG34859"/>
      <c r="CI34859" s="378">
        <v>59221</v>
      </c>
    </row>
    <row r="34860" spans="82:87">
      <c r="CD34860" s="34" t="s">
        <v>38725</v>
      </c>
      <c r="CG34860"/>
      <c r="CI34860" s="378">
        <v>59222</v>
      </c>
    </row>
    <row r="34861" spans="82:87">
      <c r="CD34861" s="34" t="s">
        <v>38726</v>
      </c>
      <c r="CG34861"/>
      <c r="CI34861" s="378">
        <v>59222</v>
      </c>
    </row>
    <row r="34862" spans="82:87">
      <c r="CD34862" s="34" t="s">
        <v>38727</v>
      </c>
      <c r="CG34862"/>
      <c r="CI34862" s="378">
        <v>59222</v>
      </c>
    </row>
    <row r="34863" spans="82:87">
      <c r="CD34863" s="34" t="s">
        <v>38728</v>
      </c>
      <c r="CG34863"/>
      <c r="CI34863" s="378">
        <v>59223</v>
      </c>
    </row>
    <row r="34864" spans="82:87">
      <c r="CD34864" s="34" t="s">
        <v>38729</v>
      </c>
      <c r="CG34864"/>
      <c r="CI34864" s="378">
        <v>59224</v>
      </c>
    </row>
    <row r="34865" spans="82:87">
      <c r="CD34865" s="34" t="s">
        <v>38730</v>
      </c>
      <c r="CG34865"/>
      <c r="CI34865" s="378">
        <v>59224</v>
      </c>
    </row>
    <row r="34866" spans="82:87">
      <c r="CD34866" s="34" t="s">
        <v>38731</v>
      </c>
      <c r="CG34866"/>
      <c r="CI34866" s="378">
        <v>59225</v>
      </c>
    </row>
    <row r="34867" spans="82:87">
      <c r="CD34867" s="34" t="s">
        <v>38732</v>
      </c>
      <c r="CG34867"/>
      <c r="CI34867" s="378">
        <v>59225</v>
      </c>
    </row>
    <row r="34868" spans="82:87">
      <c r="CD34868" s="34" t="s">
        <v>38733</v>
      </c>
      <c r="CG34868"/>
      <c r="CI34868" s="378">
        <v>59226</v>
      </c>
    </row>
    <row r="34869" spans="82:87">
      <c r="CD34869" s="34" t="s">
        <v>38734</v>
      </c>
      <c r="CG34869"/>
      <c r="CI34869" s="378">
        <v>59226</v>
      </c>
    </row>
    <row r="34870" spans="82:87">
      <c r="CD34870" s="34" t="s">
        <v>38735</v>
      </c>
      <c r="CG34870"/>
      <c r="CI34870" s="378">
        <v>59227</v>
      </c>
    </row>
    <row r="34871" spans="82:87">
      <c r="CD34871" s="34" t="s">
        <v>38736</v>
      </c>
      <c r="CG34871"/>
      <c r="CI34871" s="378">
        <v>59227</v>
      </c>
    </row>
    <row r="34872" spans="82:87">
      <c r="CD34872" s="34" t="s">
        <v>38737</v>
      </c>
      <c r="CG34872"/>
      <c r="CI34872" s="378">
        <v>59227</v>
      </c>
    </row>
    <row r="34873" spans="82:87">
      <c r="CD34873" s="34" t="s">
        <v>38738</v>
      </c>
      <c r="CG34873"/>
      <c r="CI34873" s="378">
        <v>59229</v>
      </c>
    </row>
    <row r="34874" spans="82:87">
      <c r="CD34874" s="34" t="s">
        <v>38739</v>
      </c>
      <c r="CG34874"/>
      <c r="CI34874" s="378">
        <v>59229</v>
      </c>
    </row>
    <row r="34875" spans="82:87">
      <c r="CD34875" s="34" t="s">
        <v>38740</v>
      </c>
      <c r="CG34875"/>
      <c r="CI34875" s="378">
        <v>59230</v>
      </c>
    </row>
    <row r="34876" spans="82:87">
      <c r="CD34876" s="34" t="s">
        <v>38741</v>
      </c>
      <c r="CG34876"/>
      <c r="CI34876" s="378">
        <v>59230</v>
      </c>
    </row>
    <row r="34877" spans="82:87">
      <c r="CD34877" s="34" t="s">
        <v>38742</v>
      </c>
      <c r="CG34877"/>
      <c r="CI34877" s="378">
        <v>59230</v>
      </c>
    </row>
    <row r="34878" spans="82:87">
      <c r="CD34878" s="34" t="s">
        <v>38743</v>
      </c>
      <c r="CG34878"/>
      <c r="CI34878" s="378">
        <v>59230</v>
      </c>
    </row>
    <row r="34879" spans="82:87">
      <c r="CD34879" s="34" t="s">
        <v>38744</v>
      </c>
      <c r="CG34879"/>
      <c r="CI34879" s="378">
        <v>59230</v>
      </c>
    </row>
    <row r="34880" spans="82:87">
      <c r="CD34880" s="34" t="s">
        <v>38745</v>
      </c>
      <c r="CG34880"/>
      <c r="CI34880" s="378">
        <v>59231</v>
      </c>
    </row>
    <row r="34881" spans="82:87">
      <c r="CD34881" s="34" t="s">
        <v>38746</v>
      </c>
      <c r="CG34881"/>
      <c r="CI34881" s="378">
        <v>59231</v>
      </c>
    </row>
    <row r="34882" spans="82:87">
      <c r="CD34882" s="34" t="s">
        <v>38747</v>
      </c>
      <c r="CG34882"/>
      <c r="CI34882" s="378">
        <v>59231</v>
      </c>
    </row>
    <row r="34883" spans="82:87">
      <c r="CD34883" s="34" t="s">
        <v>38748</v>
      </c>
      <c r="CG34883"/>
      <c r="CI34883" s="378">
        <v>59232</v>
      </c>
    </row>
    <row r="34884" spans="82:87">
      <c r="CD34884" s="34" t="s">
        <v>38749</v>
      </c>
      <c r="CG34884"/>
      <c r="CI34884" s="378">
        <v>59233</v>
      </c>
    </row>
    <row r="34885" spans="82:87">
      <c r="CD34885" s="34" t="s">
        <v>38750</v>
      </c>
      <c r="CG34885"/>
      <c r="CI34885" s="378">
        <v>59234</v>
      </c>
    </row>
    <row r="34886" spans="82:87">
      <c r="CD34886" s="34" t="s">
        <v>38751</v>
      </c>
      <c r="CG34886"/>
      <c r="CI34886" s="378">
        <v>59234</v>
      </c>
    </row>
    <row r="34887" spans="82:87">
      <c r="CD34887" s="34" t="s">
        <v>38752</v>
      </c>
      <c r="CG34887"/>
      <c r="CI34887" s="378">
        <v>59234</v>
      </c>
    </row>
    <row r="34888" spans="82:87">
      <c r="CD34888" s="34" t="s">
        <v>38753</v>
      </c>
      <c r="CG34888"/>
      <c r="CI34888" s="378">
        <v>59234</v>
      </c>
    </row>
    <row r="34889" spans="82:87">
      <c r="CD34889" s="34" t="s">
        <v>38754</v>
      </c>
      <c r="CG34889"/>
      <c r="CI34889" s="378">
        <v>59235</v>
      </c>
    </row>
    <row r="34890" spans="82:87">
      <c r="CD34890" s="34" t="s">
        <v>38755</v>
      </c>
      <c r="CG34890"/>
      <c r="CI34890" s="378">
        <v>59236</v>
      </c>
    </row>
    <row r="34891" spans="82:87">
      <c r="CD34891" s="34" t="s">
        <v>38756</v>
      </c>
      <c r="CG34891"/>
      <c r="CI34891" s="378">
        <v>59236</v>
      </c>
    </row>
    <row r="34892" spans="82:87">
      <c r="CD34892" s="34" t="s">
        <v>38757</v>
      </c>
      <c r="CG34892"/>
      <c r="CI34892" s="378">
        <v>59237</v>
      </c>
    </row>
    <row r="34893" spans="82:87">
      <c r="CD34893" s="34" t="s">
        <v>38758</v>
      </c>
      <c r="CG34893"/>
      <c r="CI34893" s="378">
        <v>59237</v>
      </c>
    </row>
    <row r="34894" spans="82:87">
      <c r="CD34894" s="34" t="s">
        <v>38759</v>
      </c>
      <c r="CG34894"/>
      <c r="CI34894" s="378">
        <v>59238</v>
      </c>
    </row>
    <row r="34895" spans="82:87">
      <c r="CD34895" s="34" t="s">
        <v>38760</v>
      </c>
      <c r="CG34895"/>
      <c r="CI34895" s="378">
        <v>59239</v>
      </c>
    </row>
    <row r="34896" spans="82:87">
      <c r="CD34896" s="34" t="s">
        <v>38761</v>
      </c>
      <c r="CG34896"/>
      <c r="CI34896" s="378">
        <v>59239</v>
      </c>
    </row>
    <row r="34897" spans="82:87">
      <c r="CD34897" s="34" t="s">
        <v>38762</v>
      </c>
      <c r="CG34897"/>
      <c r="CI34897" s="378">
        <v>59240</v>
      </c>
    </row>
    <row r="34898" spans="82:87">
      <c r="CD34898" s="34" t="s">
        <v>38763</v>
      </c>
      <c r="CG34898"/>
      <c r="CI34898" s="378">
        <v>59240</v>
      </c>
    </row>
    <row r="34899" spans="82:87">
      <c r="CD34899" s="34" t="s">
        <v>38764</v>
      </c>
      <c r="CG34899"/>
      <c r="CI34899" s="378">
        <v>59241</v>
      </c>
    </row>
    <row r="34900" spans="82:87">
      <c r="CD34900" s="34" t="s">
        <v>38765</v>
      </c>
      <c r="CG34900"/>
      <c r="CI34900" s="378">
        <v>59242</v>
      </c>
    </row>
    <row r="34901" spans="82:87">
      <c r="CD34901" s="34" t="s">
        <v>38766</v>
      </c>
      <c r="CG34901"/>
      <c r="CI34901" s="378">
        <v>59242</v>
      </c>
    </row>
    <row r="34902" spans="82:87">
      <c r="CD34902" s="34" t="s">
        <v>38767</v>
      </c>
      <c r="CG34902"/>
      <c r="CI34902" s="378">
        <v>59242</v>
      </c>
    </row>
    <row r="34903" spans="82:87">
      <c r="CD34903" s="34" t="s">
        <v>38768</v>
      </c>
      <c r="CG34903"/>
      <c r="CI34903" s="378">
        <v>59243</v>
      </c>
    </row>
    <row r="34904" spans="82:87">
      <c r="CD34904" s="34" t="s">
        <v>38769</v>
      </c>
      <c r="CG34904"/>
      <c r="CI34904" s="378">
        <v>59243</v>
      </c>
    </row>
    <row r="34905" spans="82:87">
      <c r="CD34905" s="34" t="s">
        <v>38770</v>
      </c>
      <c r="CG34905"/>
      <c r="CI34905" s="378">
        <v>59244</v>
      </c>
    </row>
    <row r="34906" spans="82:87">
      <c r="CD34906" s="34" t="s">
        <v>38771</v>
      </c>
      <c r="CG34906"/>
      <c r="CI34906" s="378">
        <v>59244</v>
      </c>
    </row>
    <row r="34907" spans="82:87">
      <c r="CD34907" s="34" t="s">
        <v>38772</v>
      </c>
      <c r="CG34907"/>
      <c r="CI34907" s="378">
        <v>59244</v>
      </c>
    </row>
    <row r="34908" spans="82:87">
      <c r="CD34908" s="34" t="s">
        <v>38773</v>
      </c>
      <c r="CG34908"/>
      <c r="CI34908" s="378">
        <v>59244</v>
      </c>
    </row>
    <row r="34909" spans="82:87">
      <c r="CD34909" s="34" t="s">
        <v>38774</v>
      </c>
      <c r="CG34909"/>
      <c r="CI34909" s="378">
        <v>59245</v>
      </c>
    </row>
    <row r="34910" spans="82:87">
      <c r="CD34910" s="34" t="s">
        <v>38775</v>
      </c>
      <c r="CG34910"/>
      <c r="CI34910" s="378">
        <v>59246</v>
      </c>
    </row>
    <row r="34911" spans="82:87">
      <c r="CD34911" s="34" t="s">
        <v>38776</v>
      </c>
      <c r="CG34911"/>
      <c r="CI34911" s="378">
        <v>59246</v>
      </c>
    </row>
    <row r="34912" spans="82:87">
      <c r="CD34912" s="34" t="s">
        <v>38777</v>
      </c>
      <c r="CG34912"/>
      <c r="CI34912" s="378">
        <v>59247</v>
      </c>
    </row>
    <row r="34913" spans="82:87">
      <c r="CD34913" s="34" t="s">
        <v>38778</v>
      </c>
      <c r="CG34913"/>
      <c r="CI34913" s="378">
        <v>59247</v>
      </c>
    </row>
    <row r="34914" spans="82:87">
      <c r="CD34914" s="34" t="s">
        <v>38779</v>
      </c>
      <c r="CG34914"/>
      <c r="CI34914" s="378">
        <v>59249</v>
      </c>
    </row>
    <row r="34915" spans="82:87">
      <c r="CD34915" s="34" t="s">
        <v>38780</v>
      </c>
      <c r="CG34915"/>
      <c r="CI34915" s="378">
        <v>59249</v>
      </c>
    </row>
    <row r="34916" spans="82:87">
      <c r="CD34916" s="34" t="s">
        <v>38781</v>
      </c>
      <c r="CG34916"/>
      <c r="CI34916" s="378">
        <v>59249</v>
      </c>
    </row>
    <row r="34917" spans="82:87">
      <c r="CD34917" s="34" t="s">
        <v>38782</v>
      </c>
      <c r="CG34917"/>
      <c r="CI34917" s="378">
        <v>59250</v>
      </c>
    </row>
    <row r="34918" spans="82:87">
      <c r="CD34918" s="34" t="s">
        <v>38783</v>
      </c>
      <c r="CG34918"/>
      <c r="CI34918" s="378">
        <v>59250</v>
      </c>
    </row>
    <row r="34919" spans="82:87">
      <c r="CD34919" s="34" t="s">
        <v>38784</v>
      </c>
      <c r="CG34919"/>
      <c r="CI34919" s="378">
        <v>59251</v>
      </c>
    </row>
    <row r="34920" spans="82:87">
      <c r="CD34920" s="34" t="s">
        <v>38785</v>
      </c>
      <c r="CG34920"/>
      <c r="CI34920" s="378">
        <v>59251</v>
      </c>
    </row>
    <row r="34921" spans="82:87">
      <c r="CD34921" s="34" t="s">
        <v>38786</v>
      </c>
      <c r="CG34921"/>
      <c r="CI34921" s="378">
        <v>59252</v>
      </c>
    </row>
    <row r="34922" spans="82:87">
      <c r="CD34922" s="34" t="s">
        <v>38787</v>
      </c>
      <c r="CG34922"/>
      <c r="CI34922" s="378">
        <v>59252</v>
      </c>
    </row>
    <row r="34923" spans="82:87">
      <c r="CD34923" s="34" t="s">
        <v>38788</v>
      </c>
      <c r="CG34923"/>
      <c r="CI34923" s="378">
        <v>59252</v>
      </c>
    </row>
    <row r="34924" spans="82:87">
      <c r="CD34924" s="34" t="s">
        <v>38789</v>
      </c>
      <c r="CG34924"/>
      <c r="CI34924" s="378">
        <v>59253</v>
      </c>
    </row>
    <row r="34925" spans="82:87">
      <c r="CD34925" s="34" t="s">
        <v>38790</v>
      </c>
      <c r="CG34925"/>
      <c r="CI34925" s="378">
        <v>59254</v>
      </c>
    </row>
    <row r="34926" spans="82:87">
      <c r="CD34926" s="34" t="s">
        <v>38791</v>
      </c>
      <c r="CG34926"/>
      <c r="CI34926" s="378">
        <v>59255</v>
      </c>
    </row>
    <row r="34927" spans="82:87">
      <c r="CD34927" s="34" t="s">
        <v>38792</v>
      </c>
      <c r="CG34927"/>
      <c r="CI34927" s="378">
        <v>59255</v>
      </c>
    </row>
    <row r="34928" spans="82:87">
      <c r="CD34928" s="34" t="s">
        <v>38793</v>
      </c>
      <c r="CG34928"/>
      <c r="CI34928" s="378">
        <v>59258</v>
      </c>
    </row>
    <row r="34929" spans="82:87">
      <c r="CD34929" s="34" t="s">
        <v>38794</v>
      </c>
      <c r="CG34929"/>
      <c r="CI34929" s="378">
        <v>59258</v>
      </c>
    </row>
    <row r="34930" spans="82:87">
      <c r="CD34930" s="34" t="s">
        <v>38795</v>
      </c>
      <c r="CG34930"/>
      <c r="CI34930" s="378">
        <v>59258</v>
      </c>
    </row>
    <row r="34931" spans="82:87">
      <c r="CD34931" s="34" t="s">
        <v>38796</v>
      </c>
      <c r="CG34931"/>
      <c r="CI34931" s="378">
        <v>59259</v>
      </c>
    </row>
    <row r="34932" spans="82:87">
      <c r="CD34932" s="34" t="s">
        <v>38797</v>
      </c>
      <c r="CG34932"/>
      <c r="CI34932" s="378">
        <v>59260</v>
      </c>
    </row>
    <row r="34933" spans="82:87">
      <c r="CD34933" s="34" t="s">
        <v>38798</v>
      </c>
      <c r="CG34933"/>
      <c r="CI34933" s="378">
        <v>59260</v>
      </c>
    </row>
    <row r="34934" spans="82:87">
      <c r="CD34934" s="34" t="s">
        <v>38799</v>
      </c>
      <c r="CG34934"/>
      <c r="CI34934" s="378">
        <v>59261</v>
      </c>
    </row>
    <row r="34935" spans="82:87">
      <c r="CD34935" s="34" t="s">
        <v>38800</v>
      </c>
      <c r="CG34935"/>
      <c r="CI34935" s="378">
        <v>59261</v>
      </c>
    </row>
    <row r="34936" spans="82:87">
      <c r="CD34936" s="34" t="s">
        <v>38801</v>
      </c>
      <c r="CG34936"/>
      <c r="CI34936" s="378">
        <v>59262</v>
      </c>
    </row>
    <row r="34937" spans="82:87">
      <c r="CD34937" s="34" t="s">
        <v>38802</v>
      </c>
      <c r="CG34937"/>
      <c r="CI34937" s="378">
        <v>59262</v>
      </c>
    </row>
    <row r="34938" spans="82:87">
      <c r="CD34938" s="34" t="s">
        <v>38803</v>
      </c>
      <c r="CG34938"/>
      <c r="CI34938" s="378">
        <v>59263</v>
      </c>
    </row>
    <row r="34939" spans="82:87">
      <c r="CD34939" s="34" t="s">
        <v>38804</v>
      </c>
      <c r="CG34939"/>
      <c r="CI34939" s="378">
        <v>59263</v>
      </c>
    </row>
    <row r="34940" spans="82:87">
      <c r="CD34940" s="34" t="s">
        <v>38805</v>
      </c>
      <c r="CG34940"/>
      <c r="CI34940" s="378">
        <v>59264</v>
      </c>
    </row>
    <row r="34941" spans="82:87">
      <c r="CD34941" s="34" t="s">
        <v>38806</v>
      </c>
      <c r="CG34941"/>
      <c r="CI34941" s="378">
        <v>59265</v>
      </c>
    </row>
    <row r="34942" spans="82:87">
      <c r="CD34942" s="34" t="s">
        <v>38807</v>
      </c>
      <c r="CG34942"/>
      <c r="CI34942" s="378">
        <v>59265</v>
      </c>
    </row>
    <row r="34943" spans="82:87">
      <c r="CD34943" s="34" t="s">
        <v>38808</v>
      </c>
      <c r="CG34943"/>
      <c r="CI34943" s="378">
        <v>59265</v>
      </c>
    </row>
    <row r="34944" spans="82:87">
      <c r="CD34944" s="34" t="s">
        <v>38809</v>
      </c>
      <c r="CG34944"/>
      <c r="CI34944" s="378">
        <v>59266</v>
      </c>
    </row>
    <row r="34945" spans="82:87">
      <c r="CD34945" s="34" t="s">
        <v>38810</v>
      </c>
      <c r="CG34945"/>
      <c r="CI34945" s="378">
        <v>59266</v>
      </c>
    </row>
    <row r="34946" spans="82:87">
      <c r="CD34946" s="34" t="s">
        <v>38811</v>
      </c>
      <c r="CG34946"/>
      <c r="CI34946" s="378">
        <v>59266</v>
      </c>
    </row>
    <row r="34947" spans="82:87">
      <c r="CD34947" s="34" t="s">
        <v>38812</v>
      </c>
      <c r="CG34947"/>
      <c r="CI34947" s="378">
        <v>59266</v>
      </c>
    </row>
    <row r="34948" spans="82:87">
      <c r="CD34948" s="34" t="s">
        <v>38813</v>
      </c>
      <c r="CG34948"/>
      <c r="CI34948" s="378">
        <v>59267</v>
      </c>
    </row>
    <row r="34949" spans="82:87">
      <c r="CD34949" s="34" t="s">
        <v>38814</v>
      </c>
      <c r="CG34949"/>
      <c r="CI34949" s="378">
        <v>59267</v>
      </c>
    </row>
    <row r="34950" spans="82:87">
      <c r="CD34950" s="34" t="s">
        <v>38815</v>
      </c>
      <c r="CG34950"/>
      <c r="CI34950" s="378">
        <v>59267</v>
      </c>
    </row>
    <row r="34951" spans="82:87">
      <c r="CD34951" s="34" t="s">
        <v>38816</v>
      </c>
      <c r="CG34951"/>
      <c r="CI34951" s="378">
        <v>59268</v>
      </c>
    </row>
    <row r="34952" spans="82:87">
      <c r="CD34952" s="34" t="s">
        <v>38817</v>
      </c>
      <c r="CG34952"/>
      <c r="CI34952" s="378">
        <v>59268</v>
      </c>
    </row>
    <row r="34953" spans="82:87">
      <c r="CD34953" s="34" t="s">
        <v>38818</v>
      </c>
      <c r="CG34953"/>
      <c r="CI34953" s="378">
        <v>59268</v>
      </c>
    </row>
    <row r="34954" spans="82:87">
      <c r="CD34954" s="34" t="s">
        <v>38819</v>
      </c>
      <c r="CG34954"/>
      <c r="CI34954" s="378">
        <v>59268</v>
      </c>
    </row>
    <row r="34955" spans="82:87">
      <c r="CD34955" s="34" t="s">
        <v>38820</v>
      </c>
      <c r="CG34955"/>
      <c r="CI34955" s="378">
        <v>59268</v>
      </c>
    </row>
    <row r="34956" spans="82:87">
      <c r="CD34956" s="34" t="s">
        <v>38821</v>
      </c>
      <c r="CG34956"/>
      <c r="CI34956" s="378">
        <v>59268</v>
      </c>
    </row>
    <row r="34957" spans="82:87">
      <c r="CD34957" s="34" t="s">
        <v>38822</v>
      </c>
      <c r="CG34957"/>
      <c r="CI34957" s="378">
        <v>59268</v>
      </c>
    </row>
    <row r="34958" spans="82:87">
      <c r="CD34958" s="34" t="s">
        <v>38823</v>
      </c>
      <c r="CG34958"/>
      <c r="CI34958" s="378">
        <v>59269</v>
      </c>
    </row>
    <row r="34959" spans="82:87">
      <c r="CD34959" s="34" t="s">
        <v>38824</v>
      </c>
      <c r="CG34959"/>
      <c r="CI34959" s="378">
        <v>59269</v>
      </c>
    </row>
    <row r="34960" spans="82:87">
      <c r="CD34960" s="34" t="s">
        <v>38825</v>
      </c>
      <c r="CG34960"/>
      <c r="CI34960" s="378">
        <v>59269</v>
      </c>
    </row>
    <row r="34961" spans="82:87">
      <c r="CD34961" s="34" t="s">
        <v>38826</v>
      </c>
      <c r="CG34961"/>
      <c r="CI34961" s="378">
        <v>59269</v>
      </c>
    </row>
    <row r="34962" spans="82:87">
      <c r="CD34962" s="34" t="s">
        <v>38827</v>
      </c>
      <c r="CG34962"/>
      <c r="CI34962" s="378">
        <v>59270</v>
      </c>
    </row>
    <row r="34963" spans="82:87">
      <c r="CD34963" s="34" t="s">
        <v>38828</v>
      </c>
      <c r="CG34963"/>
      <c r="CI34963" s="378">
        <v>59270</v>
      </c>
    </row>
    <row r="34964" spans="82:87">
      <c r="CD34964" s="34" t="s">
        <v>38829</v>
      </c>
      <c r="CG34964"/>
      <c r="CI34964" s="378">
        <v>59270</v>
      </c>
    </row>
    <row r="34965" spans="82:87">
      <c r="CD34965" s="34" t="s">
        <v>38830</v>
      </c>
      <c r="CG34965"/>
      <c r="CI34965" s="378">
        <v>59270</v>
      </c>
    </row>
    <row r="34966" spans="82:87">
      <c r="CD34966" s="34" t="s">
        <v>38831</v>
      </c>
      <c r="CG34966"/>
      <c r="CI34966" s="378">
        <v>59270</v>
      </c>
    </row>
    <row r="34967" spans="82:87">
      <c r="CD34967" s="34" t="s">
        <v>38832</v>
      </c>
      <c r="CG34967"/>
      <c r="CI34967" s="378">
        <v>59270</v>
      </c>
    </row>
    <row r="34968" spans="82:87">
      <c r="CD34968" s="34" t="s">
        <v>38833</v>
      </c>
      <c r="CG34968"/>
      <c r="CI34968" s="378">
        <v>59270</v>
      </c>
    </row>
    <row r="34969" spans="82:87">
      <c r="CD34969" s="34" t="s">
        <v>38834</v>
      </c>
      <c r="CG34969"/>
      <c r="CI34969" s="378">
        <v>59270</v>
      </c>
    </row>
    <row r="34970" spans="82:87">
      <c r="CD34970" s="34" t="s">
        <v>38835</v>
      </c>
      <c r="CG34970"/>
      <c r="CI34970" s="378">
        <v>59271</v>
      </c>
    </row>
    <row r="34971" spans="82:87">
      <c r="CD34971" s="34" t="s">
        <v>38836</v>
      </c>
      <c r="CG34971"/>
      <c r="CI34971" s="378">
        <v>59272</v>
      </c>
    </row>
    <row r="34972" spans="82:87">
      <c r="CD34972" s="34" t="s">
        <v>38837</v>
      </c>
      <c r="CG34972"/>
      <c r="CI34972" s="378">
        <v>59272</v>
      </c>
    </row>
    <row r="34973" spans="82:87">
      <c r="CD34973" s="34" t="s">
        <v>38838</v>
      </c>
      <c r="CG34973"/>
      <c r="CI34973" s="378">
        <v>59273</v>
      </c>
    </row>
    <row r="34974" spans="82:87">
      <c r="CD34974" s="34" t="s">
        <v>38839</v>
      </c>
      <c r="CG34974"/>
      <c r="CI34974" s="378">
        <v>59273</v>
      </c>
    </row>
    <row r="34975" spans="82:87">
      <c r="CD34975" s="34" t="s">
        <v>38840</v>
      </c>
      <c r="CG34975"/>
      <c r="CI34975" s="378">
        <v>59273</v>
      </c>
    </row>
    <row r="34976" spans="82:87">
      <c r="CD34976" s="34" t="s">
        <v>38841</v>
      </c>
      <c r="CG34976"/>
      <c r="CI34976" s="378">
        <v>59274</v>
      </c>
    </row>
    <row r="34977" spans="82:87">
      <c r="CD34977" s="34" t="s">
        <v>38842</v>
      </c>
      <c r="CG34977"/>
      <c r="CI34977" s="378">
        <v>59274</v>
      </c>
    </row>
    <row r="34978" spans="82:87">
      <c r="CD34978" s="34" t="s">
        <v>38843</v>
      </c>
      <c r="CG34978"/>
      <c r="CI34978" s="378">
        <v>59275</v>
      </c>
    </row>
    <row r="34979" spans="82:87">
      <c r="CD34979" s="34" t="s">
        <v>38844</v>
      </c>
      <c r="CG34979"/>
      <c r="CI34979" s="378">
        <v>59277</v>
      </c>
    </row>
    <row r="34980" spans="82:87">
      <c r="CD34980" s="34" t="s">
        <v>38845</v>
      </c>
      <c r="CG34980"/>
      <c r="CI34980" s="378">
        <v>59277</v>
      </c>
    </row>
    <row r="34981" spans="82:87">
      <c r="CD34981" s="34" t="s">
        <v>38846</v>
      </c>
      <c r="CG34981"/>
      <c r="CI34981" s="378">
        <v>59278</v>
      </c>
    </row>
    <row r="34982" spans="82:87">
      <c r="CD34982" s="34" t="s">
        <v>38847</v>
      </c>
      <c r="CG34982"/>
      <c r="CI34982" s="378">
        <v>59279</v>
      </c>
    </row>
    <row r="34983" spans="82:87">
      <c r="CD34983" s="34" t="s">
        <v>38848</v>
      </c>
      <c r="CG34983"/>
      <c r="CI34983" s="378">
        <v>59279</v>
      </c>
    </row>
    <row r="34984" spans="82:87">
      <c r="CD34984" s="34" t="s">
        <v>38849</v>
      </c>
      <c r="CG34984"/>
      <c r="CI34984" s="378">
        <v>59279</v>
      </c>
    </row>
    <row r="34985" spans="82:87">
      <c r="CD34985" s="34" t="s">
        <v>38850</v>
      </c>
      <c r="CG34985"/>
      <c r="CI34985" s="378">
        <v>59279</v>
      </c>
    </row>
    <row r="34986" spans="82:87">
      <c r="CD34986" s="34" t="s">
        <v>38851</v>
      </c>
      <c r="CG34986"/>
      <c r="CI34986" s="378">
        <v>59280</v>
      </c>
    </row>
    <row r="34987" spans="82:87">
      <c r="CD34987" s="34" t="s">
        <v>38852</v>
      </c>
      <c r="CG34987"/>
      <c r="CI34987" s="378">
        <v>59280</v>
      </c>
    </row>
    <row r="34988" spans="82:87">
      <c r="CD34988" s="34" t="s">
        <v>38853</v>
      </c>
      <c r="CG34988"/>
      <c r="CI34988" s="378">
        <v>59281</v>
      </c>
    </row>
    <row r="34989" spans="82:87">
      <c r="CD34989" s="34" t="s">
        <v>38854</v>
      </c>
      <c r="CG34989"/>
      <c r="CI34989" s="378">
        <v>59282</v>
      </c>
    </row>
    <row r="34990" spans="82:87">
      <c r="CD34990" s="34" t="s">
        <v>38855</v>
      </c>
      <c r="CG34990"/>
      <c r="CI34990" s="378">
        <v>59282</v>
      </c>
    </row>
    <row r="34991" spans="82:87">
      <c r="CD34991" s="34" t="s">
        <v>38856</v>
      </c>
      <c r="CG34991"/>
      <c r="CI34991" s="378">
        <v>59283</v>
      </c>
    </row>
    <row r="34992" spans="82:87">
      <c r="CD34992" s="34" t="s">
        <v>38857</v>
      </c>
      <c r="CG34992"/>
      <c r="CI34992" s="378">
        <v>59283</v>
      </c>
    </row>
    <row r="34993" spans="82:87">
      <c r="CD34993" s="34" t="s">
        <v>38858</v>
      </c>
      <c r="CG34993"/>
      <c r="CI34993" s="378">
        <v>59284</v>
      </c>
    </row>
    <row r="34994" spans="82:87">
      <c r="CD34994" s="34" t="s">
        <v>38859</v>
      </c>
      <c r="CG34994"/>
      <c r="CI34994" s="378">
        <v>59285</v>
      </c>
    </row>
    <row r="34995" spans="82:87">
      <c r="CD34995" s="34" t="s">
        <v>38860</v>
      </c>
      <c r="CG34995"/>
      <c r="CI34995" s="378">
        <v>59285</v>
      </c>
    </row>
    <row r="34996" spans="82:87">
      <c r="CD34996" s="34" t="s">
        <v>38861</v>
      </c>
      <c r="CG34996"/>
      <c r="CI34996" s="378">
        <v>59285</v>
      </c>
    </row>
    <row r="34997" spans="82:87">
      <c r="CD34997" s="34" t="s">
        <v>38862</v>
      </c>
      <c r="CG34997"/>
      <c r="CI34997" s="378">
        <v>59286</v>
      </c>
    </row>
    <row r="34998" spans="82:87">
      <c r="CD34998" s="34" t="s">
        <v>38863</v>
      </c>
      <c r="CG34998"/>
      <c r="CI34998" s="378">
        <v>59287</v>
      </c>
    </row>
    <row r="34999" spans="82:87">
      <c r="CD34999" s="34" t="s">
        <v>38864</v>
      </c>
      <c r="CG34999"/>
      <c r="CI34999" s="378">
        <v>59287</v>
      </c>
    </row>
    <row r="35000" spans="82:87">
      <c r="CD35000" s="34" t="s">
        <v>38865</v>
      </c>
      <c r="CG35000"/>
      <c r="CI35000" s="378">
        <v>59288</v>
      </c>
    </row>
    <row r="35001" spans="82:87">
      <c r="CD35001" s="34" t="s">
        <v>38866</v>
      </c>
      <c r="CG35001"/>
      <c r="CI35001" s="378">
        <v>59290</v>
      </c>
    </row>
    <row r="35002" spans="82:87">
      <c r="CD35002" s="34" t="s">
        <v>38867</v>
      </c>
      <c r="CG35002"/>
      <c r="CI35002" s="378">
        <v>59292</v>
      </c>
    </row>
    <row r="35003" spans="82:87">
      <c r="CD35003" s="34" t="s">
        <v>38868</v>
      </c>
      <c r="CG35003"/>
      <c r="CI35003" s="378">
        <v>59292</v>
      </c>
    </row>
    <row r="35004" spans="82:87">
      <c r="CD35004" s="34" t="s">
        <v>38869</v>
      </c>
      <c r="CG35004"/>
      <c r="CI35004" s="378">
        <v>59293</v>
      </c>
    </row>
    <row r="35005" spans="82:87">
      <c r="CD35005" s="34" t="s">
        <v>38870</v>
      </c>
      <c r="CG35005"/>
      <c r="CI35005" s="378">
        <v>59294</v>
      </c>
    </row>
    <row r="35006" spans="82:87">
      <c r="CD35006" s="34" t="s">
        <v>38871</v>
      </c>
      <c r="CG35006"/>
      <c r="CI35006" s="378">
        <v>59295</v>
      </c>
    </row>
    <row r="35007" spans="82:87">
      <c r="CD35007" s="34" t="s">
        <v>38872</v>
      </c>
      <c r="CG35007"/>
      <c r="CI35007" s="378">
        <v>59295</v>
      </c>
    </row>
    <row r="35008" spans="82:87">
      <c r="CD35008" s="34" t="s">
        <v>38873</v>
      </c>
      <c r="CG35008"/>
      <c r="CI35008" s="378">
        <v>59295</v>
      </c>
    </row>
    <row r="35009" spans="82:87">
      <c r="CD35009" s="34" t="s">
        <v>38874</v>
      </c>
      <c r="CG35009"/>
      <c r="CI35009" s="378">
        <v>59296</v>
      </c>
    </row>
    <row r="35010" spans="82:87">
      <c r="CD35010" s="34" t="s">
        <v>38875</v>
      </c>
      <c r="CG35010"/>
      <c r="CI35010" s="378">
        <v>59296</v>
      </c>
    </row>
    <row r="35011" spans="82:87">
      <c r="CD35011" s="34" t="s">
        <v>38876</v>
      </c>
      <c r="CG35011"/>
      <c r="CI35011" s="378">
        <v>59297</v>
      </c>
    </row>
    <row r="35012" spans="82:87">
      <c r="CD35012" s="34" t="s">
        <v>38877</v>
      </c>
      <c r="CG35012"/>
      <c r="CI35012" s="378">
        <v>59297</v>
      </c>
    </row>
    <row r="35013" spans="82:87">
      <c r="CD35013" s="34" t="s">
        <v>38878</v>
      </c>
      <c r="CG35013"/>
      <c r="CI35013" s="378">
        <v>59299</v>
      </c>
    </row>
    <row r="35014" spans="82:87">
      <c r="CD35014" s="34" t="s">
        <v>38879</v>
      </c>
      <c r="CG35014"/>
      <c r="CI35014" s="378">
        <v>59300</v>
      </c>
    </row>
    <row r="35015" spans="82:87">
      <c r="CD35015" s="34" t="s">
        <v>38880</v>
      </c>
      <c r="CG35015"/>
      <c r="CI35015" s="378">
        <v>59300</v>
      </c>
    </row>
    <row r="35016" spans="82:87">
      <c r="CD35016" s="34" t="s">
        <v>38881</v>
      </c>
      <c r="CG35016"/>
      <c r="CI35016" s="378">
        <v>59300</v>
      </c>
    </row>
    <row r="35017" spans="82:87">
      <c r="CD35017" s="34" t="s">
        <v>38882</v>
      </c>
      <c r="CG35017"/>
      <c r="CI35017" s="378">
        <v>59301</v>
      </c>
    </row>
    <row r="35018" spans="82:87">
      <c r="CD35018" s="34" t="s">
        <v>38883</v>
      </c>
      <c r="CG35018"/>
      <c r="CI35018" s="378">
        <v>59302</v>
      </c>
    </row>
    <row r="35019" spans="82:87">
      <c r="CD35019" s="34" t="s">
        <v>38884</v>
      </c>
      <c r="CG35019"/>
      <c r="CI35019" s="378">
        <v>59303</v>
      </c>
    </row>
    <row r="35020" spans="82:87">
      <c r="CD35020" s="34" t="s">
        <v>38885</v>
      </c>
      <c r="CG35020"/>
      <c r="CI35020" s="378">
        <v>59304</v>
      </c>
    </row>
    <row r="35021" spans="82:87">
      <c r="CD35021" s="34" t="s">
        <v>38886</v>
      </c>
      <c r="CG35021"/>
      <c r="CI35021" s="378">
        <v>59305</v>
      </c>
    </row>
    <row r="35022" spans="82:87">
      <c r="CD35022" s="34" t="s">
        <v>38887</v>
      </c>
      <c r="CG35022"/>
      <c r="CI35022" s="378">
        <v>59306</v>
      </c>
    </row>
    <row r="35023" spans="82:87">
      <c r="CD35023" s="34" t="s">
        <v>38888</v>
      </c>
      <c r="CG35023"/>
      <c r="CI35023" s="378">
        <v>59307</v>
      </c>
    </row>
    <row r="35024" spans="82:87">
      <c r="CD35024" s="34" t="s">
        <v>38889</v>
      </c>
      <c r="CG35024"/>
      <c r="CI35024" s="378">
        <v>59308</v>
      </c>
    </row>
    <row r="35025" spans="82:87">
      <c r="CD35025" s="34" t="s">
        <v>38890</v>
      </c>
      <c r="CG35025"/>
      <c r="CI35025" s="378">
        <v>59309</v>
      </c>
    </row>
    <row r="35026" spans="82:87">
      <c r="CD35026" s="34" t="s">
        <v>38891</v>
      </c>
      <c r="CG35026"/>
      <c r="CI35026" s="378">
        <v>59310</v>
      </c>
    </row>
    <row r="35027" spans="82:87">
      <c r="CD35027" s="34" t="s">
        <v>38892</v>
      </c>
      <c r="CG35027"/>
      <c r="CI35027" s="378">
        <v>59310</v>
      </c>
    </row>
    <row r="35028" spans="82:87">
      <c r="CD35028" s="34" t="s">
        <v>38893</v>
      </c>
      <c r="CG35028"/>
      <c r="CI35028" s="378">
        <v>59310</v>
      </c>
    </row>
    <row r="35029" spans="82:87">
      <c r="CD35029" s="34" t="s">
        <v>38894</v>
      </c>
      <c r="CG35029"/>
      <c r="CI35029" s="378">
        <v>59310</v>
      </c>
    </row>
    <row r="35030" spans="82:87">
      <c r="CD35030" s="34" t="s">
        <v>38895</v>
      </c>
      <c r="CG35030"/>
      <c r="CI35030" s="378">
        <v>59310</v>
      </c>
    </row>
    <row r="35031" spans="82:87">
      <c r="CD35031" s="34" t="s">
        <v>38896</v>
      </c>
      <c r="CG35031"/>
      <c r="CI35031" s="378">
        <v>59310</v>
      </c>
    </row>
    <row r="35032" spans="82:87">
      <c r="CD35032" s="34" t="s">
        <v>38897</v>
      </c>
      <c r="CG35032"/>
      <c r="CI35032" s="378">
        <v>59310</v>
      </c>
    </row>
    <row r="35033" spans="82:87">
      <c r="CD35033" s="34" t="s">
        <v>38898</v>
      </c>
      <c r="CG35033"/>
      <c r="CI35033" s="378">
        <v>59310</v>
      </c>
    </row>
    <row r="35034" spans="82:87">
      <c r="CD35034" s="34" t="s">
        <v>38899</v>
      </c>
      <c r="CG35034"/>
      <c r="CI35034" s="378">
        <v>59310</v>
      </c>
    </row>
    <row r="35035" spans="82:87">
      <c r="CD35035" s="34" t="s">
        <v>38900</v>
      </c>
      <c r="CG35035"/>
      <c r="CI35035" s="378">
        <v>59310</v>
      </c>
    </row>
    <row r="35036" spans="82:87">
      <c r="CD35036" s="34" t="s">
        <v>38901</v>
      </c>
      <c r="CG35036"/>
      <c r="CI35036" s="378">
        <v>59311</v>
      </c>
    </row>
    <row r="35037" spans="82:87">
      <c r="CD35037" s="34" t="s">
        <v>38902</v>
      </c>
      <c r="CG35037"/>
      <c r="CI35037" s="378">
        <v>59311</v>
      </c>
    </row>
    <row r="35038" spans="82:87">
      <c r="CD35038" s="34" t="s">
        <v>38903</v>
      </c>
      <c r="CG35038"/>
      <c r="CI35038" s="378">
        <v>59312</v>
      </c>
    </row>
    <row r="35039" spans="82:87">
      <c r="CD35039" s="34" t="s">
        <v>38904</v>
      </c>
      <c r="CG35039"/>
      <c r="CI35039" s="378">
        <v>59312</v>
      </c>
    </row>
    <row r="35040" spans="82:87">
      <c r="CD35040" s="34" t="s">
        <v>38905</v>
      </c>
      <c r="CG35040"/>
      <c r="CI35040" s="378">
        <v>59313</v>
      </c>
    </row>
    <row r="35041" spans="82:87">
      <c r="CD35041" s="34" t="s">
        <v>38906</v>
      </c>
      <c r="CG35041"/>
      <c r="CI35041" s="378">
        <v>59314</v>
      </c>
    </row>
    <row r="35042" spans="82:87">
      <c r="CD35042" s="34" t="s">
        <v>38907</v>
      </c>
      <c r="CG35042"/>
      <c r="CI35042" s="378">
        <v>59315</v>
      </c>
    </row>
    <row r="35043" spans="82:87">
      <c r="CD35043" s="34" t="s">
        <v>38908</v>
      </c>
      <c r="CG35043"/>
      <c r="CI35043" s="378">
        <v>59315</v>
      </c>
    </row>
    <row r="35044" spans="82:87">
      <c r="CD35044" s="34" t="s">
        <v>38909</v>
      </c>
      <c r="CG35044"/>
      <c r="CI35044" s="378">
        <v>59316</v>
      </c>
    </row>
    <row r="35045" spans="82:87">
      <c r="CD35045" s="34" t="s">
        <v>38910</v>
      </c>
      <c r="CG35045"/>
      <c r="CI35045" s="378">
        <v>59316</v>
      </c>
    </row>
    <row r="35046" spans="82:87">
      <c r="CD35046" s="34" t="s">
        <v>38911</v>
      </c>
      <c r="CG35046"/>
      <c r="CI35046" s="378">
        <v>59317</v>
      </c>
    </row>
    <row r="35047" spans="82:87">
      <c r="CD35047" s="34" t="s">
        <v>38912</v>
      </c>
      <c r="CG35047"/>
      <c r="CI35047" s="378">
        <v>59318</v>
      </c>
    </row>
    <row r="35048" spans="82:87">
      <c r="CD35048" s="34" t="s">
        <v>38913</v>
      </c>
      <c r="CG35048"/>
      <c r="CI35048" s="378">
        <v>59319</v>
      </c>
    </row>
    <row r="35049" spans="82:87">
      <c r="CD35049" s="34" t="s">
        <v>38914</v>
      </c>
      <c r="CG35049"/>
      <c r="CI35049" s="378">
        <v>59320</v>
      </c>
    </row>
    <row r="35050" spans="82:87">
      <c r="CD35050" s="34" t="s">
        <v>38915</v>
      </c>
      <c r="CG35050"/>
      <c r="CI35050" s="378">
        <v>59320</v>
      </c>
    </row>
    <row r="35051" spans="82:87">
      <c r="CD35051" s="34" t="s">
        <v>38916</v>
      </c>
      <c r="CG35051"/>
      <c r="CI35051" s="378">
        <v>59320</v>
      </c>
    </row>
    <row r="35052" spans="82:87">
      <c r="CD35052" s="34" t="s">
        <v>38917</v>
      </c>
      <c r="CG35052"/>
      <c r="CI35052" s="378">
        <v>59320</v>
      </c>
    </row>
    <row r="35053" spans="82:87">
      <c r="CD35053" s="34" t="s">
        <v>38918</v>
      </c>
      <c r="CG35053"/>
      <c r="CI35053" s="378">
        <v>59320</v>
      </c>
    </row>
    <row r="35054" spans="82:87">
      <c r="CD35054" s="34" t="s">
        <v>38919</v>
      </c>
      <c r="CG35054"/>
      <c r="CI35054" s="378">
        <v>59320</v>
      </c>
    </row>
    <row r="35055" spans="82:87">
      <c r="CD35055" s="34" t="s">
        <v>38920</v>
      </c>
      <c r="CG35055"/>
      <c r="CI35055" s="378">
        <v>59320</v>
      </c>
    </row>
    <row r="35056" spans="82:87">
      <c r="CD35056" s="34" t="s">
        <v>38921</v>
      </c>
      <c r="CG35056"/>
      <c r="CI35056" s="378">
        <v>59320</v>
      </c>
    </row>
    <row r="35057" spans="82:87">
      <c r="CD35057" s="34" t="s">
        <v>38922</v>
      </c>
      <c r="CG35057"/>
      <c r="CI35057" s="378">
        <v>59320</v>
      </c>
    </row>
    <row r="35058" spans="82:87">
      <c r="CD35058" s="34" t="s">
        <v>38923</v>
      </c>
      <c r="CG35058"/>
      <c r="CI35058" s="378">
        <v>59321</v>
      </c>
    </row>
    <row r="35059" spans="82:87">
      <c r="CD35059" s="34" t="s">
        <v>38924</v>
      </c>
      <c r="CG35059"/>
      <c r="CI35059" s="378">
        <v>59322</v>
      </c>
    </row>
    <row r="35060" spans="82:87">
      <c r="CD35060" s="34" t="s">
        <v>38925</v>
      </c>
      <c r="CG35060"/>
      <c r="CI35060" s="378">
        <v>59326</v>
      </c>
    </row>
    <row r="35061" spans="82:87">
      <c r="CD35061" s="34" t="s">
        <v>38926</v>
      </c>
      <c r="CG35061"/>
      <c r="CI35061" s="378">
        <v>59328</v>
      </c>
    </row>
    <row r="35062" spans="82:87">
      <c r="CD35062" s="34" t="s">
        <v>38927</v>
      </c>
      <c r="CG35062"/>
      <c r="CI35062" s="378">
        <v>59329</v>
      </c>
    </row>
    <row r="35063" spans="82:87">
      <c r="CD35063" s="34" t="s">
        <v>38928</v>
      </c>
      <c r="CG35063"/>
      <c r="CI35063" s="378">
        <v>59330</v>
      </c>
    </row>
    <row r="35064" spans="82:87">
      <c r="CD35064" s="34" t="s">
        <v>38929</v>
      </c>
      <c r="CG35064"/>
      <c r="CI35064" s="378">
        <v>59330</v>
      </c>
    </row>
    <row r="35065" spans="82:87">
      <c r="CD35065" s="34" t="s">
        <v>38930</v>
      </c>
      <c r="CG35065"/>
      <c r="CI35065" s="378">
        <v>59330</v>
      </c>
    </row>
    <row r="35066" spans="82:87">
      <c r="CD35066" s="34" t="s">
        <v>38931</v>
      </c>
      <c r="CG35066"/>
      <c r="CI35066" s="378">
        <v>59330</v>
      </c>
    </row>
    <row r="35067" spans="82:87">
      <c r="CD35067" s="34" t="s">
        <v>38932</v>
      </c>
      <c r="CG35067"/>
      <c r="CI35067" s="378">
        <v>59330</v>
      </c>
    </row>
    <row r="35068" spans="82:87">
      <c r="CD35068" s="34" t="s">
        <v>38933</v>
      </c>
      <c r="CG35068"/>
      <c r="CI35068" s="378">
        <v>59330</v>
      </c>
    </row>
    <row r="35069" spans="82:87">
      <c r="CD35069" s="34" t="s">
        <v>38934</v>
      </c>
      <c r="CG35069"/>
      <c r="CI35069" s="378">
        <v>59330</v>
      </c>
    </row>
    <row r="35070" spans="82:87">
      <c r="CD35070" s="34" t="s">
        <v>38935</v>
      </c>
      <c r="CG35070"/>
      <c r="CI35070" s="378">
        <v>59331</v>
      </c>
    </row>
    <row r="35071" spans="82:87">
      <c r="CD35071" s="34" t="s">
        <v>38936</v>
      </c>
      <c r="CG35071"/>
      <c r="CI35071" s="378">
        <v>59332</v>
      </c>
    </row>
    <row r="35072" spans="82:87">
      <c r="CD35072" s="34" t="s">
        <v>38937</v>
      </c>
      <c r="CG35072"/>
      <c r="CI35072" s="378">
        <v>59333</v>
      </c>
    </row>
    <row r="35073" spans="82:87">
      <c r="CD35073" s="34" t="s">
        <v>38938</v>
      </c>
      <c r="CG35073"/>
      <c r="CI35073" s="378">
        <v>59334</v>
      </c>
    </row>
    <row r="35074" spans="82:87">
      <c r="CD35074" s="34" t="s">
        <v>38939</v>
      </c>
      <c r="CG35074"/>
      <c r="CI35074" s="378">
        <v>59335</v>
      </c>
    </row>
    <row r="35075" spans="82:87">
      <c r="CD35075" s="34" t="s">
        <v>38940</v>
      </c>
      <c r="CG35075"/>
      <c r="CI35075" s="378">
        <v>59336</v>
      </c>
    </row>
    <row r="35076" spans="82:87">
      <c r="CD35076" s="34" t="s">
        <v>38941</v>
      </c>
      <c r="CG35076"/>
      <c r="CI35076" s="378">
        <v>59337</v>
      </c>
    </row>
    <row r="35077" spans="82:87">
      <c r="CD35077" s="34" t="s">
        <v>38942</v>
      </c>
      <c r="CG35077"/>
      <c r="CI35077" s="378">
        <v>59338</v>
      </c>
    </row>
    <row r="35078" spans="82:87">
      <c r="CD35078" s="34" t="s">
        <v>38943</v>
      </c>
      <c r="CG35078"/>
      <c r="CI35078" s="378">
        <v>59339</v>
      </c>
    </row>
    <row r="35079" spans="82:87">
      <c r="CD35079" s="34" t="s">
        <v>38944</v>
      </c>
      <c r="CG35079"/>
      <c r="CI35079" s="378">
        <v>59341</v>
      </c>
    </row>
    <row r="35080" spans="82:87">
      <c r="CD35080" s="34" t="s">
        <v>38945</v>
      </c>
      <c r="CG35080"/>
      <c r="CI35080" s="378">
        <v>59345</v>
      </c>
    </row>
    <row r="35081" spans="82:87">
      <c r="CD35081" s="34" t="s">
        <v>38946</v>
      </c>
      <c r="CG35081"/>
      <c r="CI35081" s="378">
        <v>59346</v>
      </c>
    </row>
    <row r="35082" spans="82:87">
      <c r="CD35082" s="34" t="s">
        <v>38947</v>
      </c>
      <c r="CG35082"/>
      <c r="CI35082" s="378">
        <v>59349</v>
      </c>
    </row>
    <row r="35083" spans="82:87">
      <c r="CD35083" s="34" t="s">
        <v>38948</v>
      </c>
      <c r="CG35083"/>
      <c r="CI35083" s="378">
        <v>59350</v>
      </c>
    </row>
    <row r="35084" spans="82:87">
      <c r="CD35084" s="34" t="s">
        <v>38949</v>
      </c>
      <c r="CG35084"/>
      <c r="CI35084" s="378">
        <v>59351</v>
      </c>
    </row>
    <row r="35085" spans="82:87">
      <c r="CD35085" s="34" t="s">
        <v>38950</v>
      </c>
      <c r="CG35085"/>
      <c r="CI35085" s="378">
        <v>59352</v>
      </c>
    </row>
    <row r="35086" spans="82:87">
      <c r="CD35086" s="34" t="s">
        <v>38951</v>
      </c>
      <c r="CG35086"/>
      <c r="CI35086" s="378">
        <v>59358</v>
      </c>
    </row>
    <row r="35087" spans="82:87">
      <c r="CD35087" s="34" t="s">
        <v>38952</v>
      </c>
      <c r="CG35087"/>
      <c r="CI35087" s="378">
        <v>59359</v>
      </c>
    </row>
    <row r="35088" spans="82:87">
      <c r="CD35088" s="34" t="s">
        <v>38953</v>
      </c>
      <c r="CG35088"/>
      <c r="CI35088" s="378">
        <v>59360</v>
      </c>
    </row>
    <row r="35089" spans="82:87">
      <c r="CD35089" s="34" t="s">
        <v>38954</v>
      </c>
      <c r="CG35089"/>
      <c r="CI35089" s="378">
        <v>59360</v>
      </c>
    </row>
    <row r="35090" spans="82:87">
      <c r="CD35090" s="34" t="s">
        <v>38955</v>
      </c>
      <c r="CG35090"/>
      <c r="CI35090" s="378">
        <v>59360</v>
      </c>
    </row>
    <row r="35091" spans="82:87">
      <c r="CD35091" s="34" t="s">
        <v>38956</v>
      </c>
      <c r="CG35091"/>
      <c r="CI35091" s="378">
        <v>59360</v>
      </c>
    </row>
    <row r="35092" spans="82:87">
      <c r="CD35092" s="34" t="s">
        <v>38957</v>
      </c>
      <c r="CG35092"/>
      <c r="CI35092" s="378">
        <v>59360</v>
      </c>
    </row>
    <row r="35093" spans="82:87">
      <c r="CD35093" s="34" t="s">
        <v>38958</v>
      </c>
      <c r="CG35093"/>
      <c r="CI35093" s="378">
        <v>59360</v>
      </c>
    </row>
    <row r="35094" spans="82:87">
      <c r="CD35094" s="34" t="s">
        <v>38959</v>
      </c>
      <c r="CG35094"/>
      <c r="CI35094" s="378">
        <v>59360</v>
      </c>
    </row>
    <row r="35095" spans="82:87">
      <c r="CD35095" s="34" t="s">
        <v>38960</v>
      </c>
      <c r="CG35095"/>
      <c r="CI35095" s="378">
        <v>59360</v>
      </c>
    </row>
    <row r="35096" spans="82:87">
      <c r="CD35096" s="34" t="s">
        <v>38961</v>
      </c>
      <c r="CG35096"/>
      <c r="CI35096" s="378">
        <v>59360</v>
      </c>
    </row>
    <row r="35097" spans="82:87">
      <c r="CD35097" s="34" t="s">
        <v>38962</v>
      </c>
      <c r="CG35097"/>
      <c r="CI35097" s="378">
        <v>59360</v>
      </c>
    </row>
    <row r="35098" spans="82:87">
      <c r="CD35098" s="34" t="s">
        <v>38963</v>
      </c>
      <c r="CG35098"/>
      <c r="CI35098" s="378">
        <v>59360</v>
      </c>
    </row>
    <row r="35099" spans="82:87">
      <c r="CD35099" s="34" t="s">
        <v>38964</v>
      </c>
      <c r="CG35099"/>
      <c r="CI35099" s="378">
        <v>59360</v>
      </c>
    </row>
    <row r="35100" spans="82:87">
      <c r="CD35100" s="34" t="s">
        <v>38965</v>
      </c>
      <c r="CG35100"/>
      <c r="CI35100" s="378">
        <v>59361</v>
      </c>
    </row>
    <row r="35101" spans="82:87">
      <c r="CD35101" s="34" t="s">
        <v>38966</v>
      </c>
      <c r="CG35101"/>
      <c r="CI35101" s="378">
        <v>59362</v>
      </c>
    </row>
    <row r="35102" spans="82:87">
      <c r="CD35102" s="34" t="s">
        <v>38967</v>
      </c>
      <c r="CG35102"/>
      <c r="CI35102" s="378">
        <v>59363</v>
      </c>
    </row>
    <row r="35103" spans="82:87">
      <c r="CD35103" s="34" t="s">
        <v>38968</v>
      </c>
      <c r="CG35103"/>
      <c r="CI35103" s="378">
        <v>59364</v>
      </c>
    </row>
    <row r="35104" spans="82:87">
      <c r="CD35104" s="34" t="s">
        <v>38969</v>
      </c>
      <c r="CG35104"/>
      <c r="CI35104" s="378">
        <v>59365</v>
      </c>
    </row>
    <row r="35105" spans="82:87">
      <c r="CD35105" s="34" t="s">
        <v>38970</v>
      </c>
      <c r="CG35105"/>
      <c r="CI35105" s="378">
        <v>59369</v>
      </c>
    </row>
    <row r="35106" spans="82:87">
      <c r="CD35106" s="34" t="s">
        <v>38971</v>
      </c>
      <c r="CG35106"/>
      <c r="CI35106" s="378">
        <v>59370</v>
      </c>
    </row>
    <row r="35107" spans="82:87">
      <c r="CD35107" s="34" t="s">
        <v>38972</v>
      </c>
      <c r="CG35107"/>
      <c r="CI35107" s="378">
        <v>59372</v>
      </c>
    </row>
    <row r="35108" spans="82:87">
      <c r="CD35108" s="34" t="s">
        <v>38973</v>
      </c>
      <c r="CG35108"/>
      <c r="CI35108" s="378">
        <v>59373</v>
      </c>
    </row>
    <row r="35109" spans="82:87">
      <c r="CD35109" s="34" t="s">
        <v>38974</v>
      </c>
      <c r="CG35109"/>
      <c r="CI35109" s="378">
        <v>59374</v>
      </c>
    </row>
    <row r="35110" spans="82:87">
      <c r="CD35110" s="34" t="s">
        <v>38975</v>
      </c>
      <c r="CG35110"/>
      <c r="CI35110" s="378">
        <v>59375</v>
      </c>
    </row>
    <row r="35111" spans="82:87">
      <c r="CD35111" s="34" t="s">
        <v>38976</v>
      </c>
      <c r="CG35111"/>
      <c r="CI35111" s="378">
        <v>59376</v>
      </c>
    </row>
    <row r="35112" spans="82:87">
      <c r="CD35112" s="34" t="s">
        <v>38977</v>
      </c>
      <c r="CG35112"/>
      <c r="CI35112" s="378">
        <v>59377</v>
      </c>
    </row>
    <row r="35113" spans="82:87">
      <c r="CD35113" s="34" t="s">
        <v>38978</v>
      </c>
      <c r="CG35113"/>
      <c r="CI35113" s="378">
        <v>59378</v>
      </c>
    </row>
    <row r="35114" spans="82:87">
      <c r="CD35114" s="34" t="s">
        <v>38979</v>
      </c>
      <c r="CG35114"/>
      <c r="CI35114" s="378">
        <v>59379</v>
      </c>
    </row>
    <row r="35115" spans="82:87">
      <c r="CD35115" s="34" t="s">
        <v>38980</v>
      </c>
      <c r="CG35115"/>
      <c r="CI35115" s="378">
        <v>59380</v>
      </c>
    </row>
    <row r="35116" spans="82:87">
      <c r="CD35116" s="34" t="s">
        <v>38981</v>
      </c>
      <c r="CG35116"/>
      <c r="CI35116" s="378">
        <v>59380</v>
      </c>
    </row>
    <row r="35117" spans="82:87">
      <c r="CD35117" s="34" t="s">
        <v>38982</v>
      </c>
      <c r="CG35117"/>
      <c r="CI35117" s="378">
        <v>59380</v>
      </c>
    </row>
    <row r="35118" spans="82:87">
      <c r="CD35118" s="34" t="s">
        <v>38983</v>
      </c>
      <c r="CG35118"/>
      <c r="CI35118" s="378">
        <v>59380</v>
      </c>
    </row>
    <row r="35119" spans="82:87">
      <c r="CD35119" s="34" t="s">
        <v>38984</v>
      </c>
      <c r="CG35119"/>
      <c r="CI35119" s="378">
        <v>59380</v>
      </c>
    </row>
    <row r="35120" spans="82:87">
      <c r="CD35120" s="34" t="s">
        <v>38985</v>
      </c>
      <c r="CG35120"/>
      <c r="CI35120" s="378">
        <v>59380</v>
      </c>
    </row>
    <row r="35121" spans="82:87">
      <c r="CD35121" s="34" t="s">
        <v>38986</v>
      </c>
      <c r="CG35121"/>
      <c r="CI35121" s="378">
        <v>59380</v>
      </c>
    </row>
    <row r="35122" spans="82:87">
      <c r="CD35122" s="34" t="s">
        <v>38987</v>
      </c>
      <c r="CG35122"/>
      <c r="CI35122" s="378">
        <v>59380</v>
      </c>
    </row>
    <row r="35123" spans="82:87">
      <c r="CD35123" s="34" t="s">
        <v>38988</v>
      </c>
      <c r="CG35123"/>
      <c r="CI35123" s="378">
        <v>59380</v>
      </c>
    </row>
    <row r="35124" spans="82:87">
      <c r="CD35124" s="34" t="s">
        <v>38989</v>
      </c>
      <c r="CG35124"/>
      <c r="CI35124" s="378">
        <v>59380</v>
      </c>
    </row>
    <row r="35125" spans="82:87">
      <c r="CD35125" s="34" t="s">
        <v>38990</v>
      </c>
      <c r="CG35125"/>
      <c r="CI35125" s="378">
        <v>59380</v>
      </c>
    </row>
    <row r="35126" spans="82:87">
      <c r="CD35126" s="34" t="s">
        <v>38991</v>
      </c>
      <c r="CG35126"/>
      <c r="CI35126" s="378">
        <v>59380</v>
      </c>
    </row>
    <row r="35127" spans="82:87">
      <c r="CD35127" s="34" t="s">
        <v>38992</v>
      </c>
      <c r="CG35127"/>
      <c r="CI35127" s="378">
        <v>59380</v>
      </c>
    </row>
    <row r="35128" spans="82:87">
      <c r="CD35128" s="34" t="s">
        <v>38993</v>
      </c>
      <c r="CG35128"/>
      <c r="CI35128" s="378">
        <v>59380</v>
      </c>
    </row>
    <row r="35129" spans="82:87">
      <c r="CD35129" s="34" t="s">
        <v>38994</v>
      </c>
      <c r="CG35129"/>
      <c r="CI35129" s="378">
        <v>59381</v>
      </c>
    </row>
    <row r="35130" spans="82:87">
      <c r="CD35130" s="34" t="s">
        <v>38995</v>
      </c>
      <c r="CG35130"/>
      <c r="CI35130" s="378">
        <v>59382</v>
      </c>
    </row>
    <row r="35131" spans="82:87">
      <c r="CD35131" s="34" t="s">
        <v>38996</v>
      </c>
      <c r="CG35131"/>
      <c r="CI35131" s="378">
        <v>59383</v>
      </c>
    </row>
    <row r="35132" spans="82:87">
      <c r="CD35132" s="34" t="s">
        <v>38997</v>
      </c>
      <c r="CG35132"/>
      <c r="CI35132" s="378">
        <v>59385</v>
      </c>
    </row>
    <row r="35133" spans="82:87">
      <c r="CD35133" s="34" t="s">
        <v>38998</v>
      </c>
      <c r="CG35133"/>
      <c r="CI35133" s="378">
        <v>59386</v>
      </c>
    </row>
    <row r="35134" spans="82:87">
      <c r="CD35134" s="34" t="s">
        <v>38999</v>
      </c>
      <c r="CG35134"/>
      <c r="CI35134" s="378">
        <v>59389</v>
      </c>
    </row>
    <row r="35135" spans="82:87">
      <c r="CD35135" s="34" t="s">
        <v>39000</v>
      </c>
      <c r="CG35135"/>
      <c r="CI35135" s="378">
        <v>59390</v>
      </c>
    </row>
    <row r="35136" spans="82:87">
      <c r="CD35136" s="34" t="s">
        <v>39001</v>
      </c>
      <c r="CG35136"/>
      <c r="CI35136" s="378">
        <v>59390</v>
      </c>
    </row>
    <row r="35137" spans="82:87">
      <c r="CD35137" s="34" t="s">
        <v>39002</v>
      </c>
      <c r="CG35137"/>
      <c r="CI35137" s="378">
        <v>59390</v>
      </c>
    </row>
    <row r="35138" spans="82:87">
      <c r="CD35138" s="34" t="s">
        <v>39003</v>
      </c>
      <c r="CG35138"/>
      <c r="CI35138" s="378">
        <v>59390</v>
      </c>
    </row>
    <row r="35139" spans="82:87">
      <c r="CD35139" s="34" t="s">
        <v>39004</v>
      </c>
      <c r="CG35139"/>
      <c r="CI35139" s="378">
        <v>59391</v>
      </c>
    </row>
    <row r="35140" spans="82:87">
      <c r="CD35140" s="34" t="s">
        <v>39005</v>
      </c>
      <c r="CG35140"/>
      <c r="CI35140" s="378">
        <v>59392</v>
      </c>
    </row>
    <row r="35141" spans="82:87">
      <c r="CD35141" s="34" t="s">
        <v>39006</v>
      </c>
      <c r="CG35141"/>
      <c r="CI35141" s="378">
        <v>59393</v>
      </c>
    </row>
    <row r="35142" spans="82:87">
      <c r="CD35142" s="34" t="s">
        <v>39007</v>
      </c>
      <c r="CG35142"/>
      <c r="CI35142" s="378">
        <v>59399</v>
      </c>
    </row>
    <row r="35143" spans="82:87">
      <c r="CD35143" s="34" t="s">
        <v>39008</v>
      </c>
      <c r="CG35143"/>
      <c r="CI35143" s="378">
        <v>59400</v>
      </c>
    </row>
    <row r="35144" spans="82:87">
      <c r="CD35144" s="34" t="s">
        <v>39009</v>
      </c>
      <c r="CG35144"/>
      <c r="CI35144" s="378">
        <v>59400</v>
      </c>
    </row>
    <row r="35145" spans="82:87">
      <c r="CD35145" s="34" t="s">
        <v>39010</v>
      </c>
      <c r="CG35145"/>
      <c r="CI35145" s="378">
        <v>59400</v>
      </c>
    </row>
    <row r="35146" spans="82:87">
      <c r="CD35146" s="34" t="s">
        <v>39011</v>
      </c>
      <c r="CG35146"/>
      <c r="CI35146" s="378">
        <v>59400</v>
      </c>
    </row>
    <row r="35147" spans="82:87">
      <c r="CD35147" s="34" t="s">
        <v>39012</v>
      </c>
      <c r="CG35147"/>
      <c r="CI35147" s="378">
        <v>59400</v>
      </c>
    </row>
    <row r="35148" spans="82:87">
      <c r="CD35148" s="34" t="s">
        <v>39013</v>
      </c>
      <c r="CG35148"/>
      <c r="CI35148" s="378">
        <v>59400</v>
      </c>
    </row>
    <row r="35149" spans="82:87">
      <c r="CD35149" s="34" t="s">
        <v>39014</v>
      </c>
      <c r="CG35149"/>
      <c r="CI35149" s="378">
        <v>59400</v>
      </c>
    </row>
    <row r="35150" spans="82:87">
      <c r="CD35150" s="34" t="s">
        <v>39015</v>
      </c>
      <c r="CG35150"/>
      <c r="CI35150" s="378">
        <v>59400</v>
      </c>
    </row>
    <row r="35151" spans="82:87">
      <c r="CD35151" s="34" t="s">
        <v>39016</v>
      </c>
      <c r="CG35151"/>
      <c r="CI35151" s="378">
        <v>59400</v>
      </c>
    </row>
    <row r="35152" spans="82:87">
      <c r="CD35152" s="34" t="s">
        <v>39017</v>
      </c>
      <c r="CG35152"/>
      <c r="CI35152" s="378">
        <v>59400</v>
      </c>
    </row>
    <row r="35153" spans="82:87">
      <c r="CD35153" s="34" t="s">
        <v>39018</v>
      </c>
      <c r="CG35153"/>
      <c r="CI35153" s="378">
        <v>59401</v>
      </c>
    </row>
    <row r="35154" spans="82:87">
      <c r="CD35154" s="34" t="s">
        <v>39019</v>
      </c>
      <c r="CG35154"/>
      <c r="CI35154" s="378">
        <v>59402</v>
      </c>
    </row>
    <row r="35155" spans="82:87">
      <c r="CD35155" s="34" t="s">
        <v>39020</v>
      </c>
      <c r="CG35155"/>
      <c r="CI35155" s="378">
        <v>59403</v>
      </c>
    </row>
    <row r="35156" spans="82:87">
      <c r="CD35156" s="34" t="s">
        <v>39021</v>
      </c>
      <c r="CG35156"/>
      <c r="CI35156" s="378">
        <v>59404</v>
      </c>
    </row>
    <row r="35157" spans="82:87">
      <c r="CD35157" s="34" t="s">
        <v>39022</v>
      </c>
      <c r="CG35157"/>
      <c r="CI35157" s="378">
        <v>59405</v>
      </c>
    </row>
    <row r="35158" spans="82:87">
      <c r="CD35158" s="34" t="s">
        <v>39023</v>
      </c>
      <c r="CG35158"/>
      <c r="CI35158" s="378">
        <v>59406</v>
      </c>
    </row>
    <row r="35159" spans="82:87">
      <c r="CD35159" s="34" t="s">
        <v>39024</v>
      </c>
      <c r="CG35159"/>
      <c r="CI35159" s="378">
        <v>59407</v>
      </c>
    </row>
    <row r="35160" spans="82:87">
      <c r="CD35160" s="34" t="s">
        <v>39025</v>
      </c>
      <c r="CG35160"/>
      <c r="CI35160" s="378">
        <v>59408</v>
      </c>
    </row>
    <row r="35161" spans="82:87">
      <c r="CD35161" s="34" t="s">
        <v>39026</v>
      </c>
      <c r="CG35161"/>
      <c r="CI35161" s="378">
        <v>59409</v>
      </c>
    </row>
    <row r="35162" spans="82:87">
      <c r="CD35162" s="34" t="s">
        <v>39027</v>
      </c>
      <c r="CG35162"/>
      <c r="CI35162" s="378">
        <v>59410</v>
      </c>
    </row>
    <row r="35163" spans="82:87">
      <c r="CD35163" s="34" t="s">
        <v>39028</v>
      </c>
      <c r="CG35163"/>
      <c r="CI35163" s="378">
        <v>59411</v>
      </c>
    </row>
    <row r="35164" spans="82:87">
      <c r="CD35164" s="34" t="s">
        <v>39029</v>
      </c>
      <c r="CG35164"/>
      <c r="CI35164" s="378">
        <v>59412</v>
      </c>
    </row>
    <row r="35165" spans="82:87">
      <c r="CD35165" s="34" t="s">
        <v>39030</v>
      </c>
      <c r="CG35165"/>
      <c r="CI35165" s="378">
        <v>59413</v>
      </c>
    </row>
    <row r="35166" spans="82:87">
      <c r="CD35166" s="34" t="s">
        <v>39031</v>
      </c>
      <c r="CG35166"/>
      <c r="CI35166" s="378">
        <v>59416</v>
      </c>
    </row>
    <row r="35167" spans="82:87">
      <c r="CD35167" s="34" t="s">
        <v>39032</v>
      </c>
      <c r="CG35167"/>
      <c r="CI35167" s="378">
        <v>59419</v>
      </c>
    </row>
    <row r="35168" spans="82:87">
      <c r="CD35168" s="34" t="s">
        <v>39033</v>
      </c>
      <c r="CG35168"/>
      <c r="CI35168" s="378">
        <v>59420</v>
      </c>
    </row>
    <row r="35169" spans="82:87">
      <c r="CD35169" s="34" t="s">
        <v>39034</v>
      </c>
      <c r="CG35169"/>
      <c r="CI35169" s="378">
        <v>59420</v>
      </c>
    </row>
    <row r="35170" spans="82:87">
      <c r="CD35170" s="34" t="s">
        <v>39035</v>
      </c>
      <c r="CG35170"/>
      <c r="CI35170" s="378">
        <v>59421</v>
      </c>
    </row>
    <row r="35171" spans="82:87">
      <c r="CD35171" s="34" t="s">
        <v>39036</v>
      </c>
      <c r="CG35171"/>
      <c r="CI35171" s="378">
        <v>59422</v>
      </c>
    </row>
    <row r="35172" spans="82:87">
      <c r="CD35172" s="34" t="s">
        <v>39037</v>
      </c>
      <c r="CG35172"/>
      <c r="CI35172" s="378">
        <v>59424</v>
      </c>
    </row>
    <row r="35173" spans="82:87">
      <c r="CD35173" s="34" t="s">
        <v>39038</v>
      </c>
      <c r="CG35173"/>
      <c r="CI35173" s="378">
        <v>59425</v>
      </c>
    </row>
    <row r="35174" spans="82:87">
      <c r="CD35174" s="34" t="s">
        <v>39039</v>
      </c>
      <c r="CG35174"/>
      <c r="CI35174" s="378">
        <v>59426</v>
      </c>
    </row>
    <row r="35175" spans="82:87">
      <c r="CD35175" s="34" t="s">
        <v>39040</v>
      </c>
      <c r="CG35175"/>
      <c r="CI35175" s="378">
        <v>59427</v>
      </c>
    </row>
    <row r="35176" spans="82:87">
      <c r="CD35176" s="34" t="s">
        <v>39041</v>
      </c>
      <c r="CG35176"/>
      <c r="CI35176" s="378">
        <v>59428</v>
      </c>
    </row>
    <row r="35177" spans="82:87">
      <c r="CD35177" s="34" t="s">
        <v>39042</v>
      </c>
      <c r="CG35177"/>
      <c r="CI35177" s="378">
        <v>59429</v>
      </c>
    </row>
    <row r="35178" spans="82:87">
      <c r="CD35178" s="34" t="s">
        <v>39043</v>
      </c>
      <c r="CG35178"/>
      <c r="CI35178" s="378">
        <v>59430</v>
      </c>
    </row>
    <row r="35179" spans="82:87">
      <c r="CD35179" s="34" t="s">
        <v>39044</v>
      </c>
      <c r="CG35179"/>
      <c r="CI35179" s="378">
        <v>59430</v>
      </c>
    </row>
    <row r="35180" spans="82:87">
      <c r="CD35180" s="34" t="s">
        <v>39045</v>
      </c>
      <c r="CG35180"/>
      <c r="CI35180" s="378">
        <v>59430</v>
      </c>
    </row>
    <row r="35181" spans="82:87">
      <c r="CD35181" s="34" t="s">
        <v>39046</v>
      </c>
      <c r="CG35181"/>
      <c r="CI35181" s="378">
        <v>59431</v>
      </c>
    </row>
    <row r="35182" spans="82:87">
      <c r="CD35182" s="34" t="s">
        <v>39047</v>
      </c>
      <c r="CG35182"/>
      <c r="CI35182" s="378">
        <v>59432</v>
      </c>
    </row>
    <row r="35183" spans="82:87">
      <c r="CD35183" s="34" t="s">
        <v>39048</v>
      </c>
      <c r="CG35183"/>
      <c r="CI35183" s="378">
        <v>59433</v>
      </c>
    </row>
    <row r="35184" spans="82:87">
      <c r="CD35184" s="34" t="s">
        <v>39049</v>
      </c>
      <c r="CG35184"/>
      <c r="CI35184" s="378">
        <v>59435</v>
      </c>
    </row>
    <row r="35185" spans="82:87">
      <c r="CD35185" s="34" t="s">
        <v>39050</v>
      </c>
      <c r="CG35185"/>
      <c r="CI35185" s="378">
        <v>59436</v>
      </c>
    </row>
    <row r="35186" spans="82:87">
      <c r="CD35186" s="34" t="s">
        <v>39051</v>
      </c>
      <c r="CG35186"/>
      <c r="CI35186" s="378">
        <v>59437</v>
      </c>
    </row>
    <row r="35187" spans="82:87">
      <c r="CD35187" s="34" t="s">
        <v>39052</v>
      </c>
      <c r="CG35187"/>
      <c r="CI35187" s="378">
        <v>59440</v>
      </c>
    </row>
    <row r="35188" spans="82:87">
      <c r="CD35188" s="34" t="s">
        <v>39053</v>
      </c>
      <c r="CG35188"/>
      <c r="CI35188" s="378">
        <v>59440</v>
      </c>
    </row>
    <row r="35189" spans="82:87">
      <c r="CD35189" s="34" t="s">
        <v>39054</v>
      </c>
      <c r="CG35189"/>
      <c r="CI35189" s="378">
        <v>59440</v>
      </c>
    </row>
    <row r="35190" spans="82:87">
      <c r="CD35190" s="34" t="s">
        <v>39055</v>
      </c>
      <c r="CG35190"/>
      <c r="CI35190" s="378">
        <v>59440</v>
      </c>
    </row>
    <row r="35191" spans="82:87">
      <c r="CD35191" s="34" t="s">
        <v>39056</v>
      </c>
      <c r="CG35191"/>
      <c r="CI35191" s="378">
        <v>59440</v>
      </c>
    </row>
    <row r="35192" spans="82:87">
      <c r="CD35192" s="34" t="s">
        <v>39057</v>
      </c>
      <c r="CG35192"/>
      <c r="CI35192" s="378">
        <v>59440</v>
      </c>
    </row>
    <row r="35193" spans="82:87">
      <c r="CD35193" s="34" t="s">
        <v>39058</v>
      </c>
      <c r="CG35193"/>
      <c r="CI35193" s="378">
        <v>59440</v>
      </c>
    </row>
    <row r="35194" spans="82:87">
      <c r="CD35194" s="34" t="s">
        <v>39059</v>
      </c>
      <c r="CG35194"/>
      <c r="CI35194" s="378">
        <v>59440</v>
      </c>
    </row>
    <row r="35195" spans="82:87">
      <c r="CD35195" s="34" t="s">
        <v>39060</v>
      </c>
      <c r="CG35195"/>
      <c r="CI35195" s="378">
        <v>59440</v>
      </c>
    </row>
    <row r="35196" spans="82:87">
      <c r="CD35196" s="34" t="s">
        <v>39061</v>
      </c>
      <c r="CG35196"/>
      <c r="CI35196" s="378">
        <v>59440</v>
      </c>
    </row>
    <row r="35197" spans="82:87">
      <c r="CD35197" s="34" t="s">
        <v>39062</v>
      </c>
      <c r="CG35197"/>
      <c r="CI35197" s="378">
        <v>59440</v>
      </c>
    </row>
    <row r="35198" spans="82:87">
      <c r="CD35198" s="34" t="s">
        <v>39063</v>
      </c>
      <c r="CG35198"/>
      <c r="CI35198" s="378">
        <v>59440</v>
      </c>
    </row>
    <row r="35199" spans="82:87">
      <c r="CD35199" s="34" t="s">
        <v>39064</v>
      </c>
      <c r="CG35199"/>
      <c r="CI35199" s="378">
        <v>59440</v>
      </c>
    </row>
    <row r="35200" spans="82:87">
      <c r="CD35200" s="34" t="s">
        <v>39065</v>
      </c>
      <c r="CG35200"/>
      <c r="CI35200" s="378">
        <v>59440</v>
      </c>
    </row>
    <row r="35201" spans="82:87">
      <c r="CD35201" s="34" t="s">
        <v>39066</v>
      </c>
      <c r="CG35201"/>
      <c r="CI35201" s="378">
        <v>59441</v>
      </c>
    </row>
    <row r="35202" spans="82:87">
      <c r="CD35202" s="34" t="s">
        <v>39067</v>
      </c>
      <c r="CG35202"/>
      <c r="CI35202" s="378">
        <v>59442</v>
      </c>
    </row>
    <row r="35203" spans="82:87">
      <c r="CD35203" s="34" t="s">
        <v>39068</v>
      </c>
      <c r="CG35203"/>
      <c r="CI35203" s="378">
        <v>59443</v>
      </c>
    </row>
    <row r="35204" spans="82:87">
      <c r="CD35204" s="34" t="s">
        <v>39069</v>
      </c>
      <c r="CG35204"/>
      <c r="CI35204" s="378">
        <v>59444</v>
      </c>
    </row>
    <row r="35205" spans="82:87">
      <c r="CD35205" s="34" t="s">
        <v>39070</v>
      </c>
      <c r="CG35205"/>
      <c r="CI35205" s="378">
        <v>59445</v>
      </c>
    </row>
    <row r="35206" spans="82:87">
      <c r="CD35206" s="34" t="s">
        <v>39071</v>
      </c>
      <c r="CG35206"/>
      <c r="CI35206" s="378">
        <v>59446</v>
      </c>
    </row>
    <row r="35207" spans="82:87">
      <c r="CD35207" s="34" t="s">
        <v>39072</v>
      </c>
      <c r="CG35207"/>
      <c r="CI35207" s="378">
        <v>59447</v>
      </c>
    </row>
    <row r="35208" spans="82:87">
      <c r="CD35208" s="34" t="s">
        <v>39073</v>
      </c>
      <c r="CG35208"/>
      <c r="CI35208" s="378">
        <v>59448</v>
      </c>
    </row>
    <row r="35209" spans="82:87">
      <c r="CD35209" s="34" t="s">
        <v>39074</v>
      </c>
      <c r="CG35209"/>
      <c r="CI35209" s="378">
        <v>59449</v>
      </c>
    </row>
    <row r="35210" spans="82:87">
      <c r="CD35210" s="34" t="s">
        <v>39075</v>
      </c>
      <c r="CG35210"/>
      <c r="CI35210" s="378">
        <v>59450</v>
      </c>
    </row>
    <row r="35211" spans="82:87">
      <c r="CD35211" s="34" t="s">
        <v>39076</v>
      </c>
      <c r="CG35211"/>
      <c r="CI35211" s="378">
        <v>59451</v>
      </c>
    </row>
    <row r="35212" spans="82:87">
      <c r="CD35212" s="34" t="s">
        <v>39077</v>
      </c>
      <c r="CG35212"/>
      <c r="CI35212" s="378">
        <v>59452</v>
      </c>
    </row>
    <row r="35213" spans="82:87">
      <c r="CD35213" s="34" t="s">
        <v>39078</v>
      </c>
      <c r="CG35213"/>
      <c r="CI35213" s="378">
        <v>59453</v>
      </c>
    </row>
    <row r="35214" spans="82:87">
      <c r="CD35214" s="34" t="s">
        <v>39079</v>
      </c>
      <c r="CG35214"/>
      <c r="CI35214" s="378">
        <v>59455</v>
      </c>
    </row>
    <row r="35215" spans="82:87">
      <c r="CD35215" s="34" t="s">
        <v>39080</v>
      </c>
      <c r="CG35215"/>
      <c r="CI35215" s="378">
        <v>59456</v>
      </c>
    </row>
    <row r="35216" spans="82:87">
      <c r="CD35216" s="34" t="s">
        <v>39081</v>
      </c>
      <c r="CG35216"/>
      <c r="CI35216" s="378">
        <v>59457</v>
      </c>
    </row>
    <row r="35217" spans="82:87">
      <c r="CD35217" s="34" t="s">
        <v>39082</v>
      </c>
      <c r="CG35217"/>
      <c r="CI35217" s="378">
        <v>59458</v>
      </c>
    </row>
    <row r="35218" spans="82:87">
      <c r="CD35218" s="34" t="s">
        <v>39083</v>
      </c>
      <c r="CG35218"/>
      <c r="CI35218" s="378">
        <v>59460</v>
      </c>
    </row>
    <row r="35219" spans="82:87">
      <c r="CD35219" s="34" t="s">
        <v>39084</v>
      </c>
      <c r="CG35219"/>
      <c r="CI35219" s="378">
        <v>59460</v>
      </c>
    </row>
    <row r="35220" spans="82:87">
      <c r="CD35220" s="34" t="s">
        <v>39085</v>
      </c>
      <c r="CG35220"/>
      <c r="CI35220" s="378">
        <v>59461</v>
      </c>
    </row>
    <row r="35221" spans="82:87">
      <c r="CD35221" s="34" t="s">
        <v>39086</v>
      </c>
      <c r="CG35221"/>
      <c r="CI35221" s="378">
        <v>59462</v>
      </c>
    </row>
    <row r="35222" spans="82:87">
      <c r="CD35222" s="34" t="s">
        <v>39087</v>
      </c>
      <c r="CG35222"/>
      <c r="CI35222" s="378">
        <v>59463</v>
      </c>
    </row>
    <row r="35223" spans="82:87">
      <c r="CD35223" s="34" t="s">
        <v>39088</v>
      </c>
      <c r="CG35223"/>
      <c r="CI35223" s="378">
        <v>59464</v>
      </c>
    </row>
    <row r="35224" spans="82:87">
      <c r="CD35224" s="34" t="s">
        <v>39089</v>
      </c>
      <c r="CG35224"/>
      <c r="CI35224" s="378">
        <v>59465</v>
      </c>
    </row>
    <row r="35225" spans="82:87">
      <c r="CD35225" s="34" t="s">
        <v>39090</v>
      </c>
      <c r="CG35225"/>
      <c r="CI35225" s="378">
        <v>59466</v>
      </c>
    </row>
    <row r="35226" spans="82:87">
      <c r="CD35226" s="34" t="s">
        <v>39091</v>
      </c>
      <c r="CG35226"/>
      <c r="CI35226" s="378">
        <v>59467</v>
      </c>
    </row>
    <row r="35227" spans="82:87">
      <c r="CD35227" s="34" t="s">
        <v>39092</v>
      </c>
      <c r="CG35227"/>
      <c r="CI35227" s="378">
        <v>59468</v>
      </c>
    </row>
    <row r="35228" spans="82:87">
      <c r="CD35228" s="34" t="s">
        <v>39093</v>
      </c>
      <c r="CG35228"/>
      <c r="CI35228" s="378">
        <v>59470</v>
      </c>
    </row>
    <row r="35229" spans="82:87">
      <c r="CD35229" s="34" t="s">
        <v>39094</v>
      </c>
      <c r="CG35229"/>
      <c r="CI35229" s="378">
        <v>59470</v>
      </c>
    </row>
    <row r="35230" spans="82:87">
      <c r="CD35230" s="34" t="s">
        <v>39095</v>
      </c>
      <c r="CG35230"/>
      <c r="CI35230" s="378">
        <v>59470</v>
      </c>
    </row>
    <row r="35231" spans="82:87">
      <c r="CD35231" s="34" t="s">
        <v>39096</v>
      </c>
      <c r="CG35231"/>
      <c r="CI35231" s="378">
        <v>59470</v>
      </c>
    </row>
    <row r="35232" spans="82:87">
      <c r="CD35232" s="34" t="s">
        <v>39097</v>
      </c>
      <c r="CG35232"/>
      <c r="CI35232" s="378">
        <v>59470</v>
      </c>
    </row>
    <row r="35233" spans="82:87">
      <c r="CD35233" s="34" t="s">
        <v>39098</v>
      </c>
      <c r="CG35233"/>
      <c r="CI35233" s="378">
        <v>59470</v>
      </c>
    </row>
    <row r="35234" spans="82:87">
      <c r="CD35234" s="34" t="s">
        <v>39099</v>
      </c>
      <c r="CG35234"/>
      <c r="CI35234" s="378">
        <v>59470</v>
      </c>
    </row>
    <row r="35235" spans="82:87">
      <c r="CD35235" s="34" t="s">
        <v>39100</v>
      </c>
      <c r="CG35235"/>
      <c r="CI35235" s="378">
        <v>59470</v>
      </c>
    </row>
    <row r="35236" spans="82:87">
      <c r="CD35236" s="34" t="s">
        <v>39101</v>
      </c>
      <c r="CG35236"/>
      <c r="CI35236" s="378">
        <v>59470</v>
      </c>
    </row>
    <row r="35237" spans="82:87">
      <c r="CD35237" s="34" t="s">
        <v>39102</v>
      </c>
      <c r="CG35237"/>
      <c r="CI35237" s="378">
        <v>59470</v>
      </c>
    </row>
    <row r="35238" spans="82:87">
      <c r="CD35238" s="34" t="s">
        <v>39103</v>
      </c>
      <c r="CG35238"/>
      <c r="CI35238" s="378">
        <v>59470</v>
      </c>
    </row>
    <row r="35239" spans="82:87">
      <c r="CD35239" s="34" t="s">
        <v>39104</v>
      </c>
      <c r="CG35239"/>
      <c r="CI35239" s="378">
        <v>59470</v>
      </c>
    </row>
    <row r="35240" spans="82:87">
      <c r="CD35240" s="34" t="s">
        <v>39105</v>
      </c>
      <c r="CG35240"/>
      <c r="CI35240" s="378">
        <v>59471</v>
      </c>
    </row>
    <row r="35241" spans="82:87">
      <c r="CD35241" s="34" t="s">
        <v>39106</v>
      </c>
      <c r="CG35241"/>
      <c r="CI35241" s="378">
        <v>59472</v>
      </c>
    </row>
    <row r="35242" spans="82:87">
      <c r="CD35242" s="34" t="s">
        <v>39107</v>
      </c>
      <c r="CG35242"/>
      <c r="CI35242" s="378">
        <v>59473</v>
      </c>
    </row>
    <row r="35243" spans="82:87">
      <c r="CD35243" s="34" t="s">
        <v>39108</v>
      </c>
      <c r="CG35243"/>
      <c r="CI35243" s="378">
        <v>59474</v>
      </c>
    </row>
    <row r="35244" spans="82:87">
      <c r="CD35244" s="34" t="s">
        <v>39109</v>
      </c>
      <c r="CG35244"/>
      <c r="CI35244" s="378">
        <v>59475</v>
      </c>
    </row>
    <row r="35245" spans="82:87">
      <c r="CD35245" s="34" t="s">
        <v>39110</v>
      </c>
      <c r="CG35245"/>
      <c r="CI35245" s="378">
        <v>59476</v>
      </c>
    </row>
    <row r="35246" spans="82:87">
      <c r="CD35246" s="34" t="s">
        <v>39111</v>
      </c>
      <c r="CG35246"/>
      <c r="CI35246" s="378">
        <v>59478</v>
      </c>
    </row>
    <row r="35247" spans="82:87">
      <c r="CD35247" s="34" t="s">
        <v>39112</v>
      </c>
      <c r="CG35247"/>
      <c r="CI35247" s="378">
        <v>59479</v>
      </c>
    </row>
    <row r="35248" spans="82:87">
      <c r="CD35248" s="34" t="s">
        <v>39113</v>
      </c>
      <c r="CG35248"/>
      <c r="CI35248" s="378">
        <v>59480</v>
      </c>
    </row>
    <row r="35249" spans="82:87">
      <c r="CD35249" s="34" t="s">
        <v>39114</v>
      </c>
      <c r="CG35249"/>
      <c r="CI35249" s="378">
        <v>59480</v>
      </c>
    </row>
    <row r="35250" spans="82:87">
      <c r="CD35250" s="34" t="s">
        <v>39115</v>
      </c>
      <c r="CG35250"/>
      <c r="CI35250" s="378">
        <v>59480</v>
      </c>
    </row>
    <row r="35251" spans="82:87">
      <c r="CD35251" s="34" t="s">
        <v>39116</v>
      </c>
      <c r="CG35251"/>
      <c r="CI35251" s="378">
        <v>59481</v>
      </c>
    </row>
    <row r="35252" spans="82:87">
      <c r="CD35252" s="34" t="s">
        <v>39117</v>
      </c>
      <c r="CG35252"/>
      <c r="CI35252" s="378">
        <v>59482</v>
      </c>
    </row>
    <row r="35253" spans="82:87">
      <c r="CD35253" s="34" t="s">
        <v>39118</v>
      </c>
      <c r="CG35253"/>
      <c r="CI35253" s="378">
        <v>59483</v>
      </c>
    </row>
    <row r="35254" spans="82:87">
      <c r="CD35254" s="34" t="s">
        <v>39119</v>
      </c>
      <c r="CG35254"/>
      <c r="CI35254" s="378">
        <v>59485</v>
      </c>
    </row>
    <row r="35255" spans="82:87">
      <c r="CD35255" s="34" t="s">
        <v>39120</v>
      </c>
      <c r="CG35255"/>
      <c r="CI35255" s="378">
        <v>59486</v>
      </c>
    </row>
    <row r="35256" spans="82:87">
      <c r="CD35256" s="34" t="s">
        <v>39121</v>
      </c>
      <c r="CG35256"/>
      <c r="CI35256" s="378">
        <v>59487</v>
      </c>
    </row>
    <row r="35257" spans="82:87">
      <c r="CD35257" s="34" t="s">
        <v>39122</v>
      </c>
      <c r="CG35257"/>
      <c r="CI35257" s="378">
        <v>59488</v>
      </c>
    </row>
    <row r="35258" spans="82:87">
      <c r="CD35258" s="34" t="s">
        <v>39123</v>
      </c>
      <c r="CG35258"/>
      <c r="CI35258" s="378">
        <v>59490</v>
      </c>
    </row>
    <row r="35259" spans="82:87">
      <c r="CD35259" s="34" t="s">
        <v>39124</v>
      </c>
      <c r="CG35259"/>
      <c r="CI35259" s="378">
        <v>59490</v>
      </c>
    </row>
    <row r="35260" spans="82:87">
      <c r="CD35260" s="34" t="s">
        <v>39125</v>
      </c>
      <c r="CG35260"/>
      <c r="CI35260" s="378">
        <v>59491</v>
      </c>
    </row>
    <row r="35261" spans="82:87">
      <c r="CD35261" s="34" t="s">
        <v>39126</v>
      </c>
      <c r="CG35261"/>
      <c r="CI35261" s="378">
        <v>59492</v>
      </c>
    </row>
    <row r="35262" spans="82:87">
      <c r="CD35262" s="34" t="s">
        <v>39127</v>
      </c>
      <c r="CG35262"/>
      <c r="CI35262" s="378">
        <v>59493</v>
      </c>
    </row>
    <row r="35263" spans="82:87">
      <c r="CD35263" s="34" t="s">
        <v>39128</v>
      </c>
      <c r="CG35263"/>
      <c r="CI35263" s="378">
        <v>59494</v>
      </c>
    </row>
    <row r="35264" spans="82:87">
      <c r="CD35264" s="34" t="s">
        <v>39129</v>
      </c>
      <c r="CG35264"/>
      <c r="CI35264" s="378">
        <v>59494</v>
      </c>
    </row>
    <row r="35265" spans="82:87">
      <c r="CD35265" s="34" t="s">
        <v>39130</v>
      </c>
      <c r="CG35265"/>
      <c r="CI35265" s="378">
        <v>59495</v>
      </c>
    </row>
    <row r="35266" spans="82:87">
      <c r="CD35266" s="34" t="s">
        <v>39131</v>
      </c>
      <c r="CG35266"/>
      <c r="CI35266" s="378">
        <v>59496</v>
      </c>
    </row>
    <row r="35267" spans="82:87">
      <c r="CD35267" s="34" t="s">
        <v>39132</v>
      </c>
      <c r="CG35267"/>
      <c r="CI35267" s="378">
        <v>59496</v>
      </c>
    </row>
    <row r="35268" spans="82:87">
      <c r="CD35268" s="34" t="s">
        <v>39133</v>
      </c>
      <c r="CG35268"/>
      <c r="CI35268" s="378">
        <v>59496</v>
      </c>
    </row>
    <row r="35269" spans="82:87">
      <c r="CD35269" s="34" t="s">
        <v>39134</v>
      </c>
      <c r="CG35269"/>
      <c r="CI35269" s="378">
        <v>59497</v>
      </c>
    </row>
    <row r="35270" spans="82:87">
      <c r="CD35270" s="34" t="s">
        <v>39135</v>
      </c>
      <c r="CG35270"/>
      <c r="CI35270" s="378">
        <v>59500</v>
      </c>
    </row>
    <row r="35271" spans="82:87">
      <c r="CD35271" s="34" t="s">
        <v>39136</v>
      </c>
      <c r="CG35271"/>
      <c r="CI35271" s="378">
        <v>59500</v>
      </c>
    </row>
    <row r="35272" spans="82:87">
      <c r="CD35272" s="34" t="s">
        <v>39137</v>
      </c>
      <c r="CG35272"/>
      <c r="CI35272" s="378">
        <v>59501</v>
      </c>
    </row>
    <row r="35273" spans="82:87">
      <c r="CD35273" s="34" t="s">
        <v>39138</v>
      </c>
      <c r="CG35273"/>
      <c r="CI35273" s="378">
        <v>59502</v>
      </c>
    </row>
    <row r="35274" spans="82:87">
      <c r="CD35274" s="34" t="s">
        <v>39139</v>
      </c>
      <c r="CG35274"/>
      <c r="CI35274" s="378">
        <v>59503</v>
      </c>
    </row>
    <row r="35275" spans="82:87">
      <c r="CD35275" s="34" t="s">
        <v>39140</v>
      </c>
      <c r="CG35275"/>
      <c r="CI35275" s="378">
        <v>59504</v>
      </c>
    </row>
    <row r="35276" spans="82:87">
      <c r="CD35276" s="34" t="s">
        <v>39141</v>
      </c>
      <c r="CG35276"/>
      <c r="CI35276" s="378">
        <v>59505</v>
      </c>
    </row>
    <row r="35277" spans="82:87">
      <c r="CD35277" s="34" t="s">
        <v>39142</v>
      </c>
      <c r="CG35277"/>
      <c r="CI35277" s="378">
        <v>59506</v>
      </c>
    </row>
    <row r="35278" spans="82:87">
      <c r="CD35278" s="34" t="s">
        <v>39143</v>
      </c>
      <c r="CG35278"/>
      <c r="CI35278" s="378">
        <v>59507</v>
      </c>
    </row>
    <row r="35279" spans="82:87">
      <c r="CD35279" s="34" t="s">
        <v>39144</v>
      </c>
      <c r="CG35279"/>
      <c r="CI35279" s="378">
        <v>59508</v>
      </c>
    </row>
    <row r="35280" spans="82:87">
      <c r="CD35280" s="34" t="s">
        <v>39145</v>
      </c>
      <c r="CG35280"/>
      <c r="CI35280" s="378">
        <v>59509</v>
      </c>
    </row>
    <row r="35281" spans="82:87">
      <c r="CD35281" s="34" t="s">
        <v>39146</v>
      </c>
      <c r="CG35281"/>
      <c r="CI35281" s="378">
        <v>59510</v>
      </c>
    </row>
    <row r="35282" spans="82:87">
      <c r="CD35282" s="34" t="s">
        <v>39147</v>
      </c>
      <c r="CG35282"/>
      <c r="CI35282" s="378">
        <v>59510</v>
      </c>
    </row>
    <row r="35283" spans="82:87">
      <c r="CD35283" s="34" t="s">
        <v>39148</v>
      </c>
      <c r="CG35283"/>
      <c r="CI35283" s="378">
        <v>59510</v>
      </c>
    </row>
    <row r="35284" spans="82:87">
      <c r="CD35284" s="34" t="s">
        <v>39149</v>
      </c>
      <c r="CG35284"/>
      <c r="CI35284" s="378">
        <v>59520</v>
      </c>
    </row>
    <row r="35285" spans="82:87">
      <c r="CD35285" s="34" t="s">
        <v>39150</v>
      </c>
      <c r="CG35285"/>
      <c r="CI35285" s="378">
        <v>59521</v>
      </c>
    </row>
    <row r="35286" spans="82:87">
      <c r="CD35286" s="34" t="s">
        <v>39151</v>
      </c>
      <c r="CG35286"/>
      <c r="CI35286" s="378">
        <v>59522</v>
      </c>
    </row>
    <row r="35287" spans="82:87">
      <c r="CD35287" s="34" t="s">
        <v>39152</v>
      </c>
      <c r="CG35287"/>
      <c r="CI35287" s="378">
        <v>59523</v>
      </c>
    </row>
    <row r="35288" spans="82:87">
      <c r="CD35288" s="34" t="s">
        <v>39153</v>
      </c>
      <c r="CG35288"/>
      <c r="CI35288" s="378">
        <v>59524</v>
      </c>
    </row>
    <row r="35289" spans="82:87">
      <c r="CD35289" s="34" t="s">
        <v>39154</v>
      </c>
      <c r="CG35289"/>
      <c r="CI35289" s="378">
        <v>59525</v>
      </c>
    </row>
    <row r="35290" spans="82:87">
      <c r="CD35290" s="34" t="s">
        <v>39155</v>
      </c>
      <c r="CG35290"/>
      <c r="CI35290" s="378">
        <v>59529</v>
      </c>
    </row>
    <row r="35291" spans="82:87">
      <c r="CD35291" s="34" t="s">
        <v>39156</v>
      </c>
      <c r="CG35291"/>
      <c r="CI35291" s="378">
        <v>59530</v>
      </c>
    </row>
    <row r="35292" spans="82:87">
      <c r="CD35292" s="34" t="s">
        <v>39157</v>
      </c>
      <c r="CG35292"/>
      <c r="CI35292" s="378">
        <v>59530</v>
      </c>
    </row>
    <row r="35293" spans="82:87">
      <c r="CD35293" s="34" t="s">
        <v>39158</v>
      </c>
      <c r="CG35293"/>
      <c r="CI35293" s="378">
        <v>59530</v>
      </c>
    </row>
    <row r="35294" spans="82:87">
      <c r="CD35294" s="34" t="s">
        <v>39159</v>
      </c>
      <c r="CG35294"/>
      <c r="CI35294" s="378">
        <v>59530</v>
      </c>
    </row>
    <row r="35295" spans="82:87">
      <c r="CD35295" s="34" t="s">
        <v>39160</v>
      </c>
      <c r="CG35295"/>
      <c r="CI35295" s="378">
        <v>59530</v>
      </c>
    </row>
    <row r="35296" spans="82:87">
      <c r="CD35296" s="34" t="s">
        <v>39161</v>
      </c>
      <c r="CG35296"/>
      <c r="CI35296" s="378">
        <v>59530</v>
      </c>
    </row>
    <row r="35297" spans="82:87">
      <c r="CD35297" s="34" t="s">
        <v>39162</v>
      </c>
      <c r="CG35297"/>
      <c r="CI35297" s="378">
        <v>59530</v>
      </c>
    </row>
    <row r="35298" spans="82:87">
      <c r="CD35298" s="34" t="s">
        <v>39163</v>
      </c>
      <c r="CG35298"/>
      <c r="CI35298" s="378">
        <v>59530</v>
      </c>
    </row>
    <row r="35299" spans="82:87">
      <c r="CD35299" s="34" t="s">
        <v>39164</v>
      </c>
      <c r="CG35299"/>
      <c r="CI35299" s="378">
        <v>59530</v>
      </c>
    </row>
    <row r="35300" spans="82:87">
      <c r="CD35300" s="34" t="s">
        <v>39165</v>
      </c>
      <c r="CG35300"/>
      <c r="CI35300" s="378">
        <v>59530</v>
      </c>
    </row>
    <row r="35301" spans="82:87">
      <c r="CD35301" s="34" t="s">
        <v>39166</v>
      </c>
      <c r="CG35301"/>
      <c r="CI35301" s="378">
        <v>59530</v>
      </c>
    </row>
    <row r="35302" spans="82:87">
      <c r="CD35302" s="34" t="s">
        <v>39167</v>
      </c>
      <c r="CG35302"/>
      <c r="CI35302" s="378">
        <v>59530</v>
      </c>
    </row>
    <row r="35303" spans="82:87">
      <c r="CD35303" s="34" t="s">
        <v>39168</v>
      </c>
      <c r="CG35303"/>
      <c r="CI35303" s="378">
        <v>59530</v>
      </c>
    </row>
    <row r="35304" spans="82:87">
      <c r="CD35304" s="34" t="s">
        <v>39169</v>
      </c>
      <c r="CG35304"/>
      <c r="CI35304" s="378">
        <v>59530</v>
      </c>
    </row>
    <row r="35305" spans="82:87">
      <c r="CD35305" s="34" t="s">
        <v>39170</v>
      </c>
      <c r="CG35305"/>
      <c r="CI35305" s="378">
        <v>59530</v>
      </c>
    </row>
    <row r="35306" spans="82:87">
      <c r="CD35306" s="34" t="s">
        <v>39171</v>
      </c>
      <c r="CG35306"/>
      <c r="CI35306" s="378">
        <v>59531</v>
      </c>
    </row>
    <row r="35307" spans="82:87">
      <c r="CD35307" s="34" t="s">
        <v>39172</v>
      </c>
      <c r="CG35307"/>
      <c r="CI35307" s="378">
        <v>59532</v>
      </c>
    </row>
    <row r="35308" spans="82:87">
      <c r="CD35308" s="34" t="s">
        <v>39173</v>
      </c>
      <c r="CG35308"/>
      <c r="CI35308" s="378">
        <v>59535</v>
      </c>
    </row>
    <row r="35309" spans="82:87">
      <c r="CD35309" s="34" t="s">
        <v>39174</v>
      </c>
      <c r="CG35309"/>
      <c r="CI35309" s="378">
        <v>59536</v>
      </c>
    </row>
    <row r="35310" spans="82:87">
      <c r="CD35310" s="34" t="s">
        <v>39175</v>
      </c>
      <c r="CG35310"/>
      <c r="CI35310" s="378">
        <v>59536</v>
      </c>
    </row>
    <row r="35311" spans="82:87">
      <c r="CD35311" s="34" t="s">
        <v>39176</v>
      </c>
      <c r="CG35311"/>
      <c r="CI35311" s="378">
        <v>59537</v>
      </c>
    </row>
    <row r="35312" spans="82:87">
      <c r="CD35312" s="34" t="s">
        <v>39177</v>
      </c>
      <c r="CG35312"/>
      <c r="CI35312" s="378">
        <v>59540</v>
      </c>
    </row>
    <row r="35313" spans="82:87">
      <c r="CD35313" s="34" t="s">
        <v>39178</v>
      </c>
      <c r="CG35313"/>
      <c r="CI35313" s="378">
        <v>59540</v>
      </c>
    </row>
    <row r="35314" spans="82:87">
      <c r="CD35314" s="34" t="s">
        <v>39179</v>
      </c>
      <c r="CG35314"/>
      <c r="CI35314" s="378">
        <v>59540</v>
      </c>
    </row>
    <row r="35315" spans="82:87">
      <c r="CD35315" s="34" t="s">
        <v>39180</v>
      </c>
      <c r="CG35315"/>
      <c r="CI35315" s="378">
        <v>59540</v>
      </c>
    </row>
    <row r="35316" spans="82:87">
      <c r="CD35316" s="34" t="s">
        <v>39181</v>
      </c>
      <c r="CG35316"/>
      <c r="CI35316" s="378">
        <v>59540</v>
      </c>
    </row>
    <row r="35317" spans="82:87">
      <c r="CD35317" s="34" t="s">
        <v>39182</v>
      </c>
      <c r="CG35317"/>
      <c r="CI35317" s="378">
        <v>59541</v>
      </c>
    </row>
    <row r="35318" spans="82:87">
      <c r="CD35318" s="34" t="s">
        <v>39183</v>
      </c>
      <c r="CG35318"/>
      <c r="CI35318" s="378">
        <v>59542</v>
      </c>
    </row>
    <row r="35319" spans="82:87">
      <c r="CD35319" s="34" t="s">
        <v>39184</v>
      </c>
      <c r="CG35319"/>
      <c r="CI35319" s="378">
        <v>59543</v>
      </c>
    </row>
    <row r="35320" spans="82:87">
      <c r="CD35320" s="34" t="s">
        <v>39185</v>
      </c>
      <c r="CG35320"/>
      <c r="CI35320" s="378">
        <v>59544</v>
      </c>
    </row>
    <row r="35321" spans="82:87">
      <c r="CD35321" s="34" t="s">
        <v>39186</v>
      </c>
      <c r="CG35321"/>
      <c r="CI35321" s="378">
        <v>59550</v>
      </c>
    </row>
    <row r="35322" spans="82:87">
      <c r="CD35322" s="34" t="s">
        <v>39187</v>
      </c>
      <c r="CG35322"/>
      <c r="CI35322" s="378">
        <v>59550</v>
      </c>
    </row>
    <row r="35323" spans="82:87">
      <c r="CD35323" s="34" t="s">
        <v>39188</v>
      </c>
      <c r="CG35323"/>
      <c r="CI35323" s="378">
        <v>59550</v>
      </c>
    </row>
    <row r="35324" spans="82:87">
      <c r="CD35324" s="34" t="s">
        <v>39189</v>
      </c>
      <c r="CG35324"/>
      <c r="CI35324" s="378">
        <v>59550</v>
      </c>
    </row>
    <row r="35325" spans="82:87">
      <c r="CD35325" s="34" t="s">
        <v>39190</v>
      </c>
      <c r="CG35325"/>
      <c r="CI35325" s="378">
        <v>59550</v>
      </c>
    </row>
    <row r="35326" spans="82:87">
      <c r="CD35326" s="34" t="s">
        <v>39191</v>
      </c>
      <c r="CG35326"/>
      <c r="CI35326" s="378">
        <v>59550</v>
      </c>
    </row>
    <row r="35327" spans="82:87">
      <c r="CD35327" s="34" t="s">
        <v>39192</v>
      </c>
      <c r="CG35327"/>
      <c r="CI35327" s="378">
        <v>59550</v>
      </c>
    </row>
    <row r="35328" spans="82:87">
      <c r="CD35328" s="34" t="s">
        <v>39193</v>
      </c>
      <c r="CG35328"/>
      <c r="CI35328" s="378">
        <v>59550</v>
      </c>
    </row>
    <row r="35329" spans="82:87">
      <c r="CD35329" s="34" t="s">
        <v>39194</v>
      </c>
      <c r="CG35329"/>
      <c r="CI35329" s="378">
        <v>59550</v>
      </c>
    </row>
    <row r="35330" spans="82:87">
      <c r="CD35330" s="34" t="s">
        <v>39195</v>
      </c>
      <c r="CG35330"/>
      <c r="CI35330" s="378">
        <v>59551</v>
      </c>
    </row>
    <row r="35331" spans="82:87">
      <c r="CD35331" s="34" t="s">
        <v>39196</v>
      </c>
      <c r="CG35331"/>
      <c r="CI35331" s="378">
        <v>59551</v>
      </c>
    </row>
    <row r="35332" spans="82:87">
      <c r="CD35332" s="34" t="s">
        <v>39197</v>
      </c>
      <c r="CG35332"/>
      <c r="CI35332" s="378">
        <v>59552</v>
      </c>
    </row>
    <row r="35333" spans="82:87">
      <c r="CD35333" s="34" t="s">
        <v>39198</v>
      </c>
      <c r="CG35333"/>
      <c r="CI35333" s="378">
        <v>59552</v>
      </c>
    </row>
    <row r="35334" spans="82:87">
      <c r="CD35334" s="34" t="s">
        <v>39199</v>
      </c>
      <c r="CG35334"/>
      <c r="CI35334" s="378">
        <v>59553</v>
      </c>
    </row>
    <row r="35335" spans="82:87">
      <c r="CD35335" s="34" t="s">
        <v>39200</v>
      </c>
      <c r="CG35335"/>
      <c r="CI35335" s="378">
        <v>59553</v>
      </c>
    </row>
    <row r="35336" spans="82:87">
      <c r="CD35336" s="34" t="s">
        <v>39201</v>
      </c>
      <c r="CG35336"/>
      <c r="CI35336" s="378">
        <v>59553</v>
      </c>
    </row>
    <row r="35337" spans="82:87">
      <c r="CD35337" s="34" t="s">
        <v>39202</v>
      </c>
      <c r="CG35337"/>
      <c r="CI35337" s="378">
        <v>59554</v>
      </c>
    </row>
    <row r="35338" spans="82:87">
      <c r="CD35338" s="34" t="s">
        <v>39203</v>
      </c>
      <c r="CG35338"/>
      <c r="CI35338" s="378">
        <v>59554</v>
      </c>
    </row>
    <row r="35339" spans="82:87">
      <c r="CD35339" s="34" t="s">
        <v>39204</v>
      </c>
      <c r="CG35339"/>
      <c r="CI35339" s="378">
        <v>59554</v>
      </c>
    </row>
    <row r="35340" spans="82:87">
      <c r="CD35340" s="34" t="s">
        <v>39205</v>
      </c>
      <c r="CG35340"/>
      <c r="CI35340" s="378">
        <v>59554</v>
      </c>
    </row>
    <row r="35341" spans="82:87">
      <c r="CD35341" s="34" t="s">
        <v>39206</v>
      </c>
      <c r="CG35341"/>
      <c r="CI35341" s="378">
        <v>59554</v>
      </c>
    </row>
    <row r="35342" spans="82:87">
      <c r="CD35342" s="34" t="s">
        <v>39207</v>
      </c>
      <c r="CG35342"/>
      <c r="CI35342" s="378">
        <v>59555</v>
      </c>
    </row>
    <row r="35343" spans="82:87">
      <c r="CD35343" s="34" t="s">
        <v>39208</v>
      </c>
      <c r="CG35343"/>
      <c r="CI35343" s="378">
        <v>59557</v>
      </c>
    </row>
    <row r="35344" spans="82:87">
      <c r="CD35344" s="34" t="s">
        <v>39209</v>
      </c>
      <c r="CG35344"/>
      <c r="CI35344" s="378">
        <v>59558</v>
      </c>
    </row>
    <row r="35345" spans="82:87">
      <c r="CD35345" s="34" t="s">
        <v>39210</v>
      </c>
      <c r="CG35345"/>
      <c r="CI35345" s="378">
        <v>59559</v>
      </c>
    </row>
    <row r="35346" spans="82:87">
      <c r="CD35346" s="34" t="s">
        <v>39211</v>
      </c>
      <c r="CG35346"/>
      <c r="CI35346" s="378">
        <v>59560</v>
      </c>
    </row>
    <row r="35347" spans="82:87">
      <c r="CD35347" s="34" t="s">
        <v>39212</v>
      </c>
      <c r="CG35347"/>
      <c r="CI35347" s="378">
        <v>59560</v>
      </c>
    </row>
    <row r="35348" spans="82:87">
      <c r="CD35348" s="34" t="s">
        <v>39213</v>
      </c>
      <c r="CG35348"/>
      <c r="CI35348" s="378">
        <v>59561</v>
      </c>
    </row>
    <row r="35349" spans="82:87">
      <c r="CD35349" s="34" t="s">
        <v>39214</v>
      </c>
      <c r="CG35349"/>
      <c r="CI35349" s="378">
        <v>59562</v>
      </c>
    </row>
    <row r="35350" spans="82:87">
      <c r="CD35350" s="34" t="s">
        <v>39215</v>
      </c>
      <c r="CG35350"/>
      <c r="CI35350" s="378">
        <v>59563</v>
      </c>
    </row>
    <row r="35351" spans="82:87">
      <c r="CD35351" s="34" t="s">
        <v>39216</v>
      </c>
      <c r="CG35351"/>
      <c r="CI35351" s="378">
        <v>59564</v>
      </c>
    </row>
    <row r="35352" spans="82:87">
      <c r="CD35352" s="34" t="s">
        <v>39217</v>
      </c>
      <c r="CG35352"/>
      <c r="CI35352" s="378">
        <v>59567</v>
      </c>
    </row>
    <row r="35353" spans="82:87">
      <c r="CD35353" s="34" t="s">
        <v>39218</v>
      </c>
      <c r="CG35353"/>
      <c r="CI35353" s="378">
        <v>59568</v>
      </c>
    </row>
    <row r="35354" spans="82:87">
      <c r="CD35354" s="34" t="s">
        <v>39219</v>
      </c>
      <c r="CG35354"/>
      <c r="CI35354" s="378">
        <v>59569</v>
      </c>
    </row>
    <row r="35355" spans="82:87">
      <c r="CD35355" s="34" t="s">
        <v>39220</v>
      </c>
      <c r="CG35355"/>
      <c r="CI35355" s="378">
        <v>59570</v>
      </c>
    </row>
    <row r="35356" spans="82:87">
      <c r="CD35356" s="34" t="s">
        <v>39221</v>
      </c>
      <c r="CG35356"/>
      <c r="CI35356" s="378">
        <v>59570</v>
      </c>
    </row>
    <row r="35357" spans="82:87">
      <c r="CD35357" s="34" t="s">
        <v>39222</v>
      </c>
      <c r="CG35357"/>
      <c r="CI35357" s="378">
        <v>59570</v>
      </c>
    </row>
    <row r="35358" spans="82:87">
      <c r="CD35358" s="34" t="s">
        <v>39223</v>
      </c>
      <c r="CG35358"/>
      <c r="CI35358" s="378">
        <v>59570</v>
      </c>
    </row>
    <row r="35359" spans="82:87">
      <c r="CD35359" s="34" t="s">
        <v>39224</v>
      </c>
      <c r="CG35359"/>
      <c r="CI35359" s="378">
        <v>59570</v>
      </c>
    </row>
    <row r="35360" spans="82:87">
      <c r="CD35360" s="34" t="s">
        <v>39225</v>
      </c>
      <c r="CG35360"/>
      <c r="CI35360" s="378">
        <v>59570</v>
      </c>
    </row>
    <row r="35361" spans="82:87">
      <c r="CD35361" s="34" t="s">
        <v>39226</v>
      </c>
      <c r="CG35361"/>
      <c r="CI35361" s="378">
        <v>59570</v>
      </c>
    </row>
    <row r="35362" spans="82:87">
      <c r="CD35362" s="34" t="s">
        <v>39227</v>
      </c>
      <c r="CG35362"/>
      <c r="CI35362" s="378">
        <v>59570</v>
      </c>
    </row>
    <row r="35363" spans="82:87">
      <c r="CD35363" s="34" t="s">
        <v>39228</v>
      </c>
      <c r="CG35363"/>
      <c r="CI35363" s="378">
        <v>59570</v>
      </c>
    </row>
    <row r="35364" spans="82:87">
      <c r="CD35364" s="34" t="s">
        <v>39229</v>
      </c>
      <c r="CG35364"/>
      <c r="CI35364" s="378">
        <v>59570</v>
      </c>
    </row>
    <row r="35365" spans="82:87">
      <c r="CD35365" s="34" t="s">
        <v>39230</v>
      </c>
      <c r="CG35365"/>
      <c r="CI35365" s="378">
        <v>59570</v>
      </c>
    </row>
    <row r="35366" spans="82:87">
      <c r="CD35366" s="34" t="s">
        <v>39231</v>
      </c>
      <c r="CG35366"/>
      <c r="CI35366" s="378">
        <v>59570</v>
      </c>
    </row>
    <row r="35367" spans="82:87">
      <c r="CD35367" s="34" t="s">
        <v>39232</v>
      </c>
      <c r="CG35367"/>
      <c r="CI35367" s="378">
        <v>59570</v>
      </c>
    </row>
    <row r="35368" spans="82:87">
      <c r="CD35368" s="34" t="s">
        <v>39233</v>
      </c>
      <c r="CG35368"/>
      <c r="CI35368" s="378">
        <v>59570</v>
      </c>
    </row>
    <row r="35369" spans="82:87">
      <c r="CD35369" s="34" t="s">
        <v>39234</v>
      </c>
      <c r="CG35369"/>
      <c r="CI35369" s="378">
        <v>59570</v>
      </c>
    </row>
    <row r="35370" spans="82:87">
      <c r="CD35370" s="34" t="s">
        <v>39235</v>
      </c>
      <c r="CG35370"/>
      <c r="CI35370" s="378">
        <v>59571</v>
      </c>
    </row>
    <row r="35371" spans="82:87">
      <c r="CD35371" s="34" t="s">
        <v>39236</v>
      </c>
      <c r="CG35371"/>
      <c r="CI35371" s="378">
        <v>59572</v>
      </c>
    </row>
    <row r="35372" spans="82:87">
      <c r="CD35372" s="34" t="s">
        <v>39237</v>
      </c>
      <c r="CG35372"/>
      <c r="CI35372" s="378">
        <v>59573</v>
      </c>
    </row>
    <row r="35373" spans="82:87">
      <c r="CD35373" s="34" t="s">
        <v>39238</v>
      </c>
      <c r="CG35373"/>
      <c r="CI35373" s="378">
        <v>59580</v>
      </c>
    </row>
    <row r="35374" spans="82:87">
      <c r="CD35374" s="34" t="s">
        <v>39239</v>
      </c>
      <c r="CG35374"/>
      <c r="CI35374" s="378">
        <v>59580</v>
      </c>
    </row>
    <row r="35375" spans="82:87">
      <c r="CD35375" s="34" t="s">
        <v>39240</v>
      </c>
      <c r="CG35375"/>
      <c r="CI35375" s="378">
        <v>59581</v>
      </c>
    </row>
    <row r="35376" spans="82:87">
      <c r="CD35376" s="34" t="s">
        <v>39241</v>
      </c>
      <c r="CG35376"/>
      <c r="CI35376" s="378">
        <v>59582</v>
      </c>
    </row>
    <row r="35377" spans="82:87">
      <c r="CD35377" s="34" t="s">
        <v>39242</v>
      </c>
      <c r="CG35377"/>
      <c r="CI35377" s="378">
        <v>59583</v>
      </c>
    </row>
    <row r="35378" spans="82:87">
      <c r="CD35378" s="34" t="s">
        <v>39243</v>
      </c>
      <c r="CG35378"/>
      <c r="CI35378" s="378">
        <v>59584</v>
      </c>
    </row>
    <row r="35379" spans="82:87">
      <c r="CD35379" s="34" t="s">
        <v>39244</v>
      </c>
      <c r="CG35379"/>
      <c r="CI35379" s="378">
        <v>59586</v>
      </c>
    </row>
    <row r="35380" spans="82:87">
      <c r="CD35380" s="34" t="s">
        <v>39245</v>
      </c>
      <c r="CG35380"/>
      <c r="CI35380" s="378">
        <v>59587</v>
      </c>
    </row>
    <row r="35381" spans="82:87">
      <c r="CD35381" s="34" t="s">
        <v>39246</v>
      </c>
      <c r="CG35381"/>
      <c r="CI35381" s="378">
        <v>59588</v>
      </c>
    </row>
    <row r="35382" spans="82:87">
      <c r="CD35382" s="34" t="s">
        <v>39247</v>
      </c>
      <c r="CG35382"/>
      <c r="CI35382" s="378">
        <v>59589</v>
      </c>
    </row>
    <row r="35383" spans="82:87">
      <c r="CD35383" s="34" t="s">
        <v>39248</v>
      </c>
      <c r="CG35383"/>
      <c r="CI35383" s="378">
        <v>59590</v>
      </c>
    </row>
    <row r="35384" spans="82:87">
      <c r="CD35384" s="34" t="s">
        <v>39249</v>
      </c>
      <c r="CG35384"/>
      <c r="CI35384" s="378">
        <v>59600</v>
      </c>
    </row>
    <row r="35385" spans="82:87">
      <c r="CD35385" s="34" t="s">
        <v>39250</v>
      </c>
      <c r="CG35385"/>
      <c r="CI35385" s="378">
        <v>59600</v>
      </c>
    </row>
    <row r="35386" spans="82:87">
      <c r="CD35386" s="34" t="s">
        <v>39251</v>
      </c>
      <c r="CG35386"/>
      <c r="CI35386" s="378">
        <v>59600</v>
      </c>
    </row>
    <row r="35387" spans="82:87">
      <c r="CD35387" s="34" t="s">
        <v>39252</v>
      </c>
      <c r="CG35387"/>
      <c r="CI35387" s="378">
        <v>59600</v>
      </c>
    </row>
    <row r="35388" spans="82:87">
      <c r="CD35388" s="34" t="s">
        <v>39253</v>
      </c>
      <c r="CG35388"/>
      <c r="CI35388" s="378">
        <v>59600</v>
      </c>
    </row>
    <row r="35389" spans="82:87">
      <c r="CD35389" s="34" t="s">
        <v>39254</v>
      </c>
      <c r="CG35389"/>
      <c r="CI35389" s="378">
        <v>59600</v>
      </c>
    </row>
    <row r="35390" spans="82:87">
      <c r="CD35390" s="34" t="s">
        <v>39255</v>
      </c>
      <c r="CG35390"/>
      <c r="CI35390" s="378">
        <v>59600</v>
      </c>
    </row>
    <row r="35391" spans="82:87">
      <c r="CD35391" s="34" t="s">
        <v>39256</v>
      </c>
      <c r="CG35391"/>
      <c r="CI35391" s="378">
        <v>59600</v>
      </c>
    </row>
    <row r="35392" spans="82:87">
      <c r="CD35392" s="34" t="s">
        <v>39257</v>
      </c>
      <c r="CG35392"/>
      <c r="CI35392" s="378">
        <v>59600</v>
      </c>
    </row>
    <row r="35393" spans="82:87">
      <c r="CD35393" s="34" t="s">
        <v>39258</v>
      </c>
      <c r="CG35393"/>
      <c r="CI35393" s="378">
        <v>59601</v>
      </c>
    </row>
    <row r="35394" spans="82:87">
      <c r="CD35394" s="34" t="s">
        <v>39259</v>
      </c>
      <c r="CG35394"/>
      <c r="CI35394" s="378">
        <v>59602</v>
      </c>
    </row>
    <row r="35395" spans="82:87">
      <c r="CD35395" s="34" t="s">
        <v>39260</v>
      </c>
      <c r="CG35395"/>
      <c r="CI35395" s="378">
        <v>59603</v>
      </c>
    </row>
    <row r="35396" spans="82:87">
      <c r="CD35396" s="34" t="s">
        <v>39261</v>
      </c>
      <c r="CG35396"/>
      <c r="CI35396" s="378">
        <v>59604</v>
      </c>
    </row>
    <row r="35397" spans="82:87">
      <c r="CD35397" s="34" t="s">
        <v>39262</v>
      </c>
      <c r="CG35397"/>
      <c r="CI35397" s="378">
        <v>59605</v>
      </c>
    </row>
    <row r="35398" spans="82:87">
      <c r="CD35398" s="34" t="s">
        <v>39263</v>
      </c>
      <c r="CG35398"/>
      <c r="CI35398" s="378">
        <v>59606</v>
      </c>
    </row>
    <row r="35399" spans="82:87">
      <c r="CD35399" s="34" t="s">
        <v>39264</v>
      </c>
      <c r="CG35399"/>
      <c r="CI35399" s="378">
        <v>59607</v>
      </c>
    </row>
    <row r="35400" spans="82:87">
      <c r="CD35400" s="34" t="s">
        <v>39265</v>
      </c>
      <c r="CG35400"/>
      <c r="CI35400" s="378">
        <v>59608</v>
      </c>
    </row>
    <row r="35401" spans="82:87">
      <c r="CD35401" s="34" t="s">
        <v>39266</v>
      </c>
      <c r="CG35401"/>
      <c r="CI35401" s="378">
        <v>59609</v>
      </c>
    </row>
    <row r="35402" spans="82:87">
      <c r="CD35402" s="34" t="s">
        <v>39267</v>
      </c>
      <c r="CG35402"/>
      <c r="CI35402" s="378">
        <v>59610</v>
      </c>
    </row>
    <row r="35403" spans="82:87">
      <c r="CD35403" s="34" t="s">
        <v>39268</v>
      </c>
      <c r="CG35403"/>
      <c r="CI35403" s="378">
        <v>59610</v>
      </c>
    </row>
    <row r="35404" spans="82:87">
      <c r="CD35404" s="34" t="s">
        <v>39269</v>
      </c>
      <c r="CG35404"/>
      <c r="CI35404" s="378">
        <v>59611</v>
      </c>
    </row>
    <row r="35405" spans="82:87">
      <c r="CD35405" s="34" t="s">
        <v>39270</v>
      </c>
      <c r="CG35405"/>
      <c r="CI35405" s="378">
        <v>59612</v>
      </c>
    </row>
    <row r="35406" spans="82:87">
      <c r="CD35406" s="34" t="s">
        <v>39271</v>
      </c>
      <c r="CG35406"/>
      <c r="CI35406" s="378">
        <v>59613</v>
      </c>
    </row>
    <row r="35407" spans="82:87">
      <c r="CD35407" s="34" t="s">
        <v>39272</v>
      </c>
      <c r="CG35407"/>
      <c r="CI35407" s="378">
        <v>59613</v>
      </c>
    </row>
    <row r="35408" spans="82:87">
      <c r="CD35408" s="34" t="s">
        <v>39273</v>
      </c>
      <c r="CG35408"/>
      <c r="CI35408" s="378">
        <v>59618</v>
      </c>
    </row>
    <row r="35409" spans="82:87">
      <c r="CD35409" s="34" t="s">
        <v>39274</v>
      </c>
      <c r="CG35409"/>
      <c r="CI35409" s="378">
        <v>59620</v>
      </c>
    </row>
    <row r="35410" spans="82:87">
      <c r="CD35410" s="34" t="s">
        <v>39275</v>
      </c>
      <c r="CG35410"/>
      <c r="CI35410" s="378">
        <v>59620</v>
      </c>
    </row>
    <row r="35411" spans="82:87">
      <c r="CD35411" s="34" t="s">
        <v>39276</v>
      </c>
      <c r="CG35411"/>
      <c r="CI35411" s="378">
        <v>59620</v>
      </c>
    </row>
    <row r="35412" spans="82:87">
      <c r="CD35412" s="34" t="s">
        <v>39277</v>
      </c>
      <c r="CG35412"/>
      <c r="CI35412" s="378">
        <v>59620</v>
      </c>
    </row>
    <row r="35413" spans="82:87">
      <c r="CD35413" s="34" t="s">
        <v>39278</v>
      </c>
      <c r="CG35413"/>
      <c r="CI35413" s="378">
        <v>59620</v>
      </c>
    </row>
    <row r="35414" spans="82:87">
      <c r="CD35414" s="34" t="s">
        <v>39279</v>
      </c>
      <c r="CG35414"/>
      <c r="CI35414" s="378">
        <v>59630</v>
      </c>
    </row>
    <row r="35415" spans="82:87">
      <c r="CD35415" s="34" t="s">
        <v>39280</v>
      </c>
      <c r="CG35415"/>
      <c r="CI35415" s="378">
        <v>59630</v>
      </c>
    </row>
    <row r="35416" spans="82:87">
      <c r="CD35416" s="34" t="s">
        <v>39281</v>
      </c>
      <c r="CG35416"/>
      <c r="CI35416" s="378">
        <v>59630</v>
      </c>
    </row>
    <row r="35417" spans="82:87">
      <c r="CD35417" s="34" t="s">
        <v>39282</v>
      </c>
      <c r="CG35417"/>
      <c r="CI35417" s="378">
        <v>59630</v>
      </c>
    </row>
    <row r="35418" spans="82:87">
      <c r="CD35418" s="34" t="s">
        <v>39283</v>
      </c>
      <c r="CG35418"/>
      <c r="CI35418" s="378">
        <v>59630</v>
      </c>
    </row>
    <row r="35419" spans="82:87">
      <c r="CD35419" s="34" t="s">
        <v>39284</v>
      </c>
      <c r="CG35419"/>
      <c r="CI35419" s="378">
        <v>59630</v>
      </c>
    </row>
    <row r="35420" spans="82:87">
      <c r="CD35420" s="34" t="s">
        <v>39285</v>
      </c>
      <c r="CG35420"/>
      <c r="CI35420" s="378">
        <v>59635</v>
      </c>
    </row>
    <row r="35421" spans="82:87">
      <c r="CD35421" s="34" t="s">
        <v>39286</v>
      </c>
      <c r="CG35421"/>
      <c r="CI35421" s="378">
        <v>59637</v>
      </c>
    </row>
    <row r="35422" spans="82:87">
      <c r="CD35422" s="34" t="s">
        <v>39287</v>
      </c>
      <c r="CG35422"/>
      <c r="CI35422" s="378">
        <v>59638</v>
      </c>
    </row>
    <row r="35423" spans="82:87">
      <c r="CD35423" s="34" t="s">
        <v>39288</v>
      </c>
      <c r="CG35423"/>
      <c r="CI35423" s="378">
        <v>59639</v>
      </c>
    </row>
    <row r="35424" spans="82:87">
      <c r="CD35424" s="34" t="s">
        <v>39289</v>
      </c>
      <c r="CG35424"/>
      <c r="CI35424" s="378">
        <v>59640</v>
      </c>
    </row>
    <row r="35425" spans="82:87">
      <c r="CD35425" s="34" t="s">
        <v>39290</v>
      </c>
      <c r="CG35425"/>
      <c r="CI35425" s="378">
        <v>59650</v>
      </c>
    </row>
    <row r="35426" spans="82:87">
      <c r="CD35426" s="34" t="s">
        <v>39291</v>
      </c>
      <c r="CG35426"/>
      <c r="CI35426" s="378">
        <v>59651</v>
      </c>
    </row>
    <row r="35427" spans="82:87">
      <c r="CD35427" s="34" t="s">
        <v>39292</v>
      </c>
      <c r="CG35427"/>
      <c r="CI35427" s="378">
        <v>59652</v>
      </c>
    </row>
    <row r="35428" spans="82:87">
      <c r="CD35428" s="34" t="s">
        <v>39293</v>
      </c>
      <c r="CG35428"/>
      <c r="CI35428" s="378">
        <v>59653</v>
      </c>
    </row>
    <row r="35429" spans="82:87">
      <c r="CD35429" s="34" t="s">
        <v>39294</v>
      </c>
      <c r="CG35429"/>
      <c r="CI35429" s="378">
        <v>59654</v>
      </c>
    </row>
    <row r="35430" spans="82:87">
      <c r="CD35430" s="34" t="s">
        <v>39295</v>
      </c>
      <c r="CG35430"/>
      <c r="CI35430" s="378">
        <v>59655</v>
      </c>
    </row>
    <row r="35431" spans="82:87">
      <c r="CD35431" s="34" t="s">
        <v>39296</v>
      </c>
      <c r="CG35431"/>
      <c r="CI35431" s="378">
        <v>59656</v>
      </c>
    </row>
    <row r="35432" spans="82:87">
      <c r="CD35432" s="34" t="s">
        <v>39297</v>
      </c>
      <c r="CG35432"/>
      <c r="CI35432" s="378">
        <v>59657</v>
      </c>
    </row>
    <row r="35433" spans="82:87">
      <c r="CD35433" s="34" t="s">
        <v>39298</v>
      </c>
      <c r="CG35433"/>
      <c r="CI35433" s="378">
        <v>59658</v>
      </c>
    </row>
    <row r="35434" spans="82:87">
      <c r="CD35434" s="34" t="s">
        <v>39299</v>
      </c>
      <c r="CG35434"/>
      <c r="CI35434" s="378">
        <v>59659</v>
      </c>
    </row>
    <row r="35435" spans="82:87">
      <c r="CD35435" s="34" t="s">
        <v>39300</v>
      </c>
      <c r="CG35435"/>
      <c r="CI35435" s="378">
        <v>59660</v>
      </c>
    </row>
    <row r="35436" spans="82:87">
      <c r="CD35436" s="34" t="s">
        <v>39301</v>
      </c>
      <c r="CG35436"/>
      <c r="CI35436" s="378">
        <v>59660</v>
      </c>
    </row>
    <row r="35437" spans="82:87">
      <c r="CD35437" s="34" t="s">
        <v>39302</v>
      </c>
      <c r="CG35437"/>
      <c r="CI35437" s="378">
        <v>59661</v>
      </c>
    </row>
    <row r="35438" spans="82:87">
      <c r="CD35438" s="34" t="s">
        <v>39303</v>
      </c>
      <c r="CG35438"/>
      <c r="CI35438" s="378">
        <v>59662</v>
      </c>
    </row>
    <row r="35439" spans="82:87">
      <c r="CD35439" s="34" t="s">
        <v>39304</v>
      </c>
      <c r="CG35439"/>
      <c r="CI35439" s="378">
        <v>59663</v>
      </c>
    </row>
    <row r="35440" spans="82:87">
      <c r="CD35440" s="34" t="s">
        <v>39305</v>
      </c>
      <c r="CG35440"/>
      <c r="CI35440" s="378">
        <v>59664</v>
      </c>
    </row>
    <row r="35441" spans="82:87">
      <c r="CD35441" s="34" t="s">
        <v>39306</v>
      </c>
      <c r="CG35441"/>
      <c r="CI35441" s="378">
        <v>59665</v>
      </c>
    </row>
    <row r="35442" spans="82:87">
      <c r="CD35442" s="34" t="s">
        <v>39307</v>
      </c>
      <c r="CG35442"/>
      <c r="CI35442" s="378">
        <v>59666</v>
      </c>
    </row>
    <row r="35443" spans="82:87">
      <c r="CD35443" s="34" t="s">
        <v>39308</v>
      </c>
      <c r="CG35443"/>
      <c r="CI35443" s="378">
        <v>59667</v>
      </c>
    </row>
    <row r="35444" spans="82:87">
      <c r="CD35444" s="34" t="s">
        <v>39309</v>
      </c>
      <c r="CG35444"/>
      <c r="CI35444" s="378">
        <v>59668</v>
      </c>
    </row>
    <row r="35445" spans="82:87">
      <c r="CD35445" s="34" t="s">
        <v>39310</v>
      </c>
      <c r="CG35445"/>
      <c r="CI35445" s="378">
        <v>59669</v>
      </c>
    </row>
    <row r="35446" spans="82:87">
      <c r="CD35446" s="34" t="s">
        <v>39311</v>
      </c>
      <c r="CG35446"/>
      <c r="CI35446" s="378">
        <v>59670</v>
      </c>
    </row>
    <row r="35447" spans="82:87">
      <c r="CD35447" s="34" t="s">
        <v>39312</v>
      </c>
      <c r="CG35447"/>
      <c r="CI35447" s="378">
        <v>59670</v>
      </c>
    </row>
    <row r="35448" spans="82:87">
      <c r="CD35448" s="34" t="s">
        <v>39313</v>
      </c>
      <c r="CG35448"/>
      <c r="CI35448" s="378">
        <v>59670</v>
      </c>
    </row>
    <row r="35449" spans="82:87">
      <c r="CD35449" s="34" t="s">
        <v>39314</v>
      </c>
      <c r="CG35449"/>
      <c r="CI35449" s="378">
        <v>59670</v>
      </c>
    </row>
    <row r="35450" spans="82:87">
      <c r="CD35450" s="34" t="s">
        <v>39315</v>
      </c>
      <c r="CG35450"/>
      <c r="CI35450" s="378">
        <v>59670</v>
      </c>
    </row>
    <row r="35451" spans="82:87">
      <c r="CD35451" s="34" t="s">
        <v>39316</v>
      </c>
      <c r="CG35451"/>
      <c r="CI35451" s="378">
        <v>59670</v>
      </c>
    </row>
    <row r="35452" spans="82:87">
      <c r="CD35452" s="34" t="s">
        <v>39317</v>
      </c>
      <c r="CG35452"/>
      <c r="CI35452" s="378">
        <v>59670</v>
      </c>
    </row>
    <row r="35453" spans="82:87">
      <c r="CD35453" s="34" t="s">
        <v>39318</v>
      </c>
      <c r="CG35453"/>
      <c r="CI35453" s="378">
        <v>59670</v>
      </c>
    </row>
    <row r="35454" spans="82:87">
      <c r="CD35454" s="34" t="s">
        <v>39319</v>
      </c>
      <c r="CG35454"/>
      <c r="CI35454" s="378">
        <v>59670</v>
      </c>
    </row>
    <row r="35455" spans="82:87">
      <c r="CD35455" s="34" t="s">
        <v>39320</v>
      </c>
      <c r="CG35455"/>
      <c r="CI35455" s="378">
        <v>59670</v>
      </c>
    </row>
    <row r="35456" spans="82:87">
      <c r="CD35456" s="34" t="s">
        <v>39321</v>
      </c>
      <c r="CG35456"/>
      <c r="CI35456" s="378">
        <v>59670</v>
      </c>
    </row>
    <row r="35457" spans="82:87">
      <c r="CD35457" s="34" t="s">
        <v>39322</v>
      </c>
      <c r="CG35457"/>
      <c r="CI35457" s="378">
        <v>59670</v>
      </c>
    </row>
    <row r="35458" spans="82:87">
      <c r="CD35458" s="34" t="s">
        <v>39323</v>
      </c>
      <c r="CG35458"/>
      <c r="CI35458" s="378">
        <v>59671</v>
      </c>
    </row>
    <row r="35459" spans="82:87">
      <c r="CD35459" s="34" t="s">
        <v>39324</v>
      </c>
      <c r="CG35459"/>
      <c r="CI35459" s="378">
        <v>59672</v>
      </c>
    </row>
    <row r="35460" spans="82:87">
      <c r="CD35460" s="34" t="s">
        <v>39325</v>
      </c>
      <c r="CG35460"/>
      <c r="CI35460" s="378">
        <v>59673</v>
      </c>
    </row>
    <row r="35461" spans="82:87">
      <c r="CD35461" s="34" t="s">
        <v>39326</v>
      </c>
      <c r="CG35461"/>
      <c r="CI35461" s="378">
        <v>59675</v>
      </c>
    </row>
    <row r="35462" spans="82:87">
      <c r="CD35462" s="34" t="s">
        <v>39327</v>
      </c>
      <c r="CG35462"/>
      <c r="CI35462" s="378">
        <v>59677</v>
      </c>
    </row>
    <row r="35463" spans="82:87">
      <c r="CD35463" s="34" t="s">
        <v>39328</v>
      </c>
      <c r="CG35463"/>
      <c r="CI35463" s="378">
        <v>59680</v>
      </c>
    </row>
    <row r="35464" spans="82:87">
      <c r="CD35464" s="34" t="s">
        <v>39329</v>
      </c>
      <c r="CG35464"/>
      <c r="CI35464" s="378">
        <v>59680</v>
      </c>
    </row>
    <row r="35465" spans="82:87">
      <c r="CD35465" s="34" t="s">
        <v>39330</v>
      </c>
      <c r="CG35465"/>
      <c r="CI35465" s="378">
        <v>59680</v>
      </c>
    </row>
    <row r="35466" spans="82:87">
      <c r="CD35466" s="34" t="s">
        <v>39331</v>
      </c>
      <c r="CG35466"/>
      <c r="CI35466" s="378">
        <v>59680</v>
      </c>
    </row>
    <row r="35467" spans="82:87">
      <c r="CD35467" s="34" t="s">
        <v>39332</v>
      </c>
      <c r="CG35467"/>
      <c r="CI35467" s="378">
        <v>59680</v>
      </c>
    </row>
    <row r="35468" spans="82:87">
      <c r="CD35468" s="34" t="s">
        <v>39333</v>
      </c>
      <c r="CG35468"/>
      <c r="CI35468" s="378">
        <v>59680</v>
      </c>
    </row>
    <row r="35469" spans="82:87">
      <c r="CD35469" s="34" t="s">
        <v>39334</v>
      </c>
      <c r="CG35469"/>
      <c r="CI35469" s="378">
        <v>59680</v>
      </c>
    </row>
    <row r="35470" spans="82:87">
      <c r="CD35470" s="34" t="s">
        <v>39335</v>
      </c>
      <c r="CG35470"/>
      <c r="CI35470" s="378">
        <v>59680</v>
      </c>
    </row>
    <row r="35471" spans="82:87">
      <c r="CD35471" s="34" t="s">
        <v>39336</v>
      </c>
      <c r="CG35471"/>
      <c r="CI35471" s="378">
        <v>59681</v>
      </c>
    </row>
    <row r="35472" spans="82:87">
      <c r="CD35472" s="34" t="s">
        <v>39337</v>
      </c>
      <c r="CG35472"/>
      <c r="CI35472" s="378">
        <v>59682</v>
      </c>
    </row>
    <row r="35473" spans="82:87">
      <c r="CD35473" s="34" t="s">
        <v>39338</v>
      </c>
      <c r="CG35473"/>
      <c r="CI35473" s="378">
        <v>59682</v>
      </c>
    </row>
    <row r="35474" spans="82:87">
      <c r="CD35474" s="34" t="s">
        <v>39339</v>
      </c>
      <c r="CG35474"/>
      <c r="CI35474" s="378">
        <v>59683</v>
      </c>
    </row>
    <row r="35475" spans="82:87">
      <c r="CD35475" s="34" t="s">
        <v>39340</v>
      </c>
      <c r="CG35475"/>
      <c r="CI35475" s="378">
        <v>59684</v>
      </c>
    </row>
    <row r="35476" spans="82:87">
      <c r="CD35476" s="34" t="s">
        <v>39341</v>
      </c>
      <c r="CG35476"/>
      <c r="CI35476" s="378">
        <v>59685</v>
      </c>
    </row>
    <row r="35477" spans="82:87">
      <c r="CD35477" s="34" t="s">
        <v>39342</v>
      </c>
      <c r="CG35477"/>
      <c r="CI35477" s="378">
        <v>59686</v>
      </c>
    </row>
    <row r="35478" spans="82:87">
      <c r="CD35478" s="34" t="s">
        <v>39343</v>
      </c>
      <c r="CG35478"/>
      <c r="CI35478" s="378">
        <v>59687</v>
      </c>
    </row>
    <row r="35479" spans="82:87">
      <c r="CD35479" s="34" t="s">
        <v>39344</v>
      </c>
      <c r="CG35479"/>
      <c r="CI35479" s="378">
        <v>59689</v>
      </c>
    </row>
    <row r="35480" spans="82:87">
      <c r="CD35480" s="34" t="s">
        <v>39345</v>
      </c>
      <c r="CG35480"/>
      <c r="CI35480" s="378">
        <v>59690</v>
      </c>
    </row>
    <row r="35481" spans="82:87">
      <c r="CD35481" s="34" t="s">
        <v>39346</v>
      </c>
      <c r="CG35481"/>
      <c r="CI35481" s="378">
        <v>59700</v>
      </c>
    </row>
    <row r="35482" spans="82:87">
      <c r="CD35482" s="34" t="s">
        <v>39347</v>
      </c>
      <c r="CG35482"/>
      <c r="CI35482" s="378">
        <v>59701</v>
      </c>
    </row>
    <row r="35483" spans="82:87">
      <c r="CD35483" s="34" t="s">
        <v>39348</v>
      </c>
      <c r="CG35483"/>
      <c r="CI35483" s="378">
        <v>59702</v>
      </c>
    </row>
    <row r="35484" spans="82:87">
      <c r="CD35484" s="34" t="s">
        <v>39349</v>
      </c>
      <c r="CG35484"/>
      <c r="CI35484" s="378">
        <v>59703</v>
      </c>
    </row>
    <row r="35485" spans="82:87">
      <c r="CD35485" s="34" t="s">
        <v>39350</v>
      </c>
      <c r="CG35485"/>
      <c r="CI35485" s="378">
        <v>59704</v>
      </c>
    </row>
    <row r="35486" spans="82:87">
      <c r="CD35486" s="34" t="s">
        <v>39351</v>
      </c>
      <c r="CG35486"/>
      <c r="CI35486" s="378">
        <v>59705</v>
      </c>
    </row>
    <row r="35487" spans="82:87">
      <c r="CD35487" s="34" t="s">
        <v>39352</v>
      </c>
      <c r="CG35487"/>
      <c r="CI35487" s="378">
        <v>59706</v>
      </c>
    </row>
    <row r="35488" spans="82:87">
      <c r="CD35488" s="34" t="s">
        <v>39353</v>
      </c>
      <c r="CG35488"/>
      <c r="CI35488" s="378">
        <v>59707</v>
      </c>
    </row>
    <row r="35489" spans="82:87">
      <c r="CD35489" s="34" t="s">
        <v>39354</v>
      </c>
      <c r="CG35489"/>
      <c r="CI35489" s="378">
        <v>59708</v>
      </c>
    </row>
    <row r="35490" spans="82:87">
      <c r="CD35490" s="34" t="s">
        <v>39355</v>
      </c>
      <c r="CG35490"/>
      <c r="CI35490" s="378">
        <v>59709</v>
      </c>
    </row>
    <row r="35491" spans="82:87">
      <c r="CD35491" s="34" t="s">
        <v>39356</v>
      </c>
      <c r="CG35491"/>
      <c r="CI35491" s="378">
        <v>59710</v>
      </c>
    </row>
    <row r="35492" spans="82:87">
      <c r="CD35492" s="34" t="s">
        <v>39357</v>
      </c>
      <c r="CG35492"/>
      <c r="CI35492" s="378">
        <v>59710</v>
      </c>
    </row>
    <row r="35493" spans="82:87">
      <c r="CD35493" s="34" t="s">
        <v>39358</v>
      </c>
      <c r="CG35493"/>
      <c r="CI35493" s="378">
        <v>59710</v>
      </c>
    </row>
    <row r="35494" spans="82:87">
      <c r="CD35494" s="34" t="s">
        <v>39359</v>
      </c>
      <c r="CG35494"/>
      <c r="CI35494" s="378">
        <v>59710</v>
      </c>
    </row>
    <row r="35495" spans="82:87">
      <c r="CD35495" s="34" t="s">
        <v>39360</v>
      </c>
      <c r="CG35495"/>
      <c r="CI35495" s="378">
        <v>59711</v>
      </c>
    </row>
    <row r="35496" spans="82:87">
      <c r="CD35496" s="34" t="s">
        <v>39361</v>
      </c>
      <c r="CG35496"/>
      <c r="CI35496" s="378">
        <v>59711</v>
      </c>
    </row>
    <row r="35497" spans="82:87">
      <c r="CD35497" s="34" t="s">
        <v>39362</v>
      </c>
      <c r="CG35497"/>
      <c r="CI35497" s="378">
        <v>59712</v>
      </c>
    </row>
    <row r="35498" spans="82:87">
      <c r="CD35498" s="34" t="s">
        <v>39363</v>
      </c>
      <c r="CG35498"/>
      <c r="CI35498" s="378">
        <v>59713</v>
      </c>
    </row>
    <row r="35499" spans="82:87">
      <c r="CD35499" s="34" t="s">
        <v>39364</v>
      </c>
      <c r="CG35499"/>
      <c r="CI35499" s="378">
        <v>59714</v>
      </c>
    </row>
    <row r="35500" spans="82:87">
      <c r="CD35500" s="34" t="s">
        <v>39365</v>
      </c>
      <c r="CG35500"/>
      <c r="CI35500" s="378">
        <v>59715</v>
      </c>
    </row>
    <row r="35501" spans="82:87">
      <c r="CD35501" s="34" t="s">
        <v>39366</v>
      </c>
      <c r="CG35501"/>
      <c r="CI35501" s="378">
        <v>59715</v>
      </c>
    </row>
    <row r="35502" spans="82:87">
      <c r="CD35502" s="34" t="s">
        <v>39367</v>
      </c>
      <c r="CG35502"/>
      <c r="CI35502" s="378">
        <v>59716</v>
      </c>
    </row>
    <row r="35503" spans="82:87">
      <c r="CD35503" s="34" t="s">
        <v>39368</v>
      </c>
      <c r="CG35503"/>
      <c r="CI35503" s="378">
        <v>59717</v>
      </c>
    </row>
    <row r="35504" spans="82:87">
      <c r="CD35504" s="34" t="s">
        <v>39369</v>
      </c>
      <c r="CG35504"/>
      <c r="CI35504" s="378">
        <v>59718</v>
      </c>
    </row>
    <row r="35505" spans="82:87">
      <c r="CD35505" s="34" t="s">
        <v>39370</v>
      </c>
      <c r="CG35505"/>
      <c r="CI35505" s="378">
        <v>59718</v>
      </c>
    </row>
    <row r="35506" spans="82:87">
      <c r="CD35506" s="34" t="s">
        <v>39371</v>
      </c>
      <c r="CG35506"/>
      <c r="CI35506" s="378">
        <v>59719</v>
      </c>
    </row>
    <row r="35507" spans="82:87">
      <c r="CD35507" s="34" t="s">
        <v>39372</v>
      </c>
      <c r="CG35507"/>
      <c r="CI35507" s="378">
        <v>59720</v>
      </c>
    </row>
    <row r="35508" spans="82:87">
      <c r="CD35508" s="34" t="s">
        <v>39373</v>
      </c>
      <c r="CG35508"/>
      <c r="CI35508" s="378">
        <v>59721</v>
      </c>
    </row>
    <row r="35509" spans="82:87">
      <c r="CD35509" s="34" t="s">
        <v>39374</v>
      </c>
      <c r="CG35509"/>
      <c r="CI35509" s="378">
        <v>59722</v>
      </c>
    </row>
    <row r="35510" spans="82:87">
      <c r="CD35510" s="34" t="s">
        <v>39375</v>
      </c>
      <c r="CG35510"/>
      <c r="CI35510" s="378">
        <v>59723</v>
      </c>
    </row>
    <row r="35511" spans="82:87">
      <c r="CD35511" s="34" t="s">
        <v>39376</v>
      </c>
      <c r="CG35511"/>
      <c r="CI35511" s="378">
        <v>59726</v>
      </c>
    </row>
    <row r="35512" spans="82:87">
      <c r="CD35512" s="34" t="s">
        <v>39377</v>
      </c>
      <c r="CG35512"/>
      <c r="CI35512" s="378">
        <v>59727</v>
      </c>
    </row>
    <row r="35513" spans="82:87">
      <c r="CD35513" s="34" t="s">
        <v>39378</v>
      </c>
      <c r="CG35513"/>
      <c r="CI35513" s="378">
        <v>59728</v>
      </c>
    </row>
    <row r="35514" spans="82:87">
      <c r="CD35514" s="34" t="s">
        <v>39379</v>
      </c>
      <c r="CG35514"/>
      <c r="CI35514" s="378">
        <v>59730</v>
      </c>
    </row>
    <row r="35515" spans="82:87">
      <c r="CD35515" s="34" t="s">
        <v>39380</v>
      </c>
      <c r="CG35515"/>
      <c r="CI35515" s="378">
        <v>59730</v>
      </c>
    </row>
    <row r="35516" spans="82:87">
      <c r="CD35516" s="34" t="s">
        <v>39381</v>
      </c>
      <c r="CG35516"/>
      <c r="CI35516" s="378">
        <v>59730</v>
      </c>
    </row>
    <row r="35517" spans="82:87">
      <c r="CD35517" s="34" t="s">
        <v>39382</v>
      </c>
      <c r="CG35517"/>
      <c r="CI35517" s="378">
        <v>59730</v>
      </c>
    </row>
    <row r="35518" spans="82:87">
      <c r="CD35518" s="34" t="s">
        <v>39383</v>
      </c>
      <c r="CG35518"/>
      <c r="CI35518" s="378">
        <v>59730</v>
      </c>
    </row>
    <row r="35519" spans="82:87">
      <c r="CD35519" s="34" t="s">
        <v>39384</v>
      </c>
      <c r="CG35519"/>
      <c r="CI35519" s="378">
        <v>59730</v>
      </c>
    </row>
    <row r="35520" spans="82:87">
      <c r="CD35520" s="34" t="s">
        <v>39385</v>
      </c>
      <c r="CG35520"/>
      <c r="CI35520" s="378">
        <v>59731</v>
      </c>
    </row>
    <row r="35521" spans="82:87">
      <c r="CD35521" s="34" t="s">
        <v>39386</v>
      </c>
      <c r="CG35521"/>
      <c r="CI35521" s="378">
        <v>59732</v>
      </c>
    </row>
    <row r="35522" spans="82:87">
      <c r="CD35522" s="34" t="s">
        <v>39387</v>
      </c>
      <c r="CG35522"/>
      <c r="CI35522" s="378">
        <v>59733</v>
      </c>
    </row>
    <row r="35523" spans="82:87">
      <c r="CD35523" s="34" t="s">
        <v>39388</v>
      </c>
      <c r="CG35523"/>
      <c r="CI35523" s="378">
        <v>59734</v>
      </c>
    </row>
    <row r="35524" spans="82:87">
      <c r="CD35524" s="34" t="s">
        <v>39389</v>
      </c>
      <c r="CG35524"/>
      <c r="CI35524" s="378">
        <v>59735</v>
      </c>
    </row>
    <row r="35525" spans="82:87">
      <c r="CD35525" s="34" t="s">
        <v>39390</v>
      </c>
      <c r="CG35525"/>
      <c r="CI35525" s="378">
        <v>59740</v>
      </c>
    </row>
    <row r="35526" spans="82:87">
      <c r="CD35526" s="34" t="s">
        <v>39391</v>
      </c>
      <c r="CG35526"/>
      <c r="CI35526" s="378">
        <v>59740</v>
      </c>
    </row>
    <row r="35527" spans="82:87">
      <c r="CD35527" s="34" t="s">
        <v>39392</v>
      </c>
      <c r="CG35527"/>
      <c r="CI35527" s="378">
        <v>59740</v>
      </c>
    </row>
    <row r="35528" spans="82:87">
      <c r="CD35528" s="34" t="s">
        <v>39393</v>
      </c>
      <c r="CG35528"/>
      <c r="CI35528" s="378">
        <v>59740</v>
      </c>
    </row>
    <row r="35529" spans="82:87">
      <c r="CD35529" s="34" t="s">
        <v>39394</v>
      </c>
      <c r="CG35529"/>
      <c r="CI35529" s="378">
        <v>59740</v>
      </c>
    </row>
    <row r="35530" spans="82:87">
      <c r="CD35530" s="34" t="s">
        <v>39395</v>
      </c>
      <c r="CG35530"/>
      <c r="CI35530" s="378">
        <v>59740</v>
      </c>
    </row>
    <row r="35531" spans="82:87">
      <c r="CD35531" s="34" t="s">
        <v>39396</v>
      </c>
      <c r="CG35531"/>
      <c r="CI35531" s="378">
        <v>59740</v>
      </c>
    </row>
    <row r="35532" spans="82:87">
      <c r="CD35532" s="34" t="s">
        <v>39397</v>
      </c>
      <c r="CG35532"/>
      <c r="CI35532" s="378">
        <v>59740</v>
      </c>
    </row>
    <row r="35533" spans="82:87">
      <c r="CD35533" s="34" t="s">
        <v>39398</v>
      </c>
      <c r="CG35533"/>
      <c r="CI35533" s="378">
        <v>59740</v>
      </c>
    </row>
    <row r="35534" spans="82:87">
      <c r="CD35534" s="34" t="s">
        <v>39399</v>
      </c>
      <c r="CG35534"/>
      <c r="CI35534" s="378">
        <v>59740</v>
      </c>
    </row>
    <row r="35535" spans="82:87">
      <c r="CD35535" s="34" t="s">
        <v>39400</v>
      </c>
      <c r="CG35535"/>
      <c r="CI35535" s="378">
        <v>59740</v>
      </c>
    </row>
    <row r="35536" spans="82:87">
      <c r="CD35536" s="34" t="s">
        <v>39401</v>
      </c>
      <c r="CG35536"/>
      <c r="CI35536" s="378">
        <v>59740</v>
      </c>
    </row>
    <row r="35537" spans="82:87">
      <c r="CD35537" s="34" t="s">
        <v>39402</v>
      </c>
      <c r="CG35537"/>
      <c r="CI35537" s="378">
        <v>59740</v>
      </c>
    </row>
    <row r="35538" spans="82:87">
      <c r="CD35538" s="34" t="s">
        <v>39403</v>
      </c>
      <c r="CG35538"/>
      <c r="CI35538" s="378">
        <v>59741</v>
      </c>
    </row>
    <row r="35539" spans="82:87">
      <c r="CD35539" s="34" t="s">
        <v>39404</v>
      </c>
      <c r="CG35539"/>
      <c r="CI35539" s="378">
        <v>59742</v>
      </c>
    </row>
    <row r="35540" spans="82:87">
      <c r="CD35540" s="34" t="s">
        <v>39405</v>
      </c>
      <c r="CG35540"/>
      <c r="CI35540" s="378">
        <v>59743</v>
      </c>
    </row>
    <row r="35541" spans="82:87">
      <c r="CD35541" s="34" t="s">
        <v>39406</v>
      </c>
      <c r="CG35541"/>
      <c r="CI35541" s="378">
        <v>59744</v>
      </c>
    </row>
    <row r="35542" spans="82:87">
      <c r="CD35542" s="34" t="s">
        <v>39407</v>
      </c>
      <c r="CG35542"/>
      <c r="CI35542" s="378">
        <v>59745</v>
      </c>
    </row>
    <row r="35543" spans="82:87">
      <c r="CD35543" s="34" t="s">
        <v>39408</v>
      </c>
      <c r="CG35543"/>
      <c r="CI35543" s="378">
        <v>59746</v>
      </c>
    </row>
    <row r="35544" spans="82:87">
      <c r="CD35544" s="34" t="s">
        <v>39409</v>
      </c>
      <c r="CG35544"/>
      <c r="CI35544" s="378">
        <v>59750</v>
      </c>
    </row>
    <row r="35545" spans="82:87">
      <c r="CD35545" s="34" t="s">
        <v>39410</v>
      </c>
      <c r="CG35545"/>
      <c r="CI35545" s="378">
        <v>59760</v>
      </c>
    </row>
    <row r="35546" spans="82:87">
      <c r="CD35546" s="34" t="s">
        <v>39411</v>
      </c>
      <c r="CG35546"/>
      <c r="CI35546" s="378">
        <v>59770</v>
      </c>
    </row>
    <row r="35547" spans="82:87">
      <c r="CD35547" s="34" t="s">
        <v>39412</v>
      </c>
      <c r="CG35547"/>
      <c r="CI35547" s="378">
        <v>59777</v>
      </c>
    </row>
    <row r="35548" spans="82:87">
      <c r="CD35548" s="34" t="s">
        <v>39413</v>
      </c>
      <c r="CG35548"/>
      <c r="CI35548" s="378">
        <v>59777</v>
      </c>
    </row>
    <row r="35549" spans="82:87">
      <c r="CD35549" s="34" t="s">
        <v>39414</v>
      </c>
      <c r="CG35549"/>
      <c r="CI35549" s="378">
        <v>59779</v>
      </c>
    </row>
    <row r="35550" spans="82:87">
      <c r="CD35550" s="34" t="s">
        <v>39415</v>
      </c>
      <c r="CG35550"/>
      <c r="CI35550" s="378">
        <v>59780</v>
      </c>
    </row>
    <row r="35551" spans="82:87">
      <c r="CD35551" s="34" t="s">
        <v>39416</v>
      </c>
      <c r="CG35551"/>
      <c r="CI35551" s="378">
        <v>59780</v>
      </c>
    </row>
    <row r="35552" spans="82:87">
      <c r="CD35552" s="34" t="s">
        <v>39417</v>
      </c>
      <c r="CG35552"/>
      <c r="CI35552" s="378">
        <v>59780</v>
      </c>
    </row>
    <row r="35553" spans="82:87">
      <c r="CD35553" s="34" t="s">
        <v>39418</v>
      </c>
      <c r="CG35553"/>
      <c r="CI35553" s="378">
        <v>59781</v>
      </c>
    </row>
    <row r="35554" spans="82:87">
      <c r="CD35554" s="34" t="s">
        <v>39419</v>
      </c>
      <c r="CG35554"/>
      <c r="CI35554" s="378">
        <v>59782</v>
      </c>
    </row>
    <row r="35555" spans="82:87">
      <c r="CD35555" s="34" t="s">
        <v>39420</v>
      </c>
      <c r="CG35555"/>
      <c r="CI35555" s="378">
        <v>59783</v>
      </c>
    </row>
    <row r="35556" spans="82:87">
      <c r="CD35556" s="34" t="s">
        <v>39421</v>
      </c>
      <c r="CG35556"/>
      <c r="CI35556" s="378">
        <v>59784</v>
      </c>
    </row>
    <row r="35557" spans="82:87">
      <c r="CD35557" s="34" t="s">
        <v>39422</v>
      </c>
      <c r="CG35557"/>
      <c r="CI35557" s="378">
        <v>59785</v>
      </c>
    </row>
    <row r="35558" spans="82:87">
      <c r="CD35558" s="34" t="s">
        <v>39423</v>
      </c>
      <c r="CG35558"/>
      <c r="CI35558" s="378">
        <v>59786</v>
      </c>
    </row>
    <row r="35559" spans="82:87">
      <c r="CD35559" s="34" t="s">
        <v>39424</v>
      </c>
      <c r="CG35559"/>
      <c r="CI35559" s="378">
        <v>59787</v>
      </c>
    </row>
    <row r="35560" spans="82:87">
      <c r="CD35560" s="34" t="s">
        <v>39425</v>
      </c>
      <c r="CG35560"/>
      <c r="CI35560" s="378">
        <v>59788</v>
      </c>
    </row>
    <row r="35561" spans="82:87">
      <c r="CD35561" s="34" t="s">
        <v>39426</v>
      </c>
      <c r="CG35561"/>
      <c r="CI35561" s="378">
        <v>59789</v>
      </c>
    </row>
    <row r="35562" spans="82:87">
      <c r="CD35562" s="34" t="s">
        <v>39427</v>
      </c>
      <c r="CG35562"/>
      <c r="CI35562" s="378">
        <v>59790</v>
      </c>
    </row>
    <row r="35563" spans="82:87">
      <c r="CD35563" s="34" t="s">
        <v>39428</v>
      </c>
      <c r="CG35563"/>
      <c r="CI35563" s="378">
        <v>59791</v>
      </c>
    </row>
    <row r="35564" spans="82:87">
      <c r="CD35564" s="34" t="s">
        <v>39429</v>
      </c>
      <c r="CG35564"/>
      <c r="CI35564" s="378">
        <v>59792</v>
      </c>
    </row>
    <row r="35565" spans="82:87">
      <c r="CD35565" s="34" t="s">
        <v>39430</v>
      </c>
      <c r="CG35565"/>
      <c r="CI35565" s="378">
        <v>59793</v>
      </c>
    </row>
    <row r="35566" spans="82:87">
      <c r="CD35566" s="34" t="s">
        <v>39431</v>
      </c>
      <c r="CG35566"/>
      <c r="CI35566" s="378">
        <v>59800</v>
      </c>
    </row>
    <row r="35567" spans="82:87">
      <c r="CD35567" s="34" t="s">
        <v>39432</v>
      </c>
      <c r="CG35567"/>
      <c r="CI35567" s="378">
        <v>59810</v>
      </c>
    </row>
    <row r="35568" spans="82:87">
      <c r="CD35568" s="34" t="s">
        <v>39433</v>
      </c>
      <c r="CG35568"/>
      <c r="CI35568" s="378">
        <v>59811</v>
      </c>
    </row>
    <row r="35569" spans="82:87">
      <c r="CD35569" s="34" t="s">
        <v>39434</v>
      </c>
      <c r="CG35569"/>
      <c r="CI35569" s="378">
        <v>59812</v>
      </c>
    </row>
    <row r="35570" spans="82:87">
      <c r="CD35570" s="34" t="s">
        <v>39435</v>
      </c>
      <c r="CG35570"/>
      <c r="CI35570" s="378">
        <v>59813</v>
      </c>
    </row>
    <row r="35571" spans="82:87">
      <c r="CD35571" s="34" t="s">
        <v>39436</v>
      </c>
      <c r="CG35571"/>
      <c r="CI35571" s="378">
        <v>59814</v>
      </c>
    </row>
    <row r="35572" spans="82:87">
      <c r="CD35572" s="34" t="s">
        <v>39437</v>
      </c>
      <c r="CG35572"/>
      <c r="CI35572" s="378">
        <v>59815</v>
      </c>
    </row>
    <row r="35573" spans="82:87">
      <c r="CD35573" s="34" t="s">
        <v>39438</v>
      </c>
      <c r="CG35573"/>
      <c r="CI35573" s="378">
        <v>59816</v>
      </c>
    </row>
    <row r="35574" spans="82:87">
      <c r="CD35574" s="34" t="s">
        <v>39439</v>
      </c>
      <c r="CG35574"/>
      <c r="CI35574" s="378">
        <v>59817</v>
      </c>
    </row>
    <row r="35575" spans="82:87">
      <c r="CD35575" s="34" t="s">
        <v>39440</v>
      </c>
      <c r="CG35575"/>
      <c r="CI35575" s="378">
        <v>59818</v>
      </c>
    </row>
    <row r="35576" spans="82:87">
      <c r="CD35576" s="34" t="s">
        <v>39441</v>
      </c>
      <c r="CG35576"/>
      <c r="CI35576" s="378">
        <v>59820</v>
      </c>
    </row>
    <row r="35577" spans="82:87">
      <c r="CD35577" s="34" t="s">
        <v>39442</v>
      </c>
      <c r="CG35577"/>
      <c r="CI35577" s="378">
        <v>59820</v>
      </c>
    </row>
    <row r="35578" spans="82:87">
      <c r="CD35578" s="34" t="s">
        <v>39443</v>
      </c>
      <c r="CG35578"/>
      <c r="CI35578" s="378">
        <v>59830</v>
      </c>
    </row>
    <row r="35579" spans="82:87">
      <c r="CD35579" s="34" t="s">
        <v>39444</v>
      </c>
      <c r="CG35579"/>
      <c r="CI35579" s="378">
        <v>59830</v>
      </c>
    </row>
    <row r="35580" spans="82:87">
      <c r="CD35580" s="34" t="s">
        <v>39445</v>
      </c>
      <c r="CG35580"/>
      <c r="CI35580" s="378">
        <v>59830</v>
      </c>
    </row>
    <row r="35581" spans="82:87">
      <c r="CD35581" s="34" t="s">
        <v>39446</v>
      </c>
      <c r="CG35581"/>
      <c r="CI35581" s="378">
        <v>59830</v>
      </c>
    </row>
    <row r="35582" spans="82:87">
      <c r="CD35582" s="34" t="s">
        <v>39447</v>
      </c>
      <c r="CG35582"/>
      <c r="CI35582" s="378">
        <v>59830</v>
      </c>
    </row>
    <row r="35583" spans="82:87">
      <c r="CD35583" s="34" t="s">
        <v>39448</v>
      </c>
      <c r="CG35583"/>
      <c r="CI35583" s="378">
        <v>59830</v>
      </c>
    </row>
    <row r="35584" spans="82:87">
      <c r="CD35584" s="34" t="s">
        <v>39449</v>
      </c>
      <c r="CG35584"/>
      <c r="CI35584" s="378">
        <v>59830</v>
      </c>
    </row>
    <row r="35585" spans="82:87">
      <c r="CD35585" s="34" t="s">
        <v>39450</v>
      </c>
      <c r="CG35585"/>
      <c r="CI35585" s="378">
        <v>59831</v>
      </c>
    </row>
    <row r="35586" spans="82:87">
      <c r="CD35586" s="34" t="s">
        <v>39451</v>
      </c>
      <c r="CG35586"/>
      <c r="CI35586" s="378">
        <v>59832</v>
      </c>
    </row>
    <row r="35587" spans="82:87">
      <c r="CD35587" s="34" t="s">
        <v>39452</v>
      </c>
      <c r="CG35587"/>
      <c r="CI35587" s="378">
        <v>59838</v>
      </c>
    </row>
    <row r="35588" spans="82:87">
      <c r="CD35588" s="34" t="s">
        <v>39453</v>
      </c>
      <c r="CG35588"/>
      <c r="CI35588" s="378">
        <v>59839</v>
      </c>
    </row>
    <row r="35589" spans="82:87">
      <c r="CD35589" s="34" t="s">
        <v>39454</v>
      </c>
      <c r="CG35589"/>
      <c r="CI35589" s="378">
        <v>59840</v>
      </c>
    </row>
    <row r="35590" spans="82:87">
      <c r="CD35590" s="34" t="s">
        <v>39455</v>
      </c>
      <c r="CG35590"/>
      <c r="CI35590" s="378">
        <v>59840</v>
      </c>
    </row>
    <row r="35591" spans="82:87">
      <c r="CD35591" s="34" t="s">
        <v>39456</v>
      </c>
      <c r="CG35591"/>
      <c r="CI35591" s="378">
        <v>59840</v>
      </c>
    </row>
    <row r="35592" spans="82:87">
      <c r="CD35592" s="34" t="s">
        <v>39457</v>
      </c>
      <c r="CG35592"/>
      <c r="CI35592" s="378">
        <v>59845</v>
      </c>
    </row>
    <row r="35593" spans="82:87">
      <c r="CD35593" s="34" t="s">
        <v>39458</v>
      </c>
      <c r="CG35593"/>
      <c r="CI35593" s="378">
        <v>59846</v>
      </c>
    </row>
    <row r="35594" spans="82:87">
      <c r="CD35594" s="34" t="s">
        <v>39459</v>
      </c>
      <c r="CG35594"/>
      <c r="CI35594" s="378">
        <v>59847</v>
      </c>
    </row>
    <row r="35595" spans="82:87">
      <c r="CD35595" s="34" t="s">
        <v>39460</v>
      </c>
      <c r="CG35595"/>
      <c r="CI35595" s="378">
        <v>59848</v>
      </c>
    </row>
    <row r="35596" spans="82:87">
      <c r="CD35596" s="34" t="s">
        <v>39461</v>
      </c>
      <c r="CG35596"/>
      <c r="CI35596" s="378">
        <v>59849</v>
      </c>
    </row>
    <row r="35597" spans="82:87">
      <c r="CD35597" s="34" t="s">
        <v>39462</v>
      </c>
      <c r="CG35597"/>
      <c r="CI35597" s="378">
        <v>59850</v>
      </c>
    </row>
    <row r="35598" spans="82:87">
      <c r="CD35598" s="34" t="s">
        <v>39463</v>
      </c>
      <c r="CG35598"/>
      <c r="CI35598" s="378">
        <v>59851</v>
      </c>
    </row>
    <row r="35599" spans="82:87">
      <c r="CD35599" s="34" t="s">
        <v>39464</v>
      </c>
      <c r="CG35599"/>
      <c r="CI35599" s="378">
        <v>59852</v>
      </c>
    </row>
    <row r="35600" spans="82:87">
      <c r="CD35600" s="34" t="s">
        <v>39465</v>
      </c>
      <c r="CG35600"/>
      <c r="CI35600" s="378">
        <v>59853</v>
      </c>
    </row>
    <row r="35601" spans="82:87">
      <c r="CD35601" s="34" t="s">
        <v>39466</v>
      </c>
      <c r="CG35601"/>
      <c r="CI35601" s="378">
        <v>59859</v>
      </c>
    </row>
    <row r="35602" spans="82:87">
      <c r="CD35602" s="34" t="s">
        <v>39467</v>
      </c>
      <c r="CG35602"/>
      <c r="CI35602" s="378">
        <v>59860</v>
      </c>
    </row>
    <row r="35603" spans="82:87">
      <c r="CD35603" s="34" t="s">
        <v>39468</v>
      </c>
      <c r="CG35603"/>
      <c r="CI35603" s="378">
        <v>59861</v>
      </c>
    </row>
    <row r="35604" spans="82:87">
      <c r="CD35604" s="34" t="s">
        <v>39469</v>
      </c>
      <c r="CG35604"/>
      <c r="CI35604" s="378">
        <v>59862</v>
      </c>
    </row>
    <row r="35605" spans="82:87">
      <c r="CD35605" s="34" t="s">
        <v>39470</v>
      </c>
      <c r="CG35605"/>
      <c r="CI35605" s="378">
        <v>59863</v>
      </c>
    </row>
    <row r="35606" spans="82:87">
      <c r="CD35606" s="34" t="s">
        <v>39471</v>
      </c>
      <c r="CG35606"/>
      <c r="CI35606" s="378">
        <v>59864</v>
      </c>
    </row>
    <row r="35607" spans="82:87">
      <c r="CD35607" s="34" t="s">
        <v>39472</v>
      </c>
      <c r="CG35607"/>
      <c r="CI35607" s="378">
        <v>59865</v>
      </c>
    </row>
    <row r="35608" spans="82:87">
      <c r="CD35608" s="34" t="s">
        <v>39473</v>
      </c>
      <c r="CG35608"/>
      <c r="CI35608" s="378">
        <v>59866</v>
      </c>
    </row>
    <row r="35609" spans="82:87">
      <c r="CD35609" s="34" t="s">
        <v>39474</v>
      </c>
      <c r="CG35609"/>
      <c r="CI35609" s="378">
        <v>59867</v>
      </c>
    </row>
    <row r="35610" spans="82:87">
      <c r="CD35610" s="34" t="s">
        <v>39475</v>
      </c>
      <c r="CG35610"/>
      <c r="CI35610" s="378">
        <v>59868</v>
      </c>
    </row>
    <row r="35611" spans="82:87">
      <c r="CD35611" s="34" t="s">
        <v>39476</v>
      </c>
      <c r="CG35611"/>
      <c r="CI35611" s="378">
        <v>59869</v>
      </c>
    </row>
    <row r="35612" spans="82:87">
      <c r="CD35612" s="34" t="s">
        <v>39477</v>
      </c>
      <c r="CG35612"/>
      <c r="CI35612" s="378">
        <v>59870</v>
      </c>
    </row>
    <row r="35613" spans="82:87">
      <c r="CD35613" s="34" t="s">
        <v>39478</v>
      </c>
      <c r="CG35613"/>
      <c r="CI35613" s="378">
        <v>59870</v>
      </c>
    </row>
    <row r="35614" spans="82:87">
      <c r="CD35614" s="34" t="s">
        <v>39479</v>
      </c>
      <c r="CG35614"/>
      <c r="CI35614" s="378">
        <v>59870</v>
      </c>
    </row>
    <row r="35615" spans="82:87">
      <c r="CD35615" s="34" t="s">
        <v>39480</v>
      </c>
      <c r="CG35615"/>
      <c r="CI35615" s="378">
        <v>59870</v>
      </c>
    </row>
    <row r="35616" spans="82:87">
      <c r="CD35616" s="34" t="s">
        <v>39481</v>
      </c>
      <c r="CG35616"/>
      <c r="CI35616" s="378">
        <v>59870</v>
      </c>
    </row>
    <row r="35617" spans="82:87">
      <c r="CD35617" s="34" t="s">
        <v>39482</v>
      </c>
      <c r="CG35617"/>
      <c r="CI35617" s="378">
        <v>59870</v>
      </c>
    </row>
    <row r="35618" spans="82:87">
      <c r="CD35618" s="34" t="s">
        <v>39483</v>
      </c>
      <c r="CG35618"/>
      <c r="CI35618" s="378">
        <v>59870</v>
      </c>
    </row>
    <row r="35619" spans="82:87">
      <c r="CD35619" s="34" t="s">
        <v>39484</v>
      </c>
      <c r="CG35619"/>
      <c r="CI35619" s="378">
        <v>59871</v>
      </c>
    </row>
    <row r="35620" spans="82:87">
      <c r="CD35620" s="34" t="s">
        <v>39485</v>
      </c>
      <c r="CG35620"/>
      <c r="CI35620" s="378">
        <v>59872</v>
      </c>
    </row>
    <row r="35621" spans="82:87">
      <c r="CD35621" s="34" t="s">
        <v>39486</v>
      </c>
      <c r="CG35621"/>
      <c r="CI35621" s="378">
        <v>59873</v>
      </c>
    </row>
    <row r="35622" spans="82:87">
      <c r="CD35622" s="34" t="s">
        <v>39487</v>
      </c>
      <c r="CG35622"/>
      <c r="CI35622" s="378">
        <v>59874</v>
      </c>
    </row>
    <row r="35623" spans="82:87">
      <c r="CD35623" s="34" t="s">
        <v>39488</v>
      </c>
      <c r="CG35623"/>
      <c r="CI35623" s="378">
        <v>59875</v>
      </c>
    </row>
    <row r="35624" spans="82:87">
      <c r="CD35624" s="34" t="s">
        <v>39489</v>
      </c>
      <c r="CG35624"/>
      <c r="CI35624" s="378">
        <v>59876</v>
      </c>
    </row>
    <row r="35625" spans="82:87">
      <c r="CD35625" s="34" t="s">
        <v>39490</v>
      </c>
      <c r="CG35625"/>
      <c r="CI35625" s="378">
        <v>59877</v>
      </c>
    </row>
    <row r="35626" spans="82:87">
      <c r="CD35626" s="34" t="s">
        <v>39491</v>
      </c>
      <c r="CG35626"/>
      <c r="CI35626" s="378">
        <v>59878</v>
      </c>
    </row>
    <row r="35627" spans="82:87">
      <c r="CD35627" s="34" t="s">
        <v>39492</v>
      </c>
      <c r="CG35627"/>
      <c r="CI35627" s="378">
        <v>59880</v>
      </c>
    </row>
    <row r="35628" spans="82:87">
      <c r="CD35628" s="34" t="s">
        <v>39493</v>
      </c>
      <c r="CG35628"/>
      <c r="CI35628" s="378">
        <v>59881</v>
      </c>
    </row>
    <row r="35629" spans="82:87">
      <c r="CD35629" s="34" t="s">
        <v>39494</v>
      </c>
      <c r="CG35629"/>
      <c r="CI35629" s="378">
        <v>59882</v>
      </c>
    </row>
    <row r="35630" spans="82:87">
      <c r="CD35630" s="34" t="s">
        <v>39495</v>
      </c>
      <c r="CG35630"/>
      <c r="CI35630" s="378">
        <v>59883</v>
      </c>
    </row>
    <row r="35631" spans="82:87">
      <c r="CD35631" s="34" t="s">
        <v>39496</v>
      </c>
      <c r="CG35631"/>
      <c r="CI35631" s="378">
        <v>59884</v>
      </c>
    </row>
    <row r="35632" spans="82:87">
      <c r="CD35632" s="34" t="s">
        <v>39497</v>
      </c>
      <c r="CG35632"/>
      <c r="CI35632" s="378">
        <v>59885</v>
      </c>
    </row>
    <row r="35633" spans="82:87">
      <c r="CD35633" s="34" t="s">
        <v>39498</v>
      </c>
      <c r="CG35633"/>
      <c r="CI35633" s="378">
        <v>59887</v>
      </c>
    </row>
    <row r="35634" spans="82:87">
      <c r="CD35634" s="34" t="s">
        <v>39499</v>
      </c>
      <c r="CG35634"/>
      <c r="CI35634" s="378">
        <v>59889</v>
      </c>
    </row>
    <row r="35635" spans="82:87">
      <c r="CD35635" s="34" t="s">
        <v>39500</v>
      </c>
      <c r="CG35635"/>
      <c r="CI35635" s="378">
        <v>59890</v>
      </c>
    </row>
    <row r="35636" spans="82:87">
      <c r="CD35636" s="34" t="s">
        <v>39501</v>
      </c>
      <c r="CG35636"/>
      <c r="CI35636" s="378">
        <v>59890</v>
      </c>
    </row>
    <row r="35637" spans="82:87">
      <c r="CD35637" s="34" t="s">
        <v>39502</v>
      </c>
      <c r="CG35637"/>
      <c r="CI35637" s="378">
        <v>59890</v>
      </c>
    </row>
    <row r="35638" spans="82:87">
      <c r="CD35638" s="34" t="s">
        <v>39503</v>
      </c>
      <c r="CG35638"/>
      <c r="CI35638" s="378">
        <v>59891</v>
      </c>
    </row>
    <row r="35639" spans="82:87">
      <c r="CD35639" s="34" t="s">
        <v>39504</v>
      </c>
      <c r="CG35639"/>
      <c r="CI35639" s="378">
        <v>59892</v>
      </c>
    </row>
    <row r="35640" spans="82:87">
      <c r="CD35640" s="34" t="s">
        <v>39505</v>
      </c>
      <c r="CG35640"/>
      <c r="CI35640" s="378">
        <v>59893</v>
      </c>
    </row>
    <row r="35641" spans="82:87">
      <c r="CD35641" s="34" t="s">
        <v>39506</v>
      </c>
      <c r="CG35641"/>
      <c r="CI35641" s="378">
        <v>59894</v>
      </c>
    </row>
    <row r="35642" spans="82:87">
      <c r="CD35642" s="34" t="s">
        <v>39507</v>
      </c>
      <c r="CG35642"/>
      <c r="CI35642" s="378">
        <v>59895</v>
      </c>
    </row>
    <row r="35643" spans="82:87">
      <c r="CD35643" s="34" t="s">
        <v>39508</v>
      </c>
      <c r="CG35643"/>
      <c r="CI35643" s="378">
        <v>59896</v>
      </c>
    </row>
    <row r="35644" spans="82:87">
      <c r="CD35644" s="34" t="s">
        <v>39509</v>
      </c>
      <c r="CG35644"/>
      <c r="CI35644" s="378">
        <v>59897</v>
      </c>
    </row>
    <row r="35645" spans="82:87">
      <c r="CD35645" s="34" t="s">
        <v>39510</v>
      </c>
      <c r="CG35645"/>
      <c r="CI35645" s="378">
        <v>59898</v>
      </c>
    </row>
    <row r="35646" spans="82:87">
      <c r="CD35646" s="34" t="s">
        <v>39511</v>
      </c>
      <c r="CG35646"/>
      <c r="CI35646" s="378">
        <v>59899</v>
      </c>
    </row>
    <row r="35647" spans="82:87">
      <c r="CD35647" s="34" t="s">
        <v>39512</v>
      </c>
      <c r="CG35647"/>
      <c r="CI35647" s="378">
        <v>59900</v>
      </c>
    </row>
    <row r="35648" spans="82:87">
      <c r="CD35648" s="34" t="s">
        <v>39513</v>
      </c>
      <c r="CG35648"/>
      <c r="CI35648" s="378">
        <v>59900</v>
      </c>
    </row>
    <row r="35649" spans="82:87">
      <c r="CD35649" s="34" t="s">
        <v>39514</v>
      </c>
      <c r="CG35649"/>
      <c r="CI35649" s="378">
        <v>59910</v>
      </c>
    </row>
    <row r="35650" spans="82:87">
      <c r="CD35650" s="34" t="s">
        <v>39515</v>
      </c>
      <c r="CG35650"/>
      <c r="CI35650" s="378">
        <v>59920</v>
      </c>
    </row>
    <row r="35651" spans="82:87">
      <c r="CD35651" s="34" t="s">
        <v>39516</v>
      </c>
      <c r="CG35651"/>
      <c r="CI35651" s="378">
        <v>59930</v>
      </c>
    </row>
    <row r="35652" spans="82:87">
      <c r="CD35652" s="34" t="s">
        <v>39517</v>
      </c>
      <c r="CG35652"/>
      <c r="CI35652" s="378">
        <v>59931</v>
      </c>
    </row>
    <row r="35653" spans="82:87">
      <c r="CD35653" s="34" t="s">
        <v>39518</v>
      </c>
      <c r="CG35653"/>
      <c r="CI35653" s="378">
        <v>59932</v>
      </c>
    </row>
    <row r="35654" spans="82:87">
      <c r="CD35654" s="34" t="s">
        <v>39519</v>
      </c>
      <c r="CG35654"/>
      <c r="CI35654" s="378">
        <v>59932</v>
      </c>
    </row>
    <row r="35655" spans="82:87">
      <c r="CD35655" s="34" t="s">
        <v>39520</v>
      </c>
      <c r="CG35655"/>
      <c r="CI35655" s="378">
        <v>59933</v>
      </c>
    </row>
    <row r="35656" spans="82:87">
      <c r="CD35656" s="34" t="s">
        <v>39521</v>
      </c>
      <c r="CG35656"/>
      <c r="CI35656" s="378">
        <v>59940</v>
      </c>
    </row>
    <row r="35657" spans="82:87">
      <c r="CD35657" s="34" t="s">
        <v>39522</v>
      </c>
      <c r="CG35657"/>
      <c r="CI35657" s="378">
        <v>59940</v>
      </c>
    </row>
    <row r="35658" spans="82:87">
      <c r="CD35658" s="34" t="s">
        <v>39523</v>
      </c>
      <c r="CG35658"/>
      <c r="CI35658" s="378">
        <v>59940</v>
      </c>
    </row>
    <row r="35659" spans="82:87">
      <c r="CD35659" s="34" t="s">
        <v>39524</v>
      </c>
      <c r="CG35659"/>
      <c r="CI35659" s="378">
        <v>59941</v>
      </c>
    </row>
    <row r="35660" spans="82:87">
      <c r="CD35660" s="34" t="s">
        <v>39525</v>
      </c>
      <c r="CG35660"/>
      <c r="CI35660" s="378">
        <v>59942</v>
      </c>
    </row>
    <row r="35661" spans="82:87">
      <c r="CD35661" s="34" t="s">
        <v>39526</v>
      </c>
      <c r="CG35661"/>
      <c r="CI35661" s="378">
        <v>59943</v>
      </c>
    </row>
    <row r="35662" spans="82:87">
      <c r="CD35662" s="34" t="s">
        <v>39527</v>
      </c>
      <c r="CG35662"/>
      <c r="CI35662" s="378">
        <v>59944</v>
      </c>
    </row>
    <row r="35663" spans="82:87">
      <c r="CD35663" s="34" t="s">
        <v>39528</v>
      </c>
      <c r="CG35663"/>
      <c r="CI35663" s="378">
        <v>59948</v>
      </c>
    </row>
    <row r="35664" spans="82:87">
      <c r="CD35664" s="34" t="s">
        <v>39529</v>
      </c>
      <c r="CG35664"/>
      <c r="CI35664" s="378">
        <v>59950</v>
      </c>
    </row>
    <row r="35665" spans="82:87">
      <c r="CD35665" s="34" t="s">
        <v>39530</v>
      </c>
      <c r="CG35665"/>
      <c r="CI35665" s="378">
        <v>59951</v>
      </c>
    </row>
    <row r="35666" spans="82:87">
      <c r="CD35666" s="34" t="s">
        <v>39531</v>
      </c>
      <c r="CG35666"/>
      <c r="CI35666" s="378">
        <v>59952</v>
      </c>
    </row>
    <row r="35667" spans="82:87">
      <c r="CD35667" s="34" t="s">
        <v>39532</v>
      </c>
      <c r="CG35667"/>
      <c r="CI35667" s="378">
        <v>59957</v>
      </c>
    </row>
    <row r="35668" spans="82:87">
      <c r="CD35668" s="34" t="s">
        <v>39533</v>
      </c>
      <c r="CG35668"/>
      <c r="CI35668" s="378">
        <v>59960</v>
      </c>
    </row>
    <row r="35669" spans="82:87">
      <c r="CD35669" s="34" t="s">
        <v>39534</v>
      </c>
      <c r="CG35669"/>
      <c r="CI35669" s="378">
        <v>59960</v>
      </c>
    </row>
    <row r="35670" spans="82:87">
      <c r="CD35670" s="34" t="s">
        <v>39535</v>
      </c>
      <c r="CG35670"/>
      <c r="CI35670" s="378">
        <v>59961</v>
      </c>
    </row>
    <row r="35671" spans="82:87">
      <c r="CD35671" s="34" t="s">
        <v>39536</v>
      </c>
      <c r="CG35671"/>
      <c r="CI35671" s="378">
        <v>59962</v>
      </c>
    </row>
    <row r="35672" spans="82:87">
      <c r="CD35672" s="34" t="s">
        <v>39537</v>
      </c>
      <c r="CG35672"/>
      <c r="CI35672" s="378">
        <v>59963</v>
      </c>
    </row>
    <row r="35673" spans="82:87">
      <c r="CD35673" s="34" t="s">
        <v>39538</v>
      </c>
      <c r="CG35673"/>
      <c r="CI35673" s="378">
        <v>59964</v>
      </c>
    </row>
    <row r="35674" spans="82:87">
      <c r="CD35674" s="34" t="s">
        <v>39539</v>
      </c>
      <c r="CG35674"/>
      <c r="CI35674" s="378">
        <v>59965</v>
      </c>
    </row>
    <row r="35675" spans="82:87">
      <c r="CD35675" s="34" t="s">
        <v>39540</v>
      </c>
      <c r="CG35675"/>
      <c r="CI35675" s="378">
        <v>59966</v>
      </c>
    </row>
    <row r="35676" spans="82:87">
      <c r="CD35676" s="34" t="s">
        <v>39541</v>
      </c>
      <c r="CG35676"/>
      <c r="CI35676" s="378">
        <v>59967</v>
      </c>
    </row>
    <row r="35677" spans="82:87">
      <c r="CD35677" s="34" t="s">
        <v>39542</v>
      </c>
      <c r="CG35677"/>
      <c r="CI35677" s="378">
        <v>59969</v>
      </c>
    </row>
    <row r="35678" spans="82:87">
      <c r="CD35678" s="34" t="s">
        <v>39543</v>
      </c>
      <c r="CG35678"/>
      <c r="CI35678" s="378">
        <v>59970</v>
      </c>
    </row>
    <row r="35679" spans="82:87">
      <c r="CD35679" s="34" t="s">
        <v>39544</v>
      </c>
      <c r="CG35679"/>
      <c r="CI35679" s="378">
        <v>59970</v>
      </c>
    </row>
    <row r="35680" spans="82:87">
      <c r="CD35680" s="34" t="s">
        <v>39545</v>
      </c>
      <c r="CG35680"/>
      <c r="CI35680" s="378">
        <v>59970</v>
      </c>
    </row>
    <row r="35681" spans="82:87">
      <c r="CD35681" s="34" t="s">
        <v>39546</v>
      </c>
      <c r="CG35681"/>
      <c r="CI35681" s="378">
        <v>59971</v>
      </c>
    </row>
    <row r="35682" spans="82:87">
      <c r="CD35682" s="34" t="s">
        <v>39547</v>
      </c>
      <c r="CG35682"/>
      <c r="CI35682" s="378">
        <v>59972</v>
      </c>
    </row>
    <row r="35683" spans="82:87">
      <c r="CD35683" s="34" t="s">
        <v>39548</v>
      </c>
      <c r="CG35683"/>
      <c r="CI35683" s="378">
        <v>59973</v>
      </c>
    </row>
    <row r="35684" spans="82:87">
      <c r="CD35684" s="34" t="s">
        <v>39549</v>
      </c>
      <c r="CG35684"/>
      <c r="CI35684" s="378">
        <v>59974</v>
      </c>
    </row>
    <row r="35685" spans="82:87">
      <c r="CD35685" s="34" t="s">
        <v>39550</v>
      </c>
      <c r="CG35685"/>
      <c r="CI35685" s="378">
        <v>59975</v>
      </c>
    </row>
    <row r="35686" spans="82:87">
      <c r="CD35686" s="34" t="s">
        <v>39551</v>
      </c>
      <c r="CG35686"/>
      <c r="CI35686" s="378">
        <v>59976</v>
      </c>
    </row>
    <row r="35687" spans="82:87">
      <c r="CD35687" s="34" t="s">
        <v>39552</v>
      </c>
      <c r="CG35687"/>
      <c r="CI35687" s="378">
        <v>59979</v>
      </c>
    </row>
    <row r="35688" spans="82:87">
      <c r="CD35688" s="34" t="s">
        <v>39553</v>
      </c>
      <c r="CG35688"/>
      <c r="CI35688" s="378">
        <v>59980</v>
      </c>
    </row>
    <row r="35689" spans="82:87">
      <c r="CD35689" s="34" t="s">
        <v>39554</v>
      </c>
      <c r="CG35689"/>
      <c r="CI35689" s="378">
        <v>59980</v>
      </c>
    </row>
    <row r="35690" spans="82:87">
      <c r="CD35690" s="34" t="s">
        <v>39555</v>
      </c>
      <c r="CG35690"/>
      <c r="CI35690" s="378">
        <v>59980</v>
      </c>
    </row>
    <row r="35691" spans="82:87">
      <c r="CD35691" s="34" t="s">
        <v>39556</v>
      </c>
      <c r="CG35691"/>
      <c r="CI35691" s="378">
        <v>59980</v>
      </c>
    </row>
    <row r="35692" spans="82:87">
      <c r="CD35692" s="34" t="s">
        <v>39557</v>
      </c>
      <c r="CG35692"/>
      <c r="CI35692" s="378">
        <v>59980</v>
      </c>
    </row>
    <row r="35693" spans="82:87">
      <c r="CD35693" s="34" t="s">
        <v>39558</v>
      </c>
      <c r="CG35693"/>
      <c r="CI35693" s="378">
        <v>59981</v>
      </c>
    </row>
    <row r="35694" spans="82:87">
      <c r="CD35694" s="34" t="s">
        <v>39559</v>
      </c>
      <c r="CG35694"/>
      <c r="CI35694" s="378">
        <v>59984</v>
      </c>
    </row>
    <row r="35695" spans="82:87">
      <c r="CD35695" s="34" t="s">
        <v>39560</v>
      </c>
      <c r="CG35695"/>
      <c r="CI35695" s="378">
        <v>59985</v>
      </c>
    </row>
    <row r="35696" spans="82:87">
      <c r="CD35696" s="34" t="s">
        <v>39561</v>
      </c>
      <c r="CG35696"/>
      <c r="CI35696" s="378">
        <v>59990</v>
      </c>
    </row>
    <row r="35697" spans="82:87">
      <c r="CD35697" s="34" t="s">
        <v>39562</v>
      </c>
      <c r="CG35697"/>
      <c r="CI35697" s="378">
        <v>59990</v>
      </c>
    </row>
    <row r="35698" spans="82:87">
      <c r="CD35698" s="34" t="s">
        <v>39563</v>
      </c>
      <c r="CG35698"/>
      <c r="CI35698" s="378">
        <v>59990</v>
      </c>
    </row>
    <row r="35699" spans="82:87">
      <c r="CD35699" s="34" t="s">
        <v>39564</v>
      </c>
      <c r="CG35699"/>
      <c r="CI35699" s="378">
        <v>59990</v>
      </c>
    </row>
    <row r="35700" spans="82:87">
      <c r="CD35700" s="34" t="s">
        <v>39565</v>
      </c>
      <c r="CG35700"/>
      <c r="CI35700" s="378">
        <v>59990</v>
      </c>
    </row>
    <row r="35701" spans="82:87">
      <c r="CD35701" s="34" t="s">
        <v>39566</v>
      </c>
      <c r="CG35701"/>
      <c r="CI35701" s="378">
        <v>59990</v>
      </c>
    </row>
    <row r="35702" spans="82:87">
      <c r="CD35702" s="34" t="s">
        <v>39567</v>
      </c>
      <c r="CG35702"/>
      <c r="CI35702" s="378">
        <v>59990</v>
      </c>
    </row>
    <row r="35703" spans="82:87">
      <c r="CD35703" s="34" t="s">
        <v>39568</v>
      </c>
      <c r="CG35703"/>
      <c r="CI35703" s="378">
        <v>59998</v>
      </c>
    </row>
    <row r="35704" spans="82:87">
      <c r="CD35704" s="34" t="s">
        <v>39569</v>
      </c>
      <c r="CG35704"/>
      <c r="CI35704" s="378">
        <v>59998</v>
      </c>
    </row>
    <row r="35705" spans="82:87">
      <c r="CD35705" s="34" t="s">
        <v>39570</v>
      </c>
      <c r="CG35705"/>
      <c r="CI35705" s="378">
        <v>60000</v>
      </c>
    </row>
    <row r="35706" spans="82:87">
      <c r="CD35706" s="34" t="s">
        <v>39571</v>
      </c>
      <c r="CG35706"/>
      <c r="CI35706" s="378">
        <v>60000</v>
      </c>
    </row>
    <row r="35707" spans="82:87">
      <c r="CD35707" s="34" t="s">
        <v>39572</v>
      </c>
      <c r="CG35707"/>
      <c r="CI35707" s="378">
        <v>60000</v>
      </c>
    </row>
    <row r="35708" spans="82:87">
      <c r="CD35708" s="34" t="s">
        <v>39573</v>
      </c>
      <c r="CG35708"/>
      <c r="CI35708" s="378">
        <v>60000</v>
      </c>
    </row>
    <row r="35709" spans="82:87">
      <c r="CD35709" s="34" t="s">
        <v>39574</v>
      </c>
      <c r="CG35709"/>
      <c r="CI35709" s="378">
        <v>60000</v>
      </c>
    </row>
    <row r="35710" spans="82:87">
      <c r="CD35710" s="34" t="s">
        <v>39575</v>
      </c>
      <c r="CG35710"/>
      <c r="CI35710" s="378">
        <v>60000</v>
      </c>
    </row>
    <row r="35711" spans="82:87">
      <c r="CD35711" s="34" t="s">
        <v>39576</v>
      </c>
      <c r="CG35711"/>
      <c r="CI35711" s="378">
        <v>60000</v>
      </c>
    </row>
    <row r="35712" spans="82:87">
      <c r="CD35712" s="34" t="s">
        <v>39577</v>
      </c>
      <c r="CG35712"/>
      <c r="CI35712" s="378">
        <v>60000</v>
      </c>
    </row>
    <row r="35713" spans="82:87">
      <c r="CD35713" s="34" t="s">
        <v>39578</v>
      </c>
      <c r="CG35713"/>
      <c r="CI35713" s="378">
        <v>60001</v>
      </c>
    </row>
    <row r="35714" spans="82:87">
      <c r="CD35714" s="34" t="s">
        <v>39579</v>
      </c>
      <c r="CG35714"/>
      <c r="CI35714" s="378">
        <v>60002</v>
      </c>
    </row>
    <row r="35715" spans="82:87">
      <c r="CD35715" s="34" t="s">
        <v>39580</v>
      </c>
      <c r="CG35715"/>
      <c r="CI35715" s="378">
        <v>60003</v>
      </c>
    </row>
    <row r="35716" spans="82:87">
      <c r="CD35716" s="34" t="s">
        <v>39581</v>
      </c>
      <c r="CG35716"/>
      <c r="CI35716" s="378">
        <v>60004</v>
      </c>
    </row>
    <row r="35717" spans="82:87">
      <c r="CD35717" s="34" t="s">
        <v>39582</v>
      </c>
      <c r="CG35717"/>
      <c r="CI35717" s="378">
        <v>60005</v>
      </c>
    </row>
    <row r="35718" spans="82:87">
      <c r="CD35718" s="34" t="s">
        <v>39583</v>
      </c>
      <c r="CG35718"/>
      <c r="CI35718" s="378">
        <v>60006</v>
      </c>
    </row>
    <row r="35719" spans="82:87">
      <c r="CD35719" s="34" t="s">
        <v>39584</v>
      </c>
      <c r="CG35719"/>
      <c r="CI35719" s="378">
        <v>60007</v>
      </c>
    </row>
    <row r="35720" spans="82:87">
      <c r="CD35720" s="34" t="s">
        <v>39585</v>
      </c>
      <c r="CG35720"/>
      <c r="CI35720" s="378">
        <v>60008</v>
      </c>
    </row>
    <row r="35721" spans="82:87">
      <c r="CD35721" s="34" t="s">
        <v>39586</v>
      </c>
      <c r="CG35721"/>
      <c r="CI35721" s="378">
        <v>60009</v>
      </c>
    </row>
    <row r="35722" spans="82:87">
      <c r="CD35722" s="34" t="s">
        <v>39587</v>
      </c>
      <c r="CG35722"/>
      <c r="CI35722" s="378">
        <v>60010</v>
      </c>
    </row>
    <row r="35723" spans="82:87">
      <c r="CD35723" s="34" t="s">
        <v>39588</v>
      </c>
      <c r="CG35723"/>
      <c r="CI35723" s="378">
        <v>60011</v>
      </c>
    </row>
    <row r="35724" spans="82:87">
      <c r="CD35724" s="34" t="s">
        <v>39589</v>
      </c>
      <c r="CG35724"/>
      <c r="CI35724" s="378">
        <v>60012</v>
      </c>
    </row>
    <row r="35725" spans="82:87">
      <c r="CD35725" s="34" t="s">
        <v>39590</v>
      </c>
      <c r="CG35725"/>
      <c r="CI35725" s="378">
        <v>60013</v>
      </c>
    </row>
    <row r="35726" spans="82:87">
      <c r="CD35726" s="34" t="s">
        <v>39591</v>
      </c>
      <c r="CG35726"/>
      <c r="CI35726" s="378">
        <v>60014</v>
      </c>
    </row>
    <row r="35727" spans="82:87">
      <c r="CD35727" s="34" t="s">
        <v>39592</v>
      </c>
      <c r="CG35727"/>
      <c r="CI35727" s="378">
        <v>60015</v>
      </c>
    </row>
    <row r="35728" spans="82:87">
      <c r="CD35728" s="34" t="s">
        <v>39593</v>
      </c>
      <c r="CG35728"/>
      <c r="CI35728" s="378">
        <v>60016</v>
      </c>
    </row>
    <row r="35729" spans="82:87">
      <c r="CD35729" s="34" t="s">
        <v>39594</v>
      </c>
      <c r="CG35729"/>
      <c r="CI35729" s="378">
        <v>60017</v>
      </c>
    </row>
    <row r="35730" spans="82:87">
      <c r="CD35730" s="34" t="s">
        <v>39595</v>
      </c>
      <c r="CG35730"/>
      <c r="CI35730" s="378">
        <v>60018</v>
      </c>
    </row>
    <row r="35731" spans="82:87">
      <c r="CD35731" s="34" t="s">
        <v>39596</v>
      </c>
      <c r="CG35731"/>
      <c r="CI35731" s="378">
        <v>60019</v>
      </c>
    </row>
    <row r="35732" spans="82:87">
      <c r="CD35732" s="34" t="s">
        <v>39597</v>
      </c>
      <c r="CG35732"/>
      <c r="CI35732" s="378">
        <v>60020</v>
      </c>
    </row>
    <row r="35733" spans="82:87">
      <c r="CD35733" s="34" t="s">
        <v>39598</v>
      </c>
      <c r="CG35733"/>
      <c r="CI35733" s="378">
        <v>60021</v>
      </c>
    </row>
    <row r="35734" spans="82:87">
      <c r="CD35734" s="34" t="s">
        <v>39599</v>
      </c>
      <c r="CG35734"/>
      <c r="CI35734" s="378">
        <v>60022</v>
      </c>
    </row>
    <row r="35735" spans="82:87">
      <c r="CD35735" s="34" t="s">
        <v>39600</v>
      </c>
      <c r="CG35735"/>
      <c r="CI35735" s="378">
        <v>60023</v>
      </c>
    </row>
    <row r="35736" spans="82:87">
      <c r="CD35736" s="34" t="s">
        <v>39601</v>
      </c>
      <c r="CG35736"/>
      <c r="CI35736" s="378">
        <v>60024</v>
      </c>
    </row>
    <row r="35737" spans="82:87">
      <c r="CD35737" s="34" t="s">
        <v>39602</v>
      </c>
      <c r="CG35737"/>
      <c r="CI35737" s="378">
        <v>60025</v>
      </c>
    </row>
    <row r="35738" spans="82:87">
      <c r="CD35738" s="34" t="s">
        <v>39603</v>
      </c>
      <c r="CG35738"/>
      <c r="CI35738" s="378">
        <v>60026</v>
      </c>
    </row>
    <row r="35739" spans="82:87">
      <c r="CD35739" s="34" t="s">
        <v>39604</v>
      </c>
      <c r="CG35739"/>
      <c r="CI35739" s="378">
        <v>60027</v>
      </c>
    </row>
    <row r="35740" spans="82:87">
      <c r="CD35740" s="34" t="s">
        <v>39605</v>
      </c>
      <c r="CG35740"/>
      <c r="CI35740" s="378">
        <v>60028</v>
      </c>
    </row>
    <row r="35741" spans="82:87">
      <c r="CD35741" s="34" t="s">
        <v>39606</v>
      </c>
      <c r="CG35741"/>
      <c r="CI35741" s="378">
        <v>60029</v>
      </c>
    </row>
    <row r="35742" spans="82:87">
      <c r="CD35742" s="34" t="s">
        <v>39607</v>
      </c>
      <c r="CG35742"/>
      <c r="CI35742" s="378">
        <v>60030</v>
      </c>
    </row>
    <row r="35743" spans="82:87">
      <c r="CD35743" s="34" t="s">
        <v>39608</v>
      </c>
      <c r="CG35743"/>
      <c r="CI35743" s="378">
        <v>60031</v>
      </c>
    </row>
    <row r="35744" spans="82:87">
      <c r="CD35744" s="34" t="s">
        <v>39609</v>
      </c>
      <c r="CG35744"/>
      <c r="CI35744" s="378">
        <v>60032</v>
      </c>
    </row>
    <row r="35745" spans="82:87">
      <c r="CD35745" s="34" t="s">
        <v>39610</v>
      </c>
      <c r="CG35745"/>
      <c r="CI35745" s="378">
        <v>60033</v>
      </c>
    </row>
    <row r="35746" spans="82:87">
      <c r="CD35746" s="34" t="s">
        <v>39611</v>
      </c>
      <c r="CG35746"/>
      <c r="CI35746" s="378">
        <v>60034</v>
      </c>
    </row>
    <row r="35747" spans="82:87">
      <c r="CD35747" s="34" t="s">
        <v>39612</v>
      </c>
      <c r="CG35747"/>
      <c r="CI35747" s="378">
        <v>60035</v>
      </c>
    </row>
    <row r="35748" spans="82:87">
      <c r="CD35748" s="34" t="s">
        <v>39613</v>
      </c>
      <c r="CG35748"/>
      <c r="CI35748" s="378">
        <v>60035</v>
      </c>
    </row>
    <row r="35749" spans="82:87">
      <c r="CD35749" s="34" t="s">
        <v>39614</v>
      </c>
      <c r="CG35749"/>
      <c r="CI35749" s="378">
        <v>60100</v>
      </c>
    </row>
    <row r="35750" spans="82:87">
      <c r="CD35750" s="34" t="s">
        <v>39615</v>
      </c>
      <c r="CG35750"/>
      <c r="CI35750" s="378">
        <v>60101</v>
      </c>
    </row>
    <row r="35751" spans="82:87">
      <c r="CD35751" s="34" t="s">
        <v>39616</v>
      </c>
      <c r="CG35751"/>
      <c r="CI35751" s="378">
        <v>60102</v>
      </c>
    </row>
    <row r="35752" spans="82:87">
      <c r="CD35752" s="34" t="s">
        <v>39617</v>
      </c>
      <c r="CG35752"/>
      <c r="CI35752" s="378">
        <v>60103</v>
      </c>
    </row>
    <row r="35753" spans="82:87">
      <c r="CD35753" s="34" t="s">
        <v>39618</v>
      </c>
      <c r="CG35753"/>
      <c r="CI35753" s="378">
        <v>60104</v>
      </c>
    </row>
    <row r="35754" spans="82:87">
      <c r="CD35754" s="34" t="s">
        <v>39619</v>
      </c>
      <c r="CG35754"/>
      <c r="CI35754" s="378">
        <v>60105</v>
      </c>
    </row>
    <row r="35755" spans="82:87">
      <c r="CD35755" s="34" t="s">
        <v>39620</v>
      </c>
      <c r="CG35755"/>
      <c r="CI35755" s="378">
        <v>60106</v>
      </c>
    </row>
    <row r="35756" spans="82:87">
      <c r="CD35756" s="34" t="s">
        <v>39621</v>
      </c>
      <c r="CG35756"/>
      <c r="CI35756" s="378">
        <v>60107</v>
      </c>
    </row>
    <row r="35757" spans="82:87">
      <c r="CD35757" s="34" t="s">
        <v>39622</v>
      </c>
      <c r="CG35757"/>
      <c r="CI35757" s="378">
        <v>60108</v>
      </c>
    </row>
    <row r="35758" spans="82:87">
      <c r="CD35758" s="34" t="s">
        <v>39623</v>
      </c>
      <c r="CG35758"/>
      <c r="CI35758" s="378">
        <v>60109</v>
      </c>
    </row>
    <row r="35759" spans="82:87">
      <c r="CD35759" s="34" t="s">
        <v>39624</v>
      </c>
      <c r="CG35759"/>
      <c r="CI35759" s="378">
        <v>60110</v>
      </c>
    </row>
    <row r="35760" spans="82:87">
      <c r="CD35760" s="34" t="s">
        <v>39625</v>
      </c>
      <c r="CG35760"/>
      <c r="CI35760" s="378">
        <v>60110</v>
      </c>
    </row>
    <row r="35761" spans="82:87">
      <c r="CD35761" s="34" t="s">
        <v>39626</v>
      </c>
      <c r="CG35761"/>
      <c r="CI35761" s="378">
        <v>60110</v>
      </c>
    </row>
    <row r="35762" spans="82:87">
      <c r="CD35762" s="34" t="s">
        <v>39627</v>
      </c>
      <c r="CG35762"/>
      <c r="CI35762" s="378">
        <v>60110</v>
      </c>
    </row>
    <row r="35763" spans="82:87">
      <c r="CD35763" s="34" t="s">
        <v>39628</v>
      </c>
      <c r="CG35763"/>
      <c r="CI35763" s="378">
        <v>60110</v>
      </c>
    </row>
    <row r="35764" spans="82:87">
      <c r="CD35764" s="34" t="s">
        <v>39629</v>
      </c>
      <c r="CG35764"/>
      <c r="CI35764" s="378">
        <v>60111</v>
      </c>
    </row>
    <row r="35765" spans="82:87">
      <c r="CD35765" s="34" t="s">
        <v>39630</v>
      </c>
      <c r="CG35765"/>
      <c r="CI35765" s="378">
        <v>60112</v>
      </c>
    </row>
    <row r="35766" spans="82:87">
      <c r="CD35766" s="34" t="s">
        <v>39631</v>
      </c>
      <c r="CG35766"/>
      <c r="CI35766" s="378">
        <v>60112</v>
      </c>
    </row>
    <row r="35767" spans="82:87">
      <c r="CD35767" s="34" t="s">
        <v>39632</v>
      </c>
      <c r="CG35767"/>
      <c r="CI35767" s="378">
        <v>60112</v>
      </c>
    </row>
    <row r="35768" spans="82:87">
      <c r="CD35768" s="34" t="s">
        <v>39633</v>
      </c>
      <c r="CG35768"/>
      <c r="CI35768" s="378">
        <v>60112</v>
      </c>
    </row>
    <row r="35769" spans="82:87">
      <c r="CD35769" s="34" t="s">
        <v>39634</v>
      </c>
      <c r="CG35769"/>
      <c r="CI35769" s="378">
        <v>60112</v>
      </c>
    </row>
    <row r="35770" spans="82:87">
      <c r="CD35770" s="34" t="s">
        <v>39635</v>
      </c>
      <c r="CG35770"/>
      <c r="CI35770" s="378">
        <v>60112</v>
      </c>
    </row>
    <row r="35771" spans="82:87">
      <c r="CD35771" s="34" t="s">
        <v>39636</v>
      </c>
      <c r="CG35771"/>
      <c r="CI35771" s="378">
        <v>60112</v>
      </c>
    </row>
    <row r="35772" spans="82:87">
      <c r="CD35772" s="34" t="s">
        <v>39637</v>
      </c>
      <c r="CG35772"/>
      <c r="CI35772" s="378">
        <v>60112</v>
      </c>
    </row>
    <row r="35773" spans="82:87">
      <c r="CD35773" s="34" t="s">
        <v>39638</v>
      </c>
      <c r="CG35773"/>
      <c r="CI35773" s="378">
        <v>60112</v>
      </c>
    </row>
    <row r="35774" spans="82:87">
      <c r="CD35774" s="34" t="s">
        <v>39639</v>
      </c>
      <c r="CG35774"/>
      <c r="CI35774" s="378">
        <v>60112</v>
      </c>
    </row>
    <row r="35775" spans="82:87">
      <c r="CD35775" s="34" t="s">
        <v>39640</v>
      </c>
      <c r="CG35775"/>
      <c r="CI35775" s="378">
        <v>60112</v>
      </c>
    </row>
    <row r="35776" spans="82:87">
      <c r="CD35776" s="34" t="s">
        <v>39641</v>
      </c>
      <c r="CG35776"/>
      <c r="CI35776" s="378">
        <v>60112</v>
      </c>
    </row>
    <row r="35777" spans="82:87">
      <c r="CD35777" s="34" t="s">
        <v>39642</v>
      </c>
      <c r="CG35777"/>
      <c r="CI35777" s="378">
        <v>60112</v>
      </c>
    </row>
    <row r="35778" spans="82:87">
      <c r="CD35778" s="34" t="s">
        <v>39643</v>
      </c>
      <c r="CG35778"/>
      <c r="CI35778" s="378">
        <v>60112</v>
      </c>
    </row>
    <row r="35779" spans="82:87">
      <c r="CD35779" s="34" t="s">
        <v>39644</v>
      </c>
      <c r="CG35779"/>
      <c r="CI35779" s="378">
        <v>60113</v>
      </c>
    </row>
    <row r="35780" spans="82:87">
      <c r="CD35780" s="34" t="s">
        <v>39645</v>
      </c>
      <c r="CG35780"/>
      <c r="CI35780" s="378">
        <v>60113</v>
      </c>
    </row>
    <row r="35781" spans="82:87">
      <c r="CD35781" s="34" t="s">
        <v>39646</v>
      </c>
      <c r="CG35781"/>
      <c r="CI35781" s="378">
        <v>60113</v>
      </c>
    </row>
    <row r="35782" spans="82:87">
      <c r="CD35782" s="34" t="s">
        <v>39647</v>
      </c>
      <c r="CG35782"/>
      <c r="CI35782" s="378">
        <v>60113</v>
      </c>
    </row>
    <row r="35783" spans="82:87">
      <c r="CD35783" s="34" t="s">
        <v>39648</v>
      </c>
      <c r="CG35783"/>
      <c r="CI35783" s="378">
        <v>60114</v>
      </c>
    </row>
    <row r="35784" spans="82:87">
      <c r="CD35784" s="34" t="s">
        <v>39649</v>
      </c>
      <c r="CG35784"/>
      <c r="CI35784" s="378">
        <v>60115</v>
      </c>
    </row>
    <row r="35785" spans="82:87">
      <c r="CD35785" s="34" t="s">
        <v>39650</v>
      </c>
      <c r="CG35785"/>
      <c r="CI35785" s="378">
        <v>60116</v>
      </c>
    </row>
    <row r="35786" spans="82:87">
      <c r="CD35786" s="34" t="s">
        <v>39651</v>
      </c>
      <c r="CG35786"/>
      <c r="CI35786" s="378">
        <v>60117</v>
      </c>
    </row>
    <row r="35787" spans="82:87">
      <c r="CD35787" s="34" t="s">
        <v>39652</v>
      </c>
      <c r="CG35787"/>
      <c r="CI35787" s="378">
        <v>60117</v>
      </c>
    </row>
    <row r="35788" spans="82:87">
      <c r="CD35788" s="34" t="s">
        <v>39653</v>
      </c>
      <c r="CG35788"/>
      <c r="CI35788" s="378">
        <v>60117</v>
      </c>
    </row>
    <row r="35789" spans="82:87">
      <c r="CD35789" s="34" t="s">
        <v>39654</v>
      </c>
      <c r="CG35789"/>
      <c r="CI35789" s="378">
        <v>60117</v>
      </c>
    </row>
    <row r="35790" spans="82:87">
      <c r="CD35790" s="34" t="s">
        <v>39655</v>
      </c>
      <c r="CG35790"/>
      <c r="CI35790" s="378">
        <v>60117</v>
      </c>
    </row>
    <row r="35791" spans="82:87">
      <c r="CD35791" s="34" t="s">
        <v>39656</v>
      </c>
      <c r="CG35791"/>
      <c r="CI35791" s="378">
        <v>60118</v>
      </c>
    </row>
    <row r="35792" spans="82:87">
      <c r="CD35792" s="34" t="s">
        <v>39657</v>
      </c>
      <c r="CG35792"/>
      <c r="CI35792" s="378">
        <v>60119</v>
      </c>
    </row>
    <row r="35793" spans="82:87">
      <c r="CD35793" s="34" t="s">
        <v>39658</v>
      </c>
      <c r="CG35793"/>
      <c r="CI35793" s="378">
        <v>60119</v>
      </c>
    </row>
    <row r="35794" spans="82:87">
      <c r="CD35794" s="34" t="s">
        <v>39659</v>
      </c>
      <c r="CG35794"/>
      <c r="CI35794" s="378">
        <v>60119</v>
      </c>
    </row>
    <row r="35795" spans="82:87">
      <c r="CD35795" s="34" t="s">
        <v>39660</v>
      </c>
      <c r="CG35795"/>
      <c r="CI35795" s="378">
        <v>60119</v>
      </c>
    </row>
    <row r="35796" spans="82:87">
      <c r="CD35796" s="34" t="s">
        <v>39661</v>
      </c>
      <c r="CG35796"/>
      <c r="CI35796" s="378">
        <v>60120</v>
      </c>
    </row>
    <row r="35797" spans="82:87">
      <c r="CD35797" s="34" t="s">
        <v>39662</v>
      </c>
      <c r="CG35797"/>
      <c r="CI35797" s="378">
        <v>60120</v>
      </c>
    </row>
    <row r="35798" spans="82:87">
      <c r="CD35798" s="34" t="s">
        <v>39663</v>
      </c>
      <c r="CG35798"/>
      <c r="CI35798" s="378">
        <v>60120</v>
      </c>
    </row>
    <row r="35799" spans="82:87">
      <c r="CD35799" s="34" t="s">
        <v>39664</v>
      </c>
      <c r="CG35799"/>
      <c r="CI35799" s="378">
        <v>60120</v>
      </c>
    </row>
    <row r="35800" spans="82:87">
      <c r="CD35800" s="34" t="s">
        <v>39665</v>
      </c>
      <c r="CG35800"/>
      <c r="CI35800" s="378">
        <v>60120</v>
      </c>
    </row>
    <row r="35801" spans="82:87">
      <c r="CD35801" s="34" t="s">
        <v>39666</v>
      </c>
      <c r="CG35801"/>
      <c r="CI35801" s="378">
        <v>60120</v>
      </c>
    </row>
    <row r="35802" spans="82:87">
      <c r="CD35802" s="34" t="s">
        <v>39667</v>
      </c>
      <c r="CG35802"/>
      <c r="CI35802" s="378">
        <v>60120</v>
      </c>
    </row>
    <row r="35803" spans="82:87">
      <c r="CD35803" s="34" t="s">
        <v>39668</v>
      </c>
      <c r="CG35803"/>
      <c r="CI35803" s="378">
        <v>60120</v>
      </c>
    </row>
    <row r="35804" spans="82:87">
      <c r="CD35804" s="34" t="s">
        <v>39669</v>
      </c>
      <c r="CG35804"/>
      <c r="CI35804" s="378">
        <v>60120</v>
      </c>
    </row>
    <row r="35805" spans="82:87">
      <c r="CD35805" s="34" t="s">
        <v>39670</v>
      </c>
      <c r="CG35805"/>
      <c r="CI35805" s="378">
        <v>60120</v>
      </c>
    </row>
    <row r="35806" spans="82:87">
      <c r="CD35806" s="34" t="s">
        <v>39671</v>
      </c>
      <c r="CG35806"/>
      <c r="CI35806" s="378">
        <v>60120</v>
      </c>
    </row>
    <row r="35807" spans="82:87">
      <c r="CD35807" s="34" t="s">
        <v>39672</v>
      </c>
      <c r="CG35807"/>
      <c r="CI35807" s="378">
        <v>60120</v>
      </c>
    </row>
    <row r="35808" spans="82:87">
      <c r="CD35808" s="34" t="s">
        <v>39673</v>
      </c>
      <c r="CG35808"/>
      <c r="CI35808" s="378">
        <v>60120</v>
      </c>
    </row>
    <row r="35809" spans="82:87">
      <c r="CD35809" s="34" t="s">
        <v>39674</v>
      </c>
      <c r="CG35809"/>
      <c r="CI35809" s="378">
        <v>60120</v>
      </c>
    </row>
    <row r="35810" spans="82:87">
      <c r="CD35810" s="34" t="s">
        <v>39675</v>
      </c>
      <c r="CG35810"/>
      <c r="CI35810" s="378">
        <v>60120</v>
      </c>
    </row>
    <row r="35811" spans="82:87">
      <c r="CD35811" s="34" t="s">
        <v>39676</v>
      </c>
      <c r="CG35811"/>
      <c r="CI35811" s="378">
        <v>60120</v>
      </c>
    </row>
    <row r="35812" spans="82:87">
      <c r="CD35812" s="34" t="s">
        <v>39677</v>
      </c>
      <c r="CG35812"/>
      <c r="CI35812" s="378">
        <v>60120</v>
      </c>
    </row>
    <row r="35813" spans="82:87">
      <c r="CD35813" s="34" t="s">
        <v>39678</v>
      </c>
      <c r="CG35813"/>
      <c r="CI35813" s="378">
        <v>60120</v>
      </c>
    </row>
    <row r="35814" spans="82:87">
      <c r="CD35814" s="34" t="s">
        <v>39679</v>
      </c>
      <c r="CG35814"/>
      <c r="CI35814" s="378">
        <v>60120</v>
      </c>
    </row>
    <row r="35815" spans="82:87">
      <c r="CD35815" s="34" t="s">
        <v>39680</v>
      </c>
      <c r="CG35815"/>
      <c r="CI35815" s="378">
        <v>60120</v>
      </c>
    </row>
    <row r="35816" spans="82:87">
      <c r="CD35816" s="34" t="s">
        <v>39681</v>
      </c>
      <c r="CG35816"/>
      <c r="CI35816" s="378">
        <v>60120</v>
      </c>
    </row>
    <row r="35817" spans="82:87">
      <c r="CD35817" s="34" t="s">
        <v>39682</v>
      </c>
      <c r="CG35817"/>
      <c r="CI35817" s="378">
        <v>60120</v>
      </c>
    </row>
    <row r="35818" spans="82:87">
      <c r="CD35818" s="34" t="s">
        <v>39683</v>
      </c>
      <c r="CG35818"/>
      <c r="CI35818" s="378">
        <v>60120</v>
      </c>
    </row>
    <row r="35819" spans="82:87">
      <c r="CD35819" s="34" t="s">
        <v>39684</v>
      </c>
      <c r="CG35819"/>
      <c r="CI35819" s="378">
        <v>60120</v>
      </c>
    </row>
    <row r="35820" spans="82:87">
      <c r="CD35820" s="34" t="s">
        <v>39685</v>
      </c>
      <c r="CG35820"/>
      <c r="CI35820" s="378">
        <v>60120</v>
      </c>
    </row>
    <row r="35821" spans="82:87">
      <c r="CD35821" s="34" t="s">
        <v>39686</v>
      </c>
      <c r="CG35821"/>
      <c r="CI35821" s="378">
        <v>60120</v>
      </c>
    </row>
    <row r="35822" spans="82:87">
      <c r="CD35822" s="34" t="s">
        <v>39687</v>
      </c>
      <c r="CG35822"/>
      <c r="CI35822" s="378">
        <v>60120</v>
      </c>
    </row>
    <row r="35823" spans="82:87">
      <c r="CD35823" s="34" t="s">
        <v>39688</v>
      </c>
      <c r="CG35823"/>
      <c r="CI35823" s="378">
        <v>60120</v>
      </c>
    </row>
    <row r="35824" spans="82:87">
      <c r="CD35824" s="34" t="s">
        <v>39689</v>
      </c>
      <c r="CG35824"/>
      <c r="CI35824" s="378">
        <v>60120</v>
      </c>
    </row>
    <row r="35825" spans="82:87">
      <c r="CD35825" s="34" t="s">
        <v>39690</v>
      </c>
      <c r="CG35825"/>
      <c r="CI35825" s="378">
        <v>60120</v>
      </c>
    </row>
    <row r="35826" spans="82:87">
      <c r="CD35826" s="34" t="s">
        <v>39691</v>
      </c>
      <c r="CG35826"/>
      <c r="CI35826" s="378">
        <v>60121</v>
      </c>
    </row>
    <row r="35827" spans="82:87">
      <c r="CD35827" s="34" t="s">
        <v>39692</v>
      </c>
      <c r="CG35827"/>
      <c r="CI35827" s="378">
        <v>60122</v>
      </c>
    </row>
    <row r="35828" spans="82:87">
      <c r="CD35828" s="34" t="s">
        <v>39693</v>
      </c>
      <c r="CG35828"/>
      <c r="CI35828" s="378">
        <v>60123</v>
      </c>
    </row>
    <row r="35829" spans="82:87">
      <c r="CD35829" s="34" t="s">
        <v>39694</v>
      </c>
      <c r="CG35829"/>
      <c r="CI35829" s="378">
        <v>60123</v>
      </c>
    </row>
    <row r="35830" spans="82:87">
      <c r="CD35830" s="34" t="s">
        <v>39695</v>
      </c>
      <c r="CG35830"/>
      <c r="CI35830" s="378">
        <v>60124</v>
      </c>
    </row>
    <row r="35831" spans="82:87">
      <c r="CD35831" s="34" t="s">
        <v>39696</v>
      </c>
      <c r="CG35831"/>
      <c r="CI35831" s="378">
        <v>60125</v>
      </c>
    </row>
    <row r="35832" spans="82:87">
      <c r="CD35832" s="34" t="s">
        <v>39697</v>
      </c>
      <c r="CG35832"/>
      <c r="CI35832" s="378">
        <v>60125</v>
      </c>
    </row>
    <row r="35833" spans="82:87">
      <c r="CD35833" s="34" t="s">
        <v>39698</v>
      </c>
      <c r="CG35833"/>
      <c r="CI35833" s="378">
        <v>60126</v>
      </c>
    </row>
    <row r="35834" spans="82:87">
      <c r="CD35834" s="34" t="s">
        <v>39699</v>
      </c>
      <c r="CG35834"/>
      <c r="CI35834" s="378">
        <v>60126</v>
      </c>
    </row>
    <row r="35835" spans="82:87">
      <c r="CD35835" s="34" t="s">
        <v>39700</v>
      </c>
      <c r="CG35835"/>
      <c r="CI35835" s="378">
        <v>60127</v>
      </c>
    </row>
    <row r="35836" spans="82:87">
      <c r="CD35836" s="34" t="s">
        <v>39701</v>
      </c>
      <c r="CG35836"/>
      <c r="CI35836" s="378">
        <v>60127</v>
      </c>
    </row>
    <row r="35837" spans="82:87">
      <c r="CD35837" s="34" t="s">
        <v>39702</v>
      </c>
      <c r="CG35837"/>
      <c r="CI35837" s="378">
        <v>60128</v>
      </c>
    </row>
    <row r="35838" spans="82:87">
      <c r="CD35838" s="34" t="s">
        <v>39703</v>
      </c>
      <c r="CG35838"/>
      <c r="CI35838" s="378">
        <v>60128</v>
      </c>
    </row>
    <row r="35839" spans="82:87">
      <c r="CD35839" s="34" t="s">
        <v>39704</v>
      </c>
      <c r="CG35839"/>
      <c r="CI35839" s="378">
        <v>60129</v>
      </c>
    </row>
    <row r="35840" spans="82:87">
      <c r="CD35840" s="34" t="s">
        <v>39705</v>
      </c>
      <c r="CG35840"/>
      <c r="CI35840" s="378">
        <v>60129</v>
      </c>
    </row>
    <row r="35841" spans="82:87">
      <c r="CD35841" s="34" t="s">
        <v>39706</v>
      </c>
      <c r="CG35841"/>
      <c r="CI35841" s="378">
        <v>60129</v>
      </c>
    </row>
    <row r="35842" spans="82:87">
      <c r="CD35842" s="34" t="s">
        <v>39707</v>
      </c>
      <c r="CG35842"/>
      <c r="CI35842" s="378">
        <v>60129</v>
      </c>
    </row>
    <row r="35843" spans="82:87">
      <c r="CD35843" s="34" t="s">
        <v>39708</v>
      </c>
      <c r="CG35843"/>
      <c r="CI35843" s="378">
        <v>60130</v>
      </c>
    </row>
    <row r="35844" spans="82:87">
      <c r="CD35844" s="34" t="s">
        <v>39709</v>
      </c>
      <c r="CG35844"/>
      <c r="CI35844" s="378">
        <v>60130</v>
      </c>
    </row>
    <row r="35845" spans="82:87">
      <c r="CD35845" s="34" t="s">
        <v>39710</v>
      </c>
      <c r="CG35845"/>
      <c r="CI35845" s="378">
        <v>60130</v>
      </c>
    </row>
    <row r="35846" spans="82:87">
      <c r="CD35846" s="34" t="s">
        <v>39711</v>
      </c>
      <c r="CG35846"/>
      <c r="CI35846" s="378">
        <v>60130</v>
      </c>
    </row>
    <row r="35847" spans="82:87">
      <c r="CD35847" s="34" t="s">
        <v>39712</v>
      </c>
      <c r="CG35847"/>
      <c r="CI35847" s="378">
        <v>60130</v>
      </c>
    </row>
    <row r="35848" spans="82:87">
      <c r="CD35848" s="34" t="s">
        <v>39713</v>
      </c>
      <c r="CG35848"/>
      <c r="CI35848" s="378">
        <v>60130</v>
      </c>
    </row>
    <row r="35849" spans="82:87">
      <c r="CD35849" s="34" t="s">
        <v>39714</v>
      </c>
      <c r="CG35849"/>
      <c r="CI35849" s="378">
        <v>60130</v>
      </c>
    </row>
    <row r="35850" spans="82:87">
      <c r="CD35850" s="34" t="s">
        <v>39715</v>
      </c>
      <c r="CG35850"/>
      <c r="CI35850" s="378">
        <v>60130</v>
      </c>
    </row>
    <row r="35851" spans="82:87">
      <c r="CD35851" s="34" t="s">
        <v>39716</v>
      </c>
      <c r="CG35851"/>
      <c r="CI35851" s="378">
        <v>60130</v>
      </c>
    </row>
    <row r="35852" spans="82:87">
      <c r="CD35852" s="34" t="s">
        <v>39717</v>
      </c>
      <c r="CG35852"/>
      <c r="CI35852" s="378">
        <v>60130</v>
      </c>
    </row>
    <row r="35853" spans="82:87">
      <c r="CD35853" s="34" t="s">
        <v>39718</v>
      </c>
      <c r="CG35853"/>
      <c r="CI35853" s="378">
        <v>60130</v>
      </c>
    </row>
    <row r="35854" spans="82:87">
      <c r="CD35854" s="34" t="s">
        <v>39719</v>
      </c>
      <c r="CG35854"/>
      <c r="CI35854" s="378">
        <v>60130</v>
      </c>
    </row>
    <row r="35855" spans="82:87">
      <c r="CD35855" s="34" t="s">
        <v>39720</v>
      </c>
      <c r="CG35855"/>
      <c r="CI35855" s="378">
        <v>60130</v>
      </c>
    </row>
    <row r="35856" spans="82:87">
      <c r="CD35856" s="34" t="s">
        <v>39721</v>
      </c>
      <c r="CG35856"/>
      <c r="CI35856" s="378">
        <v>60130</v>
      </c>
    </row>
    <row r="35857" spans="82:87">
      <c r="CD35857" s="34" t="s">
        <v>39722</v>
      </c>
      <c r="CG35857"/>
      <c r="CI35857" s="378">
        <v>60130</v>
      </c>
    </row>
    <row r="35858" spans="82:87">
      <c r="CD35858" s="34" t="s">
        <v>39723</v>
      </c>
      <c r="CG35858"/>
      <c r="CI35858" s="378">
        <v>60130</v>
      </c>
    </row>
    <row r="35859" spans="82:87">
      <c r="CD35859" s="34" t="s">
        <v>39724</v>
      </c>
      <c r="CG35859"/>
      <c r="CI35859" s="378">
        <v>60130</v>
      </c>
    </row>
    <row r="35860" spans="82:87">
      <c r="CD35860" s="34" t="s">
        <v>39725</v>
      </c>
      <c r="CG35860"/>
      <c r="CI35860" s="378">
        <v>60130</v>
      </c>
    </row>
    <row r="35861" spans="82:87">
      <c r="CD35861" s="34" t="s">
        <v>39726</v>
      </c>
      <c r="CG35861"/>
      <c r="CI35861" s="378">
        <v>60130</v>
      </c>
    </row>
    <row r="35862" spans="82:87">
      <c r="CD35862" s="34" t="s">
        <v>39727</v>
      </c>
      <c r="CG35862"/>
      <c r="CI35862" s="378">
        <v>60130</v>
      </c>
    </row>
    <row r="35863" spans="82:87">
      <c r="CD35863" s="34" t="s">
        <v>39728</v>
      </c>
      <c r="CG35863"/>
      <c r="CI35863" s="378">
        <v>60130</v>
      </c>
    </row>
    <row r="35864" spans="82:87">
      <c r="CD35864" s="34" t="s">
        <v>39729</v>
      </c>
      <c r="CG35864"/>
      <c r="CI35864" s="378">
        <v>60131</v>
      </c>
    </row>
    <row r="35865" spans="82:87">
      <c r="CD35865" s="34" t="s">
        <v>39730</v>
      </c>
      <c r="CG35865"/>
      <c r="CI35865" s="378">
        <v>60131</v>
      </c>
    </row>
    <row r="35866" spans="82:87">
      <c r="CD35866" s="34" t="s">
        <v>39731</v>
      </c>
      <c r="CG35866"/>
      <c r="CI35866" s="378">
        <v>60132</v>
      </c>
    </row>
    <row r="35867" spans="82:87">
      <c r="CD35867" s="34" t="s">
        <v>39732</v>
      </c>
      <c r="CG35867"/>
      <c r="CI35867" s="378">
        <v>60134</v>
      </c>
    </row>
    <row r="35868" spans="82:87">
      <c r="CD35868" s="34" t="s">
        <v>39733</v>
      </c>
      <c r="CG35868"/>
      <c r="CI35868" s="378">
        <v>60134</v>
      </c>
    </row>
    <row r="35869" spans="82:87">
      <c r="CD35869" s="34" t="s">
        <v>39734</v>
      </c>
      <c r="CG35869"/>
      <c r="CI35869" s="378">
        <v>60138</v>
      </c>
    </row>
    <row r="35870" spans="82:87">
      <c r="CD35870" s="34" t="s">
        <v>39735</v>
      </c>
      <c r="CG35870"/>
      <c r="CI35870" s="378">
        <v>60138</v>
      </c>
    </row>
    <row r="35871" spans="82:87">
      <c r="CD35871" s="34" t="s">
        <v>39736</v>
      </c>
      <c r="CG35871"/>
      <c r="CI35871" s="378">
        <v>60140</v>
      </c>
    </row>
    <row r="35872" spans="82:87">
      <c r="CD35872" s="34" t="s">
        <v>39737</v>
      </c>
      <c r="CG35872"/>
      <c r="CI35872" s="378">
        <v>60140</v>
      </c>
    </row>
    <row r="35873" spans="82:87">
      <c r="CD35873" s="34" t="s">
        <v>39738</v>
      </c>
      <c r="CG35873"/>
      <c r="CI35873" s="378">
        <v>60140</v>
      </c>
    </row>
    <row r="35874" spans="82:87">
      <c r="CD35874" s="34" t="s">
        <v>39739</v>
      </c>
      <c r="CG35874"/>
      <c r="CI35874" s="378">
        <v>60140</v>
      </c>
    </row>
    <row r="35875" spans="82:87">
      <c r="CD35875" s="34" t="s">
        <v>39740</v>
      </c>
      <c r="CG35875"/>
      <c r="CI35875" s="378">
        <v>60140</v>
      </c>
    </row>
    <row r="35876" spans="82:87">
      <c r="CD35876" s="34" t="s">
        <v>39741</v>
      </c>
      <c r="CG35876"/>
      <c r="CI35876" s="378">
        <v>60140</v>
      </c>
    </row>
    <row r="35877" spans="82:87">
      <c r="CD35877" s="34" t="s">
        <v>39742</v>
      </c>
      <c r="CG35877"/>
      <c r="CI35877" s="378">
        <v>60141</v>
      </c>
    </row>
    <row r="35878" spans="82:87">
      <c r="CD35878" s="34" t="s">
        <v>39743</v>
      </c>
      <c r="CG35878"/>
      <c r="CI35878" s="378">
        <v>60141</v>
      </c>
    </row>
    <row r="35879" spans="82:87">
      <c r="CD35879" s="34" t="s">
        <v>39744</v>
      </c>
      <c r="CG35879"/>
      <c r="CI35879" s="378">
        <v>60141</v>
      </c>
    </row>
    <row r="35880" spans="82:87">
      <c r="CD35880" s="34" t="s">
        <v>39745</v>
      </c>
      <c r="CG35880"/>
      <c r="CI35880" s="378">
        <v>60145</v>
      </c>
    </row>
    <row r="35881" spans="82:87">
      <c r="CD35881" s="34" t="s">
        <v>39746</v>
      </c>
      <c r="CG35881"/>
      <c r="CI35881" s="378">
        <v>60149</v>
      </c>
    </row>
    <row r="35882" spans="82:87">
      <c r="CD35882" s="34" t="s">
        <v>39747</v>
      </c>
      <c r="CG35882"/>
      <c r="CI35882" s="378">
        <v>60149</v>
      </c>
    </row>
    <row r="35883" spans="82:87">
      <c r="CD35883" s="34" t="s">
        <v>39748</v>
      </c>
      <c r="CG35883"/>
      <c r="CI35883" s="378">
        <v>60150</v>
      </c>
    </row>
    <row r="35884" spans="82:87">
      <c r="CD35884" s="34" t="s">
        <v>39749</v>
      </c>
      <c r="CG35884"/>
      <c r="CI35884" s="378">
        <v>60150</v>
      </c>
    </row>
    <row r="35885" spans="82:87">
      <c r="CD35885" s="34" t="s">
        <v>39750</v>
      </c>
      <c r="CG35885"/>
      <c r="CI35885" s="378">
        <v>60150</v>
      </c>
    </row>
    <row r="35886" spans="82:87">
      <c r="CD35886" s="34" t="s">
        <v>39751</v>
      </c>
      <c r="CG35886"/>
      <c r="CI35886" s="378">
        <v>60150</v>
      </c>
    </row>
    <row r="35887" spans="82:87">
      <c r="CD35887" s="34" t="s">
        <v>39752</v>
      </c>
      <c r="CG35887"/>
      <c r="CI35887" s="378">
        <v>60150</v>
      </c>
    </row>
    <row r="35888" spans="82:87">
      <c r="CD35888" s="34" t="s">
        <v>39753</v>
      </c>
      <c r="CG35888"/>
      <c r="CI35888" s="378">
        <v>60150</v>
      </c>
    </row>
    <row r="35889" spans="82:87">
      <c r="CD35889" s="34" t="s">
        <v>39754</v>
      </c>
      <c r="CG35889"/>
      <c r="CI35889" s="378">
        <v>60150</v>
      </c>
    </row>
    <row r="35890" spans="82:87">
      <c r="CD35890" s="34" t="s">
        <v>39755</v>
      </c>
      <c r="CG35890"/>
      <c r="CI35890" s="378">
        <v>60150</v>
      </c>
    </row>
    <row r="35891" spans="82:87">
      <c r="CD35891" s="34" t="s">
        <v>39756</v>
      </c>
      <c r="CG35891"/>
      <c r="CI35891" s="378">
        <v>60150</v>
      </c>
    </row>
    <row r="35892" spans="82:87">
      <c r="CD35892" s="34" t="s">
        <v>39757</v>
      </c>
      <c r="CG35892"/>
      <c r="CI35892" s="378">
        <v>60150</v>
      </c>
    </row>
    <row r="35893" spans="82:87">
      <c r="CD35893" s="34" t="s">
        <v>39758</v>
      </c>
      <c r="CG35893"/>
      <c r="CI35893" s="378">
        <v>60150</v>
      </c>
    </row>
    <row r="35894" spans="82:87">
      <c r="CD35894" s="34" t="s">
        <v>39759</v>
      </c>
      <c r="CG35894"/>
      <c r="CI35894" s="378">
        <v>60153</v>
      </c>
    </row>
    <row r="35895" spans="82:87">
      <c r="CD35895" s="34" t="s">
        <v>39760</v>
      </c>
      <c r="CG35895"/>
      <c r="CI35895" s="378">
        <v>60153</v>
      </c>
    </row>
    <row r="35896" spans="82:87">
      <c r="CD35896" s="34" t="s">
        <v>39761</v>
      </c>
      <c r="CG35896"/>
      <c r="CI35896" s="378">
        <v>60155</v>
      </c>
    </row>
    <row r="35897" spans="82:87">
      <c r="CD35897" s="34" t="s">
        <v>39762</v>
      </c>
      <c r="CG35897"/>
      <c r="CI35897" s="378">
        <v>60155</v>
      </c>
    </row>
    <row r="35898" spans="82:87">
      <c r="CD35898" s="34" t="s">
        <v>39763</v>
      </c>
      <c r="CG35898"/>
      <c r="CI35898" s="378">
        <v>60155</v>
      </c>
    </row>
    <row r="35899" spans="82:87">
      <c r="CD35899" s="34" t="s">
        <v>39764</v>
      </c>
      <c r="CG35899"/>
      <c r="CI35899" s="378">
        <v>60157</v>
      </c>
    </row>
    <row r="35900" spans="82:87">
      <c r="CD35900" s="34" t="s">
        <v>39765</v>
      </c>
      <c r="CG35900"/>
      <c r="CI35900" s="378">
        <v>60160</v>
      </c>
    </row>
    <row r="35901" spans="82:87">
      <c r="CD35901" s="34" t="s">
        <v>39766</v>
      </c>
      <c r="CG35901"/>
      <c r="CI35901" s="378">
        <v>60160</v>
      </c>
    </row>
    <row r="35902" spans="82:87">
      <c r="CD35902" s="34" t="s">
        <v>39767</v>
      </c>
      <c r="CG35902"/>
      <c r="CI35902" s="378">
        <v>60162</v>
      </c>
    </row>
    <row r="35903" spans="82:87">
      <c r="CD35903" s="34" t="s">
        <v>39768</v>
      </c>
      <c r="CG35903"/>
      <c r="CI35903" s="378">
        <v>60162</v>
      </c>
    </row>
    <row r="35904" spans="82:87">
      <c r="CD35904" s="34" t="s">
        <v>39769</v>
      </c>
      <c r="CG35904"/>
      <c r="CI35904" s="378">
        <v>60162</v>
      </c>
    </row>
    <row r="35905" spans="82:87">
      <c r="CD35905" s="34" t="s">
        <v>39770</v>
      </c>
      <c r="CG35905"/>
      <c r="CI35905" s="378">
        <v>60170</v>
      </c>
    </row>
    <row r="35906" spans="82:87">
      <c r="CD35906" s="34" t="s">
        <v>39771</v>
      </c>
      <c r="CG35906"/>
      <c r="CI35906" s="378">
        <v>60170</v>
      </c>
    </row>
    <row r="35907" spans="82:87">
      <c r="CD35907" s="34" t="s">
        <v>39772</v>
      </c>
      <c r="CG35907"/>
      <c r="CI35907" s="378">
        <v>60170</v>
      </c>
    </row>
    <row r="35908" spans="82:87">
      <c r="CD35908" s="34" t="s">
        <v>39773</v>
      </c>
      <c r="CG35908"/>
      <c r="CI35908" s="378">
        <v>60170</v>
      </c>
    </row>
    <row r="35909" spans="82:87">
      <c r="CD35909" s="34" t="s">
        <v>39774</v>
      </c>
      <c r="CG35909"/>
      <c r="CI35909" s="378">
        <v>60170</v>
      </c>
    </row>
    <row r="35910" spans="82:87">
      <c r="CD35910" s="34" t="s">
        <v>39775</v>
      </c>
      <c r="CG35910"/>
      <c r="CI35910" s="378">
        <v>60170</v>
      </c>
    </row>
    <row r="35911" spans="82:87">
      <c r="CD35911" s="34" t="s">
        <v>39776</v>
      </c>
      <c r="CG35911"/>
      <c r="CI35911" s="378">
        <v>60170</v>
      </c>
    </row>
    <row r="35912" spans="82:87">
      <c r="CD35912" s="34" t="s">
        <v>39777</v>
      </c>
      <c r="CG35912"/>
      <c r="CI35912" s="378">
        <v>60170</v>
      </c>
    </row>
    <row r="35913" spans="82:87">
      <c r="CD35913" s="34" t="s">
        <v>39778</v>
      </c>
      <c r="CG35913"/>
      <c r="CI35913" s="378">
        <v>60170</v>
      </c>
    </row>
    <row r="35914" spans="82:87">
      <c r="CD35914" s="34" t="s">
        <v>39779</v>
      </c>
      <c r="CG35914"/>
      <c r="CI35914" s="378">
        <v>60173</v>
      </c>
    </row>
    <row r="35915" spans="82:87">
      <c r="CD35915" s="34" t="s">
        <v>39780</v>
      </c>
      <c r="CG35915"/>
      <c r="CI35915" s="378">
        <v>60173</v>
      </c>
    </row>
    <row r="35916" spans="82:87">
      <c r="CD35916" s="34" t="s">
        <v>39781</v>
      </c>
      <c r="CG35916"/>
      <c r="CI35916" s="378">
        <v>60175</v>
      </c>
    </row>
    <row r="35917" spans="82:87">
      <c r="CD35917" s="34" t="s">
        <v>39782</v>
      </c>
      <c r="CG35917"/>
      <c r="CI35917" s="378">
        <v>60175</v>
      </c>
    </row>
    <row r="35918" spans="82:87">
      <c r="CD35918" s="34" t="s">
        <v>39783</v>
      </c>
      <c r="CG35918"/>
      <c r="CI35918" s="378">
        <v>60180</v>
      </c>
    </row>
    <row r="35919" spans="82:87">
      <c r="CD35919" s="34" t="s">
        <v>39784</v>
      </c>
      <c r="CG35919"/>
      <c r="CI35919" s="378">
        <v>60180</v>
      </c>
    </row>
    <row r="35920" spans="82:87">
      <c r="CD35920" s="34" t="s">
        <v>39785</v>
      </c>
      <c r="CG35920"/>
      <c r="CI35920" s="378">
        <v>60181</v>
      </c>
    </row>
    <row r="35921" spans="82:87">
      <c r="CD35921" s="34" t="s">
        <v>39786</v>
      </c>
      <c r="CG35921"/>
      <c r="CI35921" s="378">
        <v>60182</v>
      </c>
    </row>
    <row r="35922" spans="82:87">
      <c r="CD35922" s="34" t="s">
        <v>39787</v>
      </c>
      <c r="CG35922"/>
      <c r="CI35922" s="378">
        <v>60183</v>
      </c>
    </row>
    <row r="35923" spans="82:87">
      <c r="CD35923" s="34" t="s">
        <v>39788</v>
      </c>
      <c r="CG35923"/>
      <c r="CI35923" s="378">
        <v>60184</v>
      </c>
    </row>
    <row r="35924" spans="82:87">
      <c r="CD35924" s="34" t="s">
        <v>39789</v>
      </c>
      <c r="CG35924"/>
      <c r="CI35924" s="378">
        <v>60185</v>
      </c>
    </row>
    <row r="35925" spans="82:87">
      <c r="CD35925" s="34" t="s">
        <v>39790</v>
      </c>
      <c r="CG35925"/>
      <c r="CI35925" s="378">
        <v>60190</v>
      </c>
    </row>
    <row r="35926" spans="82:87">
      <c r="CD35926" s="34" t="s">
        <v>39791</v>
      </c>
      <c r="CG35926"/>
      <c r="CI35926" s="378">
        <v>60190</v>
      </c>
    </row>
    <row r="35927" spans="82:87">
      <c r="CD35927" s="34" t="s">
        <v>39792</v>
      </c>
      <c r="CG35927"/>
      <c r="CI35927" s="378">
        <v>60190</v>
      </c>
    </row>
    <row r="35928" spans="82:87">
      <c r="CD35928" s="34" t="s">
        <v>39793</v>
      </c>
      <c r="CG35928"/>
      <c r="CI35928" s="378">
        <v>60190</v>
      </c>
    </row>
    <row r="35929" spans="82:87">
      <c r="CD35929" s="34" t="s">
        <v>39794</v>
      </c>
      <c r="CG35929"/>
      <c r="CI35929" s="378">
        <v>60190</v>
      </c>
    </row>
    <row r="35930" spans="82:87">
      <c r="CD35930" s="34" t="s">
        <v>39795</v>
      </c>
      <c r="CG35930"/>
      <c r="CI35930" s="378">
        <v>60190</v>
      </c>
    </row>
    <row r="35931" spans="82:87">
      <c r="CD35931" s="34" t="s">
        <v>39796</v>
      </c>
      <c r="CG35931"/>
      <c r="CI35931" s="378">
        <v>60190</v>
      </c>
    </row>
    <row r="35932" spans="82:87">
      <c r="CD35932" s="34" t="s">
        <v>39797</v>
      </c>
      <c r="CG35932"/>
      <c r="CI35932" s="378">
        <v>60190</v>
      </c>
    </row>
    <row r="35933" spans="82:87">
      <c r="CD35933" s="34" t="s">
        <v>39798</v>
      </c>
      <c r="CG35933"/>
      <c r="CI35933" s="378">
        <v>60190</v>
      </c>
    </row>
    <row r="35934" spans="82:87">
      <c r="CD35934" s="34" t="s">
        <v>39799</v>
      </c>
      <c r="CG35934"/>
      <c r="CI35934" s="378">
        <v>60190</v>
      </c>
    </row>
    <row r="35935" spans="82:87">
      <c r="CD35935" s="34" t="s">
        <v>39800</v>
      </c>
      <c r="CG35935"/>
      <c r="CI35935" s="378">
        <v>60190</v>
      </c>
    </row>
    <row r="35936" spans="82:87">
      <c r="CD35936" s="34" t="s">
        <v>39801</v>
      </c>
      <c r="CG35936"/>
      <c r="CI35936" s="378">
        <v>60190</v>
      </c>
    </row>
    <row r="35937" spans="82:87">
      <c r="CD35937" s="34" t="s">
        <v>39802</v>
      </c>
      <c r="CG35937"/>
      <c r="CI35937" s="378">
        <v>60190</v>
      </c>
    </row>
    <row r="35938" spans="82:87">
      <c r="CD35938" s="34" t="s">
        <v>39803</v>
      </c>
      <c r="CG35938"/>
      <c r="CI35938" s="378">
        <v>60190</v>
      </c>
    </row>
    <row r="35939" spans="82:87">
      <c r="CD35939" s="34" t="s">
        <v>39804</v>
      </c>
      <c r="CG35939"/>
      <c r="CI35939" s="378">
        <v>60190</v>
      </c>
    </row>
    <row r="35940" spans="82:87">
      <c r="CD35940" s="34" t="s">
        <v>39805</v>
      </c>
      <c r="CG35940"/>
      <c r="CI35940" s="378">
        <v>60190</v>
      </c>
    </row>
    <row r="35941" spans="82:87">
      <c r="CD35941" s="34" t="s">
        <v>39806</v>
      </c>
      <c r="CG35941"/>
      <c r="CI35941" s="378">
        <v>60190</v>
      </c>
    </row>
    <row r="35942" spans="82:87">
      <c r="CD35942" s="34" t="s">
        <v>39807</v>
      </c>
      <c r="CG35942"/>
      <c r="CI35942" s="378">
        <v>60190</v>
      </c>
    </row>
    <row r="35943" spans="82:87">
      <c r="CD35943" s="34" t="s">
        <v>39808</v>
      </c>
      <c r="CG35943"/>
      <c r="CI35943" s="378">
        <v>60190</v>
      </c>
    </row>
    <row r="35944" spans="82:87">
      <c r="CD35944" s="34" t="s">
        <v>39809</v>
      </c>
      <c r="CG35944"/>
      <c r="CI35944" s="378">
        <v>60190</v>
      </c>
    </row>
    <row r="35945" spans="82:87">
      <c r="CD35945" s="34" t="s">
        <v>39810</v>
      </c>
      <c r="CG35945"/>
      <c r="CI35945" s="378">
        <v>60190</v>
      </c>
    </row>
    <row r="35946" spans="82:87">
      <c r="CD35946" s="34" t="s">
        <v>39811</v>
      </c>
      <c r="CG35946"/>
      <c r="CI35946" s="378">
        <v>60190</v>
      </c>
    </row>
    <row r="35947" spans="82:87">
      <c r="CD35947" s="34" t="s">
        <v>39812</v>
      </c>
      <c r="CG35947"/>
      <c r="CI35947" s="378">
        <v>60190</v>
      </c>
    </row>
    <row r="35948" spans="82:87">
      <c r="CD35948" s="34" t="s">
        <v>39813</v>
      </c>
      <c r="CG35948"/>
      <c r="CI35948" s="378">
        <v>60190</v>
      </c>
    </row>
    <row r="35949" spans="82:87">
      <c r="CD35949" s="34" t="s">
        <v>39814</v>
      </c>
      <c r="CG35949"/>
      <c r="CI35949" s="378">
        <v>60190</v>
      </c>
    </row>
    <row r="35950" spans="82:87">
      <c r="CD35950" s="34" t="s">
        <v>39815</v>
      </c>
      <c r="CG35950"/>
      <c r="CI35950" s="378">
        <v>60190</v>
      </c>
    </row>
    <row r="35951" spans="82:87">
      <c r="CD35951" s="34" t="s">
        <v>39816</v>
      </c>
      <c r="CG35951"/>
      <c r="CI35951" s="378">
        <v>60190</v>
      </c>
    </row>
    <row r="35952" spans="82:87">
      <c r="CD35952" s="34" t="s">
        <v>39817</v>
      </c>
      <c r="CG35952"/>
      <c r="CI35952" s="378">
        <v>60200</v>
      </c>
    </row>
    <row r="35953" spans="82:87">
      <c r="CD35953" s="34" t="s">
        <v>39818</v>
      </c>
      <c r="CG35953"/>
      <c r="CI35953" s="378">
        <v>60201</v>
      </c>
    </row>
    <row r="35954" spans="82:87">
      <c r="CD35954" s="34" t="s">
        <v>39819</v>
      </c>
      <c r="CG35954"/>
      <c r="CI35954" s="378">
        <v>60202</v>
      </c>
    </row>
    <row r="35955" spans="82:87">
      <c r="CD35955" s="34" t="s">
        <v>39820</v>
      </c>
      <c r="CG35955"/>
      <c r="CI35955" s="378">
        <v>60203</v>
      </c>
    </row>
    <row r="35956" spans="82:87">
      <c r="CD35956" s="34" t="s">
        <v>39821</v>
      </c>
      <c r="CG35956"/>
      <c r="CI35956" s="378">
        <v>60204</v>
      </c>
    </row>
    <row r="35957" spans="82:87">
      <c r="CD35957" s="34" t="s">
        <v>39822</v>
      </c>
      <c r="CG35957"/>
      <c r="CI35957" s="378">
        <v>60205</v>
      </c>
    </row>
    <row r="35958" spans="82:87">
      <c r="CD35958" s="34" t="s">
        <v>39823</v>
      </c>
      <c r="CG35958"/>
      <c r="CI35958" s="378">
        <v>60206</v>
      </c>
    </row>
    <row r="35959" spans="82:87">
      <c r="CD35959" s="34" t="s">
        <v>39824</v>
      </c>
      <c r="CG35959"/>
      <c r="CI35959" s="378">
        <v>60207</v>
      </c>
    </row>
    <row r="35960" spans="82:87">
      <c r="CD35960" s="34" t="s">
        <v>39825</v>
      </c>
      <c r="CG35960"/>
      <c r="CI35960" s="378">
        <v>60208</v>
      </c>
    </row>
    <row r="35961" spans="82:87">
      <c r="CD35961" s="34" t="s">
        <v>39826</v>
      </c>
      <c r="CG35961"/>
      <c r="CI35961" s="378">
        <v>60209</v>
      </c>
    </row>
    <row r="35962" spans="82:87">
      <c r="CD35962" s="34" t="s">
        <v>39827</v>
      </c>
      <c r="CG35962"/>
      <c r="CI35962" s="378">
        <v>60210</v>
      </c>
    </row>
    <row r="35963" spans="82:87">
      <c r="CD35963" s="34" t="s">
        <v>39828</v>
      </c>
      <c r="CG35963"/>
      <c r="CI35963" s="378">
        <v>60210</v>
      </c>
    </row>
    <row r="35964" spans="82:87">
      <c r="CD35964" s="34" t="s">
        <v>39829</v>
      </c>
      <c r="CG35964"/>
      <c r="CI35964" s="378">
        <v>60210</v>
      </c>
    </row>
    <row r="35965" spans="82:87">
      <c r="CD35965" s="34" t="s">
        <v>39830</v>
      </c>
      <c r="CG35965"/>
      <c r="CI35965" s="378">
        <v>60210</v>
      </c>
    </row>
    <row r="35966" spans="82:87">
      <c r="CD35966" s="34" t="s">
        <v>39831</v>
      </c>
      <c r="CG35966"/>
      <c r="CI35966" s="378">
        <v>60210</v>
      </c>
    </row>
    <row r="35967" spans="82:87">
      <c r="CD35967" s="34" t="s">
        <v>39832</v>
      </c>
      <c r="CG35967"/>
      <c r="CI35967" s="378">
        <v>60210</v>
      </c>
    </row>
    <row r="35968" spans="82:87">
      <c r="CD35968" s="34" t="s">
        <v>39833</v>
      </c>
      <c r="CG35968"/>
      <c r="CI35968" s="378">
        <v>60210</v>
      </c>
    </row>
    <row r="35969" spans="82:87">
      <c r="CD35969" s="34" t="s">
        <v>39834</v>
      </c>
      <c r="CG35969"/>
      <c r="CI35969" s="378">
        <v>60210</v>
      </c>
    </row>
    <row r="35970" spans="82:87">
      <c r="CD35970" s="34" t="s">
        <v>39835</v>
      </c>
      <c r="CG35970"/>
      <c r="CI35970" s="378">
        <v>60210</v>
      </c>
    </row>
    <row r="35971" spans="82:87">
      <c r="CD35971" s="34" t="s">
        <v>39836</v>
      </c>
      <c r="CG35971"/>
      <c r="CI35971" s="378">
        <v>60210</v>
      </c>
    </row>
    <row r="35972" spans="82:87">
      <c r="CD35972" s="34" t="s">
        <v>39837</v>
      </c>
      <c r="CG35972"/>
      <c r="CI35972" s="378">
        <v>60210</v>
      </c>
    </row>
    <row r="35973" spans="82:87">
      <c r="CD35973" s="34" t="s">
        <v>39838</v>
      </c>
      <c r="CG35973"/>
      <c r="CI35973" s="378">
        <v>60210</v>
      </c>
    </row>
    <row r="35974" spans="82:87">
      <c r="CD35974" s="34" t="s">
        <v>39839</v>
      </c>
      <c r="CG35974"/>
      <c r="CI35974" s="378">
        <v>60210</v>
      </c>
    </row>
    <row r="35975" spans="82:87">
      <c r="CD35975" s="34" t="s">
        <v>39840</v>
      </c>
      <c r="CG35975"/>
      <c r="CI35975" s="378">
        <v>60210</v>
      </c>
    </row>
    <row r="35976" spans="82:87">
      <c r="CD35976" s="34" t="s">
        <v>39841</v>
      </c>
      <c r="CG35976"/>
      <c r="CI35976" s="378">
        <v>60210</v>
      </c>
    </row>
    <row r="35977" spans="82:87">
      <c r="CD35977" s="34" t="s">
        <v>39842</v>
      </c>
      <c r="CG35977"/>
      <c r="CI35977" s="378">
        <v>60210</v>
      </c>
    </row>
    <row r="35978" spans="82:87">
      <c r="CD35978" s="34" t="s">
        <v>39843</v>
      </c>
      <c r="CG35978"/>
      <c r="CI35978" s="378">
        <v>60210</v>
      </c>
    </row>
    <row r="35979" spans="82:87">
      <c r="CD35979" s="34" t="s">
        <v>39844</v>
      </c>
      <c r="CG35979"/>
      <c r="CI35979" s="378">
        <v>60210</v>
      </c>
    </row>
    <row r="35980" spans="82:87">
      <c r="CD35980" s="34" t="s">
        <v>39845</v>
      </c>
      <c r="CG35980"/>
      <c r="CI35980" s="378">
        <v>60210</v>
      </c>
    </row>
    <row r="35981" spans="82:87">
      <c r="CD35981" s="34" t="s">
        <v>39846</v>
      </c>
      <c r="CG35981"/>
      <c r="CI35981" s="378">
        <v>60210</v>
      </c>
    </row>
    <row r="35982" spans="82:87">
      <c r="CD35982" s="34" t="s">
        <v>39847</v>
      </c>
      <c r="CG35982"/>
      <c r="CI35982" s="378">
        <v>60210</v>
      </c>
    </row>
    <row r="35983" spans="82:87">
      <c r="CD35983" s="34" t="s">
        <v>39848</v>
      </c>
      <c r="CG35983"/>
      <c r="CI35983" s="378">
        <v>60210</v>
      </c>
    </row>
    <row r="35984" spans="82:87">
      <c r="CD35984" s="34" t="s">
        <v>39849</v>
      </c>
      <c r="CG35984"/>
      <c r="CI35984" s="378">
        <v>60220</v>
      </c>
    </row>
    <row r="35985" spans="82:87">
      <c r="CD35985" s="34" t="s">
        <v>39850</v>
      </c>
      <c r="CG35985"/>
      <c r="CI35985" s="378">
        <v>60220</v>
      </c>
    </row>
    <row r="35986" spans="82:87">
      <c r="CD35986" s="34" t="s">
        <v>39851</v>
      </c>
      <c r="CG35986"/>
      <c r="CI35986" s="378">
        <v>60220</v>
      </c>
    </row>
    <row r="35987" spans="82:87">
      <c r="CD35987" s="34" t="s">
        <v>39852</v>
      </c>
      <c r="CG35987"/>
      <c r="CI35987" s="378">
        <v>60220</v>
      </c>
    </row>
    <row r="35988" spans="82:87">
      <c r="CD35988" s="34" t="s">
        <v>39853</v>
      </c>
      <c r="CG35988"/>
      <c r="CI35988" s="378">
        <v>60220</v>
      </c>
    </row>
    <row r="35989" spans="82:87">
      <c r="CD35989" s="34" t="s">
        <v>39854</v>
      </c>
      <c r="CG35989"/>
      <c r="CI35989" s="378">
        <v>60220</v>
      </c>
    </row>
    <row r="35990" spans="82:87">
      <c r="CD35990" s="34" t="s">
        <v>39855</v>
      </c>
      <c r="CG35990"/>
      <c r="CI35990" s="378">
        <v>60220</v>
      </c>
    </row>
    <row r="35991" spans="82:87">
      <c r="CD35991" s="34" t="s">
        <v>39856</v>
      </c>
      <c r="CG35991"/>
      <c r="CI35991" s="378">
        <v>60220</v>
      </c>
    </row>
    <row r="35992" spans="82:87">
      <c r="CD35992" s="34" t="s">
        <v>39857</v>
      </c>
      <c r="CG35992"/>
      <c r="CI35992" s="378">
        <v>60220</v>
      </c>
    </row>
    <row r="35993" spans="82:87">
      <c r="CD35993" s="34" t="s">
        <v>39858</v>
      </c>
      <c r="CG35993"/>
      <c r="CI35993" s="378">
        <v>60220</v>
      </c>
    </row>
    <row r="35994" spans="82:87">
      <c r="CD35994" s="34" t="s">
        <v>39859</v>
      </c>
      <c r="CG35994"/>
      <c r="CI35994" s="378">
        <v>60220</v>
      </c>
    </row>
    <row r="35995" spans="82:87">
      <c r="CD35995" s="34" t="s">
        <v>39860</v>
      </c>
      <c r="CG35995"/>
      <c r="CI35995" s="378">
        <v>60220</v>
      </c>
    </row>
    <row r="35996" spans="82:87">
      <c r="CD35996" s="34" t="s">
        <v>39861</v>
      </c>
      <c r="CG35996"/>
      <c r="CI35996" s="378">
        <v>60220</v>
      </c>
    </row>
    <row r="35997" spans="82:87">
      <c r="CD35997" s="34" t="s">
        <v>39862</v>
      </c>
      <c r="CG35997"/>
      <c r="CI35997" s="378">
        <v>60220</v>
      </c>
    </row>
    <row r="35998" spans="82:87">
      <c r="CD35998" s="34" t="s">
        <v>39863</v>
      </c>
      <c r="CG35998"/>
      <c r="CI35998" s="378">
        <v>60220</v>
      </c>
    </row>
    <row r="35999" spans="82:87">
      <c r="CD35999" s="34" t="s">
        <v>39864</v>
      </c>
      <c r="CG35999"/>
      <c r="CI35999" s="378">
        <v>60220</v>
      </c>
    </row>
    <row r="36000" spans="82:87">
      <c r="CD36000" s="34" t="s">
        <v>39865</v>
      </c>
      <c r="CG36000"/>
      <c r="CI36000" s="378">
        <v>60220</v>
      </c>
    </row>
    <row r="36001" spans="82:87">
      <c r="CD36001" s="34" t="s">
        <v>39866</v>
      </c>
      <c r="CG36001"/>
      <c r="CI36001" s="378">
        <v>60220</v>
      </c>
    </row>
    <row r="36002" spans="82:87">
      <c r="CD36002" s="34" t="s">
        <v>39867</v>
      </c>
      <c r="CG36002"/>
      <c r="CI36002" s="378">
        <v>60220</v>
      </c>
    </row>
    <row r="36003" spans="82:87">
      <c r="CD36003" s="34" t="s">
        <v>39868</v>
      </c>
      <c r="CG36003"/>
      <c r="CI36003" s="378">
        <v>60220</v>
      </c>
    </row>
    <row r="36004" spans="82:87">
      <c r="CD36004" s="34" t="s">
        <v>39869</v>
      </c>
      <c r="CG36004"/>
      <c r="CI36004" s="378">
        <v>60220</v>
      </c>
    </row>
    <row r="36005" spans="82:87">
      <c r="CD36005" s="34" t="s">
        <v>39870</v>
      </c>
      <c r="CG36005"/>
      <c r="CI36005" s="378">
        <v>60230</v>
      </c>
    </row>
    <row r="36006" spans="82:87">
      <c r="CD36006" s="34" t="s">
        <v>39871</v>
      </c>
      <c r="CG36006"/>
      <c r="CI36006" s="378">
        <v>60240</v>
      </c>
    </row>
    <row r="36007" spans="82:87">
      <c r="CD36007" s="34" t="s">
        <v>39872</v>
      </c>
      <c r="CG36007"/>
      <c r="CI36007" s="378">
        <v>60240</v>
      </c>
    </row>
    <row r="36008" spans="82:87">
      <c r="CD36008" s="34" t="s">
        <v>39873</v>
      </c>
      <c r="CG36008"/>
      <c r="CI36008" s="378">
        <v>60240</v>
      </c>
    </row>
    <row r="36009" spans="82:87">
      <c r="CD36009" s="34" t="s">
        <v>39874</v>
      </c>
      <c r="CG36009"/>
      <c r="CI36009" s="378">
        <v>60240</v>
      </c>
    </row>
    <row r="36010" spans="82:87">
      <c r="CD36010" s="34" t="s">
        <v>39875</v>
      </c>
      <c r="CG36010"/>
      <c r="CI36010" s="378">
        <v>60240</v>
      </c>
    </row>
    <row r="36011" spans="82:87">
      <c r="CD36011" s="34" t="s">
        <v>39876</v>
      </c>
      <c r="CG36011"/>
      <c r="CI36011" s="378">
        <v>60240</v>
      </c>
    </row>
    <row r="36012" spans="82:87">
      <c r="CD36012" s="34" t="s">
        <v>39877</v>
      </c>
      <c r="CG36012"/>
      <c r="CI36012" s="378">
        <v>60240</v>
      </c>
    </row>
    <row r="36013" spans="82:87">
      <c r="CD36013" s="34" t="s">
        <v>39878</v>
      </c>
      <c r="CG36013"/>
      <c r="CI36013" s="378">
        <v>60240</v>
      </c>
    </row>
    <row r="36014" spans="82:87">
      <c r="CD36014" s="34" t="s">
        <v>39879</v>
      </c>
      <c r="CG36014"/>
      <c r="CI36014" s="378">
        <v>60240</v>
      </c>
    </row>
    <row r="36015" spans="82:87">
      <c r="CD36015" s="34" t="s">
        <v>39880</v>
      </c>
      <c r="CG36015"/>
      <c r="CI36015" s="378">
        <v>60240</v>
      </c>
    </row>
    <row r="36016" spans="82:87">
      <c r="CD36016" s="34" t="s">
        <v>39881</v>
      </c>
      <c r="CG36016"/>
      <c r="CI36016" s="378">
        <v>60240</v>
      </c>
    </row>
    <row r="36017" spans="82:87">
      <c r="CD36017" s="34" t="s">
        <v>39882</v>
      </c>
      <c r="CG36017"/>
      <c r="CI36017" s="378">
        <v>60240</v>
      </c>
    </row>
    <row r="36018" spans="82:87">
      <c r="CD36018" s="34" t="s">
        <v>39883</v>
      </c>
      <c r="CG36018"/>
      <c r="CI36018" s="378">
        <v>60240</v>
      </c>
    </row>
    <row r="36019" spans="82:87">
      <c r="CD36019" s="34" t="s">
        <v>39884</v>
      </c>
      <c r="CG36019"/>
      <c r="CI36019" s="378">
        <v>60240</v>
      </c>
    </row>
    <row r="36020" spans="82:87">
      <c r="CD36020" s="34" t="s">
        <v>39885</v>
      </c>
      <c r="CG36020"/>
      <c r="CI36020" s="378">
        <v>60240</v>
      </c>
    </row>
    <row r="36021" spans="82:87">
      <c r="CD36021" s="34" t="s">
        <v>39886</v>
      </c>
      <c r="CG36021"/>
      <c r="CI36021" s="378">
        <v>60240</v>
      </c>
    </row>
    <row r="36022" spans="82:87">
      <c r="CD36022" s="34" t="s">
        <v>39887</v>
      </c>
      <c r="CG36022"/>
      <c r="CI36022" s="378">
        <v>60240</v>
      </c>
    </row>
    <row r="36023" spans="82:87">
      <c r="CD36023" s="34" t="s">
        <v>39888</v>
      </c>
      <c r="CG36023"/>
      <c r="CI36023" s="378">
        <v>60240</v>
      </c>
    </row>
    <row r="36024" spans="82:87">
      <c r="CD36024" s="34" t="s">
        <v>39889</v>
      </c>
      <c r="CG36024"/>
      <c r="CI36024" s="378">
        <v>60240</v>
      </c>
    </row>
    <row r="36025" spans="82:87">
      <c r="CD36025" s="34" t="s">
        <v>39890</v>
      </c>
      <c r="CG36025"/>
      <c r="CI36025" s="378">
        <v>60240</v>
      </c>
    </row>
    <row r="36026" spans="82:87">
      <c r="CD36026" s="34" t="s">
        <v>39891</v>
      </c>
      <c r="CG36026"/>
      <c r="CI36026" s="378">
        <v>60240</v>
      </c>
    </row>
    <row r="36027" spans="82:87">
      <c r="CD36027" s="34" t="s">
        <v>39892</v>
      </c>
      <c r="CG36027"/>
      <c r="CI36027" s="378">
        <v>60240</v>
      </c>
    </row>
    <row r="36028" spans="82:87">
      <c r="CD36028" s="34" t="s">
        <v>39893</v>
      </c>
      <c r="CG36028"/>
      <c r="CI36028" s="378">
        <v>60240</v>
      </c>
    </row>
    <row r="36029" spans="82:87">
      <c r="CD36029" s="34" t="s">
        <v>39894</v>
      </c>
      <c r="CG36029"/>
      <c r="CI36029" s="378">
        <v>60240</v>
      </c>
    </row>
    <row r="36030" spans="82:87">
      <c r="CD36030" s="34" t="s">
        <v>39895</v>
      </c>
      <c r="CG36030"/>
      <c r="CI36030" s="378">
        <v>60240</v>
      </c>
    </row>
    <row r="36031" spans="82:87">
      <c r="CD36031" s="34" t="s">
        <v>39896</v>
      </c>
      <c r="CG36031"/>
      <c r="CI36031" s="378">
        <v>60240</v>
      </c>
    </row>
    <row r="36032" spans="82:87">
      <c r="CD36032" s="34" t="s">
        <v>39897</v>
      </c>
      <c r="CG36032"/>
      <c r="CI36032" s="378">
        <v>60240</v>
      </c>
    </row>
    <row r="36033" spans="82:87">
      <c r="CD36033" s="34" t="s">
        <v>39898</v>
      </c>
      <c r="CG36033"/>
      <c r="CI36033" s="378">
        <v>60240</v>
      </c>
    </row>
    <row r="36034" spans="82:87">
      <c r="CD36034" s="34" t="s">
        <v>39899</v>
      </c>
      <c r="CG36034"/>
      <c r="CI36034" s="378">
        <v>60240</v>
      </c>
    </row>
    <row r="36035" spans="82:87">
      <c r="CD36035" s="34" t="s">
        <v>39900</v>
      </c>
      <c r="CG36035"/>
      <c r="CI36035" s="378">
        <v>60240</v>
      </c>
    </row>
    <row r="36036" spans="82:87">
      <c r="CD36036" s="34" t="s">
        <v>39901</v>
      </c>
      <c r="CG36036"/>
      <c r="CI36036" s="378">
        <v>60240</v>
      </c>
    </row>
    <row r="36037" spans="82:87">
      <c r="CD36037" s="34" t="s">
        <v>39902</v>
      </c>
      <c r="CG36037"/>
      <c r="CI36037" s="378">
        <v>60240</v>
      </c>
    </row>
    <row r="36038" spans="82:87">
      <c r="CD36038" s="34" t="s">
        <v>39903</v>
      </c>
      <c r="CG36038"/>
      <c r="CI36038" s="378">
        <v>60240</v>
      </c>
    </row>
    <row r="36039" spans="82:87">
      <c r="CD36039" s="34" t="s">
        <v>39904</v>
      </c>
      <c r="CG36039"/>
      <c r="CI36039" s="378">
        <v>60240</v>
      </c>
    </row>
    <row r="36040" spans="82:87">
      <c r="CD36040" s="34" t="s">
        <v>39905</v>
      </c>
      <c r="CG36040"/>
      <c r="CI36040" s="378">
        <v>60240</v>
      </c>
    </row>
    <row r="36041" spans="82:87">
      <c r="CD36041" s="34" t="s">
        <v>39906</v>
      </c>
      <c r="CG36041"/>
      <c r="CI36041" s="378">
        <v>60246</v>
      </c>
    </row>
    <row r="36042" spans="82:87">
      <c r="CD36042" s="34" t="s">
        <v>39907</v>
      </c>
      <c r="CG36042"/>
      <c r="CI36042" s="378">
        <v>60250</v>
      </c>
    </row>
    <row r="36043" spans="82:87">
      <c r="CD36043" s="34" t="s">
        <v>39908</v>
      </c>
      <c r="CG36043"/>
      <c r="CI36043" s="378">
        <v>60250</v>
      </c>
    </row>
    <row r="36044" spans="82:87">
      <c r="CD36044" s="34" t="s">
        <v>39909</v>
      </c>
      <c r="CG36044"/>
      <c r="CI36044" s="378">
        <v>60250</v>
      </c>
    </row>
    <row r="36045" spans="82:87">
      <c r="CD36045" s="34" t="s">
        <v>39910</v>
      </c>
      <c r="CG36045"/>
      <c r="CI36045" s="378">
        <v>60250</v>
      </c>
    </row>
    <row r="36046" spans="82:87">
      <c r="CD36046" s="34" t="s">
        <v>39911</v>
      </c>
      <c r="CG36046"/>
      <c r="CI36046" s="378">
        <v>60250</v>
      </c>
    </row>
    <row r="36047" spans="82:87">
      <c r="CD36047" s="34" t="s">
        <v>39912</v>
      </c>
      <c r="CG36047"/>
      <c r="CI36047" s="378">
        <v>60250</v>
      </c>
    </row>
    <row r="36048" spans="82:87">
      <c r="CD36048" s="34" t="s">
        <v>39913</v>
      </c>
      <c r="CG36048"/>
      <c r="CI36048" s="378">
        <v>60250</v>
      </c>
    </row>
    <row r="36049" spans="82:87">
      <c r="CD36049" s="34" t="s">
        <v>39914</v>
      </c>
      <c r="CG36049"/>
      <c r="CI36049" s="378">
        <v>60250</v>
      </c>
    </row>
    <row r="36050" spans="82:87">
      <c r="CD36050" s="34" t="s">
        <v>39915</v>
      </c>
      <c r="CG36050"/>
      <c r="CI36050" s="378">
        <v>60250</v>
      </c>
    </row>
    <row r="36051" spans="82:87">
      <c r="CD36051" s="34" t="s">
        <v>39916</v>
      </c>
      <c r="CG36051"/>
      <c r="CI36051" s="378">
        <v>60250</v>
      </c>
    </row>
    <row r="36052" spans="82:87">
      <c r="CD36052" s="34" t="s">
        <v>39917</v>
      </c>
      <c r="CG36052"/>
      <c r="CI36052" s="378">
        <v>60251</v>
      </c>
    </row>
    <row r="36053" spans="82:87">
      <c r="CD36053" s="34" t="s">
        <v>39918</v>
      </c>
      <c r="CG36053"/>
      <c r="CI36053" s="378">
        <v>60252</v>
      </c>
    </row>
    <row r="36054" spans="82:87">
      <c r="CD36054" s="34" t="s">
        <v>39919</v>
      </c>
      <c r="CG36054"/>
      <c r="CI36054" s="378">
        <v>60253</v>
      </c>
    </row>
    <row r="36055" spans="82:87">
      <c r="CD36055" s="34" t="s">
        <v>39920</v>
      </c>
      <c r="CG36055"/>
      <c r="CI36055" s="378">
        <v>60254</v>
      </c>
    </row>
    <row r="36056" spans="82:87">
      <c r="CD36056" s="34" t="s">
        <v>39921</v>
      </c>
      <c r="CG36056"/>
      <c r="CI36056" s="378">
        <v>60255</v>
      </c>
    </row>
    <row r="36057" spans="82:87">
      <c r="CD36057" s="34" t="s">
        <v>39922</v>
      </c>
      <c r="CG36057"/>
      <c r="CI36057" s="378">
        <v>60260</v>
      </c>
    </row>
    <row r="36058" spans="82:87">
      <c r="CD36058" s="34" t="s">
        <v>39923</v>
      </c>
      <c r="CG36058"/>
      <c r="CI36058" s="378">
        <v>60270</v>
      </c>
    </row>
    <row r="36059" spans="82:87">
      <c r="CD36059" s="34" t="s">
        <v>39924</v>
      </c>
      <c r="CG36059"/>
      <c r="CI36059" s="378">
        <v>60271</v>
      </c>
    </row>
    <row r="36060" spans="82:87">
      <c r="CD36060" s="34" t="s">
        <v>39925</v>
      </c>
      <c r="CG36060"/>
      <c r="CI36060" s="378">
        <v>60272</v>
      </c>
    </row>
    <row r="36061" spans="82:87">
      <c r="CD36061" s="34" t="s">
        <v>39926</v>
      </c>
      <c r="CG36061"/>
      <c r="CI36061" s="378">
        <v>60273</v>
      </c>
    </row>
    <row r="36062" spans="82:87">
      <c r="CD36062" s="34" t="s">
        <v>39927</v>
      </c>
      <c r="CG36062"/>
      <c r="CI36062" s="378">
        <v>60274</v>
      </c>
    </row>
    <row r="36063" spans="82:87">
      <c r="CD36063" s="34" t="s">
        <v>39928</v>
      </c>
      <c r="CG36063"/>
      <c r="CI36063" s="378">
        <v>60275</v>
      </c>
    </row>
    <row r="36064" spans="82:87">
      <c r="CD36064" s="34" t="s">
        <v>39929</v>
      </c>
      <c r="CG36064"/>
      <c r="CI36064" s="378">
        <v>60276</v>
      </c>
    </row>
    <row r="36065" spans="82:87">
      <c r="CD36065" s="34" t="s">
        <v>39930</v>
      </c>
      <c r="CG36065"/>
      <c r="CI36065" s="378">
        <v>60277</v>
      </c>
    </row>
    <row r="36066" spans="82:87">
      <c r="CD36066" s="34" t="s">
        <v>39931</v>
      </c>
      <c r="CG36066"/>
      <c r="CI36066" s="378">
        <v>60278</v>
      </c>
    </row>
    <row r="36067" spans="82:87">
      <c r="CD36067" s="34" t="s">
        <v>39932</v>
      </c>
      <c r="CG36067"/>
      <c r="CI36067" s="378">
        <v>60279</v>
      </c>
    </row>
    <row r="36068" spans="82:87">
      <c r="CD36068" s="34" t="s">
        <v>39933</v>
      </c>
      <c r="CG36068"/>
      <c r="CI36068" s="378">
        <v>60280</v>
      </c>
    </row>
    <row r="36069" spans="82:87">
      <c r="CD36069" s="34" t="s">
        <v>39934</v>
      </c>
      <c r="CG36069"/>
      <c r="CI36069" s="378">
        <v>60280</v>
      </c>
    </row>
    <row r="36070" spans="82:87">
      <c r="CD36070" s="34" t="s">
        <v>39935</v>
      </c>
      <c r="CG36070"/>
      <c r="CI36070" s="378">
        <v>60280</v>
      </c>
    </row>
    <row r="36071" spans="82:87">
      <c r="CD36071" s="34" t="s">
        <v>39936</v>
      </c>
      <c r="CG36071"/>
      <c r="CI36071" s="378">
        <v>60280</v>
      </c>
    </row>
    <row r="36072" spans="82:87">
      <c r="CD36072" s="34" t="s">
        <v>39937</v>
      </c>
      <c r="CG36072"/>
      <c r="CI36072" s="378">
        <v>60280</v>
      </c>
    </row>
    <row r="36073" spans="82:87">
      <c r="CD36073" s="34" t="s">
        <v>39938</v>
      </c>
      <c r="CG36073"/>
      <c r="CI36073" s="378">
        <v>60281</v>
      </c>
    </row>
    <row r="36074" spans="82:87">
      <c r="CD36074" s="34" t="s">
        <v>39939</v>
      </c>
      <c r="CG36074"/>
      <c r="CI36074" s="378">
        <v>60281</v>
      </c>
    </row>
    <row r="36075" spans="82:87">
      <c r="CD36075" s="34" t="s">
        <v>39940</v>
      </c>
      <c r="CG36075"/>
      <c r="CI36075" s="378">
        <v>60282</v>
      </c>
    </row>
    <row r="36076" spans="82:87">
      <c r="CD36076" s="34" t="s">
        <v>39941</v>
      </c>
      <c r="CG36076"/>
      <c r="CI36076" s="378">
        <v>60282</v>
      </c>
    </row>
    <row r="36077" spans="82:87">
      <c r="CD36077" s="34" t="s">
        <v>39942</v>
      </c>
      <c r="CG36077"/>
      <c r="CI36077" s="378">
        <v>60283</v>
      </c>
    </row>
    <row r="36078" spans="82:87">
      <c r="CD36078" s="34" t="s">
        <v>39943</v>
      </c>
      <c r="CG36078"/>
      <c r="CI36078" s="378">
        <v>60283</v>
      </c>
    </row>
    <row r="36079" spans="82:87">
      <c r="CD36079" s="34" t="s">
        <v>39944</v>
      </c>
      <c r="CG36079"/>
      <c r="CI36079" s="378">
        <v>60284</v>
      </c>
    </row>
    <row r="36080" spans="82:87">
      <c r="CD36080" s="34" t="s">
        <v>39945</v>
      </c>
      <c r="CG36080"/>
      <c r="CI36080" s="378">
        <v>60284</v>
      </c>
    </row>
    <row r="36081" spans="82:87">
      <c r="CD36081" s="34" t="s">
        <v>39946</v>
      </c>
      <c r="CG36081"/>
      <c r="CI36081" s="378">
        <v>60285</v>
      </c>
    </row>
    <row r="36082" spans="82:87">
      <c r="CD36082" s="34" t="s">
        <v>39947</v>
      </c>
      <c r="CG36082"/>
      <c r="CI36082" s="378">
        <v>60285</v>
      </c>
    </row>
    <row r="36083" spans="82:87">
      <c r="CD36083" s="34" t="s">
        <v>39948</v>
      </c>
      <c r="CG36083"/>
      <c r="CI36083" s="378">
        <v>60290</v>
      </c>
    </row>
    <row r="36084" spans="82:87">
      <c r="CD36084" s="34" t="s">
        <v>39949</v>
      </c>
      <c r="CG36084"/>
      <c r="CI36084" s="378">
        <v>60290</v>
      </c>
    </row>
    <row r="36085" spans="82:87">
      <c r="CD36085" s="34" t="s">
        <v>39950</v>
      </c>
      <c r="CG36085"/>
      <c r="CI36085" s="378">
        <v>60290</v>
      </c>
    </row>
    <row r="36086" spans="82:87">
      <c r="CD36086" s="34" t="s">
        <v>39951</v>
      </c>
      <c r="CG36086"/>
      <c r="CI36086" s="378">
        <v>60290</v>
      </c>
    </row>
    <row r="36087" spans="82:87">
      <c r="CD36087" s="34" t="s">
        <v>39952</v>
      </c>
      <c r="CG36087"/>
      <c r="CI36087" s="378">
        <v>60290</v>
      </c>
    </row>
    <row r="36088" spans="82:87">
      <c r="CD36088" s="34" t="s">
        <v>39953</v>
      </c>
      <c r="CG36088"/>
      <c r="CI36088" s="378">
        <v>60290</v>
      </c>
    </row>
    <row r="36089" spans="82:87">
      <c r="CD36089" s="34" t="s">
        <v>39954</v>
      </c>
      <c r="CG36089"/>
      <c r="CI36089" s="378">
        <v>60291</v>
      </c>
    </row>
    <row r="36090" spans="82:87">
      <c r="CD36090" s="34" t="s">
        <v>39955</v>
      </c>
      <c r="CG36090"/>
      <c r="CI36090" s="378">
        <v>60292</v>
      </c>
    </row>
    <row r="36091" spans="82:87">
      <c r="CD36091" s="34" t="s">
        <v>39956</v>
      </c>
      <c r="CG36091"/>
      <c r="CI36091" s="378">
        <v>60293</v>
      </c>
    </row>
    <row r="36092" spans="82:87">
      <c r="CD36092" s="34" t="s">
        <v>39957</v>
      </c>
      <c r="CG36092"/>
      <c r="CI36092" s="378">
        <v>60294</v>
      </c>
    </row>
    <row r="36093" spans="82:87">
      <c r="CD36093" s="34" t="s">
        <v>39958</v>
      </c>
      <c r="CG36093"/>
      <c r="CI36093" s="378">
        <v>60295</v>
      </c>
    </row>
    <row r="36094" spans="82:87">
      <c r="CD36094" s="34" t="s">
        <v>39959</v>
      </c>
      <c r="CG36094"/>
      <c r="CI36094" s="378">
        <v>60296</v>
      </c>
    </row>
    <row r="36095" spans="82:87">
      <c r="CD36095" s="34" t="s">
        <v>39960</v>
      </c>
      <c r="CG36095"/>
      <c r="CI36095" s="378">
        <v>60297</v>
      </c>
    </row>
    <row r="36096" spans="82:87">
      <c r="CD36096" s="34" t="s">
        <v>39961</v>
      </c>
      <c r="CG36096"/>
      <c r="CI36096" s="378">
        <v>60298</v>
      </c>
    </row>
    <row r="36097" spans="82:87">
      <c r="CD36097" s="34" t="s">
        <v>39962</v>
      </c>
      <c r="CG36097"/>
      <c r="CI36097" s="378">
        <v>60299</v>
      </c>
    </row>
    <row r="36098" spans="82:87">
      <c r="CD36098" s="34" t="s">
        <v>39963</v>
      </c>
      <c r="CG36098"/>
      <c r="CI36098" s="378">
        <v>60300</v>
      </c>
    </row>
    <row r="36099" spans="82:87">
      <c r="CD36099" s="34" t="s">
        <v>39964</v>
      </c>
      <c r="CG36099"/>
      <c r="CI36099" s="378">
        <v>60300</v>
      </c>
    </row>
    <row r="36100" spans="82:87">
      <c r="CD36100" s="34" t="s">
        <v>39965</v>
      </c>
      <c r="CG36100"/>
      <c r="CI36100" s="378">
        <v>60300</v>
      </c>
    </row>
    <row r="36101" spans="82:87">
      <c r="CD36101" s="34" t="s">
        <v>39966</v>
      </c>
      <c r="CG36101"/>
      <c r="CI36101" s="378">
        <v>60300</v>
      </c>
    </row>
    <row r="36102" spans="82:87">
      <c r="CD36102" s="34" t="s">
        <v>39967</v>
      </c>
      <c r="CG36102"/>
      <c r="CI36102" s="378">
        <v>60300</v>
      </c>
    </row>
    <row r="36103" spans="82:87">
      <c r="CD36103" s="34" t="s">
        <v>39968</v>
      </c>
      <c r="CG36103"/>
      <c r="CI36103" s="378">
        <v>60300</v>
      </c>
    </row>
    <row r="36104" spans="82:87">
      <c r="CD36104" s="34" t="s">
        <v>39969</v>
      </c>
      <c r="CG36104"/>
      <c r="CI36104" s="378">
        <v>60300</v>
      </c>
    </row>
    <row r="36105" spans="82:87">
      <c r="CD36105" s="34" t="s">
        <v>39970</v>
      </c>
      <c r="CG36105"/>
      <c r="CI36105" s="378">
        <v>60300</v>
      </c>
    </row>
    <row r="36106" spans="82:87">
      <c r="CD36106" s="34" t="s">
        <v>39971</v>
      </c>
      <c r="CG36106"/>
      <c r="CI36106" s="378">
        <v>60300</v>
      </c>
    </row>
    <row r="36107" spans="82:87">
      <c r="CD36107" s="34" t="s">
        <v>39972</v>
      </c>
      <c r="CG36107"/>
      <c r="CI36107" s="378">
        <v>60300</v>
      </c>
    </row>
    <row r="36108" spans="82:87">
      <c r="CD36108" s="34" t="s">
        <v>39973</v>
      </c>
      <c r="CG36108"/>
      <c r="CI36108" s="378">
        <v>60300</v>
      </c>
    </row>
    <row r="36109" spans="82:87">
      <c r="CD36109" s="34" t="s">
        <v>39974</v>
      </c>
      <c r="CG36109"/>
      <c r="CI36109" s="378">
        <v>60301</v>
      </c>
    </row>
    <row r="36110" spans="82:87">
      <c r="CD36110" s="34" t="s">
        <v>39975</v>
      </c>
      <c r="CG36110"/>
      <c r="CI36110" s="378">
        <v>60302</v>
      </c>
    </row>
    <row r="36111" spans="82:87">
      <c r="CD36111" s="34" t="s">
        <v>39976</v>
      </c>
      <c r="CG36111"/>
      <c r="CI36111" s="378">
        <v>60303</v>
      </c>
    </row>
    <row r="36112" spans="82:87">
      <c r="CD36112" s="34" t="s">
        <v>39977</v>
      </c>
      <c r="CG36112"/>
      <c r="CI36112" s="378">
        <v>60304</v>
      </c>
    </row>
    <row r="36113" spans="82:87">
      <c r="CD36113" s="34" t="s">
        <v>39978</v>
      </c>
      <c r="CG36113"/>
      <c r="CI36113" s="378">
        <v>60305</v>
      </c>
    </row>
    <row r="36114" spans="82:87">
      <c r="CD36114" s="34" t="s">
        <v>39979</v>
      </c>
      <c r="CG36114"/>
      <c r="CI36114" s="378">
        <v>60306</v>
      </c>
    </row>
    <row r="36115" spans="82:87">
      <c r="CD36115" s="34" t="s">
        <v>39980</v>
      </c>
      <c r="CG36115"/>
      <c r="CI36115" s="378">
        <v>60307</v>
      </c>
    </row>
    <row r="36116" spans="82:87">
      <c r="CD36116" s="34" t="s">
        <v>39981</v>
      </c>
      <c r="CG36116"/>
      <c r="CI36116" s="378">
        <v>60308</v>
      </c>
    </row>
    <row r="36117" spans="82:87">
      <c r="CD36117" s="34" t="s">
        <v>39982</v>
      </c>
      <c r="CG36117"/>
      <c r="CI36117" s="378">
        <v>60309</v>
      </c>
    </row>
    <row r="36118" spans="82:87">
      <c r="CD36118" s="34" t="s">
        <v>39983</v>
      </c>
      <c r="CG36118"/>
      <c r="CI36118" s="378">
        <v>60310</v>
      </c>
    </row>
    <row r="36119" spans="82:87">
      <c r="CD36119" s="34" t="s">
        <v>39984</v>
      </c>
      <c r="CG36119"/>
      <c r="CI36119" s="378">
        <v>60310</v>
      </c>
    </row>
    <row r="36120" spans="82:87">
      <c r="CD36120" s="34" t="s">
        <v>39985</v>
      </c>
      <c r="CG36120"/>
      <c r="CI36120" s="378">
        <v>60310</v>
      </c>
    </row>
    <row r="36121" spans="82:87">
      <c r="CD36121" s="34" t="s">
        <v>39986</v>
      </c>
      <c r="CG36121"/>
      <c r="CI36121" s="378">
        <v>60310</v>
      </c>
    </row>
    <row r="36122" spans="82:87">
      <c r="CD36122" s="34" t="s">
        <v>39987</v>
      </c>
      <c r="CG36122"/>
      <c r="CI36122" s="378">
        <v>60310</v>
      </c>
    </row>
    <row r="36123" spans="82:87">
      <c r="CD36123" s="34" t="s">
        <v>39988</v>
      </c>
      <c r="CG36123"/>
      <c r="CI36123" s="378">
        <v>60310</v>
      </c>
    </row>
    <row r="36124" spans="82:87">
      <c r="CD36124" s="34" t="s">
        <v>39989</v>
      </c>
      <c r="CG36124"/>
      <c r="CI36124" s="378">
        <v>60310</v>
      </c>
    </row>
    <row r="36125" spans="82:87">
      <c r="CD36125" s="34" t="s">
        <v>39990</v>
      </c>
      <c r="CG36125"/>
      <c r="CI36125" s="378">
        <v>60310</v>
      </c>
    </row>
    <row r="36126" spans="82:87">
      <c r="CD36126" s="34" t="s">
        <v>39991</v>
      </c>
      <c r="CG36126"/>
      <c r="CI36126" s="378">
        <v>60310</v>
      </c>
    </row>
    <row r="36127" spans="82:87">
      <c r="CD36127" s="34" t="s">
        <v>39992</v>
      </c>
      <c r="CG36127"/>
      <c r="CI36127" s="378">
        <v>60310</v>
      </c>
    </row>
    <row r="36128" spans="82:87">
      <c r="CD36128" s="34" t="s">
        <v>39993</v>
      </c>
      <c r="CG36128"/>
      <c r="CI36128" s="378">
        <v>60310</v>
      </c>
    </row>
    <row r="36129" spans="82:87">
      <c r="CD36129" s="34" t="s">
        <v>39994</v>
      </c>
      <c r="CG36129"/>
      <c r="CI36129" s="378">
        <v>60310</v>
      </c>
    </row>
    <row r="36130" spans="82:87">
      <c r="CD36130" s="34" t="s">
        <v>39995</v>
      </c>
      <c r="CG36130"/>
      <c r="CI36130" s="378">
        <v>60310</v>
      </c>
    </row>
    <row r="36131" spans="82:87">
      <c r="CD36131" s="34" t="s">
        <v>39996</v>
      </c>
      <c r="CG36131"/>
      <c r="CI36131" s="378">
        <v>60310</v>
      </c>
    </row>
    <row r="36132" spans="82:87">
      <c r="CD36132" s="34" t="s">
        <v>39997</v>
      </c>
      <c r="CG36132"/>
      <c r="CI36132" s="378">
        <v>60310</v>
      </c>
    </row>
    <row r="36133" spans="82:87">
      <c r="CD36133" s="34" t="s">
        <v>39998</v>
      </c>
      <c r="CG36133"/>
      <c r="CI36133" s="378">
        <v>60310</v>
      </c>
    </row>
    <row r="36134" spans="82:87">
      <c r="CD36134" s="34" t="s">
        <v>39999</v>
      </c>
      <c r="CG36134"/>
      <c r="CI36134" s="378">
        <v>60310</v>
      </c>
    </row>
    <row r="36135" spans="82:87">
      <c r="CD36135" s="34" t="s">
        <v>40000</v>
      </c>
      <c r="CG36135"/>
      <c r="CI36135" s="378">
        <v>60310</v>
      </c>
    </row>
    <row r="36136" spans="82:87">
      <c r="CD36136" s="34" t="s">
        <v>40001</v>
      </c>
      <c r="CG36136"/>
      <c r="CI36136" s="378">
        <v>60310</v>
      </c>
    </row>
    <row r="36137" spans="82:87">
      <c r="CD36137" s="34" t="s">
        <v>40002</v>
      </c>
      <c r="CG36137"/>
      <c r="CI36137" s="378">
        <v>60310</v>
      </c>
    </row>
    <row r="36138" spans="82:87">
      <c r="CD36138" s="34" t="s">
        <v>40003</v>
      </c>
      <c r="CG36138"/>
      <c r="CI36138" s="378">
        <v>60310</v>
      </c>
    </row>
    <row r="36139" spans="82:87">
      <c r="CD36139" s="34" t="s">
        <v>40004</v>
      </c>
      <c r="CG36139"/>
      <c r="CI36139" s="378">
        <v>60310</v>
      </c>
    </row>
    <row r="36140" spans="82:87">
      <c r="CD36140" s="34" t="s">
        <v>40005</v>
      </c>
      <c r="CG36140"/>
      <c r="CI36140" s="378">
        <v>60311</v>
      </c>
    </row>
    <row r="36141" spans="82:87">
      <c r="CD36141" s="34" t="s">
        <v>40006</v>
      </c>
      <c r="CG36141"/>
      <c r="CI36141" s="378">
        <v>60312</v>
      </c>
    </row>
    <row r="36142" spans="82:87">
      <c r="CD36142" s="34" t="s">
        <v>40007</v>
      </c>
      <c r="CG36142"/>
      <c r="CI36142" s="378">
        <v>60313</v>
      </c>
    </row>
    <row r="36143" spans="82:87">
      <c r="CD36143" s="34" t="s">
        <v>40008</v>
      </c>
      <c r="CG36143"/>
      <c r="CI36143" s="378">
        <v>60314</v>
      </c>
    </row>
    <row r="36144" spans="82:87">
      <c r="CD36144" s="34" t="s">
        <v>40009</v>
      </c>
      <c r="CG36144"/>
      <c r="CI36144" s="378">
        <v>60315</v>
      </c>
    </row>
    <row r="36145" spans="82:87">
      <c r="CD36145" s="34" t="s">
        <v>40010</v>
      </c>
      <c r="CG36145"/>
      <c r="CI36145" s="378">
        <v>60316</v>
      </c>
    </row>
    <row r="36146" spans="82:87">
      <c r="CD36146" s="34" t="s">
        <v>40011</v>
      </c>
      <c r="CG36146"/>
      <c r="CI36146" s="378">
        <v>60317</v>
      </c>
    </row>
    <row r="36147" spans="82:87">
      <c r="CD36147" s="34" t="s">
        <v>40012</v>
      </c>
      <c r="CG36147"/>
      <c r="CI36147" s="378">
        <v>60318</v>
      </c>
    </row>
    <row r="36148" spans="82:87">
      <c r="CD36148" s="34" t="s">
        <v>40013</v>
      </c>
      <c r="CG36148"/>
      <c r="CI36148" s="378">
        <v>60319</v>
      </c>
    </row>
    <row r="36149" spans="82:87">
      <c r="CD36149" s="34" t="s">
        <v>40014</v>
      </c>
      <c r="CG36149"/>
      <c r="CI36149" s="378">
        <v>60320</v>
      </c>
    </row>
    <row r="36150" spans="82:87">
      <c r="CD36150" s="34" t="s">
        <v>40015</v>
      </c>
      <c r="CG36150"/>
      <c r="CI36150" s="378">
        <v>60320</v>
      </c>
    </row>
    <row r="36151" spans="82:87">
      <c r="CD36151" s="34" t="s">
        <v>40016</v>
      </c>
      <c r="CG36151"/>
      <c r="CI36151" s="378">
        <v>60320</v>
      </c>
    </row>
    <row r="36152" spans="82:87">
      <c r="CD36152" s="34" t="s">
        <v>40017</v>
      </c>
      <c r="CG36152"/>
      <c r="CI36152" s="378">
        <v>60320</v>
      </c>
    </row>
    <row r="36153" spans="82:87">
      <c r="CD36153" s="34" t="s">
        <v>40018</v>
      </c>
      <c r="CG36153"/>
      <c r="CI36153" s="378">
        <v>60321</v>
      </c>
    </row>
    <row r="36154" spans="82:87">
      <c r="CD36154" s="34" t="s">
        <v>40019</v>
      </c>
      <c r="CG36154"/>
      <c r="CI36154" s="378">
        <v>60322</v>
      </c>
    </row>
    <row r="36155" spans="82:87">
      <c r="CD36155" s="34" t="s">
        <v>40020</v>
      </c>
      <c r="CG36155"/>
      <c r="CI36155" s="378">
        <v>60323</v>
      </c>
    </row>
    <row r="36156" spans="82:87">
      <c r="CD36156" s="34" t="s">
        <v>40021</v>
      </c>
      <c r="CG36156"/>
      <c r="CI36156" s="378">
        <v>60324</v>
      </c>
    </row>
    <row r="36157" spans="82:87">
      <c r="CD36157" s="34" t="s">
        <v>40022</v>
      </c>
      <c r="CG36157"/>
      <c r="CI36157" s="378">
        <v>60325</v>
      </c>
    </row>
    <row r="36158" spans="82:87">
      <c r="CD36158" s="34" t="s">
        <v>40023</v>
      </c>
      <c r="CG36158"/>
      <c r="CI36158" s="378">
        <v>60326</v>
      </c>
    </row>
    <row r="36159" spans="82:87">
      <c r="CD36159" s="34" t="s">
        <v>40024</v>
      </c>
      <c r="CG36159"/>
      <c r="CI36159" s="378">
        <v>60327</v>
      </c>
    </row>
    <row r="36160" spans="82:87">
      <c r="CD36160" s="34" t="s">
        <v>40025</v>
      </c>
      <c r="CG36160"/>
      <c r="CI36160" s="378">
        <v>60328</v>
      </c>
    </row>
    <row r="36161" spans="82:87">
      <c r="CD36161" s="34" t="s">
        <v>40026</v>
      </c>
      <c r="CG36161"/>
      <c r="CI36161" s="378">
        <v>60329</v>
      </c>
    </row>
    <row r="36162" spans="82:87">
      <c r="CD36162" s="34" t="s">
        <v>40027</v>
      </c>
      <c r="CG36162"/>
      <c r="CI36162" s="378">
        <v>60330</v>
      </c>
    </row>
    <row r="36163" spans="82:87">
      <c r="CD36163" s="34" t="s">
        <v>40028</v>
      </c>
      <c r="CG36163"/>
      <c r="CI36163" s="378">
        <v>60330</v>
      </c>
    </row>
    <row r="36164" spans="82:87">
      <c r="CD36164" s="34" t="s">
        <v>40029</v>
      </c>
      <c r="CG36164"/>
      <c r="CI36164" s="378">
        <v>60330</v>
      </c>
    </row>
    <row r="36165" spans="82:87">
      <c r="CD36165" s="34" t="s">
        <v>40030</v>
      </c>
      <c r="CG36165"/>
      <c r="CI36165" s="378">
        <v>60330</v>
      </c>
    </row>
    <row r="36166" spans="82:87">
      <c r="CD36166" s="34" t="s">
        <v>40031</v>
      </c>
      <c r="CG36166"/>
      <c r="CI36166" s="378">
        <v>60331</v>
      </c>
    </row>
    <row r="36167" spans="82:87">
      <c r="CD36167" s="34" t="s">
        <v>40032</v>
      </c>
      <c r="CG36167"/>
      <c r="CI36167" s="378">
        <v>60332</v>
      </c>
    </row>
    <row r="36168" spans="82:87">
      <c r="CD36168" s="34" t="s">
        <v>40033</v>
      </c>
      <c r="CG36168"/>
      <c r="CI36168" s="378">
        <v>60333</v>
      </c>
    </row>
    <row r="36169" spans="82:87">
      <c r="CD36169" s="34" t="s">
        <v>40034</v>
      </c>
      <c r="CG36169"/>
      <c r="CI36169" s="378">
        <v>60334</v>
      </c>
    </row>
    <row r="36170" spans="82:87">
      <c r="CD36170" s="34" t="s">
        <v>40035</v>
      </c>
      <c r="CG36170"/>
      <c r="CI36170" s="378">
        <v>60335</v>
      </c>
    </row>
    <row r="36171" spans="82:87">
      <c r="CD36171" s="34" t="s">
        <v>40036</v>
      </c>
      <c r="CG36171"/>
      <c r="CI36171" s="378">
        <v>60336</v>
      </c>
    </row>
    <row r="36172" spans="82:87">
      <c r="CD36172" s="34" t="s">
        <v>40037</v>
      </c>
      <c r="CG36172"/>
      <c r="CI36172" s="378">
        <v>60337</v>
      </c>
    </row>
    <row r="36173" spans="82:87">
      <c r="CD36173" s="34" t="s">
        <v>40038</v>
      </c>
      <c r="CG36173"/>
      <c r="CI36173" s="378">
        <v>60338</v>
      </c>
    </row>
    <row r="36174" spans="82:87">
      <c r="CD36174" s="34" t="s">
        <v>40039</v>
      </c>
      <c r="CG36174"/>
      <c r="CI36174" s="378">
        <v>60339</v>
      </c>
    </row>
    <row r="36175" spans="82:87">
      <c r="CD36175" s="34" t="s">
        <v>40040</v>
      </c>
      <c r="CG36175"/>
      <c r="CI36175" s="378">
        <v>60340</v>
      </c>
    </row>
    <row r="36176" spans="82:87">
      <c r="CD36176" s="34" t="s">
        <v>40041</v>
      </c>
      <c r="CG36176"/>
      <c r="CI36176" s="378">
        <v>60340</v>
      </c>
    </row>
    <row r="36177" spans="82:87">
      <c r="CD36177" s="34" t="s">
        <v>40042</v>
      </c>
      <c r="CG36177"/>
      <c r="CI36177" s="378">
        <v>60350</v>
      </c>
    </row>
    <row r="36178" spans="82:87">
      <c r="CD36178" s="34" t="s">
        <v>40043</v>
      </c>
      <c r="CG36178"/>
      <c r="CI36178" s="378">
        <v>60350</v>
      </c>
    </row>
    <row r="36179" spans="82:87">
      <c r="CD36179" s="34" t="s">
        <v>40044</v>
      </c>
      <c r="CG36179"/>
      <c r="CI36179" s="378">
        <v>60350</v>
      </c>
    </row>
    <row r="36180" spans="82:87">
      <c r="CD36180" s="34" t="s">
        <v>40045</v>
      </c>
      <c r="CG36180"/>
      <c r="CI36180" s="378">
        <v>60350</v>
      </c>
    </row>
    <row r="36181" spans="82:87">
      <c r="CD36181" s="34" t="s">
        <v>40046</v>
      </c>
      <c r="CG36181"/>
      <c r="CI36181" s="378">
        <v>60350</v>
      </c>
    </row>
    <row r="36182" spans="82:87">
      <c r="CD36182" s="34" t="s">
        <v>40047</v>
      </c>
      <c r="CG36182"/>
      <c r="CI36182" s="378">
        <v>60350</v>
      </c>
    </row>
    <row r="36183" spans="82:87">
      <c r="CD36183" s="34" t="s">
        <v>40048</v>
      </c>
      <c r="CG36183"/>
      <c r="CI36183" s="378">
        <v>60350</v>
      </c>
    </row>
    <row r="36184" spans="82:87">
      <c r="CD36184" s="34" t="s">
        <v>40049</v>
      </c>
      <c r="CG36184"/>
      <c r="CI36184" s="378">
        <v>60350</v>
      </c>
    </row>
    <row r="36185" spans="82:87">
      <c r="CD36185" s="34" t="s">
        <v>40050</v>
      </c>
      <c r="CG36185"/>
      <c r="CI36185" s="378">
        <v>60350</v>
      </c>
    </row>
    <row r="36186" spans="82:87">
      <c r="CD36186" s="34" t="s">
        <v>40051</v>
      </c>
      <c r="CG36186"/>
      <c r="CI36186" s="378">
        <v>60350</v>
      </c>
    </row>
    <row r="36187" spans="82:87">
      <c r="CD36187" s="34" t="s">
        <v>40052</v>
      </c>
      <c r="CG36187"/>
      <c r="CI36187" s="378">
        <v>60350</v>
      </c>
    </row>
    <row r="36188" spans="82:87">
      <c r="CD36188" s="34" t="s">
        <v>40053</v>
      </c>
      <c r="CG36188"/>
      <c r="CI36188" s="378">
        <v>60350</v>
      </c>
    </row>
    <row r="36189" spans="82:87">
      <c r="CD36189" s="34" t="s">
        <v>40054</v>
      </c>
      <c r="CG36189"/>
      <c r="CI36189" s="378">
        <v>60350</v>
      </c>
    </row>
    <row r="36190" spans="82:87">
      <c r="CD36190" s="34" t="s">
        <v>40055</v>
      </c>
      <c r="CG36190"/>
      <c r="CI36190" s="378">
        <v>60350</v>
      </c>
    </row>
    <row r="36191" spans="82:87">
      <c r="CD36191" s="34" t="s">
        <v>40056</v>
      </c>
      <c r="CG36191"/>
      <c r="CI36191" s="378">
        <v>60350</v>
      </c>
    </row>
    <row r="36192" spans="82:87">
      <c r="CD36192" s="34" t="s">
        <v>40057</v>
      </c>
      <c r="CG36192"/>
      <c r="CI36192" s="378">
        <v>60350</v>
      </c>
    </row>
    <row r="36193" spans="82:87">
      <c r="CD36193" s="34" t="s">
        <v>40058</v>
      </c>
      <c r="CG36193"/>
      <c r="CI36193" s="378">
        <v>60350</v>
      </c>
    </row>
    <row r="36194" spans="82:87">
      <c r="CD36194" s="34" t="s">
        <v>40059</v>
      </c>
      <c r="CG36194"/>
      <c r="CI36194" s="378">
        <v>60350</v>
      </c>
    </row>
    <row r="36195" spans="82:87">
      <c r="CD36195" s="34" t="s">
        <v>40060</v>
      </c>
      <c r="CG36195"/>
      <c r="CI36195" s="378">
        <v>60360</v>
      </c>
    </row>
    <row r="36196" spans="82:87">
      <c r="CD36196" s="34" t="s">
        <v>40061</v>
      </c>
      <c r="CG36196"/>
      <c r="CI36196" s="378">
        <v>60360</v>
      </c>
    </row>
    <row r="36197" spans="82:87">
      <c r="CD36197" s="34" t="s">
        <v>40062</v>
      </c>
      <c r="CG36197"/>
      <c r="CI36197" s="378">
        <v>60360</v>
      </c>
    </row>
    <row r="36198" spans="82:87">
      <c r="CD36198" s="34" t="s">
        <v>40063</v>
      </c>
      <c r="CG36198"/>
      <c r="CI36198" s="378">
        <v>60360</v>
      </c>
    </row>
    <row r="36199" spans="82:87">
      <c r="CD36199" s="34" t="s">
        <v>40064</v>
      </c>
      <c r="CG36199"/>
      <c r="CI36199" s="378">
        <v>60360</v>
      </c>
    </row>
    <row r="36200" spans="82:87">
      <c r="CD36200" s="34" t="s">
        <v>40065</v>
      </c>
      <c r="CG36200"/>
      <c r="CI36200" s="378">
        <v>60360</v>
      </c>
    </row>
    <row r="36201" spans="82:87">
      <c r="CD36201" s="34" t="s">
        <v>40066</v>
      </c>
      <c r="CG36201"/>
      <c r="CI36201" s="378">
        <v>60360</v>
      </c>
    </row>
    <row r="36202" spans="82:87">
      <c r="CD36202" s="34" t="s">
        <v>40067</v>
      </c>
      <c r="CG36202"/>
      <c r="CI36202" s="378">
        <v>60360</v>
      </c>
    </row>
    <row r="36203" spans="82:87">
      <c r="CD36203" s="34" t="s">
        <v>40068</v>
      </c>
      <c r="CG36203"/>
      <c r="CI36203" s="378">
        <v>60360</v>
      </c>
    </row>
    <row r="36204" spans="82:87">
      <c r="CD36204" s="34" t="s">
        <v>40069</v>
      </c>
      <c r="CG36204"/>
      <c r="CI36204" s="378">
        <v>60360</v>
      </c>
    </row>
    <row r="36205" spans="82:87">
      <c r="CD36205" s="34" t="s">
        <v>40070</v>
      </c>
      <c r="CG36205"/>
      <c r="CI36205" s="378">
        <v>60360</v>
      </c>
    </row>
    <row r="36206" spans="82:87">
      <c r="CD36206" s="34" t="s">
        <v>40071</v>
      </c>
      <c r="CG36206"/>
      <c r="CI36206" s="378">
        <v>60360</v>
      </c>
    </row>
    <row r="36207" spans="82:87">
      <c r="CD36207" s="34" t="s">
        <v>40072</v>
      </c>
      <c r="CG36207"/>
      <c r="CI36207" s="378">
        <v>60360</v>
      </c>
    </row>
    <row r="36208" spans="82:87">
      <c r="CD36208" s="34" t="s">
        <v>40073</v>
      </c>
      <c r="CG36208"/>
      <c r="CI36208" s="378">
        <v>60360</v>
      </c>
    </row>
    <row r="36209" spans="82:87">
      <c r="CD36209" s="34" t="s">
        <v>40074</v>
      </c>
      <c r="CG36209"/>
      <c r="CI36209" s="378">
        <v>60360</v>
      </c>
    </row>
    <row r="36210" spans="82:87">
      <c r="CD36210" s="34" t="s">
        <v>40075</v>
      </c>
      <c r="CG36210"/>
      <c r="CI36210" s="378">
        <v>60370</v>
      </c>
    </row>
    <row r="36211" spans="82:87">
      <c r="CD36211" s="34" t="s">
        <v>40076</v>
      </c>
      <c r="CG36211"/>
      <c r="CI36211" s="378">
        <v>60370</v>
      </c>
    </row>
    <row r="36212" spans="82:87">
      <c r="CD36212" s="34" t="s">
        <v>40077</v>
      </c>
      <c r="CG36212"/>
      <c r="CI36212" s="378">
        <v>60370</v>
      </c>
    </row>
    <row r="36213" spans="82:87">
      <c r="CD36213" s="34" t="s">
        <v>40078</v>
      </c>
      <c r="CG36213"/>
      <c r="CI36213" s="378">
        <v>60380</v>
      </c>
    </row>
    <row r="36214" spans="82:87">
      <c r="CD36214" s="34" t="s">
        <v>40079</v>
      </c>
      <c r="CG36214"/>
      <c r="CI36214" s="378">
        <v>60380</v>
      </c>
    </row>
    <row r="36215" spans="82:87">
      <c r="CD36215" s="34" t="s">
        <v>40080</v>
      </c>
      <c r="CG36215"/>
      <c r="CI36215" s="378">
        <v>60380</v>
      </c>
    </row>
    <row r="36216" spans="82:87">
      <c r="CD36216" s="34" t="s">
        <v>40081</v>
      </c>
      <c r="CG36216"/>
      <c r="CI36216" s="378">
        <v>60380</v>
      </c>
    </row>
    <row r="36217" spans="82:87">
      <c r="CD36217" s="34" t="s">
        <v>40082</v>
      </c>
      <c r="CG36217"/>
      <c r="CI36217" s="378">
        <v>60380</v>
      </c>
    </row>
    <row r="36218" spans="82:87">
      <c r="CD36218" s="34" t="s">
        <v>40083</v>
      </c>
      <c r="CG36218"/>
      <c r="CI36218" s="378">
        <v>60380</v>
      </c>
    </row>
    <row r="36219" spans="82:87">
      <c r="CD36219" s="34" t="s">
        <v>40084</v>
      </c>
      <c r="CG36219"/>
      <c r="CI36219" s="378">
        <v>60380</v>
      </c>
    </row>
    <row r="36220" spans="82:87">
      <c r="CD36220" s="34" t="s">
        <v>40085</v>
      </c>
      <c r="CG36220"/>
      <c r="CI36220" s="378">
        <v>60380</v>
      </c>
    </row>
    <row r="36221" spans="82:87">
      <c r="CD36221" s="34" t="s">
        <v>40086</v>
      </c>
      <c r="CG36221"/>
      <c r="CI36221" s="378">
        <v>60380</v>
      </c>
    </row>
    <row r="36222" spans="82:87">
      <c r="CD36222" s="34" t="s">
        <v>40087</v>
      </c>
      <c r="CG36222"/>
      <c r="CI36222" s="378">
        <v>60380</v>
      </c>
    </row>
    <row r="36223" spans="82:87">
      <c r="CD36223" s="34" t="s">
        <v>40088</v>
      </c>
      <c r="CG36223"/>
      <c r="CI36223" s="378">
        <v>60380</v>
      </c>
    </row>
    <row r="36224" spans="82:87">
      <c r="CD36224" s="34" t="s">
        <v>40089</v>
      </c>
      <c r="CG36224"/>
      <c r="CI36224" s="378">
        <v>60380</v>
      </c>
    </row>
    <row r="36225" spans="82:87">
      <c r="CD36225" s="34" t="s">
        <v>40090</v>
      </c>
      <c r="CG36225"/>
      <c r="CI36225" s="378">
        <v>60380</v>
      </c>
    </row>
    <row r="36226" spans="82:87">
      <c r="CD36226" s="34" t="s">
        <v>40091</v>
      </c>
      <c r="CG36226"/>
      <c r="CI36226" s="378">
        <v>60380</v>
      </c>
    </row>
    <row r="36227" spans="82:87">
      <c r="CD36227" s="34" t="s">
        <v>40092</v>
      </c>
      <c r="CG36227"/>
      <c r="CI36227" s="378">
        <v>60380</v>
      </c>
    </row>
    <row r="36228" spans="82:87">
      <c r="CD36228" s="34" t="s">
        <v>40093</v>
      </c>
      <c r="CG36228"/>
      <c r="CI36228" s="378">
        <v>60380</v>
      </c>
    </row>
    <row r="36229" spans="82:87">
      <c r="CD36229" s="34" t="s">
        <v>40094</v>
      </c>
      <c r="CG36229"/>
      <c r="CI36229" s="378">
        <v>60380</v>
      </c>
    </row>
    <row r="36230" spans="82:87">
      <c r="CD36230" s="34" t="s">
        <v>40095</v>
      </c>
      <c r="CG36230"/>
      <c r="CI36230" s="378">
        <v>60380</v>
      </c>
    </row>
    <row r="36231" spans="82:87">
      <c r="CD36231" s="34" t="s">
        <v>40096</v>
      </c>
      <c r="CG36231"/>
      <c r="CI36231" s="378">
        <v>60380</v>
      </c>
    </row>
    <row r="36232" spans="82:87">
      <c r="CD36232" s="34" t="s">
        <v>40097</v>
      </c>
      <c r="CG36232"/>
      <c r="CI36232" s="378">
        <v>60380</v>
      </c>
    </row>
    <row r="36233" spans="82:87">
      <c r="CD36233" s="34" t="s">
        <v>40098</v>
      </c>
      <c r="CG36233"/>
      <c r="CI36233" s="378">
        <v>60390</v>
      </c>
    </row>
    <row r="36234" spans="82:87">
      <c r="CD36234" s="34" t="s">
        <v>40099</v>
      </c>
      <c r="CG36234"/>
      <c r="CI36234" s="378">
        <v>60390</v>
      </c>
    </row>
    <row r="36235" spans="82:87">
      <c r="CD36235" s="34" t="s">
        <v>40100</v>
      </c>
      <c r="CG36235"/>
      <c r="CI36235" s="378">
        <v>60390</v>
      </c>
    </row>
    <row r="36236" spans="82:87">
      <c r="CD36236" s="34" t="s">
        <v>40101</v>
      </c>
      <c r="CG36236"/>
      <c r="CI36236" s="378">
        <v>60390</v>
      </c>
    </row>
    <row r="36237" spans="82:87">
      <c r="CD36237" s="34" t="s">
        <v>40102</v>
      </c>
      <c r="CG36237"/>
      <c r="CI36237" s="378">
        <v>60390</v>
      </c>
    </row>
    <row r="36238" spans="82:87">
      <c r="CD36238" s="34" t="s">
        <v>40103</v>
      </c>
      <c r="CG36238"/>
      <c r="CI36238" s="378">
        <v>60390</v>
      </c>
    </row>
    <row r="36239" spans="82:87">
      <c r="CD36239" s="34" t="s">
        <v>40104</v>
      </c>
      <c r="CG36239"/>
      <c r="CI36239" s="378">
        <v>60390</v>
      </c>
    </row>
    <row r="36240" spans="82:87">
      <c r="CD36240" s="34" t="s">
        <v>40105</v>
      </c>
      <c r="CG36240"/>
      <c r="CI36240" s="378">
        <v>60390</v>
      </c>
    </row>
    <row r="36241" spans="82:87">
      <c r="CD36241" s="34" t="s">
        <v>40106</v>
      </c>
      <c r="CG36241"/>
      <c r="CI36241" s="378">
        <v>60390</v>
      </c>
    </row>
    <row r="36242" spans="82:87">
      <c r="CD36242" s="34" t="s">
        <v>40107</v>
      </c>
      <c r="CG36242"/>
      <c r="CI36242" s="378">
        <v>60390</v>
      </c>
    </row>
    <row r="36243" spans="82:87">
      <c r="CD36243" s="34" t="s">
        <v>40108</v>
      </c>
      <c r="CG36243"/>
      <c r="CI36243" s="378">
        <v>60400</v>
      </c>
    </row>
    <row r="36244" spans="82:87">
      <c r="CD36244" s="34" t="s">
        <v>40109</v>
      </c>
      <c r="CG36244"/>
      <c r="CI36244" s="378">
        <v>60400</v>
      </c>
    </row>
    <row r="36245" spans="82:87">
      <c r="CD36245" s="34" t="s">
        <v>40110</v>
      </c>
      <c r="CG36245"/>
      <c r="CI36245" s="378">
        <v>60400</v>
      </c>
    </row>
    <row r="36246" spans="82:87">
      <c r="CD36246" s="34" t="s">
        <v>40111</v>
      </c>
      <c r="CG36246"/>
      <c r="CI36246" s="378">
        <v>60400</v>
      </c>
    </row>
    <row r="36247" spans="82:87">
      <c r="CD36247" s="34" t="s">
        <v>40112</v>
      </c>
      <c r="CG36247"/>
      <c r="CI36247" s="378">
        <v>60400</v>
      </c>
    </row>
    <row r="36248" spans="82:87">
      <c r="CD36248" s="34" t="s">
        <v>40113</v>
      </c>
      <c r="CG36248"/>
      <c r="CI36248" s="378">
        <v>60400</v>
      </c>
    </row>
    <row r="36249" spans="82:87">
      <c r="CD36249" s="34" t="s">
        <v>40114</v>
      </c>
      <c r="CG36249"/>
      <c r="CI36249" s="378">
        <v>60400</v>
      </c>
    </row>
    <row r="36250" spans="82:87">
      <c r="CD36250" s="34" t="s">
        <v>40115</v>
      </c>
      <c r="CG36250"/>
      <c r="CI36250" s="378">
        <v>60400</v>
      </c>
    </row>
    <row r="36251" spans="82:87">
      <c r="CD36251" s="34" t="s">
        <v>40116</v>
      </c>
      <c r="CG36251"/>
      <c r="CI36251" s="378">
        <v>60400</v>
      </c>
    </row>
    <row r="36252" spans="82:87">
      <c r="CD36252" s="34" t="s">
        <v>40117</v>
      </c>
      <c r="CG36252"/>
      <c r="CI36252" s="378">
        <v>60400</v>
      </c>
    </row>
    <row r="36253" spans="82:87">
      <c r="CD36253" s="34" t="s">
        <v>40118</v>
      </c>
      <c r="CG36253"/>
      <c r="CI36253" s="378">
        <v>60400</v>
      </c>
    </row>
    <row r="36254" spans="82:87">
      <c r="CD36254" s="34" t="s">
        <v>40119</v>
      </c>
      <c r="CG36254"/>
      <c r="CI36254" s="378">
        <v>60400</v>
      </c>
    </row>
    <row r="36255" spans="82:87">
      <c r="CD36255" s="34" t="s">
        <v>40120</v>
      </c>
      <c r="CG36255"/>
      <c r="CI36255" s="378">
        <v>60400</v>
      </c>
    </row>
    <row r="36256" spans="82:87">
      <c r="CD36256" s="34" t="s">
        <v>40121</v>
      </c>
      <c r="CG36256"/>
      <c r="CI36256" s="378">
        <v>60400</v>
      </c>
    </row>
    <row r="36257" spans="82:87">
      <c r="CD36257" s="34" t="s">
        <v>40122</v>
      </c>
      <c r="CG36257"/>
      <c r="CI36257" s="378">
        <v>60400</v>
      </c>
    </row>
    <row r="36258" spans="82:87">
      <c r="CD36258" s="34" t="s">
        <v>40123</v>
      </c>
      <c r="CG36258"/>
      <c r="CI36258" s="378">
        <v>60400</v>
      </c>
    </row>
    <row r="36259" spans="82:87">
      <c r="CD36259" s="34" t="s">
        <v>40124</v>
      </c>
      <c r="CG36259"/>
      <c r="CI36259" s="378">
        <v>60400</v>
      </c>
    </row>
    <row r="36260" spans="82:87">
      <c r="CD36260" s="34" t="s">
        <v>40125</v>
      </c>
      <c r="CG36260"/>
      <c r="CI36260" s="378">
        <v>60400</v>
      </c>
    </row>
    <row r="36261" spans="82:87">
      <c r="CD36261" s="34" t="s">
        <v>40126</v>
      </c>
      <c r="CG36261"/>
      <c r="CI36261" s="378">
        <v>60400</v>
      </c>
    </row>
    <row r="36262" spans="82:87">
      <c r="CD36262" s="34" t="s">
        <v>40127</v>
      </c>
      <c r="CG36262"/>
      <c r="CI36262" s="378">
        <v>60400</v>
      </c>
    </row>
    <row r="36263" spans="82:87">
      <c r="CD36263" s="34" t="s">
        <v>40128</v>
      </c>
      <c r="CG36263"/>
      <c r="CI36263" s="378">
        <v>60400</v>
      </c>
    </row>
    <row r="36264" spans="82:87">
      <c r="CD36264" s="34" t="s">
        <v>40129</v>
      </c>
      <c r="CG36264"/>
      <c r="CI36264" s="378">
        <v>60400</v>
      </c>
    </row>
    <row r="36265" spans="82:87">
      <c r="CD36265" s="34" t="s">
        <v>40130</v>
      </c>
      <c r="CG36265"/>
      <c r="CI36265" s="378">
        <v>60400</v>
      </c>
    </row>
    <row r="36266" spans="82:87">
      <c r="CD36266" s="34" t="s">
        <v>40131</v>
      </c>
      <c r="CG36266"/>
      <c r="CI36266" s="378">
        <v>60400</v>
      </c>
    </row>
    <row r="36267" spans="82:87">
      <c r="CD36267" s="34" t="s">
        <v>40132</v>
      </c>
      <c r="CG36267"/>
      <c r="CI36267" s="378">
        <v>60400</v>
      </c>
    </row>
    <row r="36268" spans="82:87">
      <c r="CD36268" s="34" t="s">
        <v>40133</v>
      </c>
      <c r="CG36268"/>
      <c r="CI36268" s="378">
        <v>60400</v>
      </c>
    </row>
    <row r="36269" spans="82:87">
      <c r="CD36269" s="34" t="s">
        <v>40134</v>
      </c>
      <c r="CG36269"/>
      <c r="CI36269" s="378">
        <v>60400</v>
      </c>
    </row>
    <row r="36270" spans="82:87">
      <c r="CD36270" s="34" t="s">
        <v>40135</v>
      </c>
      <c r="CG36270"/>
      <c r="CI36270" s="378">
        <v>60401</v>
      </c>
    </row>
    <row r="36271" spans="82:87">
      <c r="CD36271" s="34" t="s">
        <v>40136</v>
      </c>
      <c r="CG36271"/>
      <c r="CI36271" s="378">
        <v>60402</v>
      </c>
    </row>
    <row r="36272" spans="82:87">
      <c r="CD36272" s="34" t="s">
        <v>40137</v>
      </c>
      <c r="CG36272"/>
      <c r="CI36272" s="378">
        <v>60403</v>
      </c>
    </row>
    <row r="36273" spans="82:87">
      <c r="CD36273" s="34" t="s">
        <v>40138</v>
      </c>
      <c r="CG36273"/>
      <c r="CI36273" s="378">
        <v>60404</v>
      </c>
    </row>
    <row r="36274" spans="82:87">
      <c r="CD36274" s="34" t="s">
        <v>40139</v>
      </c>
      <c r="CG36274"/>
      <c r="CI36274" s="378">
        <v>60405</v>
      </c>
    </row>
    <row r="36275" spans="82:87">
      <c r="CD36275" s="34" t="s">
        <v>40140</v>
      </c>
      <c r="CG36275"/>
      <c r="CI36275" s="378">
        <v>60406</v>
      </c>
    </row>
    <row r="36276" spans="82:87">
      <c r="CD36276" s="34" t="s">
        <v>40141</v>
      </c>
      <c r="CG36276"/>
      <c r="CI36276" s="378">
        <v>60407</v>
      </c>
    </row>
    <row r="36277" spans="82:87">
      <c r="CD36277" s="34" t="s">
        <v>40142</v>
      </c>
      <c r="CG36277"/>
      <c r="CI36277" s="378">
        <v>60408</v>
      </c>
    </row>
    <row r="36278" spans="82:87">
      <c r="CD36278" s="34" t="s">
        <v>40143</v>
      </c>
      <c r="CG36278"/>
      <c r="CI36278" s="378">
        <v>60409</v>
      </c>
    </row>
    <row r="36279" spans="82:87">
      <c r="CD36279" s="34" t="s">
        <v>40144</v>
      </c>
      <c r="CG36279"/>
      <c r="CI36279" s="378">
        <v>60410</v>
      </c>
    </row>
    <row r="36280" spans="82:87">
      <c r="CD36280" s="34" t="s">
        <v>40145</v>
      </c>
      <c r="CG36280"/>
      <c r="CI36280" s="378">
        <v>60410</v>
      </c>
    </row>
    <row r="36281" spans="82:87">
      <c r="CD36281" s="34" t="s">
        <v>40146</v>
      </c>
      <c r="CG36281"/>
      <c r="CI36281" s="378">
        <v>60410</v>
      </c>
    </row>
    <row r="36282" spans="82:87">
      <c r="CD36282" s="34" t="s">
        <v>40147</v>
      </c>
      <c r="CG36282"/>
      <c r="CI36282" s="378">
        <v>60410</v>
      </c>
    </row>
    <row r="36283" spans="82:87">
      <c r="CD36283" s="34" t="s">
        <v>40148</v>
      </c>
      <c r="CG36283"/>
      <c r="CI36283" s="378">
        <v>60410</v>
      </c>
    </row>
    <row r="36284" spans="82:87">
      <c r="CD36284" s="34" t="s">
        <v>40149</v>
      </c>
      <c r="CG36284"/>
      <c r="CI36284" s="378">
        <v>60410</v>
      </c>
    </row>
    <row r="36285" spans="82:87">
      <c r="CD36285" s="34" t="s">
        <v>40150</v>
      </c>
      <c r="CG36285"/>
      <c r="CI36285" s="378">
        <v>60411</v>
      </c>
    </row>
    <row r="36286" spans="82:87">
      <c r="CD36286" s="34" t="s">
        <v>40151</v>
      </c>
      <c r="CG36286"/>
      <c r="CI36286" s="378">
        <v>60412</v>
      </c>
    </row>
    <row r="36287" spans="82:87">
      <c r="CD36287" s="34" t="s">
        <v>40152</v>
      </c>
      <c r="CG36287"/>
      <c r="CI36287" s="378">
        <v>60413</v>
      </c>
    </row>
    <row r="36288" spans="82:87">
      <c r="CD36288" s="34" t="s">
        <v>40153</v>
      </c>
      <c r="CG36288"/>
      <c r="CI36288" s="378">
        <v>60414</v>
      </c>
    </row>
    <row r="36289" spans="82:87">
      <c r="CD36289" s="34" t="s">
        <v>40154</v>
      </c>
      <c r="CG36289"/>
      <c r="CI36289" s="378">
        <v>60415</v>
      </c>
    </row>
    <row r="36290" spans="82:87">
      <c r="CD36290" s="34" t="s">
        <v>40155</v>
      </c>
      <c r="CG36290"/>
      <c r="CI36290" s="378">
        <v>60420</v>
      </c>
    </row>
    <row r="36291" spans="82:87">
      <c r="CD36291" s="34" t="s">
        <v>40156</v>
      </c>
      <c r="CG36291"/>
      <c r="CI36291" s="378">
        <v>60420</v>
      </c>
    </row>
    <row r="36292" spans="82:87">
      <c r="CD36292" s="34" t="s">
        <v>40157</v>
      </c>
      <c r="CG36292"/>
      <c r="CI36292" s="378">
        <v>60420</v>
      </c>
    </row>
    <row r="36293" spans="82:87">
      <c r="CD36293" s="34" t="s">
        <v>40158</v>
      </c>
      <c r="CG36293"/>
      <c r="CI36293" s="378">
        <v>60420</v>
      </c>
    </row>
    <row r="36294" spans="82:87">
      <c r="CD36294" s="34" t="s">
        <v>40159</v>
      </c>
      <c r="CG36294"/>
      <c r="CI36294" s="378">
        <v>60420</v>
      </c>
    </row>
    <row r="36295" spans="82:87">
      <c r="CD36295" s="34" t="s">
        <v>40160</v>
      </c>
      <c r="CG36295"/>
      <c r="CI36295" s="378">
        <v>60420</v>
      </c>
    </row>
    <row r="36296" spans="82:87">
      <c r="CD36296" s="34" t="s">
        <v>40161</v>
      </c>
      <c r="CG36296"/>
      <c r="CI36296" s="378">
        <v>60420</v>
      </c>
    </row>
    <row r="36297" spans="82:87">
      <c r="CD36297" s="34" t="s">
        <v>40162</v>
      </c>
      <c r="CG36297"/>
      <c r="CI36297" s="378">
        <v>60420</v>
      </c>
    </row>
    <row r="36298" spans="82:87">
      <c r="CD36298" s="34" t="s">
        <v>40163</v>
      </c>
      <c r="CG36298"/>
      <c r="CI36298" s="378">
        <v>60420</v>
      </c>
    </row>
    <row r="36299" spans="82:87">
      <c r="CD36299" s="34" t="s">
        <v>40164</v>
      </c>
      <c r="CG36299"/>
      <c r="CI36299" s="378">
        <v>60420</v>
      </c>
    </row>
    <row r="36300" spans="82:87">
      <c r="CD36300" s="34" t="s">
        <v>40165</v>
      </c>
      <c r="CG36300"/>
      <c r="CI36300" s="378">
        <v>60420</v>
      </c>
    </row>
    <row r="36301" spans="82:87">
      <c r="CD36301" s="34" t="s">
        <v>40166</v>
      </c>
      <c r="CG36301"/>
      <c r="CI36301" s="378">
        <v>60420</v>
      </c>
    </row>
    <row r="36302" spans="82:87">
      <c r="CD36302" s="34" t="s">
        <v>40167</v>
      </c>
      <c r="CG36302"/>
      <c r="CI36302" s="378">
        <v>60420</v>
      </c>
    </row>
    <row r="36303" spans="82:87">
      <c r="CD36303" s="34" t="s">
        <v>40168</v>
      </c>
      <c r="CG36303"/>
      <c r="CI36303" s="378">
        <v>60420</v>
      </c>
    </row>
    <row r="36304" spans="82:87">
      <c r="CD36304" s="34" t="s">
        <v>40169</v>
      </c>
      <c r="CG36304"/>
      <c r="CI36304" s="378">
        <v>60420</v>
      </c>
    </row>
    <row r="36305" spans="82:87">
      <c r="CD36305" s="34" t="s">
        <v>40170</v>
      </c>
      <c r="CG36305"/>
      <c r="CI36305" s="378">
        <v>60420</v>
      </c>
    </row>
    <row r="36306" spans="82:87">
      <c r="CD36306" s="34" t="s">
        <v>40171</v>
      </c>
      <c r="CG36306"/>
      <c r="CI36306" s="378">
        <v>60420</v>
      </c>
    </row>
    <row r="36307" spans="82:87">
      <c r="CD36307" s="34" t="s">
        <v>40172</v>
      </c>
      <c r="CG36307"/>
      <c r="CI36307" s="378">
        <v>60420</v>
      </c>
    </row>
    <row r="36308" spans="82:87">
      <c r="CD36308" s="34" t="s">
        <v>40173</v>
      </c>
      <c r="CG36308"/>
      <c r="CI36308" s="378">
        <v>60420</v>
      </c>
    </row>
    <row r="36309" spans="82:87">
      <c r="CD36309" s="34" t="s">
        <v>40174</v>
      </c>
      <c r="CG36309"/>
      <c r="CI36309" s="378">
        <v>60420</v>
      </c>
    </row>
    <row r="36310" spans="82:87">
      <c r="CD36310" s="34" t="s">
        <v>40175</v>
      </c>
      <c r="CG36310"/>
      <c r="CI36310" s="378">
        <v>60430</v>
      </c>
    </row>
    <row r="36311" spans="82:87">
      <c r="CD36311" s="34" t="s">
        <v>40176</v>
      </c>
      <c r="CG36311"/>
      <c r="CI36311" s="378">
        <v>60430</v>
      </c>
    </row>
    <row r="36312" spans="82:87">
      <c r="CD36312" s="34" t="s">
        <v>40177</v>
      </c>
      <c r="CG36312"/>
      <c r="CI36312" s="378">
        <v>60430</v>
      </c>
    </row>
    <row r="36313" spans="82:87">
      <c r="CD36313" s="34" t="s">
        <v>40178</v>
      </c>
      <c r="CG36313"/>
      <c r="CI36313" s="378">
        <v>60430</v>
      </c>
    </row>
    <row r="36314" spans="82:87">
      <c r="CD36314" s="34" t="s">
        <v>40179</v>
      </c>
      <c r="CG36314"/>
      <c r="CI36314" s="378">
        <v>60430</v>
      </c>
    </row>
    <row r="36315" spans="82:87">
      <c r="CD36315" s="34" t="s">
        <v>40180</v>
      </c>
      <c r="CG36315"/>
      <c r="CI36315" s="378">
        <v>60430</v>
      </c>
    </row>
    <row r="36316" spans="82:87">
      <c r="CD36316" s="34" t="s">
        <v>40181</v>
      </c>
      <c r="CG36316"/>
      <c r="CI36316" s="378">
        <v>60430</v>
      </c>
    </row>
    <row r="36317" spans="82:87">
      <c r="CD36317" s="34" t="s">
        <v>40182</v>
      </c>
      <c r="CG36317"/>
      <c r="CI36317" s="378">
        <v>60430</v>
      </c>
    </row>
    <row r="36318" spans="82:87">
      <c r="CD36318" s="34" t="s">
        <v>40183</v>
      </c>
      <c r="CG36318"/>
      <c r="CI36318" s="378">
        <v>60431</v>
      </c>
    </row>
    <row r="36319" spans="82:87">
      <c r="CD36319" s="34" t="s">
        <v>40184</v>
      </c>
      <c r="CG36319"/>
      <c r="CI36319" s="378">
        <v>60432</v>
      </c>
    </row>
    <row r="36320" spans="82:87">
      <c r="CD36320" s="34" t="s">
        <v>40185</v>
      </c>
      <c r="CG36320"/>
      <c r="CI36320" s="378">
        <v>60433</v>
      </c>
    </row>
    <row r="36321" spans="82:87">
      <c r="CD36321" s="34" t="s">
        <v>40186</v>
      </c>
      <c r="CG36321"/>
      <c r="CI36321" s="378">
        <v>60434</v>
      </c>
    </row>
    <row r="36322" spans="82:87">
      <c r="CD36322" s="34" t="s">
        <v>40187</v>
      </c>
      <c r="CG36322"/>
      <c r="CI36322" s="378">
        <v>60435</v>
      </c>
    </row>
    <row r="36323" spans="82:87">
      <c r="CD36323" s="34" t="s">
        <v>40188</v>
      </c>
      <c r="CG36323"/>
      <c r="CI36323" s="378">
        <v>60436</v>
      </c>
    </row>
    <row r="36324" spans="82:87">
      <c r="CD36324" s="34" t="s">
        <v>40189</v>
      </c>
      <c r="CG36324"/>
      <c r="CI36324" s="378">
        <v>60437</v>
      </c>
    </row>
    <row r="36325" spans="82:87">
      <c r="CD36325" s="34" t="s">
        <v>40190</v>
      </c>
      <c r="CG36325"/>
      <c r="CI36325" s="378">
        <v>60438</v>
      </c>
    </row>
    <row r="36326" spans="82:87">
      <c r="CD36326" s="34" t="s">
        <v>40191</v>
      </c>
      <c r="CG36326"/>
      <c r="CI36326" s="378">
        <v>60439</v>
      </c>
    </row>
    <row r="36327" spans="82:87">
      <c r="CD36327" s="34" t="s">
        <v>40192</v>
      </c>
      <c r="CG36327"/>
      <c r="CI36327" s="378">
        <v>60440</v>
      </c>
    </row>
    <row r="36328" spans="82:87">
      <c r="CD36328" s="34" t="s">
        <v>40193</v>
      </c>
      <c r="CG36328"/>
      <c r="CI36328" s="378">
        <v>60440</v>
      </c>
    </row>
    <row r="36329" spans="82:87">
      <c r="CD36329" s="34" t="s">
        <v>40194</v>
      </c>
      <c r="CG36329"/>
      <c r="CI36329" s="378">
        <v>60440</v>
      </c>
    </row>
    <row r="36330" spans="82:87">
      <c r="CD36330" s="34" t="s">
        <v>40195</v>
      </c>
      <c r="CG36330"/>
      <c r="CI36330" s="378">
        <v>60440</v>
      </c>
    </row>
    <row r="36331" spans="82:87">
      <c r="CD36331" s="34" t="s">
        <v>40196</v>
      </c>
      <c r="CG36331"/>
      <c r="CI36331" s="378">
        <v>60440</v>
      </c>
    </row>
    <row r="36332" spans="82:87">
      <c r="CD36332" s="34" t="s">
        <v>40197</v>
      </c>
      <c r="CG36332"/>
      <c r="CI36332" s="378">
        <v>60440</v>
      </c>
    </row>
    <row r="36333" spans="82:87">
      <c r="CD36333" s="34" t="s">
        <v>40198</v>
      </c>
      <c r="CG36333"/>
      <c r="CI36333" s="378">
        <v>60440</v>
      </c>
    </row>
    <row r="36334" spans="82:87">
      <c r="CD36334" s="34" t="s">
        <v>40199</v>
      </c>
      <c r="CG36334"/>
      <c r="CI36334" s="378">
        <v>60440</v>
      </c>
    </row>
    <row r="36335" spans="82:87">
      <c r="CD36335" s="34" t="s">
        <v>40200</v>
      </c>
      <c r="CG36335"/>
      <c r="CI36335" s="378">
        <v>60451</v>
      </c>
    </row>
    <row r="36336" spans="82:87">
      <c r="CD36336" s="34" t="s">
        <v>40201</v>
      </c>
      <c r="CG36336"/>
      <c r="CI36336" s="378">
        <v>60452</v>
      </c>
    </row>
    <row r="36337" spans="82:87">
      <c r="CD36337" s="34" t="s">
        <v>40202</v>
      </c>
      <c r="CG36337"/>
      <c r="CI36337" s="378">
        <v>60453</v>
      </c>
    </row>
    <row r="36338" spans="82:87">
      <c r="CD36338" s="34" t="s">
        <v>40203</v>
      </c>
      <c r="CG36338"/>
      <c r="CI36338" s="378">
        <v>60454</v>
      </c>
    </row>
    <row r="36339" spans="82:87">
      <c r="CD36339" s="34" t="s">
        <v>40204</v>
      </c>
      <c r="CG36339"/>
      <c r="CI36339" s="378">
        <v>60455</v>
      </c>
    </row>
    <row r="36340" spans="82:87">
      <c r="CD36340" s="34" t="s">
        <v>40205</v>
      </c>
      <c r="CG36340"/>
      <c r="CI36340" s="378">
        <v>60456</v>
      </c>
    </row>
    <row r="36341" spans="82:87">
      <c r="CD36341" s="34" t="s">
        <v>40206</v>
      </c>
      <c r="CG36341"/>
      <c r="CI36341" s="378">
        <v>60457</v>
      </c>
    </row>
    <row r="36342" spans="82:87">
      <c r="CD36342" s="34" t="s">
        <v>40207</v>
      </c>
      <c r="CG36342"/>
      <c r="CI36342" s="378">
        <v>60458</v>
      </c>
    </row>
    <row r="36343" spans="82:87">
      <c r="CD36343" s="34" t="s">
        <v>40208</v>
      </c>
      <c r="CG36343"/>
      <c r="CI36343" s="378">
        <v>60459</v>
      </c>
    </row>
    <row r="36344" spans="82:87">
      <c r="CD36344" s="34" t="s">
        <v>40209</v>
      </c>
      <c r="CG36344"/>
      <c r="CI36344" s="378">
        <v>60460</v>
      </c>
    </row>
    <row r="36345" spans="82:87">
      <c r="CD36345" s="34" t="s">
        <v>40210</v>
      </c>
      <c r="CG36345"/>
      <c r="CI36345" s="378">
        <v>60460</v>
      </c>
    </row>
    <row r="36346" spans="82:87">
      <c r="CD36346" s="34" t="s">
        <v>40211</v>
      </c>
      <c r="CG36346"/>
      <c r="CI36346" s="378">
        <v>60471</v>
      </c>
    </row>
    <row r="36347" spans="82:87">
      <c r="CD36347" s="34" t="s">
        <v>40212</v>
      </c>
      <c r="CG36347"/>
      <c r="CI36347" s="378">
        <v>60472</v>
      </c>
    </row>
    <row r="36348" spans="82:87">
      <c r="CD36348" s="34" t="s">
        <v>40213</v>
      </c>
      <c r="CG36348"/>
      <c r="CI36348" s="378">
        <v>60473</v>
      </c>
    </row>
    <row r="36349" spans="82:87">
      <c r="CD36349" s="34" t="s">
        <v>40214</v>
      </c>
      <c r="CG36349"/>
      <c r="CI36349" s="378">
        <v>60474</v>
      </c>
    </row>
    <row r="36350" spans="82:87">
      <c r="CD36350" s="34" t="s">
        <v>40215</v>
      </c>
      <c r="CG36350"/>
      <c r="CI36350" s="378">
        <v>60475</v>
      </c>
    </row>
    <row r="36351" spans="82:87">
      <c r="CD36351" s="34" t="s">
        <v>40216</v>
      </c>
      <c r="CG36351"/>
      <c r="CI36351" s="378">
        <v>60476</v>
      </c>
    </row>
    <row r="36352" spans="82:87">
      <c r="CD36352" s="34" t="s">
        <v>40217</v>
      </c>
      <c r="CG36352"/>
      <c r="CI36352" s="378">
        <v>60477</v>
      </c>
    </row>
    <row r="36353" spans="82:87">
      <c r="CD36353" s="34" t="s">
        <v>40218</v>
      </c>
      <c r="CG36353"/>
      <c r="CI36353" s="378">
        <v>60480</v>
      </c>
    </row>
    <row r="36354" spans="82:87">
      <c r="CD36354" s="34" t="s">
        <v>40219</v>
      </c>
      <c r="CG36354"/>
      <c r="CI36354" s="378">
        <v>60480</v>
      </c>
    </row>
    <row r="36355" spans="82:87">
      <c r="CD36355" s="34" t="s">
        <v>40220</v>
      </c>
      <c r="CG36355"/>
      <c r="CI36355" s="378">
        <v>60480</v>
      </c>
    </row>
    <row r="36356" spans="82:87">
      <c r="CD36356" s="34" t="s">
        <v>40221</v>
      </c>
      <c r="CG36356"/>
      <c r="CI36356" s="378">
        <v>60480</v>
      </c>
    </row>
    <row r="36357" spans="82:87">
      <c r="CD36357" s="34" t="s">
        <v>40222</v>
      </c>
      <c r="CG36357"/>
      <c r="CI36357" s="378">
        <v>60480</v>
      </c>
    </row>
    <row r="36358" spans="82:87">
      <c r="CD36358" s="34" t="s">
        <v>40223</v>
      </c>
      <c r="CG36358"/>
      <c r="CI36358" s="378">
        <v>60480</v>
      </c>
    </row>
    <row r="36359" spans="82:87">
      <c r="CD36359" s="34" t="s">
        <v>40224</v>
      </c>
      <c r="CG36359"/>
      <c r="CI36359" s="378">
        <v>60480</v>
      </c>
    </row>
    <row r="36360" spans="82:87">
      <c r="CD36360" s="34" t="s">
        <v>40225</v>
      </c>
      <c r="CG36360"/>
      <c r="CI36360" s="378">
        <v>60480</v>
      </c>
    </row>
    <row r="36361" spans="82:87">
      <c r="CD36361" s="34" t="s">
        <v>40226</v>
      </c>
      <c r="CG36361"/>
      <c r="CI36361" s="378">
        <v>60480</v>
      </c>
    </row>
    <row r="36362" spans="82:87">
      <c r="CD36362" s="34" t="s">
        <v>40227</v>
      </c>
      <c r="CG36362"/>
      <c r="CI36362" s="378">
        <v>60480</v>
      </c>
    </row>
    <row r="36363" spans="82:87">
      <c r="CD36363" s="34" t="s">
        <v>40228</v>
      </c>
      <c r="CG36363"/>
      <c r="CI36363" s="378">
        <v>60480</v>
      </c>
    </row>
    <row r="36364" spans="82:87">
      <c r="CD36364" s="34" t="s">
        <v>40229</v>
      </c>
      <c r="CG36364"/>
      <c r="CI36364" s="378">
        <v>60480</v>
      </c>
    </row>
    <row r="36365" spans="82:87">
      <c r="CD36365" s="34" t="s">
        <v>40230</v>
      </c>
      <c r="CG36365"/>
      <c r="CI36365" s="378">
        <v>60480</v>
      </c>
    </row>
    <row r="36366" spans="82:87">
      <c r="CD36366" s="34" t="s">
        <v>40231</v>
      </c>
      <c r="CG36366"/>
      <c r="CI36366" s="378">
        <v>60480</v>
      </c>
    </row>
    <row r="36367" spans="82:87">
      <c r="CD36367" s="34" t="s">
        <v>40232</v>
      </c>
      <c r="CG36367"/>
      <c r="CI36367" s="378">
        <v>60480</v>
      </c>
    </row>
    <row r="36368" spans="82:87">
      <c r="CD36368" s="34" t="s">
        <v>40233</v>
      </c>
      <c r="CG36368"/>
      <c r="CI36368" s="378">
        <v>60480</v>
      </c>
    </row>
    <row r="36369" spans="82:87">
      <c r="CD36369" s="34" t="s">
        <v>40234</v>
      </c>
      <c r="CG36369"/>
      <c r="CI36369" s="378">
        <v>60480</v>
      </c>
    </row>
    <row r="36370" spans="82:87">
      <c r="CD36370" s="34" t="s">
        <v>40235</v>
      </c>
      <c r="CG36370"/>
      <c r="CI36370" s="378">
        <v>60480</v>
      </c>
    </row>
    <row r="36371" spans="82:87">
      <c r="CD36371" s="34" t="s">
        <v>40236</v>
      </c>
      <c r="CG36371"/>
      <c r="CI36371" s="378">
        <v>60480</v>
      </c>
    </row>
    <row r="36372" spans="82:87">
      <c r="CD36372" s="34" t="s">
        <v>40237</v>
      </c>
      <c r="CG36372"/>
      <c r="CI36372" s="378">
        <v>60480</v>
      </c>
    </row>
    <row r="36373" spans="82:87">
      <c r="CD36373" s="34" t="s">
        <v>40238</v>
      </c>
      <c r="CG36373"/>
      <c r="CI36373" s="378">
        <v>60480</v>
      </c>
    </row>
    <row r="36374" spans="82:87">
      <c r="CD36374" s="34" t="s">
        <v>40239</v>
      </c>
      <c r="CG36374"/>
      <c r="CI36374" s="378">
        <v>60480</v>
      </c>
    </row>
    <row r="36375" spans="82:87">
      <c r="CD36375" s="34" t="s">
        <v>40240</v>
      </c>
      <c r="CG36375"/>
      <c r="CI36375" s="378">
        <v>60480</v>
      </c>
    </row>
    <row r="36376" spans="82:87">
      <c r="CD36376" s="34" t="s">
        <v>40241</v>
      </c>
      <c r="CG36376"/>
      <c r="CI36376" s="378">
        <v>60490</v>
      </c>
    </row>
    <row r="36377" spans="82:87">
      <c r="CD36377" s="34" t="s">
        <v>40242</v>
      </c>
      <c r="CG36377"/>
      <c r="CI36377" s="378">
        <v>60490</v>
      </c>
    </row>
    <row r="36378" spans="82:87">
      <c r="CD36378" s="34" t="s">
        <v>40243</v>
      </c>
      <c r="CG36378"/>
      <c r="CI36378" s="378">
        <v>60490</v>
      </c>
    </row>
    <row r="36379" spans="82:87">
      <c r="CD36379" s="34" t="s">
        <v>40244</v>
      </c>
      <c r="CG36379"/>
      <c r="CI36379" s="378">
        <v>60490</v>
      </c>
    </row>
    <row r="36380" spans="82:87">
      <c r="CD36380" s="34" t="s">
        <v>40245</v>
      </c>
      <c r="CG36380"/>
      <c r="CI36380" s="378">
        <v>60490</v>
      </c>
    </row>
    <row r="36381" spans="82:87">
      <c r="CD36381" s="34" t="s">
        <v>40246</v>
      </c>
      <c r="CG36381"/>
      <c r="CI36381" s="378">
        <v>60490</v>
      </c>
    </row>
    <row r="36382" spans="82:87">
      <c r="CD36382" s="34" t="s">
        <v>40247</v>
      </c>
      <c r="CG36382"/>
      <c r="CI36382" s="378">
        <v>60490</v>
      </c>
    </row>
    <row r="36383" spans="82:87">
      <c r="CD36383" s="34" t="s">
        <v>40248</v>
      </c>
      <c r="CG36383"/>
      <c r="CI36383" s="378">
        <v>60490</v>
      </c>
    </row>
    <row r="36384" spans="82:87">
      <c r="CD36384" s="34" t="s">
        <v>40249</v>
      </c>
      <c r="CG36384"/>
      <c r="CI36384" s="378">
        <v>60490</v>
      </c>
    </row>
    <row r="36385" spans="82:87">
      <c r="CD36385" s="34" t="s">
        <v>40250</v>
      </c>
      <c r="CG36385"/>
      <c r="CI36385" s="378">
        <v>60490</v>
      </c>
    </row>
    <row r="36386" spans="82:87">
      <c r="CD36386" s="34" t="s">
        <v>40251</v>
      </c>
      <c r="CG36386"/>
      <c r="CI36386" s="378">
        <v>60490</v>
      </c>
    </row>
    <row r="36387" spans="82:87">
      <c r="CD36387" s="34" t="s">
        <v>40252</v>
      </c>
      <c r="CG36387"/>
      <c r="CI36387" s="378">
        <v>60490</v>
      </c>
    </row>
    <row r="36388" spans="82:87">
      <c r="CD36388" s="34" t="s">
        <v>40253</v>
      </c>
      <c r="CG36388"/>
      <c r="CI36388" s="378">
        <v>60490</v>
      </c>
    </row>
    <row r="36389" spans="82:87">
      <c r="CD36389" s="34" t="s">
        <v>40254</v>
      </c>
      <c r="CG36389"/>
      <c r="CI36389" s="378">
        <v>60490</v>
      </c>
    </row>
    <row r="36390" spans="82:87">
      <c r="CD36390" s="34" t="s">
        <v>40255</v>
      </c>
      <c r="CG36390"/>
      <c r="CI36390" s="378">
        <v>60490</v>
      </c>
    </row>
    <row r="36391" spans="82:87">
      <c r="CD36391" s="34" t="s">
        <v>40256</v>
      </c>
      <c r="CG36391"/>
      <c r="CI36391" s="378">
        <v>60490</v>
      </c>
    </row>
    <row r="36392" spans="82:87">
      <c r="CD36392" s="34" t="s">
        <v>40257</v>
      </c>
      <c r="CG36392"/>
      <c r="CI36392" s="378">
        <v>60490</v>
      </c>
    </row>
    <row r="36393" spans="82:87">
      <c r="CD36393" s="34" t="s">
        <v>40258</v>
      </c>
      <c r="CG36393"/>
      <c r="CI36393" s="378">
        <v>60491</v>
      </c>
    </row>
    <row r="36394" spans="82:87">
      <c r="CD36394" s="34" t="s">
        <v>40259</v>
      </c>
      <c r="CG36394"/>
      <c r="CI36394" s="378">
        <v>60492</v>
      </c>
    </row>
    <row r="36395" spans="82:87">
      <c r="CD36395" s="34" t="s">
        <v>40260</v>
      </c>
      <c r="CG36395"/>
      <c r="CI36395" s="378">
        <v>60493</v>
      </c>
    </row>
    <row r="36396" spans="82:87">
      <c r="CD36396" s="34" t="s">
        <v>40261</v>
      </c>
      <c r="CG36396"/>
      <c r="CI36396" s="378">
        <v>60494</v>
      </c>
    </row>
    <row r="36397" spans="82:87">
      <c r="CD36397" s="34" t="s">
        <v>40262</v>
      </c>
      <c r="CG36397"/>
      <c r="CI36397" s="378">
        <v>60495</v>
      </c>
    </row>
    <row r="36398" spans="82:87">
      <c r="CD36398" s="34" t="s">
        <v>40263</v>
      </c>
      <c r="CG36398"/>
      <c r="CI36398" s="378">
        <v>60500</v>
      </c>
    </row>
    <row r="36399" spans="82:87">
      <c r="CD36399" s="34" t="s">
        <v>40264</v>
      </c>
      <c r="CG36399"/>
      <c r="CI36399" s="378">
        <v>60500</v>
      </c>
    </row>
    <row r="36400" spans="82:87">
      <c r="CD36400" s="34" t="s">
        <v>40265</v>
      </c>
      <c r="CG36400"/>
      <c r="CI36400" s="378">
        <v>60501</v>
      </c>
    </row>
    <row r="36401" spans="82:87">
      <c r="CD36401" s="34" t="s">
        <v>40266</v>
      </c>
      <c r="CG36401"/>
      <c r="CI36401" s="378">
        <v>60502</v>
      </c>
    </row>
    <row r="36402" spans="82:87">
      <c r="CD36402" s="34" t="s">
        <v>40267</v>
      </c>
      <c r="CG36402"/>
      <c r="CI36402" s="378">
        <v>60503</v>
      </c>
    </row>
    <row r="36403" spans="82:87">
      <c r="CD36403" s="34" t="s">
        <v>40268</v>
      </c>
      <c r="CG36403"/>
      <c r="CI36403" s="378">
        <v>60504</v>
      </c>
    </row>
    <row r="36404" spans="82:87">
      <c r="CD36404" s="34" t="s">
        <v>354</v>
      </c>
      <c r="CG36404"/>
      <c r="CI36404" s="378">
        <v>60505</v>
      </c>
    </row>
    <row r="36405" spans="82:87">
      <c r="CD36405" s="34" t="s">
        <v>40269</v>
      </c>
      <c r="CG36405"/>
      <c r="CI36405" s="378">
        <v>60506</v>
      </c>
    </row>
    <row r="36406" spans="82:87">
      <c r="CD36406" s="34" t="s">
        <v>40270</v>
      </c>
      <c r="CG36406"/>
      <c r="CI36406" s="378">
        <v>60507</v>
      </c>
    </row>
    <row r="36407" spans="82:87">
      <c r="CD36407" s="34" t="s">
        <v>40271</v>
      </c>
      <c r="CG36407"/>
      <c r="CI36407" s="378">
        <v>60508</v>
      </c>
    </row>
    <row r="36408" spans="82:87">
      <c r="CD36408" s="34" t="s">
        <v>40272</v>
      </c>
      <c r="CG36408"/>
      <c r="CI36408" s="378">
        <v>60509</v>
      </c>
    </row>
    <row r="36409" spans="82:87">
      <c r="CD36409" s="34" t="s">
        <v>40273</v>
      </c>
      <c r="CG36409"/>
      <c r="CI36409" s="378">
        <v>60510</v>
      </c>
    </row>
    <row r="36410" spans="82:87">
      <c r="CD36410" s="34" t="s">
        <v>40274</v>
      </c>
      <c r="CG36410"/>
      <c r="CI36410" s="378">
        <v>60510</v>
      </c>
    </row>
    <row r="36411" spans="82:87">
      <c r="CD36411" s="34" t="s">
        <v>40275</v>
      </c>
      <c r="CG36411"/>
      <c r="CI36411" s="378">
        <v>60510</v>
      </c>
    </row>
    <row r="36412" spans="82:87">
      <c r="CD36412" s="34" t="s">
        <v>40276</v>
      </c>
      <c r="CG36412"/>
      <c r="CI36412" s="378">
        <v>60510</v>
      </c>
    </row>
    <row r="36413" spans="82:87">
      <c r="CD36413" s="34" t="s">
        <v>40277</v>
      </c>
      <c r="CG36413"/>
      <c r="CI36413" s="378">
        <v>60510</v>
      </c>
    </row>
    <row r="36414" spans="82:87">
      <c r="CD36414" s="34" t="s">
        <v>40278</v>
      </c>
      <c r="CG36414"/>
      <c r="CI36414" s="378">
        <v>60510</v>
      </c>
    </row>
    <row r="36415" spans="82:87">
      <c r="CD36415" s="34" t="s">
        <v>40279</v>
      </c>
      <c r="CG36415"/>
      <c r="CI36415" s="378">
        <v>60510</v>
      </c>
    </row>
    <row r="36416" spans="82:87">
      <c r="CD36416" s="34" t="s">
        <v>40280</v>
      </c>
      <c r="CG36416"/>
      <c r="CI36416" s="378">
        <v>60510</v>
      </c>
    </row>
    <row r="36417" spans="82:87">
      <c r="CD36417" s="34" t="s">
        <v>40281</v>
      </c>
      <c r="CG36417"/>
      <c r="CI36417" s="378">
        <v>60510</v>
      </c>
    </row>
    <row r="36418" spans="82:87">
      <c r="CD36418" s="34" t="s">
        <v>40282</v>
      </c>
      <c r="CG36418"/>
      <c r="CI36418" s="378">
        <v>60510</v>
      </c>
    </row>
    <row r="36419" spans="82:87">
      <c r="CD36419" s="34" t="s">
        <v>40283</v>
      </c>
      <c r="CG36419"/>
      <c r="CI36419" s="378">
        <v>60510</v>
      </c>
    </row>
    <row r="36420" spans="82:87">
      <c r="CD36420" s="34" t="s">
        <v>40284</v>
      </c>
      <c r="CG36420"/>
      <c r="CI36420" s="378">
        <v>60510</v>
      </c>
    </row>
    <row r="36421" spans="82:87">
      <c r="CD36421" s="34" t="s">
        <v>40285</v>
      </c>
      <c r="CG36421"/>
      <c r="CI36421" s="378">
        <v>60510</v>
      </c>
    </row>
    <row r="36422" spans="82:87">
      <c r="CD36422" s="34" t="s">
        <v>40286</v>
      </c>
      <c r="CG36422"/>
      <c r="CI36422" s="378">
        <v>60510</v>
      </c>
    </row>
    <row r="36423" spans="82:87">
      <c r="CD36423" s="34" t="s">
        <v>40287</v>
      </c>
      <c r="CG36423"/>
      <c r="CI36423" s="378">
        <v>60510</v>
      </c>
    </row>
    <row r="36424" spans="82:87">
      <c r="CD36424" s="34" t="s">
        <v>40288</v>
      </c>
      <c r="CG36424"/>
      <c r="CI36424" s="378">
        <v>60510</v>
      </c>
    </row>
    <row r="36425" spans="82:87">
      <c r="CD36425" s="34" t="s">
        <v>40289</v>
      </c>
      <c r="CG36425"/>
      <c r="CI36425" s="378">
        <v>60510</v>
      </c>
    </row>
    <row r="36426" spans="82:87">
      <c r="CD36426" s="34" t="s">
        <v>40290</v>
      </c>
      <c r="CG36426"/>
      <c r="CI36426" s="378">
        <v>60520</v>
      </c>
    </row>
    <row r="36427" spans="82:87">
      <c r="CD36427" s="34" t="s">
        <v>40291</v>
      </c>
      <c r="CG36427"/>
      <c r="CI36427" s="378">
        <v>60520</v>
      </c>
    </row>
    <row r="36428" spans="82:87">
      <c r="CD36428" s="34" t="s">
        <v>40292</v>
      </c>
      <c r="CG36428"/>
      <c r="CI36428" s="378">
        <v>60520</v>
      </c>
    </row>
    <row r="36429" spans="82:87">
      <c r="CD36429" s="34" t="s">
        <v>40293</v>
      </c>
      <c r="CG36429"/>
      <c r="CI36429" s="378">
        <v>60530</v>
      </c>
    </row>
    <row r="36430" spans="82:87">
      <c r="CD36430" s="34" t="s">
        <v>40294</v>
      </c>
      <c r="CG36430"/>
      <c r="CI36430" s="378">
        <v>60530</v>
      </c>
    </row>
    <row r="36431" spans="82:87">
      <c r="CD36431" s="34" t="s">
        <v>40295</v>
      </c>
      <c r="CG36431"/>
      <c r="CI36431" s="378">
        <v>60530</v>
      </c>
    </row>
    <row r="36432" spans="82:87">
      <c r="CD36432" s="34" t="s">
        <v>40296</v>
      </c>
      <c r="CG36432"/>
      <c r="CI36432" s="378">
        <v>60530</v>
      </c>
    </row>
    <row r="36433" spans="82:87">
      <c r="CD36433" s="34" t="s">
        <v>40297</v>
      </c>
      <c r="CG36433"/>
      <c r="CI36433" s="378">
        <v>60530</v>
      </c>
    </row>
    <row r="36434" spans="82:87">
      <c r="CD36434" s="34" t="s">
        <v>40298</v>
      </c>
      <c r="CG36434"/>
      <c r="CI36434" s="378">
        <v>60530</v>
      </c>
    </row>
    <row r="36435" spans="82:87">
      <c r="CD36435" s="34" t="s">
        <v>40299</v>
      </c>
      <c r="CG36435"/>
      <c r="CI36435" s="378">
        <v>60530</v>
      </c>
    </row>
    <row r="36436" spans="82:87">
      <c r="CD36436" s="34" t="s">
        <v>40300</v>
      </c>
      <c r="CG36436"/>
      <c r="CI36436" s="378">
        <v>60531</v>
      </c>
    </row>
    <row r="36437" spans="82:87">
      <c r="CD36437" s="34" t="s">
        <v>40301</v>
      </c>
      <c r="CG36437"/>
      <c r="CI36437" s="378">
        <v>60540</v>
      </c>
    </row>
    <row r="36438" spans="82:87">
      <c r="CD36438" s="34" t="s">
        <v>40302</v>
      </c>
      <c r="CG36438"/>
      <c r="CI36438" s="378">
        <v>60540</v>
      </c>
    </row>
    <row r="36439" spans="82:87">
      <c r="CD36439" s="34" t="s">
        <v>40303</v>
      </c>
      <c r="CG36439"/>
      <c r="CI36439" s="378">
        <v>60540</v>
      </c>
    </row>
    <row r="36440" spans="82:87">
      <c r="CD36440" s="34" t="s">
        <v>40304</v>
      </c>
      <c r="CG36440"/>
      <c r="CI36440" s="378">
        <v>60540</v>
      </c>
    </row>
    <row r="36441" spans="82:87">
      <c r="CD36441" s="34" t="s">
        <v>40305</v>
      </c>
      <c r="CG36441"/>
      <c r="CI36441" s="378">
        <v>60540</v>
      </c>
    </row>
    <row r="36442" spans="82:87">
      <c r="CD36442" s="34" t="s">
        <v>40306</v>
      </c>
      <c r="CG36442"/>
      <c r="CI36442" s="378">
        <v>60540</v>
      </c>
    </row>
    <row r="36443" spans="82:87">
      <c r="CD36443" s="34" t="s">
        <v>40307</v>
      </c>
      <c r="CG36443"/>
      <c r="CI36443" s="378">
        <v>60541</v>
      </c>
    </row>
    <row r="36444" spans="82:87">
      <c r="CD36444" s="34" t="s">
        <v>40308</v>
      </c>
      <c r="CG36444"/>
      <c r="CI36444" s="378">
        <v>60542</v>
      </c>
    </row>
    <row r="36445" spans="82:87">
      <c r="CD36445" s="34" t="s">
        <v>40309</v>
      </c>
      <c r="CG36445"/>
      <c r="CI36445" s="378">
        <v>60543</v>
      </c>
    </row>
    <row r="36446" spans="82:87">
      <c r="CD36446" s="34" t="s">
        <v>40310</v>
      </c>
      <c r="CG36446"/>
      <c r="CI36446" s="378">
        <v>60544</v>
      </c>
    </row>
    <row r="36447" spans="82:87">
      <c r="CD36447" s="34" t="s">
        <v>40311</v>
      </c>
      <c r="CG36447"/>
      <c r="CI36447" s="378">
        <v>60545</v>
      </c>
    </row>
    <row r="36448" spans="82:87">
      <c r="CD36448" s="34" t="s">
        <v>40312</v>
      </c>
      <c r="CG36448"/>
      <c r="CI36448" s="378">
        <v>60546</v>
      </c>
    </row>
    <row r="36449" spans="82:87">
      <c r="CD36449" s="34" t="s">
        <v>40313</v>
      </c>
      <c r="CG36449"/>
      <c r="CI36449" s="378">
        <v>60547</v>
      </c>
    </row>
    <row r="36450" spans="82:87">
      <c r="CD36450" s="34" t="s">
        <v>40314</v>
      </c>
      <c r="CG36450"/>
      <c r="CI36450" s="378">
        <v>60548</v>
      </c>
    </row>
    <row r="36451" spans="82:87">
      <c r="CD36451" s="34" t="s">
        <v>40315</v>
      </c>
      <c r="CG36451"/>
      <c r="CI36451" s="378">
        <v>60549</v>
      </c>
    </row>
    <row r="36452" spans="82:87">
      <c r="CD36452" s="34" t="s">
        <v>40316</v>
      </c>
      <c r="CG36452"/>
      <c r="CI36452" s="378">
        <v>60550</v>
      </c>
    </row>
    <row r="36453" spans="82:87">
      <c r="CD36453" s="34" t="s">
        <v>40317</v>
      </c>
      <c r="CG36453"/>
      <c r="CI36453" s="378">
        <v>60551</v>
      </c>
    </row>
    <row r="36454" spans="82:87">
      <c r="CD36454" s="34" t="s">
        <v>40318</v>
      </c>
      <c r="CG36454"/>
      <c r="CI36454" s="378">
        <v>60552</v>
      </c>
    </row>
    <row r="36455" spans="82:87">
      <c r="CD36455" s="34" t="s">
        <v>40319</v>
      </c>
      <c r="CG36455"/>
      <c r="CI36455" s="378">
        <v>60553</v>
      </c>
    </row>
    <row r="36456" spans="82:87">
      <c r="CD36456" s="34" t="s">
        <v>40320</v>
      </c>
      <c r="CG36456"/>
      <c r="CI36456" s="378">
        <v>60554</v>
      </c>
    </row>
    <row r="36457" spans="82:87">
      <c r="CD36457" s="34" t="s">
        <v>40321</v>
      </c>
      <c r="CG36457"/>
      <c r="CI36457" s="378">
        <v>60555</v>
      </c>
    </row>
    <row r="36458" spans="82:87">
      <c r="CD36458" s="34" t="s">
        <v>40322</v>
      </c>
      <c r="CG36458"/>
      <c r="CI36458" s="378">
        <v>60560</v>
      </c>
    </row>
    <row r="36459" spans="82:87">
      <c r="CD36459" s="34" t="s">
        <v>40323</v>
      </c>
      <c r="CG36459"/>
      <c r="CI36459" s="378">
        <v>60570</v>
      </c>
    </row>
    <row r="36460" spans="82:87">
      <c r="CD36460" s="34" t="s">
        <v>40324</v>
      </c>
      <c r="CG36460"/>
      <c r="CI36460" s="378">
        <v>60570</v>
      </c>
    </row>
    <row r="36461" spans="82:87">
      <c r="CD36461" s="34" t="s">
        <v>40325</v>
      </c>
      <c r="CG36461"/>
      <c r="CI36461" s="378">
        <v>60570</v>
      </c>
    </row>
    <row r="36462" spans="82:87">
      <c r="CD36462" s="34" t="s">
        <v>40326</v>
      </c>
      <c r="CG36462"/>
      <c r="CI36462" s="378">
        <v>60570</v>
      </c>
    </row>
    <row r="36463" spans="82:87">
      <c r="CD36463" s="34" t="s">
        <v>40327</v>
      </c>
      <c r="CG36463"/>
      <c r="CI36463" s="378">
        <v>60580</v>
      </c>
    </row>
    <row r="36464" spans="82:87">
      <c r="CD36464" s="34" t="s">
        <v>40328</v>
      </c>
      <c r="CG36464"/>
      <c r="CI36464" s="378">
        <v>60590</v>
      </c>
    </row>
    <row r="36465" spans="82:87">
      <c r="CD36465" s="34" t="s">
        <v>40329</v>
      </c>
      <c r="CG36465"/>
      <c r="CI36465" s="378">
        <v>60590</v>
      </c>
    </row>
    <row r="36466" spans="82:87">
      <c r="CD36466" s="34" t="s">
        <v>40330</v>
      </c>
      <c r="CG36466"/>
      <c r="CI36466" s="378">
        <v>60590</v>
      </c>
    </row>
    <row r="36467" spans="82:87">
      <c r="CD36467" s="34" t="s">
        <v>40331</v>
      </c>
      <c r="CG36467"/>
      <c r="CI36467" s="378">
        <v>60590</v>
      </c>
    </row>
    <row r="36468" spans="82:87">
      <c r="CD36468" s="34" t="s">
        <v>40332</v>
      </c>
      <c r="CG36468"/>
      <c r="CI36468" s="378">
        <v>60590</v>
      </c>
    </row>
    <row r="36469" spans="82:87">
      <c r="CD36469" s="34" t="s">
        <v>40333</v>
      </c>
      <c r="CG36469"/>
      <c r="CI36469" s="378">
        <v>60590</v>
      </c>
    </row>
    <row r="36470" spans="82:87">
      <c r="CD36470" s="34" t="s">
        <v>40334</v>
      </c>
      <c r="CG36470"/>
      <c r="CI36470" s="378">
        <v>60590</v>
      </c>
    </row>
    <row r="36471" spans="82:87">
      <c r="CD36471" s="34" t="s">
        <v>40335</v>
      </c>
      <c r="CG36471"/>
      <c r="CI36471" s="378">
        <v>60590</v>
      </c>
    </row>
    <row r="36472" spans="82:87">
      <c r="CD36472" s="34" t="s">
        <v>40336</v>
      </c>
      <c r="CG36472"/>
      <c r="CI36472" s="378">
        <v>60590</v>
      </c>
    </row>
    <row r="36473" spans="82:87">
      <c r="CD36473" s="34" t="s">
        <v>40337</v>
      </c>
      <c r="CG36473"/>
      <c r="CI36473" s="378">
        <v>60590</v>
      </c>
    </row>
    <row r="36474" spans="82:87">
      <c r="CD36474" s="34" t="s">
        <v>40338</v>
      </c>
      <c r="CG36474"/>
      <c r="CI36474" s="378">
        <v>60590</v>
      </c>
    </row>
    <row r="36475" spans="82:87">
      <c r="CD36475" s="34" t="s">
        <v>40339</v>
      </c>
      <c r="CG36475"/>
      <c r="CI36475" s="378">
        <v>60590</v>
      </c>
    </row>
    <row r="36476" spans="82:87">
      <c r="CD36476" s="34" t="s">
        <v>40340</v>
      </c>
      <c r="CG36476"/>
      <c r="CI36476" s="378">
        <v>60600</v>
      </c>
    </row>
    <row r="36477" spans="82:87">
      <c r="CD36477" s="34" t="s">
        <v>40341</v>
      </c>
      <c r="CG36477"/>
      <c r="CI36477" s="378">
        <v>60600</v>
      </c>
    </row>
    <row r="36478" spans="82:87">
      <c r="CD36478" s="34" t="s">
        <v>40342</v>
      </c>
      <c r="CG36478"/>
      <c r="CI36478" s="378">
        <v>60600</v>
      </c>
    </row>
    <row r="36479" spans="82:87">
      <c r="CD36479" s="34" t="s">
        <v>40343</v>
      </c>
      <c r="CG36479"/>
      <c r="CI36479" s="378">
        <v>60600</v>
      </c>
    </row>
    <row r="36480" spans="82:87">
      <c r="CD36480" s="34" t="s">
        <v>40344</v>
      </c>
      <c r="CG36480"/>
      <c r="CI36480" s="378">
        <v>60600</v>
      </c>
    </row>
    <row r="36481" spans="82:87">
      <c r="CD36481" s="34" t="s">
        <v>40345</v>
      </c>
      <c r="CG36481"/>
      <c r="CI36481" s="378">
        <v>60600</v>
      </c>
    </row>
    <row r="36482" spans="82:87">
      <c r="CD36482" s="34" t="s">
        <v>40346</v>
      </c>
      <c r="CG36482"/>
      <c r="CI36482" s="378">
        <v>60600</v>
      </c>
    </row>
    <row r="36483" spans="82:87">
      <c r="CD36483" s="34" t="s">
        <v>40347</v>
      </c>
      <c r="CG36483"/>
      <c r="CI36483" s="378">
        <v>60600</v>
      </c>
    </row>
    <row r="36484" spans="82:87">
      <c r="CD36484" s="34" t="s">
        <v>40348</v>
      </c>
      <c r="CG36484"/>
      <c r="CI36484" s="378">
        <v>60600</v>
      </c>
    </row>
    <row r="36485" spans="82:87">
      <c r="CD36485" s="34" t="s">
        <v>40349</v>
      </c>
      <c r="CG36485"/>
      <c r="CI36485" s="378">
        <v>60600</v>
      </c>
    </row>
    <row r="36486" spans="82:87">
      <c r="CD36486" s="34" t="s">
        <v>40350</v>
      </c>
      <c r="CG36486"/>
      <c r="CI36486" s="378">
        <v>60600</v>
      </c>
    </row>
    <row r="36487" spans="82:87">
      <c r="CD36487" s="34" t="s">
        <v>40351</v>
      </c>
      <c r="CG36487"/>
      <c r="CI36487" s="378">
        <v>60601</v>
      </c>
    </row>
    <row r="36488" spans="82:87">
      <c r="CD36488" s="34" t="s">
        <v>40352</v>
      </c>
      <c r="CG36488"/>
      <c r="CI36488" s="378">
        <v>60602</v>
      </c>
    </row>
    <row r="36489" spans="82:87">
      <c r="CD36489" s="34" t="s">
        <v>40353</v>
      </c>
      <c r="CG36489"/>
      <c r="CI36489" s="378">
        <v>60603</v>
      </c>
    </row>
    <row r="36490" spans="82:87">
      <c r="CD36490" s="34" t="s">
        <v>40354</v>
      </c>
      <c r="CG36490"/>
      <c r="CI36490" s="378">
        <v>60604</v>
      </c>
    </row>
    <row r="36491" spans="82:87">
      <c r="CD36491" s="34" t="s">
        <v>40355</v>
      </c>
      <c r="CG36491"/>
      <c r="CI36491" s="378">
        <v>60605</v>
      </c>
    </row>
    <row r="36492" spans="82:87">
      <c r="CD36492" s="34" t="s">
        <v>40356</v>
      </c>
      <c r="CG36492"/>
      <c r="CI36492" s="378">
        <v>60606</v>
      </c>
    </row>
    <row r="36493" spans="82:87">
      <c r="CD36493" s="34" t="s">
        <v>40357</v>
      </c>
      <c r="CG36493"/>
      <c r="CI36493" s="378">
        <v>60607</v>
      </c>
    </row>
    <row r="36494" spans="82:87">
      <c r="CD36494" s="34" t="s">
        <v>40358</v>
      </c>
      <c r="CG36494"/>
      <c r="CI36494" s="378">
        <v>60608</v>
      </c>
    </row>
    <row r="36495" spans="82:87">
      <c r="CD36495" s="34" t="s">
        <v>40359</v>
      </c>
      <c r="CG36495"/>
      <c r="CI36495" s="378">
        <v>60609</v>
      </c>
    </row>
    <row r="36496" spans="82:87">
      <c r="CD36496" s="34" t="s">
        <v>40360</v>
      </c>
      <c r="CG36496"/>
      <c r="CI36496" s="378">
        <v>60610</v>
      </c>
    </row>
    <row r="36497" spans="82:87">
      <c r="CD36497" s="34" t="s">
        <v>40361</v>
      </c>
      <c r="CG36497"/>
      <c r="CI36497" s="378">
        <v>60610</v>
      </c>
    </row>
    <row r="36498" spans="82:87">
      <c r="CD36498" s="34" t="s">
        <v>40362</v>
      </c>
      <c r="CG36498"/>
      <c r="CI36498" s="378">
        <v>60611</v>
      </c>
    </row>
    <row r="36499" spans="82:87">
      <c r="CD36499" s="34" t="s">
        <v>40363</v>
      </c>
      <c r="CG36499"/>
      <c r="CI36499" s="378">
        <v>60612</v>
      </c>
    </row>
    <row r="36500" spans="82:87">
      <c r="CD36500" s="34" t="s">
        <v>40364</v>
      </c>
      <c r="CG36500"/>
      <c r="CI36500" s="378">
        <v>60612</v>
      </c>
    </row>
    <row r="36501" spans="82:87">
      <c r="CD36501" s="34" t="s">
        <v>40365</v>
      </c>
      <c r="CG36501"/>
      <c r="CI36501" s="378">
        <v>60613</v>
      </c>
    </row>
    <row r="36502" spans="82:87">
      <c r="CD36502" s="34" t="s">
        <v>40366</v>
      </c>
      <c r="CG36502"/>
      <c r="CI36502" s="378">
        <v>60614</v>
      </c>
    </row>
    <row r="36503" spans="82:87">
      <c r="CD36503" s="34" t="s">
        <v>40367</v>
      </c>
      <c r="CG36503"/>
      <c r="CI36503" s="378">
        <v>60615</v>
      </c>
    </row>
    <row r="36504" spans="82:87">
      <c r="CD36504" s="34" t="s">
        <v>40368</v>
      </c>
      <c r="CG36504"/>
      <c r="CI36504" s="378">
        <v>60616</v>
      </c>
    </row>
    <row r="36505" spans="82:87">
      <c r="CD36505" s="34" t="s">
        <v>40369</v>
      </c>
      <c r="CG36505"/>
      <c r="CI36505" s="378">
        <v>60617</v>
      </c>
    </row>
    <row r="36506" spans="82:87">
      <c r="CD36506" s="34" t="s">
        <v>40370</v>
      </c>
      <c r="CG36506"/>
      <c r="CI36506" s="378">
        <v>60618</v>
      </c>
    </row>
    <row r="36507" spans="82:87">
      <c r="CD36507" s="34" t="s">
        <v>40371</v>
      </c>
      <c r="CG36507"/>
      <c r="CI36507" s="378">
        <v>60618</v>
      </c>
    </row>
    <row r="36508" spans="82:87">
      <c r="CD36508" s="34" t="s">
        <v>40372</v>
      </c>
      <c r="CG36508"/>
      <c r="CI36508" s="378">
        <v>60619</v>
      </c>
    </row>
    <row r="36509" spans="82:87">
      <c r="CD36509" s="34" t="s">
        <v>40373</v>
      </c>
      <c r="CG36509"/>
      <c r="CI36509" s="378">
        <v>60620</v>
      </c>
    </row>
    <row r="36510" spans="82:87">
      <c r="CD36510" s="34" t="s">
        <v>40374</v>
      </c>
      <c r="CG36510"/>
      <c r="CI36510" s="378">
        <v>60620</v>
      </c>
    </row>
    <row r="36511" spans="82:87">
      <c r="CD36511" s="34" t="s">
        <v>40375</v>
      </c>
      <c r="CG36511"/>
      <c r="CI36511" s="378">
        <v>60620</v>
      </c>
    </row>
    <row r="36512" spans="82:87">
      <c r="CD36512" s="34" t="s">
        <v>40376</v>
      </c>
      <c r="CG36512"/>
      <c r="CI36512" s="378">
        <v>60620</v>
      </c>
    </row>
    <row r="36513" spans="82:87">
      <c r="CD36513" s="34" t="s">
        <v>40377</v>
      </c>
      <c r="CG36513"/>
      <c r="CI36513" s="378">
        <v>60620</v>
      </c>
    </row>
    <row r="36514" spans="82:87">
      <c r="CD36514" s="34" t="s">
        <v>40378</v>
      </c>
      <c r="CG36514"/>
      <c r="CI36514" s="378">
        <v>60620</v>
      </c>
    </row>
    <row r="36515" spans="82:87">
      <c r="CD36515" s="34" t="s">
        <v>40379</v>
      </c>
      <c r="CG36515"/>
      <c r="CI36515" s="378">
        <v>60620</v>
      </c>
    </row>
    <row r="36516" spans="82:87">
      <c r="CD36516" s="34" t="s">
        <v>40380</v>
      </c>
      <c r="CG36516"/>
      <c r="CI36516" s="378">
        <v>60620</v>
      </c>
    </row>
    <row r="36517" spans="82:87">
      <c r="CD36517" s="34" t="s">
        <v>40381</v>
      </c>
      <c r="CG36517"/>
      <c r="CI36517" s="378">
        <v>60620</v>
      </c>
    </row>
    <row r="36518" spans="82:87">
      <c r="CD36518" s="34" t="s">
        <v>40382</v>
      </c>
      <c r="CG36518"/>
      <c r="CI36518" s="378">
        <v>60620</v>
      </c>
    </row>
    <row r="36519" spans="82:87">
      <c r="CD36519" s="34" t="s">
        <v>40383</v>
      </c>
      <c r="CG36519"/>
      <c r="CI36519" s="378">
        <v>60620</v>
      </c>
    </row>
    <row r="36520" spans="82:87">
      <c r="CD36520" s="34" t="s">
        <v>40384</v>
      </c>
      <c r="CG36520"/>
      <c r="CI36520" s="378">
        <v>60620</v>
      </c>
    </row>
    <row r="36521" spans="82:87">
      <c r="CD36521" s="34" t="s">
        <v>40385</v>
      </c>
      <c r="CG36521"/>
      <c r="CI36521" s="378">
        <v>60620</v>
      </c>
    </row>
    <row r="36522" spans="82:87">
      <c r="CD36522" s="34" t="s">
        <v>40386</v>
      </c>
      <c r="CG36522"/>
      <c r="CI36522" s="378">
        <v>60620</v>
      </c>
    </row>
    <row r="36523" spans="82:87">
      <c r="CD36523" s="34" t="s">
        <v>40387</v>
      </c>
      <c r="CG36523"/>
      <c r="CI36523" s="378">
        <v>60631</v>
      </c>
    </row>
    <row r="36524" spans="82:87">
      <c r="CD36524" s="34" t="s">
        <v>40388</v>
      </c>
      <c r="CG36524"/>
      <c r="CI36524" s="378">
        <v>60632</v>
      </c>
    </row>
    <row r="36525" spans="82:87">
      <c r="CD36525" s="34" t="s">
        <v>40389</v>
      </c>
      <c r="CG36525"/>
      <c r="CI36525" s="378">
        <v>60633</v>
      </c>
    </row>
    <row r="36526" spans="82:87">
      <c r="CD36526" s="34" t="s">
        <v>40390</v>
      </c>
      <c r="CG36526"/>
      <c r="CI36526" s="378">
        <v>60634</v>
      </c>
    </row>
    <row r="36527" spans="82:87">
      <c r="CD36527" s="34" t="s">
        <v>40391</v>
      </c>
      <c r="CG36527"/>
      <c r="CI36527" s="378">
        <v>60635</v>
      </c>
    </row>
    <row r="36528" spans="82:87">
      <c r="CD36528" s="34" t="s">
        <v>40392</v>
      </c>
      <c r="CG36528"/>
      <c r="CI36528" s="378">
        <v>60636</v>
      </c>
    </row>
    <row r="36529" spans="82:87">
      <c r="CD36529" s="34" t="s">
        <v>40393</v>
      </c>
      <c r="CG36529"/>
      <c r="CI36529" s="378">
        <v>60637</v>
      </c>
    </row>
    <row r="36530" spans="82:87">
      <c r="CD36530" s="34" t="s">
        <v>40394</v>
      </c>
      <c r="CG36530"/>
      <c r="CI36530" s="378">
        <v>60638</v>
      </c>
    </row>
    <row r="36531" spans="82:87">
      <c r="CD36531" s="34" t="s">
        <v>40395</v>
      </c>
      <c r="CG36531"/>
      <c r="CI36531" s="378">
        <v>60639</v>
      </c>
    </row>
    <row r="36532" spans="82:87">
      <c r="CD36532" s="34" t="s">
        <v>40396</v>
      </c>
      <c r="CG36532"/>
      <c r="CI36532" s="378">
        <v>60640</v>
      </c>
    </row>
    <row r="36533" spans="82:87">
      <c r="CD36533" s="34" t="s">
        <v>40397</v>
      </c>
      <c r="CG36533"/>
      <c r="CI36533" s="378">
        <v>60640</v>
      </c>
    </row>
    <row r="36534" spans="82:87">
      <c r="CD36534" s="34" t="s">
        <v>40398</v>
      </c>
      <c r="CG36534"/>
      <c r="CI36534" s="378">
        <v>60640</v>
      </c>
    </row>
    <row r="36535" spans="82:87">
      <c r="CD36535" s="34" t="s">
        <v>40399</v>
      </c>
      <c r="CG36535"/>
      <c r="CI36535" s="378">
        <v>60640</v>
      </c>
    </row>
    <row r="36536" spans="82:87">
      <c r="CD36536" s="34" t="s">
        <v>40400</v>
      </c>
      <c r="CG36536"/>
      <c r="CI36536" s="378">
        <v>60640</v>
      </c>
    </row>
    <row r="36537" spans="82:87">
      <c r="CD36537" s="34" t="s">
        <v>40401</v>
      </c>
      <c r="CG36537"/>
      <c r="CI36537" s="378">
        <v>60640</v>
      </c>
    </row>
    <row r="36538" spans="82:87">
      <c r="CD36538" s="34" t="s">
        <v>40402</v>
      </c>
      <c r="CG36538"/>
      <c r="CI36538" s="378">
        <v>60640</v>
      </c>
    </row>
    <row r="36539" spans="82:87">
      <c r="CD36539" s="34" t="s">
        <v>40403</v>
      </c>
      <c r="CG36539"/>
      <c r="CI36539" s="378">
        <v>60640</v>
      </c>
    </row>
    <row r="36540" spans="82:87">
      <c r="CD36540" s="34" t="s">
        <v>40404</v>
      </c>
      <c r="CG36540"/>
      <c r="CI36540" s="378">
        <v>60640</v>
      </c>
    </row>
    <row r="36541" spans="82:87">
      <c r="CD36541" s="34" t="s">
        <v>40405</v>
      </c>
      <c r="CG36541"/>
      <c r="CI36541" s="378">
        <v>60640</v>
      </c>
    </row>
    <row r="36542" spans="82:87">
      <c r="CD36542" s="34" t="s">
        <v>40406</v>
      </c>
      <c r="CG36542"/>
      <c r="CI36542" s="378">
        <v>60640</v>
      </c>
    </row>
    <row r="36543" spans="82:87">
      <c r="CD36543" s="34" t="s">
        <v>40407</v>
      </c>
      <c r="CG36543"/>
      <c r="CI36543" s="378">
        <v>60640</v>
      </c>
    </row>
    <row r="36544" spans="82:87">
      <c r="CD36544" s="34" t="s">
        <v>40408</v>
      </c>
      <c r="CG36544"/>
      <c r="CI36544" s="378">
        <v>60640</v>
      </c>
    </row>
    <row r="36545" spans="82:87">
      <c r="CD36545" s="34" t="s">
        <v>40409</v>
      </c>
      <c r="CG36545"/>
      <c r="CI36545" s="378">
        <v>60640</v>
      </c>
    </row>
    <row r="36546" spans="82:87">
      <c r="CD36546" s="34" t="s">
        <v>40410</v>
      </c>
      <c r="CG36546"/>
      <c r="CI36546" s="378">
        <v>60640</v>
      </c>
    </row>
    <row r="36547" spans="82:87">
      <c r="CD36547" s="34" t="s">
        <v>40411</v>
      </c>
      <c r="CG36547"/>
      <c r="CI36547" s="378">
        <v>60641</v>
      </c>
    </row>
    <row r="36548" spans="82:87">
      <c r="CD36548" s="34" t="s">
        <v>40412</v>
      </c>
      <c r="CG36548"/>
      <c r="CI36548" s="378">
        <v>60642</v>
      </c>
    </row>
    <row r="36549" spans="82:87">
      <c r="CD36549" s="34" t="s">
        <v>40413</v>
      </c>
      <c r="CG36549"/>
      <c r="CI36549" s="378">
        <v>60643</v>
      </c>
    </row>
    <row r="36550" spans="82:87">
      <c r="CD36550" s="34" t="s">
        <v>40414</v>
      </c>
      <c r="CG36550"/>
      <c r="CI36550" s="378">
        <v>60644</v>
      </c>
    </row>
    <row r="36551" spans="82:87">
      <c r="CD36551" s="34" t="s">
        <v>40415</v>
      </c>
      <c r="CG36551"/>
      <c r="CI36551" s="378">
        <v>60645</v>
      </c>
    </row>
    <row r="36552" spans="82:87">
      <c r="CD36552" s="34" t="s">
        <v>40416</v>
      </c>
      <c r="CG36552"/>
      <c r="CI36552" s="378">
        <v>60646</v>
      </c>
    </row>
    <row r="36553" spans="82:87">
      <c r="CD36553" s="34" t="s">
        <v>40417</v>
      </c>
      <c r="CG36553"/>
      <c r="CI36553" s="378">
        <v>60647</v>
      </c>
    </row>
    <row r="36554" spans="82:87">
      <c r="CD36554" s="34" t="s">
        <v>40418</v>
      </c>
      <c r="CG36554"/>
      <c r="CI36554" s="378">
        <v>60648</v>
      </c>
    </row>
    <row r="36555" spans="82:87">
      <c r="CD36555" s="34" t="s">
        <v>40419</v>
      </c>
      <c r="CG36555"/>
      <c r="CI36555" s="378">
        <v>60649</v>
      </c>
    </row>
    <row r="36556" spans="82:87">
      <c r="CD36556" s="34" t="s">
        <v>40420</v>
      </c>
      <c r="CG36556"/>
      <c r="CI36556" s="378">
        <v>60650</v>
      </c>
    </row>
    <row r="36557" spans="82:87">
      <c r="CD36557" s="34" t="s">
        <v>40421</v>
      </c>
      <c r="CG36557"/>
      <c r="CI36557" s="378">
        <v>60650</v>
      </c>
    </row>
    <row r="36558" spans="82:87">
      <c r="CD36558" s="34" t="s">
        <v>40422</v>
      </c>
      <c r="CG36558"/>
      <c r="CI36558" s="378">
        <v>60650</v>
      </c>
    </row>
    <row r="36559" spans="82:87">
      <c r="CD36559" s="34" t="s">
        <v>40423</v>
      </c>
      <c r="CG36559"/>
      <c r="CI36559" s="378">
        <v>60650</v>
      </c>
    </row>
    <row r="36560" spans="82:87">
      <c r="CD36560" s="34" t="s">
        <v>40424</v>
      </c>
      <c r="CG36560"/>
      <c r="CI36560" s="378">
        <v>60650</v>
      </c>
    </row>
    <row r="36561" spans="82:87">
      <c r="CD36561" s="34" t="s">
        <v>40425</v>
      </c>
      <c r="CG36561"/>
      <c r="CI36561" s="378">
        <v>60650</v>
      </c>
    </row>
    <row r="36562" spans="82:87">
      <c r="CD36562" s="34" t="s">
        <v>40426</v>
      </c>
      <c r="CG36562"/>
      <c r="CI36562" s="378">
        <v>60650</v>
      </c>
    </row>
    <row r="36563" spans="82:87">
      <c r="CD36563" s="34" t="s">
        <v>40427</v>
      </c>
      <c r="CG36563"/>
      <c r="CI36563" s="378">
        <v>60650</v>
      </c>
    </row>
    <row r="36564" spans="82:87">
      <c r="CD36564" s="34" t="s">
        <v>40428</v>
      </c>
      <c r="CG36564"/>
      <c r="CI36564" s="378">
        <v>60650</v>
      </c>
    </row>
    <row r="36565" spans="82:87">
      <c r="CD36565" s="34" t="s">
        <v>40429</v>
      </c>
      <c r="CG36565"/>
      <c r="CI36565" s="378">
        <v>60650</v>
      </c>
    </row>
    <row r="36566" spans="82:87">
      <c r="CD36566" s="34" t="s">
        <v>40430</v>
      </c>
      <c r="CG36566"/>
      <c r="CI36566" s="378">
        <v>60650</v>
      </c>
    </row>
    <row r="36567" spans="82:87">
      <c r="CD36567" s="34" t="s">
        <v>40431</v>
      </c>
      <c r="CG36567"/>
      <c r="CI36567" s="378">
        <v>60650</v>
      </c>
    </row>
    <row r="36568" spans="82:87">
      <c r="CD36568" s="34" t="s">
        <v>40432</v>
      </c>
      <c r="CG36568"/>
      <c r="CI36568" s="378">
        <v>60650</v>
      </c>
    </row>
    <row r="36569" spans="82:87">
      <c r="CD36569" s="34" t="s">
        <v>40433</v>
      </c>
      <c r="CG36569"/>
      <c r="CI36569" s="378">
        <v>60650</v>
      </c>
    </row>
    <row r="36570" spans="82:87">
      <c r="CD36570" s="34" t="s">
        <v>40434</v>
      </c>
      <c r="CG36570"/>
      <c r="CI36570" s="378">
        <v>60650</v>
      </c>
    </row>
    <row r="36571" spans="82:87">
      <c r="CD36571" s="34" t="s">
        <v>40435</v>
      </c>
      <c r="CG36571"/>
      <c r="CI36571" s="378">
        <v>60650</v>
      </c>
    </row>
    <row r="36572" spans="82:87">
      <c r="CD36572" s="34" t="s">
        <v>40436</v>
      </c>
      <c r="CG36572"/>
      <c r="CI36572" s="378">
        <v>60650</v>
      </c>
    </row>
    <row r="36573" spans="82:87">
      <c r="CD36573" s="34" t="s">
        <v>40437</v>
      </c>
      <c r="CG36573"/>
      <c r="CI36573" s="378">
        <v>60650</v>
      </c>
    </row>
    <row r="36574" spans="82:87">
      <c r="CD36574" s="34" t="s">
        <v>40438</v>
      </c>
      <c r="CG36574"/>
      <c r="CI36574" s="378">
        <v>60650</v>
      </c>
    </row>
    <row r="36575" spans="82:87">
      <c r="CD36575" s="34" t="s">
        <v>40439</v>
      </c>
      <c r="CG36575"/>
      <c r="CI36575" s="378">
        <v>60660</v>
      </c>
    </row>
    <row r="36576" spans="82:87">
      <c r="CD36576" s="34" t="s">
        <v>40440</v>
      </c>
      <c r="CG36576"/>
      <c r="CI36576" s="378">
        <v>60660</v>
      </c>
    </row>
    <row r="36577" spans="82:87">
      <c r="CD36577" s="34" t="s">
        <v>40441</v>
      </c>
      <c r="CG36577"/>
      <c r="CI36577" s="378">
        <v>60660</v>
      </c>
    </row>
    <row r="36578" spans="82:87">
      <c r="CD36578" s="34" t="s">
        <v>40442</v>
      </c>
      <c r="CG36578"/>
      <c r="CI36578" s="378">
        <v>60660</v>
      </c>
    </row>
    <row r="36579" spans="82:87">
      <c r="CD36579" s="34" t="s">
        <v>40443</v>
      </c>
      <c r="CG36579"/>
      <c r="CI36579" s="378">
        <v>60660</v>
      </c>
    </row>
    <row r="36580" spans="82:87">
      <c r="CD36580" s="34" t="s">
        <v>40444</v>
      </c>
      <c r="CG36580"/>
      <c r="CI36580" s="378">
        <v>60660</v>
      </c>
    </row>
    <row r="36581" spans="82:87">
      <c r="CD36581" s="34" t="s">
        <v>40445</v>
      </c>
      <c r="CG36581"/>
      <c r="CI36581" s="378">
        <v>60675</v>
      </c>
    </row>
    <row r="36582" spans="82:87">
      <c r="CD36582" s="34" t="s">
        <v>40446</v>
      </c>
      <c r="CG36582"/>
      <c r="CI36582" s="378">
        <v>60676</v>
      </c>
    </row>
    <row r="36583" spans="82:87">
      <c r="CD36583" s="34" t="s">
        <v>40447</v>
      </c>
      <c r="CG36583"/>
      <c r="CI36583" s="378">
        <v>60677</v>
      </c>
    </row>
    <row r="36584" spans="82:87">
      <c r="CD36584" s="34" t="s">
        <v>40448</v>
      </c>
      <c r="CG36584"/>
      <c r="CI36584" s="378">
        <v>60678</v>
      </c>
    </row>
    <row r="36585" spans="82:87">
      <c r="CD36585" s="34" t="s">
        <v>40449</v>
      </c>
      <c r="CG36585"/>
      <c r="CI36585" s="378">
        <v>60679</v>
      </c>
    </row>
    <row r="36586" spans="82:87">
      <c r="CD36586" s="34" t="s">
        <v>40450</v>
      </c>
      <c r="CG36586"/>
      <c r="CI36586" s="378">
        <v>60680</v>
      </c>
    </row>
    <row r="36587" spans="82:87">
      <c r="CD36587" s="34" t="s">
        <v>40451</v>
      </c>
      <c r="CG36587"/>
      <c r="CI36587" s="378">
        <v>60680</v>
      </c>
    </row>
    <row r="36588" spans="82:87">
      <c r="CD36588" s="34" t="s">
        <v>40452</v>
      </c>
      <c r="CG36588"/>
      <c r="CI36588" s="378">
        <v>60680</v>
      </c>
    </row>
    <row r="36589" spans="82:87">
      <c r="CD36589" s="34" t="s">
        <v>40453</v>
      </c>
      <c r="CG36589"/>
      <c r="CI36589" s="378">
        <v>60680</v>
      </c>
    </row>
    <row r="36590" spans="82:87">
      <c r="CD36590" s="34" t="s">
        <v>40454</v>
      </c>
      <c r="CG36590"/>
      <c r="CI36590" s="378">
        <v>60690</v>
      </c>
    </row>
    <row r="36591" spans="82:87">
      <c r="CD36591" s="34" t="s">
        <v>40455</v>
      </c>
      <c r="CG36591"/>
      <c r="CI36591" s="378">
        <v>60690</v>
      </c>
    </row>
    <row r="36592" spans="82:87">
      <c r="CD36592" s="34" t="s">
        <v>40456</v>
      </c>
      <c r="CG36592"/>
      <c r="CI36592" s="378">
        <v>60690</v>
      </c>
    </row>
    <row r="36593" spans="82:87">
      <c r="CD36593" s="34" t="s">
        <v>40457</v>
      </c>
      <c r="CG36593"/>
      <c r="CI36593" s="378">
        <v>60690</v>
      </c>
    </row>
    <row r="36594" spans="82:87">
      <c r="CD36594" s="34" t="s">
        <v>40458</v>
      </c>
      <c r="CG36594"/>
      <c r="CI36594" s="378">
        <v>60690</v>
      </c>
    </row>
    <row r="36595" spans="82:87">
      <c r="CD36595" s="34" t="s">
        <v>40459</v>
      </c>
      <c r="CG36595"/>
      <c r="CI36595" s="378">
        <v>60690</v>
      </c>
    </row>
    <row r="36596" spans="82:87">
      <c r="CD36596" s="34" t="s">
        <v>40460</v>
      </c>
      <c r="CG36596"/>
      <c r="CI36596" s="378">
        <v>60690</v>
      </c>
    </row>
    <row r="36597" spans="82:87">
      <c r="CD36597" s="34" t="s">
        <v>40461</v>
      </c>
      <c r="CG36597"/>
      <c r="CI36597" s="378">
        <v>60691</v>
      </c>
    </row>
    <row r="36598" spans="82:87">
      <c r="CD36598" s="34" t="s">
        <v>40462</v>
      </c>
      <c r="CG36598"/>
      <c r="CI36598" s="378">
        <v>60700</v>
      </c>
    </row>
    <row r="36599" spans="82:87">
      <c r="CD36599" s="34" t="s">
        <v>40463</v>
      </c>
      <c r="CG36599"/>
      <c r="CI36599" s="378">
        <v>60700</v>
      </c>
    </row>
    <row r="36600" spans="82:87">
      <c r="CD36600" s="34" t="s">
        <v>40464</v>
      </c>
      <c r="CG36600"/>
      <c r="CI36600" s="378">
        <v>60700</v>
      </c>
    </row>
    <row r="36601" spans="82:87">
      <c r="CD36601" s="34" t="s">
        <v>40465</v>
      </c>
      <c r="CG36601"/>
      <c r="CI36601" s="378">
        <v>60700</v>
      </c>
    </row>
    <row r="36602" spans="82:87">
      <c r="CD36602" s="34" t="s">
        <v>40466</v>
      </c>
      <c r="CG36602"/>
      <c r="CI36602" s="378">
        <v>60700</v>
      </c>
    </row>
    <row r="36603" spans="82:87">
      <c r="CD36603" s="34" t="s">
        <v>40467</v>
      </c>
      <c r="CG36603"/>
      <c r="CI36603" s="378">
        <v>60700</v>
      </c>
    </row>
    <row r="36604" spans="82:87">
      <c r="CD36604" s="34" t="s">
        <v>40468</v>
      </c>
      <c r="CG36604"/>
      <c r="CI36604" s="378">
        <v>60700</v>
      </c>
    </row>
    <row r="36605" spans="82:87">
      <c r="CD36605" s="34" t="s">
        <v>40469</v>
      </c>
      <c r="CG36605"/>
      <c r="CI36605" s="378">
        <v>60700</v>
      </c>
    </row>
    <row r="36606" spans="82:87">
      <c r="CD36606" s="34" t="s">
        <v>40470</v>
      </c>
      <c r="CG36606"/>
      <c r="CI36606" s="378">
        <v>60700</v>
      </c>
    </row>
    <row r="36607" spans="82:87">
      <c r="CD36607" s="34" t="s">
        <v>40471</v>
      </c>
      <c r="CG36607"/>
      <c r="CI36607" s="378">
        <v>60710</v>
      </c>
    </row>
    <row r="36608" spans="82:87">
      <c r="CD36608" s="34" t="s">
        <v>40472</v>
      </c>
      <c r="CG36608"/>
      <c r="CI36608" s="378">
        <v>60710</v>
      </c>
    </row>
    <row r="36609" spans="82:87">
      <c r="CD36609" s="34" t="s">
        <v>40473</v>
      </c>
      <c r="CG36609"/>
      <c r="CI36609" s="378">
        <v>60711</v>
      </c>
    </row>
    <row r="36610" spans="82:87">
      <c r="CD36610" s="34" t="s">
        <v>40474</v>
      </c>
      <c r="CG36610"/>
      <c r="CI36610" s="378">
        <v>60721</v>
      </c>
    </row>
    <row r="36611" spans="82:87">
      <c r="CD36611" s="34" t="s">
        <v>40475</v>
      </c>
      <c r="CG36611"/>
      <c r="CI36611" s="378">
        <v>60722</v>
      </c>
    </row>
    <row r="36612" spans="82:87">
      <c r="CD36612" s="34" t="s">
        <v>40476</v>
      </c>
      <c r="CG36612"/>
      <c r="CI36612" s="378">
        <v>60723</v>
      </c>
    </row>
    <row r="36613" spans="82:87">
      <c r="CD36613" s="34" t="s">
        <v>40477</v>
      </c>
      <c r="CG36613"/>
      <c r="CI36613" s="378">
        <v>60724</v>
      </c>
    </row>
    <row r="36614" spans="82:87">
      <c r="CD36614" s="34" t="s">
        <v>40478</v>
      </c>
      <c r="CG36614"/>
      <c r="CI36614" s="378">
        <v>60725</v>
      </c>
    </row>
    <row r="36615" spans="82:87">
      <c r="CD36615" s="34" t="s">
        <v>40479</v>
      </c>
      <c r="CG36615"/>
      <c r="CI36615" s="378">
        <v>60726</v>
      </c>
    </row>
    <row r="36616" spans="82:87">
      <c r="CD36616" s="34" t="s">
        <v>40480</v>
      </c>
      <c r="CG36616"/>
      <c r="CI36616" s="378">
        <v>60727</v>
      </c>
    </row>
    <row r="36617" spans="82:87">
      <c r="CD36617" s="34" t="s">
        <v>40481</v>
      </c>
      <c r="CG36617"/>
      <c r="CI36617" s="378">
        <v>60728</v>
      </c>
    </row>
    <row r="36618" spans="82:87">
      <c r="CD36618" s="34" t="s">
        <v>40482</v>
      </c>
      <c r="CG36618"/>
      <c r="CI36618" s="378">
        <v>60729</v>
      </c>
    </row>
    <row r="36619" spans="82:87">
      <c r="CD36619" s="34" t="s">
        <v>40483</v>
      </c>
      <c r="CG36619"/>
      <c r="CI36619" s="378">
        <v>60730</v>
      </c>
    </row>
    <row r="36620" spans="82:87">
      <c r="CD36620" s="34" t="s">
        <v>40484</v>
      </c>
      <c r="CG36620"/>
      <c r="CI36620" s="378">
        <v>60730</v>
      </c>
    </row>
    <row r="36621" spans="82:87">
      <c r="CD36621" s="34" t="s">
        <v>40485</v>
      </c>
      <c r="CG36621"/>
      <c r="CI36621" s="378">
        <v>60730</v>
      </c>
    </row>
    <row r="36622" spans="82:87">
      <c r="CD36622" s="34" t="s">
        <v>40486</v>
      </c>
      <c r="CG36622"/>
      <c r="CI36622" s="378">
        <v>60730</v>
      </c>
    </row>
    <row r="36623" spans="82:87">
      <c r="CD36623" s="34" t="s">
        <v>40487</v>
      </c>
      <c r="CG36623"/>
      <c r="CI36623" s="378">
        <v>60730</v>
      </c>
    </row>
    <row r="36624" spans="82:87">
      <c r="CD36624" s="34" t="s">
        <v>40488</v>
      </c>
      <c r="CG36624"/>
      <c r="CI36624" s="378">
        <v>60731</v>
      </c>
    </row>
    <row r="36625" spans="82:87">
      <c r="CD36625" s="34" t="s">
        <v>40489</v>
      </c>
      <c r="CG36625"/>
      <c r="CI36625" s="378">
        <v>60732</v>
      </c>
    </row>
    <row r="36626" spans="82:87">
      <c r="CD36626" s="34" t="s">
        <v>40490</v>
      </c>
      <c r="CG36626"/>
      <c r="CI36626" s="378">
        <v>60733</v>
      </c>
    </row>
    <row r="36627" spans="82:87">
      <c r="CD36627" s="34" t="s">
        <v>40491</v>
      </c>
      <c r="CG36627"/>
      <c r="CI36627" s="378">
        <v>60734</v>
      </c>
    </row>
    <row r="36628" spans="82:87">
      <c r="CD36628" s="34" t="s">
        <v>40492</v>
      </c>
      <c r="CG36628"/>
      <c r="CI36628" s="378">
        <v>60735</v>
      </c>
    </row>
    <row r="36629" spans="82:87">
      <c r="CD36629" s="34" t="s">
        <v>40493</v>
      </c>
      <c r="CG36629"/>
      <c r="CI36629" s="378">
        <v>60739</v>
      </c>
    </row>
    <row r="36630" spans="82:87">
      <c r="CD36630" s="34" t="s">
        <v>40494</v>
      </c>
      <c r="CG36630"/>
      <c r="CI36630" s="378">
        <v>60740</v>
      </c>
    </row>
    <row r="36631" spans="82:87">
      <c r="CD36631" s="34" t="s">
        <v>40495</v>
      </c>
      <c r="CG36631"/>
      <c r="CI36631" s="378">
        <v>60741</v>
      </c>
    </row>
    <row r="36632" spans="82:87">
      <c r="CD36632" s="34" t="s">
        <v>40496</v>
      </c>
      <c r="CG36632"/>
      <c r="CI36632" s="378">
        <v>60742</v>
      </c>
    </row>
    <row r="36633" spans="82:87">
      <c r="CD36633" s="34" t="s">
        <v>40497</v>
      </c>
      <c r="CG36633"/>
      <c r="CI36633" s="378">
        <v>60743</v>
      </c>
    </row>
    <row r="36634" spans="82:87">
      <c r="CD36634" s="34" t="s">
        <v>40498</v>
      </c>
      <c r="CG36634"/>
      <c r="CI36634" s="378">
        <v>60744</v>
      </c>
    </row>
    <row r="36635" spans="82:87">
      <c r="CD36635" s="34" t="s">
        <v>40499</v>
      </c>
      <c r="CG36635"/>
      <c r="CI36635" s="378">
        <v>60745</v>
      </c>
    </row>
    <row r="36636" spans="82:87">
      <c r="CD36636" s="34" t="s">
        <v>40500</v>
      </c>
      <c r="CG36636"/>
      <c r="CI36636" s="378">
        <v>60746</v>
      </c>
    </row>
    <row r="36637" spans="82:87">
      <c r="CD36637" s="34" t="s">
        <v>40501</v>
      </c>
      <c r="CG36637"/>
      <c r="CI36637" s="378">
        <v>60747</v>
      </c>
    </row>
    <row r="36638" spans="82:87">
      <c r="CD36638" s="34" t="s">
        <v>40502</v>
      </c>
      <c r="CG36638"/>
      <c r="CI36638" s="378">
        <v>60748</v>
      </c>
    </row>
    <row r="36639" spans="82:87">
      <c r="CD36639" s="34" t="s">
        <v>40503</v>
      </c>
      <c r="CG36639"/>
      <c r="CI36639" s="378">
        <v>60749</v>
      </c>
    </row>
    <row r="36640" spans="82:87">
      <c r="CD36640" s="34" t="s">
        <v>40504</v>
      </c>
      <c r="CG36640"/>
      <c r="CI36640" s="378">
        <v>60750</v>
      </c>
    </row>
    <row r="36641" spans="82:87">
      <c r="CD36641" s="34" t="s">
        <v>40505</v>
      </c>
      <c r="CG36641"/>
      <c r="CI36641" s="378">
        <v>60750</v>
      </c>
    </row>
    <row r="36642" spans="82:87">
      <c r="CD36642" s="34" t="s">
        <v>40506</v>
      </c>
      <c r="CG36642"/>
      <c r="CI36642" s="378">
        <v>60751</v>
      </c>
    </row>
    <row r="36643" spans="82:87">
      <c r="CD36643" s="34" t="s">
        <v>40507</v>
      </c>
      <c r="CG36643"/>
      <c r="CI36643" s="378">
        <v>60761</v>
      </c>
    </row>
    <row r="36644" spans="82:87">
      <c r="CD36644" s="34" t="s">
        <v>40508</v>
      </c>
      <c r="CG36644"/>
      <c r="CI36644" s="378">
        <v>60762</v>
      </c>
    </row>
    <row r="36645" spans="82:87">
      <c r="CD36645" s="34" t="s">
        <v>40509</v>
      </c>
      <c r="CG36645"/>
      <c r="CI36645" s="378">
        <v>60763</v>
      </c>
    </row>
    <row r="36646" spans="82:87">
      <c r="CD36646" s="34" t="s">
        <v>40510</v>
      </c>
      <c r="CG36646"/>
      <c r="CI36646" s="378">
        <v>60764</v>
      </c>
    </row>
    <row r="36647" spans="82:87">
      <c r="CD36647" s="34" t="s">
        <v>40511</v>
      </c>
      <c r="CG36647"/>
      <c r="CI36647" s="378">
        <v>60765</v>
      </c>
    </row>
    <row r="36648" spans="82:87">
      <c r="CD36648" s="34" t="s">
        <v>40512</v>
      </c>
      <c r="CG36648"/>
      <c r="CI36648" s="378">
        <v>60771</v>
      </c>
    </row>
    <row r="36649" spans="82:87">
      <c r="CD36649" s="34" t="s">
        <v>40513</v>
      </c>
      <c r="CG36649"/>
      <c r="CI36649" s="378">
        <v>60772</v>
      </c>
    </row>
    <row r="36650" spans="82:87">
      <c r="CD36650" s="34" t="s">
        <v>40514</v>
      </c>
      <c r="CG36650"/>
      <c r="CI36650" s="378">
        <v>60773</v>
      </c>
    </row>
    <row r="36651" spans="82:87">
      <c r="CD36651" s="34" t="s">
        <v>40515</v>
      </c>
      <c r="CG36651"/>
      <c r="CI36651" s="378">
        <v>60774</v>
      </c>
    </row>
    <row r="36652" spans="82:87">
      <c r="CD36652" s="34" t="s">
        <v>40516</v>
      </c>
      <c r="CG36652"/>
      <c r="CI36652" s="378">
        <v>60774</v>
      </c>
    </row>
    <row r="36653" spans="82:87">
      <c r="CD36653" s="34" t="s">
        <v>40517</v>
      </c>
      <c r="CG36653"/>
      <c r="CI36653" s="378">
        <v>60775</v>
      </c>
    </row>
    <row r="36654" spans="82:87">
      <c r="CD36654" s="34" t="s">
        <v>40518</v>
      </c>
      <c r="CG36654"/>
      <c r="CI36654" s="378">
        <v>60775</v>
      </c>
    </row>
    <row r="36655" spans="82:87">
      <c r="CD36655" s="34" t="s">
        <v>40519</v>
      </c>
      <c r="CG36655"/>
      <c r="CI36655" s="378">
        <v>60776</v>
      </c>
    </row>
    <row r="36656" spans="82:87">
      <c r="CD36656" s="34" t="s">
        <v>40520</v>
      </c>
      <c r="CG36656"/>
      <c r="CI36656" s="378">
        <v>60777</v>
      </c>
    </row>
    <row r="36657" spans="82:87">
      <c r="CD36657" s="34" t="s">
        <v>40521</v>
      </c>
      <c r="CG36657"/>
      <c r="CI36657" s="378">
        <v>60778</v>
      </c>
    </row>
    <row r="36658" spans="82:87">
      <c r="CD36658" s="34" t="s">
        <v>40522</v>
      </c>
      <c r="CG36658"/>
      <c r="CI36658" s="378">
        <v>60779</v>
      </c>
    </row>
    <row r="36659" spans="82:87">
      <c r="CD36659" s="34" t="s">
        <v>40523</v>
      </c>
      <c r="CG36659"/>
      <c r="CI36659" s="378">
        <v>60790</v>
      </c>
    </row>
    <row r="36660" spans="82:87">
      <c r="CD36660" s="34" t="s">
        <v>40524</v>
      </c>
      <c r="CG36660"/>
      <c r="CI36660" s="378">
        <v>60790</v>
      </c>
    </row>
    <row r="36661" spans="82:87">
      <c r="CD36661" s="34" t="s">
        <v>40525</v>
      </c>
      <c r="CG36661"/>
      <c r="CI36661" s="378">
        <v>60790</v>
      </c>
    </row>
    <row r="36662" spans="82:87">
      <c r="CD36662" s="34" t="s">
        <v>40526</v>
      </c>
      <c r="CG36662"/>
      <c r="CI36662" s="378">
        <v>60790</v>
      </c>
    </row>
    <row r="36663" spans="82:87">
      <c r="CD36663" s="34" t="s">
        <v>40527</v>
      </c>
      <c r="CG36663"/>
      <c r="CI36663" s="378">
        <v>60790</v>
      </c>
    </row>
    <row r="36664" spans="82:87">
      <c r="CD36664" s="34" t="s">
        <v>40528</v>
      </c>
      <c r="CG36664"/>
      <c r="CI36664" s="378">
        <v>60790</v>
      </c>
    </row>
    <row r="36665" spans="82:87">
      <c r="CD36665" s="34" t="s">
        <v>40529</v>
      </c>
      <c r="CG36665"/>
      <c r="CI36665" s="378">
        <v>60790</v>
      </c>
    </row>
    <row r="36666" spans="82:87">
      <c r="CD36666" s="34" t="s">
        <v>40530</v>
      </c>
      <c r="CG36666"/>
      <c r="CI36666" s="378">
        <v>60790</v>
      </c>
    </row>
    <row r="36667" spans="82:87">
      <c r="CD36667" s="34" t="s">
        <v>40531</v>
      </c>
      <c r="CG36667"/>
      <c r="CI36667" s="378">
        <v>60800</v>
      </c>
    </row>
    <row r="36668" spans="82:87">
      <c r="CD36668" s="34" t="s">
        <v>40532</v>
      </c>
      <c r="CG36668"/>
      <c r="CI36668" s="378">
        <v>60800</v>
      </c>
    </row>
    <row r="36669" spans="82:87">
      <c r="CD36669" s="34" t="s">
        <v>40533</v>
      </c>
      <c r="CG36669"/>
      <c r="CI36669" s="378">
        <v>60800</v>
      </c>
    </row>
    <row r="36670" spans="82:87">
      <c r="CD36670" s="34" t="s">
        <v>40534</v>
      </c>
      <c r="CG36670"/>
      <c r="CI36670" s="378">
        <v>60800</v>
      </c>
    </row>
    <row r="36671" spans="82:87">
      <c r="CD36671" s="34" t="s">
        <v>40535</v>
      </c>
      <c r="CG36671"/>
      <c r="CI36671" s="378">
        <v>60800</v>
      </c>
    </row>
    <row r="36672" spans="82:87">
      <c r="CD36672" s="34" t="s">
        <v>40536</v>
      </c>
      <c r="CG36672"/>
      <c r="CI36672" s="378">
        <v>60800</v>
      </c>
    </row>
    <row r="36673" spans="82:87">
      <c r="CD36673" s="34" t="s">
        <v>40537</v>
      </c>
      <c r="CG36673"/>
      <c r="CI36673" s="378">
        <v>60800</v>
      </c>
    </row>
    <row r="36674" spans="82:87">
      <c r="CD36674" s="34" t="s">
        <v>40538</v>
      </c>
      <c r="CG36674"/>
      <c r="CI36674" s="378">
        <v>60800</v>
      </c>
    </row>
    <row r="36675" spans="82:87">
      <c r="CD36675" s="34" t="s">
        <v>40539</v>
      </c>
      <c r="CG36675"/>
      <c r="CI36675" s="378">
        <v>60800</v>
      </c>
    </row>
    <row r="36676" spans="82:87">
      <c r="CD36676" s="34" t="s">
        <v>40540</v>
      </c>
      <c r="CG36676"/>
      <c r="CI36676" s="378">
        <v>60800</v>
      </c>
    </row>
    <row r="36677" spans="82:87">
      <c r="CD36677" s="34" t="s">
        <v>40541</v>
      </c>
      <c r="CG36677"/>
      <c r="CI36677" s="378">
        <v>60800</v>
      </c>
    </row>
    <row r="36678" spans="82:87">
      <c r="CD36678" s="34" t="s">
        <v>40542</v>
      </c>
      <c r="CG36678"/>
      <c r="CI36678" s="378">
        <v>60800</v>
      </c>
    </row>
    <row r="36679" spans="82:87">
      <c r="CD36679" s="34" t="s">
        <v>40543</v>
      </c>
      <c r="CG36679"/>
      <c r="CI36679" s="378">
        <v>60801</v>
      </c>
    </row>
    <row r="36680" spans="82:87">
      <c r="CD36680" s="34" t="s">
        <v>40544</v>
      </c>
      <c r="CG36680"/>
      <c r="CI36680" s="378">
        <v>60802</v>
      </c>
    </row>
    <row r="36681" spans="82:87">
      <c r="CD36681" s="34" t="s">
        <v>40545</v>
      </c>
      <c r="CG36681"/>
      <c r="CI36681" s="378">
        <v>60803</v>
      </c>
    </row>
    <row r="36682" spans="82:87">
      <c r="CD36682" s="34" t="s">
        <v>40546</v>
      </c>
      <c r="CG36682"/>
      <c r="CI36682" s="378">
        <v>60804</v>
      </c>
    </row>
    <row r="36683" spans="82:87">
      <c r="CD36683" s="34" t="s">
        <v>40547</v>
      </c>
      <c r="CG36683"/>
      <c r="CI36683" s="378">
        <v>60805</v>
      </c>
    </row>
    <row r="36684" spans="82:87">
      <c r="CD36684" s="34" t="s">
        <v>40548</v>
      </c>
      <c r="CG36684"/>
      <c r="CI36684" s="378">
        <v>60810</v>
      </c>
    </row>
    <row r="36685" spans="82:87">
      <c r="CD36685" s="34" t="s">
        <v>40549</v>
      </c>
      <c r="CG36685"/>
      <c r="CI36685" s="378">
        <v>60810</v>
      </c>
    </row>
    <row r="36686" spans="82:87">
      <c r="CD36686" s="34" t="s">
        <v>40550</v>
      </c>
      <c r="CG36686"/>
      <c r="CI36686" s="378">
        <v>60810</v>
      </c>
    </row>
    <row r="36687" spans="82:87">
      <c r="CD36687" s="34" t="s">
        <v>40551</v>
      </c>
      <c r="CG36687"/>
      <c r="CI36687" s="378">
        <v>60810</v>
      </c>
    </row>
    <row r="36688" spans="82:87">
      <c r="CD36688" s="34" t="s">
        <v>40552</v>
      </c>
      <c r="CG36688"/>
      <c r="CI36688" s="378">
        <v>60810</v>
      </c>
    </row>
    <row r="36689" spans="82:87">
      <c r="CD36689" s="34" t="s">
        <v>40553</v>
      </c>
      <c r="CG36689"/>
      <c r="CI36689" s="378">
        <v>60810</v>
      </c>
    </row>
    <row r="36690" spans="82:87">
      <c r="CD36690" s="34" t="s">
        <v>40554</v>
      </c>
      <c r="CG36690"/>
      <c r="CI36690" s="378">
        <v>60810</v>
      </c>
    </row>
    <row r="36691" spans="82:87">
      <c r="CD36691" s="34" t="s">
        <v>40555</v>
      </c>
      <c r="CG36691"/>
      <c r="CI36691" s="378">
        <v>60820</v>
      </c>
    </row>
    <row r="36692" spans="82:87">
      <c r="CD36692" s="34" t="s">
        <v>40556</v>
      </c>
      <c r="CG36692"/>
      <c r="CI36692" s="378">
        <v>60820</v>
      </c>
    </row>
    <row r="36693" spans="82:87">
      <c r="CD36693" s="34" t="s">
        <v>40557</v>
      </c>
      <c r="CG36693"/>
      <c r="CI36693" s="378">
        <v>60829</v>
      </c>
    </row>
    <row r="36694" spans="82:87">
      <c r="CD36694" s="34" t="s">
        <v>40558</v>
      </c>
      <c r="CG36694"/>
      <c r="CI36694" s="378">
        <v>60831</v>
      </c>
    </row>
    <row r="36695" spans="82:87">
      <c r="CD36695" s="34" t="s">
        <v>40559</v>
      </c>
      <c r="CG36695"/>
      <c r="CI36695" s="378">
        <v>60832</v>
      </c>
    </row>
    <row r="36696" spans="82:87">
      <c r="CD36696" s="34" t="s">
        <v>40560</v>
      </c>
      <c r="CG36696"/>
      <c r="CI36696" s="378">
        <v>60833</v>
      </c>
    </row>
    <row r="36697" spans="82:87">
      <c r="CD36697" s="34" t="s">
        <v>40561</v>
      </c>
      <c r="CG36697"/>
      <c r="CI36697" s="378">
        <v>60834</v>
      </c>
    </row>
    <row r="36698" spans="82:87">
      <c r="CD36698" s="34" t="s">
        <v>40562</v>
      </c>
      <c r="CG36698"/>
      <c r="CI36698" s="378">
        <v>60835</v>
      </c>
    </row>
    <row r="36699" spans="82:87">
      <c r="CD36699" s="34" t="s">
        <v>40563</v>
      </c>
      <c r="CG36699"/>
      <c r="CI36699" s="378">
        <v>60840</v>
      </c>
    </row>
    <row r="36700" spans="82:87">
      <c r="CD36700" s="34" t="s">
        <v>40564</v>
      </c>
      <c r="CG36700"/>
      <c r="CI36700" s="378">
        <v>60840</v>
      </c>
    </row>
    <row r="36701" spans="82:87">
      <c r="CD36701" s="34" t="s">
        <v>40565</v>
      </c>
      <c r="CG36701"/>
      <c r="CI36701" s="378">
        <v>60840</v>
      </c>
    </row>
    <row r="36702" spans="82:87">
      <c r="CD36702" s="34" t="s">
        <v>40566</v>
      </c>
      <c r="CG36702"/>
      <c r="CI36702" s="378">
        <v>60850</v>
      </c>
    </row>
    <row r="36703" spans="82:87">
      <c r="CD36703" s="34" t="s">
        <v>40567</v>
      </c>
      <c r="CG36703"/>
      <c r="CI36703" s="378">
        <v>60850</v>
      </c>
    </row>
    <row r="36704" spans="82:87">
      <c r="CD36704" s="34" t="s">
        <v>40568</v>
      </c>
      <c r="CG36704"/>
      <c r="CI36704" s="378">
        <v>60850</v>
      </c>
    </row>
    <row r="36705" spans="82:87">
      <c r="CD36705" s="34" t="s">
        <v>40569</v>
      </c>
      <c r="CG36705"/>
      <c r="CI36705" s="378">
        <v>60850</v>
      </c>
    </row>
    <row r="36706" spans="82:87">
      <c r="CD36706" s="34" t="s">
        <v>40570</v>
      </c>
      <c r="CG36706"/>
      <c r="CI36706" s="378">
        <v>60850</v>
      </c>
    </row>
    <row r="36707" spans="82:87">
      <c r="CD36707" s="34" t="s">
        <v>40571</v>
      </c>
      <c r="CG36707"/>
      <c r="CI36707" s="378">
        <v>60850</v>
      </c>
    </row>
    <row r="36708" spans="82:87">
      <c r="CD36708" s="34" t="s">
        <v>40572</v>
      </c>
      <c r="CG36708"/>
      <c r="CI36708" s="378">
        <v>60860</v>
      </c>
    </row>
    <row r="36709" spans="82:87">
      <c r="CD36709" s="34" t="s">
        <v>40573</v>
      </c>
      <c r="CG36709"/>
      <c r="CI36709" s="378">
        <v>60860</v>
      </c>
    </row>
    <row r="36710" spans="82:87">
      <c r="CD36710" s="34" t="s">
        <v>40574</v>
      </c>
      <c r="CG36710"/>
      <c r="CI36710" s="378">
        <v>60860</v>
      </c>
    </row>
    <row r="36711" spans="82:87">
      <c r="CD36711" s="34" t="s">
        <v>40575</v>
      </c>
      <c r="CG36711"/>
      <c r="CI36711" s="378">
        <v>60860</v>
      </c>
    </row>
    <row r="36712" spans="82:87">
      <c r="CD36712" s="34" t="s">
        <v>40576</v>
      </c>
      <c r="CG36712"/>
      <c r="CI36712" s="378">
        <v>60860</v>
      </c>
    </row>
    <row r="36713" spans="82:87">
      <c r="CD36713" s="34" t="s">
        <v>40577</v>
      </c>
      <c r="CG36713"/>
      <c r="CI36713" s="378">
        <v>60860</v>
      </c>
    </row>
    <row r="36714" spans="82:87">
      <c r="CD36714" s="34" t="s">
        <v>40578</v>
      </c>
      <c r="CG36714"/>
      <c r="CI36714" s="378">
        <v>60870</v>
      </c>
    </row>
    <row r="36715" spans="82:87">
      <c r="CD36715" s="34" t="s">
        <v>40579</v>
      </c>
      <c r="CG36715"/>
      <c r="CI36715" s="378">
        <v>60870</v>
      </c>
    </row>
    <row r="36716" spans="82:87">
      <c r="CD36716" s="34" t="s">
        <v>40580</v>
      </c>
      <c r="CG36716"/>
      <c r="CI36716" s="378">
        <v>60870</v>
      </c>
    </row>
    <row r="36717" spans="82:87">
      <c r="CD36717" s="34" t="s">
        <v>40581</v>
      </c>
      <c r="CG36717"/>
      <c r="CI36717" s="378">
        <v>60870</v>
      </c>
    </row>
    <row r="36718" spans="82:87">
      <c r="CD36718" s="34" t="s">
        <v>40582</v>
      </c>
      <c r="CG36718"/>
      <c r="CI36718" s="378">
        <v>60871</v>
      </c>
    </row>
    <row r="36719" spans="82:87">
      <c r="CD36719" s="34" t="s">
        <v>40583</v>
      </c>
      <c r="CG36719"/>
      <c r="CI36719" s="378">
        <v>60872</v>
      </c>
    </row>
    <row r="36720" spans="82:87">
      <c r="CD36720" s="34" t="s">
        <v>40584</v>
      </c>
      <c r="CG36720"/>
      <c r="CI36720" s="378">
        <v>60873</v>
      </c>
    </row>
    <row r="36721" spans="82:87">
      <c r="CD36721" s="34" t="s">
        <v>40585</v>
      </c>
      <c r="CG36721"/>
      <c r="CI36721" s="378">
        <v>60874</v>
      </c>
    </row>
    <row r="36722" spans="82:87">
      <c r="CD36722" s="34" t="s">
        <v>40586</v>
      </c>
      <c r="CG36722"/>
      <c r="CI36722" s="378">
        <v>60875</v>
      </c>
    </row>
    <row r="36723" spans="82:87">
      <c r="CD36723" s="34" t="s">
        <v>40587</v>
      </c>
      <c r="CG36723"/>
      <c r="CI36723" s="378">
        <v>60876</v>
      </c>
    </row>
    <row r="36724" spans="82:87">
      <c r="CD36724" s="34" t="s">
        <v>40588</v>
      </c>
      <c r="CG36724"/>
      <c r="CI36724" s="378">
        <v>60877</v>
      </c>
    </row>
    <row r="36725" spans="82:87">
      <c r="CD36725" s="34" t="s">
        <v>40589</v>
      </c>
      <c r="CG36725"/>
      <c r="CI36725" s="378">
        <v>60878</v>
      </c>
    </row>
    <row r="36726" spans="82:87">
      <c r="CD36726" s="34" t="s">
        <v>40590</v>
      </c>
      <c r="CG36726"/>
      <c r="CI36726" s="378">
        <v>60879</v>
      </c>
    </row>
    <row r="36727" spans="82:87">
      <c r="CD36727" s="34" t="s">
        <v>40591</v>
      </c>
      <c r="CG36727"/>
      <c r="CI36727" s="378">
        <v>60880</v>
      </c>
    </row>
    <row r="36728" spans="82:87">
      <c r="CD36728" s="34" t="s">
        <v>40592</v>
      </c>
      <c r="CG36728"/>
      <c r="CI36728" s="378">
        <v>60880</v>
      </c>
    </row>
    <row r="36729" spans="82:87">
      <c r="CD36729" s="34" t="s">
        <v>40593</v>
      </c>
      <c r="CG36729"/>
      <c r="CI36729" s="378">
        <v>60880</v>
      </c>
    </row>
    <row r="36730" spans="82:87">
      <c r="CD36730" s="34" t="s">
        <v>40594</v>
      </c>
      <c r="CG36730"/>
      <c r="CI36730" s="378">
        <v>60881</v>
      </c>
    </row>
    <row r="36731" spans="82:87">
      <c r="CD36731" s="34" t="s">
        <v>40595</v>
      </c>
      <c r="CG36731"/>
      <c r="CI36731" s="378">
        <v>60882</v>
      </c>
    </row>
    <row r="36732" spans="82:87">
      <c r="CD36732" s="34" t="s">
        <v>400</v>
      </c>
      <c r="CG36732"/>
      <c r="CI36732" s="378">
        <v>60883</v>
      </c>
    </row>
    <row r="36733" spans="82:87">
      <c r="CD36733" s="34" t="s">
        <v>40596</v>
      </c>
      <c r="CG36733"/>
      <c r="CI36733" s="378">
        <v>60884</v>
      </c>
    </row>
    <row r="36734" spans="82:87">
      <c r="CD36734" s="34" t="s">
        <v>40597</v>
      </c>
      <c r="CG36734"/>
      <c r="CI36734" s="378">
        <v>60885</v>
      </c>
    </row>
    <row r="36735" spans="82:87">
      <c r="CD36735" s="34" t="s">
        <v>40598</v>
      </c>
      <c r="CG36735"/>
      <c r="CI36735" s="378">
        <v>60890</v>
      </c>
    </row>
    <row r="36736" spans="82:87">
      <c r="CD36736" s="34" t="s">
        <v>40599</v>
      </c>
      <c r="CG36736"/>
      <c r="CI36736" s="378">
        <v>60890</v>
      </c>
    </row>
    <row r="36737" spans="82:87">
      <c r="CD36737" s="34" t="s">
        <v>40600</v>
      </c>
      <c r="CG36737"/>
      <c r="CI36737" s="378">
        <v>60890</v>
      </c>
    </row>
    <row r="36738" spans="82:87">
      <c r="CD36738" s="34" t="s">
        <v>40601</v>
      </c>
      <c r="CG36738"/>
      <c r="CI36738" s="378">
        <v>60890</v>
      </c>
    </row>
    <row r="36739" spans="82:87">
      <c r="CD36739" s="34" t="s">
        <v>40602</v>
      </c>
      <c r="CG36739"/>
      <c r="CI36739" s="378">
        <v>60890</v>
      </c>
    </row>
    <row r="36740" spans="82:87">
      <c r="CD36740" s="34" t="s">
        <v>40603</v>
      </c>
      <c r="CG36740"/>
      <c r="CI36740" s="378">
        <v>60890</v>
      </c>
    </row>
    <row r="36741" spans="82:87">
      <c r="CD36741" s="34" t="s">
        <v>40604</v>
      </c>
      <c r="CG36741"/>
      <c r="CI36741" s="378">
        <v>60890</v>
      </c>
    </row>
    <row r="36742" spans="82:87">
      <c r="CD36742" s="34" t="s">
        <v>40605</v>
      </c>
      <c r="CG36742"/>
      <c r="CI36742" s="378">
        <v>60901</v>
      </c>
    </row>
    <row r="36743" spans="82:87">
      <c r="CD36743" s="34" t="s">
        <v>40606</v>
      </c>
      <c r="CG36743"/>
      <c r="CI36743" s="378">
        <v>60902</v>
      </c>
    </row>
    <row r="36744" spans="82:87">
      <c r="CD36744" s="34" t="s">
        <v>40607</v>
      </c>
      <c r="CG36744"/>
      <c r="CI36744" s="378">
        <v>60903</v>
      </c>
    </row>
    <row r="36745" spans="82:87">
      <c r="CD36745" s="34" t="s">
        <v>40608</v>
      </c>
      <c r="CG36745"/>
      <c r="CI36745" s="378">
        <v>60908</v>
      </c>
    </row>
    <row r="36746" spans="82:87">
      <c r="CD36746" s="34" t="s">
        <v>40609</v>
      </c>
      <c r="CG36746"/>
      <c r="CI36746" s="378">
        <v>60909</v>
      </c>
    </row>
    <row r="36747" spans="82:87">
      <c r="CD36747" s="34" t="s">
        <v>40610</v>
      </c>
      <c r="CG36747"/>
      <c r="CI36747" s="378">
        <v>60911</v>
      </c>
    </row>
    <row r="36748" spans="82:87">
      <c r="CD36748" s="34" t="s">
        <v>40611</v>
      </c>
      <c r="CG36748"/>
      <c r="CI36748" s="378">
        <v>60912</v>
      </c>
    </row>
    <row r="36749" spans="82:87">
      <c r="CD36749" s="34" t="s">
        <v>40612</v>
      </c>
      <c r="CG36749"/>
      <c r="CI36749" s="378">
        <v>60913</v>
      </c>
    </row>
    <row r="36750" spans="82:87">
      <c r="CD36750" s="34" t="s">
        <v>40613</v>
      </c>
      <c r="CG36750"/>
      <c r="CI36750" s="378">
        <v>60914</v>
      </c>
    </row>
    <row r="36751" spans="82:87">
      <c r="CD36751" s="34" t="s">
        <v>40614</v>
      </c>
      <c r="CG36751"/>
      <c r="CI36751" s="378">
        <v>60915</v>
      </c>
    </row>
    <row r="36752" spans="82:87">
      <c r="CD36752" s="34" t="s">
        <v>40615</v>
      </c>
      <c r="CG36752"/>
      <c r="CI36752" s="378">
        <v>60916</v>
      </c>
    </row>
    <row r="36753" spans="82:87">
      <c r="CD36753" s="34" t="s">
        <v>40616</v>
      </c>
      <c r="CG36753"/>
      <c r="CI36753" s="378">
        <v>60917</v>
      </c>
    </row>
    <row r="36754" spans="82:87">
      <c r="CD36754" s="34" t="s">
        <v>40617</v>
      </c>
      <c r="CG36754"/>
      <c r="CI36754" s="378">
        <v>60918</v>
      </c>
    </row>
    <row r="36755" spans="82:87">
      <c r="CD36755" s="34" t="s">
        <v>40618</v>
      </c>
      <c r="CG36755"/>
      <c r="CI36755" s="378">
        <v>60919</v>
      </c>
    </row>
    <row r="36756" spans="82:87">
      <c r="CD36756" s="34" t="s">
        <v>40619</v>
      </c>
      <c r="CG36756"/>
      <c r="CI36756" s="378">
        <v>60920</v>
      </c>
    </row>
    <row r="36757" spans="82:87">
      <c r="CD36757" s="34" t="s">
        <v>40620</v>
      </c>
      <c r="CG36757"/>
      <c r="CI36757" s="378">
        <v>60921</v>
      </c>
    </row>
    <row r="36758" spans="82:87">
      <c r="CD36758" s="34" t="s">
        <v>40621</v>
      </c>
      <c r="CG36758"/>
      <c r="CI36758" s="378">
        <v>60922</v>
      </c>
    </row>
    <row r="36759" spans="82:87">
      <c r="CD36759" s="34" t="s">
        <v>40622</v>
      </c>
      <c r="CG36759"/>
      <c r="CI36759" s="378">
        <v>60923</v>
      </c>
    </row>
    <row r="36760" spans="82:87">
      <c r="CD36760" s="34" t="s">
        <v>40623</v>
      </c>
      <c r="CG36760"/>
      <c r="CI36760" s="378">
        <v>60924</v>
      </c>
    </row>
    <row r="36761" spans="82:87">
      <c r="CD36761" s="34" t="s">
        <v>40624</v>
      </c>
      <c r="CG36761"/>
      <c r="CI36761" s="378">
        <v>60925</v>
      </c>
    </row>
    <row r="36762" spans="82:87">
      <c r="CD36762" s="34" t="s">
        <v>40625</v>
      </c>
      <c r="CG36762"/>
      <c r="CI36762" s="378">
        <v>60926</v>
      </c>
    </row>
    <row r="36763" spans="82:87">
      <c r="CD36763" s="34" t="s">
        <v>40626</v>
      </c>
      <c r="CG36763"/>
      <c r="CI36763" s="378">
        <v>60927</v>
      </c>
    </row>
    <row r="36764" spans="82:87">
      <c r="CD36764" s="34" t="s">
        <v>40627</v>
      </c>
      <c r="CG36764"/>
      <c r="CI36764" s="378">
        <v>60928</v>
      </c>
    </row>
    <row r="36765" spans="82:87">
      <c r="CD36765" s="34" t="s">
        <v>40628</v>
      </c>
      <c r="CG36765"/>
      <c r="CI36765" s="378">
        <v>60929</v>
      </c>
    </row>
    <row r="36766" spans="82:87">
      <c r="CD36766" s="34" t="s">
        <v>40629</v>
      </c>
      <c r="CG36766"/>
      <c r="CI36766" s="378">
        <v>60930</v>
      </c>
    </row>
    <row r="36767" spans="82:87">
      <c r="CD36767" s="34" t="s">
        <v>40630</v>
      </c>
      <c r="CG36767"/>
      <c r="CI36767" s="378">
        <v>60931</v>
      </c>
    </row>
    <row r="36768" spans="82:87">
      <c r="CD36768" s="34" t="s">
        <v>40631</v>
      </c>
      <c r="CG36768"/>
      <c r="CI36768" s="378">
        <v>60932</v>
      </c>
    </row>
    <row r="36769" spans="82:87">
      <c r="CD36769" s="34" t="s">
        <v>40632</v>
      </c>
      <c r="CG36769"/>
      <c r="CI36769" s="378">
        <v>60933</v>
      </c>
    </row>
    <row r="36770" spans="82:87">
      <c r="CD36770" s="34" t="s">
        <v>40633</v>
      </c>
      <c r="CG36770"/>
      <c r="CI36770" s="378">
        <v>60934</v>
      </c>
    </row>
    <row r="36771" spans="82:87">
      <c r="CD36771" s="34" t="s">
        <v>40634</v>
      </c>
      <c r="CG36771"/>
      <c r="CI36771" s="378">
        <v>60935</v>
      </c>
    </row>
    <row r="36772" spans="82:87">
      <c r="CD36772" s="34" t="s">
        <v>40635</v>
      </c>
      <c r="CG36772"/>
      <c r="CI36772" s="378">
        <v>60936</v>
      </c>
    </row>
    <row r="36773" spans="82:87">
      <c r="CD36773" s="34" t="s">
        <v>40636</v>
      </c>
      <c r="CG36773"/>
      <c r="CI36773" s="378">
        <v>60937</v>
      </c>
    </row>
    <row r="36774" spans="82:87">
      <c r="CD36774" s="34" t="s">
        <v>40637</v>
      </c>
      <c r="CG36774"/>
      <c r="CI36774" s="378">
        <v>60938</v>
      </c>
    </row>
    <row r="36775" spans="82:87">
      <c r="CD36775" s="34" t="s">
        <v>40638</v>
      </c>
      <c r="CG36775"/>
      <c r="CI36775" s="378">
        <v>60939</v>
      </c>
    </row>
    <row r="36776" spans="82:87">
      <c r="CD36776" s="34" t="s">
        <v>40639</v>
      </c>
      <c r="CG36776"/>
      <c r="CI36776" s="378">
        <v>60940</v>
      </c>
    </row>
    <row r="36777" spans="82:87">
      <c r="CD36777" s="34" t="s">
        <v>40640</v>
      </c>
      <c r="CG36777"/>
      <c r="CI36777" s="378">
        <v>60940</v>
      </c>
    </row>
    <row r="36778" spans="82:87">
      <c r="CD36778" s="34" t="s">
        <v>40641</v>
      </c>
      <c r="CG36778"/>
      <c r="CI36778" s="378">
        <v>60940</v>
      </c>
    </row>
    <row r="36779" spans="82:87">
      <c r="CD36779" s="34" t="s">
        <v>40642</v>
      </c>
      <c r="CG36779"/>
      <c r="CI36779" s="378">
        <v>60950</v>
      </c>
    </row>
    <row r="36780" spans="82:87">
      <c r="CD36780" s="34" t="s">
        <v>40643</v>
      </c>
      <c r="CG36780"/>
      <c r="CI36780" s="378">
        <v>60950</v>
      </c>
    </row>
    <row r="36781" spans="82:87">
      <c r="CD36781" s="34" t="s">
        <v>40644</v>
      </c>
      <c r="CG36781"/>
      <c r="CI36781" s="378">
        <v>60950</v>
      </c>
    </row>
    <row r="36782" spans="82:87">
      <c r="CD36782" s="34" t="s">
        <v>40645</v>
      </c>
      <c r="CG36782"/>
      <c r="CI36782" s="378">
        <v>60950</v>
      </c>
    </row>
    <row r="36783" spans="82:87">
      <c r="CD36783" s="34" t="s">
        <v>40646</v>
      </c>
      <c r="CG36783"/>
      <c r="CI36783" s="378">
        <v>60960</v>
      </c>
    </row>
    <row r="36784" spans="82:87">
      <c r="CD36784" s="34" t="s">
        <v>40647</v>
      </c>
      <c r="CG36784"/>
      <c r="CI36784" s="378">
        <v>60960</v>
      </c>
    </row>
    <row r="36785" spans="82:87">
      <c r="CD36785" s="34" t="s">
        <v>40648</v>
      </c>
      <c r="CG36785"/>
      <c r="CI36785" s="378">
        <v>60961</v>
      </c>
    </row>
    <row r="36786" spans="82:87">
      <c r="CD36786" s="34" t="s">
        <v>40649</v>
      </c>
      <c r="CG36786"/>
      <c r="CI36786" s="378">
        <v>60980</v>
      </c>
    </row>
    <row r="36787" spans="82:87">
      <c r="CD36787" s="34" t="s">
        <v>40650</v>
      </c>
      <c r="CG36787"/>
      <c r="CI36787" s="378">
        <v>60981</v>
      </c>
    </row>
    <row r="36788" spans="82:87">
      <c r="CD36788" s="34" t="s">
        <v>40651</v>
      </c>
      <c r="CG36788"/>
      <c r="CI36788" s="378">
        <v>60982</v>
      </c>
    </row>
    <row r="36789" spans="82:87">
      <c r="CD36789" s="34" t="s">
        <v>40652</v>
      </c>
      <c r="CG36789"/>
      <c r="CI36789" s="378">
        <v>60983</v>
      </c>
    </row>
    <row r="36790" spans="82:87">
      <c r="CD36790" s="34" t="s">
        <v>40653</v>
      </c>
      <c r="CG36790"/>
      <c r="CI36790" s="378">
        <v>60984</v>
      </c>
    </row>
    <row r="36791" spans="82:87">
      <c r="CD36791" s="34" t="s">
        <v>40654</v>
      </c>
      <c r="CG36791"/>
      <c r="CI36791" s="378">
        <v>60985</v>
      </c>
    </row>
    <row r="36792" spans="82:87">
      <c r="CD36792" s="34" t="s">
        <v>40655</v>
      </c>
      <c r="CG36792"/>
      <c r="CI36792" s="378">
        <v>60986</v>
      </c>
    </row>
    <row r="36793" spans="82:87">
      <c r="CD36793" s="34" t="s">
        <v>40656</v>
      </c>
      <c r="CG36793"/>
      <c r="CI36793" s="378">
        <v>60987</v>
      </c>
    </row>
    <row r="36794" spans="82:87">
      <c r="CD36794" s="34" t="s">
        <v>40657</v>
      </c>
      <c r="CG36794"/>
      <c r="CI36794" s="378">
        <v>60988</v>
      </c>
    </row>
    <row r="36795" spans="82:87">
      <c r="CD36795" s="34" t="s">
        <v>40658</v>
      </c>
      <c r="CG36795"/>
      <c r="CI36795" s="378">
        <v>60999</v>
      </c>
    </row>
    <row r="36796" spans="82:87">
      <c r="CD36796" s="34" t="s">
        <v>40659</v>
      </c>
      <c r="CG36796"/>
      <c r="CI36796" s="378">
        <v>61000</v>
      </c>
    </row>
    <row r="36797" spans="82:87">
      <c r="CD36797" s="34" t="s">
        <v>40660</v>
      </c>
      <c r="CG36797"/>
      <c r="CI36797" s="378">
        <v>61000</v>
      </c>
    </row>
    <row r="36798" spans="82:87">
      <c r="CD36798" s="34" t="s">
        <v>40661</v>
      </c>
      <c r="CG36798"/>
      <c r="CI36798" s="378">
        <v>61000</v>
      </c>
    </row>
    <row r="36799" spans="82:87">
      <c r="CD36799" s="34" t="s">
        <v>40662</v>
      </c>
      <c r="CG36799"/>
      <c r="CI36799" s="378">
        <v>61001</v>
      </c>
    </row>
    <row r="36800" spans="82:87">
      <c r="CD36800" s="34" t="s">
        <v>40663</v>
      </c>
      <c r="CG36800"/>
      <c r="CI36800" s="378">
        <v>61002</v>
      </c>
    </row>
    <row r="36801" spans="82:87">
      <c r="CD36801" s="34" t="s">
        <v>40664</v>
      </c>
      <c r="CG36801"/>
      <c r="CI36801" s="378">
        <v>61003</v>
      </c>
    </row>
    <row r="36802" spans="82:87">
      <c r="CD36802" s="34" t="s">
        <v>40665</v>
      </c>
      <c r="CG36802"/>
      <c r="CI36802" s="378">
        <v>61004</v>
      </c>
    </row>
    <row r="36803" spans="82:87">
      <c r="CD36803" s="34" t="s">
        <v>40666</v>
      </c>
      <c r="CG36803"/>
      <c r="CI36803" s="378">
        <v>61005</v>
      </c>
    </row>
    <row r="36804" spans="82:87">
      <c r="CD36804" s="34" t="s">
        <v>40667</v>
      </c>
      <c r="CG36804"/>
      <c r="CI36804" s="378">
        <v>61006</v>
      </c>
    </row>
    <row r="36805" spans="82:87">
      <c r="CD36805" s="34" t="s">
        <v>40668</v>
      </c>
      <c r="CG36805"/>
      <c r="CI36805" s="378">
        <v>61007</v>
      </c>
    </row>
    <row r="36806" spans="82:87">
      <c r="CD36806" s="34" t="s">
        <v>40669</v>
      </c>
      <c r="CG36806"/>
      <c r="CI36806" s="378">
        <v>61008</v>
      </c>
    </row>
    <row r="36807" spans="82:87">
      <c r="CD36807" s="34" t="s">
        <v>40670</v>
      </c>
      <c r="CG36807"/>
      <c r="CI36807" s="378">
        <v>61009</v>
      </c>
    </row>
    <row r="36808" spans="82:87">
      <c r="CD36808" s="34" t="s">
        <v>40671</v>
      </c>
      <c r="CG36808"/>
      <c r="CI36808" s="378">
        <v>61010</v>
      </c>
    </row>
    <row r="36809" spans="82:87">
      <c r="CD36809" s="34" t="s">
        <v>40672</v>
      </c>
      <c r="CG36809"/>
      <c r="CI36809" s="378">
        <v>61011</v>
      </c>
    </row>
    <row r="36810" spans="82:87">
      <c r="CD36810" s="34" t="s">
        <v>40673</v>
      </c>
      <c r="CG36810"/>
      <c r="CI36810" s="378">
        <v>61012</v>
      </c>
    </row>
    <row r="36811" spans="82:87">
      <c r="CD36811" s="34" t="s">
        <v>40674</v>
      </c>
      <c r="CG36811"/>
      <c r="CI36811" s="378">
        <v>61013</v>
      </c>
    </row>
    <row r="36812" spans="82:87">
      <c r="CD36812" s="34" t="s">
        <v>40675</v>
      </c>
      <c r="CG36812"/>
      <c r="CI36812" s="378">
        <v>61014</v>
      </c>
    </row>
    <row r="36813" spans="82:87">
      <c r="CD36813" s="34" t="s">
        <v>40676</v>
      </c>
      <c r="CG36813"/>
      <c r="CI36813" s="378">
        <v>61015</v>
      </c>
    </row>
    <row r="36814" spans="82:87">
      <c r="CD36814" s="34" t="s">
        <v>40677</v>
      </c>
      <c r="CG36814"/>
      <c r="CI36814" s="378">
        <v>61016</v>
      </c>
    </row>
    <row r="36815" spans="82:87">
      <c r="CD36815" s="34" t="s">
        <v>40678</v>
      </c>
      <c r="CG36815"/>
      <c r="CI36815" s="378">
        <v>61017</v>
      </c>
    </row>
    <row r="36816" spans="82:87">
      <c r="CD36816" s="34" t="s">
        <v>40679</v>
      </c>
      <c r="CG36816"/>
      <c r="CI36816" s="378">
        <v>61018</v>
      </c>
    </row>
    <row r="36817" spans="82:87">
      <c r="CD36817" s="34" t="s">
        <v>40680</v>
      </c>
      <c r="CG36817"/>
      <c r="CI36817" s="378">
        <v>61019</v>
      </c>
    </row>
    <row r="36818" spans="82:87">
      <c r="CD36818" s="34" t="s">
        <v>40681</v>
      </c>
      <c r="CG36818"/>
      <c r="CI36818" s="378">
        <v>61020</v>
      </c>
    </row>
    <row r="36819" spans="82:87">
      <c r="CD36819" s="34" t="s">
        <v>40682</v>
      </c>
      <c r="CG36819"/>
      <c r="CI36819" s="378">
        <v>61021</v>
      </c>
    </row>
    <row r="36820" spans="82:87">
      <c r="CD36820" s="34" t="s">
        <v>40683</v>
      </c>
      <c r="CG36820"/>
      <c r="CI36820" s="378">
        <v>61022</v>
      </c>
    </row>
    <row r="36821" spans="82:87">
      <c r="CD36821" s="34" t="s">
        <v>40684</v>
      </c>
      <c r="CG36821"/>
      <c r="CI36821" s="378">
        <v>61023</v>
      </c>
    </row>
    <row r="36822" spans="82:87">
      <c r="CD36822" s="34" t="s">
        <v>40685</v>
      </c>
      <c r="CG36822"/>
      <c r="CI36822" s="378">
        <v>61024</v>
      </c>
    </row>
    <row r="36823" spans="82:87">
      <c r="CD36823" s="34" t="s">
        <v>40686</v>
      </c>
      <c r="CG36823"/>
      <c r="CI36823" s="378">
        <v>61025</v>
      </c>
    </row>
    <row r="36824" spans="82:87">
      <c r="CD36824" s="34" t="s">
        <v>40687</v>
      </c>
      <c r="CG36824"/>
      <c r="CI36824" s="378">
        <v>61026</v>
      </c>
    </row>
    <row r="36825" spans="82:87">
      <c r="CD36825" s="34" t="s">
        <v>40688</v>
      </c>
      <c r="CG36825"/>
      <c r="CI36825" s="378">
        <v>61027</v>
      </c>
    </row>
    <row r="36826" spans="82:87">
      <c r="CD36826" s="34" t="s">
        <v>40689</v>
      </c>
      <c r="CG36826"/>
      <c r="CI36826" s="378">
        <v>61028</v>
      </c>
    </row>
    <row r="36827" spans="82:87">
      <c r="CD36827" s="34" t="s">
        <v>40690</v>
      </c>
      <c r="CG36827"/>
      <c r="CI36827" s="378">
        <v>61029</v>
      </c>
    </row>
    <row r="36828" spans="82:87">
      <c r="CD36828" s="34" t="s">
        <v>40691</v>
      </c>
      <c r="CG36828"/>
      <c r="CI36828" s="378">
        <v>61040</v>
      </c>
    </row>
    <row r="36829" spans="82:87">
      <c r="CD36829" s="34" t="s">
        <v>40692</v>
      </c>
      <c r="CG36829"/>
      <c r="CI36829" s="378">
        <v>61041</v>
      </c>
    </row>
    <row r="36830" spans="82:87">
      <c r="CD36830" s="34" t="s">
        <v>40693</v>
      </c>
      <c r="CG36830"/>
      <c r="CI36830" s="378">
        <v>61042</v>
      </c>
    </row>
    <row r="36831" spans="82:87">
      <c r="CD36831" s="34" t="s">
        <v>40694</v>
      </c>
      <c r="CG36831"/>
      <c r="CI36831" s="378">
        <v>61043</v>
      </c>
    </row>
    <row r="36832" spans="82:87">
      <c r="CD36832" s="34" t="s">
        <v>40695</v>
      </c>
      <c r="CG36832"/>
      <c r="CI36832" s="378">
        <v>61044</v>
      </c>
    </row>
    <row r="36833" spans="82:87">
      <c r="CD36833" s="34" t="s">
        <v>40696</v>
      </c>
      <c r="CG36833"/>
      <c r="CI36833" s="378">
        <v>61045</v>
      </c>
    </row>
    <row r="36834" spans="82:87">
      <c r="CD36834" s="34" t="s">
        <v>40697</v>
      </c>
      <c r="CG36834"/>
      <c r="CI36834" s="378">
        <v>61046</v>
      </c>
    </row>
    <row r="36835" spans="82:87">
      <c r="CD36835" s="34" t="s">
        <v>40698</v>
      </c>
      <c r="CG36835"/>
      <c r="CI36835" s="378">
        <v>61047</v>
      </c>
    </row>
    <row r="36836" spans="82:87">
      <c r="CD36836" s="34" t="s">
        <v>40699</v>
      </c>
      <c r="CG36836"/>
      <c r="CI36836" s="378">
        <v>61048</v>
      </c>
    </row>
    <row r="36837" spans="82:87">
      <c r="CD36837" s="34" t="s">
        <v>40700</v>
      </c>
      <c r="CG36837"/>
      <c r="CI36837" s="378">
        <v>61049</v>
      </c>
    </row>
    <row r="36838" spans="82:87">
      <c r="CD36838" s="34" t="s">
        <v>40701</v>
      </c>
      <c r="CG36838"/>
      <c r="CI36838" s="378">
        <v>61049</v>
      </c>
    </row>
    <row r="36839" spans="82:87">
      <c r="CD36839" s="34" t="s">
        <v>40702</v>
      </c>
      <c r="CG36839"/>
      <c r="CI36839" s="378">
        <v>61051</v>
      </c>
    </row>
    <row r="36840" spans="82:87">
      <c r="CD36840" s="34" t="s">
        <v>40703</v>
      </c>
      <c r="CG36840"/>
      <c r="CI36840" s="378">
        <v>61052</v>
      </c>
    </row>
    <row r="36841" spans="82:87">
      <c r="CD36841" s="34" t="s">
        <v>40704</v>
      </c>
      <c r="CG36841"/>
      <c r="CI36841" s="378">
        <v>61053</v>
      </c>
    </row>
    <row r="36842" spans="82:87">
      <c r="CD36842" s="34" t="s">
        <v>40705</v>
      </c>
      <c r="CG36842"/>
      <c r="CI36842" s="378">
        <v>61054</v>
      </c>
    </row>
    <row r="36843" spans="82:87">
      <c r="CD36843" s="34" t="s">
        <v>40706</v>
      </c>
      <c r="CG36843"/>
      <c r="CI36843" s="378">
        <v>61055</v>
      </c>
    </row>
    <row r="36844" spans="82:87">
      <c r="CD36844" s="34" t="s">
        <v>40707</v>
      </c>
      <c r="CG36844"/>
      <c r="CI36844" s="378">
        <v>61056</v>
      </c>
    </row>
    <row r="36845" spans="82:87">
      <c r="CD36845" s="34" t="s">
        <v>40708</v>
      </c>
      <c r="CG36845"/>
      <c r="CI36845" s="378">
        <v>61057</v>
      </c>
    </row>
    <row r="36846" spans="82:87">
      <c r="CD36846" s="34" t="s">
        <v>40709</v>
      </c>
      <c r="CG36846"/>
      <c r="CI36846" s="378">
        <v>61058</v>
      </c>
    </row>
    <row r="36847" spans="82:87">
      <c r="CD36847" s="34" t="s">
        <v>40710</v>
      </c>
      <c r="CG36847"/>
      <c r="CI36847" s="378">
        <v>61059</v>
      </c>
    </row>
    <row r="36848" spans="82:87">
      <c r="CD36848" s="34" t="s">
        <v>40711</v>
      </c>
      <c r="CG36848"/>
      <c r="CI36848" s="378">
        <v>61100</v>
      </c>
    </row>
    <row r="36849" spans="82:87">
      <c r="CD36849" s="34" t="s">
        <v>40712</v>
      </c>
      <c r="CG36849"/>
      <c r="CI36849" s="378">
        <v>61100</v>
      </c>
    </row>
    <row r="36850" spans="82:87">
      <c r="CD36850" s="34" t="s">
        <v>40713</v>
      </c>
      <c r="CG36850"/>
      <c r="CI36850" s="378">
        <v>61100</v>
      </c>
    </row>
    <row r="36851" spans="82:87">
      <c r="CD36851" s="34" t="s">
        <v>40714</v>
      </c>
      <c r="CG36851"/>
      <c r="CI36851" s="378">
        <v>61100</v>
      </c>
    </row>
    <row r="36852" spans="82:87">
      <c r="CD36852" s="34" t="s">
        <v>40715</v>
      </c>
      <c r="CG36852"/>
      <c r="CI36852" s="378">
        <v>61100</v>
      </c>
    </row>
    <row r="36853" spans="82:87">
      <c r="CD36853" s="34" t="s">
        <v>40716</v>
      </c>
      <c r="CG36853"/>
      <c r="CI36853" s="378">
        <v>61100</v>
      </c>
    </row>
    <row r="36854" spans="82:87">
      <c r="CD36854" s="34" t="s">
        <v>40717</v>
      </c>
      <c r="CG36854"/>
      <c r="CI36854" s="378">
        <v>61100</v>
      </c>
    </row>
    <row r="36855" spans="82:87">
      <c r="CD36855" s="34" t="s">
        <v>40718</v>
      </c>
      <c r="CG36855"/>
      <c r="CI36855" s="378">
        <v>61100</v>
      </c>
    </row>
    <row r="36856" spans="82:87">
      <c r="CD36856" s="34" t="s">
        <v>40719</v>
      </c>
      <c r="CG36856"/>
      <c r="CI36856" s="378">
        <v>61100</v>
      </c>
    </row>
    <row r="36857" spans="82:87">
      <c r="CD36857" s="34" t="s">
        <v>40720</v>
      </c>
      <c r="CG36857"/>
      <c r="CI36857" s="378">
        <v>61100</v>
      </c>
    </row>
    <row r="36858" spans="82:87">
      <c r="CD36858" s="34" t="s">
        <v>40721</v>
      </c>
      <c r="CG36858"/>
      <c r="CI36858" s="378">
        <v>61100</v>
      </c>
    </row>
    <row r="36859" spans="82:87">
      <c r="CD36859" s="34" t="s">
        <v>40722</v>
      </c>
      <c r="CG36859"/>
      <c r="CI36859" s="378">
        <v>61100</v>
      </c>
    </row>
    <row r="36860" spans="82:87">
      <c r="CD36860" s="34" t="s">
        <v>40723</v>
      </c>
      <c r="CG36860"/>
      <c r="CI36860" s="378">
        <v>61100</v>
      </c>
    </row>
    <row r="36861" spans="82:87">
      <c r="CD36861" s="34" t="s">
        <v>40724</v>
      </c>
      <c r="CG36861"/>
      <c r="CI36861" s="378">
        <v>61100</v>
      </c>
    </row>
    <row r="36862" spans="82:87">
      <c r="CD36862" s="34" t="s">
        <v>40725</v>
      </c>
      <c r="CG36862"/>
      <c r="CI36862" s="378">
        <v>61100</v>
      </c>
    </row>
    <row r="36863" spans="82:87">
      <c r="CD36863" s="34" t="s">
        <v>40726</v>
      </c>
      <c r="CG36863"/>
      <c r="CI36863" s="378">
        <v>61100</v>
      </c>
    </row>
    <row r="36864" spans="82:87">
      <c r="CD36864" s="34" t="s">
        <v>40727</v>
      </c>
      <c r="CG36864"/>
      <c r="CI36864" s="378">
        <v>61100</v>
      </c>
    </row>
    <row r="36865" spans="82:87">
      <c r="CD36865" s="34" t="s">
        <v>40728</v>
      </c>
      <c r="CG36865"/>
      <c r="CI36865" s="378">
        <v>61100</v>
      </c>
    </row>
    <row r="36866" spans="82:87">
      <c r="CD36866" s="34" t="s">
        <v>40729</v>
      </c>
      <c r="CG36866"/>
      <c r="CI36866" s="378">
        <v>61100</v>
      </c>
    </row>
    <row r="36867" spans="82:87">
      <c r="CD36867" s="34" t="s">
        <v>40730</v>
      </c>
      <c r="CG36867"/>
      <c r="CI36867" s="378">
        <v>61100</v>
      </c>
    </row>
    <row r="36868" spans="82:87">
      <c r="CD36868" s="34" t="s">
        <v>40731</v>
      </c>
      <c r="CG36868"/>
      <c r="CI36868" s="378">
        <v>61100</v>
      </c>
    </row>
    <row r="36869" spans="82:87">
      <c r="CD36869" s="34" t="s">
        <v>40732</v>
      </c>
      <c r="CG36869"/>
      <c r="CI36869" s="378">
        <v>61100</v>
      </c>
    </row>
    <row r="36870" spans="82:87">
      <c r="CD36870" s="34" t="s">
        <v>40733</v>
      </c>
      <c r="CG36870"/>
      <c r="CI36870" s="378">
        <v>61100</v>
      </c>
    </row>
    <row r="36871" spans="82:87">
      <c r="CD36871" s="34" t="s">
        <v>40734</v>
      </c>
      <c r="CG36871"/>
      <c r="CI36871" s="378">
        <v>61100</v>
      </c>
    </row>
    <row r="36872" spans="82:87">
      <c r="CD36872" s="34" t="s">
        <v>40735</v>
      </c>
      <c r="CG36872"/>
      <c r="CI36872" s="378">
        <v>61101</v>
      </c>
    </row>
    <row r="36873" spans="82:87">
      <c r="CD36873" s="34" t="s">
        <v>40736</v>
      </c>
      <c r="CG36873"/>
      <c r="CI36873" s="378">
        <v>61102</v>
      </c>
    </row>
    <row r="36874" spans="82:87">
      <c r="CD36874" s="34" t="s">
        <v>40737</v>
      </c>
      <c r="CG36874"/>
      <c r="CI36874" s="378">
        <v>61103</v>
      </c>
    </row>
    <row r="36875" spans="82:87">
      <c r="CD36875" s="34" t="s">
        <v>40738</v>
      </c>
      <c r="CG36875"/>
      <c r="CI36875" s="378">
        <v>61104</v>
      </c>
    </row>
    <row r="36876" spans="82:87">
      <c r="CD36876" s="34" t="s">
        <v>40739</v>
      </c>
      <c r="CG36876"/>
      <c r="CI36876" s="378">
        <v>61105</v>
      </c>
    </row>
    <row r="36877" spans="82:87">
      <c r="CD36877" s="34" t="s">
        <v>40740</v>
      </c>
      <c r="CG36877"/>
      <c r="CI36877" s="378">
        <v>61106</v>
      </c>
    </row>
    <row r="36878" spans="82:87">
      <c r="CD36878" s="34" t="s">
        <v>40741</v>
      </c>
      <c r="CG36878"/>
      <c r="CI36878" s="378">
        <v>61107</v>
      </c>
    </row>
    <row r="36879" spans="82:87">
      <c r="CD36879" s="34" t="s">
        <v>40742</v>
      </c>
      <c r="CG36879"/>
      <c r="CI36879" s="378">
        <v>61108</v>
      </c>
    </row>
    <row r="36880" spans="82:87">
      <c r="CD36880" s="34" t="s">
        <v>40743</v>
      </c>
      <c r="CG36880"/>
      <c r="CI36880" s="378">
        <v>61109</v>
      </c>
    </row>
    <row r="36881" spans="82:87">
      <c r="CD36881" s="34" t="s">
        <v>40744</v>
      </c>
      <c r="CG36881"/>
      <c r="CI36881" s="378">
        <v>61110</v>
      </c>
    </row>
    <row r="36882" spans="82:87">
      <c r="CD36882" s="34" t="s">
        <v>40745</v>
      </c>
      <c r="CG36882"/>
      <c r="CI36882" s="378">
        <v>61110</v>
      </c>
    </row>
    <row r="36883" spans="82:87">
      <c r="CD36883" s="34" t="s">
        <v>40746</v>
      </c>
      <c r="CG36883"/>
      <c r="CI36883" s="378">
        <v>61110</v>
      </c>
    </row>
    <row r="36884" spans="82:87">
      <c r="CD36884" s="34" t="s">
        <v>40747</v>
      </c>
      <c r="CG36884"/>
      <c r="CI36884" s="378">
        <v>61110</v>
      </c>
    </row>
    <row r="36885" spans="82:87">
      <c r="CD36885" s="34" t="s">
        <v>40748</v>
      </c>
      <c r="CG36885"/>
      <c r="CI36885" s="378">
        <v>61110</v>
      </c>
    </row>
    <row r="36886" spans="82:87">
      <c r="CD36886" s="34" t="s">
        <v>40749</v>
      </c>
      <c r="CG36886"/>
      <c r="CI36886" s="378">
        <v>61110</v>
      </c>
    </row>
    <row r="36887" spans="82:87">
      <c r="CD36887" s="34" t="s">
        <v>40750</v>
      </c>
      <c r="CG36887"/>
      <c r="CI36887" s="378">
        <v>61110</v>
      </c>
    </row>
    <row r="36888" spans="82:87">
      <c r="CD36888" s="34" t="s">
        <v>40751</v>
      </c>
      <c r="CG36888"/>
      <c r="CI36888" s="378">
        <v>61110</v>
      </c>
    </row>
    <row r="36889" spans="82:87">
      <c r="CD36889" s="34" t="s">
        <v>40752</v>
      </c>
      <c r="CG36889"/>
      <c r="CI36889" s="378">
        <v>61110</v>
      </c>
    </row>
    <row r="36890" spans="82:87">
      <c r="CD36890" s="34" t="s">
        <v>40753</v>
      </c>
      <c r="CG36890"/>
      <c r="CI36890" s="378">
        <v>61110</v>
      </c>
    </row>
    <row r="36891" spans="82:87">
      <c r="CD36891" s="34" t="s">
        <v>40754</v>
      </c>
      <c r="CG36891"/>
      <c r="CI36891" s="378">
        <v>61110</v>
      </c>
    </row>
    <row r="36892" spans="82:87">
      <c r="CD36892" s="34" t="s">
        <v>40755</v>
      </c>
      <c r="CG36892"/>
      <c r="CI36892" s="378">
        <v>61110</v>
      </c>
    </row>
    <row r="36893" spans="82:87">
      <c r="CD36893" s="34" t="s">
        <v>40756</v>
      </c>
      <c r="CG36893"/>
      <c r="CI36893" s="378">
        <v>61110</v>
      </c>
    </row>
    <row r="36894" spans="82:87">
      <c r="CD36894" s="34" t="s">
        <v>40757</v>
      </c>
      <c r="CG36894"/>
      <c r="CI36894" s="378">
        <v>61110</v>
      </c>
    </row>
    <row r="36895" spans="82:87">
      <c r="CD36895" s="34" t="s">
        <v>40758</v>
      </c>
      <c r="CG36895"/>
      <c r="CI36895" s="378">
        <v>61120</v>
      </c>
    </row>
    <row r="36896" spans="82:87">
      <c r="CD36896" s="34" t="s">
        <v>40759</v>
      </c>
      <c r="CG36896"/>
      <c r="CI36896" s="378">
        <v>61120</v>
      </c>
    </row>
    <row r="36897" spans="82:87">
      <c r="CD36897" s="34" t="s">
        <v>40760</v>
      </c>
      <c r="CG36897"/>
      <c r="CI36897" s="378">
        <v>61120</v>
      </c>
    </row>
    <row r="36898" spans="82:87">
      <c r="CD36898" s="34" t="s">
        <v>40761</v>
      </c>
      <c r="CG36898"/>
      <c r="CI36898" s="378">
        <v>61120</v>
      </c>
    </row>
    <row r="36899" spans="82:87">
      <c r="CD36899" s="34" t="s">
        <v>40762</v>
      </c>
      <c r="CG36899"/>
      <c r="CI36899" s="378">
        <v>61120</v>
      </c>
    </row>
    <row r="36900" spans="82:87">
      <c r="CD36900" s="34" t="s">
        <v>40763</v>
      </c>
      <c r="CG36900"/>
      <c r="CI36900" s="378">
        <v>61120</v>
      </c>
    </row>
    <row r="36901" spans="82:87">
      <c r="CD36901" s="34" t="s">
        <v>40764</v>
      </c>
      <c r="CG36901"/>
      <c r="CI36901" s="378">
        <v>61120</v>
      </c>
    </row>
    <row r="36902" spans="82:87">
      <c r="CD36902" s="34" t="s">
        <v>40765</v>
      </c>
      <c r="CG36902"/>
      <c r="CI36902" s="378">
        <v>61120</v>
      </c>
    </row>
    <row r="36903" spans="82:87">
      <c r="CD36903" s="34" t="s">
        <v>40766</v>
      </c>
      <c r="CG36903"/>
      <c r="CI36903" s="378">
        <v>61120</v>
      </c>
    </row>
    <row r="36904" spans="82:87">
      <c r="CD36904" s="34" t="s">
        <v>40767</v>
      </c>
      <c r="CG36904"/>
      <c r="CI36904" s="378">
        <v>61120</v>
      </c>
    </row>
    <row r="36905" spans="82:87">
      <c r="CD36905" s="34" t="s">
        <v>40768</v>
      </c>
      <c r="CG36905"/>
      <c r="CI36905" s="378">
        <v>61120</v>
      </c>
    </row>
    <row r="36906" spans="82:87">
      <c r="CD36906" s="34" t="s">
        <v>40769</v>
      </c>
      <c r="CG36906"/>
      <c r="CI36906" s="378">
        <v>61120</v>
      </c>
    </row>
    <row r="36907" spans="82:87">
      <c r="CD36907" s="34" t="s">
        <v>40770</v>
      </c>
      <c r="CG36907"/>
      <c r="CI36907" s="378">
        <v>61120</v>
      </c>
    </row>
    <row r="36908" spans="82:87">
      <c r="CD36908" s="34" t="s">
        <v>40771</v>
      </c>
      <c r="CG36908"/>
      <c r="CI36908" s="378">
        <v>61120</v>
      </c>
    </row>
    <row r="36909" spans="82:87">
      <c r="CD36909" s="34" t="s">
        <v>40772</v>
      </c>
      <c r="CG36909"/>
      <c r="CI36909" s="378">
        <v>61120</v>
      </c>
    </row>
    <row r="36910" spans="82:87">
      <c r="CD36910" s="34" t="s">
        <v>40773</v>
      </c>
      <c r="CG36910"/>
      <c r="CI36910" s="378">
        <v>61130</v>
      </c>
    </row>
    <row r="36911" spans="82:87">
      <c r="CD36911" s="34" t="s">
        <v>40774</v>
      </c>
      <c r="CG36911"/>
      <c r="CI36911" s="378">
        <v>61130</v>
      </c>
    </row>
    <row r="36912" spans="82:87">
      <c r="CD36912" s="34" t="s">
        <v>40775</v>
      </c>
      <c r="CG36912"/>
      <c r="CI36912" s="378">
        <v>61130</v>
      </c>
    </row>
    <row r="36913" spans="82:87">
      <c r="CD36913" s="34" t="s">
        <v>40776</v>
      </c>
      <c r="CG36913"/>
      <c r="CI36913" s="378">
        <v>61130</v>
      </c>
    </row>
    <row r="36914" spans="82:87">
      <c r="CD36914" s="34" t="s">
        <v>40777</v>
      </c>
      <c r="CG36914"/>
      <c r="CI36914" s="378">
        <v>61130</v>
      </c>
    </row>
    <row r="36915" spans="82:87">
      <c r="CD36915" s="34" t="s">
        <v>40778</v>
      </c>
      <c r="CG36915"/>
      <c r="CI36915" s="378">
        <v>61130</v>
      </c>
    </row>
    <row r="36916" spans="82:87">
      <c r="CD36916" s="34" t="s">
        <v>40779</v>
      </c>
      <c r="CG36916"/>
      <c r="CI36916" s="378">
        <v>61130</v>
      </c>
    </row>
    <row r="36917" spans="82:87">
      <c r="CD36917" s="34" t="s">
        <v>40780</v>
      </c>
      <c r="CG36917"/>
      <c r="CI36917" s="378">
        <v>61130</v>
      </c>
    </row>
    <row r="36918" spans="82:87">
      <c r="CD36918" s="34" t="s">
        <v>40781</v>
      </c>
      <c r="CG36918"/>
      <c r="CI36918" s="378">
        <v>61130</v>
      </c>
    </row>
    <row r="36919" spans="82:87">
      <c r="CD36919" s="34" t="s">
        <v>40782</v>
      </c>
      <c r="CG36919"/>
      <c r="CI36919" s="378">
        <v>61130</v>
      </c>
    </row>
    <row r="36920" spans="82:87">
      <c r="CD36920" s="34" t="s">
        <v>40783</v>
      </c>
      <c r="CG36920"/>
      <c r="CI36920" s="378">
        <v>61130</v>
      </c>
    </row>
    <row r="36921" spans="82:87">
      <c r="CD36921" s="34" t="s">
        <v>40784</v>
      </c>
      <c r="CG36921"/>
      <c r="CI36921" s="378">
        <v>61130</v>
      </c>
    </row>
    <row r="36922" spans="82:87">
      <c r="CD36922" s="34" t="s">
        <v>40785</v>
      </c>
      <c r="CG36922"/>
      <c r="CI36922" s="378">
        <v>61130</v>
      </c>
    </row>
    <row r="36923" spans="82:87">
      <c r="CD36923" s="34" t="s">
        <v>40786</v>
      </c>
      <c r="CG36923"/>
      <c r="CI36923" s="378">
        <v>61130</v>
      </c>
    </row>
    <row r="36924" spans="82:87">
      <c r="CD36924" s="34" t="s">
        <v>40787</v>
      </c>
      <c r="CG36924"/>
      <c r="CI36924" s="378">
        <v>61130</v>
      </c>
    </row>
    <row r="36925" spans="82:87">
      <c r="CD36925" s="34" t="s">
        <v>40788</v>
      </c>
      <c r="CG36925"/>
      <c r="CI36925" s="378">
        <v>61130</v>
      </c>
    </row>
    <row r="36926" spans="82:87">
      <c r="CD36926" s="34" t="s">
        <v>40789</v>
      </c>
      <c r="CG36926"/>
      <c r="CI36926" s="378">
        <v>61130</v>
      </c>
    </row>
    <row r="36927" spans="82:87">
      <c r="CD36927" s="34" t="s">
        <v>40790</v>
      </c>
      <c r="CG36927"/>
      <c r="CI36927" s="378">
        <v>61130</v>
      </c>
    </row>
    <row r="36928" spans="82:87">
      <c r="CD36928" s="34" t="s">
        <v>40791</v>
      </c>
      <c r="CG36928"/>
      <c r="CI36928" s="378">
        <v>61140</v>
      </c>
    </row>
    <row r="36929" spans="82:87">
      <c r="CD36929" s="34" t="s">
        <v>40792</v>
      </c>
      <c r="CG36929"/>
      <c r="CI36929" s="378">
        <v>61140</v>
      </c>
    </row>
    <row r="36930" spans="82:87">
      <c r="CD36930" s="34" t="s">
        <v>40793</v>
      </c>
      <c r="CG36930"/>
      <c r="CI36930" s="378">
        <v>61140</v>
      </c>
    </row>
    <row r="36931" spans="82:87">
      <c r="CD36931" s="34" t="s">
        <v>40794</v>
      </c>
      <c r="CG36931"/>
      <c r="CI36931" s="378">
        <v>61140</v>
      </c>
    </row>
    <row r="36932" spans="82:87">
      <c r="CD36932" s="34" t="s">
        <v>40795</v>
      </c>
      <c r="CG36932"/>
      <c r="CI36932" s="378">
        <v>61140</v>
      </c>
    </row>
    <row r="36933" spans="82:87">
      <c r="CD36933" s="34" t="s">
        <v>40796</v>
      </c>
      <c r="CG36933"/>
      <c r="CI36933" s="378">
        <v>61140</v>
      </c>
    </row>
    <row r="36934" spans="82:87">
      <c r="CD36934" s="34" t="s">
        <v>40797</v>
      </c>
      <c r="CG36934"/>
      <c r="CI36934" s="378">
        <v>61150</v>
      </c>
    </row>
    <row r="36935" spans="82:87">
      <c r="CD36935" s="34" t="s">
        <v>40798</v>
      </c>
      <c r="CG36935"/>
      <c r="CI36935" s="378">
        <v>61150</v>
      </c>
    </row>
    <row r="36936" spans="82:87">
      <c r="CD36936" s="34" t="s">
        <v>40799</v>
      </c>
      <c r="CG36936"/>
      <c r="CI36936" s="378">
        <v>61150</v>
      </c>
    </row>
    <row r="36937" spans="82:87">
      <c r="CD36937" s="34" t="s">
        <v>40800</v>
      </c>
      <c r="CG36937"/>
      <c r="CI36937" s="378">
        <v>61150</v>
      </c>
    </row>
    <row r="36938" spans="82:87">
      <c r="CD36938" s="34" t="s">
        <v>40801</v>
      </c>
      <c r="CG36938"/>
      <c r="CI36938" s="378">
        <v>61150</v>
      </c>
    </row>
    <row r="36939" spans="82:87">
      <c r="CD36939" s="34" t="s">
        <v>40802</v>
      </c>
      <c r="CG36939"/>
      <c r="CI36939" s="378">
        <v>61150</v>
      </c>
    </row>
    <row r="36940" spans="82:87">
      <c r="CD36940" s="34" t="s">
        <v>40803</v>
      </c>
      <c r="CG36940"/>
      <c r="CI36940" s="378">
        <v>61150</v>
      </c>
    </row>
    <row r="36941" spans="82:87">
      <c r="CD36941" s="34" t="s">
        <v>40804</v>
      </c>
      <c r="CG36941"/>
      <c r="CI36941" s="378">
        <v>61150</v>
      </c>
    </row>
    <row r="36942" spans="82:87">
      <c r="CD36942" s="34" t="s">
        <v>40805</v>
      </c>
      <c r="CG36942"/>
      <c r="CI36942" s="378">
        <v>61150</v>
      </c>
    </row>
    <row r="36943" spans="82:87">
      <c r="CD36943" s="34" t="s">
        <v>40806</v>
      </c>
      <c r="CG36943"/>
      <c r="CI36943" s="378">
        <v>61150</v>
      </c>
    </row>
    <row r="36944" spans="82:87">
      <c r="CD36944" s="34" t="s">
        <v>40807</v>
      </c>
      <c r="CG36944"/>
      <c r="CI36944" s="378">
        <v>61150</v>
      </c>
    </row>
    <row r="36945" spans="82:87">
      <c r="CD36945" s="34" t="s">
        <v>40808</v>
      </c>
      <c r="CG36945"/>
      <c r="CI36945" s="378">
        <v>61150</v>
      </c>
    </row>
    <row r="36946" spans="82:87">
      <c r="CD36946" s="34" t="s">
        <v>40809</v>
      </c>
      <c r="CG36946"/>
      <c r="CI36946" s="378">
        <v>61150</v>
      </c>
    </row>
    <row r="36947" spans="82:87">
      <c r="CD36947" s="34" t="s">
        <v>40810</v>
      </c>
      <c r="CG36947"/>
      <c r="CI36947" s="378">
        <v>61150</v>
      </c>
    </row>
    <row r="36948" spans="82:87">
      <c r="CD36948" s="34" t="s">
        <v>40811</v>
      </c>
      <c r="CG36948"/>
      <c r="CI36948" s="378">
        <v>61150</v>
      </c>
    </row>
    <row r="36949" spans="82:87">
      <c r="CD36949" s="34" t="s">
        <v>40812</v>
      </c>
      <c r="CG36949"/>
      <c r="CI36949" s="378">
        <v>61150</v>
      </c>
    </row>
    <row r="36950" spans="82:87">
      <c r="CD36950" s="34" t="s">
        <v>40813</v>
      </c>
      <c r="CG36950"/>
      <c r="CI36950" s="378">
        <v>61150</v>
      </c>
    </row>
    <row r="36951" spans="82:87">
      <c r="CD36951" s="34" t="s">
        <v>40814</v>
      </c>
      <c r="CG36951"/>
      <c r="CI36951" s="378">
        <v>61160</v>
      </c>
    </row>
    <row r="36952" spans="82:87">
      <c r="CD36952" s="34" t="s">
        <v>40815</v>
      </c>
      <c r="CG36952"/>
      <c r="CI36952" s="378">
        <v>61160</v>
      </c>
    </row>
    <row r="36953" spans="82:87">
      <c r="CD36953" s="34" t="s">
        <v>40816</v>
      </c>
      <c r="CG36953"/>
      <c r="CI36953" s="378">
        <v>61160</v>
      </c>
    </row>
    <row r="36954" spans="82:87">
      <c r="CD36954" s="34" t="s">
        <v>40817</v>
      </c>
      <c r="CG36954"/>
      <c r="CI36954" s="378">
        <v>61160</v>
      </c>
    </row>
    <row r="36955" spans="82:87">
      <c r="CD36955" s="34" t="s">
        <v>40818</v>
      </c>
      <c r="CG36955"/>
      <c r="CI36955" s="378">
        <v>61160</v>
      </c>
    </row>
    <row r="36956" spans="82:87">
      <c r="CD36956" s="34" t="s">
        <v>40819</v>
      </c>
      <c r="CG36956"/>
      <c r="CI36956" s="378">
        <v>61160</v>
      </c>
    </row>
    <row r="36957" spans="82:87">
      <c r="CD36957" s="34" t="s">
        <v>40820</v>
      </c>
      <c r="CG36957"/>
      <c r="CI36957" s="378">
        <v>61160</v>
      </c>
    </row>
    <row r="36958" spans="82:87">
      <c r="CD36958" s="34" t="s">
        <v>40821</v>
      </c>
      <c r="CG36958"/>
      <c r="CI36958" s="378">
        <v>61160</v>
      </c>
    </row>
    <row r="36959" spans="82:87">
      <c r="CD36959" s="34" t="s">
        <v>40822</v>
      </c>
      <c r="CG36959"/>
      <c r="CI36959" s="378">
        <v>61160</v>
      </c>
    </row>
    <row r="36960" spans="82:87">
      <c r="CD36960" s="34" t="s">
        <v>40823</v>
      </c>
      <c r="CG36960"/>
      <c r="CI36960" s="378">
        <v>61160</v>
      </c>
    </row>
    <row r="36961" spans="82:87">
      <c r="CD36961" s="34" t="s">
        <v>40824</v>
      </c>
      <c r="CG36961"/>
      <c r="CI36961" s="378">
        <v>61160</v>
      </c>
    </row>
    <row r="36962" spans="82:87">
      <c r="CD36962" s="34" t="s">
        <v>40825</v>
      </c>
      <c r="CG36962"/>
      <c r="CI36962" s="378">
        <v>61160</v>
      </c>
    </row>
    <row r="36963" spans="82:87">
      <c r="CD36963" s="34" t="s">
        <v>40826</v>
      </c>
      <c r="CG36963"/>
      <c r="CI36963" s="378">
        <v>61160</v>
      </c>
    </row>
    <row r="36964" spans="82:87">
      <c r="CD36964" s="34" t="s">
        <v>40827</v>
      </c>
      <c r="CG36964"/>
      <c r="CI36964" s="378">
        <v>61160</v>
      </c>
    </row>
    <row r="36965" spans="82:87">
      <c r="CD36965" s="34" t="s">
        <v>40828</v>
      </c>
      <c r="CG36965"/>
      <c r="CI36965" s="378">
        <v>61160</v>
      </c>
    </row>
    <row r="36966" spans="82:87">
      <c r="CD36966" s="34" t="s">
        <v>40829</v>
      </c>
      <c r="CG36966"/>
      <c r="CI36966" s="378">
        <v>61160</v>
      </c>
    </row>
    <row r="36967" spans="82:87">
      <c r="CD36967" s="34" t="s">
        <v>40830</v>
      </c>
      <c r="CG36967"/>
      <c r="CI36967" s="378">
        <v>61160</v>
      </c>
    </row>
    <row r="36968" spans="82:87">
      <c r="CD36968" s="34" t="s">
        <v>40831</v>
      </c>
      <c r="CG36968"/>
      <c r="CI36968" s="378">
        <v>61160</v>
      </c>
    </row>
    <row r="36969" spans="82:87">
      <c r="CD36969" s="34" t="s">
        <v>40832</v>
      </c>
      <c r="CG36969"/>
      <c r="CI36969" s="378">
        <v>61160</v>
      </c>
    </row>
    <row r="36970" spans="82:87">
      <c r="CD36970" s="34" t="s">
        <v>40833</v>
      </c>
      <c r="CG36970"/>
      <c r="CI36970" s="378">
        <v>61160</v>
      </c>
    </row>
    <row r="36971" spans="82:87">
      <c r="CD36971" s="34" t="s">
        <v>40834</v>
      </c>
      <c r="CG36971"/>
      <c r="CI36971" s="378">
        <v>61160</v>
      </c>
    </row>
    <row r="36972" spans="82:87">
      <c r="CD36972" s="34" t="s">
        <v>40835</v>
      </c>
      <c r="CG36972"/>
      <c r="CI36972" s="378">
        <v>61160</v>
      </c>
    </row>
    <row r="36973" spans="82:87">
      <c r="CD36973" s="34" t="s">
        <v>40836</v>
      </c>
      <c r="CG36973"/>
      <c r="CI36973" s="378">
        <v>61160</v>
      </c>
    </row>
    <row r="36974" spans="82:87">
      <c r="CD36974" s="34" t="s">
        <v>40837</v>
      </c>
      <c r="CG36974"/>
      <c r="CI36974" s="378">
        <v>61160</v>
      </c>
    </row>
    <row r="36975" spans="82:87">
      <c r="CD36975" s="34" t="s">
        <v>40838</v>
      </c>
      <c r="CG36975"/>
      <c r="CI36975" s="378">
        <v>61160</v>
      </c>
    </row>
    <row r="36976" spans="82:87">
      <c r="CD36976" s="34" t="s">
        <v>40839</v>
      </c>
      <c r="CG36976"/>
      <c r="CI36976" s="378">
        <v>61170</v>
      </c>
    </row>
    <row r="36977" spans="82:87">
      <c r="CD36977" s="34" t="s">
        <v>40840</v>
      </c>
      <c r="CG36977"/>
      <c r="CI36977" s="378">
        <v>61170</v>
      </c>
    </row>
    <row r="36978" spans="82:87">
      <c r="CD36978" s="34" t="s">
        <v>40841</v>
      </c>
      <c r="CG36978"/>
      <c r="CI36978" s="378">
        <v>61170</v>
      </c>
    </row>
    <row r="36979" spans="82:87">
      <c r="CD36979" s="34" t="s">
        <v>40842</v>
      </c>
      <c r="CG36979"/>
      <c r="CI36979" s="378">
        <v>61170</v>
      </c>
    </row>
    <row r="36980" spans="82:87">
      <c r="CD36980" s="34" t="s">
        <v>40843</v>
      </c>
      <c r="CG36980"/>
      <c r="CI36980" s="378">
        <v>61170</v>
      </c>
    </row>
    <row r="36981" spans="82:87">
      <c r="CD36981" s="34" t="s">
        <v>40844</v>
      </c>
      <c r="CG36981"/>
      <c r="CI36981" s="378">
        <v>61170</v>
      </c>
    </row>
    <row r="36982" spans="82:87">
      <c r="CD36982" s="34" t="s">
        <v>40845</v>
      </c>
      <c r="CG36982"/>
      <c r="CI36982" s="378">
        <v>61170</v>
      </c>
    </row>
    <row r="36983" spans="82:87">
      <c r="CD36983" s="34" t="s">
        <v>40846</v>
      </c>
      <c r="CG36983"/>
      <c r="CI36983" s="378">
        <v>61170</v>
      </c>
    </row>
    <row r="36984" spans="82:87">
      <c r="CD36984" s="34" t="s">
        <v>40847</v>
      </c>
      <c r="CG36984"/>
      <c r="CI36984" s="378">
        <v>61170</v>
      </c>
    </row>
    <row r="36985" spans="82:87">
      <c r="CD36985" s="34" t="s">
        <v>40848</v>
      </c>
      <c r="CG36985"/>
      <c r="CI36985" s="378">
        <v>61170</v>
      </c>
    </row>
    <row r="36986" spans="82:87">
      <c r="CD36986" s="34" t="s">
        <v>40849</v>
      </c>
      <c r="CG36986"/>
      <c r="CI36986" s="378">
        <v>61170</v>
      </c>
    </row>
    <row r="36987" spans="82:87">
      <c r="CD36987" s="34" t="s">
        <v>40850</v>
      </c>
      <c r="CG36987"/>
      <c r="CI36987" s="378">
        <v>61170</v>
      </c>
    </row>
    <row r="36988" spans="82:87">
      <c r="CD36988" s="34" t="s">
        <v>40851</v>
      </c>
      <c r="CG36988"/>
      <c r="CI36988" s="378">
        <v>61170</v>
      </c>
    </row>
    <row r="36989" spans="82:87">
      <c r="CD36989" s="34" t="s">
        <v>40852</v>
      </c>
      <c r="CG36989"/>
      <c r="CI36989" s="378">
        <v>61170</v>
      </c>
    </row>
    <row r="36990" spans="82:87">
      <c r="CD36990" s="34" t="s">
        <v>40853</v>
      </c>
      <c r="CG36990"/>
      <c r="CI36990" s="378">
        <v>61170</v>
      </c>
    </row>
    <row r="36991" spans="82:87">
      <c r="CD36991" s="34" t="s">
        <v>40854</v>
      </c>
      <c r="CG36991"/>
      <c r="CI36991" s="378">
        <v>61170</v>
      </c>
    </row>
    <row r="36992" spans="82:87">
      <c r="CD36992" s="34" t="s">
        <v>40855</v>
      </c>
      <c r="CG36992"/>
      <c r="CI36992" s="378">
        <v>61190</v>
      </c>
    </row>
    <row r="36993" spans="82:87">
      <c r="CD36993" s="34" t="s">
        <v>40856</v>
      </c>
      <c r="CG36993"/>
      <c r="CI36993" s="378">
        <v>61190</v>
      </c>
    </row>
    <row r="36994" spans="82:87">
      <c r="CD36994" s="34" t="s">
        <v>40857</v>
      </c>
      <c r="CG36994"/>
      <c r="CI36994" s="378">
        <v>61190</v>
      </c>
    </row>
    <row r="36995" spans="82:87">
      <c r="CD36995" s="34" t="s">
        <v>40858</v>
      </c>
      <c r="CG36995"/>
      <c r="CI36995" s="378">
        <v>61190</v>
      </c>
    </row>
    <row r="36996" spans="82:87">
      <c r="CD36996" s="34" t="s">
        <v>40859</v>
      </c>
      <c r="CG36996"/>
      <c r="CI36996" s="378">
        <v>61190</v>
      </c>
    </row>
    <row r="36997" spans="82:87">
      <c r="CD36997" s="34" t="s">
        <v>40860</v>
      </c>
      <c r="CG36997"/>
      <c r="CI36997" s="378">
        <v>61190</v>
      </c>
    </row>
    <row r="36998" spans="82:87">
      <c r="CD36998" s="34" t="s">
        <v>40861</v>
      </c>
      <c r="CG36998"/>
      <c r="CI36998" s="378">
        <v>61190</v>
      </c>
    </row>
    <row r="36999" spans="82:87">
      <c r="CD36999" s="34" t="s">
        <v>40862</v>
      </c>
      <c r="CG36999"/>
      <c r="CI36999" s="378">
        <v>61190</v>
      </c>
    </row>
    <row r="37000" spans="82:87">
      <c r="CD37000" s="34" t="s">
        <v>40863</v>
      </c>
      <c r="CG37000"/>
      <c r="CI37000" s="378">
        <v>61190</v>
      </c>
    </row>
    <row r="37001" spans="82:87">
      <c r="CD37001" s="34" t="s">
        <v>40864</v>
      </c>
      <c r="CG37001"/>
      <c r="CI37001" s="378">
        <v>61190</v>
      </c>
    </row>
    <row r="37002" spans="82:87">
      <c r="CD37002" s="34" t="s">
        <v>40865</v>
      </c>
      <c r="CG37002"/>
      <c r="CI37002" s="378">
        <v>61190</v>
      </c>
    </row>
    <row r="37003" spans="82:87">
      <c r="CD37003" s="34" t="s">
        <v>40866</v>
      </c>
      <c r="CG37003"/>
      <c r="CI37003" s="378">
        <v>61190</v>
      </c>
    </row>
    <row r="37004" spans="82:87">
      <c r="CD37004" s="34" t="s">
        <v>40867</v>
      </c>
      <c r="CG37004"/>
      <c r="CI37004" s="378">
        <v>61190</v>
      </c>
    </row>
    <row r="37005" spans="82:87">
      <c r="CD37005" s="34" t="s">
        <v>40868</v>
      </c>
      <c r="CG37005"/>
      <c r="CI37005" s="378">
        <v>61190</v>
      </c>
    </row>
    <row r="37006" spans="82:87">
      <c r="CD37006" s="34" t="s">
        <v>40869</v>
      </c>
      <c r="CG37006"/>
      <c r="CI37006" s="378">
        <v>61190</v>
      </c>
    </row>
    <row r="37007" spans="82:87">
      <c r="CD37007" s="34" t="s">
        <v>40870</v>
      </c>
      <c r="CG37007"/>
      <c r="CI37007" s="378">
        <v>61190</v>
      </c>
    </row>
    <row r="37008" spans="82:87">
      <c r="CD37008" s="34" t="s">
        <v>40871</v>
      </c>
      <c r="CG37008"/>
      <c r="CI37008" s="378">
        <v>61200</v>
      </c>
    </row>
    <row r="37009" spans="82:87">
      <c r="CD37009" s="34" t="s">
        <v>40872</v>
      </c>
      <c r="CG37009"/>
      <c r="CI37009" s="378">
        <v>61200</v>
      </c>
    </row>
    <row r="37010" spans="82:87">
      <c r="CD37010" s="34" t="s">
        <v>40873</v>
      </c>
      <c r="CG37010"/>
      <c r="CI37010" s="378">
        <v>61200</v>
      </c>
    </row>
    <row r="37011" spans="82:87">
      <c r="CD37011" s="34" t="s">
        <v>40874</v>
      </c>
      <c r="CG37011"/>
      <c r="CI37011" s="378">
        <v>61200</v>
      </c>
    </row>
    <row r="37012" spans="82:87">
      <c r="CD37012" s="34" t="s">
        <v>40875</v>
      </c>
      <c r="CG37012"/>
      <c r="CI37012" s="378">
        <v>61200</v>
      </c>
    </row>
    <row r="37013" spans="82:87">
      <c r="CD37013" s="34" t="s">
        <v>40876</v>
      </c>
      <c r="CG37013"/>
      <c r="CI37013" s="378">
        <v>61200</v>
      </c>
    </row>
    <row r="37014" spans="82:87">
      <c r="CD37014" s="34" t="s">
        <v>40877</v>
      </c>
      <c r="CG37014"/>
      <c r="CI37014" s="378">
        <v>61200</v>
      </c>
    </row>
    <row r="37015" spans="82:87">
      <c r="CD37015" s="34" t="s">
        <v>40878</v>
      </c>
      <c r="CG37015"/>
      <c r="CI37015" s="378">
        <v>61200</v>
      </c>
    </row>
    <row r="37016" spans="82:87">
      <c r="CD37016" s="34" t="s">
        <v>40879</v>
      </c>
      <c r="CG37016"/>
      <c r="CI37016" s="378">
        <v>61200</v>
      </c>
    </row>
    <row r="37017" spans="82:87">
      <c r="CD37017" s="34" t="s">
        <v>40880</v>
      </c>
      <c r="CG37017"/>
      <c r="CI37017" s="378">
        <v>61200</v>
      </c>
    </row>
    <row r="37018" spans="82:87">
      <c r="CD37018" s="34" t="s">
        <v>40881</v>
      </c>
      <c r="CG37018"/>
      <c r="CI37018" s="378">
        <v>61200</v>
      </c>
    </row>
    <row r="37019" spans="82:87">
      <c r="CD37019" s="34" t="s">
        <v>40882</v>
      </c>
      <c r="CG37019"/>
      <c r="CI37019" s="378">
        <v>61200</v>
      </c>
    </row>
    <row r="37020" spans="82:87">
      <c r="CD37020" s="34" t="s">
        <v>40883</v>
      </c>
      <c r="CG37020"/>
      <c r="CI37020" s="378">
        <v>61200</v>
      </c>
    </row>
    <row r="37021" spans="82:87">
      <c r="CD37021" s="34" t="s">
        <v>40884</v>
      </c>
      <c r="CG37021"/>
      <c r="CI37021" s="378">
        <v>61201</v>
      </c>
    </row>
    <row r="37022" spans="82:87">
      <c r="CD37022" s="34" t="s">
        <v>40885</v>
      </c>
      <c r="CG37022"/>
      <c r="CI37022" s="378">
        <v>61202</v>
      </c>
    </row>
    <row r="37023" spans="82:87">
      <c r="CD37023" s="34" t="s">
        <v>40886</v>
      </c>
      <c r="CG37023"/>
      <c r="CI37023" s="378">
        <v>61203</v>
      </c>
    </row>
    <row r="37024" spans="82:87">
      <c r="CD37024" s="34" t="s">
        <v>40887</v>
      </c>
      <c r="CG37024"/>
      <c r="CI37024" s="378">
        <v>61204</v>
      </c>
    </row>
    <row r="37025" spans="82:87">
      <c r="CD37025" s="34" t="s">
        <v>40888</v>
      </c>
      <c r="CG37025"/>
      <c r="CI37025" s="378">
        <v>61205</v>
      </c>
    </row>
    <row r="37026" spans="82:87">
      <c r="CD37026" s="34" t="s">
        <v>40889</v>
      </c>
      <c r="CG37026"/>
      <c r="CI37026" s="378">
        <v>61206</v>
      </c>
    </row>
    <row r="37027" spans="82:87">
      <c r="CD37027" s="34" t="s">
        <v>40890</v>
      </c>
      <c r="CG37027"/>
      <c r="CI37027" s="378">
        <v>61207</v>
      </c>
    </row>
    <row r="37028" spans="82:87">
      <c r="CD37028" s="34" t="s">
        <v>40891</v>
      </c>
      <c r="CG37028"/>
      <c r="CI37028" s="378">
        <v>61208</v>
      </c>
    </row>
    <row r="37029" spans="82:87">
      <c r="CD37029" s="34" t="s">
        <v>40892</v>
      </c>
      <c r="CG37029"/>
      <c r="CI37029" s="378">
        <v>61209</v>
      </c>
    </row>
    <row r="37030" spans="82:87">
      <c r="CD37030" s="34" t="s">
        <v>40893</v>
      </c>
      <c r="CG37030"/>
      <c r="CI37030" s="378">
        <v>61210</v>
      </c>
    </row>
    <row r="37031" spans="82:87">
      <c r="CD37031" s="34" t="s">
        <v>40894</v>
      </c>
      <c r="CG37031"/>
      <c r="CI37031" s="378">
        <v>61210</v>
      </c>
    </row>
    <row r="37032" spans="82:87">
      <c r="CD37032" s="34" t="s">
        <v>40895</v>
      </c>
      <c r="CG37032"/>
      <c r="CI37032" s="378">
        <v>61210</v>
      </c>
    </row>
    <row r="37033" spans="82:87">
      <c r="CD37033" s="34" t="s">
        <v>40896</v>
      </c>
      <c r="CG37033"/>
      <c r="CI37033" s="378">
        <v>61210</v>
      </c>
    </row>
    <row r="37034" spans="82:87">
      <c r="CD37034" s="34" t="s">
        <v>40897</v>
      </c>
      <c r="CG37034"/>
      <c r="CI37034" s="378">
        <v>61210</v>
      </c>
    </row>
    <row r="37035" spans="82:87">
      <c r="CD37035" s="34" t="s">
        <v>40898</v>
      </c>
      <c r="CG37035"/>
      <c r="CI37035" s="378">
        <v>61210</v>
      </c>
    </row>
    <row r="37036" spans="82:87">
      <c r="CD37036" s="34" t="s">
        <v>40899</v>
      </c>
      <c r="CG37036"/>
      <c r="CI37036" s="378">
        <v>61210</v>
      </c>
    </row>
    <row r="37037" spans="82:87">
      <c r="CD37037" s="34" t="s">
        <v>40900</v>
      </c>
      <c r="CG37037"/>
      <c r="CI37037" s="378">
        <v>61210</v>
      </c>
    </row>
    <row r="37038" spans="82:87">
      <c r="CD37038" s="34" t="s">
        <v>40901</v>
      </c>
      <c r="CG37038"/>
      <c r="CI37038" s="378">
        <v>61210</v>
      </c>
    </row>
    <row r="37039" spans="82:87">
      <c r="CD37039" s="34" t="s">
        <v>40902</v>
      </c>
      <c r="CG37039"/>
      <c r="CI37039" s="378">
        <v>61210</v>
      </c>
    </row>
    <row r="37040" spans="82:87">
      <c r="CD37040" s="34" t="s">
        <v>40903</v>
      </c>
      <c r="CG37040"/>
      <c r="CI37040" s="378">
        <v>61210</v>
      </c>
    </row>
    <row r="37041" spans="82:87">
      <c r="CD37041" s="34" t="s">
        <v>40904</v>
      </c>
      <c r="CG37041"/>
      <c r="CI37041" s="378">
        <v>61210</v>
      </c>
    </row>
    <row r="37042" spans="82:87">
      <c r="CD37042" s="34" t="s">
        <v>40905</v>
      </c>
      <c r="CG37042"/>
      <c r="CI37042" s="378">
        <v>61210</v>
      </c>
    </row>
    <row r="37043" spans="82:87">
      <c r="CD37043" s="34" t="s">
        <v>40906</v>
      </c>
      <c r="CG37043"/>
      <c r="CI37043" s="378">
        <v>61210</v>
      </c>
    </row>
    <row r="37044" spans="82:87">
      <c r="CD37044" s="34" t="s">
        <v>40907</v>
      </c>
      <c r="CG37044"/>
      <c r="CI37044" s="378">
        <v>61210</v>
      </c>
    </row>
    <row r="37045" spans="82:87">
      <c r="CD37045" s="34" t="s">
        <v>40908</v>
      </c>
      <c r="CG37045"/>
      <c r="CI37045" s="378">
        <v>61210</v>
      </c>
    </row>
    <row r="37046" spans="82:87">
      <c r="CD37046" s="34" t="s">
        <v>40909</v>
      </c>
      <c r="CG37046"/>
      <c r="CI37046" s="378">
        <v>61210</v>
      </c>
    </row>
    <row r="37047" spans="82:87">
      <c r="CD37047" s="34" t="s">
        <v>40910</v>
      </c>
      <c r="CG37047"/>
      <c r="CI37047" s="378">
        <v>61210</v>
      </c>
    </row>
    <row r="37048" spans="82:87">
      <c r="CD37048" s="34" t="s">
        <v>40911</v>
      </c>
      <c r="CG37048"/>
      <c r="CI37048" s="378">
        <v>61210</v>
      </c>
    </row>
    <row r="37049" spans="82:87">
      <c r="CD37049" s="34" t="s">
        <v>40912</v>
      </c>
      <c r="CG37049"/>
      <c r="CI37049" s="378">
        <v>61210</v>
      </c>
    </row>
    <row r="37050" spans="82:87">
      <c r="CD37050" s="34" t="s">
        <v>40913</v>
      </c>
      <c r="CG37050"/>
      <c r="CI37050" s="378">
        <v>61210</v>
      </c>
    </row>
    <row r="37051" spans="82:87">
      <c r="CD37051" s="34" t="s">
        <v>40914</v>
      </c>
      <c r="CG37051"/>
      <c r="CI37051" s="378">
        <v>61210</v>
      </c>
    </row>
    <row r="37052" spans="82:87">
      <c r="CD37052" s="34" t="s">
        <v>40915</v>
      </c>
      <c r="CG37052"/>
      <c r="CI37052" s="378">
        <v>61210</v>
      </c>
    </row>
    <row r="37053" spans="82:87">
      <c r="CD37053" s="34" t="s">
        <v>40916</v>
      </c>
      <c r="CG37053"/>
      <c r="CI37053" s="378">
        <v>61220</v>
      </c>
    </row>
    <row r="37054" spans="82:87">
      <c r="CD37054" s="34" t="s">
        <v>40917</v>
      </c>
      <c r="CG37054"/>
      <c r="CI37054" s="378">
        <v>61220</v>
      </c>
    </row>
    <row r="37055" spans="82:87">
      <c r="CD37055" s="34" t="s">
        <v>40918</v>
      </c>
      <c r="CG37055"/>
      <c r="CI37055" s="378">
        <v>61220</v>
      </c>
    </row>
    <row r="37056" spans="82:87">
      <c r="CD37056" s="34" t="s">
        <v>40919</v>
      </c>
      <c r="CG37056"/>
      <c r="CI37056" s="378">
        <v>61220</v>
      </c>
    </row>
    <row r="37057" spans="82:87">
      <c r="CD37057" s="34" t="s">
        <v>40920</v>
      </c>
      <c r="CG37057"/>
      <c r="CI37057" s="378">
        <v>61220</v>
      </c>
    </row>
    <row r="37058" spans="82:87">
      <c r="CD37058" s="34" t="s">
        <v>40921</v>
      </c>
      <c r="CG37058"/>
      <c r="CI37058" s="378">
        <v>61220</v>
      </c>
    </row>
    <row r="37059" spans="82:87">
      <c r="CD37059" s="34" t="s">
        <v>40922</v>
      </c>
      <c r="CG37059"/>
      <c r="CI37059" s="378">
        <v>61220</v>
      </c>
    </row>
    <row r="37060" spans="82:87">
      <c r="CD37060" s="34" t="s">
        <v>40923</v>
      </c>
      <c r="CG37060"/>
      <c r="CI37060" s="378">
        <v>61220</v>
      </c>
    </row>
    <row r="37061" spans="82:87">
      <c r="CD37061" s="34" t="s">
        <v>40924</v>
      </c>
      <c r="CG37061"/>
      <c r="CI37061" s="378">
        <v>61220</v>
      </c>
    </row>
    <row r="37062" spans="82:87">
      <c r="CD37062" s="34" t="s">
        <v>40925</v>
      </c>
      <c r="CG37062"/>
      <c r="CI37062" s="378">
        <v>61220</v>
      </c>
    </row>
    <row r="37063" spans="82:87">
      <c r="CD37063" s="34" t="s">
        <v>40926</v>
      </c>
      <c r="CG37063"/>
      <c r="CI37063" s="378">
        <v>61230</v>
      </c>
    </row>
    <row r="37064" spans="82:87">
      <c r="CD37064" s="34" t="s">
        <v>40927</v>
      </c>
      <c r="CG37064"/>
      <c r="CI37064" s="378">
        <v>61230</v>
      </c>
    </row>
    <row r="37065" spans="82:87">
      <c r="CD37065" s="34" t="s">
        <v>40928</v>
      </c>
      <c r="CG37065"/>
      <c r="CI37065" s="378">
        <v>61230</v>
      </c>
    </row>
    <row r="37066" spans="82:87">
      <c r="CD37066" s="34" t="s">
        <v>40929</v>
      </c>
      <c r="CG37066"/>
      <c r="CI37066" s="378">
        <v>61230</v>
      </c>
    </row>
    <row r="37067" spans="82:87">
      <c r="CD37067" s="34" t="s">
        <v>40930</v>
      </c>
      <c r="CG37067"/>
      <c r="CI37067" s="378">
        <v>61230</v>
      </c>
    </row>
    <row r="37068" spans="82:87">
      <c r="CD37068" s="34" t="s">
        <v>40931</v>
      </c>
      <c r="CG37068"/>
      <c r="CI37068" s="378">
        <v>61230</v>
      </c>
    </row>
    <row r="37069" spans="82:87">
      <c r="CD37069" s="34" t="s">
        <v>40932</v>
      </c>
      <c r="CG37069"/>
      <c r="CI37069" s="378">
        <v>61230</v>
      </c>
    </row>
    <row r="37070" spans="82:87">
      <c r="CD37070" s="34" t="s">
        <v>40933</v>
      </c>
      <c r="CG37070"/>
      <c r="CI37070" s="378">
        <v>61230</v>
      </c>
    </row>
    <row r="37071" spans="82:87">
      <c r="CD37071" s="34" t="s">
        <v>40934</v>
      </c>
      <c r="CG37071"/>
      <c r="CI37071" s="378">
        <v>61230</v>
      </c>
    </row>
    <row r="37072" spans="82:87">
      <c r="CD37072" s="34" t="s">
        <v>40935</v>
      </c>
      <c r="CG37072"/>
      <c r="CI37072" s="378">
        <v>61230</v>
      </c>
    </row>
    <row r="37073" spans="82:87">
      <c r="CD37073" s="34" t="s">
        <v>40936</v>
      </c>
      <c r="CG37073"/>
      <c r="CI37073" s="378">
        <v>61230</v>
      </c>
    </row>
    <row r="37074" spans="82:87">
      <c r="CD37074" s="34" t="s">
        <v>40937</v>
      </c>
      <c r="CG37074"/>
      <c r="CI37074" s="378">
        <v>61230</v>
      </c>
    </row>
    <row r="37075" spans="82:87">
      <c r="CD37075" s="34" t="s">
        <v>40938</v>
      </c>
      <c r="CG37075"/>
      <c r="CI37075" s="378">
        <v>61230</v>
      </c>
    </row>
    <row r="37076" spans="82:87">
      <c r="CD37076" s="34" t="s">
        <v>40939</v>
      </c>
      <c r="CG37076"/>
      <c r="CI37076" s="378">
        <v>61231</v>
      </c>
    </row>
    <row r="37077" spans="82:87">
      <c r="CD37077" s="34" t="s">
        <v>40940</v>
      </c>
      <c r="CG37077"/>
      <c r="CI37077" s="378">
        <v>61240</v>
      </c>
    </row>
    <row r="37078" spans="82:87">
      <c r="CD37078" s="34" t="s">
        <v>40941</v>
      </c>
      <c r="CG37078"/>
      <c r="CI37078" s="378">
        <v>61240</v>
      </c>
    </row>
    <row r="37079" spans="82:87">
      <c r="CD37079" s="34" t="s">
        <v>40942</v>
      </c>
      <c r="CG37079"/>
      <c r="CI37079" s="378">
        <v>61240</v>
      </c>
    </row>
    <row r="37080" spans="82:87">
      <c r="CD37080" s="34" t="s">
        <v>40943</v>
      </c>
      <c r="CG37080"/>
      <c r="CI37080" s="378">
        <v>61240</v>
      </c>
    </row>
    <row r="37081" spans="82:87">
      <c r="CD37081" s="34" t="s">
        <v>40944</v>
      </c>
      <c r="CG37081"/>
      <c r="CI37081" s="378">
        <v>61240</v>
      </c>
    </row>
    <row r="37082" spans="82:87">
      <c r="CD37082" s="34" t="s">
        <v>40945</v>
      </c>
      <c r="CG37082"/>
      <c r="CI37082" s="378">
        <v>61240</v>
      </c>
    </row>
    <row r="37083" spans="82:87">
      <c r="CD37083" s="34" t="s">
        <v>40946</v>
      </c>
      <c r="CG37083"/>
      <c r="CI37083" s="378">
        <v>61240</v>
      </c>
    </row>
    <row r="37084" spans="82:87">
      <c r="CD37084" s="34" t="s">
        <v>40947</v>
      </c>
      <c r="CG37084"/>
      <c r="CI37084" s="378">
        <v>61240</v>
      </c>
    </row>
    <row r="37085" spans="82:87">
      <c r="CD37085" s="34" t="s">
        <v>40948</v>
      </c>
      <c r="CG37085"/>
      <c r="CI37085" s="378">
        <v>61240</v>
      </c>
    </row>
    <row r="37086" spans="82:87">
      <c r="CD37086" s="34" t="s">
        <v>40949</v>
      </c>
      <c r="CG37086"/>
      <c r="CI37086" s="378">
        <v>61240</v>
      </c>
    </row>
    <row r="37087" spans="82:87">
      <c r="CD37087" s="34" t="s">
        <v>40950</v>
      </c>
      <c r="CG37087"/>
      <c r="CI37087" s="378">
        <v>61240</v>
      </c>
    </row>
    <row r="37088" spans="82:87">
      <c r="CD37088" s="34" t="s">
        <v>40951</v>
      </c>
      <c r="CG37088"/>
      <c r="CI37088" s="378">
        <v>61240</v>
      </c>
    </row>
    <row r="37089" spans="82:87">
      <c r="CD37089" s="34" t="s">
        <v>40952</v>
      </c>
      <c r="CG37089"/>
      <c r="CI37089" s="378">
        <v>61250</v>
      </c>
    </row>
    <row r="37090" spans="82:87">
      <c r="CD37090" s="34" t="s">
        <v>40953</v>
      </c>
      <c r="CG37090"/>
      <c r="CI37090" s="378">
        <v>61250</v>
      </c>
    </row>
    <row r="37091" spans="82:87">
      <c r="CD37091" s="34" t="s">
        <v>40954</v>
      </c>
      <c r="CG37091"/>
      <c r="CI37091" s="378">
        <v>61250</v>
      </c>
    </row>
    <row r="37092" spans="82:87">
      <c r="CD37092" s="34" t="s">
        <v>40955</v>
      </c>
      <c r="CG37092"/>
      <c r="CI37092" s="378">
        <v>61250</v>
      </c>
    </row>
    <row r="37093" spans="82:87">
      <c r="CD37093" s="34" t="s">
        <v>40956</v>
      </c>
      <c r="CG37093"/>
      <c r="CI37093" s="378">
        <v>61250</v>
      </c>
    </row>
    <row r="37094" spans="82:87">
      <c r="CD37094" s="34" t="s">
        <v>40957</v>
      </c>
      <c r="CG37094"/>
      <c r="CI37094" s="378">
        <v>61250</v>
      </c>
    </row>
    <row r="37095" spans="82:87">
      <c r="CD37095" s="34" t="s">
        <v>40958</v>
      </c>
      <c r="CG37095"/>
      <c r="CI37095" s="378">
        <v>61250</v>
      </c>
    </row>
    <row r="37096" spans="82:87">
      <c r="CD37096" s="34" t="s">
        <v>40959</v>
      </c>
      <c r="CG37096"/>
      <c r="CI37096" s="378">
        <v>61250</v>
      </c>
    </row>
    <row r="37097" spans="82:87">
      <c r="CD37097" s="34" t="s">
        <v>40960</v>
      </c>
      <c r="CG37097"/>
      <c r="CI37097" s="378">
        <v>61250</v>
      </c>
    </row>
    <row r="37098" spans="82:87">
      <c r="CD37098" s="34" t="s">
        <v>40961</v>
      </c>
      <c r="CG37098"/>
      <c r="CI37098" s="378">
        <v>61250</v>
      </c>
    </row>
    <row r="37099" spans="82:87">
      <c r="CD37099" s="34" t="s">
        <v>40962</v>
      </c>
      <c r="CG37099"/>
      <c r="CI37099" s="378">
        <v>61250</v>
      </c>
    </row>
    <row r="37100" spans="82:87">
      <c r="CD37100" s="34" t="s">
        <v>40963</v>
      </c>
      <c r="CG37100"/>
      <c r="CI37100" s="378">
        <v>61250</v>
      </c>
    </row>
    <row r="37101" spans="82:87">
      <c r="CD37101" s="34" t="s">
        <v>40964</v>
      </c>
      <c r="CG37101"/>
      <c r="CI37101" s="378">
        <v>61250</v>
      </c>
    </row>
    <row r="37102" spans="82:87">
      <c r="CD37102" s="34" t="s">
        <v>40965</v>
      </c>
      <c r="CG37102"/>
      <c r="CI37102" s="378">
        <v>61250</v>
      </c>
    </row>
    <row r="37103" spans="82:87">
      <c r="CD37103" s="34" t="s">
        <v>40966</v>
      </c>
      <c r="CG37103"/>
      <c r="CI37103" s="378">
        <v>61250</v>
      </c>
    </row>
    <row r="37104" spans="82:87">
      <c r="CD37104" s="34" t="s">
        <v>40967</v>
      </c>
      <c r="CG37104"/>
      <c r="CI37104" s="378">
        <v>61250</v>
      </c>
    </row>
    <row r="37105" spans="82:87">
      <c r="CD37105" s="34" t="s">
        <v>40968</v>
      </c>
      <c r="CG37105"/>
      <c r="CI37105" s="378">
        <v>61250</v>
      </c>
    </row>
    <row r="37106" spans="82:87">
      <c r="CD37106" s="34" t="s">
        <v>40969</v>
      </c>
      <c r="CG37106"/>
      <c r="CI37106" s="378">
        <v>61250</v>
      </c>
    </row>
    <row r="37107" spans="82:87">
      <c r="CD37107" s="34" t="s">
        <v>40970</v>
      </c>
      <c r="CG37107"/>
      <c r="CI37107" s="378">
        <v>61250</v>
      </c>
    </row>
    <row r="37108" spans="82:87">
      <c r="CD37108" s="34" t="s">
        <v>40971</v>
      </c>
      <c r="CG37108"/>
      <c r="CI37108" s="378">
        <v>61250</v>
      </c>
    </row>
    <row r="37109" spans="82:87">
      <c r="CD37109" s="34" t="s">
        <v>40972</v>
      </c>
      <c r="CG37109"/>
      <c r="CI37109" s="378">
        <v>61250</v>
      </c>
    </row>
    <row r="37110" spans="82:87">
      <c r="CD37110" s="34" t="s">
        <v>40973</v>
      </c>
      <c r="CG37110"/>
      <c r="CI37110" s="378">
        <v>61260</v>
      </c>
    </row>
    <row r="37111" spans="82:87">
      <c r="CD37111" s="34" t="s">
        <v>40974</v>
      </c>
      <c r="CG37111"/>
      <c r="CI37111" s="378">
        <v>61260</v>
      </c>
    </row>
    <row r="37112" spans="82:87">
      <c r="CD37112" s="34" t="s">
        <v>40975</v>
      </c>
      <c r="CG37112"/>
      <c r="CI37112" s="378">
        <v>61260</v>
      </c>
    </row>
    <row r="37113" spans="82:87">
      <c r="CD37113" s="34" t="s">
        <v>40976</v>
      </c>
      <c r="CG37113"/>
      <c r="CI37113" s="378">
        <v>61260</v>
      </c>
    </row>
    <row r="37114" spans="82:87">
      <c r="CD37114" s="34" t="s">
        <v>40977</v>
      </c>
      <c r="CG37114"/>
      <c r="CI37114" s="378">
        <v>61260</v>
      </c>
    </row>
    <row r="37115" spans="82:87">
      <c r="CD37115" s="34" t="s">
        <v>40978</v>
      </c>
      <c r="CG37115"/>
      <c r="CI37115" s="378">
        <v>61260</v>
      </c>
    </row>
    <row r="37116" spans="82:87">
      <c r="CD37116" s="34" t="s">
        <v>40979</v>
      </c>
      <c r="CG37116"/>
      <c r="CI37116" s="378">
        <v>61270</v>
      </c>
    </row>
    <row r="37117" spans="82:87">
      <c r="CD37117" s="34" t="s">
        <v>40980</v>
      </c>
      <c r="CG37117"/>
      <c r="CI37117" s="378">
        <v>61270</v>
      </c>
    </row>
    <row r="37118" spans="82:87">
      <c r="CD37118" s="34" t="s">
        <v>40981</v>
      </c>
      <c r="CG37118"/>
      <c r="CI37118" s="378">
        <v>61270</v>
      </c>
    </row>
    <row r="37119" spans="82:87">
      <c r="CD37119" s="34" t="s">
        <v>40982</v>
      </c>
      <c r="CG37119"/>
      <c r="CI37119" s="378">
        <v>61270</v>
      </c>
    </row>
    <row r="37120" spans="82:87">
      <c r="CD37120" s="34" t="s">
        <v>40983</v>
      </c>
      <c r="CG37120"/>
      <c r="CI37120" s="378">
        <v>61270</v>
      </c>
    </row>
    <row r="37121" spans="82:87">
      <c r="CD37121" s="34" t="s">
        <v>40984</v>
      </c>
      <c r="CG37121"/>
      <c r="CI37121" s="378">
        <v>61270</v>
      </c>
    </row>
    <row r="37122" spans="82:87">
      <c r="CD37122" s="34" t="s">
        <v>40985</v>
      </c>
      <c r="CG37122"/>
      <c r="CI37122" s="378">
        <v>61270</v>
      </c>
    </row>
    <row r="37123" spans="82:87">
      <c r="CD37123" s="34" t="s">
        <v>40986</v>
      </c>
      <c r="CG37123"/>
      <c r="CI37123" s="378">
        <v>61270</v>
      </c>
    </row>
    <row r="37124" spans="82:87">
      <c r="CD37124" s="34" t="s">
        <v>40987</v>
      </c>
      <c r="CG37124"/>
      <c r="CI37124" s="378">
        <v>61270</v>
      </c>
    </row>
    <row r="37125" spans="82:87">
      <c r="CD37125" s="34" t="s">
        <v>40988</v>
      </c>
      <c r="CG37125"/>
      <c r="CI37125" s="378">
        <v>61270</v>
      </c>
    </row>
    <row r="37126" spans="82:87">
      <c r="CD37126" s="34" t="s">
        <v>40989</v>
      </c>
      <c r="CG37126"/>
      <c r="CI37126" s="378">
        <v>61270</v>
      </c>
    </row>
    <row r="37127" spans="82:87">
      <c r="CD37127" s="34" t="s">
        <v>40990</v>
      </c>
      <c r="CG37127"/>
      <c r="CI37127" s="378">
        <v>61270</v>
      </c>
    </row>
    <row r="37128" spans="82:87">
      <c r="CD37128" s="34" t="s">
        <v>40991</v>
      </c>
      <c r="CG37128"/>
      <c r="CI37128" s="378">
        <v>61290</v>
      </c>
    </row>
    <row r="37129" spans="82:87">
      <c r="CD37129" s="34" t="s">
        <v>40992</v>
      </c>
      <c r="CG37129"/>
      <c r="CI37129" s="378">
        <v>61290</v>
      </c>
    </row>
    <row r="37130" spans="82:87">
      <c r="CD37130" s="34" t="s">
        <v>40993</v>
      </c>
      <c r="CG37130"/>
      <c r="CI37130" s="378">
        <v>61290</v>
      </c>
    </row>
    <row r="37131" spans="82:87">
      <c r="CD37131" s="34" t="s">
        <v>40994</v>
      </c>
      <c r="CG37131"/>
      <c r="CI37131" s="378">
        <v>61290</v>
      </c>
    </row>
    <row r="37132" spans="82:87">
      <c r="CD37132" s="34" t="s">
        <v>40995</v>
      </c>
      <c r="CG37132"/>
      <c r="CI37132" s="378">
        <v>61290</v>
      </c>
    </row>
    <row r="37133" spans="82:87">
      <c r="CD37133" s="34" t="s">
        <v>40996</v>
      </c>
      <c r="CG37133"/>
      <c r="CI37133" s="378">
        <v>61290</v>
      </c>
    </row>
    <row r="37134" spans="82:87">
      <c r="CD37134" s="34" t="s">
        <v>40997</v>
      </c>
      <c r="CG37134"/>
      <c r="CI37134" s="378">
        <v>61290</v>
      </c>
    </row>
    <row r="37135" spans="82:87">
      <c r="CD37135" s="34" t="s">
        <v>40998</v>
      </c>
      <c r="CG37135"/>
      <c r="CI37135" s="378">
        <v>61290</v>
      </c>
    </row>
    <row r="37136" spans="82:87">
      <c r="CD37136" s="34" t="s">
        <v>40999</v>
      </c>
      <c r="CG37136"/>
      <c r="CI37136" s="378">
        <v>61290</v>
      </c>
    </row>
    <row r="37137" spans="82:87">
      <c r="CD37137" s="34" t="s">
        <v>41000</v>
      </c>
      <c r="CG37137"/>
      <c r="CI37137" s="378">
        <v>61290</v>
      </c>
    </row>
    <row r="37138" spans="82:87">
      <c r="CD37138" s="34" t="s">
        <v>41001</v>
      </c>
      <c r="CG37138"/>
      <c r="CI37138" s="378">
        <v>61290</v>
      </c>
    </row>
    <row r="37139" spans="82:87">
      <c r="CD37139" s="34" t="s">
        <v>41002</v>
      </c>
      <c r="CG37139"/>
      <c r="CI37139" s="378">
        <v>61290</v>
      </c>
    </row>
    <row r="37140" spans="82:87">
      <c r="CD37140" s="34" t="s">
        <v>41003</v>
      </c>
      <c r="CG37140"/>
      <c r="CI37140" s="378">
        <v>61290</v>
      </c>
    </row>
    <row r="37141" spans="82:87">
      <c r="CD37141" s="34" t="s">
        <v>41004</v>
      </c>
      <c r="CG37141"/>
      <c r="CI37141" s="378">
        <v>61300</v>
      </c>
    </row>
    <row r="37142" spans="82:87">
      <c r="CD37142" s="34" t="s">
        <v>41005</v>
      </c>
      <c r="CG37142"/>
      <c r="CI37142" s="378">
        <v>61300</v>
      </c>
    </row>
    <row r="37143" spans="82:87">
      <c r="CD37143" s="34" t="s">
        <v>41006</v>
      </c>
      <c r="CG37143"/>
      <c r="CI37143" s="378">
        <v>61300</v>
      </c>
    </row>
    <row r="37144" spans="82:87">
      <c r="CD37144" s="34" t="s">
        <v>41007</v>
      </c>
      <c r="CG37144"/>
      <c r="CI37144" s="378">
        <v>61300</v>
      </c>
    </row>
    <row r="37145" spans="82:87">
      <c r="CD37145" s="34" t="s">
        <v>41008</v>
      </c>
      <c r="CG37145"/>
      <c r="CI37145" s="378">
        <v>61300</v>
      </c>
    </row>
    <row r="37146" spans="82:87">
      <c r="CD37146" s="34" t="s">
        <v>41009</v>
      </c>
      <c r="CG37146"/>
      <c r="CI37146" s="378">
        <v>61300</v>
      </c>
    </row>
    <row r="37147" spans="82:87">
      <c r="CD37147" s="34" t="s">
        <v>41010</v>
      </c>
      <c r="CG37147"/>
      <c r="CI37147" s="378">
        <v>61300</v>
      </c>
    </row>
    <row r="37148" spans="82:87">
      <c r="CD37148" s="34" t="s">
        <v>41011</v>
      </c>
      <c r="CG37148"/>
      <c r="CI37148" s="378">
        <v>61300</v>
      </c>
    </row>
    <row r="37149" spans="82:87">
      <c r="CD37149" s="34" t="s">
        <v>41012</v>
      </c>
      <c r="CG37149"/>
      <c r="CI37149" s="378">
        <v>61300</v>
      </c>
    </row>
    <row r="37150" spans="82:87">
      <c r="CD37150" s="34" t="s">
        <v>41013</v>
      </c>
      <c r="CG37150"/>
      <c r="CI37150" s="378">
        <v>61301</v>
      </c>
    </row>
    <row r="37151" spans="82:87">
      <c r="CD37151" s="34" t="s">
        <v>41014</v>
      </c>
      <c r="CG37151"/>
      <c r="CI37151" s="378">
        <v>61302</v>
      </c>
    </row>
    <row r="37152" spans="82:87">
      <c r="CD37152" s="34" t="s">
        <v>41015</v>
      </c>
      <c r="CG37152"/>
      <c r="CI37152" s="378">
        <v>61303</v>
      </c>
    </row>
    <row r="37153" spans="82:87">
      <c r="CD37153" s="34" t="s">
        <v>41016</v>
      </c>
      <c r="CG37153"/>
      <c r="CI37153" s="378">
        <v>61304</v>
      </c>
    </row>
    <row r="37154" spans="82:87">
      <c r="CD37154" s="34" t="s">
        <v>41017</v>
      </c>
      <c r="CG37154"/>
      <c r="CI37154" s="378">
        <v>61305</v>
      </c>
    </row>
    <row r="37155" spans="82:87">
      <c r="CD37155" s="34" t="s">
        <v>41018</v>
      </c>
      <c r="CG37155"/>
      <c r="CI37155" s="378">
        <v>61306</v>
      </c>
    </row>
    <row r="37156" spans="82:87">
      <c r="CD37156" s="34" t="s">
        <v>41019</v>
      </c>
      <c r="CG37156"/>
      <c r="CI37156" s="378">
        <v>61307</v>
      </c>
    </row>
    <row r="37157" spans="82:87">
      <c r="CD37157" s="34" t="s">
        <v>41020</v>
      </c>
      <c r="CG37157"/>
      <c r="CI37157" s="378">
        <v>61308</v>
      </c>
    </row>
    <row r="37158" spans="82:87">
      <c r="CD37158" s="34" t="s">
        <v>41021</v>
      </c>
      <c r="CG37158"/>
      <c r="CI37158" s="378">
        <v>61309</v>
      </c>
    </row>
    <row r="37159" spans="82:87">
      <c r="CD37159" s="34" t="s">
        <v>41022</v>
      </c>
      <c r="CG37159"/>
      <c r="CI37159" s="378">
        <v>61310</v>
      </c>
    </row>
    <row r="37160" spans="82:87">
      <c r="CD37160" s="34" t="s">
        <v>41023</v>
      </c>
      <c r="CG37160"/>
      <c r="CI37160" s="378">
        <v>61310</v>
      </c>
    </row>
    <row r="37161" spans="82:87">
      <c r="CD37161" s="34" t="s">
        <v>41024</v>
      </c>
      <c r="CG37161"/>
      <c r="CI37161" s="378">
        <v>61310</v>
      </c>
    </row>
    <row r="37162" spans="82:87">
      <c r="CD37162" s="34" t="s">
        <v>41025</v>
      </c>
      <c r="CG37162"/>
      <c r="CI37162" s="378">
        <v>61310</v>
      </c>
    </row>
    <row r="37163" spans="82:87">
      <c r="CD37163" s="34" t="s">
        <v>41026</v>
      </c>
      <c r="CG37163"/>
      <c r="CI37163" s="378">
        <v>61310</v>
      </c>
    </row>
    <row r="37164" spans="82:87">
      <c r="CD37164" s="34" t="s">
        <v>41027</v>
      </c>
      <c r="CG37164"/>
      <c r="CI37164" s="378">
        <v>61310</v>
      </c>
    </row>
    <row r="37165" spans="82:87">
      <c r="CD37165" s="34" t="s">
        <v>41028</v>
      </c>
      <c r="CG37165"/>
      <c r="CI37165" s="378">
        <v>61310</v>
      </c>
    </row>
    <row r="37166" spans="82:87">
      <c r="CD37166" s="34" t="s">
        <v>41029</v>
      </c>
      <c r="CG37166"/>
      <c r="CI37166" s="378">
        <v>61310</v>
      </c>
    </row>
    <row r="37167" spans="82:87">
      <c r="CD37167" s="34" t="s">
        <v>41030</v>
      </c>
      <c r="CG37167"/>
      <c r="CI37167" s="378">
        <v>61310</v>
      </c>
    </row>
    <row r="37168" spans="82:87">
      <c r="CD37168" s="34" t="s">
        <v>41031</v>
      </c>
      <c r="CG37168"/>
      <c r="CI37168" s="378">
        <v>61310</v>
      </c>
    </row>
    <row r="37169" spans="82:87">
      <c r="CD37169" s="34" t="s">
        <v>41032</v>
      </c>
      <c r="CG37169"/>
      <c r="CI37169" s="378">
        <v>61310</v>
      </c>
    </row>
    <row r="37170" spans="82:87">
      <c r="CD37170" s="34" t="s">
        <v>41033</v>
      </c>
      <c r="CG37170"/>
      <c r="CI37170" s="378">
        <v>61310</v>
      </c>
    </row>
    <row r="37171" spans="82:87">
      <c r="CD37171" s="34" t="s">
        <v>41034</v>
      </c>
      <c r="CG37171"/>
      <c r="CI37171" s="378">
        <v>61310</v>
      </c>
    </row>
    <row r="37172" spans="82:87">
      <c r="CD37172" s="34" t="s">
        <v>41035</v>
      </c>
      <c r="CG37172"/>
      <c r="CI37172" s="378">
        <v>61320</v>
      </c>
    </row>
    <row r="37173" spans="82:87">
      <c r="CD37173" s="34" t="s">
        <v>41036</v>
      </c>
      <c r="CG37173"/>
      <c r="CI37173" s="378">
        <v>61320</v>
      </c>
    </row>
    <row r="37174" spans="82:87">
      <c r="CD37174" s="34" t="s">
        <v>41037</v>
      </c>
      <c r="CG37174"/>
      <c r="CI37174" s="378">
        <v>61320</v>
      </c>
    </row>
    <row r="37175" spans="82:87">
      <c r="CD37175" s="34" t="s">
        <v>41038</v>
      </c>
      <c r="CG37175"/>
      <c r="CI37175" s="378">
        <v>61320</v>
      </c>
    </row>
    <row r="37176" spans="82:87">
      <c r="CD37176" s="34" t="s">
        <v>41039</v>
      </c>
      <c r="CG37176"/>
      <c r="CI37176" s="378">
        <v>61320</v>
      </c>
    </row>
    <row r="37177" spans="82:87">
      <c r="CD37177" s="34" t="s">
        <v>41040</v>
      </c>
      <c r="CG37177"/>
      <c r="CI37177" s="378">
        <v>61320</v>
      </c>
    </row>
    <row r="37178" spans="82:87">
      <c r="CD37178" s="34" t="s">
        <v>41041</v>
      </c>
      <c r="CG37178"/>
      <c r="CI37178" s="378">
        <v>61320</v>
      </c>
    </row>
    <row r="37179" spans="82:87">
      <c r="CD37179" s="34" t="s">
        <v>41042</v>
      </c>
      <c r="CG37179"/>
      <c r="CI37179" s="378">
        <v>61320</v>
      </c>
    </row>
    <row r="37180" spans="82:87">
      <c r="CD37180" s="34" t="s">
        <v>41043</v>
      </c>
      <c r="CG37180"/>
      <c r="CI37180" s="378">
        <v>61320</v>
      </c>
    </row>
    <row r="37181" spans="82:87">
      <c r="CD37181" s="34" t="s">
        <v>41044</v>
      </c>
      <c r="CG37181"/>
      <c r="CI37181" s="378">
        <v>61320</v>
      </c>
    </row>
    <row r="37182" spans="82:87">
      <c r="CD37182" s="34" t="s">
        <v>41045</v>
      </c>
      <c r="CG37182"/>
      <c r="CI37182" s="378">
        <v>61320</v>
      </c>
    </row>
    <row r="37183" spans="82:87">
      <c r="CD37183" s="34" t="s">
        <v>41046</v>
      </c>
      <c r="CG37183"/>
      <c r="CI37183" s="378">
        <v>61320</v>
      </c>
    </row>
    <row r="37184" spans="82:87">
      <c r="CD37184" s="34" t="s">
        <v>41047</v>
      </c>
      <c r="CG37184"/>
      <c r="CI37184" s="378">
        <v>61320</v>
      </c>
    </row>
    <row r="37185" spans="82:87">
      <c r="CD37185" s="34" t="s">
        <v>41048</v>
      </c>
      <c r="CG37185"/>
      <c r="CI37185" s="378">
        <v>61320</v>
      </c>
    </row>
    <row r="37186" spans="82:87">
      <c r="CD37186" s="34" t="s">
        <v>41049</v>
      </c>
      <c r="CG37186"/>
      <c r="CI37186" s="378">
        <v>61320</v>
      </c>
    </row>
    <row r="37187" spans="82:87">
      <c r="CD37187" s="34" t="s">
        <v>41050</v>
      </c>
      <c r="CG37187"/>
      <c r="CI37187" s="378">
        <v>61320</v>
      </c>
    </row>
    <row r="37188" spans="82:87">
      <c r="CD37188" s="34" t="s">
        <v>41051</v>
      </c>
      <c r="CG37188"/>
      <c r="CI37188" s="378">
        <v>61320</v>
      </c>
    </row>
    <row r="37189" spans="82:87">
      <c r="CD37189" s="34" t="s">
        <v>41052</v>
      </c>
      <c r="CG37189"/>
      <c r="CI37189" s="378">
        <v>61320</v>
      </c>
    </row>
    <row r="37190" spans="82:87">
      <c r="CD37190" s="34" t="s">
        <v>41053</v>
      </c>
      <c r="CG37190"/>
      <c r="CI37190" s="378">
        <v>61320</v>
      </c>
    </row>
    <row r="37191" spans="82:87">
      <c r="CD37191" s="34" t="s">
        <v>41054</v>
      </c>
      <c r="CG37191"/>
      <c r="CI37191" s="378">
        <v>61330</v>
      </c>
    </row>
    <row r="37192" spans="82:87">
      <c r="CD37192" s="34" t="s">
        <v>41055</v>
      </c>
      <c r="CG37192"/>
      <c r="CI37192" s="378">
        <v>61330</v>
      </c>
    </row>
    <row r="37193" spans="82:87">
      <c r="CD37193" s="34" t="s">
        <v>41056</v>
      </c>
      <c r="CG37193"/>
      <c r="CI37193" s="378">
        <v>61330</v>
      </c>
    </row>
    <row r="37194" spans="82:87">
      <c r="CD37194" s="34" t="s">
        <v>41057</v>
      </c>
      <c r="CG37194"/>
      <c r="CI37194" s="378">
        <v>61330</v>
      </c>
    </row>
    <row r="37195" spans="82:87">
      <c r="CD37195" s="34" t="s">
        <v>41058</v>
      </c>
      <c r="CG37195"/>
      <c r="CI37195" s="378">
        <v>61330</v>
      </c>
    </row>
    <row r="37196" spans="82:87">
      <c r="CD37196" s="34" t="s">
        <v>41059</v>
      </c>
      <c r="CG37196"/>
      <c r="CI37196" s="378">
        <v>61330</v>
      </c>
    </row>
    <row r="37197" spans="82:87">
      <c r="CD37197" s="34" t="s">
        <v>41060</v>
      </c>
      <c r="CG37197"/>
      <c r="CI37197" s="378">
        <v>61330</v>
      </c>
    </row>
    <row r="37198" spans="82:87">
      <c r="CD37198" s="34" t="s">
        <v>41061</v>
      </c>
      <c r="CG37198"/>
      <c r="CI37198" s="378">
        <v>61340</v>
      </c>
    </row>
    <row r="37199" spans="82:87">
      <c r="CD37199" s="34" t="s">
        <v>41062</v>
      </c>
      <c r="CG37199"/>
      <c r="CI37199" s="378">
        <v>61340</v>
      </c>
    </row>
    <row r="37200" spans="82:87">
      <c r="CD37200" s="34" t="s">
        <v>41063</v>
      </c>
      <c r="CG37200"/>
      <c r="CI37200" s="378">
        <v>61340</v>
      </c>
    </row>
    <row r="37201" spans="82:87">
      <c r="CD37201" s="34" t="s">
        <v>41064</v>
      </c>
      <c r="CG37201"/>
      <c r="CI37201" s="378">
        <v>61340</v>
      </c>
    </row>
    <row r="37202" spans="82:87">
      <c r="CD37202" s="34" t="s">
        <v>41065</v>
      </c>
      <c r="CG37202"/>
      <c r="CI37202" s="378">
        <v>61340</v>
      </c>
    </row>
    <row r="37203" spans="82:87">
      <c r="CD37203" s="34" t="s">
        <v>41066</v>
      </c>
      <c r="CG37203"/>
      <c r="CI37203" s="378">
        <v>61340</v>
      </c>
    </row>
    <row r="37204" spans="82:87">
      <c r="CD37204" s="34" t="s">
        <v>41067</v>
      </c>
      <c r="CG37204"/>
      <c r="CI37204" s="378">
        <v>61340</v>
      </c>
    </row>
    <row r="37205" spans="82:87">
      <c r="CD37205" s="34" t="s">
        <v>41068</v>
      </c>
      <c r="CG37205"/>
      <c r="CI37205" s="378">
        <v>61340</v>
      </c>
    </row>
    <row r="37206" spans="82:87">
      <c r="CD37206" s="34" t="s">
        <v>41069</v>
      </c>
      <c r="CG37206"/>
      <c r="CI37206" s="378">
        <v>61340</v>
      </c>
    </row>
    <row r="37207" spans="82:87">
      <c r="CD37207" s="34" t="s">
        <v>41070</v>
      </c>
      <c r="CG37207"/>
      <c r="CI37207" s="378">
        <v>61340</v>
      </c>
    </row>
    <row r="37208" spans="82:87">
      <c r="CD37208" s="34" t="s">
        <v>41071</v>
      </c>
      <c r="CG37208"/>
      <c r="CI37208" s="378">
        <v>61340</v>
      </c>
    </row>
    <row r="37209" spans="82:87">
      <c r="CD37209" s="34" t="s">
        <v>41072</v>
      </c>
      <c r="CG37209"/>
      <c r="CI37209" s="378">
        <v>61350</v>
      </c>
    </row>
    <row r="37210" spans="82:87">
      <c r="CD37210" s="34" t="s">
        <v>41073</v>
      </c>
      <c r="CG37210"/>
      <c r="CI37210" s="378">
        <v>61350</v>
      </c>
    </row>
    <row r="37211" spans="82:87">
      <c r="CD37211" s="34" t="s">
        <v>41074</v>
      </c>
      <c r="CG37211"/>
      <c r="CI37211" s="378">
        <v>61350</v>
      </c>
    </row>
    <row r="37212" spans="82:87">
      <c r="CD37212" s="34" t="s">
        <v>41075</v>
      </c>
      <c r="CG37212"/>
      <c r="CI37212" s="378">
        <v>61350</v>
      </c>
    </row>
    <row r="37213" spans="82:87">
      <c r="CD37213" s="34" t="s">
        <v>41076</v>
      </c>
      <c r="CG37213"/>
      <c r="CI37213" s="378">
        <v>61350</v>
      </c>
    </row>
    <row r="37214" spans="82:87">
      <c r="CD37214" s="34" t="s">
        <v>41077</v>
      </c>
      <c r="CG37214"/>
      <c r="CI37214" s="378">
        <v>61350</v>
      </c>
    </row>
    <row r="37215" spans="82:87">
      <c r="CD37215" s="34" t="s">
        <v>41078</v>
      </c>
      <c r="CG37215"/>
      <c r="CI37215" s="378">
        <v>61350</v>
      </c>
    </row>
    <row r="37216" spans="82:87">
      <c r="CD37216" s="34" t="s">
        <v>41079</v>
      </c>
      <c r="CG37216"/>
      <c r="CI37216" s="378">
        <v>61360</v>
      </c>
    </row>
    <row r="37217" spans="82:87">
      <c r="CD37217" s="34" t="s">
        <v>41080</v>
      </c>
      <c r="CG37217"/>
      <c r="CI37217" s="378">
        <v>61360</v>
      </c>
    </row>
    <row r="37218" spans="82:87">
      <c r="CD37218" s="34" t="s">
        <v>41081</v>
      </c>
      <c r="CG37218"/>
      <c r="CI37218" s="378">
        <v>61360</v>
      </c>
    </row>
    <row r="37219" spans="82:87">
      <c r="CD37219" s="34" t="s">
        <v>41082</v>
      </c>
      <c r="CG37219"/>
      <c r="CI37219" s="378">
        <v>61360</v>
      </c>
    </row>
    <row r="37220" spans="82:87">
      <c r="CD37220" s="34" t="s">
        <v>41083</v>
      </c>
      <c r="CG37220"/>
      <c r="CI37220" s="378">
        <v>61360</v>
      </c>
    </row>
    <row r="37221" spans="82:87">
      <c r="CD37221" s="34" t="s">
        <v>41084</v>
      </c>
      <c r="CG37221"/>
      <c r="CI37221" s="378">
        <v>61360</v>
      </c>
    </row>
    <row r="37222" spans="82:87">
      <c r="CD37222" s="34" t="s">
        <v>41085</v>
      </c>
      <c r="CG37222"/>
      <c r="CI37222" s="378">
        <v>61360</v>
      </c>
    </row>
    <row r="37223" spans="82:87">
      <c r="CD37223" s="34" t="s">
        <v>41086</v>
      </c>
      <c r="CG37223"/>
      <c r="CI37223" s="378">
        <v>61360</v>
      </c>
    </row>
    <row r="37224" spans="82:87">
      <c r="CD37224" s="34" t="s">
        <v>41087</v>
      </c>
      <c r="CG37224"/>
      <c r="CI37224" s="378">
        <v>61360</v>
      </c>
    </row>
    <row r="37225" spans="82:87">
      <c r="CD37225" s="34" t="s">
        <v>41088</v>
      </c>
      <c r="CG37225"/>
      <c r="CI37225" s="378">
        <v>61360</v>
      </c>
    </row>
    <row r="37226" spans="82:87">
      <c r="CD37226" s="34" t="s">
        <v>41089</v>
      </c>
      <c r="CG37226"/>
      <c r="CI37226" s="378">
        <v>61370</v>
      </c>
    </row>
    <row r="37227" spans="82:87">
      <c r="CD37227" s="34" t="s">
        <v>41090</v>
      </c>
      <c r="CG37227"/>
      <c r="CI37227" s="378">
        <v>61370</v>
      </c>
    </row>
    <row r="37228" spans="82:87">
      <c r="CD37228" s="34" t="s">
        <v>41091</v>
      </c>
      <c r="CG37228"/>
      <c r="CI37228" s="378">
        <v>61370</v>
      </c>
    </row>
    <row r="37229" spans="82:87">
      <c r="CD37229" s="34" t="s">
        <v>41092</v>
      </c>
      <c r="CG37229"/>
      <c r="CI37229" s="378">
        <v>61370</v>
      </c>
    </row>
    <row r="37230" spans="82:87">
      <c r="CD37230" s="34" t="s">
        <v>41093</v>
      </c>
      <c r="CG37230"/>
      <c r="CI37230" s="378">
        <v>61370</v>
      </c>
    </row>
    <row r="37231" spans="82:87">
      <c r="CD37231" s="34" t="s">
        <v>41094</v>
      </c>
      <c r="CG37231"/>
      <c r="CI37231" s="378">
        <v>61380</v>
      </c>
    </row>
    <row r="37232" spans="82:87">
      <c r="CD37232" s="34" t="s">
        <v>41095</v>
      </c>
      <c r="CG37232"/>
      <c r="CI37232" s="378">
        <v>61380</v>
      </c>
    </row>
    <row r="37233" spans="82:87">
      <c r="CD37233" s="34" t="s">
        <v>41096</v>
      </c>
      <c r="CG37233"/>
      <c r="CI37233" s="378">
        <v>61380</v>
      </c>
    </row>
    <row r="37234" spans="82:87">
      <c r="CD37234" s="34" t="s">
        <v>41097</v>
      </c>
      <c r="CG37234"/>
      <c r="CI37234" s="378">
        <v>61380</v>
      </c>
    </row>
    <row r="37235" spans="82:87">
      <c r="CD37235" s="34" t="s">
        <v>41098</v>
      </c>
      <c r="CG37235"/>
      <c r="CI37235" s="378">
        <v>61380</v>
      </c>
    </row>
    <row r="37236" spans="82:87">
      <c r="CD37236" s="34" t="s">
        <v>41099</v>
      </c>
      <c r="CG37236"/>
      <c r="CI37236" s="378">
        <v>61380</v>
      </c>
    </row>
    <row r="37237" spans="82:87">
      <c r="CD37237" s="34" t="s">
        <v>41100</v>
      </c>
      <c r="CG37237"/>
      <c r="CI37237" s="378">
        <v>61380</v>
      </c>
    </row>
    <row r="37238" spans="82:87">
      <c r="CD37238" s="34" t="s">
        <v>41101</v>
      </c>
      <c r="CG37238"/>
      <c r="CI37238" s="378">
        <v>61380</v>
      </c>
    </row>
    <row r="37239" spans="82:87">
      <c r="CD37239" s="34" t="s">
        <v>41102</v>
      </c>
      <c r="CG37239"/>
      <c r="CI37239" s="378">
        <v>61390</v>
      </c>
    </row>
    <row r="37240" spans="82:87">
      <c r="CD37240" s="34" t="s">
        <v>41103</v>
      </c>
      <c r="CG37240"/>
      <c r="CI37240" s="378">
        <v>61390</v>
      </c>
    </row>
    <row r="37241" spans="82:87">
      <c r="CD37241" s="34" t="s">
        <v>41104</v>
      </c>
      <c r="CG37241"/>
      <c r="CI37241" s="378">
        <v>61390</v>
      </c>
    </row>
    <row r="37242" spans="82:87">
      <c r="CD37242" s="34" t="s">
        <v>41105</v>
      </c>
      <c r="CG37242"/>
      <c r="CI37242" s="378">
        <v>61390</v>
      </c>
    </row>
    <row r="37243" spans="82:87">
      <c r="CD37243" s="34" t="s">
        <v>41106</v>
      </c>
      <c r="CG37243"/>
      <c r="CI37243" s="378">
        <v>61390</v>
      </c>
    </row>
    <row r="37244" spans="82:87">
      <c r="CD37244" s="34" t="s">
        <v>41107</v>
      </c>
      <c r="CG37244"/>
      <c r="CI37244" s="378">
        <v>61390</v>
      </c>
    </row>
    <row r="37245" spans="82:87">
      <c r="CD37245" s="34" t="s">
        <v>41108</v>
      </c>
      <c r="CG37245"/>
      <c r="CI37245" s="378">
        <v>61390</v>
      </c>
    </row>
    <row r="37246" spans="82:87">
      <c r="CD37246" s="34" t="s">
        <v>41109</v>
      </c>
      <c r="CG37246"/>
      <c r="CI37246" s="378">
        <v>61390</v>
      </c>
    </row>
    <row r="37247" spans="82:87">
      <c r="CD37247" s="34" t="s">
        <v>41110</v>
      </c>
      <c r="CG37247"/>
      <c r="CI37247" s="378">
        <v>61390</v>
      </c>
    </row>
    <row r="37248" spans="82:87">
      <c r="CD37248" s="34" t="s">
        <v>41111</v>
      </c>
      <c r="CG37248"/>
      <c r="CI37248" s="378">
        <v>61390</v>
      </c>
    </row>
    <row r="37249" spans="82:87">
      <c r="CD37249" s="34" t="s">
        <v>41112</v>
      </c>
      <c r="CG37249"/>
      <c r="CI37249" s="378">
        <v>61400</v>
      </c>
    </row>
    <row r="37250" spans="82:87">
      <c r="CD37250" s="34" t="s">
        <v>41113</v>
      </c>
      <c r="CG37250"/>
      <c r="CI37250" s="378">
        <v>61400</v>
      </c>
    </row>
    <row r="37251" spans="82:87">
      <c r="CD37251" s="34" t="s">
        <v>41114</v>
      </c>
      <c r="CG37251"/>
      <c r="CI37251" s="378">
        <v>61400</v>
      </c>
    </row>
    <row r="37252" spans="82:87">
      <c r="CD37252" s="34" t="s">
        <v>41115</v>
      </c>
      <c r="CG37252"/>
      <c r="CI37252" s="378">
        <v>61400</v>
      </c>
    </row>
    <row r="37253" spans="82:87">
      <c r="CD37253" s="34" t="s">
        <v>41116</v>
      </c>
      <c r="CG37253"/>
      <c r="CI37253" s="378">
        <v>61400</v>
      </c>
    </row>
    <row r="37254" spans="82:87">
      <c r="CD37254" s="34" t="s">
        <v>41117</v>
      </c>
      <c r="CG37254"/>
      <c r="CI37254" s="378">
        <v>61400</v>
      </c>
    </row>
    <row r="37255" spans="82:87">
      <c r="CD37255" s="34" t="s">
        <v>41118</v>
      </c>
      <c r="CG37255"/>
      <c r="CI37255" s="378">
        <v>61400</v>
      </c>
    </row>
    <row r="37256" spans="82:87">
      <c r="CD37256" s="34" t="s">
        <v>41119</v>
      </c>
      <c r="CG37256"/>
      <c r="CI37256" s="378">
        <v>61400</v>
      </c>
    </row>
    <row r="37257" spans="82:87">
      <c r="CD37257" s="34" t="s">
        <v>41120</v>
      </c>
      <c r="CG37257"/>
      <c r="CI37257" s="378">
        <v>61400</v>
      </c>
    </row>
    <row r="37258" spans="82:87">
      <c r="CD37258" s="34" t="s">
        <v>41121</v>
      </c>
      <c r="CG37258"/>
      <c r="CI37258" s="378">
        <v>61400</v>
      </c>
    </row>
    <row r="37259" spans="82:87">
      <c r="CD37259" s="34" t="s">
        <v>41122</v>
      </c>
      <c r="CG37259"/>
      <c r="CI37259" s="378">
        <v>61400</v>
      </c>
    </row>
    <row r="37260" spans="82:87">
      <c r="CD37260" s="34" t="s">
        <v>41123</v>
      </c>
      <c r="CG37260"/>
      <c r="CI37260" s="378">
        <v>61400</v>
      </c>
    </row>
    <row r="37261" spans="82:87">
      <c r="CD37261" s="34" t="s">
        <v>41124</v>
      </c>
      <c r="CG37261"/>
      <c r="CI37261" s="378">
        <v>61400</v>
      </c>
    </row>
    <row r="37262" spans="82:87">
      <c r="CD37262" s="34" t="s">
        <v>41125</v>
      </c>
      <c r="CG37262"/>
      <c r="CI37262" s="378">
        <v>61400</v>
      </c>
    </row>
    <row r="37263" spans="82:87">
      <c r="CD37263" s="34" t="s">
        <v>41126</v>
      </c>
      <c r="CG37263"/>
      <c r="CI37263" s="378">
        <v>61400</v>
      </c>
    </row>
    <row r="37264" spans="82:87">
      <c r="CD37264" s="34" t="s">
        <v>41127</v>
      </c>
      <c r="CG37264"/>
      <c r="CI37264" s="378">
        <v>61400</v>
      </c>
    </row>
    <row r="37265" spans="82:87">
      <c r="CD37265" s="34" t="s">
        <v>41128</v>
      </c>
      <c r="CG37265"/>
      <c r="CI37265" s="378">
        <v>61400</v>
      </c>
    </row>
    <row r="37266" spans="82:87">
      <c r="CD37266" s="34" t="s">
        <v>41129</v>
      </c>
      <c r="CG37266"/>
      <c r="CI37266" s="378">
        <v>61407</v>
      </c>
    </row>
    <row r="37267" spans="82:87">
      <c r="CD37267" s="34" t="s">
        <v>41130</v>
      </c>
      <c r="CG37267"/>
      <c r="CI37267" s="378">
        <v>61410</v>
      </c>
    </row>
    <row r="37268" spans="82:87">
      <c r="CD37268" s="34" t="s">
        <v>41131</v>
      </c>
      <c r="CG37268"/>
      <c r="CI37268" s="378">
        <v>61410</v>
      </c>
    </row>
    <row r="37269" spans="82:87">
      <c r="CD37269" s="34" t="s">
        <v>41132</v>
      </c>
      <c r="CG37269"/>
      <c r="CI37269" s="378">
        <v>61410</v>
      </c>
    </row>
    <row r="37270" spans="82:87">
      <c r="CD37270" s="34" t="s">
        <v>41133</v>
      </c>
      <c r="CG37270"/>
      <c r="CI37270" s="378">
        <v>61410</v>
      </c>
    </row>
    <row r="37271" spans="82:87">
      <c r="CD37271" s="34" t="s">
        <v>41134</v>
      </c>
      <c r="CG37271"/>
      <c r="CI37271" s="378">
        <v>61410</v>
      </c>
    </row>
    <row r="37272" spans="82:87">
      <c r="CD37272" s="34" t="s">
        <v>41135</v>
      </c>
      <c r="CG37272"/>
      <c r="CI37272" s="378">
        <v>61410</v>
      </c>
    </row>
    <row r="37273" spans="82:87">
      <c r="CD37273" s="34" t="s">
        <v>41136</v>
      </c>
      <c r="CG37273"/>
      <c r="CI37273" s="378">
        <v>61410</v>
      </c>
    </row>
    <row r="37274" spans="82:87">
      <c r="CD37274" s="34" t="s">
        <v>41137</v>
      </c>
      <c r="CG37274"/>
      <c r="CI37274" s="378">
        <v>61420</v>
      </c>
    </row>
    <row r="37275" spans="82:87">
      <c r="CD37275" s="34" t="s">
        <v>41138</v>
      </c>
      <c r="CG37275"/>
      <c r="CI37275" s="378">
        <v>61420</v>
      </c>
    </row>
    <row r="37276" spans="82:87">
      <c r="CD37276" s="34" t="s">
        <v>41139</v>
      </c>
      <c r="CG37276"/>
      <c r="CI37276" s="378">
        <v>61420</v>
      </c>
    </row>
    <row r="37277" spans="82:87">
      <c r="CD37277" s="34" t="s">
        <v>41140</v>
      </c>
      <c r="CG37277"/>
      <c r="CI37277" s="378">
        <v>61420</v>
      </c>
    </row>
    <row r="37278" spans="82:87">
      <c r="CD37278" s="34" t="s">
        <v>41141</v>
      </c>
      <c r="CG37278"/>
      <c r="CI37278" s="378">
        <v>61420</v>
      </c>
    </row>
    <row r="37279" spans="82:87">
      <c r="CD37279" s="34" t="s">
        <v>41142</v>
      </c>
      <c r="CG37279"/>
      <c r="CI37279" s="378">
        <v>61420</v>
      </c>
    </row>
    <row r="37280" spans="82:87">
      <c r="CD37280" s="34" t="s">
        <v>41143</v>
      </c>
      <c r="CG37280"/>
      <c r="CI37280" s="378">
        <v>61430</v>
      </c>
    </row>
    <row r="37281" spans="82:87">
      <c r="CD37281" s="34" t="s">
        <v>41144</v>
      </c>
      <c r="CG37281"/>
      <c r="CI37281" s="378">
        <v>61430</v>
      </c>
    </row>
    <row r="37282" spans="82:87">
      <c r="CD37282" s="34" t="s">
        <v>41145</v>
      </c>
      <c r="CG37282"/>
      <c r="CI37282" s="378">
        <v>61430</v>
      </c>
    </row>
    <row r="37283" spans="82:87">
      <c r="CD37283" s="34" t="s">
        <v>41146</v>
      </c>
      <c r="CG37283"/>
      <c r="CI37283" s="378">
        <v>61430</v>
      </c>
    </row>
    <row r="37284" spans="82:87">
      <c r="CD37284" s="34" t="s">
        <v>41147</v>
      </c>
      <c r="CG37284"/>
      <c r="CI37284" s="378">
        <v>61430</v>
      </c>
    </row>
    <row r="37285" spans="82:87">
      <c r="CD37285" s="34" t="s">
        <v>41148</v>
      </c>
      <c r="CG37285"/>
      <c r="CI37285" s="378">
        <v>61430</v>
      </c>
    </row>
    <row r="37286" spans="82:87">
      <c r="CD37286" s="34" t="s">
        <v>41149</v>
      </c>
      <c r="CG37286"/>
      <c r="CI37286" s="378">
        <v>61438</v>
      </c>
    </row>
    <row r="37287" spans="82:87">
      <c r="CD37287" s="34" t="s">
        <v>41150</v>
      </c>
      <c r="CG37287"/>
      <c r="CI37287" s="378">
        <v>61440</v>
      </c>
    </row>
    <row r="37288" spans="82:87">
      <c r="CD37288" s="34" t="s">
        <v>41151</v>
      </c>
      <c r="CG37288"/>
      <c r="CI37288" s="378">
        <v>61440</v>
      </c>
    </row>
    <row r="37289" spans="82:87">
      <c r="CD37289" s="34" t="s">
        <v>41152</v>
      </c>
      <c r="CG37289"/>
      <c r="CI37289" s="378">
        <v>61440</v>
      </c>
    </row>
    <row r="37290" spans="82:87">
      <c r="CD37290" s="34" t="s">
        <v>41153</v>
      </c>
      <c r="CG37290"/>
      <c r="CI37290" s="378">
        <v>61448</v>
      </c>
    </row>
    <row r="37291" spans="82:87">
      <c r="CD37291" s="34" t="s">
        <v>41154</v>
      </c>
      <c r="CG37291"/>
      <c r="CI37291" s="378">
        <v>61450</v>
      </c>
    </row>
    <row r="37292" spans="82:87">
      <c r="CD37292" s="34" t="s">
        <v>41155</v>
      </c>
      <c r="CG37292"/>
      <c r="CI37292" s="378">
        <v>61450</v>
      </c>
    </row>
    <row r="37293" spans="82:87">
      <c r="CD37293" s="34" t="s">
        <v>41156</v>
      </c>
      <c r="CG37293"/>
      <c r="CI37293" s="378">
        <v>61450</v>
      </c>
    </row>
    <row r="37294" spans="82:87">
      <c r="CD37294" s="34" t="s">
        <v>41157</v>
      </c>
      <c r="CG37294"/>
      <c r="CI37294" s="378">
        <v>61458</v>
      </c>
    </row>
    <row r="37295" spans="82:87">
      <c r="CD37295" s="34" t="s">
        <v>41158</v>
      </c>
      <c r="CG37295"/>
      <c r="CI37295" s="378">
        <v>61470</v>
      </c>
    </row>
    <row r="37296" spans="82:87">
      <c r="CD37296" s="34" t="s">
        <v>41159</v>
      </c>
      <c r="CG37296"/>
      <c r="CI37296" s="378">
        <v>61470</v>
      </c>
    </row>
    <row r="37297" spans="82:87">
      <c r="CD37297" s="34" t="s">
        <v>41160</v>
      </c>
      <c r="CG37297"/>
      <c r="CI37297" s="378">
        <v>61470</v>
      </c>
    </row>
    <row r="37298" spans="82:87">
      <c r="CD37298" s="34" t="s">
        <v>41161</v>
      </c>
      <c r="CG37298"/>
      <c r="CI37298" s="378">
        <v>61470</v>
      </c>
    </row>
    <row r="37299" spans="82:87">
      <c r="CD37299" s="34" t="s">
        <v>41162</v>
      </c>
      <c r="CG37299"/>
      <c r="CI37299" s="378">
        <v>61470</v>
      </c>
    </row>
    <row r="37300" spans="82:87">
      <c r="CD37300" s="34" t="s">
        <v>41163</v>
      </c>
      <c r="CG37300"/>
      <c r="CI37300" s="378">
        <v>61470</v>
      </c>
    </row>
    <row r="37301" spans="82:87">
      <c r="CD37301" s="34" t="s">
        <v>41164</v>
      </c>
      <c r="CG37301"/>
      <c r="CI37301" s="378">
        <v>61470</v>
      </c>
    </row>
    <row r="37302" spans="82:87">
      <c r="CD37302" s="34" t="s">
        <v>41165</v>
      </c>
      <c r="CG37302"/>
      <c r="CI37302" s="378">
        <v>61490</v>
      </c>
    </row>
    <row r="37303" spans="82:87">
      <c r="CD37303" s="34" t="s">
        <v>41166</v>
      </c>
      <c r="CG37303"/>
      <c r="CI37303" s="378">
        <v>61500</v>
      </c>
    </row>
    <row r="37304" spans="82:87">
      <c r="CD37304" s="34" t="s">
        <v>41167</v>
      </c>
      <c r="CG37304"/>
      <c r="CI37304" s="378">
        <v>61500</v>
      </c>
    </row>
    <row r="37305" spans="82:87">
      <c r="CD37305" s="34" t="s">
        <v>41168</v>
      </c>
      <c r="CG37305"/>
      <c r="CI37305" s="378">
        <v>61500</v>
      </c>
    </row>
    <row r="37306" spans="82:87">
      <c r="CD37306" s="34" t="s">
        <v>41169</v>
      </c>
      <c r="CG37306"/>
      <c r="CI37306" s="378">
        <v>61500</v>
      </c>
    </row>
    <row r="37307" spans="82:87">
      <c r="CD37307" s="34" t="s">
        <v>41170</v>
      </c>
      <c r="CG37307"/>
      <c r="CI37307" s="378">
        <v>61500</v>
      </c>
    </row>
    <row r="37308" spans="82:87">
      <c r="CD37308" s="34" t="s">
        <v>41171</v>
      </c>
      <c r="CG37308"/>
      <c r="CI37308" s="378">
        <v>61500</v>
      </c>
    </row>
    <row r="37309" spans="82:87">
      <c r="CD37309" s="34" t="s">
        <v>41172</v>
      </c>
      <c r="CG37309"/>
      <c r="CI37309" s="378">
        <v>61500</v>
      </c>
    </row>
    <row r="37310" spans="82:87">
      <c r="CD37310" s="34" t="s">
        <v>41173</v>
      </c>
      <c r="CG37310"/>
      <c r="CI37310" s="378">
        <v>61500</v>
      </c>
    </row>
    <row r="37311" spans="82:87">
      <c r="CD37311" s="34" t="s">
        <v>41174</v>
      </c>
      <c r="CG37311"/>
      <c r="CI37311" s="378">
        <v>61500</v>
      </c>
    </row>
    <row r="37312" spans="82:87">
      <c r="CD37312" s="34" t="s">
        <v>41175</v>
      </c>
      <c r="CG37312"/>
      <c r="CI37312" s="378">
        <v>61500</v>
      </c>
    </row>
    <row r="37313" spans="82:87">
      <c r="CD37313" s="34" t="s">
        <v>41176</v>
      </c>
      <c r="CG37313"/>
      <c r="CI37313" s="378">
        <v>61500</v>
      </c>
    </row>
    <row r="37314" spans="82:87">
      <c r="CD37314" s="34" t="s">
        <v>41177</v>
      </c>
      <c r="CG37314"/>
      <c r="CI37314" s="378">
        <v>61500</v>
      </c>
    </row>
    <row r="37315" spans="82:87">
      <c r="CD37315" s="34" t="s">
        <v>41178</v>
      </c>
      <c r="CG37315"/>
      <c r="CI37315" s="378">
        <v>61500</v>
      </c>
    </row>
    <row r="37316" spans="82:87">
      <c r="CD37316" s="34" t="s">
        <v>41179</v>
      </c>
      <c r="CG37316"/>
      <c r="CI37316" s="378">
        <v>61500</v>
      </c>
    </row>
    <row r="37317" spans="82:87">
      <c r="CD37317" s="34" t="s">
        <v>41180</v>
      </c>
      <c r="CG37317"/>
      <c r="CI37317" s="378">
        <v>61500</v>
      </c>
    </row>
    <row r="37318" spans="82:87">
      <c r="CD37318" s="34" t="s">
        <v>41181</v>
      </c>
      <c r="CG37318"/>
      <c r="CI37318" s="378">
        <v>61500</v>
      </c>
    </row>
    <row r="37319" spans="82:87">
      <c r="CD37319" s="34" t="s">
        <v>41182</v>
      </c>
      <c r="CG37319"/>
      <c r="CI37319" s="378">
        <v>61500</v>
      </c>
    </row>
    <row r="37320" spans="82:87">
      <c r="CD37320" s="34" t="s">
        <v>41183</v>
      </c>
      <c r="CG37320"/>
      <c r="CI37320" s="378">
        <v>61500</v>
      </c>
    </row>
    <row r="37321" spans="82:87">
      <c r="CD37321" s="34" t="s">
        <v>41184</v>
      </c>
      <c r="CG37321"/>
      <c r="CI37321" s="378">
        <v>61550</v>
      </c>
    </row>
    <row r="37322" spans="82:87">
      <c r="CD37322" s="34" t="s">
        <v>41185</v>
      </c>
      <c r="CG37322"/>
      <c r="CI37322" s="378">
        <v>61550</v>
      </c>
    </row>
    <row r="37323" spans="82:87">
      <c r="CD37323" s="34" t="s">
        <v>41186</v>
      </c>
      <c r="CG37323"/>
      <c r="CI37323" s="378">
        <v>61550</v>
      </c>
    </row>
    <row r="37324" spans="82:87">
      <c r="CD37324" s="34" t="s">
        <v>41187</v>
      </c>
      <c r="CG37324"/>
      <c r="CI37324" s="378">
        <v>61550</v>
      </c>
    </row>
    <row r="37325" spans="82:87">
      <c r="CD37325" s="34" t="s">
        <v>41188</v>
      </c>
      <c r="CG37325"/>
      <c r="CI37325" s="378">
        <v>61550</v>
      </c>
    </row>
    <row r="37326" spans="82:87">
      <c r="CD37326" s="34" t="s">
        <v>41189</v>
      </c>
      <c r="CG37326"/>
      <c r="CI37326" s="378">
        <v>61550</v>
      </c>
    </row>
    <row r="37327" spans="82:87">
      <c r="CD37327" s="34" t="s">
        <v>41190</v>
      </c>
      <c r="CG37327"/>
      <c r="CI37327" s="378">
        <v>61550</v>
      </c>
    </row>
    <row r="37328" spans="82:87">
      <c r="CD37328" s="34" t="s">
        <v>41191</v>
      </c>
      <c r="CG37328"/>
      <c r="CI37328" s="378">
        <v>61550</v>
      </c>
    </row>
    <row r="37329" spans="82:87">
      <c r="CD37329" s="34" t="s">
        <v>41192</v>
      </c>
      <c r="CG37329"/>
      <c r="CI37329" s="378">
        <v>61550</v>
      </c>
    </row>
    <row r="37330" spans="82:87">
      <c r="CD37330" s="34" t="s">
        <v>41193</v>
      </c>
      <c r="CG37330"/>
      <c r="CI37330" s="378">
        <v>61550</v>
      </c>
    </row>
    <row r="37331" spans="82:87">
      <c r="CD37331" s="34" t="s">
        <v>41194</v>
      </c>
      <c r="CG37331"/>
      <c r="CI37331" s="378">
        <v>61550</v>
      </c>
    </row>
    <row r="37332" spans="82:87">
      <c r="CD37332" s="34" t="s">
        <v>41195</v>
      </c>
      <c r="CG37332"/>
      <c r="CI37332" s="378">
        <v>61550</v>
      </c>
    </row>
    <row r="37333" spans="82:87">
      <c r="CD37333" s="34" t="s">
        <v>41196</v>
      </c>
      <c r="CG37333"/>
      <c r="CI37333" s="378">
        <v>61550</v>
      </c>
    </row>
    <row r="37334" spans="82:87">
      <c r="CD37334" s="34" t="s">
        <v>41197</v>
      </c>
      <c r="CG37334"/>
      <c r="CI37334" s="378">
        <v>61550</v>
      </c>
    </row>
    <row r="37335" spans="82:87">
      <c r="CD37335" s="34" t="s">
        <v>41198</v>
      </c>
      <c r="CG37335"/>
      <c r="CI37335" s="378">
        <v>61560</v>
      </c>
    </row>
    <row r="37336" spans="82:87">
      <c r="CD37336" s="34" t="s">
        <v>41199</v>
      </c>
      <c r="CG37336"/>
      <c r="CI37336" s="378">
        <v>61560</v>
      </c>
    </row>
    <row r="37337" spans="82:87">
      <c r="CD37337" s="34" t="s">
        <v>41200</v>
      </c>
      <c r="CG37337"/>
      <c r="CI37337" s="378">
        <v>61560</v>
      </c>
    </row>
    <row r="37338" spans="82:87">
      <c r="CD37338" s="34" t="s">
        <v>41201</v>
      </c>
      <c r="CG37338"/>
      <c r="CI37338" s="378">
        <v>61560</v>
      </c>
    </row>
    <row r="37339" spans="82:87">
      <c r="CD37339" s="34" t="s">
        <v>41202</v>
      </c>
      <c r="CG37339"/>
      <c r="CI37339" s="378">
        <v>61560</v>
      </c>
    </row>
    <row r="37340" spans="82:87">
      <c r="CD37340" s="34" t="s">
        <v>41203</v>
      </c>
      <c r="CG37340"/>
      <c r="CI37340" s="378">
        <v>61560</v>
      </c>
    </row>
    <row r="37341" spans="82:87">
      <c r="CD37341" s="34" t="s">
        <v>41204</v>
      </c>
      <c r="CG37341"/>
      <c r="CI37341" s="378">
        <v>61560</v>
      </c>
    </row>
    <row r="37342" spans="82:87">
      <c r="CD37342" s="34" t="s">
        <v>41205</v>
      </c>
      <c r="CG37342"/>
      <c r="CI37342" s="378">
        <v>61560</v>
      </c>
    </row>
    <row r="37343" spans="82:87">
      <c r="CD37343" s="34" t="s">
        <v>41206</v>
      </c>
      <c r="CG37343"/>
      <c r="CI37343" s="378">
        <v>61570</v>
      </c>
    </row>
    <row r="37344" spans="82:87">
      <c r="CD37344" s="34" t="s">
        <v>41207</v>
      </c>
      <c r="CG37344"/>
      <c r="CI37344" s="378">
        <v>61570</v>
      </c>
    </row>
    <row r="37345" spans="82:87">
      <c r="CD37345" s="34" t="s">
        <v>41208</v>
      </c>
      <c r="CG37345"/>
      <c r="CI37345" s="378">
        <v>61570</v>
      </c>
    </row>
    <row r="37346" spans="82:87">
      <c r="CD37346" s="34" t="s">
        <v>41209</v>
      </c>
      <c r="CG37346"/>
      <c r="CI37346" s="378">
        <v>61570</v>
      </c>
    </row>
    <row r="37347" spans="82:87">
      <c r="CD37347" s="34" t="s">
        <v>41210</v>
      </c>
      <c r="CG37347"/>
      <c r="CI37347" s="378">
        <v>61570</v>
      </c>
    </row>
    <row r="37348" spans="82:87">
      <c r="CD37348" s="34" t="s">
        <v>41211</v>
      </c>
      <c r="CG37348"/>
      <c r="CI37348" s="378">
        <v>61570</v>
      </c>
    </row>
    <row r="37349" spans="82:87">
      <c r="CD37349" s="34" t="s">
        <v>41212</v>
      </c>
      <c r="CG37349"/>
      <c r="CI37349" s="378">
        <v>61570</v>
      </c>
    </row>
    <row r="37350" spans="82:87">
      <c r="CD37350" s="34" t="s">
        <v>41213</v>
      </c>
      <c r="CG37350"/>
      <c r="CI37350" s="378">
        <v>61570</v>
      </c>
    </row>
    <row r="37351" spans="82:87">
      <c r="CD37351" s="34" t="s">
        <v>41214</v>
      </c>
      <c r="CG37351"/>
      <c r="CI37351" s="378">
        <v>61570</v>
      </c>
    </row>
    <row r="37352" spans="82:87">
      <c r="CD37352" s="34" t="s">
        <v>41215</v>
      </c>
      <c r="CG37352"/>
      <c r="CI37352" s="378">
        <v>61570</v>
      </c>
    </row>
    <row r="37353" spans="82:87">
      <c r="CD37353" s="34" t="s">
        <v>41216</v>
      </c>
      <c r="CG37353"/>
      <c r="CI37353" s="378">
        <v>61570</v>
      </c>
    </row>
    <row r="37354" spans="82:87">
      <c r="CD37354" s="34" t="s">
        <v>41217</v>
      </c>
      <c r="CG37354"/>
      <c r="CI37354" s="378">
        <v>61570</v>
      </c>
    </row>
    <row r="37355" spans="82:87">
      <c r="CD37355" s="34" t="s">
        <v>41218</v>
      </c>
      <c r="CG37355"/>
      <c r="CI37355" s="378">
        <v>61570</v>
      </c>
    </row>
    <row r="37356" spans="82:87">
      <c r="CD37356" s="34" t="s">
        <v>41219</v>
      </c>
      <c r="CG37356"/>
      <c r="CI37356" s="378">
        <v>61570</v>
      </c>
    </row>
    <row r="37357" spans="82:87">
      <c r="CD37357" s="34" t="s">
        <v>41220</v>
      </c>
      <c r="CG37357"/>
      <c r="CI37357" s="378">
        <v>61600</v>
      </c>
    </row>
    <row r="37358" spans="82:87">
      <c r="CD37358" s="34" t="s">
        <v>41221</v>
      </c>
      <c r="CG37358"/>
      <c r="CI37358" s="378">
        <v>61600</v>
      </c>
    </row>
    <row r="37359" spans="82:87">
      <c r="CD37359" s="34" t="s">
        <v>41222</v>
      </c>
      <c r="CG37359"/>
      <c r="CI37359" s="378">
        <v>61600</v>
      </c>
    </row>
    <row r="37360" spans="82:87">
      <c r="CD37360" s="34" t="s">
        <v>41223</v>
      </c>
      <c r="CG37360"/>
      <c r="CI37360" s="378">
        <v>61600</v>
      </c>
    </row>
    <row r="37361" spans="82:87">
      <c r="CD37361" s="34" t="s">
        <v>41224</v>
      </c>
      <c r="CG37361"/>
      <c r="CI37361" s="378">
        <v>61600</v>
      </c>
    </row>
    <row r="37362" spans="82:87">
      <c r="CD37362" s="34" t="s">
        <v>41225</v>
      </c>
      <c r="CG37362"/>
      <c r="CI37362" s="378">
        <v>61600</v>
      </c>
    </row>
    <row r="37363" spans="82:87">
      <c r="CD37363" s="34" t="s">
        <v>41226</v>
      </c>
      <c r="CG37363"/>
      <c r="CI37363" s="378">
        <v>61600</v>
      </c>
    </row>
    <row r="37364" spans="82:87">
      <c r="CD37364" s="34" t="s">
        <v>41227</v>
      </c>
      <c r="CG37364"/>
      <c r="CI37364" s="378">
        <v>61600</v>
      </c>
    </row>
    <row r="37365" spans="82:87">
      <c r="CD37365" s="34" t="s">
        <v>41228</v>
      </c>
      <c r="CG37365"/>
      <c r="CI37365" s="378">
        <v>61600</v>
      </c>
    </row>
    <row r="37366" spans="82:87">
      <c r="CD37366" s="34" t="s">
        <v>41229</v>
      </c>
      <c r="CG37366"/>
      <c r="CI37366" s="378">
        <v>61600</v>
      </c>
    </row>
    <row r="37367" spans="82:87">
      <c r="CD37367" s="34" t="s">
        <v>41230</v>
      </c>
      <c r="CG37367"/>
      <c r="CI37367" s="378">
        <v>61600</v>
      </c>
    </row>
    <row r="37368" spans="82:87">
      <c r="CD37368" s="34" t="s">
        <v>41231</v>
      </c>
      <c r="CG37368"/>
      <c r="CI37368" s="378">
        <v>61600</v>
      </c>
    </row>
    <row r="37369" spans="82:87">
      <c r="CD37369" s="34" t="s">
        <v>41232</v>
      </c>
      <c r="CG37369"/>
      <c r="CI37369" s="378">
        <v>61600</v>
      </c>
    </row>
    <row r="37370" spans="82:87">
      <c r="CD37370" s="34" t="s">
        <v>41233</v>
      </c>
      <c r="CG37370"/>
      <c r="CI37370" s="378">
        <v>61600</v>
      </c>
    </row>
    <row r="37371" spans="82:87">
      <c r="CD37371" s="34" t="s">
        <v>41234</v>
      </c>
      <c r="CG37371"/>
      <c r="CI37371" s="378">
        <v>61651</v>
      </c>
    </row>
    <row r="37372" spans="82:87">
      <c r="CD37372" s="34" t="s">
        <v>41235</v>
      </c>
      <c r="CG37372"/>
      <c r="CI37372" s="378">
        <v>61652</v>
      </c>
    </row>
    <row r="37373" spans="82:87">
      <c r="CD37373" s="34" t="s">
        <v>41236</v>
      </c>
      <c r="CG37373"/>
      <c r="CI37373" s="378">
        <v>61653</v>
      </c>
    </row>
    <row r="37374" spans="82:87">
      <c r="CD37374" s="34" t="s">
        <v>41237</v>
      </c>
      <c r="CG37374"/>
      <c r="CI37374" s="378">
        <v>61654</v>
      </c>
    </row>
    <row r="37375" spans="82:87">
      <c r="CD37375" s="34" t="s">
        <v>41238</v>
      </c>
      <c r="CG37375"/>
      <c r="CI37375" s="378">
        <v>61655</v>
      </c>
    </row>
    <row r="37376" spans="82:87">
      <c r="CD37376" s="34" t="s">
        <v>41239</v>
      </c>
      <c r="CG37376"/>
      <c r="CI37376" s="378">
        <v>61656</v>
      </c>
    </row>
    <row r="37377" spans="82:87">
      <c r="CD37377" s="34" t="s">
        <v>41240</v>
      </c>
      <c r="CG37377"/>
      <c r="CI37377" s="378">
        <v>61657</v>
      </c>
    </row>
    <row r="37378" spans="82:87">
      <c r="CD37378" s="34" t="s">
        <v>41241</v>
      </c>
      <c r="CG37378"/>
      <c r="CI37378" s="378">
        <v>61658</v>
      </c>
    </row>
    <row r="37379" spans="82:87">
      <c r="CD37379" s="34" t="s">
        <v>41242</v>
      </c>
      <c r="CG37379"/>
      <c r="CI37379" s="378">
        <v>61659</v>
      </c>
    </row>
    <row r="37380" spans="82:87">
      <c r="CD37380" s="34" t="s">
        <v>41243</v>
      </c>
      <c r="CG37380"/>
      <c r="CI37380" s="378">
        <v>61700</v>
      </c>
    </row>
    <row r="37381" spans="82:87">
      <c r="CD37381" s="34" t="s">
        <v>41244</v>
      </c>
      <c r="CG37381"/>
      <c r="CI37381" s="378">
        <v>61700</v>
      </c>
    </row>
    <row r="37382" spans="82:87">
      <c r="CD37382" s="34" t="s">
        <v>41245</v>
      </c>
      <c r="CG37382"/>
      <c r="CI37382" s="378">
        <v>61700</v>
      </c>
    </row>
    <row r="37383" spans="82:87">
      <c r="CD37383" s="34" t="s">
        <v>41246</v>
      </c>
      <c r="CG37383"/>
      <c r="CI37383" s="378">
        <v>61700</v>
      </c>
    </row>
    <row r="37384" spans="82:87">
      <c r="CD37384" s="34" t="s">
        <v>41247</v>
      </c>
      <c r="CG37384"/>
      <c r="CI37384" s="378">
        <v>61700</v>
      </c>
    </row>
    <row r="37385" spans="82:87">
      <c r="CD37385" s="34" t="s">
        <v>41248</v>
      </c>
      <c r="CG37385"/>
      <c r="CI37385" s="378">
        <v>61700</v>
      </c>
    </row>
    <row r="37386" spans="82:87">
      <c r="CD37386" s="34" t="s">
        <v>41249</v>
      </c>
      <c r="CG37386"/>
      <c r="CI37386" s="378">
        <v>61700</v>
      </c>
    </row>
    <row r="37387" spans="82:87">
      <c r="CD37387" s="34" t="s">
        <v>41250</v>
      </c>
      <c r="CG37387"/>
      <c r="CI37387" s="378">
        <v>61700</v>
      </c>
    </row>
    <row r="37388" spans="82:87">
      <c r="CD37388" s="34" t="s">
        <v>41251</v>
      </c>
      <c r="CG37388"/>
      <c r="CI37388" s="378">
        <v>61700</v>
      </c>
    </row>
    <row r="37389" spans="82:87">
      <c r="CD37389" s="34" t="s">
        <v>41252</v>
      </c>
      <c r="CG37389"/>
      <c r="CI37389" s="378">
        <v>61700</v>
      </c>
    </row>
    <row r="37390" spans="82:87">
      <c r="CD37390" s="34" t="s">
        <v>41253</v>
      </c>
      <c r="CG37390"/>
      <c r="CI37390" s="378">
        <v>61700</v>
      </c>
    </row>
    <row r="37391" spans="82:87">
      <c r="CD37391" s="34" t="s">
        <v>41254</v>
      </c>
      <c r="CG37391"/>
      <c r="CI37391" s="378">
        <v>61790</v>
      </c>
    </row>
    <row r="37392" spans="82:87">
      <c r="CD37392" s="34" t="s">
        <v>41255</v>
      </c>
      <c r="CG37392"/>
      <c r="CI37392" s="378">
        <v>61800</v>
      </c>
    </row>
    <row r="37393" spans="82:87">
      <c r="CD37393" s="34" t="s">
        <v>41256</v>
      </c>
      <c r="CG37393"/>
      <c r="CI37393" s="378">
        <v>61800</v>
      </c>
    </row>
    <row r="37394" spans="82:87">
      <c r="CD37394" s="34" t="s">
        <v>41257</v>
      </c>
      <c r="CG37394"/>
      <c r="CI37394" s="378">
        <v>61800</v>
      </c>
    </row>
    <row r="37395" spans="82:87">
      <c r="CD37395" s="34" t="s">
        <v>41258</v>
      </c>
      <c r="CG37395"/>
      <c r="CI37395" s="378">
        <v>61800</v>
      </c>
    </row>
    <row r="37396" spans="82:87">
      <c r="CD37396" s="34" t="s">
        <v>41259</v>
      </c>
      <c r="CG37396"/>
      <c r="CI37396" s="378">
        <v>61800</v>
      </c>
    </row>
    <row r="37397" spans="82:87">
      <c r="CD37397" s="34" t="s">
        <v>41260</v>
      </c>
      <c r="CG37397"/>
      <c r="CI37397" s="378">
        <v>61800</v>
      </c>
    </row>
    <row r="37398" spans="82:87">
      <c r="CD37398" s="34" t="s">
        <v>41261</v>
      </c>
      <c r="CG37398"/>
      <c r="CI37398" s="378">
        <v>61800</v>
      </c>
    </row>
    <row r="37399" spans="82:87">
      <c r="CD37399" s="34" t="s">
        <v>41262</v>
      </c>
      <c r="CG37399"/>
      <c r="CI37399" s="378">
        <v>61800</v>
      </c>
    </row>
    <row r="37400" spans="82:87">
      <c r="CD37400" s="34" t="s">
        <v>41263</v>
      </c>
      <c r="CG37400"/>
      <c r="CI37400" s="378">
        <v>61800</v>
      </c>
    </row>
    <row r="37401" spans="82:87">
      <c r="CD37401" s="34" t="s">
        <v>41264</v>
      </c>
      <c r="CG37401"/>
      <c r="CI37401" s="378">
        <v>61800</v>
      </c>
    </row>
    <row r="37402" spans="82:87">
      <c r="CD37402" s="34" t="s">
        <v>41265</v>
      </c>
      <c r="CG37402"/>
      <c r="CI37402" s="378">
        <v>61800</v>
      </c>
    </row>
    <row r="37403" spans="82:87">
      <c r="CD37403" s="34" t="s">
        <v>41266</v>
      </c>
      <c r="CG37403"/>
      <c r="CI37403" s="378">
        <v>61800</v>
      </c>
    </row>
    <row r="37404" spans="82:87">
      <c r="CD37404" s="34" t="s">
        <v>41267</v>
      </c>
      <c r="CG37404"/>
      <c r="CI37404" s="378">
        <v>61800</v>
      </c>
    </row>
    <row r="37405" spans="82:87">
      <c r="CD37405" s="34" t="s">
        <v>41268</v>
      </c>
      <c r="CG37405"/>
      <c r="CI37405" s="378">
        <v>61800</v>
      </c>
    </row>
    <row r="37406" spans="82:87">
      <c r="CD37406" s="34" t="s">
        <v>41269</v>
      </c>
      <c r="CG37406"/>
      <c r="CI37406" s="378">
        <v>61800</v>
      </c>
    </row>
    <row r="37407" spans="82:87">
      <c r="CD37407" s="34" t="s">
        <v>41270</v>
      </c>
      <c r="CG37407"/>
      <c r="CI37407" s="378">
        <v>61891</v>
      </c>
    </row>
    <row r="37408" spans="82:87">
      <c r="CD37408" s="34" t="s">
        <v>41271</v>
      </c>
      <c r="CG37408"/>
      <c r="CI37408" s="378">
        <v>61961</v>
      </c>
    </row>
    <row r="37409" spans="82:87">
      <c r="CD37409" s="34" t="s">
        <v>41272</v>
      </c>
      <c r="CG37409"/>
      <c r="CI37409" s="378">
        <v>61984</v>
      </c>
    </row>
    <row r="37410" spans="82:87">
      <c r="CD37410" s="34" t="s">
        <v>41273</v>
      </c>
      <c r="CG37410"/>
      <c r="CI37410" s="378">
        <v>61992</v>
      </c>
    </row>
    <row r="37411" spans="82:87">
      <c r="CD37411" s="34" t="s">
        <v>41274</v>
      </c>
      <c r="CG37411"/>
      <c r="CI37411" s="378">
        <v>61993</v>
      </c>
    </row>
    <row r="37412" spans="82:87">
      <c r="CD37412" s="34" t="s">
        <v>41275</v>
      </c>
      <c r="CG37412"/>
      <c r="CI37412" s="378">
        <v>61994</v>
      </c>
    </row>
    <row r="37413" spans="82:87">
      <c r="CD37413" s="34" t="s">
        <v>41276</v>
      </c>
      <c r="CG37413"/>
      <c r="CI37413" s="378">
        <v>61995</v>
      </c>
    </row>
    <row r="37414" spans="82:87">
      <c r="CD37414" s="34" t="s">
        <v>41277</v>
      </c>
      <c r="CG37414"/>
      <c r="CI37414" s="378">
        <v>61996</v>
      </c>
    </row>
    <row r="37415" spans="82:87">
      <c r="CD37415" s="34" t="s">
        <v>41278</v>
      </c>
      <c r="CG37415"/>
      <c r="CI37415" s="378">
        <v>62000</v>
      </c>
    </row>
    <row r="37416" spans="82:87">
      <c r="CD37416" s="34" t="s">
        <v>41279</v>
      </c>
      <c r="CG37416"/>
      <c r="CI37416" s="378">
        <v>62000</v>
      </c>
    </row>
    <row r="37417" spans="82:87">
      <c r="CD37417" s="34" t="s">
        <v>41280</v>
      </c>
      <c r="CG37417"/>
      <c r="CI37417" s="378">
        <v>62001</v>
      </c>
    </row>
    <row r="37418" spans="82:87">
      <c r="CD37418" s="34" t="s">
        <v>41281</v>
      </c>
      <c r="CG37418"/>
      <c r="CI37418" s="378">
        <v>62002</v>
      </c>
    </row>
    <row r="37419" spans="82:87">
      <c r="CD37419" s="34" t="s">
        <v>41282</v>
      </c>
      <c r="CG37419"/>
      <c r="CI37419" s="378">
        <v>62003</v>
      </c>
    </row>
    <row r="37420" spans="82:87">
      <c r="CD37420" s="34" t="s">
        <v>41283</v>
      </c>
      <c r="CG37420"/>
      <c r="CI37420" s="378">
        <v>62004</v>
      </c>
    </row>
    <row r="37421" spans="82:87">
      <c r="CD37421" s="34" t="s">
        <v>41284</v>
      </c>
      <c r="CG37421"/>
      <c r="CI37421" s="378">
        <v>62005</v>
      </c>
    </row>
    <row r="37422" spans="82:87">
      <c r="CD37422" s="34" t="s">
        <v>41285</v>
      </c>
      <c r="CG37422"/>
      <c r="CI37422" s="378">
        <v>62006</v>
      </c>
    </row>
    <row r="37423" spans="82:87">
      <c r="CD37423" s="34" t="s">
        <v>41286</v>
      </c>
      <c r="CG37423"/>
      <c r="CI37423" s="378">
        <v>62007</v>
      </c>
    </row>
    <row r="37424" spans="82:87">
      <c r="CD37424" s="34" t="s">
        <v>41287</v>
      </c>
      <c r="CG37424"/>
      <c r="CI37424" s="378">
        <v>62008</v>
      </c>
    </row>
    <row r="37425" spans="82:87">
      <c r="CD37425" s="34" t="s">
        <v>41288</v>
      </c>
      <c r="CG37425"/>
      <c r="CI37425" s="378">
        <v>62009</v>
      </c>
    </row>
    <row r="37426" spans="82:87">
      <c r="CD37426" s="34" t="s">
        <v>41289</v>
      </c>
      <c r="CG37426"/>
      <c r="CI37426" s="378">
        <v>62010</v>
      </c>
    </row>
    <row r="37427" spans="82:87">
      <c r="CD37427" s="34" t="s">
        <v>41290</v>
      </c>
      <c r="CG37427"/>
      <c r="CI37427" s="378">
        <v>62010</v>
      </c>
    </row>
    <row r="37428" spans="82:87">
      <c r="CD37428" s="34" t="s">
        <v>41291</v>
      </c>
      <c r="CG37428"/>
      <c r="CI37428" s="378">
        <v>62011</v>
      </c>
    </row>
    <row r="37429" spans="82:87">
      <c r="CD37429" s="34" t="s">
        <v>41292</v>
      </c>
      <c r="CG37429"/>
      <c r="CI37429" s="378">
        <v>62012</v>
      </c>
    </row>
    <row r="37430" spans="82:87">
      <c r="CD37430" s="34" t="s">
        <v>41293</v>
      </c>
      <c r="CG37430"/>
      <c r="CI37430" s="378">
        <v>62013</v>
      </c>
    </row>
    <row r="37431" spans="82:87">
      <c r="CD37431" s="34" t="s">
        <v>41294</v>
      </c>
      <c r="CG37431"/>
      <c r="CI37431" s="378">
        <v>62014</v>
      </c>
    </row>
    <row r="37432" spans="82:87">
      <c r="CD37432" s="34" t="s">
        <v>41295</v>
      </c>
      <c r="CG37432"/>
      <c r="CI37432" s="378">
        <v>62015</v>
      </c>
    </row>
    <row r="37433" spans="82:87">
      <c r="CD37433" s="34" t="s">
        <v>41296</v>
      </c>
      <c r="CG37433"/>
      <c r="CI37433" s="378">
        <v>62016</v>
      </c>
    </row>
    <row r="37434" spans="82:87">
      <c r="CD37434" s="34" t="s">
        <v>41297</v>
      </c>
      <c r="CG37434"/>
      <c r="CI37434" s="378">
        <v>62017</v>
      </c>
    </row>
    <row r="37435" spans="82:87">
      <c r="CD37435" s="34" t="s">
        <v>41298</v>
      </c>
      <c r="CG37435"/>
      <c r="CI37435" s="378">
        <v>62018</v>
      </c>
    </row>
    <row r="37436" spans="82:87">
      <c r="CD37436" s="34" t="s">
        <v>41299</v>
      </c>
      <c r="CG37436"/>
      <c r="CI37436" s="378">
        <v>62019</v>
      </c>
    </row>
    <row r="37437" spans="82:87">
      <c r="CD37437" s="34" t="s">
        <v>41300</v>
      </c>
      <c r="CG37437"/>
      <c r="CI37437" s="378">
        <v>62020</v>
      </c>
    </row>
    <row r="37438" spans="82:87">
      <c r="CD37438" s="34" t="s">
        <v>41301</v>
      </c>
      <c r="CG37438"/>
      <c r="CI37438" s="378">
        <v>62021</v>
      </c>
    </row>
    <row r="37439" spans="82:87">
      <c r="CD37439" s="34" t="s">
        <v>41302</v>
      </c>
      <c r="CG37439"/>
      <c r="CI37439" s="378">
        <v>62022</v>
      </c>
    </row>
    <row r="37440" spans="82:87">
      <c r="CD37440" s="34" t="s">
        <v>41303</v>
      </c>
      <c r="CG37440"/>
      <c r="CI37440" s="378">
        <v>62023</v>
      </c>
    </row>
    <row r="37441" spans="82:87">
      <c r="CD37441" s="34" t="s">
        <v>41304</v>
      </c>
      <c r="CG37441"/>
      <c r="CI37441" s="378">
        <v>62024</v>
      </c>
    </row>
    <row r="37442" spans="82:87">
      <c r="CD37442" s="34" t="s">
        <v>41305</v>
      </c>
      <c r="CG37442"/>
      <c r="CI37442" s="378">
        <v>62025</v>
      </c>
    </row>
    <row r="37443" spans="82:87">
      <c r="CD37443" s="34" t="s">
        <v>41306</v>
      </c>
      <c r="CG37443"/>
      <c r="CI37443" s="378">
        <v>62026</v>
      </c>
    </row>
    <row r="37444" spans="82:87">
      <c r="CD37444" s="34" t="s">
        <v>41307</v>
      </c>
      <c r="CG37444"/>
      <c r="CI37444" s="378">
        <v>62027</v>
      </c>
    </row>
    <row r="37445" spans="82:87">
      <c r="CD37445" s="34" t="s">
        <v>41308</v>
      </c>
      <c r="CG37445"/>
      <c r="CI37445" s="378">
        <v>62028</v>
      </c>
    </row>
    <row r="37446" spans="82:87">
      <c r="CD37446" s="34" t="s">
        <v>41309</v>
      </c>
      <c r="CG37446"/>
      <c r="CI37446" s="378">
        <v>62029</v>
      </c>
    </row>
    <row r="37447" spans="82:87">
      <c r="CD37447" s="34" t="s">
        <v>41310</v>
      </c>
      <c r="CG37447"/>
      <c r="CI37447" s="378">
        <v>62030</v>
      </c>
    </row>
    <row r="37448" spans="82:87">
      <c r="CD37448" s="34" t="s">
        <v>41311</v>
      </c>
      <c r="CG37448"/>
      <c r="CI37448" s="378">
        <v>62031</v>
      </c>
    </row>
    <row r="37449" spans="82:87">
      <c r="CD37449" s="34" t="s">
        <v>41312</v>
      </c>
      <c r="CG37449"/>
      <c r="CI37449" s="378">
        <v>62032</v>
      </c>
    </row>
    <row r="37450" spans="82:87">
      <c r="CD37450" s="34" t="s">
        <v>41313</v>
      </c>
      <c r="CG37450"/>
      <c r="CI37450" s="378">
        <v>62033</v>
      </c>
    </row>
    <row r="37451" spans="82:87">
      <c r="CD37451" s="34" t="s">
        <v>41314</v>
      </c>
      <c r="CG37451"/>
      <c r="CI37451" s="378">
        <v>62034</v>
      </c>
    </row>
    <row r="37452" spans="82:87">
      <c r="CD37452" s="34" t="s">
        <v>41315</v>
      </c>
      <c r="CG37452"/>
      <c r="CI37452" s="378">
        <v>62035</v>
      </c>
    </row>
    <row r="37453" spans="82:87">
      <c r="CD37453" s="34" t="s">
        <v>41316</v>
      </c>
      <c r="CG37453"/>
      <c r="CI37453" s="378">
        <v>62036</v>
      </c>
    </row>
    <row r="37454" spans="82:87">
      <c r="CD37454" s="34" t="s">
        <v>41317</v>
      </c>
      <c r="CG37454"/>
      <c r="CI37454" s="378">
        <v>62051</v>
      </c>
    </row>
    <row r="37455" spans="82:87">
      <c r="CD37455" s="34" t="s">
        <v>41318</v>
      </c>
      <c r="CG37455"/>
      <c r="CI37455" s="378">
        <v>62052</v>
      </c>
    </row>
    <row r="37456" spans="82:87">
      <c r="CD37456" s="34" t="s">
        <v>41319</v>
      </c>
      <c r="CG37456"/>
      <c r="CI37456" s="378">
        <v>62053</v>
      </c>
    </row>
    <row r="37457" spans="82:87">
      <c r="CD37457" s="34" t="s">
        <v>41320</v>
      </c>
      <c r="CG37457"/>
      <c r="CI37457" s="378">
        <v>62054</v>
      </c>
    </row>
    <row r="37458" spans="82:87">
      <c r="CD37458" s="34" t="s">
        <v>41321</v>
      </c>
      <c r="CG37458"/>
      <c r="CI37458" s="378">
        <v>62055</v>
      </c>
    </row>
    <row r="37459" spans="82:87">
      <c r="CD37459" s="34" t="s">
        <v>41322</v>
      </c>
      <c r="CG37459"/>
      <c r="CI37459" s="378">
        <v>62056</v>
      </c>
    </row>
    <row r="37460" spans="82:87">
      <c r="CD37460" s="34" t="s">
        <v>41323</v>
      </c>
      <c r="CG37460"/>
      <c r="CI37460" s="378">
        <v>62057</v>
      </c>
    </row>
    <row r="37461" spans="82:87">
      <c r="CD37461" s="34" t="s">
        <v>41324</v>
      </c>
      <c r="CG37461"/>
      <c r="CI37461" s="378">
        <v>62058</v>
      </c>
    </row>
    <row r="37462" spans="82:87">
      <c r="CD37462" s="34" t="s">
        <v>41325</v>
      </c>
      <c r="CG37462"/>
      <c r="CI37462" s="378">
        <v>62059</v>
      </c>
    </row>
    <row r="37463" spans="82:87">
      <c r="CD37463" s="34" t="s">
        <v>41326</v>
      </c>
      <c r="CG37463"/>
      <c r="CI37463" s="378">
        <v>62060</v>
      </c>
    </row>
    <row r="37464" spans="82:87">
      <c r="CD37464" s="34" t="s">
        <v>41327</v>
      </c>
      <c r="CG37464"/>
      <c r="CI37464" s="378">
        <v>62061</v>
      </c>
    </row>
    <row r="37465" spans="82:87">
      <c r="CD37465" s="34" t="s">
        <v>41328</v>
      </c>
      <c r="CG37465"/>
      <c r="CI37465" s="378">
        <v>62062</v>
      </c>
    </row>
    <row r="37466" spans="82:87">
      <c r="CD37466" s="34" t="s">
        <v>41329</v>
      </c>
      <c r="CG37466"/>
      <c r="CI37466" s="378">
        <v>62063</v>
      </c>
    </row>
    <row r="37467" spans="82:87">
      <c r="CD37467" s="34" t="s">
        <v>41330</v>
      </c>
      <c r="CG37467"/>
      <c r="CI37467" s="378">
        <v>62064</v>
      </c>
    </row>
    <row r="37468" spans="82:87">
      <c r="CD37468" s="34" t="s">
        <v>41331</v>
      </c>
      <c r="CG37468"/>
      <c r="CI37468" s="378">
        <v>62065</v>
      </c>
    </row>
    <row r="37469" spans="82:87">
      <c r="CD37469" s="34" t="s">
        <v>41332</v>
      </c>
      <c r="CG37469"/>
      <c r="CI37469" s="378">
        <v>62066</v>
      </c>
    </row>
    <row r="37470" spans="82:87">
      <c r="CD37470" s="34" t="s">
        <v>41333</v>
      </c>
      <c r="CG37470"/>
      <c r="CI37470" s="378">
        <v>62067</v>
      </c>
    </row>
    <row r="37471" spans="82:87">
      <c r="CD37471" s="34" t="s">
        <v>41334</v>
      </c>
      <c r="CG37471"/>
      <c r="CI37471" s="378">
        <v>62069</v>
      </c>
    </row>
    <row r="37472" spans="82:87">
      <c r="CD37472" s="34" t="s">
        <v>41335</v>
      </c>
      <c r="CG37472"/>
      <c r="CI37472" s="378">
        <v>62070</v>
      </c>
    </row>
    <row r="37473" spans="82:87">
      <c r="CD37473" s="34" t="s">
        <v>41336</v>
      </c>
      <c r="CG37473"/>
      <c r="CI37473" s="378">
        <v>62071</v>
      </c>
    </row>
    <row r="37474" spans="82:87">
      <c r="CD37474" s="34" t="s">
        <v>41337</v>
      </c>
      <c r="CG37474"/>
      <c r="CI37474" s="378">
        <v>62072</v>
      </c>
    </row>
    <row r="37475" spans="82:87">
      <c r="CD37475" s="34" t="s">
        <v>41338</v>
      </c>
      <c r="CG37475"/>
      <c r="CI37475" s="378">
        <v>62079</v>
      </c>
    </row>
    <row r="37476" spans="82:87">
      <c r="CD37476" s="34" t="s">
        <v>41339</v>
      </c>
      <c r="CG37476"/>
      <c r="CI37476" s="378">
        <v>62080</v>
      </c>
    </row>
    <row r="37477" spans="82:87">
      <c r="CD37477" s="34" t="s">
        <v>41340</v>
      </c>
      <c r="CG37477"/>
      <c r="CI37477" s="378">
        <v>62081</v>
      </c>
    </row>
    <row r="37478" spans="82:87">
      <c r="CD37478" s="34" t="s">
        <v>41341</v>
      </c>
      <c r="CG37478"/>
      <c r="CI37478" s="378">
        <v>62081</v>
      </c>
    </row>
    <row r="37479" spans="82:87">
      <c r="CD37479" s="34" t="s">
        <v>41342</v>
      </c>
      <c r="CG37479"/>
      <c r="CI37479" s="378">
        <v>62082</v>
      </c>
    </row>
    <row r="37480" spans="82:87">
      <c r="CD37480" s="34" t="s">
        <v>366</v>
      </c>
      <c r="CG37480"/>
      <c r="CI37480" s="378">
        <v>62083</v>
      </c>
    </row>
    <row r="37481" spans="82:87">
      <c r="CD37481" s="34" t="s">
        <v>41343</v>
      </c>
      <c r="CG37481"/>
      <c r="CI37481" s="378">
        <v>62089</v>
      </c>
    </row>
    <row r="37482" spans="82:87">
      <c r="CD37482" s="34" t="s">
        <v>41344</v>
      </c>
      <c r="CG37482"/>
      <c r="CI37482" s="378">
        <v>62090</v>
      </c>
    </row>
    <row r="37483" spans="82:87">
      <c r="CD37483" s="34" t="s">
        <v>41345</v>
      </c>
      <c r="CG37483"/>
      <c r="CI37483" s="378">
        <v>62091</v>
      </c>
    </row>
    <row r="37484" spans="82:87">
      <c r="CD37484" s="34" t="s">
        <v>41346</v>
      </c>
      <c r="CG37484"/>
      <c r="CI37484" s="378">
        <v>62092</v>
      </c>
    </row>
    <row r="37485" spans="82:87">
      <c r="CD37485" s="34" t="s">
        <v>41347</v>
      </c>
      <c r="CG37485"/>
      <c r="CI37485" s="378">
        <v>62093</v>
      </c>
    </row>
    <row r="37486" spans="82:87">
      <c r="CD37486" s="34" t="s">
        <v>41348</v>
      </c>
      <c r="CG37486"/>
      <c r="CI37486" s="378">
        <v>62100</v>
      </c>
    </row>
    <row r="37487" spans="82:87">
      <c r="CD37487" s="34" t="s">
        <v>41349</v>
      </c>
      <c r="CG37487"/>
      <c r="CI37487" s="378">
        <v>62101</v>
      </c>
    </row>
    <row r="37488" spans="82:87">
      <c r="CD37488" s="34" t="s">
        <v>41350</v>
      </c>
      <c r="CG37488"/>
      <c r="CI37488" s="378">
        <v>62102</v>
      </c>
    </row>
    <row r="37489" spans="82:87">
      <c r="CD37489" s="34" t="s">
        <v>41351</v>
      </c>
      <c r="CG37489"/>
      <c r="CI37489" s="378">
        <v>62103</v>
      </c>
    </row>
    <row r="37490" spans="82:87">
      <c r="CD37490" s="34" t="s">
        <v>41352</v>
      </c>
      <c r="CG37490"/>
      <c r="CI37490" s="378">
        <v>62104</v>
      </c>
    </row>
    <row r="37491" spans="82:87">
      <c r="CD37491" s="34" t="s">
        <v>41353</v>
      </c>
      <c r="CG37491"/>
      <c r="CI37491" s="378">
        <v>62105</v>
      </c>
    </row>
    <row r="37492" spans="82:87">
      <c r="CD37492" s="34" t="s">
        <v>41354</v>
      </c>
      <c r="CG37492"/>
      <c r="CI37492" s="378">
        <v>62106</v>
      </c>
    </row>
    <row r="37493" spans="82:87">
      <c r="CD37493" s="34" t="s">
        <v>41355</v>
      </c>
      <c r="CG37493"/>
      <c r="CI37493" s="378">
        <v>62107</v>
      </c>
    </row>
    <row r="37494" spans="82:87">
      <c r="CD37494" s="34" t="s">
        <v>41356</v>
      </c>
      <c r="CG37494"/>
      <c r="CI37494" s="378">
        <v>62108</v>
      </c>
    </row>
    <row r="37495" spans="82:87">
      <c r="CD37495" s="34" t="s">
        <v>41357</v>
      </c>
      <c r="CG37495"/>
      <c r="CI37495" s="378">
        <v>62109</v>
      </c>
    </row>
    <row r="37496" spans="82:87">
      <c r="CD37496" s="34" t="s">
        <v>41358</v>
      </c>
      <c r="CG37496"/>
      <c r="CI37496" s="378">
        <v>62110</v>
      </c>
    </row>
    <row r="37497" spans="82:87">
      <c r="CD37497" s="34" t="s">
        <v>41359</v>
      </c>
      <c r="CG37497"/>
      <c r="CI37497" s="378">
        <v>62111</v>
      </c>
    </row>
    <row r="37498" spans="82:87">
      <c r="CD37498" s="34" t="s">
        <v>41360</v>
      </c>
      <c r="CG37498"/>
      <c r="CI37498" s="378">
        <v>62111</v>
      </c>
    </row>
    <row r="37499" spans="82:87">
      <c r="CD37499" s="34" t="s">
        <v>41361</v>
      </c>
      <c r="CG37499"/>
      <c r="CI37499" s="378">
        <v>62111</v>
      </c>
    </row>
    <row r="37500" spans="82:87">
      <c r="CD37500" s="34" t="s">
        <v>41362</v>
      </c>
      <c r="CG37500"/>
      <c r="CI37500" s="378">
        <v>62111</v>
      </c>
    </row>
    <row r="37501" spans="82:87">
      <c r="CD37501" s="34" t="s">
        <v>41363</v>
      </c>
      <c r="CG37501"/>
      <c r="CI37501" s="378">
        <v>62111</v>
      </c>
    </row>
    <row r="37502" spans="82:87">
      <c r="CD37502" s="34" t="s">
        <v>41364</v>
      </c>
      <c r="CG37502"/>
      <c r="CI37502" s="378">
        <v>62111</v>
      </c>
    </row>
    <row r="37503" spans="82:87">
      <c r="CD37503" s="34" t="s">
        <v>41365</v>
      </c>
      <c r="CG37503"/>
      <c r="CI37503" s="378">
        <v>62111</v>
      </c>
    </row>
    <row r="37504" spans="82:87">
      <c r="CD37504" s="34" t="s">
        <v>41366</v>
      </c>
      <c r="CG37504"/>
      <c r="CI37504" s="378">
        <v>62111</v>
      </c>
    </row>
    <row r="37505" spans="82:87">
      <c r="CD37505" s="34" t="s">
        <v>41367</v>
      </c>
      <c r="CG37505"/>
      <c r="CI37505" s="378">
        <v>62111</v>
      </c>
    </row>
    <row r="37506" spans="82:87">
      <c r="CD37506" s="34" t="s">
        <v>41368</v>
      </c>
      <c r="CG37506"/>
      <c r="CI37506" s="378">
        <v>62112</v>
      </c>
    </row>
    <row r="37507" spans="82:87">
      <c r="CD37507" s="34" t="s">
        <v>41369</v>
      </c>
      <c r="CG37507"/>
      <c r="CI37507" s="378">
        <v>62112</v>
      </c>
    </row>
    <row r="37508" spans="82:87">
      <c r="CD37508" s="34" t="s">
        <v>41370</v>
      </c>
      <c r="CG37508"/>
      <c r="CI37508" s="378">
        <v>62113</v>
      </c>
    </row>
    <row r="37509" spans="82:87">
      <c r="CD37509" s="34" t="s">
        <v>41371</v>
      </c>
      <c r="CG37509"/>
      <c r="CI37509" s="378">
        <v>62113</v>
      </c>
    </row>
    <row r="37510" spans="82:87">
      <c r="CD37510" s="34" t="s">
        <v>41372</v>
      </c>
      <c r="CG37510"/>
      <c r="CI37510" s="378">
        <v>62113</v>
      </c>
    </row>
    <row r="37511" spans="82:87">
      <c r="CD37511" s="34" t="s">
        <v>41373</v>
      </c>
      <c r="CG37511"/>
      <c r="CI37511" s="378">
        <v>62114</v>
      </c>
    </row>
    <row r="37512" spans="82:87">
      <c r="CD37512" s="34" t="s">
        <v>41374</v>
      </c>
      <c r="CG37512"/>
      <c r="CI37512" s="378">
        <v>62116</v>
      </c>
    </row>
    <row r="37513" spans="82:87">
      <c r="CD37513" s="34" t="s">
        <v>41375</v>
      </c>
      <c r="CG37513"/>
      <c r="CI37513" s="378">
        <v>62116</v>
      </c>
    </row>
    <row r="37514" spans="82:87">
      <c r="CD37514" s="34" t="s">
        <v>41376</v>
      </c>
      <c r="CG37514"/>
      <c r="CI37514" s="378">
        <v>62116</v>
      </c>
    </row>
    <row r="37515" spans="82:87">
      <c r="CD37515" s="34" t="s">
        <v>41377</v>
      </c>
      <c r="CG37515"/>
      <c r="CI37515" s="378">
        <v>62116</v>
      </c>
    </row>
    <row r="37516" spans="82:87">
      <c r="CD37516" s="34" t="s">
        <v>41378</v>
      </c>
      <c r="CG37516"/>
      <c r="CI37516" s="378">
        <v>62116</v>
      </c>
    </row>
    <row r="37517" spans="82:87">
      <c r="CD37517" s="34" t="s">
        <v>41379</v>
      </c>
      <c r="CG37517"/>
      <c r="CI37517" s="378">
        <v>62116</v>
      </c>
    </row>
    <row r="37518" spans="82:87">
      <c r="CD37518" s="34" t="s">
        <v>41380</v>
      </c>
      <c r="CG37518"/>
      <c r="CI37518" s="378">
        <v>62117</v>
      </c>
    </row>
    <row r="37519" spans="82:87">
      <c r="CD37519" s="34" t="s">
        <v>41381</v>
      </c>
      <c r="CG37519"/>
      <c r="CI37519" s="378">
        <v>62118</v>
      </c>
    </row>
    <row r="37520" spans="82:87">
      <c r="CD37520" s="34" t="s">
        <v>41382</v>
      </c>
      <c r="CG37520"/>
      <c r="CI37520" s="378">
        <v>62118</v>
      </c>
    </row>
    <row r="37521" spans="82:87">
      <c r="CD37521" s="34" t="s">
        <v>41383</v>
      </c>
      <c r="CG37521"/>
      <c r="CI37521" s="378">
        <v>62118</v>
      </c>
    </row>
    <row r="37522" spans="82:87">
      <c r="CD37522" s="34" t="s">
        <v>41384</v>
      </c>
      <c r="CG37522"/>
      <c r="CI37522" s="378">
        <v>62118</v>
      </c>
    </row>
    <row r="37523" spans="82:87">
      <c r="CD37523" s="34" t="s">
        <v>41385</v>
      </c>
      <c r="CG37523"/>
      <c r="CI37523" s="378">
        <v>62118</v>
      </c>
    </row>
    <row r="37524" spans="82:87">
      <c r="CD37524" s="34" t="s">
        <v>41386</v>
      </c>
      <c r="CG37524"/>
      <c r="CI37524" s="378">
        <v>62118</v>
      </c>
    </row>
    <row r="37525" spans="82:87">
      <c r="CD37525" s="34" t="s">
        <v>41387</v>
      </c>
      <c r="CG37525"/>
      <c r="CI37525" s="378">
        <v>62118</v>
      </c>
    </row>
    <row r="37526" spans="82:87">
      <c r="CD37526" s="34" t="s">
        <v>41388</v>
      </c>
      <c r="CG37526"/>
      <c r="CI37526" s="378">
        <v>62119</v>
      </c>
    </row>
    <row r="37527" spans="82:87">
      <c r="CD37527" s="34" t="s">
        <v>41389</v>
      </c>
      <c r="CG37527"/>
      <c r="CI37527" s="378">
        <v>62120</v>
      </c>
    </row>
    <row r="37528" spans="82:87">
      <c r="CD37528" s="34" t="s">
        <v>41390</v>
      </c>
      <c r="CG37528"/>
      <c r="CI37528" s="378">
        <v>62120</v>
      </c>
    </row>
    <row r="37529" spans="82:87">
      <c r="CD37529" s="34" t="s">
        <v>41391</v>
      </c>
      <c r="CG37529"/>
      <c r="CI37529" s="378">
        <v>62120</v>
      </c>
    </row>
    <row r="37530" spans="82:87">
      <c r="CD37530" s="34" t="s">
        <v>41392</v>
      </c>
      <c r="CG37530"/>
      <c r="CI37530" s="378">
        <v>62120</v>
      </c>
    </row>
    <row r="37531" spans="82:87">
      <c r="CD37531" s="34" t="s">
        <v>41393</v>
      </c>
      <c r="CG37531"/>
      <c r="CI37531" s="378">
        <v>62120</v>
      </c>
    </row>
    <row r="37532" spans="82:87">
      <c r="CD37532" s="34" t="s">
        <v>41394</v>
      </c>
      <c r="CG37532"/>
      <c r="CI37532" s="378">
        <v>62120</v>
      </c>
    </row>
    <row r="37533" spans="82:87">
      <c r="CD37533" s="34" t="s">
        <v>41395</v>
      </c>
      <c r="CG37533"/>
      <c r="CI37533" s="378">
        <v>62120</v>
      </c>
    </row>
    <row r="37534" spans="82:87">
      <c r="CD37534" s="34" t="s">
        <v>41396</v>
      </c>
      <c r="CG37534"/>
      <c r="CI37534" s="378">
        <v>62120</v>
      </c>
    </row>
    <row r="37535" spans="82:87">
      <c r="CD37535" s="34" t="s">
        <v>41397</v>
      </c>
      <c r="CG37535"/>
      <c r="CI37535" s="378">
        <v>62120</v>
      </c>
    </row>
    <row r="37536" spans="82:87">
      <c r="CD37536" s="34" t="s">
        <v>41398</v>
      </c>
      <c r="CG37536"/>
      <c r="CI37536" s="378">
        <v>62120</v>
      </c>
    </row>
    <row r="37537" spans="82:87">
      <c r="CD37537" s="34" t="s">
        <v>41399</v>
      </c>
      <c r="CG37537"/>
      <c r="CI37537" s="378">
        <v>62120</v>
      </c>
    </row>
    <row r="37538" spans="82:87">
      <c r="CD37538" s="34" t="s">
        <v>41400</v>
      </c>
      <c r="CG37538"/>
      <c r="CI37538" s="378">
        <v>62120</v>
      </c>
    </row>
    <row r="37539" spans="82:87">
      <c r="CD37539" s="34" t="s">
        <v>41401</v>
      </c>
      <c r="CG37539"/>
      <c r="CI37539" s="378">
        <v>62120</v>
      </c>
    </row>
    <row r="37540" spans="82:87">
      <c r="CD37540" s="34" t="s">
        <v>41402</v>
      </c>
      <c r="CG37540"/>
      <c r="CI37540" s="378">
        <v>62120</v>
      </c>
    </row>
    <row r="37541" spans="82:87">
      <c r="CD37541" s="34" t="s">
        <v>41403</v>
      </c>
      <c r="CG37541"/>
      <c r="CI37541" s="378">
        <v>62120</v>
      </c>
    </row>
    <row r="37542" spans="82:87">
      <c r="CD37542" s="34" t="s">
        <v>41404</v>
      </c>
      <c r="CG37542"/>
      <c r="CI37542" s="378">
        <v>62120</v>
      </c>
    </row>
    <row r="37543" spans="82:87">
      <c r="CD37543" s="34" t="s">
        <v>41405</v>
      </c>
      <c r="CG37543"/>
      <c r="CI37543" s="378">
        <v>62120</v>
      </c>
    </row>
    <row r="37544" spans="82:87">
      <c r="CD37544" s="34" t="s">
        <v>41406</v>
      </c>
      <c r="CG37544"/>
      <c r="CI37544" s="378">
        <v>62120</v>
      </c>
    </row>
    <row r="37545" spans="82:87">
      <c r="CD37545" s="34" t="s">
        <v>41407</v>
      </c>
      <c r="CG37545"/>
      <c r="CI37545" s="378">
        <v>62120</v>
      </c>
    </row>
    <row r="37546" spans="82:87">
      <c r="CD37546" s="34" t="s">
        <v>41408</v>
      </c>
      <c r="CG37546"/>
      <c r="CI37546" s="378">
        <v>62121</v>
      </c>
    </row>
    <row r="37547" spans="82:87">
      <c r="CD37547" s="34" t="s">
        <v>41409</v>
      </c>
      <c r="CG37547"/>
      <c r="CI37547" s="378">
        <v>62121</v>
      </c>
    </row>
    <row r="37548" spans="82:87">
      <c r="CD37548" s="34" t="s">
        <v>41410</v>
      </c>
      <c r="CG37548"/>
      <c r="CI37548" s="378">
        <v>62121</v>
      </c>
    </row>
    <row r="37549" spans="82:87">
      <c r="CD37549" s="34" t="s">
        <v>41411</v>
      </c>
      <c r="CG37549"/>
      <c r="CI37549" s="378">
        <v>62121</v>
      </c>
    </row>
    <row r="37550" spans="82:87">
      <c r="CD37550" s="34" t="s">
        <v>41412</v>
      </c>
      <c r="CG37550"/>
      <c r="CI37550" s="378">
        <v>62121</v>
      </c>
    </row>
    <row r="37551" spans="82:87">
      <c r="CD37551" s="34" t="s">
        <v>41413</v>
      </c>
      <c r="CG37551"/>
      <c r="CI37551" s="378">
        <v>62121</v>
      </c>
    </row>
    <row r="37552" spans="82:87">
      <c r="CD37552" s="34" t="s">
        <v>41414</v>
      </c>
      <c r="CG37552"/>
      <c r="CI37552" s="378">
        <v>62121</v>
      </c>
    </row>
    <row r="37553" spans="82:87">
      <c r="CD37553" s="34" t="s">
        <v>41415</v>
      </c>
      <c r="CG37553"/>
      <c r="CI37553" s="378">
        <v>62121</v>
      </c>
    </row>
    <row r="37554" spans="82:87">
      <c r="CD37554" s="34" t="s">
        <v>41416</v>
      </c>
      <c r="CG37554"/>
      <c r="CI37554" s="378">
        <v>62121</v>
      </c>
    </row>
    <row r="37555" spans="82:87">
      <c r="CD37555" s="34" t="s">
        <v>41417</v>
      </c>
      <c r="CG37555"/>
      <c r="CI37555" s="378">
        <v>62121</v>
      </c>
    </row>
    <row r="37556" spans="82:87">
      <c r="CD37556" s="34" t="s">
        <v>41418</v>
      </c>
      <c r="CG37556"/>
      <c r="CI37556" s="378">
        <v>62122</v>
      </c>
    </row>
    <row r="37557" spans="82:87">
      <c r="CD37557" s="34" t="s">
        <v>41419</v>
      </c>
      <c r="CG37557"/>
      <c r="CI37557" s="378">
        <v>62122</v>
      </c>
    </row>
    <row r="37558" spans="82:87">
      <c r="CD37558" s="34" t="s">
        <v>41420</v>
      </c>
      <c r="CG37558"/>
      <c r="CI37558" s="378">
        <v>62123</v>
      </c>
    </row>
    <row r="37559" spans="82:87">
      <c r="CD37559" s="34" t="s">
        <v>41421</v>
      </c>
      <c r="CG37559"/>
      <c r="CI37559" s="378">
        <v>62123</v>
      </c>
    </row>
    <row r="37560" spans="82:87">
      <c r="CD37560" s="34" t="s">
        <v>41422</v>
      </c>
      <c r="CG37560"/>
      <c r="CI37560" s="378">
        <v>62123</v>
      </c>
    </row>
    <row r="37561" spans="82:87">
      <c r="CD37561" s="34" t="s">
        <v>41423</v>
      </c>
      <c r="CG37561"/>
      <c r="CI37561" s="378">
        <v>62123</v>
      </c>
    </row>
    <row r="37562" spans="82:87">
      <c r="CD37562" s="34" t="s">
        <v>41424</v>
      </c>
      <c r="CG37562"/>
      <c r="CI37562" s="378">
        <v>62123</v>
      </c>
    </row>
    <row r="37563" spans="82:87">
      <c r="CD37563" s="34" t="s">
        <v>41425</v>
      </c>
      <c r="CG37563"/>
      <c r="CI37563" s="378">
        <v>62123</v>
      </c>
    </row>
    <row r="37564" spans="82:87">
      <c r="CD37564" s="34" t="s">
        <v>41426</v>
      </c>
      <c r="CG37564"/>
      <c r="CI37564" s="378">
        <v>62123</v>
      </c>
    </row>
    <row r="37565" spans="82:87">
      <c r="CD37565" s="34" t="s">
        <v>41427</v>
      </c>
      <c r="CG37565"/>
      <c r="CI37565" s="378">
        <v>62123</v>
      </c>
    </row>
    <row r="37566" spans="82:87">
      <c r="CD37566" s="34" t="s">
        <v>41428</v>
      </c>
      <c r="CG37566"/>
      <c r="CI37566" s="378">
        <v>62123</v>
      </c>
    </row>
    <row r="37567" spans="82:87">
      <c r="CD37567" s="34" t="s">
        <v>41429</v>
      </c>
      <c r="CG37567"/>
      <c r="CI37567" s="378">
        <v>62123</v>
      </c>
    </row>
    <row r="37568" spans="82:87">
      <c r="CD37568" s="34" t="s">
        <v>41430</v>
      </c>
      <c r="CG37568"/>
      <c r="CI37568" s="378">
        <v>62123</v>
      </c>
    </row>
    <row r="37569" spans="82:87">
      <c r="CD37569" s="34" t="s">
        <v>41431</v>
      </c>
      <c r="CG37569"/>
      <c r="CI37569" s="378">
        <v>62123</v>
      </c>
    </row>
    <row r="37570" spans="82:87">
      <c r="CD37570" s="34" t="s">
        <v>41432</v>
      </c>
      <c r="CG37570"/>
      <c r="CI37570" s="378">
        <v>62123</v>
      </c>
    </row>
    <row r="37571" spans="82:87">
      <c r="CD37571" s="34" t="s">
        <v>41433</v>
      </c>
      <c r="CG37571"/>
      <c r="CI37571" s="378">
        <v>62123</v>
      </c>
    </row>
    <row r="37572" spans="82:87">
      <c r="CD37572" s="34" t="s">
        <v>41434</v>
      </c>
      <c r="CG37572"/>
      <c r="CI37572" s="378">
        <v>62123</v>
      </c>
    </row>
    <row r="37573" spans="82:87">
      <c r="CD37573" s="34" t="s">
        <v>41435</v>
      </c>
      <c r="CG37573"/>
      <c r="CI37573" s="378">
        <v>62124</v>
      </c>
    </row>
    <row r="37574" spans="82:87">
      <c r="CD37574" s="34" t="s">
        <v>41436</v>
      </c>
      <c r="CG37574"/>
      <c r="CI37574" s="378">
        <v>62124</v>
      </c>
    </row>
    <row r="37575" spans="82:87">
      <c r="CD37575" s="34" t="s">
        <v>41437</v>
      </c>
      <c r="CG37575"/>
      <c r="CI37575" s="378">
        <v>62124</v>
      </c>
    </row>
    <row r="37576" spans="82:87">
      <c r="CD37576" s="34" t="s">
        <v>41438</v>
      </c>
      <c r="CG37576"/>
      <c r="CI37576" s="378">
        <v>62124</v>
      </c>
    </row>
    <row r="37577" spans="82:87">
      <c r="CD37577" s="34" t="s">
        <v>41439</v>
      </c>
      <c r="CG37577"/>
      <c r="CI37577" s="378">
        <v>62124</v>
      </c>
    </row>
    <row r="37578" spans="82:87">
      <c r="CD37578" s="34" t="s">
        <v>41440</v>
      </c>
      <c r="CG37578"/>
      <c r="CI37578" s="378">
        <v>62124</v>
      </c>
    </row>
    <row r="37579" spans="82:87">
      <c r="CD37579" s="34" t="s">
        <v>41441</v>
      </c>
      <c r="CG37579"/>
      <c r="CI37579" s="378">
        <v>62124</v>
      </c>
    </row>
    <row r="37580" spans="82:87">
      <c r="CD37580" s="34" t="s">
        <v>41442</v>
      </c>
      <c r="CG37580"/>
      <c r="CI37580" s="378">
        <v>62124</v>
      </c>
    </row>
    <row r="37581" spans="82:87">
      <c r="CD37581" s="34" t="s">
        <v>41443</v>
      </c>
      <c r="CG37581"/>
      <c r="CI37581" s="378">
        <v>62124</v>
      </c>
    </row>
    <row r="37582" spans="82:87">
      <c r="CD37582" s="34" t="s">
        <v>41444</v>
      </c>
      <c r="CG37582"/>
      <c r="CI37582" s="378">
        <v>62124</v>
      </c>
    </row>
    <row r="37583" spans="82:87">
      <c r="CD37583" s="34" t="s">
        <v>41445</v>
      </c>
      <c r="CG37583"/>
      <c r="CI37583" s="378">
        <v>62124</v>
      </c>
    </row>
    <row r="37584" spans="82:87">
      <c r="CD37584" s="34" t="s">
        <v>41446</v>
      </c>
      <c r="CG37584"/>
      <c r="CI37584" s="378">
        <v>62124</v>
      </c>
    </row>
    <row r="37585" spans="82:87">
      <c r="CD37585" s="34" t="s">
        <v>41447</v>
      </c>
      <c r="CG37585"/>
      <c r="CI37585" s="378">
        <v>62124</v>
      </c>
    </row>
    <row r="37586" spans="82:87">
      <c r="CD37586" s="34" t="s">
        <v>41448</v>
      </c>
      <c r="CG37586"/>
      <c r="CI37586" s="378">
        <v>62124</v>
      </c>
    </row>
    <row r="37587" spans="82:87">
      <c r="CD37587" s="34" t="s">
        <v>41449</v>
      </c>
      <c r="CG37587"/>
      <c r="CI37587" s="378">
        <v>62126</v>
      </c>
    </row>
    <row r="37588" spans="82:87">
      <c r="CD37588" s="34" t="s">
        <v>41450</v>
      </c>
      <c r="CG37588"/>
      <c r="CI37588" s="378">
        <v>62126</v>
      </c>
    </row>
    <row r="37589" spans="82:87">
      <c r="CD37589" s="34" t="s">
        <v>41451</v>
      </c>
      <c r="CG37589"/>
      <c r="CI37589" s="378">
        <v>62126</v>
      </c>
    </row>
    <row r="37590" spans="82:87">
      <c r="CD37590" s="34" t="s">
        <v>41452</v>
      </c>
      <c r="CG37590"/>
      <c r="CI37590" s="378">
        <v>62126</v>
      </c>
    </row>
    <row r="37591" spans="82:87">
      <c r="CD37591" s="34" t="s">
        <v>41453</v>
      </c>
      <c r="CG37591"/>
      <c r="CI37591" s="378">
        <v>62126</v>
      </c>
    </row>
    <row r="37592" spans="82:87">
      <c r="CD37592" s="34" t="s">
        <v>41454</v>
      </c>
      <c r="CG37592"/>
      <c r="CI37592" s="378">
        <v>62127</v>
      </c>
    </row>
    <row r="37593" spans="82:87">
      <c r="CD37593" s="34" t="s">
        <v>41455</v>
      </c>
      <c r="CG37593"/>
      <c r="CI37593" s="378">
        <v>62127</v>
      </c>
    </row>
    <row r="37594" spans="82:87">
      <c r="CD37594" s="34" t="s">
        <v>41456</v>
      </c>
      <c r="CG37594"/>
      <c r="CI37594" s="378">
        <v>62127</v>
      </c>
    </row>
    <row r="37595" spans="82:87">
      <c r="CD37595" s="34" t="s">
        <v>41457</v>
      </c>
      <c r="CG37595"/>
      <c r="CI37595" s="378">
        <v>62127</v>
      </c>
    </row>
    <row r="37596" spans="82:87">
      <c r="CD37596" s="34" t="s">
        <v>41458</v>
      </c>
      <c r="CG37596"/>
      <c r="CI37596" s="378">
        <v>62127</v>
      </c>
    </row>
    <row r="37597" spans="82:87">
      <c r="CD37597" s="34" t="s">
        <v>41459</v>
      </c>
      <c r="CG37597"/>
      <c r="CI37597" s="378">
        <v>62127</v>
      </c>
    </row>
    <row r="37598" spans="82:87">
      <c r="CD37598" s="34" t="s">
        <v>41460</v>
      </c>
      <c r="CG37598"/>
      <c r="CI37598" s="378">
        <v>62127</v>
      </c>
    </row>
    <row r="37599" spans="82:87">
      <c r="CD37599" s="34" t="s">
        <v>41461</v>
      </c>
      <c r="CG37599"/>
      <c r="CI37599" s="378">
        <v>62127</v>
      </c>
    </row>
    <row r="37600" spans="82:87">
      <c r="CD37600" s="34" t="s">
        <v>41462</v>
      </c>
      <c r="CG37600"/>
      <c r="CI37600" s="378">
        <v>62127</v>
      </c>
    </row>
    <row r="37601" spans="82:87">
      <c r="CD37601" s="34" t="s">
        <v>41463</v>
      </c>
      <c r="CG37601"/>
      <c r="CI37601" s="378">
        <v>62127</v>
      </c>
    </row>
    <row r="37602" spans="82:87">
      <c r="CD37602" s="34" t="s">
        <v>41464</v>
      </c>
      <c r="CG37602"/>
      <c r="CI37602" s="378">
        <v>62127</v>
      </c>
    </row>
    <row r="37603" spans="82:87">
      <c r="CD37603" s="34" t="s">
        <v>41465</v>
      </c>
      <c r="CG37603"/>
      <c r="CI37603" s="378">
        <v>62127</v>
      </c>
    </row>
    <row r="37604" spans="82:87">
      <c r="CD37604" s="34" t="s">
        <v>41466</v>
      </c>
      <c r="CG37604"/>
      <c r="CI37604" s="378">
        <v>62127</v>
      </c>
    </row>
    <row r="37605" spans="82:87">
      <c r="CD37605" s="34" t="s">
        <v>41467</v>
      </c>
      <c r="CG37605"/>
      <c r="CI37605" s="378">
        <v>62127</v>
      </c>
    </row>
    <row r="37606" spans="82:87">
      <c r="CD37606" s="34" t="s">
        <v>41468</v>
      </c>
      <c r="CG37606"/>
      <c r="CI37606" s="378">
        <v>62127</v>
      </c>
    </row>
    <row r="37607" spans="82:87">
      <c r="CD37607" s="34" t="s">
        <v>41469</v>
      </c>
      <c r="CG37607"/>
      <c r="CI37607" s="378">
        <v>62128</v>
      </c>
    </row>
    <row r="37608" spans="82:87">
      <c r="CD37608" s="34" t="s">
        <v>41470</v>
      </c>
      <c r="CG37608"/>
      <c r="CI37608" s="378">
        <v>62128</v>
      </c>
    </row>
    <row r="37609" spans="82:87">
      <c r="CD37609" s="34" t="s">
        <v>41471</v>
      </c>
      <c r="CG37609"/>
      <c r="CI37609" s="378">
        <v>62128</v>
      </c>
    </row>
    <row r="37610" spans="82:87">
      <c r="CD37610" s="34" t="s">
        <v>41472</v>
      </c>
      <c r="CG37610"/>
      <c r="CI37610" s="378">
        <v>62128</v>
      </c>
    </row>
    <row r="37611" spans="82:87">
      <c r="CD37611" s="34" t="s">
        <v>41473</v>
      </c>
      <c r="CG37611"/>
      <c r="CI37611" s="378">
        <v>62128</v>
      </c>
    </row>
    <row r="37612" spans="82:87">
      <c r="CD37612" s="34" t="s">
        <v>41474</v>
      </c>
      <c r="CG37612"/>
      <c r="CI37612" s="378">
        <v>62128</v>
      </c>
    </row>
    <row r="37613" spans="82:87">
      <c r="CD37613" s="34" t="s">
        <v>41475</v>
      </c>
      <c r="CG37613"/>
      <c r="CI37613" s="378">
        <v>62128</v>
      </c>
    </row>
    <row r="37614" spans="82:87">
      <c r="CD37614" s="34" t="s">
        <v>41476</v>
      </c>
      <c r="CG37614"/>
      <c r="CI37614" s="378">
        <v>62128</v>
      </c>
    </row>
    <row r="37615" spans="82:87">
      <c r="CD37615" s="34" t="s">
        <v>41477</v>
      </c>
      <c r="CG37615"/>
      <c r="CI37615" s="378">
        <v>62128</v>
      </c>
    </row>
    <row r="37616" spans="82:87">
      <c r="CD37616" s="34" t="s">
        <v>41478</v>
      </c>
      <c r="CG37616"/>
      <c r="CI37616" s="378">
        <v>62128</v>
      </c>
    </row>
    <row r="37617" spans="82:87">
      <c r="CD37617" s="34" t="s">
        <v>41479</v>
      </c>
      <c r="CG37617"/>
      <c r="CI37617" s="378">
        <v>62128</v>
      </c>
    </row>
    <row r="37618" spans="82:87">
      <c r="CD37618" s="34" t="s">
        <v>41480</v>
      </c>
      <c r="CG37618"/>
      <c r="CI37618" s="378">
        <v>62128</v>
      </c>
    </row>
    <row r="37619" spans="82:87">
      <c r="CD37619" s="34" t="s">
        <v>41481</v>
      </c>
      <c r="CG37619"/>
      <c r="CI37619" s="378">
        <v>62128</v>
      </c>
    </row>
    <row r="37620" spans="82:87">
      <c r="CD37620" s="34" t="s">
        <v>41482</v>
      </c>
      <c r="CG37620"/>
      <c r="CI37620" s="378">
        <v>62128</v>
      </c>
    </row>
    <row r="37621" spans="82:87">
      <c r="CD37621" s="34" t="s">
        <v>41483</v>
      </c>
      <c r="CG37621"/>
      <c r="CI37621" s="378">
        <v>62129</v>
      </c>
    </row>
    <row r="37622" spans="82:87">
      <c r="CD37622" s="34" t="s">
        <v>41484</v>
      </c>
      <c r="CG37622"/>
      <c r="CI37622" s="378">
        <v>62129</v>
      </c>
    </row>
    <row r="37623" spans="82:87">
      <c r="CD37623" s="34" t="s">
        <v>41485</v>
      </c>
      <c r="CG37623"/>
      <c r="CI37623" s="378">
        <v>62129</v>
      </c>
    </row>
    <row r="37624" spans="82:87">
      <c r="CD37624" s="34" t="s">
        <v>41486</v>
      </c>
      <c r="CG37624"/>
      <c r="CI37624" s="378">
        <v>62129</v>
      </c>
    </row>
    <row r="37625" spans="82:87">
      <c r="CD37625" s="34" t="s">
        <v>41487</v>
      </c>
      <c r="CG37625"/>
      <c r="CI37625" s="378">
        <v>62129</v>
      </c>
    </row>
    <row r="37626" spans="82:87">
      <c r="CD37626" s="34" t="s">
        <v>41488</v>
      </c>
      <c r="CG37626"/>
      <c r="CI37626" s="378">
        <v>62129</v>
      </c>
    </row>
    <row r="37627" spans="82:87">
      <c r="CD37627" s="34" t="s">
        <v>41489</v>
      </c>
      <c r="CG37627"/>
      <c r="CI37627" s="378">
        <v>62130</v>
      </c>
    </row>
    <row r="37628" spans="82:87">
      <c r="CD37628" s="34" t="s">
        <v>41490</v>
      </c>
      <c r="CG37628"/>
      <c r="CI37628" s="378">
        <v>62130</v>
      </c>
    </row>
    <row r="37629" spans="82:87">
      <c r="CD37629" s="34" t="s">
        <v>41491</v>
      </c>
      <c r="CG37629"/>
      <c r="CI37629" s="378">
        <v>62130</v>
      </c>
    </row>
    <row r="37630" spans="82:87">
      <c r="CD37630" s="34" t="s">
        <v>41492</v>
      </c>
      <c r="CG37630"/>
      <c r="CI37630" s="378">
        <v>62130</v>
      </c>
    </row>
    <row r="37631" spans="82:87">
      <c r="CD37631" s="34" t="s">
        <v>41493</v>
      </c>
      <c r="CG37631"/>
      <c r="CI37631" s="378">
        <v>62130</v>
      </c>
    </row>
    <row r="37632" spans="82:87">
      <c r="CD37632" s="34" t="s">
        <v>41494</v>
      </c>
      <c r="CG37632"/>
      <c r="CI37632" s="378">
        <v>62130</v>
      </c>
    </row>
    <row r="37633" spans="82:87">
      <c r="CD37633" s="34" t="s">
        <v>41495</v>
      </c>
      <c r="CG37633"/>
      <c r="CI37633" s="378">
        <v>62130</v>
      </c>
    </row>
    <row r="37634" spans="82:87">
      <c r="CD37634" s="34" t="s">
        <v>41496</v>
      </c>
      <c r="CG37634"/>
      <c r="CI37634" s="378">
        <v>62130</v>
      </c>
    </row>
    <row r="37635" spans="82:87">
      <c r="CD37635" s="34" t="s">
        <v>41497</v>
      </c>
      <c r="CG37635"/>
      <c r="CI37635" s="378">
        <v>62130</v>
      </c>
    </row>
    <row r="37636" spans="82:87">
      <c r="CD37636" s="34" t="s">
        <v>41498</v>
      </c>
      <c r="CG37636"/>
      <c r="CI37636" s="378">
        <v>62130</v>
      </c>
    </row>
    <row r="37637" spans="82:87">
      <c r="CD37637" s="34" t="s">
        <v>41499</v>
      </c>
      <c r="CG37637"/>
      <c r="CI37637" s="378">
        <v>62130</v>
      </c>
    </row>
    <row r="37638" spans="82:87">
      <c r="CD37638" s="34" t="s">
        <v>41500</v>
      </c>
      <c r="CG37638"/>
      <c r="CI37638" s="378">
        <v>62130</v>
      </c>
    </row>
    <row r="37639" spans="82:87">
      <c r="CD37639" s="34" t="s">
        <v>41501</v>
      </c>
      <c r="CG37639"/>
      <c r="CI37639" s="378">
        <v>62130</v>
      </c>
    </row>
    <row r="37640" spans="82:87">
      <c r="CD37640" s="34" t="s">
        <v>41502</v>
      </c>
      <c r="CG37640"/>
      <c r="CI37640" s="378">
        <v>62130</v>
      </c>
    </row>
    <row r="37641" spans="82:87">
      <c r="CD37641" s="34" t="s">
        <v>41503</v>
      </c>
      <c r="CG37641"/>
      <c r="CI37641" s="378">
        <v>62130</v>
      </c>
    </row>
    <row r="37642" spans="82:87">
      <c r="CD37642" s="34" t="s">
        <v>41504</v>
      </c>
      <c r="CG37642"/>
      <c r="CI37642" s="378">
        <v>62130</v>
      </c>
    </row>
    <row r="37643" spans="82:87">
      <c r="CD37643" s="34" t="s">
        <v>41505</v>
      </c>
      <c r="CG37643"/>
      <c r="CI37643" s="378">
        <v>62130</v>
      </c>
    </row>
    <row r="37644" spans="82:87">
      <c r="CD37644" s="34" t="s">
        <v>41506</v>
      </c>
      <c r="CG37644"/>
      <c r="CI37644" s="378">
        <v>62130</v>
      </c>
    </row>
    <row r="37645" spans="82:87">
      <c r="CD37645" s="34" t="s">
        <v>41507</v>
      </c>
      <c r="CG37645"/>
      <c r="CI37645" s="378">
        <v>62130</v>
      </c>
    </row>
    <row r="37646" spans="82:87">
      <c r="CD37646" s="34" t="s">
        <v>41508</v>
      </c>
      <c r="CG37646"/>
      <c r="CI37646" s="378">
        <v>62130</v>
      </c>
    </row>
    <row r="37647" spans="82:87">
      <c r="CD37647" s="34" t="s">
        <v>41509</v>
      </c>
      <c r="CG37647"/>
      <c r="CI37647" s="378">
        <v>62130</v>
      </c>
    </row>
    <row r="37648" spans="82:87">
      <c r="CD37648" s="34" t="s">
        <v>41510</v>
      </c>
      <c r="CG37648"/>
      <c r="CI37648" s="378">
        <v>62130</v>
      </c>
    </row>
    <row r="37649" spans="82:87">
      <c r="CD37649" s="34" t="s">
        <v>41511</v>
      </c>
      <c r="CG37649"/>
      <c r="CI37649" s="378">
        <v>62130</v>
      </c>
    </row>
    <row r="37650" spans="82:87">
      <c r="CD37650" s="34" t="s">
        <v>41512</v>
      </c>
      <c r="CG37650"/>
      <c r="CI37650" s="378">
        <v>62130</v>
      </c>
    </row>
    <row r="37651" spans="82:87">
      <c r="CD37651" s="34" t="s">
        <v>41513</v>
      </c>
      <c r="CG37651"/>
      <c r="CI37651" s="378">
        <v>62130</v>
      </c>
    </row>
    <row r="37652" spans="82:87">
      <c r="CD37652" s="34" t="s">
        <v>41514</v>
      </c>
      <c r="CG37652"/>
      <c r="CI37652" s="378">
        <v>62130</v>
      </c>
    </row>
    <row r="37653" spans="82:87">
      <c r="CD37653" s="34" t="s">
        <v>41515</v>
      </c>
      <c r="CG37653"/>
      <c r="CI37653" s="378">
        <v>62130</v>
      </c>
    </row>
    <row r="37654" spans="82:87">
      <c r="CD37654" s="34" t="s">
        <v>41516</v>
      </c>
      <c r="CG37654"/>
      <c r="CI37654" s="378">
        <v>62130</v>
      </c>
    </row>
    <row r="37655" spans="82:87">
      <c r="CD37655" s="34" t="s">
        <v>41517</v>
      </c>
      <c r="CG37655"/>
      <c r="CI37655" s="378">
        <v>62130</v>
      </c>
    </row>
    <row r="37656" spans="82:87">
      <c r="CD37656" s="34" t="s">
        <v>41518</v>
      </c>
      <c r="CG37656"/>
      <c r="CI37656" s="378">
        <v>62130</v>
      </c>
    </row>
    <row r="37657" spans="82:87">
      <c r="CD37657" s="34" t="s">
        <v>41519</v>
      </c>
      <c r="CG37657"/>
      <c r="CI37657" s="378">
        <v>62130</v>
      </c>
    </row>
    <row r="37658" spans="82:87">
      <c r="CD37658" s="34" t="s">
        <v>41520</v>
      </c>
      <c r="CG37658"/>
      <c r="CI37658" s="378">
        <v>62130</v>
      </c>
    </row>
    <row r="37659" spans="82:87">
      <c r="CD37659" s="34" t="s">
        <v>41521</v>
      </c>
      <c r="CG37659"/>
      <c r="CI37659" s="378">
        <v>62130</v>
      </c>
    </row>
    <row r="37660" spans="82:87">
      <c r="CD37660" s="34" t="s">
        <v>41522</v>
      </c>
      <c r="CG37660"/>
      <c r="CI37660" s="378">
        <v>62131</v>
      </c>
    </row>
    <row r="37661" spans="82:87">
      <c r="CD37661" s="34" t="s">
        <v>41523</v>
      </c>
      <c r="CG37661"/>
      <c r="CI37661" s="378">
        <v>62131</v>
      </c>
    </row>
    <row r="37662" spans="82:87">
      <c r="CD37662" s="34" t="s">
        <v>41524</v>
      </c>
      <c r="CG37662"/>
      <c r="CI37662" s="378">
        <v>62131</v>
      </c>
    </row>
    <row r="37663" spans="82:87">
      <c r="CD37663" s="34" t="s">
        <v>41525</v>
      </c>
      <c r="CG37663"/>
      <c r="CI37663" s="378">
        <v>62132</v>
      </c>
    </row>
    <row r="37664" spans="82:87">
      <c r="CD37664" s="34" t="s">
        <v>41526</v>
      </c>
      <c r="CG37664"/>
      <c r="CI37664" s="378">
        <v>62132</v>
      </c>
    </row>
    <row r="37665" spans="82:87">
      <c r="CD37665" s="34" t="s">
        <v>41527</v>
      </c>
      <c r="CG37665"/>
      <c r="CI37665" s="378">
        <v>62132</v>
      </c>
    </row>
    <row r="37666" spans="82:87">
      <c r="CD37666" s="34" t="s">
        <v>41528</v>
      </c>
      <c r="CG37666"/>
      <c r="CI37666" s="378">
        <v>62132</v>
      </c>
    </row>
    <row r="37667" spans="82:87">
      <c r="CD37667" s="34" t="s">
        <v>41529</v>
      </c>
      <c r="CG37667"/>
      <c r="CI37667" s="378">
        <v>62132</v>
      </c>
    </row>
    <row r="37668" spans="82:87">
      <c r="CD37668" s="34" t="s">
        <v>41530</v>
      </c>
      <c r="CG37668"/>
      <c r="CI37668" s="378">
        <v>62134</v>
      </c>
    </row>
    <row r="37669" spans="82:87">
      <c r="CD37669" s="34" t="s">
        <v>41531</v>
      </c>
      <c r="CG37669"/>
      <c r="CI37669" s="378">
        <v>62134</v>
      </c>
    </row>
    <row r="37670" spans="82:87">
      <c r="CD37670" s="34" t="s">
        <v>41532</v>
      </c>
      <c r="CG37670"/>
      <c r="CI37670" s="378">
        <v>62134</v>
      </c>
    </row>
    <row r="37671" spans="82:87">
      <c r="CD37671" s="34" t="s">
        <v>41533</v>
      </c>
      <c r="CG37671"/>
      <c r="CI37671" s="378">
        <v>62134</v>
      </c>
    </row>
    <row r="37672" spans="82:87">
      <c r="CD37672" s="34" t="s">
        <v>41534</v>
      </c>
      <c r="CG37672"/>
      <c r="CI37672" s="378">
        <v>62134</v>
      </c>
    </row>
    <row r="37673" spans="82:87">
      <c r="CD37673" s="34" t="s">
        <v>41535</v>
      </c>
      <c r="CG37673"/>
      <c r="CI37673" s="378">
        <v>62134</v>
      </c>
    </row>
    <row r="37674" spans="82:87">
      <c r="CD37674" s="34" t="s">
        <v>41536</v>
      </c>
      <c r="CG37674"/>
      <c r="CI37674" s="378">
        <v>62134</v>
      </c>
    </row>
    <row r="37675" spans="82:87">
      <c r="CD37675" s="34" t="s">
        <v>41537</v>
      </c>
      <c r="CG37675"/>
      <c r="CI37675" s="378">
        <v>62134</v>
      </c>
    </row>
    <row r="37676" spans="82:87">
      <c r="CD37676" s="34" t="s">
        <v>41538</v>
      </c>
      <c r="CG37676"/>
      <c r="CI37676" s="378">
        <v>62134</v>
      </c>
    </row>
    <row r="37677" spans="82:87">
      <c r="CD37677" s="34" t="s">
        <v>41539</v>
      </c>
      <c r="CG37677"/>
      <c r="CI37677" s="378">
        <v>62134</v>
      </c>
    </row>
    <row r="37678" spans="82:87">
      <c r="CD37678" s="34" t="s">
        <v>41540</v>
      </c>
      <c r="CG37678"/>
      <c r="CI37678" s="378">
        <v>62134</v>
      </c>
    </row>
    <row r="37679" spans="82:87">
      <c r="CD37679" s="34" t="s">
        <v>41541</v>
      </c>
      <c r="CG37679"/>
      <c r="CI37679" s="378">
        <v>62134</v>
      </c>
    </row>
    <row r="37680" spans="82:87">
      <c r="CD37680" s="34" t="s">
        <v>41542</v>
      </c>
      <c r="CG37680"/>
      <c r="CI37680" s="378">
        <v>62134</v>
      </c>
    </row>
    <row r="37681" spans="82:87">
      <c r="CD37681" s="34" t="s">
        <v>41543</v>
      </c>
      <c r="CG37681"/>
      <c r="CI37681" s="378">
        <v>62134</v>
      </c>
    </row>
    <row r="37682" spans="82:87">
      <c r="CD37682" s="34" t="s">
        <v>41544</v>
      </c>
      <c r="CG37682"/>
      <c r="CI37682" s="378">
        <v>62134</v>
      </c>
    </row>
    <row r="37683" spans="82:87">
      <c r="CD37683" s="34" t="s">
        <v>41545</v>
      </c>
      <c r="CG37683"/>
      <c r="CI37683" s="378">
        <v>62136</v>
      </c>
    </row>
    <row r="37684" spans="82:87">
      <c r="CD37684" s="34" t="s">
        <v>41546</v>
      </c>
      <c r="CG37684"/>
      <c r="CI37684" s="378">
        <v>62136</v>
      </c>
    </row>
    <row r="37685" spans="82:87">
      <c r="CD37685" s="34" t="s">
        <v>41547</v>
      </c>
      <c r="CG37685"/>
      <c r="CI37685" s="378">
        <v>62136</v>
      </c>
    </row>
    <row r="37686" spans="82:87">
      <c r="CD37686" s="34" t="s">
        <v>41548</v>
      </c>
      <c r="CG37686"/>
      <c r="CI37686" s="378">
        <v>62136</v>
      </c>
    </row>
    <row r="37687" spans="82:87">
      <c r="CD37687" s="34" t="s">
        <v>41549</v>
      </c>
      <c r="CG37687"/>
      <c r="CI37687" s="378">
        <v>62137</v>
      </c>
    </row>
    <row r="37688" spans="82:87">
      <c r="CD37688" s="34" t="s">
        <v>41550</v>
      </c>
      <c r="CG37688"/>
      <c r="CI37688" s="378">
        <v>62138</v>
      </c>
    </row>
    <row r="37689" spans="82:87">
      <c r="CD37689" s="34" t="s">
        <v>41551</v>
      </c>
      <c r="CG37689"/>
      <c r="CI37689" s="378">
        <v>62138</v>
      </c>
    </row>
    <row r="37690" spans="82:87">
      <c r="CD37690" s="34" t="s">
        <v>41552</v>
      </c>
      <c r="CG37690"/>
      <c r="CI37690" s="378">
        <v>62138</v>
      </c>
    </row>
    <row r="37691" spans="82:87">
      <c r="CD37691" s="34" t="s">
        <v>41553</v>
      </c>
      <c r="CG37691"/>
      <c r="CI37691" s="378">
        <v>62138</v>
      </c>
    </row>
    <row r="37692" spans="82:87">
      <c r="CD37692" s="34" t="s">
        <v>41554</v>
      </c>
      <c r="CG37692"/>
      <c r="CI37692" s="378">
        <v>62138</v>
      </c>
    </row>
    <row r="37693" spans="82:87">
      <c r="CD37693" s="34" t="s">
        <v>41555</v>
      </c>
      <c r="CG37693"/>
      <c r="CI37693" s="378">
        <v>62139</v>
      </c>
    </row>
    <row r="37694" spans="82:87">
      <c r="CD37694" s="34" t="s">
        <v>41556</v>
      </c>
      <c r="CG37694"/>
      <c r="CI37694" s="378">
        <v>62140</v>
      </c>
    </row>
    <row r="37695" spans="82:87">
      <c r="CD37695" s="34" t="s">
        <v>41557</v>
      </c>
      <c r="CG37695"/>
      <c r="CI37695" s="378">
        <v>62140</v>
      </c>
    </row>
    <row r="37696" spans="82:87">
      <c r="CD37696" s="34" t="s">
        <v>41558</v>
      </c>
      <c r="CG37696"/>
      <c r="CI37696" s="378">
        <v>62140</v>
      </c>
    </row>
    <row r="37697" spans="82:87">
      <c r="CD37697" s="34" t="s">
        <v>41559</v>
      </c>
      <c r="CG37697"/>
      <c r="CI37697" s="378">
        <v>62140</v>
      </c>
    </row>
    <row r="37698" spans="82:87">
      <c r="CD37698" s="34" t="s">
        <v>41560</v>
      </c>
      <c r="CG37698"/>
      <c r="CI37698" s="378">
        <v>62140</v>
      </c>
    </row>
    <row r="37699" spans="82:87">
      <c r="CD37699" s="34" t="s">
        <v>41561</v>
      </c>
      <c r="CG37699"/>
      <c r="CI37699" s="378">
        <v>62140</v>
      </c>
    </row>
    <row r="37700" spans="82:87">
      <c r="CD37700" s="34" t="s">
        <v>41562</v>
      </c>
      <c r="CG37700"/>
      <c r="CI37700" s="378">
        <v>62140</v>
      </c>
    </row>
    <row r="37701" spans="82:87">
      <c r="CD37701" s="34" t="s">
        <v>41563</v>
      </c>
      <c r="CG37701"/>
      <c r="CI37701" s="378">
        <v>62140</v>
      </c>
    </row>
    <row r="37702" spans="82:87">
      <c r="CD37702" s="34" t="s">
        <v>41564</v>
      </c>
      <c r="CG37702"/>
      <c r="CI37702" s="378">
        <v>62140</v>
      </c>
    </row>
    <row r="37703" spans="82:87">
      <c r="CD37703" s="34" t="s">
        <v>41565</v>
      </c>
      <c r="CG37703"/>
      <c r="CI37703" s="378">
        <v>62140</v>
      </c>
    </row>
    <row r="37704" spans="82:87">
      <c r="CD37704" s="34" t="s">
        <v>41566</v>
      </c>
      <c r="CG37704"/>
      <c r="CI37704" s="378">
        <v>62140</v>
      </c>
    </row>
    <row r="37705" spans="82:87">
      <c r="CD37705" s="34" t="s">
        <v>41567</v>
      </c>
      <c r="CG37705"/>
      <c r="CI37705" s="378">
        <v>62140</v>
      </c>
    </row>
    <row r="37706" spans="82:87">
      <c r="CD37706" s="34" t="s">
        <v>41568</v>
      </c>
      <c r="CG37706"/>
      <c r="CI37706" s="378">
        <v>62140</v>
      </c>
    </row>
    <row r="37707" spans="82:87">
      <c r="CD37707" s="34" t="s">
        <v>41569</v>
      </c>
      <c r="CG37707"/>
      <c r="CI37707" s="378">
        <v>62140</v>
      </c>
    </row>
    <row r="37708" spans="82:87">
      <c r="CD37708" s="34" t="s">
        <v>41570</v>
      </c>
      <c r="CG37708"/>
      <c r="CI37708" s="378">
        <v>62140</v>
      </c>
    </row>
    <row r="37709" spans="82:87">
      <c r="CD37709" s="34" t="s">
        <v>41571</v>
      </c>
      <c r="CG37709"/>
      <c r="CI37709" s="378">
        <v>62140</v>
      </c>
    </row>
    <row r="37710" spans="82:87">
      <c r="CD37710" s="34" t="s">
        <v>41572</v>
      </c>
      <c r="CG37710"/>
      <c r="CI37710" s="378">
        <v>62140</v>
      </c>
    </row>
    <row r="37711" spans="82:87">
      <c r="CD37711" s="34" t="s">
        <v>41573</v>
      </c>
      <c r="CG37711"/>
      <c r="CI37711" s="378">
        <v>62140</v>
      </c>
    </row>
    <row r="37712" spans="82:87">
      <c r="CD37712" s="34" t="s">
        <v>41574</v>
      </c>
      <c r="CG37712"/>
      <c r="CI37712" s="378">
        <v>62140</v>
      </c>
    </row>
    <row r="37713" spans="82:87">
      <c r="CD37713" s="34" t="s">
        <v>41575</v>
      </c>
      <c r="CG37713"/>
      <c r="CI37713" s="378">
        <v>62140</v>
      </c>
    </row>
    <row r="37714" spans="82:87">
      <c r="CD37714" s="34" t="s">
        <v>41576</v>
      </c>
      <c r="CG37714"/>
      <c r="CI37714" s="378">
        <v>62140</v>
      </c>
    </row>
    <row r="37715" spans="82:87">
      <c r="CD37715" s="34" t="s">
        <v>41577</v>
      </c>
      <c r="CG37715"/>
      <c r="CI37715" s="378">
        <v>62140</v>
      </c>
    </row>
    <row r="37716" spans="82:87">
      <c r="CD37716" s="34" t="s">
        <v>41578</v>
      </c>
      <c r="CG37716"/>
      <c r="CI37716" s="378">
        <v>62140</v>
      </c>
    </row>
    <row r="37717" spans="82:87">
      <c r="CD37717" s="34" t="s">
        <v>41579</v>
      </c>
      <c r="CG37717"/>
      <c r="CI37717" s="378">
        <v>62140</v>
      </c>
    </row>
    <row r="37718" spans="82:87">
      <c r="CD37718" s="34" t="s">
        <v>41580</v>
      </c>
      <c r="CG37718"/>
      <c r="CI37718" s="378">
        <v>62140</v>
      </c>
    </row>
    <row r="37719" spans="82:87">
      <c r="CD37719" s="34" t="s">
        <v>41581</v>
      </c>
      <c r="CG37719"/>
      <c r="CI37719" s="378">
        <v>62141</v>
      </c>
    </row>
    <row r="37720" spans="82:87">
      <c r="CD37720" s="34" t="s">
        <v>41582</v>
      </c>
      <c r="CG37720"/>
      <c r="CI37720" s="378">
        <v>62142</v>
      </c>
    </row>
    <row r="37721" spans="82:87">
      <c r="CD37721" s="34" t="s">
        <v>41583</v>
      </c>
      <c r="CG37721"/>
      <c r="CI37721" s="378">
        <v>62142</v>
      </c>
    </row>
    <row r="37722" spans="82:87">
      <c r="CD37722" s="34" t="s">
        <v>41584</v>
      </c>
      <c r="CG37722"/>
      <c r="CI37722" s="378">
        <v>62142</v>
      </c>
    </row>
    <row r="37723" spans="82:87">
      <c r="CD37723" s="34" t="s">
        <v>41585</v>
      </c>
      <c r="CG37723"/>
      <c r="CI37723" s="378">
        <v>62142</v>
      </c>
    </row>
    <row r="37724" spans="82:87">
      <c r="CD37724" s="34" t="s">
        <v>41586</v>
      </c>
      <c r="CG37724"/>
      <c r="CI37724" s="378">
        <v>62142</v>
      </c>
    </row>
    <row r="37725" spans="82:87">
      <c r="CD37725" s="34" t="s">
        <v>41587</v>
      </c>
      <c r="CG37725"/>
      <c r="CI37725" s="378">
        <v>62142</v>
      </c>
    </row>
    <row r="37726" spans="82:87">
      <c r="CD37726" s="34" t="s">
        <v>41588</v>
      </c>
      <c r="CG37726"/>
      <c r="CI37726" s="378">
        <v>62142</v>
      </c>
    </row>
    <row r="37727" spans="82:87">
      <c r="CD37727" s="34" t="s">
        <v>41589</v>
      </c>
      <c r="CG37727"/>
      <c r="CI37727" s="378">
        <v>62142</v>
      </c>
    </row>
    <row r="37728" spans="82:87">
      <c r="CD37728" s="34" t="s">
        <v>41590</v>
      </c>
      <c r="CG37728"/>
      <c r="CI37728" s="378">
        <v>62143</v>
      </c>
    </row>
    <row r="37729" spans="82:87">
      <c r="CD37729" s="34" t="s">
        <v>41591</v>
      </c>
      <c r="CG37729"/>
      <c r="CI37729" s="378">
        <v>62144</v>
      </c>
    </row>
    <row r="37730" spans="82:87">
      <c r="CD37730" s="34" t="s">
        <v>41592</v>
      </c>
      <c r="CG37730"/>
      <c r="CI37730" s="378">
        <v>62144</v>
      </c>
    </row>
    <row r="37731" spans="82:87">
      <c r="CD37731" s="34" t="s">
        <v>41593</v>
      </c>
      <c r="CG37731"/>
      <c r="CI37731" s="378">
        <v>62144</v>
      </c>
    </row>
    <row r="37732" spans="82:87">
      <c r="CD37732" s="34" t="s">
        <v>41594</v>
      </c>
      <c r="CG37732"/>
      <c r="CI37732" s="378">
        <v>62144</v>
      </c>
    </row>
    <row r="37733" spans="82:87">
      <c r="CD37733" s="34" t="s">
        <v>41595</v>
      </c>
      <c r="CG37733"/>
      <c r="CI37733" s="378">
        <v>62144</v>
      </c>
    </row>
    <row r="37734" spans="82:87">
      <c r="CD37734" s="34" t="s">
        <v>41596</v>
      </c>
      <c r="CG37734"/>
      <c r="CI37734" s="378">
        <v>62144</v>
      </c>
    </row>
    <row r="37735" spans="82:87">
      <c r="CD37735" s="34" t="s">
        <v>41597</v>
      </c>
      <c r="CG37735"/>
      <c r="CI37735" s="378">
        <v>62145</v>
      </c>
    </row>
    <row r="37736" spans="82:87">
      <c r="CD37736" s="34" t="s">
        <v>41598</v>
      </c>
      <c r="CG37736"/>
      <c r="CI37736" s="378">
        <v>62145</v>
      </c>
    </row>
    <row r="37737" spans="82:87">
      <c r="CD37737" s="34" t="s">
        <v>41599</v>
      </c>
      <c r="CG37737"/>
      <c r="CI37737" s="378">
        <v>62145</v>
      </c>
    </row>
    <row r="37738" spans="82:87">
      <c r="CD37738" s="34" t="s">
        <v>41600</v>
      </c>
      <c r="CG37738"/>
      <c r="CI37738" s="378">
        <v>62145</v>
      </c>
    </row>
    <row r="37739" spans="82:87">
      <c r="CD37739" s="34" t="s">
        <v>41601</v>
      </c>
      <c r="CG37739"/>
      <c r="CI37739" s="378">
        <v>62147</v>
      </c>
    </row>
    <row r="37740" spans="82:87">
      <c r="CD37740" s="34" t="s">
        <v>41602</v>
      </c>
      <c r="CG37740"/>
      <c r="CI37740" s="378">
        <v>62147</v>
      </c>
    </row>
    <row r="37741" spans="82:87">
      <c r="CD37741" s="34" t="s">
        <v>41603</v>
      </c>
      <c r="CG37741"/>
      <c r="CI37741" s="378">
        <v>62147</v>
      </c>
    </row>
    <row r="37742" spans="82:87">
      <c r="CD37742" s="34" t="s">
        <v>41604</v>
      </c>
      <c r="CG37742"/>
      <c r="CI37742" s="378">
        <v>62147</v>
      </c>
    </row>
    <row r="37743" spans="82:87">
      <c r="CD37743" s="34" t="s">
        <v>41605</v>
      </c>
      <c r="CG37743"/>
      <c r="CI37743" s="378">
        <v>62147</v>
      </c>
    </row>
    <row r="37744" spans="82:87">
      <c r="CD37744" s="34" t="s">
        <v>41606</v>
      </c>
      <c r="CG37744"/>
      <c r="CI37744" s="378">
        <v>62147</v>
      </c>
    </row>
    <row r="37745" spans="82:87">
      <c r="CD37745" s="34" t="s">
        <v>41607</v>
      </c>
      <c r="CG37745"/>
      <c r="CI37745" s="378">
        <v>62149</v>
      </c>
    </row>
    <row r="37746" spans="82:87">
      <c r="CD37746" s="34" t="s">
        <v>41608</v>
      </c>
      <c r="CG37746"/>
      <c r="CI37746" s="378">
        <v>62149</v>
      </c>
    </row>
    <row r="37747" spans="82:87">
      <c r="CD37747" s="34" t="s">
        <v>41609</v>
      </c>
      <c r="CG37747"/>
      <c r="CI37747" s="378">
        <v>62149</v>
      </c>
    </row>
    <row r="37748" spans="82:87">
      <c r="CD37748" s="34" t="s">
        <v>41610</v>
      </c>
      <c r="CG37748"/>
      <c r="CI37748" s="378">
        <v>62149</v>
      </c>
    </row>
    <row r="37749" spans="82:87">
      <c r="CD37749" s="34" t="s">
        <v>41611</v>
      </c>
      <c r="CG37749"/>
      <c r="CI37749" s="378">
        <v>62149</v>
      </c>
    </row>
    <row r="37750" spans="82:87">
      <c r="CD37750" s="34" t="s">
        <v>41612</v>
      </c>
      <c r="CG37750"/>
      <c r="CI37750" s="378">
        <v>62150</v>
      </c>
    </row>
    <row r="37751" spans="82:87">
      <c r="CD37751" s="34" t="s">
        <v>41613</v>
      </c>
      <c r="CG37751"/>
      <c r="CI37751" s="378">
        <v>62150</v>
      </c>
    </row>
    <row r="37752" spans="82:87">
      <c r="CD37752" s="34" t="s">
        <v>41614</v>
      </c>
      <c r="CG37752"/>
      <c r="CI37752" s="378">
        <v>62150</v>
      </c>
    </row>
    <row r="37753" spans="82:87">
      <c r="CD37753" s="34" t="s">
        <v>41615</v>
      </c>
      <c r="CG37753"/>
      <c r="CI37753" s="378">
        <v>62150</v>
      </c>
    </row>
    <row r="37754" spans="82:87">
      <c r="CD37754" s="34" t="s">
        <v>41616</v>
      </c>
      <c r="CG37754"/>
      <c r="CI37754" s="378">
        <v>62150</v>
      </c>
    </row>
    <row r="37755" spans="82:87">
      <c r="CD37755" s="34" t="s">
        <v>41617</v>
      </c>
      <c r="CG37755"/>
      <c r="CI37755" s="378">
        <v>62150</v>
      </c>
    </row>
    <row r="37756" spans="82:87">
      <c r="CD37756" s="34" t="s">
        <v>41618</v>
      </c>
      <c r="CG37756"/>
      <c r="CI37756" s="378">
        <v>62150</v>
      </c>
    </row>
    <row r="37757" spans="82:87">
      <c r="CD37757" s="34" t="s">
        <v>41619</v>
      </c>
      <c r="CG37757"/>
      <c r="CI37757" s="378">
        <v>62150</v>
      </c>
    </row>
    <row r="37758" spans="82:87">
      <c r="CD37758" s="34" t="s">
        <v>41620</v>
      </c>
      <c r="CG37758"/>
      <c r="CI37758" s="378">
        <v>62150</v>
      </c>
    </row>
    <row r="37759" spans="82:87">
      <c r="CD37759" s="34" t="s">
        <v>41621</v>
      </c>
      <c r="CG37759"/>
      <c r="CI37759" s="378">
        <v>62151</v>
      </c>
    </row>
    <row r="37760" spans="82:87">
      <c r="CD37760" s="34" t="s">
        <v>41622</v>
      </c>
      <c r="CG37760"/>
      <c r="CI37760" s="378">
        <v>62152</v>
      </c>
    </row>
    <row r="37761" spans="82:87">
      <c r="CD37761" s="34" t="s">
        <v>41623</v>
      </c>
      <c r="CG37761"/>
      <c r="CI37761" s="378">
        <v>62152</v>
      </c>
    </row>
    <row r="37762" spans="82:87">
      <c r="CD37762" s="34" t="s">
        <v>41624</v>
      </c>
      <c r="CG37762"/>
      <c r="CI37762" s="378">
        <v>62153</v>
      </c>
    </row>
    <row r="37763" spans="82:87">
      <c r="CD37763" s="34" t="s">
        <v>41625</v>
      </c>
      <c r="CG37763"/>
      <c r="CI37763" s="378">
        <v>62153</v>
      </c>
    </row>
    <row r="37764" spans="82:87">
      <c r="CD37764" s="34" t="s">
        <v>41626</v>
      </c>
      <c r="CG37764"/>
      <c r="CI37764" s="378">
        <v>62155</v>
      </c>
    </row>
    <row r="37765" spans="82:87">
      <c r="CD37765" s="34" t="s">
        <v>41627</v>
      </c>
      <c r="CG37765"/>
      <c r="CI37765" s="378">
        <v>62156</v>
      </c>
    </row>
    <row r="37766" spans="82:87">
      <c r="CD37766" s="34" t="s">
        <v>41628</v>
      </c>
      <c r="CG37766"/>
      <c r="CI37766" s="378">
        <v>62156</v>
      </c>
    </row>
    <row r="37767" spans="82:87">
      <c r="CD37767" s="34" t="s">
        <v>41629</v>
      </c>
      <c r="CG37767"/>
      <c r="CI37767" s="378">
        <v>62156</v>
      </c>
    </row>
    <row r="37768" spans="82:87">
      <c r="CD37768" s="34" t="s">
        <v>41630</v>
      </c>
      <c r="CG37768"/>
      <c r="CI37768" s="378">
        <v>62156</v>
      </c>
    </row>
    <row r="37769" spans="82:87">
      <c r="CD37769" s="34" t="s">
        <v>41631</v>
      </c>
      <c r="CG37769"/>
      <c r="CI37769" s="378">
        <v>62156</v>
      </c>
    </row>
    <row r="37770" spans="82:87">
      <c r="CD37770" s="34" t="s">
        <v>41632</v>
      </c>
      <c r="CG37770"/>
      <c r="CI37770" s="378">
        <v>62156</v>
      </c>
    </row>
    <row r="37771" spans="82:87">
      <c r="CD37771" s="34" t="s">
        <v>41633</v>
      </c>
      <c r="CG37771"/>
      <c r="CI37771" s="378">
        <v>62156</v>
      </c>
    </row>
    <row r="37772" spans="82:87">
      <c r="CD37772" s="34" t="s">
        <v>41634</v>
      </c>
      <c r="CG37772"/>
      <c r="CI37772" s="378">
        <v>62156</v>
      </c>
    </row>
    <row r="37773" spans="82:87">
      <c r="CD37773" s="34" t="s">
        <v>41635</v>
      </c>
      <c r="CG37773"/>
      <c r="CI37773" s="378">
        <v>62157</v>
      </c>
    </row>
    <row r="37774" spans="82:87">
      <c r="CD37774" s="34" t="s">
        <v>41636</v>
      </c>
      <c r="CG37774"/>
      <c r="CI37774" s="378">
        <v>62158</v>
      </c>
    </row>
    <row r="37775" spans="82:87">
      <c r="CD37775" s="34" t="s">
        <v>41637</v>
      </c>
      <c r="CG37775"/>
      <c r="CI37775" s="378">
        <v>62158</v>
      </c>
    </row>
    <row r="37776" spans="82:87">
      <c r="CD37776" s="34" t="s">
        <v>41638</v>
      </c>
      <c r="CG37776"/>
      <c r="CI37776" s="378">
        <v>62158</v>
      </c>
    </row>
    <row r="37777" spans="82:87">
      <c r="CD37777" s="34" t="s">
        <v>41639</v>
      </c>
      <c r="CG37777"/>
      <c r="CI37777" s="378">
        <v>62158</v>
      </c>
    </row>
    <row r="37778" spans="82:87">
      <c r="CD37778" s="34" t="s">
        <v>41640</v>
      </c>
      <c r="CG37778"/>
      <c r="CI37778" s="378">
        <v>62158</v>
      </c>
    </row>
    <row r="37779" spans="82:87">
      <c r="CD37779" s="34" t="s">
        <v>41641</v>
      </c>
      <c r="CG37779"/>
      <c r="CI37779" s="378">
        <v>62158</v>
      </c>
    </row>
    <row r="37780" spans="82:87">
      <c r="CD37780" s="34" t="s">
        <v>41642</v>
      </c>
      <c r="CG37780"/>
      <c r="CI37780" s="378">
        <v>62158</v>
      </c>
    </row>
    <row r="37781" spans="82:87">
      <c r="CD37781" s="34" t="s">
        <v>41643</v>
      </c>
      <c r="CG37781"/>
      <c r="CI37781" s="378">
        <v>62158</v>
      </c>
    </row>
    <row r="37782" spans="82:87">
      <c r="CD37782" s="34" t="s">
        <v>41644</v>
      </c>
      <c r="CG37782"/>
      <c r="CI37782" s="378">
        <v>62159</v>
      </c>
    </row>
    <row r="37783" spans="82:87">
      <c r="CD37783" s="34" t="s">
        <v>41645</v>
      </c>
      <c r="CG37783"/>
      <c r="CI37783" s="378">
        <v>62159</v>
      </c>
    </row>
    <row r="37784" spans="82:87">
      <c r="CD37784" s="34" t="s">
        <v>41646</v>
      </c>
      <c r="CG37784"/>
      <c r="CI37784" s="378">
        <v>62159</v>
      </c>
    </row>
    <row r="37785" spans="82:87">
      <c r="CD37785" s="34" t="s">
        <v>41647</v>
      </c>
      <c r="CG37785"/>
      <c r="CI37785" s="378">
        <v>62159</v>
      </c>
    </row>
    <row r="37786" spans="82:87">
      <c r="CD37786" s="34" t="s">
        <v>41648</v>
      </c>
      <c r="CG37786"/>
      <c r="CI37786" s="378">
        <v>62160</v>
      </c>
    </row>
    <row r="37787" spans="82:87">
      <c r="CD37787" s="34" t="s">
        <v>41649</v>
      </c>
      <c r="CG37787"/>
      <c r="CI37787" s="378">
        <v>62160</v>
      </c>
    </row>
    <row r="37788" spans="82:87">
      <c r="CD37788" s="34" t="s">
        <v>41650</v>
      </c>
      <c r="CG37788"/>
      <c r="CI37788" s="378">
        <v>62160</v>
      </c>
    </row>
    <row r="37789" spans="82:87">
      <c r="CD37789" s="34" t="s">
        <v>41651</v>
      </c>
      <c r="CG37789"/>
      <c r="CI37789" s="378">
        <v>62161</v>
      </c>
    </row>
    <row r="37790" spans="82:87">
      <c r="CD37790" s="34" t="s">
        <v>41652</v>
      </c>
      <c r="CG37790"/>
      <c r="CI37790" s="378">
        <v>62161</v>
      </c>
    </row>
    <row r="37791" spans="82:87">
      <c r="CD37791" s="34" t="s">
        <v>41653</v>
      </c>
      <c r="CG37791"/>
      <c r="CI37791" s="378">
        <v>62161</v>
      </c>
    </row>
    <row r="37792" spans="82:87">
      <c r="CD37792" s="34" t="s">
        <v>41654</v>
      </c>
      <c r="CG37792"/>
      <c r="CI37792" s="378">
        <v>62161</v>
      </c>
    </row>
    <row r="37793" spans="82:87">
      <c r="CD37793" s="34" t="s">
        <v>41655</v>
      </c>
      <c r="CG37793"/>
      <c r="CI37793" s="378">
        <v>62162</v>
      </c>
    </row>
    <row r="37794" spans="82:87">
      <c r="CD37794" s="34" t="s">
        <v>41656</v>
      </c>
      <c r="CG37794"/>
      <c r="CI37794" s="378">
        <v>62162</v>
      </c>
    </row>
    <row r="37795" spans="82:87">
      <c r="CD37795" s="34" t="s">
        <v>41657</v>
      </c>
      <c r="CG37795"/>
      <c r="CI37795" s="378">
        <v>62162</v>
      </c>
    </row>
    <row r="37796" spans="82:87">
      <c r="CD37796" s="34" t="s">
        <v>41658</v>
      </c>
      <c r="CG37796"/>
      <c r="CI37796" s="378">
        <v>62164</v>
      </c>
    </row>
    <row r="37797" spans="82:87">
      <c r="CD37797" s="34" t="s">
        <v>41659</v>
      </c>
      <c r="CG37797"/>
      <c r="CI37797" s="378">
        <v>62164</v>
      </c>
    </row>
    <row r="37798" spans="82:87">
      <c r="CD37798" s="34" t="s">
        <v>41660</v>
      </c>
      <c r="CG37798"/>
      <c r="CI37798" s="378">
        <v>62164</v>
      </c>
    </row>
    <row r="37799" spans="82:87">
      <c r="CD37799" s="34" t="s">
        <v>41661</v>
      </c>
      <c r="CG37799"/>
      <c r="CI37799" s="378">
        <v>62165</v>
      </c>
    </row>
    <row r="37800" spans="82:87">
      <c r="CD37800" s="34" t="s">
        <v>41662</v>
      </c>
      <c r="CG37800"/>
      <c r="CI37800" s="378">
        <v>62166</v>
      </c>
    </row>
    <row r="37801" spans="82:87">
      <c r="CD37801" s="34" t="s">
        <v>41663</v>
      </c>
      <c r="CG37801"/>
      <c r="CI37801" s="378">
        <v>62167</v>
      </c>
    </row>
    <row r="37802" spans="82:87">
      <c r="CD37802" s="34" t="s">
        <v>41664</v>
      </c>
      <c r="CG37802"/>
      <c r="CI37802" s="378">
        <v>62168</v>
      </c>
    </row>
    <row r="37803" spans="82:87">
      <c r="CD37803" s="34" t="s">
        <v>41665</v>
      </c>
      <c r="CG37803"/>
      <c r="CI37803" s="378">
        <v>62169</v>
      </c>
    </row>
    <row r="37804" spans="82:87">
      <c r="CD37804" s="34" t="s">
        <v>41666</v>
      </c>
      <c r="CG37804"/>
      <c r="CI37804" s="378">
        <v>62170</v>
      </c>
    </row>
    <row r="37805" spans="82:87">
      <c r="CD37805" s="34" t="s">
        <v>41667</v>
      </c>
      <c r="CG37805"/>
      <c r="CI37805" s="378">
        <v>62170</v>
      </c>
    </row>
    <row r="37806" spans="82:87">
      <c r="CD37806" s="34" t="s">
        <v>41668</v>
      </c>
      <c r="CG37806"/>
      <c r="CI37806" s="378">
        <v>62170</v>
      </c>
    </row>
    <row r="37807" spans="82:87">
      <c r="CD37807" s="34" t="s">
        <v>41669</v>
      </c>
      <c r="CG37807"/>
      <c r="CI37807" s="378">
        <v>62170</v>
      </c>
    </row>
    <row r="37808" spans="82:87">
      <c r="CD37808" s="34" t="s">
        <v>41670</v>
      </c>
      <c r="CG37808"/>
      <c r="CI37808" s="378">
        <v>62170</v>
      </c>
    </row>
    <row r="37809" spans="82:87">
      <c r="CD37809" s="34" t="s">
        <v>41671</v>
      </c>
      <c r="CG37809"/>
      <c r="CI37809" s="378">
        <v>62170</v>
      </c>
    </row>
    <row r="37810" spans="82:87">
      <c r="CD37810" s="34" t="s">
        <v>41672</v>
      </c>
      <c r="CG37810"/>
      <c r="CI37810" s="378">
        <v>62170</v>
      </c>
    </row>
    <row r="37811" spans="82:87">
      <c r="CD37811" s="34" t="s">
        <v>41673</v>
      </c>
      <c r="CG37811"/>
      <c r="CI37811" s="378">
        <v>62170</v>
      </c>
    </row>
    <row r="37812" spans="82:87">
      <c r="CD37812" s="34" t="s">
        <v>41674</v>
      </c>
      <c r="CG37812"/>
      <c r="CI37812" s="378">
        <v>62170</v>
      </c>
    </row>
    <row r="37813" spans="82:87">
      <c r="CD37813" s="34" t="s">
        <v>41675</v>
      </c>
      <c r="CG37813"/>
      <c r="CI37813" s="378">
        <v>62170</v>
      </c>
    </row>
    <row r="37814" spans="82:87">
      <c r="CD37814" s="34" t="s">
        <v>41676</v>
      </c>
      <c r="CG37814"/>
      <c r="CI37814" s="378">
        <v>62170</v>
      </c>
    </row>
    <row r="37815" spans="82:87">
      <c r="CD37815" s="34" t="s">
        <v>41677</v>
      </c>
      <c r="CG37815"/>
      <c r="CI37815" s="378">
        <v>62170</v>
      </c>
    </row>
    <row r="37816" spans="82:87">
      <c r="CD37816" s="34" t="s">
        <v>41678</v>
      </c>
      <c r="CG37816"/>
      <c r="CI37816" s="378">
        <v>62170</v>
      </c>
    </row>
    <row r="37817" spans="82:87">
      <c r="CD37817" s="34" t="s">
        <v>41679</v>
      </c>
      <c r="CG37817"/>
      <c r="CI37817" s="378">
        <v>62170</v>
      </c>
    </row>
    <row r="37818" spans="82:87">
      <c r="CD37818" s="34" t="s">
        <v>41680</v>
      </c>
      <c r="CG37818"/>
      <c r="CI37818" s="378">
        <v>62170</v>
      </c>
    </row>
    <row r="37819" spans="82:87">
      <c r="CD37819" s="34" t="s">
        <v>41681</v>
      </c>
      <c r="CG37819"/>
      <c r="CI37819" s="378">
        <v>62170</v>
      </c>
    </row>
    <row r="37820" spans="82:87">
      <c r="CD37820" s="34" t="s">
        <v>41682</v>
      </c>
      <c r="CG37820"/>
      <c r="CI37820" s="378">
        <v>62170</v>
      </c>
    </row>
    <row r="37821" spans="82:87">
      <c r="CD37821" s="34" t="s">
        <v>41683</v>
      </c>
      <c r="CG37821"/>
      <c r="CI37821" s="378">
        <v>62170</v>
      </c>
    </row>
    <row r="37822" spans="82:87">
      <c r="CD37822" s="34" t="s">
        <v>41684</v>
      </c>
      <c r="CG37822"/>
      <c r="CI37822" s="378">
        <v>62170</v>
      </c>
    </row>
    <row r="37823" spans="82:87">
      <c r="CD37823" s="34" t="s">
        <v>41685</v>
      </c>
      <c r="CG37823"/>
      <c r="CI37823" s="378">
        <v>62170</v>
      </c>
    </row>
    <row r="37824" spans="82:87">
      <c r="CD37824" s="34" t="s">
        <v>41686</v>
      </c>
      <c r="CG37824"/>
      <c r="CI37824" s="378">
        <v>62170</v>
      </c>
    </row>
    <row r="37825" spans="82:87">
      <c r="CD37825" s="34" t="s">
        <v>41687</v>
      </c>
      <c r="CG37825"/>
      <c r="CI37825" s="378">
        <v>62170</v>
      </c>
    </row>
    <row r="37826" spans="82:87">
      <c r="CD37826" s="34" t="s">
        <v>41688</v>
      </c>
      <c r="CG37826"/>
      <c r="CI37826" s="378">
        <v>62170</v>
      </c>
    </row>
    <row r="37827" spans="82:87">
      <c r="CD37827" s="34" t="s">
        <v>41689</v>
      </c>
      <c r="CG37827"/>
      <c r="CI37827" s="378">
        <v>62170</v>
      </c>
    </row>
    <row r="37828" spans="82:87">
      <c r="CD37828" s="34" t="s">
        <v>41690</v>
      </c>
      <c r="CG37828"/>
      <c r="CI37828" s="378">
        <v>62170</v>
      </c>
    </row>
    <row r="37829" spans="82:87">
      <c r="CD37829" s="34" t="s">
        <v>41691</v>
      </c>
      <c r="CG37829"/>
      <c r="CI37829" s="378">
        <v>62170</v>
      </c>
    </row>
    <row r="37830" spans="82:87">
      <c r="CD37830" s="34" t="s">
        <v>312</v>
      </c>
      <c r="CG37830"/>
      <c r="CI37830" s="378">
        <v>62170</v>
      </c>
    </row>
    <row r="37831" spans="82:87">
      <c r="CD37831" s="34" t="s">
        <v>41692</v>
      </c>
      <c r="CG37831"/>
      <c r="CI37831" s="378">
        <v>62170</v>
      </c>
    </row>
    <row r="37832" spans="82:87">
      <c r="CD37832" s="34" t="s">
        <v>41693</v>
      </c>
      <c r="CG37832"/>
      <c r="CI37832" s="378">
        <v>62170</v>
      </c>
    </row>
    <row r="37833" spans="82:87">
      <c r="CD37833" s="34" t="s">
        <v>41694</v>
      </c>
      <c r="CG37833"/>
      <c r="CI37833" s="378">
        <v>62172</v>
      </c>
    </row>
    <row r="37834" spans="82:87">
      <c r="CD37834" s="34" t="s">
        <v>41695</v>
      </c>
      <c r="CG37834"/>
      <c r="CI37834" s="378">
        <v>62172</v>
      </c>
    </row>
    <row r="37835" spans="82:87">
      <c r="CD37835" s="34" t="s">
        <v>41696</v>
      </c>
      <c r="CG37835"/>
      <c r="CI37835" s="378">
        <v>62173</v>
      </c>
    </row>
    <row r="37836" spans="82:87">
      <c r="CD37836" s="34" t="s">
        <v>41697</v>
      </c>
      <c r="CG37836"/>
      <c r="CI37836" s="378">
        <v>62173</v>
      </c>
    </row>
    <row r="37837" spans="82:87">
      <c r="CD37837" s="34" t="s">
        <v>41698</v>
      </c>
      <c r="CG37837"/>
      <c r="CI37837" s="378">
        <v>62173</v>
      </c>
    </row>
    <row r="37838" spans="82:87">
      <c r="CD37838" s="34" t="s">
        <v>41699</v>
      </c>
      <c r="CG37838"/>
      <c r="CI37838" s="378">
        <v>62173</v>
      </c>
    </row>
    <row r="37839" spans="82:87">
      <c r="CD37839" s="34" t="s">
        <v>41700</v>
      </c>
      <c r="CG37839"/>
      <c r="CI37839" s="378">
        <v>62173</v>
      </c>
    </row>
    <row r="37840" spans="82:87">
      <c r="CD37840" s="34" t="s">
        <v>41701</v>
      </c>
      <c r="CG37840"/>
      <c r="CI37840" s="378">
        <v>62175</v>
      </c>
    </row>
    <row r="37841" spans="82:87">
      <c r="CD37841" s="34" t="s">
        <v>41702</v>
      </c>
      <c r="CG37841"/>
      <c r="CI37841" s="378">
        <v>62175</v>
      </c>
    </row>
    <row r="37842" spans="82:87">
      <c r="CD37842" s="34" t="s">
        <v>41703</v>
      </c>
      <c r="CG37842"/>
      <c r="CI37842" s="378">
        <v>62175</v>
      </c>
    </row>
    <row r="37843" spans="82:87">
      <c r="CD37843" s="34" t="s">
        <v>41704</v>
      </c>
      <c r="CG37843"/>
      <c r="CI37843" s="378">
        <v>62175</v>
      </c>
    </row>
    <row r="37844" spans="82:87">
      <c r="CD37844" s="34" t="s">
        <v>41705</v>
      </c>
      <c r="CG37844"/>
      <c r="CI37844" s="378">
        <v>62175</v>
      </c>
    </row>
    <row r="37845" spans="82:87">
      <c r="CD37845" s="34" t="s">
        <v>41706</v>
      </c>
      <c r="CG37845"/>
      <c r="CI37845" s="378">
        <v>62176</v>
      </c>
    </row>
    <row r="37846" spans="82:87">
      <c r="CD37846" s="34" t="s">
        <v>41707</v>
      </c>
      <c r="CG37846"/>
      <c r="CI37846" s="378">
        <v>62176</v>
      </c>
    </row>
    <row r="37847" spans="82:87">
      <c r="CD37847" s="34" t="s">
        <v>41708</v>
      </c>
      <c r="CG37847"/>
      <c r="CI37847" s="378">
        <v>62179</v>
      </c>
    </row>
    <row r="37848" spans="82:87">
      <c r="CD37848" s="34" t="s">
        <v>41709</v>
      </c>
      <c r="CG37848"/>
      <c r="CI37848" s="378">
        <v>62179</v>
      </c>
    </row>
    <row r="37849" spans="82:87">
      <c r="CD37849" s="34" t="s">
        <v>41710</v>
      </c>
      <c r="CG37849"/>
      <c r="CI37849" s="378">
        <v>62179</v>
      </c>
    </row>
    <row r="37850" spans="82:87">
      <c r="CD37850" s="34" t="s">
        <v>41711</v>
      </c>
      <c r="CG37850"/>
      <c r="CI37850" s="378">
        <v>62179</v>
      </c>
    </row>
    <row r="37851" spans="82:87">
      <c r="CD37851" s="34" t="s">
        <v>41712</v>
      </c>
      <c r="CG37851"/>
      <c r="CI37851" s="378">
        <v>62179</v>
      </c>
    </row>
    <row r="37852" spans="82:87">
      <c r="CD37852" s="34" t="s">
        <v>41713</v>
      </c>
      <c r="CG37852"/>
      <c r="CI37852" s="378">
        <v>62180</v>
      </c>
    </row>
    <row r="37853" spans="82:87">
      <c r="CD37853" s="34" t="s">
        <v>41714</v>
      </c>
      <c r="CG37853"/>
      <c r="CI37853" s="378">
        <v>62180</v>
      </c>
    </row>
    <row r="37854" spans="82:87">
      <c r="CD37854" s="34" t="s">
        <v>41715</v>
      </c>
      <c r="CG37854"/>
      <c r="CI37854" s="378">
        <v>62180</v>
      </c>
    </row>
    <row r="37855" spans="82:87">
      <c r="CD37855" s="34" t="s">
        <v>41716</v>
      </c>
      <c r="CG37855"/>
      <c r="CI37855" s="378">
        <v>62180</v>
      </c>
    </row>
    <row r="37856" spans="82:87">
      <c r="CD37856" s="34" t="s">
        <v>41717</v>
      </c>
      <c r="CG37856"/>
      <c r="CI37856" s="378">
        <v>62180</v>
      </c>
    </row>
    <row r="37857" spans="82:87">
      <c r="CD37857" s="34" t="s">
        <v>41718</v>
      </c>
      <c r="CG37857"/>
      <c r="CI37857" s="378">
        <v>62180</v>
      </c>
    </row>
    <row r="37858" spans="82:87">
      <c r="CD37858" s="34" t="s">
        <v>41719</v>
      </c>
      <c r="CG37858"/>
      <c r="CI37858" s="378">
        <v>62180</v>
      </c>
    </row>
    <row r="37859" spans="82:87">
      <c r="CD37859" s="34" t="s">
        <v>41720</v>
      </c>
      <c r="CG37859"/>
      <c r="CI37859" s="378">
        <v>62180</v>
      </c>
    </row>
    <row r="37860" spans="82:87">
      <c r="CD37860" s="34" t="s">
        <v>41721</v>
      </c>
      <c r="CG37860"/>
      <c r="CI37860" s="378">
        <v>62180</v>
      </c>
    </row>
    <row r="37861" spans="82:87">
      <c r="CD37861" s="34" t="s">
        <v>41722</v>
      </c>
      <c r="CG37861"/>
      <c r="CI37861" s="378">
        <v>62182</v>
      </c>
    </row>
    <row r="37862" spans="82:87">
      <c r="CD37862" s="34" t="s">
        <v>41723</v>
      </c>
      <c r="CG37862"/>
      <c r="CI37862" s="378">
        <v>62182</v>
      </c>
    </row>
    <row r="37863" spans="82:87">
      <c r="CD37863" s="34" t="s">
        <v>41724</v>
      </c>
      <c r="CG37863"/>
      <c r="CI37863" s="378">
        <v>62182</v>
      </c>
    </row>
    <row r="37864" spans="82:87">
      <c r="CD37864" s="34" t="s">
        <v>41725</v>
      </c>
      <c r="CG37864"/>
      <c r="CI37864" s="378">
        <v>62182</v>
      </c>
    </row>
    <row r="37865" spans="82:87">
      <c r="CD37865" s="34" t="s">
        <v>41726</v>
      </c>
      <c r="CG37865"/>
      <c r="CI37865" s="378">
        <v>62182</v>
      </c>
    </row>
    <row r="37866" spans="82:87">
      <c r="CD37866" s="34" t="s">
        <v>41727</v>
      </c>
      <c r="CG37866"/>
      <c r="CI37866" s="378">
        <v>62185</v>
      </c>
    </row>
    <row r="37867" spans="82:87">
      <c r="CD37867" s="34" t="s">
        <v>41728</v>
      </c>
      <c r="CG37867"/>
      <c r="CI37867" s="378">
        <v>62185</v>
      </c>
    </row>
    <row r="37868" spans="82:87">
      <c r="CD37868" s="34" t="s">
        <v>41729</v>
      </c>
      <c r="CG37868"/>
      <c r="CI37868" s="378">
        <v>62185</v>
      </c>
    </row>
    <row r="37869" spans="82:87">
      <c r="CD37869" s="34" t="s">
        <v>41730</v>
      </c>
      <c r="CG37869"/>
      <c r="CI37869" s="378">
        <v>62185</v>
      </c>
    </row>
    <row r="37870" spans="82:87">
      <c r="CD37870" s="34" t="s">
        <v>41731</v>
      </c>
      <c r="CG37870"/>
      <c r="CI37870" s="378">
        <v>62187</v>
      </c>
    </row>
    <row r="37871" spans="82:87">
      <c r="CD37871" s="34" t="s">
        <v>41732</v>
      </c>
      <c r="CG37871"/>
      <c r="CI37871" s="378">
        <v>62187</v>
      </c>
    </row>
    <row r="37872" spans="82:87">
      <c r="CD37872" s="34" t="s">
        <v>41733</v>
      </c>
      <c r="CG37872"/>
      <c r="CI37872" s="378">
        <v>62189</v>
      </c>
    </row>
    <row r="37873" spans="82:87">
      <c r="CD37873" s="34" t="s">
        <v>41734</v>
      </c>
      <c r="CG37873"/>
      <c r="CI37873" s="378">
        <v>62190</v>
      </c>
    </row>
    <row r="37874" spans="82:87">
      <c r="CD37874" s="34" t="s">
        <v>41735</v>
      </c>
      <c r="CG37874"/>
      <c r="CI37874" s="378">
        <v>62190</v>
      </c>
    </row>
    <row r="37875" spans="82:87">
      <c r="CD37875" s="34" t="s">
        <v>41736</v>
      </c>
      <c r="CG37875"/>
      <c r="CI37875" s="378">
        <v>62190</v>
      </c>
    </row>
    <row r="37876" spans="82:87">
      <c r="CD37876" s="34" t="s">
        <v>41737</v>
      </c>
      <c r="CG37876"/>
      <c r="CI37876" s="378">
        <v>62190</v>
      </c>
    </row>
    <row r="37877" spans="82:87">
      <c r="CD37877" s="34" t="s">
        <v>41738</v>
      </c>
      <c r="CG37877"/>
      <c r="CI37877" s="378">
        <v>62190</v>
      </c>
    </row>
    <row r="37878" spans="82:87">
      <c r="CD37878" s="34" t="s">
        <v>41739</v>
      </c>
      <c r="CG37878"/>
      <c r="CI37878" s="378">
        <v>62190</v>
      </c>
    </row>
    <row r="37879" spans="82:87">
      <c r="CD37879" s="34" t="s">
        <v>41740</v>
      </c>
      <c r="CG37879"/>
      <c r="CI37879" s="378">
        <v>62190</v>
      </c>
    </row>
    <row r="37880" spans="82:87">
      <c r="CD37880" s="34" t="s">
        <v>41741</v>
      </c>
      <c r="CG37880"/>
      <c r="CI37880" s="378">
        <v>62190</v>
      </c>
    </row>
    <row r="37881" spans="82:87">
      <c r="CD37881" s="34" t="s">
        <v>41742</v>
      </c>
      <c r="CG37881"/>
      <c r="CI37881" s="378">
        <v>62191</v>
      </c>
    </row>
    <row r="37882" spans="82:87">
      <c r="CD37882" s="34" t="s">
        <v>41743</v>
      </c>
      <c r="CG37882"/>
      <c r="CI37882" s="378">
        <v>62192</v>
      </c>
    </row>
    <row r="37883" spans="82:87">
      <c r="CD37883" s="34" t="s">
        <v>41744</v>
      </c>
      <c r="CG37883"/>
      <c r="CI37883" s="378">
        <v>62193</v>
      </c>
    </row>
    <row r="37884" spans="82:87">
      <c r="CD37884" s="34" t="s">
        <v>41745</v>
      </c>
      <c r="CG37884"/>
      <c r="CI37884" s="378">
        <v>62194</v>
      </c>
    </row>
    <row r="37885" spans="82:87">
      <c r="CD37885" s="34" t="s">
        <v>41746</v>
      </c>
      <c r="CG37885"/>
      <c r="CI37885" s="378">
        <v>62195</v>
      </c>
    </row>
    <row r="37886" spans="82:87">
      <c r="CD37886" s="34" t="s">
        <v>41747</v>
      </c>
      <c r="CG37886"/>
      <c r="CI37886" s="378">
        <v>62196</v>
      </c>
    </row>
    <row r="37887" spans="82:87">
      <c r="CD37887" s="34" t="s">
        <v>41748</v>
      </c>
      <c r="CG37887"/>
      <c r="CI37887" s="378">
        <v>62196</v>
      </c>
    </row>
    <row r="37888" spans="82:87">
      <c r="CD37888" s="34" t="s">
        <v>41749</v>
      </c>
      <c r="CG37888"/>
      <c r="CI37888" s="378">
        <v>62199</v>
      </c>
    </row>
    <row r="37889" spans="82:87">
      <c r="CD37889" s="34" t="s">
        <v>41750</v>
      </c>
      <c r="CG37889"/>
      <c r="CI37889" s="378">
        <v>62199</v>
      </c>
    </row>
    <row r="37890" spans="82:87">
      <c r="CD37890" s="34" t="s">
        <v>41751</v>
      </c>
      <c r="CG37890"/>
      <c r="CI37890" s="378">
        <v>62200</v>
      </c>
    </row>
    <row r="37891" spans="82:87">
      <c r="CD37891" s="34" t="s">
        <v>41752</v>
      </c>
      <c r="CG37891"/>
      <c r="CI37891" s="378">
        <v>62201</v>
      </c>
    </row>
    <row r="37892" spans="82:87">
      <c r="CD37892" s="34" t="s">
        <v>41753</v>
      </c>
      <c r="CG37892"/>
      <c r="CI37892" s="378">
        <v>62202</v>
      </c>
    </row>
    <row r="37893" spans="82:87">
      <c r="CD37893" s="34" t="s">
        <v>41754</v>
      </c>
      <c r="CG37893"/>
      <c r="CI37893" s="378">
        <v>62203</v>
      </c>
    </row>
    <row r="37894" spans="82:87">
      <c r="CD37894" s="34" t="s">
        <v>41755</v>
      </c>
      <c r="CG37894"/>
      <c r="CI37894" s="378">
        <v>62204</v>
      </c>
    </row>
    <row r="37895" spans="82:87">
      <c r="CD37895" s="34" t="s">
        <v>41756</v>
      </c>
      <c r="CG37895"/>
      <c r="CI37895" s="378">
        <v>62205</v>
      </c>
    </row>
    <row r="37896" spans="82:87">
      <c r="CD37896" s="34" t="s">
        <v>41757</v>
      </c>
      <c r="CG37896"/>
      <c r="CI37896" s="378">
        <v>62206</v>
      </c>
    </row>
    <row r="37897" spans="82:87">
      <c r="CD37897" s="34" t="s">
        <v>41758</v>
      </c>
      <c r="CG37897"/>
      <c r="CI37897" s="378">
        <v>62207</v>
      </c>
    </row>
    <row r="37898" spans="82:87">
      <c r="CD37898" s="34" t="s">
        <v>41759</v>
      </c>
      <c r="CG37898"/>
      <c r="CI37898" s="378">
        <v>62208</v>
      </c>
    </row>
    <row r="37899" spans="82:87">
      <c r="CD37899" s="34" t="s">
        <v>41760</v>
      </c>
      <c r="CG37899"/>
      <c r="CI37899" s="378">
        <v>62209</v>
      </c>
    </row>
    <row r="37900" spans="82:87">
      <c r="CD37900" s="34" t="s">
        <v>41761</v>
      </c>
      <c r="CG37900"/>
      <c r="CI37900" s="378">
        <v>62210</v>
      </c>
    </row>
    <row r="37901" spans="82:87">
      <c r="CD37901" s="34" t="s">
        <v>41762</v>
      </c>
      <c r="CG37901"/>
      <c r="CI37901" s="378">
        <v>62211</v>
      </c>
    </row>
    <row r="37902" spans="82:87">
      <c r="CD37902" s="34" t="s">
        <v>41763</v>
      </c>
      <c r="CG37902"/>
      <c r="CI37902" s="378">
        <v>62212</v>
      </c>
    </row>
    <row r="37903" spans="82:87">
      <c r="CD37903" s="34" t="s">
        <v>41764</v>
      </c>
      <c r="CG37903"/>
      <c r="CI37903" s="378">
        <v>62213</v>
      </c>
    </row>
    <row r="37904" spans="82:87">
      <c r="CD37904" s="34" t="s">
        <v>41765</v>
      </c>
      <c r="CG37904"/>
      <c r="CI37904" s="378">
        <v>62214</v>
      </c>
    </row>
    <row r="37905" spans="82:87">
      <c r="CD37905" s="34" t="s">
        <v>41766</v>
      </c>
      <c r="CG37905"/>
      <c r="CI37905" s="378">
        <v>62215</v>
      </c>
    </row>
    <row r="37906" spans="82:87">
      <c r="CD37906" s="34" t="s">
        <v>41767</v>
      </c>
      <c r="CG37906"/>
      <c r="CI37906" s="378">
        <v>62217</v>
      </c>
    </row>
    <row r="37907" spans="82:87">
      <c r="CD37907" s="34" t="s">
        <v>41768</v>
      </c>
      <c r="CG37907"/>
      <c r="CI37907" s="378">
        <v>62217</v>
      </c>
    </row>
    <row r="37908" spans="82:87">
      <c r="CD37908" s="34" t="s">
        <v>41769</v>
      </c>
      <c r="CG37908"/>
      <c r="CI37908" s="378">
        <v>62217</v>
      </c>
    </row>
    <row r="37909" spans="82:87">
      <c r="CD37909" s="34" t="s">
        <v>41770</v>
      </c>
      <c r="CG37909"/>
      <c r="CI37909" s="378">
        <v>62217</v>
      </c>
    </row>
    <row r="37910" spans="82:87">
      <c r="CD37910" s="34" t="s">
        <v>41771</v>
      </c>
      <c r="CG37910"/>
      <c r="CI37910" s="378">
        <v>62217</v>
      </c>
    </row>
    <row r="37911" spans="82:87">
      <c r="CD37911" s="34" t="s">
        <v>41772</v>
      </c>
      <c r="CG37911"/>
      <c r="CI37911" s="378">
        <v>62217</v>
      </c>
    </row>
    <row r="37912" spans="82:87">
      <c r="CD37912" s="34" t="s">
        <v>41773</v>
      </c>
      <c r="CG37912"/>
      <c r="CI37912" s="378">
        <v>62217</v>
      </c>
    </row>
    <row r="37913" spans="82:87">
      <c r="CD37913" s="34" t="s">
        <v>41774</v>
      </c>
      <c r="CG37913"/>
      <c r="CI37913" s="378">
        <v>62218</v>
      </c>
    </row>
    <row r="37914" spans="82:87">
      <c r="CD37914" s="34" t="s">
        <v>41775</v>
      </c>
      <c r="CG37914"/>
      <c r="CI37914" s="378">
        <v>62219</v>
      </c>
    </row>
    <row r="37915" spans="82:87">
      <c r="CD37915" s="34" t="s">
        <v>41776</v>
      </c>
      <c r="CG37915"/>
      <c r="CI37915" s="378">
        <v>62219</v>
      </c>
    </row>
    <row r="37916" spans="82:87">
      <c r="CD37916" s="34" t="s">
        <v>41777</v>
      </c>
      <c r="CG37916"/>
      <c r="CI37916" s="378">
        <v>62220</v>
      </c>
    </row>
    <row r="37917" spans="82:87">
      <c r="CD37917" s="34" t="s">
        <v>41778</v>
      </c>
      <c r="CG37917"/>
      <c r="CI37917" s="378">
        <v>62221</v>
      </c>
    </row>
    <row r="37918" spans="82:87">
      <c r="CD37918" s="34" t="s">
        <v>41779</v>
      </c>
      <c r="CG37918"/>
      <c r="CI37918" s="378">
        <v>62222</v>
      </c>
    </row>
    <row r="37919" spans="82:87">
      <c r="CD37919" s="34" t="s">
        <v>41780</v>
      </c>
      <c r="CG37919"/>
      <c r="CI37919" s="378">
        <v>62222</v>
      </c>
    </row>
    <row r="37920" spans="82:87">
      <c r="CD37920" s="34" t="s">
        <v>41781</v>
      </c>
      <c r="CG37920"/>
      <c r="CI37920" s="378">
        <v>62223</v>
      </c>
    </row>
    <row r="37921" spans="82:87">
      <c r="CD37921" s="34" t="s">
        <v>41782</v>
      </c>
      <c r="CG37921"/>
      <c r="CI37921" s="378">
        <v>62223</v>
      </c>
    </row>
    <row r="37922" spans="82:87">
      <c r="CD37922" s="34" t="s">
        <v>41783</v>
      </c>
      <c r="CG37922"/>
      <c r="CI37922" s="378">
        <v>62223</v>
      </c>
    </row>
    <row r="37923" spans="82:87">
      <c r="CD37923" s="34" t="s">
        <v>41784</v>
      </c>
      <c r="CG37923"/>
      <c r="CI37923" s="378">
        <v>62223</v>
      </c>
    </row>
    <row r="37924" spans="82:87">
      <c r="CD37924" s="34" t="s">
        <v>41785</v>
      </c>
      <c r="CG37924"/>
      <c r="CI37924" s="378">
        <v>62223</v>
      </c>
    </row>
    <row r="37925" spans="82:87">
      <c r="CD37925" s="34" t="s">
        <v>41786</v>
      </c>
      <c r="CG37925"/>
      <c r="CI37925" s="378">
        <v>62223</v>
      </c>
    </row>
    <row r="37926" spans="82:87">
      <c r="CD37926" s="34" t="s">
        <v>41787</v>
      </c>
      <c r="CG37926"/>
      <c r="CI37926" s="378">
        <v>62223</v>
      </c>
    </row>
    <row r="37927" spans="82:87">
      <c r="CD37927" s="34" t="s">
        <v>41788</v>
      </c>
      <c r="CG37927"/>
      <c r="CI37927" s="378">
        <v>62223</v>
      </c>
    </row>
    <row r="37928" spans="82:87">
      <c r="CD37928" s="34" t="s">
        <v>41789</v>
      </c>
      <c r="CG37928"/>
      <c r="CI37928" s="378">
        <v>62223</v>
      </c>
    </row>
    <row r="37929" spans="82:87">
      <c r="CD37929" s="34" t="s">
        <v>41790</v>
      </c>
      <c r="CG37929"/>
      <c r="CI37929" s="378">
        <v>62224</v>
      </c>
    </row>
    <row r="37930" spans="82:87">
      <c r="CD37930" s="34" t="s">
        <v>637</v>
      </c>
      <c r="CG37930"/>
      <c r="CI37930" s="378">
        <v>62224</v>
      </c>
    </row>
    <row r="37931" spans="82:87">
      <c r="CD37931" s="34" t="s">
        <v>41791</v>
      </c>
      <c r="CG37931"/>
      <c r="CI37931" s="378">
        <v>62225</v>
      </c>
    </row>
    <row r="37932" spans="82:87">
      <c r="CD37932" s="34" t="s">
        <v>41792</v>
      </c>
      <c r="CG37932"/>
      <c r="CI37932" s="378">
        <v>62226</v>
      </c>
    </row>
    <row r="37933" spans="82:87">
      <c r="CD37933" s="34" t="s">
        <v>41793</v>
      </c>
      <c r="CG37933"/>
      <c r="CI37933" s="378">
        <v>62227</v>
      </c>
    </row>
    <row r="37934" spans="82:87">
      <c r="CD37934" s="34" t="s">
        <v>41794</v>
      </c>
      <c r="CG37934"/>
      <c r="CI37934" s="378">
        <v>62228</v>
      </c>
    </row>
    <row r="37935" spans="82:87">
      <c r="CD37935" s="34" t="s">
        <v>41795</v>
      </c>
      <c r="CG37935"/>
      <c r="CI37935" s="378">
        <v>62229</v>
      </c>
    </row>
    <row r="37936" spans="82:87">
      <c r="CD37936" s="34" t="s">
        <v>41796</v>
      </c>
      <c r="CG37936"/>
      <c r="CI37936" s="378">
        <v>62230</v>
      </c>
    </row>
    <row r="37937" spans="82:87">
      <c r="CD37937" s="34" t="s">
        <v>41797</v>
      </c>
      <c r="CG37937"/>
      <c r="CI37937" s="378">
        <v>62231</v>
      </c>
    </row>
    <row r="37938" spans="82:87">
      <c r="CD37938" s="34" t="s">
        <v>41798</v>
      </c>
      <c r="CG37938"/>
      <c r="CI37938" s="378">
        <v>62231</v>
      </c>
    </row>
    <row r="37939" spans="82:87">
      <c r="CD37939" s="34" t="s">
        <v>41799</v>
      </c>
      <c r="CG37939"/>
      <c r="CI37939" s="378">
        <v>62231</v>
      </c>
    </row>
    <row r="37940" spans="82:87">
      <c r="CD37940" s="34" t="s">
        <v>41800</v>
      </c>
      <c r="CG37940"/>
      <c r="CI37940" s="378">
        <v>62232</v>
      </c>
    </row>
    <row r="37941" spans="82:87">
      <c r="CD37941" s="34" t="s">
        <v>41801</v>
      </c>
      <c r="CG37941"/>
      <c r="CI37941" s="378">
        <v>62232</v>
      </c>
    </row>
    <row r="37942" spans="82:87">
      <c r="CD37942" s="34" t="s">
        <v>41802</v>
      </c>
      <c r="CG37942"/>
      <c r="CI37942" s="378">
        <v>62232</v>
      </c>
    </row>
    <row r="37943" spans="82:87">
      <c r="CD37943" s="34" t="s">
        <v>41803</v>
      </c>
      <c r="CG37943"/>
      <c r="CI37943" s="378">
        <v>62232</v>
      </c>
    </row>
    <row r="37944" spans="82:87">
      <c r="CD37944" s="34" t="s">
        <v>41804</v>
      </c>
      <c r="CG37944"/>
      <c r="CI37944" s="378">
        <v>62232</v>
      </c>
    </row>
    <row r="37945" spans="82:87">
      <c r="CD37945" s="34" t="s">
        <v>41805</v>
      </c>
      <c r="CG37945"/>
      <c r="CI37945" s="378">
        <v>62240</v>
      </c>
    </row>
    <row r="37946" spans="82:87">
      <c r="CD37946" s="34" t="s">
        <v>41806</v>
      </c>
      <c r="CG37946"/>
      <c r="CI37946" s="378">
        <v>62240</v>
      </c>
    </row>
    <row r="37947" spans="82:87">
      <c r="CD37947" s="34" t="s">
        <v>41807</v>
      </c>
      <c r="CG37947"/>
      <c r="CI37947" s="378">
        <v>62240</v>
      </c>
    </row>
    <row r="37948" spans="82:87">
      <c r="CD37948" s="34" t="s">
        <v>41808</v>
      </c>
      <c r="CG37948"/>
      <c r="CI37948" s="378">
        <v>62240</v>
      </c>
    </row>
    <row r="37949" spans="82:87">
      <c r="CD37949" s="34" t="s">
        <v>41809</v>
      </c>
      <c r="CG37949"/>
      <c r="CI37949" s="378">
        <v>62240</v>
      </c>
    </row>
    <row r="37950" spans="82:87">
      <c r="CD37950" s="34" t="s">
        <v>41810</v>
      </c>
      <c r="CG37950"/>
      <c r="CI37950" s="378">
        <v>62240</v>
      </c>
    </row>
    <row r="37951" spans="82:87">
      <c r="CD37951" s="34" t="s">
        <v>41811</v>
      </c>
      <c r="CG37951"/>
      <c r="CI37951" s="378">
        <v>62240</v>
      </c>
    </row>
    <row r="37952" spans="82:87">
      <c r="CD37952" s="34" t="s">
        <v>41812</v>
      </c>
      <c r="CG37952"/>
      <c r="CI37952" s="378">
        <v>62240</v>
      </c>
    </row>
    <row r="37953" spans="82:87">
      <c r="CD37953" s="34" t="s">
        <v>41813</v>
      </c>
      <c r="CG37953"/>
      <c r="CI37953" s="378">
        <v>62240</v>
      </c>
    </row>
    <row r="37954" spans="82:87">
      <c r="CD37954" s="34" t="s">
        <v>41814</v>
      </c>
      <c r="CG37954"/>
      <c r="CI37954" s="378">
        <v>62240</v>
      </c>
    </row>
    <row r="37955" spans="82:87">
      <c r="CD37955" s="34" t="s">
        <v>41815</v>
      </c>
      <c r="CG37955"/>
      <c r="CI37955" s="378">
        <v>62240</v>
      </c>
    </row>
    <row r="37956" spans="82:87">
      <c r="CD37956" s="34" t="s">
        <v>41816</v>
      </c>
      <c r="CG37956"/>
      <c r="CI37956" s="378">
        <v>62240</v>
      </c>
    </row>
    <row r="37957" spans="82:87">
      <c r="CD37957" s="34" t="s">
        <v>41817</v>
      </c>
      <c r="CG37957"/>
      <c r="CI37957" s="378">
        <v>62240</v>
      </c>
    </row>
    <row r="37958" spans="82:87">
      <c r="CD37958" s="34" t="s">
        <v>41818</v>
      </c>
      <c r="CG37958"/>
      <c r="CI37958" s="378">
        <v>62240</v>
      </c>
    </row>
    <row r="37959" spans="82:87">
      <c r="CD37959" s="34" t="s">
        <v>41819</v>
      </c>
      <c r="CG37959"/>
      <c r="CI37959" s="378">
        <v>62240</v>
      </c>
    </row>
    <row r="37960" spans="82:87">
      <c r="CD37960" s="34" t="s">
        <v>41820</v>
      </c>
      <c r="CG37960"/>
      <c r="CI37960" s="378">
        <v>62241</v>
      </c>
    </row>
    <row r="37961" spans="82:87">
      <c r="CD37961" s="34" t="s">
        <v>41821</v>
      </c>
      <c r="CG37961"/>
      <c r="CI37961" s="378">
        <v>62242</v>
      </c>
    </row>
    <row r="37962" spans="82:87">
      <c r="CD37962" s="34" t="s">
        <v>41822</v>
      </c>
      <c r="CG37962"/>
      <c r="CI37962" s="378">
        <v>62243</v>
      </c>
    </row>
    <row r="37963" spans="82:87">
      <c r="CD37963" s="34" t="s">
        <v>41823</v>
      </c>
      <c r="CG37963"/>
      <c r="CI37963" s="378">
        <v>62244</v>
      </c>
    </row>
    <row r="37964" spans="82:87">
      <c r="CD37964" s="34" t="s">
        <v>41824</v>
      </c>
      <c r="CG37964"/>
      <c r="CI37964" s="378">
        <v>62245</v>
      </c>
    </row>
    <row r="37965" spans="82:87">
      <c r="CD37965" s="34" t="s">
        <v>41825</v>
      </c>
      <c r="CG37965"/>
      <c r="CI37965" s="378">
        <v>62246</v>
      </c>
    </row>
    <row r="37966" spans="82:87">
      <c r="CD37966" s="34" t="s">
        <v>41826</v>
      </c>
      <c r="CG37966"/>
      <c r="CI37966" s="378">
        <v>62247</v>
      </c>
    </row>
    <row r="37967" spans="82:87">
      <c r="CD37967" s="34" t="s">
        <v>41827</v>
      </c>
      <c r="CG37967"/>
      <c r="CI37967" s="378">
        <v>62248</v>
      </c>
    </row>
    <row r="37968" spans="82:87">
      <c r="CD37968" s="34" t="s">
        <v>41828</v>
      </c>
      <c r="CG37968"/>
      <c r="CI37968" s="378">
        <v>62249</v>
      </c>
    </row>
    <row r="37969" spans="82:87">
      <c r="CD37969" s="34" t="s">
        <v>41829</v>
      </c>
      <c r="CG37969"/>
      <c r="CI37969" s="378">
        <v>62250</v>
      </c>
    </row>
    <row r="37970" spans="82:87">
      <c r="CD37970" s="34" t="s">
        <v>41830</v>
      </c>
      <c r="CG37970"/>
      <c r="CI37970" s="378">
        <v>62250</v>
      </c>
    </row>
    <row r="37971" spans="82:87">
      <c r="CD37971" s="34" t="s">
        <v>41831</v>
      </c>
      <c r="CG37971"/>
      <c r="CI37971" s="378">
        <v>62250</v>
      </c>
    </row>
    <row r="37972" spans="82:87">
      <c r="CD37972" s="34" t="s">
        <v>41832</v>
      </c>
      <c r="CG37972"/>
      <c r="CI37972" s="378">
        <v>62250</v>
      </c>
    </row>
    <row r="37973" spans="82:87">
      <c r="CD37973" s="34" t="s">
        <v>41833</v>
      </c>
      <c r="CG37973"/>
      <c r="CI37973" s="378">
        <v>62250</v>
      </c>
    </row>
    <row r="37974" spans="82:87">
      <c r="CD37974" s="34" t="s">
        <v>41834</v>
      </c>
      <c r="CG37974"/>
      <c r="CI37974" s="378">
        <v>62250</v>
      </c>
    </row>
    <row r="37975" spans="82:87">
      <c r="CD37975" s="34" t="s">
        <v>41835</v>
      </c>
      <c r="CG37975"/>
      <c r="CI37975" s="378">
        <v>62250</v>
      </c>
    </row>
    <row r="37976" spans="82:87">
      <c r="CD37976" s="34" t="s">
        <v>41836</v>
      </c>
      <c r="CG37976"/>
      <c r="CI37976" s="378">
        <v>62250</v>
      </c>
    </row>
    <row r="37977" spans="82:87">
      <c r="CD37977" s="34" t="s">
        <v>41837</v>
      </c>
      <c r="CG37977"/>
      <c r="CI37977" s="378">
        <v>62250</v>
      </c>
    </row>
    <row r="37978" spans="82:87">
      <c r="CD37978" s="34" t="s">
        <v>41838</v>
      </c>
      <c r="CG37978"/>
      <c r="CI37978" s="378">
        <v>62250</v>
      </c>
    </row>
    <row r="37979" spans="82:87">
      <c r="CD37979" s="34" t="s">
        <v>41839</v>
      </c>
      <c r="CG37979"/>
      <c r="CI37979" s="378">
        <v>62250</v>
      </c>
    </row>
    <row r="37980" spans="82:87">
      <c r="CD37980" s="34" t="s">
        <v>41840</v>
      </c>
      <c r="CG37980"/>
      <c r="CI37980" s="378">
        <v>62250</v>
      </c>
    </row>
    <row r="37981" spans="82:87">
      <c r="CD37981" s="34" t="s">
        <v>41841</v>
      </c>
      <c r="CG37981"/>
      <c r="CI37981" s="378">
        <v>62251</v>
      </c>
    </row>
    <row r="37982" spans="82:87">
      <c r="CD37982" s="34" t="s">
        <v>41842</v>
      </c>
      <c r="CG37982"/>
      <c r="CI37982" s="378">
        <v>62252</v>
      </c>
    </row>
    <row r="37983" spans="82:87">
      <c r="CD37983" s="34" t="s">
        <v>41843</v>
      </c>
      <c r="CG37983"/>
      <c r="CI37983" s="378">
        <v>62253</v>
      </c>
    </row>
    <row r="37984" spans="82:87">
      <c r="CD37984" s="34" t="s">
        <v>41844</v>
      </c>
      <c r="CG37984"/>
      <c r="CI37984" s="378">
        <v>62254</v>
      </c>
    </row>
    <row r="37985" spans="82:87">
      <c r="CD37985" s="34" t="s">
        <v>41845</v>
      </c>
      <c r="CG37985"/>
      <c r="CI37985" s="378">
        <v>62255</v>
      </c>
    </row>
    <row r="37986" spans="82:87">
      <c r="CD37986" s="34" t="s">
        <v>41846</v>
      </c>
      <c r="CG37986"/>
      <c r="CI37986" s="378">
        <v>62256</v>
      </c>
    </row>
    <row r="37987" spans="82:87">
      <c r="CD37987" s="34" t="s">
        <v>41847</v>
      </c>
      <c r="CG37987"/>
      <c r="CI37987" s="378">
        <v>62257</v>
      </c>
    </row>
    <row r="37988" spans="82:87">
      <c r="CD37988" s="34" t="s">
        <v>41848</v>
      </c>
      <c r="CG37988"/>
      <c r="CI37988" s="378">
        <v>62258</v>
      </c>
    </row>
    <row r="37989" spans="82:87">
      <c r="CD37989" s="34" t="s">
        <v>41849</v>
      </c>
      <c r="CG37989"/>
      <c r="CI37989" s="378">
        <v>62259</v>
      </c>
    </row>
    <row r="37990" spans="82:87">
      <c r="CD37990" s="34" t="s">
        <v>41850</v>
      </c>
      <c r="CG37990"/>
      <c r="CI37990" s="378">
        <v>62260</v>
      </c>
    </row>
    <row r="37991" spans="82:87">
      <c r="CD37991" s="34" t="s">
        <v>41851</v>
      </c>
      <c r="CG37991"/>
      <c r="CI37991" s="378">
        <v>62260</v>
      </c>
    </row>
    <row r="37992" spans="82:87">
      <c r="CD37992" s="34" t="s">
        <v>41852</v>
      </c>
      <c r="CG37992"/>
      <c r="CI37992" s="378">
        <v>62260</v>
      </c>
    </row>
    <row r="37993" spans="82:87">
      <c r="CD37993" s="34" t="s">
        <v>41853</v>
      </c>
      <c r="CG37993"/>
      <c r="CI37993" s="378">
        <v>62260</v>
      </c>
    </row>
    <row r="37994" spans="82:87">
      <c r="CD37994" s="34" t="s">
        <v>41854</v>
      </c>
      <c r="CG37994"/>
      <c r="CI37994" s="378">
        <v>62270</v>
      </c>
    </row>
    <row r="37995" spans="82:87">
      <c r="CD37995" s="34" t="s">
        <v>41855</v>
      </c>
      <c r="CG37995"/>
      <c r="CI37995" s="378">
        <v>62270</v>
      </c>
    </row>
    <row r="37996" spans="82:87">
      <c r="CD37996" s="34" t="s">
        <v>41856</v>
      </c>
      <c r="CG37996"/>
      <c r="CI37996" s="378">
        <v>62270</v>
      </c>
    </row>
    <row r="37997" spans="82:87">
      <c r="CD37997" s="34" t="s">
        <v>41857</v>
      </c>
      <c r="CG37997"/>
      <c r="CI37997" s="378">
        <v>62270</v>
      </c>
    </row>
    <row r="37998" spans="82:87">
      <c r="CD37998" s="34" t="s">
        <v>577</v>
      </c>
      <c r="CG37998"/>
      <c r="CI37998" s="378">
        <v>62270</v>
      </c>
    </row>
    <row r="37999" spans="82:87">
      <c r="CD37999" s="34" t="s">
        <v>41858</v>
      </c>
      <c r="CG37999"/>
      <c r="CI37999" s="378">
        <v>62270</v>
      </c>
    </row>
    <row r="38000" spans="82:87">
      <c r="CD38000" s="34" t="s">
        <v>41859</v>
      </c>
      <c r="CG38000"/>
      <c r="CI38000" s="378">
        <v>62270</v>
      </c>
    </row>
    <row r="38001" spans="82:87">
      <c r="CD38001" s="34" t="s">
        <v>41860</v>
      </c>
      <c r="CG38001"/>
      <c r="CI38001" s="378">
        <v>62270</v>
      </c>
    </row>
    <row r="38002" spans="82:87">
      <c r="CD38002" s="34" t="s">
        <v>41861</v>
      </c>
      <c r="CG38002"/>
      <c r="CI38002" s="378">
        <v>62270</v>
      </c>
    </row>
    <row r="38003" spans="82:87">
      <c r="CD38003" s="34" t="s">
        <v>41862</v>
      </c>
      <c r="CG38003"/>
      <c r="CI38003" s="378">
        <v>62270</v>
      </c>
    </row>
    <row r="38004" spans="82:87">
      <c r="CD38004" s="34" t="s">
        <v>41863</v>
      </c>
      <c r="CG38004"/>
      <c r="CI38004" s="378">
        <v>62270</v>
      </c>
    </row>
    <row r="38005" spans="82:87">
      <c r="CD38005" s="34" t="s">
        <v>41864</v>
      </c>
      <c r="CG38005"/>
      <c r="CI38005" s="378">
        <v>62270</v>
      </c>
    </row>
    <row r="38006" spans="82:87">
      <c r="CD38006" s="34" t="s">
        <v>41865</v>
      </c>
      <c r="CG38006"/>
      <c r="CI38006" s="378">
        <v>62270</v>
      </c>
    </row>
    <row r="38007" spans="82:87">
      <c r="CD38007" s="34" t="s">
        <v>41866</v>
      </c>
      <c r="CG38007"/>
      <c r="CI38007" s="378">
        <v>62270</v>
      </c>
    </row>
    <row r="38008" spans="82:87">
      <c r="CD38008" s="34" t="s">
        <v>41867</v>
      </c>
      <c r="CG38008"/>
      <c r="CI38008" s="378">
        <v>62270</v>
      </c>
    </row>
    <row r="38009" spans="82:87">
      <c r="CD38009" s="34" t="s">
        <v>41868</v>
      </c>
      <c r="CG38009"/>
      <c r="CI38009" s="378">
        <v>62270</v>
      </c>
    </row>
    <row r="38010" spans="82:87">
      <c r="CD38010" s="34" t="s">
        <v>41869</v>
      </c>
      <c r="CG38010"/>
      <c r="CI38010" s="378">
        <v>62270</v>
      </c>
    </row>
    <row r="38011" spans="82:87">
      <c r="CD38011" s="34" t="s">
        <v>41870</v>
      </c>
      <c r="CG38011"/>
      <c r="CI38011" s="378">
        <v>62270</v>
      </c>
    </row>
    <row r="38012" spans="82:87">
      <c r="CD38012" s="34" t="s">
        <v>41871</v>
      </c>
      <c r="CG38012"/>
      <c r="CI38012" s="378">
        <v>62270</v>
      </c>
    </row>
    <row r="38013" spans="82:87">
      <c r="CD38013" s="34" t="s">
        <v>41872</v>
      </c>
      <c r="CG38013"/>
      <c r="CI38013" s="378">
        <v>62270</v>
      </c>
    </row>
    <row r="38014" spans="82:87">
      <c r="CD38014" s="34" t="s">
        <v>41873</v>
      </c>
      <c r="CG38014"/>
      <c r="CI38014" s="378">
        <v>62270</v>
      </c>
    </row>
    <row r="38015" spans="82:87">
      <c r="CD38015" s="34" t="s">
        <v>41874</v>
      </c>
      <c r="CG38015"/>
      <c r="CI38015" s="378">
        <v>62270</v>
      </c>
    </row>
    <row r="38016" spans="82:87">
      <c r="CD38016" s="34" t="s">
        <v>41875</v>
      </c>
      <c r="CG38016"/>
      <c r="CI38016" s="378">
        <v>62270</v>
      </c>
    </row>
    <row r="38017" spans="82:87">
      <c r="CD38017" s="34" t="s">
        <v>41876</v>
      </c>
      <c r="CG38017"/>
      <c r="CI38017" s="378">
        <v>62280</v>
      </c>
    </row>
    <row r="38018" spans="82:87">
      <c r="CD38018" s="34" t="s">
        <v>41877</v>
      </c>
      <c r="CG38018"/>
      <c r="CI38018" s="378">
        <v>62280</v>
      </c>
    </row>
    <row r="38019" spans="82:87">
      <c r="CD38019" s="34" t="s">
        <v>41878</v>
      </c>
      <c r="CG38019"/>
      <c r="CI38019" s="378">
        <v>62290</v>
      </c>
    </row>
    <row r="38020" spans="82:87">
      <c r="CD38020" s="34" t="s">
        <v>41879</v>
      </c>
      <c r="CG38020"/>
      <c r="CI38020" s="378">
        <v>62300</v>
      </c>
    </row>
    <row r="38021" spans="82:87">
      <c r="CD38021" s="34" t="s">
        <v>41880</v>
      </c>
      <c r="CG38021"/>
      <c r="CI38021" s="378">
        <v>62300</v>
      </c>
    </row>
    <row r="38022" spans="82:87">
      <c r="CD38022" s="34" t="s">
        <v>41881</v>
      </c>
      <c r="CG38022"/>
      <c r="CI38022" s="378">
        <v>62301</v>
      </c>
    </row>
    <row r="38023" spans="82:87">
      <c r="CD38023" s="34" t="s">
        <v>41882</v>
      </c>
      <c r="CG38023"/>
      <c r="CI38023" s="378">
        <v>62302</v>
      </c>
    </row>
    <row r="38024" spans="82:87">
      <c r="CD38024" s="34" t="s">
        <v>41883</v>
      </c>
      <c r="CG38024"/>
      <c r="CI38024" s="378">
        <v>62303</v>
      </c>
    </row>
    <row r="38025" spans="82:87">
      <c r="CD38025" s="34" t="s">
        <v>41884</v>
      </c>
      <c r="CG38025"/>
      <c r="CI38025" s="378">
        <v>62304</v>
      </c>
    </row>
    <row r="38026" spans="82:87">
      <c r="CD38026" s="34" t="s">
        <v>41885</v>
      </c>
      <c r="CG38026"/>
      <c r="CI38026" s="378">
        <v>62305</v>
      </c>
    </row>
    <row r="38027" spans="82:87">
      <c r="CD38027" s="34" t="s">
        <v>41886</v>
      </c>
      <c r="CG38027"/>
      <c r="CI38027" s="378">
        <v>62306</v>
      </c>
    </row>
    <row r="38028" spans="82:87">
      <c r="CD38028" s="34" t="s">
        <v>41887</v>
      </c>
      <c r="CG38028"/>
      <c r="CI38028" s="378">
        <v>62307</v>
      </c>
    </row>
    <row r="38029" spans="82:87">
      <c r="CD38029" s="34" t="s">
        <v>41888</v>
      </c>
      <c r="CG38029"/>
      <c r="CI38029" s="378">
        <v>62308</v>
      </c>
    </row>
    <row r="38030" spans="82:87">
      <c r="CD38030" s="34" t="s">
        <v>41889</v>
      </c>
      <c r="CG38030"/>
      <c r="CI38030" s="378">
        <v>62309</v>
      </c>
    </row>
    <row r="38031" spans="82:87">
      <c r="CD38031" s="34" t="s">
        <v>41890</v>
      </c>
      <c r="CG38031"/>
      <c r="CI38031" s="378">
        <v>62310</v>
      </c>
    </row>
    <row r="38032" spans="82:87">
      <c r="CD38032" s="34" t="s">
        <v>41891</v>
      </c>
      <c r="CG38032"/>
      <c r="CI38032" s="378">
        <v>62310</v>
      </c>
    </row>
    <row r="38033" spans="82:87">
      <c r="CD38033" s="34" t="s">
        <v>41892</v>
      </c>
      <c r="CG38033"/>
      <c r="CI38033" s="378">
        <v>62310</v>
      </c>
    </row>
    <row r="38034" spans="82:87">
      <c r="CD38034" s="34" t="s">
        <v>41893</v>
      </c>
      <c r="CG38034"/>
      <c r="CI38034" s="378">
        <v>62310</v>
      </c>
    </row>
    <row r="38035" spans="82:87">
      <c r="CD38035" s="34" t="s">
        <v>41894</v>
      </c>
      <c r="CG38035"/>
      <c r="CI38035" s="378">
        <v>62310</v>
      </c>
    </row>
    <row r="38036" spans="82:87">
      <c r="CD38036" s="34" t="s">
        <v>41895</v>
      </c>
      <c r="CG38036"/>
      <c r="CI38036" s="378">
        <v>62310</v>
      </c>
    </row>
    <row r="38037" spans="82:87">
      <c r="CD38037" s="34" t="s">
        <v>41896</v>
      </c>
      <c r="CG38037"/>
      <c r="CI38037" s="378">
        <v>62310</v>
      </c>
    </row>
    <row r="38038" spans="82:87">
      <c r="CD38038" s="34" t="s">
        <v>41897</v>
      </c>
      <c r="CG38038"/>
      <c r="CI38038" s="378">
        <v>62310</v>
      </c>
    </row>
    <row r="38039" spans="82:87">
      <c r="CD38039" s="34" t="s">
        <v>41898</v>
      </c>
      <c r="CG38039"/>
      <c r="CI38039" s="378">
        <v>62310</v>
      </c>
    </row>
    <row r="38040" spans="82:87">
      <c r="CD38040" s="34" t="s">
        <v>41899</v>
      </c>
      <c r="CG38040"/>
      <c r="CI38040" s="378">
        <v>62310</v>
      </c>
    </row>
    <row r="38041" spans="82:87">
      <c r="CD38041" s="34" t="s">
        <v>41900</v>
      </c>
      <c r="CG38041"/>
      <c r="CI38041" s="378">
        <v>62310</v>
      </c>
    </row>
    <row r="38042" spans="82:87">
      <c r="CD38042" s="34" t="s">
        <v>41901</v>
      </c>
      <c r="CG38042"/>
      <c r="CI38042" s="378">
        <v>62310</v>
      </c>
    </row>
    <row r="38043" spans="82:87">
      <c r="CD38043" s="34" t="s">
        <v>41902</v>
      </c>
      <c r="CG38043"/>
      <c r="CI38043" s="378">
        <v>62310</v>
      </c>
    </row>
    <row r="38044" spans="82:87">
      <c r="CD38044" s="34" t="s">
        <v>41903</v>
      </c>
      <c r="CG38044"/>
      <c r="CI38044" s="378">
        <v>62310</v>
      </c>
    </row>
    <row r="38045" spans="82:87">
      <c r="CD38045" s="34" t="s">
        <v>41904</v>
      </c>
      <c r="CG38045"/>
      <c r="CI38045" s="378">
        <v>62310</v>
      </c>
    </row>
    <row r="38046" spans="82:87">
      <c r="CD38046" s="34" t="s">
        <v>41905</v>
      </c>
      <c r="CG38046"/>
      <c r="CI38046" s="378">
        <v>62310</v>
      </c>
    </row>
    <row r="38047" spans="82:87">
      <c r="CD38047" s="34" t="s">
        <v>41906</v>
      </c>
      <c r="CG38047"/>
      <c r="CI38047" s="378">
        <v>62310</v>
      </c>
    </row>
    <row r="38048" spans="82:87">
      <c r="CD38048" s="34" t="s">
        <v>41907</v>
      </c>
      <c r="CG38048"/>
      <c r="CI38048" s="378">
        <v>62310</v>
      </c>
    </row>
    <row r="38049" spans="82:87">
      <c r="CD38049" s="34" t="s">
        <v>41908</v>
      </c>
      <c r="CG38049"/>
      <c r="CI38049" s="378">
        <v>62310</v>
      </c>
    </row>
    <row r="38050" spans="82:87">
      <c r="CD38050" s="34" t="s">
        <v>41909</v>
      </c>
      <c r="CG38050"/>
      <c r="CI38050" s="378">
        <v>62310</v>
      </c>
    </row>
    <row r="38051" spans="82:87">
      <c r="CD38051" s="34" t="s">
        <v>791</v>
      </c>
      <c r="CG38051"/>
      <c r="CI38051" s="378">
        <v>62310</v>
      </c>
    </row>
    <row r="38052" spans="82:87">
      <c r="CD38052" s="34" t="s">
        <v>41910</v>
      </c>
      <c r="CG38052"/>
      <c r="CI38052" s="378">
        <v>62310</v>
      </c>
    </row>
    <row r="38053" spans="82:87">
      <c r="CD38053" s="34" t="s">
        <v>41911</v>
      </c>
      <c r="CG38053"/>
      <c r="CI38053" s="378">
        <v>62310</v>
      </c>
    </row>
    <row r="38054" spans="82:87">
      <c r="CD38054" s="34" t="s">
        <v>41912</v>
      </c>
      <c r="CG38054"/>
      <c r="CI38054" s="378">
        <v>62311</v>
      </c>
    </row>
    <row r="38055" spans="82:87">
      <c r="CD38055" s="34" t="s">
        <v>41913</v>
      </c>
      <c r="CG38055"/>
      <c r="CI38055" s="378">
        <v>62312</v>
      </c>
    </row>
    <row r="38056" spans="82:87">
      <c r="CD38056" s="34" t="s">
        <v>41914</v>
      </c>
      <c r="CG38056"/>
      <c r="CI38056" s="378">
        <v>62313</v>
      </c>
    </row>
    <row r="38057" spans="82:87">
      <c r="CD38057" s="34" t="s">
        <v>41915</v>
      </c>
      <c r="CG38057"/>
      <c r="CI38057" s="378">
        <v>62314</v>
      </c>
    </row>
    <row r="38058" spans="82:87">
      <c r="CD38058" s="34" t="s">
        <v>41916</v>
      </c>
      <c r="CG38058"/>
      <c r="CI38058" s="378">
        <v>62315</v>
      </c>
    </row>
    <row r="38059" spans="82:87">
      <c r="CD38059" s="34" t="s">
        <v>41917</v>
      </c>
      <c r="CG38059"/>
      <c r="CI38059" s="378">
        <v>62316</v>
      </c>
    </row>
    <row r="38060" spans="82:87">
      <c r="CD38060" s="34" t="s">
        <v>41918</v>
      </c>
      <c r="CG38060"/>
      <c r="CI38060" s="378">
        <v>62317</v>
      </c>
    </row>
    <row r="38061" spans="82:87">
      <c r="CD38061" s="34" t="s">
        <v>41919</v>
      </c>
      <c r="CG38061"/>
      <c r="CI38061" s="378">
        <v>62318</v>
      </c>
    </row>
    <row r="38062" spans="82:87">
      <c r="CD38062" s="34" t="s">
        <v>41920</v>
      </c>
      <c r="CG38062"/>
      <c r="CI38062" s="378">
        <v>62319</v>
      </c>
    </row>
    <row r="38063" spans="82:87">
      <c r="CD38063" s="34" t="s">
        <v>41921</v>
      </c>
      <c r="CG38063"/>
      <c r="CI38063" s="378">
        <v>62320</v>
      </c>
    </row>
    <row r="38064" spans="82:87">
      <c r="CD38064" s="34" t="s">
        <v>41922</v>
      </c>
      <c r="CG38064"/>
      <c r="CI38064" s="378">
        <v>62320</v>
      </c>
    </row>
    <row r="38065" spans="82:87">
      <c r="CD38065" s="34" t="s">
        <v>41923</v>
      </c>
      <c r="CG38065"/>
      <c r="CI38065" s="378">
        <v>62320</v>
      </c>
    </row>
    <row r="38066" spans="82:87">
      <c r="CD38066" s="34" t="s">
        <v>41924</v>
      </c>
      <c r="CG38066"/>
      <c r="CI38066" s="378">
        <v>62320</v>
      </c>
    </row>
    <row r="38067" spans="82:87">
      <c r="CD38067" s="34" t="s">
        <v>41925</v>
      </c>
      <c r="CG38067"/>
      <c r="CI38067" s="378">
        <v>62321</v>
      </c>
    </row>
    <row r="38068" spans="82:87">
      <c r="CD38068" s="34" t="s">
        <v>41926</v>
      </c>
      <c r="CG38068"/>
      <c r="CI38068" s="378">
        <v>62322</v>
      </c>
    </row>
    <row r="38069" spans="82:87">
      <c r="CD38069" s="34" t="s">
        <v>41927</v>
      </c>
      <c r="CG38069"/>
      <c r="CI38069" s="378">
        <v>62323</v>
      </c>
    </row>
    <row r="38070" spans="82:87">
      <c r="CD38070" s="34" t="s">
        <v>41928</v>
      </c>
      <c r="CG38070"/>
      <c r="CI38070" s="378">
        <v>62324</v>
      </c>
    </row>
    <row r="38071" spans="82:87">
      <c r="CD38071" s="34" t="s">
        <v>41929</v>
      </c>
      <c r="CG38071"/>
      <c r="CI38071" s="378">
        <v>62325</v>
      </c>
    </row>
    <row r="38072" spans="82:87">
      <c r="CD38072" s="34" t="s">
        <v>41930</v>
      </c>
      <c r="CG38072"/>
      <c r="CI38072" s="378">
        <v>62326</v>
      </c>
    </row>
    <row r="38073" spans="82:87">
      <c r="CD38073" s="34" t="s">
        <v>41931</v>
      </c>
      <c r="CG38073"/>
      <c r="CI38073" s="378">
        <v>62327</v>
      </c>
    </row>
    <row r="38074" spans="82:87">
      <c r="CD38074" s="34" t="s">
        <v>41932</v>
      </c>
      <c r="CG38074"/>
      <c r="CI38074" s="378">
        <v>62328</v>
      </c>
    </row>
    <row r="38075" spans="82:87">
      <c r="CD38075" s="34" t="s">
        <v>41933</v>
      </c>
      <c r="CG38075"/>
      <c r="CI38075" s="378">
        <v>62329</v>
      </c>
    </row>
    <row r="38076" spans="82:87">
      <c r="CD38076" s="34" t="s">
        <v>41934</v>
      </c>
      <c r="CG38076"/>
      <c r="CI38076" s="378">
        <v>62330</v>
      </c>
    </row>
    <row r="38077" spans="82:87">
      <c r="CD38077" s="34" t="s">
        <v>41935</v>
      </c>
      <c r="CG38077"/>
      <c r="CI38077" s="378">
        <v>62330</v>
      </c>
    </row>
    <row r="38078" spans="82:87">
      <c r="CD38078" s="34" t="s">
        <v>41936</v>
      </c>
      <c r="CG38078"/>
      <c r="CI38078" s="378">
        <v>62331</v>
      </c>
    </row>
    <row r="38079" spans="82:87">
      <c r="CD38079" s="34" t="s">
        <v>41937</v>
      </c>
      <c r="CG38079"/>
      <c r="CI38079" s="378">
        <v>62332</v>
      </c>
    </row>
    <row r="38080" spans="82:87">
      <c r="CD38080" s="34" t="s">
        <v>41938</v>
      </c>
      <c r="CG38080"/>
      <c r="CI38080" s="378">
        <v>62333</v>
      </c>
    </row>
    <row r="38081" spans="82:87">
      <c r="CD38081" s="34" t="s">
        <v>41939</v>
      </c>
      <c r="CG38081"/>
      <c r="CI38081" s="378">
        <v>62334</v>
      </c>
    </row>
    <row r="38082" spans="82:87">
      <c r="CD38082" s="34" t="s">
        <v>41940</v>
      </c>
      <c r="CG38082"/>
      <c r="CI38082" s="378">
        <v>62335</v>
      </c>
    </row>
    <row r="38083" spans="82:87">
      <c r="CD38083" s="34" t="s">
        <v>41941</v>
      </c>
      <c r="CG38083"/>
      <c r="CI38083" s="378">
        <v>62336</v>
      </c>
    </row>
    <row r="38084" spans="82:87">
      <c r="CD38084" s="34" t="s">
        <v>41942</v>
      </c>
      <c r="CG38084"/>
      <c r="CI38084" s="378">
        <v>62337</v>
      </c>
    </row>
    <row r="38085" spans="82:87">
      <c r="CD38085" s="34" t="s">
        <v>41943</v>
      </c>
      <c r="CG38085"/>
      <c r="CI38085" s="378">
        <v>62338</v>
      </c>
    </row>
    <row r="38086" spans="82:87">
      <c r="CD38086" s="34" t="s">
        <v>41944</v>
      </c>
      <c r="CG38086"/>
      <c r="CI38086" s="378">
        <v>62339</v>
      </c>
    </row>
    <row r="38087" spans="82:87">
      <c r="CD38087" s="34" t="s">
        <v>41945</v>
      </c>
      <c r="CG38087"/>
      <c r="CI38087" s="378">
        <v>62340</v>
      </c>
    </row>
    <row r="38088" spans="82:87">
      <c r="CD38088" s="34" t="s">
        <v>41946</v>
      </c>
      <c r="CG38088"/>
      <c r="CI38088" s="378">
        <v>62340</v>
      </c>
    </row>
    <row r="38089" spans="82:87">
      <c r="CD38089" s="34" t="s">
        <v>41947</v>
      </c>
      <c r="CG38089"/>
      <c r="CI38089" s="378">
        <v>62340</v>
      </c>
    </row>
    <row r="38090" spans="82:87">
      <c r="CD38090" s="34" t="s">
        <v>41948</v>
      </c>
      <c r="CG38090"/>
      <c r="CI38090" s="378">
        <v>62340</v>
      </c>
    </row>
    <row r="38091" spans="82:87">
      <c r="CD38091" s="34" t="s">
        <v>41949</v>
      </c>
      <c r="CG38091"/>
      <c r="CI38091" s="378">
        <v>62340</v>
      </c>
    </row>
    <row r="38092" spans="82:87">
      <c r="CD38092" s="34" t="s">
        <v>41950</v>
      </c>
      <c r="CG38092"/>
      <c r="CI38092" s="378">
        <v>62340</v>
      </c>
    </row>
    <row r="38093" spans="82:87">
      <c r="CD38093" s="34" t="s">
        <v>41951</v>
      </c>
      <c r="CG38093"/>
      <c r="CI38093" s="378">
        <v>62340</v>
      </c>
    </row>
    <row r="38094" spans="82:87">
      <c r="CD38094" s="34" t="s">
        <v>41952</v>
      </c>
      <c r="CG38094"/>
      <c r="CI38094" s="378">
        <v>62350</v>
      </c>
    </row>
    <row r="38095" spans="82:87">
      <c r="CD38095" s="34" t="s">
        <v>41953</v>
      </c>
      <c r="CG38095"/>
      <c r="CI38095" s="378">
        <v>62350</v>
      </c>
    </row>
    <row r="38096" spans="82:87">
      <c r="CD38096" s="34" t="s">
        <v>41954</v>
      </c>
      <c r="CG38096"/>
      <c r="CI38096" s="378">
        <v>62350</v>
      </c>
    </row>
    <row r="38097" spans="82:87">
      <c r="CD38097" s="34" t="s">
        <v>41955</v>
      </c>
      <c r="CG38097"/>
      <c r="CI38097" s="378">
        <v>62350</v>
      </c>
    </row>
    <row r="38098" spans="82:87">
      <c r="CD38098" s="34" t="s">
        <v>41956</v>
      </c>
      <c r="CG38098"/>
      <c r="CI38098" s="378">
        <v>62350</v>
      </c>
    </row>
    <row r="38099" spans="82:87">
      <c r="CD38099" s="34" t="s">
        <v>41957</v>
      </c>
      <c r="CG38099"/>
      <c r="CI38099" s="378">
        <v>62350</v>
      </c>
    </row>
    <row r="38100" spans="82:87">
      <c r="CD38100" s="34" t="s">
        <v>41958</v>
      </c>
      <c r="CG38100"/>
      <c r="CI38100" s="378">
        <v>62350</v>
      </c>
    </row>
    <row r="38101" spans="82:87">
      <c r="CD38101" s="34" t="s">
        <v>41959</v>
      </c>
      <c r="CG38101"/>
      <c r="CI38101" s="378">
        <v>62360</v>
      </c>
    </row>
    <row r="38102" spans="82:87">
      <c r="CD38102" s="34" t="s">
        <v>41960</v>
      </c>
      <c r="CG38102"/>
      <c r="CI38102" s="378">
        <v>62360</v>
      </c>
    </row>
    <row r="38103" spans="82:87">
      <c r="CD38103" s="34" t="s">
        <v>41961</v>
      </c>
      <c r="CG38103"/>
      <c r="CI38103" s="378">
        <v>62360</v>
      </c>
    </row>
    <row r="38104" spans="82:87">
      <c r="CD38104" s="34" t="s">
        <v>41962</v>
      </c>
      <c r="CG38104"/>
      <c r="CI38104" s="378">
        <v>62360</v>
      </c>
    </row>
    <row r="38105" spans="82:87">
      <c r="CD38105" s="34" t="s">
        <v>41963</v>
      </c>
      <c r="CG38105"/>
      <c r="CI38105" s="378">
        <v>62360</v>
      </c>
    </row>
    <row r="38106" spans="82:87">
      <c r="CD38106" s="34" t="s">
        <v>41964</v>
      </c>
      <c r="CG38106"/>
      <c r="CI38106" s="378">
        <v>62360</v>
      </c>
    </row>
    <row r="38107" spans="82:87">
      <c r="CD38107" s="34" t="s">
        <v>41965</v>
      </c>
      <c r="CG38107"/>
      <c r="CI38107" s="378">
        <v>62360</v>
      </c>
    </row>
    <row r="38108" spans="82:87">
      <c r="CD38108" s="34" t="s">
        <v>41966</v>
      </c>
      <c r="CG38108"/>
      <c r="CI38108" s="378">
        <v>62360</v>
      </c>
    </row>
    <row r="38109" spans="82:87">
      <c r="CD38109" s="34" t="s">
        <v>41967</v>
      </c>
      <c r="CG38109"/>
      <c r="CI38109" s="378">
        <v>62360</v>
      </c>
    </row>
    <row r="38110" spans="82:87">
      <c r="CD38110" s="34" t="s">
        <v>41968</v>
      </c>
      <c r="CG38110"/>
      <c r="CI38110" s="378">
        <v>62360</v>
      </c>
    </row>
    <row r="38111" spans="82:87">
      <c r="CD38111" s="34" t="s">
        <v>41969</v>
      </c>
      <c r="CG38111"/>
      <c r="CI38111" s="378">
        <v>62360</v>
      </c>
    </row>
    <row r="38112" spans="82:87">
      <c r="CD38112" s="34" t="s">
        <v>41970</v>
      </c>
      <c r="CG38112"/>
      <c r="CI38112" s="378">
        <v>62361</v>
      </c>
    </row>
    <row r="38113" spans="82:87">
      <c r="CD38113" s="34" t="s">
        <v>41971</v>
      </c>
      <c r="CG38113"/>
      <c r="CI38113" s="378">
        <v>62370</v>
      </c>
    </row>
    <row r="38114" spans="82:87">
      <c r="CD38114" s="34" t="s">
        <v>41972</v>
      </c>
      <c r="CG38114"/>
      <c r="CI38114" s="378">
        <v>62370</v>
      </c>
    </row>
    <row r="38115" spans="82:87">
      <c r="CD38115" s="34" t="s">
        <v>41973</v>
      </c>
      <c r="CG38115"/>
      <c r="CI38115" s="378">
        <v>62370</v>
      </c>
    </row>
    <row r="38116" spans="82:87">
      <c r="CD38116" s="34" t="s">
        <v>41974</v>
      </c>
      <c r="CG38116"/>
      <c r="CI38116" s="378">
        <v>62370</v>
      </c>
    </row>
    <row r="38117" spans="82:87">
      <c r="CD38117" s="34" t="s">
        <v>41975</v>
      </c>
      <c r="CG38117"/>
      <c r="CI38117" s="378">
        <v>62370</v>
      </c>
    </row>
    <row r="38118" spans="82:87">
      <c r="CD38118" s="34" t="s">
        <v>41976</v>
      </c>
      <c r="CG38118"/>
      <c r="CI38118" s="378">
        <v>62370</v>
      </c>
    </row>
    <row r="38119" spans="82:87">
      <c r="CD38119" s="34" t="s">
        <v>41977</v>
      </c>
      <c r="CG38119"/>
      <c r="CI38119" s="378">
        <v>62370</v>
      </c>
    </row>
    <row r="38120" spans="82:87">
      <c r="CD38120" s="34" t="s">
        <v>41978</v>
      </c>
      <c r="CG38120"/>
      <c r="CI38120" s="378">
        <v>62370</v>
      </c>
    </row>
    <row r="38121" spans="82:87">
      <c r="CD38121" s="34" t="s">
        <v>41979</v>
      </c>
      <c r="CG38121"/>
      <c r="CI38121" s="378">
        <v>62370</v>
      </c>
    </row>
    <row r="38122" spans="82:87">
      <c r="CD38122" s="34" t="s">
        <v>41980</v>
      </c>
      <c r="CG38122"/>
      <c r="CI38122" s="378">
        <v>62370</v>
      </c>
    </row>
    <row r="38123" spans="82:87">
      <c r="CD38123" s="34" t="s">
        <v>41981</v>
      </c>
      <c r="CG38123"/>
      <c r="CI38123" s="378">
        <v>62380</v>
      </c>
    </row>
    <row r="38124" spans="82:87">
      <c r="CD38124" s="34" t="s">
        <v>41982</v>
      </c>
      <c r="CG38124"/>
      <c r="CI38124" s="378">
        <v>62380</v>
      </c>
    </row>
    <row r="38125" spans="82:87">
      <c r="CD38125" s="34" t="s">
        <v>41983</v>
      </c>
      <c r="CG38125"/>
      <c r="CI38125" s="378">
        <v>62380</v>
      </c>
    </row>
    <row r="38126" spans="82:87">
      <c r="CD38126" s="34" t="s">
        <v>41984</v>
      </c>
      <c r="CG38126"/>
      <c r="CI38126" s="378">
        <v>62380</v>
      </c>
    </row>
    <row r="38127" spans="82:87">
      <c r="CD38127" s="34" t="s">
        <v>41985</v>
      </c>
      <c r="CG38127"/>
      <c r="CI38127" s="378">
        <v>62380</v>
      </c>
    </row>
    <row r="38128" spans="82:87">
      <c r="CD38128" s="34" t="s">
        <v>41986</v>
      </c>
      <c r="CG38128"/>
      <c r="CI38128" s="378">
        <v>62380</v>
      </c>
    </row>
    <row r="38129" spans="82:87">
      <c r="CD38129" s="34" t="s">
        <v>41987</v>
      </c>
      <c r="CG38129"/>
      <c r="CI38129" s="378">
        <v>62380</v>
      </c>
    </row>
    <row r="38130" spans="82:87">
      <c r="CD38130" s="34" t="s">
        <v>41988</v>
      </c>
      <c r="CG38130"/>
      <c r="CI38130" s="378">
        <v>62380</v>
      </c>
    </row>
    <row r="38131" spans="82:87">
      <c r="CD38131" s="34" t="s">
        <v>41989</v>
      </c>
      <c r="CG38131"/>
      <c r="CI38131" s="378">
        <v>62380</v>
      </c>
    </row>
    <row r="38132" spans="82:87">
      <c r="CD38132" s="34" t="s">
        <v>41990</v>
      </c>
      <c r="CG38132"/>
      <c r="CI38132" s="378">
        <v>62380</v>
      </c>
    </row>
    <row r="38133" spans="82:87">
      <c r="CD38133" s="34" t="s">
        <v>41991</v>
      </c>
      <c r="CG38133"/>
      <c r="CI38133" s="378">
        <v>62380</v>
      </c>
    </row>
    <row r="38134" spans="82:87">
      <c r="CD38134" s="34" t="s">
        <v>41992</v>
      </c>
      <c r="CG38134"/>
      <c r="CI38134" s="378">
        <v>62380</v>
      </c>
    </row>
    <row r="38135" spans="82:87">
      <c r="CD38135" s="34" t="s">
        <v>41993</v>
      </c>
      <c r="CG38135"/>
      <c r="CI38135" s="378">
        <v>62380</v>
      </c>
    </row>
    <row r="38136" spans="82:87">
      <c r="CD38136" s="34" t="s">
        <v>41994</v>
      </c>
      <c r="CG38136"/>
      <c r="CI38136" s="378">
        <v>62380</v>
      </c>
    </row>
    <row r="38137" spans="82:87">
      <c r="CD38137" s="34" t="s">
        <v>41995</v>
      </c>
      <c r="CG38137"/>
      <c r="CI38137" s="378">
        <v>62380</v>
      </c>
    </row>
    <row r="38138" spans="82:87">
      <c r="CD38138" s="34" t="s">
        <v>41996</v>
      </c>
      <c r="CG38138"/>
      <c r="CI38138" s="378">
        <v>62380</v>
      </c>
    </row>
    <row r="38139" spans="82:87">
      <c r="CD38139" s="34" t="s">
        <v>41997</v>
      </c>
      <c r="CG38139"/>
      <c r="CI38139" s="378">
        <v>62380</v>
      </c>
    </row>
    <row r="38140" spans="82:87">
      <c r="CD38140" s="34" t="s">
        <v>41998</v>
      </c>
      <c r="CG38140"/>
      <c r="CI38140" s="378">
        <v>62380</v>
      </c>
    </row>
    <row r="38141" spans="82:87">
      <c r="CD38141" s="34" t="s">
        <v>41999</v>
      </c>
      <c r="CG38141"/>
      <c r="CI38141" s="378">
        <v>62380</v>
      </c>
    </row>
    <row r="38142" spans="82:87">
      <c r="CD38142" s="34" t="s">
        <v>42000</v>
      </c>
      <c r="CG38142"/>
      <c r="CI38142" s="378">
        <v>62380</v>
      </c>
    </row>
    <row r="38143" spans="82:87">
      <c r="CD38143" s="34" t="s">
        <v>42001</v>
      </c>
      <c r="CG38143"/>
      <c r="CI38143" s="378">
        <v>62380</v>
      </c>
    </row>
    <row r="38144" spans="82:87">
      <c r="CD38144" s="34" t="s">
        <v>42002</v>
      </c>
      <c r="CG38144"/>
      <c r="CI38144" s="378">
        <v>62390</v>
      </c>
    </row>
    <row r="38145" spans="82:87">
      <c r="CD38145" s="34" t="s">
        <v>42003</v>
      </c>
      <c r="CG38145"/>
      <c r="CI38145" s="378">
        <v>62390</v>
      </c>
    </row>
    <row r="38146" spans="82:87">
      <c r="CD38146" s="34" t="s">
        <v>42004</v>
      </c>
      <c r="CG38146"/>
      <c r="CI38146" s="378">
        <v>62390</v>
      </c>
    </row>
    <row r="38147" spans="82:87">
      <c r="CD38147" s="34" t="s">
        <v>42005</v>
      </c>
      <c r="CG38147"/>
      <c r="CI38147" s="378">
        <v>62390</v>
      </c>
    </row>
    <row r="38148" spans="82:87">
      <c r="CD38148" s="34" t="s">
        <v>42006</v>
      </c>
      <c r="CG38148"/>
      <c r="CI38148" s="378">
        <v>62390</v>
      </c>
    </row>
    <row r="38149" spans="82:87">
      <c r="CD38149" s="34" t="s">
        <v>42007</v>
      </c>
      <c r="CG38149"/>
      <c r="CI38149" s="378">
        <v>62390</v>
      </c>
    </row>
    <row r="38150" spans="82:87">
      <c r="CD38150" s="34" t="s">
        <v>42008</v>
      </c>
      <c r="CG38150"/>
      <c r="CI38150" s="378">
        <v>62390</v>
      </c>
    </row>
    <row r="38151" spans="82:87">
      <c r="CD38151" s="34" t="s">
        <v>42009</v>
      </c>
      <c r="CG38151"/>
      <c r="CI38151" s="378">
        <v>62390</v>
      </c>
    </row>
    <row r="38152" spans="82:87">
      <c r="CD38152" s="34" t="s">
        <v>42010</v>
      </c>
      <c r="CG38152"/>
      <c r="CI38152" s="378">
        <v>62390</v>
      </c>
    </row>
    <row r="38153" spans="82:87">
      <c r="CD38153" s="34" t="s">
        <v>42011</v>
      </c>
      <c r="CG38153"/>
      <c r="CI38153" s="378">
        <v>62390</v>
      </c>
    </row>
    <row r="38154" spans="82:87">
      <c r="CD38154" s="34" t="s">
        <v>42012</v>
      </c>
      <c r="CG38154"/>
      <c r="CI38154" s="378">
        <v>62390</v>
      </c>
    </row>
    <row r="38155" spans="82:87">
      <c r="CD38155" s="34" t="s">
        <v>42013</v>
      </c>
      <c r="CG38155"/>
      <c r="CI38155" s="378">
        <v>62390</v>
      </c>
    </row>
    <row r="38156" spans="82:87">
      <c r="CD38156" s="34" t="s">
        <v>42014</v>
      </c>
      <c r="CG38156"/>
      <c r="CI38156" s="378">
        <v>62390</v>
      </c>
    </row>
    <row r="38157" spans="82:87">
      <c r="CD38157" s="34" t="s">
        <v>42015</v>
      </c>
      <c r="CG38157"/>
      <c r="CI38157" s="378">
        <v>62390</v>
      </c>
    </row>
    <row r="38158" spans="82:87">
      <c r="CD38158" s="34" t="s">
        <v>42016</v>
      </c>
      <c r="CG38158"/>
      <c r="CI38158" s="378">
        <v>62390</v>
      </c>
    </row>
    <row r="38159" spans="82:87">
      <c r="CD38159" s="34" t="s">
        <v>42017</v>
      </c>
      <c r="CG38159"/>
      <c r="CI38159" s="378">
        <v>62390</v>
      </c>
    </row>
    <row r="38160" spans="82:87">
      <c r="CD38160" s="34" t="s">
        <v>42018</v>
      </c>
      <c r="CG38160"/>
      <c r="CI38160" s="378">
        <v>62400</v>
      </c>
    </row>
    <row r="38161" spans="82:87">
      <c r="CD38161" s="34" t="s">
        <v>42019</v>
      </c>
      <c r="CG38161"/>
      <c r="CI38161" s="378">
        <v>62400</v>
      </c>
    </row>
    <row r="38162" spans="82:87">
      <c r="CD38162" s="34" t="s">
        <v>42020</v>
      </c>
      <c r="CG38162"/>
      <c r="CI38162" s="378">
        <v>62400</v>
      </c>
    </row>
    <row r="38163" spans="82:87">
      <c r="CD38163" s="34" t="s">
        <v>42021</v>
      </c>
      <c r="CG38163"/>
      <c r="CI38163" s="378">
        <v>62401</v>
      </c>
    </row>
    <row r="38164" spans="82:87">
      <c r="CD38164" s="34" t="s">
        <v>42022</v>
      </c>
      <c r="CG38164"/>
      <c r="CI38164" s="378">
        <v>62402</v>
      </c>
    </row>
    <row r="38165" spans="82:87">
      <c r="CD38165" s="34" t="s">
        <v>42023</v>
      </c>
      <c r="CG38165"/>
      <c r="CI38165" s="378">
        <v>62403</v>
      </c>
    </row>
    <row r="38166" spans="82:87">
      <c r="CD38166" s="34" t="s">
        <v>42024</v>
      </c>
      <c r="CG38166"/>
      <c r="CI38166" s="378">
        <v>62404</v>
      </c>
    </row>
    <row r="38167" spans="82:87">
      <c r="CD38167" s="34" t="s">
        <v>42025</v>
      </c>
      <c r="CG38167"/>
      <c r="CI38167" s="378">
        <v>62405</v>
      </c>
    </row>
    <row r="38168" spans="82:87">
      <c r="CD38168" s="34" t="s">
        <v>42026</v>
      </c>
      <c r="CG38168"/>
      <c r="CI38168" s="378">
        <v>62406</v>
      </c>
    </row>
    <row r="38169" spans="82:87">
      <c r="CD38169" s="34" t="s">
        <v>42027</v>
      </c>
      <c r="CG38169"/>
      <c r="CI38169" s="378">
        <v>62407</v>
      </c>
    </row>
    <row r="38170" spans="82:87">
      <c r="CD38170" s="34" t="s">
        <v>42028</v>
      </c>
      <c r="CG38170"/>
      <c r="CI38170" s="378">
        <v>62408</v>
      </c>
    </row>
    <row r="38171" spans="82:87">
      <c r="CD38171" s="34" t="s">
        <v>42029</v>
      </c>
      <c r="CG38171"/>
      <c r="CI38171" s="378">
        <v>62409</v>
      </c>
    </row>
    <row r="38172" spans="82:87">
      <c r="CD38172" s="34" t="s">
        <v>42030</v>
      </c>
      <c r="CG38172"/>
      <c r="CI38172" s="378">
        <v>62410</v>
      </c>
    </row>
    <row r="38173" spans="82:87">
      <c r="CD38173" s="34" t="s">
        <v>42031</v>
      </c>
      <c r="CG38173"/>
      <c r="CI38173" s="378">
        <v>62410</v>
      </c>
    </row>
    <row r="38174" spans="82:87">
      <c r="CD38174" s="34" t="s">
        <v>42032</v>
      </c>
      <c r="CG38174"/>
      <c r="CI38174" s="378">
        <v>62410</v>
      </c>
    </row>
    <row r="38175" spans="82:87">
      <c r="CD38175" s="34" t="s">
        <v>42033</v>
      </c>
      <c r="CG38175"/>
      <c r="CI38175" s="378">
        <v>62410</v>
      </c>
    </row>
    <row r="38176" spans="82:87">
      <c r="CD38176" s="34" t="s">
        <v>42034</v>
      </c>
      <c r="CG38176"/>
      <c r="CI38176" s="378">
        <v>62411</v>
      </c>
    </row>
    <row r="38177" spans="82:87">
      <c r="CD38177" s="34" t="s">
        <v>42035</v>
      </c>
      <c r="CG38177"/>
      <c r="CI38177" s="378">
        <v>62412</v>
      </c>
    </row>
    <row r="38178" spans="82:87">
      <c r="CD38178" s="34" t="s">
        <v>42036</v>
      </c>
      <c r="CG38178"/>
      <c r="CI38178" s="378">
        <v>62413</v>
      </c>
    </row>
    <row r="38179" spans="82:87">
      <c r="CD38179" s="34" t="s">
        <v>42037</v>
      </c>
      <c r="CG38179"/>
      <c r="CI38179" s="378">
        <v>62414</v>
      </c>
    </row>
    <row r="38180" spans="82:87">
      <c r="CD38180" s="34" t="s">
        <v>42038</v>
      </c>
      <c r="CG38180"/>
      <c r="CI38180" s="378">
        <v>62415</v>
      </c>
    </row>
    <row r="38181" spans="82:87">
      <c r="CD38181" s="34" t="s">
        <v>42039</v>
      </c>
      <c r="CG38181"/>
      <c r="CI38181" s="378">
        <v>62416</v>
      </c>
    </row>
    <row r="38182" spans="82:87">
      <c r="CD38182" s="34" t="s">
        <v>42040</v>
      </c>
      <c r="CG38182"/>
      <c r="CI38182" s="378">
        <v>62417</v>
      </c>
    </row>
    <row r="38183" spans="82:87">
      <c r="CD38183" s="34" t="s">
        <v>42041</v>
      </c>
      <c r="CG38183"/>
      <c r="CI38183" s="378">
        <v>62418</v>
      </c>
    </row>
    <row r="38184" spans="82:87">
      <c r="CD38184" s="34" t="s">
        <v>42042</v>
      </c>
      <c r="CG38184"/>
      <c r="CI38184" s="378">
        <v>62419</v>
      </c>
    </row>
    <row r="38185" spans="82:87">
      <c r="CD38185" s="34" t="s">
        <v>42043</v>
      </c>
      <c r="CG38185"/>
      <c r="CI38185" s="378">
        <v>62420</v>
      </c>
    </row>
    <row r="38186" spans="82:87">
      <c r="CD38186" s="34" t="s">
        <v>42044</v>
      </c>
      <c r="CG38186"/>
      <c r="CI38186" s="378">
        <v>62430</v>
      </c>
    </row>
    <row r="38187" spans="82:87">
      <c r="CD38187" s="34" t="s">
        <v>42045</v>
      </c>
      <c r="CG38187"/>
      <c r="CI38187" s="378">
        <v>62440</v>
      </c>
    </row>
    <row r="38188" spans="82:87">
      <c r="CD38188" s="34" t="s">
        <v>42046</v>
      </c>
      <c r="CG38188"/>
      <c r="CI38188" s="378">
        <v>62450</v>
      </c>
    </row>
    <row r="38189" spans="82:87">
      <c r="CD38189" s="34" t="s">
        <v>42047</v>
      </c>
      <c r="CG38189"/>
      <c r="CI38189" s="378">
        <v>62450</v>
      </c>
    </row>
    <row r="38190" spans="82:87">
      <c r="CD38190" s="34" t="s">
        <v>42048</v>
      </c>
      <c r="CG38190"/>
      <c r="CI38190" s="378">
        <v>62450</v>
      </c>
    </row>
    <row r="38191" spans="82:87">
      <c r="CD38191" s="34" t="s">
        <v>42049</v>
      </c>
      <c r="CG38191"/>
      <c r="CI38191" s="378">
        <v>62450</v>
      </c>
    </row>
    <row r="38192" spans="82:87">
      <c r="CD38192" s="34" t="s">
        <v>42050</v>
      </c>
      <c r="CG38192"/>
      <c r="CI38192" s="378">
        <v>62450</v>
      </c>
    </row>
    <row r="38193" spans="82:87">
      <c r="CD38193" s="34" t="s">
        <v>42051</v>
      </c>
      <c r="CG38193"/>
      <c r="CI38193" s="378">
        <v>62450</v>
      </c>
    </row>
    <row r="38194" spans="82:87">
      <c r="CD38194" s="34" t="s">
        <v>42052</v>
      </c>
      <c r="CG38194"/>
      <c r="CI38194" s="378">
        <v>62450</v>
      </c>
    </row>
    <row r="38195" spans="82:87">
      <c r="CD38195" s="34" t="s">
        <v>42053</v>
      </c>
      <c r="CG38195"/>
      <c r="CI38195" s="378">
        <v>62450</v>
      </c>
    </row>
    <row r="38196" spans="82:87">
      <c r="CD38196" s="34" t="s">
        <v>42054</v>
      </c>
      <c r="CG38196"/>
      <c r="CI38196" s="378">
        <v>62450</v>
      </c>
    </row>
    <row r="38197" spans="82:87">
      <c r="CD38197" s="34" t="s">
        <v>42055</v>
      </c>
      <c r="CG38197"/>
      <c r="CI38197" s="378">
        <v>62450</v>
      </c>
    </row>
    <row r="38198" spans="82:87">
      <c r="CD38198" s="34" t="s">
        <v>42056</v>
      </c>
      <c r="CG38198"/>
      <c r="CI38198" s="378">
        <v>62450</v>
      </c>
    </row>
    <row r="38199" spans="82:87">
      <c r="CD38199" s="34" t="s">
        <v>42057</v>
      </c>
      <c r="CG38199"/>
      <c r="CI38199" s="378">
        <v>62450</v>
      </c>
    </row>
    <row r="38200" spans="82:87">
      <c r="CD38200" s="34" t="s">
        <v>42058</v>
      </c>
      <c r="CG38200"/>
      <c r="CI38200" s="378">
        <v>62450</v>
      </c>
    </row>
    <row r="38201" spans="82:87">
      <c r="CD38201" s="34" t="s">
        <v>42059</v>
      </c>
      <c r="CG38201"/>
      <c r="CI38201" s="378">
        <v>62450</v>
      </c>
    </row>
    <row r="38202" spans="82:87">
      <c r="CD38202" s="34" t="s">
        <v>42060</v>
      </c>
      <c r="CG38202"/>
      <c r="CI38202" s="378">
        <v>62450</v>
      </c>
    </row>
    <row r="38203" spans="82:87">
      <c r="CD38203" s="34" t="s">
        <v>42061</v>
      </c>
      <c r="CG38203"/>
      <c r="CI38203" s="378">
        <v>62450</v>
      </c>
    </row>
    <row r="38204" spans="82:87">
      <c r="CD38204" s="34" t="s">
        <v>42062</v>
      </c>
      <c r="CG38204"/>
      <c r="CI38204" s="378">
        <v>62450</v>
      </c>
    </row>
    <row r="38205" spans="82:87">
      <c r="CD38205" s="34" t="s">
        <v>42063</v>
      </c>
      <c r="CG38205"/>
      <c r="CI38205" s="378">
        <v>62450</v>
      </c>
    </row>
    <row r="38206" spans="82:87">
      <c r="CD38206" s="34" t="s">
        <v>42064</v>
      </c>
      <c r="CG38206"/>
      <c r="CI38206" s="378">
        <v>62451</v>
      </c>
    </row>
    <row r="38207" spans="82:87">
      <c r="CD38207" s="34" t="s">
        <v>42065</v>
      </c>
      <c r="CG38207"/>
      <c r="CI38207" s="378">
        <v>62452</v>
      </c>
    </row>
    <row r="38208" spans="82:87">
      <c r="CD38208" s="34" t="s">
        <v>42066</v>
      </c>
      <c r="CG38208"/>
      <c r="CI38208" s="378">
        <v>62453</v>
      </c>
    </row>
    <row r="38209" spans="82:87">
      <c r="CD38209" s="34" t="s">
        <v>42067</v>
      </c>
      <c r="CG38209"/>
      <c r="CI38209" s="378">
        <v>62454</v>
      </c>
    </row>
    <row r="38210" spans="82:87">
      <c r="CD38210" s="34" t="s">
        <v>42068</v>
      </c>
      <c r="CG38210"/>
      <c r="CI38210" s="378">
        <v>62455</v>
      </c>
    </row>
    <row r="38211" spans="82:87">
      <c r="CD38211" s="34" t="s">
        <v>42069</v>
      </c>
      <c r="CG38211"/>
      <c r="CI38211" s="378">
        <v>62456</v>
      </c>
    </row>
    <row r="38212" spans="82:87">
      <c r="CD38212" s="34" t="s">
        <v>42070</v>
      </c>
      <c r="CG38212"/>
      <c r="CI38212" s="378">
        <v>62457</v>
      </c>
    </row>
    <row r="38213" spans="82:87">
      <c r="CD38213" s="34" t="s">
        <v>42071</v>
      </c>
      <c r="CG38213"/>
      <c r="CI38213" s="378">
        <v>62458</v>
      </c>
    </row>
    <row r="38214" spans="82:87">
      <c r="CD38214" s="34" t="s">
        <v>42072</v>
      </c>
      <c r="CG38214"/>
      <c r="CI38214" s="378">
        <v>62459</v>
      </c>
    </row>
    <row r="38215" spans="82:87">
      <c r="CD38215" s="34" t="s">
        <v>42073</v>
      </c>
      <c r="CG38215"/>
      <c r="CI38215" s="378">
        <v>62460</v>
      </c>
    </row>
    <row r="38216" spans="82:87">
      <c r="CD38216" s="34" t="s">
        <v>42074</v>
      </c>
      <c r="CG38216"/>
      <c r="CI38216" s="378">
        <v>62460</v>
      </c>
    </row>
    <row r="38217" spans="82:87">
      <c r="CD38217" s="34" t="s">
        <v>42075</v>
      </c>
      <c r="CG38217"/>
      <c r="CI38217" s="378">
        <v>62460</v>
      </c>
    </row>
    <row r="38218" spans="82:87">
      <c r="CD38218" s="34" t="s">
        <v>42076</v>
      </c>
      <c r="CG38218"/>
      <c r="CI38218" s="378">
        <v>62470</v>
      </c>
    </row>
    <row r="38219" spans="82:87">
      <c r="CD38219" s="34" t="s">
        <v>42077</v>
      </c>
      <c r="CG38219"/>
      <c r="CI38219" s="378">
        <v>62470</v>
      </c>
    </row>
    <row r="38220" spans="82:87">
      <c r="CD38220" s="34" t="s">
        <v>42078</v>
      </c>
      <c r="CG38220"/>
      <c r="CI38220" s="378">
        <v>62480</v>
      </c>
    </row>
    <row r="38221" spans="82:87">
      <c r="CD38221" s="34" t="s">
        <v>42079</v>
      </c>
      <c r="CG38221"/>
      <c r="CI38221" s="378">
        <v>62490</v>
      </c>
    </row>
    <row r="38222" spans="82:87">
      <c r="CD38222" s="34" t="s">
        <v>42080</v>
      </c>
      <c r="CG38222"/>
      <c r="CI38222" s="378">
        <v>62490</v>
      </c>
    </row>
    <row r="38223" spans="82:87">
      <c r="CD38223" s="34" t="s">
        <v>42081</v>
      </c>
      <c r="CG38223"/>
      <c r="CI38223" s="378">
        <v>62490</v>
      </c>
    </row>
    <row r="38224" spans="82:87">
      <c r="CD38224" s="34" t="s">
        <v>42082</v>
      </c>
      <c r="CG38224"/>
      <c r="CI38224" s="378">
        <v>62490</v>
      </c>
    </row>
    <row r="38225" spans="82:87">
      <c r="CD38225" s="34" t="s">
        <v>42083</v>
      </c>
      <c r="CG38225"/>
      <c r="CI38225" s="378">
        <v>62490</v>
      </c>
    </row>
    <row r="38226" spans="82:87">
      <c r="CD38226" s="34" t="s">
        <v>42084</v>
      </c>
      <c r="CG38226"/>
      <c r="CI38226" s="378">
        <v>62490</v>
      </c>
    </row>
    <row r="38227" spans="82:87">
      <c r="CD38227" s="34" t="s">
        <v>42085</v>
      </c>
      <c r="CG38227"/>
      <c r="CI38227" s="378">
        <v>62490</v>
      </c>
    </row>
    <row r="38228" spans="82:87">
      <c r="CD38228" s="34" t="s">
        <v>42086</v>
      </c>
      <c r="CG38228"/>
      <c r="CI38228" s="378">
        <v>62490</v>
      </c>
    </row>
    <row r="38229" spans="82:87">
      <c r="CD38229" s="34" t="s">
        <v>42087</v>
      </c>
      <c r="CG38229"/>
      <c r="CI38229" s="378">
        <v>62500</v>
      </c>
    </row>
    <row r="38230" spans="82:87">
      <c r="CD38230" s="34" t="s">
        <v>42088</v>
      </c>
      <c r="CG38230"/>
      <c r="CI38230" s="378">
        <v>62500</v>
      </c>
    </row>
    <row r="38231" spans="82:87">
      <c r="CD38231" s="34" t="s">
        <v>42089</v>
      </c>
      <c r="CG38231"/>
      <c r="CI38231" s="378">
        <v>62500</v>
      </c>
    </row>
    <row r="38232" spans="82:87">
      <c r="CD38232" s="34" t="s">
        <v>42090</v>
      </c>
      <c r="CG38232"/>
      <c r="CI38232" s="378">
        <v>62500</v>
      </c>
    </row>
    <row r="38233" spans="82:87">
      <c r="CD38233" s="34" t="s">
        <v>42091</v>
      </c>
      <c r="CG38233"/>
      <c r="CI38233" s="378">
        <v>62500</v>
      </c>
    </row>
    <row r="38234" spans="82:87">
      <c r="CD38234" s="34" t="s">
        <v>42092</v>
      </c>
      <c r="CG38234"/>
      <c r="CI38234" s="378">
        <v>62500</v>
      </c>
    </row>
    <row r="38235" spans="82:87">
      <c r="CD38235" s="34" t="s">
        <v>42093</v>
      </c>
      <c r="CG38235"/>
      <c r="CI38235" s="378">
        <v>62500</v>
      </c>
    </row>
    <row r="38236" spans="82:87">
      <c r="CD38236" s="34" t="s">
        <v>42094</v>
      </c>
      <c r="CG38236"/>
      <c r="CI38236" s="378">
        <v>62500</v>
      </c>
    </row>
    <row r="38237" spans="82:87">
      <c r="CD38237" s="34" t="s">
        <v>42095</v>
      </c>
      <c r="CG38237"/>
      <c r="CI38237" s="378">
        <v>62500</v>
      </c>
    </row>
    <row r="38238" spans="82:87">
      <c r="CD38238" s="34" t="s">
        <v>42096</v>
      </c>
      <c r="CG38238"/>
      <c r="CI38238" s="378">
        <v>62500</v>
      </c>
    </row>
    <row r="38239" spans="82:87">
      <c r="CD38239" s="34" t="s">
        <v>42097</v>
      </c>
      <c r="CG38239"/>
      <c r="CI38239" s="378">
        <v>62500</v>
      </c>
    </row>
    <row r="38240" spans="82:87">
      <c r="CD38240" s="34" t="s">
        <v>42098</v>
      </c>
      <c r="CG38240"/>
      <c r="CI38240" s="378">
        <v>62501</v>
      </c>
    </row>
    <row r="38241" spans="82:87">
      <c r="CD38241" s="34" t="s">
        <v>42099</v>
      </c>
      <c r="CG38241"/>
      <c r="CI38241" s="378">
        <v>62502</v>
      </c>
    </row>
    <row r="38242" spans="82:87">
      <c r="CD38242" s="34" t="s">
        <v>42100</v>
      </c>
      <c r="CG38242"/>
      <c r="CI38242" s="378">
        <v>62503</v>
      </c>
    </row>
    <row r="38243" spans="82:87">
      <c r="CD38243" s="34" t="s">
        <v>42101</v>
      </c>
      <c r="CG38243"/>
      <c r="CI38243" s="378">
        <v>62504</v>
      </c>
    </row>
    <row r="38244" spans="82:87">
      <c r="CD38244" s="34" t="s">
        <v>42102</v>
      </c>
      <c r="CG38244"/>
      <c r="CI38244" s="378">
        <v>62505</v>
      </c>
    </row>
    <row r="38245" spans="82:87">
      <c r="CD38245" s="34" t="s">
        <v>42103</v>
      </c>
      <c r="CG38245"/>
      <c r="CI38245" s="378">
        <v>62506</v>
      </c>
    </row>
    <row r="38246" spans="82:87">
      <c r="CD38246" s="34" t="s">
        <v>42104</v>
      </c>
      <c r="CG38246"/>
      <c r="CI38246" s="378">
        <v>62507</v>
      </c>
    </row>
    <row r="38247" spans="82:87">
      <c r="CD38247" s="34" t="s">
        <v>42105</v>
      </c>
      <c r="CG38247"/>
      <c r="CI38247" s="378">
        <v>62508</v>
      </c>
    </row>
    <row r="38248" spans="82:87">
      <c r="CD38248" s="34" t="s">
        <v>42106</v>
      </c>
      <c r="CG38248"/>
      <c r="CI38248" s="378">
        <v>62509</v>
      </c>
    </row>
    <row r="38249" spans="82:87">
      <c r="CD38249" s="34" t="s">
        <v>42107</v>
      </c>
      <c r="CG38249"/>
      <c r="CI38249" s="378">
        <v>62510</v>
      </c>
    </row>
    <row r="38250" spans="82:87">
      <c r="CD38250" s="34" t="s">
        <v>42108</v>
      </c>
      <c r="CG38250"/>
      <c r="CI38250" s="378">
        <v>62520</v>
      </c>
    </row>
    <row r="38251" spans="82:87">
      <c r="CD38251" s="34" t="s">
        <v>42109</v>
      </c>
      <c r="CG38251"/>
      <c r="CI38251" s="378">
        <v>62530</v>
      </c>
    </row>
    <row r="38252" spans="82:87">
      <c r="CD38252" s="34" t="s">
        <v>42110</v>
      </c>
      <c r="CG38252"/>
      <c r="CI38252" s="378">
        <v>62530</v>
      </c>
    </row>
    <row r="38253" spans="82:87">
      <c r="CD38253" s="34" t="s">
        <v>42111</v>
      </c>
      <c r="CG38253"/>
      <c r="CI38253" s="378">
        <v>62530</v>
      </c>
    </row>
    <row r="38254" spans="82:87">
      <c r="CD38254" s="34" t="s">
        <v>42112</v>
      </c>
      <c r="CG38254"/>
      <c r="CI38254" s="378">
        <v>62540</v>
      </c>
    </row>
    <row r="38255" spans="82:87">
      <c r="CD38255" s="34" t="s">
        <v>42113</v>
      </c>
      <c r="CG38255"/>
      <c r="CI38255" s="378">
        <v>62540</v>
      </c>
    </row>
    <row r="38256" spans="82:87">
      <c r="CD38256" s="34" t="s">
        <v>42114</v>
      </c>
      <c r="CG38256"/>
      <c r="CI38256" s="378">
        <v>62550</v>
      </c>
    </row>
    <row r="38257" spans="82:87">
      <c r="CD38257" s="34" t="s">
        <v>42115</v>
      </c>
      <c r="CG38257"/>
      <c r="CI38257" s="378">
        <v>62550</v>
      </c>
    </row>
    <row r="38258" spans="82:87">
      <c r="CD38258" s="34" t="s">
        <v>42116</v>
      </c>
      <c r="CG38258"/>
      <c r="CI38258" s="378">
        <v>62550</v>
      </c>
    </row>
    <row r="38259" spans="82:87">
      <c r="CD38259" s="34" t="s">
        <v>42117</v>
      </c>
      <c r="CG38259"/>
      <c r="CI38259" s="378">
        <v>62550</v>
      </c>
    </row>
    <row r="38260" spans="82:87">
      <c r="CD38260" s="34" t="s">
        <v>42118</v>
      </c>
      <c r="CG38260"/>
      <c r="CI38260" s="378">
        <v>62550</v>
      </c>
    </row>
    <row r="38261" spans="82:87">
      <c r="CD38261" s="34" t="s">
        <v>42119</v>
      </c>
      <c r="CG38261"/>
      <c r="CI38261" s="378">
        <v>62550</v>
      </c>
    </row>
    <row r="38262" spans="82:87">
      <c r="CD38262" s="34" t="s">
        <v>42120</v>
      </c>
      <c r="CG38262"/>
      <c r="CI38262" s="378">
        <v>62550</v>
      </c>
    </row>
    <row r="38263" spans="82:87">
      <c r="CD38263" s="34" t="s">
        <v>42121</v>
      </c>
      <c r="CG38263"/>
      <c r="CI38263" s="378">
        <v>62550</v>
      </c>
    </row>
    <row r="38264" spans="82:87">
      <c r="CD38264" s="34" t="s">
        <v>42122</v>
      </c>
      <c r="CG38264"/>
      <c r="CI38264" s="378">
        <v>62550</v>
      </c>
    </row>
    <row r="38265" spans="82:87">
      <c r="CD38265" s="34" t="s">
        <v>42123</v>
      </c>
      <c r="CG38265"/>
      <c r="CI38265" s="378">
        <v>62550</v>
      </c>
    </row>
    <row r="38266" spans="82:87">
      <c r="CD38266" s="34" t="s">
        <v>42124</v>
      </c>
      <c r="CG38266"/>
      <c r="CI38266" s="378">
        <v>62550</v>
      </c>
    </row>
    <row r="38267" spans="82:87">
      <c r="CD38267" s="34" t="s">
        <v>42125</v>
      </c>
      <c r="CG38267"/>
      <c r="CI38267" s="378">
        <v>62550</v>
      </c>
    </row>
    <row r="38268" spans="82:87">
      <c r="CD38268" s="34" t="s">
        <v>42126</v>
      </c>
      <c r="CG38268"/>
      <c r="CI38268" s="378">
        <v>62550</v>
      </c>
    </row>
    <row r="38269" spans="82:87">
      <c r="CD38269" s="34" t="s">
        <v>42127</v>
      </c>
      <c r="CG38269"/>
      <c r="CI38269" s="378">
        <v>62550</v>
      </c>
    </row>
    <row r="38270" spans="82:87">
      <c r="CD38270" s="34" t="s">
        <v>42128</v>
      </c>
      <c r="CG38270"/>
      <c r="CI38270" s="378">
        <v>62550</v>
      </c>
    </row>
    <row r="38271" spans="82:87">
      <c r="CD38271" s="34" t="s">
        <v>42129</v>
      </c>
      <c r="CG38271"/>
      <c r="CI38271" s="378">
        <v>62560</v>
      </c>
    </row>
    <row r="38272" spans="82:87">
      <c r="CD38272" s="34" t="s">
        <v>42130</v>
      </c>
      <c r="CG38272"/>
      <c r="CI38272" s="378">
        <v>62560</v>
      </c>
    </row>
    <row r="38273" spans="82:87">
      <c r="CD38273" s="34" t="s">
        <v>42131</v>
      </c>
      <c r="CG38273"/>
      <c r="CI38273" s="378">
        <v>62560</v>
      </c>
    </row>
    <row r="38274" spans="82:87">
      <c r="CD38274" s="34" t="s">
        <v>42132</v>
      </c>
      <c r="CG38274"/>
      <c r="CI38274" s="378">
        <v>62560</v>
      </c>
    </row>
    <row r="38275" spans="82:87">
      <c r="CD38275" s="34" t="s">
        <v>42133</v>
      </c>
      <c r="CG38275"/>
      <c r="CI38275" s="378">
        <v>62560</v>
      </c>
    </row>
    <row r="38276" spans="82:87">
      <c r="CD38276" s="34" t="s">
        <v>42134</v>
      </c>
      <c r="CG38276"/>
      <c r="CI38276" s="378">
        <v>62560</v>
      </c>
    </row>
    <row r="38277" spans="82:87">
      <c r="CD38277" s="34" t="s">
        <v>42135</v>
      </c>
      <c r="CG38277"/>
      <c r="CI38277" s="378">
        <v>62560</v>
      </c>
    </row>
    <row r="38278" spans="82:87">
      <c r="CD38278" s="34" t="s">
        <v>42136</v>
      </c>
      <c r="CG38278"/>
      <c r="CI38278" s="378">
        <v>62560</v>
      </c>
    </row>
    <row r="38279" spans="82:87">
      <c r="CD38279" s="34" t="s">
        <v>42137</v>
      </c>
      <c r="CG38279"/>
      <c r="CI38279" s="378">
        <v>62560</v>
      </c>
    </row>
    <row r="38280" spans="82:87">
      <c r="CD38280" s="34" t="s">
        <v>42138</v>
      </c>
      <c r="CG38280"/>
      <c r="CI38280" s="378">
        <v>62560</v>
      </c>
    </row>
    <row r="38281" spans="82:87">
      <c r="CD38281" s="34" t="s">
        <v>42139</v>
      </c>
      <c r="CG38281"/>
      <c r="CI38281" s="378">
        <v>62560</v>
      </c>
    </row>
    <row r="38282" spans="82:87">
      <c r="CD38282" s="34" t="s">
        <v>42140</v>
      </c>
      <c r="CG38282"/>
      <c r="CI38282" s="378">
        <v>62570</v>
      </c>
    </row>
    <row r="38283" spans="82:87">
      <c r="CD38283" s="34" t="s">
        <v>42141</v>
      </c>
      <c r="CG38283"/>
      <c r="CI38283" s="378">
        <v>62570</v>
      </c>
    </row>
    <row r="38284" spans="82:87">
      <c r="CD38284" s="34" t="s">
        <v>42142</v>
      </c>
      <c r="CG38284"/>
      <c r="CI38284" s="378">
        <v>62570</v>
      </c>
    </row>
    <row r="38285" spans="82:87">
      <c r="CD38285" s="34" t="s">
        <v>42143</v>
      </c>
      <c r="CG38285"/>
      <c r="CI38285" s="378">
        <v>62570</v>
      </c>
    </row>
    <row r="38286" spans="82:87">
      <c r="CD38286" s="34" t="s">
        <v>42144</v>
      </c>
      <c r="CG38286"/>
      <c r="CI38286" s="378">
        <v>62575</v>
      </c>
    </row>
    <row r="38287" spans="82:87">
      <c r="CD38287" s="34" t="s">
        <v>42145</v>
      </c>
      <c r="CG38287"/>
      <c r="CI38287" s="378">
        <v>62575</v>
      </c>
    </row>
    <row r="38288" spans="82:87">
      <c r="CD38288" s="34" t="s">
        <v>42146</v>
      </c>
      <c r="CG38288"/>
      <c r="CI38288" s="378">
        <v>62580</v>
      </c>
    </row>
    <row r="38289" spans="82:87">
      <c r="CD38289" s="34" t="s">
        <v>42147</v>
      </c>
      <c r="CG38289"/>
      <c r="CI38289" s="378">
        <v>62580</v>
      </c>
    </row>
    <row r="38290" spans="82:87">
      <c r="CD38290" s="34" t="s">
        <v>42148</v>
      </c>
      <c r="CG38290"/>
      <c r="CI38290" s="378">
        <v>62580</v>
      </c>
    </row>
    <row r="38291" spans="82:87">
      <c r="CD38291" s="34" t="s">
        <v>42149</v>
      </c>
      <c r="CG38291"/>
      <c r="CI38291" s="378">
        <v>62580</v>
      </c>
    </row>
    <row r="38292" spans="82:87">
      <c r="CD38292" s="34" t="s">
        <v>42150</v>
      </c>
      <c r="CG38292"/>
      <c r="CI38292" s="378">
        <v>62580</v>
      </c>
    </row>
    <row r="38293" spans="82:87">
      <c r="CD38293" s="34" t="s">
        <v>42151</v>
      </c>
      <c r="CG38293"/>
      <c r="CI38293" s="378">
        <v>62580</v>
      </c>
    </row>
    <row r="38294" spans="82:87">
      <c r="CD38294" s="34" t="s">
        <v>42152</v>
      </c>
      <c r="CG38294"/>
      <c r="CI38294" s="378">
        <v>62580</v>
      </c>
    </row>
    <row r="38295" spans="82:87">
      <c r="CD38295" s="34" t="s">
        <v>42153</v>
      </c>
      <c r="CG38295"/>
      <c r="CI38295" s="378">
        <v>62580</v>
      </c>
    </row>
    <row r="38296" spans="82:87">
      <c r="CD38296" s="34" t="s">
        <v>42154</v>
      </c>
      <c r="CG38296"/>
      <c r="CI38296" s="378">
        <v>62580</v>
      </c>
    </row>
    <row r="38297" spans="82:87">
      <c r="CD38297" s="34" t="s">
        <v>42155</v>
      </c>
      <c r="CG38297"/>
      <c r="CI38297" s="378">
        <v>62580</v>
      </c>
    </row>
    <row r="38298" spans="82:87">
      <c r="CD38298" s="34" t="s">
        <v>42156</v>
      </c>
      <c r="CG38298"/>
      <c r="CI38298" s="378">
        <v>62580</v>
      </c>
    </row>
    <row r="38299" spans="82:87">
      <c r="CD38299" s="34" t="s">
        <v>42157</v>
      </c>
      <c r="CG38299"/>
      <c r="CI38299" s="378">
        <v>62580</v>
      </c>
    </row>
    <row r="38300" spans="82:87">
      <c r="CD38300" s="34" t="s">
        <v>42158</v>
      </c>
      <c r="CG38300"/>
      <c r="CI38300" s="378">
        <v>62590</v>
      </c>
    </row>
    <row r="38301" spans="82:87">
      <c r="CD38301" s="34" t="s">
        <v>42159</v>
      </c>
      <c r="CG38301"/>
      <c r="CI38301" s="378">
        <v>62600</v>
      </c>
    </row>
    <row r="38302" spans="82:87">
      <c r="CD38302" s="34" t="s">
        <v>42160</v>
      </c>
      <c r="CG38302"/>
      <c r="CI38302" s="378">
        <v>62600</v>
      </c>
    </row>
    <row r="38303" spans="82:87">
      <c r="CD38303" s="34" t="s">
        <v>42161</v>
      </c>
      <c r="CG38303"/>
      <c r="CI38303" s="378">
        <v>62601</v>
      </c>
    </row>
    <row r="38304" spans="82:87">
      <c r="CD38304" s="34" t="s">
        <v>42162</v>
      </c>
      <c r="CG38304"/>
      <c r="CI38304" s="378">
        <v>62602</v>
      </c>
    </row>
    <row r="38305" spans="82:87">
      <c r="CD38305" s="34" t="s">
        <v>42163</v>
      </c>
      <c r="CG38305"/>
      <c r="CI38305" s="378">
        <v>62603</v>
      </c>
    </row>
    <row r="38306" spans="82:87">
      <c r="CD38306" s="34" t="s">
        <v>42164</v>
      </c>
      <c r="CG38306"/>
      <c r="CI38306" s="378">
        <v>62604</v>
      </c>
    </row>
    <row r="38307" spans="82:87">
      <c r="CD38307" s="34" t="s">
        <v>42165</v>
      </c>
      <c r="CG38307"/>
      <c r="CI38307" s="378">
        <v>62605</v>
      </c>
    </row>
    <row r="38308" spans="82:87">
      <c r="CD38308" s="34" t="s">
        <v>42166</v>
      </c>
      <c r="CG38308"/>
      <c r="CI38308" s="378">
        <v>62606</v>
      </c>
    </row>
    <row r="38309" spans="82:87">
      <c r="CD38309" s="34" t="s">
        <v>42167</v>
      </c>
      <c r="CG38309"/>
      <c r="CI38309" s="378">
        <v>62607</v>
      </c>
    </row>
    <row r="38310" spans="82:87">
      <c r="CD38310" s="34" t="s">
        <v>42168</v>
      </c>
      <c r="CG38310"/>
      <c r="CI38310" s="378">
        <v>62608</v>
      </c>
    </row>
    <row r="38311" spans="82:87">
      <c r="CD38311" s="34" t="s">
        <v>42169</v>
      </c>
      <c r="CG38311"/>
      <c r="CI38311" s="378">
        <v>62609</v>
      </c>
    </row>
    <row r="38312" spans="82:87">
      <c r="CD38312" s="34" t="s">
        <v>42170</v>
      </c>
      <c r="CG38312"/>
      <c r="CI38312" s="378">
        <v>62610</v>
      </c>
    </row>
    <row r="38313" spans="82:87">
      <c r="CD38313" s="34" t="s">
        <v>42171</v>
      </c>
      <c r="CG38313"/>
      <c r="CI38313" s="378">
        <v>62610</v>
      </c>
    </row>
    <row r="38314" spans="82:87">
      <c r="CD38314" s="34" t="s">
        <v>42172</v>
      </c>
      <c r="CG38314"/>
      <c r="CI38314" s="378">
        <v>62610</v>
      </c>
    </row>
    <row r="38315" spans="82:87">
      <c r="CD38315" s="34" t="s">
        <v>42173</v>
      </c>
      <c r="CG38315"/>
      <c r="CI38315" s="378">
        <v>62610</v>
      </c>
    </row>
    <row r="38316" spans="82:87">
      <c r="CD38316" s="34" t="s">
        <v>42174</v>
      </c>
      <c r="CG38316"/>
      <c r="CI38316" s="378">
        <v>62610</v>
      </c>
    </row>
    <row r="38317" spans="82:87">
      <c r="CD38317" s="34" t="s">
        <v>42175</v>
      </c>
      <c r="CG38317"/>
      <c r="CI38317" s="378">
        <v>62610</v>
      </c>
    </row>
    <row r="38318" spans="82:87">
      <c r="CD38318" s="34" t="s">
        <v>42176</v>
      </c>
      <c r="CG38318"/>
      <c r="CI38318" s="378">
        <v>62610</v>
      </c>
    </row>
    <row r="38319" spans="82:87">
      <c r="CD38319" s="34" t="s">
        <v>42177</v>
      </c>
      <c r="CG38319"/>
      <c r="CI38319" s="378">
        <v>62610</v>
      </c>
    </row>
    <row r="38320" spans="82:87">
      <c r="CD38320" s="34" t="s">
        <v>42178</v>
      </c>
      <c r="CG38320"/>
      <c r="CI38320" s="378">
        <v>62620</v>
      </c>
    </row>
    <row r="38321" spans="82:87">
      <c r="CD38321" s="34" t="s">
        <v>42179</v>
      </c>
      <c r="CG38321"/>
      <c r="CI38321" s="378">
        <v>62620</v>
      </c>
    </row>
    <row r="38322" spans="82:87">
      <c r="CD38322" s="34" t="s">
        <v>42180</v>
      </c>
      <c r="CG38322"/>
      <c r="CI38322" s="378">
        <v>62620</v>
      </c>
    </row>
    <row r="38323" spans="82:87">
      <c r="CD38323" s="34" t="s">
        <v>42181</v>
      </c>
      <c r="CG38323"/>
      <c r="CI38323" s="378">
        <v>62620</v>
      </c>
    </row>
    <row r="38324" spans="82:87">
      <c r="CD38324" s="34" t="s">
        <v>42182</v>
      </c>
      <c r="CG38324"/>
      <c r="CI38324" s="378">
        <v>62630</v>
      </c>
    </row>
    <row r="38325" spans="82:87">
      <c r="CD38325" s="34" t="s">
        <v>42183</v>
      </c>
      <c r="CG38325"/>
      <c r="CI38325" s="378">
        <v>62630</v>
      </c>
    </row>
    <row r="38326" spans="82:87">
      <c r="CD38326" s="34" t="s">
        <v>42184</v>
      </c>
      <c r="CG38326"/>
      <c r="CI38326" s="378">
        <v>62630</v>
      </c>
    </row>
    <row r="38327" spans="82:87">
      <c r="CD38327" s="34" t="s">
        <v>42185</v>
      </c>
      <c r="CG38327"/>
      <c r="CI38327" s="378">
        <v>62630</v>
      </c>
    </row>
    <row r="38328" spans="82:87">
      <c r="CD38328" s="34" t="s">
        <v>42186</v>
      </c>
      <c r="CG38328"/>
      <c r="CI38328" s="378">
        <v>62630</v>
      </c>
    </row>
    <row r="38329" spans="82:87">
      <c r="CD38329" s="34" t="s">
        <v>42187</v>
      </c>
      <c r="CG38329"/>
      <c r="CI38329" s="378">
        <v>62630</v>
      </c>
    </row>
    <row r="38330" spans="82:87">
      <c r="CD38330" s="34" t="s">
        <v>42188</v>
      </c>
      <c r="CG38330"/>
      <c r="CI38330" s="378">
        <v>62630</v>
      </c>
    </row>
    <row r="38331" spans="82:87">
      <c r="CD38331" s="34" t="s">
        <v>42189</v>
      </c>
      <c r="CG38331"/>
      <c r="CI38331" s="378">
        <v>62630</v>
      </c>
    </row>
    <row r="38332" spans="82:87">
      <c r="CD38332" s="34" t="s">
        <v>42190</v>
      </c>
      <c r="CG38332"/>
      <c r="CI38332" s="378">
        <v>62630</v>
      </c>
    </row>
    <row r="38333" spans="82:87">
      <c r="CD38333" s="34" t="s">
        <v>42191</v>
      </c>
      <c r="CG38333"/>
      <c r="CI38333" s="378">
        <v>62640</v>
      </c>
    </row>
    <row r="38334" spans="82:87">
      <c r="CD38334" s="34" t="s">
        <v>42192</v>
      </c>
      <c r="CG38334"/>
      <c r="CI38334" s="378">
        <v>62650</v>
      </c>
    </row>
    <row r="38335" spans="82:87">
      <c r="CD38335" s="34" t="s">
        <v>42193</v>
      </c>
      <c r="CG38335"/>
      <c r="CI38335" s="378">
        <v>62650</v>
      </c>
    </row>
    <row r="38336" spans="82:87">
      <c r="CD38336" s="34" t="s">
        <v>42194</v>
      </c>
      <c r="CG38336"/>
      <c r="CI38336" s="378">
        <v>62650</v>
      </c>
    </row>
    <row r="38337" spans="82:87">
      <c r="CD38337" s="34" t="s">
        <v>42195</v>
      </c>
      <c r="CG38337"/>
      <c r="CI38337" s="378">
        <v>62650</v>
      </c>
    </row>
    <row r="38338" spans="82:87">
      <c r="CD38338" s="34" t="s">
        <v>42196</v>
      </c>
      <c r="CG38338"/>
      <c r="CI38338" s="378">
        <v>62650</v>
      </c>
    </row>
    <row r="38339" spans="82:87">
      <c r="CD38339" s="34" t="s">
        <v>42197</v>
      </c>
      <c r="CG38339"/>
      <c r="CI38339" s="378">
        <v>62650</v>
      </c>
    </row>
    <row r="38340" spans="82:87">
      <c r="CD38340" s="34" t="s">
        <v>42198</v>
      </c>
      <c r="CG38340"/>
      <c r="CI38340" s="378">
        <v>62650</v>
      </c>
    </row>
    <row r="38341" spans="82:87">
      <c r="CD38341" s="34" t="s">
        <v>42199</v>
      </c>
      <c r="CG38341"/>
      <c r="CI38341" s="378">
        <v>62650</v>
      </c>
    </row>
    <row r="38342" spans="82:87">
      <c r="CD38342" s="34" t="s">
        <v>42200</v>
      </c>
      <c r="CG38342"/>
      <c r="CI38342" s="378">
        <v>62650</v>
      </c>
    </row>
    <row r="38343" spans="82:87">
      <c r="CD38343" s="34" t="s">
        <v>42201</v>
      </c>
      <c r="CG38343"/>
      <c r="CI38343" s="378">
        <v>62650</v>
      </c>
    </row>
    <row r="38344" spans="82:87">
      <c r="CD38344" s="34" t="s">
        <v>42202</v>
      </c>
      <c r="CG38344"/>
      <c r="CI38344" s="378">
        <v>62650</v>
      </c>
    </row>
    <row r="38345" spans="82:87">
      <c r="CD38345" s="34" t="s">
        <v>42203</v>
      </c>
      <c r="CG38345"/>
      <c r="CI38345" s="378">
        <v>62650</v>
      </c>
    </row>
    <row r="38346" spans="82:87">
      <c r="CD38346" s="34" t="s">
        <v>42204</v>
      </c>
      <c r="CG38346"/>
      <c r="CI38346" s="378">
        <v>62650</v>
      </c>
    </row>
    <row r="38347" spans="82:87">
      <c r="CD38347" s="34" t="s">
        <v>42205</v>
      </c>
      <c r="CG38347"/>
      <c r="CI38347" s="378">
        <v>62650</v>
      </c>
    </row>
    <row r="38348" spans="82:87">
      <c r="CD38348" s="34" t="s">
        <v>42206</v>
      </c>
      <c r="CG38348"/>
      <c r="CI38348" s="378">
        <v>62650</v>
      </c>
    </row>
    <row r="38349" spans="82:87">
      <c r="CD38349" s="34" t="s">
        <v>42207</v>
      </c>
      <c r="CG38349"/>
      <c r="CI38349" s="378">
        <v>62650</v>
      </c>
    </row>
    <row r="38350" spans="82:87">
      <c r="CD38350" s="34" t="s">
        <v>42208</v>
      </c>
      <c r="CG38350"/>
      <c r="CI38350" s="378">
        <v>62650</v>
      </c>
    </row>
    <row r="38351" spans="82:87">
      <c r="CD38351" s="34" t="s">
        <v>42209</v>
      </c>
      <c r="CG38351"/>
      <c r="CI38351" s="378">
        <v>62650</v>
      </c>
    </row>
    <row r="38352" spans="82:87">
      <c r="CD38352" s="34" t="s">
        <v>42210</v>
      </c>
      <c r="CG38352"/>
      <c r="CI38352" s="378">
        <v>62650</v>
      </c>
    </row>
    <row r="38353" spans="82:87">
      <c r="CD38353" s="34" t="s">
        <v>42211</v>
      </c>
      <c r="CG38353"/>
      <c r="CI38353" s="378">
        <v>62650</v>
      </c>
    </row>
    <row r="38354" spans="82:87">
      <c r="CD38354" s="34" t="s">
        <v>42212</v>
      </c>
      <c r="CG38354"/>
      <c r="CI38354" s="378">
        <v>62650</v>
      </c>
    </row>
    <row r="38355" spans="82:87">
      <c r="CD38355" s="34" t="s">
        <v>42213</v>
      </c>
      <c r="CG38355"/>
      <c r="CI38355" s="378">
        <v>62660</v>
      </c>
    </row>
    <row r="38356" spans="82:87">
      <c r="CD38356" s="34" t="s">
        <v>42214</v>
      </c>
      <c r="CG38356"/>
      <c r="CI38356" s="378">
        <v>62670</v>
      </c>
    </row>
    <row r="38357" spans="82:87">
      <c r="CD38357" s="34" t="s">
        <v>42215</v>
      </c>
      <c r="CG38357"/>
      <c r="CI38357" s="378">
        <v>62680</v>
      </c>
    </row>
    <row r="38358" spans="82:87">
      <c r="CD38358" s="34" t="s">
        <v>42216</v>
      </c>
      <c r="CG38358"/>
      <c r="CI38358" s="378">
        <v>62690</v>
      </c>
    </row>
    <row r="38359" spans="82:87">
      <c r="CD38359" s="34" t="s">
        <v>42217</v>
      </c>
      <c r="CG38359"/>
      <c r="CI38359" s="378">
        <v>62690</v>
      </c>
    </row>
    <row r="38360" spans="82:87">
      <c r="CD38360" s="34" t="s">
        <v>42218</v>
      </c>
      <c r="CG38360"/>
      <c r="CI38360" s="378">
        <v>62690</v>
      </c>
    </row>
    <row r="38361" spans="82:87">
      <c r="CD38361" s="34" t="s">
        <v>42219</v>
      </c>
      <c r="CG38361"/>
      <c r="CI38361" s="378">
        <v>62690</v>
      </c>
    </row>
    <row r="38362" spans="82:87">
      <c r="CD38362" s="34" t="s">
        <v>42220</v>
      </c>
      <c r="CG38362"/>
      <c r="CI38362" s="378">
        <v>62690</v>
      </c>
    </row>
    <row r="38363" spans="82:87">
      <c r="CD38363" s="34" t="s">
        <v>42221</v>
      </c>
      <c r="CG38363"/>
      <c r="CI38363" s="378">
        <v>62690</v>
      </c>
    </row>
    <row r="38364" spans="82:87">
      <c r="CD38364" s="34" t="s">
        <v>42222</v>
      </c>
      <c r="CG38364"/>
      <c r="CI38364" s="378">
        <v>62690</v>
      </c>
    </row>
    <row r="38365" spans="82:87">
      <c r="CD38365" s="34" t="s">
        <v>42223</v>
      </c>
      <c r="CG38365"/>
      <c r="CI38365" s="378">
        <v>62690</v>
      </c>
    </row>
    <row r="38366" spans="82:87">
      <c r="CD38366" s="34" t="s">
        <v>42224</v>
      </c>
      <c r="CG38366"/>
      <c r="CI38366" s="378">
        <v>62690</v>
      </c>
    </row>
    <row r="38367" spans="82:87">
      <c r="CD38367" s="34" t="s">
        <v>42225</v>
      </c>
      <c r="CG38367"/>
      <c r="CI38367" s="378">
        <v>62690</v>
      </c>
    </row>
    <row r="38368" spans="82:87">
      <c r="CD38368" s="34" t="s">
        <v>42226</v>
      </c>
      <c r="CG38368"/>
      <c r="CI38368" s="378">
        <v>62690</v>
      </c>
    </row>
    <row r="38369" spans="82:87">
      <c r="CD38369" s="34" t="s">
        <v>42227</v>
      </c>
      <c r="CG38369"/>
      <c r="CI38369" s="378">
        <v>62690</v>
      </c>
    </row>
    <row r="38370" spans="82:87">
      <c r="CD38370" s="34" t="s">
        <v>42228</v>
      </c>
      <c r="CG38370"/>
      <c r="CI38370" s="378">
        <v>62690</v>
      </c>
    </row>
    <row r="38371" spans="82:87">
      <c r="CD38371" s="34" t="s">
        <v>42229</v>
      </c>
      <c r="CG38371"/>
      <c r="CI38371" s="378">
        <v>62690</v>
      </c>
    </row>
    <row r="38372" spans="82:87">
      <c r="CD38372" s="34" t="s">
        <v>42230</v>
      </c>
      <c r="CG38372"/>
      <c r="CI38372" s="378">
        <v>62690</v>
      </c>
    </row>
    <row r="38373" spans="82:87">
      <c r="CD38373" s="34" t="s">
        <v>42231</v>
      </c>
      <c r="CG38373"/>
      <c r="CI38373" s="378">
        <v>62690</v>
      </c>
    </row>
    <row r="38374" spans="82:87">
      <c r="CD38374" s="34" t="s">
        <v>42232</v>
      </c>
      <c r="CG38374"/>
      <c r="CI38374" s="378">
        <v>62700</v>
      </c>
    </row>
    <row r="38375" spans="82:87">
      <c r="CD38375" s="34" t="s">
        <v>42233</v>
      </c>
      <c r="CG38375"/>
      <c r="CI38375" s="378">
        <v>62700</v>
      </c>
    </row>
    <row r="38376" spans="82:87">
      <c r="CD38376" s="34" t="s">
        <v>42234</v>
      </c>
      <c r="CG38376"/>
      <c r="CI38376" s="378">
        <v>62700</v>
      </c>
    </row>
    <row r="38377" spans="82:87">
      <c r="CD38377" s="34" t="s">
        <v>42235</v>
      </c>
      <c r="CG38377"/>
      <c r="CI38377" s="378">
        <v>62701</v>
      </c>
    </row>
    <row r="38378" spans="82:87">
      <c r="CD38378" s="34" t="s">
        <v>42236</v>
      </c>
      <c r="CG38378"/>
      <c r="CI38378" s="378">
        <v>62702</v>
      </c>
    </row>
    <row r="38379" spans="82:87">
      <c r="CD38379" s="34" t="s">
        <v>42237</v>
      </c>
      <c r="CG38379"/>
      <c r="CI38379" s="378">
        <v>62703</v>
      </c>
    </row>
    <row r="38380" spans="82:87">
      <c r="CD38380" s="34" t="s">
        <v>42238</v>
      </c>
      <c r="CG38380"/>
      <c r="CI38380" s="378">
        <v>62704</v>
      </c>
    </row>
    <row r="38381" spans="82:87">
      <c r="CD38381" s="34" t="s">
        <v>42239</v>
      </c>
      <c r="CG38381"/>
      <c r="CI38381" s="378">
        <v>62705</v>
      </c>
    </row>
    <row r="38382" spans="82:87">
      <c r="CD38382" s="34" t="s">
        <v>42240</v>
      </c>
      <c r="CG38382"/>
      <c r="CI38382" s="378">
        <v>62706</v>
      </c>
    </row>
    <row r="38383" spans="82:87">
      <c r="CD38383" s="34" t="s">
        <v>42241</v>
      </c>
      <c r="CG38383"/>
      <c r="CI38383" s="378">
        <v>62707</v>
      </c>
    </row>
    <row r="38384" spans="82:87">
      <c r="CD38384" s="34" t="s">
        <v>42242</v>
      </c>
      <c r="CG38384"/>
      <c r="CI38384" s="378">
        <v>62708</v>
      </c>
    </row>
    <row r="38385" spans="82:87">
      <c r="CD38385" s="34" t="s">
        <v>42243</v>
      </c>
      <c r="CG38385"/>
      <c r="CI38385" s="378">
        <v>62709</v>
      </c>
    </row>
    <row r="38386" spans="82:87">
      <c r="CD38386" s="34" t="s">
        <v>42244</v>
      </c>
      <c r="CG38386"/>
      <c r="CI38386" s="378">
        <v>62710</v>
      </c>
    </row>
    <row r="38387" spans="82:87">
      <c r="CD38387" s="34" t="s">
        <v>42245</v>
      </c>
      <c r="CG38387"/>
      <c r="CI38387" s="378">
        <v>62720</v>
      </c>
    </row>
    <row r="38388" spans="82:87">
      <c r="CD38388" s="34" t="s">
        <v>42246</v>
      </c>
      <c r="CG38388"/>
      <c r="CI38388" s="378">
        <v>62720</v>
      </c>
    </row>
    <row r="38389" spans="82:87">
      <c r="CD38389" s="34" t="s">
        <v>42247</v>
      </c>
      <c r="CG38389"/>
      <c r="CI38389" s="378">
        <v>62720</v>
      </c>
    </row>
    <row r="38390" spans="82:87">
      <c r="CD38390" s="34" t="s">
        <v>42248</v>
      </c>
      <c r="CG38390"/>
      <c r="CI38390" s="378">
        <v>62730</v>
      </c>
    </row>
    <row r="38391" spans="82:87">
      <c r="CD38391" s="34" t="s">
        <v>42249</v>
      </c>
      <c r="CG38391"/>
      <c r="CI38391" s="378">
        <v>62730</v>
      </c>
    </row>
    <row r="38392" spans="82:87">
      <c r="CD38392" s="34" t="s">
        <v>42250</v>
      </c>
      <c r="CG38392"/>
      <c r="CI38392" s="378">
        <v>62740</v>
      </c>
    </row>
    <row r="38393" spans="82:87">
      <c r="CD38393" s="34" t="s">
        <v>42251</v>
      </c>
      <c r="CG38393"/>
      <c r="CI38393" s="378">
        <v>62750</v>
      </c>
    </row>
    <row r="38394" spans="82:87">
      <c r="CD38394" s="34" t="s">
        <v>42252</v>
      </c>
      <c r="CG38394"/>
      <c r="CI38394" s="378">
        <v>62760</v>
      </c>
    </row>
    <row r="38395" spans="82:87">
      <c r="CD38395" s="34" t="s">
        <v>42253</v>
      </c>
      <c r="CG38395"/>
      <c r="CI38395" s="378">
        <v>62760</v>
      </c>
    </row>
    <row r="38396" spans="82:87">
      <c r="CD38396" s="34" t="s">
        <v>42254</v>
      </c>
      <c r="CG38396"/>
      <c r="CI38396" s="378">
        <v>62760</v>
      </c>
    </row>
    <row r="38397" spans="82:87">
      <c r="CD38397" s="34" t="s">
        <v>42255</v>
      </c>
      <c r="CG38397"/>
      <c r="CI38397" s="378">
        <v>62760</v>
      </c>
    </row>
    <row r="38398" spans="82:87">
      <c r="CD38398" s="34" t="s">
        <v>42256</v>
      </c>
      <c r="CG38398"/>
      <c r="CI38398" s="378">
        <v>62760</v>
      </c>
    </row>
    <row r="38399" spans="82:87">
      <c r="CD38399" s="34" t="s">
        <v>42257</v>
      </c>
      <c r="CG38399"/>
      <c r="CI38399" s="378">
        <v>62760</v>
      </c>
    </row>
    <row r="38400" spans="82:87">
      <c r="CD38400" s="34" t="s">
        <v>42258</v>
      </c>
      <c r="CG38400"/>
      <c r="CI38400" s="378">
        <v>62760</v>
      </c>
    </row>
    <row r="38401" spans="82:87">
      <c r="CD38401" s="34" t="s">
        <v>42259</v>
      </c>
      <c r="CG38401"/>
      <c r="CI38401" s="378">
        <v>62760</v>
      </c>
    </row>
    <row r="38402" spans="82:87">
      <c r="CD38402" s="34" t="s">
        <v>42260</v>
      </c>
      <c r="CG38402"/>
      <c r="CI38402" s="378">
        <v>62760</v>
      </c>
    </row>
    <row r="38403" spans="82:87">
      <c r="CD38403" s="34" t="s">
        <v>42261</v>
      </c>
      <c r="CG38403"/>
      <c r="CI38403" s="378">
        <v>62760</v>
      </c>
    </row>
    <row r="38404" spans="82:87">
      <c r="CD38404" s="34" t="s">
        <v>42262</v>
      </c>
      <c r="CG38404"/>
      <c r="CI38404" s="378">
        <v>62760</v>
      </c>
    </row>
    <row r="38405" spans="82:87">
      <c r="CD38405" s="34" t="s">
        <v>42263</v>
      </c>
      <c r="CG38405"/>
      <c r="CI38405" s="378">
        <v>62760</v>
      </c>
    </row>
    <row r="38406" spans="82:87">
      <c r="CD38406" s="34" t="s">
        <v>42264</v>
      </c>
      <c r="CG38406"/>
      <c r="CI38406" s="378">
        <v>62760</v>
      </c>
    </row>
    <row r="38407" spans="82:87">
      <c r="CD38407" s="34" t="s">
        <v>42265</v>
      </c>
      <c r="CG38407"/>
      <c r="CI38407" s="378">
        <v>62760</v>
      </c>
    </row>
    <row r="38408" spans="82:87">
      <c r="CD38408" s="34" t="s">
        <v>42266</v>
      </c>
      <c r="CG38408"/>
      <c r="CI38408" s="378">
        <v>62760</v>
      </c>
    </row>
    <row r="38409" spans="82:87">
      <c r="CD38409" s="34" t="s">
        <v>42267</v>
      </c>
      <c r="CG38409"/>
      <c r="CI38409" s="378">
        <v>62770</v>
      </c>
    </row>
    <row r="38410" spans="82:87">
      <c r="CD38410" s="34" t="s">
        <v>42268</v>
      </c>
      <c r="CG38410"/>
      <c r="CI38410" s="378">
        <v>62770</v>
      </c>
    </row>
    <row r="38411" spans="82:87">
      <c r="CD38411" s="34" t="s">
        <v>42269</v>
      </c>
      <c r="CG38411"/>
      <c r="CI38411" s="378">
        <v>62770</v>
      </c>
    </row>
    <row r="38412" spans="82:87">
      <c r="CD38412" s="34" t="s">
        <v>42270</v>
      </c>
      <c r="CG38412"/>
      <c r="CI38412" s="378">
        <v>62770</v>
      </c>
    </row>
    <row r="38413" spans="82:87">
      <c r="CD38413" s="34" t="s">
        <v>42271</v>
      </c>
      <c r="CG38413"/>
      <c r="CI38413" s="378">
        <v>62770</v>
      </c>
    </row>
    <row r="38414" spans="82:87">
      <c r="CD38414" s="34" t="s">
        <v>42272</v>
      </c>
      <c r="CG38414"/>
      <c r="CI38414" s="378">
        <v>62770</v>
      </c>
    </row>
    <row r="38415" spans="82:87">
      <c r="CD38415" s="34" t="s">
        <v>42273</v>
      </c>
      <c r="CG38415"/>
      <c r="CI38415" s="378">
        <v>62770</v>
      </c>
    </row>
    <row r="38416" spans="82:87">
      <c r="CD38416" s="34" t="s">
        <v>42274</v>
      </c>
      <c r="CG38416"/>
      <c r="CI38416" s="378">
        <v>62770</v>
      </c>
    </row>
    <row r="38417" spans="82:87">
      <c r="CD38417" s="34" t="s">
        <v>42275</v>
      </c>
      <c r="CG38417"/>
      <c r="CI38417" s="378">
        <v>62770</v>
      </c>
    </row>
    <row r="38418" spans="82:87">
      <c r="CD38418" s="34" t="s">
        <v>42276</v>
      </c>
      <c r="CG38418"/>
      <c r="CI38418" s="378">
        <v>62770</v>
      </c>
    </row>
    <row r="38419" spans="82:87">
      <c r="CD38419" s="34" t="s">
        <v>42277</v>
      </c>
      <c r="CG38419"/>
      <c r="CI38419" s="378">
        <v>62770</v>
      </c>
    </row>
    <row r="38420" spans="82:87">
      <c r="CD38420" s="34" t="s">
        <v>42278</v>
      </c>
      <c r="CG38420"/>
      <c r="CI38420" s="378">
        <v>62770</v>
      </c>
    </row>
    <row r="38421" spans="82:87">
      <c r="CD38421" s="34" t="s">
        <v>42279</v>
      </c>
      <c r="CG38421"/>
      <c r="CI38421" s="378">
        <v>62770</v>
      </c>
    </row>
    <row r="38422" spans="82:87">
      <c r="CD38422" s="34" t="s">
        <v>42280</v>
      </c>
      <c r="CG38422"/>
      <c r="CI38422" s="378">
        <v>62770</v>
      </c>
    </row>
    <row r="38423" spans="82:87">
      <c r="CD38423" s="34" t="s">
        <v>42281</v>
      </c>
      <c r="CG38423"/>
      <c r="CI38423" s="378">
        <v>62770</v>
      </c>
    </row>
    <row r="38424" spans="82:87">
      <c r="CD38424" s="34" t="s">
        <v>42282</v>
      </c>
      <c r="CG38424"/>
      <c r="CI38424" s="378">
        <v>62770</v>
      </c>
    </row>
    <row r="38425" spans="82:87">
      <c r="CD38425" s="34" t="s">
        <v>42283</v>
      </c>
      <c r="CG38425"/>
      <c r="CI38425" s="378">
        <v>62770</v>
      </c>
    </row>
    <row r="38426" spans="82:87">
      <c r="CD38426" s="34" t="s">
        <v>42284</v>
      </c>
      <c r="CG38426"/>
      <c r="CI38426" s="378">
        <v>62770</v>
      </c>
    </row>
    <row r="38427" spans="82:87">
      <c r="CD38427" s="34" t="s">
        <v>42285</v>
      </c>
      <c r="CG38427"/>
      <c r="CI38427" s="378">
        <v>62780</v>
      </c>
    </row>
    <row r="38428" spans="82:87">
      <c r="CD38428" s="34" t="s">
        <v>42286</v>
      </c>
      <c r="CG38428"/>
      <c r="CI38428" s="378">
        <v>62790</v>
      </c>
    </row>
    <row r="38429" spans="82:87">
      <c r="CD38429" s="34" t="s">
        <v>42287</v>
      </c>
      <c r="CG38429"/>
      <c r="CI38429" s="378">
        <v>62790</v>
      </c>
    </row>
    <row r="38430" spans="82:87">
      <c r="CD38430" s="34" t="s">
        <v>42288</v>
      </c>
      <c r="CG38430"/>
      <c r="CI38430" s="378">
        <v>62790</v>
      </c>
    </row>
    <row r="38431" spans="82:87">
      <c r="CD38431" s="34" t="s">
        <v>42289</v>
      </c>
      <c r="CG38431"/>
      <c r="CI38431" s="378">
        <v>62791</v>
      </c>
    </row>
    <row r="38432" spans="82:87">
      <c r="CD38432" s="34" t="s">
        <v>42290</v>
      </c>
      <c r="CG38432"/>
      <c r="CI38432" s="378">
        <v>62800</v>
      </c>
    </row>
    <row r="38433" spans="82:87">
      <c r="CD38433" s="34" t="s">
        <v>42291</v>
      </c>
      <c r="CG38433"/>
      <c r="CI38433" s="378">
        <v>62801</v>
      </c>
    </row>
    <row r="38434" spans="82:87">
      <c r="CD38434" s="34" t="s">
        <v>42292</v>
      </c>
      <c r="CG38434"/>
      <c r="CI38434" s="378">
        <v>62802</v>
      </c>
    </row>
    <row r="38435" spans="82:87">
      <c r="CD38435" s="34" t="s">
        <v>42293</v>
      </c>
      <c r="CG38435"/>
      <c r="CI38435" s="378">
        <v>62803</v>
      </c>
    </row>
    <row r="38436" spans="82:87">
      <c r="CD38436" s="34" t="s">
        <v>42294</v>
      </c>
      <c r="CG38436"/>
      <c r="CI38436" s="378">
        <v>62804</v>
      </c>
    </row>
    <row r="38437" spans="82:87">
      <c r="CD38437" s="34" t="s">
        <v>42295</v>
      </c>
      <c r="CG38437"/>
      <c r="CI38437" s="378">
        <v>62805</v>
      </c>
    </row>
    <row r="38438" spans="82:87">
      <c r="CD38438" s="34" t="s">
        <v>42296</v>
      </c>
      <c r="CG38438"/>
      <c r="CI38438" s="378">
        <v>62806</v>
      </c>
    </row>
    <row r="38439" spans="82:87">
      <c r="CD38439" s="34" t="s">
        <v>42297</v>
      </c>
      <c r="CG38439"/>
      <c r="CI38439" s="378">
        <v>62807</v>
      </c>
    </row>
    <row r="38440" spans="82:87">
      <c r="CD38440" s="34" t="s">
        <v>42298</v>
      </c>
      <c r="CG38440"/>
      <c r="CI38440" s="378">
        <v>62808</v>
      </c>
    </row>
    <row r="38441" spans="82:87">
      <c r="CD38441" s="34" t="s">
        <v>42299</v>
      </c>
      <c r="CG38441"/>
      <c r="CI38441" s="378">
        <v>62809</v>
      </c>
    </row>
    <row r="38442" spans="82:87">
      <c r="CD38442" s="34" t="s">
        <v>42300</v>
      </c>
      <c r="CG38442"/>
      <c r="CI38442" s="378">
        <v>62810</v>
      </c>
    </row>
    <row r="38443" spans="82:87">
      <c r="CD38443" s="34" t="s">
        <v>42301</v>
      </c>
      <c r="CG38443"/>
      <c r="CI38443" s="378">
        <v>62810</v>
      </c>
    </row>
    <row r="38444" spans="82:87">
      <c r="CD38444" s="34" t="s">
        <v>42302</v>
      </c>
      <c r="CG38444"/>
      <c r="CI38444" s="378">
        <v>62810</v>
      </c>
    </row>
    <row r="38445" spans="82:87">
      <c r="CD38445" s="34" t="s">
        <v>42303</v>
      </c>
      <c r="CG38445"/>
      <c r="CI38445" s="378">
        <v>62810</v>
      </c>
    </row>
    <row r="38446" spans="82:87">
      <c r="CD38446" s="34" t="s">
        <v>42304</v>
      </c>
      <c r="CG38446"/>
      <c r="CI38446" s="378">
        <v>62810</v>
      </c>
    </row>
    <row r="38447" spans="82:87">
      <c r="CD38447" s="34" t="s">
        <v>42305</v>
      </c>
      <c r="CG38447"/>
      <c r="CI38447" s="378">
        <v>62810</v>
      </c>
    </row>
    <row r="38448" spans="82:87">
      <c r="CD38448" s="34" t="s">
        <v>42306</v>
      </c>
      <c r="CG38448"/>
      <c r="CI38448" s="378">
        <v>62810</v>
      </c>
    </row>
    <row r="38449" spans="82:87">
      <c r="CD38449" s="34" t="s">
        <v>42307</v>
      </c>
      <c r="CG38449"/>
      <c r="CI38449" s="378">
        <v>62810</v>
      </c>
    </row>
    <row r="38450" spans="82:87">
      <c r="CD38450" s="34" t="s">
        <v>42308</v>
      </c>
      <c r="CG38450"/>
      <c r="CI38450" s="378">
        <v>62810</v>
      </c>
    </row>
    <row r="38451" spans="82:87">
      <c r="CD38451" s="34" t="s">
        <v>42309</v>
      </c>
      <c r="CG38451"/>
      <c r="CI38451" s="378">
        <v>62810</v>
      </c>
    </row>
    <row r="38452" spans="82:87">
      <c r="CD38452" s="34" t="s">
        <v>42310</v>
      </c>
      <c r="CG38452"/>
      <c r="CI38452" s="378">
        <v>62810</v>
      </c>
    </row>
    <row r="38453" spans="82:87">
      <c r="CD38453" s="34" t="s">
        <v>42311</v>
      </c>
      <c r="CG38453"/>
      <c r="CI38453" s="378">
        <v>62810</v>
      </c>
    </row>
    <row r="38454" spans="82:87">
      <c r="CD38454" s="34" t="s">
        <v>42312</v>
      </c>
      <c r="CG38454"/>
      <c r="CI38454" s="378">
        <v>62810</v>
      </c>
    </row>
    <row r="38455" spans="82:87">
      <c r="CD38455" s="34" t="s">
        <v>42313</v>
      </c>
      <c r="CG38455"/>
      <c r="CI38455" s="378">
        <v>62810</v>
      </c>
    </row>
    <row r="38456" spans="82:87">
      <c r="CD38456" s="34" t="s">
        <v>42314</v>
      </c>
      <c r="CG38456"/>
      <c r="CI38456" s="378">
        <v>62810</v>
      </c>
    </row>
    <row r="38457" spans="82:87">
      <c r="CD38457" s="34" t="s">
        <v>42315</v>
      </c>
      <c r="CG38457"/>
      <c r="CI38457" s="378">
        <v>62810</v>
      </c>
    </row>
    <row r="38458" spans="82:87">
      <c r="CD38458" s="34" t="s">
        <v>42316</v>
      </c>
      <c r="CG38458"/>
      <c r="CI38458" s="378">
        <v>62810</v>
      </c>
    </row>
    <row r="38459" spans="82:87">
      <c r="CD38459" s="34" t="s">
        <v>42317</v>
      </c>
      <c r="CG38459"/>
      <c r="CI38459" s="378">
        <v>62810</v>
      </c>
    </row>
    <row r="38460" spans="82:87">
      <c r="CD38460" s="34" t="s">
        <v>42318</v>
      </c>
      <c r="CG38460"/>
      <c r="CI38460" s="378">
        <v>62810</v>
      </c>
    </row>
    <row r="38461" spans="82:87">
      <c r="CD38461" s="34" t="s">
        <v>42319</v>
      </c>
      <c r="CG38461"/>
      <c r="CI38461" s="378">
        <v>62810</v>
      </c>
    </row>
    <row r="38462" spans="82:87">
      <c r="CD38462" s="34" t="s">
        <v>42320</v>
      </c>
      <c r="CG38462"/>
      <c r="CI38462" s="378">
        <v>62810</v>
      </c>
    </row>
    <row r="38463" spans="82:87">
      <c r="CD38463" s="34" t="s">
        <v>42321</v>
      </c>
      <c r="CG38463"/>
      <c r="CI38463" s="378">
        <v>62810</v>
      </c>
    </row>
    <row r="38464" spans="82:87">
      <c r="CD38464" s="34" t="s">
        <v>42322</v>
      </c>
      <c r="CG38464"/>
      <c r="CI38464" s="378">
        <v>62820</v>
      </c>
    </row>
    <row r="38465" spans="82:87">
      <c r="CD38465" s="34" t="s">
        <v>42323</v>
      </c>
      <c r="CG38465"/>
      <c r="CI38465" s="378">
        <v>62830</v>
      </c>
    </row>
    <row r="38466" spans="82:87">
      <c r="CD38466" s="34" t="s">
        <v>42324</v>
      </c>
      <c r="CG38466"/>
      <c r="CI38466" s="378">
        <v>62830</v>
      </c>
    </row>
    <row r="38467" spans="82:87">
      <c r="CD38467" s="34" t="s">
        <v>42325</v>
      </c>
      <c r="CG38467"/>
      <c r="CI38467" s="378">
        <v>62830</v>
      </c>
    </row>
    <row r="38468" spans="82:87">
      <c r="CD38468" s="34" t="s">
        <v>42326</v>
      </c>
      <c r="CG38468"/>
      <c r="CI38468" s="378">
        <v>62830</v>
      </c>
    </row>
    <row r="38469" spans="82:87">
      <c r="CD38469" s="34" t="s">
        <v>42327</v>
      </c>
      <c r="CG38469"/>
      <c r="CI38469" s="378">
        <v>62830</v>
      </c>
    </row>
    <row r="38470" spans="82:87">
      <c r="CD38470" s="34" t="s">
        <v>42328</v>
      </c>
      <c r="CG38470"/>
      <c r="CI38470" s="378">
        <v>62830</v>
      </c>
    </row>
    <row r="38471" spans="82:87">
      <c r="CD38471" s="34" t="s">
        <v>42329</v>
      </c>
      <c r="CG38471"/>
      <c r="CI38471" s="378">
        <v>62830</v>
      </c>
    </row>
    <row r="38472" spans="82:87">
      <c r="CD38472" s="34" t="s">
        <v>42330</v>
      </c>
      <c r="CG38472"/>
      <c r="CI38472" s="378">
        <v>62830</v>
      </c>
    </row>
    <row r="38473" spans="82:87">
      <c r="CD38473" s="34" t="s">
        <v>42331</v>
      </c>
      <c r="CG38473"/>
      <c r="CI38473" s="378">
        <v>62830</v>
      </c>
    </row>
    <row r="38474" spans="82:87">
      <c r="CD38474" s="34" t="s">
        <v>42332</v>
      </c>
      <c r="CG38474"/>
      <c r="CI38474" s="378">
        <v>62840</v>
      </c>
    </row>
    <row r="38475" spans="82:87">
      <c r="CD38475" s="34" t="s">
        <v>42333</v>
      </c>
      <c r="CG38475"/>
      <c r="CI38475" s="378">
        <v>62840</v>
      </c>
    </row>
    <row r="38476" spans="82:87">
      <c r="CD38476" s="34" t="s">
        <v>42334</v>
      </c>
      <c r="CG38476"/>
      <c r="CI38476" s="378">
        <v>62840</v>
      </c>
    </row>
    <row r="38477" spans="82:87">
      <c r="CD38477" s="34" t="s">
        <v>42335</v>
      </c>
      <c r="CG38477"/>
      <c r="CI38477" s="378">
        <v>62840</v>
      </c>
    </row>
    <row r="38478" spans="82:87">
      <c r="CD38478" s="34" t="s">
        <v>42336</v>
      </c>
      <c r="CG38478"/>
      <c r="CI38478" s="378">
        <v>62840</v>
      </c>
    </row>
    <row r="38479" spans="82:87">
      <c r="CD38479" s="34" t="s">
        <v>42337</v>
      </c>
      <c r="CG38479"/>
      <c r="CI38479" s="378">
        <v>62850</v>
      </c>
    </row>
    <row r="38480" spans="82:87">
      <c r="CD38480" s="34" t="s">
        <v>42338</v>
      </c>
      <c r="CG38480"/>
      <c r="CI38480" s="378">
        <v>62850</v>
      </c>
    </row>
    <row r="38481" spans="82:87">
      <c r="CD38481" s="34" t="s">
        <v>42339</v>
      </c>
      <c r="CG38481"/>
      <c r="CI38481" s="378">
        <v>62850</v>
      </c>
    </row>
    <row r="38482" spans="82:87">
      <c r="CD38482" s="34" t="s">
        <v>42340</v>
      </c>
      <c r="CG38482"/>
      <c r="CI38482" s="378">
        <v>62850</v>
      </c>
    </row>
    <row r="38483" spans="82:87">
      <c r="CD38483" s="34" t="s">
        <v>42341</v>
      </c>
      <c r="CG38483"/>
      <c r="CI38483" s="378">
        <v>62850</v>
      </c>
    </row>
    <row r="38484" spans="82:87">
      <c r="CD38484" s="34" t="s">
        <v>42342</v>
      </c>
      <c r="CG38484"/>
      <c r="CI38484" s="378">
        <v>62850</v>
      </c>
    </row>
    <row r="38485" spans="82:87">
      <c r="CD38485" s="34" t="s">
        <v>42343</v>
      </c>
      <c r="CG38485"/>
      <c r="CI38485" s="378">
        <v>62850</v>
      </c>
    </row>
    <row r="38486" spans="82:87">
      <c r="CD38486" s="34" t="s">
        <v>42344</v>
      </c>
      <c r="CG38486"/>
      <c r="CI38486" s="378">
        <v>62850</v>
      </c>
    </row>
    <row r="38487" spans="82:87">
      <c r="CD38487" s="34" t="s">
        <v>42345</v>
      </c>
      <c r="CG38487"/>
      <c r="CI38487" s="378">
        <v>62850</v>
      </c>
    </row>
    <row r="38488" spans="82:87">
      <c r="CD38488" s="34" t="s">
        <v>42346</v>
      </c>
      <c r="CG38488"/>
      <c r="CI38488" s="378">
        <v>62850</v>
      </c>
    </row>
    <row r="38489" spans="82:87">
      <c r="CD38489" s="34" t="s">
        <v>42347</v>
      </c>
      <c r="CG38489"/>
      <c r="CI38489" s="378">
        <v>62850</v>
      </c>
    </row>
    <row r="38490" spans="82:87">
      <c r="CD38490" s="34" t="s">
        <v>42348</v>
      </c>
      <c r="CG38490"/>
      <c r="CI38490" s="378">
        <v>62850</v>
      </c>
    </row>
    <row r="38491" spans="82:87">
      <c r="CD38491" s="34" t="s">
        <v>42349</v>
      </c>
      <c r="CG38491"/>
      <c r="CI38491" s="378">
        <v>62860</v>
      </c>
    </row>
    <row r="38492" spans="82:87">
      <c r="CD38492" s="34" t="s">
        <v>42350</v>
      </c>
      <c r="CG38492"/>
      <c r="CI38492" s="378">
        <v>62860</v>
      </c>
    </row>
    <row r="38493" spans="82:87">
      <c r="CD38493" s="34" t="s">
        <v>42351</v>
      </c>
      <c r="CG38493"/>
      <c r="CI38493" s="378">
        <v>62860</v>
      </c>
    </row>
    <row r="38494" spans="82:87">
      <c r="CD38494" s="34" t="s">
        <v>42352</v>
      </c>
      <c r="CG38494"/>
      <c r="CI38494" s="378">
        <v>62860</v>
      </c>
    </row>
    <row r="38495" spans="82:87">
      <c r="CD38495" s="34" t="s">
        <v>42353</v>
      </c>
      <c r="CG38495"/>
      <c r="CI38495" s="378">
        <v>62860</v>
      </c>
    </row>
    <row r="38496" spans="82:87">
      <c r="CD38496" s="34" t="s">
        <v>42354</v>
      </c>
      <c r="CG38496"/>
      <c r="CI38496" s="378">
        <v>62860</v>
      </c>
    </row>
    <row r="38497" spans="82:87">
      <c r="CD38497" s="34" t="s">
        <v>42355</v>
      </c>
      <c r="CG38497"/>
      <c r="CI38497" s="378">
        <v>62860</v>
      </c>
    </row>
    <row r="38498" spans="82:87">
      <c r="CD38498" s="34" t="s">
        <v>42356</v>
      </c>
      <c r="CG38498"/>
      <c r="CI38498" s="378">
        <v>62860</v>
      </c>
    </row>
    <row r="38499" spans="82:87">
      <c r="CD38499" s="34" t="s">
        <v>42357</v>
      </c>
      <c r="CG38499"/>
      <c r="CI38499" s="378">
        <v>62860</v>
      </c>
    </row>
    <row r="38500" spans="82:87">
      <c r="CD38500" s="34" t="s">
        <v>42358</v>
      </c>
      <c r="CG38500"/>
      <c r="CI38500" s="378">
        <v>62860</v>
      </c>
    </row>
    <row r="38501" spans="82:87">
      <c r="CD38501" s="34" t="s">
        <v>42359</v>
      </c>
      <c r="CG38501"/>
      <c r="CI38501" s="378">
        <v>62860</v>
      </c>
    </row>
    <row r="38502" spans="82:87">
      <c r="CD38502" s="34" t="s">
        <v>42360</v>
      </c>
      <c r="CG38502"/>
      <c r="CI38502" s="378">
        <v>62860</v>
      </c>
    </row>
    <row r="38503" spans="82:87">
      <c r="CD38503" s="34" t="s">
        <v>42361</v>
      </c>
      <c r="CG38503"/>
      <c r="CI38503" s="378">
        <v>62860</v>
      </c>
    </row>
    <row r="38504" spans="82:87">
      <c r="CD38504" s="34" t="s">
        <v>42362</v>
      </c>
      <c r="CG38504"/>
      <c r="CI38504" s="378">
        <v>62860</v>
      </c>
    </row>
    <row r="38505" spans="82:87">
      <c r="CD38505" s="34" t="s">
        <v>42363</v>
      </c>
      <c r="CG38505"/>
      <c r="CI38505" s="378">
        <v>62860</v>
      </c>
    </row>
    <row r="38506" spans="82:87">
      <c r="CD38506" s="34" t="s">
        <v>42364</v>
      </c>
      <c r="CG38506"/>
      <c r="CI38506" s="378">
        <v>62860</v>
      </c>
    </row>
    <row r="38507" spans="82:87">
      <c r="CD38507" s="34" t="s">
        <v>42365</v>
      </c>
      <c r="CG38507"/>
      <c r="CI38507" s="378">
        <v>62860</v>
      </c>
    </row>
    <row r="38508" spans="82:87">
      <c r="CD38508" s="34" t="s">
        <v>42366</v>
      </c>
      <c r="CG38508"/>
      <c r="CI38508" s="378">
        <v>62860</v>
      </c>
    </row>
    <row r="38509" spans="82:87">
      <c r="CD38509" s="34" t="s">
        <v>42367</v>
      </c>
      <c r="CG38509"/>
      <c r="CI38509" s="378">
        <v>62870</v>
      </c>
    </row>
    <row r="38510" spans="82:87">
      <c r="CD38510" s="34" t="s">
        <v>42368</v>
      </c>
      <c r="CG38510"/>
      <c r="CI38510" s="378">
        <v>62870</v>
      </c>
    </row>
    <row r="38511" spans="82:87">
      <c r="CD38511" s="34" t="s">
        <v>42369</v>
      </c>
      <c r="CG38511"/>
      <c r="CI38511" s="378">
        <v>62870</v>
      </c>
    </row>
    <row r="38512" spans="82:87">
      <c r="CD38512" s="34" t="s">
        <v>42370</v>
      </c>
      <c r="CG38512"/>
      <c r="CI38512" s="378">
        <v>62870</v>
      </c>
    </row>
    <row r="38513" spans="82:87">
      <c r="CD38513" s="34" t="s">
        <v>42371</v>
      </c>
      <c r="CG38513"/>
      <c r="CI38513" s="378">
        <v>62870</v>
      </c>
    </row>
    <row r="38514" spans="82:87">
      <c r="CD38514" s="34" t="s">
        <v>42372</v>
      </c>
      <c r="CG38514"/>
      <c r="CI38514" s="378">
        <v>62870</v>
      </c>
    </row>
    <row r="38515" spans="82:87">
      <c r="CD38515" s="34" t="s">
        <v>42373</v>
      </c>
      <c r="CG38515"/>
      <c r="CI38515" s="378">
        <v>62870</v>
      </c>
    </row>
    <row r="38516" spans="82:87">
      <c r="CD38516" s="34" t="s">
        <v>42374</v>
      </c>
      <c r="CG38516"/>
      <c r="CI38516" s="378">
        <v>62870</v>
      </c>
    </row>
    <row r="38517" spans="82:87">
      <c r="CD38517" s="34" t="s">
        <v>42375</v>
      </c>
      <c r="CG38517"/>
      <c r="CI38517" s="378">
        <v>62880</v>
      </c>
    </row>
    <row r="38518" spans="82:87">
      <c r="CD38518" s="34" t="s">
        <v>42376</v>
      </c>
      <c r="CG38518"/>
      <c r="CI38518" s="378">
        <v>62880</v>
      </c>
    </row>
    <row r="38519" spans="82:87">
      <c r="CD38519" s="34" t="s">
        <v>42377</v>
      </c>
      <c r="CG38519"/>
      <c r="CI38519" s="378">
        <v>62880</v>
      </c>
    </row>
    <row r="38520" spans="82:87">
      <c r="CD38520" s="34" t="s">
        <v>42378</v>
      </c>
      <c r="CG38520"/>
      <c r="CI38520" s="378">
        <v>62880</v>
      </c>
    </row>
    <row r="38521" spans="82:87">
      <c r="CD38521" s="34" t="s">
        <v>42379</v>
      </c>
      <c r="CG38521"/>
      <c r="CI38521" s="378">
        <v>62881</v>
      </c>
    </row>
    <row r="38522" spans="82:87">
      <c r="CD38522" s="34" t="s">
        <v>42380</v>
      </c>
      <c r="CG38522"/>
      <c r="CI38522" s="378">
        <v>62882</v>
      </c>
    </row>
    <row r="38523" spans="82:87">
      <c r="CD38523" s="34" t="s">
        <v>42381</v>
      </c>
      <c r="CG38523"/>
      <c r="CI38523" s="378">
        <v>62883</v>
      </c>
    </row>
    <row r="38524" spans="82:87">
      <c r="CD38524" s="34" t="s">
        <v>42382</v>
      </c>
      <c r="CG38524"/>
      <c r="CI38524" s="378">
        <v>62884</v>
      </c>
    </row>
    <row r="38525" spans="82:87">
      <c r="CD38525" s="34" t="s">
        <v>42383</v>
      </c>
      <c r="CG38525"/>
      <c r="CI38525" s="378">
        <v>62885</v>
      </c>
    </row>
    <row r="38526" spans="82:87">
      <c r="CD38526" s="34" t="s">
        <v>42384</v>
      </c>
      <c r="CG38526"/>
      <c r="CI38526" s="378">
        <v>62886</v>
      </c>
    </row>
    <row r="38527" spans="82:87">
      <c r="CD38527" s="34" t="s">
        <v>42385</v>
      </c>
      <c r="CG38527"/>
      <c r="CI38527" s="378">
        <v>62887</v>
      </c>
    </row>
    <row r="38528" spans="82:87">
      <c r="CD38528" s="34" t="s">
        <v>42386</v>
      </c>
      <c r="CG38528"/>
      <c r="CI38528" s="378">
        <v>62889</v>
      </c>
    </row>
    <row r="38529" spans="82:87">
      <c r="CD38529" s="34" t="s">
        <v>42387</v>
      </c>
      <c r="CG38529"/>
      <c r="CI38529" s="378">
        <v>62890</v>
      </c>
    </row>
    <row r="38530" spans="82:87">
      <c r="CD38530" s="34" t="s">
        <v>42388</v>
      </c>
      <c r="CG38530"/>
      <c r="CI38530" s="378">
        <v>62890</v>
      </c>
    </row>
    <row r="38531" spans="82:87">
      <c r="CD38531" s="34" t="s">
        <v>42389</v>
      </c>
      <c r="CG38531"/>
      <c r="CI38531" s="378">
        <v>62890</v>
      </c>
    </row>
    <row r="38532" spans="82:87">
      <c r="CD38532" s="34" t="s">
        <v>42390</v>
      </c>
      <c r="CG38532"/>
      <c r="CI38532" s="378">
        <v>62890</v>
      </c>
    </row>
    <row r="38533" spans="82:87">
      <c r="CD38533" s="34" t="s">
        <v>42391</v>
      </c>
      <c r="CG38533"/>
      <c r="CI38533" s="378">
        <v>62890</v>
      </c>
    </row>
    <row r="38534" spans="82:87">
      <c r="CD38534" s="34" t="s">
        <v>42392</v>
      </c>
      <c r="CG38534"/>
      <c r="CI38534" s="378">
        <v>62890</v>
      </c>
    </row>
    <row r="38535" spans="82:87">
      <c r="CD38535" s="34" t="s">
        <v>42393</v>
      </c>
      <c r="CG38535"/>
      <c r="CI38535" s="378">
        <v>62890</v>
      </c>
    </row>
    <row r="38536" spans="82:87">
      <c r="CD38536" s="34" t="s">
        <v>42394</v>
      </c>
      <c r="CG38536"/>
      <c r="CI38536" s="378">
        <v>62890</v>
      </c>
    </row>
    <row r="38537" spans="82:87">
      <c r="CD38537" s="34" t="s">
        <v>42395</v>
      </c>
      <c r="CG38537"/>
      <c r="CI38537" s="378">
        <v>62890</v>
      </c>
    </row>
    <row r="38538" spans="82:87">
      <c r="CD38538" s="34" t="s">
        <v>42396</v>
      </c>
      <c r="CG38538"/>
      <c r="CI38538" s="378">
        <v>62890</v>
      </c>
    </row>
    <row r="38539" spans="82:87">
      <c r="CD38539" s="34" t="s">
        <v>42397</v>
      </c>
      <c r="CG38539"/>
      <c r="CI38539" s="378">
        <v>62901</v>
      </c>
    </row>
    <row r="38540" spans="82:87">
      <c r="CD38540" s="34" t="s">
        <v>42398</v>
      </c>
      <c r="CG38540"/>
      <c r="CI38540" s="378">
        <v>62902</v>
      </c>
    </row>
    <row r="38541" spans="82:87">
      <c r="CD38541" s="34" t="s">
        <v>42399</v>
      </c>
      <c r="CG38541"/>
      <c r="CI38541" s="378">
        <v>62903</v>
      </c>
    </row>
    <row r="38542" spans="82:87">
      <c r="CD38542" s="34" t="s">
        <v>42400</v>
      </c>
      <c r="CG38542"/>
      <c r="CI38542" s="378">
        <v>62904</v>
      </c>
    </row>
    <row r="38543" spans="82:87">
      <c r="CD38543" s="34" t="s">
        <v>42401</v>
      </c>
      <c r="CG38543"/>
      <c r="CI38543" s="378">
        <v>62905</v>
      </c>
    </row>
    <row r="38544" spans="82:87">
      <c r="CD38544" s="34" t="s">
        <v>42402</v>
      </c>
      <c r="CG38544"/>
      <c r="CI38544" s="378">
        <v>62906</v>
      </c>
    </row>
    <row r="38545" spans="82:87">
      <c r="CD38545" s="34" t="s">
        <v>42403</v>
      </c>
      <c r="CG38545"/>
      <c r="CI38545" s="378">
        <v>62907</v>
      </c>
    </row>
    <row r="38546" spans="82:87">
      <c r="CD38546" s="34" t="s">
        <v>42404</v>
      </c>
      <c r="CG38546"/>
      <c r="CI38546" s="378">
        <v>62908</v>
      </c>
    </row>
    <row r="38547" spans="82:87">
      <c r="CD38547" s="34" t="s">
        <v>42405</v>
      </c>
      <c r="CG38547"/>
      <c r="CI38547" s="378">
        <v>62909</v>
      </c>
    </row>
    <row r="38548" spans="82:87">
      <c r="CD38548" s="34" t="s">
        <v>42406</v>
      </c>
      <c r="CG38548"/>
      <c r="CI38548" s="378">
        <v>62910</v>
      </c>
    </row>
    <row r="38549" spans="82:87">
      <c r="CD38549" s="34" t="s">
        <v>42407</v>
      </c>
      <c r="CG38549"/>
      <c r="CI38549" s="378">
        <v>62910</v>
      </c>
    </row>
    <row r="38550" spans="82:87">
      <c r="CD38550" s="34" t="s">
        <v>42408</v>
      </c>
      <c r="CG38550"/>
      <c r="CI38550" s="378">
        <v>62910</v>
      </c>
    </row>
    <row r="38551" spans="82:87">
      <c r="CD38551" s="34" t="s">
        <v>42409</v>
      </c>
      <c r="CG38551"/>
      <c r="CI38551" s="378">
        <v>62910</v>
      </c>
    </row>
    <row r="38552" spans="82:87">
      <c r="CD38552" s="34" t="s">
        <v>42410</v>
      </c>
      <c r="CG38552"/>
      <c r="CI38552" s="378">
        <v>62910</v>
      </c>
    </row>
    <row r="38553" spans="82:87">
      <c r="CD38553" s="34" t="s">
        <v>42411</v>
      </c>
      <c r="CG38553"/>
      <c r="CI38553" s="378">
        <v>62910</v>
      </c>
    </row>
    <row r="38554" spans="82:87">
      <c r="CD38554" s="34" t="s">
        <v>42412</v>
      </c>
      <c r="CG38554"/>
      <c r="CI38554" s="378">
        <v>62911</v>
      </c>
    </row>
    <row r="38555" spans="82:87">
      <c r="CD38555" s="34" t="s">
        <v>42413</v>
      </c>
      <c r="CG38555"/>
      <c r="CI38555" s="378">
        <v>62920</v>
      </c>
    </row>
    <row r="38556" spans="82:87">
      <c r="CD38556" s="34" t="s">
        <v>42414</v>
      </c>
      <c r="CG38556"/>
      <c r="CI38556" s="378">
        <v>62920</v>
      </c>
    </row>
    <row r="38557" spans="82:87">
      <c r="CD38557" s="34" t="s">
        <v>42415</v>
      </c>
      <c r="CG38557"/>
      <c r="CI38557" s="378">
        <v>62920</v>
      </c>
    </row>
    <row r="38558" spans="82:87">
      <c r="CD38558" s="34" t="s">
        <v>42416</v>
      </c>
      <c r="CG38558"/>
      <c r="CI38558" s="378">
        <v>62920</v>
      </c>
    </row>
    <row r="38559" spans="82:87">
      <c r="CD38559" s="34" t="s">
        <v>42417</v>
      </c>
      <c r="CG38559"/>
      <c r="CI38559" s="378">
        <v>62921</v>
      </c>
    </row>
    <row r="38560" spans="82:87">
      <c r="CD38560" s="34" t="s">
        <v>42418</v>
      </c>
      <c r="CG38560"/>
      <c r="CI38560" s="378">
        <v>62922</v>
      </c>
    </row>
    <row r="38561" spans="82:87">
      <c r="CD38561" s="34" t="s">
        <v>42419</v>
      </c>
      <c r="CG38561"/>
      <c r="CI38561" s="378">
        <v>62923</v>
      </c>
    </row>
    <row r="38562" spans="82:87">
      <c r="CD38562" s="34" t="s">
        <v>42420</v>
      </c>
      <c r="CG38562"/>
      <c r="CI38562" s="378">
        <v>62924</v>
      </c>
    </row>
    <row r="38563" spans="82:87">
      <c r="CD38563" s="34" t="s">
        <v>42421</v>
      </c>
      <c r="CG38563"/>
      <c r="CI38563" s="378">
        <v>62925</v>
      </c>
    </row>
    <row r="38564" spans="82:87">
      <c r="CD38564" s="34" t="s">
        <v>42422</v>
      </c>
      <c r="CG38564"/>
      <c r="CI38564" s="378">
        <v>62926</v>
      </c>
    </row>
    <row r="38565" spans="82:87">
      <c r="CD38565" s="34" t="s">
        <v>42423</v>
      </c>
      <c r="CG38565"/>
      <c r="CI38565" s="378">
        <v>62927</v>
      </c>
    </row>
    <row r="38566" spans="82:87">
      <c r="CD38566" s="34" t="s">
        <v>42424</v>
      </c>
      <c r="CG38566"/>
      <c r="CI38566" s="378">
        <v>62928</v>
      </c>
    </row>
    <row r="38567" spans="82:87">
      <c r="CD38567" s="34" t="s">
        <v>42425</v>
      </c>
      <c r="CG38567"/>
      <c r="CI38567" s="378">
        <v>62929</v>
      </c>
    </row>
    <row r="38568" spans="82:87">
      <c r="CD38568" s="34" t="s">
        <v>42426</v>
      </c>
      <c r="CG38568"/>
      <c r="CI38568" s="378">
        <v>62930</v>
      </c>
    </row>
    <row r="38569" spans="82:87">
      <c r="CD38569" s="34" t="s">
        <v>42427</v>
      </c>
      <c r="CG38569"/>
      <c r="CI38569" s="378">
        <v>62940</v>
      </c>
    </row>
    <row r="38570" spans="82:87">
      <c r="CD38570" s="34" t="s">
        <v>42428</v>
      </c>
      <c r="CG38570"/>
      <c r="CI38570" s="378">
        <v>62940</v>
      </c>
    </row>
    <row r="38571" spans="82:87">
      <c r="CD38571" s="34" t="s">
        <v>42429</v>
      </c>
      <c r="CG38571"/>
      <c r="CI38571" s="378">
        <v>62950</v>
      </c>
    </row>
    <row r="38572" spans="82:87">
      <c r="CD38572" s="34" t="s">
        <v>42430</v>
      </c>
      <c r="CG38572"/>
      <c r="CI38572" s="378">
        <v>62951</v>
      </c>
    </row>
    <row r="38573" spans="82:87">
      <c r="CD38573" s="34" t="s">
        <v>42431</v>
      </c>
      <c r="CG38573"/>
      <c r="CI38573" s="378">
        <v>62952</v>
      </c>
    </row>
    <row r="38574" spans="82:87">
      <c r="CD38574" s="34" t="s">
        <v>42432</v>
      </c>
      <c r="CG38574"/>
      <c r="CI38574" s="378">
        <v>62953</v>
      </c>
    </row>
    <row r="38575" spans="82:87">
      <c r="CD38575" s="34" t="s">
        <v>42433</v>
      </c>
      <c r="CG38575"/>
      <c r="CI38575" s="378">
        <v>62954</v>
      </c>
    </row>
    <row r="38576" spans="82:87">
      <c r="CD38576" s="34" t="s">
        <v>42434</v>
      </c>
      <c r="CG38576"/>
      <c r="CI38576" s="378">
        <v>62955</v>
      </c>
    </row>
    <row r="38577" spans="82:87">
      <c r="CD38577" s="34" t="s">
        <v>42435</v>
      </c>
      <c r="CG38577"/>
      <c r="CI38577" s="378">
        <v>62960</v>
      </c>
    </row>
    <row r="38578" spans="82:87">
      <c r="CD38578" s="34" t="s">
        <v>42436</v>
      </c>
      <c r="CG38578"/>
      <c r="CI38578" s="378">
        <v>62960</v>
      </c>
    </row>
    <row r="38579" spans="82:87">
      <c r="CD38579" s="34" t="s">
        <v>42437</v>
      </c>
      <c r="CG38579"/>
      <c r="CI38579" s="378">
        <v>62960</v>
      </c>
    </row>
    <row r="38580" spans="82:87">
      <c r="CD38580" s="34" t="s">
        <v>42438</v>
      </c>
      <c r="CG38580"/>
      <c r="CI38580" s="378">
        <v>62960</v>
      </c>
    </row>
    <row r="38581" spans="82:87">
      <c r="CD38581" s="34" t="s">
        <v>42439</v>
      </c>
      <c r="CG38581"/>
      <c r="CI38581" s="378">
        <v>62960</v>
      </c>
    </row>
    <row r="38582" spans="82:87">
      <c r="CD38582" s="34" t="s">
        <v>42440</v>
      </c>
      <c r="CG38582"/>
      <c r="CI38582" s="378">
        <v>62960</v>
      </c>
    </row>
    <row r="38583" spans="82:87">
      <c r="CD38583" s="34" t="s">
        <v>42441</v>
      </c>
      <c r="CG38583"/>
      <c r="CI38583" s="378">
        <v>62960</v>
      </c>
    </row>
    <row r="38584" spans="82:87">
      <c r="CD38584" s="34" t="s">
        <v>42442</v>
      </c>
      <c r="CG38584"/>
      <c r="CI38584" s="378">
        <v>62960</v>
      </c>
    </row>
    <row r="38585" spans="82:87">
      <c r="CD38585" s="34" t="s">
        <v>42443</v>
      </c>
      <c r="CG38585"/>
      <c r="CI38585" s="378">
        <v>62965</v>
      </c>
    </row>
    <row r="38586" spans="82:87">
      <c r="CD38586" s="34" t="s">
        <v>42444</v>
      </c>
      <c r="CG38586"/>
      <c r="CI38586" s="378">
        <v>62966</v>
      </c>
    </row>
    <row r="38587" spans="82:87">
      <c r="CD38587" s="34" t="s">
        <v>42445</v>
      </c>
      <c r="CG38587"/>
      <c r="CI38587" s="378">
        <v>62967</v>
      </c>
    </row>
    <row r="38588" spans="82:87">
      <c r="CD38588" s="34" t="s">
        <v>42446</v>
      </c>
      <c r="CG38588"/>
      <c r="CI38588" s="378">
        <v>62968</v>
      </c>
    </row>
    <row r="38589" spans="82:87">
      <c r="CD38589" s="34" t="s">
        <v>42447</v>
      </c>
      <c r="CG38589"/>
      <c r="CI38589" s="378">
        <v>62969</v>
      </c>
    </row>
    <row r="38590" spans="82:87">
      <c r="CD38590" s="34" t="s">
        <v>42448</v>
      </c>
      <c r="CG38590"/>
      <c r="CI38590" s="378">
        <v>62970</v>
      </c>
    </row>
    <row r="38591" spans="82:87">
      <c r="CD38591" s="34" t="s">
        <v>42449</v>
      </c>
      <c r="CG38591"/>
      <c r="CI38591" s="378">
        <v>62971</v>
      </c>
    </row>
    <row r="38592" spans="82:87">
      <c r="CD38592" s="34" t="s">
        <v>42450</v>
      </c>
      <c r="CG38592"/>
      <c r="CI38592" s="378">
        <v>62971</v>
      </c>
    </row>
    <row r="38593" spans="82:87">
      <c r="CD38593" s="34" t="s">
        <v>42451</v>
      </c>
      <c r="CG38593"/>
      <c r="CI38593" s="378">
        <v>62972</v>
      </c>
    </row>
    <row r="38594" spans="82:87">
      <c r="CD38594" s="34" t="s">
        <v>42452</v>
      </c>
      <c r="CG38594"/>
      <c r="CI38594" s="378">
        <v>62973</v>
      </c>
    </row>
    <row r="38595" spans="82:87">
      <c r="CD38595" s="34" t="s">
        <v>42453</v>
      </c>
      <c r="CG38595"/>
      <c r="CI38595" s="378">
        <v>62974</v>
      </c>
    </row>
    <row r="38596" spans="82:87">
      <c r="CD38596" s="34" t="s">
        <v>42454</v>
      </c>
      <c r="CG38596"/>
      <c r="CI38596" s="378">
        <v>62975</v>
      </c>
    </row>
    <row r="38597" spans="82:87">
      <c r="CD38597" s="34" t="s">
        <v>42455</v>
      </c>
      <c r="CG38597"/>
      <c r="CI38597" s="378">
        <v>62976</v>
      </c>
    </row>
    <row r="38598" spans="82:87">
      <c r="CD38598" s="34" t="s">
        <v>42456</v>
      </c>
      <c r="CG38598"/>
      <c r="CI38598" s="378">
        <v>62977</v>
      </c>
    </row>
    <row r="38599" spans="82:87">
      <c r="CD38599" s="34" t="s">
        <v>42457</v>
      </c>
      <c r="CG38599"/>
      <c r="CI38599" s="378">
        <v>62978</v>
      </c>
    </row>
    <row r="38600" spans="82:87">
      <c r="CD38600" s="34" t="s">
        <v>42458</v>
      </c>
      <c r="CG38600"/>
      <c r="CI38600" s="378">
        <v>62979</v>
      </c>
    </row>
    <row r="38601" spans="82:87">
      <c r="CD38601" s="34" t="s">
        <v>42459</v>
      </c>
      <c r="CG38601"/>
      <c r="CI38601" s="378">
        <v>62980</v>
      </c>
    </row>
    <row r="38602" spans="82:87">
      <c r="CD38602" s="34" t="s">
        <v>42460</v>
      </c>
      <c r="CG38602"/>
      <c r="CI38602" s="378">
        <v>62980</v>
      </c>
    </row>
    <row r="38603" spans="82:87">
      <c r="CD38603" s="34" t="s">
        <v>42461</v>
      </c>
      <c r="CG38603"/>
      <c r="CI38603" s="378">
        <v>62980</v>
      </c>
    </row>
    <row r="38604" spans="82:87">
      <c r="CD38604" s="34" t="s">
        <v>42462</v>
      </c>
      <c r="CG38604"/>
      <c r="CI38604" s="378">
        <v>62990</v>
      </c>
    </row>
    <row r="38605" spans="82:87">
      <c r="CD38605" s="34" t="s">
        <v>42463</v>
      </c>
      <c r="CG38605"/>
      <c r="CI38605" s="378">
        <v>62990</v>
      </c>
    </row>
    <row r="38606" spans="82:87">
      <c r="CD38606" s="34" t="s">
        <v>42464</v>
      </c>
      <c r="CG38606"/>
      <c r="CI38606" s="378">
        <v>62990</v>
      </c>
    </row>
    <row r="38607" spans="82:87">
      <c r="CD38607" s="34" t="s">
        <v>42465</v>
      </c>
      <c r="CG38607"/>
      <c r="CI38607" s="378">
        <v>62990</v>
      </c>
    </row>
    <row r="38608" spans="82:87">
      <c r="CD38608" s="34" t="s">
        <v>42466</v>
      </c>
      <c r="CG38608"/>
      <c r="CI38608" s="378">
        <v>62990</v>
      </c>
    </row>
    <row r="38609" spans="82:87">
      <c r="CD38609" s="34" t="s">
        <v>42467</v>
      </c>
      <c r="CG38609"/>
      <c r="CI38609" s="378">
        <v>62990</v>
      </c>
    </row>
    <row r="38610" spans="82:87">
      <c r="CD38610" s="34" t="s">
        <v>42468</v>
      </c>
      <c r="CG38610"/>
      <c r="CI38610" s="378">
        <v>62990</v>
      </c>
    </row>
    <row r="38611" spans="82:87">
      <c r="CD38611" s="34" t="s">
        <v>42469</v>
      </c>
      <c r="CG38611"/>
      <c r="CI38611" s="378">
        <v>62990</v>
      </c>
    </row>
    <row r="38612" spans="82:87">
      <c r="CD38612" s="34" t="s">
        <v>42470</v>
      </c>
      <c r="CG38612"/>
      <c r="CI38612" s="378">
        <v>62990</v>
      </c>
    </row>
    <row r="38613" spans="82:87">
      <c r="CD38613" s="34" t="s">
        <v>42471</v>
      </c>
      <c r="CG38613"/>
      <c r="CI38613" s="378">
        <v>62990</v>
      </c>
    </row>
    <row r="38614" spans="82:87">
      <c r="CD38614" s="34" t="s">
        <v>42472</v>
      </c>
      <c r="CG38614"/>
      <c r="CI38614" s="378">
        <v>62990</v>
      </c>
    </row>
    <row r="38615" spans="82:87">
      <c r="CD38615" s="34" t="s">
        <v>42473</v>
      </c>
      <c r="CG38615"/>
      <c r="CI38615" s="378">
        <v>62990</v>
      </c>
    </row>
    <row r="38616" spans="82:87">
      <c r="CD38616" s="34" t="s">
        <v>42474</v>
      </c>
      <c r="CG38616"/>
      <c r="CI38616" s="378">
        <v>62990</v>
      </c>
    </row>
    <row r="38617" spans="82:87">
      <c r="CD38617" s="34" t="s">
        <v>42475</v>
      </c>
      <c r="CG38617"/>
      <c r="CI38617" s="378">
        <v>62990</v>
      </c>
    </row>
    <row r="38618" spans="82:87">
      <c r="CD38618" s="34" t="s">
        <v>42476</v>
      </c>
      <c r="CG38618"/>
      <c r="CI38618" s="378">
        <v>63000</v>
      </c>
    </row>
    <row r="38619" spans="82:87">
      <c r="CD38619" s="34" t="s">
        <v>42477</v>
      </c>
      <c r="CG38619"/>
      <c r="CI38619" s="378">
        <v>63001</v>
      </c>
    </row>
    <row r="38620" spans="82:87">
      <c r="CD38620" s="34" t="s">
        <v>42478</v>
      </c>
      <c r="CG38620"/>
      <c r="CI38620" s="378">
        <v>63002</v>
      </c>
    </row>
    <row r="38621" spans="82:87">
      <c r="CD38621" s="34" t="s">
        <v>42479</v>
      </c>
      <c r="CG38621"/>
      <c r="CI38621" s="378">
        <v>63003</v>
      </c>
    </row>
    <row r="38622" spans="82:87">
      <c r="CD38622" s="34" t="s">
        <v>42480</v>
      </c>
      <c r="CG38622"/>
      <c r="CI38622" s="378">
        <v>63004</v>
      </c>
    </row>
    <row r="38623" spans="82:87">
      <c r="CD38623" s="34" t="s">
        <v>42481</v>
      </c>
      <c r="CG38623"/>
      <c r="CI38623" s="378">
        <v>63005</v>
      </c>
    </row>
    <row r="38624" spans="82:87">
      <c r="CD38624" s="34" t="s">
        <v>42482</v>
      </c>
      <c r="CG38624"/>
      <c r="CI38624" s="378">
        <v>63006</v>
      </c>
    </row>
    <row r="38625" spans="82:87">
      <c r="CD38625" s="34" t="s">
        <v>42483</v>
      </c>
      <c r="CG38625"/>
      <c r="CI38625" s="378">
        <v>63007</v>
      </c>
    </row>
    <row r="38626" spans="82:87">
      <c r="CD38626" s="34" t="s">
        <v>42484</v>
      </c>
      <c r="CG38626"/>
      <c r="CI38626" s="378">
        <v>63008</v>
      </c>
    </row>
    <row r="38627" spans="82:87">
      <c r="CD38627" s="34" t="s">
        <v>42485</v>
      </c>
      <c r="CG38627"/>
      <c r="CI38627" s="378">
        <v>63009</v>
      </c>
    </row>
    <row r="38628" spans="82:87">
      <c r="CD38628" s="34" t="s">
        <v>42486</v>
      </c>
      <c r="CG38628"/>
      <c r="CI38628" s="378">
        <v>63010</v>
      </c>
    </row>
    <row r="38629" spans="82:87">
      <c r="CD38629" s="34" t="s">
        <v>42487</v>
      </c>
      <c r="CG38629"/>
      <c r="CI38629" s="378">
        <v>63011</v>
      </c>
    </row>
    <row r="38630" spans="82:87">
      <c r="CD38630" s="34" t="s">
        <v>42488</v>
      </c>
      <c r="CG38630"/>
      <c r="CI38630" s="378">
        <v>63012</v>
      </c>
    </row>
    <row r="38631" spans="82:87">
      <c r="CD38631" s="34" t="s">
        <v>42489</v>
      </c>
      <c r="CG38631"/>
      <c r="CI38631" s="378">
        <v>63013</v>
      </c>
    </row>
    <row r="38632" spans="82:87">
      <c r="CD38632" s="34" t="s">
        <v>42490</v>
      </c>
      <c r="CG38632"/>
      <c r="CI38632" s="378">
        <v>63014</v>
      </c>
    </row>
    <row r="38633" spans="82:87">
      <c r="CD38633" s="34" t="s">
        <v>42491</v>
      </c>
      <c r="CG38633"/>
      <c r="CI38633" s="378">
        <v>63014</v>
      </c>
    </row>
    <row r="38634" spans="82:87">
      <c r="CD38634" s="34" t="s">
        <v>42492</v>
      </c>
      <c r="CG38634"/>
      <c r="CI38634" s="378">
        <v>63015</v>
      </c>
    </row>
    <row r="38635" spans="82:87">
      <c r="CD38635" s="34" t="s">
        <v>42493</v>
      </c>
      <c r="CG38635"/>
      <c r="CI38635" s="378">
        <v>63015</v>
      </c>
    </row>
    <row r="38636" spans="82:87">
      <c r="CD38636" s="34" t="s">
        <v>42494</v>
      </c>
      <c r="CG38636"/>
      <c r="CI38636" s="378">
        <v>63016</v>
      </c>
    </row>
    <row r="38637" spans="82:87">
      <c r="CD38637" s="34" t="s">
        <v>42495</v>
      </c>
      <c r="CG38637"/>
      <c r="CI38637" s="378">
        <v>63016</v>
      </c>
    </row>
    <row r="38638" spans="82:87">
      <c r="CD38638" s="34" t="s">
        <v>42496</v>
      </c>
      <c r="CG38638"/>
      <c r="CI38638" s="378">
        <v>63017</v>
      </c>
    </row>
    <row r="38639" spans="82:87">
      <c r="CD38639" s="34" t="s">
        <v>42497</v>
      </c>
      <c r="CG38639"/>
      <c r="CI38639" s="378">
        <v>63018</v>
      </c>
    </row>
    <row r="38640" spans="82:87">
      <c r="CD38640" s="34" t="s">
        <v>42498</v>
      </c>
      <c r="CG38640"/>
      <c r="CI38640" s="378">
        <v>63018</v>
      </c>
    </row>
    <row r="38641" spans="82:87">
      <c r="CD38641" s="34" t="s">
        <v>42499</v>
      </c>
      <c r="CG38641"/>
      <c r="CI38641" s="378">
        <v>63019</v>
      </c>
    </row>
    <row r="38642" spans="82:87">
      <c r="CD38642" s="34" t="s">
        <v>42500</v>
      </c>
      <c r="CG38642"/>
      <c r="CI38642" s="378">
        <v>63020</v>
      </c>
    </row>
    <row r="38643" spans="82:87">
      <c r="CD38643" s="34" t="s">
        <v>42501</v>
      </c>
      <c r="CG38643"/>
      <c r="CI38643" s="378">
        <v>63021</v>
      </c>
    </row>
    <row r="38644" spans="82:87">
      <c r="CD38644" s="34" t="s">
        <v>42502</v>
      </c>
      <c r="CG38644"/>
      <c r="CI38644" s="378">
        <v>63022</v>
      </c>
    </row>
    <row r="38645" spans="82:87">
      <c r="CD38645" s="34" t="s">
        <v>42503</v>
      </c>
      <c r="CG38645"/>
      <c r="CI38645" s="378">
        <v>63023</v>
      </c>
    </row>
    <row r="38646" spans="82:87">
      <c r="CD38646" s="34" t="s">
        <v>42504</v>
      </c>
      <c r="CG38646"/>
      <c r="CI38646" s="378">
        <v>63024</v>
      </c>
    </row>
    <row r="38647" spans="82:87">
      <c r="CD38647" s="34" t="s">
        <v>42505</v>
      </c>
      <c r="CG38647"/>
      <c r="CI38647" s="378">
        <v>63025</v>
      </c>
    </row>
    <row r="38648" spans="82:87">
      <c r="CD38648" s="34" t="s">
        <v>42506</v>
      </c>
      <c r="CG38648"/>
      <c r="CI38648" s="378">
        <v>63026</v>
      </c>
    </row>
    <row r="38649" spans="82:87">
      <c r="CD38649" s="34" t="s">
        <v>42507</v>
      </c>
      <c r="CG38649"/>
      <c r="CI38649" s="378">
        <v>63027</v>
      </c>
    </row>
    <row r="38650" spans="82:87">
      <c r="CD38650" s="34" t="s">
        <v>42508</v>
      </c>
      <c r="CG38650"/>
      <c r="CI38650" s="378">
        <v>63028</v>
      </c>
    </row>
    <row r="38651" spans="82:87">
      <c r="CD38651" s="34" t="s">
        <v>42509</v>
      </c>
      <c r="CG38651"/>
      <c r="CI38651" s="378">
        <v>63029</v>
      </c>
    </row>
    <row r="38652" spans="82:87">
      <c r="CD38652" s="34" t="s">
        <v>42510</v>
      </c>
      <c r="CG38652"/>
      <c r="CI38652" s="378">
        <v>63030</v>
      </c>
    </row>
    <row r="38653" spans="82:87">
      <c r="CD38653" s="34" t="s">
        <v>42511</v>
      </c>
      <c r="CG38653"/>
      <c r="CI38653" s="378">
        <v>63031</v>
      </c>
    </row>
    <row r="38654" spans="82:87">
      <c r="CD38654" s="34" t="s">
        <v>42512</v>
      </c>
      <c r="CG38654"/>
      <c r="CI38654" s="378">
        <v>63032</v>
      </c>
    </row>
    <row r="38655" spans="82:87">
      <c r="CD38655" s="34" t="s">
        <v>42513</v>
      </c>
      <c r="CG38655"/>
      <c r="CI38655" s="378">
        <v>63033</v>
      </c>
    </row>
    <row r="38656" spans="82:87">
      <c r="CD38656" s="34" t="s">
        <v>42514</v>
      </c>
      <c r="CG38656"/>
      <c r="CI38656" s="378">
        <v>63034</v>
      </c>
    </row>
    <row r="38657" spans="82:87">
      <c r="CD38657" s="34" t="s">
        <v>42515</v>
      </c>
      <c r="CG38657"/>
      <c r="CI38657" s="378">
        <v>63035</v>
      </c>
    </row>
    <row r="38658" spans="82:87">
      <c r="CD38658" s="34" t="s">
        <v>42516</v>
      </c>
      <c r="CG38658"/>
      <c r="CI38658" s="378">
        <v>63036</v>
      </c>
    </row>
    <row r="38659" spans="82:87">
      <c r="CD38659" s="34" t="s">
        <v>42517</v>
      </c>
      <c r="CG38659"/>
      <c r="CI38659" s="378">
        <v>63037</v>
      </c>
    </row>
    <row r="38660" spans="82:87">
      <c r="CD38660" s="34" t="s">
        <v>42518</v>
      </c>
      <c r="CG38660"/>
      <c r="CI38660" s="378">
        <v>63038</v>
      </c>
    </row>
    <row r="38661" spans="82:87">
      <c r="CD38661" s="34" t="s">
        <v>42519</v>
      </c>
      <c r="CG38661"/>
      <c r="CI38661" s="378">
        <v>63039</v>
      </c>
    </row>
    <row r="38662" spans="82:87">
      <c r="CD38662" s="34" t="s">
        <v>42520</v>
      </c>
      <c r="CG38662"/>
      <c r="CI38662" s="378">
        <v>63040</v>
      </c>
    </row>
    <row r="38663" spans="82:87">
      <c r="CD38663" s="34" t="s">
        <v>42521</v>
      </c>
      <c r="CG38663"/>
      <c r="CI38663" s="378">
        <v>63041</v>
      </c>
    </row>
    <row r="38664" spans="82:87">
      <c r="CD38664" s="34" t="s">
        <v>42522</v>
      </c>
      <c r="CG38664"/>
      <c r="CI38664" s="378">
        <v>63042</v>
      </c>
    </row>
    <row r="38665" spans="82:87">
      <c r="CD38665" s="34" t="s">
        <v>42523</v>
      </c>
      <c r="CG38665"/>
      <c r="CI38665" s="378">
        <v>63043</v>
      </c>
    </row>
    <row r="38666" spans="82:87">
      <c r="CD38666" s="34" t="s">
        <v>42524</v>
      </c>
      <c r="CG38666"/>
      <c r="CI38666" s="378">
        <v>63044</v>
      </c>
    </row>
    <row r="38667" spans="82:87">
      <c r="CD38667" s="34" t="s">
        <v>42525</v>
      </c>
      <c r="CG38667"/>
      <c r="CI38667" s="378">
        <v>63045</v>
      </c>
    </row>
    <row r="38668" spans="82:87">
      <c r="CD38668" s="34" t="s">
        <v>42526</v>
      </c>
      <c r="CG38668"/>
      <c r="CI38668" s="378">
        <v>63046</v>
      </c>
    </row>
    <row r="38669" spans="82:87">
      <c r="CD38669" s="34" t="s">
        <v>42527</v>
      </c>
      <c r="CG38669"/>
      <c r="CI38669" s="378">
        <v>63047</v>
      </c>
    </row>
    <row r="38670" spans="82:87">
      <c r="CD38670" s="34" t="s">
        <v>42528</v>
      </c>
      <c r="CG38670"/>
      <c r="CI38670" s="378">
        <v>63048</v>
      </c>
    </row>
    <row r="38671" spans="82:87">
      <c r="CD38671" s="34" t="s">
        <v>42529</v>
      </c>
      <c r="CG38671"/>
      <c r="CI38671" s="378">
        <v>63049</v>
      </c>
    </row>
    <row r="38672" spans="82:87">
      <c r="CD38672" s="34" t="s">
        <v>42530</v>
      </c>
      <c r="CG38672"/>
      <c r="CI38672" s="378">
        <v>63050</v>
      </c>
    </row>
    <row r="38673" spans="82:87">
      <c r="CD38673" s="34" t="s">
        <v>42531</v>
      </c>
      <c r="CG38673"/>
      <c r="CI38673" s="378">
        <v>63051</v>
      </c>
    </row>
    <row r="38674" spans="82:87">
      <c r="CD38674" s="34" t="s">
        <v>42532</v>
      </c>
      <c r="CG38674"/>
      <c r="CI38674" s="378">
        <v>63052</v>
      </c>
    </row>
    <row r="38675" spans="82:87">
      <c r="CD38675" s="34" t="s">
        <v>42533</v>
      </c>
      <c r="CG38675"/>
      <c r="CI38675" s="378">
        <v>63053</v>
      </c>
    </row>
    <row r="38676" spans="82:87">
      <c r="CD38676" s="34" t="s">
        <v>42534</v>
      </c>
      <c r="CG38676"/>
      <c r="CI38676" s="378">
        <v>63054</v>
      </c>
    </row>
    <row r="38677" spans="82:87">
      <c r="CD38677" s="34" t="s">
        <v>42535</v>
      </c>
      <c r="CG38677"/>
      <c r="CI38677" s="378">
        <v>63055</v>
      </c>
    </row>
    <row r="38678" spans="82:87">
      <c r="CD38678" s="34" t="s">
        <v>42536</v>
      </c>
      <c r="CG38678"/>
      <c r="CI38678" s="378">
        <v>63056</v>
      </c>
    </row>
    <row r="38679" spans="82:87">
      <c r="CD38679" s="34" t="s">
        <v>42537</v>
      </c>
      <c r="CG38679"/>
      <c r="CI38679" s="378">
        <v>63056</v>
      </c>
    </row>
    <row r="38680" spans="82:87">
      <c r="CD38680" s="34" t="s">
        <v>42538</v>
      </c>
      <c r="CG38680"/>
      <c r="CI38680" s="378">
        <v>63057</v>
      </c>
    </row>
    <row r="38681" spans="82:87">
      <c r="CD38681" s="34" t="s">
        <v>42539</v>
      </c>
      <c r="CG38681"/>
      <c r="CI38681" s="378">
        <v>63058</v>
      </c>
    </row>
    <row r="38682" spans="82:87">
      <c r="CD38682" s="34" t="s">
        <v>42540</v>
      </c>
      <c r="CG38682"/>
      <c r="CI38682" s="378">
        <v>63059</v>
      </c>
    </row>
    <row r="38683" spans="82:87">
      <c r="CD38683" s="34" t="s">
        <v>42541</v>
      </c>
      <c r="CG38683"/>
      <c r="CI38683" s="378">
        <v>63063</v>
      </c>
    </row>
    <row r="38684" spans="82:87">
      <c r="CD38684" s="34" t="s">
        <v>42542</v>
      </c>
      <c r="CG38684"/>
      <c r="CI38684" s="378">
        <v>63064</v>
      </c>
    </row>
    <row r="38685" spans="82:87">
      <c r="CD38685" s="34" t="s">
        <v>42543</v>
      </c>
      <c r="CG38685"/>
      <c r="CI38685" s="378">
        <v>63100</v>
      </c>
    </row>
    <row r="38686" spans="82:87">
      <c r="CD38686" s="34" t="s">
        <v>42544</v>
      </c>
      <c r="CG38686"/>
      <c r="CI38686" s="378">
        <v>63100</v>
      </c>
    </row>
    <row r="38687" spans="82:87">
      <c r="CD38687" s="34" t="s">
        <v>42545</v>
      </c>
      <c r="CG38687"/>
      <c r="CI38687" s="378">
        <v>63100</v>
      </c>
    </row>
    <row r="38688" spans="82:87">
      <c r="CD38688" s="34" t="s">
        <v>42546</v>
      </c>
      <c r="CG38688"/>
      <c r="CI38688" s="378">
        <v>63107</v>
      </c>
    </row>
    <row r="38689" spans="82:87">
      <c r="CD38689" s="34" t="s">
        <v>42547</v>
      </c>
      <c r="CG38689"/>
      <c r="CI38689" s="378">
        <v>63108</v>
      </c>
    </row>
    <row r="38690" spans="82:87">
      <c r="CD38690" s="34" t="s">
        <v>42548</v>
      </c>
      <c r="CG38690"/>
      <c r="CI38690" s="378">
        <v>63109</v>
      </c>
    </row>
    <row r="38691" spans="82:87">
      <c r="CD38691" s="34" t="s">
        <v>42549</v>
      </c>
      <c r="CG38691"/>
      <c r="CI38691" s="378">
        <v>63110</v>
      </c>
    </row>
    <row r="38692" spans="82:87">
      <c r="CD38692" s="34" t="s">
        <v>42550</v>
      </c>
      <c r="CG38692"/>
      <c r="CI38692" s="378">
        <v>63111</v>
      </c>
    </row>
    <row r="38693" spans="82:87">
      <c r="CD38693" s="34" t="s">
        <v>42551</v>
      </c>
      <c r="CG38693"/>
      <c r="CI38693" s="378">
        <v>63112</v>
      </c>
    </row>
    <row r="38694" spans="82:87">
      <c r="CD38694" s="34" t="s">
        <v>42552</v>
      </c>
      <c r="CG38694"/>
      <c r="CI38694" s="378">
        <v>63113</v>
      </c>
    </row>
    <row r="38695" spans="82:87">
      <c r="CD38695" s="34" t="s">
        <v>42553</v>
      </c>
      <c r="CG38695"/>
      <c r="CI38695" s="378">
        <v>63114</v>
      </c>
    </row>
    <row r="38696" spans="82:87">
      <c r="CD38696" s="34" t="s">
        <v>42554</v>
      </c>
      <c r="CG38696"/>
      <c r="CI38696" s="378">
        <v>63114</v>
      </c>
    </row>
    <row r="38697" spans="82:87">
      <c r="CD38697" s="34" t="s">
        <v>42555</v>
      </c>
      <c r="CG38697"/>
      <c r="CI38697" s="378">
        <v>63114</v>
      </c>
    </row>
    <row r="38698" spans="82:87">
      <c r="CD38698" s="34" t="s">
        <v>42556</v>
      </c>
      <c r="CG38698"/>
      <c r="CI38698" s="378">
        <v>63115</v>
      </c>
    </row>
    <row r="38699" spans="82:87">
      <c r="CD38699" s="34" t="s">
        <v>42557</v>
      </c>
      <c r="CG38699"/>
      <c r="CI38699" s="378">
        <v>63116</v>
      </c>
    </row>
    <row r="38700" spans="82:87">
      <c r="CD38700" s="34" t="s">
        <v>42558</v>
      </c>
      <c r="CG38700"/>
      <c r="CI38700" s="378">
        <v>63117</v>
      </c>
    </row>
    <row r="38701" spans="82:87">
      <c r="CD38701" s="34" t="s">
        <v>42559</v>
      </c>
      <c r="CG38701"/>
      <c r="CI38701" s="378">
        <v>63117</v>
      </c>
    </row>
    <row r="38702" spans="82:87">
      <c r="CD38702" s="34" t="s">
        <v>42560</v>
      </c>
      <c r="CG38702"/>
      <c r="CI38702" s="378">
        <v>63118</v>
      </c>
    </row>
    <row r="38703" spans="82:87">
      <c r="CD38703" s="34" t="s">
        <v>42561</v>
      </c>
      <c r="CG38703"/>
      <c r="CI38703" s="378">
        <v>63119</v>
      </c>
    </row>
    <row r="38704" spans="82:87">
      <c r="CD38704" s="34" t="s">
        <v>42562</v>
      </c>
      <c r="CG38704"/>
      <c r="CI38704" s="378">
        <v>63120</v>
      </c>
    </row>
    <row r="38705" spans="82:87">
      <c r="CD38705" s="34" t="s">
        <v>42563</v>
      </c>
      <c r="CG38705"/>
      <c r="CI38705" s="378">
        <v>63120</v>
      </c>
    </row>
    <row r="38706" spans="82:87">
      <c r="CD38706" s="34" t="s">
        <v>42564</v>
      </c>
      <c r="CG38706"/>
      <c r="CI38706" s="378">
        <v>63120</v>
      </c>
    </row>
    <row r="38707" spans="82:87">
      <c r="CD38707" s="34" t="s">
        <v>42565</v>
      </c>
      <c r="CG38707"/>
      <c r="CI38707" s="378">
        <v>63120</v>
      </c>
    </row>
    <row r="38708" spans="82:87">
      <c r="CD38708" s="34" t="s">
        <v>42566</v>
      </c>
      <c r="CG38708"/>
      <c r="CI38708" s="378">
        <v>63120</v>
      </c>
    </row>
    <row r="38709" spans="82:87">
      <c r="CD38709" s="34" t="s">
        <v>42567</v>
      </c>
      <c r="CG38709"/>
      <c r="CI38709" s="378">
        <v>63120</v>
      </c>
    </row>
    <row r="38710" spans="82:87">
      <c r="CD38710" s="34" t="s">
        <v>42568</v>
      </c>
      <c r="CG38710"/>
      <c r="CI38710" s="378">
        <v>63120</v>
      </c>
    </row>
    <row r="38711" spans="82:87">
      <c r="CD38711" s="34" t="s">
        <v>42569</v>
      </c>
      <c r="CG38711"/>
      <c r="CI38711" s="378">
        <v>63120</v>
      </c>
    </row>
    <row r="38712" spans="82:87">
      <c r="CD38712" s="34" t="s">
        <v>42570</v>
      </c>
      <c r="CG38712"/>
      <c r="CI38712" s="378">
        <v>63122</v>
      </c>
    </row>
    <row r="38713" spans="82:87">
      <c r="CD38713" s="34" t="s">
        <v>42571</v>
      </c>
      <c r="CG38713"/>
      <c r="CI38713" s="378">
        <v>63122</v>
      </c>
    </row>
    <row r="38714" spans="82:87">
      <c r="CD38714" s="34" t="s">
        <v>42572</v>
      </c>
      <c r="CG38714"/>
      <c r="CI38714" s="378">
        <v>63130</v>
      </c>
    </row>
    <row r="38715" spans="82:87">
      <c r="CD38715" s="34" t="s">
        <v>42573</v>
      </c>
      <c r="CG38715"/>
      <c r="CI38715" s="378">
        <v>63140</v>
      </c>
    </row>
    <row r="38716" spans="82:87">
      <c r="CD38716" s="34" t="s">
        <v>42574</v>
      </c>
      <c r="CG38716"/>
      <c r="CI38716" s="378">
        <v>63150</v>
      </c>
    </row>
    <row r="38717" spans="82:87">
      <c r="CD38717" s="34" t="s">
        <v>42575</v>
      </c>
      <c r="CG38717"/>
      <c r="CI38717" s="378">
        <v>63150</v>
      </c>
    </row>
    <row r="38718" spans="82:87">
      <c r="CD38718" s="34" t="s">
        <v>42576</v>
      </c>
      <c r="CG38718"/>
      <c r="CI38718" s="378">
        <v>63160</v>
      </c>
    </row>
    <row r="38719" spans="82:87">
      <c r="CD38719" s="34" t="s">
        <v>42577</v>
      </c>
      <c r="CG38719"/>
      <c r="CI38719" s="378">
        <v>63160</v>
      </c>
    </row>
    <row r="38720" spans="82:87">
      <c r="CD38720" s="34" t="s">
        <v>42578</v>
      </c>
      <c r="CG38720"/>
      <c r="CI38720" s="378">
        <v>63160</v>
      </c>
    </row>
    <row r="38721" spans="82:87">
      <c r="CD38721" s="34" t="s">
        <v>42579</v>
      </c>
      <c r="CG38721"/>
      <c r="CI38721" s="378">
        <v>63160</v>
      </c>
    </row>
    <row r="38722" spans="82:87">
      <c r="CD38722" s="34" t="s">
        <v>42580</v>
      </c>
      <c r="CG38722"/>
      <c r="CI38722" s="378">
        <v>63160</v>
      </c>
    </row>
    <row r="38723" spans="82:87">
      <c r="CD38723" s="34" t="s">
        <v>42581</v>
      </c>
      <c r="CG38723"/>
      <c r="CI38723" s="378">
        <v>63160</v>
      </c>
    </row>
    <row r="38724" spans="82:87">
      <c r="CD38724" s="34" t="s">
        <v>42582</v>
      </c>
      <c r="CG38724"/>
      <c r="CI38724" s="378">
        <v>63160</v>
      </c>
    </row>
    <row r="38725" spans="82:87">
      <c r="CD38725" s="34" t="s">
        <v>42583</v>
      </c>
      <c r="CG38725"/>
      <c r="CI38725" s="378">
        <v>63160</v>
      </c>
    </row>
    <row r="38726" spans="82:87">
      <c r="CD38726" s="34" t="s">
        <v>42584</v>
      </c>
      <c r="CG38726"/>
      <c r="CI38726" s="378">
        <v>63160</v>
      </c>
    </row>
    <row r="38727" spans="82:87">
      <c r="CD38727" s="34" t="s">
        <v>42585</v>
      </c>
      <c r="CG38727"/>
      <c r="CI38727" s="378">
        <v>63160</v>
      </c>
    </row>
    <row r="38728" spans="82:87">
      <c r="CD38728" s="34" t="s">
        <v>42586</v>
      </c>
      <c r="CG38728"/>
      <c r="CI38728" s="378">
        <v>63160</v>
      </c>
    </row>
    <row r="38729" spans="82:87">
      <c r="CD38729" s="34" t="s">
        <v>42587</v>
      </c>
      <c r="CG38729"/>
      <c r="CI38729" s="378">
        <v>63160</v>
      </c>
    </row>
    <row r="38730" spans="82:87">
      <c r="CD38730" s="34" t="s">
        <v>42588</v>
      </c>
      <c r="CG38730"/>
      <c r="CI38730" s="378">
        <v>63170</v>
      </c>
    </row>
    <row r="38731" spans="82:87">
      <c r="CD38731" s="34" t="s">
        <v>42589</v>
      </c>
      <c r="CG38731"/>
      <c r="CI38731" s="378">
        <v>63170</v>
      </c>
    </row>
    <row r="38732" spans="82:87">
      <c r="CD38732" s="34" t="s">
        <v>42590</v>
      </c>
      <c r="CG38732"/>
      <c r="CI38732" s="378">
        <v>63171</v>
      </c>
    </row>
    <row r="38733" spans="82:87">
      <c r="CD38733" s="34" t="s">
        <v>42591</v>
      </c>
      <c r="CG38733"/>
      <c r="CI38733" s="378">
        <v>63172</v>
      </c>
    </row>
    <row r="38734" spans="82:87">
      <c r="CD38734" s="34" t="s">
        <v>42592</v>
      </c>
      <c r="CG38734"/>
      <c r="CI38734" s="378">
        <v>63173</v>
      </c>
    </row>
    <row r="38735" spans="82:87">
      <c r="CD38735" s="34" t="s">
        <v>42593</v>
      </c>
      <c r="CG38735"/>
      <c r="CI38735" s="378">
        <v>63174</v>
      </c>
    </row>
    <row r="38736" spans="82:87">
      <c r="CD38736" s="34" t="s">
        <v>42594</v>
      </c>
      <c r="CG38736"/>
      <c r="CI38736" s="378">
        <v>63175</v>
      </c>
    </row>
    <row r="38737" spans="82:87">
      <c r="CD38737" s="34" t="s">
        <v>42595</v>
      </c>
      <c r="CG38737"/>
      <c r="CI38737" s="378">
        <v>63176</v>
      </c>
    </row>
    <row r="38738" spans="82:87">
      <c r="CD38738" s="34" t="s">
        <v>42596</v>
      </c>
      <c r="CG38738"/>
      <c r="CI38738" s="378">
        <v>63177</v>
      </c>
    </row>
    <row r="38739" spans="82:87">
      <c r="CD38739" s="34" t="s">
        <v>42597</v>
      </c>
      <c r="CG38739"/>
      <c r="CI38739" s="378">
        <v>63178</v>
      </c>
    </row>
    <row r="38740" spans="82:87">
      <c r="CD38740" s="34" t="s">
        <v>42598</v>
      </c>
      <c r="CG38740"/>
      <c r="CI38740" s="378">
        <v>63179</v>
      </c>
    </row>
    <row r="38741" spans="82:87">
      <c r="CD38741" s="34" t="s">
        <v>42599</v>
      </c>
      <c r="CG38741"/>
      <c r="CI38741" s="378">
        <v>63190</v>
      </c>
    </row>
    <row r="38742" spans="82:87">
      <c r="CD38742" s="34" t="s">
        <v>42600</v>
      </c>
      <c r="CG38742"/>
      <c r="CI38742" s="378">
        <v>63190</v>
      </c>
    </row>
    <row r="38743" spans="82:87">
      <c r="CD38743" s="34" t="s">
        <v>42601</v>
      </c>
      <c r="CG38743"/>
      <c r="CI38743" s="378">
        <v>63190</v>
      </c>
    </row>
    <row r="38744" spans="82:87">
      <c r="CD38744" s="34" t="s">
        <v>42602</v>
      </c>
      <c r="CG38744"/>
      <c r="CI38744" s="378">
        <v>63190</v>
      </c>
    </row>
    <row r="38745" spans="82:87">
      <c r="CD38745" s="34" t="s">
        <v>42603</v>
      </c>
      <c r="CG38745"/>
      <c r="CI38745" s="378">
        <v>63190</v>
      </c>
    </row>
    <row r="38746" spans="82:87">
      <c r="CD38746" s="34" t="s">
        <v>42604</v>
      </c>
      <c r="CG38746"/>
      <c r="CI38746" s="378">
        <v>63190</v>
      </c>
    </row>
    <row r="38747" spans="82:87">
      <c r="CD38747" s="34" t="s">
        <v>42605</v>
      </c>
      <c r="CG38747"/>
      <c r="CI38747" s="378">
        <v>63190</v>
      </c>
    </row>
    <row r="38748" spans="82:87">
      <c r="CD38748" s="34" t="s">
        <v>42606</v>
      </c>
      <c r="CG38748"/>
      <c r="CI38748" s="378">
        <v>63190</v>
      </c>
    </row>
    <row r="38749" spans="82:87">
      <c r="CD38749" s="34" t="s">
        <v>42607</v>
      </c>
      <c r="CG38749"/>
      <c r="CI38749" s="378">
        <v>63200</v>
      </c>
    </row>
    <row r="38750" spans="82:87">
      <c r="CD38750" s="34" t="s">
        <v>42608</v>
      </c>
      <c r="CG38750"/>
      <c r="CI38750" s="378">
        <v>63200</v>
      </c>
    </row>
    <row r="38751" spans="82:87">
      <c r="CD38751" s="34" t="s">
        <v>42609</v>
      </c>
      <c r="CG38751"/>
      <c r="CI38751" s="378">
        <v>63200</v>
      </c>
    </row>
    <row r="38752" spans="82:87">
      <c r="CD38752" s="34" t="s">
        <v>42610</v>
      </c>
      <c r="CG38752"/>
      <c r="CI38752" s="378">
        <v>63200</v>
      </c>
    </row>
    <row r="38753" spans="82:87">
      <c r="CD38753" s="34" t="s">
        <v>42611</v>
      </c>
      <c r="CG38753"/>
      <c r="CI38753" s="378">
        <v>63200</v>
      </c>
    </row>
    <row r="38754" spans="82:87">
      <c r="CD38754" s="34" t="s">
        <v>42612</v>
      </c>
      <c r="CG38754"/>
      <c r="CI38754" s="378">
        <v>63200</v>
      </c>
    </row>
    <row r="38755" spans="82:87">
      <c r="CD38755" s="34" t="s">
        <v>42613</v>
      </c>
      <c r="CG38755"/>
      <c r="CI38755" s="378">
        <v>63200</v>
      </c>
    </row>
    <row r="38756" spans="82:87">
      <c r="CD38756" s="34" t="s">
        <v>42614</v>
      </c>
      <c r="CG38756"/>
      <c r="CI38756" s="378">
        <v>63200</v>
      </c>
    </row>
    <row r="38757" spans="82:87">
      <c r="CD38757" s="34" t="s">
        <v>42615</v>
      </c>
      <c r="CG38757"/>
      <c r="CI38757" s="378">
        <v>63200</v>
      </c>
    </row>
    <row r="38758" spans="82:87">
      <c r="CD38758" s="34" t="s">
        <v>42616</v>
      </c>
      <c r="CG38758"/>
      <c r="CI38758" s="378">
        <v>63200</v>
      </c>
    </row>
    <row r="38759" spans="82:87">
      <c r="CD38759" s="34" t="s">
        <v>42617</v>
      </c>
      <c r="CG38759"/>
      <c r="CI38759" s="378">
        <v>63200</v>
      </c>
    </row>
    <row r="38760" spans="82:87">
      <c r="CD38760" s="34" t="s">
        <v>42618</v>
      </c>
      <c r="CG38760"/>
      <c r="CI38760" s="378">
        <v>63200</v>
      </c>
    </row>
    <row r="38761" spans="82:87">
      <c r="CD38761" s="34" t="s">
        <v>42619</v>
      </c>
      <c r="CG38761"/>
      <c r="CI38761" s="378">
        <v>63200</v>
      </c>
    </row>
    <row r="38762" spans="82:87">
      <c r="CD38762" s="34" t="s">
        <v>42620</v>
      </c>
      <c r="CG38762"/>
      <c r="CI38762" s="378">
        <v>63200</v>
      </c>
    </row>
    <row r="38763" spans="82:87">
      <c r="CD38763" s="34" t="s">
        <v>42621</v>
      </c>
      <c r="CG38763"/>
      <c r="CI38763" s="378">
        <v>63200</v>
      </c>
    </row>
    <row r="38764" spans="82:87">
      <c r="CD38764" s="34" t="s">
        <v>42622</v>
      </c>
      <c r="CG38764"/>
      <c r="CI38764" s="378">
        <v>63201</v>
      </c>
    </row>
    <row r="38765" spans="82:87">
      <c r="CD38765" s="34" t="s">
        <v>42623</v>
      </c>
      <c r="CG38765"/>
      <c r="CI38765" s="378">
        <v>63202</v>
      </c>
    </row>
    <row r="38766" spans="82:87">
      <c r="CD38766" s="34" t="s">
        <v>42624</v>
      </c>
      <c r="CG38766"/>
      <c r="CI38766" s="378">
        <v>63203</v>
      </c>
    </row>
    <row r="38767" spans="82:87">
      <c r="CD38767" s="34" t="s">
        <v>42625</v>
      </c>
      <c r="CG38767"/>
      <c r="CI38767" s="378">
        <v>63204</v>
      </c>
    </row>
    <row r="38768" spans="82:87">
      <c r="CD38768" s="34" t="s">
        <v>42626</v>
      </c>
      <c r="CG38768"/>
      <c r="CI38768" s="378">
        <v>63205</v>
      </c>
    </row>
    <row r="38769" spans="82:87">
      <c r="CD38769" s="34" t="s">
        <v>42627</v>
      </c>
      <c r="CG38769"/>
      <c r="CI38769" s="378">
        <v>63206</v>
      </c>
    </row>
    <row r="38770" spans="82:87">
      <c r="CD38770" s="34" t="s">
        <v>42628</v>
      </c>
      <c r="CG38770"/>
      <c r="CI38770" s="378">
        <v>63207</v>
      </c>
    </row>
    <row r="38771" spans="82:87">
      <c r="CD38771" s="34" t="s">
        <v>42629</v>
      </c>
      <c r="CG38771"/>
      <c r="CI38771" s="378">
        <v>63208</v>
      </c>
    </row>
    <row r="38772" spans="82:87">
      <c r="CD38772" s="34" t="s">
        <v>42630</v>
      </c>
      <c r="CG38772"/>
      <c r="CI38772" s="378">
        <v>63209</v>
      </c>
    </row>
    <row r="38773" spans="82:87">
      <c r="CD38773" s="34" t="s">
        <v>42631</v>
      </c>
      <c r="CG38773"/>
      <c r="CI38773" s="378">
        <v>63210</v>
      </c>
    </row>
    <row r="38774" spans="82:87">
      <c r="CD38774" s="34" t="s">
        <v>42632</v>
      </c>
      <c r="CG38774"/>
      <c r="CI38774" s="378">
        <v>63210</v>
      </c>
    </row>
    <row r="38775" spans="82:87">
      <c r="CD38775" s="34" t="s">
        <v>42633</v>
      </c>
      <c r="CG38775"/>
      <c r="CI38775" s="378">
        <v>63210</v>
      </c>
    </row>
    <row r="38776" spans="82:87">
      <c r="CD38776" s="34" t="s">
        <v>42634</v>
      </c>
      <c r="CG38776"/>
      <c r="CI38776" s="378">
        <v>63210</v>
      </c>
    </row>
    <row r="38777" spans="82:87">
      <c r="CD38777" s="34" t="s">
        <v>42635</v>
      </c>
      <c r="CG38777"/>
      <c r="CI38777" s="378">
        <v>63210</v>
      </c>
    </row>
    <row r="38778" spans="82:87">
      <c r="CD38778" s="34" t="s">
        <v>42636</v>
      </c>
      <c r="CG38778"/>
      <c r="CI38778" s="378">
        <v>63210</v>
      </c>
    </row>
    <row r="38779" spans="82:87">
      <c r="CD38779" s="34" t="s">
        <v>42637</v>
      </c>
      <c r="CG38779"/>
      <c r="CI38779" s="378">
        <v>63210</v>
      </c>
    </row>
    <row r="38780" spans="82:87">
      <c r="CD38780" s="34" t="s">
        <v>42638</v>
      </c>
      <c r="CG38780"/>
      <c r="CI38780" s="378">
        <v>63210</v>
      </c>
    </row>
    <row r="38781" spans="82:87">
      <c r="CD38781" s="34" t="s">
        <v>42639</v>
      </c>
      <c r="CG38781"/>
      <c r="CI38781" s="378">
        <v>63210</v>
      </c>
    </row>
    <row r="38782" spans="82:87">
      <c r="CD38782" s="34" t="s">
        <v>42640</v>
      </c>
      <c r="CG38782"/>
      <c r="CI38782" s="378">
        <v>63210</v>
      </c>
    </row>
    <row r="38783" spans="82:87">
      <c r="CD38783" s="34" t="s">
        <v>42641</v>
      </c>
      <c r="CG38783"/>
      <c r="CI38783" s="378">
        <v>63210</v>
      </c>
    </row>
    <row r="38784" spans="82:87">
      <c r="CD38784" s="34" t="s">
        <v>42642</v>
      </c>
      <c r="CG38784"/>
      <c r="CI38784" s="378">
        <v>63220</v>
      </c>
    </row>
    <row r="38785" spans="82:87">
      <c r="CD38785" s="34" t="s">
        <v>42643</v>
      </c>
      <c r="CG38785"/>
      <c r="CI38785" s="378">
        <v>63220</v>
      </c>
    </row>
    <row r="38786" spans="82:87">
      <c r="CD38786" s="34" t="s">
        <v>42644</v>
      </c>
      <c r="CG38786"/>
      <c r="CI38786" s="378">
        <v>63220</v>
      </c>
    </row>
    <row r="38787" spans="82:87">
      <c r="CD38787" s="34" t="s">
        <v>42645</v>
      </c>
      <c r="CG38787"/>
      <c r="CI38787" s="378">
        <v>63220</v>
      </c>
    </row>
    <row r="38788" spans="82:87">
      <c r="CD38788" s="34" t="s">
        <v>42646</v>
      </c>
      <c r="CG38788"/>
      <c r="CI38788" s="378">
        <v>63220</v>
      </c>
    </row>
    <row r="38789" spans="82:87">
      <c r="CD38789" s="34" t="s">
        <v>42647</v>
      </c>
      <c r="CG38789"/>
      <c r="CI38789" s="378">
        <v>63220</v>
      </c>
    </row>
    <row r="38790" spans="82:87">
      <c r="CD38790" s="34" t="s">
        <v>42648</v>
      </c>
      <c r="CG38790"/>
      <c r="CI38790" s="378">
        <v>63220</v>
      </c>
    </row>
    <row r="38791" spans="82:87">
      <c r="CD38791" s="34" t="s">
        <v>42649</v>
      </c>
      <c r="CG38791"/>
      <c r="CI38791" s="378">
        <v>63220</v>
      </c>
    </row>
    <row r="38792" spans="82:87">
      <c r="CD38792" s="34" t="s">
        <v>42650</v>
      </c>
      <c r="CG38792"/>
      <c r="CI38792" s="378">
        <v>63220</v>
      </c>
    </row>
    <row r="38793" spans="82:87">
      <c r="CD38793" s="34" t="s">
        <v>42651</v>
      </c>
      <c r="CG38793"/>
      <c r="CI38793" s="378">
        <v>63220</v>
      </c>
    </row>
    <row r="38794" spans="82:87">
      <c r="CD38794" s="34" t="s">
        <v>42652</v>
      </c>
      <c r="CG38794"/>
      <c r="CI38794" s="378">
        <v>63230</v>
      </c>
    </row>
    <row r="38795" spans="82:87">
      <c r="CD38795" s="34" t="s">
        <v>42653</v>
      </c>
      <c r="CG38795"/>
      <c r="CI38795" s="378">
        <v>63230</v>
      </c>
    </row>
    <row r="38796" spans="82:87">
      <c r="CD38796" s="34" t="s">
        <v>42654</v>
      </c>
      <c r="CG38796"/>
      <c r="CI38796" s="378">
        <v>63230</v>
      </c>
    </row>
    <row r="38797" spans="82:87">
      <c r="CD38797" s="34" t="s">
        <v>42655</v>
      </c>
      <c r="CG38797"/>
      <c r="CI38797" s="378">
        <v>63230</v>
      </c>
    </row>
    <row r="38798" spans="82:87">
      <c r="CD38798" s="34" t="s">
        <v>42656</v>
      </c>
      <c r="CG38798"/>
      <c r="CI38798" s="378">
        <v>63230</v>
      </c>
    </row>
    <row r="38799" spans="82:87">
      <c r="CD38799" s="34" t="s">
        <v>42657</v>
      </c>
      <c r="CG38799"/>
      <c r="CI38799" s="378">
        <v>63230</v>
      </c>
    </row>
    <row r="38800" spans="82:87">
      <c r="CD38800" s="34" t="s">
        <v>42658</v>
      </c>
      <c r="CG38800"/>
      <c r="CI38800" s="378">
        <v>63230</v>
      </c>
    </row>
    <row r="38801" spans="82:87">
      <c r="CD38801" s="34" t="s">
        <v>42659</v>
      </c>
      <c r="CG38801"/>
      <c r="CI38801" s="378">
        <v>63230</v>
      </c>
    </row>
    <row r="38802" spans="82:87">
      <c r="CD38802" s="34" t="s">
        <v>42660</v>
      </c>
      <c r="CG38802"/>
      <c r="CI38802" s="378">
        <v>63230</v>
      </c>
    </row>
    <row r="38803" spans="82:87">
      <c r="CD38803" s="34" t="s">
        <v>42661</v>
      </c>
      <c r="CG38803"/>
      <c r="CI38803" s="378">
        <v>63230</v>
      </c>
    </row>
    <row r="38804" spans="82:87">
      <c r="CD38804" s="34" t="s">
        <v>42662</v>
      </c>
      <c r="CG38804"/>
      <c r="CI38804" s="378">
        <v>63230</v>
      </c>
    </row>
    <row r="38805" spans="82:87">
      <c r="CD38805" s="34" t="s">
        <v>42663</v>
      </c>
      <c r="CG38805"/>
      <c r="CI38805" s="378">
        <v>63240</v>
      </c>
    </row>
    <row r="38806" spans="82:87">
      <c r="CD38806" s="34" t="s">
        <v>42664</v>
      </c>
      <c r="CG38806"/>
      <c r="CI38806" s="378">
        <v>63250</v>
      </c>
    </row>
    <row r="38807" spans="82:87">
      <c r="CD38807" s="34" t="s">
        <v>42665</v>
      </c>
      <c r="CG38807"/>
      <c r="CI38807" s="378">
        <v>63250</v>
      </c>
    </row>
    <row r="38808" spans="82:87">
      <c r="CD38808" s="34" t="s">
        <v>42666</v>
      </c>
      <c r="CG38808"/>
      <c r="CI38808" s="378">
        <v>63250</v>
      </c>
    </row>
    <row r="38809" spans="82:87">
      <c r="CD38809" s="34" t="s">
        <v>42667</v>
      </c>
      <c r="CG38809"/>
      <c r="CI38809" s="378">
        <v>63250</v>
      </c>
    </row>
    <row r="38810" spans="82:87">
      <c r="CD38810" s="34" t="s">
        <v>42668</v>
      </c>
      <c r="CG38810"/>
      <c r="CI38810" s="378">
        <v>63260</v>
      </c>
    </row>
    <row r="38811" spans="82:87">
      <c r="CD38811" s="34" t="s">
        <v>42669</v>
      </c>
      <c r="CG38811"/>
      <c r="CI38811" s="378">
        <v>63260</v>
      </c>
    </row>
    <row r="38812" spans="82:87">
      <c r="CD38812" s="34" t="s">
        <v>42670</v>
      </c>
      <c r="CG38812"/>
      <c r="CI38812" s="378">
        <v>63260</v>
      </c>
    </row>
    <row r="38813" spans="82:87">
      <c r="CD38813" s="34" t="s">
        <v>42671</v>
      </c>
      <c r="CG38813"/>
      <c r="CI38813" s="378">
        <v>63260</v>
      </c>
    </row>
    <row r="38814" spans="82:87">
      <c r="CD38814" s="34" t="s">
        <v>42672</v>
      </c>
      <c r="CG38814"/>
      <c r="CI38814" s="378">
        <v>63260</v>
      </c>
    </row>
    <row r="38815" spans="82:87">
      <c r="CD38815" s="34" t="s">
        <v>42673</v>
      </c>
      <c r="CG38815"/>
      <c r="CI38815" s="378">
        <v>63260</v>
      </c>
    </row>
    <row r="38816" spans="82:87">
      <c r="CD38816" s="34" t="s">
        <v>42674</v>
      </c>
      <c r="CG38816"/>
      <c r="CI38816" s="378">
        <v>63260</v>
      </c>
    </row>
    <row r="38817" spans="82:87">
      <c r="CD38817" s="34" t="s">
        <v>42675</v>
      </c>
      <c r="CG38817"/>
      <c r="CI38817" s="378">
        <v>63260</v>
      </c>
    </row>
    <row r="38818" spans="82:87">
      <c r="CD38818" s="34" t="s">
        <v>42676</v>
      </c>
      <c r="CG38818"/>
      <c r="CI38818" s="378">
        <v>63260</v>
      </c>
    </row>
    <row r="38819" spans="82:87">
      <c r="CD38819" s="34" t="s">
        <v>42677</v>
      </c>
      <c r="CG38819"/>
      <c r="CI38819" s="378">
        <v>63260</v>
      </c>
    </row>
    <row r="38820" spans="82:87">
      <c r="CD38820" s="34" t="s">
        <v>42678</v>
      </c>
      <c r="CG38820"/>
      <c r="CI38820" s="378">
        <v>63260</v>
      </c>
    </row>
    <row r="38821" spans="82:87">
      <c r="CD38821" s="34" t="s">
        <v>42679</v>
      </c>
      <c r="CG38821"/>
      <c r="CI38821" s="378">
        <v>63270</v>
      </c>
    </row>
    <row r="38822" spans="82:87">
      <c r="CD38822" s="34" t="s">
        <v>42680</v>
      </c>
      <c r="CG38822"/>
      <c r="CI38822" s="378">
        <v>63270</v>
      </c>
    </row>
    <row r="38823" spans="82:87">
      <c r="CD38823" s="34" t="s">
        <v>42681</v>
      </c>
      <c r="CG38823"/>
      <c r="CI38823" s="378">
        <v>63270</v>
      </c>
    </row>
    <row r="38824" spans="82:87">
      <c r="CD38824" s="34" t="s">
        <v>42682</v>
      </c>
      <c r="CG38824"/>
      <c r="CI38824" s="378">
        <v>63270</v>
      </c>
    </row>
    <row r="38825" spans="82:87">
      <c r="CD38825" s="34" t="s">
        <v>42683</v>
      </c>
      <c r="CG38825"/>
      <c r="CI38825" s="378">
        <v>63270</v>
      </c>
    </row>
    <row r="38826" spans="82:87">
      <c r="CD38826" s="34" t="s">
        <v>42684</v>
      </c>
      <c r="CG38826"/>
      <c r="CI38826" s="378">
        <v>63270</v>
      </c>
    </row>
    <row r="38827" spans="82:87">
      <c r="CD38827" s="34" t="s">
        <v>42685</v>
      </c>
      <c r="CG38827"/>
      <c r="CI38827" s="378">
        <v>63270</v>
      </c>
    </row>
    <row r="38828" spans="82:87">
      <c r="CD38828" s="34" t="s">
        <v>42686</v>
      </c>
      <c r="CG38828"/>
      <c r="CI38828" s="378">
        <v>63270</v>
      </c>
    </row>
    <row r="38829" spans="82:87">
      <c r="CD38829" s="34" t="s">
        <v>42687</v>
      </c>
      <c r="CG38829"/>
      <c r="CI38829" s="378">
        <v>63270</v>
      </c>
    </row>
    <row r="38830" spans="82:87">
      <c r="CD38830" s="34" t="s">
        <v>42688</v>
      </c>
      <c r="CG38830"/>
      <c r="CI38830" s="378">
        <v>63270</v>
      </c>
    </row>
    <row r="38831" spans="82:87">
      <c r="CD38831" s="34" t="s">
        <v>42689</v>
      </c>
      <c r="CG38831"/>
      <c r="CI38831" s="378">
        <v>63290</v>
      </c>
    </row>
    <row r="38832" spans="82:87">
      <c r="CD38832" s="34" t="s">
        <v>42690</v>
      </c>
      <c r="CG38832"/>
      <c r="CI38832" s="378">
        <v>63290</v>
      </c>
    </row>
    <row r="38833" spans="82:87">
      <c r="CD38833" s="34" t="s">
        <v>42691</v>
      </c>
      <c r="CG38833"/>
      <c r="CI38833" s="378">
        <v>63290</v>
      </c>
    </row>
    <row r="38834" spans="82:87">
      <c r="CD38834" s="34" t="s">
        <v>42692</v>
      </c>
      <c r="CG38834"/>
      <c r="CI38834" s="378">
        <v>63290</v>
      </c>
    </row>
    <row r="38835" spans="82:87">
      <c r="CD38835" s="34" t="s">
        <v>42693</v>
      </c>
      <c r="CG38835"/>
      <c r="CI38835" s="378">
        <v>63290</v>
      </c>
    </row>
    <row r="38836" spans="82:87">
      <c r="CD38836" s="34" t="s">
        <v>42694</v>
      </c>
      <c r="CG38836"/>
      <c r="CI38836" s="378">
        <v>63290</v>
      </c>
    </row>
    <row r="38837" spans="82:87">
      <c r="CD38837" s="34" t="s">
        <v>42695</v>
      </c>
      <c r="CG38837"/>
      <c r="CI38837" s="378">
        <v>63290</v>
      </c>
    </row>
    <row r="38838" spans="82:87">
      <c r="CD38838" s="34" t="s">
        <v>42696</v>
      </c>
      <c r="CG38838"/>
      <c r="CI38838" s="378">
        <v>63290</v>
      </c>
    </row>
    <row r="38839" spans="82:87">
      <c r="CD38839" s="34" t="s">
        <v>42697</v>
      </c>
      <c r="CG38839"/>
      <c r="CI38839" s="378">
        <v>63296</v>
      </c>
    </row>
    <row r="38840" spans="82:87">
      <c r="CD38840" s="34" t="s">
        <v>42698</v>
      </c>
      <c r="CG38840"/>
      <c r="CI38840" s="378">
        <v>63300</v>
      </c>
    </row>
    <row r="38841" spans="82:87">
      <c r="CD38841" s="34" t="s">
        <v>42699</v>
      </c>
      <c r="CG38841"/>
      <c r="CI38841" s="378">
        <v>63300</v>
      </c>
    </row>
    <row r="38842" spans="82:87">
      <c r="CD38842" s="34" t="s">
        <v>42700</v>
      </c>
      <c r="CG38842"/>
      <c r="CI38842" s="378">
        <v>63300</v>
      </c>
    </row>
    <row r="38843" spans="82:87">
      <c r="CD38843" s="34" t="s">
        <v>42701</v>
      </c>
      <c r="CG38843"/>
      <c r="CI38843" s="378">
        <v>63300</v>
      </c>
    </row>
    <row r="38844" spans="82:87">
      <c r="CD38844" s="34" t="s">
        <v>42702</v>
      </c>
      <c r="CG38844"/>
      <c r="CI38844" s="378">
        <v>63301</v>
      </c>
    </row>
    <row r="38845" spans="82:87">
      <c r="CD38845" s="34" t="s">
        <v>42703</v>
      </c>
      <c r="CG38845"/>
      <c r="CI38845" s="378">
        <v>63302</v>
      </c>
    </row>
    <row r="38846" spans="82:87">
      <c r="CD38846" s="34" t="s">
        <v>42704</v>
      </c>
      <c r="CG38846"/>
      <c r="CI38846" s="378">
        <v>63303</v>
      </c>
    </row>
    <row r="38847" spans="82:87">
      <c r="CD38847" s="34" t="s">
        <v>42705</v>
      </c>
      <c r="CG38847"/>
      <c r="CI38847" s="378">
        <v>63304</v>
      </c>
    </row>
    <row r="38848" spans="82:87">
      <c r="CD38848" s="34" t="s">
        <v>42706</v>
      </c>
      <c r="CG38848"/>
      <c r="CI38848" s="378">
        <v>63305</v>
      </c>
    </row>
    <row r="38849" spans="82:87">
      <c r="CD38849" s="34" t="s">
        <v>42707</v>
      </c>
      <c r="CG38849"/>
      <c r="CI38849" s="378">
        <v>63306</v>
      </c>
    </row>
    <row r="38850" spans="82:87">
      <c r="CD38850" s="34" t="s">
        <v>42708</v>
      </c>
      <c r="CG38850"/>
      <c r="CI38850" s="378">
        <v>63307</v>
      </c>
    </row>
    <row r="38851" spans="82:87">
      <c r="CD38851" s="34" t="s">
        <v>42709</v>
      </c>
      <c r="CG38851"/>
      <c r="CI38851" s="378">
        <v>63308</v>
      </c>
    </row>
    <row r="38852" spans="82:87">
      <c r="CD38852" s="34" t="s">
        <v>42710</v>
      </c>
      <c r="CG38852"/>
      <c r="CI38852" s="378">
        <v>63308</v>
      </c>
    </row>
    <row r="38853" spans="82:87">
      <c r="CD38853" s="34" t="s">
        <v>42711</v>
      </c>
      <c r="CG38853"/>
      <c r="CI38853" s="378">
        <v>63309</v>
      </c>
    </row>
    <row r="38854" spans="82:87">
      <c r="CD38854" s="34" t="s">
        <v>42712</v>
      </c>
      <c r="CG38854"/>
      <c r="CI38854" s="378">
        <v>63310</v>
      </c>
    </row>
    <row r="38855" spans="82:87">
      <c r="CD38855" s="34" t="s">
        <v>42713</v>
      </c>
      <c r="CG38855"/>
      <c r="CI38855" s="378">
        <v>63310</v>
      </c>
    </row>
    <row r="38856" spans="82:87">
      <c r="CD38856" s="34" t="s">
        <v>42714</v>
      </c>
      <c r="CG38856"/>
      <c r="CI38856" s="378">
        <v>63310</v>
      </c>
    </row>
    <row r="38857" spans="82:87">
      <c r="CD38857" s="34" t="s">
        <v>42715</v>
      </c>
      <c r="CG38857"/>
      <c r="CI38857" s="378">
        <v>63310</v>
      </c>
    </row>
    <row r="38858" spans="82:87">
      <c r="CD38858" s="34" t="s">
        <v>42716</v>
      </c>
      <c r="CG38858"/>
      <c r="CI38858" s="378">
        <v>63310</v>
      </c>
    </row>
    <row r="38859" spans="82:87">
      <c r="CD38859" s="34" t="s">
        <v>42717</v>
      </c>
      <c r="CG38859"/>
      <c r="CI38859" s="378">
        <v>63310</v>
      </c>
    </row>
    <row r="38860" spans="82:87">
      <c r="CD38860" s="34" t="s">
        <v>42718</v>
      </c>
      <c r="CG38860"/>
      <c r="CI38860" s="378">
        <v>63310</v>
      </c>
    </row>
    <row r="38861" spans="82:87">
      <c r="CD38861" s="34" t="s">
        <v>42719</v>
      </c>
      <c r="CG38861"/>
      <c r="CI38861" s="378">
        <v>63310</v>
      </c>
    </row>
    <row r="38862" spans="82:87">
      <c r="CD38862" s="34" t="s">
        <v>42720</v>
      </c>
      <c r="CG38862"/>
      <c r="CI38862" s="378">
        <v>63310</v>
      </c>
    </row>
    <row r="38863" spans="82:87">
      <c r="CD38863" s="34" t="s">
        <v>42721</v>
      </c>
      <c r="CG38863"/>
      <c r="CI38863" s="378">
        <v>63310</v>
      </c>
    </row>
    <row r="38864" spans="82:87">
      <c r="CD38864" s="34" t="s">
        <v>42722</v>
      </c>
      <c r="CG38864"/>
      <c r="CI38864" s="378">
        <v>63320</v>
      </c>
    </row>
    <row r="38865" spans="82:87">
      <c r="CD38865" s="34" t="s">
        <v>42723</v>
      </c>
      <c r="CG38865"/>
      <c r="CI38865" s="378">
        <v>63320</v>
      </c>
    </row>
    <row r="38866" spans="82:87">
      <c r="CD38866" s="34" t="s">
        <v>42724</v>
      </c>
      <c r="CG38866"/>
      <c r="CI38866" s="378">
        <v>63320</v>
      </c>
    </row>
    <row r="38867" spans="82:87">
      <c r="CD38867" s="34" t="s">
        <v>42725</v>
      </c>
      <c r="CG38867"/>
      <c r="CI38867" s="378">
        <v>63320</v>
      </c>
    </row>
    <row r="38868" spans="82:87">
      <c r="CD38868" s="34" t="s">
        <v>42726</v>
      </c>
      <c r="CG38868"/>
      <c r="CI38868" s="378">
        <v>63320</v>
      </c>
    </row>
    <row r="38869" spans="82:87">
      <c r="CD38869" s="34" t="s">
        <v>42727</v>
      </c>
      <c r="CG38869"/>
      <c r="CI38869" s="378">
        <v>63320</v>
      </c>
    </row>
    <row r="38870" spans="82:87">
      <c r="CD38870" s="34" t="s">
        <v>42728</v>
      </c>
      <c r="CG38870"/>
      <c r="CI38870" s="378">
        <v>63320</v>
      </c>
    </row>
    <row r="38871" spans="82:87">
      <c r="CD38871" s="34" t="s">
        <v>42729</v>
      </c>
      <c r="CG38871"/>
      <c r="CI38871" s="378">
        <v>63320</v>
      </c>
    </row>
    <row r="38872" spans="82:87">
      <c r="CD38872" s="34" t="s">
        <v>42730</v>
      </c>
      <c r="CG38872"/>
      <c r="CI38872" s="378">
        <v>63320</v>
      </c>
    </row>
    <row r="38873" spans="82:87">
      <c r="CD38873" s="34" t="s">
        <v>42731</v>
      </c>
      <c r="CG38873"/>
      <c r="CI38873" s="378">
        <v>63320</v>
      </c>
    </row>
    <row r="38874" spans="82:87">
      <c r="CD38874" s="34" t="s">
        <v>42732</v>
      </c>
      <c r="CG38874"/>
      <c r="CI38874" s="378">
        <v>63320</v>
      </c>
    </row>
    <row r="38875" spans="82:87">
      <c r="CD38875" s="34" t="s">
        <v>42733</v>
      </c>
      <c r="CG38875"/>
      <c r="CI38875" s="378">
        <v>63320</v>
      </c>
    </row>
    <row r="38876" spans="82:87">
      <c r="CD38876" s="34" t="s">
        <v>42734</v>
      </c>
      <c r="CG38876"/>
      <c r="CI38876" s="378">
        <v>63320</v>
      </c>
    </row>
    <row r="38877" spans="82:87">
      <c r="CD38877" s="34" t="s">
        <v>42735</v>
      </c>
      <c r="CG38877"/>
      <c r="CI38877" s="378">
        <v>63320</v>
      </c>
    </row>
    <row r="38878" spans="82:87">
      <c r="CD38878" s="34" t="s">
        <v>42736</v>
      </c>
      <c r="CG38878"/>
      <c r="CI38878" s="378">
        <v>63320</v>
      </c>
    </row>
    <row r="38879" spans="82:87">
      <c r="CD38879" s="34" t="s">
        <v>42737</v>
      </c>
      <c r="CG38879"/>
      <c r="CI38879" s="378">
        <v>63320</v>
      </c>
    </row>
    <row r="38880" spans="82:87">
      <c r="CD38880" s="34" t="s">
        <v>42738</v>
      </c>
      <c r="CG38880"/>
      <c r="CI38880" s="378">
        <v>63320</v>
      </c>
    </row>
    <row r="38881" spans="82:87">
      <c r="CD38881" s="34" t="s">
        <v>42739</v>
      </c>
      <c r="CG38881"/>
      <c r="CI38881" s="378">
        <v>63320</v>
      </c>
    </row>
    <row r="38882" spans="82:87">
      <c r="CD38882" s="34" t="s">
        <v>42740</v>
      </c>
      <c r="CG38882"/>
      <c r="CI38882" s="378">
        <v>63320</v>
      </c>
    </row>
    <row r="38883" spans="82:87">
      <c r="CD38883" s="34" t="s">
        <v>42741</v>
      </c>
      <c r="CG38883"/>
      <c r="CI38883" s="378">
        <v>63330</v>
      </c>
    </row>
    <row r="38884" spans="82:87">
      <c r="CD38884" s="34" t="s">
        <v>42742</v>
      </c>
      <c r="CG38884"/>
      <c r="CI38884" s="378">
        <v>63330</v>
      </c>
    </row>
    <row r="38885" spans="82:87">
      <c r="CD38885" s="34" t="s">
        <v>42743</v>
      </c>
      <c r="CG38885"/>
      <c r="CI38885" s="378">
        <v>63330</v>
      </c>
    </row>
    <row r="38886" spans="82:87">
      <c r="CD38886" s="34" t="s">
        <v>42744</v>
      </c>
      <c r="CG38886"/>
      <c r="CI38886" s="378">
        <v>63330</v>
      </c>
    </row>
    <row r="38887" spans="82:87">
      <c r="CD38887" s="34" t="s">
        <v>42745</v>
      </c>
      <c r="CG38887"/>
      <c r="CI38887" s="378">
        <v>63330</v>
      </c>
    </row>
    <row r="38888" spans="82:87">
      <c r="CD38888" s="34" t="s">
        <v>42746</v>
      </c>
      <c r="CG38888"/>
      <c r="CI38888" s="378">
        <v>63330</v>
      </c>
    </row>
    <row r="38889" spans="82:87">
      <c r="CD38889" s="34" t="s">
        <v>42747</v>
      </c>
      <c r="CG38889"/>
      <c r="CI38889" s="378">
        <v>63330</v>
      </c>
    </row>
    <row r="38890" spans="82:87">
      <c r="CD38890" s="34" t="s">
        <v>42748</v>
      </c>
      <c r="CG38890"/>
      <c r="CI38890" s="378">
        <v>63330</v>
      </c>
    </row>
    <row r="38891" spans="82:87">
      <c r="CD38891" s="34" t="s">
        <v>42749</v>
      </c>
      <c r="CG38891"/>
      <c r="CI38891" s="378">
        <v>63330</v>
      </c>
    </row>
    <row r="38892" spans="82:87">
      <c r="CD38892" s="34" t="s">
        <v>42750</v>
      </c>
      <c r="CG38892"/>
      <c r="CI38892" s="378">
        <v>63330</v>
      </c>
    </row>
    <row r="38893" spans="82:87">
      <c r="CD38893" s="34" t="s">
        <v>42751</v>
      </c>
      <c r="CG38893"/>
      <c r="CI38893" s="378">
        <v>63330</v>
      </c>
    </row>
    <row r="38894" spans="82:87">
      <c r="CD38894" s="34" t="s">
        <v>42752</v>
      </c>
      <c r="CG38894"/>
      <c r="CI38894" s="378">
        <v>63340</v>
      </c>
    </row>
    <row r="38895" spans="82:87">
      <c r="CD38895" s="34" t="s">
        <v>42753</v>
      </c>
      <c r="CG38895"/>
      <c r="CI38895" s="378">
        <v>63340</v>
      </c>
    </row>
    <row r="38896" spans="82:87">
      <c r="CD38896" s="34" t="s">
        <v>42754</v>
      </c>
      <c r="CG38896"/>
      <c r="CI38896" s="378">
        <v>63340</v>
      </c>
    </row>
    <row r="38897" spans="82:87">
      <c r="CD38897" s="34" t="s">
        <v>42755</v>
      </c>
      <c r="CG38897"/>
      <c r="CI38897" s="378">
        <v>63340</v>
      </c>
    </row>
    <row r="38898" spans="82:87">
      <c r="CD38898" s="34" t="s">
        <v>42756</v>
      </c>
      <c r="CG38898"/>
      <c r="CI38898" s="378">
        <v>63340</v>
      </c>
    </row>
    <row r="38899" spans="82:87">
      <c r="CD38899" s="34" t="s">
        <v>42757</v>
      </c>
      <c r="CG38899"/>
      <c r="CI38899" s="378">
        <v>63340</v>
      </c>
    </row>
    <row r="38900" spans="82:87">
      <c r="CD38900" s="34" t="s">
        <v>42758</v>
      </c>
      <c r="CG38900"/>
      <c r="CI38900" s="378">
        <v>63340</v>
      </c>
    </row>
    <row r="38901" spans="82:87">
      <c r="CD38901" s="34" t="s">
        <v>42759</v>
      </c>
      <c r="CG38901"/>
      <c r="CI38901" s="378">
        <v>63340</v>
      </c>
    </row>
    <row r="38902" spans="82:87">
      <c r="CD38902" s="34" t="s">
        <v>42760</v>
      </c>
      <c r="CG38902"/>
      <c r="CI38902" s="378">
        <v>63340</v>
      </c>
    </row>
    <row r="38903" spans="82:87">
      <c r="CD38903" s="34" t="s">
        <v>42761</v>
      </c>
      <c r="CG38903"/>
      <c r="CI38903" s="378">
        <v>63340</v>
      </c>
    </row>
    <row r="38904" spans="82:87">
      <c r="CD38904" s="34" t="s">
        <v>42762</v>
      </c>
      <c r="CG38904"/>
      <c r="CI38904" s="378">
        <v>63340</v>
      </c>
    </row>
    <row r="38905" spans="82:87">
      <c r="CD38905" s="34" t="s">
        <v>42763</v>
      </c>
      <c r="CG38905"/>
      <c r="CI38905" s="378">
        <v>63340</v>
      </c>
    </row>
    <row r="38906" spans="82:87">
      <c r="CD38906" s="34" t="s">
        <v>42764</v>
      </c>
      <c r="CG38906"/>
      <c r="CI38906" s="378">
        <v>63340</v>
      </c>
    </row>
    <row r="38907" spans="82:87">
      <c r="CD38907" s="34" t="s">
        <v>42765</v>
      </c>
      <c r="CG38907"/>
      <c r="CI38907" s="378">
        <v>63340</v>
      </c>
    </row>
    <row r="38908" spans="82:87">
      <c r="CD38908" s="34" t="s">
        <v>42766</v>
      </c>
      <c r="CG38908"/>
      <c r="CI38908" s="378">
        <v>63340</v>
      </c>
    </row>
    <row r="38909" spans="82:87">
      <c r="CD38909" s="34" t="s">
        <v>42767</v>
      </c>
      <c r="CG38909"/>
      <c r="CI38909" s="378">
        <v>63340</v>
      </c>
    </row>
    <row r="38910" spans="82:87">
      <c r="CD38910" s="34" t="s">
        <v>42768</v>
      </c>
      <c r="CG38910"/>
      <c r="CI38910" s="378">
        <v>63340</v>
      </c>
    </row>
    <row r="38911" spans="82:87">
      <c r="CD38911" s="34" t="s">
        <v>42769</v>
      </c>
      <c r="CG38911"/>
      <c r="CI38911" s="378">
        <v>63340</v>
      </c>
    </row>
    <row r="38912" spans="82:87">
      <c r="CD38912" s="34" t="s">
        <v>42770</v>
      </c>
      <c r="CG38912"/>
      <c r="CI38912" s="378">
        <v>63340</v>
      </c>
    </row>
    <row r="38913" spans="82:87">
      <c r="CD38913" s="34" t="s">
        <v>42771</v>
      </c>
      <c r="CG38913"/>
      <c r="CI38913" s="378">
        <v>63340</v>
      </c>
    </row>
    <row r="38914" spans="82:87">
      <c r="CD38914" s="34" t="s">
        <v>42772</v>
      </c>
      <c r="CG38914"/>
      <c r="CI38914" s="378">
        <v>63350</v>
      </c>
    </row>
    <row r="38915" spans="82:87">
      <c r="CD38915" s="34" t="s">
        <v>42773</v>
      </c>
      <c r="CG38915"/>
      <c r="CI38915" s="378">
        <v>63350</v>
      </c>
    </row>
    <row r="38916" spans="82:87">
      <c r="CD38916" s="34" t="s">
        <v>42774</v>
      </c>
      <c r="CG38916"/>
      <c r="CI38916" s="378">
        <v>63350</v>
      </c>
    </row>
    <row r="38917" spans="82:87">
      <c r="CD38917" s="34" t="s">
        <v>42775</v>
      </c>
      <c r="CG38917"/>
      <c r="CI38917" s="378">
        <v>63350</v>
      </c>
    </row>
    <row r="38918" spans="82:87">
      <c r="CD38918" s="34" t="s">
        <v>42776</v>
      </c>
      <c r="CG38918"/>
      <c r="CI38918" s="378">
        <v>63350</v>
      </c>
    </row>
    <row r="38919" spans="82:87">
      <c r="CD38919" s="34" t="s">
        <v>42777</v>
      </c>
      <c r="CG38919"/>
      <c r="CI38919" s="378">
        <v>63350</v>
      </c>
    </row>
    <row r="38920" spans="82:87">
      <c r="CD38920" s="34" t="s">
        <v>42778</v>
      </c>
      <c r="CG38920"/>
      <c r="CI38920" s="378">
        <v>63350</v>
      </c>
    </row>
    <row r="38921" spans="82:87">
      <c r="CD38921" s="34" t="s">
        <v>42779</v>
      </c>
      <c r="CG38921"/>
      <c r="CI38921" s="378">
        <v>63350</v>
      </c>
    </row>
    <row r="38922" spans="82:87">
      <c r="CD38922" s="34" t="s">
        <v>42780</v>
      </c>
      <c r="CG38922"/>
      <c r="CI38922" s="378">
        <v>63360</v>
      </c>
    </row>
    <row r="38923" spans="82:87">
      <c r="CD38923" s="34" t="s">
        <v>42781</v>
      </c>
      <c r="CG38923"/>
      <c r="CI38923" s="378">
        <v>63360</v>
      </c>
    </row>
    <row r="38924" spans="82:87">
      <c r="CD38924" s="34" t="s">
        <v>42782</v>
      </c>
      <c r="CG38924"/>
      <c r="CI38924" s="378">
        <v>63360</v>
      </c>
    </row>
    <row r="38925" spans="82:87">
      <c r="CD38925" s="34" t="s">
        <v>42783</v>
      </c>
      <c r="CG38925"/>
      <c r="CI38925" s="378">
        <v>63370</v>
      </c>
    </row>
    <row r="38926" spans="82:87">
      <c r="CD38926" s="34" t="s">
        <v>42784</v>
      </c>
      <c r="CG38926"/>
      <c r="CI38926" s="378">
        <v>63380</v>
      </c>
    </row>
    <row r="38927" spans="82:87">
      <c r="CD38927" s="34" t="s">
        <v>42785</v>
      </c>
      <c r="CG38927"/>
      <c r="CI38927" s="378">
        <v>63380</v>
      </c>
    </row>
    <row r="38928" spans="82:87">
      <c r="CD38928" s="34" t="s">
        <v>42786</v>
      </c>
      <c r="CG38928"/>
      <c r="CI38928" s="378">
        <v>63380</v>
      </c>
    </row>
    <row r="38929" spans="82:87">
      <c r="CD38929" s="34" t="s">
        <v>42787</v>
      </c>
      <c r="CG38929"/>
      <c r="CI38929" s="378">
        <v>63380</v>
      </c>
    </row>
    <row r="38930" spans="82:87">
      <c r="CD38930" s="34" t="s">
        <v>42788</v>
      </c>
      <c r="CG38930"/>
      <c r="CI38930" s="378">
        <v>63380</v>
      </c>
    </row>
    <row r="38931" spans="82:87">
      <c r="CD38931" s="34" t="s">
        <v>42789</v>
      </c>
      <c r="CG38931"/>
      <c r="CI38931" s="378">
        <v>63380</v>
      </c>
    </row>
    <row r="38932" spans="82:87">
      <c r="CD38932" s="34" t="s">
        <v>42790</v>
      </c>
      <c r="CG38932"/>
      <c r="CI38932" s="378">
        <v>63380</v>
      </c>
    </row>
    <row r="38933" spans="82:87">
      <c r="CD38933" s="34" t="s">
        <v>42791</v>
      </c>
      <c r="CG38933"/>
      <c r="CI38933" s="378">
        <v>63380</v>
      </c>
    </row>
    <row r="38934" spans="82:87">
      <c r="CD38934" s="34" t="s">
        <v>42792</v>
      </c>
      <c r="CG38934"/>
      <c r="CI38934" s="378">
        <v>63380</v>
      </c>
    </row>
    <row r="38935" spans="82:87">
      <c r="CD38935" s="34" t="s">
        <v>42793</v>
      </c>
      <c r="CG38935"/>
      <c r="CI38935" s="378">
        <v>63380</v>
      </c>
    </row>
    <row r="38936" spans="82:87">
      <c r="CD38936" s="34" t="s">
        <v>42794</v>
      </c>
      <c r="CG38936"/>
      <c r="CI38936" s="378">
        <v>63380</v>
      </c>
    </row>
    <row r="38937" spans="82:87">
      <c r="CD38937" s="34" t="s">
        <v>42795</v>
      </c>
      <c r="CG38937"/>
      <c r="CI38937" s="378">
        <v>63390</v>
      </c>
    </row>
    <row r="38938" spans="82:87">
      <c r="CD38938" s="34" t="s">
        <v>42796</v>
      </c>
      <c r="CG38938"/>
      <c r="CI38938" s="378">
        <v>63390</v>
      </c>
    </row>
    <row r="38939" spans="82:87">
      <c r="CD38939" s="34" t="s">
        <v>42797</v>
      </c>
      <c r="CG38939"/>
      <c r="CI38939" s="378">
        <v>63390</v>
      </c>
    </row>
    <row r="38940" spans="82:87">
      <c r="CD38940" s="34" t="s">
        <v>42798</v>
      </c>
      <c r="CG38940"/>
      <c r="CI38940" s="378">
        <v>63390</v>
      </c>
    </row>
    <row r="38941" spans="82:87">
      <c r="CD38941" s="34" t="s">
        <v>42799</v>
      </c>
      <c r="CG38941"/>
      <c r="CI38941" s="378">
        <v>63390</v>
      </c>
    </row>
    <row r="38942" spans="82:87">
      <c r="CD38942" s="34" t="s">
        <v>42800</v>
      </c>
      <c r="CG38942"/>
      <c r="CI38942" s="378">
        <v>63390</v>
      </c>
    </row>
    <row r="38943" spans="82:87">
      <c r="CD38943" s="34" t="s">
        <v>42801</v>
      </c>
      <c r="CG38943"/>
      <c r="CI38943" s="378">
        <v>63390</v>
      </c>
    </row>
    <row r="38944" spans="82:87">
      <c r="CD38944" s="34" t="s">
        <v>42802</v>
      </c>
      <c r="CG38944"/>
      <c r="CI38944" s="378">
        <v>63390</v>
      </c>
    </row>
    <row r="38945" spans="82:87">
      <c r="CD38945" s="34" t="s">
        <v>42803</v>
      </c>
      <c r="CG38945"/>
      <c r="CI38945" s="378">
        <v>63400</v>
      </c>
    </row>
    <row r="38946" spans="82:87">
      <c r="CD38946" s="34" t="s">
        <v>42804</v>
      </c>
      <c r="CG38946"/>
      <c r="CI38946" s="378">
        <v>63401</v>
      </c>
    </row>
    <row r="38947" spans="82:87">
      <c r="CD38947" s="34" t="s">
        <v>42805</v>
      </c>
      <c r="CG38947"/>
      <c r="CI38947" s="378">
        <v>63402</v>
      </c>
    </row>
    <row r="38948" spans="82:87">
      <c r="CD38948" s="34" t="s">
        <v>42806</v>
      </c>
      <c r="CG38948"/>
      <c r="CI38948" s="378">
        <v>63403</v>
      </c>
    </row>
    <row r="38949" spans="82:87">
      <c r="CD38949" s="34" t="s">
        <v>42807</v>
      </c>
      <c r="CG38949"/>
      <c r="CI38949" s="378">
        <v>63404</v>
      </c>
    </row>
    <row r="38950" spans="82:87">
      <c r="CD38950" s="34" t="s">
        <v>42808</v>
      </c>
      <c r="CG38950"/>
      <c r="CI38950" s="378">
        <v>63405</v>
      </c>
    </row>
    <row r="38951" spans="82:87">
      <c r="CD38951" s="34" t="s">
        <v>42809</v>
      </c>
      <c r="CG38951"/>
      <c r="CI38951" s="378">
        <v>63406</v>
      </c>
    </row>
    <row r="38952" spans="82:87">
      <c r="CD38952" s="34" t="s">
        <v>42810</v>
      </c>
      <c r="CG38952"/>
      <c r="CI38952" s="378">
        <v>63407</v>
      </c>
    </row>
    <row r="38953" spans="82:87">
      <c r="CD38953" s="34" t="s">
        <v>42811</v>
      </c>
      <c r="CG38953"/>
      <c r="CI38953" s="378">
        <v>63408</v>
      </c>
    </row>
    <row r="38954" spans="82:87">
      <c r="CD38954" s="34" t="s">
        <v>42812</v>
      </c>
      <c r="CG38954"/>
      <c r="CI38954" s="378">
        <v>63409</v>
      </c>
    </row>
    <row r="38955" spans="82:87">
      <c r="CD38955" s="34" t="s">
        <v>42813</v>
      </c>
      <c r="CG38955"/>
      <c r="CI38955" s="378">
        <v>63410</v>
      </c>
    </row>
    <row r="38956" spans="82:87">
      <c r="CD38956" s="34" t="s">
        <v>42814</v>
      </c>
      <c r="CG38956"/>
      <c r="CI38956" s="378">
        <v>63410</v>
      </c>
    </row>
    <row r="38957" spans="82:87">
      <c r="CD38957" s="34" t="s">
        <v>42815</v>
      </c>
      <c r="CG38957"/>
      <c r="CI38957" s="378">
        <v>63410</v>
      </c>
    </row>
    <row r="38958" spans="82:87">
      <c r="CD38958" s="34" t="s">
        <v>42816</v>
      </c>
      <c r="CG38958"/>
      <c r="CI38958" s="378">
        <v>63410</v>
      </c>
    </row>
    <row r="38959" spans="82:87">
      <c r="CD38959" s="34" t="s">
        <v>42817</v>
      </c>
      <c r="CG38959"/>
      <c r="CI38959" s="378">
        <v>63410</v>
      </c>
    </row>
    <row r="38960" spans="82:87">
      <c r="CD38960" s="34" t="s">
        <v>42818</v>
      </c>
      <c r="CG38960"/>
      <c r="CI38960" s="378">
        <v>63410</v>
      </c>
    </row>
    <row r="38961" spans="82:87">
      <c r="CD38961" s="34" t="s">
        <v>42819</v>
      </c>
      <c r="CG38961"/>
      <c r="CI38961" s="378">
        <v>63420</v>
      </c>
    </row>
    <row r="38962" spans="82:87">
      <c r="CD38962" s="34" t="s">
        <v>42820</v>
      </c>
      <c r="CG38962"/>
      <c r="CI38962" s="378">
        <v>63420</v>
      </c>
    </row>
    <row r="38963" spans="82:87">
      <c r="CD38963" s="34" t="s">
        <v>42821</v>
      </c>
      <c r="CG38963"/>
      <c r="CI38963" s="378">
        <v>63420</v>
      </c>
    </row>
    <row r="38964" spans="82:87">
      <c r="CD38964" s="34" t="s">
        <v>42822</v>
      </c>
      <c r="CG38964"/>
      <c r="CI38964" s="378">
        <v>63420</v>
      </c>
    </row>
    <row r="38965" spans="82:87">
      <c r="CD38965" s="34" t="s">
        <v>42823</v>
      </c>
      <c r="CG38965"/>
      <c r="CI38965" s="378">
        <v>63420</v>
      </c>
    </row>
    <row r="38966" spans="82:87">
      <c r="CD38966" s="34" t="s">
        <v>42824</v>
      </c>
      <c r="CG38966"/>
      <c r="CI38966" s="378">
        <v>63420</v>
      </c>
    </row>
    <row r="38967" spans="82:87">
      <c r="CD38967" s="34" t="s">
        <v>42825</v>
      </c>
      <c r="CG38967"/>
      <c r="CI38967" s="378">
        <v>63420</v>
      </c>
    </row>
    <row r="38968" spans="82:87">
      <c r="CD38968" s="34" t="s">
        <v>42826</v>
      </c>
      <c r="CG38968"/>
      <c r="CI38968" s="378">
        <v>63420</v>
      </c>
    </row>
    <row r="38969" spans="82:87">
      <c r="CD38969" s="34" t="s">
        <v>42827</v>
      </c>
      <c r="CG38969"/>
      <c r="CI38969" s="378">
        <v>63430</v>
      </c>
    </row>
    <row r="38970" spans="82:87">
      <c r="CD38970" s="34" t="s">
        <v>42828</v>
      </c>
      <c r="CG38970"/>
      <c r="CI38970" s="378">
        <v>63430</v>
      </c>
    </row>
    <row r="38971" spans="82:87">
      <c r="CD38971" s="34" t="s">
        <v>42829</v>
      </c>
      <c r="CG38971"/>
      <c r="CI38971" s="378">
        <v>63430</v>
      </c>
    </row>
    <row r="38972" spans="82:87">
      <c r="CD38972" s="34" t="s">
        <v>42830</v>
      </c>
      <c r="CG38972"/>
      <c r="CI38972" s="378">
        <v>63440</v>
      </c>
    </row>
    <row r="38973" spans="82:87">
      <c r="CD38973" s="34" t="s">
        <v>42831</v>
      </c>
      <c r="CG38973"/>
      <c r="CI38973" s="378">
        <v>63440</v>
      </c>
    </row>
    <row r="38974" spans="82:87">
      <c r="CD38974" s="34" t="s">
        <v>42832</v>
      </c>
      <c r="CG38974"/>
      <c r="CI38974" s="378">
        <v>63440</v>
      </c>
    </row>
    <row r="38975" spans="82:87">
      <c r="CD38975" s="34" t="s">
        <v>42833</v>
      </c>
      <c r="CG38975"/>
      <c r="CI38975" s="378">
        <v>63440</v>
      </c>
    </row>
    <row r="38976" spans="82:87">
      <c r="CD38976" s="34" t="s">
        <v>42834</v>
      </c>
      <c r="CG38976"/>
      <c r="CI38976" s="378">
        <v>63440</v>
      </c>
    </row>
    <row r="38977" spans="82:87">
      <c r="CD38977" s="34" t="s">
        <v>42835</v>
      </c>
      <c r="CG38977"/>
      <c r="CI38977" s="378">
        <v>63440</v>
      </c>
    </row>
    <row r="38978" spans="82:87">
      <c r="CD38978" s="34" t="s">
        <v>42836</v>
      </c>
      <c r="CG38978"/>
      <c r="CI38978" s="378">
        <v>63440</v>
      </c>
    </row>
    <row r="38979" spans="82:87">
      <c r="CD38979" s="34" t="s">
        <v>42837</v>
      </c>
      <c r="CG38979"/>
      <c r="CI38979" s="378">
        <v>63440</v>
      </c>
    </row>
    <row r="38980" spans="82:87">
      <c r="CD38980" s="34" t="s">
        <v>42838</v>
      </c>
      <c r="CG38980"/>
      <c r="CI38980" s="378">
        <v>63440</v>
      </c>
    </row>
    <row r="38981" spans="82:87">
      <c r="CD38981" s="34" t="s">
        <v>42839</v>
      </c>
      <c r="CG38981"/>
      <c r="CI38981" s="378">
        <v>63440</v>
      </c>
    </row>
    <row r="38982" spans="82:87">
      <c r="CD38982" s="34" t="s">
        <v>42840</v>
      </c>
      <c r="CG38982"/>
      <c r="CI38982" s="378">
        <v>63450</v>
      </c>
    </row>
    <row r="38983" spans="82:87">
      <c r="CD38983" s="34" t="s">
        <v>42841</v>
      </c>
      <c r="CG38983"/>
      <c r="CI38983" s="378">
        <v>63450</v>
      </c>
    </row>
    <row r="38984" spans="82:87">
      <c r="CD38984" s="34" t="s">
        <v>42842</v>
      </c>
      <c r="CG38984"/>
      <c r="CI38984" s="378">
        <v>63450</v>
      </c>
    </row>
    <row r="38985" spans="82:87">
      <c r="CD38985" s="34" t="s">
        <v>42843</v>
      </c>
      <c r="CG38985"/>
      <c r="CI38985" s="378">
        <v>63450</v>
      </c>
    </row>
    <row r="38986" spans="82:87">
      <c r="CD38986" s="34" t="s">
        <v>42844</v>
      </c>
      <c r="CG38986"/>
      <c r="CI38986" s="378">
        <v>63450</v>
      </c>
    </row>
    <row r="38987" spans="82:87">
      <c r="CD38987" s="34" t="s">
        <v>42845</v>
      </c>
      <c r="CG38987"/>
      <c r="CI38987" s="378">
        <v>63450</v>
      </c>
    </row>
    <row r="38988" spans="82:87">
      <c r="CD38988" s="34" t="s">
        <v>42846</v>
      </c>
      <c r="CG38988"/>
      <c r="CI38988" s="378">
        <v>63450</v>
      </c>
    </row>
    <row r="38989" spans="82:87">
      <c r="CD38989" s="34" t="s">
        <v>42847</v>
      </c>
      <c r="CG38989"/>
      <c r="CI38989" s="378">
        <v>63450</v>
      </c>
    </row>
    <row r="38990" spans="82:87">
      <c r="CD38990" s="34" t="s">
        <v>42848</v>
      </c>
      <c r="CG38990"/>
      <c r="CI38990" s="378">
        <v>63457</v>
      </c>
    </row>
    <row r="38991" spans="82:87">
      <c r="CD38991" s="34" t="s">
        <v>42849</v>
      </c>
      <c r="CG38991"/>
      <c r="CI38991" s="378">
        <v>63460</v>
      </c>
    </row>
    <row r="38992" spans="82:87">
      <c r="CD38992" s="34" t="s">
        <v>42850</v>
      </c>
      <c r="CG38992"/>
      <c r="CI38992" s="378">
        <v>63460</v>
      </c>
    </row>
    <row r="38993" spans="82:87">
      <c r="CD38993" s="34" t="s">
        <v>42851</v>
      </c>
      <c r="CG38993"/>
      <c r="CI38993" s="378">
        <v>63460</v>
      </c>
    </row>
    <row r="38994" spans="82:87">
      <c r="CD38994" s="34" t="s">
        <v>42852</v>
      </c>
      <c r="CG38994"/>
      <c r="CI38994" s="378">
        <v>63460</v>
      </c>
    </row>
    <row r="38995" spans="82:87">
      <c r="CD38995" s="34" t="s">
        <v>42853</v>
      </c>
      <c r="CG38995"/>
      <c r="CI38995" s="378">
        <v>63460</v>
      </c>
    </row>
    <row r="38996" spans="82:87">
      <c r="CD38996" s="34" t="s">
        <v>42854</v>
      </c>
      <c r="CG38996"/>
      <c r="CI38996" s="378">
        <v>63460</v>
      </c>
    </row>
    <row r="38997" spans="82:87">
      <c r="CD38997" s="34" t="s">
        <v>42855</v>
      </c>
      <c r="CG38997"/>
      <c r="CI38997" s="378">
        <v>63460</v>
      </c>
    </row>
    <row r="38998" spans="82:87">
      <c r="CD38998" s="34" t="s">
        <v>42856</v>
      </c>
      <c r="CG38998"/>
      <c r="CI38998" s="378">
        <v>63470</v>
      </c>
    </row>
    <row r="38999" spans="82:87">
      <c r="CD38999" s="34" t="s">
        <v>42857</v>
      </c>
      <c r="CG38999"/>
      <c r="CI38999" s="378">
        <v>63470</v>
      </c>
    </row>
    <row r="39000" spans="82:87">
      <c r="CD39000" s="34" t="s">
        <v>42858</v>
      </c>
      <c r="CG39000"/>
      <c r="CI39000" s="378">
        <v>63470</v>
      </c>
    </row>
    <row r="39001" spans="82:87">
      <c r="CD39001" s="34" t="s">
        <v>42859</v>
      </c>
      <c r="CG39001"/>
      <c r="CI39001" s="378">
        <v>63470</v>
      </c>
    </row>
    <row r="39002" spans="82:87">
      <c r="CD39002" s="34" t="s">
        <v>42860</v>
      </c>
      <c r="CG39002"/>
      <c r="CI39002" s="378">
        <v>63470</v>
      </c>
    </row>
    <row r="39003" spans="82:87">
      <c r="CD39003" s="34" t="s">
        <v>42861</v>
      </c>
      <c r="CG39003"/>
      <c r="CI39003" s="378">
        <v>63470</v>
      </c>
    </row>
    <row r="39004" spans="82:87">
      <c r="CD39004" s="34" t="s">
        <v>42862</v>
      </c>
      <c r="CG39004"/>
      <c r="CI39004" s="378">
        <v>63470</v>
      </c>
    </row>
    <row r="39005" spans="82:87">
      <c r="CD39005" s="34" t="s">
        <v>42863</v>
      </c>
      <c r="CG39005"/>
      <c r="CI39005" s="378">
        <v>63480</v>
      </c>
    </row>
    <row r="39006" spans="82:87">
      <c r="CD39006" s="34" t="s">
        <v>42864</v>
      </c>
      <c r="CG39006"/>
      <c r="CI39006" s="378">
        <v>63480</v>
      </c>
    </row>
    <row r="39007" spans="82:87">
      <c r="CD39007" s="34" t="s">
        <v>42865</v>
      </c>
      <c r="CG39007"/>
      <c r="CI39007" s="378">
        <v>63480</v>
      </c>
    </row>
    <row r="39008" spans="82:87">
      <c r="CD39008" s="34" t="s">
        <v>42866</v>
      </c>
      <c r="CG39008"/>
      <c r="CI39008" s="378">
        <v>63480</v>
      </c>
    </row>
    <row r="39009" spans="82:87">
      <c r="CD39009" s="34" t="s">
        <v>42867</v>
      </c>
      <c r="CG39009"/>
      <c r="CI39009" s="378">
        <v>63490</v>
      </c>
    </row>
    <row r="39010" spans="82:87">
      <c r="CD39010" s="34" t="s">
        <v>42868</v>
      </c>
      <c r="CG39010"/>
      <c r="CI39010" s="378">
        <v>63490</v>
      </c>
    </row>
    <row r="39011" spans="82:87">
      <c r="CD39011" s="34" t="s">
        <v>42869</v>
      </c>
      <c r="CG39011"/>
      <c r="CI39011" s="378">
        <v>63490</v>
      </c>
    </row>
    <row r="39012" spans="82:87">
      <c r="CD39012" s="34" t="s">
        <v>42870</v>
      </c>
      <c r="CG39012"/>
      <c r="CI39012" s="378">
        <v>63490</v>
      </c>
    </row>
    <row r="39013" spans="82:87">
      <c r="CD39013" s="34" t="s">
        <v>42871</v>
      </c>
      <c r="CG39013"/>
      <c r="CI39013" s="378">
        <v>63490</v>
      </c>
    </row>
    <row r="39014" spans="82:87">
      <c r="CD39014" s="34" t="s">
        <v>42872</v>
      </c>
      <c r="CG39014"/>
      <c r="CI39014" s="378">
        <v>63490</v>
      </c>
    </row>
    <row r="39015" spans="82:87">
      <c r="CD39015" s="34" t="s">
        <v>42873</v>
      </c>
      <c r="CG39015"/>
      <c r="CI39015" s="378">
        <v>63490</v>
      </c>
    </row>
    <row r="39016" spans="82:87">
      <c r="CD39016" s="34" t="s">
        <v>42874</v>
      </c>
      <c r="CG39016"/>
      <c r="CI39016" s="378">
        <v>63490</v>
      </c>
    </row>
    <row r="39017" spans="82:87">
      <c r="CD39017" s="34" t="s">
        <v>42875</v>
      </c>
      <c r="CG39017"/>
      <c r="CI39017" s="378">
        <v>63500</v>
      </c>
    </row>
    <row r="39018" spans="82:87">
      <c r="CD39018" s="34" t="s">
        <v>42876</v>
      </c>
      <c r="CG39018"/>
      <c r="CI39018" s="378">
        <v>63500</v>
      </c>
    </row>
    <row r="39019" spans="82:87">
      <c r="CD39019" s="34" t="s">
        <v>42877</v>
      </c>
      <c r="CG39019"/>
      <c r="CI39019" s="378">
        <v>63500</v>
      </c>
    </row>
    <row r="39020" spans="82:87">
      <c r="CD39020" s="34" t="s">
        <v>42878</v>
      </c>
      <c r="CG39020"/>
      <c r="CI39020" s="378">
        <v>63500</v>
      </c>
    </row>
    <row r="39021" spans="82:87">
      <c r="CD39021" s="34" t="s">
        <v>42879</v>
      </c>
      <c r="CG39021"/>
      <c r="CI39021" s="378">
        <v>63500</v>
      </c>
    </row>
    <row r="39022" spans="82:87">
      <c r="CD39022" s="34" t="s">
        <v>42880</v>
      </c>
      <c r="CG39022"/>
      <c r="CI39022" s="378">
        <v>63500</v>
      </c>
    </row>
    <row r="39023" spans="82:87">
      <c r="CD39023" s="34" t="s">
        <v>42881</v>
      </c>
      <c r="CG39023"/>
      <c r="CI39023" s="378">
        <v>63500</v>
      </c>
    </row>
    <row r="39024" spans="82:87">
      <c r="CD39024" s="34" t="s">
        <v>42882</v>
      </c>
      <c r="CG39024"/>
      <c r="CI39024" s="378">
        <v>63500</v>
      </c>
    </row>
    <row r="39025" spans="82:87">
      <c r="CD39025" s="34" t="s">
        <v>42883</v>
      </c>
      <c r="CG39025"/>
      <c r="CI39025" s="378">
        <v>63500</v>
      </c>
    </row>
    <row r="39026" spans="82:87">
      <c r="CD39026" s="34" t="s">
        <v>42884</v>
      </c>
      <c r="CG39026"/>
      <c r="CI39026" s="378">
        <v>63500</v>
      </c>
    </row>
    <row r="39027" spans="82:87">
      <c r="CD39027" s="34" t="s">
        <v>42885</v>
      </c>
      <c r="CG39027"/>
      <c r="CI39027" s="378">
        <v>63500</v>
      </c>
    </row>
    <row r="39028" spans="82:87">
      <c r="CD39028" s="34" t="s">
        <v>42886</v>
      </c>
      <c r="CG39028"/>
      <c r="CI39028" s="378">
        <v>63500</v>
      </c>
    </row>
    <row r="39029" spans="82:87">
      <c r="CD39029" s="34" t="s">
        <v>42887</v>
      </c>
      <c r="CG39029"/>
      <c r="CI39029" s="378">
        <v>63500</v>
      </c>
    </row>
    <row r="39030" spans="82:87">
      <c r="CD39030" s="34" t="s">
        <v>42888</v>
      </c>
      <c r="CG39030"/>
      <c r="CI39030" s="378">
        <v>63500</v>
      </c>
    </row>
    <row r="39031" spans="82:87">
      <c r="CD39031" s="34" t="s">
        <v>42889</v>
      </c>
      <c r="CG39031"/>
      <c r="CI39031" s="378">
        <v>63500</v>
      </c>
    </row>
    <row r="39032" spans="82:87">
      <c r="CD39032" s="34" t="s">
        <v>42890</v>
      </c>
      <c r="CG39032"/>
      <c r="CI39032" s="378">
        <v>63500</v>
      </c>
    </row>
    <row r="39033" spans="82:87">
      <c r="CD39033" s="34" t="s">
        <v>42891</v>
      </c>
      <c r="CG39033"/>
      <c r="CI39033" s="378">
        <v>63500</v>
      </c>
    </row>
    <row r="39034" spans="82:87">
      <c r="CD39034" s="34" t="s">
        <v>42892</v>
      </c>
      <c r="CG39034"/>
      <c r="CI39034" s="378">
        <v>63500</v>
      </c>
    </row>
    <row r="39035" spans="82:87">
      <c r="CD39035" s="34" t="s">
        <v>42893</v>
      </c>
      <c r="CG39035"/>
      <c r="CI39035" s="378">
        <v>63501</v>
      </c>
    </row>
    <row r="39036" spans="82:87">
      <c r="CD39036" s="34" t="s">
        <v>42894</v>
      </c>
      <c r="CG39036"/>
      <c r="CI39036" s="378">
        <v>63502</v>
      </c>
    </row>
    <row r="39037" spans="82:87">
      <c r="CD39037" s="34" t="s">
        <v>42895</v>
      </c>
      <c r="CG39037"/>
      <c r="CI39037" s="378">
        <v>63503</v>
      </c>
    </row>
    <row r="39038" spans="82:87">
      <c r="CD39038" s="34" t="s">
        <v>42896</v>
      </c>
      <c r="CG39038"/>
      <c r="CI39038" s="378">
        <v>63504</v>
      </c>
    </row>
    <row r="39039" spans="82:87">
      <c r="CD39039" s="34" t="s">
        <v>42897</v>
      </c>
      <c r="CG39039"/>
      <c r="CI39039" s="378">
        <v>63505</v>
      </c>
    </row>
    <row r="39040" spans="82:87">
      <c r="CD39040" s="34" t="s">
        <v>42898</v>
      </c>
      <c r="CG39040"/>
      <c r="CI39040" s="378">
        <v>63506</v>
      </c>
    </row>
    <row r="39041" spans="82:87">
      <c r="CD39041" s="34" t="s">
        <v>42899</v>
      </c>
      <c r="CG39041"/>
      <c r="CI39041" s="378">
        <v>63507</v>
      </c>
    </row>
    <row r="39042" spans="82:87">
      <c r="CD39042" s="34" t="s">
        <v>42900</v>
      </c>
      <c r="CG39042"/>
      <c r="CI39042" s="378">
        <v>63508</v>
      </c>
    </row>
    <row r="39043" spans="82:87">
      <c r="CD39043" s="34" t="s">
        <v>42901</v>
      </c>
      <c r="CG39043"/>
      <c r="CI39043" s="378">
        <v>63509</v>
      </c>
    </row>
    <row r="39044" spans="82:87">
      <c r="CD39044" s="34" t="s">
        <v>42902</v>
      </c>
      <c r="CG39044"/>
      <c r="CI39044" s="378">
        <v>63510</v>
      </c>
    </row>
    <row r="39045" spans="82:87">
      <c r="CD39045" s="34" t="s">
        <v>42903</v>
      </c>
      <c r="CG39045"/>
      <c r="CI39045" s="378">
        <v>63510</v>
      </c>
    </row>
    <row r="39046" spans="82:87">
      <c r="CD39046" s="34" t="s">
        <v>42904</v>
      </c>
      <c r="CG39046"/>
      <c r="CI39046" s="378">
        <v>63520</v>
      </c>
    </row>
    <row r="39047" spans="82:87">
      <c r="CD39047" s="34" t="s">
        <v>42905</v>
      </c>
      <c r="CG39047"/>
      <c r="CI39047" s="378">
        <v>63520</v>
      </c>
    </row>
    <row r="39048" spans="82:87">
      <c r="CD39048" s="34" t="s">
        <v>42906</v>
      </c>
      <c r="CG39048"/>
      <c r="CI39048" s="378">
        <v>63520</v>
      </c>
    </row>
    <row r="39049" spans="82:87">
      <c r="CD39049" s="34" t="s">
        <v>42907</v>
      </c>
      <c r="CG39049"/>
      <c r="CI39049" s="378">
        <v>63520</v>
      </c>
    </row>
    <row r="39050" spans="82:87">
      <c r="CD39050" s="34" t="s">
        <v>42908</v>
      </c>
      <c r="CG39050"/>
      <c r="CI39050" s="378">
        <v>63520</v>
      </c>
    </row>
    <row r="39051" spans="82:87">
      <c r="CD39051" s="34" t="s">
        <v>42909</v>
      </c>
      <c r="CG39051"/>
      <c r="CI39051" s="378">
        <v>63520</v>
      </c>
    </row>
    <row r="39052" spans="82:87">
      <c r="CD39052" s="34" t="s">
        <v>42910</v>
      </c>
      <c r="CG39052"/>
      <c r="CI39052" s="378">
        <v>63520</v>
      </c>
    </row>
    <row r="39053" spans="82:87">
      <c r="CD39053" s="34" t="s">
        <v>42911</v>
      </c>
      <c r="CG39053"/>
      <c r="CI39053" s="378">
        <v>63530</v>
      </c>
    </row>
    <row r="39054" spans="82:87">
      <c r="CD39054" s="34" t="s">
        <v>42912</v>
      </c>
      <c r="CG39054"/>
      <c r="CI39054" s="378">
        <v>63530</v>
      </c>
    </row>
    <row r="39055" spans="82:87">
      <c r="CD39055" s="34" t="s">
        <v>42913</v>
      </c>
      <c r="CG39055"/>
      <c r="CI39055" s="378">
        <v>63530</v>
      </c>
    </row>
    <row r="39056" spans="82:87">
      <c r="CD39056" s="34" t="s">
        <v>42914</v>
      </c>
      <c r="CG39056"/>
      <c r="CI39056" s="378">
        <v>63530</v>
      </c>
    </row>
    <row r="39057" spans="82:87">
      <c r="CD39057" s="34" t="s">
        <v>42915</v>
      </c>
      <c r="CG39057"/>
      <c r="CI39057" s="378">
        <v>63540</v>
      </c>
    </row>
    <row r="39058" spans="82:87">
      <c r="CD39058" s="34" t="s">
        <v>42916</v>
      </c>
      <c r="CG39058"/>
      <c r="CI39058" s="378">
        <v>63550</v>
      </c>
    </row>
    <row r="39059" spans="82:87">
      <c r="CD39059" s="34" t="s">
        <v>42917</v>
      </c>
      <c r="CG39059"/>
      <c r="CI39059" s="378">
        <v>63550</v>
      </c>
    </row>
    <row r="39060" spans="82:87">
      <c r="CD39060" s="34" t="s">
        <v>42918</v>
      </c>
      <c r="CG39060"/>
      <c r="CI39060" s="378">
        <v>63550</v>
      </c>
    </row>
    <row r="39061" spans="82:87">
      <c r="CD39061" s="34" t="s">
        <v>42919</v>
      </c>
      <c r="CG39061"/>
      <c r="CI39061" s="378">
        <v>63560</v>
      </c>
    </row>
    <row r="39062" spans="82:87">
      <c r="CD39062" s="34" t="s">
        <v>42920</v>
      </c>
      <c r="CG39062"/>
      <c r="CI39062" s="378">
        <v>63560</v>
      </c>
    </row>
    <row r="39063" spans="82:87">
      <c r="CD39063" s="34" t="s">
        <v>42921</v>
      </c>
      <c r="CG39063"/>
      <c r="CI39063" s="378">
        <v>63560</v>
      </c>
    </row>
    <row r="39064" spans="82:87">
      <c r="CD39064" s="34" t="s">
        <v>42922</v>
      </c>
      <c r="CG39064"/>
      <c r="CI39064" s="378">
        <v>63560</v>
      </c>
    </row>
    <row r="39065" spans="82:87">
      <c r="CD39065" s="34" t="s">
        <v>42923</v>
      </c>
      <c r="CG39065"/>
      <c r="CI39065" s="378">
        <v>63570</v>
      </c>
    </row>
    <row r="39066" spans="82:87">
      <c r="CD39066" s="34" t="s">
        <v>42924</v>
      </c>
      <c r="CG39066"/>
      <c r="CI39066" s="378">
        <v>63570</v>
      </c>
    </row>
    <row r="39067" spans="82:87">
      <c r="CD39067" s="34" t="s">
        <v>42925</v>
      </c>
      <c r="CG39067"/>
      <c r="CI39067" s="378">
        <v>63570</v>
      </c>
    </row>
    <row r="39068" spans="82:87">
      <c r="CD39068" s="34" t="s">
        <v>42926</v>
      </c>
      <c r="CG39068"/>
      <c r="CI39068" s="378">
        <v>63570</v>
      </c>
    </row>
    <row r="39069" spans="82:87">
      <c r="CD39069" s="34" t="s">
        <v>42927</v>
      </c>
      <c r="CG39069"/>
      <c r="CI39069" s="378">
        <v>63570</v>
      </c>
    </row>
    <row r="39070" spans="82:87">
      <c r="CD39070" s="34" t="s">
        <v>42928</v>
      </c>
      <c r="CG39070"/>
      <c r="CI39070" s="378">
        <v>63570</v>
      </c>
    </row>
    <row r="39071" spans="82:87">
      <c r="CD39071" s="34" t="s">
        <v>42929</v>
      </c>
      <c r="CG39071"/>
      <c r="CI39071" s="378">
        <v>63570</v>
      </c>
    </row>
    <row r="39072" spans="82:87">
      <c r="CD39072" s="34" t="s">
        <v>42930</v>
      </c>
      <c r="CG39072"/>
      <c r="CI39072" s="378">
        <v>63570</v>
      </c>
    </row>
    <row r="39073" spans="82:87">
      <c r="CD39073" s="34" t="s">
        <v>42931</v>
      </c>
      <c r="CG39073"/>
      <c r="CI39073" s="378">
        <v>63570</v>
      </c>
    </row>
    <row r="39074" spans="82:87">
      <c r="CD39074" s="34" t="s">
        <v>42932</v>
      </c>
      <c r="CG39074"/>
      <c r="CI39074" s="378">
        <v>63580</v>
      </c>
    </row>
    <row r="39075" spans="82:87">
      <c r="CD39075" s="34" t="s">
        <v>42933</v>
      </c>
      <c r="CG39075"/>
      <c r="CI39075" s="378">
        <v>63580</v>
      </c>
    </row>
    <row r="39076" spans="82:87">
      <c r="CD39076" s="34" t="s">
        <v>42934</v>
      </c>
      <c r="CG39076"/>
      <c r="CI39076" s="378">
        <v>63580</v>
      </c>
    </row>
    <row r="39077" spans="82:87">
      <c r="CD39077" s="34" t="s">
        <v>42935</v>
      </c>
      <c r="CG39077"/>
      <c r="CI39077" s="378">
        <v>63580</v>
      </c>
    </row>
    <row r="39078" spans="82:87">
      <c r="CD39078" s="34" t="s">
        <v>42936</v>
      </c>
      <c r="CG39078"/>
      <c r="CI39078" s="378">
        <v>63580</v>
      </c>
    </row>
    <row r="39079" spans="82:87">
      <c r="CD39079" s="34" t="s">
        <v>42937</v>
      </c>
      <c r="CG39079"/>
      <c r="CI39079" s="378">
        <v>63580</v>
      </c>
    </row>
    <row r="39080" spans="82:87">
      <c r="CD39080" s="34" t="s">
        <v>42938</v>
      </c>
      <c r="CG39080"/>
      <c r="CI39080" s="378">
        <v>63580</v>
      </c>
    </row>
    <row r="39081" spans="82:87">
      <c r="CD39081" s="34" t="s">
        <v>42939</v>
      </c>
      <c r="CG39081"/>
      <c r="CI39081" s="378">
        <v>63580</v>
      </c>
    </row>
    <row r="39082" spans="82:87">
      <c r="CD39082" s="34" t="s">
        <v>42940</v>
      </c>
      <c r="CG39082"/>
      <c r="CI39082" s="378">
        <v>63580</v>
      </c>
    </row>
    <row r="39083" spans="82:87">
      <c r="CD39083" s="34" t="s">
        <v>42941</v>
      </c>
      <c r="CG39083"/>
      <c r="CI39083" s="378">
        <v>63580</v>
      </c>
    </row>
    <row r="39084" spans="82:87">
      <c r="CD39084" s="34" t="s">
        <v>42942</v>
      </c>
      <c r="CG39084"/>
      <c r="CI39084" s="378">
        <v>63590</v>
      </c>
    </row>
    <row r="39085" spans="82:87">
      <c r="CD39085" s="34" t="s">
        <v>42943</v>
      </c>
      <c r="CG39085"/>
      <c r="CI39085" s="378">
        <v>63590</v>
      </c>
    </row>
    <row r="39086" spans="82:87">
      <c r="CD39086" s="34" t="s">
        <v>42944</v>
      </c>
      <c r="CG39086"/>
      <c r="CI39086" s="378">
        <v>63590</v>
      </c>
    </row>
    <row r="39087" spans="82:87">
      <c r="CD39087" s="34" t="s">
        <v>42945</v>
      </c>
      <c r="CG39087"/>
      <c r="CI39087" s="378">
        <v>63590</v>
      </c>
    </row>
    <row r="39088" spans="82:87">
      <c r="CD39088" s="34" t="s">
        <v>42946</v>
      </c>
      <c r="CG39088"/>
      <c r="CI39088" s="378">
        <v>63600</v>
      </c>
    </row>
    <row r="39089" spans="82:87">
      <c r="CD39089" s="34" t="s">
        <v>42947</v>
      </c>
      <c r="CG39089"/>
      <c r="CI39089" s="378">
        <v>63600</v>
      </c>
    </row>
    <row r="39090" spans="82:87">
      <c r="CD39090" s="34" t="s">
        <v>42948</v>
      </c>
      <c r="CG39090"/>
      <c r="CI39090" s="378">
        <v>63600</v>
      </c>
    </row>
    <row r="39091" spans="82:87">
      <c r="CD39091" s="34" t="s">
        <v>42949</v>
      </c>
      <c r="CG39091"/>
      <c r="CI39091" s="378">
        <v>63600</v>
      </c>
    </row>
    <row r="39092" spans="82:87">
      <c r="CD39092" s="34" t="s">
        <v>42950</v>
      </c>
      <c r="CG39092"/>
      <c r="CI39092" s="378">
        <v>63600</v>
      </c>
    </row>
    <row r="39093" spans="82:87">
      <c r="CD39093" s="34" t="s">
        <v>42951</v>
      </c>
      <c r="CG39093"/>
      <c r="CI39093" s="378">
        <v>63600</v>
      </c>
    </row>
    <row r="39094" spans="82:87">
      <c r="CD39094" s="34" t="s">
        <v>42952</v>
      </c>
      <c r="CG39094"/>
      <c r="CI39094" s="378">
        <v>63600</v>
      </c>
    </row>
    <row r="39095" spans="82:87">
      <c r="CD39095" s="34" t="s">
        <v>42953</v>
      </c>
      <c r="CG39095"/>
      <c r="CI39095" s="378">
        <v>63600</v>
      </c>
    </row>
    <row r="39096" spans="82:87">
      <c r="CD39096" s="34" t="s">
        <v>42954</v>
      </c>
      <c r="CG39096"/>
      <c r="CI39096" s="378">
        <v>63600</v>
      </c>
    </row>
    <row r="39097" spans="82:87">
      <c r="CD39097" s="34" t="s">
        <v>42955</v>
      </c>
      <c r="CG39097"/>
      <c r="CI39097" s="378">
        <v>63600</v>
      </c>
    </row>
    <row r="39098" spans="82:87">
      <c r="CD39098" s="34" t="s">
        <v>42956</v>
      </c>
      <c r="CG39098"/>
      <c r="CI39098" s="378">
        <v>63610</v>
      </c>
    </row>
    <row r="39099" spans="82:87">
      <c r="CD39099" s="34" t="s">
        <v>42957</v>
      </c>
      <c r="CG39099"/>
      <c r="CI39099" s="378">
        <v>63610</v>
      </c>
    </row>
    <row r="39100" spans="82:87">
      <c r="CD39100" s="34" t="s">
        <v>42958</v>
      </c>
      <c r="CG39100"/>
      <c r="CI39100" s="378">
        <v>63610</v>
      </c>
    </row>
    <row r="39101" spans="82:87">
      <c r="CD39101" s="34" t="s">
        <v>42959</v>
      </c>
      <c r="CG39101"/>
      <c r="CI39101" s="378">
        <v>63610</v>
      </c>
    </row>
    <row r="39102" spans="82:87">
      <c r="CD39102" s="34" t="s">
        <v>42960</v>
      </c>
      <c r="CG39102"/>
      <c r="CI39102" s="378">
        <v>63610</v>
      </c>
    </row>
    <row r="39103" spans="82:87">
      <c r="CD39103" s="34" t="s">
        <v>42961</v>
      </c>
      <c r="CG39103"/>
      <c r="CI39103" s="378">
        <v>63620</v>
      </c>
    </row>
    <row r="39104" spans="82:87">
      <c r="CD39104" s="34" t="s">
        <v>42962</v>
      </c>
      <c r="CG39104"/>
      <c r="CI39104" s="378">
        <v>63620</v>
      </c>
    </row>
    <row r="39105" spans="82:87">
      <c r="CD39105" s="34" t="s">
        <v>42963</v>
      </c>
      <c r="CG39105"/>
      <c r="CI39105" s="378">
        <v>63620</v>
      </c>
    </row>
    <row r="39106" spans="82:87">
      <c r="CD39106" s="34" t="s">
        <v>42964</v>
      </c>
      <c r="CG39106"/>
      <c r="CI39106" s="378">
        <v>63620</v>
      </c>
    </row>
    <row r="39107" spans="82:87">
      <c r="CD39107" s="34" t="s">
        <v>42965</v>
      </c>
      <c r="CG39107"/>
      <c r="CI39107" s="378">
        <v>63630</v>
      </c>
    </row>
    <row r="39108" spans="82:87">
      <c r="CD39108" s="34" t="s">
        <v>42966</v>
      </c>
      <c r="CG39108"/>
      <c r="CI39108" s="378">
        <v>63630</v>
      </c>
    </row>
    <row r="39109" spans="82:87">
      <c r="CD39109" s="34" t="s">
        <v>42967</v>
      </c>
      <c r="CG39109"/>
      <c r="CI39109" s="378">
        <v>63630</v>
      </c>
    </row>
    <row r="39110" spans="82:87">
      <c r="CD39110" s="34" t="s">
        <v>42968</v>
      </c>
      <c r="CG39110"/>
      <c r="CI39110" s="378">
        <v>63630</v>
      </c>
    </row>
    <row r="39111" spans="82:87">
      <c r="CD39111" s="34" t="s">
        <v>42969</v>
      </c>
      <c r="CG39111"/>
      <c r="CI39111" s="378">
        <v>63640</v>
      </c>
    </row>
    <row r="39112" spans="82:87">
      <c r="CD39112" s="34" t="s">
        <v>42970</v>
      </c>
      <c r="CG39112"/>
      <c r="CI39112" s="378">
        <v>63640</v>
      </c>
    </row>
    <row r="39113" spans="82:87">
      <c r="CD39113" s="34" t="s">
        <v>42971</v>
      </c>
      <c r="CG39113"/>
      <c r="CI39113" s="378">
        <v>63640</v>
      </c>
    </row>
    <row r="39114" spans="82:87">
      <c r="CD39114" s="34" t="s">
        <v>42972</v>
      </c>
      <c r="CG39114"/>
      <c r="CI39114" s="378">
        <v>63650</v>
      </c>
    </row>
    <row r="39115" spans="82:87">
      <c r="CD39115" s="34" t="s">
        <v>42973</v>
      </c>
      <c r="CG39115"/>
      <c r="CI39115" s="378">
        <v>63660</v>
      </c>
    </row>
    <row r="39116" spans="82:87">
      <c r="CD39116" s="34" t="s">
        <v>42974</v>
      </c>
      <c r="CG39116"/>
      <c r="CI39116" s="378">
        <v>63660</v>
      </c>
    </row>
    <row r="39117" spans="82:87">
      <c r="CD39117" s="34" t="s">
        <v>42975</v>
      </c>
      <c r="CG39117"/>
      <c r="CI39117" s="378">
        <v>63660</v>
      </c>
    </row>
    <row r="39118" spans="82:87">
      <c r="CD39118" s="34" t="s">
        <v>42976</v>
      </c>
      <c r="CG39118"/>
      <c r="CI39118" s="378">
        <v>63660</v>
      </c>
    </row>
    <row r="39119" spans="82:87">
      <c r="CD39119" s="34" t="s">
        <v>42977</v>
      </c>
      <c r="CG39119"/>
      <c r="CI39119" s="378">
        <v>63670</v>
      </c>
    </row>
    <row r="39120" spans="82:87">
      <c r="CD39120" s="34" t="s">
        <v>42978</v>
      </c>
      <c r="CG39120"/>
      <c r="CI39120" s="378">
        <v>63670</v>
      </c>
    </row>
    <row r="39121" spans="82:87">
      <c r="CD39121" s="34" t="s">
        <v>42979</v>
      </c>
      <c r="CG39121"/>
      <c r="CI39121" s="378">
        <v>63670</v>
      </c>
    </row>
    <row r="39122" spans="82:87">
      <c r="CD39122" s="34" t="s">
        <v>42980</v>
      </c>
      <c r="CG39122"/>
      <c r="CI39122" s="378">
        <v>63680</v>
      </c>
    </row>
    <row r="39123" spans="82:87">
      <c r="CD39123" s="34" t="s">
        <v>42981</v>
      </c>
      <c r="CG39123"/>
      <c r="CI39123" s="378">
        <v>63680</v>
      </c>
    </row>
    <row r="39124" spans="82:87">
      <c r="CD39124" s="34" t="s">
        <v>42982</v>
      </c>
      <c r="CG39124"/>
      <c r="CI39124" s="378">
        <v>63680</v>
      </c>
    </row>
    <row r="39125" spans="82:87">
      <c r="CD39125" s="34" t="s">
        <v>42983</v>
      </c>
      <c r="CG39125"/>
      <c r="CI39125" s="378">
        <v>63690</v>
      </c>
    </row>
    <row r="39126" spans="82:87">
      <c r="CD39126" s="34" t="s">
        <v>42984</v>
      </c>
      <c r="CG39126"/>
      <c r="CI39126" s="378">
        <v>63690</v>
      </c>
    </row>
    <row r="39127" spans="82:87">
      <c r="CD39127" s="34" t="s">
        <v>42985</v>
      </c>
      <c r="CG39127"/>
      <c r="CI39127" s="378">
        <v>63690</v>
      </c>
    </row>
    <row r="39128" spans="82:87">
      <c r="CD39128" s="34" t="s">
        <v>42986</v>
      </c>
      <c r="CG39128"/>
      <c r="CI39128" s="378">
        <v>63690</v>
      </c>
    </row>
    <row r="39129" spans="82:87">
      <c r="CD39129" s="34" t="s">
        <v>42987</v>
      </c>
      <c r="CG39129"/>
      <c r="CI39129" s="378">
        <v>63690</v>
      </c>
    </row>
    <row r="39130" spans="82:87">
      <c r="CD39130" s="34" t="s">
        <v>42988</v>
      </c>
      <c r="CG39130"/>
      <c r="CI39130" s="378">
        <v>63700</v>
      </c>
    </row>
    <row r="39131" spans="82:87">
      <c r="CD39131" s="34" t="s">
        <v>42989</v>
      </c>
      <c r="CG39131"/>
      <c r="CI39131" s="378">
        <v>63700</v>
      </c>
    </row>
    <row r="39132" spans="82:87">
      <c r="CD39132" s="34" t="s">
        <v>42990</v>
      </c>
      <c r="CG39132"/>
      <c r="CI39132" s="378">
        <v>63700</v>
      </c>
    </row>
    <row r="39133" spans="82:87">
      <c r="CD39133" s="34" t="s">
        <v>42991</v>
      </c>
      <c r="CG39133"/>
      <c r="CI39133" s="378">
        <v>63700</v>
      </c>
    </row>
    <row r="39134" spans="82:87">
      <c r="CD39134" s="34" t="s">
        <v>42992</v>
      </c>
      <c r="CG39134"/>
      <c r="CI39134" s="378">
        <v>63700</v>
      </c>
    </row>
    <row r="39135" spans="82:87">
      <c r="CD39135" s="34" t="s">
        <v>42993</v>
      </c>
      <c r="CG39135"/>
      <c r="CI39135" s="378">
        <v>63700</v>
      </c>
    </row>
    <row r="39136" spans="82:87">
      <c r="CD39136" s="34" t="s">
        <v>42994</v>
      </c>
      <c r="CG39136"/>
      <c r="CI39136" s="378">
        <v>63700</v>
      </c>
    </row>
    <row r="39137" spans="82:87">
      <c r="CD39137" s="34" t="s">
        <v>42995</v>
      </c>
      <c r="CG39137"/>
      <c r="CI39137" s="378">
        <v>63700</v>
      </c>
    </row>
    <row r="39138" spans="82:87">
      <c r="CD39138" s="34" t="s">
        <v>42996</v>
      </c>
      <c r="CG39138"/>
      <c r="CI39138" s="378">
        <v>63700</v>
      </c>
    </row>
    <row r="39139" spans="82:87">
      <c r="CD39139" s="34" t="s">
        <v>42997</v>
      </c>
      <c r="CG39139"/>
      <c r="CI39139" s="378">
        <v>63710</v>
      </c>
    </row>
    <row r="39140" spans="82:87">
      <c r="CD39140" s="34" t="s">
        <v>42998</v>
      </c>
      <c r="CG39140"/>
      <c r="CI39140" s="378">
        <v>63710</v>
      </c>
    </row>
    <row r="39141" spans="82:87">
      <c r="CD39141" s="34" t="s">
        <v>42999</v>
      </c>
      <c r="CG39141"/>
      <c r="CI39141" s="378">
        <v>63720</v>
      </c>
    </row>
    <row r="39142" spans="82:87">
      <c r="CD39142" s="34" t="s">
        <v>43000</v>
      </c>
      <c r="CG39142"/>
      <c r="CI39142" s="378">
        <v>63720</v>
      </c>
    </row>
    <row r="39143" spans="82:87">
      <c r="CD39143" s="34" t="s">
        <v>43001</v>
      </c>
      <c r="CG39143"/>
      <c r="CI39143" s="378">
        <v>63720</v>
      </c>
    </row>
    <row r="39144" spans="82:87">
      <c r="CD39144" s="34" t="s">
        <v>43002</v>
      </c>
      <c r="CG39144"/>
      <c r="CI39144" s="378">
        <v>63720</v>
      </c>
    </row>
    <row r="39145" spans="82:87">
      <c r="CD39145" s="34" t="s">
        <v>43003</v>
      </c>
      <c r="CG39145"/>
      <c r="CI39145" s="378">
        <v>63720</v>
      </c>
    </row>
    <row r="39146" spans="82:87">
      <c r="CD39146" s="34" t="s">
        <v>43004</v>
      </c>
      <c r="CG39146"/>
      <c r="CI39146" s="378">
        <v>63720</v>
      </c>
    </row>
    <row r="39147" spans="82:87">
      <c r="CD39147" s="34" t="s">
        <v>43005</v>
      </c>
      <c r="CG39147"/>
      <c r="CI39147" s="378">
        <v>63720</v>
      </c>
    </row>
    <row r="39148" spans="82:87">
      <c r="CD39148" s="34" t="s">
        <v>43006</v>
      </c>
      <c r="CG39148"/>
      <c r="CI39148" s="378">
        <v>63720</v>
      </c>
    </row>
    <row r="39149" spans="82:87">
      <c r="CD39149" s="34" t="s">
        <v>43007</v>
      </c>
      <c r="CG39149"/>
      <c r="CI39149" s="378">
        <v>63720</v>
      </c>
    </row>
    <row r="39150" spans="82:87">
      <c r="CD39150" s="34" t="s">
        <v>43008</v>
      </c>
      <c r="CG39150"/>
      <c r="CI39150" s="378">
        <v>63730</v>
      </c>
    </row>
    <row r="39151" spans="82:87">
      <c r="CD39151" s="34" t="s">
        <v>43009</v>
      </c>
      <c r="CG39151"/>
      <c r="CI39151" s="378">
        <v>63730</v>
      </c>
    </row>
    <row r="39152" spans="82:87">
      <c r="CD39152" s="34" t="s">
        <v>43010</v>
      </c>
      <c r="CG39152"/>
      <c r="CI39152" s="378">
        <v>63730</v>
      </c>
    </row>
    <row r="39153" spans="82:87">
      <c r="CD39153" s="34" t="s">
        <v>43011</v>
      </c>
      <c r="CG39153"/>
      <c r="CI39153" s="378">
        <v>63730</v>
      </c>
    </row>
    <row r="39154" spans="82:87">
      <c r="CD39154" s="34" t="s">
        <v>43012</v>
      </c>
      <c r="CG39154"/>
      <c r="CI39154" s="378">
        <v>63730</v>
      </c>
    </row>
    <row r="39155" spans="82:87">
      <c r="CD39155" s="34" t="s">
        <v>43013</v>
      </c>
      <c r="CG39155"/>
      <c r="CI39155" s="378">
        <v>63740</v>
      </c>
    </row>
    <row r="39156" spans="82:87">
      <c r="CD39156" s="34" t="s">
        <v>43014</v>
      </c>
      <c r="CG39156"/>
      <c r="CI39156" s="378">
        <v>63740</v>
      </c>
    </row>
    <row r="39157" spans="82:87">
      <c r="CD39157" s="34" t="s">
        <v>43015</v>
      </c>
      <c r="CG39157"/>
      <c r="CI39157" s="378">
        <v>63750</v>
      </c>
    </row>
    <row r="39158" spans="82:87">
      <c r="CD39158" s="34" t="s">
        <v>43016</v>
      </c>
      <c r="CG39158"/>
      <c r="CI39158" s="378">
        <v>63750</v>
      </c>
    </row>
    <row r="39159" spans="82:87">
      <c r="CD39159" s="34" t="s">
        <v>43017</v>
      </c>
      <c r="CG39159"/>
      <c r="CI39159" s="378">
        <v>63760</v>
      </c>
    </row>
    <row r="39160" spans="82:87">
      <c r="CD39160" s="34" t="s">
        <v>43018</v>
      </c>
      <c r="CG39160"/>
      <c r="CI39160" s="378">
        <v>63760</v>
      </c>
    </row>
    <row r="39161" spans="82:87">
      <c r="CD39161" s="34" t="s">
        <v>43019</v>
      </c>
      <c r="CG39161"/>
      <c r="CI39161" s="378">
        <v>63760</v>
      </c>
    </row>
    <row r="39162" spans="82:87">
      <c r="CD39162" s="34" t="s">
        <v>43020</v>
      </c>
      <c r="CG39162"/>
      <c r="CI39162" s="378">
        <v>63770</v>
      </c>
    </row>
    <row r="39163" spans="82:87">
      <c r="CD39163" s="34" t="s">
        <v>43021</v>
      </c>
      <c r="CG39163"/>
      <c r="CI39163" s="378">
        <v>63780</v>
      </c>
    </row>
    <row r="39164" spans="82:87">
      <c r="CD39164" s="34" t="s">
        <v>43022</v>
      </c>
      <c r="CG39164"/>
      <c r="CI39164" s="378">
        <v>63780</v>
      </c>
    </row>
    <row r="39165" spans="82:87">
      <c r="CD39165" s="34" t="s">
        <v>43023</v>
      </c>
      <c r="CG39165"/>
      <c r="CI39165" s="378">
        <v>63790</v>
      </c>
    </row>
    <row r="39166" spans="82:87">
      <c r="CD39166" s="34" t="s">
        <v>43024</v>
      </c>
      <c r="CG39166"/>
      <c r="CI39166" s="378">
        <v>63790</v>
      </c>
    </row>
    <row r="39167" spans="82:87">
      <c r="CD39167" s="34" t="s">
        <v>43025</v>
      </c>
      <c r="CG39167"/>
      <c r="CI39167" s="378">
        <v>63790</v>
      </c>
    </row>
    <row r="39168" spans="82:87">
      <c r="CD39168" s="34" t="s">
        <v>43026</v>
      </c>
      <c r="CG39168"/>
      <c r="CI39168" s="378">
        <v>63800</v>
      </c>
    </row>
    <row r="39169" spans="82:87">
      <c r="CD39169" s="34" t="s">
        <v>43027</v>
      </c>
      <c r="CG39169"/>
      <c r="CI39169" s="378">
        <v>63800</v>
      </c>
    </row>
    <row r="39170" spans="82:87">
      <c r="CD39170" s="34" t="s">
        <v>43028</v>
      </c>
      <c r="CG39170"/>
      <c r="CI39170" s="378">
        <v>63800</v>
      </c>
    </row>
    <row r="39171" spans="82:87">
      <c r="CD39171" s="34" t="s">
        <v>43029</v>
      </c>
      <c r="CG39171"/>
      <c r="CI39171" s="378">
        <v>63800</v>
      </c>
    </row>
    <row r="39172" spans="82:87">
      <c r="CD39172" s="34" t="s">
        <v>43030</v>
      </c>
      <c r="CG39172"/>
      <c r="CI39172" s="378">
        <v>63800</v>
      </c>
    </row>
    <row r="39173" spans="82:87">
      <c r="CD39173" s="34" t="s">
        <v>43031</v>
      </c>
      <c r="CG39173"/>
      <c r="CI39173" s="378">
        <v>63801</v>
      </c>
    </row>
    <row r="39174" spans="82:87">
      <c r="CD39174" s="34" t="s">
        <v>43032</v>
      </c>
      <c r="CG39174"/>
      <c r="CI39174" s="378">
        <v>63802</v>
      </c>
    </row>
    <row r="39175" spans="82:87">
      <c r="CD39175" s="34" t="s">
        <v>43033</v>
      </c>
      <c r="CG39175"/>
      <c r="CI39175" s="378">
        <v>63803</v>
      </c>
    </row>
    <row r="39176" spans="82:87">
      <c r="CD39176" s="34" t="s">
        <v>43034</v>
      </c>
      <c r="CG39176"/>
      <c r="CI39176" s="378">
        <v>63804</v>
      </c>
    </row>
    <row r="39177" spans="82:87">
      <c r="CD39177" s="34" t="s">
        <v>43035</v>
      </c>
      <c r="CG39177"/>
      <c r="CI39177" s="378">
        <v>63805</v>
      </c>
    </row>
    <row r="39178" spans="82:87">
      <c r="CD39178" s="34" t="s">
        <v>43036</v>
      </c>
      <c r="CG39178"/>
      <c r="CI39178" s="378">
        <v>63806</v>
      </c>
    </row>
    <row r="39179" spans="82:87">
      <c r="CD39179" s="34" t="s">
        <v>43037</v>
      </c>
      <c r="CG39179"/>
      <c r="CI39179" s="378">
        <v>63807</v>
      </c>
    </row>
    <row r="39180" spans="82:87">
      <c r="CD39180" s="34" t="s">
        <v>43038</v>
      </c>
      <c r="CG39180"/>
      <c r="CI39180" s="378">
        <v>63808</v>
      </c>
    </row>
    <row r="39181" spans="82:87">
      <c r="CD39181" s="34" t="s">
        <v>43039</v>
      </c>
      <c r="CG39181"/>
      <c r="CI39181" s="378">
        <v>63809</v>
      </c>
    </row>
    <row r="39182" spans="82:87">
      <c r="CD39182" s="34" t="s">
        <v>43040</v>
      </c>
      <c r="CG39182"/>
      <c r="CI39182" s="378">
        <v>63810</v>
      </c>
    </row>
    <row r="39183" spans="82:87">
      <c r="CD39183" s="34" t="s">
        <v>43041</v>
      </c>
      <c r="CG39183"/>
      <c r="CI39183" s="378">
        <v>63810</v>
      </c>
    </row>
    <row r="39184" spans="82:87">
      <c r="CD39184" s="34" t="s">
        <v>43042</v>
      </c>
      <c r="CG39184"/>
      <c r="CI39184" s="378">
        <v>63810</v>
      </c>
    </row>
    <row r="39185" spans="82:87">
      <c r="CD39185" s="34" t="s">
        <v>43043</v>
      </c>
      <c r="CG39185"/>
      <c r="CI39185" s="378">
        <v>63820</v>
      </c>
    </row>
    <row r="39186" spans="82:87">
      <c r="CD39186" s="34" t="s">
        <v>43044</v>
      </c>
      <c r="CG39186"/>
      <c r="CI39186" s="378">
        <v>63820</v>
      </c>
    </row>
    <row r="39187" spans="82:87">
      <c r="CD39187" s="34" t="s">
        <v>43045</v>
      </c>
      <c r="CG39187"/>
      <c r="CI39187" s="378">
        <v>63820</v>
      </c>
    </row>
    <row r="39188" spans="82:87">
      <c r="CD39188" s="34" t="s">
        <v>43046</v>
      </c>
      <c r="CG39188"/>
      <c r="CI39188" s="378">
        <v>63830</v>
      </c>
    </row>
    <row r="39189" spans="82:87">
      <c r="CD39189" s="34" t="s">
        <v>43047</v>
      </c>
      <c r="CG39189"/>
      <c r="CI39189" s="378">
        <v>63830</v>
      </c>
    </row>
    <row r="39190" spans="82:87">
      <c r="CD39190" s="34" t="s">
        <v>43048</v>
      </c>
      <c r="CG39190"/>
      <c r="CI39190" s="378">
        <v>63840</v>
      </c>
    </row>
    <row r="39191" spans="82:87">
      <c r="CD39191" s="34" t="s">
        <v>43049</v>
      </c>
      <c r="CG39191"/>
      <c r="CI39191" s="378">
        <v>63840</v>
      </c>
    </row>
    <row r="39192" spans="82:87">
      <c r="CD39192" s="34" t="s">
        <v>43050</v>
      </c>
      <c r="CG39192"/>
      <c r="CI39192" s="378">
        <v>63840</v>
      </c>
    </row>
    <row r="39193" spans="82:87">
      <c r="CD39193" s="34" t="s">
        <v>43051</v>
      </c>
      <c r="CG39193"/>
      <c r="CI39193" s="378">
        <v>63840</v>
      </c>
    </row>
    <row r="39194" spans="82:87">
      <c r="CD39194" s="34" t="s">
        <v>43052</v>
      </c>
      <c r="CG39194"/>
      <c r="CI39194" s="378">
        <v>63850</v>
      </c>
    </row>
    <row r="39195" spans="82:87">
      <c r="CD39195" s="34" t="s">
        <v>43053</v>
      </c>
      <c r="CG39195"/>
      <c r="CI39195" s="378">
        <v>63850</v>
      </c>
    </row>
    <row r="39196" spans="82:87">
      <c r="CD39196" s="34" t="s">
        <v>43054</v>
      </c>
      <c r="CG39196"/>
      <c r="CI39196" s="378">
        <v>63850</v>
      </c>
    </row>
    <row r="39197" spans="82:87">
      <c r="CD39197" s="34" t="s">
        <v>43055</v>
      </c>
      <c r="CG39197"/>
      <c r="CI39197" s="378">
        <v>63850</v>
      </c>
    </row>
    <row r="39198" spans="82:87">
      <c r="CD39198" s="34" t="s">
        <v>43056</v>
      </c>
      <c r="CG39198"/>
      <c r="CI39198" s="378">
        <v>63870</v>
      </c>
    </row>
    <row r="39199" spans="82:87">
      <c r="CD39199" s="34" t="s">
        <v>43057</v>
      </c>
      <c r="CG39199"/>
      <c r="CI39199" s="378">
        <v>63880</v>
      </c>
    </row>
    <row r="39200" spans="82:87">
      <c r="CD39200" s="34" t="s">
        <v>43058</v>
      </c>
      <c r="CG39200"/>
      <c r="CI39200" s="378">
        <v>63880</v>
      </c>
    </row>
    <row r="39201" spans="82:87">
      <c r="CD39201" s="34" t="s">
        <v>43059</v>
      </c>
      <c r="CG39201"/>
      <c r="CI39201" s="378">
        <v>63880</v>
      </c>
    </row>
    <row r="39202" spans="82:87">
      <c r="CD39202" s="34" t="s">
        <v>43060</v>
      </c>
      <c r="CG39202"/>
      <c r="CI39202" s="378">
        <v>63880</v>
      </c>
    </row>
    <row r="39203" spans="82:87">
      <c r="CD39203" s="34" t="s">
        <v>43061</v>
      </c>
      <c r="CG39203"/>
      <c r="CI39203" s="378">
        <v>63890</v>
      </c>
    </row>
    <row r="39204" spans="82:87">
      <c r="CD39204" s="34" t="s">
        <v>43062</v>
      </c>
      <c r="CG39204"/>
      <c r="CI39204" s="378">
        <v>63890</v>
      </c>
    </row>
    <row r="39205" spans="82:87">
      <c r="CD39205" s="34" t="s">
        <v>43063</v>
      </c>
      <c r="CG39205"/>
      <c r="CI39205" s="378">
        <v>63890</v>
      </c>
    </row>
    <row r="39206" spans="82:87">
      <c r="CD39206" s="34" t="s">
        <v>43064</v>
      </c>
      <c r="CG39206"/>
      <c r="CI39206" s="378">
        <v>63890</v>
      </c>
    </row>
    <row r="39207" spans="82:87">
      <c r="CD39207" s="34" t="s">
        <v>43065</v>
      </c>
      <c r="CG39207"/>
      <c r="CI39207" s="378">
        <v>63900</v>
      </c>
    </row>
    <row r="39208" spans="82:87">
      <c r="CD39208" s="34" t="s">
        <v>43066</v>
      </c>
      <c r="CG39208"/>
      <c r="CI39208" s="378">
        <v>63900</v>
      </c>
    </row>
    <row r="39209" spans="82:87">
      <c r="CD39209" s="34" t="s">
        <v>43067</v>
      </c>
      <c r="CG39209"/>
      <c r="CI39209" s="378">
        <v>63900</v>
      </c>
    </row>
    <row r="39210" spans="82:87">
      <c r="CD39210" s="34" t="s">
        <v>43068</v>
      </c>
      <c r="CG39210"/>
      <c r="CI39210" s="378">
        <v>63910</v>
      </c>
    </row>
    <row r="39211" spans="82:87">
      <c r="CD39211" s="34" t="s">
        <v>43069</v>
      </c>
      <c r="CG39211"/>
      <c r="CI39211" s="378">
        <v>63910</v>
      </c>
    </row>
    <row r="39212" spans="82:87">
      <c r="CD39212" s="34" t="s">
        <v>43070</v>
      </c>
      <c r="CG39212"/>
      <c r="CI39212" s="378">
        <v>63910</v>
      </c>
    </row>
    <row r="39213" spans="82:87">
      <c r="CD39213" s="34" t="s">
        <v>43071</v>
      </c>
      <c r="CG39213"/>
      <c r="CI39213" s="378">
        <v>63920</v>
      </c>
    </row>
    <row r="39214" spans="82:87">
      <c r="CD39214" s="34" t="s">
        <v>43072</v>
      </c>
      <c r="CG39214"/>
      <c r="CI39214" s="378">
        <v>63924</v>
      </c>
    </row>
    <row r="39215" spans="82:87">
      <c r="CD39215" s="34" t="s">
        <v>43073</v>
      </c>
      <c r="CG39215"/>
      <c r="CI39215" s="378">
        <v>63930</v>
      </c>
    </row>
    <row r="39216" spans="82:87">
      <c r="CD39216" s="34" t="s">
        <v>43074</v>
      </c>
      <c r="CG39216"/>
      <c r="CI39216" s="378">
        <v>63930</v>
      </c>
    </row>
    <row r="39217" spans="82:87">
      <c r="CD39217" s="34" t="s">
        <v>43075</v>
      </c>
      <c r="CG39217"/>
      <c r="CI39217" s="378">
        <v>63940</v>
      </c>
    </row>
    <row r="39218" spans="82:87">
      <c r="CD39218" s="34" t="s">
        <v>43076</v>
      </c>
      <c r="CG39218"/>
      <c r="CI39218" s="378">
        <v>63950</v>
      </c>
    </row>
    <row r="39219" spans="82:87">
      <c r="CD39219" s="34" t="s">
        <v>43077</v>
      </c>
      <c r="CG39219"/>
      <c r="CI39219" s="378">
        <v>63959</v>
      </c>
    </row>
    <row r="39220" spans="82:87">
      <c r="CD39220" s="34" t="s">
        <v>43078</v>
      </c>
      <c r="CG39220"/>
      <c r="CI39220" s="378">
        <v>63960</v>
      </c>
    </row>
    <row r="39221" spans="82:87">
      <c r="CD39221" s="34" t="s">
        <v>43079</v>
      </c>
      <c r="CG39221"/>
      <c r="CI39221" s="378">
        <v>63961</v>
      </c>
    </row>
    <row r="39222" spans="82:87">
      <c r="CD39222" s="34" t="s">
        <v>43080</v>
      </c>
      <c r="CG39222"/>
      <c r="CI39222" s="378">
        <v>63962</v>
      </c>
    </row>
    <row r="39223" spans="82:87">
      <c r="CD39223" s="34" t="s">
        <v>43081</v>
      </c>
      <c r="CG39223"/>
      <c r="CI39223" s="378">
        <v>63963</v>
      </c>
    </row>
    <row r="39224" spans="82:87">
      <c r="CD39224" s="34" t="s">
        <v>43082</v>
      </c>
      <c r="CG39224"/>
      <c r="CI39224" s="378">
        <v>63964</v>
      </c>
    </row>
    <row r="39225" spans="82:87">
      <c r="CD39225" s="34" t="s">
        <v>43083</v>
      </c>
      <c r="CG39225"/>
      <c r="CI39225" s="378">
        <v>63965</v>
      </c>
    </row>
    <row r="39226" spans="82:87">
      <c r="CD39226" s="34" t="s">
        <v>43084</v>
      </c>
      <c r="CG39226"/>
      <c r="CI39226" s="378">
        <v>63966</v>
      </c>
    </row>
    <row r="39227" spans="82:87">
      <c r="CD39227" s="34" t="s">
        <v>43085</v>
      </c>
      <c r="CG39227"/>
      <c r="CI39227" s="378">
        <v>63967</v>
      </c>
    </row>
    <row r="39228" spans="82:87">
      <c r="CD39228" s="34" t="s">
        <v>43086</v>
      </c>
      <c r="CG39228"/>
      <c r="CI39228" s="378">
        <v>63968</v>
      </c>
    </row>
    <row r="39229" spans="82:87">
      <c r="CD39229" s="34" t="s">
        <v>43087</v>
      </c>
      <c r="CG39229"/>
      <c r="CI39229" s="378">
        <v>63969</v>
      </c>
    </row>
    <row r="39230" spans="82:87">
      <c r="CD39230" s="34" t="s">
        <v>43088</v>
      </c>
      <c r="CG39230"/>
      <c r="CI39230" s="378">
        <v>63970</v>
      </c>
    </row>
    <row r="39231" spans="82:87">
      <c r="CD39231" s="34" t="s">
        <v>43089</v>
      </c>
      <c r="CG39231"/>
      <c r="CI39231" s="378">
        <v>63970</v>
      </c>
    </row>
    <row r="39232" spans="82:87">
      <c r="CD39232" s="34" t="s">
        <v>43090</v>
      </c>
      <c r="CG39232"/>
      <c r="CI39232" s="378">
        <v>63972</v>
      </c>
    </row>
    <row r="39233" spans="82:87">
      <c r="CD39233" s="34" t="s">
        <v>43091</v>
      </c>
      <c r="CG39233"/>
      <c r="CI39233" s="378">
        <v>63973</v>
      </c>
    </row>
    <row r="39234" spans="82:87">
      <c r="CD39234" s="34" t="s">
        <v>43092</v>
      </c>
      <c r="CG39234"/>
      <c r="CI39234" s="378">
        <v>63974</v>
      </c>
    </row>
    <row r="39235" spans="82:87">
      <c r="CD39235" s="34" t="s">
        <v>43093</v>
      </c>
      <c r="CG39235"/>
      <c r="CI39235" s="378">
        <v>63975</v>
      </c>
    </row>
    <row r="39236" spans="82:87">
      <c r="CD39236" s="34" t="s">
        <v>43094</v>
      </c>
      <c r="CG39236"/>
      <c r="CI39236" s="378">
        <v>63976</v>
      </c>
    </row>
    <row r="39237" spans="82:87">
      <c r="CD39237" s="34" t="s">
        <v>43095</v>
      </c>
      <c r="CG39237"/>
      <c r="CI39237" s="378">
        <v>63977</v>
      </c>
    </row>
    <row r="39238" spans="82:87">
      <c r="CD39238" s="34" t="s">
        <v>43096</v>
      </c>
      <c r="CG39238"/>
      <c r="CI39238" s="378">
        <v>63978</v>
      </c>
    </row>
    <row r="39239" spans="82:87">
      <c r="CD39239" s="34" t="s">
        <v>43097</v>
      </c>
      <c r="CG39239"/>
      <c r="CI39239" s="378">
        <v>63979</v>
      </c>
    </row>
    <row r="39240" spans="82:87">
      <c r="CD39240" s="34" t="s">
        <v>43098</v>
      </c>
      <c r="CG39240"/>
      <c r="CI39240" s="378">
        <v>63980</v>
      </c>
    </row>
    <row r="39241" spans="82:87">
      <c r="CD39241" s="34" t="s">
        <v>43099</v>
      </c>
      <c r="CG39241"/>
      <c r="CI39241" s="378">
        <v>63980</v>
      </c>
    </row>
    <row r="39242" spans="82:87">
      <c r="CD39242" s="34" t="s">
        <v>43100</v>
      </c>
      <c r="CG39242"/>
      <c r="CI39242" s="378">
        <v>63980</v>
      </c>
    </row>
    <row r="39243" spans="82:87">
      <c r="CD39243" s="34" t="s">
        <v>43101</v>
      </c>
      <c r="CG39243"/>
      <c r="CI39243" s="378">
        <v>63980</v>
      </c>
    </row>
    <row r="39244" spans="82:87">
      <c r="CD39244" s="34" t="s">
        <v>43102</v>
      </c>
      <c r="CG39244"/>
      <c r="CI39244" s="378">
        <v>63987</v>
      </c>
    </row>
    <row r="39245" spans="82:87">
      <c r="CD39245" s="34" t="s">
        <v>43103</v>
      </c>
      <c r="CG39245"/>
      <c r="CI39245" s="378">
        <v>63988</v>
      </c>
    </row>
    <row r="39246" spans="82:87">
      <c r="CD39246" s="34" t="s">
        <v>43104</v>
      </c>
      <c r="CG39246"/>
      <c r="CI39246" s="378">
        <v>63990</v>
      </c>
    </row>
    <row r="39247" spans="82:87">
      <c r="CD39247" s="34" t="s">
        <v>43105</v>
      </c>
      <c r="CG39247"/>
      <c r="CI39247" s="378">
        <v>64000</v>
      </c>
    </row>
    <row r="39248" spans="82:87">
      <c r="CD39248" s="34" t="s">
        <v>43106</v>
      </c>
      <c r="CG39248"/>
      <c r="CI39248" s="378">
        <v>64001</v>
      </c>
    </row>
    <row r="39249" spans="82:87">
      <c r="CD39249" s="34" t="s">
        <v>43107</v>
      </c>
      <c r="CG39249"/>
      <c r="CI39249" s="378">
        <v>64002</v>
      </c>
    </row>
    <row r="39250" spans="82:87">
      <c r="CD39250" s="34" t="s">
        <v>43108</v>
      </c>
      <c r="CG39250"/>
      <c r="CI39250" s="378">
        <v>64003</v>
      </c>
    </row>
    <row r="39251" spans="82:87">
      <c r="CD39251" s="34" t="s">
        <v>43109</v>
      </c>
      <c r="CG39251"/>
      <c r="CI39251" s="378">
        <v>64004</v>
      </c>
    </row>
    <row r="39252" spans="82:87">
      <c r="CD39252" s="34" t="s">
        <v>43110</v>
      </c>
      <c r="CG39252"/>
      <c r="CI39252" s="378">
        <v>64005</v>
      </c>
    </row>
    <row r="39253" spans="82:87">
      <c r="CD39253" s="34" t="s">
        <v>43111</v>
      </c>
      <c r="CG39253"/>
      <c r="CI39253" s="378">
        <v>64006</v>
      </c>
    </row>
    <row r="39254" spans="82:87">
      <c r="CD39254" s="34" t="s">
        <v>43112</v>
      </c>
      <c r="CG39254"/>
      <c r="CI39254" s="378">
        <v>64007</v>
      </c>
    </row>
    <row r="39255" spans="82:87">
      <c r="CD39255" s="34" t="s">
        <v>43113</v>
      </c>
      <c r="CG39255"/>
      <c r="CI39255" s="378">
        <v>64008</v>
      </c>
    </row>
    <row r="39256" spans="82:87">
      <c r="CD39256" s="34" t="s">
        <v>43114</v>
      </c>
      <c r="CG39256"/>
      <c r="CI39256" s="378">
        <v>64009</v>
      </c>
    </row>
    <row r="39257" spans="82:87">
      <c r="CD39257" s="34" t="s">
        <v>43115</v>
      </c>
      <c r="CG39257"/>
      <c r="CI39257" s="378">
        <v>64010</v>
      </c>
    </row>
    <row r="39258" spans="82:87">
      <c r="CD39258" s="34" t="s">
        <v>43116</v>
      </c>
      <c r="CG39258"/>
      <c r="CI39258" s="378">
        <v>64011</v>
      </c>
    </row>
    <row r="39259" spans="82:87">
      <c r="CD39259" s="34" t="s">
        <v>43117</v>
      </c>
      <c r="CG39259"/>
      <c r="CI39259" s="378">
        <v>64011</v>
      </c>
    </row>
    <row r="39260" spans="82:87">
      <c r="CD39260" s="34" t="s">
        <v>43118</v>
      </c>
      <c r="CG39260"/>
      <c r="CI39260" s="378">
        <v>64012</v>
      </c>
    </row>
    <row r="39261" spans="82:87">
      <c r="CD39261" s="34" t="s">
        <v>43119</v>
      </c>
      <c r="CG39261"/>
      <c r="CI39261" s="378">
        <v>64013</v>
      </c>
    </row>
    <row r="39262" spans="82:87">
      <c r="CD39262" s="34" t="s">
        <v>43120</v>
      </c>
      <c r="CG39262"/>
      <c r="CI39262" s="378">
        <v>64014</v>
      </c>
    </row>
    <row r="39263" spans="82:87">
      <c r="CD39263" s="34" t="s">
        <v>43121</v>
      </c>
      <c r="CG39263"/>
      <c r="CI39263" s="378">
        <v>64015</v>
      </c>
    </row>
    <row r="39264" spans="82:87">
      <c r="CD39264" s="34" t="s">
        <v>43122</v>
      </c>
      <c r="CG39264"/>
      <c r="CI39264" s="378">
        <v>64016</v>
      </c>
    </row>
    <row r="39265" spans="82:87">
      <c r="CD39265" s="34" t="s">
        <v>43123</v>
      </c>
      <c r="CG39265"/>
      <c r="CI39265" s="378">
        <v>64017</v>
      </c>
    </row>
    <row r="39266" spans="82:87">
      <c r="CD39266" s="34" t="s">
        <v>43124</v>
      </c>
      <c r="CG39266"/>
      <c r="CI39266" s="378">
        <v>64018</v>
      </c>
    </row>
    <row r="39267" spans="82:87">
      <c r="CD39267" s="34" t="s">
        <v>43125</v>
      </c>
      <c r="CG39267"/>
      <c r="CI39267" s="378">
        <v>64019</v>
      </c>
    </row>
    <row r="39268" spans="82:87">
      <c r="CD39268" s="34" t="s">
        <v>43126</v>
      </c>
      <c r="CG39268"/>
      <c r="CI39268" s="378">
        <v>64019</v>
      </c>
    </row>
    <row r="39269" spans="82:87">
      <c r="CD39269" s="34" t="s">
        <v>43127</v>
      </c>
      <c r="CG39269"/>
      <c r="CI39269" s="378">
        <v>64020</v>
      </c>
    </row>
    <row r="39270" spans="82:87">
      <c r="CD39270" s="34" t="s">
        <v>43128</v>
      </c>
      <c r="CG39270"/>
      <c r="CI39270" s="378">
        <v>64021</v>
      </c>
    </row>
    <row r="39271" spans="82:87">
      <c r="CD39271" s="34" t="s">
        <v>43129</v>
      </c>
      <c r="CG39271"/>
      <c r="CI39271" s="378">
        <v>64022</v>
      </c>
    </row>
    <row r="39272" spans="82:87">
      <c r="CD39272" s="34" t="s">
        <v>43130</v>
      </c>
      <c r="CG39272"/>
      <c r="CI39272" s="378">
        <v>64023</v>
      </c>
    </row>
    <row r="39273" spans="82:87">
      <c r="CD39273" s="34" t="s">
        <v>43131</v>
      </c>
      <c r="CG39273"/>
      <c r="CI39273" s="378">
        <v>64024</v>
      </c>
    </row>
    <row r="39274" spans="82:87">
      <c r="CD39274" s="34" t="s">
        <v>43132</v>
      </c>
      <c r="CG39274"/>
      <c r="CI39274" s="378">
        <v>64024</v>
      </c>
    </row>
    <row r="39275" spans="82:87">
      <c r="CD39275" s="34" t="s">
        <v>43133</v>
      </c>
      <c r="CG39275"/>
      <c r="CI39275" s="378">
        <v>64025</v>
      </c>
    </row>
    <row r="39276" spans="82:87">
      <c r="CD39276" s="34" t="s">
        <v>43134</v>
      </c>
      <c r="CG39276"/>
      <c r="CI39276" s="378">
        <v>64026</v>
      </c>
    </row>
    <row r="39277" spans="82:87">
      <c r="CD39277" s="34" t="s">
        <v>43135</v>
      </c>
      <c r="CG39277"/>
      <c r="CI39277" s="378">
        <v>64027</v>
      </c>
    </row>
    <row r="39278" spans="82:87">
      <c r="CD39278" s="34" t="s">
        <v>43136</v>
      </c>
      <c r="CG39278"/>
      <c r="CI39278" s="378">
        <v>64028</v>
      </c>
    </row>
    <row r="39279" spans="82:87">
      <c r="CD39279" s="34" t="s">
        <v>43137</v>
      </c>
      <c r="CG39279"/>
      <c r="CI39279" s="378">
        <v>64029</v>
      </c>
    </row>
    <row r="39280" spans="82:87">
      <c r="CD39280" s="34" t="s">
        <v>43138</v>
      </c>
      <c r="CG39280"/>
      <c r="CI39280" s="378">
        <v>64029</v>
      </c>
    </row>
    <row r="39281" spans="82:87">
      <c r="CD39281" s="34" t="s">
        <v>43139</v>
      </c>
      <c r="CG39281"/>
      <c r="CI39281" s="378">
        <v>64030</v>
      </c>
    </row>
    <row r="39282" spans="82:87">
      <c r="CD39282" s="34" t="s">
        <v>43140</v>
      </c>
      <c r="CG39282"/>
      <c r="CI39282" s="378">
        <v>64030</v>
      </c>
    </row>
    <row r="39283" spans="82:87">
      <c r="CD39283" s="34" t="s">
        <v>43141</v>
      </c>
      <c r="CG39283"/>
      <c r="CI39283" s="378">
        <v>64031</v>
      </c>
    </row>
    <row r="39284" spans="82:87">
      <c r="CD39284" s="34" t="s">
        <v>43142</v>
      </c>
      <c r="CG39284"/>
      <c r="CI39284" s="378">
        <v>64032</v>
      </c>
    </row>
    <row r="39285" spans="82:87">
      <c r="CD39285" s="34" t="s">
        <v>43143</v>
      </c>
      <c r="CG39285"/>
      <c r="CI39285" s="378">
        <v>64033</v>
      </c>
    </row>
    <row r="39286" spans="82:87">
      <c r="CD39286" s="34" t="s">
        <v>43144</v>
      </c>
      <c r="CG39286"/>
      <c r="CI39286" s="378">
        <v>64034</v>
      </c>
    </row>
    <row r="39287" spans="82:87">
      <c r="CD39287" s="34" t="s">
        <v>43145</v>
      </c>
      <c r="CG39287"/>
      <c r="CI39287" s="378">
        <v>64035</v>
      </c>
    </row>
    <row r="39288" spans="82:87">
      <c r="CD39288" s="34" t="s">
        <v>43146</v>
      </c>
      <c r="CG39288"/>
      <c r="CI39288" s="378">
        <v>64036</v>
      </c>
    </row>
    <row r="39289" spans="82:87">
      <c r="CD39289" s="34" t="s">
        <v>43147</v>
      </c>
      <c r="CG39289"/>
      <c r="CI39289" s="378">
        <v>64037</v>
      </c>
    </row>
    <row r="39290" spans="82:87">
      <c r="CD39290" s="34" t="s">
        <v>43148</v>
      </c>
      <c r="CG39290"/>
      <c r="CI39290" s="378">
        <v>64038</v>
      </c>
    </row>
    <row r="39291" spans="82:87">
      <c r="CD39291" s="34" t="s">
        <v>43149</v>
      </c>
      <c r="CG39291"/>
      <c r="CI39291" s="378">
        <v>64039</v>
      </c>
    </row>
    <row r="39292" spans="82:87">
      <c r="CD39292" s="34" t="s">
        <v>43150</v>
      </c>
      <c r="CG39292"/>
      <c r="CI39292" s="378">
        <v>64040</v>
      </c>
    </row>
    <row r="39293" spans="82:87">
      <c r="CD39293" s="34" t="s">
        <v>43151</v>
      </c>
      <c r="CG39293"/>
      <c r="CI39293" s="378">
        <v>64041</v>
      </c>
    </row>
    <row r="39294" spans="82:87">
      <c r="CD39294" s="34" t="s">
        <v>43152</v>
      </c>
      <c r="CG39294"/>
      <c r="CI39294" s="378">
        <v>64042</v>
      </c>
    </row>
    <row r="39295" spans="82:87">
      <c r="CD39295" s="34" t="s">
        <v>43153</v>
      </c>
      <c r="CG39295"/>
      <c r="CI39295" s="378">
        <v>64043</v>
      </c>
    </row>
    <row r="39296" spans="82:87">
      <c r="CD39296" s="34" t="s">
        <v>43154</v>
      </c>
      <c r="CG39296"/>
      <c r="CI39296" s="378">
        <v>64044</v>
      </c>
    </row>
    <row r="39297" spans="82:87">
      <c r="CD39297" s="34" t="s">
        <v>43155</v>
      </c>
      <c r="CG39297"/>
      <c r="CI39297" s="378">
        <v>64045</v>
      </c>
    </row>
    <row r="39298" spans="82:87">
      <c r="CD39298" s="34" t="s">
        <v>43156</v>
      </c>
      <c r="CG39298"/>
      <c r="CI39298" s="378">
        <v>64046</v>
      </c>
    </row>
    <row r="39299" spans="82:87">
      <c r="CD39299" s="34" t="s">
        <v>43157</v>
      </c>
      <c r="CG39299"/>
      <c r="CI39299" s="378">
        <v>64047</v>
      </c>
    </row>
    <row r="39300" spans="82:87">
      <c r="CD39300" s="34" t="s">
        <v>43158</v>
      </c>
      <c r="CG39300"/>
      <c r="CI39300" s="378">
        <v>64048</v>
      </c>
    </row>
    <row r="39301" spans="82:87">
      <c r="CD39301" s="34" t="s">
        <v>43159</v>
      </c>
      <c r="CG39301"/>
      <c r="CI39301" s="378">
        <v>64049</v>
      </c>
    </row>
    <row r="39302" spans="82:87">
      <c r="CD39302" s="34" t="s">
        <v>43160</v>
      </c>
      <c r="CG39302"/>
      <c r="CI39302" s="378">
        <v>64050</v>
      </c>
    </row>
    <row r="39303" spans="82:87">
      <c r="CD39303" s="34" t="s">
        <v>43161</v>
      </c>
      <c r="CG39303"/>
      <c r="CI39303" s="378">
        <v>64051</v>
      </c>
    </row>
    <row r="39304" spans="82:87">
      <c r="CD39304" s="34" t="s">
        <v>43162</v>
      </c>
      <c r="CG39304"/>
      <c r="CI39304" s="378">
        <v>64052</v>
      </c>
    </row>
    <row r="39305" spans="82:87">
      <c r="CD39305" s="34" t="s">
        <v>43163</v>
      </c>
      <c r="CG39305"/>
      <c r="CI39305" s="378">
        <v>64053</v>
      </c>
    </row>
    <row r="39306" spans="82:87">
      <c r="CD39306" s="34" t="s">
        <v>43164</v>
      </c>
      <c r="CG39306"/>
      <c r="CI39306" s="378">
        <v>64054</v>
      </c>
    </row>
    <row r="39307" spans="82:87">
      <c r="CD39307" s="34" t="s">
        <v>43165</v>
      </c>
      <c r="CG39307"/>
      <c r="CI39307" s="378">
        <v>64055</v>
      </c>
    </row>
    <row r="39308" spans="82:87">
      <c r="CD39308" s="34" t="s">
        <v>43166</v>
      </c>
      <c r="CG39308"/>
      <c r="CI39308" s="378">
        <v>64056</v>
      </c>
    </row>
    <row r="39309" spans="82:87">
      <c r="CD39309" s="34" t="s">
        <v>43167</v>
      </c>
      <c r="CG39309"/>
      <c r="CI39309" s="378">
        <v>64057</v>
      </c>
    </row>
    <row r="39310" spans="82:87">
      <c r="CD39310" s="34" t="s">
        <v>43168</v>
      </c>
      <c r="CG39310"/>
      <c r="CI39310" s="378">
        <v>64058</v>
      </c>
    </row>
    <row r="39311" spans="82:87">
      <c r="CD39311" s="34" t="s">
        <v>43169</v>
      </c>
      <c r="CG39311"/>
      <c r="CI39311" s="378">
        <v>64059</v>
      </c>
    </row>
    <row r="39312" spans="82:87">
      <c r="CD39312" s="34" t="s">
        <v>43170</v>
      </c>
      <c r="CG39312"/>
      <c r="CI39312" s="378">
        <v>64060</v>
      </c>
    </row>
    <row r="39313" spans="82:87">
      <c r="CD39313" s="34" t="s">
        <v>43171</v>
      </c>
      <c r="CG39313"/>
      <c r="CI39313" s="378">
        <v>64061</v>
      </c>
    </row>
    <row r="39314" spans="82:87">
      <c r="CD39314" s="34" t="s">
        <v>43172</v>
      </c>
      <c r="CG39314"/>
      <c r="CI39314" s="378">
        <v>64062</v>
      </c>
    </row>
    <row r="39315" spans="82:87">
      <c r="CD39315" s="34" t="s">
        <v>43173</v>
      </c>
      <c r="CG39315"/>
      <c r="CI39315" s="378">
        <v>64063</v>
      </c>
    </row>
    <row r="39316" spans="82:87">
      <c r="CD39316" s="34" t="s">
        <v>43174</v>
      </c>
      <c r="CG39316"/>
      <c r="CI39316" s="378">
        <v>64064</v>
      </c>
    </row>
    <row r="39317" spans="82:87">
      <c r="CD39317" s="34" t="s">
        <v>43175</v>
      </c>
      <c r="CG39317"/>
      <c r="CI39317" s="378">
        <v>64065</v>
      </c>
    </row>
    <row r="39318" spans="82:87">
      <c r="CD39318" s="34" t="s">
        <v>43176</v>
      </c>
      <c r="CG39318"/>
      <c r="CI39318" s="378">
        <v>64066</v>
      </c>
    </row>
    <row r="39319" spans="82:87">
      <c r="CD39319" s="34" t="s">
        <v>43177</v>
      </c>
      <c r="CG39319"/>
      <c r="CI39319" s="378">
        <v>64067</v>
      </c>
    </row>
    <row r="39320" spans="82:87">
      <c r="CD39320" s="34" t="s">
        <v>43178</v>
      </c>
      <c r="CG39320"/>
      <c r="CI39320" s="378">
        <v>64068</v>
      </c>
    </row>
    <row r="39321" spans="82:87">
      <c r="CD39321" s="34" t="s">
        <v>43179</v>
      </c>
      <c r="CG39321"/>
      <c r="CI39321" s="378">
        <v>64069</v>
      </c>
    </row>
    <row r="39322" spans="82:87">
      <c r="CD39322" s="34" t="s">
        <v>43180</v>
      </c>
      <c r="CG39322"/>
      <c r="CI39322" s="378">
        <v>64070</v>
      </c>
    </row>
    <row r="39323" spans="82:87">
      <c r="CD39323" s="34" t="s">
        <v>43181</v>
      </c>
      <c r="CG39323"/>
      <c r="CI39323" s="378">
        <v>64071</v>
      </c>
    </row>
    <row r="39324" spans="82:87">
      <c r="CD39324" s="34" t="s">
        <v>43182</v>
      </c>
      <c r="CG39324"/>
      <c r="CI39324" s="378">
        <v>64072</v>
      </c>
    </row>
    <row r="39325" spans="82:87">
      <c r="CD39325" s="34" t="s">
        <v>43183</v>
      </c>
      <c r="CG39325"/>
      <c r="CI39325" s="378">
        <v>64073</v>
      </c>
    </row>
    <row r="39326" spans="82:87">
      <c r="CD39326" s="34" t="s">
        <v>43184</v>
      </c>
      <c r="CG39326"/>
      <c r="CI39326" s="378">
        <v>64074</v>
      </c>
    </row>
    <row r="39327" spans="82:87">
      <c r="CD39327" s="34" t="s">
        <v>43185</v>
      </c>
      <c r="CG39327"/>
      <c r="CI39327" s="378">
        <v>64075</v>
      </c>
    </row>
    <row r="39328" spans="82:87">
      <c r="CD39328" s="34" t="s">
        <v>43186</v>
      </c>
      <c r="CG39328"/>
      <c r="CI39328" s="378">
        <v>64076</v>
      </c>
    </row>
    <row r="39329" spans="82:87">
      <c r="CD39329" s="34" t="s">
        <v>43187</v>
      </c>
      <c r="CG39329"/>
      <c r="CI39329" s="378">
        <v>64077</v>
      </c>
    </row>
    <row r="39330" spans="82:87">
      <c r="CD39330" s="34" t="s">
        <v>43188</v>
      </c>
      <c r="CG39330"/>
      <c r="CI39330" s="378">
        <v>64078</v>
      </c>
    </row>
    <row r="39331" spans="82:87">
      <c r="CD39331" s="34" t="s">
        <v>43189</v>
      </c>
      <c r="CG39331"/>
      <c r="CI39331" s="378">
        <v>64079</v>
      </c>
    </row>
    <row r="39332" spans="82:87">
      <c r="CD39332" s="34" t="s">
        <v>43190</v>
      </c>
      <c r="CG39332"/>
      <c r="CI39332" s="378">
        <v>64080</v>
      </c>
    </row>
    <row r="39333" spans="82:87">
      <c r="CD39333" s="34" t="s">
        <v>43191</v>
      </c>
      <c r="CG39333"/>
      <c r="CI39333" s="378">
        <v>64081</v>
      </c>
    </row>
    <row r="39334" spans="82:87">
      <c r="CD39334" s="34" t="s">
        <v>43192</v>
      </c>
      <c r="CG39334"/>
      <c r="CI39334" s="378">
        <v>64082</v>
      </c>
    </row>
    <row r="39335" spans="82:87">
      <c r="CD39335" s="34" t="s">
        <v>43193</v>
      </c>
      <c r="CG39335"/>
      <c r="CI39335" s="378">
        <v>64083</v>
      </c>
    </row>
    <row r="39336" spans="82:87">
      <c r="CD39336" s="34" t="s">
        <v>43194</v>
      </c>
      <c r="CG39336"/>
      <c r="CI39336" s="378">
        <v>64084</v>
      </c>
    </row>
    <row r="39337" spans="82:87">
      <c r="CD39337" s="34" t="s">
        <v>43195</v>
      </c>
      <c r="CG39337"/>
      <c r="CI39337" s="378">
        <v>64085</v>
      </c>
    </row>
    <row r="39338" spans="82:87">
      <c r="CD39338" s="34" t="s">
        <v>43196</v>
      </c>
      <c r="CG39338"/>
      <c r="CI39338" s="378">
        <v>64086</v>
      </c>
    </row>
    <row r="39339" spans="82:87">
      <c r="CD39339" s="34" t="s">
        <v>43197</v>
      </c>
      <c r="CG39339"/>
      <c r="CI39339" s="378">
        <v>64087</v>
      </c>
    </row>
    <row r="39340" spans="82:87">
      <c r="CD39340" s="34" t="s">
        <v>43198</v>
      </c>
      <c r="CG39340"/>
      <c r="CI39340" s="378">
        <v>64087</v>
      </c>
    </row>
    <row r="39341" spans="82:87">
      <c r="CD39341" s="34" t="s">
        <v>43199</v>
      </c>
      <c r="CG39341"/>
      <c r="CI39341" s="378">
        <v>64088</v>
      </c>
    </row>
    <row r="39342" spans="82:87">
      <c r="CD39342" s="34" t="s">
        <v>43200</v>
      </c>
      <c r="CG39342"/>
      <c r="CI39342" s="378">
        <v>64089</v>
      </c>
    </row>
    <row r="39343" spans="82:87">
      <c r="CD39343" s="34" t="s">
        <v>43201</v>
      </c>
      <c r="CG39343"/>
      <c r="CI39343" s="378">
        <v>64090</v>
      </c>
    </row>
    <row r="39344" spans="82:87">
      <c r="CD39344" s="34" t="s">
        <v>43202</v>
      </c>
      <c r="CG39344"/>
      <c r="CI39344" s="378">
        <v>64091</v>
      </c>
    </row>
    <row r="39345" spans="82:87">
      <c r="CD39345" s="34" t="s">
        <v>43203</v>
      </c>
      <c r="CG39345"/>
      <c r="CI39345" s="378">
        <v>64092</v>
      </c>
    </row>
    <row r="39346" spans="82:87">
      <c r="CD39346" s="34" t="s">
        <v>43204</v>
      </c>
      <c r="CG39346"/>
      <c r="CI39346" s="378">
        <v>64093</v>
      </c>
    </row>
    <row r="39347" spans="82:87">
      <c r="CD39347" s="34" t="s">
        <v>43205</v>
      </c>
      <c r="CG39347"/>
      <c r="CI39347" s="378">
        <v>64094</v>
      </c>
    </row>
    <row r="39348" spans="82:87">
      <c r="CD39348" s="34" t="s">
        <v>43206</v>
      </c>
      <c r="CG39348"/>
      <c r="CI39348" s="378">
        <v>64095</v>
      </c>
    </row>
    <row r="39349" spans="82:87">
      <c r="CD39349" s="34" t="s">
        <v>43207</v>
      </c>
      <c r="CG39349"/>
      <c r="CI39349" s="378">
        <v>64096</v>
      </c>
    </row>
    <row r="39350" spans="82:87">
      <c r="CD39350" s="34" t="s">
        <v>43208</v>
      </c>
      <c r="CG39350"/>
      <c r="CI39350" s="378">
        <v>64097</v>
      </c>
    </row>
    <row r="39351" spans="82:87">
      <c r="CD39351" s="34" t="s">
        <v>43209</v>
      </c>
      <c r="CG39351"/>
      <c r="CI39351" s="378">
        <v>64098</v>
      </c>
    </row>
    <row r="39352" spans="82:87">
      <c r="CD39352" s="34" t="s">
        <v>43210</v>
      </c>
      <c r="CG39352"/>
      <c r="CI39352" s="378">
        <v>64099</v>
      </c>
    </row>
    <row r="39353" spans="82:87">
      <c r="CD39353" s="34" t="s">
        <v>43211</v>
      </c>
      <c r="CG39353"/>
      <c r="CI39353" s="378">
        <v>64100</v>
      </c>
    </row>
    <row r="39354" spans="82:87">
      <c r="CD39354" s="34" t="s">
        <v>43212</v>
      </c>
      <c r="CG39354"/>
      <c r="CI39354" s="378">
        <v>64101</v>
      </c>
    </row>
    <row r="39355" spans="82:87">
      <c r="CD39355" s="34" t="s">
        <v>43213</v>
      </c>
      <c r="CG39355"/>
      <c r="CI39355" s="378">
        <v>64102</v>
      </c>
    </row>
    <row r="39356" spans="82:87">
      <c r="CD39356" s="34" t="s">
        <v>43214</v>
      </c>
      <c r="CG39356"/>
      <c r="CI39356" s="378">
        <v>64103</v>
      </c>
    </row>
    <row r="39357" spans="82:87">
      <c r="CD39357" s="34" t="s">
        <v>43215</v>
      </c>
      <c r="CG39357"/>
      <c r="CI39357" s="378">
        <v>64104</v>
      </c>
    </row>
    <row r="39358" spans="82:87">
      <c r="CD39358" s="34" t="s">
        <v>43216</v>
      </c>
      <c r="CG39358"/>
      <c r="CI39358" s="378">
        <v>64105</v>
      </c>
    </row>
    <row r="39359" spans="82:87">
      <c r="CD39359" s="34" t="s">
        <v>43217</v>
      </c>
      <c r="CG39359"/>
      <c r="CI39359" s="378">
        <v>64106</v>
      </c>
    </row>
    <row r="39360" spans="82:87">
      <c r="CD39360" s="34" t="s">
        <v>43218</v>
      </c>
      <c r="CG39360"/>
      <c r="CI39360" s="378">
        <v>64107</v>
      </c>
    </row>
    <row r="39361" spans="82:87">
      <c r="CD39361" s="34" t="s">
        <v>43219</v>
      </c>
      <c r="CG39361"/>
      <c r="CI39361" s="378">
        <v>64108</v>
      </c>
    </row>
    <row r="39362" spans="82:87">
      <c r="CD39362" s="34" t="s">
        <v>43220</v>
      </c>
      <c r="CG39362"/>
      <c r="CI39362" s="378">
        <v>64109</v>
      </c>
    </row>
    <row r="39363" spans="82:87">
      <c r="CD39363" s="34" t="s">
        <v>43221</v>
      </c>
      <c r="CG39363"/>
      <c r="CI39363" s="378">
        <v>64110</v>
      </c>
    </row>
    <row r="39364" spans="82:87">
      <c r="CD39364" s="34" t="s">
        <v>43222</v>
      </c>
      <c r="CG39364"/>
      <c r="CI39364" s="378">
        <v>64110</v>
      </c>
    </row>
    <row r="39365" spans="82:87">
      <c r="CD39365" s="34" t="s">
        <v>43223</v>
      </c>
      <c r="CG39365"/>
      <c r="CI39365" s="378">
        <v>64110</v>
      </c>
    </row>
    <row r="39366" spans="82:87">
      <c r="CD39366" s="34" t="s">
        <v>43224</v>
      </c>
      <c r="CG39366"/>
      <c r="CI39366" s="378">
        <v>64110</v>
      </c>
    </row>
    <row r="39367" spans="82:87">
      <c r="CD39367" s="34" t="s">
        <v>43225</v>
      </c>
      <c r="CG39367"/>
      <c r="CI39367" s="378">
        <v>64110</v>
      </c>
    </row>
    <row r="39368" spans="82:87">
      <c r="CD39368" s="34" t="s">
        <v>43226</v>
      </c>
      <c r="CG39368"/>
      <c r="CI39368" s="378">
        <v>64110</v>
      </c>
    </row>
    <row r="39369" spans="82:87">
      <c r="CD39369" s="34" t="s">
        <v>43227</v>
      </c>
      <c r="CG39369"/>
      <c r="CI39369" s="378">
        <v>64110</v>
      </c>
    </row>
    <row r="39370" spans="82:87">
      <c r="CD39370" s="34" t="s">
        <v>43228</v>
      </c>
      <c r="CG39370"/>
      <c r="CI39370" s="378">
        <v>64111</v>
      </c>
    </row>
    <row r="39371" spans="82:87">
      <c r="CD39371" s="34" t="s">
        <v>43229</v>
      </c>
      <c r="CG39371"/>
      <c r="CI39371" s="378">
        <v>64112</v>
      </c>
    </row>
    <row r="39372" spans="82:87">
      <c r="CD39372" s="34" t="s">
        <v>43230</v>
      </c>
      <c r="CG39372"/>
      <c r="CI39372" s="378">
        <v>64113</v>
      </c>
    </row>
    <row r="39373" spans="82:87">
      <c r="CD39373" s="34" t="s">
        <v>43231</v>
      </c>
      <c r="CG39373"/>
      <c r="CI39373" s="378">
        <v>64114</v>
      </c>
    </row>
    <row r="39374" spans="82:87">
      <c r="CD39374" s="34" t="s">
        <v>43232</v>
      </c>
      <c r="CG39374"/>
      <c r="CI39374" s="378">
        <v>64115</v>
      </c>
    </row>
    <row r="39375" spans="82:87">
      <c r="CD39375" s="34" t="s">
        <v>43233</v>
      </c>
      <c r="CG39375"/>
      <c r="CI39375" s="378">
        <v>64116</v>
      </c>
    </row>
    <row r="39376" spans="82:87">
      <c r="CD39376" s="34" t="s">
        <v>43234</v>
      </c>
      <c r="CG39376"/>
      <c r="CI39376" s="378">
        <v>64117</v>
      </c>
    </row>
    <row r="39377" spans="82:87">
      <c r="CD39377" s="34" t="s">
        <v>43235</v>
      </c>
      <c r="CG39377"/>
      <c r="CI39377" s="378">
        <v>64118</v>
      </c>
    </row>
    <row r="39378" spans="82:87">
      <c r="CD39378" s="34" t="s">
        <v>43236</v>
      </c>
      <c r="CG39378"/>
      <c r="CI39378" s="378">
        <v>64119</v>
      </c>
    </row>
    <row r="39379" spans="82:87">
      <c r="CD39379" s="34" t="s">
        <v>43237</v>
      </c>
      <c r="CG39379"/>
      <c r="CI39379" s="378">
        <v>64120</v>
      </c>
    </row>
    <row r="39380" spans="82:87">
      <c r="CD39380" s="34" t="s">
        <v>43238</v>
      </c>
      <c r="CG39380"/>
      <c r="CI39380" s="378">
        <v>64120</v>
      </c>
    </row>
    <row r="39381" spans="82:87">
      <c r="CD39381" s="34" t="s">
        <v>43239</v>
      </c>
      <c r="CG39381"/>
      <c r="CI39381" s="378">
        <v>64120</v>
      </c>
    </row>
    <row r="39382" spans="82:87">
      <c r="CD39382" s="34" t="s">
        <v>43240</v>
      </c>
      <c r="CG39382"/>
      <c r="CI39382" s="378">
        <v>64120</v>
      </c>
    </row>
    <row r="39383" spans="82:87">
      <c r="CD39383" s="34" t="s">
        <v>43241</v>
      </c>
      <c r="CG39383"/>
      <c r="CI39383" s="378">
        <v>64120</v>
      </c>
    </row>
    <row r="39384" spans="82:87">
      <c r="CD39384" s="34" t="s">
        <v>43242</v>
      </c>
      <c r="CG39384"/>
      <c r="CI39384" s="378">
        <v>64120</v>
      </c>
    </row>
    <row r="39385" spans="82:87">
      <c r="CD39385" s="34" t="s">
        <v>43243</v>
      </c>
      <c r="CG39385"/>
      <c r="CI39385" s="378">
        <v>64120</v>
      </c>
    </row>
    <row r="39386" spans="82:87">
      <c r="CD39386" s="34" t="s">
        <v>43244</v>
      </c>
      <c r="CG39386"/>
      <c r="CI39386" s="378">
        <v>64120</v>
      </c>
    </row>
    <row r="39387" spans="82:87">
      <c r="CD39387" s="34" t="s">
        <v>43245</v>
      </c>
      <c r="CG39387"/>
      <c r="CI39387" s="378">
        <v>64120</v>
      </c>
    </row>
    <row r="39388" spans="82:87">
      <c r="CD39388" s="34" t="s">
        <v>43246</v>
      </c>
      <c r="CG39388"/>
      <c r="CI39388" s="378">
        <v>64120</v>
      </c>
    </row>
    <row r="39389" spans="82:87">
      <c r="CD39389" s="34" t="s">
        <v>43247</v>
      </c>
      <c r="CG39389"/>
      <c r="CI39389" s="378">
        <v>64120</v>
      </c>
    </row>
    <row r="39390" spans="82:87">
      <c r="CD39390" s="34" t="s">
        <v>43248</v>
      </c>
      <c r="CG39390"/>
      <c r="CI39390" s="378">
        <v>64120</v>
      </c>
    </row>
    <row r="39391" spans="82:87">
      <c r="CD39391" s="34" t="s">
        <v>43249</v>
      </c>
      <c r="CG39391"/>
      <c r="CI39391" s="378">
        <v>64120</v>
      </c>
    </row>
    <row r="39392" spans="82:87">
      <c r="CD39392" s="34" t="s">
        <v>43250</v>
      </c>
      <c r="CG39392"/>
      <c r="CI39392" s="378">
        <v>64120</v>
      </c>
    </row>
    <row r="39393" spans="82:87">
      <c r="CD39393" s="34" t="s">
        <v>43251</v>
      </c>
      <c r="CG39393"/>
      <c r="CI39393" s="378">
        <v>64120</v>
      </c>
    </row>
    <row r="39394" spans="82:87">
      <c r="CD39394" s="34" t="s">
        <v>43252</v>
      </c>
      <c r="CG39394"/>
      <c r="CI39394" s="378">
        <v>64120</v>
      </c>
    </row>
    <row r="39395" spans="82:87">
      <c r="CD39395" s="34" t="s">
        <v>43253</v>
      </c>
      <c r="CG39395"/>
      <c r="CI39395" s="378">
        <v>64120</v>
      </c>
    </row>
    <row r="39396" spans="82:87">
      <c r="CD39396" s="34" t="s">
        <v>43254</v>
      </c>
      <c r="CG39396"/>
      <c r="CI39396" s="378">
        <v>64120</v>
      </c>
    </row>
    <row r="39397" spans="82:87">
      <c r="CD39397" s="34" t="s">
        <v>43255</v>
      </c>
      <c r="CG39397"/>
      <c r="CI39397" s="378">
        <v>64120</v>
      </c>
    </row>
    <row r="39398" spans="82:87">
      <c r="CD39398" s="34" t="s">
        <v>43256</v>
      </c>
      <c r="CG39398"/>
      <c r="CI39398" s="378">
        <v>64120</v>
      </c>
    </row>
    <row r="39399" spans="82:87">
      <c r="CD39399" s="34" t="s">
        <v>43257</v>
      </c>
      <c r="CG39399"/>
      <c r="CI39399" s="378">
        <v>64120</v>
      </c>
    </row>
    <row r="39400" spans="82:87">
      <c r="CD39400" s="34" t="s">
        <v>43258</v>
      </c>
      <c r="CG39400"/>
      <c r="CI39400" s="378">
        <v>64120</v>
      </c>
    </row>
    <row r="39401" spans="82:87">
      <c r="CD39401" s="34" t="s">
        <v>43259</v>
      </c>
      <c r="CG39401"/>
      <c r="CI39401" s="378">
        <v>64120</v>
      </c>
    </row>
    <row r="39402" spans="82:87">
      <c r="CD39402" s="34" t="s">
        <v>43260</v>
      </c>
      <c r="CG39402"/>
      <c r="CI39402" s="378">
        <v>64120</v>
      </c>
    </row>
    <row r="39403" spans="82:87">
      <c r="CD39403" s="34" t="s">
        <v>43261</v>
      </c>
      <c r="CG39403"/>
      <c r="CI39403" s="378">
        <v>64120</v>
      </c>
    </row>
    <row r="39404" spans="82:87">
      <c r="CD39404" s="34" t="s">
        <v>43262</v>
      </c>
      <c r="CG39404"/>
      <c r="CI39404" s="378">
        <v>64120</v>
      </c>
    </row>
    <row r="39405" spans="82:87">
      <c r="CD39405" s="34" t="s">
        <v>43263</v>
      </c>
      <c r="CG39405"/>
      <c r="CI39405" s="378">
        <v>64120</v>
      </c>
    </row>
    <row r="39406" spans="82:87">
      <c r="CD39406" s="34" t="s">
        <v>43264</v>
      </c>
      <c r="CG39406"/>
      <c r="CI39406" s="378">
        <v>64120</v>
      </c>
    </row>
    <row r="39407" spans="82:87">
      <c r="CD39407" s="34" t="s">
        <v>43265</v>
      </c>
      <c r="CG39407"/>
      <c r="CI39407" s="378">
        <v>64120</v>
      </c>
    </row>
    <row r="39408" spans="82:87">
      <c r="CD39408" s="34" t="s">
        <v>43266</v>
      </c>
      <c r="CG39408"/>
      <c r="CI39408" s="378">
        <v>64120</v>
      </c>
    </row>
    <row r="39409" spans="82:87">
      <c r="CD39409" s="34" t="s">
        <v>43267</v>
      </c>
      <c r="CG39409"/>
      <c r="CI39409" s="378">
        <v>64120</v>
      </c>
    </row>
    <row r="39410" spans="82:87">
      <c r="CD39410" s="34" t="s">
        <v>43268</v>
      </c>
      <c r="CG39410"/>
      <c r="CI39410" s="378">
        <v>64120</v>
      </c>
    </row>
    <row r="39411" spans="82:87">
      <c r="CD39411" s="34" t="s">
        <v>43269</v>
      </c>
      <c r="CG39411"/>
      <c r="CI39411" s="378">
        <v>64120</v>
      </c>
    </row>
    <row r="39412" spans="82:87">
      <c r="CD39412" s="34" t="s">
        <v>43270</v>
      </c>
      <c r="CG39412"/>
      <c r="CI39412" s="378">
        <v>64120</v>
      </c>
    </row>
    <row r="39413" spans="82:87">
      <c r="CD39413" s="34" t="s">
        <v>43271</v>
      </c>
      <c r="CG39413"/>
      <c r="CI39413" s="378">
        <v>64121</v>
      </c>
    </row>
    <row r="39414" spans="82:87">
      <c r="CD39414" s="34" t="s">
        <v>43272</v>
      </c>
      <c r="CG39414"/>
      <c r="CI39414" s="378">
        <v>64121</v>
      </c>
    </row>
    <row r="39415" spans="82:87">
      <c r="CD39415" s="34" t="s">
        <v>43273</v>
      </c>
      <c r="CG39415"/>
      <c r="CI39415" s="378">
        <v>64122</v>
      </c>
    </row>
    <row r="39416" spans="82:87">
      <c r="CD39416" s="34" t="s">
        <v>43274</v>
      </c>
      <c r="CG39416"/>
      <c r="CI39416" s="378">
        <v>64130</v>
      </c>
    </row>
    <row r="39417" spans="82:87">
      <c r="CD39417" s="34" t="s">
        <v>43275</v>
      </c>
      <c r="CG39417"/>
      <c r="CI39417" s="378">
        <v>64130</v>
      </c>
    </row>
    <row r="39418" spans="82:87">
      <c r="CD39418" s="34" t="s">
        <v>43276</v>
      </c>
      <c r="CG39418"/>
      <c r="CI39418" s="378">
        <v>64130</v>
      </c>
    </row>
    <row r="39419" spans="82:87">
      <c r="CD39419" s="34" t="s">
        <v>43277</v>
      </c>
      <c r="CG39419"/>
      <c r="CI39419" s="378">
        <v>64130</v>
      </c>
    </row>
    <row r="39420" spans="82:87">
      <c r="CD39420" s="34" t="s">
        <v>43278</v>
      </c>
      <c r="CG39420"/>
      <c r="CI39420" s="378">
        <v>64130</v>
      </c>
    </row>
    <row r="39421" spans="82:87">
      <c r="CD39421" s="34" t="s">
        <v>43279</v>
      </c>
      <c r="CG39421"/>
      <c r="CI39421" s="378">
        <v>64130</v>
      </c>
    </row>
    <row r="39422" spans="82:87">
      <c r="CD39422" s="34" t="s">
        <v>43280</v>
      </c>
      <c r="CG39422"/>
      <c r="CI39422" s="378">
        <v>64130</v>
      </c>
    </row>
    <row r="39423" spans="82:87">
      <c r="CD39423" s="34" t="s">
        <v>43281</v>
      </c>
      <c r="CG39423"/>
      <c r="CI39423" s="378">
        <v>64130</v>
      </c>
    </row>
    <row r="39424" spans="82:87">
      <c r="CD39424" s="34" t="s">
        <v>43282</v>
      </c>
      <c r="CG39424"/>
      <c r="CI39424" s="378">
        <v>64130</v>
      </c>
    </row>
    <row r="39425" spans="82:87">
      <c r="CD39425" s="34" t="s">
        <v>43283</v>
      </c>
      <c r="CG39425"/>
      <c r="CI39425" s="378">
        <v>64130</v>
      </c>
    </row>
    <row r="39426" spans="82:87">
      <c r="CD39426" s="34" t="s">
        <v>43284</v>
      </c>
      <c r="CG39426"/>
      <c r="CI39426" s="378">
        <v>64130</v>
      </c>
    </row>
    <row r="39427" spans="82:87">
      <c r="CD39427" s="34" t="s">
        <v>43285</v>
      </c>
      <c r="CG39427"/>
      <c r="CI39427" s="378">
        <v>64130</v>
      </c>
    </row>
    <row r="39428" spans="82:87">
      <c r="CD39428" s="34" t="s">
        <v>43286</v>
      </c>
      <c r="CG39428"/>
      <c r="CI39428" s="378">
        <v>64130</v>
      </c>
    </row>
    <row r="39429" spans="82:87">
      <c r="CD39429" s="34" t="s">
        <v>43287</v>
      </c>
      <c r="CG39429"/>
      <c r="CI39429" s="378">
        <v>64130</v>
      </c>
    </row>
    <row r="39430" spans="82:87">
      <c r="CD39430" s="34" t="s">
        <v>43288</v>
      </c>
      <c r="CG39430"/>
      <c r="CI39430" s="378">
        <v>64130</v>
      </c>
    </row>
    <row r="39431" spans="82:87">
      <c r="CD39431" s="34" t="s">
        <v>43289</v>
      </c>
      <c r="CG39431"/>
      <c r="CI39431" s="378">
        <v>64130</v>
      </c>
    </row>
    <row r="39432" spans="82:87">
      <c r="CD39432" s="34" t="s">
        <v>43290</v>
      </c>
      <c r="CG39432"/>
      <c r="CI39432" s="378">
        <v>64130</v>
      </c>
    </row>
    <row r="39433" spans="82:87">
      <c r="CD39433" s="34" t="s">
        <v>43291</v>
      </c>
      <c r="CG39433"/>
      <c r="CI39433" s="378">
        <v>64130</v>
      </c>
    </row>
    <row r="39434" spans="82:87">
      <c r="CD39434" s="34" t="s">
        <v>43292</v>
      </c>
      <c r="CG39434"/>
      <c r="CI39434" s="378">
        <v>64130</v>
      </c>
    </row>
    <row r="39435" spans="82:87">
      <c r="CD39435" s="34" t="s">
        <v>43293</v>
      </c>
      <c r="CG39435"/>
      <c r="CI39435" s="378">
        <v>64130</v>
      </c>
    </row>
    <row r="39436" spans="82:87">
      <c r="CD39436" s="34" t="s">
        <v>43294</v>
      </c>
      <c r="CG39436"/>
      <c r="CI39436" s="378">
        <v>64130</v>
      </c>
    </row>
    <row r="39437" spans="82:87">
      <c r="CD39437" s="34" t="s">
        <v>43295</v>
      </c>
      <c r="CG39437"/>
      <c r="CI39437" s="378">
        <v>64140</v>
      </c>
    </row>
    <row r="39438" spans="82:87">
      <c r="CD39438" s="34" t="s">
        <v>43296</v>
      </c>
      <c r="CG39438"/>
      <c r="CI39438" s="378">
        <v>64140</v>
      </c>
    </row>
    <row r="39439" spans="82:87">
      <c r="CD39439" s="34" t="s">
        <v>43297</v>
      </c>
      <c r="CG39439"/>
      <c r="CI39439" s="378">
        <v>64140</v>
      </c>
    </row>
    <row r="39440" spans="82:87">
      <c r="CD39440" s="34" t="s">
        <v>43298</v>
      </c>
      <c r="CG39440"/>
      <c r="CI39440" s="378">
        <v>64141</v>
      </c>
    </row>
    <row r="39441" spans="82:87">
      <c r="CD39441" s="34" t="s">
        <v>43299</v>
      </c>
      <c r="CG39441"/>
      <c r="CI39441" s="378">
        <v>64142</v>
      </c>
    </row>
    <row r="39442" spans="82:87">
      <c r="CD39442" s="34" t="s">
        <v>43300</v>
      </c>
      <c r="CG39442"/>
      <c r="CI39442" s="378">
        <v>64143</v>
      </c>
    </row>
    <row r="39443" spans="82:87">
      <c r="CD39443" s="34" t="s">
        <v>43301</v>
      </c>
      <c r="CG39443"/>
      <c r="CI39443" s="378">
        <v>64144</v>
      </c>
    </row>
    <row r="39444" spans="82:87">
      <c r="CD39444" s="34" t="s">
        <v>43302</v>
      </c>
      <c r="CG39444"/>
      <c r="CI39444" s="378">
        <v>64145</v>
      </c>
    </row>
    <row r="39445" spans="82:87">
      <c r="CD39445" s="34" t="s">
        <v>43303</v>
      </c>
      <c r="CG39445"/>
      <c r="CI39445" s="378">
        <v>64146</v>
      </c>
    </row>
    <row r="39446" spans="82:87">
      <c r="CD39446" s="34" t="s">
        <v>43304</v>
      </c>
      <c r="CG39446"/>
      <c r="CI39446" s="378">
        <v>64147</v>
      </c>
    </row>
    <row r="39447" spans="82:87">
      <c r="CD39447" s="34" t="s">
        <v>43305</v>
      </c>
      <c r="CG39447"/>
      <c r="CI39447" s="378">
        <v>64148</v>
      </c>
    </row>
    <row r="39448" spans="82:87">
      <c r="CD39448" s="34" t="s">
        <v>43306</v>
      </c>
      <c r="CG39448"/>
      <c r="CI39448" s="378">
        <v>64148</v>
      </c>
    </row>
    <row r="39449" spans="82:87">
      <c r="CD39449" s="34" t="s">
        <v>43307</v>
      </c>
      <c r="CG39449"/>
      <c r="CI39449" s="378">
        <v>64149</v>
      </c>
    </row>
    <row r="39450" spans="82:87">
      <c r="CD39450" s="34" t="s">
        <v>43308</v>
      </c>
      <c r="CG39450"/>
      <c r="CI39450" s="378">
        <v>64150</v>
      </c>
    </row>
    <row r="39451" spans="82:87">
      <c r="CD39451" s="34" t="s">
        <v>43309</v>
      </c>
      <c r="CG39451"/>
      <c r="CI39451" s="378">
        <v>64150</v>
      </c>
    </row>
    <row r="39452" spans="82:87">
      <c r="CD39452" s="34" t="s">
        <v>43310</v>
      </c>
      <c r="CG39452"/>
      <c r="CI39452" s="378">
        <v>64150</v>
      </c>
    </row>
    <row r="39453" spans="82:87">
      <c r="CD39453" s="34" t="s">
        <v>43311</v>
      </c>
      <c r="CG39453"/>
      <c r="CI39453" s="378">
        <v>64150</v>
      </c>
    </row>
    <row r="39454" spans="82:87">
      <c r="CD39454" s="34" t="s">
        <v>43312</v>
      </c>
      <c r="CG39454"/>
      <c r="CI39454" s="378">
        <v>64150</v>
      </c>
    </row>
    <row r="39455" spans="82:87">
      <c r="CD39455" s="34" t="s">
        <v>43313</v>
      </c>
      <c r="CG39455"/>
      <c r="CI39455" s="378">
        <v>64150</v>
      </c>
    </row>
    <row r="39456" spans="82:87">
      <c r="CD39456" s="34" t="s">
        <v>43314</v>
      </c>
      <c r="CG39456"/>
      <c r="CI39456" s="378">
        <v>64150</v>
      </c>
    </row>
    <row r="39457" spans="82:87">
      <c r="CD39457" s="34" t="s">
        <v>43315</v>
      </c>
      <c r="CG39457"/>
      <c r="CI39457" s="378">
        <v>64150</v>
      </c>
    </row>
    <row r="39458" spans="82:87">
      <c r="CD39458" s="34" t="s">
        <v>43316</v>
      </c>
      <c r="CG39458"/>
      <c r="CI39458" s="378">
        <v>64150</v>
      </c>
    </row>
    <row r="39459" spans="82:87">
      <c r="CD39459" s="34" t="s">
        <v>43317</v>
      </c>
      <c r="CG39459"/>
      <c r="CI39459" s="378">
        <v>64150</v>
      </c>
    </row>
    <row r="39460" spans="82:87">
      <c r="CD39460" s="34" t="s">
        <v>43318</v>
      </c>
      <c r="CG39460"/>
      <c r="CI39460" s="378">
        <v>64160</v>
      </c>
    </row>
    <row r="39461" spans="82:87">
      <c r="CD39461" s="34" t="s">
        <v>43319</v>
      </c>
      <c r="CG39461"/>
      <c r="CI39461" s="378">
        <v>64160</v>
      </c>
    </row>
    <row r="39462" spans="82:87">
      <c r="CD39462" s="34" t="s">
        <v>43320</v>
      </c>
      <c r="CG39462"/>
      <c r="CI39462" s="378">
        <v>64160</v>
      </c>
    </row>
    <row r="39463" spans="82:87">
      <c r="CD39463" s="34" t="s">
        <v>43321</v>
      </c>
      <c r="CG39463"/>
      <c r="CI39463" s="378">
        <v>64160</v>
      </c>
    </row>
    <row r="39464" spans="82:87">
      <c r="CD39464" s="34" t="s">
        <v>43322</v>
      </c>
      <c r="CG39464"/>
      <c r="CI39464" s="378">
        <v>64160</v>
      </c>
    </row>
    <row r="39465" spans="82:87">
      <c r="CD39465" s="34" t="s">
        <v>43323</v>
      </c>
      <c r="CG39465"/>
      <c r="CI39465" s="378">
        <v>64160</v>
      </c>
    </row>
    <row r="39466" spans="82:87">
      <c r="CD39466" s="34" t="s">
        <v>43324</v>
      </c>
      <c r="CG39466"/>
      <c r="CI39466" s="378">
        <v>64160</v>
      </c>
    </row>
    <row r="39467" spans="82:87">
      <c r="CD39467" s="34" t="s">
        <v>43325</v>
      </c>
      <c r="CG39467"/>
      <c r="CI39467" s="378">
        <v>64160</v>
      </c>
    </row>
    <row r="39468" spans="82:87">
      <c r="CD39468" s="34" t="s">
        <v>43326</v>
      </c>
      <c r="CG39468"/>
      <c r="CI39468" s="378">
        <v>64160</v>
      </c>
    </row>
    <row r="39469" spans="82:87">
      <c r="CD39469" s="34" t="s">
        <v>43327</v>
      </c>
      <c r="CG39469"/>
      <c r="CI39469" s="378">
        <v>64160</v>
      </c>
    </row>
    <row r="39470" spans="82:87">
      <c r="CD39470" s="34" t="s">
        <v>43328</v>
      </c>
      <c r="CG39470"/>
      <c r="CI39470" s="378">
        <v>64160</v>
      </c>
    </row>
    <row r="39471" spans="82:87">
      <c r="CD39471" s="34" t="s">
        <v>43329</v>
      </c>
      <c r="CG39471"/>
      <c r="CI39471" s="378">
        <v>64160</v>
      </c>
    </row>
    <row r="39472" spans="82:87">
      <c r="CD39472" s="34" t="s">
        <v>43330</v>
      </c>
      <c r="CG39472"/>
      <c r="CI39472" s="378">
        <v>64160</v>
      </c>
    </row>
    <row r="39473" spans="82:87">
      <c r="CD39473" s="34" t="s">
        <v>43331</v>
      </c>
      <c r="CG39473"/>
      <c r="CI39473" s="378">
        <v>64160</v>
      </c>
    </row>
    <row r="39474" spans="82:87">
      <c r="CD39474" s="34" t="s">
        <v>43332</v>
      </c>
      <c r="CG39474"/>
      <c r="CI39474" s="378">
        <v>64160</v>
      </c>
    </row>
    <row r="39475" spans="82:87">
      <c r="CD39475" s="34" t="s">
        <v>43333</v>
      </c>
      <c r="CG39475"/>
      <c r="CI39475" s="378">
        <v>64160</v>
      </c>
    </row>
    <row r="39476" spans="82:87">
      <c r="CD39476" s="34" t="s">
        <v>43334</v>
      </c>
      <c r="CG39476"/>
      <c r="CI39476" s="378">
        <v>64160</v>
      </c>
    </row>
    <row r="39477" spans="82:87">
      <c r="CD39477" s="34" t="s">
        <v>43335</v>
      </c>
      <c r="CG39477"/>
      <c r="CI39477" s="378">
        <v>64160</v>
      </c>
    </row>
    <row r="39478" spans="82:87">
      <c r="CD39478" s="34" t="s">
        <v>43336</v>
      </c>
      <c r="CG39478"/>
      <c r="CI39478" s="378">
        <v>64160</v>
      </c>
    </row>
    <row r="39479" spans="82:87">
      <c r="CD39479" s="34" t="s">
        <v>43337</v>
      </c>
      <c r="CG39479"/>
      <c r="CI39479" s="378">
        <v>64160</v>
      </c>
    </row>
    <row r="39480" spans="82:87">
      <c r="CD39480" s="34" t="s">
        <v>43338</v>
      </c>
      <c r="CG39480"/>
      <c r="CI39480" s="378">
        <v>64160</v>
      </c>
    </row>
    <row r="39481" spans="82:87">
      <c r="CD39481" s="34" t="s">
        <v>43339</v>
      </c>
      <c r="CG39481"/>
      <c r="CI39481" s="378">
        <v>64160</v>
      </c>
    </row>
    <row r="39482" spans="82:87">
      <c r="CD39482" s="34" t="s">
        <v>43340</v>
      </c>
      <c r="CG39482"/>
      <c r="CI39482" s="378">
        <v>64160</v>
      </c>
    </row>
    <row r="39483" spans="82:87">
      <c r="CD39483" s="34" t="s">
        <v>43341</v>
      </c>
      <c r="CG39483"/>
      <c r="CI39483" s="378">
        <v>64160</v>
      </c>
    </row>
    <row r="39484" spans="82:87">
      <c r="CD39484" s="34" t="s">
        <v>43342</v>
      </c>
      <c r="CG39484"/>
      <c r="CI39484" s="378">
        <v>64160</v>
      </c>
    </row>
    <row r="39485" spans="82:87">
      <c r="CD39485" s="34" t="s">
        <v>43343</v>
      </c>
      <c r="CG39485"/>
      <c r="CI39485" s="378">
        <v>64160</v>
      </c>
    </row>
    <row r="39486" spans="82:87">
      <c r="CD39486" s="34" t="s">
        <v>43344</v>
      </c>
      <c r="CG39486"/>
      <c r="CI39486" s="378">
        <v>64160</v>
      </c>
    </row>
    <row r="39487" spans="82:87">
      <c r="CD39487" s="34" t="s">
        <v>43345</v>
      </c>
      <c r="CG39487"/>
      <c r="CI39487" s="378">
        <v>64160</v>
      </c>
    </row>
    <row r="39488" spans="82:87">
      <c r="CD39488" s="34" t="s">
        <v>43346</v>
      </c>
      <c r="CG39488"/>
      <c r="CI39488" s="378">
        <v>64160</v>
      </c>
    </row>
    <row r="39489" spans="82:87">
      <c r="CD39489" s="34" t="s">
        <v>43347</v>
      </c>
      <c r="CG39489"/>
      <c r="CI39489" s="378">
        <v>64170</v>
      </c>
    </row>
    <row r="39490" spans="82:87">
      <c r="CD39490" s="34" t="s">
        <v>43348</v>
      </c>
      <c r="CG39490"/>
      <c r="CI39490" s="378">
        <v>64170</v>
      </c>
    </row>
    <row r="39491" spans="82:87">
      <c r="CD39491" s="34" t="s">
        <v>43349</v>
      </c>
      <c r="CG39491"/>
      <c r="CI39491" s="378">
        <v>64170</v>
      </c>
    </row>
    <row r="39492" spans="82:87">
      <c r="CD39492" s="34" t="s">
        <v>43350</v>
      </c>
      <c r="CG39492"/>
      <c r="CI39492" s="378">
        <v>64170</v>
      </c>
    </row>
    <row r="39493" spans="82:87">
      <c r="CD39493" s="34" t="s">
        <v>43351</v>
      </c>
      <c r="CG39493"/>
      <c r="CI39493" s="378">
        <v>64170</v>
      </c>
    </row>
    <row r="39494" spans="82:87">
      <c r="CD39494" s="34" t="s">
        <v>43352</v>
      </c>
      <c r="CG39494"/>
      <c r="CI39494" s="378">
        <v>64170</v>
      </c>
    </row>
    <row r="39495" spans="82:87">
      <c r="CD39495" s="34" t="s">
        <v>43353</v>
      </c>
      <c r="CG39495"/>
      <c r="CI39495" s="378">
        <v>64170</v>
      </c>
    </row>
    <row r="39496" spans="82:87">
      <c r="CD39496" s="34" t="s">
        <v>43354</v>
      </c>
      <c r="CG39496"/>
      <c r="CI39496" s="378">
        <v>64170</v>
      </c>
    </row>
    <row r="39497" spans="82:87">
      <c r="CD39497" s="34" t="s">
        <v>43355</v>
      </c>
      <c r="CG39497"/>
      <c r="CI39497" s="378">
        <v>64170</v>
      </c>
    </row>
    <row r="39498" spans="82:87">
      <c r="CD39498" s="34" t="s">
        <v>43356</v>
      </c>
      <c r="CG39498"/>
      <c r="CI39498" s="378">
        <v>64181</v>
      </c>
    </row>
    <row r="39499" spans="82:87">
      <c r="CD39499" s="34" t="s">
        <v>43357</v>
      </c>
      <c r="CG39499"/>
      <c r="CI39499" s="378">
        <v>64182</v>
      </c>
    </row>
    <row r="39500" spans="82:87">
      <c r="CD39500" s="34" t="s">
        <v>43358</v>
      </c>
      <c r="CG39500"/>
      <c r="CI39500" s="378">
        <v>64183</v>
      </c>
    </row>
    <row r="39501" spans="82:87">
      <c r="CD39501" s="34" t="s">
        <v>43359</v>
      </c>
      <c r="CG39501"/>
      <c r="CI39501" s="378">
        <v>64184</v>
      </c>
    </row>
    <row r="39502" spans="82:87">
      <c r="CD39502" s="34" t="s">
        <v>43360</v>
      </c>
      <c r="CG39502"/>
      <c r="CI39502" s="378">
        <v>64185</v>
      </c>
    </row>
    <row r="39503" spans="82:87">
      <c r="CD39503" s="34" t="s">
        <v>43361</v>
      </c>
      <c r="CG39503"/>
      <c r="CI39503" s="378">
        <v>64186</v>
      </c>
    </row>
    <row r="39504" spans="82:87">
      <c r="CD39504" s="34" t="s">
        <v>43362</v>
      </c>
      <c r="CG39504"/>
      <c r="CI39504" s="378">
        <v>64187</v>
      </c>
    </row>
    <row r="39505" spans="82:87">
      <c r="CD39505" s="34" t="s">
        <v>43363</v>
      </c>
      <c r="CG39505"/>
      <c r="CI39505" s="378">
        <v>64188</v>
      </c>
    </row>
    <row r="39506" spans="82:87">
      <c r="CD39506" s="34" t="s">
        <v>43364</v>
      </c>
      <c r="CG39506"/>
      <c r="CI39506" s="378">
        <v>64189</v>
      </c>
    </row>
    <row r="39507" spans="82:87">
      <c r="CD39507" s="34" t="s">
        <v>43365</v>
      </c>
      <c r="CG39507"/>
      <c r="CI39507" s="378">
        <v>64190</v>
      </c>
    </row>
    <row r="39508" spans="82:87">
      <c r="CD39508" s="34" t="s">
        <v>43366</v>
      </c>
      <c r="CG39508"/>
      <c r="CI39508" s="378">
        <v>64190</v>
      </c>
    </row>
    <row r="39509" spans="82:87">
      <c r="CD39509" s="34" t="s">
        <v>43367</v>
      </c>
      <c r="CG39509"/>
      <c r="CI39509" s="378">
        <v>64190</v>
      </c>
    </row>
    <row r="39510" spans="82:87">
      <c r="CD39510" s="34" t="s">
        <v>43368</v>
      </c>
      <c r="CG39510"/>
      <c r="CI39510" s="378">
        <v>64190</v>
      </c>
    </row>
    <row r="39511" spans="82:87">
      <c r="CD39511" s="34" t="s">
        <v>43369</v>
      </c>
      <c r="CG39511"/>
      <c r="CI39511" s="378">
        <v>64190</v>
      </c>
    </row>
    <row r="39512" spans="82:87">
      <c r="CD39512" s="34" t="s">
        <v>43370</v>
      </c>
      <c r="CG39512"/>
      <c r="CI39512" s="378">
        <v>64190</v>
      </c>
    </row>
    <row r="39513" spans="82:87">
      <c r="CD39513" s="34" t="s">
        <v>43371</v>
      </c>
      <c r="CG39513"/>
      <c r="CI39513" s="378">
        <v>64190</v>
      </c>
    </row>
    <row r="39514" spans="82:87">
      <c r="CD39514" s="34" t="s">
        <v>43372</v>
      </c>
      <c r="CG39514"/>
      <c r="CI39514" s="378">
        <v>64190</v>
      </c>
    </row>
    <row r="39515" spans="82:87">
      <c r="CD39515" s="34" t="s">
        <v>43373</v>
      </c>
      <c r="CG39515"/>
      <c r="CI39515" s="378">
        <v>64190</v>
      </c>
    </row>
    <row r="39516" spans="82:87">
      <c r="CD39516" s="34" t="s">
        <v>43374</v>
      </c>
      <c r="CG39516"/>
      <c r="CI39516" s="378">
        <v>64190</v>
      </c>
    </row>
    <row r="39517" spans="82:87">
      <c r="CD39517" s="34" t="s">
        <v>43375</v>
      </c>
      <c r="CG39517"/>
      <c r="CI39517" s="378">
        <v>64190</v>
      </c>
    </row>
    <row r="39518" spans="82:87">
      <c r="CD39518" s="34" t="s">
        <v>43376</v>
      </c>
      <c r="CG39518"/>
      <c r="CI39518" s="378">
        <v>64190</v>
      </c>
    </row>
    <row r="39519" spans="82:87">
      <c r="CD39519" s="34" t="s">
        <v>43377</v>
      </c>
      <c r="CG39519"/>
      <c r="CI39519" s="378">
        <v>64190</v>
      </c>
    </row>
    <row r="39520" spans="82:87">
      <c r="CD39520" s="34" t="s">
        <v>43378</v>
      </c>
      <c r="CG39520"/>
      <c r="CI39520" s="378">
        <v>64190</v>
      </c>
    </row>
    <row r="39521" spans="82:87">
      <c r="CD39521" s="34" t="s">
        <v>43379</v>
      </c>
      <c r="CG39521"/>
      <c r="CI39521" s="378">
        <v>64190</v>
      </c>
    </row>
    <row r="39522" spans="82:87">
      <c r="CD39522" s="34" t="s">
        <v>43380</v>
      </c>
      <c r="CG39522"/>
      <c r="CI39522" s="378">
        <v>64190</v>
      </c>
    </row>
    <row r="39523" spans="82:87">
      <c r="CD39523" s="34" t="s">
        <v>43381</v>
      </c>
      <c r="CG39523"/>
      <c r="CI39523" s="378">
        <v>64190</v>
      </c>
    </row>
    <row r="39524" spans="82:87">
      <c r="CD39524" s="34" t="s">
        <v>43382</v>
      </c>
      <c r="CG39524"/>
      <c r="CI39524" s="378">
        <v>64190</v>
      </c>
    </row>
    <row r="39525" spans="82:87">
      <c r="CD39525" s="34" t="s">
        <v>43383</v>
      </c>
      <c r="CG39525"/>
      <c r="CI39525" s="378">
        <v>64190</v>
      </c>
    </row>
    <row r="39526" spans="82:87">
      <c r="CD39526" s="34" t="s">
        <v>43384</v>
      </c>
      <c r="CG39526"/>
      <c r="CI39526" s="378">
        <v>64190</v>
      </c>
    </row>
    <row r="39527" spans="82:87">
      <c r="CD39527" s="34" t="s">
        <v>43385</v>
      </c>
      <c r="CG39527"/>
      <c r="CI39527" s="378">
        <v>64190</v>
      </c>
    </row>
    <row r="39528" spans="82:87">
      <c r="CD39528" s="34" t="s">
        <v>43386</v>
      </c>
      <c r="CG39528"/>
      <c r="CI39528" s="378">
        <v>64190</v>
      </c>
    </row>
    <row r="39529" spans="82:87">
      <c r="CD39529" s="34" t="s">
        <v>43387</v>
      </c>
      <c r="CG39529"/>
      <c r="CI39529" s="378">
        <v>64190</v>
      </c>
    </row>
    <row r="39530" spans="82:87">
      <c r="CD39530" s="34" t="s">
        <v>43388</v>
      </c>
      <c r="CG39530"/>
      <c r="CI39530" s="378">
        <v>64190</v>
      </c>
    </row>
    <row r="39531" spans="82:87">
      <c r="CD39531" s="34" t="s">
        <v>43389</v>
      </c>
      <c r="CG39531"/>
      <c r="CI39531" s="378">
        <v>64190</v>
      </c>
    </row>
    <row r="39532" spans="82:87">
      <c r="CD39532" s="34" t="s">
        <v>43390</v>
      </c>
      <c r="CG39532"/>
      <c r="CI39532" s="378">
        <v>64190</v>
      </c>
    </row>
    <row r="39533" spans="82:87">
      <c r="CD39533" s="34" t="s">
        <v>43391</v>
      </c>
      <c r="CG39533"/>
      <c r="CI39533" s="378">
        <v>64190</v>
      </c>
    </row>
    <row r="39534" spans="82:87">
      <c r="CD39534" s="34" t="s">
        <v>43392</v>
      </c>
      <c r="CG39534"/>
      <c r="CI39534" s="378">
        <v>64190</v>
      </c>
    </row>
    <row r="39535" spans="82:87">
      <c r="CD39535" s="34" t="s">
        <v>43393</v>
      </c>
      <c r="CG39535"/>
      <c r="CI39535" s="378">
        <v>64190</v>
      </c>
    </row>
    <row r="39536" spans="82:87">
      <c r="CD39536" s="34" t="s">
        <v>43394</v>
      </c>
      <c r="CG39536"/>
      <c r="CI39536" s="378">
        <v>64200</v>
      </c>
    </row>
    <row r="39537" spans="82:87">
      <c r="CD39537" s="34" t="s">
        <v>43395</v>
      </c>
      <c r="CG39537"/>
      <c r="CI39537" s="378">
        <v>64200</v>
      </c>
    </row>
    <row r="39538" spans="82:87">
      <c r="CD39538" s="34" t="s">
        <v>43396</v>
      </c>
      <c r="CG39538"/>
      <c r="CI39538" s="378">
        <v>64200</v>
      </c>
    </row>
    <row r="39539" spans="82:87">
      <c r="CD39539" s="34" t="s">
        <v>43397</v>
      </c>
      <c r="CG39539"/>
      <c r="CI39539" s="378">
        <v>64201</v>
      </c>
    </row>
    <row r="39540" spans="82:87">
      <c r="CD39540" s="34" t="s">
        <v>43398</v>
      </c>
      <c r="CG39540"/>
      <c r="CI39540" s="378">
        <v>64202</v>
      </c>
    </row>
    <row r="39541" spans="82:87">
      <c r="CD39541" s="34" t="s">
        <v>43399</v>
      </c>
      <c r="CG39541"/>
      <c r="CI39541" s="378">
        <v>64203</v>
      </c>
    </row>
    <row r="39542" spans="82:87">
      <c r="CD39542" s="34" t="s">
        <v>43400</v>
      </c>
      <c r="CG39542"/>
      <c r="CI39542" s="378">
        <v>64204</v>
      </c>
    </row>
    <row r="39543" spans="82:87">
      <c r="CD39543" s="34" t="s">
        <v>43401</v>
      </c>
      <c r="CG39543"/>
      <c r="CI39543" s="378">
        <v>64205</v>
      </c>
    </row>
    <row r="39544" spans="82:87">
      <c r="CD39544" s="34" t="s">
        <v>43402</v>
      </c>
      <c r="CG39544"/>
      <c r="CI39544" s="378">
        <v>64206</v>
      </c>
    </row>
    <row r="39545" spans="82:87">
      <c r="CD39545" s="34" t="s">
        <v>43403</v>
      </c>
      <c r="CG39545"/>
      <c r="CI39545" s="378">
        <v>64207</v>
      </c>
    </row>
    <row r="39546" spans="82:87">
      <c r="CD39546" s="34" t="s">
        <v>43404</v>
      </c>
      <c r="CG39546"/>
      <c r="CI39546" s="378">
        <v>64208</v>
      </c>
    </row>
    <row r="39547" spans="82:87">
      <c r="CD39547" s="34" t="s">
        <v>43405</v>
      </c>
      <c r="CG39547"/>
      <c r="CI39547" s="378">
        <v>64209</v>
      </c>
    </row>
    <row r="39548" spans="82:87">
      <c r="CD39548" s="34" t="s">
        <v>43406</v>
      </c>
      <c r="CG39548"/>
      <c r="CI39548" s="378">
        <v>64210</v>
      </c>
    </row>
    <row r="39549" spans="82:87">
      <c r="CD39549" s="34" t="s">
        <v>43407</v>
      </c>
      <c r="CG39549"/>
      <c r="CI39549" s="378">
        <v>64210</v>
      </c>
    </row>
    <row r="39550" spans="82:87">
      <c r="CD39550" s="34" t="s">
        <v>43408</v>
      </c>
      <c r="CG39550"/>
      <c r="CI39550" s="378">
        <v>64210</v>
      </c>
    </row>
    <row r="39551" spans="82:87">
      <c r="CD39551" s="34" t="s">
        <v>43409</v>
      </c>
      <c r="CG39551"/>
      <c r="CI39551" s="378">
        <v>64210</v>
      </c>
    </row>
    <row r="39552" spans="82:87">
      <c r="CD39552" s="34" t="s">
        <v>43410</v>
      </c>
      <c r="CG39552"/>
      <c r="CI39552" s="378">
        <v>64220</v>
      </c>
    </row>
    <row r="39553" spans="82:87">
      <c r="CD39553" s="34" t="s">
        <v>43411</v>
      </c>
      <c r="CG39553"/>
      <c r="CI39553" s="378">
        <v>64220</v>
      </c>
    </row>
    <row r="39554" spans="82:87">
      <c r="CD39554" s="34" t="s">
        <v>43412</v>
      </c>
      <c r="CG39554"/>
      <c r="CI39554" s="378">
        <v>64220</v>
      </c>
    </row>
    <row r="39555" spans="82:87">
      <c r="CD39555" s="34" t="s">
        <v>43413</v>
      </c>
      <c r="CG39555"/>
      <c r="CI39555" s="378">
        <v>64220</v>
      </c>
    </row>
    <row r="39556" spans="82:87">
      <c r="CD39556" s="34" t="s">
        <v>43414</v>
      </c>
      <c r="CG39556"/>
      <c r="CI39556" s="378">
        <v>64220</v>
      </c>
    </row>
    <row r="39557" spans="82:87">
      <c r="CD39557" s="34" t="s">
        <v>43415</v>
      </c>
      <c r="CG39557"/>
      <c r="CI39557" s="378">
        <v>64220</v>
      </c>
    </row>
    <row r="39558" spans="82:87">
      <c r="CD39558" s="34" t="s">
        <v>43416</v>
      </c>
      <c r="CG39558"/>
      <c r="CI39558" s="378">
        <v>64220</v>
      </c>
    </row>
    <row r="39559" spans="82:87">
      <c r="CD39559" s="34" t="s">
        <v>43417</v>
      </c>
      <c r="CG39559"/>
      <c r="CI39559" s="378">
        <v>64220</v>
      </c>
    </row>
    <row r="39560" spans="82:87">
      <c r="CD39560" s="34" t="s">
        <v>43418</v>
      </c>
      <c r="CG39560"/>
      <c r="CI39560" s="378">
        <v>64220</v>
      </c>
    </row>
    <row r="39561" spans="82:87">
      <c r="CD39561" s="34" t="s">
        <v>43419</v>
      </c>
      <c r="CG39561"/>
      <c r="CI39561" s="378">
        <v>64220</v>
      </c>
    </row>
    <row r="39562" spans="82:87">
      <c r="CD39562" s="34" t="s">
        <v>43420</v>
      </c>
      <c r="CG39562"/>
      <c r="CI39562" s="378">
        <v>64220</v>
      </c>
    </row>
    <row r="39563" spans="82:87">
      <c r="CD39563" s="34" t="s">
        <v>43421</v>
      </c>
      <c r="CG39563"/>
      <c r="CI39563" s="378">
        <v>64220</v>
      </c>
    </row>
    <row r="39564" spans="82:87">
      <c r="CD39564" s="34" t="s">
        <v>43422</v>
      </c>
      <c r="CG39564"/>
      <c r="CI39564" s="378">
        <v>64220</v>
      </c>
    </row>
    <row r="39565" spans="82:87">
      <c r="CD39565" s="34" t="s">
        <v>43423</v>
      </c>
      <c r="CG39565"/>
      <c r="CI39565" s="378">
        <v>64220</v>
      </c>
    </row>
    <row r="39566" spans="82:87">
      <c r="CD39566" s="34" t="s">
        <v>43424</v>
      </c>
      <c r="CG39566"/>
      <c r="CI39566" s="378">
        <v>64220</v>
      </c>
    </row>
    <row r="39567" spans="82:87">
      <c r="CD39567" s="34" t="s">
        <v>43425</v>
      </c>
      <c r="CG39567"/>
      <c r="CI39567" s="378">
        <v>64220</v>
      </c>
    </row>
    <row r="39568" spans="82:87">
      <c r="CD39568" s="34" t="s">
        <v>43426</v>
      </c>
      <c r="CG39568"/>
      <c r="CI39568" s="378">
        <v>64220</v>
      </c>
    </row>
    <row r="39569" spans="82:87">
      <c r="CD39569" s="34" t="s">
        <v>43427</v>
      </c>
      <c r="CG39569"/>
      <c r="CI39569" s="378">
        <v>64220</v>
      </c>
    </row>
    <row r="39570" spans="82:87">
      <c r="CD39570" s="34" t="s">
        <v>43428</v>
      </c>
      <c r="CG39570"/>
      <c r="CI39570" s="378">
        <v>64220</v>
      </c>
    </row>
    <row r="39571" spans="82:87">
      <c r="CD39571" s="34" t="s">
        <v>43429</v>
      </c>
      <c r="CG39571"/>
      <c r="CI39571" s="378">
        <v>64220</v>
      </c>
    </row>
    <row r="39572" spans="82:87">
      <c r="CD39572" s="34" t="s">
        <v>43430</v>
      </c>
      <c r="CG39572"/>
      <c r="CI39572" s="378">
        <v>64220</v>
      </c>
    </row>
    <row r="39573" spans="82:87">
      <c r="CD39573" s="34" t="s">
        <v>43431</v>
      </c>
      <c r="CG39573"/>
      <c r="CI39573" s="378">
        <v>64220</v>
      </c>
    </row>
    <row r="39574" spans="82:87">
      <c r="CD39574" s="34" t="s">
        <v>43432</v>
      </c>
      <c r="CG39574"/>
      <c r="CI39574" s="378">
        <v>64220</v>
      </c>
    </row>
    <row r="39575" spans="82:87">
      <c r="CD39575" s="34" t="s">
        <v>43433</v>
      </c>
      <c r="CG39575"/>
      <c r="CI39575" s="378">
        <v>64230</v>
      </c>
    </row>
    <row r="39576" spans="82:87">
      <c r="CD39576" s="34" t="s">
        <v>43434</v>
      </c>
      <c r="CG39576"/>
      <c r="CI39576" s="378">
        <v>64230</v>
      </c>
    </row>
    <row r="39577" spans="82:87">
      <c r="CD39577" s="34" t="s">
        <v>43435</v>
      </c>
      <c r="CG39577"/>
      <c r="CI39577" s="378">
        <v>64230</v>
      </c>
    </row>
    <row r="39578" spans="82:87">
      <c r="CD39578" s="34" t="s">
        <v>43436</v>
      </c>
      <c r="CG39578"/>
      <c r="CI39578" s="378">
        <v>64230</v>
      </c>
    </row>
    <row r="39579" spans="82:87">
      <c r="CD39579" s="34" t="s">
        <v>43437</v>
      </c>
      <c r="CG39579"/>
      <c r="CI39579" s="378">
        <v>64230</v>
      </c>
    </row>
    <row r="39580" spans="82:87">
      <c r="CD39580" s="34" t="s">
        <v>43438</v>
      </c>
      <c r="CG39580"/>
      <c r="CI39580" s="378">
        <v>64230</v>
      </c>
    </row>
    <row r="39581" spans="82:87">
      <c r="CD39581" s="34" t="s">
        <v>43439</v>
      </c>
      <c r="CG39581"/>
      <c r="CI39581" s="378">
        <v>64230</v>
      </c>
    </row>
    <row r="39582" spans="82:87">
      <c r="CD39582" s="34" t="s">
        <v>43440</v>
      </c>
      <c r="CG39582"/>
      <c r="CI39582" s="378">
        <v>64230</v>
      </c>
    </row>
    <row r="39583" spans="82:87">
      <c r="CD39583" s="34" t="s">
        <v>43441</v>
      </c>
      <c r="CG39583"/>
      <c r="CI39583" s="378">
        <v>64230</v>
      </c>
    </row>
    <row r="39584" spans="82:87">
      <c r="CD39584" s="34" t="s">
        <v>43442</v>
      </c>
      <c r="CG39584"/>
      <c r="CI39584" s="378">
        <v>64230</v>
      </c>
    </row>
    <row r="39585" spans="82:87">
      <c r="CD39585" s="34" t="s">
        <v>43443</v>
      </c>
      <c r="CG39585"/>
      <c r="CI39585" s="378">
        <v>64230</v>
      </c>
    </row>
    <row r="39586" spans="82:87">
      <c r="CD39586" s="34" t="s">
        <v>43444</v>
      </c>
      <c r="CG39586"/>
      <c r="CI39586" s="378">
        <v>64230</v>
      </c>
    </row>
    <row r="39587" spans="82:87">
      <c r="CD39587" s="34" t="s">
        <v>43445</v>
      </c>
      <c r="CG39587"/>
      <c r="CI39587" s="378">
        <v>64230</v>
      </c>
    </row>
    <row r="39588" spans="82:87">
      <c r="CD39588" s="34" t="s">
        <v>43446</v>
      </c>
      <c r="CG39588"/>
      <c r="CI39588" s="378">
        <v>64230</v>
      </c>
    </row>
    <row r="39589" spans="82:87">
      <c r="CD39589" s="34" t="s">
        <v>43447</v>
      </c>
      <c r="CG39589"/>
      <c r="CI39589" s="378">
        <v>64230</v>
      </c>
    </row>
    <row r="39590" spans="82:87">
      <c r="CD39590" s="34" t="s">
        <v>43448</v>
      </c>
      <c r="CG39590"/>
      <c r="CI39590" s="378">
        <v>64231</v>
      </c>
    </row>
    <row r="39591" spans="82:87">
      <c r="CD39591" s="34" t="s">
        <v>43449</v>
      </c>
      <c r="CG39591"/>
      <c r="CI39591" s="378">
        <v>64232</v>
      </c>
    </row>
    <row r="39592" spans="82:87">
      <c r="CD39592" s="34" t="s">
        <v>43450</v>
      </c>
      <c r="CG39592"/>
      <c r="CI39592" s="378">
        <v>64233</v>
      </c>
    </row>
    <row r="39593" spans="82:87">
      <c r="CD39593" s="34" t="s">
        <v>43451</v>
      </c>
      <c r="CG39593"/>
      <c r="CI39593" s="378">
        <v>64234</v>
      </c>
    </row>
    <row r="39594" spans="82:87">
      <c r="CD39594" s="34" t="s">
        <v>43452</v>
      </c>
      <c r="CG39594"/>
      <c r="CI39594" s="378">
        <v>64235</v>
      </c>
    </row>
    <row r="39595" spans="82:87">
      <c r="CD39595" s="34" t="s">
        <v>43453</v>
      </c>
      <c r="CG39595"/>
      <c r="CI39595" s="378">
        <v>64236</v>
      </c>
    </row>
    <row r="39596" spans="82:87">
      <c r="CD39596" s="34" t="s">
        <v>43454</v>
      </c>
      <c r="CG39596"/>
      <c r="CI39596" s="378">
        <v>64237</v>
      </c>
    </row>
    <row r="39597" spans="82:87">
      <c r="CD39597" s="34" t="s">
        <v>43455</v>
      </c>
      <c r="CG39597"/>
      <c r="CI39597" s="378">
        <v>64238</v>
      </c>
    </row>
    <row r="39598" spans="82:87">
      <c r="CD39598" s="34" t="s">
        <v>43456</v>
      </c>
      <c r="CG39598"/>
      <c r="CI39598" s="378">
        <v>64239</v>
      </c>
    </row>
    <row r="39599" spans="82:87">
      <c r="CD39599" s="34" t="s">
        <v>43457</v>
      </c>
      <c r="CG39599"/>
      <c r="CI39599" s="378">
        <v>64240</v>
      </c>
    </row>
    <row r="39600" spans="82:87">
      <c r="CD39600" s="34" t="s">
        <v>43458</v>
      </c>
      <c r="CG39600"/>
      <c r="CI39600" s="378">
        <v>64240</v>
      </c>
    </row>
    <row r="39601" spans="82:87">
      <c r="CD39601" s="34" t="s">
        <v>43459</v>
      </c>
      <c r="CG39601"/>
      <c r="CI39601" s="378">
        <v>64240</v>
      </c>
    </row>
    <row r="39602" spans="82:87">
      <c r="CD39602" s="34" t="s">
        <v>43460</v>
      </c>
      <c r="CG39602"/>
      <c r="CI39602" s="378">
        <v>64240</v>
      </c>
    </row>
    <row r="39603" spans="82:87">
      <c r="CD39603" s="34" t="s">
        <v>43461</v>
      </c>
      <c r="CG39603"/>
      <c r="CI39603" s="378">
        <v>64240</v>
      </c>
    </row>
    <row r="39604" spans="82:87">
      <c r="CD39604" s="34" t="s">
        <v>43462</v>
      </c>
      <c r="CG39604"/>
      <c r="CI39604" s="378">
        <v>64240</v>
      </c>
    </row>
    <row r="39605" spans="82:87">
      <c r="CD39605" s="34" t="s">
        <v>43463</v>
      </c>
      <c r="CG39605"/>
      <c r="CI39605" s="378">
        <v>64240</v>
      </c>
    </row>
    <row r="39606" spans="82:87">
      <c r="CD39606" s="34" t="s">
        <v>43464</v>
      </c>
      <c r="CG39606"/>
      <c r="CI39606" s="378">
        <v>64240</v>
      </c>
    </row>
    <row r="39607" spans="82:87">
      <c r="CD39607" s="34" t="s">
        <v>43465</v>
      </c>
      <c r="CG39607"/>
      <c r="CI39607" s="378">
        <v>64240</v>
      </c>
    </row>
    <row r="39608" spans="82:87">
      <c r="CD39608" s="34" t="s">
        <v>43466</v>
      </c>
      <c r="CG39608"/>
      <c r="CI39608" s="378">
        <v>64250</v>
      </c>
    </row>
    <row r="39609" spans="82:87">
      <c r="CD39609" s="34" t="s">
        <v>43467</v>
      </c>
      <c r="CG39609"/>
      <c r="CI39609" s="378">
        <v>64250</v>
      </c>
    </row>
    <row r="39610" spans="82:87">
      <c r="CD39610" s="34" t="s">
        <v>43468</v>
      </c>
      <c r="CG39610"/>
      <c r="CI39610" s="378">
        <v>64250</v>
      </c>
    </row>
    <row r="39611" spans="82:87">
      <c r="CD39611" s="34" t="s">
        <v>43469</v>
      </c>
      <c r="CG39611"/>
      <c r="CI39611" s="378">
        <v>64250</v>
      </c>
    </row>
    <row r="39612" spans="82:87">
      <c r="CD39612" s="34" t="s">
        <v>43470</v>
      </c>
      <c r="CG39612"/>
      <c r="CI39612" s="378">
        <v>64250</v>
      </c>
    </row>
    <row r="39613" spans="82:87">
      <c r="CD39613" s="34" t="s">
        <v>43471</v>
      </c>
      <c r="CG39613"/>
      <c r="CI39613" s="378">
        <v>64250</v>
      </c>
    </row>
    <row r="39614" spans="82:87">
      <c r="CD39614" s="34" t="s">
        <v>43472</v>
      </c>
      <c r="CG39614"/>
      <c r="CI39614" s="378">
        <v>64260</v>
      </c>
    </row>
    <row r="39615" spans="82:87">
      <c r="CD39615" s="34" t="s">
        <v>43473</v>
      </c>
      <c r="CG39615"/>
      <c r="CI39615" s="378">
        <v>64260</v>
      </c>
    </row>
    <row r="39616" spans="82:87">
      <c r="CD39616" s="34" t="s">
        <v>43474</v>
      </c>
      <c r="CG39616"/>
      <c r="CI39616" s="378">
        <v>64260</v>
      </c>
    </row>
    <row r="39617" spans="82:87">
      <c r="CD39617" s="34" t="s">
        <v>43475</v>
      </c>
      <c r="CG39617"/>
      <c r="CI39617" s="378">
        <v>64260</v>
      </c>
    </row>
    <row r="39618" spans="82:87">
      <c r="CD39618" s="34" t="s">
        <v>43476</v>
      </c>
      <c r="CG39618"/>
      <c r="CI39618" s="378">
        <v>64260</v>
      </c>
    </row>
    <row r="39619" spans="82:87">
      <c r="CD39619" s="34" t="s">
        <v>43477</v>
      </c>
      <c r="CG39619"/>
      <c r="CI39619" s="378">
        <v>64260</v>
      </c>
    </row>
    <row r="39620" spans="82:87">
      <c r="CD39620" s="34" t="s">
        <v>43478</v>
      </c>
      <c r="CG39620"/>
      <c r="CI39620" s="378">
        <v>64260</v>
      </c>
    </row>
    <row r="39621" spans="82:87">
      <c r="CD39621" s="34" t="s">
        <v>43479</v>
      </c>
      <c r="CG39621"/>
      <c r="CI39621" s="378">
        <v>64260</v>
      </c>
    </row>
    <row r="39622" spans="82:87">
      <c r="CD39622" s="34" t="s">
        <v>43480</v>
      </c>
      <c r="CG39622"/>
      <c r="CI39622" s="378">
        <v>64260</v>
      </c>
    </row>
    <row r="39623" spans="82:87">
      <c r="CD39623" s="34" t="s">
        <v>43481</v>
      </c>
      <c r="CG39623"/>
      <c r="CI39623" s="378">
        <v>64260</v>
      </c>
    </row>
    <row r="39624" spans="82:87">
      <c r="CD39624" s="34" t="s">
        <v>43482</v>
      </c>
      <c r="CG39624"/>
      <c r="CI39624" s="378">
        <v>64260</v>
      </c>
    </row>
    <row r="39625" spans="82:87">
      <c r="CD39625" s="34" t="s">
        <v>43483</v>
      </c>
      <c r="CG39625"/>
      <c r="CI39625" s="378">
        <v>64260</v>
      </c>
    </row>
    <row r="39626" spans="82:87">
      <c r="CD39626" s="34" t="s">
        <v>43484</v>
      </c>
      <c r="CG39626"/>
      <c r="CI39626" s="378">
        <v>64260</v>
      </c>
    </row>
    <row r="39627" spans="82:87">
      <c r="CD39627" s="34" t="s">
        <v>43485</v>
      </c>
      <c r="CG39627"/>
      <c r="CI39627" s="378">
        <v>64260</v>
      </c>
    </row>
    <row r="39628" spans="82:87">
      <c r="CD39628" s="34" t="s">
        <v>43486</v>
      </c>
      <c r="CG39628"/>
      <c r="CI39628" s="378">
        <v>64270</v>
      </c>
    </row>
    <row r="39629" spans="82:87">
      <c r="CD39629" s="34" t="s">
        <v>43487</v>
      </c>
      <c r="CG39629"/>
      <c r="CI39629" s="378">
        <v>64270</v>
      </c>
    </row>
    <row r="39630" spans="82:87">
      <c r="CD39630" s="34" t="s">
        <v>43488</v>
      </c>
      <c r="CG39630"/>
      <c r="CI39630" s="378">
        <v>64270</v>
      </c>
    </row>
    <row r="39631" spans="82:87">
      <c r="CD39631" s="34" t="s">
        <v>43489</v>
      </c>
      <c r="CG39631"/>
      <c r="CI39631" s="378">
        <v>64270</v>
      </c>
    </row>
    <row r="39632" spans="82:87">
      <c r="CD39632" s="34" t="s">
        <v>43490</v>
      </c>
      <c r="CG39632"/>
      <c r="CI39632" s="378">
        <v>64270</v>
      </c>
    </row>
    <row r="39633" spans="82:87">
      <c r="CD39633" s="34" t="s">
        <v>43491</v>
      </c>
      <c r="CG39633"/>
      <c r="CI39633" s="378">
        <v>64270</v>
      </c>
    </row>
    <row r="39634" spans="82:87">
      <c r="CD39634" s="34" t="s">
        <v>43492</v>
      </c>
      <c r="CG39634"/>
      <c r="CI39634" s="378">
        <v>64270</v>
      </c>
    </row>
    <row r="39635" spans="82:87">
      <c r="CD39635" s="34" t="s">
        <v>43493</v>
      </c>
      <c r="CG39635"/>
      <c r="CI39635" s="378">
        <v>64270</v>
      </c>
    </row>
    <row r="39636" spans="82:87">
      <c r="CD39636" s="34" t="s">
        <v>43494</v>
      </c>
      <c r="CG39636"/>
      <c r="CI39636" s="378">
        <v>64270</v>
      </c>
    </row>
    <row r="39637" spans="82:87">
      <c r="CD39637" s="34" t="s">
        <v>43495</v>
      </c>
      <c r="CG39637"/>
      <c r="CI39637" s="378">
        <v>64270</v>
      </c>
    </row>
    <row r="39638" spans="82:87">
      <c r="CD39638" s="34" t="s">
        <v>43496</v>
      </c>
      <c r="CG39638"/>
      <c r="CI39638" s="378">
        <v>64270</v>
      </c>
    </row>
    <row r="39639" spans="82:87">
      <c r="CD39639" s="34" t="s">
        <v>43497</v>
      </c>
      <c r="CG39639"/>
      <c r="CI39639" s="378">
        <v>64270</v>
      </c>
    </row>
    <row r="39640" spans="82:87">
      <c r="CD39640" s="34" t="s">
        <v>43498</v>
      </c>
      <c r="CG39640"/>
      <c r="CI39640" s="378">
        <v>64270</v>
      </c>
    </row>
    <row r="39641" spans="82:87">
      <c r="CD39641" s="34" t="s">
        <v>43499</v>
      </c>
      <c r="CG39641"/>
      <c r="CI39641" s="378">
        <v>64270</v>
      </c>
    </row>
    <row r="39642" spans="82:87">
      <c r="CD39642" s="34" t="s">
        <v>43500</v>
      </c>
      <c r="CG39642"/>
      <c r="CI39642" s="378">
        <v>64270</v>
      </c>
    </row>
    <row r="39643" spans="82:87">
      <c r="CD39643" s="34" t="s">
        <v>43501</v>
      </c>
      <c r="CG39643"/>
      <c r="CI39643" s="378">
        <v>64270</v>
      </c>
    </row>
    <row r="39644" spans="82:87">
      <c r="CD39644" s="34" t="s">
        <v>43502</v>
      </c>
      <c r="CG39644"/>
      <c r="CI39644" s="378">
        <v>64290</v>
      </c>
    </row>
    <row r="39645" spans="82:87">
      <c r="CD39645" s="34" t="s">
        <v>43503</v>
      </c>
      <c r="CG39645"/>
      <c r="CI39645" s="378">
        <v>64290</v>
      </c>
    </row>
    <row r="39646" spans="82:87">
      <c r="CD39646" s="34" t="s">
        <v>43504</v>
      </c>
      <c r="CG39646"/>
      <c r="CI39646" s="378">
        <v>64290</v>
      </c>
    </row>
    <row r="39647" spans="82:87">
      <c r="CD39647" s="34" t="s">
        <v>43505</v>
      </c>
      <c r="CG39647"/>
      <c r="CI39647" s="378">
        <v>64290</v>
      </c>
    </row>
    <row r="39648" spans="82:87">
      <c r="CD39648" s="34" t="s">
        <v>43506</v>
      </c>
      <c r="CG39648"/>
      <c r="CI39648" s="378">
        <v>64290</v>
      </c>
    </row>
    <row r="39649" spans="82:87">
      <c r="CD39649" s="34" t="s">
        <v>43507</v>
      </c>
      <c r="CG39649"/>
      <c r="CI39649" s="378">
        <v>64290</v>
      </c>
    </row>
    <row r="39650" spans="82:87">
      <c r="CD39650" s="34" t="s">
        <v>43508</v>
      </c>
      <c r="CG39650"/>
      <c r="CI39650" s="378">
        <v>64300</v>
      </c>
    </row>
    <row r="39651" spans="82:87">
      <c r="CD39651" s="34" t="s">
        <v>43509</v>
      </c>
      <c r="CG39651"/>
      <c r="CI39651" s="378">
        <v>64300</v>
      </c>
    </row>
    <row r="39652" spans="82:87">
      <c r="CD39652" s="34" t="s">
        <v>43510</v>
      </c>
      <c r="CG39652"/>
      <c r="CI39652" s="378">
        <v>64300</v>
      </c>
    </row>
    <row r="39653" spans="82:87">
      <c r="CD39653" s="34" t="s">
        <v>43511</v>
      </c>
      <c r="CG39653"/>
      <c r="CI39653" s="378">
        <v>64300</v>
      </c>
    </row>
    <row r="39654" spans="82:87">
      <c r="CD39654" s="34" t="s">
        <v>43512</v>
      </c>
      <c r="CG39654"/>
      <c r="CI39654" s="378">
        <v>64300</v>
      </c>
    </row>
    <row r="39655" spans="82:87">
      <c r="CD39655" s="34" t="s">
        <v>43513</v>
      </c>
      <c r="CG39655"/>
      <c r="CI39655" s="378">
        <v>64300</v>
      </c>
    </row>
    <row r="39656" spans="82:87">
      <c r="CD39656" s="34" t="s">
        <v>43514</v>
      </c>
      <c r="CG39656"/>
      <c r="CI39656" s="378">
        <v>64300</v>
      </c>
    </row>
    <row r="39657" spans="82:87">
      <c r="CD39657" s="34" t="s">
        <v>43515</v>
      </c>
      <c r="CG39657"/>
      <c r="CI39657" s="378">
        <v>64300</v>
      </c>
    </row>
    <row r="39658" spans="82:87">
      <c r="CD39658" s="34" t="s">
        <v>43516</v>
      </c>
      <c r="CG39658"/>
      <c r="CI39658" s="378">
        <v>64300</v>
      </c>
    </row>
    <row r="39659" spans="82:87">
      <c r="CD39659" s="34" t="s">
        <v>43517</v>
      </c>
      <c r="CG39659"/>
      <c r="CI39659" s="378">
        <v>64300</v>
      </c>
    </row>
    <row r="39660" spans="82:87">
      <c r="CD39660" s="34" t="s">
        <v>43518</v>
      </c>
      <c r="CG39660"/>
      <c r="CI39660" s="378">
        <v>64300</v>
      </c>
    </row>
    <row r="39661" spans="82:87">
      <c r="CD39661" s="34" t="s">
        <v>43519</v>
      </c>
      <c r="CG39661"/>
      <c r="CI39661" s="378">
        <v>64300</v>
      </c>
    </row>
    <row r="39662" spans="82:87">
      <c r="CD39662" s="34" t="s">
        <v>43520</v>
      </c>
      <c r="CG39662"/>
      <c r="CI39662" s="378">
        <v>64300</v>
      </c>
    </row>
    <row r="39663" spans="82:87">
      <c r="CD39663" s="34" t="s">
        <v>43521</v>
      </c>
      <c r="CG39663"/>
      <c r="CI39663" s="378">
        <v>64300</v>
      </c>
    </row>
    <row r="39664" spans="82:87">
      <c r="CD39664" s="34" t="s">
        <v>43522</v>
      </c>
      <c r="CG39664"/>
      <c r="CI39664" s="378">
        <v>64300</v>
      </c>
    </row>
    <row r="39665" spans="82:87">
      <c r="CD39665" s="34" t="s">
        <v>43523</v>
      </c>
      <c r="CG39665"/>
      <c r="CI39665" s="378">
        <v>64300</v>
      </c>
    </row>
    <row r="39666" spans="82:87">
      <c r="CD39666" s="34" t="s">
        <v>43524</v>
      </c>
      <c r="CG39666"/>
      <c r="CI39666" s="378">
        <v>64300</v>
      </c>
    </row>
    <row r="39667" spans="82:87">
      <c r="CD39667" s="34" t="s">
        <v>43525</v>
      </c>
      <c r="CG39667"/>
      <c r="CI39667" s="378">
        <v>64300</v>
      </c>
    </row>
    <row r="39668" spans="82:87">
      <c r="CD39668" s="34" t="s">
        <v>43526</v>
      </c>
      <c r="CG39668"/>
      <c r="CI39668" s="378">
        <v>64300</v>
      </c>
    </row>
    <row r="39669" spans="82:87">
      <c r="CD39669" s="34" t="s">
        <v>43527</v>
      </c>
      <c r="CG39669"/>
      <c r="CI39669" s="378">
        <v>64300</v>
      </c>
    </row>
    <row r="39670" spans="82:87">
      <c r="CD39670" s="34" t="s">
        <v>43528</v>
      </c>
      <c r="CG39670"/>
      <c r="CI39670" s="378">
        <v>64300</v>
      </c>
    </row>
    <row r="39671" spans="82:87">
      <c r="CD39671" s="34" t="s">
        <v>43529</v>
      </c>
      <c r="CG39671"/>
      <c r="CI39671" s="378">
        <v>64300</v>
      </c>
    </row>
    <row r="39672" spans="82:87">
      <c r="CD39672" s="34" t="s">
        <v>43530</v>
      </c>
      <c r="CG39672"/>
      <c r="CI39672" s="378">
        <v>64300</v>
      </c>
    </row>
    <row r="39673" spans="82:87">
      <c r="CD39673" s="34" t="s">
        <v>43531</v>
      </c>
      <c r="CG39673"/>
      <c r="CI39673" s="378">
        <v>64301</v>
      </c>
    </row>
    <row r="39674" spans="82:87">
      <c r="CD39674" s="34" t="s">
        <v>43532</v>
      </c>
      <c r="CG39674"/>
      <c r="CI39674" s="378">
        <v>64302</v>
      </c>
    </row>
    <row r="39675" spans="82:87">
      <c r="CD39675" s="34" t="s">
        <v>43533</v>
      </c>
      <c r="CG39675"/>
      <c r="CI39675" s="378">
        <v>64303</v>
      </c>
    </row>
    <row r="39676" spans="82:87">
      <c r="CD39676" s="34" t="s">
        <v>43534</v>
      </c>
      <c r="CG39676"/>
      <c r="CI39676" s="378">
        <v>64304</v>
      </c>
    </row>
    <row r="39677" spans="82:87">
      <c r="CD39677" s="34" t="s">
        <v>43535</v>
      </c>
      <c r="CG39677"/>
      <c r="CI39677" s="378">
        <v>64307</v>
      </c>
    </row>
    <row r="39678" spans="82:87">
      <c r="CD39678" s="34" t="s">
        <v>43536</v>
      </c>
      <c r="CG39678"/>
      <c r="CI39678" s="378">
        <v>64309</v>
      </c>
    </row>
    <row r="39679" spans="82:87">
      <c r="CD39679" s="34" t="s">
        <v>43537</v>
      </c>
      <c r="CG39679"/>
      <c r="CI39679" s="378">
        <v>64310</v>
      </c>
    </row>
    <row r="39680" spans="82:87">
      <c r="CD39680" s="34" t="s">
        <v>43538</v>
      </c>
      <c r="CG39680"/>
      <c r="CI39680" s="378">
        <v>64310</v>
      </c>
    </row>
    <row r="39681" spans="82:87">
      <c r="CD39681" s="34" t="s">
        <v>43539</v>
      </c>
      <c r="CG39681"/>
      <c r="CI39681" s="378">
        <v>64310</v>
      </c>
    </row>
    <row r="39682" spans="82:87">
      <c r="CD39682" s="34" t="s">
        <v>43540</v>
      </c>
      <c r="CG39682"/>
      <c r="CI39682" s="378">
        <v>64319</v>
      </c>
    </row>
    <row r="39683" spans="82:87">
      <c r="CD39683" s="34" t="s">
        <v>43541</v>
      </c>
      <c r="CG39683"/>
      <c r="CI39683" s="378">
        <v>64320</v>
      </c>
    </row>
    <row r="39684" spans="82:87">
      <c r="CD39684" s="34" t="s">
        <v>43542</v>
      </c>
      <c r="CG39684"/>
      <c r="CI39684" s="378">
        <v>64320</v>
      </c>
    </row>
    <row r="39685" spans="82:87">
      <c r="CD39685" s="34" t="s">
        <v>43543</v>
      </c>
      <c r="CG39685"/>
      <c r="CI39685" s="378">
        <v>64320</v>
      </c>
    </row>
    <row r="39686" spans="82:87">
      <c r="CD39686" s="34" t="s">
        <v>43544</v>
      </c>
      <c r="CG39686"/>
      <c r="CI39686" s="378">
        <v>64320</v>
      </c>
    </row>
    <row r="39687" spans="82:87">
      <c r="CD39687" s="34" t="s">
        <v>43545</v>
      </c>
      <c r="CG39687"/>
      <c r="CI39687" s="378">
        <v>64320</v>
      </c>
    </row>
    <row r="39688" spans="82:87">
      <c r="CD39688" s="34" t="s">
        <v>43546</v>
      </c>
      <c r="CG39688"/>
      <c r="CI39688" s="378">
        <v>64320</v>
      </c>
    </row>
    <row r="39689" spans="82:87">
      <c r="CD39689" s="34" t="s">
        <v>43547</v>
      </c>
      <c r="CG39689"/>
      <c r="CI39689" s="378">
        <v>64330</v>
      </c>
    </row>
    <row r="39690" spans="82:87">
      <c r="CD39690" s="34" t="s">
        <v>43548</v>
      </c>
      <c r="CG39690"/>
      <c r="CI39690" s="378">
        <v>64330</v>
      </c>
    </row>
    <row r="39691" spans="82:87">
      <c r="CD39691" s="34" t="s">
        <v>43549</v>
      </c>
      <c r="CG39691"/>
      <c r="CI39691" s="378">
        <v>64330</v>
      </c>
    </row>
    <row r="39692" spans="82:87">
      <c r="CD39692" s="34" t="s">
        <v>43550</v>
      </c>
      <c r="CG39692"/>
      <c r="CI39692" s="378">
        <v>64330</v>
      </c>
    </row>
    <row r="39693" spans="82:87">
      <c r="CD39693" s="34" t="s">
        <v>43551</v>
      </c>
      <c r="CG39693"/>
      <c r="CI39693" s="378">
        <v>64330</v>
      </c>
    </row>
    <row r="39694" spans="82:87">
      <c r="CD39694" s="34" t="s">
        <v>43552</v>
      </c>
      <c r="CG39694"/>
      <c r="CI39694" s="378">
        <v>64330</v>
      </c>
    </row>
    <row r="39695" spans="82:87">
      <c r="CD39695" s="34" t="s">
        <v>43553</v>
      </c>
      <c r="CG39695"/>
      <c r="CI39695" s="378">
        <v>64330</v>
      </c>
    </row>
    <row r="39696" spans="82:87">
      <c r="CD39696" s="34" t="s">
        <v>43554</v>
      </c>
      <c r="CG39696"/>
      <c r="CI39696" s="378">
        <v>64330</v>
      </c>
    </row>
    <row r="39697" spans="82:87">
      <c r="CD39697" s="34" t="s">
        <v>43555</v>
      </c>
      <c r="CG39697"/>
      <c r="CI39697" s="378">
        <v>64330</v>
      </c>
    </row>
    <row r="39698" spans="82:87">
      <c r="CD39698" s="34" t="s">
        <v>43556</v>
      </c>
      <c r="CG39698"/>
      <c r="CI39698" s="378">
        <v>64330</v>
      </c>
    </row>
    <row r="39699" spans="82:87">
      <c r="CD39699" s="34" t="s">
        <v>43557</v>
      </c>
      <c r="CG39699"/>
      <c r="CI39699" s="378">
        <v>64330</v>
      </c>
    </row>
    <row r="39700" spans="82:87">
      <c r="CD39700" s="34" t="s">
        <v>43558</v>
      </c>
      <c r="CG39700"/>
      <c r="CI39700" s="378">
        <v>64330</v>
      </c>
    </row>
    <row r="39701" spans="82:87">
      <c r="CD39701" s="34" t="s">
        <v>43559</v>
      </c>
      <c r="CG39701"/>
      <c r="CI39701" s="378">
        <v>64330</v>
      </c>
    </row>
    <row r="39702" spans="82:87">
      <c r="CD39702" s="34" t="s">
        <v>43560</v>
      </c>
      <c r="CG39702"/>
      <c r="CI39702" s="378">
        <v>64330</v>
      </c>
    </row>
    <row r="39703" spans="82:87">
      <c r="CD39703" s="34" t="s">
        <v>43561</v>
      </c>
      <c r="CG39703"/>
      <c r="CI39703" s="378">
        <v>64330</v>
      </c>
    </row>
    <row r="39704" spans="82:87">
      <c r="CD39704" s="34" t="s">
        <v>43562</v>
      </c>
      <c r="CG39704"/>
      <c r="CI39704" s="378">
        <v>64330</v>
      </c>
    </row>
    <row r="39705" spans="82:87">
      <c r="CD39705" s="34" t="s">
        <v>43563</v>
      </c>
      <c r="CG39705"/>
      <c r="CI39705" s="378">
        <v>64330</v>
      </c>
    </row>
    <row r="39706" spans="82:87">
      <c r="CD39706" s="34" t="s">
        <v>43564</v>
      </c>
      <c r="CG39706"/>
      <c r="CI39706" s="378">
        <v>64330</v>
      </c>
    </row>
    <row r="39707" spans="82:87">
      <c r="CD39707" s="34" t="s">
        <v>43565</v>
      </c>
      <c r="CG39707"/>
      <c r="CI39707" s="378">
        <v>64330</v>
      </c>
    </row>
    <row r="39708" spans="82:87">
      <c r="CD39708" s="34" t="s">
        <v>43566</v>
      </c>
      <c r="CG39708"/>
      <c r="CI39708" s="378">
        <v>64330</v>
      </c>
    </row>
    <row r="39709" spans="82:87">
      <c r="CD39709" s="34" t="s">
        <v>43567</v>
      </c>
      <c r="CG39709"/>
      <c r="CI39709" s="378">
        <v>64330</v>
      </c>
    </row>
    <row r="39710" spans="82:87">
      <c r="CD39710" s="34" t="s">
        <v>43568</v>
      </c>
      <c r="CG39710"/>
      <c r="CI39710" s="378">
        <v>64340</v>
      </c>
    </row>
    <row r="39711" spans="82:87">
      <c r="CD39711" s="34" t="s">
        <v>43569</v>
      </c>
      <c r="CG39711"/>
      <c r="CI39711" s="378">
        <v>64350</v>
      </c>
    </row>
    <row r="39712" spans="82:87">
      <c r="CD39712" s="34" t="s">
        <v>43570</v>
      </c>
      <c r="CG39712"/>
      <c r="CI39712" s="378">
        <v>64350</v>
      </c>
    </row>
    <row r="39713" spans="82:87">
      <c r="CD39713" s="34" t="s">
        <v>43571</v>
      </c>
      <c r="CG39713"/>
      <c r="CI39713" s="378">
        <v>64350</v>
      </c>
    </row>
    <row r="39714" spans="82:87">
      <c r="CD39714" s="34" t="s">
        <v>43572</v>
      </c>
      <c r="CG39714"/>
      <c r="CI39714" s="378">
        <v>64350</v>
      </c>
    </row>
    <row r="39715" spans="82:87">
      <c r="CD39715" s="34" t="s">
        <v>43573</v>
      </c>
      <c r="CG39715"/>
      <c r="CI39715" s="378">
        <v>64350</v>
      </c>
    </row>
    <row r="39716" spans="82:87">
      <c r="CD39716" s="34" t="s">
        <v>43574</v>
      </c>
      <c r="CG39716"/>
      <c r="CI39716" s="378">
        <v>64350</v>
      </c>
    </row>
    <row r="39717" spans="82:87">
      <c r="CD39717" s="34" t="s">
        <v>43575</v>
      </c>
      <c r="CG39717"/>
      <c r="CI39717" s="378">
        <v>64350</v>
      </c>
    </row>
    <row r="39718" spans="82:87">
      <c r="CD39718" s="34" t="s">
        <v>43576</v>
      </c>
      <c r="CG39718"/>
      <c r="CI39718" s="378">
        <v>64350</v>
      </c>
    </row>
    <row r="39719" spans="82:87">
      <c r="CD39719" s="34" t="s">
        <v>43577</v>
      </c>
      <c r="CG39719"/>
      <c r="CI39719" s="378">
        <v>64350</v>
      </c>
    </row>
    <row r="39720" spans="82:87">
      <c r="CD39720" s="34" t="s">
        <v>43578</v>
      </c>
      <c r="CG39720"/>
      <c r="CI39720" s="378">
        <v>64350</v>
      </c>
    </row>
    <row r="39721" spans="82:87">
      <c r="CD39721" s="34" t="s">
        <v>43579</v>
      </c>
      <c r="CG39721"/>
      <c r="CI39721" s="378">
        <v>64350</v>
      </c>
    </row>
    <row r="39722" spans="82:87">
      <c r="CD39722" s="34" t="s">
        <v>43580</v>
      </c>
      <c r="CG39722"/>
      <c r="CI39722" s="378">
        <v>64350</v>
      </c>
    </row>
    <row r="39723" spans="82:87">
      <c r="CD39723" s="34" t="s">
        <v>43581</v>
      </c>
      <c r="CG39723"/>
      <c r="CI39723" s="378">
        <v>64350</v>
      </c>
    </row>
    <row r="39724" spans="82:87">
      <c r="CD39724" s="34" t="s">
        <v>43582</v>
      </c>
      <c r="CG39724"/>
      <c r="CI39724" s="378">
        <v>64350</v>
      </c>
    </row>
    <row r="39725" spans="82:87">
      <c r="CD39725" s="34" t="s">
        <v>43583</v>
      </c>
      <c r="CG39725"/>
      <c r="CI39725" s="378">
        <v>64350</v>
      </c>
    </row>
    <row r="39726" spans="82:87">
      <c r="CD39726" s="34" t="s">
        <v>43584</v>
      </c>
      <c r="CG39726"/>
      <c r="CI39726" s="378">
        <v>64350</v>
      </c>
    </row>
    <row r="39727" spans="82:87">
      <c r="CD39727" s="34" t="s">
        <v>43585</v>
      </c>
      <c r="CG39727"/>
      <c r="CI39727" s="378">
        <v>64350</v>
      </c>
    </row>
    <row r="39728" spans="82:87">
      <c r="CD39728" s="34" t="s">
        <v>43586</v>
      </c>
      <c r="CG39728"/>
      <c r="CI39728" s="378">
        <v>64350</v>
      </c>
    </row>
    <row r="39729" spans="82:87">
      <c r="CD39729" s="34" t="s">
        <v>43587</v>
      </c>
      <c r="CG39729"/>
      <c r="CI39729" s="378">
        <v>64350</v>
      </c>
    </row>
    <row r="39730" spans="82:87">
      <c r="CD39730" s="34" t="s">
        <v>43588</v>
      </c>
      <c r="CG39730"/>
      <c r="CI39730" s="378">
        <v>64350</v>
      </c>
    </row>
    <row r="39731" spans="82:87">
      <c r="CD39731" s="34" t="s">
        <v>43589</v>
      </c>
      <c r="CG39731"/>
      <c r="CI39731" s="378">
        <v>64350</v>
      </c>
    </row>
    <row r="39732" spans="82:87">
      <c r="CD39732" s="34" t="s">
        <v>43590</v>
      </c>
      <c r="CG39732"/>
      <c r="CI39732" s="378">
        <v>64350</v>
      </c>
    </row>
    <row r="39733" spans="82:87">
      <c r="CD39733" s="34" t="s">
        <v>43591</v>
      </c>
      <c r="CG39733"/>
      <c r="CI39733" s="378">
        <v>64350</v>
      </c>
    </row>
    <row r="39734" spans="82:87">
      <c r="CD39734" s="34" t="s">
        <v>43592</v>
      </c>
      <c r="CG39734"/>
      <c r="CI39734" s="378">
        <v>64350</v>
      </c>
    </row>
    <row r="39735" spans="82:87">
      <c r="CD39735" s="34" t="s">
        <v>43593</v>
      </c>
      <c r="CG39735"/>
      <c r="CI39735" s="378">
        <v>64350</v>
      </c>
    </row>
    <row r="39736" spans="82:87">
      <c r="CD39736" s="34" t="s">
        <v>43594</v>
      </c>
      <c r="CG39736"/>
      <c r="CI39736" s="378">
        <v>64350</v>
      </c>
    </row>
    <row r="39737" spans="82:87">
      <c r="CD39737" s="34" t="s">
        <v>43595</v>
      </c>
      <c r="CG39737"/>
      <c r="CI39737" s="378">
        <v>64360</v>
      </c>
    </row>
    <row r="39738" spans="82:87">
      <c r="CD39738" s="34" t="s">
        <v>43596</v>
      </c>
      <c r="CG39738"/>
      <c r="CI39738" s="378">
        <v>64360</v>
      </c>
    </row>
    <row r="39739" spans="82:87">
      <c r="CD39739" s="34" t="s">
        <v>43597</v>
      </c>
      <c r="CG39739"/>
      <c r="CI39739" s="378">
        <v>64360</v>
      </c>
    </row>
    <row r="39740" spans="82:87">
      <c r="CD39740" s="34" t="s">
        <v>43598</v>
      </c>
      <c r="CG39740"/>
      <c r="CI39740" s="378">
        <v>64360</v>
      </c>
    </row>
    <row r="39741" spans="82:87">
      <c r="CD39741" s="34" t="s">
        <v>43599</v>
      </c>
      <c r="CG39741"/>
      <c r="CI39741" s="378">
        <v>64360</v>
      </c>
    </row>
    <row r="39742" spans="82:87">
      <c r="CD39742" s="34" t="s">
        <v>43600</v>
      </c>
      <c r="CG39742"/>
      <c r="CI39742" s="378">
        <v>64360</v>
      </c>
    </row>
    <row r="39743" spans="82:87">
      <c r="CD39743" s="34" t="s">
        <v>43601</v>
      </c>
      <c r="CG39743"/>
      <c r="CI39743" s="378">
        <v>64360</v>
      </c>
    </row>
    <row r="39744" spans="82:87">
      <c r="CD39744" s="34" t="s">
        <v>43602</v>
      </c>
      <c r="CG39744"/>
      <c r="CI39744" s="378">
        <v>64360</v>
      </c>
    </row>
    <row r="39745" spans="82:87">
      <c r="CD39745" s="34" t="s">
        <v>43603</v>
      </c>
      <c r="CG39745"/>
      <c r="CI39745" s="378">
        <v>64370</v>
      </c>
    </row>
    <row r="39746" spans="82:87">
      <c r="CD39746" s="34" t="s">
        <v>43604</v>
      </c>
      <c r="CG39746"/>
      <c r="CI39746" s="378">
        <v>64370</v>
      </c>
    </row>
    <row r="39747" spans="82:87">
      <c r="CD39747" s="34" t="s">
        <v>43605</v>
      </c>
      <c r="CG39747"/>
      <c r="CI39747" s="378">
        <v>64370</v>
      </c>
    </row>
    <row r="39748" spans="82:87">
      <c r="CD39748" s="34" t="s">
        <v>43606</v>
      </c>
      <c r="CG39748"/>
      <c r="CI39748" s="378">
        <v>64370</v>
      </c>
    </row>
    <row r="39749" spans="82:87">
      <c r="CD39749" s="34" t="s">
        <v>43607</v>
      </c>
      <c r="CG39749"/>
      <c r="CI39749" s="378">
        <v>64370</v>
      </c>
    </row>
    <row r="39750" spans="82:87">
      <c r="CD39750" s="34" t="s">
        <v>43608</v>
      </c>
      <c r="CG39750"/>
      <c r="CI39750" s="378">
        <v>64370</v>
      </c>
    </row>
    <row r="39751" spans="82:87">
      <c r="CD39751" s="34" t="s">
        <v>43609</v>
      </c>
      <c r="CG39751"/>
      <c r="CI39751" s="378">
        <v>64370</v>
      </c>
    </row>
    <row r="39752" spans="82:87">
      <c r="CD39752" s="34" t="s">
        <v>43610</v>
      </c>
      <c r="CG39752"/>
      <c r="CI39752" s="378">
        <v>64370</v>
      </c>
    </row>
    <row r="39753" spans="82:87">
      <c r="CD39753" s="34" t="s">
        <v>43611</v>
      </c>
      <c r="CG39753"/>
      <c r="CI39753" s="378">
        <v>64370</v>
      </c>
    </row>
    <row r="39754" spans="82:87">
      <c r="CD39754" s="34" t="s">
        <v>43612</v>
      </c>
      <c r="CG39754"/>
      <c r="CI39754" s="378">
        <v>64370</v>
      </c>
    </row>
    <row r="39755" spans="82:87">
      <c r="CD39755" s="34" t="s">
        <v>43613</v>
      </c>
      <c r="CG39755"/>
      <c r="CI39755" s="378">
        <v>64370</v>
      </c>
    </row>
    <row r="39756" spans="82:87">
      <c r="CD39756" s="34" t="s">
        <v>43614</v>
      </c>
      <c r="CG39756"/>
      <c r="CI39756" s="378">
        <v>64370</v>
      </c>
    </row>
    <row r="39757" spans="82:87">
      <c r="CD39757" s="34" t="s">
        <v>43615</v>
      </c>
      <c r="CG39757"/>
      <c r="CI39757" s="378">
        <v>64370</v>
      </c>
    </row>
    <row r="39758" spans="82:87">
      <c r="CD39758" s="34" t="s">
        <v>43616</v>
      </c>
      <c r="CG39758"/>
      <c r="CI39758" s="378">
        <v>64370</v>
      </c>
    </row>
    <row r="39759" spans="82:87">
      <c r="CD39759" s="34" t="s">
        <v>43617</v>
      </c>
      <c r="CG39759"/>
      <c r="CI39759" s="378">
        <v>64390</v>
      </c>
    </row>
    <row r="39760" spans="82:87">
      <c r="CD39760" s="34" t="s">
        <v>43618</v>
      </c>
      <c r="CG39760"/>
      <c r="CI39760" s="378">
        <v>64390</v>
      </c>
    </row>
    <row r="39761" spans="82:87">
      <c r="CD39761" s="34" t="s">
        <v>43619</v>
      </c>
      <c r="CG39761"/>
      <c r="CI39761" s="378">
        <v>64390</v>
      </c>
    </row>
    <row r="39762" spans="82:87">
      <c r="CD39762" s="34" t="s">
        <v>43620</v>
      </c>
      <c r="CG39762"/>
      <c r="CI39762" s="378">
        <v>64390</v>
      </c>
    </row>
    <row r="39763" spans="82:87">
      <c r="CD39763" s="34" t="s">
        <v>43621</v>
      </c>
      <c r="CG39763"/>
      <c r="CI39763" s="378">
        <v>64390</v>
      </c>
    </row>
    <row r="39764" spans="82:87">
      <c r="CD39764" s="34" t="s">
        <v>43622</v>
      </c>
      <c r="CG39764"/>
      <c r="CI39764" s="378">
        <v>64390</v>
      </c>
    </row>
    <row r="39765" spans="82:87">
      <c r="CD39765" s="34" t="s">
        <v>43623</v>
      </c>
      <c r="CG39765"/>
      <c r="CI39765" s="378">
        <v>64390</v>
      </c>
    </row>
    <row r="39766" spans="82:87">
      <c r="CD39766" s="34" t="s">
        <v>43624</v>
      </c>
      <c r="CG39766"/>
      <c r="CI39766" s="378">
        <v>64390</v>
      </c>
    </row>
    <row r="39767" spans="82:87">
      <c r="CD39767" s="34" t="s">
        <v>43625</v>
      </c>
      <c r="CG39767"/>
      <c r="CI39767" s="378">
        <v>64390</v>
      </c>
    </row>
    <row r="39768" spans="82:87">
      <c r="CD39768" s="34" t="s">
        <v>43626</v>
      </c>
      <c r="CG39768"/>
      <c r="CI39768" s="378">
        <v>64390</v>
      </c>
    </row>
    <row r="39769" spans="82:87">
      <c r="CD39769" s="34" t="s">
        <v>43627</v>
      </c>
      <c r="CG39769"/>
      <c r="CI39769" s="378">
        <v>64390</v>
      </c>
    </row>
    <row r="39770" spans="82:87">
      <c r="CD39770" s="34" t="s">
        <v>43628</v>
      </c>
      <c r="CG39770"/>
      <c r="CI39770" s="378">
        <v>64390</v>
      </c>
    </row>
    <row r="39771" spans="82:87">
      <c r="CD39771" s="34" t="s">
        <v>43629</v>
      </c>
      <c r="CG39771"/>
      <c r="CI39771" s="378">
        <v>64390</v>
      </c>
    </row>
    <row r="39772" spans="82:87">
      <c r="CD39772" s="34" t="s">
        <v>43630</v>
      </c>
      <c r="CG39772"/>
      <c r="CI39772" s="378">
        <v>64390</v>
      </c>
    </row>
    <row r="39773" spans="82:87">
      <c r="CD39773" s="34" t="s">
        <v>43631</v>
      </c>
      <c r="CG39773"/>
      <c r="CI39773" s="378">
        <v>64390</v>
      </c>
    </row>
    <row r="39774" spans="82:87">
      <c r="CD39774" s="34" t="s">
        <v>43632</v>
      </c>
      <c r="CG39774"/>
      <c r="CI39774" s="378">
        <v>64400</v>
      </c>
    </row>
    <row r="39775" spans="82:87">
      <c r="CD39775" s="34" t="s">
        <v>43633</v>
      </c>
      <c r="CG39775"/>
      <c r="CI39775" s="378">
        <v>64400</v>
      </c>
    </row>
    <row r="39776" spans="82:87">
      <c r="CD39776" s="34" t="s">
        <v>43634</v>
      </c>
      <c r="CG39776"/>
      <c r="CI39776" s="378">
        <v>64400</v>
      </c>
    </row>
    <row r="39777" spans="82:87">
      <c r="CD39777" s="34" t="s">
        <v>43635</v>
      </c>
      <c r="CG39777"/>
      <c r="CI39777" s="378">
        <v>64400</v>
      </c>
    </row>
    <row r="39778" spans="82:87">
      <c r="CD39778" s="34" t="s">
        <v>43636</v>
      </c>
      <c r="CG39778"/>
      <c r="CI39778" s="378">
        <v>64400</v>
      </c>
    </row>
    <row r="39779" spans="82:87">
      <c r="CD39779" s="34" t="s">
        <v>43637</v>
      </c>
      <c r="CG39779"/>
      <c r="CI39779" s="378">
        <v>64400</v>
      </c>
    </row>
    <row r="39780" spans="82:87">
      <c r="CD39780" s="34" t="s">
        <v>43638</v>
      </c>
      <c r="CG39780"/>
      <c r="CI39780" s="378">
        <v>64400</v>
      </c>
    </row>
    <row r="39781" spans="82:87">
      <c r="CD39781" s="34" t="s">
        <v>43639</v>
      </c>
      <c r="CG39781"/>
      <c r="CI39781" s="378">
        <v>64400</v>
      </c>
    </row>
    <row r="39782" spans="82:87">
      <c r="CD39782" s="34" t="s">
        <v>43640</v>
      </c>
      <c r="CG39782"/>
      <c r="CI39782" s="378">
        <v>64400</v>
      </c>
    </row>
    <row r="39783" spans="82:87">
      <c r="CD39783" s="34" t="s">
        <v>43641</v>
      </c>
      <c r="CG39783"/>
      <c r="CI39783" s="378">
        <v>64400</v>
      </c>
    </row>
    <row r="39784" spans="82:87">
      <c r="CD39784" s="34" t="s">
        <v>43642</v>
      </c>
      <c r="CG39784"/>
      <c r="CI39784" s="378">
        <v>64400</v>
      </c>
    </row>
    <row r="39785" spans="82:87">
      <c r="CD39785" s="34" t="s">
        <v>43643</v>
      </c>
      <c r="CG39785"/>
      <c r="CI39785" s="378">
        <v>64400</v>
      </c>
    </row>
    <row r="39786" spans="82:87">
      <c r="CD39786" s="34" t="s">
        <v>43644</v>
      </c>
      <c r="CG39786"/>
      <c r="CI39786" s="378">
        <v>64400</v>
      </c>
    </row>
    <row r="39787" spans="82:87">
      <c r="CD39787" s="34" t="s">
        <v>43645</v>
      </c>
      <c r="CG39787"/>
      <c r="CI39787" s="378">
        <v>64400</v>
      </c>
    </row>
    <row r="39788" spans="82:87">
      <c r="CD39788" s="34" t="s">
        <v>43646</v>
      </c>
      <c r="CG39788"/>
      <c r="CI39788" s="378">
        <v>64400</v>
      </c>
    </row>
    <row r="39789" spans="82:87">
      <c r="CD39789" s="34" t="s">
        <v>43647</v>
      </c>
      <c r="CG39789"/>
      <c r="CI39789" s="378">
        <v>64400</v>
      </c>
    </row>
    <row r="39790" spans="82:87">
      <c r="CD39790" s="34" t="s">
        <v>43648</v>
      </c>
      <c r="CG39790"/>
      <c r="CI39790" s="378">
        <v>64400</v>
      </c>
    </row>
    <row r="39791" spans="82:87">
      <c r="CD39791" s="34" t="s">
        <v>43649</v>
      </c>
      <c r="CG39791"/>
      <c r="CI39791" s="378">
        <v>64400</v>
      </c>
    </row>
    <row r="39792" spans="82:87">
      <c r="CD39792" s="34" t="s">
        <v>43650</v>
      </c>
      <c r="CG39792"/>
      <c r="CI39792" s="378">
        <v>64400</v>
      </c>
    </row>
    <row r="39793" spans="82:87">
      <c r="CD39793" s="34" t="s">
        <v>43651</v>
      </c>
      <c r="CG39793"/>
      <c r="CI39793" s="378">
        <v>64401</v>
      </c>
    </row>
    <row r="39794" spans="82:87">
      <c r="CD39794" s="34" t="s">
        <v>43652</v>
      </c>
      <c r="CG39794"/>
      <c r="CI39794" s="378">
        <v>64402</v>
      </c>
    </row>
    <row r="39795" spans="82:87">
      <c r="CD39795" s="34" t="s">
        <v>43653</v>
      </c>
      <c r="CG39795"/>
      <c r="CI39795" s="378">
        <v>64403</v>
      </c>
    </row>
    <row r="39796" spans="82:87">
      <c r="CD39796" s="34" t="s">
        <v>43654</v>
      </c>
      <c r="CG39796"/>
      <c r="CI39796" s="378">
        <v>64404</v>
      </c>
    </row>
    <row r="39797" spans="82:87">
      <c r="CD39797" s="34" t="s">
        <v>43655</v>
      </c>
      <c r="CG39797"/>
      <c r="CI39797" s="378">
        <v>64405</v>
      </c>
    </row>
    <row r="39798" spans="82:87">
      <c r="CD39798" s="34" t="s">
        <v>43656</v>
      </c>
      <c r="CG39798"/>
      <c r="CI39798" s="378">
        <v>64406</v>
      </c>
    </row>
    <row r="39799" spans="82:87">
      <c r="CD39799" s="34" t="s">
        <v>43657</v>
      </c>
      <c r="CG39799"/>
      <c r="CI39799" s="378">
        <v>64407</v>
      </c>
    </row>
    <row r="39800" spans="82:87">
      <c r="CD39800" s="34" t="s">
        <v>43658</v>
      </c>
      <c r="CG39800"/>
      <c r="CI39800" s="378">
        <v>64408</v>
      </c>
    </row>
    <row r="39801" spans="82:87">
      <c r="CD39801" s="34" t="s">
        <v>43659</v>
      </c>
      <c r="CG39801"/>
      <c r="CI39801" s="378">
        <v>64409</v>
      </c>
    </row>
    <row r="39802" spans="82:87">
      <c r="CD39802" s="34" t="s">
        <v>43660</v>
      </c>
      <c r="CG39802"/>
      <c r="CI39802" s="378">
        <v>64410</v>
      </c>
    </row>
    <row r="39803" spans="82:87">
      <c r="CD39803" s="34" t="s">
        <v>43661</v>
      </c>
      <c r="CG39803"/>
      <c r="CI39803" s="378">
        <v>64410</v>
      </c>
    </row>
    <row r="39804" spans="82:87">
      <c r="CD39804" s="34" t="s">
        <v>43662</v>
      </c>
      <c r="CG39804"/>
      <c r="CI39804" s="378">
        <v>64410</v>
      </c>
    </row>
    <row r="39805" spans="82:87">
      <c r="CD39805" s="34" t="s">
        <v>43663</v>
      </c>
      <c r="CG39805"/>
      <c r="CI39805" s="378">
        <v>64410</v>
      </c>
    </row>
    <row r="39806" spans="82:87">
      <c r="CD39806" s="34" t="s">
        <v>43664</v>
      </c>
      <c r="CG39806"/>
      <c r="CI39806" s="378">
        <v>64410</v>
      </c>
    </row>
    <row r="39807" spans="82:87">
      <c r="CD39807" s="34" t="s">
        <v>43665</v>
      </c>
      <c r="CG39807"/>
      <c r="CI39807" s="378">
        <v>64410</v>
      </c>
    </row>
    <row r="39808" spans="82:87">
      <c r="CD39808" s="34" t="s">
        <v>43666</v>
      </c>
      <c r="CG39808"/>
      <c r="CI39808" s="378">
        <v>64410</v>
      </c>
    </row>
    <row r="39809" spans="82:87">
      <c r="CD39809" s="34" t="s">
        <v>43667</v>
      </c>
      <c r="CG39809"/>
      <c r="CI39809" s="378">
        <v>64410</v>
      </c>
    </row>
    <row r="39810" spans="82:87">
      <c r="CD39810" s="34" t="s">
        <v>43668</v>
      </c>
      <c r="CG39810"/>
      <c r="CI39810" s="378">
        <v>64410</v>
      </c>
    </row>
    <row r="39811" spans="82:87">
      <c r="CD39811" s="34" t="s">
        <v>43669</v>
      </c>
      <c r="CG39811"/>
      <c r="CI39811" s="378">
        <v>64410</v>
      </c>
    </row>
    <row r="39812" spans="82:87">
      <c r="CD39812" s="34" t="s">
        <v>43670</v>
      </c>
      <c r="CG39812"/>
      <c r="CI39812" s="378">
        <v>64410</v>
      </c>
    </row>
    <row r="39813" spans="82:87">
      <c r="CD39813" s="34" t="s">
        <v>43671</v>
      </c>
      <c r="CG39813"/>
      <c r="CI39813" s="378">
        <v>64410</v>
      </c>
    </row>
    <row r="39814" spans="82:87">
      <c r="CD39814" s="34" t="s">
        <v>43672</v>
      </c>
      <c r="CG39814"/>
      <c r="CI39814" s="378">
        <v>64410</v>
      </c>
    </row>
    <row r="39815" spans="82:87">
      <c r="CD39815" s="34" t="s">
        <v>43673</v>
      </c>
      <c r="CG39815"/>
      <c r="CI39815" s="378">
        <v>64410</v>
      </c>
    </row>
    <row r="39816" spans="82:87">
      <c r="CD39816" s="34" t="s">
        <v>43674</v>
      </c>
      <c r="CG39816"/>
      <c r="CI39816" s="378">
        <v>64410</v>
      </c>
    </row>
    <row r="39817" spans="82:87">
      <c r="CD39817" s="34" t="s">
        <v>43675</v>
      </c>
      <c r="CG39817"/>
      <c r="CI39817" s="378">
        <v>64410</v>
      </c>
    </row>
    <row r="39818" spans="82:87">
      <c r="CD39818" s="34" t="s">
        <v>43676</v>
      </c>
      <c r="CG39818"/>
      <c r="CI39818" s="378">
        <v>64410</v>
      </c>
    </row>
    <row r="39819" spans="82:87">
      <c r="CD39819" s="34" t="s">
        <v>43677</v>
      </c>
      <c r="CG39819"/>
      <c r="CI39819" s="378">
        <v>64410</v>
      </c>
    </row>
    <row r="39820" spans="82:87">
      <c r="CD39820" s="34" t="s">
        <v>43678</v>
      </c>
      <c r="CG39820"/>
      <c r="CI39820" s="378">
        <v>64410</v>
      </c>
    </row>
    <row r="39821" spans="82:87">
      <c r="CD39821" s="34" t="s">
        <v>43679</v>
      </c>
      <c r="CG39821"/>
      <c r="CI39821" s="378">
        <v>64420</v>
      </c>
    </row>
    <row r="39822" spans="82:87">
      <c r="CD39822" s="34" t="s">
        <v>43680</v>
      </c>
      <c r="CG39822"/>
      <c r="CI39822" s="378">
        <v>64420</v>
      </c>
    </row>
    <row r="39823" spans="82:87">
      <c r="CD39823" s="34" t="s">
        <v>43681</v>
      </c>
      <c r="CG39823"/>
      <c r="CI39823" s="378">
        <v>64420</v>
      </c>
    </row>
    <row r="39824" spans="82:87">
      <c r="CD39824" s="34" t="s">
        <v>43682</v>
      </c>
      <c r="CG39824"/>
      <c r="CI39824" s="378">
        <v>64420</v>
      </c>
    </row>
    <row r="39825" spans="82:87">
      <c r="CD39825" s="34" t="s">
        <v>43683</v>
      </c>
      <c r="CG39825"/>
      <c r="CI39825" s="378">
        <v>64420</v>
      </c>
    </row>
    <row r="39826" spans="82:87">
      <c r="CD39826" s="34" t="s">
        <v>43684</v>
      </c>
      <c r="CG39826"/>
      <c r="CI39826" s="378">
        <v>64420</v>
      </c>
    </row>
    <row r="39827" spans="82:87">
      <c r="CD39827" s="34" t="s">
        <v>43685</v>
      </c>
      <c r="CG39827"/>
      <c r="CI39827" s="378">
        <v>64420</v>
      </c>
    </row>
    <row r="39828" spans="82:87">
      <c r="CD39828" s="34" t="s">
        <v>43686</v>
      </c>
      <c r="CG39828"/>
      <c r="CI39828" s="378">
        <v>64420</v>
      </c>
    </row>
    <row r="39829" spans="82:87">
      <c r="CD39829" s="34" t="s">
        <v>43687</v>
      </c>
      <c r="CG39829"/>
      <c r="CI39829" s="378">
        <v>64420</v>
      </c>
    </row>
    <row r="39830" spans="82:87">
      <c r="CD39830" s="34" t="s">
        <v>43688</v>
      </c>
      <c r="CG39830"/>
      <c r="CI39830" s="378">
        <v>64420</v>
      </c>
    </row>
    <row r="39831" spans="82:87">
      <c r="CD39831" s="34" t="s">
        <v>43689</v>
      </c>
      <c r="CG39831"/>
      <c r="CI39831" s="378">
        <v>64420</v>
      </c>
    </row>
    <row r="39832" spans="82:87">
      <c r="CD39832" s="34" t="s">
        <v>43690</v>
      </c>
      <c r="CG39832"/>
      <c r="CI39832" s="378">
        <v>64420</v>
      </c>
    </row>
    <row r="39833" spans="82:87">
      <c r="CD39833" s="34" t="s">
        <v>43691</v>
      </c>
      <c r="CG39833"/>
      <c r="CI39833" s="378">
        <v>64420</v>
      </c>
    </row>
    <row r="39834" spans="82:87">
      <c r="CD39834" s="34" t="s">
        <v>43692</v>
      </c>
      <c r="CG39834"/>
      <c r="CI39834" s="378">
        <v>64430</v>
      </c>
    </row>
    <row r="39835" spans="82:87">
      <c r="CD39835" s="34" t="s">
        <v>43693</v>
      </c>
      <c r="CG39835"/>
      <c r="CI39835" s="378">
        <v>64430</v>
      </c>
    </row>
    <row r="39836" spans="82:87">
      <c r="CD39836" s="34" t="s">
        <v>43694</v>
      </c>
      <c r="CG39836"/>
      <c r="CI39836" s="378">
        <v>64430</v>
      </c>
    </row>
    <row r="39837" spans="82:87">
      <c r="CD39837" s="34" t="s">
        <v>43695</v>
      </c>
      <c r="CG39837"/>
      <c r="CI39837" s="378">
        <v>64430</v>
      </c>
    </row>
    <row r="39838" spans="82:87">
      <c r="CD39838" s="34" t="s">
        <v>43696</v>
      </c>
      <c r="CG39838"/>
      <c r="CI39838" s="378">
        <v>64440</v>
      </c>
    </row>
    <row r="39839" spans="82:87">
      <c r="CD39839" s="34" t="s">
        <v>43697</v>
      </c>
      <c r="CG39839"/>
      <c r="CI39839" s="378">
        <v>64440</v>
      </c>
    </row>
    <row r="39840" spans="82:87">
      <c r="CD39840" s="34" t="s">
        <v>43698</v>
      </c>
      <c r="CG39840"/>
      <c r="CI39840" s="378">
        <v>64440</v>
      </c>
    </row>
    <row r="39841" spans="82:87">
      <c r="CD39841" s="34" t="s">
        <v>43699</v>
      </c>
      <c r="CG39841"/>
      <c r="CI39841" s="378">
        <v>64440</v>
      </c>
    </row>
    <row r="39842" spans="82:87">
      <c r="CD39842" s="34" t="s">
        <v>43700</v>
      </c>
      <c r="CG39842"/>
      <c r="CI39842" s="378">
        <v>64450</v>
      </c>
    </row>
    <row r="39843" spans="82:87">
      <c r="CD39843" s="34" t="s">
        <v>43701</v>
      </c>
      <c r="CG39843"/>
      <c r="CI39843" s="378">
        <v>64450</v>
      </c>
    </row>
    <row r="39844" spans="82:87">
      <c r="CD39844" s="34" t="s">
        <v>43702</v>
      </c>
      <c r="CG39844"/>
      <c r="CI39844" s="378">
        <v>64450</v>
      </c>
    </row>
    <row r="39845" spans="82:87">
      <c r="CD39845" s="34" t="s">
        <v>43703</v>
      </c>
      <c r="CG39845"/>
      <c r="CI39845" s="378">
        <v>64450</v>
      </c>
    </row>
    <row r="39846" spans="82:87">
      <c r="CD39846" s="34" t="s">
        <v>43704</v>
      </c>
      <c r="CG39846"/>
      <c r="CI39846" s="378">
        <v>64450</v>
      </c>
    </row>
    <row r="39847" spans="82:87">
      <c r="CD39847" s="34" t="s">
        <v>43705</v>
      </c>
      <c r="CG39847"/>
      <c r="CI39847" s="378">
        <v>64450</v>
      </c>
    </row>
    <row r="39848" spans="82:87">
      <c r="CD39848" s="34" t="s">
        <v>43706</v>
      </c>
      <c r="CG39848"/>
      <c r="CI39848" s="378">
        <v>64450</v>
      </c>
    </row>
    <row r="39849" spans="82:87">
      <c r="CD39849" s="34" t="s">
        <v>43707</v>
      </c>
      <c r="CG39849"/>
      <c r="CI39849" s="378">
        <v>64450</v>
      </c>
    </row>
    <row r="39850" spans="82:87">
      <c r="CD39850" s="34" t="s">
        <v>43708</v>
      </c>
      <c r="CG39850"/>
      <c r="CI39850" s="378">
        <v>64450</v>
      </c>
    </row>
    <row r="39851" spans="82:87">
      <c r="CD39851" s="34" t="s">
        <v>43709</v>
      </c>
      <c r="CG39851"/>
      <c r="CI39851" s="378">
        <v>64450</v>
      </c>
    </row>
    <row r="39852" spans="82:87">
      <c r="CD39852" s="34" t="s">
        <v>43710</v>
      </c>
      <c r="CG39852"/>
      <c r="CI39852" s="378">
        <v>64450</v>
      </c>
    </row>
    <row r="39853" spans="82:87">
      <c r="CD39853" s="34" t="s">
        <v>43711</v>
      </c>
      <c r="CG39853"/>
      <c r="CI39853" s="378">
        <v>64450</v>
      </c>
    </row>
    <row r="39854" spans="82:87">
      <c r="CD39854" s="34" t="s">
        <v>43712</v>
      </c>
      <c r="CG39854"/>
      <c r="CI39854" s="378">
        <v>64450</v>
      </c>
    </row>
    <row r="39855" spans="82:87">
      <c r="CD39855" s="34" t="s">
        <v>43713</v>
      </c>
      <c r="CG39855"/>
      <c r="CI39855" s="378">
        <v>64450</v>
      </c>
    </row>
    <row r="39856" spans="82:87">
      <c r="CD39856" s="34" t="s">
        <v>43714</v>
      </c>
      <c r="CG39856"/>
      <c r="CI39856" s="378">
        <v>64460</v>
      </c>
    </row>
    <row r="39857" spans="82:87">
      <c r="CD39857" s="34" t="s">
        <v>43715</v>
      </c>
      <c r="CG39857"/>
      <c r="CI39857" s="378">
        <v>64460</v>
      </c>
    </row>
    <row r="39858" spans="82:87">
      <c r="CD39858" s="34" t="s">
        <v>43716</v>
      </c>
      <c r="CG39858"/>
      <c r="CI39858" s="378">
        <v>64460</v>
      </c>
    </row>
    <row r="39859" spans="82:87">
      <c r="CD39859" s="34" t="s">
        <v>43717</v>
      </c>
      <c r="CG39859"/>
      <c r="CI39859" s="378">
        <v>64460</v>
      </c>
    </row>
    <row r="39860" spans="82:87">
      <c r="CD39860" s="34" t="s">
        <v>43718</v>
      </c>
      <c r="CG39860"/>
      <c r="CI39860" s="378">
        <v>64460</v>
      </c>
    </row>
    <row r="39861" spans="82:87">
      <c r="CD39861" s="34" t="s">
        <v>43719</v>
      </c>
      <c r="CG39861"/>
      <c r="CI39861" s="378">
        <v>64460</v>
      </c>
    </row>
    <row r="39862" spans="82:87">
      <c r="CD39862" s="34" t="s">
        <v>43720</v>
      </c>
      <c r="CG39862"/>
      <c r="CI39862" s="378">
        <v>64460</v>
      </c>
    </row>
    <row r="39863" spans="82:87">
      <c r="CD39863" s="34" t="s">
        <v>43721</v>
      </c>
      <c r="CG39863"/>
      <c r="CI39863" s="378">
        <v>64460</v>
      </c>
    </row>
    <row r="39864" spans="82:87">
      <c r="CD39864" s="34" t="s">
        <v>43722</v>
      </c>
      <c r="CG39864"/>
      <c r="CI39864" s="378">
        <v>64460</v>
      </c>
    </row>
    <row r="39865" spans="82:87">
      <c r="CD39865" s="34" t="s">
        <v>43723</v>
      </c>
      <c r="CG39865"/>
      <c r="CI39865" s="378">
        <v>64460</v>
      </c>
    </row>
    <row r="39866" spans="82:87">
      <c r="CD39866" s="34" t="s">
        <v>43724</v>
      </c>
      <c r="CG39866"/>
      <c r="CI39866" s="378">
        <v>64460</v>
      </c>
    </row>
    <row r="39867" spans="82:87">
      <c r="CD39867" s="34" t="s">
        <v>43725</v>
      </c>
      <c r="CG39867"/>
      <c r="CI39867" s="378">
        <v>64460</v>
      </c>
    </row>
    <row r="39868" spans="82:87">
      <c r="CD39868" s="34" t="s">
        <v>43726</v>
      </c>
      <c r="CG39868"/>
      <c r="CI39868" s="378">
        <v>64460</v>
      </c>
    </row>
    <row r="39869" spans="82:87">
      <c r="CD39869" s="34" t="s">
        <v>43727</v>
      </c>
      <c r="CG39869"/>
      <c r="CI39869" s="378">
        <v>64460</v>
      </c>
    </row>
    <row r="39870" spans="82:87">
      <c r="CD39870" s="34" t="s">
        <v>43728</v>
      </c>
      <c r="CG39870"/>
      <c r="CI39870" s="378">
        <v>64470</v>
      </c>
    </row>
    <row r="39871" spans="82:87">
      <c r="CD39871" s="34" t="s">
        <v>43729</v>
      </c>
      <c r="CG39871"/>
      <c r="CI39871" s="378">
        <v>64470</v>
      </c>
    </row>
    <row r="39872" spans="82:87">
      <c r="CD39872" s="34" t="s">
        <v>43730</v>
      </c>
      <c r="CG39872"/>
      <c r="CI39872" s="378">
        <v>64470</v>
      </c>
    </row>
    <row r="39873" spans="82:87">
      <c r="CD39873" s="34" t="s">
        <v>43731</v>
      </c>
      <c r="CG39873"/>
      <c r="CI39873" s="378">
        <v>64470</v>
      </c>
    </row>
    <row r="39874" spans="82:87">
      <c r="CD39874" s="34" t="s">
        <v>43732</v>
      </c>
      <c r="CG39874"/>
      <c r="CI39874" s="378">
        <v>64470</v>
      </c>
    </row>
    <row r="39875" spans="82:87">
      <c r="CD39875" s="34" t="s">
        <v>43733</v>
      </c>
      <c r="CG39875"/>
      <c r="CI39875" s="378">
        <v>64470</v>
      </c>
    </row>
    <row r="39876" spans="82:87">
      <c r="CD39876" s="34" t="s">
        <v>43734</v>
      </c>
      <c r="CG39876"/>
      <c r="CI39876" s="378">
        <v>64470</v>
      </c>
    </row>
    <row r="39877" spans="82:87">
      <c r="CD39877" s="34" t="s">
        <v>43735</v>
      </c>
      <c r="CG39877"/>
      <c r="CI39877" s="378">
        <v>64470</v>
      </c>
    </row>
    <row r="39878" spans="82:87">
      <c r="CD39878" s="34" t="s">
        <v>43736</v>
      </c>
      <c r="CG39878"/>
      <c r="CI39878" s="378">
        <v>64470</v>
      </c>
    </row>
    <row r="39879" spans="82:87">
      <c r="CD39879" s="34" t="s">
        <v>43737</v>
      </c>
      <c r="CG39879"/>
      <c r="CI39879" s="378">
        <v>64470</v>
      </c>
    </row>
    <row r="39880" spans="82:87">
      <c r="CD39880" s="34" t="s">
        <v>43738</v>
      </c>
      <c r="CG39880"/>
      <c r="CI39880" s="378">
        <v>64470</v>
      </c>
    </row>
    <row r="39881" spans="82:87">
      <c r="CD39881" s="34" t="s">
        <v>43739</v>
      </c>
      <c r="CG39881"/>
      <c r="CI39881" s="378">
        <v>64470</v>
      </c>
    </row>
    <row r="39882" spans="82:87">
      <c r="CD39882" s="34" t="s">
        <v>43740</v>
      </c>
      <c r="CG39882"/>
      <c r="CI39882" s="378">
        <v>64470</v>
      </c>
    </row>
    <row r="39883" spans="82:87">
      <c r="CD39883" s="34" t="s">
        <v>43741</v>
      </c>
      <c r="CG39883"/>
      <c r="CI39883" s="378">
        <v>64480</v>
      </c>
    </row>
    <row r="39884" spans="82:87">
      <c r="CD39884" s="34" t="s">
        <v>43742</v>
      </c>
      <c r="CG39884"/>
      <c r="CI39884" s="378">
        <v>64480</v>
      </c>
    </row>
    <row r="39885" spans="82:87">
      <c r="CD39885" s="34" t="s">
        <v>43743</v>
      </c>
      <c r="CG39885"/>
      <c r="CI39885" s="378">
        <v>64480</v>
      </c>
    </row>
    <row r="39886" spans="82:87">
      <c r="CD39886" s="34" t="s">
        <v>43744</v>
      </c>
      <c r="CG39886"/>
      <c r="CI39886" s="378">
        <v>64480</v>
      </c>
    </row>
    <row r="39887" spans="82:87">
      <c r="CD39887" s="34" t="s">
        <v>43745</v>
      </c>
      <c r="CG39887"/>
      <c r="CI39887" s="378">
        <v>64490</v>
      </c>
    </row>
    <row r="39888" spans="82:87">
      <c r="CD39888" s="34" t="s">
        <v>43746</v>
      </c>
      <c r="CG39888"/>
      <c r="CI39888" s="378">
        <v>64490</v>
      </c>
    </row>
    <row r="39889" spans="82:87">
      <c r="CD39889" s="34" t="s">
        <v>43747</v>
      </c>
      <c r="CG39889"/>
      <c r="CI39889" s="378">
        <v>64490</v>
      </c>
    </row>
    <row r="39890" spans="82:87">
      <c r="CD39890" s="34" t="s">
        <v>43748</v>
      </c>
      <c r="CG39890"/>
      <c r="CI39890" s="378">
        <v>64490</v>
      </c>
    </row>
    <row r="39891" spans="82:87">
      <c r="CD39891" s="34" t="s">
        <v>43749</v>
      </c>
      <c r="CG39891"/>
      <c r="CI39891" s="378">
        <v>64490</v>
      </c>
    </row>
    <row r="39892" spans="82:87">
      <c r="CD39892" s="34" t="s">
        <v>43750</v>
      </c>
      <c r="CG39892"/>
      <c r="CI39892" s="378">
        <v>64490</v>
      </c>
    </row>
    <row r="39893" spans="82:87">
      <c r="CD39893" s="34" t="s">
        <v>43751</v>
      </c>
      <c r="CG39893"/>
      <c r="CI39893" s="378">
        <v>64490</v>
      </c>
    </row>
    <row r="39894" spans="82:87">
      <c r="CD39894" s="34" t="s">
        <v>43752</v>
      </c>
      <c r="CG39894"/>
      <c r="CI39894" s="378">
        <v>64490</v>
      </c>
    </row>
    <row r="39895" spans="82:87">
      <c r="CD39895" s="34" t="s">
        <v>43753</v>
      </c>
      <c r="CG39895"/>
      <c r="CI39895" s="378">
        <v>64490</v>
      </c>
    </row>
    <row r="39896" spans="82:87">
      <c r="CD39896" s="34" t="s">
        <v>43754</v>
      </c>
      <c r="CG39896"/>
      <c r="CI39896" s="378">
        <v>64490</v>
      </c>
    </row>
    <row r="39897" spans="82:87">
      <c r="CD39897" s="34" t="s">
        <v>43755</v>
      </c>
      <c r="CG39897"/>
      <c r="CI39897" s="378">
        <v>64490</v>
      </c>
    </row>
    <row r="39898" spans="82:87">
      <c r="CD39898" s="34" t="s">
        <v>43756</v>
      </c>
      <c r="CG39898"/>
      <c r="CI39898" s="378">
        <v>64490</v>
      </c>
    </row>
    <row r="39899" spans="82:87">
      <c r="CD39899" s="34" t="s">
        <v>43757</v>
      </c>
      <c r="CG39899"/>
      <c r="CI39899" s="378">
        <v>64500</v>
      </c>
    </row>
    <row r="39900" spans="82:87">
      <c r="CD39900" s="34" t="s">
        <v>43758</v>
      </c>
      <c r="CG39900"/>
      <c r="CI39900" s="378">
        <v>64500</v>
      </c>
    </row>
    <row r="39901" spans="82:87">
      <c r="CD39901" s="34" t="s">
        <v>43759</v>
      </c>
      <c r="CG39901"/>
      <c r="CI39901" s="378">
        <v>64501</v>
      </c>
    </row>
    <row r="39902" spans="82:87">
      <c r="CD39902" s="34" t="s">
        <v>43760</v>
      </c>
      <c r="CG39902"/>
      <c r="CI39902" s="378">
        <v>64502</v>
      </c>
    </row>
    <row r="39903" spans="82:87">
      <c r="CD39903" s="34" t="s">
        <v>43761</v>
      </c>
      <c r="CG39903"/>
      <c r="CI39903" s="378">
        <v>64503</v>
      </c>
    </row>
    <row r="39904" spans="82:87">
      <c r="CD39904" s="34" t="s">
        <v>43762</v>
      </c>
      <c r="CG39904"/>
      <c r="CI39904" s="378">
        <v>64504</v>
      </c>
    </row>
    <row r="39905" spans="82:87">
      <c r="CD39905" s="34" t="s">
        <v>43763</v>
      </c>
      <c r="CG39905"/>
      <c r="CI39905" s="378">
        <v>64505</v>
      </c>
    </row>
    <row r="39906" spans="82:87">
      <c r="CD39906" s="34" t="s">
        <v>43764</v>
      </c>
      <c r="CG39906"/>
      <c r="CI39906" s="378">
        <v>64506</v>
      </c>
    </row>
    <row r="39907" spans="82:87">
      <c r="CD39907" s="34" t="s">
        <v>43765</v>
      </c>
      <c r="CG39907"/>
      <c r="CI39907" s="378">
        <v>64507</v>
      </c>
    </row>
    <row r="39908" spans="82:87">
      <c r="CD39908" s="34" t="s">
        <v>43766</v>
      </c>
      <c r="CG39908"/>
      <c r="CI39908" s="378">
        <v>64508</v>
      </c>
    </row>
    <row r="39909" spans="82:87">
      <c r="CD39909" s="34" t="s">
        <v>43767</v>
      </c>
      <c r="CG39909"/>
      <c r="CI39909" s="378">
        <v>64509</v>
      </c>
    </row>
    <row r="39910" spans="82:87">
      <c r="CD39910" s="34" t="s">
        <v>43768</v>
      </c>
      <c r="CG39910"/>
      <c r="CI39910" s="378">
        <v>64510</v>
      </c>
    </row>
    <row r="39911" spans="82:87">
      <c r="CD39911" s="34" t="s">
        <v>43769</v>
      </c>
      <c r="CG39911"/>
      <c r="CI39911" s="378">
        <v>64510</v>
      </c>
    </row>
    <row r="39912" spans="82:87">
      <c r="CD39912" s="34" t="s">
        <v>43770</v>
      </c>
      <c r="CG39912"/>
      <c r="CI39912" s="378">
        <v>64510</v>
      </c>
    </row>
    <row r="39913" spans="82:87">
      <c r="CD39913" s="34" t="s">
        <v>43771</v>
      </c>
      <c r="CG39913"/>
      <c r="CI39913" s="378">
        <v>64510</v>
      </c>
    </row>
    <row r="39914" spans="82:87">
      <c r="CD39914" s="34" t="s">
        <v>43772</v>
      </c>
      <c r="CG39914"/>
      <c r="CI39914" s="378">
        <v>64510</v>
      </c>
    </row>
    <row r="39915" spans="82:87">
      <c r="CD39915" s="34" t="s">
        <v>43773</v>
      </c>
      <c r="CG39915"/>
      <c r="CI39915" s="378">
        <v>64510</v>
      </c>
    </row>
    <row r="39916" spans="82:87">
      <c r="CD39916" s="34" t="s">
        <v>43774</v>
      </c>
      <c r="CG39916"/>
      <c r="CI39916" s="378">
        <v>64510</v>
      </c>
    </row>
    <row r="39917" spans="82:87">
      <c r="CD39917" s="34" t="s">
        <v>43775</v>
      </c>
      <c r="CG39917"/>
      <c r="CI39917" s="378">
        <v>64511</v>
      </c>
    </row>
    <row r="39918" spans="82:87">
      <c r="CD39918" s="34" t="s">
        <v>43776</v>
      </c>
      <c r="CG39918"/>
      <c r="CI39918" s="378">
        <v>64520</v>
      </c>
    </row>
    <row r="39919" spans="82:87">
      <c r="CD39919" s="34" t="s">
        <v>43777</v>
      </c>
      <c r="CG39919"/>
      <c r="CI39919" s="378">
        <v>64520</v>
      </c>
    </row>
    <row r="39920" spans="82:87">
      <c r="CD39920" s="34" t="s">
        <v>43778</v>
      </c>
      <c r="CG39920"/>
      <c r="CI39920" s="378">
        <v>64520</v>
      </c>
    </row>
    <row r="39921" spans="82:87">
      <c r="CD39921" s="34" t="s">
        <v>43779</v>
      </c>
      <c r="CG39921"/>
      <c r="CI39921" s="378">
        <v>64520</v>
      </c>
    </row>
    <row r="39922" spans="82:87">
      <c r="CD39922" s="34" t="s">
        <v>43780</v>
      </c>
      <c r="CG39922"/>
      <c r="CI39922" s="378">
        <v>64520</v>
      </c>
    </row>
    <row r="39923" spans="82:87">
      <c r="CD39923" s="34" t="s">
        <v>43781</v>
      </c>
      <c r="CG39923"/>
      <c r="CI39923" s="378">
        <v>64530</v>
      </c>
    </row>
    <row r="39924" spans="82:87">
      <c r="CD39924" s="34" t="s">
        <v>43782</v>
      </c>
      <c r="CG39924"/>
      <c r="CI39924" s="378">
        <v>64530</v>
      </c>
    </row>
    <row r="39925" spans="82:87">
      <c r="CD39925" s="34" t="s">
        <v>43783</v>
      </c>
      <c r="CG39925"/>
      <c r="CI39925" s="378">
        <v>64530</v>
      </c>
    </row>
    <row r="39926" spans="82:87">
      <c r="CD39926" s="34" t="s">
        <v>43784</v>
      </c>
      <c r="CG39926"/>
      <c r="CI39926" s="378">
        <v>64530</v>
      </c>
    </row>
    <row r="39927" spans="82:87">
      <c r="CD39927" s="34" t="s">
        <v>43785</v>
      </c>
      <c r="CG39927"/>
      <c r="CI39927" s="378">
        <v>64530</v>
      </c>
    </row>
    <row r="39928" spans="82:87">
      <c r="CD39928" s="34" t="s">
        <v>43786</v>
      </c>
      <c r="CG39928"/>
      <c r="CI39928" s="378">
        <v>64560</v>
      </c>
    </row>
    <row r="39929" spans="82:87">
      <c r="CD39929" s="34" t="s">
        <v>43787</v>
      </c>
      <c r="CG39929"/>
      <c r="CI39929" s="378">
        <v>64560</v>
      </c>
    </row>
    <row r="39930" spans="82:87">
      <c r="CD39930" s="34" t="s">
        <v>43788</v>
      </c>
      <c r="CG39930"/>
      <c r="CI39930" s="378">
        <v>64560</v>
      </c>
    </row>
    <row r="39931" spans="82:87">
      <c r="CD39931" s="34" t="s">
        <v>43789</v>
      </c>
      <c r="CG39931"/>
      <c r="CI39931" s="378">
        <v>64570</v>
      </c>
    </row>
    <row r="39932" spans="82:87">
      <c r="CD39932" s="34" t="s">
        <v>43790</v>
      </c>
      <c r="CG39932"/>
      <c r="CI39932" s="378">
        <v>64570</v>
      </c>
    </row>
    <row r="39933" spans="82:87">
      <c r="CD39933" s="34" t="s">
        <v>43791</v>
      </c>
      <c r="CG39933"/>
      <c r="CI39933" s="378">
        <v>64570</v>
      </c>
    </row>
    <row r="39934" spans="82:87">
      <c r="CD39934" s="34" t="s">
        <v>43792</v>
      </c>
      <c r="CG39934"/>
      <c r="CI39934" s="378">
        <v>64570</v>
      </c>
    </row>
    <row r="39935" spans="82:87">
      <c r="CD39935" s="34" t="s">
        <v>43793</v>
      </c>
      <c r="CG39935"/>
      <c r="CI39935" s="378">
        <v>64570</v>
      </c>
    </row>
    <row r="39936" spans="82:87">
      <c r="CD39936" s="34" t="s">
        <v>43794</v>
      </c>
      <c r="CG39936"/>
      <c r="CI39936" s="378">
        <v>64570</v>
      </c>
    </row>
    <row r="39937" spans="82:87">
      <c r="CD39937" s="34" t="s">
        <v>43795</v>
      </c>
      <c r="CG39937"/>
      <c r="CI39937" s="378">
        <v>64570</v>
      </c>
    </row>
    <row r="39938" spans="82:87">
      <c r="CD39938" s="34" t="s">
        <v>43796</v>
      </c>
      <c r="CG39938"/>
      <c r="CI39938" s="378">
        <v>64584</v>
      </c>
    </row>
    <row r="39939" spans="82:87">
      <c r="CD39939" s="34" t="s">
        <v>43797</v>
      </c>
      <c r="CG39939"/>
      <c r="CI39939" s="378">
        <v>64600</v>
      </c>
    </row>
    <row r="39940" spans="82:87">
      <c r="CD39940" s="34" t="s">
        <v>43798</v>
      </c>
      <c r="CG39940"/>
      <c r="CI39940" s="378">
        <v>64601</v>
      </c>
    </row>
    <row r="39941" spans="82:87">
      <c r="CD39941" s="34" t="s">
        <v>43799</v>
      </c>
      <c r="CG39941"/>
      <c r="CI39941" s="378">
        <v>64602</v>
      </c>
    </row>
    <row r="39942" spans="82:87">
      <c r="CD39942" s="34" t="s">
        <v>43800</v>
      </c>
      <c r="CG39942"/>
      <c r="CI39942" s="378">
        <v>64603</v>
      </c>
    </row>
    <row r="39943" spans="82:87">
      <c r="CD39943" s="34" t="s">
        <v>43801</v>
      </c>
      <c r="CG39943"/>
      <c r="CI39943" s="378">
        <v>64604</v>
      </c>
    </row>
    <row r="39944" spans="82:87">
      <c r="CD39944" s="34" t="s">
        <v>43802</v>
      </c>
      <c r="CG39944"/>
      <c r="CI39944" s="378">
        <v>64605</v>
      </c>
    </row>
    <row r="39945" spans="82:87">
      <c r="CD39945" s="34" t="s">
        <v>43803</v>
      </c>
      <c r="CG39945"/>
      <c r="CI39945" s="378">
        <v>64606</v>
      </c>
    </row>
    <row r="39946" spans="82:87">
      <c r="CD39946" s="34" t="s">
        <v>43804</v>
      </c>
      <c r="CG39946"/>
      <c r="CI39946" s="378">
        <v>64607</v>
      </c>
    </row>
    <row r="39947" spans="82:87">
      <c r="CD39947" s="34" t="s">
        <v>43805</v>
      </c>
      <c r="CG39947"/>
      <c r="CI39947" s="378">
        <v>64608</v>
      </c>
    </row>
    <row r="39948" spans="82:87">
      <c r="CD39948" s="34" t="s">
        <v>43806</v>
      </c>
      <c r="CG39948"/>
      <c r="CI39948" s="378">
        <v>64609</v>
      </c>
    </row>
    <row r="39949" spans="82:87">
      <c r="CD39949" s="34" t="s">
        <v>43807</v>
      </c>
      <c r="CG39949"/>
      <c r="CI39949" s="378">
        <v>64640</v>
      </c>
    </row>
    <row r="39950" spans="82:87">
      <c r="CD39950" s="34" t="s">
        <v>43808</v>
      </c>
      <c r="CG39950"/>
      <c r="CI39950" s="378">
        <v>64640</v>
      </c>
    </row>
    <row r="39951" spans="82:87">
      <c r="CD39951" s="34" t="s">
        <v>43809</v>
      </c>
      <c r="CG39951"/>
      <c r="CI39951" s="378">
        <v>64640</v>
      </c>
    </row>
    <row r="39952" spans="82:87">
      <c r="CD39952" s="34" t="s">
        <v>43810</v>
      </c>
      <c r="CG39952"/>
      <c r="CI39952" s="378">
        <v>64640</v>
      </c>
    </row>
    <row r="39953" spans="82:87">
      <c r="CD39953" s="34" t="s">
        <v>43811</v>
      </c>
      <c r="CG39953"/>
      <c r="CI39953" s="378">
        <v>64640</v>
      </c>
    </row>
    <row r="39954" spans="82:87">
      <c r="CD39954" s="34" t="s">
        <v>43812</v>
      </c>
      <c r="CG39954"/>
      <c r="CI39954" s="378">
        <v>64640</v>
      </c>
    </row>
    <row r="39955" spans="82:87">
      <c r="CD39955" s="34" t="s">
        <v>43813</v>
      </c>
      <c r="CG39955"/>
      <c r="CI39955" s="378">
        <v>64660</v>
      </c>
    </row>
    <row r="39956" spans="82:87">
      <c r="CD39956" s="34" t="s">
        <v>43814</v>
      </c>
      <c r="CG39956"/>
      <c r="CI39956" s="378">
        <v>64660</v>
      </c>
    </row>
    <row r="39957" spans="82:87">
      <c r="CD39957" s="34" t="s">
        <v>43815</v>
      </c>
      <c r="CG39957"/>
      <c r="CI39957" s="378">
        <v>64680</v>
      </c>
    </row>
    <row r="39958" spans="82:87">
      <c r="CD39958" s="34" t="s">
        <v>43816</v>
      </c>
      <c r="CG39958"/>
      <c r="CI39958" s="378">
        <v>64680</v>
      </c>
    </row>
    <row r="39959" spans="82:87">
      <c r="CD39959" s="34" t="s">
        <v>43817</v>
      </c>
      <c r="CG39959"/>
      <c r="CI39959" s="378">
        <v>64680</v>
      </c>
    </row>
    <row r="39960" spans="82:87">
      <c r="CD39960" s="34" t="s">
        <v>43818</v>
      </c>
      <c r="CG39960"/>
      <c r="CI39960" s="378">
        <v>64700</v>
      </c>
    </row>
    <row r="39961" spans="82:87">
      <c r="CD39961" s="34" t="s">
        <v>43819</v>
      </c>
      <c r="CG39961"/>
      <c r="CI39961" s="378">
        <v>64700</v>
      </c>
    </row>
    <row r="39962" spans="82:87">
      <c r="CD39962" s="34" t="s">
        <v>43820</v>
      </c>
      <c r="CG39962"/>
      <c r="CI39962" s="378">
        <v>64700</v>
      </c>
    </row>
    <row r="39963" spans="82:87">
      <c r="CD39963" s="34" t="s">
        <v>43821</v>
      </c>
      <c r="CG39963"/>
      <c r="CI39963" s="378">
        <v>64700</v>
      </c>
    </row>
    <row r="39964" spans="82:87">
      <c r="CD39964" s="34" t="s">
        <v>43822</v>
      </c>
      <c r="CG39964"/>
      <c r="CI39964" s="378">
        <v>64701</v>
      </c>
    </row>
    <row r="39965" spans="82:87">
      <c r="CD39965" s="34" t="s">
        <v>43823</v>
      </c>
      <c r="CG39965"/>
      <c r="CI39965" s="378">
        <v>64702</v>
      </c>
    </row>
    <row r="39966" spans="82:87">
      <c r="CD39966" s="34" t="s">
        <v>43824</v>
      </c>
      <c r="CG39966"/>
      <c r="CI39966" s="378">
        <v>64703</v>
      </c>
    </row>
    <row r="39967" spans="82:87">
      <c r="CD39967" s="34" t="s">
        <v>43825</v>
      </c>
      <c r="CG39967"/>
      <c r="CI39967" s="378">
        <v>64704</v>
      </c>
    </row>
    <row r="39968" spans="82:87">
      <c r="CD39968" s="34" t="s">
        <v>43826</v>
      </c>
      <c r="CG39968"/>
      <c r="CI39968" s="378">
        <v>64705</v>
      </c>
    </row>
    <row r="39969" spans="82:87">
      <c r="CD39969" s="34" t="s">
        <v>43827</v>
      </c>
      <c r="CG39969"/>
      <c r="CI39969" s="378">
        <v>64747</v>
      </c>
    </row>
    <row r="39970" spans="82:87">
      <c r="CD39970" s="34" t="s">
        <v>43828</v>
      </c>
      <c r="CG39970"/>
      <c r="CI39970" s="378">
        <v>64780</v>
      </c>
    </row>
    <row r="39971" spans="82:87">
      <c r="CD39971" s="34" t="s">
        <v>43829</v>
      </c>
      <c r="CG39971"/>
      <c r="CI39971" s="378">
        <v>64780</v>
      </c>
    </row>
    <row r="39972" spans="82:87">
      <c r="CD39972" s="34" t="s">
        <v>43830</v>
      </c>
      <c r="CG39972"/>
      <c r="CI39972" s="378">
        <v>64780</v>
      </c>
    </row>
    <row r="39973" spans="82:87">
      <c r="CD39973" s="34" t="s">
        <v>43831</v>
      </c>
      <c r="CG39973"/>
      <c r="CI39973" s="378">
        <v>64780</v>
      </c>
    </row>
    <row r="39974" spans="82:87">
      <c r="CD39974" s="34" t="s">
        <v>43832</v>
      </c>
      <c r="CG39974"/>
      <c r="CI39974" s="378">
        <v>64780</v>
      </c>
    </row>
    <row r="39975" spans="82:87">
      <c r="CD39975" s="34" t="s">
        <v>43833</v>
      </c>
      <c r="CG39975"/>
      <c r="CI39975" s="378">
        <v>64800</v>
      </c>
    </row>
    <row r="39976" spans="82:87">
      <c r="CD39976" s="34" t="s">
        <v>43834</v>
      </c>
      <c r="CG39976"/>
      <c r="CI39976" s="378">
        <v>64800</v>
      </c>
    </row>
    <row r="39977" spans="82:87">
      <c r="CD39977" s="34" t="s">
        <v>43835</v>
      </c>
      <c r="CG39977"/>
      <c r="CI39977" s="378">
        <v>64800</v>
      </c>
    </row>
    <row r="39978" spans="82:87">
      <c r="CD39978" s="34" t="s">
        <v>43836</v>
      </c>
      <c r="CG39978"/>
      <c r="CI39978" s="378">
        <v>64800</v>
      </c>
    </row>
    <row r="39979" spans="82:87">
      <c r="CD39979" s="34" t="s">
        <v>43837</v>
      </c>
      <c r="CG39979"/>
      <c r="CI39979" s="378">
        <v>64800</v>
      </c>
    </row>
    <row r="39980" spans="82:87">
      <c r="CD39980" s="34" t="s">
        <v>43838</v>
      </c>
      <c r="CG39980"/>
      <c r="CI39980" s="378">
        <v>64800</v>
      </c>
    </row>
    <row r="39981" spans="82:87">
      <c r="CD39981" s="34" t="s">
        <v>43839</v>
      </c>
      <c r="CG39981"/>
      <c r="CI39981" s="378">
        <v>64800</v>
      </c>
    </row>
    <row r="39982" spans="82:87">
      <c r="CD39982" s="34" t="s">
        <v>43840</v>
      </c>
      <c r="CG39982"/>
      <c r="CI39982" s="378">
        <v>64800</v>
      </c>
    </row>
    <row r="39983" spans="82:87">
      <c r="CD39983" s="34" t="s">
        <v>43841</v>
      </c>
      <c r="CG39983"/>
      <c r="CI39983" s="378">
        <v>64800</v>
      </c>
    </row>
    <row r="39984" spans="82:87">
      <c r="CD39984" s="34" t="s">
        <v>43842</v>
      </c>
      <c r="CG39984"/>
      <c r="CI39984" s="378">
        <v>64800</v>
      </c>
    </row>
    <row r="39985" spans="82:87">
      <c r="CD39985" s="34" t="s">
        <v>43843</v>
      </c>
      <c r="CG39985"/>
      <c r="CI39985" s="378">
        <v>64800</v>
      </c>
    </row>
    <row r="39986" spans="82:87">
      <c r="CD39986" s="34" t="s">
        <v>43844</v>
      </c>
      <c r="CG39986"/>
      <c r="CI39986" s="378">
        <v>64800</v>
      </c>
    </row>
    <row r="39987" spans="82:87">
      <c r="CD39987" s="34" t="s">
        <v>43845</v>
      </c>
      <c r="CG39987"/>
      <c r="CI39987" s="378">
        <v>64800</v>
      </c>
    </row>
    <row r="39988" spans="82:87">
      <c r="CD39988" s="34" t="s">
        <v>43846</v>
      </c>
      <c r="CG39988"/>
      <c r="CI39988" s="378">
        <v>64800</v>
      </c>
    </row>
    <row r="39989" spans="82:87">
      <c r="CD39989" s="34" t="s">
        <v>43847</v>
      </c>
      <c r="CG39989"/>
      <c r="CI39989" s="378">
        <v>64800</v>
      </c>
    </row>
    <row r="39990" spans="82:87">
      <c r="CD39990" s="34" t="s">
        <v>43848</v>
      </c>
      <c r="CG39990"/>
      <c r="CI39990" s="378">
        <v>64800</v>
      </c>
    </row>
    <row r="39991" spans="82:87">
      <c r="CD39991" s="34" t="s">
        <v>43849</v>
      </c>
      <c r="CG39991"/>
      <c r="CI39991" s="378">
        <v>64800</v>
      </c>
    </row>
    <row r="39992" spans="82:87">
      <c r="CD39992" s="34" t="s">
        <v>43850</v>
      </c>
      <c r="CG39992"/>
      <c r="CI39992" s="378">
        <v>64800</v>
      </c>
    </row>
    <row r="39993" spans="82:87">
      <c r="CD39993" s="34" t="s">
        <v>43851</v>
      </c>
      <c r="CG39993"/>
      <c r="CI39993" s="378">
        <v>64800</v>
      </c>
    </row>
    <row r="39994" spans="82:87">
      <c r="CD39994" s="34" t="s">
        <v>43852</v>
      </c>
      <c r="CG39994"/>
      <c r="CI39994" s="378">
        <v>64800</v>
      </c>
    </row>
    <row r="39995" spans="82:87">
      <c r="CD39995" s="34" t="s">
        <v>43853</v>
      </c>
      <c r="CG39995"/>
      <c r="CI39995" s="378">
        <v>64811</v>
      </c>
    </row>
    <row r="39996" spans="82:87">
      <c r="CD39996" s="34" t="s">
        <v>43854</v>
      </c>
      <c r="CG39996"/>
      <c r="CI39996" s="378">
        <v>64812</v>
      </c>
    </row>
    <row r="39997" spans="82:87">
      <c r="CD39997" s="34" t="s">
        <v>43855</v>
      </c>
      <c r="CG39997"/>
      <c r="CI39997" s="378">
        <v>64813</v>
      </c>
    </row>
    <row r="39998" spans="82:87">
      <c r="CD39998" s="34" t="s">
        <v>43856</v>
      </c>
      <c r="CG39998"/>
      <c r="CI39998" s="378">
        <v>64814</v>
      </c>
    </row>
    <row r="39999" spans="82:87">
      <c r="CD39999" s="34" t="s">
        <v>43857</v>
      </c>
      <c r="CG39999"/>
      <c r="CI39999" s="378">
        <v>64815</v>
      </c>
    </row>
    <row r="40000" spans="82:87">
      <c r="CD40000" s="34" t="s">
        <v>43858</v>
      </c>
      <c r="CG40000"/>
      <c r="CI40000" s="378">
        <v>64816</v>
      </c>
    </row>
    <row r="40001" spans="82:87">
      <c r="CD40001" s="34" t="s">
        <v>43859</v>
      </c>
      <c r="CG40001"/>
      <c r="CI40001" s="378">
        <v>64817</v>
      </c>
    </row>
    <row r="40002" spans="82:87">
      <c r="CD40002" s="34" t="s">
        <v>43860</v>
      </c>
      <c r="CG40002"/>
      <c r="CI40002" s="378">
        <v>64818</v>
      </c>
    </row>
    <row r="40003" spans="82:87">
      <c r="CD40003" s="34" t="s">
        <v>43861</v>
      </c>
      <c r="CG40003"/>
      <c r="CI40003" s="378">
        <v>64870</v>
      </c>
    </row>
    <row r="40004" spans="82:87">
      <c r="CD40004" s="34" t="s">
        <v>43862</v>
      </c>
      <c r="CG40004"/>
      <c r="CI40004" s="378">
        <v>64870</v>
      </c>
    </row>
    <row r="40005" spans="82:87">
      <c r="CD40005" s="34" t="s">
        <v>43863</v>
      </c>
      <c r="CG40005"/>
      <c r="CI40005" s="378">
        <v>64920</v>
      </c>
    </row>
    <row r="40006" spans="82:87">
      <c r="CD40006" s="34" t="s">
        <v>43864</v>
      </c>
      <c r="CG40006"/>
      <c r="CI40006" s="378">
        <v>64990</v>
      </c>
    </row>
    <row r="40007" spans="82:87">
      <c r="CD40007" s="34" t="s">
        <v>43865</v>
      </c>
      <c r="CG40007"/>
      <c r="CI40007" s="378">
        <v>64990</v>
      </c>
    </row>
    <row r="40008" spans="82:87">
      <c r="CD40008" s="34" t="s">
        <v>43866</v>
      </c>
      <c r="CG40008"/>
      <c r="CI40008" s="378">
        <v>64990</v>
      </c>
    </row>
    <row r="40009" spans="82:87">
      <c r="CD40009" s="34" t="s">
        <v>43867</v>
      </c>
      <c r="CG40009"/>
      <c r="CI40009" s="378">
        <v>64990</v>
      </c>
    </row>
    <row r="40010" spans="82:87">
      <c r="CD40010" s="34" t="s">
        <v>43868</v>
      </c>
      <c r="CG40010"/>
      <c r="CI40010" s="378">
        <v>64990</v>
      </c>
    </row>
    <row r="40011" spans="82:87">
      <c r="CD40011" s="34" t="s">
        <v>43869</v>
      </c>
      <c r="CG40011"/>
      <c r="CI40011" s="378">
        <v>64999</v>
      </c>
    </row>
    <row r="40012" spans="82:87">
      <c r="CD40012" s="34" t="s">
        <v>43870</v>
      </c>
      <c r="CG40012"/>
      <c r="CI40012" s="378">
        <v>65000</v>
      </c>
    </row>
    <row r="40013" spans="82:87">
      <c r="CD40013" s="34" t="s">
        <v>43871</v>
      </c>
      <c r="CG40013"/>
      <c r="CI40013" s="378">
        <v>65001</v>
      </c>
    </row>
    <row r="40014" spans="82:87">
      <c r="CD40014" s="34" t="s">
        <v>43872</v>
      </c>
      <c r="CG40014"/>
      <c r="CI40014" s="378">
        <v>65002</v>
      </c>
    </row>
    <row r="40015" spans="82:87">
      <c r="CD40015" s="34" t="s">
        <v>43873</v>
      </c>
      <c r="CG40015"/>
      <c r="CI40015" s="378">
        <v>65003</v>
      </c>
    </row>
    <row r="40016" spans="82:87">
      <c r="CD40016" s="34" t="s">
        <v>43874</v>
      </c>
      <c r="CG40016"/>
      <c r="CI40016" s="378">
        <v>65004</v>
      </c>
    </row>
    <row r="40017" spans="82:87">
      <c r="CD40017" s="34" t="s">
        <v>43875</v>
      </c>
      <c r="CG40017"/>
      <c r="CI40017" s="378">
        <v>65005</v>
      </c>
    </row>
    <row r="40018" spans="82:87">
      <c r="CD40018" s="34" t="s">
        <v>43876</v>
      </c>
      <c r="CG40018"/>
      <c r="CI40018" s="378">
        <v>65006</v>
      </c>
    </row>
    <row r="40019" spans="82:87">
      <c r="CD40019" s="34" t="s">
        <v>43877</v>
      </c>
      <c r="CG40019"/>
      <c r="CI40019" s="378">
        <v>65007</v>
      </c>
    </row>
    <row r="40020" spans="82:87">
      <c r="CD40020"/>
      <c r="CG40020"/>
      <c r="CI40020" s="378">
        <v>65008</v>
      </c>
    </row>
    <row r="40021" spans="82:87">
      <c r="CD40021"/>
      <c r="CG40021"/>
      <c r="CI40021" s="378">
        <v>65009</v>
      </c>
    </row>
    <row r="40022" spans="82:87">
      <c r="CD40022"/>
      <c r="CG40022"/>
      <c r="CI40022" s="378">
        <v>65010</v>
      </c>
    </row>
    <row r="40023" spans="82:87">
      <c r="CD40023"/>
      <c r="CG40023"/>
      <c r="CI40023" s="378">
        <v>65011</v>
      </c>
    </row>
    <row r="40024" spans="82:87">
      <c r="CD40024"/>
      <c r="CG40024"/>
      <c r="CI40024" s="378">
        <v>65012</v>
      </c>
    </row>
    <row r="40025" spans="82:87">
      <c r="CD40025"/>
      <c r="CG40025"/>
      <c r="CI40025" s="378">
        <v>65013</v>
      </c>
    </row>
    <row r="40026" spans="82:87">
      <c r="CD40026"/>
      <c r="CG40026"/>
      <c r="CI40026" s="378">
        <v>65014</v>
      </c>
    </row>
    <row r="40027" spans="82:87">
      <c r="CD40027"/>
      <c r="CG40027"/>
      <c r="CI40027" s="378">
        <v>65015</v>
      </c>
    </row>
    <row r="40028" spans="82:87">
      <c r="CD40028"/>
      <c r="CG40028"/>
      <c r="CI40028" s="378">
        <v>65016</v>
      </c>
    </row>
    <row r="40029" spans="82:87">
      <c r="CD40029"/>
      <c r="CG40029"/>
      <c r="CI40029" s="378">
        <v>65017</v>
      </c>
    </row>
    <row r="40030" spans="82:87">
      <c r="CD40030"/>
      <c r="CG40030"/>
      <c r="CI40030" s="378">
        <v>65018</v>
      </c>
    </row>
    <row r="40031" spans="82:87">
      <c r="CD40031"/>
      <c r="CG40031"/>
      <c r="CI40031" s="378">
        <v>65019</v>
      </c>
    </row>
    <row r="40032" spans="82:87">
      <c r="CD40032"/>
      <c r="CG40032"/>
      <c r="CI40032" s="378">
        <v>65020</v>
      </c>
    </row>
    <row r="40033" spans="82:87">
      <c r="CD40033"/>
      <c r="CG40033"/>
      <c r="CI40033" s="378">
        <v>65021</v>
      </c>
    </row>
    <row r="40034" spans="82:87">
      <c r="CD40034"/>
      <c r="CG40034"/>
      <c r="CI40034" s="378">
        <v>65022</v>
      </c>
    </row>
    <row r="40035" spans="82:87">
      <c r="CD40035"/>
      <c r="CG40035"/>
      <c r="CI40035" s="378">
        <v>65023</v>
      </c>
    </row>
    <row r="40036" spans="82:87">
      <c r="CD40036"/>
      <c r="CG40036"/>
      <c r="CI40036" s="378">
        <v>65024</v>
      </c>
    </row>
    <row r="40037" spans="82:87">
      <c r="CD40037"/>
      <c r="CG40037"/>
      <c r="CI40037" s="378">
        <v>65025</v>
      </c>
    </row>
    <row r="40038" spans="82:87">
      <c r="CD40038"/>
      <c r="CG40038"/>
      <c r="CI40038" s="378">
        <v>65100</v>
      </c>
    </row>
    <row r="40039" spans="82:87">
      <c r="CD40039"/>
      <c r="CG40039"/>
      <c r="CI40039" s="378">
        <v>65100</v>
      </c>
    </row>
    <row r="40040" spans="82:87">
      <c r="CD40040"/>
      <c r="CG40040"/>
      <c r="CI40040" s="378">
        <v>65100</v>
      </c>
    </row>
    <row r="40041" spans="82:87">
      <c r="CD40041"/>
      <c r="CG40041"/>
      <c r="CI40041" s="378">
        <v>65100</v>
      </c>
    </row>
    <row r="40042" spans="82:87">
      <c r="CD40042"/>
      <c r="CG40042"/>
      <c r="CI40042" s="378">
        <v>65100</v>
      </c>
    </row>
    <row r="40043" spans="82:87">
      <c r="CD40043"/>
      <c r="CG40043"/>
      <c r="CI40043" s="378">
        <v>65100</v>
      </c>
    </row>
    <row r="40044" spans="82:87">
      <c r="CD40044"/>
      <c r="CG40044"/>
      <c r="CI40044" s="378">
        <v>65100</v>
      </c>
    </row>
    <row r="40045" spans="82:87">
      <c r="CD40045"/>
      <c r="CG40045"/>
      <c r="CI40045" s="378">
        <v>65100</v>
      </c>
    </row>
    <row r="40046" spans="82:87">
      <c r="CD40046"/>
      <c r="CG40046"/>
      <c r="CI40046" s="378">
        <v>65100</v>
      </c>
    </row>
    <row r="40047" spans="82:87">
      <c r="CD40047"/>
      <c r="CG40047"/>
      <c r="CI40047" s="378">
        <v>65100</v>
      </c>
    </row>
    <row r="40048" spans="82:87">
      <c r="CD40048"/>
      <c r="CG40048"/>
      <c r="CI40048" s="378">
        <v>65100</v>
      </c>
    </row>
    <row r="40049" spans="82:87">
      <c r="CD40049"/>
      <c r="CG40049"/>
      <c r="CI40049" s="378">
        <v>65100</v>
      </c>
    </row>
    <row r="40050" spans="82:87">
      <c r="CD40050"/>
      <c r="CG40050"/>
      <c r="CI40050" s="378">
        <v>65100</v>
      </c>
    </row>
    <row r="40051" spans="82:87">
      <c r="CD40051"/>
      <c r="CG40051"/>
      <c r="CI40051" s="378">
        <v>65100</v>
      </c>
    </row>
    <row r="40052" spans="82:87">
      <c r="CD40052"/>
      <c r="CG40052"/>
      <c r="CI40052" s="378">
        <v>65100</v>
      </c>
    </row>
    <row r="40053" spans="82:87">
      <c r="CD40053"/>
      <c r="CG40053"/>
      <c r="CI40053" s="378">
        <v>65100</v>
      </c>
    </row>
    <row r="40054" spans="82:87">
      <c r="CD40054"/>
      <c r="CG40054"/>
      <c r="CI40054" s="378">
        <v>65100</v>
      </c>
    </row>
    <row r="40055" spans="82:87">
      <c r="CD40055"/>
      <c r="CG40055"/>
      <c r="CI40055" s="378">
        <v>65100</v>
      </c>
    </row>
    <row r="40056" spans="82:87">
      <c r="CD40056"/>
      <c r="CG40056"/>
      <c r="CI40056" s="378">
        <v>65100</v>
      </c>
    </row>
    <row r="40057" spans="82:87">
      <c r="CD40057"/>
      <c r="CG40057"/>
      <c r="CI40057" s="378">
        <v>65100</v>
      </c>
    </row>
    <row r="40058" spans="82:87">
      <c r="CD40058"/>
      <c r="CG40058"/>
      <c r="CI40058" s="378">
        <v>65100</v>
      </c>
    </row>
    <row r="40059" spans="82:87">
      <c r="CD40059"/>
      <c r="CG40059"/>
      <c r="CI40059" s="378">
        <v>65100</v>
      </c>
    </row>
    <row r="40060" spans="82:87">
      <c r="CD40060"/>
      <c r="CG40060"/>
      <c r="CI40060" s="378">
        <v>65100</v>
      </c>
    </row>
    <row r="40061" spans="82:87">
      <c r="CD40061"/>
      <c r="CG40061"/>
      <c r="CI40061" s="378">
        <v>65100</v>
      </c>
    </row>
    <row r="40062" spans="82:87">
      <c r="CD40062"/>
      <c r="CG40062"/>
      <c r="CI40062" s="378">
        <v>65100</v>
      </c>
    </row>
    <row r="40063" spans="82:87">
      <c r="CD40063"/>
      <c r="CG40063"/>
      <c r="CI40063" s="378">
        <v>65100</v>
      </c>
    </row>
    <row r="40064" spans="82:87">
      <c r="CD40064"/>
      <c r="CG40064"/>
      <c r="CI40064" s="378">
        <v>65100</v>
      </c>
    </row>
    <row r="40065" spans="82:87">
      <c r="CD40065"/>
      <c r="CG40065"/>
      <c r="CI40065" s="378">
        <v>65100</v>
      </c>
    </row>
    <row r="40066" spans="82:87">
      <c r="CD40066"/>
      <c r="CG40066"/>
      <c r="CI40066" s="378">
        <v>65100</v>
      </c>
    </row>
    <row r="40067" spans="82:87">
      <c r="CD40067"/>
      <c r="CG40067"/>
      <c r="CI40067" s="378">
        <v>65100</v>
      </c>
    </row>
    <row r="40068" spans="82:87">
      <c r="CD40068"/>
      <c r="CG40068"/>
      <c r="CI40068" s="378">
        <v>65100</v>
      </c>
    </row>
    <row r="40069" spans="82:87">
      <c r="CD40069"/>
      <c r="CG40069"/>
      <c r="CI40069" s="378">
        <v>65100</v>
      </c>
    </row>
    <row r="40070" spans="82:87">
      <c r="CD40070"/>
      <c r="CG40070"/>
      <c r="CI40070" s="378">
        <v>65100</v>
      </c>
    </row>
    <row r="40071" spans="82:87">
      <c r="CD40071"/>
      <c r="CG40071"/>
      <c r="CI40071" s="378">
        <v>65100</v>
      </c>
    </row>
    <row r="40072" spans="82:87">
      <c r="CD40072"/>
      <c r="CG40072"/>
      <c r="CI40072" s="378">
        <v>65100</v>
      </c>
    </row>
    <row r="40073" spans="82:87">
      <c r="CD40073"/>
      <c r="CG40073"/>
      <c r="CI40073" s="378">
        <v>65100</v>
      </c>
    </row>
    <row r="40074" spans="82:87">
      <c r="CD40074"/>
      <c r="CG40074"/>
      <c r="CI40074" s="378">
        <v>65100</v>
      </c>
    </row>
    <row r="40075" spans="82:87">
      <c r="CD40075"/>
      <c r="CG40075"/>
      <c r="CI40075" s="378">
        <v>65101</v>
      </c>
    </row>
    <row r="40076" spans="82:87">
      <c r="CD40076"/>
      <c r="CG40076"/>
      <c r="CI40076" s="378">
        <v>65101</v>
      </c>
    </row>
    <row r="40077" spans="82:87">
      <c r="CD40077"/>
      <c r="CG40077"/>
      <c r="CI40077" s="378">
        <v>65102</v>
      </c>
    </row>
    <row r="40078" spans="82:87">
      <c r="CD40078"/>
      <c r="CG40078"/>
      <c r="CI40078" s="378">
        <v>65103</v>
      </c>
    </row>
    <row r="40079" spans="82:87">
      <c r="CD40079"/>
      <c r="CG40079"/>
      <c r="CI40079" s="378">
        <v>65104</v>
      </c>
    </row>
    <row r="40080" spans="82:87">
      <c r="CD40080"/>
      <c r="CG40080"/>
      <c r="CI40080" s="378">
        <v>65105</v>
      </c>
    </row>
    <row r="40081" spans="82:87">
      <c r="CD40081"/>
      <c r="CG40081"/>
      <c r="CI40081" s="378">
        <v>65106</v>
      </c>
    </row>
    <row r="40082" spans="82:87">
      <c r="CD40082"/>
      <c r="CG40082"/>
      <c r="CI40082" s="378">
        <v>65107</v>
      </c>
    </row>
    <row r="40083" spans="82:87">
      <c r="CD40083"/>
      <c r="CG40083"/>
      <c r="CI40083" s="378">
        <v>65108</v>
      </c>
    </row>
    <row r="40084" spans="82:87">
      <c r="CD40084"/>
      <c r="CG40084"/>
      <c r="CI40084" s="378">
        <v>65109</v>
      </c>
    </row>
    <row r="40085" spans="82:87">
      <c r="CD40085"/>
      <c r="CG40085"/>
      <c r="CI40085" s="378">
        <v>65110</v>
      </c>
    </row>
    <row r="40086" spans="82:87">
      <c r="CD40086"/>
      <c r="CG40086"/>
      <c r="CI40086" s="378">
        <v>65111</v>
      </c>
    </row>
    <row r="40087" spans="82:87">
      <c r="CD40087"/>
      <c r="CG40087"/>
      <c r="CI40087" s="378">
        <v>65112</v>
      </c>
    </row>
    <row r="40088" spans="82:87">
      <c r="CD40088"/>
      <c r="CG40088"/>
      <c r="CI40088" s="378">
        <v>65116</v>
      </c>
    </row>
    <row r="40089" spans="82:87">
      <c r="CD40089"/>
      <c r="CG40089"/>
      <c r="CI40089" s="378">
        <v>65117</v>
      </c>
    </row>
    <row r="40090" spans="82:87">
      <c r="CD40090"/>
      <c r="CG40090"/>
      <c r="CI40090" s="378">
        <v>65120</v>
      </c>
    </row>
    <row r="40091" spans="82:87">
      <c r="CD40091"/>
      <c r="CG40091"/>
      <c r="CI40091" s="378">
        <v>65120</v>
      </c>
    </row>
    <row r="40092" spans="82:87">
      <c r="CD40092"/>
      <c r="CG40092"/>
      <c r="CI40092" s="378">
        <v>65120</v>
      </c>
    </row>
    <row r="40093" spans="82:87">
      <c r="CD40093"/>
      <c r="CG40093"/>
      <c r="CI40093" s="378">
        <v>65120</v>
      </c>
    </row>
    <row r="40094" spans="82:87">
      <c r="CD40094"/>
      <c r="CG40094"/>
      <c r="CI40094" s="378">
        <v>65120</v>
      </c>
    </row>
    <row r="40095" spans="82:87">
      <c r="CD40095"/>
      <c r="CG40095"/>
      <c r="CI40095" s="378">
        <v>65120</v>
      </c>
    </row>
    <row r="40096" spans="82:87">
      <c r="CD40096"/>
      <c r="CG40096"/>
      <c r="CI40096" s="378">
        <v>65120</v>
      </c>
    </row>
    <row r="40097" spans="82:87">
      <c r="CD40097"/>
      <c r="CG40097"/>
      <c r="CI40097" s="378">
        <v>65120</v>
      </c>
    </row>
    <row r="40098" spans="82:87">
      <c r="CD40098"/>
      <c r="CG40098"/>
      <c r="CI40098" s="378">
        <v>65120</v>
      </c>
    </row>
    <row r="40099" spans="82:87">
      <c r="CD40099"/>
      <c r="CG40099"/>
      <c r="CI40099" s="378">
        <v>65120</v>
      </c>
    </row>
    <row r="40100" spans="82:87">
      <c r="CD40100"/>
      <c r="CG40100"/>
      <c r="CI40100" s="378">
        <v>65120</v>
      </c>
    </row>
    <row r="40101" spans="82:87">
      <c r="CD40101"/>
      <c r="CG40101"/>
      <c r="CI40101" s="378">
        <v>65120</v>
      </c>
    </row>
    <row r="40102" spans="82:87">
      <c r="CD40102"/>
      <c r="CG40102"/>
      <c r="CI40102" s="378">
        <v>65120</v>
      </c>
    </row>
    <row r="40103" spans="82:87">
      <c r="CD40103"/>
      <c r="CG40103"/>
      <c r="CI40103" s="378">
        <v>65120</v>
      </c>
    </row>
    <row r="40104" spans="82:87">
      <c r="CD40104"/>
      <c r="CG40104"/>
      <c r="CI40104" s="378">
        <v>65120</v>
      </c>
    </row>
    <row r="40105" spans="82:87">
      <c r="CD40105"/>
      <c r="CG40105"/>
      <c r="CI40105" s="378">
        <v>65120</v>
      </c>
    </row>
    <row r="40106" spans="82:87">
      <c r="CD40106"/>
      <c r="CG40106"/>
      <c r="CI40106" s="378">
        <v>65120</v>
      </c>
    </row>
    <row r="40107" spans="82:87">
      <c r="CD40107"/>
      <c r="CG40107"/>
      <c r="CI40107" s="378">
        <v>65130</v>
      </c>
    </row>
    <row r="40108" spans="82:87">
      <c r="CD40108"/>
      <c r="CG40108"/>
      <c r="CI40108" s="378">
        <v>65130</v>
      </c>
    </row>
    <row r="40109" spans="82:87">
      <c r="CD40109"/>
      <c r="CG40109"/>
      <c r="CI40109" s="378">
        <v>65130</v>
      </c>
    </row>
    <row r="40110" spans="82:87">
      <c r="CD40110"/>
      <c r="CG40110"/>
      <c r="CI40110" s="378">
        <v>65130</v>
      </c>
    </row>
    <row r="40111" spans="82:87">
      <c r="CD40111"/>
      <c r="CG40111"/>
      <c r="CI40111" s="378">
        <v>65130</v>
      </c>
    </row>
    <row r="40112" spans="82:87">
      <c r="CD40112"/>
      <c r="CG40112"/>
      <c r="CI40112" s="378">
        <v>65130</v>
      </c>
    </row>
    <row r="40113" spans="82:87">
      <c r="CD40113"/>
      <c r="CG40113"/>
      <c r="CI40113" s="378">
        <v>65130</v>
      </c>
    </row>
    <row r="40114" spans="82:87">
      <c r="CD40114"/>
      <c r="CG40114"/>
      <c r="CI40114" s="378">
        <v>65130</v>
      </c>
    </row>
    <row r="40115" spans="82:87">
      <c r="CD40115"/>
      <c r="CG40115"/>
      <c r="CI40115" s="378">
        <v>65130</v>
      </c>
    </row>
    <row r="40116" spans="82:87">
      <c r="CD40116"/>
      <c r="CG40116"/>
      <c r="CI40116" s="378">
        <v>65130</v>
      </c>
    </row>
    <row r="40117" spans="82:87">
      <c r="CD40117"/>
      <c r="CG40117"/>
      <c r="CI40117" s="378">
        <v>65130</v>
      </c>
    </row>
    <row r="40118" spans="82:87">
      <c r="CD40118"/>
      <c r="CG40118"/>
      <c r="CI40118" s="378">
        <v>65130</v>
      </c>
    </row>
    <row r="40119" spans="82:87">
      <c r="CD40119"/>
      <c r="CG40119"/>
      <c r="CI40119" s="378">
        <v>65130</v>
      </c>
    </row>
    <row r="40120" spans="82:87">
      <c r="CD40120"/>
      <c r="CG40120"/>
      <c r="CI40120" s="378">
        <v>65130</v>
      </c>
    </row>
    <row r="40121" spans="82:87">
      <c r="CD40121"/>
      <c r="CG40121"/>
      <c r="CI40121" s="378">
        <v>65130</v>
      </c>
    </row>
    <row r="40122" spans="82:87">
      <c r="CD40122"/>
      <c r="CG40122"/>
      <c r="CI40122" s="378">
        <v>65130</v>
      </c>
    </row>
    <row r="40123" spans="82:87">
      <c r="CD40123"/>
      <c r="CG40123"/>
      <c r="CI40123" s="378">
        <v>65130</v>
      </c>
    </row>
    <row r="40124" spans="82:87">
      <c r="CD40124"/>
      <c r="CG40124"/>
      <c r="CI40124" s="378">
        <v>65130</v>
      </c>
    </row>
    <row r="40125" spans="82:87">
      <c r="CD40125"/>
      <c r="CG40125"/>
      <c r="CI40125" s="378">
        <v>65130</v>
      </c>
    </row>
    <row r="40126" spans="82:87">
      <c r="CD40126"/>
      <c r="CG40126"/>
      <c r="CI40126" s="378">
        <v>65130</v>
      </c>
    </row>
    <row r="40127" spans="82:87">
      <c r="CD40127"/>
      <c r="CG40127"/>
      <c r="CI40127" s="378">
        <v>65130</v>
      </c>
    </row>
    <row r="40128" spans="82:87">
      <c r="CD40128"/>
      <c r="CG40128"/>
      <c r="CI40128" s="378">
        <v>65130</v>
      </c>
    </row>
    <row r="40129" spans="82:87">
      <c r="CD40129"/>
      <c r="CG40129"/>
      <c r="CI40129" s="378">
        <v>65130</v>
      </c>
    </row>
    <row r="40130" spans="82:87">
      <c r="CD40130"/>
      <c r="CG40130"/>
      <c r="CI40130" s="378">
        <v>65130</v>
      </c>
    </row>
    <row r="40131" spans="82:87">
      <c r="CD40131"/>
      <c r="CG40131"/>
      <c r="CI40131" s="378">
        <v>65130</v>
      </c>
    </row>
    <row r="40132" spans="82:87">
      <c r="CD40132"/>
      <c r="CG40132"/>
      <c r="CI40132" s="378">
        <v>65130</v>
      </c>
    </row>
    <row r="40133" spans="82:87">
      <c r="CD40133"/>
      <c r="CG40133"/>
      <c r="CI40133" s="378">
        <v>65130</v>
      </c>
    </row>
    <row r="40134" spans="82:87">
      <c r="CD40134"/>
      <c r="CG40134"/>
      <c r="CI40134" s="378">
        <v>65130</v>
      </c>
    </row>
    <row r="40135" spans="82:87">
      <c r="CD40135"/>
      <c r="CG40135"/>
      <c r="CI40135" s="378">
        <v>65140</v>
      </c>
    </row>
    <row r="40136" spans="82:87">
      <c r="CD40136"/>
      <c r="CG40136"/>
      <c r="CI40136" s="378">
        <v>65140</v>
      </c>
    </row>
    <row r="40137" spans="82:87">
      <c r="CD40137"/>
      <c r="CG40137"/>
      <c r="CI40137" s="378">
        <v>65140</v>
      </c>
    </row>
    <row r="40138" spans="82:87">
      <c r="CD40138"/>
      <c r="CG40138"/>
      <c r="CI40138" s="378">
        <v>65140</v>
      </c>
    </row>
    <row r="40139" spans="82:87">
      <c r="CD40139"/>
      <c r="CG40139"/>
      <c r="CI40139" s="378">
        <v>65140</v>
      </c>
    </row>
    <row r="40140" spans="82:87">
      <c r="CD40140"/>
      <c r="CG40140"/>
      <c r="CI40140" s="378">
        <v>65140</v>
      </c>
    </row>
    <row r="40141" spans="82:87">
      <c r="CD40141"/>
      <c r="CG40141"/>
      <c r="CI40141" s="378">
        <v>65140</v>
      </c>
    </row>
    <row r="40142" spans="82:87">
      <c r="CD40142"/>
      <c r="CG40142"/>
      <c r="CI40142" s="378">
        <v>65140</v>
      </c>
    </row>
    <row r="40143" spans="82:87">
      <c r="CD40143"/>
      <c r="CG40143"/>
      <c r="CI40143" s="378">
        <v>65140</v>
      </c>
    </row>
    <row r="40144" spans="82:87">
      <c r="CD40144"/>
      <c r="CG40144"/>
      <c r="CI40144" s="378">
        <v>65140</v>
      </c>
    </row>
    <row r="40145" spans="82:87">
      <c r="CD40145"/>
      <c r="CG40145"/>
      <c r="CI40145" s="378">
        <v>65140</v>
      </c>
    </row>
    <row r="40146" spans="82:87">
      <c r="CD40146"/>
      <c r="CG40146"/>
      <c r="CI40146" s="378">
        <v>65140</v>
      </c>
    </row>
    <row r="40147" spans="82:87">
      <c r="CD40147"/>
      <c r="CG40147"/>
      <c r="CI40147" s="378">
        <v>65140</v>
      </c>
    </row>
    <row r="40148" spans="82:87">
      <c r="CD40148"/>
      <c r="CG40148"/>
      <c r="CI40148" s="378">
        <v>65140</v>
      </c>
    </row>
    <row r="40149" spans="82:87">
      <c r="CD40149"/>
      <c r="CG40149"/>
      <c r="CI40149" s="378">
        <v>65140</v>
      </c>
    </row>
    <row r="40150" spans="82:87">
      <c r="CD40150"/>
      <c r="CG40150"/>
      <c r="CI40150" s="378">
        <v>65140</v>
      </c>
    </row>
    <row r="40151" spans="82:87">
      <c r="CD40151"/>
      <c r="CG40151"/>
      <c r="CI40151" s="378">
        <v>65140</v>
      </c>
    </row>
    <row r="40152" spans="82:87">
      <c r="CD40152"/>
      <c r="CG40152"/>
      <c r="CI40152" s="378">
        <v>65140</v>
      </c>
    </row>
    <row r="40153" spans="82:87">
      <c r="CD40153"/>
      <c r="CG40153"/>
      <c r="CI40153" s="378">
        <v>65140</v>
      </c>
    </row>
    <row r="40154" spans="82:87">
      <c r="CD40154"/>
      <c r="CG40154"/>
      <c r="CI40154" s="378">
        <v>65140</v>
      </c>
    </row>
    <row r="40155" spans="82:87">
      <c r="CD40155"/>
      <c r="CG40155"/>
      <c r="CI40155" s="378">
        <v>65140</v>
      </c>
    </row>
    <row r="40156" spans="82:87">
      <c r="CD40156"/>
      <c r="CG40156"/>
      <c r="CI40156" s="378">
        <v>65140</v>
      </c>
    </row>
    <row r="40157" spans="82:87">
      <c r="CD40157"/>
      <c r="CG40157"/>
      <c r="CI40157" s="378">
        <v>65140</v>
      </c>
    </row>
    <row r="40158" spans="82:87">
      <c r="CD40158"/>
      <c r="CG40158"/>
      <c r="CI40158" s="378">
        <v>65140</v>
      </c>
    </row>
    <row r="40159" spans="82:87">
      <c r="CD40159"/>
      <c r="CG40159"/>
      <c r="CI40159" s="378">
        <v>65150</v>
      </c>
    </row>
    <row r="40160" spans="82:87">
      <c r="CD40160"/>
      <c r="CG40160"/>
      <c r="CI40160" s="378">
        <v>65150</v>
      </c>
    </row>
    <row r="40161" spans="82:87">
      <c r="CD40161"/>
      <c r="CG40161"/>
      <c r="CI40161" s="378">
        <v>65150</v>
      </c>
    </row>
    <row r="40162" spans="82:87">
      <c r="CD40162"/>
      <c r="CG40162"/>
      <c r="CI40162" s="378">
        <v>65150</v>
      </c>
    </row>
    <row r="40163" spans="82:87">
      <c r="CD40163"/>
      <c r="CG40163"/>
      <c r="CI40163" s="378">
        <v>65150</v>
      </c>
    </row>
    <row r="40164" spans="82:87">
      <c r="CD40164"/>
      <c r="CG40164"/>
      <c r="CI40164" s="378">
        <v>65150</v>
      </c>
    </row>
    <row r="40165" spans="82:87">
      <c r="CD40165"/>
      <c r="CG40165"/>
      <c r="CI40165" s="378">
        <v>65150</v>
      </c>
    </row>
    <row r="40166" spans="82:87">
      <c r="CD40166"/>
      <c r="CG40166"/>
      <c r="CI40166" s="378">
        <v>65150</v>
      </c>
    </row>
    <row r="40167" spans="82:87">
      <c r="CD40167"/>
      <c r="CG40167"/>
      <c r="CI40167" s="378">
        <v>65150</v>
      </c>
    </row>
    <row r="40168" spans="82:87">
      <c r="CD40168"/>
      <c r="CG40168"/>
      <c r="CI40168" s="378">
        <v>65150</v>
      </c>
    </row>
    <row r="40169" spans="82:87">
      <c r="CD40169"/>
      <c r="CG40169"/>
      <c r="CI40169" s="378">
        <v>65150</v>
      </c>
    </row>
    <row r="40170" spans="82:87">
      <c r="CD40170"/>
      <c r="CG40170"/>
      <c r="CI40170" s="378">
        <v>65150</v>
      </c>
    </row>
    <row r="40171" spans="82:87">
      <c r="CD40171"/>
      <c r="CG40171"/>
      <c r="CI40171" s="378">
        <v>65150</v>
      </c>
    </row>
    <row r="40172" spans="82:87">
      <c r="CD40172"/>
      <c r="CG40172"/>
      <c r="CI40172" s="378">
        <v>65150</v>
      </c>
    </row>
    <row r="40173" spans="82:87">
      <c r="CD40173"/>
      <c r="CG40173"/>
      <c r="CI40173" s="378">
        <v>65150</v>
      </c>
    </row>
    <row r="40174" spans="82:87">
      <c r="CD40174"/>
      <c r="CG40174"/>
      <c r="CI40174" s="378">
        <v>65150</v>
      </c>
    </row>
    <row r="40175" spans="82:87">
      <c r="CD40175"/>
      <c r="CG40175"/>
      <c r="CI40175" s="378">
        <v>65150</v>
      </c>
    </row>
    <row r="40176" spans="82:87">
      <c r="CD40176"/>
      <c r="CG40176"/>
      <c r="CI40176" s="378">
        <v>65170</v>
      </c>
    </row>
    <row r="40177" spans="82:87">
      <c r="CD40177"/>
      <c r="CG40177"/>
      <c r="CI40177" s="378">
        <v>65170</v>
      </c>
    </row>
    <row r="40178" spans="82:87">
      <c r="CD40178"/>
      <c r="CG40178"/>
      <c r="CI40178" s="378">
        <v>65170</v>
      </c>
    </row>
    <row r="40179" spans="82:87">
      <c r="CD40179"/>
      <c r="CG40179"/>
      <c r="CI40179" s="378">
        <v>65170</v>
      </c>
    </row>
    <row r="40180" spans="82:87">
      <c r="CD40180"/>
      <c r="CG40180"/>
      <c r="CI40180" s="378">
        <v>65170</v>
      </c>
    </row>
    <row r="40181" spans="82:87">
      <c r="CD40181"/>
      <c r="CG40181"/>
      <c r="CI40181" s="378">
        <v>65170</v>
      </c>
    </row>
    <row r="40182" spans="82:87">
      <c r="CD40182"/>
      <c r="CG40182"/>
      <c r="CI40182" s="378">
        <v>65170</v>
      </c>
    </row>
    <row r="40183" spans="82:87">
      <c r="CD40183"/>
      <c r="CG40183"/>
      <c r="CI40183" s="378">
        <v>65170</v>
      </c>
    </row>
    <row r="40184" spans="82:87">
      <c r="CD40184"/>
      <c r="CG40184"/>
      <c r="CI40184" s="378">
        <v>65170</v>
      </c>
    </row>
    <row r="40185" spans="82:87">
      <c r="CD40185"/>
      <c r="CG40185"/>
      <c r="CI40185" s="378">
        <v>65170</v>
      </c>
    </row>
    <row r="40186" spans="82:87">
      <c r="CD40186"/>
      <c r="CG40186"/>
      <c r="CI40186" s="378">
        <v>65170</v>
      </c>
    </row>
    <row r="40187" spans="82:87">
      <c r="CD40187"/>
      <c r="CG40187"/>
      <c r="CI40187" s="378">
        <v>65170</v>
      </c>
    </row>
    <row r="40188" spans="82:87">
      <c r="CD40188"/>
      <c r="CG40188"/>
      <c r="CI40188" s="378">
        <v>65170</v>
      </c>
    </row>
    <row r="40189" spans="82:87">
      <c r="CD40189"/>
      <c r="CG40189"/>
      <c r="CI40189" s="378">
        <v>65170</v>
      </c>
    </row>
    <row r="40190" spans="82:87">
      <c r="CD40190"/>
      <c r="CG40190"/>
      <c r="CI40190" s="378">
        <v>65170</v>
      </c>
    </row>
    <row r="40191" spans="82:87">
      <c r="CD40191"/>
      <c r="CG40191"/>
      <c r="CI40191" s="378">
        <v>65171</v>
      </c>
    </row>
    <row r="40192" spans="82:87">
      <c r="CD40192"/>
      <c r="CG40192"/>
      <c r="CI40192" s="378">
        <v>65190</v>
      </c>
    </row>
    <row r="40193" spans="82:87">
      <c r="CD40193"/>
      <c r="CG40193"/>
      <c r="CI40193" s="378">
        <v>65190</v>
      </c>
    </row>
    <row r="40194" spans="82:87">
      <c r="CD40194"/>
      <c r="CG40194"/>
      <c r="CI40194" s="378">
        <v>65190</v>
      </c>
    </row>
    <row r="40195" spans="82:87">
      <c r="CD40195"/>
      <c r="CG40195"/>
      <c r="CI40195" s="378">
        <v>65190</v>
      </c>
    </row>
    <row r="40196" spans="82:87">
      <c r="CD40196"/>
      <c r="CG40196"/>
      <c r="CI40196" s="378">
        <v>65190</v>
      </c>
    </row>
    <row r="40197" spans="82:87">
      <c r="CD40197"/>
      <c r="CG40197"/>
      <c r="CI40197" s="378">
        <v>65190</v>
      </c>
    </row>
    <row r="40198" spans="82:87">
      <c r="CD40198"/>
      <c r="CG40198"/>
      <c r="CI40198" s="378">
        <v>65190</v>
      </c>
    </row>
    <row r="40199" spans="82:87">
      <c r="CD40199"/>
      <c r="CG40199"/>
      <c r="CI40199" s="378">
        <v>65190</v>
      </c>
    </row>
    <row r="40200" spans="82:87">
      <c r="CD40200"/>
      <c r="CG40200"/>
      <c r="CI40200" s="378">
        <v>65190</v>
      </c>
    </row>
    <row r="40201" spans="82:87">
      <c r="CD40201"/>
      <c r="CG40201"/>
      <c r="CI40201" s="378">
        <v>65190</v>
      </c>
    </row>
    <row r="40202" spans="82:87">
      <c r="CD40202"/>
      <c r="CG40202"/>
      <c r="CI40202" s="378">
        <v>65190</v>
      </c>
    </row>
    <row r="40203" spans="82:87">
      <c r="CD40203"/>
      <c r="CG40203"/>
      <c r="CI40203" s="378">
        <v>65190</v>
      </c>
    </row>
    <row r="40204" spans="82:87">
      <c r="CD40204"/>
      <c r="CG40204"/>
      <c r="CI40204" s="378">
        <v>65190</v>
      </c>
    </row>
    <row r="40205" spans="82:87">
      <c r="CD40205"/>
      <c r="CG40205"/>
      <c r="CI40205" s="378">
        <v>65190</v>
      </c>
    </row>
    <row r="40206" spans="82:87">
      <c r="CD40206"/>
      <c r="CG40206"/>
      <c r="CI40206" s="378">
        <v>65190</v>
      </c>
    </row>
    <row r="40207" spans="82:87">
      <c r="CD40207"/>
      <c r="CG40207"/>
      <c r="CI40207" s="378">
        <v>65190</v>
      </c>
    </row>
    <row r="40208" spans="82:87">
      <c r="CD40208"/>
      <c r="CG40208"/>
      <c r="CI40208" s="378">
        <v>65190</v>
      </c>
    </row>
    <row r="40209" spans="82:87">
      <c r="CD40209"/>
      <c r="CG40209"/>
      <c r="CI40209" s="378">
        <v>65190</v>
      </c>
    </row>
    <row r="40210" spans="82:87">
      <c r="CD40210"/>
      <c r="CG40210"/>
      <c r="CI40210" s="378">
        <v>65190</v>
      </c>
    </row>
    <row r="40211" spans="82:87">
      <c r="CD40211"/>
      <c r="CG40211"/>
      <c r="CI40211" s="378">
        <v>65190</v>
      </c>
    </row>
    <row r="40212" spans="82:87">
      <c r="CD40212"/>
      <c r="CG40212"/>
      <c r="CI40212" s="378">
        <v>65190</v>
      </c>
    </row>
    <row r="40213" spans="82:87">
      <c r="CD40213"/>
      <c r="CG40213"/>
      <c r="CI40213" s="378">
        <v>65190</v>
      </c>
    </row>
    <row r="40214" spans="82:87">
      <c r="CD40214"/>
      <c r="CG40214"/>
      <c r="CI40214" s="378">
        <v>65190</v>
      </c>
    </row>
    <row r="40215" spans="82:87">
      <c r="CD40215"/>
      <c r="CG40215"/>
      <c r="CI40215" s="378">
        <v>65190</v>
      </c>
    </row>
    <row r="40216" spans="82:87">
      <c r="CD40216"/>
      <c r="CG40216"/>
      <c r="CI40216" s="378">
        <v>65190</v>
      </c>
    </row>
    <row r="40217" spans="82:87">
      <c r="CD40217"/>
      <c r="CG40217"/>
      <c r="CI40217" s="378">
        <v>65190</v>
      </c>
    </row>
    <row r="40218" spans="82:87">
      <c r="CD40218"/>
      <c r="CG40218"/>
      <c r="CI40218" s="378">
        <v>65200</v>
      </c>
    </row>
    <row r="40219" spans="82:87">
      <c r="CD40219"/>
      <c r="CG40219"/>
      <c r="CI40219" s="378">
        <v>65200</v>
      </c>
    </row>
    <row r="40220" spans="82:87">
      <c r="CD40220"/>
      <c r="CG40220"/>
      <c r="CI40220" s="378">
        <v>65200</v>
      </c>
    </row>
    <row r="40221" spans="82:87">
      <c r="CD40221"/>
      <c r="CG40221"/>
      <c r="CI40221" s="378">
        <v>65200</v>
      </c>
    </row>
    <row r="40222" spans="82:87">
      <c r="CD40222"/>
      <c r="CG40222"/>
      <c r="CI40222" s="378">
        <v>65200</v>
      </c>
    </row>
    <row r="40223" spans="82:87">
      <c r="CD40223"/>
      <c r="CG40223"/>
      <c r="CI40223" s="378">
        <v>65200</v>
      </c>
    </row>
    <row r="40224" spans="82:87">
      <c r="CD40224"/>
      <c r="CG40224"/>
      <c r="CI40224" s="378">
        <v>65200</v>
      </c>
    </row>
    <row r="40225" spans="82:87">
      <c r="CD40225"/>
      <c r="CG40225"/>
      <c r="CI40225" s="378">
        <v>65200</v>
      </c>
    </row>
    <row r="40226" spans="82:87">
      <c r="CD40226"/>
      <c r="CG40226"/>
      <c r="CI40226" s="378">
        <v>65200</v>
      </c>
    </row>
    <row r="40227" spans="82:87">
      <c r="CD40227"/>
      <c r="CG40227"/>
      <c r="CI40227" s="378">
        <v>65200</v>
      </c>
    </row>
    <row r="40228" spans="82:87">
      <c r="CD40228"/>
      <c r="CG40228"/>
      <c r="CI40228" s="378">
        <v>65200</v>
      </c>
    </row>
    <row r="40229" spans="82:87">
      <c r="CD40229"/>
      <c r="CG40229"/>
      <c r="CI40229" s="378">
        <v>65200</v>
      </c>
    </row>
    <row r="40230" spans="82:87">
      <c r="CD40230"/>
      <c r="CG40230"/>
      <c r="CI40230" s="378">
        <v>65200</v>
      </c>
    </row>
    <row r="40231" spans="82:87">
      <c r="CD40231"/>
      <c r="CG40231"/>
      <c r="CI40231" s="378">
        <v>65200</v>
      </c>
    </row>
    <row r="40232" spans="82:87">
      <c r="CD40232"/>
      <c r="CG40232"/>
      <c r="CI40232" s="378">
        <v>65200</v>
      </c>
    </row>
    <row r="40233" spans="82:87">
      <c r="CD40233"/>
      <c r="CG40233"/>
      <c r="CI40233" s="378">
        <v>65200</v>
      </c>
    </row>
    <row r="40234" spans="82:87">
      <c r="CD40234"/>
      <c r="CG40234"/>
      <c r="CI40234" s="378">
        <v>65200</v>
      </c>
    </row>
    <row r="40235" spans="82:87">
      <c r="CD40235"/>
      <c r="CG40235"/>
      <c r="CI40235" s="378">
        <v>65200</v>
      </c>
    </row>
    <row r="40236" spans="82:87">
      <c r="CD40236"/>
      <c r="CG40236"/>
      <c r="CI40236" s="378">
        <v>65200</v>
      </c>
    </row>
    <row r="40237" spans="82:87">
      <c r="CD40237"/>
      <c r="CG40237"/>
      <c r="CI40237" s="378">
        <v>65200</v>
      </c>
    </row>
    <row r="40238" spans="82:87">
      <c r="CD40238"/>
      <c r="CG40238"/>
      <c r="CI40238" s="378">
        <v>65200</v>
      </c>
    </row>
    <row r="40239" spans="82:87">
      <c r="CD40239"/>
      <c r="CG40239"/>
      <c r="CI40239" s="378">
        <v>65200</v>
      </c>
    </row>
    <row r="40240" spans="82:87">
      <c r="CD40240"/>
      <c r="CG40240"/>
      <c r="CI40240" s="378">
        <v>65200</v>
      </c>
    </row>
    <row r="40241" spans="82:87">
      <c r="CD40241"/>
      <c r="CG40241"/>
      <c r="CI40241" s="378">
        <v>65200</v>
      </c>
    </row>
    <row r="40242" spans="82:87">
      <c r="CD40242"/>
      <c r="CG40242"/>
      <c r="CI40242" s="378">
        <v>65200</v>
      </c>
    </row>
    <row r="40243" spans="82:87">
      <c r="CD40243"/>
      <c r="CG40243"/>
      <c r="CI40243" s="378">
        <v>65201</v>
      </c>
    </row>
    <row r="40244" spans="82:87">
      <c r="CD40244"/>
      <c r="CG40244"/>
      <c r="CI40244" s="378">
        <v>65202</v>
      </c>
    </row>
    <row r="40245" spans="82:87">
      <c r="CD40245"/>
      <c r="CG40245"/>
      <c r="CI40245" s="378">
        <v>65203</v>
      </c>
    </row>
    <row r="40246" spans="82:87">
      <c r="CD40246"/>
      <c r="CG40246"/>
      <c r="CI40246" s="378">
        <v>65204</v>
      </c>
    </row>
    <row r="40247" spans="82:87">
      <c r="CD40247"/>
      <c r="CG40247"/>
      <c r="CI40247" s="378">
        <v>65210</v>
      </c>
    </row>
    <row r="40248" spans="82:87">
      <c r="CD40248"/>
      <c r="CG40248"/>
      <c r="CI40248" s="378">
        <v>65220</v>
      </c>
    </row>
    <row r="40249" spans="82:87">
      <c r="CD40249"/>
      <c r="CG40249"/>
      <c r="CI40249" s="378">
        <v>65220</v>
      </c>
    </row>
    <row r="40250" spans="82:87">
      <c r="CD40250"/>
      <c r="CG40250"/>
      <c r="CI40250" s="378">
        <v>65220</v>
      </c>
    </row>
    <row r="40251" spans="82:87">
      <c r="CD40251"/>
      <c r="CG40251"/>
      <c r="CI40251" s="378">
        <v>65220</v>
      </c>
    </row>
    <row r="40252" spans="82:87">
      <c r="CD40252"/>
      <c r="CG40252"/>
      <c r="CI40252" s="378">
        <v>65220</v>
      </c>
    </row>
    <row r="40253" spans="82:87">
      <c r="CD40253"/>
      <c r="CG40253"/>
      <c r="CI40253" s="378">
        <v>65220</v>
      </c>
    </row>
    <row r="40254" spans="82:87">
      <c r="CD40254"/>
      <c r="CG40254"/>
      <c r="CI40254" s="378">
        <v>65220</v>
      </c>
    </row>
    <row r="40255" spans="82:87">
      <c r="CD40255"/>
      <c r="CG40255"/>
      <c r="CI40255" s="378">
        <v>65220</v>
      </c>
    </row>
    <row r="40256" spans="82:87">
      <c r="CD40256"/>
      <c r="CG40256"/>
      <c r="CI40256" s="378">
        <v>65220</v>
      </c>
    </row>
    <row r="40257" spans="82:87">
      <c r="CD40257"/>
      <c r="CG40257"/>
      <c r="CI40257" s="378">
        <v>65220</v>
      </c>
    </row>
    <row r="40258" spans="82:87">
      <c r="CD40258"/>
      <c r="CG40258"/>
      <c r="CI40258" s="378">
        <v>65220</v>
      </c>
    </row>
    <row r="40259" spans="82:87">
      <c r="CD40259"/>
      <c r="CG40259"/>
      <c r="CI40259" s="378">
        <v>65220</v>
      </c>
    </row>
    <row r="40260" spans="82:87">
      <c r="CD40260"/>
      <c r="CG40260"/>
      <c r="CI40260" s="378">
        <v>65220</v>
      </c>
    </row>
    <row r="40261" spans="82:87">
      <c r="CD40261"/>
      <c r="CG40261"/>
      <c r="CI40261" s="378">
        <v>65220</v>
      </c>
    </row>
    <row r="40262" spans="82:87">
      <c r="CD40262"/>
      <c r="CG40262"/>
      <c r="CI40262" s="378">
        <v>65220</v>
      </c>
    </row>
    <row r="40263" spans="82:87">
      <c r="CD40263"/>
      <c r="CG40263"/>
      <c r="CI40263" s="378">
        <v>65220</v>
      </c>
    </row>
    <row r="40264" spans="82:87">
      <c r="CD40264"/>
      <c r="CG40264"/>
      <c r="CI40264" s="378">
        <v>65220</v>
      </c>
    </row>
    <row r="40265" spans="82:87">
      <c r="CD40265"/>
      <c r="CG40265"/>
      <c r="CI40265" s="378">
        <v>65220</v>
      </c>
    </row>
    <row r="40266" spans="82:87">
      <c r="CD40266"/>
      <c r="CG40266"/>
      <c r="CI40266" s="378">
        <v>65220</v>
      </c>
    </row>
    <row r="40267" spans="82:87">
      <c r="CD40267"/>
      <c r="CG40267"/>
      <c r="CI40267" s="378">
        <v>65220</v>
      </c>
    </row>
    <row r="40268" spans="82:87">
      <c r="CD40268"/>
      <c r="CG40268"/>
      <c r="CI40268" s="378">
        <v>65220</v>
      </c>
    </row>
    <row r="40269" spans="82:87">
      <c r="CD40269"/>
      <c r="CG40269"/>
      <c r="CI40269" s="378">
        <v>65230</v>
      </c>
    </row>
    <row r="40270" spans="82:87">
      <c r="CD40270"/>
      <c r="CG40270"/>
      <c r="CI40270" s="378">
        <v>65230</v>
      </c>
    </row>
    <row r="40271" spans="82:87">
      <c r="CD40271"/>
      <c r="CG40271"/>
      <c r="CI40271" s="378">
        <v>65230</v>
      </c>
    </row>
    <row r="40272" spans="82:87">
      <c r="CD40272"/>
      <c r="CG40272"/>
      <c r="CI40272" s="378">
        <v>65230</v>
      </c>
    </row>
    <row r="40273" spans="82:87">
      <c r="CD40273"/>
      <c r="CG40273"/>
      <c r="CI40273" s="378">
        <v>65230</v>
      </c>
    </row>
    <row r="40274" spans="82:87">
      <c r="CD40274"/>
      <c r="CG40274"/>
      <c r="CI40274" s="378">
        <v>65230</v>
      </c>
    </row>
    <row r="40275" spans="82:87">
      <c r="CD40275"/>
      <c r="CG40275"/>
      <c r="CI40275" s="378">
        <v>65230</v>
      </c>
    </row>
    <row r="40276" spans="82:87">
      <c r="CD40276"/>
      <c r="CG40276"/>
      <c r="CI40276" s="378">
        <v>65230</v>
      </c>
    </row>
    <row r="40277" spans="82:87">
      <c r="CD40277"/>
      <c r="CG40277"/>
      <c r="CI40277" s="378">
        <v>65230</v>
      </c>
    </row>
    <row r="40278" spans="82:87">
      <c r="CD40278"/>
      <c r="CG40278"/>
      <c r="CI40278" s="378">
        <v>65230</v>
      </c>
    </row>
    <row r="40279" spans="82:87">
      <c r="CD40279"/>
      <c r="CG40279"/>
      <c r="CI40279" s="378">
        <v>65230</v>
      </c>
    </row>
    <row r="40280" spans="82:87">
      <c r="CD40280"/>
      <c r="CG40280"/>
      <c r="CI40280" s="378">
        <v>65230</v>
      </c>
    </row>
    <row r="40281" spans="82:87">
      <c r="CD40281"/>
      <c r="CG40281"/>
      <c r="CI40281" s="378">
        <v>65230</v>
      </c>
    </row>
    <row r="40282" spans="82:87">
      <c r="CD40282"/>
      <c r="CG40282"/>
      <c r="CI40282" s="378">
        <v>65230</v>
      </c>
    </row>
    <row r="40283" spans="82:87">
      <c r="CD40283"/>
      <c r="CG40283"/>
      <c r="CI40283" s="378">
        <v>65230</v>
      </c>
    </row>
    <row r="40284" spans="82:87">
      <c r="CD40284"/>
      <c r="CG40284"/>
      <c r="CI40284" s="378">
        <v>65230</v>
      </c>
    </row>
    <row r="40285" spans="82:87">
      <c r="CD40285"/>
      <c r="CG40285"/>
      <c r="CI40285" s="378">
        <v>65230</v>
      </c>
    </row>
    <row r="40286" spans="82:87">
      <c r="CD40286"/>
      <c r="CG40286"/>
      <c r="CI40286" s="378">
        <v>65230</v>
      </c>
    </row>
    <row r="40287" spans="82:87">
      <c r="CD40287"/>
      <c r="CG40287"/>
      <c r="CI40287" s="378">
        <v>65230</v>
      </c>
    </row>
    <row r="40288" spans="82:87">
      <c r="CD40288"/>
      <c r="CG40288"/>
      <c r="CI40288" s="378">
        <v>65230</v>
      </c>
    </row>
    <row r="40289" spans="82:87">
      <c r="CD40289"/>
      <c r="CG40289"/>
      <c r="CI40289" s="378">
        <v>65230</v>
      </c>
    </row>
    <row r="40290" spans="82:87">
      <c r="CD40290"/>
      <c r="CG40290"/>
      <c r="CI40290" s="378">
        <v>65230</v>
      </c>
    </row>
    <row r="40291" spans="82:87">
      <c r="CD40291"/>
      <c r="CG40291"/>
      <c r="CI40291" s="378">
        <v>65240</v>
      </c>
    </row>
    <row r="40292" spans="82:87">
      <c r="CD40292"/>
      <c r="CG40292"/>
      <c r="CI40292" s="378">
        <v>65240</v>
      </c>
    </row>
    <row r="40293" spans="82:87">
      <c r="CD40293"/>
      <c r="CG40293"/>
      <c r="CI40293" s="378">
        <v>65240</v>
      </c>
    </row>
    <row r="40294" spans="82:87">
      <c r="CD40294"/>
      <c r="CG40294"/>
      <c r="CI40294" s="378">
        <v>65240</v>
      </c>
    </row>
    <row r="40295" spans="82:87">
      <c r="CD40295"/>
      <c r="CG40295"/>
      <c r="CI40295" s="378">
        <v>65240</v>
      </c>
    </row>
    <row r="40296" spans="82:87">
      <c r="CD40296"/>
      <c r="CG40296"/>
      <c r="CI40296" s="378">
        <v>65240</v>
      </c>
    </row>
    <row r="40297" spans="82:87">
      <c r="CD40297"/>
      <c r="CG40297"/>
      <c r="CI40297" s="378">
        <v>65240</v>
      </c>
    </row>
    <row r="40298" spans="82:87">
      <c r="CD40298"/>
      <c r="CG40298"/>
      <c r="CI40298" s="378">
        <v>65240</v>
      </c>
    </row>
    <row r="40299" spans="82:87">
      <c r="CD40299"/>
      <c r="CG40299"/>
      <c r="CI40299" s="378">
        <v>65240</v>
      </c>
    </row>
    <row r="40300" spans="82:87">
      <c r="CD40300"/>
      <c r="CG40300"/>
      <c r="CI40300" s="378">
        <v>65240</v>
      </c>
    </row>
    <row r="40301" spans="82:87">
      <c r="CD40301"/>
      <c r="CG40301"/>
      <c r="CI40301" s="378">
        <v>65240</v>
      </c>
    </row>
    <row r="40302" spans="82:87">
      <c r="CD40302"/>
      <c r="CG40302"/>
      <c r="CI40302" s="378">
        <v>65240</v>
      </c>
    </row>
    <row r="40303" spans="82:87">
      <c r="CD40303"/>
      <c r="CG40303"/>
      <c r="CI40303" s="378">
        <v>65240</v>
      </c>
    </row>
    <row r="40304" spans="82:87">
      <c r="CD40304"/>
      <c r="CG40304"/>
      <c r="CI40304" s="378">
        <v>65240</v>
      </c>
    </row>
    <row r="40305" spans="82:87">
      <c r="CD40305"/>
      <c r="CG40305"/>
      <c r="CI40305" s="378">
        <v>65240</v>
      </c>
    </row>
    <row r="40306" spans="82:87">
      <c r="CD40306"/>
      <c r="CG40306"/>
      <c r="CI40306" s="378">
        <v>65240</v>
      </c>
    </row>
    <row r="40307" spans="82:87">
      <c r="CD40307"/>
      <c r="CG40307"/>
      <c r="CI40307" s="378">
        <v>65240</v>
      </c>
    </row>
    <row r="40308" spans="82:87">
      <c r="CD40308"/>
      <c r="CG40308"/>
      <c r="CI40308" s="378">
        <v>65240</v>
      </c>
    </row>
    <row r="40309" spans="82:87">
      <c r="CD40309"/>
      <c r="CG40309"/>
      <c r="CI40309" s="378">
        <v>65240</v>
      </c>
    </row>
    <row r="40310" spans="82:87">
      <c r="CD40310"/>
      <c r="CG40310"/>
      <c r="CI40310" s="378">
        <v>65240</v>
      </c>
    </row>
    <row r="40311" spans="82:87">
      <c r="CD40311"/>
      <c r="CG40311"/>
      <c r="CI40311" s="378">
        <v>65240</v>
      </c>
    </row>
    <row r="40312" spans="82:87">
      <c r="CD40312"/>
      <c r="CG40312"/>
      <c r="CI40312" s="378">
        <v>65240</v>
      </c>
    </row>
    <row r="40313" spans="82:87">
      <c r="CD40313"/>
      <c r="CG40313"/>
      <c r="CI40313" s="378">
        <v>65240</v>
      </c>
    </row>
    <row r="40314" spans="82:87">
      <c r="CD40314"/>
      <c r="CG40314"/>
      <c r="CI40314" s="378">
        <v>65240</v>
      </c>
    </row>
    <row r="40315" spans="82:87">
      <c r="CD40315"/>
      <c r="CG40315"/>
      <c r="CI40315" s="378">
        <v>65250</v>
      </c>
    </row>
    <row r="40316" spans="82:87">
      <c r="CD40316"/>
      <c r="CG40316"/>
      <c r="CI40316" s="378">
        <v>65250</v>
      </c>
    </row>
    <row r="40317" spans="82:87">
      <c r="CD40317"/>
      <c r="CG40317"/>
      <c r="CI40317" s="378">
        <v>65250</v>
      </c>
    </row>
    <row r="40318" spans="82:87">
      <c r="CD40318"/>
      <c r="CG40318"/>
      <c r="CI40318" s="378">
        <v>65250</v>
      </c>
    </row>
    <row r="40319" spans="82:87">
      <c r="CD40319"/>
      <c r="CG40319"/>
      <c r="CI40319" s="378">
        <v>65250</v>
      </c>
    </row>
    <row r="40320" spans="82:87">
      <c r="CD40320"/>
      <c r="CG40320"/>
      <c r="CI40320" s="378">
        <v>65250</v>
      </c>
    </row>
    <row r="40321" spans="82:87">
      <c r="CD40321"/>
      <c r="CG40321"/>
      <c r="CI40321" s="378">
        <v>65250</v>
      </c>
    </row>
    <row r="40322" spans="82:87">
      <c r="CD40322"/>
      <c r="CG40322"/>
      <c r="CI40322" s="378">
        <v>65250</v>
      </c>
    </row>
    <row r="40323" spans="82:87">
      <c r="CD40323"/>
      <c r="CG40323"/>
      <c r="CI40323" s="378">
        <v>65250</v>
      </c>
    </row>
    <row r="40324" spans="82:87">
      <c r="CD40324"/>
      <c r="CG40324"/>
      <c r="CI40324" s="378">
        <v>65250</v>
      </c>
    </row>
    <row r="40325" spans="82:87">
      <c r="CD40325"/>
      <c r="CG40325"/>
      <c r="CI40325" s="378">
        <v>65260</v>
      </c>
    </row>
    <row r="40326" spans="82:87">
      <c r="CD40326"/>
      <c r="CG40326"/>
      <c r="CI40326" s="378">
        <v>65260</v>
      </c>
    </row>
    <row r="40327" spans="82:87">
      <c r="CD40327"/>
      <c r="CG40327"/>
      <c r="CI40327" s="378">
        <v>65260</v>
      </c>
    </row>
    <row r="40328" spans="82:87">
      <c r="CD40328"/>
      <c r="CG40328"/>
      <c r="CI40328" s="378">
        <v>65260</v>
      </c>
    </row>
    <row r="40329" spans="82:87">
      <c r="CD40329"/>
      <c r="CG40329"/>
      <c r="CI40329" s="378">
        <v>65270</v>
      </c>
    </row>
    <row r="40330" spans="82:87">
      <c r="CD40330"/>
      <c r="CG40330"/>
      <c r="CI40330" s="378">
        <v>65270</v>
      </c>
    </row>
    <row r="40331" spans="82:87">
      <c r="CD40331"/>
      <c r="CG40331"/>
      <c r="CI40331" s="378">
        <v>65290</v>
      </c>
    </row>
    <row r="40332" spans="82:87">
      <c r="CD40332"/>
      <c r="CG40332"/>
      <c r="CI40332" s="378">
        <v>65290</v>
      </c>
    </row>
    <row r="40333" spans="82:87">
      <c r="CD40333"/>
      <c r="CG40333"/>
      <c r="CI40333" s="378">
        <v>65300</v>
      </c>
    </row>
    <row r="40334" spans="82:87">
      <c r="CD40334"/>
      <c r="CG40334"/>
      <c r="CI40334" s="378">
        <v>65300</v>
      </c>
    </row>
    <row r="40335" spans="82:87">
      <c r="CD40335"/>
      <c r="CG40335"/>
      <c r="CI40335" s="378">
        <v>65300</v>
      </c>
    </row>
    <row r="40336" spans="82:87">
      <c r="CD40336"/>
      <c r="CG40336"/>
      <c r="CI40336" s="378">
        <v>65300</v>
      </c>
    </row>
    <row r="40337" spans="82:87">
      <c r="CD40337"/>
      <c r="CG40337"/>
      <c r="CI40337" s="378">
        <v>65300</v>
      </c>
    </row>
    <row r="40338" spans="82:87">
      <c r="CD40338"/>
      <c r="CG40338"/>
      <c r="CI40338" s="378">
        <v>65300</v>
      </c>
    </row>
    <row r="40339" spans="82:87">
      <c r="CD40339"/>
      <c r="CG40339"/>
      <c r="CI40339" s="378">
        <v>65300</v>
      </c>
    </row>
    <row r="40340" spans="82:87">
      <c r="CD40340"/>
      <c r="CG40340"/>
      <c r="CI40340" s="378">
        <v>65300</v>
      </c>
    </row>
    <row r="40341" spans="82:87">
      <c r="CD40341"/>
      <c r="CG40341"/>
      <c r="CI40341" s="378">
        <v>65300</v>
      </c>
    </row>
    <row r="40342" spans="82:87">
      <c r="CD40342"/>
      <c r="CG40342"/>
      <c r="CI40342" s="378">
        <v>65301</v>
      </c>
    </row>
    <row r="40343" spans="82:87">
      <c r="CD40343"/>
      <c r="CG40343"/>
      <c r="CI40343" s="378">
        <v>65302</v>
      </c>
    </row>
    <row r="40344" spans="82:87">
      <c r="CD40344"/>
      <c r="CG40344"/>
      <c r="CI40344" s="378">
        <v>65303</v>
      </c>
    </row>
    <row r="40345" spans="82:87">
      <c r="CD40345"/>
      <c r="CG40345"/>
      <c r="CI40345" s="378">
        <v>65307</v>
      </c>
    </row>
    <row r="40346" spans="82:87">
      <c r="CD40346"/>
      <c r="CG40346"/>
      <c r="CI40346" s="378">
        <v>65308</v>
      </c>
    </row>
    <row r="40347" spans="82:87">
      <c r="CD40347"/>
      <c r="CG40347"/>
      <c r="CI40347" s="378">
        <v>65309</v>
      </c>
    </row>
    <row r="40348" spans="82:87">
      <c r="CD40348"/>
      <c r="CG40348"/>
      <c r="CI40348" s="378">
        <v>65310</v>
      </c>
    </row>
    <row r="40349" spans="82:87">
      <c r="CD40349"/>
      <c r="CG40349"/>
      <c r="CI40349" s="378">
        <v>65310</v>
      </c>
    </row>
    <row r="40350" spans="82:87">
      <c r="CD40350"/>
      <c r="CG40350"/>
      <c r="CI40350" s="378">
        <v>65310</v>
      </c>
    </row>
    <row r="40351" spans="82:87">
      <c r="CD40351"/>
      <c r="CG40351"/>
      <c r="CI40351" s="378">
        <v>65311</v>
      </c>
    </row>
    <row r="40352" spans="82:87">
      <c r="CD40352"/>
      <c r="CG40352"/>
      <c r="CI40352" s="378">
        <v>65312</v>
      </c>
    </row>
    <row r="40353" spans="82:87">
      <c r="CD40353"/>
      <c r="CG40353"/>
      <c r="CI40353" s="378">
        <v>65320</v>
      </c>
    </row>
    <row r="40354" spans="82:87">
      <c r="CD40354"/>
      <c r="CG40354"/>
      <c r="CI40354" s="378">
        <v>65320</v>
      </c>
    </row>
    <row r="40355" spans="82:87">
      <c r="CD40355"/>
      <c r="CG40355"/>
      <c r="CI40355" s="378">
        <v>65320</v>
      </c>
    </row>
    <row r="40356" spans="82:87">
      <c r="CD40356"/>
      <c r="CG40356"/>
      <c r="CI40356" s="378">
        <v>65320</v>
      </c>
    </row>
    <row r="40357" spans="82:87">
      <c r="CD40357"/>
      <c r="CG40357"/>
      <c r="CI40357" s="378">
        <v>65320</v>
      </c>
    </row>
    <row r="40358" spans="82:87">
      <c r="CD40358"/>
      <c r="CG40358"/>
      <c r="CI40358" s="378">
        <v>65320</v>
      </c>
    </row>
    <row r="40359" spans="82:87">
      <c r="CD40359"/>
      <c r="CG40359"/>
      <c r="CI40359" s="378">
        <v>65320</v>
      </c>
    </row>
    <row r="40360" spans="82:87">
      <c r="CD40360"/>
      <c r="CG40360"/>
      <c r="CI40360" s="378">
        <v>65320</v>
      </c>
    </row>
    <row r="40361" spans="82:87">
      <c r="CD40361"/>
      <c r="CG40361"/>
      <c r="CI40361" s="378">
        <v>65320</v>
      </c>
    </row>
    <row r="40362" spans="82:87">
      <c r="CD40362"/>
      <c r="CG40362"/>
      <c r="CI40362" s="378">
        <v>65321</v>
      </c>
    </row>
    <row r="40363" spans="82:87">
      <c r="CD40363"/>
      <c r="CG40363"/>
      <c r="CI40363" s="378">
        <v>65321</v>
      </c>
    </row>
    <row r="40364" spans="82:87">
      <c r="CD40364"/>
      <c r="CG40364"/>
      <c r="CI40364" s="378">
        <v>65330</v>
      </c>
    </row>
    <row r="40365" spans="82:87">
      <c r="CD40365"/>
      <c r="CG40365"/>
      <c r="CI40365" s="378">
        <v>65330</v>
      </c>
    </row>
    <row r="40366" spans="82:87">
      <c r="CD40366"/>
      <c r="CG40366"/>
      <c r="CI40366" s="378">
        <v>65330</v>
      </c>
    </row>
    <row r="40367" spans="82:87">
      <c r="CD40367"/>
      <c r="CG40367"/>
      <c r="CI40367" s="378">
        <v>65330</v>
      </c>
    </row>
    <row r="40368" spans="82:87">
      <c r="CD40368"/>
      <c r="CG40368"/>
      <c r="CI40368" s="378">
        <v>65330</v>
      </c>
    </row>
    <row r="40369" spans="82:87">
      <c r="CD40369"/>
      <c r="CG40369"/>
      <c r="CI40369" s="378">
        <v>65330</v>
      </c>
    </row>
    <row r="40370" spans="82:87">
      <c r="CD40370"/>
      <c r="CG40370"/>
      <c r="CI40370" s="378">
        <v>65330</v>
      </c>
    </row>
    <row r="40371" spans="82:87">
      <c r="CD40371"/>
      <c r="CG40371"/>
      <c r="CI40371" s="378">
        <v>65330</v>
      </c>
    </row>
    <row r="40372" spans="82:87">
      <c r="CD40372"/>
      <c r="CG40372"/>
      <c r="CI40372" s="378">
        <v>65330</v>
      </c>
    </row>
    <row r="40373" spans="82:87">
      <c r="CD40373"/>
      <c r="CG40373"/>
      <c r="CI40373" s="378">
        <v>65330</v>
      </c>
    </row>
    <row r="40374" spans="82:87">
      <c r="CD40374"/>
      <c r="CG40374"/>
      <c r="CI40374" s="378">
        <v>65330</v>
      </c>
    </row>
    <row r="40375" spans="82:87">
      <c r="CD40375"/>
      <c r="CG40375"/>
      <c r="CI40375" s="378">
        <v>65350</v>
      </c>
    </row>
    <row r="40376" spans="82:87">
      <c r="CD40376"/>
      <c r="CG40376"/>
      <c r="CI40376" s="378">
        <v>65350</v>
      </c>
    </row>
    <row r="40377" spans="82:87">
      <c r="CD40377"/>
      <c r="CG40377"/>
      <c r="CI40377" s="378">
        <v>65350</v>
      </c>
    </row>
    <row r="40378" spans="82:87">
      <c r="CD40378"/>
      <c r="CG40378"/>
      <c r="CI40378" s="378">
        <v>65350</v>
      </c>
    </row>
    <row r="40379" spans="82:87">
      <c r="CD40379"/>
      <c r="CG40379"/>
      <c r="CI40379" s="378">
        <v>65350</v>
      </c>
    </row>
    <row r="40380" spans="82:87">
      <c r="CD40380"/>
      <c r="CG40380"/>
      <c r="CI40380" s="378">
        <v>65350</v>
      </c>
    </row>
    <row r="40381" spans="82:87">
      <c r="CD40381"/>
      <c r="CG40381"/>
      <c r="CI40381" s="378">
        <v>65350</v>
      </c>
    </row>
    <row r="40382" spans="82:87">
      <c r="CD40382"/>
      <c r="CG40382"/>
      <c r="CI40382" s="378">
        <v>65350</v>
      </c>
    </row>
    <row r="40383" spans="82:87">
      <c r="CD40383"/>
      <c r="CG40383"/>
      <c r="CI40383" s="378">
        <v>65350</v>
      </c>
    </row>
    <row r="40384" spans="82:87">
      <c r="CD40384"/>
      <c r="CG40384"/>
      <c r="CI40384" s="378">
        <v>65350</v>
      </c>
    </row>
    <row r="40385" spans="82:87">
      <c r="CD40385"/>
      <c r="CG40385"/>
      <c r="CI40385" s="378">
        <v>65350</v>
      </c>
    </row>
    <row r="40386" spans="82:87">
      <c r="CD40386"/>
      <c r="CG40386"/>
      <c r="CI40386" s="378">
        <v>65350</v>
      </c>
    </row>
    <row r="40387" spans="82:87">
      <c r="CD40387"/>
      <c r="CG40387"/>
      <c r="CI40387" s="378">
        <v>65350</v>
      </c>
    </row>
    <row r="40388" spans="82:87">
      <c r="CD40388"/>
      <c r="CG40388"/>
      <c r="CI40388" s="378">
        <v>65350</v>
      </c>
    </row>
    <row r="40389" spans="82:87">
      <c r="CD40389"/>
      <c r="CG40389"/>
      <c r="CI40389" s="378">
        <v>65350</v>
      </c>
    </row>
    <row r="40390" spans="82:87">
      <c r="CD40390"/>
      <c r="CG40390"/>
      <c r="CI40390" s="378">
        <v>65350</v>
      </c>
    </row>
    <row r="40391" spans="82:87">
      <c r="CD40391"/>
      <c r="CG40391"/>
      <c r="CI40391" s="378">
        <v>65350</v>
      </c>
    </row>
    <row r="40392" spans="82:87">
      <c r="CD40392"/>
      <c r="CG40392"/>
      <c r="CI40392" s="378">
        <v>65350</v>
      </c>
    </row>
    <row r="40393" spans="82:87">
      <c r="CD40393"/>
      <c r="CG40393"/>
      <c r="CI40393" s="378">
        <v>65350</v>
      </c>
    </row>
    <row r="40394" spans="82:87">
      <c r="CD40394"/>
      <c r="CG40394"/>
      <c r="CI40394" s="378">
        <v>65350</v>
      </c>
    </row>
    <row r="40395" spans="82:87">
      <c r="CD40395"/>
      <c r="CG40395"/>
      <c r="CI40395" s="378">
        <v>65350</v>
      </c>
    </row>
    <row r="40396" spans="82:87">
      <c r="CD40396"/>
      <c r="CG40396"/>
      <c r="CI40396" s="378">
        <v>65350</v>
      </c>
    </row>
    <row r="40397" spans="82:87">
      <c r="CD40397"/>
      <c r="CG40397"/>
      <c r="CI40397" s="378">
        <v>65350</v>
      </c>
    </row>
    <row r="40398" spans="82:87">
      <c r="CD40398"/>
      <c r="CG40398"/>
      <c r="CI40398" s="378">
        <v>65350</v>
      </c>
    </row>
    <row r="40399" spans="82:87">
      <c r="CD40399"/>
      <c r="CG40399"/>
      <c r="CI40399" s="378">
        <v>65350</v>
      </c>
    </row>
    <row r="40400" spans="82:87">
      <c r="CD40400"/>
      <c r="CG40400"/>
      <c r="CI40400" s="378">
        <v>65350</v>
      </c>
    </row>
    <row r="40401" spans="82:87">
      <c r="CD40401"/>
      <c r="CG40401"/>
      <c r="CI40401" s="378">
        <v>65350</v>
      </c>
    </row>
    <row r="40402" spans="82:87">
      <c r="CD40402"/>
      <c r="CG40402"/>
      <c r="CI40402" s="378">
        <v>65350</v>
      </c>
    </row>
    <row r="40403" spans="82:87">
      <c r="CD40403"/>
      <c r="CG40403"/>
      <c r="CI40403" s="378">
        <v>65360</v>
      </c>
    </row>
    <row r="40404" spans="82:87">
      <c r="CD40404"/>
      <c r="CG40404"/>
      <c r="CI40404" s="378">
        <v>65360</v>
      </c>
    </row>
    <row r="40405" spans="82:87">
      <c r="CD40405"/>
      <c r="CG40405"/>
      <c r="CI40405" s="378">
        <v>65360</v>
      </c>
    </row>
    <row r="40406" spans="82:87">
      <c r="CD40406"/>
      <c r="CG40406"/>
      <c r="CI40406" s="378">
        <v>65360</v>
      </c>
    </row>
    <row r="40407" spans="82:87">
      <c r="CD40407"/>
      <c r="CG40407"/>
      <c r="CI40407" s="378">
        <v>65360</v>
      </c>
    </row>
    <row r="40408" spans="82:87">
      <c r="CD40408"/>
      <c r="CG40408"/>
      <c r="CI40408" s="378">
        <v>65360</v>
      </c>
    </row>
    <row r="40409" spans="82:87">
      <c r="CD40409"/>
      <c r="CG40409"/>
      <c r="CI40409" s="378">
        <v>65360</v>
      </c>
    </row>
    <row r="40410" spans="82:87">
      <c r="CD40410"/>
      <c r="CG40410"/>
      <c r="CI40410" s="378">
        <v>65360</v>
      </c>
    </row>
    <row r="40411" spans="82:87">
      <c r="CD40411"/>
      <c r="CG40411"/>
      <c r="CI40411" s="378">
        <v>65360</v>
      </c>
    </row>
    <row r="40412" spans="82:87">
      <c r="CD40412"/>
      <c r="CG40412"/>
      <c r="CI40412" s="378">
        <v>65370</v>
      </c>
    </row>
    <row r="40413" spans="82:87">
      <c r="CD40413"/>
      <c r="CG40413"/>
      <c r="CI40413" s="378">
        <v>65370</v>
      </c>
    </row>
    <row r="40414" spans="82:87">
      <c r="CD40414"/>
      <c r="CG40414"/>
      <c r="CI40414" s="378">
        <v>65370</v>
      </c>
    </row>
    <row r="40415" spans="82:87">
      <c r="CD40415"/>
      <c r="CG40415"/>
      <c r="CI40415" s="378">
        <v>65370</v>
      </c>
    </row>
    <row r="40416" spans="82:87">
      <c r="CD40416"/>
      <c r="CG40416"/>
      <c r="CI40416" s="378">
        <v>65370</v>
      </c>
    </row>
    <row r="40417" spans="82:87">
      <c r="CD40417"/>
      <c r="CG40417"/>
      <c r="CI40417" s="378">
        <v>65370</v>
      </c>
    </row>
    <row r="40418" spans="82:87">
      <c r="CD40418"/>
      <c r="CG40418"/>
      <c r="CI40418" s="378">
        <v>65370</v>
      </c>
    </row>
    <row r="40419" spans="82:87">
      <c r="CD40419"/>
      <c r="CG40419"/>
      <c r="CI40419" s="378">
        <v>65370</v>
      </c>
    </row>
    <row r="40420" spans="82:87">
      <c r="CD40420"/>
      <c r="CG40420"/>
      <c r="CI40420" s="378">
        <v>65370</v>
      </c>
    </row>
    <row r="40421" spans="82:87">
      <c r="CD40421"/>
      <c r="CG40421"/>
      <c r="CI40421" s="378">
        <v>65370</v>
      </c>
    </row>
    <row r="40422" spans="82:87">
      <c r="CD40422"/>
      <c r="CG40422"/>
      <c r="CI40422" s="378">
        <v>65370</v>
      </c>
    </row>
    <row r="40423" spans="82:87">
      <c r="CD40423"/>
      <c r="CG40423"/>
      <c r="CI40423" s="378">
        <v>65370</v>
      </c>
    </row>
    <row r="40424" spans="82:87">
      <c r="CD40424"/>
      <c r="CG40424"/>
      <c r="CI40424" s="378">
        <v>65370</v>
      </c>
    </row>
    <row r="40425" spans="82:87">
      <c r="CD40425"/>
      <c r="CG40425"/>
      <c r="CI40425" s="378">
        <v>65370</v>
      </c>
    </row>
    <row r="40426" spans="82:87">
      <c r="CD40426"/>
      <c r="CG40426"/>
      <c r="CI40426" s="378">
        <v>65370</v>
      </c>
    </row>
    <row r="40427" spans="82:87">
      <c r="CD40427"/>
      <c r="CG40427"/>
      <c r="CI40427" s="378">
        <v>65370</v>
      </c>
    </row>
    <row r="40428" spans="82:87">
      <c r="CD40428"/>
      <c r="CG40428"/>
      <c r="CI40428" s="378">
        <v>65370</v>
      </c>
    </row>
    <row r="40429" spans="82:87">
      <c r="CD40429"/>
      <c r="CG40429"/>
      <c r="CI40429" s="378">
        <v>65370</v>
      </c>
    </row>
    <row r="40430" spans="82:87">
      <c r="CD40430"/>
      <c r="CG40430"/>
      <c r="CI40430" s="378">
        <v>65370</v>
      </c>
    </row>
    <row r="40431" spans="82:87">
      <c r="CD40431"/>
      <c r="CG40431"/>
      <c r="CI40431" s="378">
        <v>65370</v>
      </c>
    </row>
    <row r="40432" spans="82:87">
      <c r="CD40432"/>
      <c r="CG40432"/>
      <c r="CI40432" s="378">
        <v>65370</v>
      </c>
    </row>
    <row r="40433" spans="82:87">
      <c r="CD40433"/>
      <c r="CG40433"/>
      <c r="CI40433" s="378">
        <v>65370</v>
      </c>
    </row>
    <row r="40434" spans="82:87">
      <c r="CD40434"/>
      <c r="CG40434"/>
      <c r="CI40434" s="378">
        <v>65370</v>
      </c>
    </row>
    <row r="40435" spans="82:87">
      <c r="CD40435"/>
      <c r="CG40435"/>
      <c r="CI40435" s="378">
        <v>65370</v>
      </c>
    </row>
    <row r="40436" spans="82:87">
      <c r="CD40436"/>
      <c r="CG40436"/>
      <c r="CI40436" s="378">
        <v>65370</v>
      </c>
    </row>
    <row r="40437" spans="82:87">
      <c r="CD40437"/>
      <c r="CG40437"/>
      <c r="CI40437" s="378">
        <v>65380</v>
      </c>
    </row>
    <row r="40438" spans="82:87">
      <c r="CD40438"/>
      <c r="CG40438"/>
      <c r="CI40438" s="378">
        <v>65380</v>
      </c>
    </row>
    <row r="40439" spans="82:87">
      <c r="CD40439"/>
      <c r="CG40439"/>
      <c r="CI40439" s="378">
        <v>65380</v>
      </c>
    </row>
    <row r="40440" spans="82:87">
      <c r="CD40440"/>
      <c r="CG40440"/>
      <c r="CI40440" s="378">
        <v>65380</v>
      </c>
    </row>
    <row r="40441" spans="82:87">
      <c r="CD40441"/>
      <c r="CG40441"/>
      <c r="CI40441" s="378">
        <v>65380</v>
      </c>
    </row>
    <row r="40442" spans="82:87">
      <c r="CD40442"/>
      <c r="CG40442"/>
      <c r="CI40442" s="378">
        <v>65380</v>
      </c>
    </row>
    <row r="40443" spans="82:87">
      <c r="CD40443"/>
      <c r="CG40443"/>
      <c r="CI40443" s="378">
        <v>65380</v>
      </c>
    </row>
    <row r="40444" spans="82:87">
      <c r="CD40444"/>
      <c r="CG40444"/>
      <c r="CI40444" s="378">
        <v>65380</v>
      </c>
    </row>
    <row r="40445" spans="82:87">
      <c r="CD40445"/>
      <c r="CG40445"/>
      <c r="CI40445" s="378">
        <v>65380</v>
      </c>
    </row>
    <row r="40446" spans="82:87">
      <c r="CD40446"/>
      <c r="CG40446"/>
      <c r="CI40446" s="378">
        <v>65380</v>
      </c>
    </row>
    <row r="40447" spans="82:87">
      <c r="CD40447"/>
      <c r="CG40447"/>
      <c r="CI40447" s="378">
        <v>65390</v>
      </c>
    </row>
    <row r="40448" spans="82:87">
      <c r="CD40448"/>
      <c r="CG40448"/>
      <c r="CI40448" s="378">
        <v>65390</v>
      </c>
    </row>
    <row r="40449" spans="82:87">
      <c r="CD40449"/>
      <c r="CG40449"/>
      <c r="CI40449" s="378">
        <v>65390</v>
      </c>
    </row>
    <row r="40450" spans="82:87">
      <c r="CD40450"/>
      <c r="CG40450"/>
      <c r="CI40450" s="378">
        <v>65400</v>
      </c>
    </row>
    <row r="40451" spans="82:87">
      <c r="CD40451"/>
      <c r="CG40451"/>
      <c r="CI40451" s="378">
        <v>65400</v>
      </c>
    </row>
    <row r="40452" spans="82:87">
      <c r="CD40452"/>
      <c r="CG40452"/>
      <c r="CI40452" s="378">
        <v>65400</v>
      </c>
    </row>
    <row r="40453" spans="82:87">
      <c r="CD40453"/>
      <c r="CG40453"/>
      <c r="CI40453" s="378">
        <v>65400</v>
      </c>
    </row>
    <row r="40454" spans="82:87">
      <c r="CD40454"/>
      <c r="CG40454"/>
      <c r="CI40454" s="378">
        <v>65400</v>
      </c>
    </row>
    <row r="40455" spans="82:87">
      <c r="CD40455"/>
      <c r="CG40455"/>
      <c r="CI40455" s="378">
        <v>65400</v>
      </c>
    </row>
    <row r="40456" spans="82:87">
      <c r="CD40456"/>
      <c r="CG40456"/>
      <c r="CI40456" s="378">
        <v>65400</v>
      </c>
    </row>
    <row r="40457" spans="82:87">
      <c r="CD40457"/>
      <c r="CG40457"/>
      <c r="CI40457" s="378">
        <v>65400</v>
      </c>
    </row>
    <row r="40458" spans="82:87">
      <c r="CD40458"/>
      <c r="CG40458"/>
      <c r="CI40458" s="378">
        <v>65400</v>
      </c>
    </row>
    <row r="40459" spans="82:87">
      <c r="CD40459"/>
      <c r="CG40459"/>
      <c r="CI40459" s="378">
        <v>65400</v>
      </c>
    </row>
    <row r="40460" spans="82:87">
      <c r="CD40460"/>
      <c r="CG40460"/>
      <c r="CI40460" s="378">
        <v>65400</v>
      </c>
    </row>
    <row r="40461" spans="82:87">
      <c r="CD40461"/>
      <c r="CG40461"/>
      <c r="CI40461" s="378">
        <v>65400</v>
      </c>
    </row>
    <row r="40462" spans="82:87">
      <c r="CD40462"/>
      <c r="CG40462"/>
      <c r="CI40462" s="378">
        <v>65400</v>
      </c>
    </row>
    <row r="40463" spans="82:87">
      <c r="CD40463"/>
      <c r="CG40463"/>
      <c r="CI40463" s="378">
        <v>65400</v>
      </c>
    </row>
    <row r="40464" spans="82:87">
      <c r="CD40464"/>
      <c r="CG40464"/>
      <c r="CI40464" s="378">
        <v>65400</v>
      </c>
    </row>
    <row r="40465" spans="82:87">
      <c r="CD40465"/>
      <c r="CG40465"/>
      <c r="CI40465" s="378">
        <v>65400</v>
      </c>
    </row>
    <row r="40466" spans="82:87">
      <c r="CD40466"/>
      <c r="CG40466"/>
      <c r="CI40466" s="378">
        <v>65400</v>
      </c>
    </row>
    <row r="40467" spans="82:87">
      <c r="CD40467"/>
      <c r="CG40467"/>
      <c r="CI40467" s="378">
        <v>65400</v>
      </c>
    </row>
    <row r="40468" spans="82:87">
      <c r="CD40468"/>
      <c r="CG40468"/>
      <c r="CI40468" s="378">
        <v>65400</v>
      </c>
    </row>
    <row r="40469" spans="82:87">
      <c r="CD40469"/>
      <c r="CG40469"/>
      <c r="CI40469" s="378">
        <v>65400</v>
      </c>
    </row>
    <row r="40470" spans="82:87">
      <c r="CD40470"/>
      <c r="CG40470"/>
      <c r="CI40470" s="378">
        <v>65400</v>
      </c>
    </row>
    <row r="40471" spans="82:87">
      <c r="CD40471"/>
      <c r="CG40471"/>
      <c r="CI40471" s="378">
        <v>65400</v>
      </c>
    </row>
    <row r="40472" spans="82:87">
      <c r="CD40472"/>
      <c r="CG40472"/>
      <c r="CI40472" s="378">
        <v>65400</v>
      </c>
    </row>
    <row r="40473" spans="82:87">
      <c r="CD40473"/>
      <c r="CG40473"/>
      <c r="CI40473" s="378">
        <v>65400</v>
      </c>
    </row>
    <row r="40474" spans="82:87">
      <c r="CD40474"/>
      <c r="CG40474"/>
      <c r="CI40474" s="378">
        <v>65400</v>
      </c>
    </row>
    <row r="40475" spans="82:87">
      <c r="CD40475"/>
      <c r="CG40475"/>
      <c r="CI40475" s="378">
        <v>65400</v>
      </c>
    </row>
    <row r="40476" spans="82:87">
      <c r="CD40476"/>
      <c r="CG40476"/>
      <c r="CI40476" s="378">
        <v>65401</v>
      </c>
    </row>
    <row r="40477" spans="82:87">
      <c r="CD40477"/>
      <c r="CG40477"/>
      <c r="CI40477" s="378">
        <v>65402</v>
      </c>
    </row>
    <row r="40478" spans="82:87">
      <c r="CD40478"/>
      <c r="CG40478"/>
      <c r="CI40478" s="378">
        <v>65403</v>
      </c>
    </row>
    <row r="40479" spans="82:87">
      <c r="CD40479"/>
      <c r="CG40479"/>
      <c r="CI40479" s="378">
        <v>65410</v>
      </c>
    </row>
    <row r="40480" spans="82:87">
      <c r="CD40480"/>
      <c r="CG40480"/>
      <c r="CI40480" s="378">
        <v>65410</v>
      </c>
    </row>
    <row r="40481" spans="82:87">
      <c r="CD40481"/>
      <c r="CG40481"/>
      <c r="CI40481" s="378">
        <v>65410</v>
      </c>
    </row>
    <row r="40482" spans="82:87">
      <c r="CD40482"/>
      <c r="CG40482"/>
      <c r="CI40482" s="378">
        <v>65410</v>
      </c>
    </row>
    <row r="40483" spans="82:87">
      <c r="CD40483"/>
      <c r="CG40483"/>
      <c r="CI40483" s="378">
        <v>65420</v>
      </c>
    </row>
    <row r="40484" spans="82:87">
      <c r="CD40484"/>
      <c r="CG40484"/>
      <c r="CI40484" s="378">
        <v>65420</v>
      </c>
    </row>
    <row r="40485" spans="82:87">
      <c r="CD40485"/>
      <c r="CG40485"/>
      <c r="CI40485" s="378">
        <v>65421</v>
      </c>
    </row>
    <row r="40486" spans="82:87">
      <c r="CD40486"/>
      <c r="CG40486"/>
      <c r="CI40486" s="378">
        <v>65421</v>
      </c>
    </row>
    <row r="40487" spans="82:87">
      <c r="CD40487"/>
      <c r="CG40487"/>
      <c r="CI40487" s="378">
        <v>65429</v>
      </c>
    </row>
    <row r="40488" spans="82:87">
      <c r="CD40488"/>
      <c r="CG40488"/>
      <c r="CI40488" s="378">
        <v>65429</v>
      </c>
    </row>
    <row r="40489" spans="82:87">
      <c r="CD40489"/>
      <c r="CG40489"/>
      <c r="CI40489" s="378">
        <v>65429</v>
      </c>
    </row>
    <row r="40490" spans="82:87">
      <c r="CD40490"/>
      <c r="CG40490"/>
      <c r="CI40490" s="378">
        <v>65430</v>
      </c>
    </row>
    <row r="40491" spans="82:87">
      <c r="CD40491"/>
      <c r="CG40491"/>
      <c r="CI40491" s="378">
        <v>65440</v>
      </c>
    </row>
    <row r="40492" spans="82:87">
      <c r="CD40492"/>
      <c r="CG40492"/>
      <c r="CI40492" s="378">
        <v>65440</v>
      </c>
    </row>
    <row r="40493" spans="82:87">
      <c r="CD40493"/>
      <c r="CG40493"/>
      <c r="CI40493" s="378">
        <v>65460</v>
      </c>
    </row>
    <row r="40494" spans="82:87">
      <c r="CD40494"/>
      <c r="CG40494"/>
      <c r="CI40494" s="378">
        <v>65460</v>
      </c>
    </row>
    <row r="40495" spans="82:87">
      <c r="CD40495"/>
      <c r="CG40495"/>
      <c r="CI40495" s="378">
        <v>65490</v>
      </c>
    </row>
    <row r="40496" spans="82:87">
      <c r="CD40496"/>
      <c r="CG40496"/>
      <c r="CI40496" s="378">
        <v>65490</v>
      </c>
    </row>
    <row r="40497" spans="82:87">
      <c r="CD40497"/>
      <c r="CG40497"/>
      <c r="CI40497" s="378">
        <v>65500</v>
      </c>
    </row>
    <row r="40498" spans="82:87">
      <c r="CD40498"/>
      <c r="CG40498"/>
      <c r="CI40498" s="378">
        <v>65500</v>
      </c>
    </row>
    <row r="40499" spans="82:87">
      <c r="CD40499"/>
      <c r="CG40499"/>
      <c r="CI40499" s="378">
        <v>65500</v>
      </c>
    </row>
    <row r="40500" spans="82:87">
      <c r="CD40500"/>
      <c r="CG40500"/>
      <c r="CI40500" s="378">
        <v>65500</v>
      </c>
    </row>
    <row r="40501" spans="82:87">
      <c r="CD40501"/>
      <c r="CG40501"/>
      <c r="CI40501" s="378">
        <v>65500</v>
      </c>
    </row>
    <row r="40502" spans="82:87">
      <c r="CD40502"/>
      <c r="CG40502"/>
      <c r="CI40502" s="378">
        <v>65500</v>
      </c>
    </row>
    <row r="40503" spans="82:87">
      <c r="CD40503"/>
      <c r="CG40503"/>
      <c r="CI40503" s="378">
        <v>65500</v>
      </c>
    </row>
    <row r="40504" spans="82:87">
      <c r="CD40504"/>
      <c r="CG40504"/>
      <c r="CI40504" s="378">
        <v>65500</v>
      </c>
    </row>
    <row r="40505" spans="82:87">
      <c r="CD40505"/>
      <c r="CG40505"/>
      <c r="CI40505" s="378">
        <v>65500</v>
      </c>
    </row>
    <row r="40506" spans="82:87">
      <c r="CD40506"/>
      <c r="CG40506"/>
      <c r="CI40506" s="378">
        <v>65500</v>
      </c>
    </row>
    <row r="40507" spans="82:87">
      <c r="CD40507"/>
      <c r="CG40507"/>
      <c r="CI40507" s="378">
        <v>65500</v>
      </c>
    </row>
    <row r="40508" spans="82:87">
      <c r="CD40508"/>
      <c r="CG40508"/>
      <c r="CI40508" s="378">
        <v>65500</v>
      </c>
    </row>
    <row r="40509" spans="82:87">
      <c r="CD40509"/>
      <c r="CG40509"/>
      <c r="CI40509" s="378">
        <v>65500</v>
      </c>
    </row>
    <row r="40510" spans="82:87">
      <c r="CD40510"/>
      <c r="CG40510"/>
      <c r="CI40510" s="378">
        <v>65500</v>
      </c>
    </row>
    <row r="40511" spans="82:87">
      <c r="CD40511"/>
      <c r="CG40511"/>
      <c r="CI40511" s="378">
        <v>65501</v>
      </c>
    </row>
    <row r="40512" spans="82:87">
      <c r="CD40512"/>
      <c r="CG40512"/>
      <c r="CI40512" s="378">
        <v>65502</v>
      </c>
    </row>
    <row r="40513" spans="82:87">
      <c r="CD40513"/>
      <c r="CG40513"/>
      <c r="CI40513" s="378">
        <v>65503</v>
      </c>
    </row>
    <row r="40514" spans="82:87">
      <c r="CD40514"/>
      <c r="CG40514"/>
      <c r="CI40514" s="378">
        <v>65510</v>
      </c>
    </row>
    <row r="40515" spans="82:87">
      <c r="CD40515"/>
      <c r="CG40515"/>
      <c r="CI40515" s="378">
        <v>65510</v>
      </c>
    </row>
    <row r="40516" spans="82:87">
      <c r="CD40516"/>
      <c r="CG40516"/>
      <c r="CI40516" s="378">
        <v>65560</v>
      </c>
    </row>
    <row r="40517" spans="82:87">
      <c r="CD40517"/>
      <c r="CG40517"/>
      <c r="CI40517" s="378">
        <v>65560</v>
      </c>
    </row>
    <row r="40518" spans="82:87">
      <c r="CD40518"/>
      <c r="CG40518"/>
      <c r="CI40518" s="378">
        <v>65590</v>
      </c>
    </row>
    <row r="40519" spans="82:87">
      <c r="CD40519"/>
      <c r="CG40519"/>
      <c r="CI40519" s="378">
        <v>65590</v>
      </c>
    </row>
    <row r="40520" spans="82:87">
      <c r="CD40520"/>
      <c r="CG40520"/>
      <c r="CI40520" s="378">
        <v>65590</v>
      </c>
    </row>
    <row r="40521" spans="82:87">
      <c r="CD40521"/>
      <c r="CG40521"/>
      <c r="CI40521" s="378">
        <v>65590</v>
      </c>
    </row>
    <row r="40522" spans="82:87">
      <c r="CD40522"/>
      <c r="CG40522"/>
      <c r="CI40522" s="378">
        <v>65600</v>
      </c>
    </row>
    <row r="40523" spans="82:87">
      <c r="CD40523"/>
      <c r="CG40523"/>
      <c r="CI40523" s="378">
        <v>65600</v>
      </c>
    </row>
    <row r="40524" spans="82:87">
      <c r="CD40524"/>
      <c r="CG40524"/>
      <c r="CI40524" s="378">
        <v>65601</v>
      </c>
    </row>
    <row r="40525" spans="82:87">
      <c r="CD40525"/>
      <c r="CG40525"/>
      <c r="CI40525" s="378">
        <v>65602</v>
      </c>
    </row>
    <row r="40526" spans="82:87">
      <c r="CD40526"/>
      <c r="CG40526"/>
      <c r="CI40526" s="378">
        <v>65660</v>
      </c>
    </row>
    <row r="40527" spans="82:87">
      <c r="CD40527"/>
      <c r="CG40527"/>
      <c r="CI40527" s="378">
        <v>65660</v>
      </c>
    </row>
    <row r="40528" spans="82:87">
      <c r="CD40528"/>
      <c r="CG40528"/>
      <c r="CI40528" s="378">
        <v>65670</v>
      </c>
    </row>
    <row r="40529" spans="82:87">
      <c r="CD40529"/>
      <c r="CG40529"/>
      <c r="CI40529" s="378">
        <v>65670</v>
      </c>
    </row>
    <row r="40530" spans="82:87">
      <c r="CD40530"/>
      <c r="CG40530"/>
      <c r="CI40530" s="378">
        <v>65670</v>
      </c>
    </row>
    <row r="40531" spans="82:87">
      <c r="CD40531"/>
      <c r="CG40531"/>
      <c r="CI40531" s="378">
        <v>65670</v>
      </c>
    </row>
    <row r="40532" spans="82:87">
      <c r="CD40532"/>
      <c r="CG40532"/>
      <c r="CI40532" s="378">
        <v>65670</v>
      </c>
    </row>
    <row r="40533" spans="82:87">
      <c r="CD40533"/>
      <c r="CG40533"/>
      <c r="CI40533" s="378">
        <v>65670</v>
      </c>
    </row>
    <row r="40534" spans="82:87">
      <c r="CD40534"/>
      <c r="CG40534"/>
      <c r="CI40534" s="378">
        <v>65670</v>
      </c>
    </row>
    <row r="40535" spans="82:87">
      <c r="CD40535"/>
      <c r="CG40535"/>
      <c r="CI40535" s="378">
        <v>65690</v>
      </c>
    </row>
    <row r="40536" spans="82:87">
      <c r="CD40536"/>
      <c r="CG40536"/>
      <c r="CI40536" s="378">
        <v>65690</v>
      </c>
    </row>
    <row r="40537" spans="82:87">
      <c r="CD40537"/>
      <c r="CG40537"/>
      <c r="CI40537" s="378">
        <v>65690</v>
      </c>
    </row>
    <row r="40538" spans="82:87">
      <c r="CD40538"/>
      <c r="CG40538"/>
      <c r="CI40538" s="378">
        <v>65700</v>
      </c>
    </row>
    <row r="40539" spans="82:87">
      <c r="CD40539"/>
      <c r="CG40539"/>
      <c r="CI40539" s="378">
        <v>65700</v>
      </c>
    </row>
    <row r="40540" spans="82:87">
      <c r="CD40540"/>
      <c r="CG40540"/>
      <c r="CI40540" s="378">
        <v>65700</v>
      </c>
    </row>
    <row r="40541" spans="82:87">
      <c r="CD40541"/>
      <c r="CG40541"/>
      <c r="CI40541" s="378">
        <v>65700</v>
      </c>
    </row>
    <row r="40542" spans="82:87">
      <c r="CD40542"/>
      <c r="CG40542"/>
      <c r="CI40542" s="378">
        <v>65700</v>
      </c>
    </row>
    <row r="40543" spans="82:87">
      <c r="CD40543"/>
      <c r="CG40543"/>
      <c r="CI40543" s="378">
        <v>65700</v>
      </c>
    </row>
    <row r="40544" spans="82:87">
      <c r="CD40544"/>
      <c r="CG40544"/>
      <c r="CI40544" s="378">
        <v>65700</v>
      </c>
    </row>
    <row r="40545" spans="82:87">
      <c r="CD40545"/>
      <c r="CG40545"/>
      <c r="CI40545" s="378">
        <v>65700</v>
      </c>
    </row>
    <row r="40546" spans="82:87">
      <c r="CD40546"/>
      <c r="CG40546"/>
      <c r="CI40546" s="378">
        <v>65700</v>
      </c>
    </row>
    <row r="40547" spans="82:87">
      <c r="CD40547"/>
      <c r="CG40547"/>
      <c r="CI40547" s="378">
        <v>65700</v>
      </c>
    </row>
    <row r="40548" spans="82:87">
      <c r="CD40548"/>
      <c r="CG40548"/>
      <c r="CI40548" s="378">
        <v>65700</v>
      </c>
    </row>
    <row r="40549" spans="82:87">
      <c r="CD40549"/>
      <c r="CG40549"/>
      <c r="CI40549" s="378">
        <v>65700</v>
      </c>
    </row>
    <row r="40550" spans="82:87">
      <c r="CD40550"/>
      <c r="CG40550"/>
      <c r="CI40550" s="378">
        <v>65700</v>
      </c>
    </row>
    <row r="40551" spans="82:87">
      <c r="CD40551"/>
      <c r="CG40551"/>
      <c r="CI40551" s="378">
        <v>65700</v>
      </c>
    </row>
    <row r="40552" spans="82:87">
      <c r="CD40552"/>
      <c r="CG40552"/>
      <c r="CI40552" s="378">
        <v>65700</v>
      </c>
    </row>
    <row r="40553" spans="82:87">
      <c r="CD40553"/>
      <c r="CG40553"/>
      <c r="CI40553" s="378">
        <v>65700</v>
      </c>
    </row>
    <row r="40554" spans="82:87">
      <c r="CD40554"/>
      <c r="CG40554"/>
      <c r="CI40554" s="378">
        <v>65700</v>
      </c>
    </row>
    <row r="40555" spans="82:87">
      <c r="CD40555"/>
      <c r="CG40555"/>
      <c r="CI40555" s="378">
        <v>65700</v>
      </c>
    </row>
    <row r="40556" spans="82:87">
      <c r="CD40556"/>
      <c r="CG40556"/>
      <c r="CI40556" s="378">
        <v>65700</v>
      </c>
    </row>
    <row r="40557" spans="82:87">
      <c r="CD40557"/>
      <c r="CG40557"/>
      <c r="CI40557" s="378">
        <v>65701</v>
      </c>
    </row>
    <row r="40558" spans="82:87">
      <c r="CD40558"/>
      <c r="CG40558"/>
      <c r="CI40558" s="378">
        <v>65706</v>
      </c>
    </row>
    <row r="40559" spans="82:87">
      <c r="CD40559"/>
      <c r="CG40559"/>
      <c r="CI40559" s="378">
        <v>65709</v>
      </c>
    </row>
    <row r="40560" spans="82:87">
      <c r="CD40560"/>
      <c r="CG40560"/>
      <c r="CI40560" s="378">
        <v>65710</v>
      </c>
    </row>
    <row r="40561" spans="82:87">
      <c r="CD40561"/>
      <c r="CG40561"/>
      <c r="CI40561" s="378">
        <v>65710</v>
      </c>
    </row>
    <row r="40562" spans="82:87">
      <c r="CD40562"/>
      <c r="CG40562"/>
      <c r="CI40562" s="378">
        <v>65710</v>
      </c>
    </row>
    <row r="40563" spans="82:87">
      <c r="CD40563"/>
      <c r="CG40563"/>
      <c r="CI40563" s="378">
        <v>65800</v>
      </c>
    </row>
    <row r="40564" spans="82:87">
      <c r="CD40564"/>
      <c r="CG40564"/>
      <c r="CI40564" s="378">
        <v>65800</v>
      </c>
    </row>
    <row r="40565" spans="82:87">
      <c r="CD40565"/>
      <c r="CG40565"/>
      <c r="CI40565" s="378">
        <v>65800</v>
      </c>
    </row>
    <row r="40566" spans="82:87">
      <c r="CD40566"/>
      <c r="CG40566"/>
      <c r="CI40566" s="378">
        <v>65801</v>
      </c>
    </row>
    <row r="40567" spans="82:87">
      <c r="CD40567"/>
      <c r="CG40567"/>
      <c r="CI40567" s="378">
        <v>65812</v>
      </c>
    </row>
    <row r="40568" spans="82:87">
      <c r="CD40568"/>
      <c r="CG40568"/>
      <c r="CI40568" s="378">
        <v>65901</v>
      </c>
    </row>
    <row r="40569" spans="82:87">
      <c r="CD40569"/>
      <c r="CG40569"/>
      <c r="CI40569" s="378">
        <v>65902</v>
      </c>
    </row>
    <row r="40570" spans="82:87">
      <c r="CD40570"/>
      <c r="CG40570"/>
      <c r="CI40570" s="378">
        <v>65903</v>
      </c>
    </row>
    <row r="40571" spans="82:87">
      <c r="CD40571"/>
      <c r="CG40571"/>
      <c r="CI40571" s="378">
        <v>65904</v>
      </c>
    </row>
    <row r="40572" spans="82:87">
      <c r="CD40572"/>
      <c r="CG40572"/>
      <c r="CI40572" s="378">
        <v>65905</v>
      </c>
    </row>
    <row r="40573" spans="82:87">
      <c r="CD40573"/>
      <c r="CG40573"/>
      <c r="CI40573" s="378">
        <v>65907</v>
      </c>
    </row>
    <row r="40574" spans="82:87">
      <c r="CD40574"/>
      <c r="CG40574"/>
      <c r="CI40574" s="378">
        <v>65910</v>
      </c>
    </row>
    <row r="40575" spans="82:87">
      <c r="CD40575"/>
      <c r="CG40575"/>
      <c r="CI40575" s="378">
        <v>65911</v>
      </c>
    </row>
    <row r="40576" spans="82:87">
      <c r="CD40576"/>
      <c r="CG40576"/>
      <c r="CI40576" s="378">
        <v>65912</v>
      </c>
    </row>
    <row r="40577" spans="82:87">
      <c r="CD40577"/>
      <c r="CG40577"/>
      <c r="CI40577" s="378">
        <v>65914</v>
      </c>
    </row>
    <row r="40578" spans="82:87">
      <c r="CD40578"/>
      <c r="CG40578"/>
      <c r="CI40578" s="378">
        <v>65915</v>
      </c>
    </row>
    <row r="40579" spans="82:87">
      <c r="CD40579"/>
      <c r="CG40579"/>
      <c r="CI40579" s="378">
        <v>65917</v>
      </c>
    </row>
    <row r="40580" spans="82:87">
      <c r="CD40580"/>
      <c r="CG40580"/>
      <c r="CI40580" s="378">
        <v>65918</v>
      </c>
    </row>
    <row r="40581" spans="82:87">
      <c r="CD40581"/>
      <c r="CG40581"/>
      <c r="CI40581" s="378">
        <v>65919</v>
      </c>
    </row>
    <row r="40582" spans="82:87">
      <c r="CD40582"/>
      <c r="CG40582"/>
      <c r="CI40582" s="378">
        <v>65920</v>
      </c>
    </row>
    <row r="40583" spans="82:87">
      <c r="CD40583"/>
      <c r="CG40583"/>
      <c r="CI40583" s="378">
        <v>65921</v>
      </c>
    </row>
    <row r="40584" spans="82:87">
      <c r="CD40584"/>
      <c r="CG40584"/>
      <c r="CI40584" s="378">
        <v>65930</v>
      </c>
    </row>
    <row r="40585" spans="82:87">
      <c r="CD40585"/>
      <c r="CG40585"/>
      <c r="CI40585" s="378">
        <v>65940</v>
      </c>
    </row>
    <row r="40586" spans="82:87">
      <c r="CD40586"/>
      <c r="CG40586"/>
      <c r="CI40586" s="378">
        <v>65950</v>
      </c>
    </row>
    <row r="40587" spans="82:87">
      <c r="CD40587"/>
      <c r="CG40587"/>
      <c r="CI40587" s="378">
        <v>65951</v>
      </c>
    </row>
    <row r="40588" spans="82:87">
      <c r="CD40588"/>
      <c r="CG40588"/>
      <c r="CI40588" s="378">
        <v>65952</v>
      </c>
    </row>
    <row r="40589" spans="82:87">
      <c r="CD40589"/>
      <c r="CG40589"/>
      <c r="CI40589" s="378">
        <v>65953</v>
      </c>
    </row>
    <row r="40590" spans="82:87">
      <c r="CD40590"/>
      <c r="CG40590"/>
      <c r="CI40590" s="378">
        <v>65954</v>
      </c>
    </row>
    <row r="40591" spans="82:87">
      <c r="CD40591"/>
      <c r="CG40591"/>
      <c r="CI40591" s="378">
        <v>66000</v>
      </c>
    </row>
    <row r="40592" spans="82:87">
      <c r="CD40592"/>
      <c r="CG40592"/>
      <c r="CI40592" s="378">
        <v>66001</v>
      </c>
    </row>
    <row r="40593" spans="82:87">
      <c r="CD40593"/>
      <c r="CG40593"/>
      <c r="CI40593" s="378">
        <v>66002</v>
      </c>
    </row>
    <row r="40594" spans="82:87">
      <c r="CD40594"/>
      <c r="CG40594"/>
      <c r="CI40594" s="378">
        <v>66003</v>
      </c>
    </row>
    <row r="40595" spans="82:87">
      <c r="CD40595"/>
      <c r="CG40595"/>
      <c r="CI40595" s="378">
        <v>66004</v>
      </c>
    </row>
    <row r="40596" spans="82:87">
      <c r="CD40596"/>
      <c r="CG40596"/>
      <c r="CI40596" s="378">
        <v>66005</v>
      </c>
    </row>
    <row r="40597" spans="82:87">
      <c r="CD40597"/>
      <c r="CG40597"/>
      <c r="CI40597" s="378">
        <v>66006</v>
      </c>
    </row>
    <row r="40598" spans="82:87">
      <c r="CD40598"/>
      <c r="CG40598"/>
      <c r="CI40598" s="378">
        <v>66007</v>
      </c>
    </row>
    <row r="40599" spans="82:87">
      <c r="CD40599"/>
      <c r="CG40599"/>
      <c r="CI40599" s="378">
        <v>66008</v>
      </c>
    </row>
    <row r="40600" spans="82:87">
      <c r="CD40600"/>
      <c r="CG40600"/>
      <c r="CI40600" s="378">
        <v>66009</v>
      </c>
    </row>
    <row r="40601" spans="82:87">
      <c r="CD40601"/>
      <c r="CG40601"/>
      <c r="CI40601" s="378">
        <v>66010</v>
      </c>
    </row>
    <row r="40602" spans="82:87">
      <c r="CD40602"/>
      <c r="CG40602"/>
      <c r="CI40602" s="378">
        <v>66011</v>
      </c>
    </row>
    <row r="40603" spans="82:87">
      <c r="CD40603"/>
      <c r="CG40603"/>
      <c r="CI40603" s="378">
        <v>66012</v>
      </c>
    </row>
    <row r="40604" spans="82:87">
      <c r="CD40604"/>
      <c r="CG40604"/>
      <c r="CI40604" s="378">
        <v>66013</v>
      </c>
    </row>
    <row r="40605" spans="82:87">
      <c r="CD40605"/>
      <c r="CG40605"/>
      <c r="CI40605" s="378">
        <v>66013</v>
      </c>
    </row>
    <row r="40606" spans="82:87">
      <c r="CD40606"/>
      <c r="CG40606"/>
      <c r="CI40606" s="378">
        <v>66014</v>
      </c>
    </row>
    <row r="40607" spans="82:87">
      <c r="CD40607"/>
      <c r="CG40607"/>
      <c r="CI40607" s="378">
        <v>66015</v>
      </c>
    </row>
    <row r="40608" spans="82:87">
      <c r="CD40608"/>
      <c r="CG40608"/>
      <c r="CI40608" s="378">
        <v>66015</v>
      </c>
    </row>
    <row r="40609" spans="82:87">
      <c r="CD40609"/>
      <c r="CG40609"/>
      <c r="CI40609" s="378">
        <v>66016</v>
      </c>
    </row>
    <row r="40610" spans="82:87">
      <c r="CD40610"/>
      <c r="CG40610"/>
      <c r="CI40610" s="378">
        <v>66017</v>
      </c>
    </row>
    <row r="40611" spans="82:87">
      <c r="CD40611"/>
      <c r="CG40611"/>
      <c r="CI40611" s="378">
        <v>66017</v>
      </c>
    </row>
    <row r="40612" spans="82:87">
      <c r="CD40612"/>
      <c r="CG40612"/>
      <c r="CI40612" s="378">
        <v>66018</v>
      </c>
    </row>
    <row r="40613" spans="82:87">
      <c r="CD40613"/>
      <c r="CG40613"/>
      <c r="CI40613" s="378">
        <v>66018</v>
      </c>
    </row>
    <row r="40614" spans="82:87">
      <c r="CD40614"/>
      <c r="CG40614"/>
      <c r="CI40614" s="378">
        <v>66019</v>
      </c>
    </row>
    <row r="40615" spans="82:87">
      <c r="CD40615"/>
      <c r="CG40615"/>
      <c r="CI40615" s="378">
        <v>66019</v>
      </c>
    </row>
    <row r="40616" spans="82:87">
      <c r="CD40616"/>
      <c r="CG40616"/>
      <c r="CI40616" s="378">
        <v>66020</v>
      </c>
    </row>
    <row r="40617" spans="82:87">
      <c r="CD40617"/>
      <c r="CG40617"/>
      <c r="CI40617" s="378">
        <v>66021</v>
      </c>
    </row>
    <row r="40618" spans="82:87">
      <c r="CD40618"/>
      <c r="CG40618"/>
      <c r="CI40618" s="378">
        <v>66021</v>
      </c>
    </row>
    <row r="40619" spans="82:87">
      <c r="CD40619"/>
      <c r="CG40619"/>
      <c r="CI40619" s="378">
        <v>66022</v>
      </c>
    </row>
    <row r="40620" spans="82:87">
      <c r="CD40620"/>
      <c r="CG40620"/>
      <c r="CI40620" s="378">
        <v>66023</v>
      </c>
    </row>
    <row r="40621" spans="82:87">
      <c r="CD40621"/>
      <c r="CG40621"/>
      <c r="CI40621" s="378">
        <v>66024</v>
      </c>
    </row>
    <row r="40622" spans="82:87">
      <c r="CD40622"/>
      <c r="CG40622"/>
      <c r="CI40622" s="378">
        <v>66025</v>
      </c>
    </row>
    <row r="40623" spans="82:87">
      <c r="CD40623"/>
      <c r="CG40623"/>
      <c r="CI40623" s="378">
        <v>66026</v>
      </c>
    </row>
    <row r="40624" spans="82:87">
      <c r="CD40624"/>
      <c r="CG40624"/>
      <c r="CI40624" s="378">
        <v>66027</v>
      </c>
    </row>
    <row r="40625" spans="82:87">
      <c r="CD40625"/>
      <c r="CG40625"/>
      <c r="CI40625" s="378">
        <v>66028</v>
      </c>
    </row>
    <row r="40626" spans="82:87">
      <c r="CD40626"/>
      <c r="CG40626"/>
      <c r="CI40626" s="378">
        <v>66029</v>
      </c>
    </row>
    <row r="40627" spans="82:87">
      <c r="CD40627"/>
      <c r="CG40627"/>
      <c r="CI40627" s="378">
        <v>66030</v>
      </c>
    </row>
    <row r="40628" spans="82:87">
      <c r="CD40628"/>
      <c r="CG40628"/>
      <c r="CI40628" s="378">
        <v>66031</v>
      </c>
    </row>
    <row r="40629" spans="82:87">
      <c r="CD40629"/>
      <c r="CG40629"/>
      <c r="CI40629" s="378">
        <v>66032</v>
      </c>
    </row>
    <row r="40630" spans="82:87">
      <c r="CD40630"/>
      <c r="CG40630"/>
      <c r="CI40630" s="378">
        <v>66033</v>
      </c>
    </row>
    <row r="40631" spans="82:87">
      <c r="CD40631"/>
      <c r="CG40631"/>
      <c r="CI40631" s="378">
        <v>66034</v>
      </c>
    </row>
    <row r="40632" spans="82:87">
      <c r="CD40632"/>
      <c r="CG40632"/>
      <c r="CI40632" s="378">
        <v>66035</v>
      </c>
    </row>
    <row r="40633" spans="82:87">
      <c r="CD40633"/>
      <c r="CG40633"/>
      <c r="CI40633" s="378">
        <v>66036</v>
      </c>
    </row>
    <row r="40634" spans="82:87">
      <c r="CD40634"/>
      <c r="CG40634"/>
      <c r="CI40634" s="378">
        <v>66037</v>
      </c>
    </row>
    <row r="40635" spans="82:87">
      <c r="CD40635"/>
      <c r="CG40635"/>
      <c r="CI40635" s="378">
        <v>66038</v>
      </c>
    </row>
    <row r="40636" spans="82:87">
      <c r="CD40636"/>
      <c r="CG40636"/>
      <c r="CI40636" s="378">
        <v>66039</v>
      </c>
    </row>
    <row r="40637" spans="82:87">
      <c r="CD40637"/>
      <c r="CG40637"/>
      <c r="CI40637" s="378">
        <v>66040</v>
      </c>
    </row>
    <row r="40638" spans="82:87">
      <c r="CD40638"/>
      <c r="CG40638"/>
      <c r="CI40638" s="378">
        <v>66041</v>
      </c>
    </row>
    <row r="40639" spans="82:87">
      <c r="CD40639"/>
      <c r="CG40639"/>
      <c r="CI40639" s="378">
        <v>66042</v>
      </c>
    </row>
    <row r="40640" spans="82:87">
      <c r="CD40640"/>
      <c r="CG40640"/>
      <c r="CI40640" s="378">
        <v>66043</v>
      </c>
    </row>
    <row r="40641" spans="82:87">
      <c r="CD40641"/>
      <c r="CG40641"/>
      <c r="CI40641" s="378">
        <v>66044</v>
      </c>
    </row>
    <row r="40642" spans="82:87">
      <c r="CD40642"/>
      <c r="CG40642"/>
      <c r="CI40642" s="378">
        <v>66045</v>
      </c>
    </row>
    <row r="40643" spans="82:87">
      <c r="CD40643"/>
      <c r="CG40643"/>
      <c r="CI40643" s="378">
        <v>66046</v>
      </c>
    </row>
    <row r="40644" spans="82:87">
      <c r="CD40644"/>
      <c r="CG40644"/>
      <c r="CI40644" s="378">
        <v>66047</v>
      </c>
    </row>
    <row r="40645" spans="82:87">
      <c r="CD40645"/>
      <c r="CG40645"/>
      <c r="CI40645" s="378">
        <v>66048</v>
      </c>
    </row>
    <row r="40646" spans="82:87">
      <c r="CD40646"/>
      <c r="CG40646"/>
      <c r="CI40646" s="378">
        <v>66049</v>
      </c>
    </row>
    <row r="40647" spans="82:87">
      <c r="CD40647"/>
      <c r="CG40647"/>
      <c r="CI40647" s="378">
        <v>66050</v>
      </c>
    </row>
    <row r="40648" spans="82:87">
      <c r="CD40648"/>
      <c r="CG40648"/>
      <c r="CI40648" s="378">
        <v>66051</v>
      </c>
    </row>
    <row r="40649" spans="82:87">
      <c r="CD40649"/>
      <c r="CG40649"/>
      <c r="CI40649" s="378">
        <v>66052</v>
      </c>
    </row>
    <row r="40650" spans="82:87">
      <c r="CD40650"/>
      <c r="CG40650"/>
      <c r="CI40650" s="378">
        <v>66053</v>
      </c>
    </row>
    <row r="40651" spans="82:87">
      <c r="CD40651"/>
      <c r="CG40651"/>
      <c r="CI40651" s="378">
        <v>66054</v>
      </c>
    </row>
    <row r="40652" spans="82:87">
      <c r="CD40652"/>
      <c r="CG40652"/>
      <c r="CI40652" s="378">
        <v>66055</v>
      </c>
    </row>
    <row r="40653" spans="82:87">
      <c r="CD40653"/>
      <c r="CG40653"/>
      <c r="CI40653" s="378">
        <v>66056</v>
      </c>
    </row>
    <row r="40654" spans="82:87">
      <c r="CD40654"/>
      <c r="CG40654"/>
      <c r="CI40654" s="378">
        <v>66057</v>
      </c>
    </row>
    <row r="40655" spans="82:87">
      <c r="CD40655"/>
      <c r="CG40655"/>
      <c r="CI40655" s="378">
        <v>66058</v>
      </c>
    </row>
    <row r="40656" spans="82:87">
      <c r="CD40656"/>
      <c r="CG40656"/>
      <c r="CI40656" s="378">
        <v>66059</v>
      </c>
    </row>
    <row r="40657" spans="82:87">
      <c r="CD40657"/>
      <c r="CG40657"/>
      <c r="CI40657" s="378">
        <v>66070</v>
      </c>
    </row>
    <row r="40658" spans="82:87">
      <c r="CD40658"/>
      <c r="CG40658"/>
      <c r="CI40658" s="378">
        <v>66071</v>
      </c>
    </row>
    <row r="40659" spans="82:87">
      <c r="CD40659"/>
      <c r="CG40659"/>
      <c r="CI40659" s="378">
        <v>66072</v>
      </c>
    </row>
    <row r="40660" spans="82:87">
      <c r="CD40660"/>
      <c r="CG40660"/>
      <c r="CI40660" s="378">
        <v>66073</v>
      </c>
    </row>
    <row r="40661" spans="82:87">
      <c r="CD40661"/>
      <c r="CG40661"/>
      <c r="CI40661" s="378">
        <v>66074</v>
      </c>
    </row>
    <row r="40662" spans="82:87">
      <c r="CD40662"/>
      <c r="CG40662"/>
      <c r="CI40662" s="378">
        <v>66075</v>
      </c>
    </row>
    <row r="40663" spans="82:87">
      <c r="CD40663"/>
      <c r="CG40663"/>
      <c r="CI40663" s="378">
        <v>66080</v>
      </c>
    </row>
    <row r="40664" spans="82:87">
      <c r="CD40664"/>
      <c r="CG40664"/>
      <c r="CI40664" s="378">
        <v>66090</v>
      </c>
    </row>
    <row r="40665" spans="82:87">
      <c r="CD40665"/>
      <c r="CG40665"/>
      <c r="CI40665" s="378">
        <v>66100</v>
      </c>
    </row>
    <row r="40666" spans="82:87">
      <c r="CD40666"/>
      <c r="CG40666"/>
      <c r="CI40666" s="378">
        <v>66101</v>
      </c>
    </row>
    <row r="40667" spans="82:87">
      <c r="CD40667"/>
      <c r="CG40667"/>
      <c r="CI40667" s="378">
        <v>66102</v>
      </c>
    </row>
    <row r="40668" spans="82:87">
      <c r="CD40668"/>
      <c r="CG40668"/>
      <c r="CI40668" s="378">
        <v>66103</v>
      </c>
    </row>
    <row r="40669" spans="82:87">
      <c r="CD40669"/>
      <c r="CG40669"/>
      <c r="CI40669" s="378">
        <v>66104</v>
      </c>
    </row>
    <row r="40670" spans="82:87">
      <c r="CD40670"/>
      <c r="CG40670"/>
      <c r="CI40670" s="378">
        <v>66105</v>
      </c>
    </row>
    <row r="40671" spans="82:87">
      <c r="CD40671"/>
      <c r="CG40671"/>
      <c r="CI40671" s="378">
        <v>66106</v>
      </c>
    </row>
    <row r="40672" spans="82:87">
      <c r="CD40672"/>
      <c r="CG40672"/>
      <c r="CI40672" s="378">
        <v>66107</v>
      </c>
    </row>
    <row r="40673" spans="82:87">
      <c r="CD40673"/>
      <c r="CG40673"/>
      <c r="CI40673" s="378">
        <v>66108</v>
      </c>
    </row>
    <row r="40674" spans="82:87">
      <c r="CD40674"/>
      <c r="CG40674"/>
      <c r="CI40674" s="378">
        <v>66109</v>
      </c>
    </row>
    <row r="40675" spans="82:87">
      <c r="CD40675"/>
      <c r="CG40675"/>
      <c r="CI40675" s="378">
        <v>66110</v>
      </c>
    </row>
    <row r="40676" spans="82:87">
      <c r="CD40676"/>
      <c r="CG40676"/>
      <c r="CI40676" s="378">
        <v>66110</v>
      </c>
    </row>
    <row r="40677" spans="82:87">
      <c r="CD40677"/>
      <c r="CG40677"/>
      <c r="CI40677" s="378">
        <v>66110</v>
      </c>
    </row>
    <row r="40678" spans="82:87">
      <c r="CD40678"/>
      <c r="CG40678"/>
      <c r="CI40678" s="378">
        <v>66110</v>
      </c>
    </row>
    <row r="40679" spans="82:87">
      <c r="CD40679"/>
      <c r="CG40679"/>
      <c r="CI40679" s="378">
        <v>66110</v>
      </c>
    </row>
    <row r="40680" spans="82:87">
      <c r="CD40680"/>
      <c r="CG40680"/>
      <c r="CI40680" s="378">
        <v>66111</v>
      </c>
    </row>
    <row r="40681" spans="82:87">
      <c r="CD40681"/>
      <c r="CG40681"/>
      <c r="CI40681" s="378">
        <v>66112</v>
      </c>
    </row>
    <row r="40682" spans="82:87">
      <c r="CD40682"/>
      <c r="CG40682"/>
      <c r="CI40682" s="378">
        <v>66113</v>
      </c>
    </row>
    <row r="40683" spans="82:87">
      <c r="CD40683"/>
      <c r="CG40683"/>
      <c r="CI40683" s="378">
        <v>66114</v>
      </c>
    </row>
    <row r="40684" spans="82:87">
      <c r="CD40684"/>
      <c r="CG40684"/>
      <c r="CI40684" s="378">
        <v>66115</v>
      </c>
    </row>
    <row r="40685" spans="82:87">
      <c r="CD40685"/>
      <c r="CG40685"/>
      <c r="CI40685" s="378">
        <v>66119</v>
      </c>
    </row>
    <row r="40686" spans="82:87">
      <c r="CD40686"/>
      <c r="CG40686"/>
      <c r="CI40686" s="378">
        <v>66120</v>
      </c>
    </row>
    <row r="40687" spans="82:87">
      <c r="CD40687"/>
      <c r="CG40687"/>
      <c r="CI40687" s="378">
        <v>66120</v>
      </c>
    </row>
    <row r="40688" spans="82:87">
      <c r="CD40688"/>
      <c r="CG40688"/>
      <c r="CI40688" s="378">
        <v>66120</v>
      </c>
    </row>
    <row r="40689" spans="82:87">
      <c r="CD40689"/>
      <c r="CG40689"/>
      <c r="CI40689" s="378">
        <v>66121</v>
      </c>
    </row>
    <row r="40690" spans="82:87">
      <c r="CD40690"/>
      <c r="CG40690"/>
      <c r="CI40690" s="378">
        <v>66122</v>
      </c>
    </row>
    <row r="40691" spans="82:87">
      <c r="CD40691"/>
      <c r="CG40691"/>
      <c r="CI40691" s="378">
        <v>66123</v>
      </c>
    </row>
    <row r="40692" spans="82:87">
      <c r="CD40692"/>
      <c r="CG40692"/>
      <c r="CI40692" s="378">
        <v>66124</v>
      </c>
    </row>
    <row r="40693" spans="82:87">
      <c r="CD40693"/>
      <c r="CG40693"/>
      <c r="CI40693" s="378">
        <v>66124</v>
      </c>
    </row>
    <row r="40694" spans="82:87">
      <c r="CD40694"/>
      <c r="CG40694"/>
      <c r="CI40694" s="378">
        <v>66125</v>
      </c>
    </row>
    <row r="40695" spans="82:87">
      <c r="CD40695"/>
      <c r="CG40695"/>
      <c r="CI40695" s="378">
        <v>66126</v>
      </c>
    </row>
    <row r="40696" spans="82:87">
      <c r="CD40696"/>
      <c r="CG40696"/>
      <c r="CI40696" s="378">
        <v>66127</v>
      </c>
    </row>
    <row r="40697" spans="82:87">
      <c r="CD40697"/>
      <c r="CG40697"/>
      <c r="CI40697" s="378">
        <v>66128</v>
      </c>
    </row>
    <row r="40698" spans="82:87">
      <c r="CD40698"/>
      <c r="CG40698"/>
      <c r="CI40698" s="378">
        <v>66129</v>
      </c>
    </row>
    <row r="40699" spans="82:87">
      <c r="CD40699"/>
      <c r="CG40699"/>
      <c r="CI40699" s="378">
        <v>66130</v>
      </c>
    </row>
    <row r="40700" spans="82:87">
      <c r="CD40700"/>
      <c r="CG40700"/>
      <c r="CI40700" s="378">
        <v>66130</v>
      </c>
    </row>
    <row r="40701" spans="82:87">
      <c r="CD40701"/>
      <c r="CG40701"/>
      <c r="CI40701" s="378">
        <v>66130</v>
      </c>
    </row>
    <row r="40702" spans="82:87">
      <c r="CD40702"/>
      <c r="CG40702"/>
      <c r="CI40702" s="378">
        <v>66130</v>
      </c>
    </row>
    <row r="40703" spans="82:87">
      <c r="CD40703"/>
      <c r="CG40703"/>
      <c r="CI40703" s="378">
        <v>66130</v>
      </c>
    </row>
    <row r="40704" spans="82:87">
      <c r="CD40704"/>
      <c r="CG40704"/>
      <c r="CI40704" s="378">
        <v>66130</v>
      </c>
    </row>
    <row r="40705" spans="82:87">
      <c r="CD40705"/>
      <c r="CG40705"/>
      <c r="CI40705" s="378">
        <v>66130</v>
      </c>
    </row>
    <row r="40706" spans="82:87">
      <c r="CD40706"/>
      <c r="CG40706"/>
      <c r="CI40706" s="378">
        <v>66130</v>
      </c>
    </row>
    <row r="40707" spans="82:87">
      <c r="CD40707"/>
      <c r="CG40707"/>
      <c r="CI40707" s="378">
        <v>66130</v>
      </c>
    </row>
    <row r="40708" spans="82:87">
      <c r="CD40708"/>
      <c r="CG40708"/>
      <c r="CI40708" s="378">
        <v>66130</v>
      </c>
    </row>
    <row r="40709" spans="82:87">
      <c r="CD40709"/>
      <c r="CG40709"/>
      <c r="CI40709" s="378">
        <v>66140</v>
      </c>
    </row>
    <row r="40710" spans="82:87">
      <c r="CD40710"/>
      <c r="CG40710"/>
      <c r="CI40710" s="378">
        <v>66141</v>
      </c>
    </row>
    <row r="40711" spans="82:87">
      <c r="CD40711"/>
      <c r="CG40711"/>
      <c r="CI40711" s="378">
        <v>66142</v>
      </c>
    </row>
    <row r="40712" spans="82:87">
      <c r="CD40712"/>
      <c r="CG40712"/>
      <c r="CI40712" s="378">
        <v>66143</v>
      </c>
    </row>
    <row r="40713" spans="82:87">
      <c r="CD40713"/>
      <c r="CG40713"/>
      <c r="CI40713" s="378">
        <v>66144</v>
      </c>
    </row>
    <row r="40714" spans="82:87">
      <c r="CD40714"/>
      <c r="CG40714"/>
      <c r="CI40714" s="378">
        <v>66145</v>
      </c>
    </row>
    <row r="40715" spans="82:87">
      <c r="CD40715"/>
      <c r="CG40715"/>
      <c r="CI40715" s="378">
        <v>66146</v>
      </c>
    </row>
    <row r="40716" spans="82:87">
      <c r="CD40716"/>
      <c r="CG40716"/>
      <c r="CI40716" s="378">
        <v>66147</v>
      </c>
    </row>
    <row r="40717" spans="82:87">
      <c r="CD40717"/>
      <c r="CG40717"/>
      <c r="CI40717" s="378">
        <v>66148</v>
      </c>
    </row>
    <row r="40718" spans="82:87">
      <c r="CD40718"/>
      <c r="CG40718"/>
      <c r="CI40718" s="378">
        <v>66149</v>
      </c>
    </row>
    <row r="40719" spans="82:87">
      <c r="CD40719"/>
      <c r="CG40719"/>
      <c r="CI40719" s="378">
        <v>66150</v>
      </c>
    </row>
    <row r="40720" spans="82:87">
      <c r="CD40720"/>
      <c r="CG40720"/>
      <c r="CI40720" s="378">
        <v>66150</v>
      </c>
    </row>
    <row r="40721" spans="82:87">
      <c r="CD40721"/>
      <c r="CG40721"/>
      <c r="CI40721" s="378">
        <v>66150</v>
      </c>
    </row>
    <row r="40722" spans="82:87">
      <c r="CD40722"/>
      <c r="CG40722"/>
      <c r="CI40722" s="378">
        <v>66160</v>
      </c>
    </row>
    <row r="40723" spans="82:87">
      <c r="CD40723"/>
      <c r="CG40723"/>
      <c r="CI40723" s="378">
        <v>66161</v>
      </c>
    </row>
    <row r="40724" spans="82:87">
      <c r="CD40724"/>
      <c r="CG40724"/>
      <c r="CI40724" s="378">
        <v>66162</v>
      </c>
    </row>
    <row r="40725" spans="82:87">
      <c r="CD40725"/>
      <c r="CG40725"/>
      <c r="CI40725" s="378">
        <v>66163</v>
      </c>
    </row>
    <row r="40726" spans="82:87">
      <c r="CD40726"/>
      <c r="CG40726"/>
      <c r="CI40726" s="378">
        <v>66164</v>
      </c>
    </row>
    <row r="40727" spans="82:87">
      <c r="CD40727"/>
      <c r="CG40727"/>
      <c r="CI40727" s="378">
        <v>66165</v>
      </c>
    </row>
    <row r="40728" spans="82:87">
      <c r="CD40728"/>
      <c r="CG40728"/>
      <c r="CI40728" s="378">
        <v>66169</v>
      </c>
    </row>
    <row r="40729" spans="82:87">
      <c r="CD40729"/>
      <c r="CG40729"/>
      <c r="CI40729" s="378">
        <v>66170</v>
      </c>
    </row>
    <row r="40730" spans="82:87">
      <c r="CD40730"/>
      <c r="CG40730"/>
      <c r="CI40730" s="378">
        <v>66170</v>
      </c>
    </row>
    <row r="40731" spans="82:87">
      <c r="CD40731"/>
      <c r="CG40731"/>
      <c r="CI40731" s="378">
        <v>66170</v>
      </c>
    </row>
    <row r="40732" spans="82:87">
      <c r="CD40732"/>
      <c r="CG40732"/>
      <c r="CI40732" s="378">
        <v>66170</v>
      </c>
    </row>
    <row r="40733" spans="82:87">
      <c r="CD40733"/>
      <c r="CG40733"/>
      <c r="CI40733" s="378">
        <v>66180</v>
      </c>
    </row>
    <row r="40734" spans="82:87">
      <c r="CD40734"/>
      <c r="CG40734"/>
      <c r="CI40734" s="378">
        <v>66190</v>
      </c>
    </row>
    <row r="40735" spans="82:87">
      <c r="CD40735"/>
      <c r="CG40735"/>
      <c r="CI40735" s="378">
        <v>66191</v>
      </c>
    </row>
    <row r="40736" spans="82:87">
      <c r="CD40736"/>
      <c r="CG40736"/>
      <c r="CI40736" s="378">
        <v>66192</v>
      </c>
    </row>
    <row r="40737" spans="82:87">
      <c r="CD40737"/>
      <c r="CG40737"/>
      <c r="CI40737" s="378">
        <v>66193</v>
      </c>
    </row>
    <row r="40738" spans="82:87">
      <c r="CD40738"/>
      <c r="CG40738"/>
      <c r="CI40738" s="378">
        <v>66200</v>
      </c>
    </row>
    <row r="40739" spans="82:87">
      <c r="CD40739"/>
      <c r="CG40739"/>
      <c r="CI40739" s="378">
        <v>66200</v>
      </c>
    </row>
    <row r="40740" spans="82:87">
      <c r="CD40740"/>
      <c r="CG40740"/>
      <c r="CI40740" s="378">
        <v>66200</v>
      </c>
    </row>
    <row r="40741" spans="82:87">
      <c r="CD40741"/>
      <c r="CG40741"/>
      <c r="CI40741" s="378">
        <v>66200</v>
      </c>
    </row>
    <row r="40742" spans="82:87">
      <c r="CD40742"/>
      <c r="CG40742"/>
      <c r="CI40742" s="378">
        <v>66200</v>
      </c>
    </row>
    <row r="40743" spans="82:87">
      <c r="CD40743"/>
      <c r="CG40743"/>
      <c r="CI40743" s="378">
        <v>66200</v>
      </c>
    </row>
    <row r="40744" spans="82:87">
      <c r="CD40744"/>
      <c r="CG40744"/>
      <c r="CI40744" s="378">
        <v>66201</v>
      </c>
    </row>
    <row r="40745" spans="82:87">
      <c r="CD40745"/>
      <c r="CG40745"/>
      <c r="CI40745" s="378">
        <v>66202</v>
      </c>
    </row>
    <row r="40746" spans="82:87">
      <c r="CD40746"/>
      <c r="CG40746"/>
      <c r="CI40746" s="378">
        <v>66203</v>
      </c>
    </row>
    <row r="40747" spans="82:87">
      <c r="CD40747"/>
      <c r="CG40747"/>
      <c r="CI40747" s="378">
        <v>66204</v>
      </c>
    </row>
    <row r="40748" spans="82:87">
      <c r="CD40748"/>
      <c r="CG40748"/>
      <c r="CI40748" s="378">
        <v>66205</v>
      </c>
    </row>
    <row r="40749" spans="82:87">
      <c r="CD40749"/>
      <c r="CG40749"/>
      <c r="CI40749" s="378">
        <v>66206</v>
      </c>
    </row>
    <row r="40750" spans="82:87">
      <c r="CD40750"/>
      <c r="CG40750"/>
      <c r="CI40750" s="378">
        <v>66207</v>
      </c>
    </row>
    <row r="40751" spans="82:87">
      <c r="CD40751"/>
      <c r="CG40751"/>
      <c r="CI40751" s="378">
        <v>66208</v>
      </c>
    </row>
    <row r="40752" spans="82:87">
      <c r="CD40752"/>
      <c r="CG40752"/>
      <c r="CI40752" s="378">
        <v>66209</v>
      </c>
    </row>
    <row r="40753" spans="82:87">
      <c r="CD40753"/>
      <c r="CG40753"/>
      <c r="CI40753" s="378">
        <v>66210</v>
      </c>
    </row>
    <row r="40754" spans="82:87">
      <c r="CD40754"/>
      <c r="CG40754"/>
      <c r="CI40754" s="378">
        <v>66210</v>
      </c>
    </row>
    <row r="40755" spans="82:87">
      <c r="CD40755"/>
      <c r="CG40755"/>
      <c r="CI40755" s="378">
        <v>66210</v>
      </c>
    </row>
    <row r="40756" spans="82:87">
      <c r="CD40756"/>
      <c r="CG40756"/>
      <c r="CI40756" s="378">
        <v>66210</v>
      </c>
    </row>
    <row r="40757" spans="82:87">
      <c r="CD40757"/>
      <c r="CG40757"/>
      <c r="CI40757" s="378">
        <v>66210</v>
      </c>
    </row>
    <row r="40758" spans="82:87">
      <c r="CD40758"/>
      <c r="CG40758"/>
      <c r="CI40758" s="378">
        <v>66210</v>
      </c>
    </row>
    <row r="40759" spans="82:87">
      <c r="CD40759"/>
      <c r="CG40759"/>
      <c r="CI40759" s="378">
        <v>66210</v>
      </c>
    </row>
    <row r="40760" spans="82:87">
      <c r="CD40760"/>
      <c r="CG40760"/>
      <c r="CI40760" s="378">
        <v>66210</v>
      </c>
    </row>
    <row r="40761" spans="82:87">
      <c r="CD40761"/>
      <c r="CG40761"/>
      <c r="CI40761" s="378">
        <v>66210</v>
      </c>
    </row>
    <row r="40762" spans="82:87">
      <c r="CD40762"/>
      <c r="CG40762"/>
      <c r="CI40762" s="378">
        <v>66210</v>
      </c>
    </row>
    <row r="40763" spans="82:87">
      <c r="CD40763"/>
      <c r="CG40763"/>
      <c r="CI40763" s="378">
        <v>66210</v>
      </c>
    </row>
    <row r="40764" spans="82:87">
      <c r="CD40764"/>
      <c r="CG40764"/>
      <c r="CI40764" s="378">
        <v>66210</v>
      </c>
    </row>
    <row r="40765" spans="82:87">
      <c r="CD40765"/>
      <c r="CG40765"/>
      <c r="CI40765" s="378">
        <v>66210</v>
      </c>
    </row>
    <row r="40766" spans="82:87">
      <c r="CD40766"/>
      <c r="CG40766"/>
      <c r="CI40766" s="378">
        <v>66220</v>
      </c>
    </row>
    <row r="40767" spans="82:87">
      <c r="CD40767"/>
      <c r="CG40767"/>
      <c r="CI40767" s="378">
        <v>66220</v>
      </c>
    </row>
    <row r="40768" spans="82:87">
      <c r="CD40768"/>
      <c r="CG40768"/>
      <c r="CI40768" s="378">
        <v>66220</v>
      </c>
    </row>
    <row r="40769" spans="82:87">
      <c r="CD40769"/>
      <c r="CG40769"/>
      <c r="CI40769" s="378">
        <v>66220</v>
      </c>
    </row>
    <row r="40770" spans="82:87">
      <c r="CD40770"/>
      <c r="CG40770"/>
      <c r="CI40770" s="378">
        <v>66220</v>
      </c>
    </row>
    <row r="40771" spans="82:87">
      <c r="CD40771"/>
      <c r="CG40771"/>
      <c r="CI40771" s="378">
        <v>66220</v>
      </c>
    </row>
    <row r="40772" spans="82:87">
      <c r="CD40772"/>
      <c r="CG40772"/>
      <c r="CI40772" s="378">
        <v>66220</v>
      </c>
    </row>
    <row r="40773" spans="82:87">
      <c r="CD40773"/>
      <c r="CG40773"/>
      <c r="CI40773" s="378">
        <v>66220</v>
      </c>
    </row>
    <row r="40774" spans="82:87">
      <c r="CD40774"/>
      <c r="CG40774"/>
      <c r="CI40774" s="378">
        <v>66220</v>
      </c>
    </row>
    <row r="40775" spans="82:87">
      <c r="CD40775"/>
      <c r="CG40775"/>
      <c r="CI40775" s="378">
        <v>66220</v>
      </c>
    </row>
    <row r="40776" spans="82:87">
      <c r="CD40776"/>
      <c r="CG40776"/>
      <c r="CI40776" s="378">
        <v>66220</v>
      </c>
    </row>
    <row r="40777" spans="82:87">
      <c r="CD40777"/>
      <c r="CG40777"/>
      <c r="CI40777" s="378">
        <v>66230</v>
      </c>
    </row>
    <row r="40778" spans="82:87">
      <c r="CD40778"/>
      <c r="CG40778"/>
      <c r="CI40778" s="378">
        <v>66230</v>
      </c>
    </row>
    <row r="40779" spans="82:87">
      <c r="CD40779"/>
      <c r="CG40779"/>
      <c r="CI40779" s="378">
        <v>66230</v>
      </c>
    </row>
    <row r="40780" spans="82:87">
      <c r="CD40780"/>
      <c r="CG40780"/>
      <c r="CI40780" s="378">
        <v>66230</v>
      </c>
    </row>
    <row r="40781" spans="82:87">
      <c r="CD40781"/>
      <c r="CG40781"/>
      <c r="CI40781" s="378">
        <v>66231</v>
      </c>
    </row>
    <row r="40782" spans="82:87">
      <c r="CD40782"/>
      <c r="CG40782"/>
      <c r="CI40782" s="378">
        <v>66232</v>
      </c>
    </row>
    <row r="40783" spans="82:87">
      <c r="CD40783"/>
      <c r="CG40783"/>
      <c r="CI40783" s="378">
        <v>66233</v>
      </c>
    </row>
    <row r="40784" spans="82:87">
      <c r="CD40784"/>
      <c r="CG40784"/>
      <c r="CI40784" s="378">
        <v>66234</v>
      </c>
    </row>
    <row r="40785" spans="82:87">
      <c r="CD40785"/>
      <c r="CG40785"/>
      <c r="CI40785" s="378">
        <v>66235</v>
      </c>
    </row>
    <row r="40786" spans="82:87">
      <c r="CD40786"/>
      <c r="CG40786"/>
      <c r="CI40786" s="378">
        <v>66236</v>
      </c>
    </row>
    <row r="40787" spans="82:87">
      <c r="CD40787"/>
      <c r="CG40787"/>
      <c r="CI40787" s="378">
        <v>66237</v>
      </c>
    </row>
    <row r="40788" spans="82:87">
      <c r="CD40788"/>
      <c r="CG40788"/>
      <c r="CI40788" s="378">
        <v>66238</v>
      </c>
    </row>
    <row r="40789" spans="82:87">
      <c r="CD40789"/>
      <c r="CG40789"/>
      <c r="CI40789" s="378">
        <v>66239</v>
      </c>
    </row>
    <row r="40790" spans="82:87">
      <c r="CD40790"/>
      <c r="CG40790"/>
      <c r="CI40790" s="378">
        <v>66240</v>
      </c>
    </row>
    <row r="40791" spans="82:87">
      <c r="CD40791"/>
      <c r="CG40791"/>
      <c r="CI40791" s="378">
        <v>66240</v>
      </c>
    </row>
    <row r="40792" spans="82:87">
      <c r="CD40792"/>
      <c r="CG40792"/>
      <c r="CI40792" s="378">
        <v>66241</v>
      </c>
    </row>
    <row r="40793" spans="82:87">
      <c r="CD40793"/>
      <c r="CG40793"/>
      <c r="CI40793" s="378">
        <v>66242</v>
      </c>
    </row>
    <row r="40794" spans="82:87">
      <c r="CD40794"/>
      <c r="CG40794"/>
      <c r="CI40794" s="378">
        <v>66243</v>
      </c>
    </row>
    <row r="40795" spans="82:87">
      <c r="CD40795"/>
      <c r="CG40795"/>
      <c r="CI40795" s="378">
        <v>66244</v>
      </c>
    </row>
    <row r="40796" spans="82:87">
      <c r="CD40796"/>
      <c r="CG40796"/>
      <c r="CI40796" s="378">
        <v>66245</v>
      </c>
    </row>
    <row r="40797" spans="82:87">
      <c r="CD40797"/>
      <c r="CG40797"/>
      <c r="CI40797" s="378">
        <v>66249</v>
      </c>
    </row>
    <row r="40798" spans="82:87">
      <c r="CD40798"/>
      <c r="CG40798"/>
      <c r="CI40798" s="378">
        <v>66250</v>
      </c>
    </row>
    <row r="40799" spans="82:87">
      <c r="CD40799"/>
      <c r="CG40799"/>
      <c r="CI40799" s="378">
        <v>66260</v>
      </c>
    </row>
    <row r="40800" spans="82:87">
      <c r="CD40800"/>
      <c r="CG40800"/>
      <c r="CI40800" s="378">
        <v>66260</v>
      </c>
    </row>
    <row r="40801" spans="82:87">
      <c r="CD40801"/>
      <c r="CG40801"/>
      <c r="CI40801" s="378">
        <v>66270</v>
      </c>
    </row>
    <row r="40802" spans="82:87">
      <c r="CD40802"/>
      <c r="CG40802"/>
      <c r="CI40802" s="378">
        <v>66271</v>
      </c>
    </row>
    <row r="40803" spans="82:87">
      <c r="CD40803"/>
      <c r="CG40803"/>
      <c r="CI40803" s="378">
        <v>66280</v>
      </c>
    </row>
    <row r="40804" spans="82:87">
      <c r="CD40804"/>
      <c r="CG40804"/>
      <c r="CI40804" s="378">
        <v>66280</v>
      </c>
    </row>
    <row r="40805" spans="82:87">
      <c r="CD40805"/>
      <c r="CG40805"/>
      <c r="CI40805" s="378">
        <v>66290</v>
      </c>
    </row>
    <row r="40806" spans="82:87">
      <c r="CD40806"/>
      <c r="CG40806"/>
      <c r="CI40806" s="378">
        <v>66300</v>
      </c>
    </row>
    <row r="40807" spans="82:87">
      <c r="CD40807"/>
      <c r="CG40807"/>
      <c r="CI40807" s="378">
        <v>66300</v>
      </c>
    </row>
    <row r="40808" spans="82:87">
      <c r="CD40808"/>
      <c r="CG40808"/>
      <c r="CI40808" s="378">
        <v>66300</v>
      </c>
    </row>
    <row r="40809" spans="82:87">
      <c r="CD40809"/>
      <c r="CG40809"/>
      <c r="CI40809" s="378">
        <v>66300</v>
      </c>
    </row>
    <row r="40810" spans="82:87">
      <c r="CD40810"/>
      <c r="CG40810"/>
      <c r="CI40810" s="378">
        <v>66300</v>
      </c>
    </row>
    <row r="40811" spans="82:87">
      <c r="CD40811"/>
      <c r="CG40811"/>
      <c r="CI40811" s="378">
        <v>66300</v>
      </c>
    </row>
    <row r="40812" spans="82:87">
      <c r="CD40812"/>
      <c r="CG40812"/>
      <c r="CI40812" s="378">
        <v>66300</v>
      </c>
    </row>
    <row r="40813" spans="82:87">
      <c r="CD40813"/>
      <c r="CG40813"/>
      <c r="CI40813" s="378">
        <v>66300</v>
      </c>
    </row>
    <row r="40814" spans="82:87">
      <c r="CD40814"/>
      <c r="CG40814"/>
      <c r="CI40814" s="378">
        <v>66300</v>
      </c>
    </row>
    <row r="40815" spans="82:87">
      <c r="CD40815"/>
      <c r="CG40815"/>
      <c r="CI40815" s="378">
        <v>66300</v>
      </c>
    </row>
    <row r="40816" spans="82:87">
      <c r="CD40816"/>
      <c r="CG40816"/>
      <c r="CI40816" s="378">
        <v>66300</v>
      </c>
    </row>
    <row r="40817" spans="82:87">
      <c r="CD40817"/>
      <c r="CG40817"/>
      <c r="CI40817" s="378">
        <v>66300</v>
      </c>
    </row>
    <row r="40818" spans="82:87">
      <c r="CD40818"/>
      <c r="CG40818"/>
      <c r="CI40818" s="378">
        <v>66300</v>
      </c>
    </row>
    <row r="40819" spans="82:87">
      <c r="CD40819"/>
      <c r="CG40819"/>
      <c r="CI40819" s="378">
        <v>66300</v>
      </c>
    </row>
    <row r="40820" spans="82:87">
      <c r="CD40820"/>
      <c r="CG40820"/>
      <c r="CI40820" s="378">
        <v>66300</v>
      </c>
    </row>
    <row r="40821" spans="82:87">
      <c r="CD40821"/>
      <c r="CG40821"/>
      <c r="CI40821" s="378">
        <v>66300</v>
      </c>
    </row>
    <row r="40822" spans="82:87">
      <c r="CD40822"/>
      <c r="CG40822"/>
      <c r="CI40822" s="378">
        <v>66300</v>
      </c>
    </row>
    <row r="40823" spans="82:87">
      <c r="CD40823"/>
      <c r="CG40823"/>
      <c r="CI40823" s="378">
        <v>66300</v>
      </c>
    </row>
    <row r="40824" spans="82:87">
      <c r="CD40824"/>
      <c r="CG40824"/>
      <c r="CI40824" s="378">
        <v>66301</v>
      </c>
    </row>
    <row r="40825" spans="82:87">
      <c r="CD40825"/>
      <c r="CG40825"/>
      <c r="CI40825" s="378">
        <v>66302</v>
      </c>
    </row>
    <row r="40826" spans="82:87">
      <c r="CD40826"/>
      <c r="CG40826"/>
      <c r="CI40826" s="378">
        <v>66303</v>
      </c>
    </row>
    <row r="40827" spans="82:87">
      <c r="CD40827"/>
      <c r="CG40827"/>
      <c r="CI40827" s="378">
        <v>66304</v>
      </c>
    </row>
    <row r="40828" spans="82:87">
      <c r="CD40828"/>
      <c r="CG40828"/>
      <c r="CI40828" s="378">
        <v>66305</v>
      </c>
    </row>
    <row r="40829" spans="82:87">
      <c r="CD40829"/>
      <c r="CG40829"/>
      <c r="CI40829" s="378">
        <v>66306</v>
      </c>
    </row>
    <row r="40830" spans="82:87">
      <c r="CD40830"/>
      <c r="CG40830"/>
      <c r="CI40830" s="378">
        <v>66307</v>
      </c>
    </row>
    <row r="40831" spans="82:87">
      <c r="CD40831"/>
      <c r="CG40831"/>
      <c r="CI40831" s="378">
        <v>66308</v>
      </c>
    </row>
    <row r="40832" spans="82:87">
      <c r="CD40832"/>
      <c r="CG40832"/>
      <c r="CI40832" s="378">
        <v>66309</v>
      </c>
    </row>
    <row r="40833" spans="82:87">
      <c r="CD40833"/>
      <c r="CG40833"/>
      <c r="CI40833" s="378">
        <v>66310</v>
      </c>
    </row>
    <row r="40834" spans="82:87">
      <c r="CD40834"/>
      <c r="CG40834"/>
      <c r="CI40834" s="378">
        <v>66320</v>
      </c>
    </row>
    <row r="40835" spans="82:87">
      <c r="CD40835"/>
      <c r="CG40835"/>
      <c r="CI40835" s="378">
        <v>66320</v>
      </c>
    </row>
    <row r="40836" spans="82:87">
      <c r="CD40836"/>
      <c r="CG40836"/>
      <c r="CI40836" s="378">
        <v>66320</v>
      </c>
    </row>
    <row r="40837" spans="82:87">
      <c r="CD40837"/>
      <c r="CG40837"/>
      <c r="CI40837" s="378">
        <v>66320</v>
      </c>
    </row>
    <row r="40838" spans="82:87">
      <c r="CD40838"/>
      <c r="CG40838"/>
      <c r="CI40838" s="378">
        <v>66320</v>
      </c>
    </row>
    <row r="40839" spans="82:87">
      <c r="CD40839"/>
      <c r="CG40839"/>
      <c r="CI40839" s="378">
        <v>66320</v>
      </c>
    </row>
    <row r="40840" spans="82:87">
      <c r="CD40840"/>
      <c r="CG40840"/>
      <c r="CI40840" s="378">
        <v>66320</v>
      </c>
    </row>
    <row r="40841" spans="82:87">
      <c r="CD40841"/>
      <c r="CG40841"/>
      <c r="CI40841" s="378">
        <v>66320</v>
      </c>
    </row>
    <row r="40842" spans="82:87">
      <c r="CD40842"/>
      <c r="CG40842"/>
      <c r="CI40842" s="378">
        <v>66320</v>
      </c>
    </row>
    <row r="40843" spans="82:87">
      <c r="CD40843"/>
      <c r="CG40843"/>
      <c r="CI40843" s="378">
        <v>66320</v>
      </c>
    </row>
    <row r="40844" spans="82:87">
      <c r="CD40844"/>
      <c r="CG40844"/>
      <c r="CI40844" s="378">
        <v>66320</v>
      </c>
    </row>
    <row r="40845" spans="82:87">
      <c r="CD40845"/>
      <c r="CG40845"/>
      <c r="CI40845" s="378">
        <v>66320</v>
      </c>
    </row>
    <row r="40846" spans="82:87">
      <c r="CD40846"/>
      <c r="CG40846"/>
      <c r="CI40846" s="378">
        <v>66320</v>
      </c>
    </row>
    <row r="40847" spans="82:87">
      <c r="CD40847"/>
      <c r="CG40847"/>
      <c r="CI40847" s="378">
        <v>66330</v>
      </c>
    </row>
    <row r="40848" spans="82:87">
      <c r="CD40848"/>
      <c r="CG40848"/>
      <c r="CI40848" s="378">
        <v>66331</v>
      </c>
    </row>
    <row r="40849" spans="82:87">
      <c r="CD40849"/>
      <c r="CG40849"/>
      <c r="CI40849" s="378">
        <v>66332</v>
      </c>
    </row>
    <row r="40850" spans="82:87">
      <c r="CD40850"/>
      <c r="CG40850"/>
      <c r="CI40850" s="378">
        <v>66333</v>
      </c>
    </row>
    <row r="40851" spans="82:87">
      <c r="CD40851"/>
      <c r="CG40851"/>
      <c r="CI40851" s="378">
        <v>66334</v>
      </c>
    </row>
    <row r="40852" spans="82:87">
      <c r="CD40852"/>
      <c r="CG40852"/>
      <c r="CI40852" s="378">
        <v>66335</v>
      </c>
    </row>
    <row r="40853" spans="82:87">
      <c r="CD40853"/>
      <c r="CG40853"/>
      <c r="CI40853" s="378">
        <v>66339</v>
      </c>
    </row>
    <row r="40854" spans="82:87">
      <c r="CD40854"/>
      <c r="CG40854"/>
      <c r="CI40854" s="378">
        <v>66340</v>
      </c>
    </row>
    <row r="40855" spans="82:87">
      <c r="CD40855"/>
      <c r="CG40855"/>
      <c r="CI40855" s="378">
        <v>66340</v>
      </c>
    </row>
    <row r="40856" spans="82:87">
      <c r="CD40856"/>
      <c r="CG40856"/>
      <c r="CI40856" s="378">
        <v>66340</v>
      </c>
    </row>
    <row r="40857" spans="82:87">
      <c r="CD40857"/>
      <c r="CG40857"/>
      <c r="CI40857" s="378">
        <v>66340</v>
      </c>
    </row>
    <row r="40858" spans="82:87">
      <c r="CD40858"/>
      <c r="CG40858"/>
      <c r="CI40858" s="378">
        <v>66340</v>
      </c>
    </row>
    <row r="40859" spans="82:87">
      <c r="CD40859"/>
      <c r="CG40859"/>
      <c r="CI40859" s="378">
        <v>66341</v>
      </c>
    </row>
    <row r="40860" spans="82:87">
      <c r="CD40860"/>
      <c r="CG40860"/>
      <c r="CI40860" s="378">
        <v>66342</v>
      </c>
    </row>
    <row r="40861" spans="82:87">
      <c r="CD40861"/>
      <c r="CG40861"/>
      <c r="CI40861" s="378">
        <v>66343</v>
      </c>
    </row>
    <row r="40862" spans="82:87">
      <c r="CD40862"/>
      <c r="CG40862"/>
      <c r="CI40862" s="378">
        <v>66344</v>
      </c>
    </row>
    <row r="40863" spans="82:87">
      <c r="CD40863"/>
      <c r="CG40863"/>
      <c r="CI40863" s="378">
        <v>66345</v>
      </c>
    </row>
    <row r="40864" spans="82:87">
      <c r="CD40864"/>
      <c r="CG40864"/>
      <c r="CI40864" s="378">
        <v>66346</v>
      </c>
    </row>
    <row r="40865" spans="82:87">
      <c r="CD40865"/>
      <c r="CG40865"/>
      <c r="CI40865" s="378">
        <v>66346</v>
      </c>
    </row>
    <row r="40866" spans="82:87">
      <c r="CD40866"/>
      <c r="CG40866"/>
      <c r="CI40866" s="378">
        <v>66347</v>
      </c>
    </row>
    <row r="40867" spans="82:87">
      <c r="CD40867"/>
      <c r="CG40867"/>
      <c r="CI40867" s="378">
        <v>66348</v>
      </c>
    </row>
    <row r="40868" spans="82:87">
      <c r="CD40868"/>
      <c r="CG40868"/>
      <c r="CI40868" s="378">
        <v>66349</v>
      </c>
    </row>
    <row r="40869" spans="82:87">
      <c r="CD40869"/>
      <c r="CG40869"/>
      <c r="CI40869" s="378">
        <v>66350</v>
      </c>
    </row>
    <row r="40870" spans="82:87">
      <c r="CD40870"/>
      <c r="CG40870"/>
      <c r="CI40870" s="378">
        <v>66351</v>
      </c>
    </row>
    <row r="40871" spans="82:87">
      <c r="CD40871"/>
      <c r="CG40871"/>
      <c r="CI40871" s="378">
        <v>66352</v>
      </c>
    </row>
    <row r="40872" spans="82:87">
      <c r="CD40872"/>
      <c r="CG40872"/>
      <c r="CI40872" s="378">
        <v>66353</v>
      </c>
    </row>
    <row r="40873" spans="82:87">
      <c r="CD40873"/>
      <c r="CG40873"/>
      <c r="CI40873" s="378">
        <v>66354</v>
      </c>
    </row>
    <row r="40874" spans="82:87">
      <c r="CD40874"/>
      <c r="CG40874"/>
      <c r="CI40874" s="378">
        <v>66355</v>
      </c>
    </row>
    <row r="40875" spans="82:87">
      <c r="CD40875"/>
      <c r="CG40875"/>
      <c r="CI40875" s="378">
        <v>66356</v>
      </c>
    </row>
    <row r="40876" spans="82:87">
      <c r="CD40876"/>
      <c r="CG40876"/>
      <c r="CI40876" s="378">
        <v>66357</v>
      </c>
    </row>
    <row r="40877" spans="82:87">
      <c r="CD40877"/>
      <c r="CG40877"/>
      <c r="CI40877" s="378">
        <v>66358</v>
      </c>
    </row>
    <row r="40878" spans="82:87">
      <c r="CD40878"/>
      <c r="CG40878"/>
      <c r="CI40878" s="378">
        <v>66359</v>
      </c>
    </row>
    <row r="40879" spans="82:87">
      <c r="CD40879"/>
      <c r="CG40879"/>
      <c r="CI40879" s="378">
        <v>66360</v>
      </c>
    </row>
    <row r="40880" spans="82:87">
      <c r="CD40880"/>
      <c r="CG40880"/>
      <c r="CI40880" s="378">
        <v>66360</v>
      </c>
    </row>
    <row r="40881" spans="82:87">
      <c r="CD40881"/>
      <c r="CG40881"/>
      <c r="CI40881" s="378">
        <v>66360</v>
      </c>
    </row>
    <row r="40882" spans="82:87">
      <c r="CD40882"/>
      <c r="CG40882"/>
      <c r="CI40882" s="378">
        <v>66360</v>
      </c>
    </row>
    <row r="40883" spans="82:87">
      <c r="CD40883"/>
      <c r="CG40883"/>
      <c r="CI40883" s="378">
        <v>66360</v>
      </c>
    </row>
    <row r="40884" spans="82:87">
      <c r="CD40884"/>
      <c r="CG40884"/>
      <c r="CI40884" s="378">
        <v>66360</v>
      </c>
    </row>
    <row r="40885" spans="82:87">
      <c r="CD40885"/>
      <c r="CG40885"/>
      <c r="CI40885" s="378">
        <v>66360</v>
      </c>
    </row>
    <row r="40886" spans="82:87">
      <c r="CD40886"/>
      <c r="CG40886"/>
      <c r="CI40886" s="378">
        <v>66360</v>
      </c>
    </row>
    <row r="40887" spans="82:87">
      <c r="CD40887"/>
      <c r="CG40887"/>
      <c r="CI40887" s="378">
        <v>66360</v>
      </c>
    </row>
    <row r="40888" spans="82:87">
      <c r="CD40888"/>
      <c r="CG40888"/>
      <c r="CI40888" s="378">
        <v>66360</v>
      </c>
    </row>
    <row r="40889" spans="82:87">
      <c r="CD40889"/>
      <c r="CG40889"/>
      <c r="CI40889" s="378">
        <v>66360</v>
      </c>
    </row>
    <row r="40890" spans="82:87">
      <c r="CD40890"/>
      <c r="CG40890"/>
      <c r="CI40890" s="378">
        <v>66360</v>
      </c>
    </row>
    <row r="40891" spans="82:87">
      <c r="CD40891"/>
      <c r="CG40891"/>
      <c r="CI40891" s="378">
        <v>66360</v>
      </c>
    </row>
    <row r="40892" spans="82:87">
      <c r="CD40892"/>
      <c r="CG40892"/>
      <c r="CI40892" s="378">
        <v>66360</v>
      </c>
    </row>
    <row r="40893" spans="82:87">
      <c r="CD40893"/>
      <c r="CG40893"/>
      <c r="CI40893" s="378">
        <v>66360</v>
      </c>
    </row>
    <row r="40894" spans="82:87">
      <c r="CD40894"/>
      <c r="CG40894"/>
      <c r="CI40894" s="378">
        <v>66360</v>
      </c>
    </row>
    <row r="40895" spans="82:87">
      <c r="CD40895"/>
      <c r="CG40895"/>
      <c r="CI40895" s="378">
        <v>66360</v>
      </c>
    </row>
    <row r="40896" spans="82:87">
      <c r="CD40896"/>
      <c r="CG40896"/>
      <c r="CI40896" s="378">
        <v>66370</v>
      </c>
    </row>
    <row r="40897" spans="82:87">
      <c r="CD40897"/>
      <c r="CG40897"/>
      <c r="CI40897" s="378">
        <v>66370</v>
      </c>
    </row>
    <row r="40898" spans="82:87">
      <c r="CD40898"/>
      <c r="CG40898"/>
      <c r="CI40898" s="378">
        <v>66380</v>
      </c>
    </row>
    <row r="40899" spans="82:87">
      <c r="CD40899"/>
      <c r="CG40899"/>
      <c r="CI40899" s="378">
        <v>66386</v>
      </c>
    </row>
    <row r="40900" spans="82:87">
      <c r="CD40900"/>
      <c r="CG40900"/>
      <c r="CI40900" s="378">
        <v>66386</v>
      </c>
    </row>
    <row r="40901" spans="82:87">
      <c r="CD40901"/>
      <c r="CG40901"/>
      <c r="CI40901" s="378">
        <v>66390</v>
      </c>
    </row>
    <row r="40902" spans="82:87">
      <c r="CD40902"/>
      <c r="CG40902"/>
      <c r="CI40902" s="378">
        <v>66400</v>
      </c>
    </row>
    <row r="40903" spans="82:87">
      <c r="CD40903"/>
      <c r="CG40903"/>
      <c r="CI40903" s="378">
        <v>66400</v>
      </c>
    </row>
    <row r="40904" spans="82:87">
      <c r="CD40904"/>
      <c r="CG40904"/>
      <c r="CI40904" s="378">
        <v>66400</v>
      </c>
    </row>
    <row r="40905" spans="82:87">
      <c r="CD40905"/>
      <c r="CG40905"/>
      <c r="CI40905" s="378">
        <v>66400</v>
      </c>
    </row>
    <row r="40906" spans="82:87">
      <c r="CD40906"/>
      <c r="CG40906"/>
      <c r="CI40906" s="378">
        <v>66400</v>
      </c>
    </row>
    <row r="40907" spans="82:87">
      <c r="CD40907"/>
      <c r="CG40907"/>
      <c r="CI40907" s="378">
        <v>66401</v>
      </c>
    </row>
    <row r="40908" spans="82:87">
      <c r="CD40908"/>
      <c r="CG40908"/>
      <c r="CI40908" s="378">
        <v>66402</v>
      </c>
    </row>
    <row r="40909" spans="82:87">
      <c r="CD40909"/>
      <c r="CG40909"/>
      <c r="CI40909" s="378">
        <v>66403</v>
      </c>
    </row>
    <row r="40910" spans="82:87">
      <c r="CD40910"/>
      <c r="CG40910"/>
      <c r="CI40910" s="378">
        <v>66404</v>
      </c>
    </row>
    <row r="40911" spans="82:87">
      <c r="CD40911"/>
      <c r="CG40911"/>
      <c r="CI40911" s="378">
        <v>66405</v>
      </c>
    </row>
    <row r="40912" spans="82:87">
      <c r="CD40912"/>
      <c r="CG40912"/>
      <c r="CI40912" s="378">
        <v>66406</v>
      </c>
    </row>
    <row r="40913" spans="82:87">
      <c r="CD40913"/>
      <c r="CG40913"/>
      <c r="CI40913" s="378">
        <v>66407</v>
      </c>
    </row>
    <row r="40914" spans="82:87">
      <c r="CD40914"/>
      <c r="CG40914"/>
      <c r="CI40914" s="378">
        <v>66408</v>
      </c>
    </row>
    <row r="40915" spans="82:87">
      <c r="CD40915"/>
      <c r="CG40915"/>
      <c r="CI40915" s="378">
        <v>66409</v>
      </c>
    </row>
    <row r="40916" spans="82:87">
      <c r="CD40916"/>
      <c r="CG40916"/>
      <c r="CI40916" s="378">
        <v>66410</v>
      </c>
    </row>
    <row r="40917" spans="82:87">
      <c r="CD40917"/>
      <c r="CG40917"/>
      <c r="CI40917" s="378">
        <v>66420</v>
      </c>
    </row>
    <row r="40918" spans="82:87">
      <c r="CD40918"/>
      <c r="CG40918"/>
      <c r="CI40918" s="378">
        <v>66421</v>
      </c>
    </row>
    <row r="40919" spans="82:87">
      <c r="CD40919"/>
      <c r="CG40919"/>
      <c r="CI40919" s="378">
        <v>66422</v>
      </c>
    </row>
    <row r="40920" spans="82:87">
      <c r="CD40920"/>
      <c r="CG40920"/>
      <c r="CI40920" s="378">
        <v>66423</v>
      </c>
    </row>
    <row r="40921" spans="82:87">
      <c r="CD40921"/>
      <c r="CG40921"/>
      <c r="CI40921" s="378">
        <v>66424</v>
      </c>
    </row>
    <row r="40922" spans="82:87">
      <c r="CD40922"/>
      <c r="CG40922"/>
      <c r="CI40922" s="378">
        <v>66424</v>
      </c>
    </row>
    <row r="40923" spans="82:87">
      <c r="CD40923"/>
      <c r="CG40923"/>
      <c r="CI40923" s="378">
        <v>66425</v>
      </c>
    </row>
    <row r="40924" spans="82:87">
      <c r="CD40924"/>
      <c r="CG40924"/>
      <c r="CI40924" s="378">
        <v>66429</v>
      </c>
    </row>
    <row r="40925" spans="82:87">
      <c r="CD40925"/>
      <c r="CG40925"/>
      <c r="CI40925" s="378">
        <v>66430</v>
      </c>
    </row>
    <row r="40926" spans="82:87">
      <c r="CD40926"/>
      <c r="CG40926"/>
      <c r="CI40926" s="378">
        <v>66440</v>
      </c>
    </row>
    <row r="40927" spans="82:87">
      <c r="CD40927"/>
      <c r="CG40927"/>
      <c r="CI40927" s="378">
        <v>66440</v>
      </c>
    </row>
    <row r="40928" spans="82:87">
      <c r="CD40928"/>
      <c r="CG40928"/>
      <c r="CI40928" s="378">
        <v>66450</v>
      </c>
    </row>
    <row r="40929" spans="82:87">
      <c r="CD40929"/>
      <c r="CG40929"/>
      <c r="CI40929" s="378">
        <v>66453</v>
      </c>
    </row>
    <row r="40930" spans="82:87">
      <c r="CD40930"/>
      <c r="CG40930"/>
      <c r="CI40930" s="378">
        <v>66460</v>
      </c>
    </row>
    <row r="40931" spans="82:87">
      <c r="CD40931"/>
      <c r="CG40931"/>
      <c r="CI40931" s="378">
        <v>66470</v>
      </c>
    </row>
    <row r="40932" spans="82:87">
      <c r="CD40932"/>
      <c r="CG40932"/>
      <c r="CI40932" s="378">
        <v>66475</v>
      </c>
    </row>
    <row r="40933" spans="82:87">
      <c r="CD40933"/>
      <c r="CG40933"/>
      <c r="CI40933" s="378">
        <v>66476</v>
      </c>
    </row>
    <row r="40934" spans="82:87">
      <c r="CD40934"/>
      <c r="CG40934"/>
      <c r="CI40934" s="378">
        <v>66477</v>
      </c>
    </row>
    <row r="40935" spans="82:87">
      <c r="CD40935"/>
      <c r="CG40935"/>
      <c r="CI40935" s="378">
        <v>66478</v>
      </c>
    </row>
    <row r="40936" spans="82:87">
      <c r="CD40936"/>
      <c r="CG40936"/>
      <c r="CI40936" s="378">
        <v>66479</v>
      </c>
    </row>
    <row r="40937" spans="82:87">
      <c r="CD40937"/>
      <c r="CG40937"/>
      <c r="CI40937" s="378">
        <v>66480</v>
      </c>
    </row>
    <row r="40938" spans="82:87">
      <c r="CD40938"/>
      <c r="CG40938"/>
      <c r="CI40938" s="378">
        <v>66480</v>
      </c>
    </row>
    <row r="40939" spans="82:87">
      <c r="CD40939"/>
      <c r="CG40939"/>
      <c r="CI40939" s="378">
        <v>66480</v>
      </c>
    </row>
    <row r="40940" spans="82:87">
      <c r="CD40940"/>
      <c r="CG40940"/>
      <c r="CI40940" s="378">
        <v>66480</v>
      </c>
    </row>
    <row r="40941" spans="82:87">
      <c r="CD40941"/>
      <c r="CG40941"/>
      <c r="CI40941" s="378">
        <v>66482</v>
      </c>
    </row>
    <row r="40942" spans="82:87">
      <c r="CD40942"/>
      <c r="CG40942"/>
      <c r="CI40942" s="378">
        <v>66490</v>
      </c>
    </row>
    <row r="40943" spans="82:87">
      <c r="CD40943"/>
      <c r="CG40943"/>
      <c r="CI40943" s="378">
        <v>66490</v>
      </c>
    </row>
    <row r="40944" spans="82:87">
      <c r="CD40944"/>
      <c r="CG40944"/>
      <c r="CI40944" s="378">
        <v>66490</v>
      </c>
    </row>
    <row r="40945" spans="82:87">
      <c r="CD40945"/>
      <c r="CG40945"/>
      <c r="CI40945" s="378">
        <v>66500</v>
      </c>
    </row>
    <row r="40946" spans="82:87">
      <c r="CD40946"/>
      <c r="CG40946"/>
      <c r="CI40946" s="378">
        <v>66500</v>
      </c>
    </row>
    <row r="40947" spans="82:87">
      <c r="CD40947"/>
      <c r="CG40947"/>
      <c r="CI40947" s="378">
        <v>66500</v>
      </c>
    </row>
    <row r="40948" spans="82:87">
      <c r="CD40948"/>
      <c r="CG40948"/>
      <c r="CI40948" s="378">
        <v>66500</v>
      </c>
    </row>
    <row r="40949" spans="82:87">
      <c r="CD40949"/>
      <c r="CG40949"/>
      <c r="CI40949" s="378">
        <v>66500</v>
      </c>
    </row>
    <row r="40950" spans="82:87">
      <c r="CD40950"/>
      <c r="CG40950"/>
      <c r="CI40950" s="378">
        <v>66500</v>
      </c>
    </row>
    <row r="40951" spans="82:87">
      <c r="CD40951"/>
      <c r="CG40951"/>
      <c r="CI40951" s="378">
        <v>66500</v>
      </c>
    </row>
    <row r="40952" spans="82:87">
      <c r="CD40952"/>
      <c r="CG40952"/>
      <c r="CI40952" s="378">
        <v>66500</v>
      </c>
    </row>
    <row r="40953" spans="82:87">
      <c r="CD40953"/>
      <c r="CG40953"/>
      <c r="CI40953" s="378">
        <v>66500</v>
      </c>
    </row>
    <row r="40954" spans="82:87">
      <c r="CD40954"/>
      <c r="CG40954"/>
      <c r="CI40954" s="378">
        <v>66500</v>
      </c>
    </row>
    <row r="40955" spans="82:87">
      <c r="CD40955"/>
      <c r="CG40955"/>
      <c r="CI40955" s="378">
        <v>66500</v>
      </c>
    </row>
    <row r="40956" spans="82:87">
      <c r="CD40956"/>
      <c r="CG40956"/>
      <c r="CI40956" s="378">
        <v>66500</v>
      </c>
    </row>
    <row r="40957" spans="82:87">
      <c r="CD40957"/>
      <c r="CG40957"/>
      <c r="CI40957" s="378">
        <v>66500</v>
      </c>
    </row>
    <row r="40958" spans="82:87">
      <c r="CD40958"/>
      <c r="CG40958"/>
      <c r="CI40958" s="378">
        <v>66500</v>
      </c>
    </row>
    <row r="40959" spans="82:87">
      <c r="CD40959"/>
      <c r="CG40959"/>
      <c r="CI40959" s="378">
        <v>66500</v>
      </c>
    </row>
    <row r="40960" spans="82:87">
      <c r="CD40960"/>
      <c r="CG40960"/>
      <c r="CI40960" s="378">
        <v>66501</v>
      </c>
    </row>
    <row r="40961" spans="82:87">
      <c r="CD40961"/>
      <c r="CG40961"/>
      <c r="CI40961" s="378">
        <v>66502</v>
      </c>
    </row>
    <row r="40962" spans="82:87">
      <c r="CD40962"/>
      <c r="CG40962"/>
      <c r="CI40962" s="378">
        <v>66503</v>
      </c>
    </row>
    <row r="40963" spans="82:87">
      <c r="CD40963"/>
      <c r="CG40963"/>
      <c r="CI40963" s="378">
        <v>66504</v>
      </c>
    </row>
    <row r="40964" spans="82:87">
      <c r="CD40964"/>
      <c r="CG40964"/>
      <c r="CI40964" s="378">
        <v>66505</v>
      </c>
    </row>
    <row r="40965" spans="82:87">
      <c r="CD40965"/>
      <c r="CG40965"/>
      <c r="CI40965" s="378">
        <v>66506</v>
      </c>
    </row>
    <row r="40966" spans="82:87">
      <c r="CD40966"/>
      <c r="CG40966"/>
      <c r="CI40966" s="378">
        <v>66507</v>
      </c>
    </row>
    <row r="40967" spans="82:87">
      <c r="CD40967"/>
      <c r="CG40967"/>
      <c r="CI40967" s="378">
        <v>66508</v>
      </c>
    </row>
    <row r="40968" spans="82:87">
      <c r="CD40968"/>
      <c r="CG40968"/>
      <c r="CI40968" s="378">
        <v>66509</v>
      </c>
    </row>
    <row r="40969" spans="82:87">
      <c r="CD40969"/>
      <c r="CG40969"/>
      <c r="CI40969" s="378">
        <v>66510</v>
      </c>
    </row>
    <row r="40970" spans="82:87">
      <c r="CD40970"/>
      <c r="CG40970"/>
      <c r="CI40970" s="378">
        <v>66530</v>
      </c>
    </row>
    <row r="40971" spans="82:87">
      <c r="CD40971"/>
      <c r="CG40971"/>
      <c r="CI40971" s="378">
        <v>66531</v>
      </c>
    </row>
    <row r="40972" spans="82:87">
      <c r="CD40972"/>
      <c r="CG40972"/>
      <c r="CI40972" s="378">
        <v>66532</v>
      </c>
    </row>
    <row r="40973" spans="82:87">
      <c r="CD40973"/>
      <c r="CG40973"/>
      <c r="CI40973" s="378">
        <v>66533</v>
      </c>
    </row>
    <row r="40974" spans="82:87">
      <c r="CD40974"/>
      <c r="CG40974"/>
      <c r="CI40974" s="378">
        <v>66534</v>
      </c>
    </row>
    <row r="40975" spans="82:87">
      <c r="CD40975"/>
      <c r="CG40975"/>
      <c r="CI40975" s="378">
        <v>66535</v>
      </c>
    </row>
    <row r="40976" spans="82:87">
      <c r="CD40976"/>
      <c r="CG40976"/>
      <c r="CI40976" s="378">
        <v>66536</v>
      </c>
    </row>
    <row r="40977" spans="82:87">
      <c r="CD40977"/>
      <c r="CG40977"/>
      <c r="CI40977" s="378">
        <v>66537</v>
      </c>
    </row>
    <row r="40978" spans="82:87">
      <c r="CD40978"/>
      <c r="CG40978"/>
      <c r="CI40978" s="378">
        <v>66538</v>
      </c>
    </row>
    <row r="40979" spans="82:87">
      <c r="CD40979"/>
      <c r="CG40979"/>
      <c r="CI40979" s="378">
        <v>66538</v>
      </c>
    </row>
    <row r="40980" spans="82:87">
      <c r="CD40980"/>
      <c r="CG40980"/>
      <c r="CI40980" s="378">
        <v>66539</v>
      </c>
    </row>
    <row r="40981" spans="82:87">
      <c r="CD40981"/>
      <c r="CG40981"/>
      <c r="CI40981" s="378">
        <v>66540</v>
      </c>
    </row>
    <row r="40982" spans="82:87">
      <c r="CD40982"/>
      <c r="CG40982"/>
      <c r="CI40982" s="378">
        <v>66550</v>
      </c>
    </row>
    <row r="40983" spans="82:87">
      <c r="CD40983"/>
      <c r="CG40983"/>
      <c r="CI40983" s="378">
        <v>66550</v>
      </c>
    </row>
    <row r="40984" spans="82:87">
      <c r="CD40984"/>
      <c r="CG40984"/>
      <c r="CI40984" s="378">
        <v>66560</v>
      </c>
    </row>
    <row r="40985" spans="82:87">
      <c r="CD40985"/>
      <c r="CG40985"/>
      <c r="CI40985" s="378">
        <v>66570</v>
      </c>
    </row>
    <row r="40986" spans="82:87">
      <c r="CD40986"/>
      <c r="CG40986"/>
      <c r="CI40986" s="378">
        <v>66570</v>
      </c>
    </row>
    <row r="40987" spans="82:87">
      <c r="CD40987"/>
      <c r="CG40987"/>
      <c r="CI40987" s="378">
        <v>66600</v>
      </c>
    </row>
    <row r="40988" spans="82:87">
      <c r="CD40988"/>
      <c r="CG40988"/>
      <c r="CI40988" s="378">
        <v>66600</v>
      </c>
    </row>
    <row r="40989" spans="82:87">
      <c r="CD40989"/>
      <c r="CG40989"/>
      <c r="CI40989" s="378">
        <v>66600</v>
      </c>
    </row>
    <row r="40990" spans="82:87">
      <c r="CD40990"/>
      <c r="CG40990"/>
      <c r="CI40990" s="378">
        <v>66600</v>
      </c>
    </row>
    <row r="40991" spans="82:87">
      <c r="CD40991"/>
      <c r="CG40991"/>
      <c r="CI40991" s="378">
        <v>66600</v>
      </c>
    </row>
    <row r="40992" spans="82:87">
      <c r="CD40992"/>
      <c r="CG40992"/>
      <c r="CI40992" s="378">
        <v>66600</v>
      </c>
    </row>
    <row r="40993" spans="82:87">
      <c r="CD40993"/>
      <c r="CG40993"/>
      <c r="CI40993" s="378">
        <v>66600</v>
      </c>
    </row>
    <row r="40994" spans="82:87">
      <c r="CD40994"/>
      <c r="CG40994"/>
      <c r="CI40994" s="378">
        <v>66600</v>
      </c>
    </row>
    <row r="40995" spans="82:87">
      <c r="CD40995"/>
      <c r="CG40995"/>
      <c r="CI40995" s="378">
        <v>66601</v>
      </c>
    </row>
    <row r="40996" spans="82:87">
      <c r="CD40996"/>
      <c r="CG40996"/>
      <c r="CI40996" s="378">
        <v>66602</v>
      </c>
    </row>
    <row r="40997" spans="82:87">
      <c r="CD40997"/>
      <c r="CG40997"/>
      <c r="CI40997" s="378">
        <v>66603</v>
      </c>
    </row>
    <row r="40998" spans="82:87">
      <c r="CD40998"/>
      <c r="CG40998"/>
      <c r="CI40998" s="378">
        <v>66604</v>
      </c>
    </row>
    <row r="40999" spans="82:87">
      <c r="CD40999"/>
      <c r="CG40999"/>
      <c r="CI40999" s="378">
        <v>66605</v>
      </c>
    </row>
    <row r="41000" spans="82:87">
      <c r="CD41000"/>
      <c r="CG41000"/>
      <c r="CI41000" s="378">
        <v>66606</v>
      </c>
    </row>
    <row r="41001" spans="82:87">
      <c r="CD41001"/>
      <c r="CG41001"/>
      <c r="CI41001" s="378">
        <v>66607</v>
      </c>
    </row>
    <row r="41002" spans="82:87">
      <c r="CD41002"/>
      <c r="CG41002"/>
      <c r="CI41002" s="378">
        <v>66608</v>
      </c>
    </row>
    <row r="41003" spans="82:87">
      <c r="CD41003"/>
      <c r="CG41003"/>
      <c r="CI41003" s="378">
        <v>66609</v>
      </c>
    </row>
    <row r="41004" spans="82:87">
      <c r="CD41004"/>
      <c r="CG41004"/>
      <c r="CI41004" s="378">
        <v>66610</v>
      </c>
    </row>
    <row r="41005" spans="82:87">
      <c r="CD41005"/>
      <c r="CG41005"/>
      <c r="CI41005" s="378">
        <v>66620</v>
      </c>
    </row>
    <row r="41006" spans="82:87">
      <c r="CD41006"/>
      <c r="CG41006"/>
      <c r="CI41006" s="378">
        <v>66620</v>
      </c>
    </row>
    <row r="41007" spans="82:87">
      <c r="CD41007"/>
      <c r="CG41007"/>
      <c r="CI41007" s="378">
        <v>66650</v>
      </c>
    </row>
    <row r="41008" spans="82:87">
      <c r="CD41008"/>
      <c r="CG41008"/>
      <c r="CI41008" s="378">
        <v>66651</v>
      </c>
    </row>
    <row r="41009" spans="82:87">
      <c r="CD41009"/>
      <c r="CG41009"/>
      <c r="CI41009" s="378">
        <v>66652</v>
      </c>
    </row>
    <row r="41010" spans="82:87">
      <c r="CD41010"/>
      <c r="CG41010"/>
      <c r="CI41010" s="378">
        <v>66653</v>
      </c>
    </row>
    <row r="41011" spans="82:87">
      <c r="CD41011"/>
      <c r="CG41011"/>
      <c r="CI41011" s="378">
        <v>66654</v>
      </c>
    </row>
    <row r="41012" spans="82:87">
      <c r="CD41012"/>
      <c r="CG41012"/>
      <c r="CI41012" s="378">
        <v>66655</v>
      </c>
    </row>
    <row r="41013" spans="82:87">
      <c r="CD41013"/>
      <c r="CG41013"/>
      <c r="CI41013" s="378">
        <v>66656</v>
      </c>
    </row>
    <row r="41014" spans="82:87">
      <c r="CD41014"/>
      <c r="CG41014"/>
      <c r="CI41014" s="378">
        <v>66657</v>
      </c>
    </row>
    <row r="41015" spans="82:87">
      <c r="CD41015"/>
      <c r="CG41015"/>
      <c r="CI41015" s="378">
        <v>66658</v>
      </c>
    </row>
    <row r="41016" spans="82:87">
      <c r="CD41016"/>
      <c r="CG41016"/>
      <c r="CI41016" s="378">
        <v>66659</v>
      </c>
    </row>
    <row r="41017" spans="82:87">
      <c r="CD41017"/>
      <c r="CG41017"/>
      <c r="CI41017" s="378">
        <v>66660</v>
      </c>
    </row>
    <row r="41018" spans="82:87">
      <c r="CD41018"/>
      <c r="CG41018"/>
      <c r="CI41018" s="378">
        <v>66661</v>
      </c>
    </row>
    <row r="41019" spans="82:87">
      <c r="CD41019"/>
      <c r="CG41019"/>
      <c r="CI41019" s="378">
        <v>66662</v>
      </c>
    </row>
    <row r="41020" spans="82:87">
      <c r="CD41020"/>
      <c r="CG41020"/>
      <c r="CI41020" s="378">
        <v>66663</v>
      </c>
    </row>
    <row r="41021" spans="82:87">
      <c r="CD41021"/>
      <c r="CG41021"/>
      <c r="CI41021" s="378">
        <v>66663</v>
      </c>
    </row>
    <row r="41022" spans="82:87">
      <c r="CD41022"/>
      <c r="CG41022"/>
      <c r="CI41022" s="378">
        <v>66664</v>
      </c>
    </row>
    <row r="41023" spans="82:87">
      <c r="CD41023"/>
      <c r="CG41023"/>
      <c r="CI41023" s="378">
        <v>66665</v>
      </c>
    </row>
    <row r="41024" spans="82:87">
      <c r="CD41024"/>
      <c r="CG41024"/>
      <c r="CI41024" s="378">
        <v>66669</v>
      </c>
    </row>
    <row r="41025" spans="82:87">
      <c r="CD41025"/>
      <c r="CG41025"/>
      <c r="CI41025" s="378">
        <v>66670</v>
      </c>
    </row>
    <row r="41026" spans="82:87">
      <c r="CD41026"/>
      <c r="CG41026"/>
      <c r="CI41026" s="378">
        <v>66680</v>
      </c>
    </row>
    <row r="41027" spans="82:87">
      <c r="CD41027"/>
      <c r="CG41027"/>
      <c r="CI41027" s="378">
        <v>66687</v>
      </c>
    </row>
    <row r="41028" spans="82:87">
      <c r="CD41028"/>
      <c r="CG41028"/>
      <c r="CI41028" s="378">
        <v>66690</v>
      </c>
    </row>
    <row r="41029" spans="82:87">
      <c r="CD41029"/>
      <c r="CG41029"/>
      <c r="CI41029" s="378">
        <v>66690</v>
      </c>
    </row>
    <row r="41030" spans="82:87">
      <c r="CD41030"/>
      <c r="CG41030"/>
      <c r="CI41030" s="378">
        <v>66690</v>
      </c>
    </row>
    <row r="41031" spans="82:87">
      <c r="CD41031"/>
      <c r="CG41031"/>
      <c r="CI41031" s="378">
        <v>66700</v>
      </c>
    </row>
    <row r="41032" spans="82:87">
      <c r="CD41032"/>
      <c r="CG41032"/>
      <c r="CI41032" s="378">
        <v>66701</v>
      </c>
    </row>
    <row r="41033" spans="82:87">
      <c r="CD41033"/>
      <c r="CG41033"/>
      <c r="CI41033" s="378">
        <v>66701</v>
      </c>
    </row>
    <row r="41034" spans="82:87">
      <c r="CD41034"/>
      <c r="CG41034"/>
      <c r="CI41034" s="378">
        <v>66702</v>
      </c>
    </row>
    <row r="41035" spans="82:87">
      <c r="CD41035"/>
      <c r="CG41035"/>
      <c r="CI41035" s="378">
        <v>66703</v>
      </c>
    </row>
    <row r="41036" spans="82:87">
      <c r="CD41036"/>
      <c r="CG41036"/>
      <c r="CI41036" s="378">
        <v>66704</v>
      </c>
    </row>
    <row r="41037" spans="82:87">
      <c r="CD41037"/>
      <c r="CG41037"/>
      <c r="CI41037" s="378">
        <v>66705</v>
      </c>
    </row>
    <row r="41038" spans="82:87">
      <c r="CD41038"/>
      <c r="CG41038"/>
      <c r="CI41038" s="378">
        <v>66706</v>
      </c>
    </row>
    <row r="41039" spans="82:87">
      <c r="CD41039"/>
      <c r="CG41039"/>
      <c r="CI41039" s="378">
        <v>66707</v>
      </c>
    </row>
    <row r="41040" spans="82:87">
      <c r="CD41040"/>
      <c r="CG41040"/>
      <c r="CI41040" s="378">
        <v>66708</v>
      </c>
    </row>
    <row r="41041" spans="82:87">
      <c r="CD41041"/>
      <c r="CG41041"/>
      <c r="CI41041" s="378">
        <v>66709</v>
      </c>
    </row>
    <row r="41042" spans="82:87">
      <c r="CD41042"/>
      <c r="CG41042"/>
      <c r="CI41042" s="378">
        <v>66720</v>
      </c>
    </row>
    <row r="41043" spans="82:87">
      <c r="CD41043"/>
      <c r="CG41043"/>
      <c r="CI41043" s="378">
        <v>66720</v>
      </c>
    </row>
    <row r="41044" spans="82:87">
      <c r="CD41044"/>
      <c r="CG41044"/>
      <c r="CI41044" s="378">
        <v>66720</v>
      </c>
    </row>
    <row r="41045" spans="82:87">
      <c r="CD41045"/>
      <c r="CG41045"/>
      <c r="CI41045" s="378">
        <v>66720</v>
      </c>
    </row>
    <row r="41046" spans="82:87">
      <c r="CD41046"/>
      <c r="CG41046"/>
      <c r="CI41046" s="378">
        <v>66720</v>
      </c>
    </row>
    <row r="41047" spans="82:87">
      <c r="CD41047"/>
      <c r="CG41047"/>
      <c r="CI41047" s="378">
        <v>66720</v>
      </c>
    </row>
    <row r="41048" spans="82:87">
      <c r="CD41048"/>
      <c r="CG41048"/>
      <c r="CI41048" s="378">
        <v>66720</v>
      </c>
    </row>
    <row r="41049" spans="82:87">
      <c r="CD41049"/>
      <c r="CG41049"/>
      <c r="CI41049" s="378">
        <v>66720</v>
      </c>
    </row>
    <row r="41050" spans="82:87">
      <c r="CD41050"/>
      <c r="CG41050"/>
      <c r="CI41050" s="378">
        <v>66720</v>
      </c>
    </row>
    <row r="41051" spans="82:87">
      <c r="CD41051"/>
      <c r="CG41051"/>
      <c r="CI41051" s="378">
        <v>66730</v>
      </c>
    </row>
    <row r="41052" spans="82:87">
      <c r="CD41052"/>
      <c r="CG41052"/>
      <c r="CI41052" s="378">
        <v>66730</v>
      </c>
    </row>
    <row r="41053" spans="82:87">
      <c r="CD41053"/>
      <c r="CG41053"/>
      <c r="CI41053" s="378">
        <v>66730</v>
      </c>
    </row>
    <row r="41054" spans="82:87">
      <c r="CD41054"/>
      <c r="CG41054"/>
      <c r="CI41054" s="378">
        <v>66730</v>
      </c>
    </row>
    <row r="41055" spans="82:87">
      <c r="CD41055"/>
      <c r="CG41055"/>
      <c r="CI41055" s="378">
        <v>66730</v>
      </c>
    </row>
    <row r="41056" spans="82:87">
      <c r="CD41056"/>
      <c r="CG41056"/>
      <c r="CI41056" s="378">
        <v>66730</v>
      </c>
    </row>
    <row r="41057" spans="82:87">
      <c r="CD41057"/>
      <c r="CG41057"/>
      <c r="CI41057" s="378">
        <v>66730</v>
      </c>
    </row>
    <row r="41058" spans="82:87">
      <c r="CD41058"/>
      <c r="CG41058"/>
      <c r="CI41058" s="378">
        <v>66740</v>
      </c>
    </row>
    <row r="41059" spans="82:87">
      <c r="CD41059"/>
      <c r="CG41059"/>
      <c r="CI41059" s="378">
        <v>66740</v>
      </c>
    </row>
    <row r="41060" spans="82:87">
      <c r="CD41060"/>
      <c r="CG41060"/>
      <c r="CI41060" s="378">
        <v>66740</v>
      </c>
    </row>
    <row r="41061" spans="82:87">
      <c r="CD41061"/>
      <c r="CG41061"/>
      <c r="CI41061" s="378">
        <v>66740</v>
      </c>
    </row>
    <row r="41062" spans="82:87">
      <c r="CD41062"/>
      <c r="CG41062"/>
      <c r="CI41062" s="378">
        <v>66740</v>
      </c>
    </row>
    <row r="41063" spans="82:87">
      <c r="CD41063"/>
      <c r="CG41063"/>
      <c r="CI41063" s="378">
        <v>66750</v>
      </c>
    </row>
    <row r="41064" spans="82:87">
      <c r="CD41064"/>
      <c r="CG41064"/>
      <c r="CI41064" s="378">
        <v>66751</v>
      </c>
    </row>
    <row r="41065" spans="82:87">
      <c r="CD41065"/>
      <c r="CG41065"/>
      <c r="CI41065" s="378">
        <v>66752</v>
      </c>
    </row>
    <row r="41066" spans="82:87">
      <c r="CD41066"/>
      <c r="CG41066"/>
      <c r="CI41066" s="378">
        <v>66753</v>
      </c>
    </row>
    <row r="41067" spans="82:87">
      <c r="CD41067"/>
      <c r="CG41067"/>
      <c r="CI41067" s="378">
        <v>66754</v>
      </c>
    </row>
    <row r="41068" spans="82:87">
      <c r="CD41068"/>
      <c r="CG41068"/>
      <c r="CI41068" s="378">
        <v>66755</v>
      </c>
    </row>
    <row r="41069" spans="82:87">
      <c r="CD41069"/>
      <c r="CG41069"/>
      <c r="CI41069" s="378">
        <v>66756</v>
      </c>
    </row>
    <row r="41070" spans="82:87">
      <c r="CD41070"/>
      <c r="CG41070"/>
      <c r="CI41070" s="378">
        <v>66757</v>
      </c>
    </row>
    <row r="41071" spans="82:87">
      <c r="CD41071"/>
      <c r="CG41071"/>
      <c r="CI41071" s="378">
        <v>66758</v>
      </c>
    </row>
    <row r="41072" spans="82:87">
      <c r="CD41072"/>
      <c r="CG41072"/>
      <c r="CI41072" s="378">
        <v>66759</v>
      </c>
    </row>
    <row r="41073" spans="82:87">
      <c r="CD41073"/>
      <c r="CG41073"/>
      <c r="CI41073" s="378">
        <v>66760</v>
      </c>
    </row>
    <row r="41074" spans="82:87">
      <c r="CD41074"/>
      <c r="CG41074"/>
      <c r="CI41074" s="378">
        <v>66760</v>
      </c>
    </row>
    <row r="41075" spans="82:87">
      <c r="CD41075"/>
      <c r="CG41075"/>
      <c r="CI41075" s="378">
        <v>66760</v>
      </c>
    </row>
    <row r="41076" spans="82:87">
      <c r="CD41076"/>
      <c r="CG41076"/>
      <c r="CI41076" s="378">
        <v>66760</v>
      </c>
    </row>
    <row r="41077" spans="82:87">
      <c r="CD41077"/>
      <c r="CG41077"/>
      <c r="CI41077" s="378">
        <v>66760</v>
      </c>
    </row>
    <row r="41078" spans="82:87">
      <c r="CD41078"/>
      <c r="CG41078"/>
      <c r="CI41078" s="378">
        <v>66760</v>
      </c>
    </row>
    <row r="41079" spans="82:87">
      <c r="CD41079"/>
      <c r="CG41079"/>
      <c r="CI41079" s="378">
        <v>66760</v>
      </c>
    </row>
    <row r="41080" spans="82:87">
      <c r="CD41080"/>
      <c r="CG41080"/>
      <c r="CI41080" s="378">
        <v>66760</v>
      </c>
    </row>
    <row r="41081" spans="82:87">
      <c r="CD41081"/>
      <c r="CG41081"/>
      <c r="CI41081" s="378">
        <v>66800</v>
      </c>
    </row>
    <row r="41082" spans="82:87">
      <c r="CD41082"/>
      <c r="CG41082"/>
      <c r="CI41082" s="378">
        <v>66800</v>
      </c>
    </row>
    <row r="41083" spans="82:87">
      <c r="CD41083"/>
      <c r="CG41083"/>
      <c r="CI41083" s="378">
        <v>66800</v>
      </c>
    </row>
    <row r="41084" spans="82:87">
      <c r="CD41084"/>
      <c r="CG41084"/>
      <c r="CI41084" s="378">
        <v>66800</v>
      </c>
    </row>
    <row r="41085" spans="82:87">
      <c r="CD41085"/>
      <c r="CG41085"/>
      <c r="CI41085" s="378">
        <v>66800</v>
      </c>
    </row>
    <row r="41086" spans="82:87">
      <c r="CD41086"/>
      <c r="CG41086"/>
      <c r="CI41086" s="378">
        <v>66800</v>
      </c>
    </row>
    <row r="41087" spans="82:87">
      <c r="CD41087"/>
      <c r="CG41087"/>
      <c r="CI41087" s="378">
        <v>66820</v>
      </c>
    </row>
    <row r="41088" spans="82:87">
      <c r="CD41088"/>
      <c r="CG41088"/>
      <c r="CI41088" s="378">
        <v>66820</v>
      </c>
    </row>
    <row r="41089" spans="82:87">
      <c r="CD41089"/>
      <c r="CG41089"/>
      <c r="CI41089" s="378">
        <v>66820</v>
      </c>
    </row>
    <row r="41090" spans="82:87">
      <c r="CD41090"/>
      <c r="CG41090"/>
      <c r="CI41090" s="378">
        <v>66820</v>
      </c>
    </row>
    <row r="41091" spans="82:87">
      <c r="CD41091"/>
      <c r="CG41091"/>
      <c r="CI41091" s="378">
        <v>66820</v>
      </c>
    </row>
    <row r="41092" spans="82:87">
      <c r="CD41092"/>
      <c r="CG41092"/>
      <c r="CI41092" s="378">
        <v>66830</v>
      </c>
    </row>
    <row r="41093" spans="82:87">
      <c r="CD41093"/>
      <c r="CG41093"/>
      <c r="CI41093" s="378">
        <v>66831</v>
      </c>
    </row>
    <row r="41094" spans="82:87">
      <c r="CD41094"/>
      <c r="CG41094"/>
      <c r="CI41094" s="378">
        <v>66832</v>
      </c>
    </row>
    <row r="41095" spans="82:87">
      <c r="CD41095"/>
      <c r="CG41095"/>
      <c r="CI41095" s="378">
        <v>66832</v>
      </c>
    </row>
    <row r="41096" spans="82:87">
      <c r="CD41096"/>
      <c r="CG41096"/>
      <c r="CI41096" s="378">
        <v>66833</v>
      </c>
    </row>
    <row r="41097" spans="82:87">
      <c r="CD41097"/>
      <c r="CG41097"/>
      <c r="CI41097" s="378">
        <v>66834</v>
      </c>
    </row>
    <row r="41098" spans="82:87">
      <c r="CD41098"/>
      <c r="CG41098"/>
      <c r="CI41098" s="378">
        <v>66835</v>
      </c>
    </row>
    <row r="41099" spans="82:87">
      <c r="CD41099"/>
      <c r="CG41099"/>
      <c r="CI41099" s="378">
        <v>66836</v>
      </c>
    </row>
    <row r="41100" spans="82:87">
      <c r="CD41100"/>
      <c r="CG41100"/>
      <c r="CI41100" s="378">
        <v>66837</v>
      </c>
    </row>
    <row r="41101" spans="82:87">
      <c r="CD41101"/>
      <c r="CG41101"/>
      <c r="CI41101" s="378">
        <v>66838</v>
      </c>
    </row>
    <row r="41102" spans="82:87">
      <c r="CD41102"/>
      <c r="CG41102"/>
      <c r="CI41102" s="378">
        <v>66839</v>
      </c>
    </row>
    <row r="41103" spans="82:87">
      <c r="CD41103"/>
      <c r="CG41103"/>
      <c r="CI41103" s="378">
        <v>66839</v>
      </c>
    </row>
    <row r="41104" spans="82:87">
      <c r="CD41104"/>
      <c r="CG41104"/>
      <c r="CI41104" s="378">
        <v>66840</v>
      </c>
    </row>
    <row r="41105" spans="82:87">
      <c r="CD41105"/>
      <c r="CG41105"/>
      <c r="CI41105" s="378">
        <v>66841</v>
      </c>
    </row>
    <row r="41106" spans="82:87">
      <c r="CD41106"/>
      <c r="CG41106"/>
      <c r="CI41106" s="378">
        <v>66842</v>
      </c>
    </row>
    <row r="41107" spans="82:87">
      <c r="CD41107"/>
      <c r="CG41107"/>
      <c r="CI41107" s="378">
        <v>66843</v>
      </c>
    </row>
    <row r="41108" spans="82:87">
      <c r="CD41108"/>
      <c r="CG41108"/>
      <c r="CI41108" s="378">
        <v>66844</v>
      </c>
    </row>
    <row r="41109" spans="82:87">
      <c r="CD41109"/>
      <c r="CG41109"/>
      <c r="CI41109" s="378">
        <v>66845</v>
      </c>
    </row>
    <row r="41110" spans="82:87">
      <c r="CD41110"/>
      <c r="CG41110"/>
      <c r="CI41110" s="378">
        <v>66846</v>
      </c>
    </row>
    <row r="41111" spans="82:87">
      <c r="CD41111"/>
      <c r="CG41111"/>
      <c r="CI41111" s="378">
        <v>66847</v>
      </c>
    </row>
    <row r="41112" spans="82:87">
      <c r="CD41112"/>
      <c r="CG41112"/>
      <c r="CI41112" s="378">
        <v>66848</v>
      </c>
    </row>
    <row r="41113" spans="82:87">
      <c r="CD41113"/>
      <c r="CG41113"/>
      <c r="CI41113" s="378">
        <v>66849</v>
      </c>
    </row>
    <row r="41114" spans="82:87">
      <c r="CD41114"/>
      <c r="CG41114"/>
      <c r="CI41114" s="378">
        <v>66850</v>
      </c>
    </row>
    <row r="41115" spans="82:87">
      <c r="CD41115"/>
      <c r="CG41115"/>
      <c r="CI41115" s="378">
        <v>66851</v>
      </c>
    </row>
    <row r="41116" spans="82:87">
      <c r="CD41116"/>
      <c r="CG41116"/>
      <c r="CI41116" s="378">
        <v>66852</v>
      </c>
    </row>
    <row r="41117" spans="82:87">
      <c r="CD41117"/>
      <c r="CG41117"/>
      <c r="CI41117" s="378">
        <v>66853</v>
      </c>
    </row>
    <row r="41118" spans="82:87">
      <c r="CD41118"/>
      <c r="CG41118"/>
      <c r="CI41118" s="378">
        <v>66854</v>
      </c>
    </row>
    <row r="41119" spans="82:87">
      <c r="CD41119"/>
      <c r="CG41119"/>
      <c r="CI41119" s="378">
        <v>66855</v>
      </c>
    </row>
    <row r="41120" spans="82:87">
      <c r="CD41120"/>
      <c r="CG41120"/>
      <c r="CI41120" s="378">
        <v>66855</v>
      </c>
    </row>
    <row r="41121" spans="82:87">
      <c r="CD41121"/>
      <c r="CG41121"/>
      <c r="CI41121" s="378">
        <v>66856</v>
      </c>
    </row>
    <row r="41122" spans="82:87">
      <c r="CD41122"/>
      <c r="CG41122"/>
      <c r="CI41122" s="378">
        <v>66857</v>
      </c>
    </row>
    <row r="41123" spans="82:87">
      <c r="CD41123"/>
      <c r="CG41123"/>
      <c r="CI41123" s="378">
        <v>66858</v>
      </c>
    </row>
    <row r="41124" spans="82:87">
      <c r="CD41124"/>
      <c r="CG41124"/>
      <c r="CI41124" s="378">
        <v>66859</v>
      </c>
    </row>
    <row r="41125" spans="82:87">
      <c r="CD41125"/>
      <c r="CG41125"/>
      <c r="CI41125" s="378">
        <v>66860</v>
      </c>
    </row>
    <row r="41126" spans="82:87">
      <c r="CD41126"/>
      <c r="CG41126"/>
      <c r="CI41126" s="378">
        <v>66860</v>
      </c>
    </row>
    <row r="41127" spans="82:87">
      <c r="CD41127"/>
      <c r="CG41127"/>
      <c r="CI41127" s="378">
        <v>66861</v>
      </c>
    </row>
    <row r="41128" spans="82:87">
      <c r="CD41128"/>
      <c r="CG41128"/>
      <c r="CI41128" s="378">
        <v>66862</v>
      </c>
    </row>
    <row r="41129" spans="82:87">
      <c r="CD41129"/>
      <c r="CG41129"/>
      <c r="CI41129" s="378">
        <v>66863</v>
      </c>
    </row>
    <row r="41130" spans="82:87">
      <c r="CD41130"/>
      <c r="CG41130"/>
      <c r="CI41130" s="378">
        <v>66864</v>
      </c>
    </row>
    <row r="41131" spans="82:87">
      <c r="CD41131"/>
      <c r="CG41131"/>
      <c r="CI41131" s="378">
        <v>66865</v>
      </c>
    </row>
    <row r="41132" spans="82:87">
      <c r="CD41132"/>
      <c r="CG41132"/>
      <c r="CI41132" s="378">
        <v>66866</v>
      </c>
    </row>
    <row r="41133" spans="82:87">
      <c r="CD41133"/>
      <c r="CG41133"/>
      <c r="CI41133" s="378">
        <v>66866</v>
      </c>
    </row>
    <row r="41134" spans="82:87">
      <c r="CD41134"/>
      <c r="CG41134"/>
      <c r="CI41134" s="378">
        <v>66867</v>
      </c>
    </row>
    <row r="41135" spans="82:87">
      <c r="CD41135"/>
      <c r="CG41135"/>
      <c r="CI41135" s="378">
        <v>66868</v>
      </c>
    </row>
    <row r="41136" spans="82:87">
      <c r="CD41136"/>
      <c r="CG41136"/>
      <c r="CI41136" s="378">
        <v>66869</v>
      </c>
    </row>
    <row r="41137" spans="82:87">
      <c r="CD41137"/>
      <c r="CG41137"/>
      <c r="CI41137" s="378">
        <v>66870</v>
      </c>
    </row>
    <row r="41138" spans="82:87">
      <c r="CD41138"/>
      <c r="CG41138"/>
      <c r="CI41138" s="378">
        <v>66871</v>
      </c>
    </row>
    <row r="41139" spans="82:87">
      <c r="CD41139"/>
      <c r="CG41139"/>
      <c r="CI41139" s="378">
        <v>66872</v>
      </c>
    </row>
    <row r="41140" spans="82:87">
      <c r="CD41140"/>
      <c r="CG41140"/>
      <c r="CI41140" s="378">
        <v>66873</v>
      </c>
    </row>
    <row r="41141" spans="82:87">
      <c r="CD41141"/>
      <c r="CG41141"/>
      <c r="CI41141" s="378">
        <v>66874</v>
      </c>
    </row>
    <row r="41142" spans="82:87">
      <c r="CD41142"/>
      <c r="CG41142"/>
      <c r="CI41142" s="378">
        <v>66880</v>
      </c>
    </row>
    <row r="41143" spans="82:87">
      <c r="CD41143"/>
      <c r="CG41143"/>
      <c r="CI41143" s="378">
        <v>66881</v>
      </c>
    </row>
    <row r="41144" spans="82:87">
      <c r="CD41144"/>
      <c r="CG41144"/>
      <c r="CI41144" s="378">
        <v>66882</v>
      </c>
    </row>
    <row r="41145" spans="82:87">
      <c r="CD41145"/>
      <c r="CG41145"/>
      <c r="CI41145" s="378">
        <v>66883</v>
      </c>
    </row>
    <row r="41146" spans="82:87">
      <c r="CD41146"/>
      <c r="CG41146"/>
      <c r="CI41146" s="378">
        <v>66884</v>
      </c>
    </row>
    <row r="41147" spans="82:87">
      <c r="CD41147"/>
      <c r="CG41147"/>
      <c r="CI41147" s="378">
        <v>66890</v>
      </c>
    </row>
    <row r="41148" spans="82:87">
      <c r="CD41148"/>
      <c r="CG41148"/>
      <c r="CI41148" s="378">
        <v>66891</v>
      </c>
    </row>
    <row r="41149" spans="82:87">
      <c r="CD41149"/>
      <c r="CG41149"/>
      <c r="CI41149" s="378">
        <v>66892</v>
      </c>
    </row>
    <row r="41150" spans="82:87">
      <c r="CD41150"/>
      <c r="CG41150"/>
      <c r="CI41150" s="378">
        <v>66893</v>
      </c>
    </row>
    <row r="41151" spans="82:87">
      <c r="CD41151"/>
      <c r="CG41151"/>
      <c r="CI41151" s="378">
        <v>66894</v>
      </c>
    </row>
    <row r="41152" spans="82:87">
      <c r="CD41152"/>
      <c r="CG41152"/>
      <c r="CI41152" s="378">
        <v>66895</v>
      </c>
    </row>
    <row r="41153" spans="82:87">
      <c r="CD41153"/>
      <c r="CG41153"/>
      <c r="CI41153" s="378">
        <v>66896</v>
      </c>
    </row>
    <row r="41154" spans="82:87">
      <c r="CD41154"/>
      <c r="CG41154"/>
      <c r="CI41154" s="378">
        <v>66901</v>
      </c>
    </row>
    <row r="41155" spans="82:87">
      <c r="CD41155"/>
      <c r="CG41155"/>
      <c r="CI41155" s="378">
        <v>66902</v>
      </c>
    </row>
    <row r="41156" spans="82:87">
      <c r="CD41156"/>
      <c r="CG41156"/>
      <c r="CI41156" s="378">
        <v>66903</v>
      </c>
    </row>
    <row r="41157" spans="82:87">
      <c r="CD41157"/>
      <c r="CG41157"/>
      <c r="CI41157" s="378">
        <v>66904</v>
      </c>
    </row>
    <row r="41158" spans="82:87">
      <c r="CD41158"/>
      <c r="CG41158"/>
      <c r="CI41158" s="378">
        <v>66905</v>
      </c>
    </row>
    <row r="41159" spans="82:87">
      <c r="CD41159"/>
      <c r="CG41159"/>
      <c r="CI41159" s="378">
        <v>66906</v>
      </c>
    </row>
    <row r="41160" spans="82:87">
      <c r="CD41160"/>
      <c r="CG41160"/>
      <c r="CI41160" s="378">
        <v>66907</v>
      </c>
    </row>
    <row r="41161" spans="82:87">
      <c r="CD41161"/>
      <c r="CG41161"/>
      <c r="CI41161" s="378">
        <v>66908</v>
      </c>
    </row>
    <row r="41162" spans="82:87">
      <c r="CD41162"/>
      <c r="CG41162"/>
      <c r="CI41162" s="378">
        <v>66909</v>
      </c>
    </row>
    <row r="41163" spans="82:87">
      <c r="CD41163"/>
      <c r="CG41163"/>
      <c r="CI41163" s="378">
        <v>66920</v>
      </c>
    </row>
    <row r="41164" spans="82:87">
      <c r="CD41164"/>
      <c r="CG41164"/>
      <c r="CI41164" s="378">
        <v>66921</v>
      </c>
    </row>
    <row r="41165" spans="82:87">
      <c r="CD41165"/>
      <c r="CG41165"/>
      <c r="CI41165" s="378">
        <v>66922</v>
      </c>
    </row>
    <row r="41166" spans="82:87">
      <c r="CD41166"/>
      <c r="CG41166"/>
      <c r="CI41166" s="378">
        <v>66923</v>
      </c>
    </row>
    <row r="41167" spans="82:87">
      <c r="CD41167"/>
      <c r="CG41167"/>
      <c r="CI41167" s="378">
        <v>66924</v>
      </c>
    </row>
    <row r="41168" spans="82:87">
      <c r="CD41168"/>
      <c r="CG41168"/>
      <c r="CI41168" s="378">
        <v>66930</v>
      </c>
    </row>
    <row r="41169" spans="82:87">
      <c r="CD41169"/>
      <c r="CG41169"/>
      <c r="CI41169" s="378">
        <v>66931</v>
      </c>
    </row>
    <row r="41170" spans="82:87">
      <c r="CD41170"/>
      <c r="CG41170"/>
      <c r="CI41170" s="378">
        <v>66932</v>
      </c>
    </row>
    <row r="41171" spans="82:87">
      <c r="CD41171"/>
      <c r="CG41171"/>
      <c r="CI41171" s="378">
        <v>66933</v>
      </c>
    </row>
    <row r="41172" spans="82:87">
      <c r="CD41172"/>
      <c r="CG41172"/>
      <c r="CI41172" s="378">
        <v>66934</v>
      </c>
    </row>
    <row r="41173" spans="82:87">
      <c r="CD41173"/>
      <c r="CG41173"/>
      <c r="CI41173" s="378">
        <v>66940</v>
      </c>
    </row>
    <row r="41174" spans="82:87">
      <c r="CD41174"/>
      <c r="CG41174"/>
      <c r="CI41174" s="378">
        <v>66941</v>
      </c>
    </row>
    <row r="41175" spans="82:87">
      <c r="CD41175"/>
      <c r="CG41175"/>
      <c r="CI41175" s="378">
        <v>66942</v>
      </c>
    </row>
    <row r="41176" spans="82:87">
      <c r="CD41176"/>
      <c r="CG41176"/>
      <c r="CI41176" s="378">
        <v>66943</v>
      </c>
    </row>
    <row r="41177" spans="82:87">
      <c r="CD41177"/>
      <c r="CG41177"/>
      <c r="CI41177" s="378">
        <v>66944</v>
      </c>
    </row>
    <row r="41178" spans="82:87">
      <c r="CD41178"/>
      <c r="CG41178"/>
      <c r="CI41178" s="378">
        <v>66945</v>
      </c>
    </row>
    <row r="41179" spans="82:87">
      <c r="CD41179"/>
      <c r="CG41179"/>
      <c r="CI41179" s="378">
        <v>66946</v>
      </c>
    </row>
    <row r="41180" spans="82:87">
      <c r="CD41180"/>
      <c r="CG41180"/>
      <c r="CI41180" s="378">
        <v>66947</v>
      </c>
    </row>
    <row r="41181" spans="82:87">
      <c r="CD41181"/>
      <c r="CG41181"/>
      <c r="CI41181" s="378">
        <v>66948</v>
      </c>
    </row>
    <row r="41182" spans="82:87">
      <c r="CD41182"/>
      <c r="CG41182"/>
      <c r="CI41182" s="378">
        <v>66949</v>
      </c>
    </row>
    <row r="41183" spans="82:87">
      <c r="CD41183"/>
      <c r="CG41183"/>
      <c r="CI41183" s="378">
        <v>66950</v>
      </c>
    </row>
    <row r="41184" spans="82:87">
      <c r="CD41184"/>
      <c r="CG41184"/>
      <c r="CI41184" s="378">
        <v>66951</v>
      </c>
    </row>
    <row r="41185" spans="82:87">
      <c r="CD41185"/>
      <c r="CG41185"/>
      <c r="CI41185" s="378">
        <v>66952</v>
      </c>
    </row>
    <row r="41186" spans="82:87">
      <c r="CD41186"/>
      <c r="CG41186"/>
      <c r="CI41186" s="378">
        <v>66953</v>
      </c>
    </row>
    <row r="41187" spans="82:87">
      <c r="CD41187"/>
      <c r="CG41187"/>
      <c r="CI41187" s="378">
        <v>66954</v>
      </c>
    </row>
    <row r="41188" spans="82:87">
      <c r="CD41188"/>
      <c r="CG41188"/>
      <c r="CI41188" s="378">
        <v>66959</v>
      </c>
    </row>
    <row r="41189" spans="82:87">
      <c r="CD41189"/>
      <c r="CG41189"/>
      <c r="CI41189" s="378">
        <v>66960</v>
      </c>
    </row>
    <row r="41190" spans="82:87">
      <c r="CD41190"/>
      <c r="CG41190"/>
      <c r="CI41190" s="378">
        <v>66961</v>
      </c>
    </row>
    <row r="41191" spans="82:87">
      <c r="CD41191"/>
      <c r="CG41191"/>
      <c r="CI41191" s="378">
        <v>66962</v>
      </c>
    </row>
    <row r="41192" spans="82:87">
      <c r="CD41192"/>
      <c r="CG41192"/>
      <c r="CI41192" s="378">
        <v>66963</v>
      </c>
    </row>
    <row r="41193" spans="82:87">
      <c r="CD41193"/>
      <c r="CG41193"/>
      <c r="CI41193" s="378">
        <v>66964</v>
      </c>
    </row>
    <row r="41194" spans="82:87">
      <c r="CD41194"/>
      <c r="CG41194"/>
      <c r="CI41194" s="378">
        <v>66965</v>
      </c>
    </row>
    <row r="41195" spans="82:87">
      <c r="CD41195"/>
      <c r="CG41195"/>
      <c r="CI41195" s="378">
        <v>66966</v>
      </c>
    </row>
    <row r="41196" spans="82:87">
      <c r="CD41196"/>
      <c r="CG41196"/>
      <c r="CI41196" s="378">
        <v>66967</v>
      </c>
    </row>
    <row r="41197" spans="82:87">
      <c r="CD41197"/>
      <c r="CG41197"/>
      <c r="CI41197" s="378">
        <v>66968</v>
      </c>
    </row>
    <row r="41198" spans="82:87">
      <c r="CD41198"/>
      <c r="CG41198"/>
      <c r="CI41198" s="378">
        <v>66969</v>
      </c>
    </row>
    <row r="41199" spans="82:87">
      <c r="CD41199"/>
      <c r="CG41199"/>
      <c r="CI41199" s="378">
        <v>66987</v>
      </c>
    </row>
    <row r="41200" spans="82:87">
      <c r="CD41200"/>
      <c r="CG41200"/>
      <c r="CI41200" s="378">
        <v>67000</v>
      </c>
    </row>
    <row r="41201" spans="82:87">
      <c r="CD41201"/>
      <c r="CG41201"/>
      <c r="CI41201" s="378">
        <v>67001</v>
      </c>
    </row>
    <row r="41202" spans="82:87">
      <c r="CD41202"/>
      <c r="CG41202"/>
      <c r="CI41202" s="378">
        <v>67002</v>
      </c>
    </row>
    <row r="41203" spans="82:87">
      <c r="CD41203"/>
      <c r="CG41203"/>
      <c r="CI41203" s="378">
        <v>67003</v>
      </c>
    </row>
    <row r="41204" spans="82:87">
      <c r="CD41204"/>
      <c r="CG41204"/>
      <c r="CI41204" s="378">
        <v>67004</v>
      </c>
    </row>
    <row r="41205" spans="82:87">
      <c r="CD41205"/>
      <c r="CG41205"/>
      <c r="CI41205" s="378">
        <v>67005</v>
      </c>
    </row>
    <row r="41206" spans="82:87">
      <c r="CD41206"/>
      <c r="CG41206"/>
      <c r="CI41206" s="378">
        <v>67006</v>
      </c>
    </row>
    <row r="41207" spans="82:87">
      <c r="CD41207"/>
      <c r="CG41207"/>
      <c r="CI41207" s="378">
        <v>67007</v>
      </c>
    </row>
    <row r="41208" spans="82:87">
      <c r="CD41208"/>
      <c r="CG41208"/>
      <c r="CI41208" s="378">
        <v>67008</v>
      </c>
    </row>
    <row r="41209" spans="82:87">
      <c r="CD41209"/>
      <c r="CG41209"/>
      <c r="CI41209" s="378">
        <v>67009</v>
      </c>
    </row>
    <row r="41210" spans="82:87">
      <c r="CD41210"/>
      <c r="CG41210"/>
      <c r="CI41210" s="378">
        <v>67010</v>
      </c>
    </row>
    <row r="41211" spans="82:87">
      <c r="CD41211"/>
      <c r="CG41211"/>
      <c r="CI41211" s="378">
        <v>67011</v>
      </c>
    </row>
    <row r="41212" spans="82:87">
      <c r="CD41212"/>
      <c r="CG41212"/>
      <c r="CI41212" s="378">
        <v>67012</v>
      </c>
    </row>
    <row r="41213" spans="82:87">
      <c r="CD41213"/>
      <c r="CG41213"/>
      <c r="CI41213" s="378">
        <v>67013</v>
      </c>
    </row>
    <row r="41214" spans="82:87">
      <c r="CD41214"/>
      <c r="CG41214"/>
      <c r="CI41214" s="378">
        <v>67014</v>
      </c>
    </row>
    <row r="41215" spans="82:87">
      <c r="CD41215"/>
      <c r="CG41215"/>
      <c r="CI41215" s="378">
        <v>67015</v>
      </c>
    </row>
    <row r="41216" spans="82:87">
      <c r="CD41216"/>
      <c r="CG41216"/>
      <c r="CI41216" s="378">
        <v>67016</v>
      </c>
    </row>
    <row r="41217" spans="82:87">
      <c r="CD41217"/>
      <c r="CG41217"/>
      <c r="CI41217" s="378">
        <v>67017</v>
      </c>
    </row>
    <row r="41218" spans="82:87">
      <c r="CD41218"/>
      <c r="CG41218"/>
      <c r="CI41218" s="378">
        <v>67018</v>
      </c>
    </row>
    <row r="41219" spans="82:87">
      <c r="CD41219"/>
      <c r="CG41219"/>
      <c r="CI41219" s="378">
        <v>67019</v>
      </c>
    </row>
    <row r="41220" spans="82:87">
      <c r="CD41220"/>
      <c r="CG41220"/>
      <c r="CI41220" s="378">
        <v>67020</v>
      </c>
    </row>
    <row r="41221" spans="82:87">
      <c r="CD41221"/>
      <c r="CG41221"/>
      <c r="CI41221" s="378">
        <v>67021</v>
      </c>
    </row>
    <row r="41222" spans="82:87">
      <c r="CD41222"/>
      <c r="CG41222"/>
      <c r="CI41222" s="378">
        <v>67022</v>
      </c>
    </row>
    <row r="41223" spans="82:87">
      <c r="CD41223"/>
      <c r="CG41223"/>
      <c r="CI41223" s="378">
        <v>67023</v>
      </c>
    </row>
    <row r="41224" spans="82:87">
      <c r="CD41224"/>
      <c r="CG41224"/>
      <c r="CI41224" s="378">
        <v>67024</v>
      </c>
    </row>
    <row r="41225" spans="82:87">
      <c r="CD41225"/>
      <c r="CG41225"/>
      <c r="CI41225" s="378">
        <v>67024</v>
      </c>
    </row>
    <row r="41226" spans="82:87">
      <c r="CD41226"/>
      <c r="CG41226"/>
      <c r="CI41226" s="378">
        <v>67025</v>
      </c>
    </row>
    <row r="41227" spans="82:87">
      <c r="CD41227"/>
      <c r="CG41227"/>
      <c r="CI41227" s="378">
        <v>67026</v>
      </c>
    </row>
    <row r="41228" spans="82:87">
      <c r="CD41228"/>
      <c r="CG41228"/>
      <c r="CI41228" s="378">
        <v>67026</v>
      </c>
    </row>
    <row r="41229" spans="82:87">
      <c r="CD41229"/>
      <c r="CG41229"/>
      <c r="CI41229" s="378">
        <v>67026</v>
      </c>
    </row>
    <row r="41230" spans="82:87">
      <c r="CD41230"/>
      <c r="CG41230"/>
      <c r="CI41230" s="378">
        <v>67027</v>
      </c>
    </row>
    <row r="41231" spans="82:87">
      <c r="CD41231"/>
      <c r="CG41231"/>
      <c r="CI41231" s="378">
        <v>67028</v>
      </c>
    </row>
    <row r="41232" spans="82:87">
      <c r="CD41232"/>
      <c r="CG41232"/>
      <c r="CI41232" s="378">
        <v>67029</v>
      </c>
    </row>
    <row r="41233" spans="82:87">
      <c r="CD41233"/>
      <c r="CG41233"/>
      <c r="CI41233" s="378">
        <v>67030</v>
      </c>
    </row>
    <row r="41234" spans="82:87">
      <c r="CD41234"/>
      <c r="CG41234"/>
      <c r="CI41234" s="378">
        <v>67030</v>
      </c>
    </row>
    <row r="41235" spans="82:87">
      <c r="CD41235"/>
      <c r="CG41235"/>
      <c r="CI41235" s="378">
        <v>67031</v>
      </c>
    </row>
    <row r="41236" spans="82:87">
      <c r="CD41236"/>
      <c r="CG41236"/>
      <c r="CI41236" s="378">
        <v>67032</v>
      </c>
    </row>
    <row r="41237" spans="82:87">
      <c r="CD41237"/>
      <c r="CG41237"/>
      <c r="CI41237" s="378">
        <v>67033</v>
      </c>
    </row>
    <row r="41238" spans="82:87">
      <c r="CD41238"/>
      <c r="CG41238"/>
      <c r="CI41238" s="378">
        <v>67034</v>
      </c>
    </row>
    <row r="41239" spans="82:87">
      <c r="CD41239"/>
      <c r="CG41239"/>
      <c r="CI41239" s="378">
        <v>67035</v>
      </c>
    </row>
    <row r="41240" spans="82:87">
      <c r="CD41240"/>
      <c r="CG41240"/>
      <c r="CI41240" s="378">
        <v>67035</v>
      </c>
    </row>
    <row r="41241" spans="82:87">
      <c r="CD41241"/>
      <c r="CG41241"/>
      <c r="CI41241" s="378">
        <v>67035</v>
      </c>
    </row>
    <row r="41242" spans="82:87">
      <c r="CD41242"/>
      <c r="CG41242"/>
      <c r="CI41242" s="378">
        <v>67036</v>
      </c>
    </row>
    <row r="41243" spans="82:87">
      <c r="CD41243"/>
      <c r="CG41243"/>
      <c r="CI41243" s="378">
        <v>67037</v>
      </c>
    </row>
    <row r="41244" spans="82:87">
      <c r="CD41244"/>
      <c r="CG41244"/>
      <c r="CI41244" s="378">
        <v>67038</v>
      </c>
    </row>
    <row r="41245" spans="82:87">
      <c r="CD41245"/>
      <c r="CG41245"/>
      <c r="CI41245" s="378">
        <v>67039</v>
      </c>
    </row>
    <row r="41246" spans="82:87">
      <c r="CD41246"/>
      <c r="CG41246"/>
      <c r="CI41246" s="378">
        <v>67039</v>
      </c>
    </row>
    <row r="41247" spans="82:87">
      <c r="CD41247"/>
      <c r="CG41247"/>
      <c r="CI41247" s="378">
        <v>67040</v>
      </c>
    </row>
    <row r="41248" spans="82:87">
      <c r="CD41248"/>
      <c r="CG41248"/>
      <c r="CI41248" s="378">
        <v>67041</v>
      </c>
    </row>
    <row r="41249" spans="82:87">
      <c r="CD41249"/>
      <c r="CG41249"/>
      <c r="CI41249" s="378">
        <v>67042</v>
      </c>
    </row>
    <row r="41250" spans="82:87">
      <c r="CD41250"/>
      <c r="CG41250"/>
      <c r="CI41250" s="378">
        <v>67043</v>
      </c>
    </row>
    <row r="41251" spans="82:87">
      <c r="CD41251"/>
      <c r="CG41251"/>
      <c r="CI41251" s="378">
        <v>67044</v>
      </c>
    </row>
    <row r="41252" spans="82:87">
      <c r="CD41252"/>
      <c r="CG41252"/>
      <c r="CI41252" s="378">
        <v>67045</v>
      </c>
    </row>
    <row r="41253" spans="82:87">
      <c r="CD41253"/>
      <c r="CG41253"/>
      <c r="CI41253" s="378">
        <v>67046</v>
      </c>
    </row>
    <row r="41254" spans="82:87">
      <c r="CD41254"/>
      <c r="CG41254"/>
      <c r="CI41254" s="378">
        <v>67047</v>
      </c>
    </row>
    <row r="41255" spans="82:87">
      <c r="CD41255"/>
      <c r="CG41255"/>
      <c r="CI41255" s="378">
        <v>67048</v>
      </c>
    </row>
    <row r="41256" spans="82:87">
      <c r="CD41256"/>
      <c r="CG41256"/>
      <c r="CI41256" s="378">
        <v>67049</v>
      </c>
    </row>
    <row r="41257" spans="82:87">
      <c r="CD41257"/>
      <c r="CG41257"/>
      <c r="CI41257" s="378">
        <v>67050</v>
      </c>
    </row>
    <row r="41258" spans="82:87">
      <c r="CD41258"/>
      <c r="CG41258"/>
      <c r="CI41258" s="378">
        <v>67051</v>
      </c>
    </row>
    <row r="41259" spans="82:87">
      <c r="CD41259"/>
      <c r="CG41259"/>
      <c r="CI41259" s="378">
        <v>67052</v>
      </c>
    </row>
    <row r="41260" spans="82:87">
      <c r="CD41260"/>
      <c r="CG41260"/>
      <c r="CI41260" s="378">
        <v>67053</v>
      </c>
    </row>
    <row r="41261" spans="82:87">
      <c r="CD41261"/>
      <c r="CG41261"/>
      <c r="CI41261" s="378">
        <v>67054</v>
      </c>
    </row>
    <row r="41262" spans="82:87">
      <c r="CD41262"/>
      <c r="CG41262"/>
      <c r="CI41262" s="378">
        <v>67055</v>
      </c>
    </row>
    <row r="41263" spans="82:87">
      <c r="CD41263"/>
      <c r="CG41263"/>
      <c r="CI41263" s="378">
        <v>67056</v>
      </c>
    </row>
    <row r="41264" spans="82:87">
      <c r="CD41264"/>
      <c r="CG41264"/>
      <c r="CI41264" s="378">
        <v>67057</v>
      </c>
    </row>
    <row r="41265" spans="82:87">
      <c r="CD41265"/>
      <c r="CG41265"/>
      <c r="CI41265" s="378">
        <v>67058</v>
      </c>
    </row>
    <row r="41266" spans="82:87">
      <c r="CD41266"/>
      <c r="CG41266"/>
      <c r="CI41266" s="378">
        <v>67059</v>
      </c>
    </row>
    <row r="41267" spans="82:87">
      <c r="CD41267"/>
      <c r="CG41267"/>
      <c r="CI41267" s="378">
        <v>67060</v>
      </c>
    </row>
    <row r="41268" spans="82:87">
      <c r="CD41268"/>
      <c r="CG41268"/>
      <c r="CI41268" s="378">
        <v>67061</v>
      </c>
    </row>
    <row r="41269" spans="82:87">
      <c r="CD41269"/>
      <c r="CG41269"/>
      <c r="CI41269" s="378">
        <v>67062</v>
      </c>
    </row>
    <row r="41270" spans="82:87">
      <c r="CD41270"/>
      <c r="CG41270"/>
      <c r="CI41270" s="378">
        <v>67063</v>
      </c>
    </row>
    <row r="41271" spans="82:87">
      <c r="CD41271"/>
      <c r="CG41271"/>
      <c r="CI41271" s="378">
        <v>67064</v>
      </c>
    </row>
    <row r="41272" spans="82:87">
      <c r="CD41272"/>
      <c r="CG41272"/>
      <c r="CI41272" s="378">
        <v>67065</v>
      </c>
    </row>
    <row r="41273" spans="82:87">
      <c r="CD41273"/>
      <c r="CG41273"/>
      <c r="CI41273" s="378">
        <v>67065</v>
      </c>
    </row>
    <row r="41274" spans="82:87">
      <c r="CD41274"/>
      <c r="CG41274"/>
      <c r="CI41274" s="378">
        <v>67066</v>
      </c>
    </row>
    <row r="41275" spans="82:87">
      <c r="CD41275"/>
      <c r="CG41275"/>
      <c r="CI41275" s="378">
        <v>67067</v>
      </c>
    </row>
    <row r="41276" spans="82:87">
      <c r="CD41276"/>
      <c r="CG41276"/>
      <c r="CI41276" s="378">
        <v>67068</v>
      </c>
    </row>
    <row r="41277" spans="82:87">
      <c r="CD41277"/>
      <c r="CG41277"/>
      <c r="CI41277" s="378">
        <v>67069</v>
      </c>
    </row>
    <row r="41278" spans="82:87">
      <c r="CD41278"/>
      <c r="CG41278"/>
      <c r="CI41278" s="378">
        <v>67070</v>
      </c>
    </row>
    <row r="41279" spans="82:87">
      <c r="CD41279"/>
      <c r="CG41279"/>
      <c r="CI41279" s="378">
        <v>67071</v>
      </c>
    </row>
    <row r="41280" spans="82:87">
      <c r="CD41280"/>
      <c r="CG41280"/>
      <c r="CI41280" s="378">
        <v>67072</v>
      </c>
    </row>
    <row r="41281" spans="82:87">
      <c r="CD41281"/>
      <c r="CG41281"/>
      <c r="CI41281" s="378">
        <v>67073</v>
      </c>
    </row>
    <row r="41282" spans="82:87">
      <c r="CD41282"/>
      <c r="CG41282"/>
      <c r="CI41282" s="378">
        <v>67074</v>
      </c>
    </row>
    <row r="41283" spans="82:87">
      <c r="CD41283"/>
      <c r="CG41283"/>
      <c r="CI41283" s="378">
        <v>67075</v>
      </c>
    </row>
    <row r="41284" spans="82:87">
      <c r="CD41284"/>
      <c r="CG41284"/>
      <c r="CI41284" s="378">
        <v>67076</v>
      </c>
    </row>
    <row r="41285" spans="82:87">
      <c r="CD41285"/>
      <c r="CG41285"/>
      <c r="CI41285" s="378">
        <v>67077</v>
      </c>
    </row>
    <row r="41286" spans="82:87">
      <c r="CD41286"/>
      <c r="CG41286"/>
      <c r="CI41286" s="378">
        <v>67078</v>
      </c>
    </row>
    <row r="41287" spans="82:87">
      <c r="CD41287"/>
      <c r="CG41287"/>
      <c r="CI41287" s="378">
        <v>67079</v>
      </c>
    </row>
    <row r="41288" spans="82:87">
      <c r="CD41288"/>
      <c r="CG41288"/>
      <c r="CI41288" s="378">
        <v>67080</v>
      </c>
    </row>
    <row r="41289" spans="82:87">
      <c r="CD41289"/>
      <c r="CG41289"/>
      <c r="CI41289" s="378">
        <v>67081</v>
      </c>
    </row>
    <row r="41290" spans="82:87">
      <c r="CD41290"/>
      <c r="CG41290"/>
      <c r="CI41290" s="378">
        <v>67082</v>
      </c>
    </row>
    <row r="41291" spans="82:87">
      <c r="CD41291"/>
      <c r="CG41291"/>
      <c r="CI41291" s="378">
        <v>67083</v>
      </c>
    </row>
    <row r="41292" spans="82:87">
      <c r="CD41292"/>
      <c r="CG41292"/>
      <c r="CI41292" s="378">
        <v>67084</v>
      </c>
    </row>
    <row r="41293" spans="82:87">
      <c r="CD41293"/>
      <c r="CG41293"/>
      <c r="CI41293" s="378">
        <v>67085</v>
      </c>
    </row>
    <row r="41294" spans="82:87">
      <c r="CD41294"/>
      <c r="CG41294"/>
      <c r="CI41294" s="378">
        <v>67086</v>
      </c>
    </row>
    <row r="41295" spans="82:87">
      <c r="CD41295"/>
      <c r="CG41295"/>
      <c r="CI41295" s="378">
        <v>67086</v>
      </c>
    </row>
    <row r="41296" spans="82:87">
      <c r="CD41296"/>
      <c r="CG41296"/>
      <c r="CI41296" s="378">
        <v>67087</v>
      </c>
    </row>
    <row r="41297" spans="82:87">
      <c r="CD41297"/>
      <c r="CG41297"/>
      <c r="CI41297" s="378">
        <v>67088</v>
      </c>
    </row>
    <row r="41298" spans="82:87">
      <c r="CD41298"/>
      <c r="CG41298"/>
      <c r="CI41298" s="378">
        <v>67089</v>
      </c>
    </row>
    <row r="41299" spans="82:87">
      <c r="CD41299"/>
      <c r="CG41299"/>
      <c r="CI41299" s="378">
        <v>67090</v>
      </c>
    </row>
    <row r="41300" spans="82:87">
      <c r="CD41300"/>
      <c r="CG41300"/>
      <c r="CI41300" s="378">
        <v>67091</v>
      </c>
    </row>
    <row r="41301" spans="82:87">
      <c r="CD41301"/>
      <c r="CG41301"/>
      <c r="CI41301" s="378">
        <v>67092</v>
      </c>
    </row>
    <row r="41302" spans="82:87">
      <c r="CD41302"/>
      <c r="CG41302"/>
      <c r="CI41302" s="378">
        <v>67093</v>
      </c>
    </row>
    <row r="41303" spans="82:87">
      <c r="CD41303"/>
      <c r="CG41303"/>
      <c r="CI41303" s="378">
        <v>67094</v>
      </c>
    </row>
    <row r="41304" spans="82:87">
      <c r="CD41304"/>
      <c r="CG41304"/>
      <c r="CI41304" s="378">
        <v>67095</v>
      </c>
    </row>
    <row r="41305" spans="82:87">
      <c r="CD41305"/>
      <c r="CG41305"/>
      <c r="CI41305" s="378">
        <v>67096</v>
      </c>
    </row>
    <row r="41306" spans="82:87">
      <c r="CD41306"/>
      <c r="CG41306"/>
      <c r="CI41306" s="378">
        <v>67097</v>
      </c>
    </row>
    <row r="41307" spans="82:87">
      <c r="CD41307"/>
      <c r="CG41307"/>
      <c r="CI41307" s="378">
        <v>67098</v>
      </c>
    </row>
    <row r="41308" spans="82:87">
      <c r="CD41308"/>
      <c r="CG41308"/>
      <c r="CI41308" s="378">
        <v>67099</v>
      </c>
    </row>
    <row r="41309" spans="82:87">
      <c r="CD41309"/>
      <c r="CG41309"/>
      <c r="CI41309" s="378">
        <v>67100</v>
      </c>
    </row>
    <row r="41310" spans="82:87">
      <c r="CD41310"/>
      <c r="CG41310"/>
      <c r="CI41310" s="378">
        <v>67100</v>
      </c>
    </row>
    <row r="41311" spans="82:87">
      <c r="CD41311"/>
      <c r="CG41311"/>
      <c r="CI41311" s="378">
        <v>67101</v>
      </c>
    </row>
    <row r="41312" spans="82:87">
      <c r="CD41312"/>
      <c r="CG41312"/>
      <c r="CI41312" s="378">
        <v>67101</v>
      </c>
    </row>
    <row r="41313" spans="82:87">
      <c r="CD41313"/>
      <c r="CG41313"/>
      <c r="CI41313" s="378">
        <v>67102</v>
      </c>
    </row>
    <row r="41314" spans="82:87">
      <c r="CD41314"/>
      <c r="CG41314"/>
      <c r="CI41314" s="378">
        <v>67102</v>
      </c>
    </row>
    <row r="41315" spans="82:87">
      <c r="CD41315"/>
      <c r="CG41315"/>
      <c r="CI41315" s="378">
        <v>67103</v>
      </c>
    </row>
    <row r="41316" spans="82:87">
      <c r="CD41316"/>
      <c r="CG41316"/>
      <c r="CI41316" s="378">
        <v>67103</v>
      </c>
    </row>
    <row r="41317" spans="82:87">
      <c r="CD41317"/>
      <c r="CG41317"/>
      <c r="CI41317" s="378">
        <v>67104</v>
      </c>
    </row>
    <row r="41318" spans="82:87">
      <c r="CD41318"/>
      <c r="CG41318"/>
      <c r="CI41318" s="378">
        <v>67104</v>
      </c>
    </row>
    <row r="41319" spans="82:87">
      <c r="CD41319"/>
      <c r="CG41319"/>
      <c r="CI41319" s="378">
        <v>67105</v>
      </c>
    </row>
    <row r="41320" spans="82:87">
      <c r="CD41320"/>
      <c r="CG41320"/>
      <c r="CI41320" s="378">
        <v>67106</v>
      </c>
    </row>
    <row r="41321" spans="82:87">
      <c r="CD41321"/>
      <c r="CG41321"/>
      <c r="CI41321" s="378">
        <v>67107</v>
      </c>
    </row>
    <row r="41322" spans="82:87">
      <c r="CD41322"/>
      <c r="CG41322"/>
      <c r="CI41322" s="378">
        <v>67108</v>
      </c>
    </row>
    <row r="41323" spans="82:87">
      <c r="CD41323"/>
      <c r="CG41323"/>
      <c r="CI41323" s="378">
        <v>67109</v>
      </c>
    </row>
    <row r="41324" spans="82:87">
      <c r="CD41324"/>
      <c r="CG41324"/>
      <c r="CI41324" s="378">
        <v>67109</v>
      </c>
    </row>
    <row r="41325" spans="82:87">
      <c r="CD41325"/>
      <c r="CG41325"/>
      <c r="CI41325" s="378">
        <v>67110</v>
      </c>
    </row>
    <row r="41326" spans="82:87">
      <c r="CD41326"/>
      <c r="CG41326"/>
      <c r="CI41326" s="378">
        <v>67110</v>
      </c>
    </row>
    <row r="41327" spans="82:87">
      <c r="CD41327"/>
      <c r="CG41327"/>
      <c r="CI41327" s="378">
        <v>67110</v>
      </c>
    </row>
    <row r="41328" spans="82:87">
      <c r="CD41328"/>
      <c r="CG41328"/>
      <c r="CI41328" s="378">
        <v>67110</v>
      </c>
    </row>
    <row r="41329" spans="82:87">
      <c r="CD41329"/>
      <c r="CG41329"/>
      <c r="CI41329" s="378">
        <v>67110</v>
      </c>
    </row>
    <row r="41330" spans="82:87">
      <c r="CD41330"/>
      <c r="CG41330"/>
      <c r="CI41330" s="378">
        <v>67110</v>
      </c>
    </row>
    <row r="41331" spans="82:87">
      <c r="CD41331"/>
      <c r="CG41331"/>
      <c r="CI41331" s="378">
        <v>67110</v>
      </c>
    </row>
    <row r="41332" spans="82:87">
      <c r="CD41332"/>
      <c r="CG41332"/>
      <c r="CI41332" s="378">
        <v>67110</v>
      </c>
    </row>
    <row r="41333" spans="82:87">
      <c r="CD41333"/>
      <c r="CG41333"/>
      <c r="CI41333" s="378">
        <v>67110</v>
      </c>
    </row>
    <row r="41334" spans="82:87">
      <c r="CD41334"/>
      <c r="CG41334"/>
      <c r="CI41334" s="378">
        <v>67110</v>
      </c>
    </row>
    <row r="41335" spans="82:87">
      <c r="CD41335"/>
      <c r="CG41335"/>
      <c r="CI41335" s="378">
        <v>67112</v>
      </c>
    </row>
    <row r="41336" spans="82:87">
      <c r="CD41336"/>
      <c r="CG41336"/>
      <c r="CI41336" s="378">
        <v>67113</v>
      </c>
    </row>
    <row r="41337" spans="82:87">
      <c r="CD41337"/>
      <c r="CG41337"/>
      <c r="CI41337" s="378">
        <v>67114</v>
      </c>
    </row>
    <row r="41338" spans="82:87">
      <c r="CD41338"/>
      <c r="CG41338"/>
      <c r="CI41338" s="378">
        <v>67115</v>
      </c>
    </row>
    <row r="41339" spans="82:87">
      <c r="CD41339"/>
      <c r="CG41339"/>
      <c r="CI41339" s="378">
        <v>67116</v>
      </c>
    </row>
    <row r="41340" spans="82:87">
      <c r="CD41340"/>
      <c r="CG41340"/>
      <c r="CI41340" s="378">
        <v>67117</v>
      </c>
    </row>
    <row r="41341" spans="82:87">
      <c r="CD41341"/>
      <c r="CG41341"/>
      <c r="CI41341" s="378">
        <v>67117</v>
      </c>
    </row>
    <row r="41342" spans="82:87">
      <c r="CD41342"/>
      <c r="CG41342"/>
      <c r="CI41342" s="378">
        <v>67117</v>
      </c>
    </row>
    <row r="41343" spans="82:87">
      <c r="CD41343"/>
      <c r="CG41343"/>
      <c r="CI41343" s="378">
        <v>67117</v>
      </c>
    </row>
    <row r="41344" spans="82:87">
      <c r="CD41344"/>
      <c r="CG41344"/>
      <c r="CI41344" s="378">
        <v>67117</v>
      </c>
    </row>
    <row r="41345" spans="82:87">
      <c r="CD41345"/>
      <c r="CG41345"/>
      <c r="CI41345" s="378">
        <v>67117</v>
      </c>
    </row>
    <row r="41346" spans="82:87">
      <c r="CD41346"/>
      <c r="CG41346"/>
      <c r="CI41346" s="378">
        <v>67117</v>
      </c>
    </row>
    <row r="41347" spans="82:87">
      <c r="CD41347"/>
      <c r="CG41347"/>
      <c r="CI41347" s="378">
        <v>67118</v>
      </c>
    </row>
    <row r="41348" spans="82:87">
      <c r="CD41348"/>
      <c r="CG41348"/>
      <c r="CI41348" s="378">
        <v>67120</v>
      </c>
    </row>
    <row r="41349" spans="82:87">
      <c r="CD41349"/>
      <c r="CG41349"/>
      <c r="CI41349" s="378">
        <v>67120</v>
      </c>
    </row>
    <row r="41350" spans="82:87">
      <c r="CD41350"/>
      <c r="CG41350"/>
      <c r="CI41350" s="378">
        <v>67120</v>
      </c>
    </row>
    <row r="41351" spans="82:87">
      <c r="CD41351"/>
      <c r="CG41351"/>
      <c r="CI41351" s="378">
        <v>67120</v>
      </c>
    </row>
    <row r="41352" spans="82:87">
      <c r="CD41352"/>
      <c r="CG41352"/>
      <c r="CI41352" s="378">
        <v>67120</v>
      </c>
    </row>
    <row r="41353" spans="82:87">
      <c r="CD41353"/>
      <c r="CG41353"/>
      <c r="CI41353" s="378">
        <v>67120</v>
      </c>
    </row>
    <row r="41354" spans="82:87">
      <c r="CD41354"/>
      <c r="CG41354"/>
      <c r="CI41354" s="378">
        <v>67120</v>
      </c>
    </row>
    <row r="41355" spans="82:87">
      <c r="CD41355"/>
      <c r="CG41355"/>
      <c r="CI41355" s="378">
        <v>67120</v>
      </c>
    </row>
    <row r="41356" spans="82:87">
      <c r="CD41356"/>
      <c r="CG41356"/>
      <c r="CI41356" s="378">
        <v>67120</v>
      </c>
    </row>
    <row r="41357" spans="82:87">
      <c r="CD41357"/>
      <c r="CG41357"/>
      <c r="CI41357" s="378">
        <v>67120</v>
      </c>
    </row>
    <row r="41358" spans="82:87">
      <c r="CD41358"/>
      <c r="CG41358"/>
      <c r="CI41358" s="378">
        <v>67120</v>
      </c>
    </row>
    <row r="41359" spans="82:87">
      <c r="CD41359"/>
      <c r="CG41359"/>
      <c r="CI41359" s="378">
        <v>67120</v>
      </c>
    </row>
    <row r="41360" spans="82:87">
      <c r="CD41360"/>
      <c r="CG41360"/>
      <c r="CI41360" s="378">
        <v>67121</v>
      </c>
    </row>
    <row r="41361" spans="82:87">
      <c r="CD41361"/>
      <c r="CG41361"/>
      <c r="CI41361" s="378">
        <v>67122</v>
      </c>
    </row>
    <row r="41362" spans="82:87">
      <c r="CD41362"/>
      <c r="CG41362"/>
      <c r="CI41362" s="378">
        <v>67123</v>
      </c>
    </row>
    <row r="41363" spans="82:87">
      <c r="CD41363"/>
      <c r="CG41363"/>
      <c r="CI41363" s="378">
        <v>67124</v>
      </c>
    </row>
    <row r="41364" spans="82:87">
      <c r="CD41364"/>
      <c r="CG41364"/>
      <c r="CI41364" s="378">
        <v>67125</v>
      </c>
    </row>
    <row r="41365" spans="82:87">
      <c r="CD41365"/>
      <c r="CG41365"/>
      <c r="CI41365" s="378">
        <v>67126</v>
      </c>
    </row>
    <row r="41366" spans="82:87">
      <c r="CD41366"/>
      <c r="CG41366"/>
      <c r="CI41366" s="378">
        <v>67127</v>
      </c>
    </row>
    <row r="41367" spans="82:87">
      <c r="CD41367"/>
      <c r="CG41367"/>
      <c r="CI41367" s="378">
        <v>67128</v>
      </c>
    </row>
    <row r="41368" spans="82:87">
      <c r="CD41368"/>
      <c r="CG41368"/>
      <c r="CI41368" s="378">
        <v>67129</v>
      </c>
    </row>
    <row r="41369" spans="82:87">
      <c r="CD41369"/>
      <c r="CG41369"/>
      <c r="CI41369" s="378">
        <v>67130</v>
      </c>
    </row>
    <row r="41370" spans="82:87">
      <c r="CD41370"/>
      <c r="CG41370"/>
      <c r="CI41370" s="378">
        <v>67130</v>
      </c>
    </row>
    <row r="41371" spans="82:87">
      <c r="CD41371"/>
      <c r="CG41371"/>
      <c r="CI41371" s="378">
        <v>67130</v>
      </c>
    </row>
    <row r="41372" spans="82:87">
      <c r="CD41372"/>
      <c r="CG41372"/>
      <c r="CI41372" s="378">
        <v>67130</v>
      </c>
    </row>
    <row r="41373" spans="82:87">
      <c r="CD41373"/>
      <c r="CG41373"/>
      <c r="CI41373" s="378">
        <v>67130</v>
      </c>
    </row>
    <row r="41374" spans="82:87">
      <c r="CD41374"/>
      <c r="CG41374"/>
      <c r="CI41374" s="378">
        <v>67130</v>
      </c>
    </row>
    <row r="41375" spans="82:87">
      <c r="CD41375"/>
      <c r="CG41375"/>
      <c r="CI41375" s="378">
        <v>67130</v>
      </c>
    </row>
    <row r="41376" spans="82:87">
      <c r="CD41376"/>
      <c r="CG41376"/>
      <c r="CI41376" s="378">
        <v>67130</v>
      </c>
    </row>
    <row r="41377" spans="82:87">
      <c r="CD41377"/>
      <c r="CG41377"/>
      <c r="CI41377" s="378">
        <v>67130</v>
      </c>
    </row>
    <row r="41378" spans="82:87">
      <c r="CD41378"/>
      <c r="CG41378"/>
      <c r="CI41378" s="378">
        <v>67130</v>
      </c>
    </row>
    <row r="41379" spans="82:87">
      <c r="CD41379"/>
      <c r="CG41379"/>
      <c r="CI41379" s="378">
        <v>67130</v>
      </c>
    </row>
    <row r="41380" spans="82:87">
      <c r="CD41380"/>
      <c r="CG41380"/>
      <c r="CI41380" s="378">
        <v>67130</v>
      </c>
    </row>
    <row r="41381" spans="82:87">
      <c r="CD41381"/>
      <c r="CG41381"/>
      <c r="CI41381" s="378">
        <v>67130</v>
      </c>
    </row>
    <row r="41382" spans="82:87">
      <c r="CD41382"/>
      <c r="CG41382"/>
      <c r="CI41382" s="378">
        <v>67130</v>
      </c>
    </row>
    <row r="41383" spans="82:87">
      <c r="CD41383"/>
      <c r="CG41383"/>
      <c r="CI41383" s="378">
        <v>67130</v>
      </c>
    </row>
    <row r="41384" spans="82:87">
      <c r="CD41384"/>
      <c r="CG41384"/>
      <c r="CI41384" s="378">
        <v>67130</v>
      </c>
    </row>
    <row r="41385" spans="82:87">
      <c r="CD41385"/>
      <c r="CG41385"/>
      <c r="CI41385" s="378">
        <v>67130</v>
      </c>
    </row>
    <row r="41386" spans="82:87">
      <c r="CD41386"/>
      <c r="CG41386"/>
      <c r="CI41386" s="378">
        <v>67130</v>
      </c>
    </row>
    <row r="41387" spans="82:87">
      <c r="CD41387"/>
      <c r="CG41387"/>
      <c r="CI41387" s="378">
        <v>67131</v>
      </c>
    </row>
    <row r="41388" spans="82:87">
      <c r="CD41388"/>
      <c r="CG41388"/>
      <c r="CI41388" s="378">
        <v>67132</v>
      </c>
    </row>
    <row r="41389" spans="82:87">
      <c r="CD41389"/>
      <c r="CG41389"/>
      <c r="CI41389" s="378">
        <v>67133</v>
      </c>
    </row>
    <row r="41390" spans="82:87">
      <c r="CD41390"/>
      <c r="CG41390"/>
      <c r="CI41390" s="378">
        <v>67134</v>
      </c>
    </row>
    <row r="41391" spans="82:87">
      <c r="CD41391"/>
      <c r="CG41391"/>
      <c r="CI41391" s="378">
        <v>67135</v>
      </c>
    </row>
    <row r="41392" spans="82:87">
      <c r="CD41392"/>
      <c r="CG41392"/>
      <c r="CI41392" s="378">
        <v>67136</v>
      </c>
    </row>
    <row r="41393" spans="82:87">
      <c r="CD41393"/>
      <c r="CG41393"/>
      <c r="CI41393" s="378">
        <v>67137</v>
      </c>
    </row>
    <row r="41394" spans="82:87">
      <c r="CD41394"/>
      <c r="CG41394"/>
      <c r="CI41394" s="378">
        <v>67138</v>
      </c>
    </row>
    <row r="41395" spans="82:87">
      <c r="CD41395"/>
      <c r="CG41395"/>
      <c r="CI41395" s="378">
        <v>67139</v>
      </c>
    </row>
    <row r="41396" spans="82:87">
      <c r="CD41396"/>
      <c r="CG41396"/>
      <c r="CI41396" s="378">
        <v>67140</v>
      </c>
    </row>
    <row r="41397" spans="82:87">
      <c r="CD41397"/>
      <c r="CG41397"/>
      <c r="CI41397" s="378">
        <v>67140</v>
      </c>
    </row>
    <row r="41398" spans="82:87">
      <c r="CD41398"/>
      <c r="CG41398"/>
      <c r="CI41398" s="378">
        <v>67140</v>
      </c>
    </row>
    <row r="41399" spans="82:87">
      <c r="CD41399"/>
      <c r="CG41399"/>
      <c r="CI41399" s="378">
        <v>67140</v>
      </c>
    </row>
    <row r="41400" spans="82:87">
      <c r="CD41400"/>
      <c r="CG41400"/>
      <c r="CI41400" s="378">
        <v>67140</v>
      </c>
    </row>
    <row r="41401" spans="82:87">
      <c r="CD41401"/>
      <c r="CG41401"/>
      <c r="CI41401" s="378">
        <v>67140</v>
      </c>
    </row>
    <row r="41402" spans="82:87">
      <c r="CD41402"/>
      <c r="CG41402"/>
      <c r="CI41402" s="378">
        <v>67140</v>
      </c>
    </row>
    <row r="41403" spans="82:87">
      <c r="CD41403"/>
      <c r="CG41403"/>
      <c r="CI41403" s="378">
        <v>67140</v>
      </c>
    </row>
    <row r="41404" spans="82:87">
      <c r="CD41404"/>
      <c r="CG41404"/>
      <c r="CI41404" s="378">
        <v>67140</v>
      </c>
    </row>
    <row r="41405" spans="82:87">
      <c r="CD41405"/>
      <c r="CG41405"/>
      <c r="CI41405" s="378">
        <v>67140</v>
      </c>
    </row>
    <row r="41406" spans="82:87">
      <c r="CD41406"/>
      <c r="CG41406"/>
      <c r="CI41406" s="378">
        <v>67140</v>
      </c>
    </row>
    <row r="41407" spans="82:87">
      <c r="CD41407"/>
      <c r="CG41407"/>
      <c r="CI41407" s="378">
        <v>67140</v>
      </c>
    </row>
    <row r="41408" spans="82:87">
      <c r="CD41408"/>
      <c r="CG41408"/>
      <c r="CI41408" s="378">
        <v>67140</v>
      </c>
    </row>
    <row r="41409" spans="82:87">
      <c r="CD41409"/>
      <c r="CG41409"/>
      <c r="CI41409" s="378">
        <v>67140</v>
      </c>
    </row>
    <row r="41410" spans="82:87">
      <c r="CD41410"/>
      <c r="CG41410"/>
      <c r="CI41410" s="378">
        <v>67141</v>
      </c>
    </row>
    <row r="41411" spans="82:87">
      <c r="CD41411"/>
      <c r="CG41411"/>
      <c r="CI41411" s="378">
        <v>67142</v>
      </c>
    </row>
    <row r="41412" spans="82:87">
      <c r="CD41412"/>
      <c r="CG41412"/>
      <c r="CI41412" s="378">
        <v>67143</v>
      </c>
    </row>
    <row r="41413" spans="82:87">
      <c r="CD41413"/>
      <c r="CG41413"/>
      <c r="CI41413" s="378">
        <v>67144</v>
      </c>
    </row>
    <row r="41414" spans="82:87">
      <c r="CD41414"/>
      <c r="CG41414"/>
      <c r="CI41414" s="378">
        <v>67145</v>
      </c>
    </row>
    <row r="41415" spans="82:87">
      <c r="CD41415"/>
      <c r="CG41415"/>
      <c r="CI41415" s="378">
        <v>67146</v>
      </c>
    </row>
    <row r="41416" spans="82:87">
      <c r="CD41416"/>
      <c r="CG41416"/>
      <c r="CI41416" s="378">
        <v>67147</v>
      </c>
    </row>
    <row r="41417" spans="82:87">
      <c r="CD41417"/>
      <c r="CG41417"/>
      <c r="CI41417" s="378">
        <v>67148</v>
      </c>
    </row>
    <row r="41418" spans="82:87">
      <c r="CD41418"/>
      <c r="CG41418"/>
      <c r="CI41418" s="378">
        <v>67149</v>
      </c>
    </row>
    <row r="41419" spans="82:87">
      <c r="CD41419"/>
      <c r="CG41419"/>
      <c r="CI41419" s="378">
        <v>67150</v>
      </c>
    </row>
    <row r="41420" spans="82:87">
      <c r="CD41420"/>
      <c r="CG41420"/>
      <c r="CI41420" s="378">
        <v>67150</v>
      </c>
    </row>
    <row r="41421" spans="82:87">
      <c r="CD41421"/>
      <c r="CG41421"/>
      <c r="CI41421" s="378">
        <v>67150</v>
      </c>
    </row>
    <row r="41422" spans="82:87">
      <c r="CD41422"/>
      <c r="CG41422"/>
      <c r="CI41422" s="378">
        <v>67150</v>
      </c>
    </row>
    <row r="41423" spans="82:87">
      <c r="CD41423"/>
      <c r="CG41423"/>
      <c r="CI41423" s="378">
        <v>67150</v>
      </c>
    </row>
    <row r="41424" spans="82:87">
      <c r="CD41424"/>
      <c r="CG41424"/>
      <c r="CI41424" s="378">
        <v>67150</v>
      </c>
    </row>
    <row r="41425" spans="82:87">
      <c r="CD41425"/>
      <c r="CG41425"/>
      <c r="CI41425" s="378">
        <v>67150</v>
      </c>
    </row>
    <row r="41426" spans="82:87">
      <c r="CD41426"/>
      <c r="CG41426"/>
      <c r="CI41426" s="378">
        <v>67150</v>
      </c>
    </row>
    <row r="41427" spans="82:87">
      <c r="CD41427"/>
      <c r="CG41427"/>
      <c r="CI41427" s="378">
        <v>67150</v>
      </c>
    </row>
    <row r="41428" spans="82:87">
      <c r="CD41428"/>
      <c r="CG41428"/>
      <c r="CI41428" s="378">
        <v>67150</v>
      </c>
    </row>
    <row r="41429" spans="82:87">
      <c r="CD41429"/>
      <c r="CG41429"/>
      <c r="CI41429" s="378">
        <v>67150</v>
      </c>
    </row>
    <row r="41430" spans="82:87">
      <c r="CD41430"/>
      <c r="CG41430"/>
      <c r="CI41430" s="378">
        <v>67150</v>
      </c>
    </row>
    <row r="41431" spans="82:87">
      <c r="CD41431"/>
      <c r="CG41431"/>
      <c r="CI41431" s="378">
        <v>67150</v>
      </c>
    </row>
    <row r="41432" spans="82:87">
      <c r="CD41432"/>
      <c r="CG41432"/>
      <c r="CI41432" s="378">
        <v>67151</v>
      </c>
    </row>
    <row r="41433" spans="82:87">
      <c r="CD41433"/>
      <c r="CG41433"/>
      <c r="CI41433" s="378">
        <v>67152</v>
      </c>
    </row>
    <row r="41434" spans="82:87">
      <c r="CD41434"/>
      <c r="CG41434"/>
      <c r="CI41434" s="378">
        <v>67153</v>
      </c>
    </row>
    <row r="41435" spans="82:87">
      <c r="CD41435"/>
      <c r="CG41435"/>
      <c r="CI41435" s="378">
        <v>67154</v>
      </c>
    </row>
    <row r="41436" spans="82:87">
      <c r="CD41436"/>
      <c r="CG41436"/>
      <c r="CI41436" s="378">
        <v>67155</v>
      </c>
    </row>
    <row r="41437" spans="82:87">
      <c r="CD41437"/>
      <c r="CG41437"/>
      <c r="CI41437" s="378">
        <v>67156</v>
      </c>
    </row>
    <row r="41438" spans="82:87">
      <c r="CD41438"/>
      <c r="CG41438"/>
      <c r="CI41438" s="378">
        <v>67157</v>
      </c>
    </row>
    <row r="41439" spans="82:87">
      <c r="CD41439"/>
      <c r="CG41439"/>
      <c r="CI41439" s="378">
        <v>67158</v>
      </c>
    </row>
    <row r="41440" spans="82:87">
      <c r="CD41440"/>
      <c r="CG41440"/>
      <c r="CI41440" s="378">
        <v>67159</v>
      </c>
    </row>
    <row r="41441" spans="82:87">
      <c r="CD41441"/>
      <c r="CG41441"/>
      <c r="CI41441" s="378">
        <v>67160</v>
      </c>
    </row>
    <row r="41442" spans="82:87">
      <c r="CD41442"/>
      <c r="CG41442"/>
      <c r="CI41442" s="378">
        <v>67160</v>
      </c>
    </row>
    <row r="41443" spans="82:87">
      <c r="CD41443"/>
      <c r="CG41443"/>
      <c r="CI41443" s="378">
        <v>67160</v>
      </c>
    </row>
    <row r="41444" spans="82:87">
      <c r="CD41444"/>
      <c r="CG41444"/>
      <c r="CI41444" s="378">
        <v>67160</v>
      </c>
    </row>
    <row r="41445" spans="82:87">
      <c r="CD41445"/>
      <c r="CG41445"/>
      <c r="CI41445" s="378">
        <v>67160</v>
      </c>
    </row>
    <row r="41446" spans="82:87">
      <c r="CD41446"/>
      <c r="CG41446"/>
      <c r="CI41446" s="378">
        <v>67160</v>
      </c>
    </row>
    <row r="41447" spans="82:87">
      <c r="CD41447"/>
      <c r="CG41447"/>
      <c r="CI41447" s="378">
        <v>67160</v>
      </c>
    </row>
    <row r="41448" spans="82:87">
      <c r="CD41448"/>
      <c r="CG41448"/>
      <c r="CI41448" s="378">
        <v>67160</v>
      </c>
    </row>
    <row r="41449" spans="82:87">
      <c r="CD41449"/>
      <c r="CG41449"/>
      <c r="CI41449" s="378">
        <v>67160</v>
      </c>
    </row>
    <row r="41450" spans="82:87">
      <c r="CD41450"/>
      <c r="CG41450"/>
      <c r="CI41450" s="378">
        <v>67160</v>
      </c>
    </row>
    <row r="41451" spans="82:87">
      <c r="CD41451"/>
      <c r="CG41451"/>
      <c r="CI41451" s="378">
        <v>67160</v>
      </c>
    </row>
    <row r="41452" spans="82:87">
      <c r="CD41452"/>
      <c r="CG41452"/>
      <c r="CI41452" s="378">
        <v>67160</v>
      </c>
    </row>
    <row r="41453" spans="82:87">
      <c r="CD41453"/>
      <c r="CG41453"/>
      <c r="CI41453" s="378">
        <v>67160</v>
      </c>
    </row>
    <row r="41454" spans="82:87">
      <c r="CD41454"/>
      <c r="CG41454"/>
      <c r="CI41454" s="378">
        <v>67161</v>
      </c>
    </row>
    <row r="41455" spans="82:87">
      <c r="CD41455"/>
      <c r="CG41455"/>
      <c r="CI41455" s="378">
        <v>67162</v>
      </c>
    </row>
    <row r="41456" spans="82:87">
      <c r="CD41456"/>
      <c r="CG41456"/>
      <c r="CI41456" s="378">
        <v>67163</v>
      </c>
    </row>
    <row r="41457" spans="82:87">
      <c r="CD41457"/>
      <c r="CG41457"/>
      <c r="CI41457" s="378">
        <v>67164</v>
      </c>
    </row>
    <row r="41458" spans="82:87">
      <c r="CD41458"/>
      <c r="CG41458"/>
      <c r="CI41458" s="378">
        <v>67165</v>
      </c>
    </row>
    <row r="41459" spans="82:87">
      <c r="CD41459"/>
      <c r="CG41459"/>
      <c r="CI41459" s="378">
        <v>67166</v>
      </c>
    </row>
    <row r="41460" spans="82:87">
      <c r="CD41460"/>
      <c r="CG41460"/>
      <c r="CI41460" s="378">
        <v>67167</v>
      </c>
    </row>
    <row r="41461" spans="82:87">
      <c r="CD41461"/>
      <c r="CG41461"/>
      <c r="CI41461" s="378">
        <v>67168</v>
      </c>
    </row>
    <row r="41462" spans="82:87">
      <c r="CD41462"/>
      <c r="CG41462"/>
      <c r="CI41462" s="378">
        <v>67169</v>
      </c>
    </row>
    <row r="41463" spans="82:87">
      <c r="CD41463"/>
      <c r="CG41463"/>
      <c r="CI41463" s="378">
        <v>67170</v>
      </c>
    </row>
    <row r="41464" spans="82:87">
      <c r="CD41464"/>
      <c r="CG41464"/>
      <c r="CI41464" s="378">
        <v>67170</v>
      </c>
    </row>
    <row r="41465" spans="82:87">
      <c r="CD41465"/>
      <c r="CG41465"/>
      <c r="CI41465" s="378">
        <v>67170</v>
      </c>
    </row>
    <row r="41466" spans="82:87">
      <c r="CD41466"/>
      <c r="CG41466"/>
      <c r="CI41466" s="378">
        <v>67170</v>
      </c>
    </row>
    <row r="41467" spans="82:87">
      <c r="CD41467"/>
      <c r="CG41467"/>
      <c r="CI41467" s="378">
        <v>67170</v>
      </c>
    </row>
    <row r="41468" spans="82:87">
      <c r="CD41468"/>
      <c r="CG41468"/>
      <c r="CI41468" s="378">
        <v>67170</v>
      </c>
    </row>
    <row r="41469" spans="82:87">
      <c r="CD41469"/>
      <c r="CG41469"/>
      <c r="CI41469" s="378">
        <v>67170</v>
      </c>
    </row>
    <row r="41470" spans="82:87">
      <c r="CD41470"/>
      <c r="CG41470"/>
      <c r="CI41470" s="378">
        <v>67170</v>
      </c>
    </row>
    <row r="41471" spans="82:87">
      <c r="CD41471"/>
      <c r="CG41471"/>
      <c r="CI41471" s="378">
        <v>67170</v>
      </c>
    </row>
    <row r="41472" spans="82:87">
      <c r="CD41472"/>
      <c r="CG41472"/>
      <c r="CI41472" s="378">
        <v>67170</v>
      </c>
    </row>
    <row r="41473" spans="82:87">
      <c r="CD41473"/>
      <c r="CG41473"/>
      <c r="CI41473" s="378">
        <v>67170</v>
      </c>
    </row>
    <row r="41474" spans="82:87">
      <c r="CD41474"/>
      <c r="CG41474"/>
      <c r="CI41474" s="378">
        <v>67170</v>
      </c>
    </row>
    <row r="41475" spans="82:87">
      <c r="CD41475"/>
      <c r="CG41475"/>
      <c r="CI41475" s="378">
        <v>67170</v>
      </c>
    </row>
    <row r="41476" spans="82:87">
      <c r="CD41476"/>
      <c r="CG41476"/>
      <c r="CI41476" s="378">
        <v>67170</v>
      </c>
    </row>
    <row r="41477" spans="82:87">
      <c r="CD41477"/>
      <c r="CG41477"/>
      <c r="CI41477" s="378">
        <v>67170</v>
      </c>
    </row>
    <row r="41478" spans="82:87">
      <c r="CD41478"/>
      <c r="CG41478"/>
      <c r="CI41478" s="378">
        <v>67170</v>
      </c>
    </row>
    <row r="41479" spans="82:87">
      <c r="CD41479"/>
      <c r="CG41479"/>
      <c r="CI41479" s="378">
        <v>67170</v>
      </c>
    </row>
    <row r="41480" spans="82:87">
      <c r="CD41480"/>
      <c r="CG41480"/>
      <c r="CI41480" s="378">
        <v>67171</v>
      </c>
    </row>
    <row r="41481" spans="82:87">
      <c r="CD41481"/>
      <c r="CG41481"/>
      <c r="CI41481" s="378">
        <v>67172</v>
      </c>
    </row>
    <row r="41482" spans="82:87">
      <c r="CD41482"/>
      <c r="CG41482"/>
      <c r="CI41482" s="378">
        <v>67173</v>
      </c>
    </row>
    <row r="41483" spans="82:87">
      <c r="CD41483"/>
      <c r="CG41483"/>
      <c r="CI41483" s="378">
        <v>67190</v>
      </c>
    </row>
    <row r="41484" spans="82:87">
      <c r="CD41484"/>
      <c r="CG41484"/>
      <c r="CI41484" s="378">
        <v>67190</v>
      </c>
    </row>
    <row r="41485" spans="82:87">
      <c r="CD41485"/>
      <c r="CG41485"/>
      <c r="CI41485" s="378">
        <v>67190</v>
      </c>
    </row>
    <row r="41486" spans="82:87">
      <c r="CD41486"/>
      <c r="CG41486"/>
      <c r="CI41486" s="378">
        <v>67190</v>
      </c>
    </row>
    <row r="41487" spans="82:87">
      <c r="CD41487"/>
      <c r="CG41487"/>
      <c r="CI41487" s="378">
        <v>67190</v>
      </c>
    </row>
    <row r="41488" spans="82:87">
      <c r="CD41488"/>
      <c r="CG41488"/>
      <c r="CI41488" s="378">
        <v>67190</v>
      </c>
    </row>
    <row r="41489" spans="82:87">
      <c r="CD41489"/>
      <c r="CG41489"/>
      <c r="CI41489" s="378">
        <v>67190</v>
      </c>
    </row>
    <row r="41490" spans="82:87">
      <c r="CD41490"/>
      <c r="CG41490"/>
      <c r="CI41490" s="378">
        <v>67200</v>
      </c>
    </row>
    <row r="41491" spans="82:87">
      <c r="CD41491"/>
      <c r="CG41491"/>
      <c r="CI41491" s="378">
        <v>67200</v>
      </c>
    </row>
    <row r="41492" spans="82:87">
      <c r="CD41492"/>
      <c r="CG41492"/>
      <c r="CI41492" s="378">
        <v>67201</v>
      </c>
    </row>
    <row r="41493" spans="82:87">
      <c r="CD41493"/>
      <c r="CG41493"/>
      <c r="CI41493" s="378">
        <v>67202</v>
      </c>
    </row>
    <row r="41494" spans="82:87">
      <c r="CD41494"/>
      <c r="CG41494"/>
      <c r="CI41494" s="378">
        <v>67203</v>
      </c>
    </row>
    <row r="41495" spans="82:87">
      <c r="CD41495"/>
      <c r="CG41495"/>
      <c r="CI41495" s="378">
        <v>67204</v>
      </c>
    </row>
    <row r="41496" spans="82:87">
      <c r="CD41496"/>
      <c r="CG41496"/>
      <c r="CI41496" s="378">
        <v>67205</v>
      </c>
    </row>
    <row r="41497" spans="82:87">
      <c r="CD41497"/>
      <c r="CG41497"/>
      <c r="CI41497" s="378">
        <v>67206</v>
      </c>
    </row>
    <row r="41498" spans="82:87">
      <c r="CD41498"/>
      <c r="CG41498"/>
      <c r="CI41498" s="378">
        <v>67207</v>
      </c>
    </row>
    <row r="41499" spans="82:87">
      <c r="CD41499"/>
      <c r="CG41499"/>
      <c r="CI41499" s="378">
        <v>67208</v>
      </c>
    </row>
    <row r="41500" spans="82:87">
      <c r="CD41500"/>
      <c r="CG41500"/>
      <c r="CI41500" s="378">
        <v>67209</v>
      </c>
    </row>
    <row r="41501" spans="82:87">
      <c r="CD41501"/>
      <c r="CG41501"/>
      <c r="CI41501" s="378">
        <v>67209</v>
      </c>
    </row>
    <row r="41502" spans="82:87">
      <c r="CD41502"/>
      <c r="CG41502"/>
      <c r="CI41502" s="378">
        <v>67210</v>
      </c>
    </row>
    <row r="41503" spans="82:87">
      <c r="CD41503"/>
      <c r="CG41503"/>
      <c r="CI41503" s="378">
        <v>67210</v>
      </c>
    </row>
    <row r="41504" spans="82:87">
      <c r="CD41504"/>
      <c r="CG41504"/>
      <c r="CI41504" s="378">
        <v>67210</v>
      </c>
    </row>
    <row r="41505" spans="82:87">
      <c r="CD41505"/>
      <c r="CG41505"/>
      <c r="CI41505" s="378">
        <v>67210</v>
      </c>
    </row>
    <row r="41506" spans="82:87">
      <c r="CD41506"/>
      <c r="CG41506"/>
      <c r="CI41506" s="378">
        <v>67210</v>
      </c>
    </row>
    <row r="41507" spans="82:87">
      <c r="CD41507"/>
      <c r="CG41507"/>
      <c r="CI41507" s="378">
        <v>67210</v>
      </c>
    </row>
    <row r="41508" spans="82:87">
      <c r="CD41508"/>
      <c r="CG41508"/>
      <c r="CI41508" s="378">
        <v>67211</v>
      </c>
    </row>
    <row r="41509" spans="82:87">
      <c r="CD41509"/>
      <c r="CG41509"/>
      <c r="CI41509" s="378">
        <v>67212</v>
      </c>
    </row>
    <row r="41510" spans="82:87">
      <c r="CD41510"/>
      <c r="CG41510"/>
      <c r="CI41510" s="378">
        <v>67213</v>
      </c>
    </row>
    <row r="41511" spans="82:87">
      <c r="CD41511"/>
      <c r="CG41511"/>
      <c r="CI41511" s="378">
        <v>67214</v>
      </c>
    </row>
    <row r="41512" spans="82:87">
      <c r="CD41512"/>
      <c r="CG41512"/>
      <c r="CI41512" s="378">
        <v>67215</v>
      </c>
    </row>
    <row r="41513" spans="82:87">
      <c r="CD41513"/>
      <c r="CG41513"/>
      <c r="CI41513" s="378">
        <v>67216</v>
      </c>
    </row>
    <row r="41514" spans="82:87">
      <c r="CD41514"/>
      <c r="CG41514"/>
      <c r="CI41514" s="378">
        <v>67217</v>
      </c>
    </row>
    <row r="41515" spans="82:87">
      <c r="CD41515"/>
      <c r="CG41515"/>
      <c r="CI41515" s="378">
        <v>67218</v>
      </c>
    </row>
    <row r="41516" spans="82:87">
      <c r="CD41516"/>
      <c r="CG41516"/>
      <c r="CI41516" s="378">
        <v>67219</v>
      </c>
    </row>
    <row r="41517" spans="82:87">
      <c r="CD41517"/>
      <c r="CG41517"/>
      <c r="CI41517" s="378">
        <v>67220</v>
      </c>
    </row>
    <row r="41518" spans="82:87">
      <c r="CD41518"/>
      <c r="CG41518"/>
      <c r="CI41518" s="378">
        <v>67220</v>
      </c>
    </row>
    <row r="41519" spans="82:87">
      <c r="CD41519"/>
      <c r="CG41519"/>
      <c r="CI41519" s="378">
        <v>67220</v>
      </c>
    </row>
    <row r="41520" spans="82:87">
      <c r="CD41520"/>
      <c r="CG41520"/>
      <c r="CI41520" s="378">
        <v>67220</v>
      </c>
    </row>
    <row r="41521" spans="82:87">
      <c r="CD41521"/>
      <c r="CG41521"/>
      <c r="CI41521" s="378">
        <v>67220</v>
      </c>
    </row>
    <row r="41522" spans="82:87">
      <c r="CD41522"/>
      <c r="CG41522"/>
      <c r="CI41522" s="378">
        <v>67220</v>
      </c>
    </row>
    <row r="41523" spans="82:87">
      <c r="CD41523"/>
      <c r="CG41523"/>
      <c r="CI41523" s="378">
        <v>67220</v>
      </c>
    </row>
    <row r="41524" spans="82:87">
      <c r="CD41524"/>
      <c r="CG41524"/>
      <c r="CI41524" s="378">
        <v>67220</v>
      </c>
    </row>
    <row r="41525" spans="82:87">
      <c r="CD41525"/>
      <c r="CG41525"/>
      <c r="CI41525" s="378">
        <v>67220</v>
      </c>
    </row>
    <row r="41526" spans="82:87">
      <c r="CD41526"/>
      <c r="CG41526"/>
      <c r="CI41526" s="378">
        <v>67220</v>
      </c>
    </row>
    <row r="41527" spans="82:87">
      <c r="CD41527"/>
      <c r="CG41527"/>
      <c r="CI41527" s="378">
        <v>67220</v>
      </c>
    </row>
    <row r="41528" spans="82:87">
      <c r="CD41528"/>
      <c r="CG41528"/>
      <c r="CI41528" s="378">
        <v>67220</v>
      </c>
    </row>
    <row r="41529" spans="82:87">
      <c r="CD41529"/>
      <c r="CG41529"/>
      <c r="CI41529" s="378">
        <v>67220</v>
      </c>
    </row>
    <row r="41530" spans="82:87">
      <c r="CD41530"/>
      <c r="CG41530"/>
      <c r="CI41530" s="378">
        <v>67220</v>
      </c>
    </row>
    <row r="41531" spans="82:87">
      <c r="CD41531"/>
      <c r="CG41531"/>
      <c r="CI41531" s="378">
        <v>67220</v>
      </c>
    </row>
    <row r="41532" spans="82:87">
      <c r="CD41532"/>
      <c r="CG41532"/>
      <c r="CI41532" s="378">
        <v>67220</v>
      </c>
    </row>
    <row r="41533" spans="82:87">
      <c r="CD41533"/>
      <c r="CG41533"/>
      <c r="CI41533" s="378">
        <v>67220</v>
      </c>
    </row>
    <row r="41534" spans="82:87">
      <c r="CD41534"/>
      <c r="CG41534"/>
      <c r="CI41534" s="378">
        <v>67220</v>
      </c>
    </row>
    <row r="41535" spans="82:87">
      <c r="CD41535"/>
      <c r="CG41535"/>
      <c r="CI41535" s="378">
        <v>67230</v>
      </c>
    </row>
    <row r="41536" spans="82:87">
      <c r="CD41536"/>
      <c r="CG41536"/>
      <c r="CI41536" s="378">
        <v>67230</v>
      </c>
    </row>
    <row r="41537" spans="82:87">
      <c r="CD41537"/>
      <c r="CG41537"/>
      <c r="CI41537" s="378">
        <v>67230</v>
      </c>
    </row>
    <row r="41538" spans="82:87">
      <c r="CD41538"/>
      <c r="CG41538"/>
      <c r="CI41538" s="378">
        <v>67230</v>
      </c>
    </row>
    <row r="41539" spans="82:87">
      <c r="CD41539"/>
      <c r="CG41539"/>
      <c r="CI41539" s="378">
        <v>67230</v>
      </c>
    </row>
    <row r="41540" spans="82:87">
      <c r="CD41540"/>
      <c r="CG41540"/>
      <c r="CI41540" s="378">
        <v>67230</v>
      </c>
    </row>
    <row r="41541" spans="82:87">
      <c r="CD41541"/>
      <c r="CG41541"/>
      <c r="CI41541" s="378">
        <v>67230</v>
      </c>
    </row>
    <row r="41542" spans="82:87">
      <c r="CD41542"/>
      <c r="CG41542"/>
      <c r="CI41542" s="378">
        <v>67230</v>
      </c>
    </row>
    <row r="41543" spans="82:87">
      <c r="CD41543"/>
      <c r="CG41543"/>
      <c r="CI41543" s="378">
        <v>67230</v>
      </c>
    </row>
    <row r="41544" spans="82:87">
      <c r="CD41544"/>
      <c r="CG41544"/>
      <c r="CI41544" s="378">
        <v>67230</v>
      </c>
    </row>
    <row r="41545" spans="82:87">
      <c r="CD41545"/>
      <c r="CG41545"/>
      <c r="CI41545" s="378">
        <v>67230</v>
      </c>
    </row>
    <row r="41546" spans="82:87">
      <c r="CD41546"/>
      <c r="CG41546"/>
      <c r="CI41546" s="378">
        <v>67230</v>
      </c>
    </row>
    <row r="41547" spans="82:87">
      <c r="CD41547"/>
      <c r="CG41547"/>
      <c r="CI41547" s="378">
        <v>67231</v>
      </c>
    </row>
    <row r="41548" spans="82:87">
      <c r="CD41548"/>
      <c r="CG41548"/>
      <c r="CI41548" s="378">
        <v>67232</v>
      </c>
    </row>
    <row r="41549" spans="82:87">
      <c r="CD41549"/>
      <c r="CG41549"/>
      <c r="CI41549" s="378">
        <v>67233</v>
      </c>
    </row>
    <row r="41550" spans="82:87">
      <c r="CD41550"/>
      <c r="CG41550"/>
      <c r="CI41550" s="378">
        <v>67234</v>
      </c>
    </row>
    <row r="41551" spans="82:87">
      <c r="CD41551"/>
      <c r="CG41551"/>
      <c r="CI41551" s="378">
        <v>67235</v>
      </c>
    </row>
    <row r="41552" spans="82:87">
      <c r="CD41552"/>
      <c r="CG41552"/>
      <c r="CI41552" s="378">
        <v>67236</v>
      </c>
    </row>
    <row r="41553" spans="82:87">
      <c r="CD41553"/>
      <c r="CG41553"/>
      <c r="CI41553" s="378">
        <v>67237</v>
      </c>
    </row>
    <row r="41554" spans="82:87">
      <c r="CD41554"/>
      <c r="CG41554"/>
      <c r="CI41554" s="378">
        <v>67238</v>
      </c>
    </row>
    <row r="41555" spans="82:87">
      <c r="CD41555"/>
      <c r="CG41555"/>
      <c r="CI41555" s="378">
        <v>67239</v>
      </c>
    </row>
    <row r="41556" spans="82:87">
      <c r="CD41556"/>
      <c r="CG41556"/>
      <c r="CI41556" s="378">
        <v>67240</v>
      </c>
    </row>
    <row r="41557" spans="82:87">
      <c r="CD41557"/>
      <c r="CG41557"/>
      <c r="CI41557" s="378">
        <v>67240</v>
      </c>
    </row>
    <row r="41558" spans="82:87">
      <c r="CD41558"/>
      <c r="CG41558"/>
      <c r="CI41558" s="378">
        <v>67240</v>
      </c>
    </row>
    <row r="41559" spans="82:87">
      <c r="CD41559"/>
      <c r="CG41559"/>
      <c r="CI41559" s="378">
        <v>67240</v>
      </c>
    </row>
    <row r="41560" spans="82:87">
      <c r="CD41560"/>
      <c r="CG41560"/>
      <c r="CI41560" s="378">
        <v>67240</v>
      </c>
    </row>
    <row r="41561" spans="82:87">
      <c r="CD41561"/>
      <c r="CG41561"/>
      <c r="CI41561" s="378">
        <v>67240</v>
      </c>
    </row>
    <row r="41562" spans="82:87">
      <c r="CD41562"/>
      <c r="CG41562"/>
      <c r="CI41562" s="378">
        <v>67240</v>
      </c>
    </row>
    <row r="41563" spans="82:87">
      <c r="CD41563"/>
      <c r="CG41563"/>
      <c r="CI41563" s="378">
        <v>67241</v>
      </c>
    </row>
    <row r="41564" spans="82:87">
      <c r="CD41564"/>
      <c r="CG41564"/>
      <c r="CI41564" s="378">
        <v>67242</v>
      </c>
    </row>
    <row r="41565" spans="82:87">
      <c r="CD41565"/>
      <c r="CG41565"/>
      <c r="CI41565" s="378">
        <v>67243</v>
      </c>
    </row>
    <row r="41566" spans="82:87">
      <c r="CD41566"/>
      <c r="CG41566"/>
      <c r="CI41566" s="378">
        <v>67244</v>
      </c>
    </row>
    <row r="41567" spans="82:87">
      <c r="CD41567"/>
      <c r="CG41567"/>
      <c r="CI41567" s="378">
        <v>67245</v>
      </c>
    </row>
    <row r="41568" spans="82:87">
      <c r="CD41568"/>
      <c r="CG41568"/>
      <c r="CI41568" s="378">
        <v>67246</v>
      </c>
    </row>
    <row r="41569" spans="82:87">
      <c r="CD41569"/>
      <c r="CG41569"/>
      <c r="CI41569" s="378">
        <v>67247</v>
      </c>
    </row>
    <row r="41570" spans="82:87">
      <c r="CD41570"/>
      <c r="CG41570"/>
      <c r="CI41570" s="378">
        <v>67248</v>
      </c>
    </row>
    <row r="41571" spans="82:87">
      <c r="CD41571"/>
      <c r="CG41571"/>
      <c r="CI41571" s="378">
        <v>67249</v>
      </c>
    </row>
    <row r="41572" spans="82:87">
      <c r="CD41572"/>
      <c r="CG41572"/>
      <c r="CI41572" s="378">
        <v>67250</v>
      </c>
    </row>
    <row r="41573" spans="82:87">
      <c r="CD41573"/>
      <c r="CG41573"/>
      <c r="CI41573" s="378">
        <v>67250</v>
      </c>
    </row>
    <row r="41574" spans="82:87">
      <c r="CD41574"/>
      <c r="CG41574"/>
      <c r="CI41574" s="378">
        <v>67250</v>
      </c>
    </row>
    <row r="41575" spans="82:87">
      <c r="CD41575"/>
      <c r="CG41575"/>
      <c r="CI41575" s="378">
        <v>67250</v>
      </c>
    </row>
    <row r="41576" spans="82:87">
      <c r="CD41576"/>
      <c r="CG41576"/>
      <c r="CI41576" s="378">
        <v>67250</v>
      </c>
    </row>
    <row r="41577" spans="82:87">
      <c r="CD41577"/>
      <c r="CG41577"/>
      <c r="CI41577" s="378">
        <v>67250</v>
      </c>
    </row>
    <row r="41578" spans="82:87">
      <c r="CD41578"/>
      <c r="CG41578"/>
      <c r="CI41578" s="378">
        <v>67250</v>
      </c>
    </row>
    <row r="41579" spans="82:87">
      <c r="CD41579"/>
      <c r="CG41579"/>
      <c r="CI41579" s="378">
        <v>67250</v>
      </c>
    </row>
    <row r="41580" spans="82:87">
      <c r="CD41580"/>
      <c r="CG41580"/>
      <c r="CI41580" s="378">
        <v>67250</v>
      </c>
    </row>
    <row r="41581" spans="82:87">
      <c r="CD41581"/>
      <c r="CG41581"/>
      <c r="CI41581" s="378">
        <v>67250</v>
      </c>
    </row>
    <row r="41582" spans="82:87">
      <c r="CD41582"/>
      <c r="CG41582"/>
      <c r="CI41582" s="378">
        <v>67250</v>
      </c>
    </row>
    <row r="41583" spans="82:87">
      <c r="CD41583"/>
      <c r="CG41583"/>
      <c r="CI41583" s="378">
        <v>67250</v>
      </c>
    </row>
    <row r="41584" spans="82:87">
      <c r="CD41584"/>
      <c r="CG41584"/>
      <c r="CI41584" s="378">
        <v>67250</v>
      </c>
    </row>
    <row r="41585" spans="82:87">
      <c r="CD41585"/>
      <c r="CG41585"/>
      <c r="CI41585" s="378">
        <v>67250</v>
      </c>
    </row>
    <row r="41586" spans="82:87">
      <c r="CD41586"/>
      <c r="CG41586"/>
      <c r="CI41586" s="378">
        <v>67250</v>
      </c>
    </row>
    <row r="41587" spans="82:87">
      <c r="CD41587"/>
      <c r="CG41587"/>
      <c r="CI41587" s="378">
        <v>67250</v>
      </c>
    </row>
    <row r="41588" spans="82:87">
      <c r="CD41588"/>
      <c r="CG41588"/>
      <c r="CI41588" s="378">
        <v>67250</v>
      </c>
    </row>
    <row r="41589" spans="82:87">
      <c r="CD41589"/>
      <c r="CG41589"/>
      <c r="CI41589" s="378">
        <v>67250</v>
      </c>
    </row>
    <row r="41590" spans="82:87">
      <c r="CD41590"/>
      <c r="CG41590"/>
      <c r="CI41590" s="378">
        <v>67260</v>
      </c>
    </row>
    <row r="41591" spans="82:87">
      <c r="CD41591"/>
      <c r="CG41591"/>
      <c r="CI41591" s="378">
        <v>67260</v>
      </c>
    </row>
    <row r="41592" spans="82:87">
      <c r="CD41592"/>
      <c r="CG41592"/>
      <c r="CI41592" s="378">
        <v>67260</v>
      </c>
    </row>
    <row r="41593" spans="82:87">
      <c r="CD41593"/>
      <c r="CG41593"/>
      <c r="CI41593" s="378">
        <v>67260</v>
      </c>
    </row>
    <row r="41594" spans="82:87">
      <c r="CD41594"/>
      <c r="CG41594"/>
      <c r="CI41594" s="378">
        <v>67260</v>
      </c>
    </row>
    <row r="41595" spans="82:87">
      <c r="CD41595"/>
      <c r="CG41595"/>
      <c r="CI41595" s="378">
        <v>67260</v>
      </c>
    </row>
    <row r="41596" spans="82:87">
      <c r="CD41596"/>
      <c r="CG41596"/>
      <c r="CI41596" s="378">
        <v>67260</v>
      </c>
    </row>
    <row r="41597" spans="82:87">
      <c r="CD41597"/>
      <c r="CG41597"/>
      <c r="CI41597" s="378">
        <v>67260</v>
      </c>
    </row>
    <row r="41598" spans="82:87">
      <c r="CD41598"/>
      <c r="CG41598"/>
      <c r="CI41598" s="378">
        <v>67260</v>
      </c>
    </row>
    <row r="41599" spans="82:87">
      <c r="CD41599"/>
      <c r="CG41599"/>
      <c r="CI41599" s="378">
        <v>67260</v>
      </c>
    </row>
    <row r="41600" spans="82:87">
      <c r="CD41600"/>
      <c r="CG41600"/>
      <c r="CI41600" s="378">
        <v>67260</v>
      </c>
    </row>
    <row r="41601" spans="82:87">
      <c r="CD41601"/>
      <c r="CG41601"/>
      <c r="CI41601" s="378">
        <v>67260</v>
      </c>
    </row>
    <row r="41602" spans="82:87">
      <c r="CD41602"/>
      <c r="CG41602"/>
      <c r="CI41602" s="378">
        <v>67260</v>
      </c>
    </row>
    <row r="41603" spans="82:87">
      <c r="CD41603"/>
      <c r="CG41603"/>
      <c r="CI41603" s="378">
        <v>67260</v>
      </c>
    </row>
    <row r="41604" spans="82:87">
      <c r="CD41604"/>
      <c r="CG41604"/>
      <c r="CI41604" s="378">
        <v>67261</v>
      </c>
    </row>
    <row r="41605" spans="82:87">
      <c r="CD41605"/>
      <c r="CG41605"/>
      <c r="CI41605" s="378">
        <v>67262</v>
      </c>
    </row>
    <row r="41606" spans="82:87">
      <c r="CD41606"/>
      <c r="CG41606"/>
      <c r="CI41606" s="378">
        <v>67269</v>
      </c>
    </row>
    <row r="41607" spans="82:87">
      <c r="CD41607"/>
      <c r="CG41607"/>
      <c r="CI41607" s="378">
        <v>67269</v>
      </c>
    </row>
    <row r="41608" spans="82:87">
      <c r="CD41608"/>
      <c r="CG41608"/>
      <c r="CI41608" s="378">
        <v>67270</v>
      </c>
    </row>
    <row r="41609" spans="82:87">
      <c r="CD41609"/>
      <c r="CG41609"/>
      <c r="CI41609" s="378">
        <v>67270</v>
      </c>
    </row>
    <row r="41610" spans="82:87">
      <c r="CD41610"/>
      <c r="CG41610"/>
      <c r="CI41610" s="378">
        <v>67270</v>
      </c>
    </row>
    <row r="41611" spans="82:87">
      <c r="CD41611"/>
      <c r="CG41611"/>
      <c r="CI41611" s="378">
        <v>67270</v>
      </c>
    </row>
    <row r="41612" spans="82:87">
      <c r="CD41612"/>
      <c r="CG41612"/>
      <c r="CI41612" s="378">
        <v>67270</v>
      </c>
    </row>
    <row r="41613" spans="82:87">
      <c r="CD41613"/>
      <c r="CG41613"/>
      <c r="CI41613" s="378">
        <v>67270</v>
      </c>
    </row>
    <row r="41614" spans="82:87">
      <c r="CD41614"/>
      <c r="CG41614"/>
      <c r="CI41614" s="378">
        <v>67270</v>
      </c>
    </row>
    <row r="41615" spans="82:87">
      <c r="CD41615"/>
      <c r="CG41615"/>
      <c r="CI41615" s="378">
        <v>67270</v>
      </c>
    </row>
    <row r="41616" spans="82:87">
      <c r="CD41616"/>
      <c r="CG41616"/>
      <c r="CI41616" s="378">
        <v>67270</v>
      </c>
    </row>
    <row r="41617" spans="82:87">
      <c r="CD41617"/>
      <c r="CG41617"/>
      <c r="CI41617" s="378">
        <v>67270</v>
      </c>
    </row>
    <row r="41618" spans="82:87">
      <c r="CD41618"/>
      <c r="CG41618"/>
      <c r="CI41618" s="378">
        <v>67270</v>
      </c>
    </row>
    <row r="41619" spans="82:87">
      <c r="CD41619"/>
      <c r="CG41619"/>
      <c r="CI41619" s="378">
        <v>67270</v>
      </c>
    </row>
    <row r="41620" spans="82:87">
      <c r="CD41620"/>
      <c r="CG41620"/>
      <c r="CI41620" s="378">
        <v>67270</v>
      </c>
    </row>
    <row r="41621" spans="82:87">
      <c r="CD41621"/>
      <c r="CG41621"/>
      <c r="CI41621" s="378">
        <v>67270</v>
      </c>
    </row>
    <row r="41622" spans="82:87">
      <c r="CD41622"/>
      <c r="CG41622"/>
      <c r="CI41622" s="378">
        <v>67270</v>
      </c>
    </row>
    <row r="41623" spans="82:87">
      <c r="CD41623"/>
      <c r="CG41623"/>
      <c r="CI41623" s="378">
        <v>67270</v>
      </c>
    </row>
    <row r="41624" spans="82:87">
      <c r="CD41624"/>
      <c r="CG41624"/>
      <c r="CI41624" s="378">
        <v>67270</v>
      </c>
    </row>
    <row r="41625" spans="82:87">
      <c r="CD41625"/>
      <c r="CG41625"/>
      <c r="CI41625" s="378">
        <v>67270</v>
      </c>
    </row>
    <row r="41626" spans="82:87">
      <c r="CD41626"/>
      <c r="CG41626"/>
      <c r="CI41626" s="378">
        <v>67270</v>
      </c>
    </row>
    <row r="41627" spans="82:87">
      <c r="CD41627"/>
      <c r="CG41627"/>
      <c r="CI41627" s="378">
        <v>67270</v>
      </c>
    </row>
    <row r="41628" spans="82:87">
      <c r="CD41628"/>
      <c r="CG41628"/>
      <c r="CI41628" s="378">
        <v>67270</v>
      </c>
    </row>
    <row r="41629" spans="82:87">
      <c r="CD41629"/>
      <c r="CG41629"/>
      <c r="CI41629" s="378">
        <v>67270</v>
      </c>
    </row>
    <row r="41630" spans="82:87">
      <c r="CD41630"/>
      <c r="CG41630"/>
      <c r="CI41630" s="378">
        <v>67270</v>
      </c>
    </row>
    <row r="41631" spans="82:87">
      <c r="CD41631"/>
      <c r="CG41631"/>
      <c r="CI41631" s="378">
        <v>67270</v>
      </c>
    </row>
    <row r="41632" spans="82:87">
      <c r="CD41632"/>
      <c r="CG41632"/>
      <c r="CI41632" s="378">
        <v>67270</v>
      </c>
    </row>
    <row r="41633" spans="82:87">
      <c r="CD41633"/>
      <c r="CG41633"/>
      <c r="CI41633" s="378">
        <v>67280</v>
      </c>
    </row>
    <row r="41634" spans="82:87">
      <c r="CD41634"/>
      <c r="CG41634"/>
      <c r="CI41634" s="378">
        <v>67280</v>
      </c>
    </row>
    <row r="41635" spans="82:87">
      <c r="CD41635"/>
      <c r="CG41635"/>
      <c r="CI41635" s="378">
        <v>67280</v>
      </c>
    </row>
    <row r="41636" spans="82:87">
      <c r="CD41636"/>
      <c r="CG41636"/>
      <c r="CI41636" s="378">
        <v>67290</v>
      </c>
    </row>
    <row r="41637" spans="82:87">
      <c r="CD41637"/>
      <c r="CG41637"/>
      <c r="CI41637" s="378">
        <v>67290</v>
      </c>
    </row>
    <row r="41638" spans="82:87">
      <c r="CD41638"/>
      <c r="CG41638"/>
      <c r="CI41638" s="378">
        <v>67290</v>
      </c>
    </row>
    <row r="41639" spans="82:87">
      <c r="CD41639"/>
      <c r="CG41639"/>
      <c r="CI41639" s="378">
        <v>67290</v>
      </c>
    </row>
    <row r="41640" spans="82:87">
      <c r="CD41640"/>
      <c r="CG41640"/>
      <c r="CI41640" s="378">
        <v>67290</v>
      </c>
    </row>
    <row r="41641" spans="82:87">
      <c r="CD41641"/>
      <c r="CG41641"/>
      <c r="CI41641" s="378">
        <v>67290</v>
      </c>
    </row>
    <row r="41642" spans="82:87">
      <c r="CD41642"/>
      <c r="CG41642"/>
      <c r="CI41642" s="378">
        <v>67290</v>
      </c>
    </row>
    <row r="41643" spans="82:87">
      <c r="CD41643"/>
      <c r="CG41643"/>
      <c r="CI41643" s="378">
        <v>67290</v>
      </c>
    </row>
    <row r="41644" spans="82:87">
      <c r="CD41644"/>
      <c r="CG41644"/>
      <c r="CI41644" s="378">
        <v>67290</v>
      </c>
    </row>
    <row r="41645" spans="82:87">
      <c r="CD41645"/>
      <c r="CG41645"/>
      <c r="CI41645" s="378">
        <v>67290</v>
      </c>
    </row>
    <row r="41646" spans="82:87">
      <c r="CD41646"/>
      <c r="CG41646"/>
      <c r="CI41646" s="378">
        <v>67290</v>
      </c>
    </row>
    <row r="41647" spans="82:87">
      <c r="CD41647"/>
      <c r="CG41647"/>
      <c r="CI41647" s="378">
        <v>67290</v>
      </c>
    </row>
    <row r="41648" spans="82:87">
      <c r="CD41648"/>
      <c r="CG41648"/>
      <c r="CI41648" s="378">
        <v>67290</v>
      </c>
    </row>
    <row r="41649" spans="82:87">
      <c r="CD41649"/>
      <c r="CG41649"/>
      <c r="CI41649" s="378">
        <v>67290</v>
      </c>
    </row>
    <row r="41650" spans="82:87">
      <c r="CD41650"/>
      <c r="CG41650"/>
      <c r="CI41650" s="378">
        <v>67290</v>
      </c>
    </row>
    <row r="41651" spans="82:87">
      <c r="CD41651"/>
      <c r="CG41651"/>
      <c r="CI41651" s="378">
        <v>67300</v>
      </c>
    </row>
    <row r="41652" spans="82:87">
      <c r="CD41652"/>
      <c r="CG41652"/>
      <c r="CI41652" s="378">
        <v>67300</v>
      </c>
    </row>
    <row r="41653" spans="82:87">
      <c r="CD41653"/>
      <c r="CG41653"/>
      <c r="CI41653" s="378">
        <v>67301</v>
      </c>
    </row>
    <row r="41654" spans="82:87">
      <c r="CD41654"/>
      <c r="CG41654"/>
      <c r="CI41654" s="378">
        <v>67302</v>
      </c>
    </row>
    <row r="41655" spans="82:87">
      <c r="CD41655"/>
      <c r="CG41655"/>
      <c r="CI41655" s="378">
        <v>67303</v>
      </c>
    </row>
    <row r="41656" spans="82:87">
      <c r="CD41656"/>
      <c r="CG41656"/>
      <c r="CI41656" s="378">
        <v>67304</v>
      </c>
    </row>
    <row r="41657" spans="82:87">
      <c r="CD41657"/>
      <c r="CG41657"/>
      <c r="CI41657" s="378">
        <v>67305</v>
      </c>
    </row>
    <row r="41658" spans="82:87">
      <c r="CD41658"/>
      <c r="CG41658"/>
      <c r="CI41658" s="378">
        <v>67306</v>
      </c>
    </row>
    <row r="41659" spans="82:87">
      <c r="CD41659"/>
      <c r="CG41659"/>
      <c r="CI41659" s="378">
        <v>67307</v>
      </c>
    </row>
    <row r="41660" spans="82:87">
      <c r="CD41660"/>
      <c r="CG41660"/>
      <c r="CI41660" s="378">
        <v>67308</v>
      </c>
    </row>
    <row r="41661" spans="82:87">
      <c r="CD41661"/>
      <c r="CG41661"/>
      <c r="CI41661" s="378">
        <v>67309</v>
      </c>
    </row>
    <row r="41662" spans="82:87">
      <c r="CD41662"/>
      <c r="CG41662"/>
      <c r="CI41662" s="378">
        <v>67310</v>
      </c>
    </row>
    <row r="41663" spans="82:87">
      <c r="CD41663"/>
      <c r="CG41663"/>
      <c r="CI41663" s="378">
        <v>67310</v>
      </c>
    </row>
    <row r="41664" spans="82:87">
      <c r="CD41664"/>
      <c r="CG41664"/>
      <c r="CI41664" s="378">
        <v>67310</v>
      </c>
    </row>
    <row r="41665" spans="82:87">
      <c r="CD41665"/>
      <c r="CG41665"/>
      <c r="CI41665" s="378">
        <v>67310</v>
      </c>
    </row>
    <row r="41666" spans="82:87">
      <c r="CD41666"/>
      <c r="CG41666"/>
      <c r="CI41666" s="378">
        <v>67310</v>
      </c>
    </row>
    <row r="41667" spans="82:87">
      <c r="CD41667"/>
      <c r="CG41667"/>
      <c r="CI41667" s="378">
        <v>67310</v>
      </c>
    </row>
    <row r="41668" spans="82:87">
      <c r="CD41668"/>
      <c r="CG41668"/>
      <c r="CI41668" s="378">
        <v>67310</v>
      </c>
    </row>
    <row r="41669" spans="82:87">
      <c r="CD41669"/>
      <c r="CG41669"/>
      <c r="CI41669" s="378">
        <v>67310</v>
      </c>
    </row>
    <row r="41670" spans="82:87">
      <c r="CD41670"/>
      <c r="CG41670"/>
      <c r="CI41670" s="378">
        <v>67310</v>
      </c>
    </row>
    <row r="41671" spans="82:87">
      <c r="CD41671"/>
      <c r="CG41671"/>
      <c r="CI41671" s="378">
        <v>67310</v>
      </c>
    </row>
    <row r="41672" spans="82:87">
      <c r="CD41672"/>
      <c r="CG41672"/>
      <c r="CI41672" s="378">
        <v>67310</v>
      </c>
    </row>
    <row r="41673" spans="82:87">
      <c r="CD41673"/>
      <c r="CG41673"/>
      <c r="CI41673" s="378">
        <v>67310</v>
      </c>
    </row>
    <row r="41674" spans="82:87">
      <c r="CD41674"/>
      <c r="CG41674"/>
      <c r="CI41674" s="378">
        <v>67310</v>
      </c>
    </row>
    <row r="41675" spans="82:87">
      <c r="CD41675"/>
      <c r="CG41675"/>
      <c r="CI41675" s="378">
        <v>67310</v>
      </c>
    </row>
    <row r="41676" spans="82:87">
      <c r="CD41676"/>
      <c r="CG41676"/>
      <c r="CI41676" s="378">
        <v>67310</v>
      </c>
    </row>
    <row r="41677" spans="82:87">
      <c r="CD41677"/>
      <c r="CG41677"/>
      <c r="CI41677" s="378">
        <v>67310</v>
      </c>
    </row>
    <row r="41678" spans="82:87">
      <c r="CD41678"/>
      <c r="CG41678"/>
      <c r="CI41678" s="378">
        <v>67310</v>
      </c>
    </row>
    <row r="41679" spans="82:87">
      <c r="CD41679"/>
      <c r="CG41679"/>
      <c r="CI41679" s="378">
        <v>67310</v>
      </c>
    </row>
    <row r="41680" spans="82:87">
      <c r="CD41680"/>
      <c r="CG41680"/>
      <c r="CI41680" s="378">
        <v>67311</v>
      </c>
    </row>
    <row r="41681" spans="82:87">
      <c r="CD41681"/>
      <c r="CG41681"/>
      <c r="CI41681" s="378">
        <v>67312</v>
      </c>
    </row>
    <row r="41682" spans="82:87">
      <c r="CD41682"/>
      <c r="CG41682"/>
      <c r="CI41682" s="378">
        <v>67313</v>
      </c>
    </row>
    <row r="41683" spans="82:87">
      <c r="CD41683"/>
      <c r="CG41683"/>
      <c r="CI41683" s="378">
        <v>67318</v>
      </c>
    </row>
    <row r="41684" spans="82:87">
      <c r="CD41684"/>
      <c r="CG41684"/>
      <c r="CI41684" s="378">
        <v>67319</v>
      </c>
    </row>
    <row r="41685" spans="82:87">
      <c r="CD41685"/>
      <c r="CG41685"/>
      <c r="CI41685" s="378">
        <v>67320</v>
      </c>
    </row>
    <row r="41686" spans="82:87">
      <c r="CD41686"/>
      <c r="CG41686"/>
      <c r="CI41686" s="378">
        <v>67320</v>
      </c>
    </row>
    <row r="41687" spans="82:87">
      <c r="CD41687"/>
      <c r="CG41687"/>
      <c r="CI41687" s="378">
        <v>67320</v>
      </c>
    </row>
    <row r="41688" spans="82:87">
      <c r="CD41688"/>
      <c r="CG41688"/>
      <c r="CI41688" s="378">
        <v>67320</v>
      </c>
    </row>
    <row r="41689" spans="82:87">
      <c r="CD41689"/>
      <c r="CG41689"/>
      <c r="CI41689" s="378">
        <v>67320</v>
      </c>
    </row>
    <row r="41690" spans="82:87">
      <c r="CD41690"/>
      <c r="CG41690"/>
      <c r="CI41690" s="378">
        <v>67320</v>
      </c>
    </row>
    <row r="41691" spans="82:87">
      <c r="CD41691"/>
      <c r="CG41691"/>
      <c r="CI41691" s="378">
        <v>67320</v>
      </c>
    </row>
    <row r="41692" spans="82:87">
      <c r="CD41692"/>
      <c r="CG41692"/>
      <c r="CI41692" s="378">
        <v>67320</v>
      </c>
    </row>
    <row r="41693" spans="82:87">
      <c r="CD41693"/>
      <c r="CG41693"/>
      <c r="CI41693" s="378">
        <v>67320</v>
      </c>
    </row>
    <row r="41694" spans="82:87">
      <c r="CD41694"/>
      <c r="CG41694"/>
      <c r="CI41694" s="378">
        <v>67320</v>
      </c>
    </row>
    <row r="41695" spans="82:87">
      <c r="CD41695"/>
      <c r="CG41695"/>
      <c r="CI41695" s="378">
        <v>67320</v>
      </c>
    </row>
    <row r="41696" spans="82:87">
      <c r="CD41696"/>
      <c r="CG41696"/>
      <c r="CI41696" s="378">
        <v>67320</v>
      </c>
    </row>
    <row r="41697" spans="82:87">
      <c r="CD41697"/>
      <c r="CG41697"/>
      <c r="CI41697" s="378">
        <v>67320</v>
      </c>
    </row>
    <row r="41698" spans="82:87">
      <c r="CD41698"/>
      <c r="CG41698"/>
      <c r="CI41698" s="378">
        <v>67320</v>
      </c>
    </row>
    <row r="41699" spans="82:87">
      <c r="CD41699"/>
      <c r="CG41699"/>
      <c r="CI41699" s="378">
        <v>67320</v>
      </c>
    </row>
    <row r="41700" spans="82:87">
      <c r="CD41700"/>
      <c r="CG41700"/>
      <c r="CI41700" s="378">
        <v>67320</v>
      </c>
    </row>
    <row r="41701" spans="82:87">
      <c r="CD41701"/>
      <c r="CG41701"/>
      <c r="CI41701" s="378">
        <v>67320</v>
      </c>
    </row>
    <row r="41702" spans="82:87">
      <c r="CD41702"/>
      <c r="CG41702"/>
      <c r="CI41702" s="378">
        <v>67320</v>
      </c>
    </row>
    <row r="41703" spans="82:87">
      <c r="CD41703"/>
      <c r="CG41703"/>
      <c r="CI41703" s="378">
        <v>67320</v>
      </c>
    </row>
    <row r="41704" spans="82:87">
      <c r="CD41704"/>
      <c r="CG41704"/>
      <c r="CI41704" s="378">
        <v>67320</v>
      </c>
    </row>
    <row r="41705" spans="82:87">
      <c r="CD41705"/>
      <c r="CG41705"/>
      <c r="CI41705" s="378">
        <v>67320</v>
      </c>
    </row>
    <row r="41706" spans="82:87">
      <c r="CD41706"/>
      <c r="CG41706"/>
      <c r="CI41706" s="378">
        <v>67320</v>
      </c>
    </row>
    <row r="41707" spans="82:87">
      <c r="CD41707"/>
      <c r="CG41707"/>
      <c r="CI41707" s="378">
        <v>67320</v>
      </c>
    </row>
    <row r="41708" spans="82:87">
      <c r="CD41708"/>
      <c r="CG41708"/>
      <c r="CI41708" s="378">
        <v>67320</v>
      </c>
    </row>
    <row r="41709" spans="82:87">
      <c r="CD41709"/>
      <c r="CG41709"/>
      <c r="CI41709" s="378">
        <v>67330</v>
      </c>
    </row>
    <row r="41710" spans="82:87">
      <c r="CD41710"/>
      <c r="CG41710"/>
      <c r="CI41710" s="378">
        <v>67330</v>
      </c>
    </row>
    <row r="41711" spans="82:87">
      <c r="CD41711"/>
      <c r="CG41711"/>
      <c r="CI41711" s="378">
        <v>67330</v>
      </c>
    </row>
    <row r="41712" spans="82:87">
      <c r="CD41712"/>
      <c r="CG41712"/>
      <c r="CI41712" s="378">
        <v>67330</v>
      </c>
    </row>
    <row r="41713" spans="82:87">
      <c r="CD41713"/>
      <c r="CG41713"/>
      <c r="CI41713" s="378">
        <v>67330</v>
      </c>
    </row>
    <row r="41714" spans="82:87">
      <c r="CD41714"/>
      <c r="CG41714"/>
      <c r="CI41714" s="378">
        <v>67330</v>
      </c>
    </row>
    <row r="41715" spans="82:87">
      <c r="CD41715"/>
      <c r="CG41715"/>
      <c r="CI41715" s="378">
        <v>67330</v>
      </c>
    </row>
    <row r="41716" spans="82:87">
      <c r="CD41716"/>
      <c r="CG41716"/>
      <c r="CI41716" s="378">
        <v>67330</v>
      </c>
    </row>
    <row r="41717" spans="82:87">
      <c r="CD41717"/>
      <c r="CG41717"/>
      <c r="CI41717" s="378">
        <v>67330</v>
      </c>
    </row>
    <row r="41718" spans="82:87">
      <c r="CD41718"/>
      <c r="CG41718"/>
      <c r="CI41718" s="378">
        <v>67330</v>
      </c>
    </row>
    <row r="41719" spans="82:87">
      <c r="CD41719"/>
      <c r="CG41719"/>
      <c r="CI41719" s="378">
        <v>67330</v>
      </c>
    </row>
    <row r="41720" spans="82:87">
      <c r="CD41720"/>
      <c r="CG41720"/>
      <c r="CI41720" s="378">
        <v>67330</v>
      </c>
    </row>
    <row r="41721" spans="82:87">
      <c r="CD41721"/>
      <c r="CG41721"/>
      <c r="CI41721" s="378">
        <v>67330</v>
      </c>
    </row>
    <row r="41722" spans="82:87">
      <c r="CD41722"/>
      <c r="CG41722"/>
      <c r="CI41722" s="378">
        <v>67340</v>
      </c>
    </row>
    <row r="41723" spans="82:87">
      <c r="CD41723"/>
      <c r="CG41723"/>
      <c r="CI41723" s="378">
        <v>67340</v>
      </c>
    </row>
    <row r="41724" spans="82:87">
      <c r="CD41724"/>
      <c r="CG41724"/>
      <c r="CI41724" s="378">
        <v>67340</v>
      </c>
    </row>
    <row r="41725" spans="82:87">
      <c r="CD41725"/>
      <c r="CG41725"/>
      <c r="CI41725" s="378">
        <v>67340</v>
      </c>
    </row>
    <row r="41726" spans="82:87">
      <c r="CD41726"/>
      <c r="CG41726"/>
      <c r="CI41726" s="378">
        <v>67340</v>
      </c>
    </row>
    <row r="41727" spans="82:87">
      <c r="CD41727"/>
      <c r="CG41727"/>
      <c r="CI41727" s="378">
        <v>67340</v>
      </c>
    </row>
    <row r="41728" spans="82:87">
      <c r="CD41728"/>
      <c r="CG41728"/>
      <c r="CI41728" s="378">
        <v>67340</v>
      </c>
    </row>
    <row r="41729" spans="82:87">
      <c r="CD41729"/>
      <c r="CG41729"/>
      <c r="CI41729" s="378">
        <v>67340</v>
      </c>
    </row>
    <row r="41730" spans="82:87">
      <c r="CD41730"/>
      <c r="CG41730"/>
      <c r="CI41730" s="378">
        <v>67340</v>
      </c>
    </row>
    <row r="41731" spans="82:87">
      <c r="CD41731"/>
      <c r="CG41731"/>
      <c r="CI41731" s="378">
        <v>67340</v>
      </c>
    </row>
    <row r="41732" spans="82:87">
      <c r="CD41732"/>
      <c r="CG41732"/>
      <c r="CI41732" s="378">
        <v>67340</v>
      </c>
    </row>
    <row r="41733" spans="82:87">
      <c r="CD41733"/>
      <c r="CG41733"/>
      <c r="CI41733" s="378">
        <v>67350</v>
      </c>
    </row>
    <row r="41734" spans="82:87">
      <c r="CD41734"/>
      <c r="CG41734"/>
      <c r="CI41734" s="378">
        <v>67350</v>
      </c>
    </row>
    <row r="41735" spans="82:87">
      <c r="CD41735"/>
      <c r="CG41735"/>
      <c r="CI41735" s="378">
        <v>67350</v>
      </c>
    </row>
    <row r="41736" spans="82:87">
      <c r="CD41736"/>
      <c r="CG41736"/>
      <c r="CI41736" s="378">
        <v>67350</v>
      </c>
    </row>
    <row r="41737" spans="82:87">
      <c r="CD41737"/>
      <c r="CG41737"/>
      <c r="CI41737" s="378">
        <v>67350</v>
      </c>
    </row>
    <row r="41738" spans="82:87">
      <c r="CD41738"/>
      <c r="CG41738"/>
      <c r="CI41738" s="378">
        <v>67350</v>
      </c>
    </row>
    <row r="41739" spans="82:87">
      <c r="CD41739"/>
      <c r="CG41739"/>
      <c r="CI41739" s="378">
        <v>67350</v>
      </c>
    </row>
    <row r="41740" spans="82:87">
      <c r="CD41740"/>
      <c r="CG41740"/>
      <c r="CI41740" s="378">
        <v>67350</v>
      </c>
    </row>
    <row r="41741" spans="82:87">
      <c r="CD41741"/>
      <c r="CG41741"/>
      <c r="CI41741" s="378">
        <v>67350</v>
      </c>
    </row>
    <row r="41742" spans="82:87">
      <c r="CD41742"/>
      <c r="CG41742"/>
      <c r="CI41742" s="378">
        <v>67350</v>
      </c>
    </row>
    <row r="41743" spans="82:87">
      <c r="CD41743"/>
      <c r="CG41743"/>
      <c r="CI41743" s="378">
        <v>67350</v>
      </c>
    </row>
    <row r="41744" spans="82:87">
      <c r="CD41744"/>
      <c r="CG41744"/>
      <c r="CI41744" s="378">
        <v>67350</v>
      </c>
    </row>
    <row r="41745" spans="82:87">
      <c r="CD41745"/>
      <c r="CG41745"/>
      <c r="CI41745" s="378">
        <v>67350</v>
      </c>
    </row>
    <row r="41746" spans="82:87">
      <c r="CD41746"/>
      <c r="CG41746"/>
      <c r="CI41746" s="378">
        <v>67350</v>
      </c>
    </row>
    <row r="41747" spans="82:87">
      <c r="CD41747"/>
      <c r="CG41747"/>
      <c r="CI41747" s="378">
        <v>67350</v>
      </c>
    </row>
    <row r="41748" spans="82:87">
      <c r="CD41748"/>
      <c r="CG41748"/>
      <c r="CI41748" s="378">
        <v>67350</v>
      </c>
    </row>
    <row r="41749" spans="82:87">
      <c r="CD41749"/>
      <c r="CG41749"/>
      <c r="CI41749" s="378">
        <v>67350</v>
      </c>
    </row>
    <row r="41750" spans="82:87">
      <c r="CD41750"/>
      <c r="CG41750"/>
      <c r="CI41750" s="378">
        <v>67350</v>
      </c>
    </row>
    <row r="41751" spans="82:87">
      <c r="CD41751"/>
      <c r="CG41751"/>
      <c r="CI41751" s="378">
        <v>67350</v>
      </c>
    </row>
    <row r="41752" spans="82:87">
      <c r="CD41752"/>
      <c r="CG41752"/>
      <c r="CI41752" s="378">
        <v>67350</v>
      </c>
    </row>
    <row r="41753" spans="82:87">
      <c r="CD41753"/>
      <c r="CG41753"/>
      <c r="CI41753" s="378">
        <v>67360</v>
      </c>
    </row>
    <row r="41754" spans="82:87">
      <c r="CD41754"/>
      <c r="CG41754"/>
      <c r="CI41754" s="378">
        <v>67360</v>
      </c>
    </row>
    <row r="41755" spans="82:87">
      <c r="CD41755"/>
      <c r="CG41755"/>
      <c r="CI41755" s="378">
        <v>67360</v>
      </c>
    </row>
    <row r="41756" spans="82:87">
      <c r="CD41756"/>
      <c r="CG41756"/>
      <c r="CI41756" s="378">
        <v>67360</v>
      </c>
    </row>
    <row r="41757" spans="82:87">
      <c r="CD41757"/>
      <c r="CG41757"/>
      <c r="CI41757" s="378">
        <v>67360</v>
      </c>
    </row>
    <row r="41758" spans="82:87">
      <c r="CD41758"/>
      <c r="CG41758"/>
      <c r="CI41758" s="378">
        <v>67360</v>
      </c>
    </row>
    <row r="41759" spans="82:87">
      <c r="CD41759"/>
      <c r="CG41759"/>
      <c r="CI41759" s="378">
        <v>67360</v>
      </c>
    </row>
    <row r="41760" spans="82:87">
      <c r="CD41760"/>
      <c r="CG41760"/>
      <c r="CI41760" s="378">
        <v>67360</v>
      </c>
    </row>
    <row r="41761" spans="82:87">
      <c r="CD41761"/>
      <c r="CG41761"/>
      <c r="CI41761" s="378">
        <v>67360</v>
      </c>
    </row>
    <row r="41762" spans="82:87">
      <c r="CD41762"/>
      <c r="CG41762"/>
      <c r="CI41762" s="378">
        <v>67360</v>
      </c>
    </row>
    <row r="41763" spans="82:87">
      <c r="CD41763"/>
      <c r="CG41763"/>
      <c r="CI41763" s="378">
        <v>67360</v>
      </c>
    </row>
    <row r="41764" spans="82:87">
      <c r="CD41764"/>
      <c r="CG41764"/>
      <c r="CI41764" s="378">
        <v>67360</v>
      </c>
    </row>
    <row r="41765" spans="82:87">
      <c r="CD41765"/>
      <c r="CG41765"/>
      <c r="CI41765" s="378">
        <v>67360</v>
      </c>
    </row>
    <row r="41766" spans="82:87">
      <c r="CD41766"/>
      <c r="CG41766"/>
      <c r="CI41766" s="378">
        <v>67370</v>
      </c>
    </row>
    <row r="41767" spans="82:87">
      <c r="CD41767"/>
      <c r="CG41767"/>
      <c r="CI41767" s="378">
        <v>67370</v>
      </c>
    </row>
    <row r="41768" spans="82:87">
      <c r="CD41768"/>
      <c r="CG41768"/>
      <c r="CI41768" s="378">
        <v>67370</v>
      </c>
    </row>
    <row r="41769" spans="82:87">
      <c r="CD41769"/>
      <c r="CG41769"/>
      <c r="CI41769" s="378">
        <v>67370</v>
      </c>
    </row>
    <row r="41770" spans="82:87">
      <c r="CD41770"/>
      <c r="CG41770"/>
      <c r="CI41770" s="378">
        <v>67370</v>
      </c>
    </row>
    <row r="41771" spans="82:87">
      <c r="CD41771"/>
      <c r="CG41771"/>
      <c r="CI41771" s="378">
        <v>67370</v>
      </c>
    </row>
    <row r="41772" spans="82:87">
      <c r="CD41772"/>
      <c r="CG41772"/>
      <c r="CI41772" s="378">
        <v>67370</v>
      </c>
    </row>
    <row r="41773" spans="82:87">
      <c r="CD41773"/>
      <c r="CG41773"/>
      <c r="CI41773" s="378">
        <v>67370</v>
      </c>
    </row>
    <row r="41774" spans="82:87">
      <c r="CD41774"/>
      <c r="CG41774"/>
      <c r="CI41774" s="378">
        <v>67370</v>
      </c>
    </row>
    <row r="41775" spans="82:87">
      <c r="CD41775"/>
      <c r="CG41775"/>
      <c r="CI41775" s="378">
        <v>67370</v>
      </c>
    </row>
    <row r="41776" spans="82:87">
      <c r="CD41776"/>
      <c r="CG41776"/>
      <c r="CI41776" s="378">
        <v>67370</v>
      </c>
    </row>
    <row r="41777" spans="82:87">
      <c r="CD41777"/>
      <c r="CG41777"/>
      <c r="CI41777" s="378">
        <v>67370</v>
      </c>
    </row>
    <row r="41778" spans="82:87">
      <c r="CD41778"/>
      <c r="CG41778"/>
      <c r="CI41778" s="378">
        <v>67370</v>
      </c>
    </row>
    <row r="41779" spans="82:87">
      <c r="CD41779"/>
      <c r="CG41779"/>
      <c r="CI41779" s="378">
        <v>67370</v>
      </c>
    </row>
    <row r="41780" spans="82:87">
      <c r="CD41780"/>
      <c r="CG41780"/>
      <c r="CI41780" s="378">
        <v>67380</v>
      </c>
    </row>
    <row r="41781" spans="82:87">
      <c r="CD41781"/>
      <c r="CG41781"/>
      <c r="CI41781" s="378">
        <v>67381</v>
      </c>
    </row>
    <row r="41782" spans="82:87">
      <c r="CD41782"/>
      <c r="CG41782"/>
      <c r="CI41782" s="378">
        <v>67382</v>
      </c>
    </row>
    <row r="41783" spans="82:87">
      <c r="CD41783"/>
      <c r="CG41783"/>
      <c r="CI41783" s="378">
        <v>67383</v>
      </c>
    </row>
    <row r="41784" spans="82:87">
      <c r="CD41784"/>
      <c r="CG41784"/>
      <c r="CI41784" s="378">
        <v>67384</v>
      </c>
    </row>
    <row r="41785" spans="82:87">
      <c r="CD41785"/>
      <c r="CG41785"/>
      <c r="CI41785" s="378">
        <v>67385</v>
      </c>
    </row>
    <row r="41786" spans="82:87">
      <c r="CD41786"/>
      <c r="CG41786"/>
      <c r="CI41786" s="378">
        <v>67386</v>
      </c>
    </row>
    <row r="41787" spans="82:87">
      <c r="CD41787"/>
      <c r="CG41787"/>
      <c r="CI41787" s="378">
        <v>67387</v>
      </c>
    </row>
    <row r="41788" spans="82:87">
      <c r="CD41788"/>
      <c r="CG41788"/>
      <c r="CI41788" s="378">
        <v>67388</v>
      </c>
    </row>
    <row r="41789" spans="82:87">
      <c r="CD41789"/>
      <c r="CG41789"/>
      <c r="CI41789" s="378">
        <v>67389</v>
      </c>
    </row>
    <row r="41790" spans="82:87">
      <c r="CD41790"/>
      <c r="CG41790"/>
      <c r="CI41790" s="378">
        <v>67390</v>
      </c>
    </row>
    <row r="41791" spans="82:87">
      <c r="CD41791"/>
      <c r="CG41791"/>
      <c r="CI41791" s="378">
        <v>67390</v>
      </c>
    </row>
    <row r="41792" spans="82:87">
      <c r="CD41792"/>
      <c r="CG41792"/>
      <c r="CI41792" s="378">
        <v>67390</v>
      </c>
    </row>
    <row r="41793" spans="82:87">
      <c r="CD41793"/>
      <c r="CG41793"/>
      <c r="CI41793" s="378">
        <v>67390</v>
      </c>
    </row>
    <row r="41794" spans="82:87">
      <c r="CD41794"/>
      <c r="CG41794"/>
      <c r="CI41794" s="378">
        <v>67390</v>
      </c>
    </row>
    <row r="41795" spans="82:87">
      <c r="CD41795"/>
      <c r="CG41795"/>
      <c r="CI41795" s="378">
        <v>67390</v>
      </c>
    </row>
    <row r="41796" spans="82:87">
      <c r="CD41796"/>
      <c r="CG41796"/>
      <c r="CI41796" s="378">
        <v>67390</v>
      </c>
    </row>
    <row r="41797" spans="82:87">
      <c r="CD41797"/>
      <c r="CG41797"/>
      <c r="CI41797" s="378">
        <v>67390</v>
      </c>
    </row>
    <row r="41798" spans="82:87">
      <c r="CD41798"/>
      <c r="CG41798"/>
      <c r="CI41798" s="378">
        <v>67390</v>
      </c>
    </row>
    <row r="41799" spans="82:87">
      <c r="CD41799"/>
      <c r="CG41799"/>
      <c r="CI41799" s="378">
        <v>67390</v>
      </c>
    </row>
    <row r="41800" spans="82:87">
      <c r="CD41800"/>
      <c r="CG41800"/>
      <c r="CI41800" s="378">
        <v>67390</v>
      </c>
    </row>
    <row r="41801" spans="82:87">
      <c r="CD41801"/>
      <c r="CG41801"/>
      <c r="CI41801" s="378">
        <v>67390</v>
      </c>
    </row>
    <row r="41802" spans="82:87">
      <c r="CD41802"/>
      <c r="CG41802"/>
      <c r="CI41802" s="378">
        <v>67390</v>
      </c>
    </row>
    <row r="41803" spans="82:87">
      <c r="CD41803"/>
      <c r="CG41803"/>
      <c r="CI41803" s="378">
        <v>67400</v>
      </c>
    </row>
    <row r="41804" spans="82:87">
      <c r="CD41804"/>
      <c r="CG41804"/>
      <c r="CI41804" s="378">
        <v>67401</v>
      </c>
    </row>
    <row r="41805" spans="82:87">
      <c r="CD41805"/>
      <c r="CG41805"/>
      <c r="CI41805" s="378">
        <v>67402</v>
      </c>
    </row>
    <row r="41806" spans="82:87">
      <c r="CD41806"/>
      <c r="CG41806"/>
      <c r="CI41806" s="378">
        <v>67403</v>
      </c>
    </row>
    <row r="41807" spans="82:87">
      <c r="CD41807"/>
      <c r="CG41807"/>
      <c r="CI41807" s="378">
        <v>67404</v>
      </c>
    </row>
    <row r="41808" spans="82:87">
      <c r="CD41808"/>
      <c r="CG41808"/>
      <c r="CI41808" s="378">
        <v>67405</v>
      </c>
    </row>
    <row r="41809" spans="82:87">
      <c r="CD41809"/>
      <c r="CG41809"/>
      <c r="CI41809" s="378">
        <v>67406</v>
      </c>
    </row>
    <row r="41810" spans="82:87">
      <c r="CD41810"/>
      <c r="CG41810"/>
      <c r="CI41810" s="378">
        <v>67407</v>
      </c>
    </row>
    <row r="41811" spans="82:87">
      <c r="CD41811"/>
      <c r="CG41811"/>
      <c r="CI41811" s="378">
        <v>67408</v>
      </c>
    </row>
    <row r="41812" spans="82:87">
      <c r="CD41812"/>
      <c r="CG41812"/>
      <c r="CI41812" s="378">
        <v>67409</v>
      </c>
    </row>
    <row r="41813" spans="82:87">
      <c r="CD41813"/>
      <c r="CG41813"/>
      <c r="CI41813" s="378">
        <v>67410</v>
      </c>
    </row>
    <row r="41814" spans="82:87">
      <c r="CD41814"/>
      <c r="CG41814"/>
      <c r="CI41814" s="378">
        <v>67410</v>
      </c>
    </row>
    <row r="41815" spans="82:87">
      <c r="CD41815"/>
      <c r="CG41815"/>
      <c r="CI41815" s="378">
        <v>67411</v>
      </c>
    </row>
    <row r="41816" spans="82:87">
      <c r="CD41816"/>
      <c r="CG41816"/>
      <c r="CI41816" s="378">
        <v>67412</v>
      </c>
    </row>
    <row r="41817" spans="82:87">
      <c r="CD41817"/>
      <c r="CG41817"/>
      <c r="CI41817" s="378">
        <v>67420</v>
      </c>
    </row>
    <row r="41818" spans="82:87">
      <c r="CD41818"/>
      <c r="CG41818"/>
      <c r="CI41818" s="378">
        <v>67420</v>
      </c>
    </row>
    <row r="41819" spans="82:87">
      <c r="CD41819"/>
      <c r="CG41819"/>
      <c r="CI41819" s="378">
        <v>67420</v>
      </c>
    </row>
    <row r="41820" spans="82:87">
      <c r="CD41820"/>
      <c r="CG41820"/>
      <c r="CI41820" s="378">
        <v>67420</v>
      </c>
    </row>
    <row r="41821" spans="82:87">
      <c r="CD41821"/>
      <c r="CG41821"/>
      <c r="CI41821" s="378">
        <v>67420</v>
      </c>
    </row>
    <row r="41822" spans="82:87">
      <c r="CD41822"/>
      <c r="CG41822"/>
      <c r="CI41822" s="378">
        <v>67420</v>
      </c>
    </row>
    <row r="41823" spans="82:87">
      <c r="CD41823"/>
      <c r="CG41823"/>
      <c r="CI41823" s="378">
        <v>67420</v>
      </c>
    </row>
    <row r="41824" spans="82:87">
      <c r="CD41824"/>
      <c r="CG41824"/>
      <c r="CI41824" s="378">
        <v>67430</v>
      </c>
    </row>
    <row r="41825" spans="82:87">
      <c r="CD41825"/>
      <c r="CG41825"/>
      <c r="CI41825" s="378">
        <v>67430</v>
      </c>
    </row>
    <row r="41826" spans="82:87">
      <c r="CD41826"/>
      <c r="CG41826"/>
      <c r="CI41826" s="378">
        <v>67430</v>
      </c>
    </row>
    <row r="41827" spans="82:87">
      <c r="CD41827"/>
      <c r="CG41827"/>
      <c r="CI41827" s="378">
        <v>67430</v>
      </c>
    </row>
    <row r="41828" spans="82:87">
      <c r="CD41828"/>
      <c r="CG41828"/>
      <c r="CI41828" s="378">
        <v>67430</v>
      </c>
    </row>
    <row r="41829" spans="82:87">
      <c r="CD41829"/>
      <c r="CG41829"/>
      <c r="CI41829" s="378">
        <v>67430</v>
      </c>
    </row>
    <row r="41830" spans="82:87">
      <c r="CD41830"/>
      <c r="CG41830"/>
      <c r="CI41830" s="378">
        <v>67430</v>
      </c>
    </row>
    <row r="41831" spans="82:87">
      <c r="CD41831"/>
      <c r="CG41831"/>
      <c r="CI41831" s="378">
        <v>67430</v>
      </c>
    </row>
    <row r="41832" spans="82:87">
      <c r="CD41832"/>
      <c r="CG41832"/>
      <c r="CI41832" s="378">
        <v>67430</v>
      </c>
    </row>
    <row r="41833" spans="82:87">
      <c r="CD41833"/>
      <c r="CG41833"/>
      <c r="CI41833" s="378">
        <v>67440</v>
      </c>
    </row>
    <row r="41834" spans="82:87">
      <c r="CD41834"/>
      <c r="CG41834"/>
      <c r="CI41834" s="378">
        <v>67440</v>
      </c>
    </row>
    <row r="41835" spans="82:87">
      <c r="CD41835"/>
      <c r="CG41835"/>
      <c r="CI41835" s="378">
        <v>67440</v>
      </c>
    </row>
    <row r="41836" spans="82:87">
      <c r="CD41836"/>
      <c r="CG41836"/>
      <c r="CI41836" s="378">
        <v>67440</v>
      </c>
    </row>
    <row r="41837" spans="82:87">
      <c r="CD41837"/>
      <c r="CG41837"/>
      <c r="CI41837" s="378">
        <v>67440</v>
      </c>
    </row>
    <row r="41838" spans="82:87">
      <c r="CD41838"/>
      <c r="CG41838"/>
      <c r="CI41838" s="378">
        <v>67440</v>
      </c>
    </row>
    <row r="41839" spans="82:87">
      <c r="CD41839"/>
      <c r="CG41839"/>
      <c r="CI41839" s="378">
        <v>67440</v>
      </c>
    </row>
    <row r="41840" spans="82:87">
      <c r="CD41840"/>
      <c r="CG41840"/>
      <c r="CI41840" s="378">
        <v>67440</v>
      </c>
    </row>
    <row r="41841" spans="82:87">
      <c r="CD41841"/>
      <c r="CG41841"/>
      <c r="CI41841" s="378">
        <v>67440</v>
      </c>
    </row>
    <row r="41842" spans="82:87">
      <c r="CD41842"/>
      <c r="CG41842"/>
      <c r="CI41842" s="378">
        <v>67440</v>
      </c>
    </row>
    <row r="41843" spans="82:87">
      <c r="CD41843"/>
      <c r="CG41843"/>
      <c r="CI41843" s="378">
        <v>67440</v>
      </c>
    </row>
    <row r="41844" spans="82:87">
      <c r="CD41844"/>
      <c r="CG41844"/>
      <c r="CI41844" s="378">
        <v>67440</v>
      </c>
    </row>
    <row r="41845" spans="82:87">
      <c r="CD41845"/>
      <c r="CG41845"/>
      <c r="CI41845" s="378">
        <v>67440</v>
      </c>
    </row>
    <row r="41846" spans="82:87">
      <c r="CD41846"/>
      <c r="CG41846"/>
      <c r="CI41846" s="378">
        <v>67440</v>
      </c>
    </row>
    <row r="41847" spans="82:87">
      <c r="CD41847"/>
      <c r="CG41847"/>
      <c r="CI41847" s="378">
        <v>67441</v>
      </c>
    </row>
    <row r="41848" spans="82:87">
      <c r="CD41848"/>
      <c r="CG41848"/>
      <c r="CI41848" s="378">
        <v>67450</v>
      </c>
    </row>
    <row r="41849" spans="82:87">
      <c r="CD41849"/>
      <c r="CG41849"/>
      <c r="CI41849" s="378">
        <v>67450</v>
      </c>
    </row>
    <row r="41850" spans="82:87">
      <c r="CD41850"/>
      <c r="CG41850"/>
      <c r="CI41850" s="378">
        <v>67451</v>
      </c>
    </row>
    <row r="41851" spans="82:87">
      <c r="CD41851"/>
      <c r="CG41851"/>
      <c r="CI41851" s="378">
        <v>67452</v>
      </c>
    </row>
    <row r="41852" spans="82:87">
      <c r="CD41852"/>
      <c r="CG41852"/>
      <c r="CI41852" s="378">
        <v>67453</v>
      </c>
    </row>
    <row r="41853" spans="82:87">
      <c r="CD41853"/>
      <c r="CG41853"/>
      <c r="CI41853" s="378">
        <v>67454</v>
      </c>
    </row>
    <row r="41854" spans="82:87">
      <c r="CD41854"/>
      <c r="CG41854"/>
      <c r="CI41854" s="378">
        <v>67455</v>
      </c>
    </row>
    <row r="41855" spans="82:87">
      <c r="CD41855"/>
      <c r="CG41855"/>
      <c r="CI41855" s="378">
        <v>67456</v>
      </c>
    </row>
    <row r="41856" spans="82:87">
      <c r="CD41856"/>
      <c r="CG41856"/>
      <c r="CI41856" s="378">
        <v>67457</v>
      </c>
    </row>
    <row r="41857" spans="82:87">
      <c r="CD41857"/>
      <c r="CG41857"/>
      <c r="CI41857" s="378">
        <v>67458</v>
      </c>
    </row>
    <row r="41858" spans="82:87">
      <c r="CD41858"/>
      <c r="CG41858"/>
      <c r="CI41858" s="378">
        <v>67459</v>
      </c>
    </row>
    <row r="41859" spans="82:87">
      <c r="CD41859"/>
      <c r="CG41859"/>
      <c r="CI41859" s="378">
        <v>67460</v>
      </c>
    </row>
    <row r="41860" spans="82:87">
      <c r="CD41860"/>
      <c r="CG41860"/>
      <c r="CI41860" s="378">
        <v>67460</v>
      </c>
    </row>
    <row r="41861" spans="82:87">
      <c r="CD41861"/>
      <c r="CG41861"/>
      <c r="CI41861" s="378">
        <v>67470</v>
      </c>
    </row>
    <row r="41862" spans="82:87">
      <c r="CD41862"/>
      <c r="CG41862"/>
      <c r="CI41862" s="378">
        <v>67470</v>
      </c>
    </row>
    <row r="41863" spans="82:87">
      <c r="CD41863"/>
      <c r="CG41863"/>
      <c r="CI41863" s="378">
        <v>67470</v>
      </c>
    </row>
    <row r="41864" spans="82:87">
      <c r="CD41864"/>
      <c r="CG41864"/>
      <c r="CI41864" s="378">
        <v>67470</v>
      </c>
    </row>
    <row r="41865" spans="82:87">
      <c r="CD41865"/>
      <c r="CG41865"/>
      <c r="CI41865" s="378">
        <v>67470</v>
      </c>
    </row>
    <row r="41866" spans="82:87">
      <c r="CD41866"/>
      <c r="CG41866"/>
      <c r="CI41866" s="378">
        <v>67470</v>
      </c>
    </row>
    <row r="41867" spans="82:87">
      <c r="CD41867"/>
      <c r="CG41867"/>
      <c r="CI41867" s="378">
        <v>67470</v>
      </c>
    </row>
    <row r="41868" spans="82:87">
      <c r="CD41868"/>
      <c r="CG41868"/>
      <c r="CI41868" s="378">
        <v>67470</v>
      </c>
    </row>
    <row r="41869" spans="82:87">
      <c r="CD41869"/>
      <c r="CG41869"/>
      <c r="CI41869" s="378">
        <v>67470</v>
      </c>
    </row>
    <row r="41870" spans="82:87">
      <c r="CD41870"/>
      <c r="CG41870"/>
      <c r="CI41870" s="378">
        <v>67470</v>
      </c>
    </row>
    <row r="41871" spans="82:87">
      <c r="CD41871"/>
      <c r="CG41871"/>
      <c r="CI41871" s="378">
        <v>67480</v>
      </c>
    </row>
    <row r="41872" spans="82:87">
      <c r="CD41872"/>
      <c r="CG41872"/>
      <c r="CI41872" s="378">
        <v>67480</v>
      </c>
    </row>
    <row r="41873" spans="82:87">
      <c r="CD41873"/>
      <c r="CG41873"/>
      <c r="CI41873" s="378">
        <v>67480</v>
      </c>
    </row>
    <row r="41874" spans="82:87">
      <c r="CD41874"/>
      <c r="CG41874"/>
      <c r="CI41874" s="378">
        <v>67480</v>
      </c>
    </row>
    <row r="41875" spans="82:87">
      <c r="CD41875"/>
      <c r="CG41875"/>
      <c r="CI41875" s="378">
        <v>67480</v>
      </c>
    </row>
    <row r="41876" spans="82:87">
      <c r="CD41876"/>
      <c r="CG41876"/>
      <c r="CI41876" s="378">
        <v>67480</v>
      </c>
    </row>
    <row r="41877" spans="82:87">
      <c r="CD41877"/>
      <c r="CG41877"/>
      <c r="CI41877" s="378">
        <v>67480</v>
      </c>
    </row>
    <row r="41878" spans="82:87">
      <c r="CD41878"/>
      <c r="CG41878"/>
      <c r="CI41878" s="378">
        <v>67480</v>
      </c>
    </row>
    <row r="41879" spans="82:87">
      <c r="CD41879"/>
      <c r="CG41879"/>
      <c r="CI41879" s="378">
        <v>67480</v>
      </c>
    </row>
    <row r="41880" spans="82:87">
      <c r="CD41880"/>
      <c r="CG41880"/>
      <c r="CI41880" s="378">
        <v>67482</v>
      </c>
    </row>
    <row r="41881" spans="82:87">
      <c r="CD41881"/>
      <c r="CG41881"/>
      <c r="CI41881" s="378">
        <v>67490</v>
      </c>
    </row>
    <row r="41882" spans="82:87">
      <c r="CD41882"/>
      <c r="CG41882"/>
      <c r="CI41882" s="378">
        <v>67490</v>
      </c>
    </row>
    <row r="41883" spans="82:87">
      <c r="CD41883"/>
      <c r="CG41883"/>
      <c r="CI41883" s="378">
        <v>67490</v>
      </c>
    </row>
    <row r="41884" spans="82:87">
      <c r="CD41884"/>
      <c r="CG41884"/>
      <c r="CI41884" s="378">
        <v>67490</v>
      </c>
    </row>
    <row r="41885" spans="82:87">
      <c r="CD41885"/>
      <c r="CG41885"/>
      <c r="CI41885" s="378">
        <v>67490</v>
      </c>
    </row>
    <row r="41886" spans="82:87">
      <c r="CD41886"/>
      <c r="CG41886"/>
      <c r="CI41886" s="378">
        <v>67490</v>
      </c>
    </row>
    <row r="41887" spans="82:87">
      <c r="CD41887"/>
      <c r="CG41887"/>
      <c r="CI41887" s="378">
        <v>67490</v>
      </c>
    </row>
    <row r="41888" spans="82:87">
      <c r="CD41888"/>
      <c r="CG41888"/>
      <c r="CI41888" s="378">
        <v>67500</v>
      </c>
    </row>
    <row r="41889" spans="82:87">
      <c r="CD41889"/>
      <c r="CG41889"/>
      <c r="CI41889" s="378">
        <v>67500</v>
      </c>
    </row>
    <row r="41890" spans="82:87">
      <c r="CD41890"/>
      <c r="CG41890"/>
      <c r="CI41890" s="378">
        <v>67500</v>
      </c>
    </row>
    <row r="41891" spans="82:87">
      <c r="CD41891"/>
      <c r="CG41891"/>
      <c r="CI41891" s="378">
        <v>67500</v>
      </c>
    </row>
    <row r="41892" spans="82:87">
      <c r="CD41892"/>
      <c r="CG41892"/>
      <c r="CI41892" s="378">
        <v>67500</v>
      </c>
    </row>
    <row r="41893" spans="82:87">
      <c r="CD41893"/>
      <c r="CG41893"/>
      <c r="CI41893" s="378">
        <v>67501</v>
      </c>
    </row>
    <row r="41894" spans="82:87">
      <c r="CD41894"/>
      <c r="CG41894"/>
      <c r="CI41894" s="378">
        <v>67502</v>
      </c>
    </row>
    <row r="41895" spans="82:87">
      <c r="CD41895"/>
      <c r="CG41895"/>
      <c r="CI41895" s="378">
        <v>67503</v>
      </c>
    </row>
    <row r="41896" spans="82:87">
      <c r="CD41896"/>
      <c r="CG41896"/>
      <c r="CI41896" s="378">
        <v>67504</v>
      </c>
    </row>
    <row r="41897" spans="82:87">
      <c r="CD41897"/>
      <c r="CG41897"/>
      <c r="CI41897" s="378">
        <v>67505</v>
      </c>
    </row>
    <row r="41898" spans="82:87">
      <c r="CD41898"/>
      <c r="CG41898"/>
      <c r="CI41898" s="378">
        <v>67506</v>
      </c>
    </row>
    <row r="41899" spans="82:87">
      <c r="CD41899"/>
      <c r="CG41899"/>
      <c r="CI41899" s="378">
        <v>67507</v>
      </c>
    </row>
    <row r="41900" spans="82:87">
      <c r="CD41900"/>
      <c r="CG41900"/>
      <c r="CI41900" s="378">
        <v>67508</v>
      </c>
    </row>
    <row r="41901" spans="82:87">
      <c r="CD41901"/>
      <c r="CG41901"/>
      <c r="CI41901" s="378">
        <v>67509</v>
      </c>
    </row>
    <row r="41902" spans="82:87">
      <c r="CD41902"/>
      <c r="CG41902"/>
      <c r="CI41902" s="378">
        <v>67510</v>
      </c>
    </row>
    <row r="41903" spans="82:87">
      <c r="CD41903"/>
      <c r="CG41903"/>
      <c r="CI41903" s="378">
        <v>67510</v>
      </c>
    </row>
    <row r="41904" spans="82:87">
      <c r="CD41904"/>
      <c r="CG41904"/>
      <c r="CI41904" s="378">
        <v>67510</v>
      </c>
    </row>
    <row r="41905" spans="82:87">
      <c r="CD41905"/>
      <c r="CG41905"/>
      <c r="CI41905" s="378">
        <v>67510</v>
      </c>
    </row>
    <row r="41906" spans="82:87">
      <c r="CD41906"/>
      <c r="CG41906"/>
      <c r="CI41906" s="378">
        <v>67510</v>
      </c>
    </row>
    <row r="41907" spans="82:87">
      <c r="CD41907"/>
      <c r="CG41907"/>
      <c r="CI41907" s="378">
        <v>67520</v>
      </c>
    </row>
    <row r="41908" spans="82:87">
      <c r="CD41908"/>
      <c r="CG41908"/>
      <c r="CI41908" s="378">
        <v>67520</v>
      </c>
    </row>
    <row r="41909" spans="82:87">
      <c r="CD41909"/>
      <c r="CG41909"/>
      <c r="CI41909" s="378">
        <v>67520</v>
      </c>
    </row>
    <row r="41910" spans="82:87">
      <c r="CD41910"/>
      <c r="CG41910"/>
      <c r="CI41910" s="378">
        <v>67520</v>
      </c>
    </row>
    <row r="41911" spans="82:87">
      <c r="CD41911"/>
      <c r="CG41911"/>
      <c r="CI41911" s="378">
        <v>67520</v>
      </c>
    </row>
    <row r="41912" spans="82:87">
      <c r="CD41912"/>
      <c r="CG41912"/>
      <c r="CI41912" s="378">
        <v>67520</v>
      </c>
    </row>
    <row r="41913" spans="82:87">
      <c r="CD41913"/>
      <c r="CG41913"/>
      <c r="CI41913" s="378">
        <v>67521</v>
      </c>
    </row>
    <row r="41914" spans="82:87">
      <c r="CD41914"/>
      <c r="CG41914"/>
      <c r="CI41914" s="378">
        <v>67530</v>
      </c>
    </row>
    <row r="41915" spans="82:87">
      <c r="CD41915"/>
      <c r="CG41915"/>
      <c r="CI41915" s="378">
        <v>67530</v>
      </c>
    </row>
    <row r="41916" spans="82:87">
      <c r="CD41916"/>
      <c r="CG41916"/>
      <c r="CI41916" s="378">
        <v>67530</v>
      </c>
    </row>
    <row r="41917" spans="82:87">
      <c r="CD41917"/>
      <c r="CG41917"/>
      <c r="CI41917" s="378">
        <v>67530</v>
      </c>
    </row>
    <row r="41918" spans="82:87">
      <c r="CD41918"/>
      <c r="CG41918"/>
      <c r="CI41918" s="378">
        <v>67540</v>
      </c>
    </row>
    <row r="41919" spans="82:87">
      <c r="CD41919"/>
      <c r="CG41919"/>
      <c r="CI41919" s="378">
        <v>67541</v>
      </c>
    </row>
    <row r="41920" spans="82:87">
      <c r="CD41920"/>
      <c r="CG41920"/>
      <c r="CI41920" s="378">
        <v>67542</v>
      </c>
    </row>
    <row r="41921" spans="82:87">
      <c r="CD41921"/>
      <c r="CG41921"/>
      <c r="CI41921" s="378">
        <v>67550</v>
      </c>
    </row>
    <row r="41922" spans="82:87">
      <c r="CD41922"/>
      <c r="CG41922"/>
      <c r="CI41922" s="378">
        <v>67550</v>
      </c>
    </row>
    <row r="41923" spans="82:87">
      <c r="CD41923"/>
      <c r="CG41923"/>
      <c r="CI41923" s="378">
        <v>67551</v>
      </c>
    </row>
    <row r="41924" spans="82:87">
      <c r="CD41924"/>
      <c r="CG41924"/>
      <c r="CI41924" s="378">
        <v>67551</v>
      </c>
    </row>
    <row r="41925" spans="82:87">
      <c r="CD41925"/>
      <c r="CG41925"/>
      <c r="CI41925" s="378">
        <v>67552</v>
      </c>
    </row>
    <row r="41926" spans="82:87">
      <c r="CD41926"/>
      <c r="CG41926"/>
      <c r="CI41926" s="378">
        <v>67552</v>
      </c>
    </row>
    <row r="41927" spans="82:87">
      <c r="CD41927"/>
      <c r="CG41927"/>
      <c r="CI41927" s="378">
        <v>67553</v>
      </c>
    </row>
    <row r="41928" spans="82:87">
      <c r="CD41928"/>
      <c r="CG41928"/>
      <c r="CI41928" s="378">
        <v>67553</v>
      </c>
    </row>
    <row r="41929" spans="82:87">
      <c r="CD41929"/>
      <c r="CG41929"/>
      <c r="CI41929" s="378">
        <v>67560</v>
      </c>
    </row>
    <row r="41930" spans="82:87">
      <c r="CD41930"/>
      <c r="CG41930"/>
      <c r="CI41930" s="378">
        <v>67560</v>
      </c>
    </row>
    <row r="41931" spans="82:87">
      <c r="CD41931"/>
      <c r="CG41931"/>
      <c r="CI41931" s="378">
        <v>67560</v>
      </c>
    </row>
    <row r="41932" spans="82:87">
      <c r="CD41932"/>
      <c r="CG41932"/>
      <c r="CI41932" s="378">
        <v>67570</v>
      </c>
    </row>
    <row r="41933" spans="82:87">
      <c r="CD41933"/>
      <c r="CG41933"/>
      <c r="CI41933" s="378">
        <v>67570</v>
      </c>
    </row>
    <row r="41934" spans="82:87">
      <c r="CD41934"/>
      <c r="CG41934"/>
      <c r="CI41934" s="378">
        <v>67570</v>
      </c>
    </row>
    <row r="41935" spans="82:87">
      <c r="CD41935"/>
      <c r="CG41935"/>
      <c r="CI41935" s="378">
        <v>67580</v>
      </c>
    </row>
    <row r="41936" spans="82:87">
      <c r="CD41936"/>
      <c r="CG41936"/>
      <c r="CI41936" s="378">
        <v>67580</v>
      </c>
    </row>
    <row r="41937" spans="82:87">
      <c r="CD41937"/>
      <c r="CG41937"/>
      <c r="CI41937" s="378">
        <v>67580</v>
      </c>
    </row>
    <row r="41938" spans="82:87">
      <c r="CD41938"/>
      <c r="CG41938"/>
      <c r="CI41938" s="378">
        <v>67580</v>
      </c>
    </row>
    <row r="41939" spans="82:87">
      <c r="CD41939"/>
      <c r="CG41939"/>
      <c r="CI41939" s="378">
        <v>67590</v>
      </c>
    </row>
    <row r="41940" spans="82:87">
      <c r="CD41940"/>
      <c r="CG41940"/>
      <c r="CI41940" s="378">
        <v>67590</v>
      </c>
    </row>
    <row r="41941" spans="82:87">
      <c r="CD41941"/>
      <c r="CG41941"/>
      <c r="CI41941" s="378">
        <v>67590</v>
      </c>
    </row>
    <row r="41942" spans="82:87">
      <c r="CD41942"/>
      <c r="CG41942"/>
      <c r="CI41942" s="378">
        <v>67590</v>
      </c>
    </row>
    <row r="41943" spans="82:87">
      <c r="CD41943"/>
      <c r="CG41943"/>
      <c r="CI41943" s="378">
        <v>67600</v>
      </c>
    </row>
    <row r="41944" spans="82:87">
      <c r="CD41944"/>
      <c r="CG41944"/>
      <c r="CI41944" s="378">
        <v>67600</v>
      </c>
    </row>
    <row r="41945" spans="82:87">
      <c r="CD41945"/>
      <c r="CG41945"/>
      <c r="CI41945" s="378">
        <v>67600</v>
      </c>
    </row>
    <row r="41946" spans="82:87">
      <c r="CD41946"/>
      <c r="CG41946"/>
      <c r="CI41946" s="378">
        <v>67600</v>
      </c>
    </row>
    <row r="41947" spans="82:87">
      <c r="CD41947"/>
      <c r="CG41947"/>
      <c r="CI41947" s="378">
        <v>67600</v>
      </c>
    </row>
    <row r="41948" spans="82:87">
      <c r="CD41948"/>
      <c r="CG41948"/>
      <c r="CI41948" s="378">
        <v>67600</v>
      </c>
    </row>
    <row r="41949" spans="82:87">
      <c r="CD41949"/>
      <c r="CG41949"/>
      <c r="CI41949" s="378">
        <v>67600</v>
      </c>
    </row>
    <row r="41950" spans="82:87">
      <c r="CD41950"/>
      <c r="CG41950"/>
      <c r="CI41950" s="378">
        <v>67600</v>
      </c>
    </row>
    <row r="41951" spans="82:87">
      <c r="CD41951"/>
      <c r="CG41951"/>
      <c r="CI41951" s="378">
        <v>67600</v>
      </c>
    </row>
    <row r="41952" spans="82:87">
      <c r="CD41952"/>
      <c r="CG41952"/>
      <c r="CI41952" s="378">
        <v>67600</v>
      </c>
    </row>
    <row r="41953" spans="82:87">
      <c r="CD41953"/>
      <c r="CG41953"/>
      <c r="CI41953" s="378">
        <v>67601</v>
      </c>
    </row>
    <row r="41954" spans="82:87">
      <c r="CD41954"/>
      <c r="CG41954"/>
      <c r="CI41954" s="378">
        <v>67602</v>
      </c>
    </row>
    <row r="41955" spans="82:87">
      <c r="CD41955"/>
      <c r="CG41955"/>
      <c r="CI41955" s="378">
        <v>67603</v>
      </c>
    </row>
    <row r="41956" spans="82:87">
      <c r="CD41956"/>
      <c r="CG41956"/>
      <c r="CI41956" s="378">
        <v>67604</v>
      </c>
    </row>
    <row r="41957" spans="82:87">
      <c r="CD41957"/>
      <c r="CG41957"/>
      <c r="CI41957" s="378">
        <v>67605</v>
      </c>
    </row>
    <row r="41958" spans="82:87">
      <c r="CD41958"/>
      <c r="CG41958"/>
      <c r="CI41958" s="378">
        <v>67606</v>
      </c>
    </row>
    <row r="41959" spans="82:87">
      <c r="CD41959"/>
      <c r="CG41959"/>
      <c r="CI41959" s="378">
        <v>67607</v>
      </c>
    </row>
    <row r="41960" spans="82:87">
      <c r="CD41960"/>
      <c r="CG41960"/>
      <c r="CI41960" s="378">
        <v>67608</v>
      </c>
    </row>
    <row r="41961" spans="82:87">
      <c r="CD41961"/>
      <c r="CG41961"/>
      <c r="CI41961" s="378">
        <v>67609</v>
      </c>
    </row>
    <row r="41962" spans="82:87">
      <c r="CD41962"/>
      <c r="CG41962"/>
      <c r="CI41962" s="378">
        <v>67610</v>
      </c>
    </row>
    <row r="41963" spans="82:87">
      <c r="CD41963"/>
      <c r="CG41963"/>
      <c r="CI41963" s="378">
        <v>67620</v>
      </c>
    </row>
    <row r="41964" spans="82:87">
      <c r="CD41964"/>
      <c r="CG41964"/>
      <c r="CI41964" s="378">
        <v>67630</v>
      </c>
    </row>
    <row r="41965" spans="82:87">
      <c r="CD41965"/>
      <c r="CG41965"/>
      <c r="CI41965" s="378">
        <v>67630</v>
      </c>
    </row>
    <row r="41966" spans="82:87">
      <c r="CD41966"/>
      <c r="CG41966"/>
      <c r="CI41966" s="378">
        <v>67630</v>
      </c>
    </row>
    <row r="41967" spans="82:87">
      <c r="CD41967"/>
      <c r="CG41967"/>
      <c r="CI41967" s="378">
        <v>67630</v>
      </c>
    </row>
    <row r="41968" spans="82:87">
      <c r="CD41968"/>
      <c r="CG41968"/>
      <c r="CI41968" s="378">
        <v>67640</v>
      </c>
    </row>
    <row r="41969" spans="82:87">
      <c r="CD41969"/>
      <c r="CG41969"/>
      <c r="CI41969" s="378">
        <v>67640</v>
      </c>
    </row>
    <row r="41970" spans="82:87">
      <c r="CD41970"/>
      <c r="CG41970"/>
      <c r="CI41970" s="378">
        <v>67640</v>
      </c>
    </row>
    <row r="41971" spans="82:87">
      <c r="CD41971"/>
      <c r="CG41971"/>
      <c r="CI41971" s="378">
        <v>67641</v>
      </c>
    </row>
    <row r="41972" spans="82:87">
      <c r="CD41972"/>
      <c r="CG41972"/>
      <c r="CI41972" s="378">
        <v>67641</v>
      </c>
    </row>
    <row r="41973" spans="82:87">
      <c r="CD41973"/>
      <c r="CG41973"/>
      <c r="CI41973" s="378">
        <v>67642</v>
      </c>
    </row>
    <row r="41974" spans="82:87">
      <c r="CD41974"/>
      <c r="CG41974"/>
      <c r="CI41974" s="378">
        <v>67642</v>
      </c>
    </row>
    <row r="41975" spans="82:87">
      <c r="CD41975"/>
      <c r="CG41975"/>
      <c r="CI41975" s="378">
        <v>67650</v>
      </c>
    </row>
    <row r="41976" spans="82:87">
      <c r="CD41976"/>
      <c r="CG41976"/>
      <c r="CI41976" s="378">
        <v>67650</v>
      </c>
    </row>
    <row r="41977" spans="82:87">
      <c r="CD41977"/>
      <c r="CG41977"/>
      <c r="CI41977" s="378">
        <v>67650</v>
      </c>
    </row>
    <row r="41978" spans="82:87">
      <c r="CD41978"/>
      <c r="CG41978"/>
      <c r="CI41978" s="378">
        <v>67660</v>
      </c>
    </row>
    <row r="41979" spans="82:87">
      <c r="CD41979"/>
      <c r="CG41979"/>
      <c r="CI41979" s="378">
        <v>67670</v>
      </c>
    </row>
    <row r="41980" spans="82:87">
      <c r="CD41980"/>
      <c r="CG41980"/>
      <c r="CI41980" s="378">
        <v>67670</v>
      </c>
    </row>
    <row r="41981" spans="82:87">
      <c r="CD41981"/>
      <c r="CG41981"/>
      <c r="CI41981" s="378">
        <v>67670</v>
      </c>
    </row>
    <row r="41982" spans="82:87">
      <c r="CD41982"/>
      <c r="CG41982"/>
      <c r="CI41982" s="378">
        <v>67680</v>
      </c>
    </row>
    <row r="41983" spans="82:87">
      <c r="CD41983"/>
      <c r="CG41983"/>
      <c r="CI41983" s="378">
        <v>67680</v>
      </c>
    </row>
    <row r="41984" spans="82:87">
      <c r="CD41984"/>
      <c r="CG41984"/>
      <c r="CI41984" s="378">
        <v>67681</v>
      </c>
    </row>
    <row r="41985" spans="82:87">
      <c r="CD41985"/>
      <c r="CG41985"/>
      <c r="CI41985" s="378">
        <v>67690</v>
      </c>
    </row>
    <row r="41986" spans="82:87">
      <c r="CD41986"/>
      <c r="CG41986"/>
      <c r="CI41986" s="378">
        <v>67690</v>
      </c>
    </row>
    <row r="41987" spans="82:87">
      <c r="CD41987"/>
      <c r="CG41987"/>
      <c r="CI41987" s="378">
        <v>67700</v>
      </c>
    </row>
    <row r="41988" spans="82:87">
      <c r="CD41988"/>
      <c r="CG41988"/>
      <c r="CI41988" s="378">
        <v>67700</v>
      </c>
    </row>
    <row r="41989" spans="82:87">
      <c r="CD41989"/>
      <c r="CG41989"/>
      <c r="CI41989" s="378">
        <v>67700</v>
      </c>
    </row>
    <row r="41990" spans="82:87">
      <c r="CD41990"/>
      <c r="CG41990"/>
      <c r="CI41990" s="378">
        <v>67700</v>
      </c>
    </row>
    <row r="41991" spans="82:87">
      <c r="CD41991"/>
      <c r="CG41991"/>
      <c r="CI41991" s="378">
        <v>67700</v>
      </c>
    </row>
    <row r="41992" spans="82:87">
      <c r="CD41992"/>
      <c r="CG41992"/>
      <c r="CI41992" s="378">
        <v>67700</v>
      </c>
    </row>
    <row r="41993" spans="82:87">
      <c r="CD41993"/>
      <c r="CG41993"/>
      <c r="CI41993" s="378">
        <v>67700</v>
      </c>
    </row>
    <row r="41994" spans="82:87">
      <c r="CD41994"/>
      <c r="CG41994"/>
      <c r="CI41994" s="378">
        <v>67700</v>
      </c>
    </row>
    <row r="41995" spans="82:87">
      <c r="CD41995"/>
      <c r="CG41995"/>
      <c r="CI41995" s="378">
        <v>67700</v>
      </c>
    </row>
    <row r="41996" spans="82:87">
      <c r="CD41996"/>
      <c r="CG41996"/>
      <c r="CI41996" s="378">
        <v>67700</v>
      </c>
    </row>
    <row r="41997" spans="82:87">
      <c r="CD41997"/>
      <c r="CG41997"/>
      <c r="CI41997" s="378">
        <v>67700</v>
      </c>
    </row>
    <row r="41998" spans="82:87">
      <c r="CD41998"/>
      <c r="CG41998"/>
      <c r="CI41998" s="378">
        <v>67700</v>
      </c>
    </row>
    <row r="41999" spans="82:87">
      <c r="CD41999"/>
      <c r="CG41999"/>
      <c r="CI41999" s="378">
        <v>67700</v>
      </c>
    </row>
    <row r="42000" spans="82:87">
      <c r="CD42000"/>
      <c r="CG42000"/>
      <c r="CI42000" s="378">
        <v>67701</v>
      </c>
    </row>
    <row r="42001" spans="82:87">
      <c r="CD42001"/>
      <c r="CG42001"/>
      <c r="CI42001" s="378">
        <v>67702</v>
      </c>
    </row>
    <row r="42002" spans="82:87">
      <c r="CD42002"/>
      <c r="CG42002"/>
      <c r="CI42002" s="378">
        <v>67703</v>
      </c>
    </row>
    <row r="42003" spans="82:87">
      <c r="CD42003"/>
      <c r="CG42003"/>
      <c r="CI42003" s="378">
        <v>67704</v>
      </c>
    </row>
    <row r="42004" spans="82:87">
      <c r="CD42004"/>
      <c r="CG42004"/>
      <c r="CI42004" s="378">
        <v>67705</v>
      </c>
    </row>
    <row r="42005" spans="82:87">
      <c r="CD42005"/>
      <c r="CG42005"/>
      <c r="CI42005" s="378">
        <v>67706</v>
      </c>
    </row>
    <row r="42006" spans="82:87">
      <c r="CD42006"/>
      <c r="CG42006"/>
      <c r="CI42006" s="378">
        <v>67707</v>
      </c>
    </row>
    <row r="42007" spans="82:87">
      <c r="CD42007"/>
      <c r="CG42007"/>
      <c r="CI42007" s="378">
        <v>67708</v>
      </c>
    </row>
    <row r="42008" spans="82:87">
      <c r="CD42008"/>
      <c r="CG42008"/>
      <c r="CI42008" s="378">
        <v>67709</v>
      </c>
    </row>
    <row r="42009" spans="82:87">
      <c r="CD42009"/>
      <c r="CG42009"/>
      <c r="CI42009" s="378">
        <v>67710</v>
      </c>
    </row>
    <row r="42010" spans="82:87">
      <c r="CD42010"/>
      <c r="CG42010"/>
      <c r="CI42010" s="378">
        <v>67710</v>
      </c>
    </row>
    <row r="42011" spans="82:87">
      <c r="CD42011"/>
      <c r="CG42011"/>
      <c r="CI42011" s="378">
        <v>67720</v>
      </c>
    </row>
    <row r="42012" spans="82:87">
      <c r="CD42012"/>
      <c r="CG42012"/>
      <c r="CI42012" s="378">
        <v>67720</v>
      </c>
    </row>
    <row r="42013" spans="82:87">
      <c r="CD42013"/>
      <c r="CG42013"/>
      <c r="CI42013" s="378">
        <v>67720</v>
      </c>
    </row>
    <row r="42014" spans="82:87">
      <c r="CD42014"/>
      <c r="CG42014"/>
      <c r="CI42014" s="378">
        <v>67721</v>
      </c>
    </row>
    <row r="42015" spans="82:87">
      <c r="CD42015"/>
      <c r="CG42015"/>
      <c r="CI42015" s="378">
        <v>67722</v>
      </c>
    </row>
    <row r="42016" spans="82:87">
      <c r="CD42016"/>
      <c r="CG42016"/>
      <c r="CI42016" s="378">
        <v>67723</v>
      </c>
    </row>
    <row r="42017" spans="82:87">
      <c r="CD42017"/>
      <c r="CG42017"/>
      <c r="CI42017" s="378">
        <v>67724</v>
      </c>
    </row>
    <row r="42018" spans="82:87">
      <c r="CD42018"/>
      <c r="CG42018"/>
      <c r="CI42018" s="378">
        <v>67725</v>
      </c>
    </row>
    <row r="42019" spans="82:87">
      <c r="CD42019"/>
      <c r="CG42019"/>
      <c r="CI42019" s="378">
        <v>67726</v>
      </c>
    </row>
    <row r="42020" spans="82:87">
      <c r="CD42020"/>
      <c r="CG42020"/>
      <c r="CI42020" s="378">
        <v>67727</v>
      </c>
    </row>
    <row r="42021" spans="82:87">
      <c r="CD42021"/>
      <c r="CG42021"/>
      <c r="CI42021" s="378">
        <v>67728</v>
      </c>
    </row>
    <row r="42022" spans="82:87">
      <c r="CD42022"/>
      <c r="CG42022"/>
      <c r="CI42022" s="378">
        <v>67729</v>
      </c>
    </row>
    <row r="42023" spans="82:87">
      <c r="CD42023"/>
      <c r="CG42023"/>
      <c r="CI42023" s="378">
        <v>67730</v>
      </c>
    </row>
    <row r="42024" spans="82:87">
      <c r="CD42024"/>
      <c r="CG42024"/>
      <c r="CI42024" s="378">
        <v>67730</v>
      </c>
    </row>
    <row r="42025" spans="82:87">
      <c r="CD42025"/>
      <c r="CG42025"/>
      <c r="CI42025" s="378">
        <v>67741</v>
      </c>
    </row>
    <row r="42026" spans="82:87">
      <c r="CD42026"/>
      <c r="CG42026"/>
      <c r="CI42026" s="378">
        <v>67742</v>
      </c>
    </row>
    <row r="42027" spans="82:87">
      <c r="CD42027"/>
      <c r="CG42027"/>
      <c r="CI42027" s="378">
        <v>67750</v>
      </c>
    </row>
    <row r="42028" spans="82:87">
      <c r="CD42028"/>
      <c r="CG42028"/>
      <c r="CI42028" s="378">
        <v>67760</v>
      </c>
    </row>
    <row r="42029" spans="82:87">
      <c r="CD42029"/>
      <c r="CG42029"/>
      <c r="CI42029" s="378">
        <v>67761</v>
      </c>
    </row>
    <row r="42030" spans="82:87">
      <c r="CD42030"/>
      <c r="CG42030"/>
      <c r="CI42030" s="378">
        <v>67770</v>
      </c>
    </row>
    <row r="42031" spans="82:87">
      <c r="CD42031"/>
      <c r="CG42031"/>
      <c r="CI42031" s="378">
        <v>67770</v>
      </c>
    </row>
    <row r="42032" spans="82:87">
      <c r="CD42032"/>
      <c r="CG42032"/>
      <c r="CI42032" s="378">
        <v>67770</v>
      </c>
    </row>
    <row r="42033" spans="82:87">
      <c r="CD42033"/>
      <c r="CG42033"/>
      <c r="CI42033" s="378">
        <v>67790</v>
      </c>
    </row>
    <row r="42034" spans="82:87">
      <c r="CD42034"/>
      <c r="CG42034"/>
      <c r="CI42034" s="378">
        <v>67800</v>
      </c>
    </row>
    <row r="42035" spans="82:87">
      <c r="CD42035"/>
      <c r="CG42035"/>
      <c r="CI42035" s="378">
        <v>67800</v>
      </c>
    </row>
    <row r="42036" spans="82:87">
      <c r="CD42036"/>
      <c r="CG42036"/>
      <c r="CI42036" s="378">
        <v>67801</v>
      </c>
    </row>
    <row r="42037" spans="82:87">
      <c r="CD42037"/>
      <c r="CG42037"/>
      <c r="CI42037" s="378">
        <v>67802</v>
      </c>
    </row>
    <row r="42038" spans="82:87">
      <c r="CD42038"/>
      <c r="CG42038"/>
      <c r="CI42038" s="378">
        <v>67803</v>
      </c>
    </row>
    <row r="42039" spans="82:87">
      <c r="CD42039"/>
      <c r="CG42039"/>
      <c r="CI42039" s="378">
        <v>67804</v>
      </c>
    </row>
    <row r="42040" spans="82:87">
      <c r="CD42040"/>
      <c r="CG42040"/>
      <c r="CI42040" s="378">
        <v>67805</v>
      </c>
    </row>
    <row r="42041" spans="82:87">
      <c r="CD42041"/>
      <c r="CG42041"/>
      <c r="CI42041" s="378">
        <v>67806</v>
      </c>
    </row>
    <row r="42042" spans="82:87">
      <c r="CD42042"/>
      <c r="CG42042"/>
      <c r="CI42042" s="378">
        <v>67807</v>
      </c>
    </row>
    <row r="42043" spans="82:87">
      <c r="CD42043"/>
      <c r="CG42043"/>
      <c r="CI42043" s="378">
        <v>67808</v>
      </c>
    </row>
    <row r="42044" spans="82:87">
      <c r="CD42044"/>
      <c r="CG42044"/>
      <c r="CI42044" s="378">
        <v>67809</v>
      </c>
    </row>
    <row r="42045" spans="82:87">
      <c r="CD42045"/>
      <c r="CG42045"/>
      <c r="CI42045" s="378">
        <v>67810</v>
      </c>
    </row>
    <row r="42046" spans="82:87">
      <c r="CD42046"/>
      <c r="CG42046"/>
      <c r="CI42046" s="378">
        <v>67820</v>
      </c>
    </row>
    <row r="42047" spans="82:87">
      <c r="CD42047"/>
      <c r="CG42047"/>
      <c r="CI42047" s="378">
        <v>67831</v>
      </c>
    </row>
    <row r="42048" spans="82:87">
      <c r="CD42048"/>
      <c r="CG42048"/>
      <c r="CI42048" s="378">
        <v>67832</v>
      </c>
    </row>
    <row r="42049" spans="82:87">
      <c r="CD42049"/>
      <c r="CG42049"/>
      <c r="CI42049" s="378">
        <v>67833</v>
      </c>
    </row>
    <row r="42050" spans="82:87">
      <c r="CD42050"/>
      <c r="CG42050"/>
      <c r="CI42050" s="378">
        <v>67834</v>
      </c>
    </row>
    <row r="42051" spans="82:87">
      <c r="CD42051"/>
      <c r="CG42051"/>
      <c r="CI42051" s="378">
        <v>67835</v>
      </c>
    </row>
    <row r="42052" spans="82:87">
      <c r="CD42052"/>
      <c r="CG42052"/>
      <c r="CI42052" s="378">
        <v>67836</v>
      </c>
    </row>
    <row r="42053" spans="82:87">
      <c r="CD42053"/>
      <c r="CG42053"/>
      <c r="CI42053" s="378">
        <v>67837</v>
      </c>
    </row>
    <row r="42054" spans="82:87">
      <c r="CD42054"/>
      <c r="CG42054"/>
      <c r="CI42054" s="378">
        <v>67838</v>
      </c>
    </row>
    <row r="42055" spans="82:87">
      <c r="CD42055"/>
      <c r="CG42055"/>
      <c r="CI42055" s="378">
        <v>67839</v>
      </c>
    </row>
    <row r="42056" spans="82:87">
      <c r="CD42056"/>
      <c r="CG42056"/>
      <c r="CI42056" s="378">
        <v>67840</v>
      </c>
    </row>
    <row r="42057" spans="82:87">
      <c r="CD42057"/>
      <c r="CG42057"/>
      <c r="CI42057" s="378">
        <v>67841</v>
      </c>
    </row>
    <row r="42058" spans="82:87">
      <c r="CD42058"/>
      <c r="CG42058"/>
      <c r="CI42058" s="378">
        <v>67842</v>
      </c>
    </row>
    <row r="42059" spans="82:87">
      <c r="CD42059"/>
      <c r="CG42059"/>
      <c r="CI42059" s="378">
        <v>67843</v>
      </c>
    </row>
    <row r="42060" spans="82:87">
      <c r="CD42060"/>
      <c r="CG42060"/>
      <c r="CI42060" s="378">
        <v>67850</v>
      </c>
    </row>
    <row r="42061" spans="82:87">
      <c r="CD42061"/>
      <c r="CG42061"/>
      <c r="CI42061" s="378">
        <v>67850</v>
      </c>
    </row>
    <row r="42062" spans="82:87">
      <c r="CD42062"/>
      <c r="CG42062"/>
      <c r="CI42062" s="378">
        <v>67860</v>
      </c>
    </row>
    <row r="42063" spans="82:87">
      <c r="CD42063"/>
      <c r="CG42063"/>
      <c r="CI42063" s="378">
        <v>67860</v>
      </c>
    </row>
    <row r="42064" spans="82:87">
      <c r="CD42064"/>
      <c r="CG42064"/>
      <c r="CI42064" s="378">
        <v>67860</v>
      </c>
    </row>
    <row r="42065" spans="82:87">
      <c r="CD42065"/>
      <c r="CG42065"/>
      <c r="CI42065" s="378">
        <v>67870</v>
      </c>
    </row>
    <row r="42066" spans="82:87">
      <c r="CD42066"/>
      <c r="CG42066"/>
      <c r="CI42066" s="378">
        <v>67870</v>
      </c>
    </row>
    <row r="42067" spans="82:87">
      <c r="CD42067"/>
      <c r="CG42067"/>
      <c r="CI42067" s="378">
        <v>67880</v>
      </c>
    </row>
    <row r="42068" spans="82:87">
      <c r="CD42068"/>
      <c r="CG42068"/>
      <c r="CI42068" s="378">
        <v>67880</v>
      </c>
    </row>
    <row r="42069" spans="82:87">
      <c r="CD42069"/>
      <c r="CG42069"/>
      <c r="CI42069" s="378">
        <v>67880</v>
      </c>
    </row>
    <row r="42070" spans="82:87">
      <c r="CD42070"/>
      <c r="CG42070"/>
      <c r="CI42070" s="378">
        <v>67891</v>
      </c>
    </row>
    <row r="42071" spans="82:87">
      <c r="CD42071"/>
      <c r="CG42071"/>
      <c r="CI42071" s="378">
        <v>67892</v>
      </c>
    </row>
    <row r="42072" spans="82:87">
      <c r="CD42072"/>
      <c r="CG42072"/>
      <c r="CI42072" s="378">
        <v>67900</v>
      </c>
    </row>
    <row r="42073" spans="82:87">
      <c r="CD42073"/>
      <c r="CG42073"/>
      <c r="CI42073" s="378">
        <v>67900</v>
      </c>
    </row>
    <row r="42074" spans="82:87">
      <c r="CD42074"/>
      <c r="CG42074"/>
      <c r="CI42074" s="378">
        <v>67901</v>
      </c>
    </row>
    <row r="42075" spans="82:87">
      <c r="CD42075"/>
      <c r="CG42075"/>
      <c r="CI42075" s="378">
        <v>67902</v>
      </c>
    </row>
    <row r="42076" spans="82:87">
      <c r="CD42076"/>
      <c r="CG42076"/>
      <c r="CI42076" s="378">
        <v>67903</v>
      </c>
    </row>
    <row r="42077" spans="82:87">
      <c r="CD42077"/>
      <c r="CG42077"/>
      <c r="CI42077" s="378">
        <v>67904</v>
      </c>
    </row>
    <row r="42078" spans="82:87">
      <c r="CD42078"/>
      <c r="CG42078"/>
      <c r="CI42078" s="378">
        <v>67905</v>
      </c>
    </row>
    <row r="42079" spans="82:87">
      <c r="CD42079"/>
      <c r="CG42079"/>
      <c r="CI42079" s="378">
        <v>67906</v>
      </c>
    </row>
    <row r="42080" spans="82:87">
      <c r="CD42080"/>
      <c r="CG42080"/>
      <c r="CI42080" s="378">
        <v>67907</v>
      </c>
    </row>
    <row r="42081" spans="82:87">
      <c r="CD42081"/>
      <c r="CG42081"/>
      <c r="CI42081" s="378">
        <v>67908</v>
      </c>
    </row>
    <row r="42082" spans="82:87">
      <c r="CD42082"/>
      <c r="CG42082"/>
      <c r="CI42082" s="378">
        <v>67909</v>
      </c>
    </row>
    <row r="42083" spans="82:87">
      <c r="CD42083"/>
      <c r="CG42083"/>
      <c r="CI42083" s="378">
        <v>67911</v>
      </c>
    </row>
    <row r="42084" spans="82:87">
      <c r="CD42084"/>
      <c r="CG42084"/>
      <c r="CI42084" s="378">
        <v>67912</v>
      </c>
    </row>
    <row r="42085" spans="82:87">
      <c r="CD42085"/>
      <c r="CG42085"/>
      <c r="CI42085" s="378">
        <v>67913</v>
      </c>
    </row>
    <row r="42086" spans="82:87">
      <c r="CD42086"/>
      <c r="CG42086"/>
      <c r="CI42086" s="378">
        <v>67914</v>
      </c>
    </row>
    <row r="42087" spans="82:87">
      <c r="CD42087"/>
      <c r="CG42087"/>
      <c r="CI42087" s="378">
        <v>67915</v>
      </c>
    </row>
    <row r="42088" spans="82:87">
      <c r="CD42088"/>
      <c r="CG42088"/>
      <c r="CI42088" s="378">
        <v>67916</v>
      </c>
    </row>
    <row r="42089" spans="82:87">
      <c r="CD42089"/>
      <c r="CG42089"/>
      <c r="CI42089" s="378">
        <v>67917</v>
      </c>
    </row>
    <row r="42090" spans="82:87">
      <c r="CD42090"/>
      <c r="CG42090"/>
      <c r="CI42090" s="378">
        <v>67918</v>
      </c>
    </row>
    <row r="42091" spans="82:87">
      <c r="CD42091"/>
      <c r="CG42091"/>
      <c r="CI42091" s="378">
        <v>67919</v>
      </c>
    </row>
    <row r="42092" spans="82:87">
      <c r="CD42092"/>
      <c r="CG42092"/>
      <c r="CI42092" s="378">
        <v>67920</v>
      </c>
    </row>
    <row r="42093" spans="82:87">
      <c r="CD42093"/>
      <c r="CG42093"/>
      <c r="CI42093" s="378">
        <v>67921</v>
      </c>
    </row>
    <row r="42094" spans="82:87">
      <c r="CD42094"/>
      <c r="CG42094"/>
      <c r="CI42094" s="378">
        <v>67922</v>
      </c>
    </row>
    <row r="42095" spans="82:87">
      <c r="CD42095"/>
      <c r="CG42095"/>
      <c r="CI42095" s="378">
        <v>67923</v>
      </c>
    </row>
    <row r="42096" spans="82:87">
      <c r="CD42096"/>
      <c r="CG42096"/>
      <c r="CI42096" s="378">
        <v>67924</v>
      </c>
    </row>
    <row r="42097" spans="82:87">
      <c r="CD42097"/>
      <c r="CG42097"/>
      <c r="CI42097" s="378">
        <v>67925</v>
      </c>
    </row>
    <row r="42098" spans="82:87">
      <c r="CD42098"/>
      <c r="CG42098"/>
      <c r="CI42098" s="378">
        <v>67926</v>
      </c>
    </row>
    <row r="42099" spans="82:87">
      <c r="CD42099"/>
      <c r="CG42099"/>
      <c r="CI42099" s="378">
        <v>67927</v>
      </c>
    </row>
    <row r="42100" spans="82:87">
      <c r="CD42100"/>
      <c r="CG42100"/>
      <c r="CI42100" s="378">
        <v>67928</v>
      </c>
    </row>
    <row r="42101" spans="82:87">
      <c r="CD42101"/>
      <c r="CG42101"/>
      <c r="CI42101" s="378">
        <v>67929</v>
      </c>
    </row>
    <row r="42102" spans="82:87">
      <c r="CD42102"/>
      <c r="CG42102"/>
      <c r="CI42102" s="378">
        <v>67930</v>
      </c>
    </row>
    <row r="42103" spans="82:87">
      <c r="CD42103"/>
      <c r="CG42103"/>
      <c r="CI42103" s="378">
        <v>67930</v>
      </c>
    </row>
    <row r="42104" spans="82:87">
      <c r="CD42104"/>
      <c r="CG42104"/>
      <c r="CI42104" s="378">
        <v>67931</v>
      </c>
    </row>
    <row r="42105" spans="82:87">
      <c r="CD42105"/>
      <c r="CG42105"/>
      <c r="CI42105" s="378">
        <v>67932</v>
      </c>
    </row>
    <row r="42106" spans="82:87">
      <c r="CD42106"/>
      <c r="CG42106"/>
      <c r="CI42106" s="378">
        <v>67933</v>
      </c>
    </row>
    <row r="42107" spans="82:87">
      <c r="CD42107"/>
      <c r="CG42107"/>
      <c r="CI42107" s="378">
        <v>67934</v>
      </c>
    </row>
    <row r="42108" spans="82:87">
      <c r="CD42108"/>
      <c r="CG42108"/>
      <c r="CI42108" s="378">
        <v>67935</v>
      </c>
    </row>
    <row r="42109" spans="82:87">
      <c r="CD42109"/>
      <c r="CG42109"/>
      <c r="CI42109" s="378">
        <v>67936</v>
      </c>
    </row>
    <row r="42110" spans="82:87">
      <c r="CD42110"/>
      <c r="CG42110"/>
      <c r="CI42110" s="378">
        <v>67937</v>
      </c>
    </row>
    <row r="42111" spans="82:87">
      <c r="CD42111"/>
      <c r="CG42111"/>
      <c r="CI42111" s="378">
        <v>67938</v>
      </c>
    </row>
    <row r="42112" spans="82:87">
      <c r="CD42112"/>
      <c r="CG42112"/>
      <c r="CI42112" s="378">
        <v>67939</v>
      </c>
    </row>
    <row r="42113" spans="82:87">
      <c r="CD42113"/>
      <c r="CG42113"/>
      <c r="CI42113" s="378">
        <v>67941</v>
      </c>
    </row>
    <row r="42114" spans="82:87">
      <c r="CD42114"/>
      <c r="CG42114"/>
      <c r="CI42114" s="378">
        <v>67942</v>
      </c>
    </row>
    <row r="42115" spans="82:87">
      <c r="CD42115"/>
      <c r="CG42115"/>
      <c r="CI42115" s="378">
        <v>67943</v>
      </c>
    </row>
    <row r="42116" spans="82:87">
      <c r="CD42116"/>
      <c r="CG42116"/>
      <c r="CI42116" s="378">
        <v>67944</v>
      </c>
    </row>
    <row r="42117" spans="82:87">
      <c r="CD42117"/>
      <c r="CG42117"/>
      <c r="CI42117" s="378">
        <v>67945</v>
      </c>
    </row>
    <row r="42118" spans="82:87">
      <c r="CD42118"/>
      <c r="CG42118"/>
      <c r="CI42118" s="378">
        <v>67946</v>
      </c>
    </row>
    <row r="42119" spans="82:87">
      <c r="CD42119"/>
      <c r="CG42119"/>
      <c r="CI42119" s="378">
        <v>67947</v>
      </c>
    </row>
    <row r="42120" spans="82:87">
      <c r="CD42120"/>
      <c r="CG42120"/>
      <c r="CI42120" s="378">
        <v>67948</v>
      </c>
    </row>
    <row r="42121" spans="82:87">
      <c r="CD42121"/>
      <c r="CG42121"/>
      <c r="CI42121" s="378">
        <v>67949</v>
      </c>
    </row>
    <row r="42122" spans="82:87">
      <c r="CD42122"/>
      <c r="CG42122"/>
      <c r="CI42122" s="378">
        <v>67951</v>
      </c>
    </row>
    <row r="42123" spans="82:87">
      <c r="CD42123"/>
      <c r="CG42123"/>
      <c r="CI42123" s="378">
        <v>67952</v>
      </c>
    </row>
    <row r="42124" spans="82:87">
      <c r="CD42124"/>
      <c r="CG42124"/>
      <c r="CI42124" s="378">
        <v>67953</v>
      </c>
    </row>
    <row r="42125" spans="82:87">
      <c r="CD42125"/>
      <c r="CG42125"/>
      <c r="CI42125" s="378">
        <v>67954</v>
      </c>
    </row>
    <row r="42126" spans="82:87">
      <c r="CD42126"/>
      <c r="CG42126"/>
      <c r="CI42126" s="378">
        <v>67955</v>
      </c>
    </row>
    <row r="42127" spans="82:87">
      <c r="CD42127"/>
      <c r="CG42127"/>
      <c r="CI42127" s="378">
        <v>67956</v>
      </c>
    </row>
    <row r="42128" spans="82:87">
      <c r="CD42128"/>
      <c r="CG42128"/>
      <c r="CI42128" s="378">
        <v>67957</v>
      </c>
    </row>
    <row r="42129" spans="82:87">
      <c r="CD42129"/>
      <c r="CG42129"/>
      <c r="CI42129" s="378">
        <v>67958</v>
      </c>
    </row>
    <row r="42130" spans="82:87">
      <c r="CD42130"/>
      <c r="CG42130"/>
      <c r="CI42130" s="378">
        <v>67959</v>
      </c>
    </row>
    <row r="42131" spans="82:87">
      <c r="CD42131"/>
      <c r="CG42131"/>
      <c r="CI42131" s="378">
        <v>67960</v>
      </c>
    </row>
    <row r="42132" spans="82:87">
      <c r="CD42132"/>
      <c r="CG42132"/>
      <c r="CI42132" s="378">
        <v>67961</v>
      </c>
    </row>
    <row r="42133" spans="82:87">
      <c r="CD42133"/>
      <c r="CG42133"/>
      <c r="CI42133" s="378">
        <v>67962</v>
      </c>
    </row>
    <row r="42134" spans="82:87">
      <c r="CD42134"/>
      <c r="CG42134"/>
      <c r="CI42134" s="378">
        <v>67963</v>
      </c>
    </row>
    <row r="42135" spans="82:87">
      <c r="CD42135"/>
      <c r="CG42135"/>
      <c r="CI42135" s="378">
        <v>67964</v>
      </c>
    </row>
    <row r="42136" spans="82:87">
      <c r="CD42136"/>
      <c r="CG42136"/>
      <c r="CI42136" s="378">
        <v>67965</v>
      </c>
    </row>
    <row r="42137" spans="82:87">
      <c r="CD42137"/>
      <c r="CG42137"/>
      <c r="CI42137" s="378">
        <v>67966</v>
      </c>
    </row>
    <row r="42138" spans="82:87">
      <c r="CD42138"/>
      <c r="CG42138"/>
      <c r="CI42138" s="378">
        <v>67967</v>
      </c>
    </row>
    <row r="42139" spans="82:87">
      <c r="CD42139"/>
      <c r="CG42139"/>
      <c r="CI42139" s="378">
        <v>67968</v>
      </c>
    </row>
    <row r="42140" spans="82:87">
      <c r="CD42140"/>
      <c r="CG42140"/>
      <c r="CI42140" s="378">
        <v>67969</v>
      </c>
    </row>
    <row r="42141" spans="82:87">
      <c r="CD42141"/>
      <c r="CG42141"/>
      <c r="CI42141" s="378">
        <v>67970</v>
      </c>
    </row>
    <row r="42142" spans="82:87">
      <c r="CD42142"/>
      <c r="CG42142"/>
      <c r="CI42142" s="378">
        <v>67971</v>
      </c>
    </row>
    <row r="42143" spans="82:87">
      <c r="CD42143"/>
      <c r="CG42143"/>
      <c r="CI42143" s="378">
        <v>67972</v>
      </c>
    </row>
    <row r="42144" spans="82:87">
      <c r="CD42144"/>
      <c r="CG42144"/>
      <c r="CI42144" s="378">
        <v>67973</v>
      </c>
    </row>
    <row r="42145" spans="82:87">
      <c r="CD42145"/>
      <c r="CG42145"/>
      <c r="CI42145" s="378">
        <v>67974</v>
      </c>
    </row>
    <row r="42146" spans="82:87">
      <c r="CD42146"/>
      <c r="CG42146"/>
      <c r="CI42146" s="378">
        <v>67975</v>
      </c>
    </row>
    <row r="42147" spans="82:87">
      <c r="CD42147"/>
      <c r="CG42147"/>
      <c r="CI42147" s="378">
        <v>67976</v>
      </c>
    </row>
    <row r="42148" spans="82:87">
      <c r="CD42148"/>
      <c r="CG42148"/>
      <c r="CI42148" s="378">
        <v>67977</v>
      </c>
    </row>
    <row r="42149" spans="82:87">
      <c r="CD42149"/>
      <c r="CG42149"/>
      <c r="CI42149" s="378">
        <v>67978</v>
      </c>
    </row>
    <row r="42150" spans="82:87">
      <c r="CD42150"/>
      <c r="CG42150"/>
      <c r="CI42150" s="378">
        <v>67979</v>
      </c>
    </row>
    <row r="42151" spans="82:87">
      <c r="CD42151"/>
      <c r="CG42151"/>
      <c r="CI42151" s="378">
        <v>67980</v>
      </c>
    </row>
    <row r="42152" spans="82:87">
      <c r="CD42152"/>
      <c r="CG42152"/>
      <c r="CI42152" s="378">
        <v>67981</v>
      </c>
    </row>
    <row r="42153" spans="82:87">
      <c r="CD42153"/>
      <c r="CG42153"/>
      <c r="CI42153" s="378">
        <v>67982</v>
      </c>
    </row>
    <row r="42154" spans="82:87">
      <c r="CD42154"/>
      <c r="CG42154"/>
      <c r="CI42154" s="378">
        <v>67983</v>
      </c>
    </row>
    <row r="42155" spans="82:87">
      <c r="CD42155"/>
      <c r="CG42155"/>
      <c r="CI42155" s="378">
        <v>67984</v>
      </c>
    </row>
    <row r="42156" spans="82:87">
      <c r="CD42156"/>
      <c r="CG42156"/>
      <c r="CI42156" s="378">
        <v>67985</v>
      </c>
    </row>
    <row r="42157" spans="82:87">
      <c r="CD42157"/>
      <c r="CG42157"/>
      <c r="CI42157" s="378">
        <v>67986</v>
      </c>
    </row>
    <row r="42158" spans="82:87">
      <c r="CD42158"/>
      <c r="CG42158"/>
      <c r="CI42158" s="378">
        <v>67987</v>
      </c>
    </row>
    <row r="42159" spans="82:87">
      <c r="CD42159"/>
      <c r="CG42159"/>
      <c r="CI42159" s="378">
        <v>67988</v>
      </c>
    </row>
    <row r="42160" spans="82:87">
      <c r="CD42160"/>
      <c r="CG42160"/>
      <c r="CI42160" s="378">
        <v>67989</v>
      </c>
    </row>
    <row r="42161" spans="82:87">
      <c r="CD42161"/>
      <c r="CG42161"/>
      <c r="CI42161" s="378">
        <v>67990</v>
      </c>
    </row>
    <row r="42162" spans="82:87">
      <c r="CD42162"/>
      <c r="CG42162"/>
      <c r="CI42162" s="378">
        <v>67999</v>
      </c>
    </row>
    <row r="42163" spans="82:87">
      <c r="CD42163"/>
      <c r="CG42163"/>
      <c r="CI42163" s="378">
        <v>68000</v>
      </c>
    </row>
    <row r="42164" spans="82:87">
      <c r="CD42164"/>
      <c r="CG42164"/>
      <c r="CI42164" s="378">
        <v>68001</v>
      </c>
    </row>
    <row r="42165" spans="82:87">
      <c r="CD42165"/>
      <c r="CG42165"/>
      <c r="CI42165" s="378">
        <v>68002</v>
      </c>
    </row>
    <row r="42166" spans="82:87">
      <c r="CD42166"/>
      <c r="CG42166"/>
      <c r="CI42166" s="378">
        <v>68003</v>
      </c>
    </row>
    <row r="42167" spans="82:87">
      <c r="CD42167"/>
      <c r="CG42167"/>
      <c r="CI42167" s="378">
        <v>68004</v>
      </c>
    </row>
    <row r="42168" spans="82:87">
      <c r="CD42168"/>
      <c r="CG42168"/>
      <c r="CI42168" s="378">
        <v>68005</v>
      </c>
    </row>
    <row r="42169" spans="82:87">
      <c r="CD42169"/>
      <c r="CG42169"/>
      <c r="CI42169" s="378">
        <v>68006</v>
      </c>
    </row>
    <row r="42170" spans="82:87">
      <c r="CD42170"/>
      <c r="CG42170"/>
      <c r="CI42170" s="378">
        <v>68007</v>
      </c>
    </row>
    <row r="42171" spans="82:87">
      <c r="CD42171"/>
      <c r="CG42171"/>
      <c r="CI42171" s="378">
        <v>68008</v>
      </c>
    </row>
    <row r="42172" spans="82:87">
      <c r="CD42172"/>
      <c r="CG42172"/>
      <c r="CI42172" s="378">
        <v>68009</v>
      </c>
    </row>
    <row r="42173" spans="82:87">
      <c r="CD42173"/>
      <c r="CG42173"/>
      <c r="CI42173" s="378">
        <v>68010</v>
      </c>
    </row>
    <row r="42174" spans="82:87">
      <c r="CD42174"/>
      <c r="CG42174"/>
      <c r="CI42174" s="378">
        <v>68011</v>
      </c>
    </row>
    <row r="42175" spans="82:87">
      <c r="CD42175"/>
      <c r="CG42175"/>
      <c r="CI42175" s="378">
        <v>68012</v>
      </c>
    </row>
    <row r="42176" spans="82:87">
      <c r="CD42176"/>
      <c r="CG42176"/>
      <c r="CI42176" s="378">
        <v>68013</v>
      </c>
    </row>
    <row r="42177" spans="82:87">
      <c r="CD42177"/>
      <c r="CG42177"/>
      <c r="CI42177" s="378">
        <v>68014</v>
      </c>
    </row>
    <row r="42178" spans="82:87">
      <c r="CD42178"/>
      <c r="CG42178"/>
      <c r="CI42178" s="378">
        <v>68015</v>
      </c>
    </row>
    <row r="42179" spans="82:87">
      <c r="CD42179"/>
      <c r="CG42179"/>
      <c r="CI42179" s="378">
        <v>68016</v>
      </c>
    </row>
    <row r="42180" spans="82:87">
      <c r="CD42180"/>
      <c r="CG42180"/>
      <c r="CI42180" s="378">
        <v>68017</v>
      </c>
    </row>
    <row r="42181" spans="82:87">
      <c r="CD42181"/>
      <c r="CG42181"/>
      <c r="CI42181" s="378">
        <v>68018</v>
      </c>
    </row>
    <row r="42182" spans="82:87">
      <c r="CD42182"/>
      <c r="CG42182"/>
      <c r="CI42182" s="378">
        <v>68019</v>
      </c>
    </row>
    <row r="42183" spans="82:87">
      <c r="CD42183"/>
      <c r="CG42183"/>
      <c r="CI42183" s="378">
        <v>68020</v>
      </c>
    </row>
    <row r="42184" spans="82:87">
      <c r="CD42184"/>
      <c r="CG42184"/>
      <c r="CI42184" s="378">
        <v>68021</v>
      </c>
    </row>
    <row r="42185" spans="82:87">
      <c r="CD42185"/>
      <c r="CG42185"/>
      <c r="CI42185" s="378">
        <v>68022</v>
      </c>
    </row>
    <row r="42186" spans="82:87">
      <c r="CD42186"/>
      <c r="CG42186"/>
      <c r="CI42186" s="378">
        <v>68023</v>
      </c>
    </row>
    <row r="42187" spans="82:87">
      <c r="CD42187"/>
      <c r="CG42187"/>
      <c r="CI42187" s="378">
        <v>68024</v>
      </c>
    </row>
    <row r="42188" spans="82:87">
      <c r="CD42188"/>
      <c r="CG42188"/>
      <c r="CI42188" s="378">
        <v>68025</v>
      </c>
    </row>
    <row r="42189" spans="82:87">
      <c r="CD42189"/>
      <c r="CG42189"/>
      <c r="CI42189" s="378">
        <v>68026</v>
      </c>
    </row>
    <row r="42190" spans="82:87">
      <c r="CD42190"/>
      <c r="CG42190"/>
      <c r="CI42190" s="378">
        <v>68027</v>
      </c>
    </row>
    <row r="42191" spans="82:87">
      <c r="CD42191"/>
      <c r="CG42191"/>
      <c r="CI42191" s="378">
        <v>68028</v>
      </c>
    </row>
    <row r="42192" spans="82:87">
      <c r="CD42192"/>
      <c r="CG42192"/>
      <c r="CI42192" s="378">
        <v>68029</v>
      </c>
    </row>
    <row r="42193" spans="82:87">
      <c r="CD42193"/>
      <c r="CG42193"/>
      <c r="CI42193" s="378">
        <v>68030</v>
      </c>
    </row>
    <row r="42194" spans="82:87">
      <c r="CD42194"/>
      <c r="CG42194"/>
      <c r="CI42194" s="378">
        <v>68040</v>
      </c>
    </row>
    <row r="42195" spans="82:87">
      <c r="CD42195"/>
      <c r="CG42195"/>
      <c r="CI42195" s="378">
        <v>68040</v>
      </c>
    </row>
    <row r="42196" spans="82:87">
      <c r="CD42196"/>
      <c r="CG42196"/>
      <c r="CI42196" s="378">
        <v>68050</v>
      </c>
    </row>
    <row r="42197" spans="82:87">
      <c r="CD42197"/>
      <c r="CG42197"/>
      <c r="CI42197" s="378">
        <v>68051</v>
      </c>
    </row>
    <row r="42198" spans="82:87">
      <c r="CD42198"/>
      <c r="CG42198"/>
      <c r="CI42198" s="378">
        <v>68052</v>
      </c>
    </row>
    <row r="42199" spans="82:87">
      <c r="CD42199"/>
      <c r="CG42199"/>
      <c r="CI42199" s="378">
        <v>68053</v>
      </c>
    </row>
    <row r="42200" spans="82:87">
      <c r="CD42200"/>
      <c r="CG42200"/>
      <c r="CI42200" s="378">
        <v>68054</v>
      </c>
    </row>
    <row r="42201" spans="82:87">
      <c r="CD42201"/>
      <c r="CG42201"/>
      <c r="CI42201" s="378">
        <v>68055</v>
      </c>
    </row>
    <row r="42202" spans="82:87">
      <c r="CD42202"/>
      <c r="CG42202"/>
      <c r="CI42202" s="378">
        <v>68056</v>
      </c>
    </row>
    <row r="42203" spans="82:87">
      <c r="CD42203"/>
      <c r="CG42203"/>
      <c r="CI42203" s="378">
        <v>68057</v>
      </c>
    </row>
    <row r="42204" spans="82:87">
      <c r="CD42204"/>
      <c r="CG42204"/>
      <c r="CI42204" s="378">
        <v>68058</v>
      </c>
    </row>
    <row r="42205" spans="82:87">
      <c r="CD42205"/>
      <c r="CG42205"/>
      <c r="CI42205" s="378">
        <v>68059</v>
      </c>
    </row>
    <row r="42206" spans="82:87">
      <c r="CD42206"/>
      <c r="CG42206"/>
      <c r="CI42206" s="378">
        <v>68060</v>
      </c>
    </row>
    <row r="42207" spans="82:87">
      <c r="CD42207"/>
      <c r="CG42207"/>
      <c r="CI42207" s="378">
        <v>68061</v>
      </c>
    </row>
    <row r="42208" spans="82:87">
      <c r="CD42208"/>
      <c r="CG42208"/>
      <c r="CI42208" s="378">
        <v>68062</v>
      </c>
    </row>
    <row r="42209" spans="82:87">
      <c r="CD42209"/>
      <c r="CG42209"/>
      <c r="CI42209" s="378">
        <v>68063</v>
      </c>
    </row>
    <row r="42210" spans="82:87">
      <c r="CD42210"/>
      <c r="CG42210"/>
      <c r="CI42210" s="378">
        <v>68064</v>
      </c>
    </row>
    <row r="42211" spans="82:87">
      <c r="CD42211"/>
      <c r="CG42211"/>
      <c r="CI42211" s="378">
        <v>68065</v>
      </c>
    </row>
    <row r="42212" spans="82:87">
      <c r="CD42212"/>
      <c r="CG42212"/>
      <c r="CI42212" s="378">
        <v>68066</v>
      </c>
    </row>
    <row r="42213" spans="82:87">
      <c r="CD42213"/>
      <c r="CG42213"/>
      <c r="CI42213" s="378">
        <v>68067</v>
      </c>
    </row>
    <row r="42214" spans="82:87">
      <c r="CD42214"/>
      <c r="CG42214"/>
      <c r="CI42214" s="378">
        <v>68068</v>
      </c>
    </row>
    <row r="42215" spans="82:87">
      <c r="CD42215"/>
      <c r="CG42215"/>
      <c r="CI42215" s="378">
        <v>68069</v>
      </c>
    </row>
    <row r="42216" spans="82:87">
      <c r="CD42216"/>
      <c r="CG42216"/>
      <c r="CI42216" s="378">
        <v>68070</v>
      </c>
    </row>
    <row r="42217" spans="82:87">
      <c r="CD42217"/>
      <c r="CG42217"/>
      <c r="CI42217" s="378">
        <v>68071</v>
      </c>
    </row>
    <row r="42218" spans="82:87">
      <c r="CD42218"/>
      <c r="CG42218"/>
      <c r="CI42218" s="378">
        <v>68072</v>
      </c>
    </row>
    <row r="42219" spans="82:87">
      <c r="CD42219"/>
      <c r="CG42219"/>
      <c r="CI42219" s="378">
        <v>68073</v>
      </c>
    </row>
    <row r="42220" spans="82:87">
      <c r="CD42220"/>
      <c r="CG42220"/>
      <c r="CI42220" s="378">
        <v>68074</v>
      </c>
    </row>
    <row r="42221" spans="82:87">
      <c r="CD42221"/>
      <c r="CG42221"/>
      <c r="CI42221" s="378">
        <v>68075</v>
      </c>
    </row>
    <row r="42222" spans="82:87">
      <c r="CD42222"/>
      <c r="CG42222"/>
      <c r="CI42222" s="378">
        <v>68076</v>
      </c>
    </row>
    <row r="42223" spans="82:87">
      <c r="CD42223"/>
      <c r="CG42223"/>
      <c r="CI42223" s="378">
        <v>68077</v>
      </c>
    </row>
    <row r="42224" spans="82:87">
      <c r="CD42224"/>
      <c r="CG42224"/>
      <c r="CI42224" s="378">
        <v>68078</v>
      </c>
    </row>
    <row r="42225" spans="82:87">
      <c r="CD42225"/>
      <c r="CG42225"/>
      <c r="CI42225" s="378">
        <v>68079</v>
      </c>
    </row>
    <row r="42226" spans="82:87">
      <c r="CD42226"/>
      <c r="CG42226"/>
      <c r="CI42226" s="378">
        <v>68080</v>
      </c>
    </row>
    <row r="42227" spans="82:87">
      <c r="CD42227"/>
      <c r="CG42227"/>
      <c r="CI42227" s="378">
        <v>68081</v>
      </c>
    </row>
    <row r="42228" spans="82:87">
      <c r="CD42228"/>
      <c r="CG42228"/>
      <c r="CI42228" s="378">
        <v>68082</v>
      </c>
    </row>
    <row r="42229" spans="82:87">
      <c r="CD42229"/>
      <c r="CG42229"/>
      <c r="CI42229" s="378">
        <v>68082</v>
      </c>
    </row>
    <row r="42230" spans="82:87">
      <c r="CD42230"/>
      <c r="CG42230"/>
      <c r="CI42230" s="378">
        <v>68083</v>
      </c>
    </row>
    <row r="42231" spans="82:87">
      <c r="CD42231"/>
      <c r="CG42231"/>
      <c r="CI42231" s="378">
        <v>68083</v>
      </c>
    </row>
    <row r="42232" spans="82:87">
      <c r="CD42232"/>
      <c r="CG42232"/>
      <c r="CI42232" s="378">
        <v>68084</v>
      </c>
    </row>
    <row r="42233" spans="82:87">
      <c r="CD42233"/>
      <c r="CG42233"/>
      <c r="CI42233" s="378">
        <v>68084</v>
      </c>
    </row>
    <row r="42234" spans="82:87">
      <c r="CD42234"/>
      <c r="CG42234"/>
      <c r="CI42234" s="378">
        <v>68085</v>
      </c>
    </row>
    <row r="42235" spans="82:87">
      <c r="CD42235"/>
      <c r="CG42235"/>
      <c r="CI42235" s="378">
        <v>68086</v>
      </c>
    </row>
    <row r="42236" spans="82:87">
      <c r="CD42236"/>
      <c r="CG42236"/>
      <c r="CI42236" s="378">
        <v>68087</v>
      </c>
    </row>
    <row r="42237" spans="82:87">
      <c r="CD42237"/>
      <c r="CG42237"/>
      <c r="CI42237" s="378">
        <v>68088</v>
      </c>
    </row>
    <row r="42238" spans="82:87">
      <c r="CD42238"/>
      <c r="CG42238"/>
      <c r="CI42238" s="378">
        <v>68089</v>
      </c>
    </row>
    <row r="42239" spans="82:87">
      <c r="CD42239"/>
      <c r="CG42239"/>
      <c r="CI42239" s="378">
        <v>68090</v>
      </c>
    </row>
    <row r="42240" spans="82:87">
      <c r="CD42240"/>
      <c r="CG42240"/>
      <c r="CI42240" s="378">
        <v>68091</v>
      </c>
    </row>
    <row r="42241" spans="82:87">
      <c r="CD42241"/>
      <c r="CG42241"/>
      <c r="CI42241" s="378">
        <v>68092</v>
      </c>
    </row>
    <row r="42242" spans="82:87">
      <c r="CD42242"/>
      <c r="CG42242"/>
      <c r="CI42242" s="378">
        <v>68093</v>
      </c>
    </row>
    <row r="42243" spans="82:87">
      <c r="CD42243"/>
      <c r="CG42243"/>
      <c r="CI42243" s="378">
        <v>68094</v>
      </c>
    </row>
    <row r="42244" spans="82:87">
      <c r="CD42244"/>
      <c r="CG42244"/>
      <c r="CI42244" s="378">
        <v>68095</v>
      </c>
    </row>
    <row r="42245" spans="82:87">
      <c r="CD42245"/>
      <c r="CG42245"/>
      <c r="CI42245" s="378">
        <v>68096</v>
      </c>
    </row>
    <row r="42246" spans="82:87">
      <c r="CD42246"/>
      <c r="CG42246"/>
      <c r="CI42246" s="378">
        <v>68097</v>
      </c>
    </row>
    <row r="42247" spans="82:87">
      <c r="CD42247"/>
      <c r="CG42247"/>
      <c r="CI42247" s="378">
        <v>68098</v>
      </c>
    </row>
    <row r="42248" spans="82:87">
      <c r="CD42248"/>
      <c r="CG42248"/>
      <c r="CI42248" s="378">
        <v>68099</v>
      </c>
    </row>
    <row r="42249" spans="82:87">
      <c r="CD42249"/>
      <c r="CG42249"/>
      <c r="CI42249" s="378">
        <v>68100</v>
      </c>
    </row>
    <row r="42250" spans="82:87">
      <c r="CD42250"/>
      <c r="CG42250"/>
      <c r="CI42250" s="378">
        <v>68110</v>
      </c>
    </row>
    <row r="42251" spans="82:87">
      <c r="CD42251"/>
      <c r="CG42251"/>
      <c r="CI42251" s="378">
        <v>68116</v>
      </c>
    </row>
    <row r="42252" spans="82:87">
      <c r="CD42252"/>
      <c r="CG42252"/>
      <c r="CI42252" s="378">
        <v>68118</v>
      </c>
    </row>
    <row r="42253" spans="82:87">
      <c r="CD42253"/>
      <c r="CG42253"/>
      <c r="CI42253" s="378">
        <v>68118</v>
      </c>
    </row>
    <row r="42254" spans="82:87">
      <c r="CD42254"/>
      <c r="CG42254"/>
      <c r="CI42254" s="378">
        <v>68120</v>
      </c>
    </row>
    <row r="42255" spans="82:87">
      <c r="CD42255"/>
      <c r="CG42255"/>
      <c r="CI42255" s="378">
        <v>68120</v>
      </c>
    </row>
    <row r="42256" spans="82:87">
      <c r="CD42256"/>
      <c r="CG42256"/>
      <c r="CI42256" s="378">
        <v>68121</v>
      </c>
    </row>
    <row r="42257" spans="82:87">
      <c r="CD42257"/>
      <c r="CG42257"/>
      <c r="CI42257" s="378">
        <v>68124</v>
      </c>
    </row>
    <row r="42258" spans="82:87">
      <c r="CD42258"/>
      <c r="CG42258"/>
      <c r="CI42258" s="378">
        <v>68124</v>
      </c>
    </row>
    <row r="42259" spans="82:87">
      <c r="CD42259"/>
      <c r="CG42259"/>
      <c r="CI42259" s="378">
        <v>68124</v>
      </c>
    </row>
    <row r="42260" spans="82:87">
      <c r="CD42260"/>
      <c r="CG42260"/>
      <c r="CI42260" s="378">
        <v>68125</v>
      </c>
    </row>
    <row r="42261" spans="82:87">
      <c r="CD42261"/>
      <c r="CG42261"/>
      <c r="CI42261" s="378">
        <v>68126</v>
      </c>
    </row>
    <row r="42262" spans="82:87">
      <c r="CD42262"/>
      <c r="CG42262"/>
      <c r="CI42262" s="378">
        <v>68126</v>
      </c>
    </row>
    <row r="42263" spans="82:87">
      <c r="CD42263"/>
      <c r="CG42263"/>
      <c r="CI42263" s="378">
        <v>68127</v>
      </c>
    </row>
    <row r="42264" spans="82:87">
      <c r="CD42264"/>
      <c r="CG42264"/>
      <c r="CI42264" s="378">
        <v>68127</v>
      </c>
    </row>
    <row r="42265" spans="82:87">
      <c r="CD42265"/>
      <c r="CG42265"/>
      <c r="CI42265" s="378">
        <v>68127</v>
      </c>
    </row>
    <row r="42266" spans="82:87">
      <c r="CD42266"/>
      <c r="CG42266"/>
      <c r="CI42266" s="378">
        <v>68127</v>
      </c>
    </row>
    <row r="42267" spans="82:87">
      <c r="CD42267"/>
      <c r="CG42267"/>
      <c r="CI42267" s="378">
        <v>68127</v>
      </c>
    </row>
    <row r="42268" spans="82:87">
      <c r="CD42268"/>
      <c r="CG42268"/>
      <c r="CI42268" s="378">
        <v>68127</v>
      </c>
    </row>
    <row r="42269" spans="82:87">
      <c r="CD42269"/>
      <c r="CG42269"/>
      <c r="CI42269" s="378">
        <v>68127</v>
      </c>
    </row>
    <row r="42270" spans="82:87">
      <c r="CD42270"/>
      <c r="CG42270"/>
      <c r="CI42270" s="378">
        <v>68128</v>
      </c>
    </row>
    <row r="42271" spans="82:87">
      <c r="CD42271"/>
      <c r="CG42271"/>
      <c r="CI42271" s="378">
        <v>68128</v>
      </c>
    </row>
    <row r="42272" spans="82:87">
      <c r="CD42272"/>
      <c r="CG42272"/>
      <c r="CI42272" s="378">
        <v>68130</v>
      </c>
    </row>
    <row r="42273" spans="82:87">
      <c r="CD42273"/>
      <c r="CG42273"/>
      <c r="CI42273" s="378">
        <v>68130</v>
      </c>
    </row>
    <row r="42274" spans="82:87">
      <c r="CD42274"/>
      <c r="CG42274"/>
      <c r="CI42274" s="378">
        <v>68130</v>
      </c>
    </row>
    <row r="42275" spans="82:87">
      <c r="CD42275"/>
      <c r="CG42275"/>
      <c r="CI42275" s="378">
        <v>68130</v>
      </c>
    </row>
    <row r="42276" spans="82:87">
      <c r="CD42276"/>
      <c r="CG42276"/>
      <c r="CI42276" s="378">
        <v>68130</v>
      </c>
    </row>
    <row r="42277" spans="82:87">
      <c r="CD42277"/>
      <c r="CG42277"/>
      <c r="CI42277" s="378">
        <v>68130</v>
      </c>
    </row>
    <row r="42278" spans="82:87">
      <c r="CD42278"/>
      <c r="CG42278"/>
      <c r="CI42278" s="378">
        <v>68130</v>
      </c>
    </row>
    <row r="42279" spans="82:87">
      <c r="CD42279"/>
      <c r="CG42279"/>
      <c r="CI42279" s="378">
        <v>68130</v>
      </c>
    </row>
    <row r="42280" spans="82:87">
      <c r="CD42280"/>
      <c r="CG42280"/>
      <c r="CI42280" s="378">
        <v>68130</v>
      </c>
    </row>
    <row r="42281" spans="82:87">
      <c r="CD42281"/>
      <c r="CG42281"/>
      <c r="CI42281" s="378">
        <v>68130</v>
      </c>
    </row>
    <row r="42282" spans="82:87">
      <c r="CD42282"/>
      <c r="CG42282"/>
      <c r="CI42282" s="378">
        <v>68130</v>
      </c>
    </row>
    <row r="42283" spans="82:87">
      <c r="CD42283"/>
      <c r="CG42283"/>
      <c r="CI42283" s="378">
        <v>68130</v>
      </c>
    </row>
    <row r="42284" spans="82:87">
      <c r="CD42284"/>
      <c r="CG42284"/>
      <c r="CI42284" s="378">
        <v>68130</v>
      </c>
    </row>
    <row r="42285" spans="82:87">
      <c r="CD42285"/>
      <c r="CG42285"/>
      <c r="CI42285" s="378">
        <v>68130</v>
      </c>
    </row>
    <row r="42286" spans="82:87">
      <c r="CD42286"/>
      <c r="CG42286"/>
      <c r="CI42286" s="378">
        <v>68130</v>
      </c>
    </row>
    <row r="42287" spans="82:87">
      <c r="CD42287"/>
      <c r="CG42287"/>
      <c r="CI42287" s="378">
        <v>68130</v>
      </c>
    </row>
    <row r="42288" spans="82:87">
      <c r="CD42288"/>
      <c r="CG42288"/>
      <c r="CI42288" s="378">
        <v>68130</v>
      </c>
    </row>
    <row r="42289" spans="82:87">
      <c r="CD42289"/>
      <c r="CG42289"/>
      <c r="CI42289" s="378">
        <v>68131</v>
      </c>
    </row>
    <row r="42290" spans="82:87">
      <c r="CD42290"/>
      <c r="CG42290"/>
      <c r="CI42290" s="378">
        <v>68132</v>
      </c>
    </row>
    <row r="42291" spans="82:87">
      <c r="CD42291"/>
      <c r="CG42291"/>
      <c r="CI42291" s="378">
        <v>68133</v>
      </c>
    </row>
    <row r="42292" spans="82:87">
      <c r="CD42292"/>
      <c r="CG42292"/>
      <c r="CI42292" s="378">
        <v>68134</v>
      </c>
    </row>
    <row r="42293" spans="82:87">
      <c r="CD42293"/>
      <c r="CG42293"/>
      <c r="CI42293" s="378">
        <v>68135</v>
      </c>
    </row>
    <row r="42294" spans="82:87">
      <c r="CD42294"/>
      <c r="CG42294"/>
      <c r="CI42294" s="378">
        <v>68139</v>
      </c>
    </row>
    <row r="42295" spans="82:87">
      <c r="CD42295"/>
      <c r="CG42295"/>
      <c r="CI42295" s="378">
        <v>68140</v>
      </c>
    </row>
    <row r="42296" spans="82:87">
      <c r="CD42296"/>
      <c r="CG42296"/>
      <c r="CI42296" s="378">
        <v>68140</v>
      </c>
    </row>
    <row r="42297" spans="82:87">
      <c r="CD42297"/>
      <c r="CG42297"/>
      <c r="CI42297" s="378">
        <v>68140</v>
      </c>
    </row>
    <row r="42298" spans="82:87">
      <c r="CD42298"/>
      <c r="CG42298"/>
      <c r="CI42298" s="378">
        <v>68140</v>
      </c>
    </row>
    <row r="42299" spans="82:87">
      <c r="CD42299"/>
      <c r="CG42299"/>
      <c r="CI42299" s="378">
        <v>68140</v>
      </c>
    </row>
    <row r="42300" spans="82:87">
      <c r="CD42300"/>
      <c r="CG42300"/>
      <c r="CI42300" s="378">
        <v>68140</v>
      </c>
    </row>
    <row r="42301" spans="82:87">
      <c r="CD42301"/>
      <c r="CG42301"/>
      <c r="CI42301" s="378">
        <v>68140</v>
      </c>
    </row>
    <row r="42302" spans="82:87">
      <c r="CD42302"/>
      <c r="CG42302"/>
      <c r="CI42302" s="378">
        <v>68140</v>
      </c>
    </row>
    <row r="42303" spans="82:87">
      <c r="CD42303"/>
      <c r="CG42303"/>
      <c r="CI42303" s="378">
        <v>68140</v>
      </c>
    </row>
    <row r="42304" spans="82:87">
      <c r="CD42304"/>
      <c r="CG42304"/>
      <c r="CI42304" s="378">
        <v>68150</v>
      </c>
    </row>
    <row r="42305" spans="82:87">
      <c r="CD42305"/>
      <c r="CG42305"/>
      <c r="CI42305" s="378">
        <v>68150</v>
      </c>
    </row>
    <row r="42306" spans="82:87">
      <c r="CD42306"/>
      <c r="CG42306"/>
      <c r="CI42306" s="378">
        <v>68150</v>
      </c>
    </row>
    <row r="42307" spans="82:87">
      <c r="CD42307"/>
      <c r="CG42307"/>
      <c r="CI42307" s="378">
        <v>68150</v>
      </c>
    </row>
    <row r="42308" spans="82:87">
      <c r="CD42308"/>
      <c r="CG42308"/>
      <c r="CI42308" s="378">
        <v>68151</v>
      </c>
    </row>
    <row r="42309" spans="82:87">
      <c r="CD42309"/>
      <c r="CG42309"/>
      <c r="CI42309" s="378">
        <v>68152</v>
      </c>
    </row>
    <row r="42310" spans="82:87">
      <c r="CD42310"/>
      <c r="CG42310"/>
      <c r="CI42310" s="378">
        <v>68153</v>
      </c>
    </row>
    <row r="42311" spans="82:87">
      <c r="CD42311"/>
      <c r="CG42311"/>
      <c r="CI42311" s="378">
        <v>68154</v>
      </c>
    </row>
    <row r="42312" spans="82:87">
      <c r="CD42312"/>
      <c r="CG42312"/>
      <c r="CI42312" s="378">
        <v>68155</v>
      </c>
    </row>
    <row r="42313" spans="82:87">
      <c r="CD42313"/>
      <c r="CG42313"/>
      <c r="CI42313" s="378">
        <v>68159</v>
      </c>
    </row>
    <row r="42314" spans="82:87">
      <c r="CD42314"/>
      <c r="CG42314"/>
      <c r="CI42314" s="378">
        <v>68160</v>
      </c>
    </row>
    <row r="42315" spans="82:87">
      <c r="CD42315"/>
      <c r="CG42315"/>
      <c r="CI42315" s="378">
        <v>68160</v>
      </c>
    </row>
    <row r="42316" spans="82:87">
      <c r="CD42316"/>
      <c r="CG42316"/>
      <c r="CI42316" s="378">
        <v>68160</v>
      </c>
    </row>
    <row r="42317" spans="82:87">
      <c r="CD42317"/>
      <c r="CG42317"/>
      <c r="CI42317" s="378">
        <v>68170</v>
      </c>
    </row>
    <row r="42318" spans="82:87">
      <c r="CD42318"/>
      <c r="CG42318"/>
      <c r="CI42318" s="378">
        <v>68171</v>
      </c>
    </row>
    <row r="42319" spans="82:87">
      <c r="CD42319"/>
      <c r="CG42319"/>
      <c r="CI42319" s="378">
        <v>68172</v>
      </c>
    </row>
    <row r="42320" spans="82:87">
      <c r="CD42320"/>
      <c r="CG42320"/>
      <c r="CI42320" s="378">
        <v>68173</v>
      </c>
    </row>
    <row r="42321" spans="82:87">
      <c r="CD42321"/>
      <c r="CG42321"/>
      <c r="CI42321" s="378">
        <v>68180</v>
      </c>
    </row>
    <row r="42322" spans="82:87">
      <c r="CD42322"/>
      <c r="CG42322"/>
      <c r="CI42322" s="378">
        <v>68190</v>
      </c>
    </row>
    <row r="42323" spans="82:87">
      <c r="CD42323"/>
      <c r="CG42323"/>
      <c r="CI42323" s="378">
        <v>68190</v>
      </c>
    </row>
    <row r="42324" spans="82:87">
      <c r="CD42324"/>
      <c r="CG42324"/>
      <c r="CI42324" s="378">
        <v>68190</v>
      </c>
    </row>
    <row r="42325" spans="82:87">
      <c r="CD42325"/>
      <c r="CG42325"/>
      <c r="CI42325" s="378">
        <v>68200</v>
      </c>
    </row>
    <row r="42326" spans="82:87">
      <c r="CD42326"/>
      <c r="CG42326"/>
      <c r="CI42326" s="378">
        <v>68210</v>
      </c>
    </row>
    <row r="42327" spans="82:87">
      <c r="CD42327"/>
      <c r="CG42327"/>
      <c r="CI42327" s="378">
        <v>68210</v>
      </c>
    </row>
    <row r="42328" spans="82:87">
      <c r="CD42328"/>
      <c r="CG42328"/>
      <c r="CI42328" s="378">
        <v>68210</v>
      </c>
    </row>
    <row r="42329" spans="82:87">
      <c r="CD42329"/>
      <c r="CG42329"/>
      <c r="CI42329" s="378">
        <v>68210</v>
      </c>
    </row>
    <row r="42330" spans="82:87">
      <c r="CD42330"/>
      <c r="CG42330"/>
      <c r="CI42330" s="378">
        <v>68210</v>
      </c>
    </row>
    <row r="42331" spans="82:87">
      <c r="CD42331"/>
      <c r="CG42331"/>
      <c r="CI42331" s="378">
        <v>68210</v>
      </c>
    </row>
    <row r="42332" spans="82:87">
      <c r="CD42332"/>
      <c r="CG42332"/>
      <c r="CI42332" s="378">
        <v>68210</v>
      </c>
    </row>
    <row r="42333" spans="82:87">
      <c r="CD42333"/>
      <c r="CG42333"/>
      <c r="CI42333" s="378">
        <v>68210</v>
      </c>
    </row>
    <row r="42334" spans="82:87">
      <c r="CD42334"/>
      <c r="CG42334"/>
      <c r="CI42334" s="378">
        <v>68210</v>
      </c>
    </row>
    <row r="42335" spans="82:87">
      <c r="CD42335"/>
      <c r="CG42335"/>
      <c r="CI42335" s="378">
        <v>68210</v>
      </c>
    </row>
    <row r="42336" spans="82:87">
      <c r="CD42336"/>
      <c r="CG42336"/>
      <c r="CI42336" s="378">
        <v>68210</v>
      </c>
    </row>
    <row r="42337" spans="82:87">
      <c r="CD42337"/>
      <c r="CG42337"/>
      <c r="CI42337" s="378">
        <v>68210</v>
      </c>
    </row>
    <row r="42338" spans="82:87">
      <c r="CD42338"/>
      <c r="CG42338"/>
      <c r="CI42338" s="378">
        <v>68210</v>
      </c>
    </row>
    <row r="42339" spans="82:87">
      <c r="CD42339"/>
      <c r="CG42339"/>
      <c r="CI42339" s="378">
        <v>68210</v>
      </c>
    </row>
    <row r="42340" spans="82:87">
      <c r="CD42340"/>
      <c r="CG42340"/>
      <c r="CI42340" s="378">
        <v>68210</v>
      </c>
    </row>
    <row r="42341" spans="82:87">
      <c r="CD42341"/>
      <c r="CG42341"/>
      <c r="CI42341" s="378">
        <v>68210</v>
      </c>
    </row>
    <row r="42342" spans="82:87">
      <c r="CD42342"/>
      <c r="CG42342"/>
      <c r="CI42342" s="378">
        <v>68210</v>
      </c>
    </row>
    <row r="42343" spans="82:87">
      <c r="CD42343"/>
      <c r="CG42343"/>
      <c r="CI42343" s="378">
        <v>68210</v>
      </c>
    </row>
    <row r="42344" spans="82:87">
      <c r="CD42344"/>
      <c r="CG42344"/>
      <c r="CI42344" s="378">
        <v>68210</v>
      </c>
    </row>
    <row r="42345" spans="82:87">
      <c r="CD42345"/>
      <c r="CG42345"/>
      <c r="CI42345" s="378">
        <v>68210</v>
      </c>
    </row>
    <row r="42346" spans="82:87">
      <c r="CD42346"/>
      <c r="CG42346"/>
      <c r="CI42346" s="378">
        <v>68210</v>
      </c>
    </row>
    <row r="42347" spans="82:87">
      <c r="CD42347"/>
      <c r="CG42347"/>
      <c r="CI42347" s="378">
        <v>68210</v>
      </c>
    </row>
    <row r="42348" spans="82:87">
      <c r="CD42348"/>
      <c r="CG42348"/>
      <c r="CI42348" s="378">
        <v>68210</v>
      </c>
    </row>
    <row r="42349" spans="82:87">
      <c r="CD42349"/>
      <c r="CG42349"/>
      <c r="CI42349" s="378">
        <v>68210</v>
      </c>
    </row>
    <row r="42350" spans="82:87">
      <c r="CD42350"/>
      <c r="CG42350"/>
      <c r="CI42350" s="378">
        <v>68210</v>
      </c>
    </row>
    <row r="42351" spans="82:87">
      <c r="CD42351"/>
      <c r="CG42351"/>
      <c r="CI42351" s="378">
        <v>68210</v>
      </c>
    </row>
    <row r="42352" spans="82:87">
      <c r="CD42352"/>
      <c r="CG42352"/>
      <c r="CI42352" s="378">
        <v>68210</v>
      </c>
    </row>
    <row r="42353" spans="82:87">
      <c r="CD42353"/>
      <c r="CG42353"/>
      <c r="CI42353" s="378">
        <v>68210</v>
      </c>
    </row>
    <row r="42354" spans="82:87">
      <c r="CD42354"/>
      <c r="CG42354"/>
      <c r="CI42354" s="378">
        <v>68210</v>
      </c>
    </row>
    <row r="42355" spans="82:87">
      <c r="CD42355"/>
      <c r="CG42355"/>
      <c r="CI42355" s="378">
        <v>68210</v>
      </c>
    </row>
    <row r="42356" spans="82:87">
      <c r="CD42356"/>
      <c r="CG42356"/>
      <c r="CI42356" s="378">
        <v>68210</v>
      </c>
    </row>
    <row r="42357" spans="82:87">
      <c r="CD42357"/>
      <c r="CG42357"/>
      <c r="CI42357" s="378">
        <v>68210</v>
      </c>
    </row>
    <row r="42358" spans="82:87">
      <c r="CD42358"/>
      <c r="CG42358"/>
      <c r="CI42358" s="378">
        <v>68220</v>
      </c>
    </row>
    <row r="42359" spans="82:87">
      <c r="CD42359"/>
      <c r="CG42359"/>
      <c r="CI42359" s="378">
        <v>68220</v>
      </c>
    </row>
    <row r="42360" spans="82:87">
      <c r="CD42360"/>
      <c r="CG42360"/>
      <c r="CI42360" s="378">
        <v>68220</v>
      </c>
    </row>
    <row r="42361" spans="82:87">
      <c r="CD42361"/>
      <c r="CG42361"/>
      <c r="CI42361" s="378">
        <v>68220</v>
      </c>
    </row>
    <row r="42362" spans="82:87">
      <c r="CD42362"/>
      <c r="CG42362"/>
      <c r="CI42362" s="378">
        <v>68220</v>
      </c>
    </row>
    <row r="42363" spans="82:87">
      <c r="CD42363"/>
      <c r="CG42363"/>
      <c r="CI42363" s="378">
        <v>68220</v>
      </c>
    </row>
    <row r="42364" spans="82:87">
      <c r="CD42364"/>
      <c r="CG42364"/>
      <c r="CI42364" s="378">
        <v>68220</v>
      </c>
    </row>
    <row r="42365" spans="82:87">
      <c r="CD42365"/>
      <c r="CG42365"/>
      <c r="CI42365" s="378">
        <v>68220</v>
      </c>
    </row>
    <row r="42366" spans="82:87">
      <c r="CD42366"/>
      <c r="CG42366"/>
      <c r="CI42366" s="378">
        <v>68220</v>
      </c>
    </row>
    <row r="42367" spans="82:87">
      <c r="CD42367"/>
      <c r="CG42367"/>
      <c r="CI42367" s="378">
        <v>68220</v>
      </c>
    </row>
    <row r="42368" spans="82:87">
      <c r="CD42368"/>
      <c r="CG42368"/>
      <c r="CI42368" s="378">
        <v>68220</v>
      </c>
    </row>
    <row r="42369" spans="82:87">
      <c r="CD42369"/>
      <c r="CG42369"/>
      <c r="CI42369" s="378">
        <v>68220</v>
      </c>
    </row>
    <row r="42370" spans="82:87">
      <c r="CD42370"/>
      <c r="CG42370"/>
      <c r="CI42370" s="378">
        <v>68220</v>
      </c>
    </row>
    <row r="42371" spans="82:87">
      <c r="CD42371"/>
      <c r="CG42371"/>
      <c r="CI42371" s="378">
        <v>68220</v>
      </c>
    </row>
    <row r="42372" spans="82:87">
      <c r="CD42372"/>
      <c r="CG42372"/>
      <c r="CI42372" s="378">
        <v>68221</v>
      </c>
    </row>
    <row r="42373" spans="82:87">
      <c r="CD42373"/>
      <c r="CG42373"/>
      <c r="CI42373" s="378">
        <v>68222</v>
      </c>
    </row>
    <row r="42374" spans="82:87">
      <c r="CD42374"/>
      <c r="CG42374"/>
      <c r="CI42374" s="378">
        <v>68223</v>
      </c>
    </row>
    <row r="42375" spans="82:87">
      <c r="CD42375"/>
      <c r="CG42375"/>
      <c r="CI42375" s="378">
        <v>68224</v>
      </c>
    </row>
    <row r="42376" spans="82:87">
      <c r="CD42376"/>
      <c r="CG42376"/>
      <c r="CI42376" s="378">
        <v>68225</v>
      </c>
    </row>
    <row r="42377" spans="82:87">
      <c r="CD42377"/>
      <c r="CG42377"/>
      <c r="CI42377" s="378">
        <v>68230</v>
      </c>
    </row>
    <row r="42378" spans="82:87">
      <c r="CD42378"/>
      <c r="CG42378"/>
      <c r="CI42378" s="378">
        <v>68230</v>
      </c>
    </row>
    <row r="42379" spans="82:87">
      <c r="CD42379"/>
      <c r="CG42379"/>
      <c r="CI42379" s="378">
        <v>68230</v>
      </c>
    </row>
    <row r="42380" spans="82:87">
      <c r="CD42380"/>
      <c r="CG42380"/>
      <c r="CI42380" s="378">
        <v>68230</v>
      </c>
    </row>
    <row r="42381" spans="82:87">
      <c r="CD42381"/>
      <c r="CG42381"/>
      <c r="CI42381" s="378">
        <v>68230</v>
      </c>
    </row>
    <row r="42382" spans="82:87">
      <c r="CD42382"/>
      <c r="CG42382"/>
      <c r="CI42382" s="378">
        <v>68230</v>
      </c>
    </row>
    <row r="42383" spans="82:87">
      <c r="CD42383"/>
      <c r="CG42383"/>
      <c r="CI42383" s="378">
        <v>68230</v>
      </c>
    </row>
    <row r="42384" spans="82:87">
      <c r="CD42384"/>
      <c r="CG42384"/>
      <c r="CI42384" s="378">
        <v>68230</v>
      </c>
    </row>
    <row r="42385" spans="82:87">
      <c r="CD42385"/>
      <c r="CG42385"/>
      <c r="CI42385" s="378">
        <v>68240</v>
      </c>
    </row>
    <row r="42386" spans="82:87">
      <c r="CD42386"/>
      <c r="CG42386"/>
      <c r="CI42386" s="378">
        <v>68240</v>
      </c>
    </row>
    <row r="42387" spans="82:87">
      <c r="CD42387"/>
      <c r="CG42387"/>
      <c r="CI42387" s="378">
        <v>68240</v>
      </c>
    </row>
    <row r="42388" spans="82:87">
      <c r="CD42388"/>
      <c r="CG42388"/>
      <c r="CI42388" s="378">
        <v>68240</v>
      </c>
    </row>
    <row r="42389" spans="82:87">
      <c r="CD42389"/>
      <c r="CG42389"/>
      <c r="CI42389" s="378">
        <v>68250</v>
      </c>
    </row>
    <row r="42390" spans="82:87">
      <c r="CD42390"/>
      <c r="CG42390"/>
      <c r="CI42390" s="378">
        <v>68250</v>
      </c>
    </row>
    <row r="42391" spans="82:87">
      <c r="CD42391"/>
      <c r="CG42391"/>
      <c r="CI42391" s="378">
        <v>68250</v>
      </c>
    </row>
    <row r="42392" spans="82:87">
      <c r="CD42392"/>
      <c r="CG42392"/>
      <c r="CI42392" s="378">
        <v>68250</v>
      </c>
    </row>
    <row r="42393" spans="82:87">
      <c r="CD42393"/>
      <c r="CG42393"/>
      <c r="CI42393" s="378">
        <v>68250</v>
      </c>
    </row>
    <row r="42394" spans="82:87">
      <c r="CD42394"/>
      <c r="CG42394"/>
      <c r="CI42394" s="378">
        <v>68260</v>
      </c>
    </row>
    <row r="42395" spans="82:87">
      <c r="CD42395"/>
      <c r="CG42395"/>
      <c r="CI42395" s="378">
        <v>68261</v>
      </c>
    </row>
    <row r="42396" spans="82:87">
      <c r="CD42396"/>
      <c r="CG42396"/>
      <c r="CI42396" s="378">
        <v>68261</v>
      </c>
    </row>
    <row r="42397" spans="82:87">
      <c r="CD42397"/>
      <c r="CG42397"/>
      <c r="CI42397" s="378">
        <v>68262</v>
      </c>
    </row>
    <row r="42398" spans="82:87">
      <c r="CD42398"/>
      <c r="CG42398"/>
      <c r="CI42398" s="378">
        <v>68263</v>
      </c>
    </row>
    <row r="42399" spans="82:87">
      <c r="CD42399"/>
      <c r="CG42399"/>
      <c r="CI42399" s="378">
        <v>68264</v>
      </c>
    </row>
    <row r="42400" spans="82:87">
      <c r="CD42400"/>
      <c r="CG42400"/>
      <c r="CI42400" s="378">
        <v>68265</v>
      </c>
    </row>
    <row r="42401" spans="82:87">
      <c r="CD42401"/>
      <c r="CG42401"/>
      <c r="CI42401" s="378">
        <v>68270</v>
      </c>
    </row>
    <row r="42402" spans="82:87">
      <c r="CD42402"/>
      <c r="CG42402"/>
      <c r="CI42402" s="378">
        <v>68270</v>
      </c>
    </row>
    <row r="42403" spans="82:87">
      <c r="CD42403"/>
      <c r="CG42403"/>
      <c r="CI42403" s="378">
        <v>68271</v>
      </c>
    </row>
    <row r="42404" spans="82:87">
      <c r="CD42404"/>
      <c r="CG42404"/>
      <c r="CI42404" s="378">
        <v>68272</v>
      </c>
    </row>
    <row r="42405" spans="82:87">
      <c r="CD42405"/>
      <c r="CG42405"/>
      <c r="CI42405" s="378">
        <v>68273</v>
      </c>
    </row>
    <row r="42406" spans="82:87">
      <c r="CD42406"/>
      <c r="CG42406"/>
      <c r="CI42406" s="378">
        <v>68274</v>
      </c>
    </row>
    <row r="42407" spans="82:87">
      <c r="CD42407"/>
      <c r="CG42407"/>
      <c r="CI42407" s="378">
        <v>68275</v>
      </c>
    </row>
    <row r="42408" spans="82:87">
      <c r="CD42408"/>
      <c r="CG42408"/>
      <c r="CI42408" s="378">
        <v>68280</v>
      </c>
    </row>
    <row r="42409" spans="82:87">
      <c r="CD42409"/>
      <c r="CG42409"/>
      <c r="CI42409" s="378">
        <v>68280</v>
      </c>
    </row>
    <row r="42410" spans="82:87">
      <c r="CD42410"/>
      <c r="CG42410"/>
      <c r="CI42410" s="378">
        <v>68280</v>
      </c>
    </row>
    <row r="42411" spans="82:87">
      <c r="CD42411"/>
      <c r="CG42411"/>
      <c r="CI42411" s="378">
        <v>68280</v>
      </c>
    </row>
    <row r="42412" spans="82:87">
      <c r="CD42412"/>
      <c r="CG42412"/>
      <c r="CI42412" s="378">
        <v>68290</v>
      </c>
    </row>
    <row r="42413" spans="82:87">
      <c r="CD42413"/>
      <c r="CG42413"/>
      <c r="CI42413" s="378">
        <v>68290</v>
      </c>
    </row>
    <row r="42414" spans="82:87">
      <c r="CD42414"/>
      <c r="CG42414"/>
      <c r="CI42414" s="378">
        <v>68290</v>
      </c>
    </row>
    <row r="42415" spans="82:87">
      <c r="CD42415"/>
      <c r="CG42415"/>
      <c r="CI42415" s="378">
        <v>68290</v>
      </c>
    </row>
    <row r="42416" spans="82:87">
      <c r="CD42416"/>
      <c r="CG42416"/>
      <c r="CI42416" s="378">
        <v>68290</v>
      </c>
    </row>
    <row r="42417" spans="82:87">
      <c r="CD42417"/>
      <c r="CG42417"/>
      <c r="CI42417" s="378">
        <v>68290</v>
      </c>
    </row>
    <row r="42418" spans="82:87">
      <c r="CD42418"/>
      <c r="CG42418"/>
      <c r="CI42418" s="378">
        <v>68290</v>
      </c>
    </row>
    <row r="42419" spans="82:87">
      <c r="CD42419"/>
      <c r="CG42419"/>
      <c r="CI42419" s="378">
        <v>68290</v>
      </c>
    </row>
    <row r="42420" spans="82:87">
      <c r="CD42420"/>
      <c r="CG42420"/>
      <c r="CI42420" s="378">
        <v>68290</v>
      </c>
    </row>
    <row r="42421" spans="82:87">
      <c r="CD42421"/>
      <c r="CG42421"/>
      <c r="CI42421" s="378">
        <v>68290</v>
      </c>
    </row>
    <row r="42422" spans="82:87">
      <c r="CD42422"/>
      <c r="CG42422"/>
      <c r="CI42422" s="378">
        <v>68290</v>
      </c>
    </row>
    <row r="42423" spans="82:87">
      <c r="CD42423"/>
      <c r="CG42423"/>
      <c r="CI42423" s="378">
        <v>68290</v>
      </c>
    </row>
    <row r="42424" spans="82:87">
      <c r="CD42424"/>
      <c r="CG42424"/>
      <c r="CI42424" s="378">
        <v>68294</v>
      </c>
    </row>
    <row r="42425" spans="82:87">
      <c r="CD42425"/>
      <c r="CG42425"/>
      <c r="CI42425" s="378">
        <v>68300</v>
      </c>
    </row>
    <row r="42426" spans="82:87">
      <c r="CD42426"/>
      <c r="CG42426"/>
      <c r="CI42426" s="378">
        <v>68301</v>
      </c>
    </row>
    <row r="42427" spans="82:87">
      <c r="CD42427"/>
      <c r="CG42427"/>
      <c r="CI42427" s="378">
        <v>68302</v>
      </c>
    </row>
    <row r="42428" spans="82:87">
      <c r="CD42428"/>
      <c r="CG42428"/>
      <c r="CI42428" s="378">
        <v>68303</v>
      </c>
    </row>
    <row r="42429" spans="82:87">
      <c r="CD42429"/>
      <c r="CG42429"/>
      <c r="CI42429" s="378">
        <v>68304</v>
      </c>
    </row>
    <row r="42430" spans="82:87">
      <c r="CD42430"/>
      <c r="CG42430"/>
      <c r="CI42430" s="378">
        <v>68305</v>
      </c>
    </row>
    <row r="42431" spans="82:87">
      <c r="CD42431"/>
      <c r="CG42431"/>
      <c r="CI42431" s="378">
        <v>68306</v>
      </c>
    </row>
    <row r="42432" spans="82:87">
      <c r="CD42432"/>
      <c r="CG42432"/>
      <c r="CI42432" s="378">
        <v>68307</v>
      </c>
    </row>
    <row r="42433" spans="82:87">
      <c r="CD42433"/>
      <c r="CG42433"/>
      <c r="CI42433" s="378">
        <v>68308</v>
      </c>
    </row>
    <row r="42434" spans="82:87">
      <c r="CD42434"/>
      <c r="CG42434"/>
      <c r="CI42434" s="378">
        <v>68309</v>
      </c>
    </row>
    <row r="42435" spans="82:87">
      <c r="CD42435"/>
      <c r="CG42435"/>
      <c r="CI42435" s="378">
        <v>68310</v>
      </c>
    </row>
    <row r="42436" spans="82:87">
      <c r="CD42436"/>
      <c r="CG42436"/>
      <c r="CI42436" s="378">
        <v>68311</v>
      </c>
    </row>
    <row r="42437" spans="82:87">
      <c r="CD42437"/>
      <c r="CG42437"/>
      <c r="CI42437" s="378">
        <v>68312</v>
      </c>
    </row>
    <row r="42438" spans="82:87">
      <c r="CD42438"/>
      <c r="CG42438"/>
      <c r="CI42438" s="378">
        <v>68313</v>
      </c>
    </row>
    <row r="42439" spans="82:87">
      <c r="CD42439"/>
      <c r="CG42439"/>
      <c r="CI42439" s="378">
        <v>68314</v>
      </c>
    </row>
    <row r="42440" spans="82:87">
      <c r="CD42440"/>
      <c r="CG42440"/>
      <c r="CI42440" s="378">
        <v>68315</v>
      </c>
    </row>
    <row r="42441" spans="82:87">
      <c r="CD42441"/>
      <c r="CG42441"/>
      <c r="CI42441" s="378">
        <v>68316</v>
      </c>
    </row>
    <row r="42442" spans="82:87">
      <c r="CD42442"/>
      <c r="CG42442"/>
      <c r="CI42442" s="378">
        <v>68317</v>
      </c>
    </row>
    <row r="42443" spans="82:87">
      <c r="CD42443"/>
      <c r="CG42443"/>
      <c r="CI42443" s="378">
        <v>68318</v>
      </c>
    </row>
    <row r="42444" spans="82:87">
      <c r="CD42444"/>
      <c r="CG42444"/>
      <c r="CI42444" s="378">
        <v>68319</v>
      </c>
    </row>
    <row r="42445" spans="82:87">
      <c r="CD42445"/>
      <c r="CG42445"/>
      <c r="CI42445" s="378">
        <v>68320</v>
      </c>
    </row>
    <row r="42446" spans="82:87">
      <c r="CD42446"/>
      <c r="CG42446"/>
      <c r="CI42446" s="378">
        <v>68320</v>
      </c>
    </row>
    <row r="42447" spans="82:87">
      <c r="CD42447"/>
      <c r="CG42447"/>
      <c r="CI42447" s="378">
        <v>68320</v>
      </c>
    </row>
    <row r="42448" spans="82:87">
      <c r="CD42448"/>
      <c r="CG42448"/>
      <c r="CI42448" s="378">
        <v>68320</v>
      </c>
    </row>
    <row r="42449" spans="82:87">
      <c r="CD42449"/>
      <c r="CG42449"/>
      <c r="CI42449" s="378">
        <v>68320</v>
      </c>
    </row>
    <row r="42450" spans="82:87">
      <c r="CD42450"/>
      <c r="CG42450"/>
      <c r="CI42450" s="378">
        <v>68320</v>
      </c>
    </row>
    <row r="42451" spans="82:87">
      <c r="CD42451"/>
      <c r="CG42451"/>
      <c r="CI42451" s="378">
        <v>68320</v>
      </c>
    </row>
    <row r="42452" spans="82:87">
      <c r="CD42452"/>
      <c r="CG42452"/>
      <c r="CI42452" s="378">
        <v>68320</v>
      </c>
    </row>
    <row r="42453" spans="82:87">
      <c r="CD42453"/>
      <c r="CG42453"/>
      <c r="CI42453" s="378">
        <v>68320</v>
      </c>
    </row>
    <row r="42454" spans="82:87">
      <c r="CD42454"/>
      <c r="CG42454"/>
      <c r="CI42454" s="378">
        <v>68320</v>
      </c>
    </row>
    <row r="42455" spans="82:87">
      <c r="CD42455"/>
      <c r="CG42455"/>
      <c r="CI42455" s="378">
        <v>68320</v>
      </c>
    </row>
    <row r="42456" spans="82:87">
      <c r="CD42456"/>
      <c r="CG42456"/>
      <c r="CI42456" s="378">
        <v>68320</v>
      </c>
    </row>
    <row r="42457" spans="82:87">
      <c r="CD42457"/>
      <c r="CG42457"/>
      <c r="CI42457" s="378">
        <v>68320</v>
      </c>
    </row>
    <row r="42458" spans="82:87">
      <c r="CD42458"/>
      <c r="CG42458"/>
      <c r="CI42458" s="378">
        <v>68320</v>
      </c>
    </row>
    <row r="42459" spans="82:87">
      <c r="CD42459"/>
      <c r="CG42459"/>
      <c r="CI42459" s="378">
        <v>68330</v>
      </c>
    </row>
    <row r="42460" spans="82:87">
      <c r="CD42460"/>
      <c r="CG42460"/>
      <c r="CI42460" s="378">
        <v>68331</v>
      </c>
    </row>
    <row r="42461" spans="82:87">
      <c r="CD42461"/>
      <c r="CG42461"/>
      <c r="CI42461" s="378">
        <v>68332</v>
      </c>
    </row>
    <row r="42462" spans="82:87">
      <c r="CD42462"/>
      <c r="CG42462"/>
      <c r="CI42462" s="378">
        <v>68333</v>
      </c>
    </row>
    <row r="42463" spans="82:87">
      <c r="CD42463"/>
      <c r="CG42463"/>
      <c r="CI42463" s="378">
        <v>68340</v>
      </c>
    </row>
    <row r="42464" spans="82:87">
      <c r="CD42464"/>
      <c r="CG42464"/>
      <c r="CI42464" s="378">
        <v>68340</v>
      </c>
    </row>
    <row r="42465" spans="82:87">
      <c r="CD42465"/>
      <c r="CG42465"/>
      <c r="CI42465" s="378">
        <v>68350</v>
      </c>
    </row>
    <row r="42466" spans="82:87">
      <c r="CD42466"/>
      <c r="CG42466"/>
      <c r="CI42466" s="378">
        <v>68350</v>
      </c>
    </row>
    <row r="42467" spans="82:87">
      <c r="CD42467"/>
      <c r="CG42467"/>
      <c r="CI42467" s="378">
        <v>68360</v>
      </c>
    </row>
    <row r="42468" spans="82:87">
      <c r="CD42468"/>
      <c r="CG42468"/>
      <c r="CI42468" s="378">
        <v>68360</v>
      </c>
    </row>
    <row r="42469" spans="82:87">
      <c r="CD42469"/>
      <c r="CG42469"/>
      <c r="CI42469" s="378">
        <v>68370</v>
      </c>
    </row>
    <row r="42470" spans="82:87">
      <c r="CD42470"/>
      <c r="CG42470"/>
      <c r="CI42470" s="378">
        <v>68380</v>
      </c>
    </row>
    <row r="42471" spans="82:87">
      <c r="CD42471"/>
      <c r="CG42471"/>
      <c r="CI42471" s="378">
        <v>68380</v>
      </c>
    </row>
    <row r="42472" spans="82:87">
      <c r="CD42472"/>
      <c r="CG42472"/>
      <c r="CI42472" s="378">
        <v>68380</v>
      </c>
    </row>
    <row r="42473" spans="82:87">
      <c r="CD42473"/>
      <c r="CG42473"/>
      <c r="CI42473" s="378">
        <v>68380</v>
      </c>
    </row>
    <row r="42474" spans="82:87">
      <c r="CD42474"/>
      <c r="CG42474"/>
      <c r="CI42474" s="378">
        <v>68380</v>
      </c>
    </row>
    <row r="42475" spans="82:87">
      <c r="CD42475"/>
      <c r="CG42475"/>
      <c r="CI42475" s="378">
        <v>68390</v>
      </c>
    </row>
    <row r="42476" spans="82:87">
      <c r="CD42476"/>
      <c r="CG42476"/>
      <c r="CI42476" s="378">
        <v>68390</v>
      </c>
    </row>
    <row r="42477" spans="82:87">
      <c r="CD42477"/>
      <c r="CG42477"/>
      <c r="CI42477" s="378">
        <v>68390</v>
      </c>
    </row>
    <row r="42478" spans="82:87">
      <c r="CD42478"/>
      <c r="CG42478"/>
      <c r="CI42478" s="378">
        <v>68391</v>
      </c>
    </row>
    <row r="42479" spans="82:87">
      <c r="CD42479"/>
      <c r="CG42479"/>
      <c r="CI42479" s="378">
        <v>68392</v>
      </c>
    </row>
    <row r="42480" spans="82:87">
      <c r="CD42480"/>
      <c r="CG42480"/>
      <c r="CI42480" s="378">
        <v>68393</v>
      </c>
    </row>
    <row r="42481" spans="82:87">
      <c r="CD42481"/>
      <c r="CG42481"/>
      <c r="CI42481" s="378">
        <v>68394</v>
      </c>
    </row>
    <row r="42482" spans="82:87">
      <c r="CD42482"/>
      <c r="CG42482"/>
      <c r="CI42482" s="378">
        <v>68399</v>
      </c>
    </row>
    <row r="42483" spans="82:87">
      <c r="CD42483"/>
      <c r="CG42483"/>
      <c r="CI42483" s="378">
        <v>68400</v>
      </c>
    </row>
    <row r="42484" spans="82:87">
      <c r="CD42484"/>
      <c r="CG42484"/>
      <c r="CI42484" s="378">
        <v>68410</v>
      </c>
    </row>
    <row r="42485" spans="82:87">
      <c r="CD42485"/>
      <c r="CG42485"/>
      <c r="CI42485" s="378">
        <v>68410</v>
      </c>
    </row>
    <row r="42486" spans="82:87">
      <c r="CD42486"/>
      <c r="CG42486"/>
      <c r="CI42486" s="378">
        <v>68410</v>
      </c>
    </row>
    <row r="42487" spans="82:87">
      <c r="CD42487"/>
      <c r="CG42487"/>
      <c r="CI42487" s="378">
        <v>68411</v>
      </c>
    </row>
    <row r="42488" spans="82:87">
      <c r="CD42488"/>
      <c r="CG42488"/>
      <c r="CI42488" s="378">
        <v>68412</v>
      </c>
    </row>
    <row r="42489" spans="82:87">
      <c r="CD42489"/>
      <c r="CG42489"/>
      <c r="CI42489" s="378">
        <v>68413</v>
      </c>
    </row>
    <row r="42490" spans="82:87">
      <c r="CD42490"/>
      <c r="CG42490"/>
      <c r="CI42490" s="378">
        <v>68414</v>
      </c>
    </row>
    <row r="42491" spans="82:87">
      <c r="CD42491"/>
      <c r="CG42491"/>
      <c r="CI42491" s="378">
        <v>68415</v>
      </c>
    </row>
    <row r="42492" spans="82:87">
      <c r="CD42492"/>
      <c r="CG42492"/>
      <c r="CI42492" s="378">
        <v>68416</v>
      </c>
    </row>
    <row r="42493" spans="82:87">
      <c r="CD42493"/>
      <c r="CG42493"/>
      <c r="CI42493" s="378">
        <v>68417</v>
      </c>
    </row>
    <row r="42494" spans="82:87">
      <c r="CD42494"/>
      <c r="CG42494"/>
      <c r="CI42494" s="378">
        <v>68418</v>
      </c>
    </row>
    <row r="42495" spans="82:87">
      <c r="CD42495"/>
      <c r="CG42495"/>
      <c r="CI42495" s="378">
        <v>68419</v>
      </c>
    </row>
    <row r="42496" spans="82:87">
      <c r="CD42496"/>
      <c r="CG42496"/>
      <c r="CI42496" s="378">
        <v>68420</v>
      </c>
    </row>
    <row r="42497" spans="82:87">
      <c r="CD42497"/>
      <c r="CG42497"/>
      <c r="CI42497" s="378">
        <v>68420</v>
      </c>
    </row>
    <row r="42498" spans="82:87">
      <c r="CD42498"/>
      <c r="CG42498"/>
      <c r="CI42498" s="378">
        <v>68420</v>
      </c>
    </row>
    <row r="42499" spans="82:87">
      <c r="CD42499"/>
      <c r="CG42499"/>
      <c r="CI42499" s="378">
        <v>68420</v>
      </c>
    </row>
    <row r="42500" spans="82:87">
      <c r="CD42500"/>
      <c r="CG42500"/>
      <c r="CI42500" s="378">
        <v>68420</v>
      </c>
    </row>
    <row r="42501" spans="82:87">
      <c r="CD42501"/>
      <c r="CG42501"/>
      <c r="CI42501" s="378">
        <v>68420</v>
      </c>
    </row>
    <row r="42502" spans="82:87">
      <c r="CD42502"/>
      <c r="CG42502"/>
      <c r="CI42502" s="378">
        <v>68420</v>
      </c>
    </row>
    <row r="42503" spans="82:87">
      <c r="CD42503"/>
      <c r="CG42503"/>
      <c r="CI42503" s="378">
        <v>68440</v>
      </c>
    </row>
    <row r="42504" spans="82:87">
      <c r="CD42504"/>
      <c r="CG42504"/>
      <c r="CI42504" s="378">
        <v>68440</v>
      </c>
    </row>
    <row r="42505" spans="82:87">
      <c r="CD42505"/>
      <c r="CG42505"/>
      <c r="CI42505" s="378">
        <v>68440</v>
      </c>
    </row>
    <row r="42506" spans="82:87">
      <c r="CD42506"/>
      <c r="CG42506"/>
      <c r="CI42506" s="378">
        <v>68440</v>
      </c>
    </row>
    <row r="42507" spans="82:87">
      <c r="CD42507"/>
      <c r="CG42507"/>
      <c r="CI42507" s="378">
        <v>68440</v>
      </c>
    </row>
    <row r="42508" spans="82:87">
      <c r="CD42508"/>
      <c r="CG42508"/>
      <c r="CI42508" s="378">
        <v>68440</v>
      </c>
    </row>
    <row r="42509" spans="82:87">
      <c r="CD42509"/>
      <c r="CG42509"/>
      <c r="CI42509" s="378">
        <v>68440</v>
      </c>
    </row>
    <row r="42510" spans="82:87">
      <c r="CD42510"/>
      <c r="CG42510"/>
      <c r="CI42510" s="378">
        <v>68440</v>
      </c>
    </row>
    <row r="42511" spans="82:87">
      <c r="CD42511"/>
      <c r="CG42511"/>
      <c r="CI42511" s="378">
        <v>68440</v>
      </c>
    </row>
    <row r="42512" spans="82:87">
      <c r="CD42512"/>
      <c r="CG42512"/>
      <c r="CI42512" s="378">
        <v>68460</v>
      </c>
    </row>
    <row r="42513" spans="82:87">
      <c r="CD42513"/>
      <c r="CG42513"/>
      <c r="CI42513" s="378">
        <v>68470</v>
      </c>
    </row>
    <row r="42514" spans="82:87">
      <c r="CD42514"/>
      <c r="CG42514"/>
      <c r="CI42514" s="378">
        <v>68470</v>
      </c>
    </row>
    <row r="42515" spans="82:87">
      <c r="CD42515"/>
      <c r="CG42515"/>
      <c r="CI42515" s="378">
        <v>68470</v>
      </c>
    </row>
    <row r="42516" spans="82:87">
      <c r="CD42516"/>
      <c r="CG42516"/>
      <c r="CI42516" s="378">
        <v>68470</v>
      </c>
    </row>
    <row r="42517" spans="82:87">
      <c r="CD42517"/>
      <c r="CG42517"/>
      <c r="CI42517" s="378">
        <v>68470</v>
      </c>
    </row>
    <row r="42518" spans="82:87">
      <c r="CD42518"/>
      <c r="CG42518"/>
      <c r="CI42518" s="378">
        <v>68470</v>
      </c>
    </row>
    <row r="42519" spans="82:87">
      <c r="CD42519"/>
      <c r="CG42519"/>
      <c r="CI42519" s="378">
        <v>68470</v>
      </c>
    </row>
    <row r="42520" spans="82:87">
      <c r="CD42520"/>
      <c r="CG42520"/>
      <c r="CI42520" s="378">
        <v>68480</v>
      </c>
    </row>
    <row r="42521" spans="82:87">
      <c r="CD42521"/>
      <c r="CG42521"/>
      <c r="CI42521" s="378">
        <v>68480</v>
      </c>
    </row>
    <row r="42522" spans="82:87">
      <c r="CD42522"/>
      <c r="CG42522"/>
      <c r="CI42522" s="378">
        <v>68480</v>
      </c>
    </row>
    <row r="42523" spans="82:87">
      <c r="CD42523"/>
      <c r="CG42523"/>
      <c r="CI42523" s="378">
        <v>68480</v>
      </c>
    </row>
    <row r="42524" spans="82:87">
      <c r="CD42524"/>
      <c r="CG42524"/>
      <c r="CI42524" s="378">
        <v>68480</v>
      </c>
    </row>
    <row r="42525" spans="82:87">
      <c r="CD42525"/>
      <c r="CG42525"/>
      <c r="CI42525" s="378">
        <v>68480</v>
      </c>
    </row>
    <row r="42526" spans="82:87">
      <c r="CD42526"/>
      <c r="CG42526"/>
      <c r="CI42526" s="378">
        <v>68480</v>
      </c>
    </row>
    <row r="42527" spans="82:87">
      <c r="CD42527"/>
      <c r="CG42527"/>
      <c r="CI42527" s="378">
        <v>68480</v>
      </c>
    </row>
    <row r="42528" spans="82:87">
      <c r="CD42528"/>
      <c r="CG42528"/>
      <c r="CI42528" s="378">
        <v>68480</v>
      </c>
    </row>
    <row r="42529" spans="82:87">
      <c r="CD42529"/>
      <c r="CG42529"/>
      <c r="CI42529" s="378">
        <v>68480</v>
      </c>
    </row>
    <row r="42530" spans="82:87">
      <c r="CD42530"/>
      <c r="CG42530"/>
      <c r="CI42530" s="378">
        <v>68480</v>
      </c>
    </row>
    <row r="42531" spans="82:87">
      <c r="CD42531"/>
      <c r="CG42531"/>
      <c r="CI42531" s="378">
        <v>68480</v>
      </c>
    </row>
    <row r="42532" spans="82:87">
      <c r="CD42532"/>
      <c r="CG42532"/>
      <c r="CI42532" s="378">
        <v>68480</v>
      </c>
    </row>
    <row r="42533" spans="82:87">
      <c r="CD42533"/>
      <c r="CG42533"/>
      <c r="CI42533" s="378">
        <v>68480</v>
      </c>
    </row>
    <row r="42534" spans="82:87">
      <c r="CD42534"/>
      <c r="CG42534"/>
      <c r="CI42534" s="378">
        <v>68480</v>
      </c>
    </row>
    <row r="42535" spans="82:87">
      <c r="CD42535"/>
      <c r="CG42535"/>
      <c r="CI42535" s="378">
        <v>68480</v>
      </c>
    </row>
    <row r="42536" spans="82:87">
      <c r="CD42536"/>
      <c r="CG42536"/>
      <c r="CI42536" s="378">
        <v>68480</v>
      </c>
    </row>
    <row r="42537" spans="82:87">
      <c r="CD42537"/>
      <c r="CG42537"/>
      <c r="CI42537" s="378">
        <v>68480</v>
      </c>
    </row>
    <row r="42538" spans="82:87">
      <c r="CD42538"/>
      <c r="CG42538"/>
      <c r="CI42538" s="378">
        <v>68480</v>
      </c>
    </row>
    <row r="42539" spans="82:87">
      <c r="CD42539"/>
      <c r="CG42539"/>
      <c r="CI42539" s="378">
        <v>68480</v>
      </c>
    </row>
    <row r="42540" spans="82:87">
      <c r="CD42540"/>
      <c r="CG42540"/>
      <c r="CI42540" s="378">
        <v>68480</v>
      </c>
    </row>
    <row r="42541" spans="82:87">
      <c r="CD42541"/>
      <c r="CG42541"/>
      <c r="CI42541" s="378">
        <v>68480</v>
      </c>
    </row>
    <row r="42542" spans="82:87">
      <c r="CD42542"/>
      <c r="CG42542"/>
      <c r="CI42542" s="378">
        <v>68480</v>
      </c>
    </row>
    <row r="42543" spans="82:87">
      <c r="CD42543"/>
      <c r="CG42543"/>
      <c r="CI42543" s="378">
        <v>68480</v>
      </c>
    </row>
    <row r="42544" spans="82:87">
      <c r="CD42544"/>
      <c r="CG42544"/>
      <c r="CI42544" s="378">
        <v>68480</v>
      </c>
    </row>
    <row r="42545" spans="82:87">
      <c r="CD42545"/>
      <c r="CG42545"/>
      <c r="CI42545" s="378">
        <v>68480</v>
      </c>
    </row>
    <row r="42546" spans="82:87">
      <c r="CD42546"/>
      <c r="CG42546"/>
      <c r="CI42546" s="378">
        <v>68480</v>
      </c>
    </row>
    <row r="42547" spans="82:87">
      <c r="CD42547"/>
      <c r="CG42547"/>
      <c r="CI42547" s="378">
        <v>68480</v>
      </c>
    </row>
    <row r="42548" spans="82:87">
      <c r="CD42548"/>
      <c r="CG42548"/>
      <c r="CI42548" s="378">
        <v>68490</v>
      </c>
    </row>
    <row r="42549" spans="82:87">
      <c r="CD42549"/>
      <c r="CG42549"/>
      <c r="CI42549" s="378">
        <v>68490</v>
      </c>
    </row>
    <row r="42550" spans="82:87">
      <c r="CD42550"/>
      <c r="CG42550"/>
      <c r="CI42550" s="378">
        <v>68490</v>
      </c>
    </row>
    <row r="42551" spans="82:87">
      <c r="CD42551"/>
      <c r="CG42551"/>
      <c r="CI42551" s="378">
        <v>68490</v>
      </c>
    </row>
    <row r="42552" spans="82:87">
      <c r="CD42552"/>
      <c r="CG42552"/>
      <c r="CI42552" s="378">
        <v>68490</v>
      </c>
    </row>
    <row r="42553" spans="82:87">
      <c r="CD42553"/>
      <c r="CG42553"/>
      <c r="CI42553" s="378">
        <v>68500</v>
      </c>
    </row>
    <row r="42554" spans="82:87">
      <c r="CD42554"/>
      <c r="CG42554"/>
      <c r="CI42554" s="378">
        <v>68500</v>
      </c>
    </row>
    <row r="42555" spans="82:87">
      <c r="CD42555"/>
      <c r="CG42555"/>
      <c r="CI42555" s="378">
        <v>68500</v>
      </c>
    </row>
    <row r="42556" spans="82:87">
      <c r="CD42556"/>
      <c r="CG42556"/>
      <c r="CI42556" s="378">
        <v>68500</v>
      </c>
    </row>
    <row r="42557" spans="82:87">
      <c r="CD42557"/>
      <c r="CG42557"/>
      <c r="CI42557" s="378">
        <v>68500</v>
      </c>
    </row>
    <row r="42558" spans="82:87">
      <c r="CD42558"/>
      <c r="CG42558"/>
      <c r="CI42558" s="378">
        <v>68500</v>
      </c>
    </row>
    <row r="42559" spans="82:87">
      <c r="CD42559"/>
      <c r="CG42559"/>
      <c r="CI42559" s="378">
        <v>68500</v>
      </c>
    </row>
    <row r="42560" spans="82:87">
      <c r="CD42560"/>
      <c r="CG42560"/>
      <c r="CI42560" s="378">
        <v>68500</v>
      </c>
    </row>
    <row r="42561" spans="82:87">
      <c r="CD42561"/>
      <c r="CG42561"/>
      <c r="CI42561" s="378">
        <v>68500</v>
      </c>
    </row>
    <row r="42562" spans="82:87">
      <c r="CD42562"/>
      <c r="CG42562"/>
      <c r="CI42562" s="378">
        <v>68500</v>
      </c>
    </row>
    <row r="42563" spans="82:87">
      <c r="CD42563"/>
      <c r="CG42563"/>
      <c r="CI42563" s="378">
        <v>68500</v>
      </c>
    </row>
    <row r="42564" spans="82:87">
      <c r="CD42564"/>
      <c r="CG42564"/>
      <c r="CI42564" s="378">
        <v>68500</v>
      </c>
    </row>
    <row r="42565" spans="82:87">
      <c r="CD42565"/>
      <c r="CG42565"/>
      <c r="CI42565" s="378">
        <v>68501</v>
      </c>
    </row>
    <row r="42566" spans="82:87">
      <c r="CD42566"/>
      <c r="CG42566"/>
      <c r="CI42566" s="378">
        <v>68502</v>
      </c>
    </row>
    <row r="42567" spans="82:87">
      <c r="CD42567"/>
      <c r="CG42567"/>
      <c r="CI42567" s="378">
        <v>68503</v>
      </c>
    </row>
    <row r="42568" spans="82:87">
      <c r="CD42568"/>
      <c r="CG42568"/>
      <c r="CI42568" s="378">
        <v>68504</v>
      </c>
    </row>
    <row r="42569" spans="82:87">
      <c r="CD42569"/>
      <c r="CG42569"/>
      <c r="CI42569" s="378">
        <v>68509</v>
      </c>
    </row>
    <row r="42570" spans="82:87">
      <c r="CD42570"/>
      <c r="CG42570"/>
      <c r="CI42570" s="378">
        <v>68510</v>
      </c>
    </row>
    <row r="42571" spans="82:87">
      <c r="CD42571"/>
      <c r="CG42571"/>
      <c r="CI42571" s="378">
        <v>68510</v>
      </c>
    </row>
    <row r="42572" spans="82:87">
      <c r="CD42572"/>
      <c r="CG42572"/>
      <c r="CI42572" s="378">
        <v>68510</v>
      </c>
    </row>
    <row r="42573" spans="82:87">
      <c r="CD42573"/>
      <c r="CG42573"/>
      <c r="CI42573" s="378">
        <v>68510</v>
      </c>
    </row>
    <row r="42574" spans="82:87">
      <c r="CD42574"/>
      <c r="CG42574"/>
      <c r="CI42574" s="378">
        <v>68510</v>
      </c>
    </row>
    <row r="42575" spans="82:87">
      <c r="CD42575"/>
      <c r="CG42575"/>
      <c r="CI42575" s="378">
        <v>68510</v>
      </c>
    </row>
    <row r="42576" spans="82:87">
      <c r="CD42576"/>
      <c r="CG42576"/>
      <c r="CI42576" s="378">
        <v>68510</v>
      </c>
    </row>
    <row r="42577" spans="82:87">
      <c r="CD42577"/>
      <c r="CG42577"/>
      <c r="CI42577" s="378">
        <v>68510</v>
      </c>
    </row>
    <row r="42578" spans="82:87">
      <c r="CD42578"/>
      <c r="CG42578"/>
      <c r="CI42578" s="378">
        <v>68510</v>
      </c>
    </row>
    <row r="42579" spans="82:87">
      <c r="CD42579"/>
      <c r="CG42579"/>
      <c r="CI42579" s="378">
        <v>68510</v>
      </c>
    </row>
    <row r="42580" spans="82:87">
      <c r="CD42580"/>
      <c r="CG42580"/>
      <c r="CI42580" s="378">
        <v>68510</v>
      </c>
    </row>
    <row r="42581" spans="82:87">
      <c r="CD42581"/>
      <c r="CG42581"/>
      <c r="CI42581" s="378">
        <v>68520</v>
      </c>
    </row>
    <row r="42582" spans="82:87">
      <c r="CD42582"/>
      <c r="CG42582"/>
      <c r="CI42582" s="378">
        <v>68520</v>
      </c>
    </row>
    <row r="42583" spans="82:87">
      <c r="CD42583"/>
      <c r="CG42583"/>
      <c r="CI42583" s="378">
        <v>68520</v>
      </c>
    </row>
    <row r="42584" spans="82:87">
      <c r="CD42584"/>
      <c r="CG42584"/>
      <c r="CI42584" s="378">
        <v>68530</v>
      </c>
    </row>
    <row r="42585" spans="82:87">
      <c r="CD42585"/>
      <c r="CG42585"/>
      <c r="CI42585" s="378">
        <v>68530</v>
      </c>
    </row>
    <row r="42586" spans="82:87">
      <c r="CD42586"/>
      <c r="CG42586"/>
      <c r="CI42586" s="378">
        <v>68530</v>
      </c>
    </row>
    <row r="42587" spans="82:87">
      <c r="CD42587"/>
      <c r="CG42587"/>
      <c r="CI42587" s="378">
        <v>68540</v>
      </c>
    </row>
    <row r="42588" spans="82:87">
      <c r="CD42588"/>
      <c r="CG42588"/>
      <c r="CI42588" s="378">
        <v>68540</v>
      </c>
    </row>
    <row r="42589" spans="82:87">
      <c r="CD42589"/>
      <c r="CG42589"/>
      <c r="CI42589" s="378">
        <v>68550</v>
      </c>
    </row>
    <row r="42590" spans="82:87">
      <c r="CD42590"/>
      <c r="CG42590"/>
      <c r="CI42590" s="378">
        <v>68550</v>
      </c>
    </row>
    <row r="42591" spans="82:87">
      <c r="CD42591"/>
      <c r="CG42591"/>
      <c r="CI42591" s="378">
        <v>68560</v>
      </c>
    </row>
    <row r="42592" spans="82:87">
      <c r="CD42592"/>
      <c r="CG42592"/>
      <c r="CI42592" s="378">
        <v>68560</v>
      </c>
    </row>
    <row r="42593" spans="82:87">
      <c r="CD42593"/>
      <c r="CG42593"/>
      <c r="CI42593" s="378">
        <v>68560</v>
      </c>
    </row>
    <row r="42594" spans="82:87">
      <c r="CD42594"/>
      <c r="CG42594"/>
      <c r="CI42594" s="378">
        <v>68560</v>
      </c>
    </row>
    <row r="42595" spans="82:87">
      <c r="CD42595"/>
      <c r="CG42595"/>
      <c r="CI42595" s="378">
        <v>68570</v>
      </c>
    </row>
    <row r="42596" spans="82:87">
      <c r="CD42596"/>
      <c r="CG42596"/>
      <c r="CI42596" s="378">
        <v>68570</v>
      </c>
    </row>
    <row r="42597" spans="82:87">
      <c r="CD42597"/>
      <c r="CG42597"/>
      <c r="CI42597" s="378">
        <v>68580</v>
      </c>
    </row>
    <row r="42598" spans="82:87">
      <c r="CD42598"/>
      <c r="CG42598"/>
      <c r="CI42598" s="378">
        <v>68580</v>
      </c>
    </row>
    <row r="42599" spans="82:87">
      <c r="CD42599"/>
      <c r="CG42599"/>
      <c r="CI42599" s="378">
        <v>68580</v>
      </c>
    </row>
    <row r="42600" spans="82:87">
      <c r="CD42600"/>
      <c r="CG42600"/>
      <c r="CI42600" s="378">
        <v>68580</v>
      </c>
    </row>
    <row r="42601" spans="82:87">
      <c r="CD42601"/>
      <c r="CG42601"/>
      <c r="CI42601" s="378">
        <v>68580</v>
      </c>
    </row>
    <row r="42602" spans="82:87">
      <c r="CD42602"/>
      <c r="CG42602"/>
      <c r="CI42602" s="378">
        <v>68580</v>
      </c>
    </row>
    <row r="42603" spans="82:87">
      <c r="CD42603"/>
      <c r="CG42603"/>
      <c r="CI42603" s="378">
        <v>68580</v>
      </c>
    </row>
    <row r="42604" spans="82:87">
      <c r="CD42604"/>
      <c r="CG42604"/>
      <c r="CI42604" s="378">
        <v>68580</v>
      </c>
    </row>
    <row r="42605" spans="82:87">
      <c r="CD42605"/>
      <c r="CG42605"/>
      <c r="CI42605" s="378">
        <v>68580</v>
      </c>
    </row>
    <row r="42606" spans="82:87">
      <c r="CD42606"/>
      <c r="CG42606"/>
      <c r="CI42606" s="378">
        <v>68590</v>
      </c>
    </row>
    <row r="42607" spans="82:87">
      <c r="CD42607"/>
      <c r="CG42607"/>
      <c r="CI42607" s="378">
        <v>68590</v>
      </c>
    </row>
    <row r="42608" spans="82:87">
      <c r="CD42608"/>
      <c r="CG42608"/>
      <c r="CI42608" s="378">
        <v>68590</v>
      </c>
    </row>
    <row r="42609" spans="82:87">
      <c r="CD42609"/>
      <c r="CG42609"/>
      <c r="CI42609" s="378">
        <v>68590</v>
      </c>
    </row>
    <row r="42610" spans="82:87">
      <c r="CD42610"/>
      <c r="CG42610"/>
      <c r="CI42610" s="378">
        <v>68590</v>
      </c>
    </row>
    <row r="42611" spans="82:87">
      <c r="CD42611"/>
      <c r="CG42611"/>
      <c r="CI42611" s="378">
        <v>68600</v>
      </c>
    </row>
    <row r="42612" spans="82:87">
      <c r="CD42612"/>
      <c r="CG42612"/>
      <c r="CI42612" s="378">
        <v>68600</v>
      </c>
    </row>
    <row r="42613" spans="82:87">
      <c r="CD42613"/>
      <c r="CG42613"/>
      <c r="CI42613" s="378">
        <v>68600</v>
      </c>
    </row>
    <row r="42614" spans="82:87">
      <c r="CD42614"/>
      <c r="CG42614"/>
      <c r="CI42614" s="378">
        <v>68600</v>
      </c>
    </row>
    <row r="42615" spans="82:87">
      <c r="CD42615"/>
      <c r="CG42615"/>
      <c r="CI42615" s="378">
        <v>68600</v>
      </c>
    </row>
    <row r="42616" spans="82:87">
      <c r="CD42616"/>
      <c r="CG42616"/>
      <c r="CI42616" s="378">
        <v>68600</v>
      </c>
    </row>
    <row r="42617" spans="82:87">
      <c r="CD42617"/>
      <c r="CG42617"/>
      <c r="CI42617" s="378">
        <v>68600</v>
      </c>
    </row>
    <row r="42618" spans="82:87">
      <c r="CD42618"/>
      <c r="CG42618"/>
      <c r="CI42618" s="378">
        <v>68600</v>
      </c>
    </row>
    <row r="42619" spans="82:87">
      <c r="CD42619"/>
      <c r="CG42619"/>
      <c r="CI42619" s="378">
        <v>68600</v>
      </c>
    </row>
    <row r="42620" spans="82:87">
      <c r="CD42620"/>
      <c r="CG42620"/>
      <c r="CI42620" s="378">
        <v>68600</v>
      </c>
    </row>
    <row r="42621" spans="82:87">
      <c r="CD42621"/>
      <c r="CG42621"/>
      <c r="CI42621" s="378">
        <v>68600</v>
      </c>
    </row>
    <row r="42622" spans="82:87">
      <c r="CD42622"/>
      <c r="CG42622"/>
      <c r="CI42622" s="378">
        <v>68600</v>
      </c>
    </row>
    <row r="42623" spans="82:87">
      <c r="CD42623"/>
      <c r="CG42623"/>
      <c r="CI42623" s="378">
        <v>68600</v>
      </c>
    </row>
    <row r="42624" spans="82:87">
      <c r="CD42624"/>
      <c r="CG42624"/>
      <c r="CI42624" s="378">
        <v>68610</v>
      </c>
    </row>
    <row r="42625" spans="82:87">
      <c r="CD42625"/>
      <c r="CG42625"/>
      <c r="CI42625" s="378">
        <v>68610</v>
      </c>
    </row>
    <row r="42626" spans="82:87">
      <c r="CD42626"/>
      <c r="CG42626"/>
      <c r="CI42626" s="378">
        <v>68610</v>
      </c>
    </row>
    <row r="42627" spans="82:87">
      <c r="CD42627"/>
      <c r="CG42627"/>
      <c r="CI42627" s="378">
        <v>68610</v>
      </c>
    </row>
    <row r="42628" spans="82:87">
      <c r="CD42628"/>
      <c r="CG42628"/>
      <c r="CI42628" s="378">
        <v>68620</v>
      </c>
    </row>
    <row r="42629" spans="82:87">
      <c r="CD42629"/>
      <c r="CG42629"/>
      <c r="CI42629" s="378">
        <v>68630</v>
      </c>
    </row>
    <row r="42630" spans="82:87">
      <c r="CD42630"/>
      <c r="CG42630"/>
      <c r="CI42630" s="378">
        <v>68630</v>
      </c>
    </row>
    <row r="42631" spans="82:87">
      <c r="CD42631"/>
      <c r="CG42631"/>
      <c r="CI42631" s="378">
        <v>68640</v>
      </c>
    </row>
    <row r="42632" spans="82:87">
      <c r="CD42632"/>
      <c r="CG42632"/>
      <c r="CI42632" s="378">
        <v>68640</v>
      </c>
    </row>
    <row r="42633" spans="82:87">
      <c r="CD42633"/>
      <c r="CG42633"/>
      <c r="CI42633" s="378">
        <v>68640</v>
      </c>
    </row>
    <row r="42634" spans="82:87">
      <c r="CD42634"/>
      <c r="CG42634"/>
      <c r="CI42634" s="378">
        <v>68640</v>
      </c>
    </row>
    <row r="42635" spans="82:87">
      <c r="CD42635"/>
      <c r="CG42635"/>
      <c r="CI42635" s="378">
        <v>68640</v>
      </c>
    </row>
    <row r="42636" spans="82:87">
      <c r="CD42636"/>
      <c r="CG42636"/>
      <c r="CI42636" s="378">
        <v>68640</v>
      </c>
    </row>
    <row r="42637" spans="82:87">
      <c r="CD42637"/>
      <c r="CG42637"/>
      <c r="CI42637" s="378">
        <v>68650</v>
      </c>
    </row>
    <row r="42638" spans="82:87">
      <c r="CD42638"/>
      <c r="CG42638"/>
      <c r="CI42638" s="378">
        <v>68650</v>
      </c>
    </row>
    <row r="42639" spans="82:87">
      <c r="CD42639"/>
      <c r="CG42639"/>
      <c r="CI42639" s="378">
        <v>68660</v>
      </c>
    </row>
    <row r="42640" spans="82:87">
      <c r="CD42640"/>
      <c r="CG42640"/>
      <c r="CI42640" s="378">
        <v>68660</v>
      </c>
    </row>
    <row r="42641" spans="82:87">
      <c r="CD42641"/>
      <c r="CG42641"/>
      <c r="CI42641" s="378">
        <v>68680</v>
      </c>
    </row>
    <row r="42642" spans="82:87">
      <c r="CD42642"/>
      <c r="CG42642"/>
      <c r="CI42642" s="378">
        <v>68680</v>
      </c>
    </row>
    <row r="42643" spans="82:87">
      <c r="CD42643"/>
      <c r="CG42643"/>
      <c r="CI42643" s="378">
        <v>68690</v>
      </c>
    </row>
    <row r="42644" spans="82:87">
      <c r="CD42644"/>
      <c r="CG42644"/>
      <c r="CI42644" s="378">
        <v>68690</v>
      </c>
    </row>
    <row r="42645" spans="82:87">
      <c r="CD42645"/>
      <c r="CG42645"/>
      <c r="CI42645" s="378">
        <v>68700</v>
      </c>
    </row>
    <row r="42646" spans="82:87">
      <c r="CD42646"/>
      <c r="CG42646"/>
      <c r="CI42646" s="378">
        <v>68700</v>
      </c>
    </row>
    <row r="42647" spans="82:87">
      <c r="CD42647"/>
      <c r="CG42647"/>
      <c r="CI42647" s="378">
        <v>68700</v>
      </c>
    </row>
    <row r="42648" spans="82:87">
      <c r="CD42648"/>
      <c r="CG42648"/>
      <c r="CI42648" s="378">
        <v>68700</v>
      </c>
    </row>
    <row r="42649" spans="82:87">
      <c r="CD42649"/>
      <c r="CG42649"/>
      <c r="CI42649" s="378">
        <v>68700</v>
      </c>
    </row>
    <row r="42650" spans="82:87">
      <c r="CD42650"/>
      <c r="CG42650"/>
      <c r="CI42650" s="378">
        <v>68700</v>
      </c>
    </row>
    <row r="42651" spans="82:87">
      <c r="CD42651"/>
      <c r="CG42651"/>
      <c r="CI42651" s="378">
        <v>68700</v>
      </c>
    </row>
    <row r="42652" spans="82:87">
      <c r="CD42652"/>
      <c r="CG42652"/>
      <c r="CI42652" s="378">
        <v>68701</v>
      </c>
    </row>
    <row r="42653" spans="82:87">
      <c r="CD42653"/>
      <c r="CG42653"/>
      <c r="CI42653" s="378">
        <v>68702</v>
      </c>
    </row>
    <row r="42654" spans="82:87">
      <c r="CD42654"/>
      <c r="CG42654"/>
      <c r="CI42654" s="378">
        <v>68703</v>
      </c>
    </row>
    <row r="42655" spans="82:87">
      <c r="CD42655"/>
      <c r="CG42655"/>
      <c r="CI42655" s="378">
        <v>68704</v>
      </c>
    </row>
    <row r="42656" spans="82:87">
      <c r="CD42656"/>
      <c r="CG42656"/>
      <c r="CI42656" s="378">
        <v>68705</v>
      </c>
    </row>
    <row r="42657" spans="82:87">
      <c r="CD42657"/>
      <c r="CG42657"/>
      <c r="CI42657" s="378">
        <v>68720</v>
      </c>
    </row>
    <row r="42658" spans="82:87">
      <c r="CD42658"/>
      <c r="CG42658"/>
      <c r="CI42658" s="378">
        <v>68720</v>
      </c>
    </row>
    <row r="42659" spans="82:87">
      <c r="CD42659"/>
      <c r="CG42659"/>
      <c r="CI42659" s="378">
        <v>68720</v>
      </c>
    </row>
    <row r="42660" spans="82:87">
      <c r="CD42660"/>
      <c r="CG42660"/>
      <c r="CI42660" s="378">
        <v>68720</v>
      </c>
    </row>
    <row r="42661" spans="82:87">
      <c r="CD42661"/>
      <c r="CG42661"/>
      <c r="CI42661" s="378">
        <v>68720</v>
      </c>
    </row>
    <row r="42662" spans="82:87">
      <c r="CD42662"/>
      <c r="CG42662"/>
      <c r="CI42662" s="378">
        <v>68720</v>
      </c>
    </row>
    <row r="42663" spans="82:87">
      <c r="CD42663"/>
      <c r="CG42663"/>
      <c r="CI42663" s="378">
        <v>68720</v>
      </c>
    </row>
    <row r="42664" spans="82:87">
      <c r="CD42664"/>
      <c r="CG42664"/>
      <c r="CI42664" s="378">
        <v>68720</v>
      </c>
    </row>
    <row r="42665" spans="82:87">
      <c r="CD42665"/>
      <c r="CG42665"/>
      <c r="CI42665" s="378">
        <v>68720</v>
      </c>
    </row>
    <row r="42666" spans="82:87">
      <c r="CD42666"/>
      <c r="CG42666"/>
      <c r="CI42666" s="378">
        <v>68720</v>
      </c>
    </row>
    <row r="42667" spans="82:87">
      <c r="CD42667"/>
      <c r="CG42667"/>
      <c r="CI42667" s="378">
        <v>68720</v>
      </c>
    </row>
    <row r="42668" spans="82:87">
      <c r="CD42668"/>
      <c r="CG42668"/>
      <c r="CI42668" s="378">
        <v>68720</v>
      </c>
    </row>
    <row r="42669" spans="82:87">
      <c r="CD42669"/>
      <c r="CG42669"/>
      <c r="CI42669" s="378">
        <v>68730</v>
      </c>
    </row>
    <row r="42670" spans="82:87">
      <c r="CD42670"/>
      <c r="CG42670"/>
      <c r="CI42670" s="378">
        <v>68730</v>
      </c>
    </row>
    <row r="42671" spans="82:87">
      <c r="CD42671"/>
      <c r="CG42671"/>
      <c r="CI42671" s="378">
        <v>68730</v>
      </c>
    </row>
    <row r="42672" spans="82:87">
      <c r="CD42672"/>
      <c r="CG42672"/>
      <c r="CI42672" s="378">
        <v>68740</v>
      </c>
    </row>
    <row r="42673" spans="82:87">
      <c r="CD42673"/>
      <c r="CG42673"/>
      <c r="CI42673" s="378">
        <v>68740</v>
      </c>
    </row>
    <row r="42674" spans="82:87">
      <c r="CD42674"/>
      <c r="CG42674"/>
      <c r="CI42674" s="378">
        <v>68740</v>
      </c>
    </row>
    <row r="42675" spans="82:87">
      <c r="CD42675"/>
      <c r="CG42675"/>
      <c r="CI42675" s="378">
        <v>68740</v>
      </c>
    </row>
    <row r="42676" spans="82:87">
      <c r="CD42676"/>
      <c r="CG42676"/>
      <c r="CI42676" s="378">
        <v>68740</v>
      </c>
    </row>
    <row r="42677" spans="82:87">
      <c r="CD42677"/>
      <c r="CG42677"/>
      <c r="CI42677" s="378">
        <v>68740</v>
      </c>
    </row>
    <row r="42678" spans="82:87">
      <c r="CD42678"/>
      <c r="CG42678"/>
      <c r="CI42678" s="378">
        <v>68740</v>
      </c>
    </row>
    <row r="42679" spans="82:87">
      <c r="CD42679"/>
      <c r="CG42679"/>
      <c r="CI42679" s="378">
        <v>68740</v>
      </c>
    </row>
    <row r="42680" spans="82:87">
      <c r="CD42680"/>
      <c r="CG42680"/>
      <c r="CI42680" s="378">
        <v>68740</v>
      </c>
    </row>
    <row r="42681" spans="82:87">
      <c r="CD42681"/>
      <c r="CG42681"/>
      <c r="CI42681" s="378">
        <v>68750</v>
      </c>
    </row>
    <row r="42682" spans="82:87">
      <c r="CD42682"/>
      <c r="CG42682"/>
      <c r="CI42682" s="378">
        <v>68750</v>
      </c>
    </row>
    <row r="42683" spans="82:87">
      <c r="CD42683"/>
      <c r="CG42683"/>
      <c r="CI42683" s="378">
        <v>68760</v>
      </c>
    </row>
    <row r="42684" spans="82:87">
      <c r="CD42684"/>
      <c r="CG42684"/>
      <c r="CI42684" s="378">
        <v>68760</v>
      </c>
    </row>
    <row r="42685" spans="82:87">
      <c r="CD42685"/>
      <c r="CG42685"/>
      <c r="CI42685" s="378">
        <v>68770</v>
      </c>
    </row>
    <row r="42686" spans="82:87">
      <c r="CD42686"/>
      <c r="CG42686"/>
      <c r="CI42686" s="378">
        <v>68770</v>
      </c>
    </row>
    <row r="42687" spans="82:87">
      <c r="CD42687"/>
      <c r="CG42687"/>
      <c r="CI42687" s="378">
        <v>68780</v>
      </c>
    </row>
    <row r="42688" spans="82:87">
      <c r="CD42688"/>
      <c r="CG42688"/>
      <c r="CI42688" s="378">
        <v>68780</v>
      </c>
    </row>
    <row r="42689" spans="82:87">
      <c r="CD42689"/>
      <c r="CG42689"/>
      <c r="CI42689" s="378">
        <v>68780</v>
      </c>
    </row>
    <row r="42690" spans="82:87">
      <c r="CD42690"/>
      <c r="CG42690"/>
      <c r="CI42690" s="378">
        <v>68780</v>
      </c>
    </row>
    <row r="42691" spans="82:87">
      <c r="CD42691"/>
      <c r="CG42691"/>
      <c r="CI42691" s="378">
        <v>68780</v>
      </c>
    </row>
    <row r="42692" spans="82:87">
      <c r="CD42692"/>
      <c r="CG42692"/>
      <c r="CI42692" s="378">
        <v>68780</v>
      </c>
    </row>
    <row r="42693" spans="82:87">
      <c r="CD42693"/>
      <c r="CG42693"/>
      <c r="CI42693" s="378">
        <v>68780</v>
      </c>
    </row>
    <row r="42694" spans="82:87">
      <c r="CD42694"/>
      <c r="CG42694"/>
      <c r="CI42694" s="378">
        <v>68787</v>
      </c>
    </row>
    <row r="42695" spans="82:87">
      <c r="CD42695"/>
      <c r="CG42695"/>
      <c r="CI42695" s="378">
        <v>68788</v>
      </c>
    </row>
    <row r="42696" spans="82:87">
      <c r="CD42696"/>
      <c r="CG42696"/>
      <c r="CI42696" s="378">
        <v>68789</v>
      </c>
    </row>
    <row r="42697" spans="82:87">
      <c r="CD42697"/>
      <c r="CG42697"/>
      <c r="CI42697" s="378">
        <v>68790</v>
      </c>
    </row>
    <row r="42698" spans="82:87">
      <c r="CD42698"/>
      <c r="CG42698"/>
      <c r="CI42698" s="378">
        <v>68799</v>
      </c>
    </row>
    <row r="42699" spans="82:87">
      <c r="CD42699"/>
      <c r="CG42699"/>
      <c r="CI42699" s="378">
        <v>68800</v>
      </c>
    </row>
    <row r="42700" spans="82:87">
      <c r="CD42700"/>
      <c r="CG42700"/>
      <c r="CI42700" s="378">
        <v>68800</v>
      </c>
    </row>
    <row r="42701" spans="82:87">
      <c r="CD42701"/>
      <c r="CG42701"/>
      <c r="CI42701" s="378">
        <v>68800</v>
      </c>
    </row>
    <row r="42702" spans="82:87">
      <c r="CD42702"/>
      <c r="CG42702"/>
      <c r="CI42702" s="378">
        <v>68800</v>
      </c>
    </row>
    <row r="42703" spans="82:87">
      <c r="CD42703"/>
      <c r="CG42703"/>
      <c r="CI42703" s="378">
        <v>68800</v>
      </c>
    </row>
    <row r="42704" spans="82:87">
      <c r="CD42704"/>
      <c r="CG42704"/>
      <c r="CI42704" s="378">
        <v>68801</v>
      </c>
    </row>
    <row r="42705" spans="82:87">
      <c r="CD42705"/>
      <c r="CG42705"/>
      <c r="CI42705" s="378">
        <v>68802</v>
      </c>
    </row>
    <row r="42706" spans="82:87">
      <c r="CD42706"/>
      <c r="CG42706"/>
      <c r="CI42706" s="378">
        <v>68803</v>
      </c>
    </row>
    <row r="42707" spans="82:87">
      <c r="CD42707"/>
      <c r="CG42707"/>
      <c r="CI42707" s="378">
        <v>68804</v>
      </c>
    </row>
    <row r="42708" spans="82:87">
      <c r="CD42708"/>
      <c r="CG42708"/>
      <c r="CI42708" s="378">
        <v>68805</v>
      </c>
    </row>
    <row r="42709" spans="82:87">
      <c r="CD42709"/>
      <c r="CG42709"/>
      <c r="CI42709" s="378">
        <v>68806</v>
      </c>
    </row>
    <row r="42710" spans="82:87">
      <c r="CD42710"/>
      <c r="CG42710"/>
      <c r="CI42710" s="378">
        <v>68807</v>
      </c>
    </row>
    <row r="42711" spans="82:87">
      <c r="CD42711"/>
      <c r="CG42711"/>
      <c r="CI42711" s="378">
        <v>68808</v>
      </c>
    </row>
    <row r="42712" spans="82:87">
      <c r="CD42712"/>
      <c r="CG42712"/>
      <c r="CI42712" s="378">
        <v>68809</v>
      </c>
    </row>
    <row r="42713" spans="82:87">
      <c r="CD42713"/>
      <c r="CG42713"/>
      <c r="CI42713" s="378">
        <v>68820</v>
      </c>
    </row>
    <row r="42714" spans="82:87">
      <c r="CD42714"/>
      <c r="CG42714"/>
      <c r="CI42714" s="378">
        <v>68820</v>
      </c>
    </row>
    <row r="42715" spans="82:87">
      <c r="CD42715"/>
      <c r="CG42715"/>
      <c r="CI42715" s="378">
        <v>68830</v>
      </c>
    </row>
    <row r="42716" spans="82:87">
      <c r="CD42716"/>
      <c r="CG42716"/>
      <c r="CI42716" s="378">
        <v>68840</v>
      </c>
    </row>
    <row r="42717" spans="82:87">
      <c r="CD42717"/>
      <c r="CG42717"/>
      <c r="CI42717" s="378">
        <v>68850</v>
      </c>
    </row>
    <row r="42718" spans="82:87">
      <c r="CD42718"/>
      <c r="CG42718"/>
      <c r="CI42718" s="378">
        <v>68870</v>
      </c>
    </row>
    <row r="42719" spans="82:87">
      <c r="CD42719"/>
      <c r="CG42719"/>
      <c r="CI42719" s="378">
        <v>68870</v>
      </c>
    </row>
    <row r="42720" spans="82:87">
      <c r="CD42720"/>
      <c r="CG42720"/>
      <c r="CI42720" s="378">
        <v>68890</v>
      </c>
    </row>
    <row r="42721" spans="82:87">
      <c r="CD42721"/>
      <c r="CG42721"/>
      <c r="CI42721" s="378">
        <v>68890</v>
      </c>
    </row>
    <row r="42722" spans="82:87">
      <c r="CD42722"/>
      <c r="CG42722"/>
      <c r="CI42722" s="378">
        <v>68910</v>
      </c>
    </row>
    <row r="42723" spans="82:87">
      <c r="CD42723"/>
      <c r="CG42723"/>
      <c r="CI42723" s="378">
        <v>68920</v>
      </c>
    </row>
    <row r="42724" spans="82:87">
      <c r="CD42724"/>
      <c r="CG42724"/>
      <c r="CI42724" s="378">
        <v>68920</v>
      </c>
    </row>
    <row r="42725" spans="82:87">
      <c r="CD42725"/>
      <c r="CG42725"/>
      <c r="CI42725" s="378">
        <v>68920</v>
      </c>
    </row>
    <row r="42726" spans="82:87">
      <c r="CD42726"/>
      <c r="CG42726"/>
      <c r="CI42726" s="378">
        <v>68921</v>
      </c>
    </row>
    <row r="42727" spans="82:87">
      <c r="CD42727"/>
      <c r="CG42727"/>
      <c r="CI42727" s="378">
        <v>68922</v>
      </c>
    </row>
    <row r="42728" spans="82:87">
      <c r="CD42728"/>
      <c r="CG42728"/>
      <c r="CI42728" s="378">
        <v>68923</v>
      </c>
    </row>
    <row r="42729" spans="82:87">
      <c r="CD42729"/>
      <c r="CG42729"/>
      <c r="CI42729" s="378">
        <v>68924</v>
      </c>
    </row>
    <row r="42730" spans="82:87">
      <c r="CD42730"/>
      <c r="CG42730"/>
      <c r="CI42730" s="378">
        <v>68925</v>
      </c>
    </row>
    <row r="42731" spans="82:87">
      <c r="CD42731"/>
      <c r="CG42731"/>
      <c r="CI42731" s="378">
        <v>68927</v>
      </c>
    </row>
    <row r="42732" spans="82:87">
      <c r="CD42732"/>
      <c r="CG42732"/>
      <c r="CI42732" s="378">
        <v>68928</v>
      </c>
    </row>
    <row r="42733" spans="82:87">
      <c r="CD42733"/>
      <c r="CG42733"/>
      <c r="CI42733" s="378">
        <v>68929</v>
      </c>
    </row>
    <row r="42734" spans="82:87">
      <c r="CD42734"/>
      <c r="CG42734"/>
      <c r="CI42734" s="378">
        <v>68931</v>
      </c>
    </row>
    <row r="42735" spans="82:87">
      <c r="CD42735"/>
      <c r="CG42735"/>
      <c r="CI42735" s="378">
        <v>68932</v>
      </c>
    </row>
    <row r="42736" spans="82:87">
      <c r="CD42736"/>
      <c r="CG42736"/>
      <c r="CI42736" s="378">
        <v>68933</v>
      </c>
    </row>
    <row r="42737" spans="82:87">
      <c r="CD42737"/>
      <c r="CG42737"/>
      <c r="CI42737" s="378">
        <v>68934</v>
      </c>
    </row>
    <row r="42738" spans="82:87">
      <c r="CD42738"/>
      <c r="CG42738"/>
      <c r="CI42738" s="378">
        <v>68935</v>
      </c>
    </row>
    <row r="42739" spans="82:87">
      <c r="CD42739"/>
      <c r="CG42739"/>
      <c r="CI42739" s="378">
        <v>68936</v>
      </c>
    </row>
    <row r="42740" spans="82:87">
      <c r="CD42740"/>
      <c r="CG42740"/>
      <c r="CI42740" s="378">
        <v>68937</v>
      </c>
    </row>
    <row r="42741" spans="82:87">
      <c r="CD42741"/>
      <c r="CG42741"/>
      <c r="CI42741" s="378">
        <v>68938</v>
      </c>
    </row>
    <row r="42742" spans="82:87">
      <c r="CD42742"/>
      <c r="CG42742"/>
      <c r="CI42742" s="378">
        <v>68939</v>
      </c>
    </row>
    <row r="42743" spans="82:87">
      <c r="CD42743"/>
      <c r="CG42743"/>
      <c r="CI42743" s="378">
        <v>68941</v>
      </c>
    </row>
    <row r="42744" spans="82:87">
      <c r="CD42744"/>
      <c r="CG42744"/>
      <c r="CI42744" s="378">
        <v>68942</v>
      </c>
    </row>
    <row r="42745" spans="82:87">
      <c r="CD42745"/>
      <c r="CG42745"/>
      <c r="CI42745" s="378">
        <v>68943</v>
      </c>
    </row>
    <row r="42746" spans="82:87">
      <c r="CD42746"/>
      <c r="CG42746"/>
      <c r="CI42746" s="378">
        <v>68944</v>
      </c>
    </row>
    <row r="42747" spans="82:87">
      <c r="CD42747"/>
      <c r="CG42747"/>
      <c r="CI42747" s="378">
        <v>68945</v>
      </c>
    </row>
    <row r="42748" spans="82:87">
      <c r="CD42748"/>
      <c r="CG42748"/>
      <c r="CI42748" s="378">
        <v>68946</v>
      </c>
    </row>
    <row r="42749" spans="82:87">
      <c r="CD42749"/>
      <c r="CG42749"/>
      <c r="CI42749" s="378">
        <v>68947</v>
      </c>
    </row>
    <row r="42750" spans="82:87">
      <c r="CD42750"/>
      <c r="CG42750"/>
      <c r="CI42750" s="378">
        <v>68948</v>
      </c>
    </row>
    <row r="42751" spans="82:87">
      <c r="CD42751"/>
      <c r="CG42751"/>
      <c r="CI42751" s="378">
        <v>68949</v>
      </c>
    </row>
    <row r="42752" spans="82:87">
      <c r="CD42752"/>
      <c r="CG42752"/>
      <c r="CI42752" s="378">
        <v>68950</v>
      </c>
    </row>
    <row r="42753" spans="82:87">
      <c r="CD42753"/>
      <c r="CG42753"/>
      <c r="CI42753" s="378">
        <v>68950</v>
      </c>
    </row>
    <row r="42754" spans="82:87">
      <c r="CD42754"/>
      <c r="CG42754"/>
      <c r="CI42754" s="378">
        <v>68960</v>
      </c>
    </row>
    <row r="42755" spans="82:87">
      <c r="CD42755"/>
      <c r="CG42755"/>
      <c r="CI42755" s="378">
        <v>68960</v>
      </c>
    </row>
    <row r="42756" spans="82:87">
      <c r="CD42756"/>
      <c r="CG42756"/>
      <c r="CI42756" s="378">
        <v>68960</v>
      </c>
    </row>
    <row r="42757" spans="82:87">
      <c r="CD42757"/>
      <c r="CG42757"/>
      <c r="CI42757" s="378">
        <v>68960</v>
      </c>
    </row>
    <row r="42758" spans="82:87">
      <c r="CD42758"/>
      <c r="CG42758"/>
      <c r="CI42758" s="378">
        <v>68960</v>
      </c>
    </row>
    <row r="42759" spans="82:87">
      <c r="CD42759"/>
      <c r="CG42759"/>
      <c r="CI42759" s="378">
        <v>68968</v>
      </c>
    </row>
    <row r="42760" spans="82:87">
      <c r="CD42760"/>
      <c r="CG42760"/>
      <c r="CI42760" s="378">
        <v>68970</v>
      </c>
    </row>
    <row r="42761" spans="82:87">
      <c r="CD42761"/>
      <c r="CG42761"/>
      <c r="CI42761" s="378">
        <v>68970</v>
      </c>
    </row>
    <row r="42762" spans="82:87">
      <c r="CD42762"/>
      <c r="CG42762"/>
      <c r="CI42762" s="378">
        <v>68980</v>
      </c>
    </row>
    <row r="42763" spans="82:87">
      <c r="CD42763"/>
      <c r="CG42763"/>
      <c r="CI42763" s="378">
        <v>68980</v>
      </c>
    </row>
    <row r="42764" spans="82:87">
      <c r="CD42764"/>
      <c r="CG42764"/>
      <c r="CI42764" s="378">
        <v>68990</v>
      </c>
    </row>
    <row r="42765" spans="82:87">
      <c r="CD42765"/>
      <c r="CG42765"/>
      <c r="CI42765" s="378">
        <v>68990</v>
      </c>
    </row>
    <row r="42766" spans="82:87">
      <c r="CD42766"/>
      <c r="CG42766"/>
      <c r="CI42766" s="378">
        <v>69000</v>
      </c>
    </row>
    <row r="42767" spans="82:87">
      <c r="CD42767"/>
      <c r="CG42767"/>
      <c r="CI42767" s="378">
        <v>69001</v>
      </c>
    </row>
    <row r="42768" spans="82:87">
      <c r="CD42768"/>
      <c r="CG42768"/>
      <c r="CI42768" s="378">
        <v>69002</v>
      </c>
    </row>
    <row r="42769" spans="82:87">
      <c r="CD42769"/>
      <c r="CG42769"/>
      <c r="CI42769" s="378">
        <v>69003</v>
      </c>
    </row>
    <row r="42770" spans="82:87">
      <c r="CD42770"/>
      <c r="CG42770"/>
      <c r="CI42770" s="378">
        <v>69004</v>
      </c>
    </row>
    <row r="42771" spans="82:87">
      <c r="CD42771"/>
      <c r="CG42771"/>
      <c r="CI42771" s="378">
        <v>69005</v>
      </c>
    </row>
    <row r="42772" spans="82:87">
      <c r="CD42772"/>
      <c r="CG42772"/>
      <c r="CI42772" s="378">
        <v>69006</v>
      </c>
    </row>
    <row r="42773" spans="82:87">
      <c r="CD42773"/>
      <c r="CG42773"/>
      <c r="CI42773" s="378">
        <v>69007</v>
      </c>
    </row>
    <row r="42774" spans="82:87">
      <c r="CD42774"/>
      <c r="CG42774"/>
      <c r="CI42774" s="378">
        <v>69008</v>
      </c>
    </row>
    <row r="42775" spans="82:87">
      <c r="CD42775"/>
      <c r="CG42775"/>
      <c r="CI42775" s="378">
        <v>69009</v>
      </c>
    </row>
    <row r="42776" spans="82:87">
      <c r="CD42776"/>
      <c r="CG42776"/>
      <c r="CI42776" s="378">
        <v>69060</v>
      </c>
    </row>
    <row r="42777" spans="82:87">
      <c r="CD42777"/>
      <c r="CG42777"/>
      <c r="CI42777" s="378">
        <v>69061</v>
      </c>
    </row>
    <row r="42778" spans="82:87">
      <c r="CD42778"/>
      <c r="CG42778"/>
      <c r="CI42778" s="378">
        <v>69062</v>
      </c>
    </row>
    <row r="42779" spans="82:87">
      <c r="CD42779"/>
      <c r="CG42779"/>
      <c r="CI42779" s="378">
        <v>69063</v>
      </c>
    </row>
    <row r="42780" spans="82:87">
      <c r="CD42780"/>
      <c r="CG42780"/>
      <c r="CI42780" s="378">
        <v>69064</v>
      </c>
    </row>
    <row r="42781" spans="82:87">
      <c r="CD42781"/>
      <c r="CG42781"/>
      <c r="CI42781" s="378">
        <v>69065</v>
      </c>
    </row>
    <row r="42782" spans="82:87">
      <c r="CD42782"/>
      <c r="CG42782"/>
      <c r="CI42782" s="378">
        <v>69066</v>
      </c>
    </row>
    <row r="42783" spans="82:87">
      <c r="CD42783"/>
      <c r="CG42783"/>
      <c r="CI42783" s="378">
        <v>69067</v>
      </c>
    </row>
    <row r="42784" spans="82:87">
      <c r="CD42784"/>
      <c r="CG42784"/>
      <c r="CI42784" s="378">
        <v>69068</v>
      </c>
    </row>
    <row r="42785" spans="82:87">
      <c r="CD42785"/>
      <c r="CG42785"/>
      <c r="CI42785" s="378">
        <v>69100</v>
      </c>
    </row>
    <row r="42786" spans="82:87">
      <c r="CD42786"/>
      <c r="CG42786"/>
      <c r="CI42786" s="378">
        <v>69110</v>
      </c>
    </row>
    <row r="42787" spans="82:87">
      <c r="CD42787"/>
      <c r="CG42787"/>
      <c r="CI42787" s="378">
        <v>69115</v>
      </c>
    </row>
    <row r="42788" spans="82:87">
      <c r="CD42788"/>
      <c r="CG42788"/>
      <c r="CI42788" s="378">
        <v>69115</v>
      </c>
    </row>
    <row r="42789" spans="82:87">
      <c r="CD42789"/>
      <c r="CG42789"/>
      <c r="CI42789" s="378">
        <v>69120</v>
      </c>
    </row>
    <row r="42790" spans="82:87">
      <c r="CD42790"/>
      <c r="CG42790"/>
      <c r="CI42790" s="378">
        <v>69124</v>
      </c>
    </row>
    <row r="42791" spans="82:87">
      <c r="CD42791"/>
      <c r="CG42791"/>
      <c r="CI42791" s="378">
        <v>69125</v>
      </c>
    </row>
    <row r="42792" spans="82:87">
      <c r="CD42792"/>
      <c r="CG42792"/>
      <c r="CI42792" s="378">
        <v>69125</v>
      </c>
    </row>
    <row r="42793" spans="82:87">
      <c r="CD42793"/>
      <c r="CG42793"/>
      <c r="CI42793" s="378">
        <v>69125</v>
      </c>
    </row>
    <row r="42794" spans="82:87">
      <c r="CD42794"/>
      <c r="CG42794"/>
      <c r="CI42794" s="378">
        <v>69126</v>
      </c>
    </row>
    <row r="42795" spans="82:87">
      <c r="CD42795"/>
      <c r="CG42795"/>
      <c r="CI42795" s="378">
        <v>69129</v>
      </c>
    </row>
    <row r="42796" spans="82:87">
      <c r="CD42796"/>
      <c r="CG42796"/>
      <c r="CI42796" s="378">
        <v>69130</v>
      </c>
    </row>
    <row r="42797" spans="82:87">
      <c r="CD42797"/>
      <c r="CG42797"/>
      <c r="CI42797" s="378">
        <v>69130</v>
      </c>
    </row>
    <row r="42798" spans="82:87">
      <c r="CD42798"/>
      <c r="CG42798"/>
      <c r="CI42798" s="378">
        <v>69131</v>
      </c>
    </row>
    <row r="42799" spans="82:87">
      <c r="CD42799"/>
      <c r="CG42799"/>
      <c r="CI42799" s="378">
        <v>69132</v>
      </c>
    </row>
    <row r="42800" spans="82:87">
      <c r="CD42800"/>
      <c r="CG42800"/>
      <c r="CI42800" s="378">
        <v>69133</v>
      </c>
    </row>
    <row r="42801" spans="82:87">
      <c r="CD42801"/>
      <c r="CG42801"/>
      <c r="CI42801" s="378">
        <v>69134</v>
      </c>
    </row>
    <row r="42802" spans="82:87">
      <c r="CD42802"/>
      <c r="CG42802"/>
      <c r="CI42802" s="378">
        <v>69135</v>
      </c>
    </row>
    <row r="42803" spans="82:87">
      <c r="CD42803"/>
      <c r="CG42803"/>
      <c r="CI42803" s="378">
        <v>69136</v>
      </c>
    </row>
    <row r="42804" spans="82:87">
      <c r="CD42804"/>
      <c r="CG42804"/>
      <c r="CI42804" s="378">
        <v>69137</v>
      </c>
    </row>
    <row r="42805" spans="82:87">
      <c r="CD42805"/>
      <c r="CG42805"/>
      <c r="CI42805" s="378">
        <v>69138</v>
      </c>
    </row>
    <row r="42806" spans="82:87">
      <c r="CD42806"/>
      <c r="CG42806"/>
      <c r="CI42806" s="378">
        <v>69139</v>
      </c>
    </row>
    <row r="42807" spans="82:87">
      <c r="CD42807"/>
      <c r="CG42807"/>
      <c r="CI42807" s="378">
        <v>69139</v>
      </c>
    </row>
    <row r="42808" spans="82:87">
      <c r="CD42808"/>
      <c r="CG42808"/>
      <c r="CI42808" s="378">
        <v>69140</v>
      </c>
    </row>
    <row r="42809" spans="82:87">
      <c r="CD42809"/>
      <c r="CG42809"/>
      <c r="CI42809" s="378">
        <v>69141</v>
      </c>
    </row>
    <row r="42810" spans="82:87">
      <c r="CD42810"/>
      <c r="CG42810"/>
      <c r="CI42810" s="378">
        <v>69142</v>
      </c>
    </row>
    <row r="42811" spans="82:87">
      <c r="CD42811"/>
      <c r="CG42811"/>
      <c r="CI42811" s="378">
        <v>69143</v>
      </c>
    </row>
    <row r="42812" spans="82:87">
      <c r="CD42812"/>
      <c r="CG42812"/>
      <c r="CI42812" s="378">
        <v>69144</v>
      </c>
    </row>
    <row r="42813" spans="82:87">
      <c r="CD42813"/>
      <c r="CG42813"/>
      <c r="CI42813" s="378">
        <v>69145</v>
      </c>
    </row>
    <row r="42814" spans="82:87">
      <c r="CD42814"/>
      <c r="CG42814"/>
      <c r="CI42814" s="378">
        <v>69146</v>
      </c>
    </row>
    <row r="42815" spans="82:87">
      <c r="CD42815"/>
      <c r="CG42815"/>
      <c r="CI42815" s="378">
        <v>69147</v>
      </c>
    </row>
    <row r="42816" spans="82:87">
      <c r="CD42816"/>
      <c r="CG42816"/>
      <c r="CI42816" s="378">
        <v>69148</v>
      </c>
    </row>
    <row r="42817" spans="82:87">
      <c r="CD42817"/>
      <c r="CG42817"/>
      <c r="CI42817" s="378">
        <v>69149</v>
      </c>
    </row>
    <row r="42818" spans="82:87">
      <c r="CD42818"/>
      <c r="CG42818"/>
      <c r="CI42818" s="378">
        <v>69150</v>
      </c>
    </row>
    <row r="42819" spans="82:87">
      <c r="CD42819"/>
      <c r="CG42819"/>
      <c r="CI42819" s="378">
        <v>69150</v>
      </c>
    </row>
    <row r="42820" spans="82:87">
      <c r="CD42820"/>
      <c r="CG42820"/>
      <c r="CI42820" s="378">
        <v>69151</v>
      </c>
    </row>
    <row r="42821" spans="82:87">
      <c r="CD42821"/>
      <c r="CG42821"/>
      <c r="CI42821" s="378">
        <v>69152</v>
      </c>
    </row>
    <row r="42822" spans="82:87">
      <c r="CD42822"/>
      <c r="CG42822"/>
      <c r="CI42822" s="378">
        <v>69152</v>
      </c>
    </row>
    <row r="42823" spans="82:87">
      <c r="CD42823"/>
      <c r="CG42823"/>
      <c r="CI42823" s="378">
        <v>69153</v>
      </c>
    </row>
    <row r="42824" spans="82:87">
      <c r="CD42824"/>
      <c r="CG42824"/>
      <c r="CI42824" s="378">
        <v>69154</v>
      </c>
    </row>
    <row r="42825" spans="82:87">
      <c r="CD42825"/>
      <c r="CG42825"/>
      <c r="CI42825" s="378">
        <v>69155</v>
      </c>
    </row>
    <row r="42826" spans="82:87">
      <c r="CD42826"/>
      <c r="CG42826"/>
      <c r="CI42826" s="378">
        <v>69155</v>
      </c>
    </row>
    <row r="42827" spans="82:87">
      <c r="CD42827"/>
      <c r="CG42827"/>
      <c r="CI42827" s="378">
        <v>69156</v>
      </c>
    </row>
    <row r="42828" spans="82:87">
      <c r="CD42828"/>
      <c r="CG42828"/>
      <c r="CI42828" s="378">
        <v>69157</v>
      </c>
    </row>
    <row r="42829" spans="82:87">
      <c r="CD42829"/>
      <c r="CG42829"/>
      <c r="CI42829" s="378">
        <v>69158</v>
      </c>
    </row>
    <row r="42830" spans="82:87">
      <c r="CD42830"/>
      <c r="CG42830"/>
      <c r="CI42830" s="378">
        <v>69159</v>
      </c>
    </row>
    <row r="42831" spans="82:87">
      <c r="CD42831"/>
      <c r="CG42831"/>
      <c r="CI42831" s="378">
        <v>69160</v>
      </c>
    </row>
    <row r="42832" spans="82:87">
      <c r="CD42832"/>
      <c r="CG42832"/>
      <c r="CI42832" s="378">
        <v>69161</v>
      </c>
    </row>
    <row r="42833" spans="82:87">
      <c r="CD42833"/>
      <c r="CG42833"/>
      <c r="CI42833" s="378">
        <v>69162</v>
      </c>
    </row>
    <row r="42834" spans="82:87">
      <c r="CD42834"/>
      <c r="CG42834"/>
      <c r="CI42834" s="378">
        <v>69163</v>
      </c>
    </row>
    <row r="42835" spans="82:87">
      <c r="CD42835"/>
      <c r="CG42835"/>
      <c r="CI42835" s="378">
        <v>69164</v>
      </c>
    </row>
    <row r="42836" spans="82:87">
      <c r="CD42836"/>
      <c r="CG42836"/>
      <c r="CI42836" s="378">
        <v>69165</v>
      </c>
    </row>
    <row r="42837" spans="82:87">
      <c r="CD42837"/>
      <c r="CG42837"/>
      <c r="CI42837" s="378">
        <v>69170</v>
      </c>
    </row>
    <row r="42838" spans="82:87">
      <c r="CD42838"/>
      <c r="CG42838"/>
      <c r="CI42838" s="378">
        <v>69170</v>
      </c>
    </row>
    <row r="42839" spans="82:87">
      <c r="CD42839"/>
      <c r="CG42839"/>
      <c r="CI42839" s="378">
        <v>69170</v>
      </c>
    </row>
    <row r="42840" spans="82:87">
      <c r="CD42840"/>
      <c r="CG42840"/>
      <c r="CI42840" s="378">
        <v>69170</v>
      </c>
    </row>
    <row r="42841" spans="82:87">
      <c r="CD42841"/>
      <c r="CG42841"/>
      <c r="CI42841" s="378">
        <v>69170</v>
      </c>
    </row>
    <row r="42842" spans="82:87">
      <c r="CD42842"/>
      <c r="CG42842"/>
      <c r="CI42842" s="378">
        <v>69170</v>
      </c>
    </row>
    <row r="42843" spans="82:87">
      <c r="CD42843"/>
      <c r="CG42843"/>
      <c r="CI42843" s="378">
        <v>69170</v>
      </c>
    </row>
    <row r="42844" spans="82:87">
      <c r="CD42844"/>
      <c r="CG42844"/>
      <c r="CI42844" s="378">
        <v>69170</v>
      </c>
    </row>
    <row r="42845" spans="82:87">
      <c r="CD42845"/>
      <c r="CG42845"/>
      <c r="CI42845" s="378">
        <v>69170</v>
      </c>
    </row>
    <row r="42846" spans="82:87">
      <c r="CD42846"/>
      <c r="CG42846"/>
      <c r="CI42846" s="378">
        <v>69171</v>
      </c>
    </row>
    <row r="42847" spans="82:87">
      <c r="CD42847"/>
      <c r="CG42847"/>
      <c r="CI42847" s="378">
        <v>69172</v>
      </c>
    </row>
    <row r="42848" spans="82:87">
      <c r="CD42848"/>
      <c r="CG42848"/>
      <c r="CI42848" s="378">
        <v>69173</v>
      </c>
    </row>
    <row r="42849" spans="82:87">
      <c r="CD42849"/>
      <c r="CG42849"/>
      <c r="CI42849" s="378">
        <v>69174</v>
      </c>
    </row>
    <row r="42850" spans="82:87">
      <c r="CD42850"/>
      <c r="CG42850"/>
      <c r="CI42850" s="378">
        <v>69175</v>
      </c>
    </row>
    <row r="42851" spans="82:87">
      <c r="CD42851"/>
      <c r="CG42851"/>
      <c r="CI42851" s="378">
        <v>69190</v>
      </c>
    </row>
    <row r="42852" spans="82:87">
      <c r="CD42852"/>
      <c r="CG42852"/>
      <c r="CI42852" s="378">
        <v>69190</v>
      </c>
    </row>
    <row r="42853" spans="82:87">
      <c r="CD42853"/>
      <c r="CG42853"/>
      <c r="CI42853" s="378">
        <v>69191</v>
      </c>
    </row>
    <row r="42854" spans="82:87">
      <c r="CD42854"/>
      <c r="CG42854"/>
      <c r="CI42854" s="378">
        <v>69192</v>
      </c>
    </row>
    <row r="42855" spans="82:87">
      <c r="CD42855"/>
      <c r="CG42855"/>
      <c r="CI42855" s="378">
        <v>69193</v>
      </c>
    </row>
    <row r="42856" spans="82:87">
      <c r="CD42856"/>
      <c r="CG42856"/>
      <c r="CI42856" s="378">
        <v>69194</v>
      </c>
    </row>
    <row r="42857" spans="82:87">
      <c r="CD42857"/>
      <c r="CG42857"/>
      <c r="CI42857" s="378">
        <v>69195</v>
      </c>
    </row>
    <row r="42858" spans="82:87">
      <c r="CD42858"/>
      <c r="CG42858"/>
      <c r="CI42858" s="378">
        <v>69196</v>
      </c>
    </row>
    <row r="42859" spans="82:87">
      <c r="CD42859"/>
      <c r="CG42859"/>
      <c r="CI42859" s="378">
        <v>69197</v>
      </c>
    </row>
    <row r="42860" spans="82:87">
      <c r="CD42860"/>
      <c r="CG42860"/>
      <c r="CI42860" s="378">
        <v>69198</v>
      </c>
    </row>
    <row r="42861" spans="82:87">
      <c r="CD42861"/>
      <c r="CG42861"/>
      <c r="CI42861" s="378">
        <v>69199</v>
      </c>
    </row>
    <row r="42862" spans="82:87">
      <c r="CD42862"/>
      <c r="CG42862"/>
      <c r="CI42862" s="378">
        <v>69200</v>
      </c>
    </row>
    <row r="42863" spans="82:87">
      <c r="CD42863"/>
      <c r="CG42863"/>
      <c r="CI42863" s="378">
        <v>69201</v>
      </c>
    </row>
    <row r="42864" spans="82:87">
      <c r="CD42864"/>
      <c r="CG42864"/>
      <c r="CI42864" s="378">
        <v>69202</v>
      </c>
    </row>
    <row r="42865" spans="82:87">
      <c r="CD42865"/>
      <c r="CG42865"/>
      <c r="CI42865" s="378">
        <v>69203</v>
      </c>
    </row>
    <row r="42866" spans="82:87">
      <c r="CD42866"/>
      <c r="CG42866"/>
      <c r="CI42866" s="378">
        <v>69204</v>
      </c>
    </row>
    <row r="42867" spans="82:87">
      <c r="CD42867"/>
      <c r="CG42867"/>
      <c r="CI42867" s="378">
        <v>69205</v>
      </c>
    </row>
    <row r="42868" spans="82:87">
      <c r="CD42868"/>
      <c r="CG42868"/>
      <c r="CI42868" s="378">
        <v>69206</v>
      </c>
    </row>
    <row r="42869" spans="82:87">
      <c r="CD42869"/>
      <c r="CG42869"/>
      <c r="CI42869" s="378">
        <v>69207</v>
      </c>
    </row>
    <row r="42870" spans="82:87">
      <c r="CD42870"/>
      <c r="CG42870"/>
      <c r="CI42870" s="378">
        <v>69208</v>
      </c>
    </row>
    <row r="42871" spans="82:87">
      <c r="CD42871"/>
      <c r="CG42871"/>
      <c r="CI42871" s="378">
        <v>69209</v>
      </c>
    </row>
    <row r="42872" spans="82:87">
      <c r="CD42872"/>
      <c r="CG42872"/>
      <c r="CI42872" s="378">
        <v>69210</v>
      </c>
    </row>
    <row r="42873" spans="82:87">
      <c r="CD42873"/>
      <c r="CG42873"/>
      <c r="CI42873" s="378">
        <v>69210</v>
      </c>
    </row>
    <row r="42874" spans="82:87">
      <c r="CD42874"/>
      <c r="CG42874"/>
      <c r="CI42874" s="378">
        <v>69210</v>
      </c>
    </row>
    <row r="42875" spans="82:87">
      <c r="CD42875"/>
      <c r="CG42875"/>
      <c r="CI42875" s="378">
        <v>69210</v>
      </c>
    </row>
    <row r="42876" spans="82:87">
      <c r="CD42876"/>
      <c r="CG42876"/>
      <c r="CI42876" s="378">
        <v>69210</v>
      </c>
    </row>
    <row r="42877" spans="82:87">
      <c r="CD42877"/>
      <c r="CG42877"/>
      <c r="CI42877" s="378">
        <v>69210</v>
      </c>
    </row>
    <row r="42878" spans="82:87">
      <c r="CD42878"/>
      <c r="CG42878"/>
      <c r="CI42878" s="378">
        <v>69210</v>
      </c>
    </row>
    <row r="42879" spans="82:87">
      <c r="CD42879"/>
      <c r="CG42879"/>
      <c r="CI42879" s="378">
        <v>69210</v>
      </c>
    </row>
    <row r="42880" spans="82:87">
      <c r="CD42880"/>
      <c r="CG42880"/>
      <c r="CI42880" s="378">
        <v>69210</v>
      </c>
    </row>
    <row r="42881" spans="82:87">
      <c r="CD42881"/>
      <c r="CG42881"/>
      <c r="CI42881" s="378">
        <v>69210</v>
      </c>
    </row>
    <row r="42882" spans="82:87">
      <c r="CD42882"/>
      <c r="CG42882"/>
      <c r="CI42882" s="378">
        <v>69210</v>
      </c>
    </row>
    <row r="42883" spans="82:87">
      <c r="CD42883"/>
      <c r="CG42883"/>
      <c r="CI42883" s="378">
        <v>69210</v>
      </c>
    </row>
    <row r="42884" spans="82:87">
      <c r="CD42884"/>
      <c r="CG42884"/>
      <c r="CI42884" s="378">
        <v>69210</v>
      </c>
    </row>
    <row r="42885" spans="82:87">
      <c r="CD42885"/>
      <c r="CG42885"/>
      <c r="CI42885" s="378">
        <v>69211</v>
      </c>
    </row>
    <row r="42886" spans="82:87">
      <c r="CD42886"/>
      <c r="CG42886"/>
      <c r="CI42886" s="378">
        <v>69212</v>
      </c>
    </row>
    <row r="42887" spans="82:87">
      <c r="CD42887"/>
      <c r="CG42887"/>
      <c r="CI42887" s="378">
        <v>69213</v>
      </c>
    </row>
    <row r="42888" spans="82:87">
      <c r="CD42888"/>
      <c r="CG42888"/>
      <c r="CI42888" s="378">
        <v>69214</v>
      </c>
    </row>
    <row r="42889" spans="82:87">
      <c r="CD42889"/>
      <c r="CG42889"/>
      <c r="CI42889" s="378">
        <v>69215</v>
      </c>
    </row>
    <row r="42890" spans="82:87">
      <c r="CD42890"/>
      <c r="CG42890"/>
      <c r="CI42890" s="378">
        <v>69216</v>
      </c>
    </row>
    <row r="42891" spans="82:87">
      <c r="CD42891"/>
      <c r="CG42891"/>
      <c r="CI42891" s="378">
        <v>69217</v>
      </c>
    </row>
    <row r="42892" spans="82:87">
      <c r="CD42892"/>
      <c r="CG42892"/>
      <c r="CI42892" s="378">
        <v>69218</v>
      </c>
    </row>
    <row r="42893" spans="82:87">
      <c r="CD42893"/>
      <c r="CG42893"/>
      <c r="CI42893" s="378">
        <v>69219</v>
      </c>
    </row>
    <row r="42894" spans="82:87">
      <c r="CD42894"/>
      <c r="CG42894"/>
      <c r="CI42894" s="378">
        <v>69220</v>
      </c>
    </row>
    <row r="42895" spans="82:87">
      <c r="CD42895"/>
      <c r="CG42895"/>
      <c r="CI42895" s="378">
        <v>69220</v>
      </c>
    </row>
    <row r="42896" spans="82:87">
      <c r="CD42896"/>
      <c r="CG42896"/>
      <c r="CI42896" s="378">
        <v>69220</v>
      </c>
    </row>
    <row r="42897" spans="82:87">
      <c r="CD42897"/>
      <c r="CG42897"/>
      <c r="CI42897" s="378">
        <v>69220</v>
      </c>
    </row>
    <row r="42898" spans="82:87">
      <c r="CD42898"/>
      <c r="CG42898"/>
      <c r="CI42898" s="378">
        <v>69220</v>
      </c>
    </row>
    <row r="42899" spans="82:87">
      <c r="CD42899"/>
      <c r="CG42899"/>
      <c r="CI42899" s="378">
        <v>69220</v>
      </c>
    </row>
    <row r="42900" spans="82:87">
      <c r="CD42900"/>
      <c r="CG42900"/>
      <c r="CI42900" s="378">
        <v>69220</v>
      </c>
    </row>
    <row r="42901" spans="82:87">
      <c r="CD42901"/>
      <c r="CG42901"/>
      <c r="CI42901" s="378">
        <v>69220</v>
      </c>
    </row>
    <row r="42902" spans="82:87">
      <c r="CD42902"/>
      <c r="CG42902"/>
      <c r="CI42902" s="378">
        <v>69220</v>
      </c>
    </row>
    <row r="42903" spans="82:87">
      <c r="CD42903"/>
      <c r="CG42903"/>
      <c r="CI42903" s="378">
        <v>69221</v>
      </c>
    </row>
    <row r="42904" spans="82:87">
      <c r="CD42904"/>
      <c r="CG42904"/>
      <c r="CI42904" s="378">
        <v>69222</v>
      </c>
    </row>
    <row r="42905" spans="82:87">
      <c r="CD42905"/>
      <c r="CG42905"/>
      <c r="CI42905" s="378">
        <v>69223</v>
      </c>
    </row>
    <row r="42906" spans="82:87">
      <c r="CD42906"/>
      <c r="CG42906"/>
      <c r="CI42906" s="378">
        <v>69224</v>
      </c>
    </row>
    <row r="42907" spans="82:87">
      <c r="CD42907"/>
      <c r="CG42907"/>
      <c r="CI42907" s="378">
        <v>69225</v>
      </c>
    </row>
    <row r="42908" spans="82:87">
      <c r="CD42908"/>
      <c r="CG42908"/>
      <c r="CI42908" s="378">
        <v>69226</v>
      </c>
    </row>
    <row r="42909" spans="82:87">
      <c r="CD42909"/>
      <c r="CG42909"/>
      <c r="CI42909" s="378">
        <v>69226</v>
      </c>
    </row>
    <row r="42910" spans="82:87">
      <c r="CD42910"/>
      <c r="CG42910"/>
      <c r="CI42910" s="378">
        <v>69227</v>
      </c>
    </row>
    <row r="42911" spans="82:87">
      <c r="CD42911"/>
      <c r="CG42911"/>
      <c r="CI42911" s="378">
        <v>69228</v>
      </c>
    </row>
    <row r="42912" spans="82:87">
      <c r="CD42912"/>
      <c r="CG42912"/>
      <c r="CI42912" s="378">
        <v>69229</v>
      </c>
    </row>
    <row r="42913" spans="82:87">
      <c r="CD42913"/>
      <c r="CG42913"/>
      <c r="CI42913" s="378">
        <v>69230</v>
      </c>
    </row>
    <row r="42914" spans="82:87">
      <c r="CD42914"/>
      <c r="CG42914"/>
      <c r="CI42914" s="378">
        <v>69231</v>
      </c>
    </row>
    <row r="42915" spans="82:87">
      <c r="CD42915"/>
      <c r="CG42915"/>
      <c r="CI42915" s="378">
        <v>69232</v>
      </c>
    </row>
    <row r="42916" spans="82:87">
      <c r="CD42916"/>
      <c r="CG42916"/>
      <c r="CI42916" s="378">
        <v>69233</v>
      </c>
    </row>
    <row r="42917" spans="82:87">
      <c r="CD42917"/>
      <c r="CG42917"/>
      <c r="CI42917" s="378">
        <v>69234</v>
      </c>
    </row>
    <row r="42918" spans="82:87">
      <c r="CD42918"/>
      <c r="CG42918"/>
      <c r="CI42918" s="378">
        <v>69235</v>
      </c>
    </row>
    <row r="42919" spans="82:87">
      <c r="CD42919"/>
      <c r="CG42919"/>
      <c r="CI42919" s="378">
        <v>69236</v>
      </c>
    </row>
    <row r="42920" spans="82:87">
      <c r="CD42920"/>
      <c r="CG42920"/>
      <c r="CI42920" s="378">
        <v>69237</v>
      </c>
    </row>
    <row r="42921" spans="82:87">
      <c r="CD42921"/>
      <c r="CG42921"/>
      <c r="CI42921" s="378">
        <v>69238</v>
      </c>
    </row>
    <row r="42922" spans="82:87">
      <c r="CD42922"/>
      <c r="CG42922"/>
      <c r="CI42922" s="378">
        <v>69239</v>
      </c>
    </row>
    <row r="42923" spans="82:87">
      <c r="CD42923"/>
      <c r="CG42923"/>
      <c r="CI42923" s="378">
        <v>69240</v>
      </c>
    </row>
    <row r="42924" spans="82:87">
      <c r="CD42924"/>
      <c r="CG42924"/>
      <c r="CI42924" s="378">
        <v>69240</v>
      </c>
    </row>
    <row r="42925" spans="82:87">
      <c r="CD42925"/>
      <c r="CG42925"/>
      <c r="CI42925" s="378">
        <v>69240</v>
      </c>
    </row>
    <row r="42926" spans="82:87">
      <c r="CD42926"/>
      <c r="CG42926"/>
      <c r="CI42926" s="378">
        <v>69240</v>
      </c>
    </row>
    <row r="42927" spans="82:87">
      <c r="CD42927"/>
      <c r="CG42927"/>
      <c r="CI42927" s="378">
        <v>69240</v>
      </c>
    </row>
    <row r="42928" spans="82:87">
      <c r="CD42928"/>
      <c r="CG42928"/>
      <c r="CI42928" s="378">
        <v>69240</v>
      </c>
    </row>
    <row r="42929" spans="82:87">
      <c r="CD42929"/>
      <c r="CG42929"/>
      <c r="CI42929" s="378">
        <v>69240</v>
      </c>
    </row>
    <row r="42930" spans="82:87">
      <c r="CD42930"/>
      <c r="CG42930"/>
      <c r="CI42930" s="378">
        <v>69241</v>
      </c>
    </row>
    <row r="42931" spans="82:87">
      <c r="CD42931"/>
      <c r="CG42931"/>
      <c r="CI42931" s="378">
        <v>69242</v>
      </c>
    </row>
    <row r="42932" spans="82:87">
      <c r="CD42932"/>
      <c r="CG42932"/>
      <c r="CI42932" s="378">
        <v>69243</v>
      </c>
    </row>
    <row r="42933" spans="82:87">
      <c r="CD42933"/>
      <c r="CG42933"/>
      <c r="CI42933" s="378">
        <v>69244</v>
      </c>
    </row>
    <row r="42934" spans="82:87">
      <c r="CD42934"/>
      <c r="CG42934"/>
      <c r="CI42934" s="378">
        <v>69245</v>
      </c>
    </row>
    <row r="42935" spans="82:87">
      <c r="CD42935"/>
      <c r="CG42935"/>
      <c r="CI42935" s="378">
        <v>69246</v>
      </c>
    </row>
    <row r="42936" spans="82:87">
      <c r="CD42936"/>
      <c r="CG42936"/>
      <c r="CI42936" s="378">
        <v>69247</v>
      </c>
    </row>
    <row r="42937" spans="82:87">
      <c r="CD42937"/>
      <c r="CG42937"/>
      <c r="CI42937" s="378">
        <v>69248</v>
      </c>
    </row>
    <row r="42938" spans="82:87">
      <c r="CD42938"/>
      <c r="CG42938"/>
      <c r="CI42938" s="378">
        <v>69249</v>
      </c>
    </row>
    <row r="42939" spans="82:87">
      <c r="CD42939"/>
      <c r="CG42939"/>
      <c r="CI42939" s="378">
        <v>69250</v>
      </c>
    </row>
    <row r="42940" spans="82:87">
      <c r="CD42940"/>
      <c r="CG42940"/>
      <c r="CI42940" s="378">
        <v>69250</v>
      </c>
    </row>
    <row r="42941" spans="82:87">
      <c r="CD42941"/>
      <c r="CG42941"/>
      <c r="CI42941" s="378">
        <v>69250</v>
      </c>
    </row>
    <row r="42942" spans="82:87">
      <c r="CD42942"/>
      <c r="CG42942"/>
      <c r="CI42942" s="378">
        <v>69250</v>
      </c>
    </row>
    <row r="42943" spans="82:87">
      <c r="CD42943"/>
      <c r="CG42943"/>
      <c r="CI42943" s="378">
        <v>69250</v>
      </c>
    </row>
    <row r="42944" spans="82:87">
      <c r="CD42944"/>
      <c r="CG42944"/>
      <c r="CI42944" s="378">
        <v>69250</v>
      </c>
    </row>
    <row r="42945" spans="82:87">
      <c r="CD42945"/>
      <c r="CG42945"/>
      <c r="CI42945" s="378">
        <v>69251</v>
      </c>
    </row>
    <row r="42946" spans="82:87">
      <c r="CD42946"/>
      <c r="CG42946"/>
      <c r="CI42946" s="378">
        <v>69252</v>
      </c>
    </row>
    <row r="42947" spans="82:87">
      <c r="CD42947"/>
      <c r="CG42947"/>
      <c r="CI42947" s="378">
        <v>69253</v>
      </c>
    </row>
    <row r="42948" spans="82:87">
      <c r="CD42948"/>
      <c r="CG42948"/>
      <c r="CI42948" s="378">
        <v>69254</v>
      </c>
    </row>
    <row r="42949" spans="82:87">
      <c r="CD42949"/>
      <c r="CG42949"/>
      <c r="CI42949" s="378">
        <v>69255</v>
      </c>
    </row>
    <row r="42950" spans="82:87">
      <c r="CD42950"/>
      <c r="CG42950"/>
      <c r="CI42950" s="378">
        <v>69256</v>
      </c>
    </row>
    <row r="42951" spans="82:87">
      <c r="CD42951"/>
      <c r="CG42951"/>
      <c r="CI42951" s="378">
        <v>69257</v>
      </c>
    </row>
    <row r="42952" spans="82:87">
      <c r="CD42952"/>
      <c r="CG42952"/>
      <c r="CI42952" s="378">
        <v>69258</v>
      </c>
    </row>
    <row r="42953" spans="82:87">
      <c r="CD42953"/>
      <c r="CG42953"/>
      <c r="CI42953" s="378">
        <v>69259</v>
      </c>
    </row>
    <row r="42954" spans="82:87">
      <c r="CD42954"/>
      <c r="CG42954"/>
      <c r="CI42954" s="378">
        <v>69260</v>
      </c>
    </row>
    <row r="42955" spans="82:87">
      <c r="CD42955"/>
      <c r="CG42955"/>
      <c r="CI42955" s="378">
        <v>69261</v>
      </c>
    </row>
    <row r="42956" spans="82:87">
      <c r="CD42956"/>
      <c r="CG42956"/>
      <c r="CI42956" s="378">
        <v>69262</v>
      </c>
    </row>
    <row r="42957" spans="82:87">
      <c r="CD42957"/>
      <c r="CG42957"/>
      <c r="CI42957" s="378">
        <v>69263</v>
      </c>
    </row>
    <row r="42958" spans="82:87">
      <c r="CD42958"/>
      <c r="CG42958"/>
      <c r="CI42958" s="378">
        <v>69264</v>
      </c>
    </row>
    <row r="42959" spans="82:87">
      <c r="CD42959"/>
      <c r="CG42959"/>
      <c r="CI42959" s="378">
        <v>69265</v>
      </c>
    </row>
    <row r="42960" spans="82:87">
      <c r="CD42960"/>
      <c r="CG42960"/>
      <c r="CI42960" s="378">
        <v>69266</v>
      </c>
    </row>
    <row r="42961" spans="82:87">
      <c r="CD42961"/>
      <c r="CG42961"/>
      <c r="CI42961" s="378">
        <v>69267</v>
      </c>
    </row>
    <row r="42962" spans="82:87">
      <c r="CD42962"/>
      <c r="CG42962"/>
      <c r="CI42962" s="378">
        <v>69268</v>
      </c>
    </row>
    <row r="42963" spans="82:87">
      <c r="CD42963"/>
      <c r="CG42963"/>
      <c r="CI42963" s="378">
        <v>69269</v>
      </c>
    </row>
    <row r="42964" spans="82:87">
      <c r="CD42964"/>
      <c r="CG42964"/>
      <c r="CI42964" s="378">
        <v>69270</v>
      </c>
    </row>
    <row r="42965" spans="82:87">
      <c r="CD42965"/>
      <c r="CG42965"/>
      <c r="CI42965" s="378">
        <v>69270</v>
      </c>
    </row>
    <row r="42966" spans="82:87">
      <c r="CD42966"/>
      <c r="CG42966"/>
      <c r="CI42966" s="378">
        <v>69270</v>
      </c>
    </row>
    <row r="42967" spans="82:87">
      <c r="CD42967"/>
      <c r="CG42967"/>
      <c r="CI42967" s="378">
        <v>69270</v>
      </c>
    </row>
    <row r="42968" spans="82:87">
      <c r="CD42968"/>
      <c r="CG42968"/>
      <c r="CI42968" s="378">
        <v>69270</v>
      </c>
    </row>
    <row r="42969" spans="82:87">
      <c r="CD42969"/>
      <c r="CG42969"/>
      <c r="CI42969" s="378">
        <v>69270</v>
      </c>
    </row>
    <row r="42970" spans="82:87">
      <c r="CD42970"/>
      <c r="CG42970"/>
      <c r="CI42970" s="378">
        <v>69271</v>
      </c>
    </row>
    <row r="42971" spans="82:87">
      <c r="CD42971"/>
      <c r="CG42971"/>
      <c r="CI42971" s="378">
        <v>69272</v>
      </c>
    </row>
    <row r="42972" spans="82:87">
      <c r="CD42972"/>
      <c r="CG42972"/>
      <c r="CI42972" s="378">
        <v>69273</v>
      </c>
    </row>
    <row r="42973" spans="82:87">
      <c r="CD42973"/>
      <c r="CG42973"/>
      <c r="CI42973" s="378">
        <v>69274</v>
      </c>
    </row>
    <row r="42974" spans="82:87">
      <c r="CD42974"/>
      <c r="CG42974"/>
      <c r="CI42974" s="378">
        <v>69275</v>
      </c>
    </row>
    <row r="42975" spans="82:87">
      <c r="CD42975"/>
      <c r="CG42975"/>
      <c r="CI42975" s="378">
        <v>69276</v>
      </c>
    </row>
    <row r="42976" spans="82:87">
      <c r="CD42976"/>
      <c r="CG42976"/>
      <c r="CI42976" s="378">
        <v>69277</v>
      </c>
    </row>
    <row r="42977" spans="82:87">
      <c r="CD42977"/>
      <c r="CG42977"/>
      <c r="CI42977" s="378">
        <v>69278</v>
      </c>
    </row>
    <row r="42978" spans="82:87">
      <c r="CD42978"/>
      <c r="CG42978"/>
      <c r="CI42978" s="378">
        <v>69278</v>
      </c>
    </row>
    <row r="42979" spans="82:87">
      <c r="CD42979"/>
      <c r="CG42979"/>
      <c r="CI42979" s="378">
        <v>69279</v>
      </c>
    </row>
    <row r="42980" spans="82:87">
      <c r="CD42980"/>
      <c r="CG42980"/>
      <c r="CI42980" s="378">
        <v>69280</v>
      </c>
    </row>
    <row r="42981" spans="82:87">
      <c r="CD42981"/>
      <c r="CG42981"/>
      <c r="CI42981" s="378">
        <v>69280</v>
      </c>
    </row>
    <row r="42982" spans="82:87">
      <c r="CD42982"/>
      <c r="CG42982"/>
      <c r="CI42982" s="378">
        <v>69280</v>
      </c>
    </row>
    <row r="42983" spans="82:87">
      <c r="CD42983"/>
      <c r="CG42983"/>
      <c r="CI42983" s="378">
        <v>69281</v>
      </c>
    </row>
    <row r="42984" spans="82:87">
      <c r="CD42984"/>
      <c r="CG42984"/>
      <c r="CI42984" s="378">
        <v>69282</v>
      </c>
    </row>
    <row r="42985" spans="82:87">
      <c r="CD42985"/>
      <c r="CG42985"/>
      <c r="CI42985" s="378">
        <v>69283</v>
      </c>
    </row>
    <row r="42986" spans="82:87">
      <c r="CD42986"/>
      <c r="CG42986"/>
      <c r="CI42986" s="378">
        <v>69284</v>
      </c>
    </row>
    <row r="42987" spans="82:87">
      <c r="CD42987"/>
      <c r="CG42987"/>
      <c r="CI42987" s="378">
        <v>69284</v>
      </c>
    </row>
    <row r="42988" spans="82:87">
      <c r="CD42988"/>
      <c r="CG42988"/>
      <c r="CI42988" s="378">
        <v>69285</v>
      </c>
    </row>
    <row r="42989" spans="82:87">
      <c r="CD42989"/>
      <c r="CG42989"/>
      <c r="CI42989" s="378">
        <v>69285</v>
      </c>
    </row>
    <row r="42990" spans="82:87">
      <c r="CD42990"/>
      <c r="CG42990"/>
      <c r="CI42990" s="378">
        <v>69286</v>
      </c>
    </row>
    <row r="42991" spans="82:87">
      <c r="CD42991"/>
      <c r="CG42991"/>
      <c r="CI42991" s="378">
        <v>69287</v>
      </c>
    </row>
    <row r="42992" spans="82:87">
      <c r="CD42992"/>
      <c r="CG42992"/>
      <c r="CI42992" s="378">
        <v>69288</v>
      </c>
    </row>
    <row r="42993" spans="82:87">
      <c r="CD42993"/>
      <c r="CG42993"/>
      <c r="CI42993" s="378">
        <v>69289</v>
      </c>
    </row>
    <row r="42994" spans="82:87">
      <c r="CD42994"/>
      <c r="CG42994"/>
      <c r="CI42994" s="378">
        <v>69290</v>
      </c>
    </row>
    <row r="42995" spans="82:87">
      <c r="CD42995"/>
      <c r="CG42995"/>
      <c r="CI42995" s="378">
        <v>69290</v>
      </c>
    </row>
    <row r="42996" spans="82:87">
      <c r="CD42996"/>
      <c r="CG42996"/>
      <c r="CI42996" s="378">
        <v>69290</v>
      </c>
    </row>
    <row r="42997" spans="82:87">
      <c r="CD42997"/>
      <c r="CG42997"/>
      <c r="CI42997" s="378">
        <v>69290</v>
      </c>
    </row>
    <row r="42998" spans="82:87">
      <c r="CD42998"/>
      <c r="CG42998"/>
      <c r="CI42998" s="378">
        <v>69291</v>
      </c>
    </row>
    <row r="42999" spans="82:87">
      <c r="CD42999"/>
      <c r="CG42999"/>
      <c r="CI42999" s="378">
        <v>69292</v>
      </c>
    </row>
    <row r="43000" spans="82:87">
      <c r="CD43000"/>
      <c r="CG43000"/>
      <c r="CI43000" s="378">
        <v>69293</v>
      </c>
    </row>
    <row r="43001" spans="82:87">
      <c r="CD43001"/>
      <c r="CG43001"/>
      <c r="CI43001" s="378">
        <v>69294</v>
      </c>
    </row>
    <row r="43002" spans="82:87">
      <c r="CD43002"/>
      <c r="CG43002"/>
      <c r="CI43002" s="378">
        <v>69295</v>
      </c>
    </row>
    <row r="43003" spans="82:87">
      <c r="CD43003"/>
      <c r="CG43003"/>
      <c r="CI43003" s="378">
        <v>69296</v>
      </c>
    </row>
    <row r="43004" spans="82:87">
      <c r="CD43004"/>
      <c r="CG43004"/>
      <c r="CI43004" s="378">
        <v>69297</v>
      </c>
    </row>
    <row r="43005" spans="82:87">
      <c r="CD43005"/>
      <c r="CG43005"/>
      <c r="CI43005" s="378">
        <v>69298</v>
      </c>
    </row>
    <row r="43006" spans="82:87">
      <c r="CD43006"/>
      <c r="CG43006"/>
      <c r="CI43006" s="378">
        <v>69299</v>
      </c>
    </row>
    <row r="43007" spans="82:87">
      <c r="CD43007"/>
      <c r="CG43007"/>
      <c r="CI43007" s="378">
        <v>69300</v>
      </c>
    </row>
    <row r="43008" spans="82:87">
      <c r="CD43008"/>
      <c r="CG43008"/>
      <c r="CI43008" s="378">
        <v>69301</v>
      </c>
    </row>
    <row r="43009" spans="82:87">
      <c r="CD43009"/>
      <c r="CG43009"/>
      <c r="CI43009" s="378">
        <v>69302</v>
      </c>
    </row>
    <row r="43010" spans="82:87">
      <c r="CD43010"/>
      <c r="CG43010"/>
      <c r="CI43010" s="378">
        <v>69303</v>
      </c>
    </row>
    <row r="43011" spans="82:87">
      <c r="CD43011"/>
      <c r="CG43011"/>
      <c r="CI43011" s="378">
        <v>69304</v>
      </c>
    </row>
    <row r="43012" spans="82:87">
      <c r="CD43012"/>
      <c r="CG43012"/>
      <c r="CI43012" s="378">
        <v>69305</v>
      </c>
    </row>
    <row r="43013" spans="82:87">
      <c r="CD43013"/>
      <c r="CG43013"/>
      <c r="CI43013" s="378">
        <v>69306</v>
      </c>
    </row>
    <row r="43014" spans="82:87">
      <c r="CD43014"/>
      <c r="CG43014"/>
      <c r="CI43014" s="378">
        <v>69307</v>
      </c>
    </row>
    <row r="43015" spans="82:87">
      <c r="CD43015"/>
      <c r="CG43015"/>
      <c r="CI43015" s="378">
        <v>69308</v>
      </c>
    </row>
    <row r="43016" spans="82:87">
      <c r="CD43016"/>
      <c r="CG43016"/>
      <c r="CI43016" s="378">
        <v>69309</v>
      </c>
    </row>
    <row r="43017" spans="82:87">
      <c r="CD43017"/>
      <c r="CG43017"/>
      <c r="CI43017" s="378">
        <v>69310</v>
      </c>
    </row>
    <row r="43018" spans="82:87">
      <c r="CD43018"/>
      <c r="CG43018"/>
      <c r="CI43018" s="378">
        <v>69310</v>
      </c>
    </row>
    <row r="43019" spans="82:87">
      <c r="CD43019"/>
      <c r="CG43019"/>
      <c r="CI43019" s="378">
        <v>69311</v>
      </c>
    </row>
    <row r="43020" spans="82:87">
      <c r="CD43020"/>
      <c r="CG43020"/>
      <c r="CI43020" s="378">
        <v>69312</v>
      </c>
    </row>
    <row r="43021" spans="82:87">
      <c r="CD43021"/>
      <c r="CG43021"/>
      <c r="CI43021" s="378">
        <v>69313</v>
      </c>
    </row>
    <row r="43022" spans="82:87">
      <c r="CD43022"/>
      <c r="CG43022"/>
      <c r="CI43022" s="378">
        <v>69314</v>
      </c>
    </row>
    <row r="43023" spans="82:87">
      <c r="CD43023"/>
      <c r="CG43023"/>
      <c r="CI43023" s="378">
        <v>69315</v>
      </c>
    </row>
    <row r="43024" spans="82:87">
      <c r="CD43024"/>
      <c r="CG43024"/>
      <c r="CI43024" s="378">
        <v>69316</v>
      </c>
    </row>
    <row r="43025" spans="82:87">
      <c r="CD43025"/>
      <c r="CG43025"/>
      <c r="CI43025" s="378">
        <v>69317</v>
      </c>
    </row>
    <row r="43026" spans="82:87">
      <c r="CD43026"/>
      <c r="CG43026"/>
      <c r="CI43026" s="378">
        <v>69318</v>
      </c>
    </row>
    <row r="43027" spans="82:87">
      <c r="CD43027"/>
      <c r="CG43027"/>
      <c r="CI43027" s="378">
        <v>69319</v>
      </c>
    </row>
    <row r="43028" spans="82:87">
      <c r="CD43028"/>
      <c r="CG43028"/>
      <c r="CI43028" s="378">
        <v>69320</v>
      </c>
    </row>
    <row r="43029" spans="82:87">
      <c r="CD43029"/>
      <c r="CG43029"/>
      <c r="CI43029" s="378">
        <v>69321</v>
      </c>
    </row>
    <row r="43030" spans="82:87">
      <c r="CD43030"/>
      <c r="CG43030"/>
      <c r="CI43030" s="378">
        <v>69322</v>
      </c>
    </row>
    <row r="43031" spans="82:87">
      <c r="CD43031"/>
      <c r="CG43031"/>
      <c r="CI43031" s="378">
        <v>69323</v>
      </c>
    </row>
    <row r="43032" spans="82:87">
      <c r="CD43032"/>
      <c r="CG43032"/>
      <c r="CI43032" s="378">
        <v>69324</v>
      </c>
    </row>
    <row r="43033" spans="82:87">
      <c r="CD43033"/>
      <c r="CG43033"/>
      <c r="CI43033" s="378">
        <v>69325</v>
      </c>
    </row>
    <row r="43034" spans="82:87">
      <c r="CD43034"/>
      <c r="CG43034"/>
      <c r="CI43034" s="378">
        <v>69326</v>
      </c>
    </row>
    <row r="43035" spans="82:87">
      <c r="CD43035"/>
      <c r="CG43035"/>
      <c r="CI43035" s="378">
        <v>69327</v>
      </c>
    </row>
    <row r="43036" spans="82:87">
      <c r="CD43036"/>
      <c r="CG43036"/>
      <c r="CI43036" s="378">
        <v>69328</v>
      </c>
    </row>
    <row r="43037" spans="82:87">
      <c r="CD43037"/>
      <c r="CG43037"/>
      <c r="CI43037" s="378">
        <v>69329</v>
      </c>
    </row>
    <row r="43038" spans="82:87">
      <c r="CD43038"/>
      <c r="CG43038"/>
      <c r="CI43038" s="378">
        <v>69330</v>
      </c>
    </row>
    <row r="43039" spans="82:87">
      <c r="CD43039"/>
      <c r="CG43039"/>
      <c r="CI43039" s="378">
        <v>69330</v>
      </c>
    </row>
    <row r="43040" spans="82:87">
      <c r="CD43040"/>
      <c r="CG43040"/>
      <c r="CI43040" s="378">
        <v>69330</v>
      </c>
    </row>
    <row r="43041" spans="82:87">
      <c r="CD43041"/>
      <c r="CG43041"/>
      <c r="CI43041" s="378">
        <v>69330</v>
      </c>
    </row>
    <row r="43042" spans="82:87">
      <c r="CD43042"/>
      <c r="CG43042"/>
      <c r="CI43042" s="378">
        <v>69330</v>
      </c>
    </row>
    <row r="43043" spans="82:87">
      <c r="CD43043"/>
      <c r="CG43043"/>
      <c r="CI43043" s="378">
        <v>69331</v>
      </c>
    </row>
    <row r="43044" spans="82:87">
      <c r="CD43044"/>
      <c r="CG43044"/>
      <c r="CI43044" s="378">
        <v>69332</v>
      </c>
    </row>
    <row r="43045" spans="82:87">
      <c r="CD43045"/>
      <c r="CG43045"/>
      <c r="CI43045" s="378">
        <v>69333</v>
      </c>
    </row>
    <row r="43046" spans="82:87">
      <c r="CD43046"/>
      <c r="CG43046"/>
      <c r="CI43046" s="378">
        <v>69334</v>
      </c>
    </row>
    <row r="43047" spans="82:87">
      <c r="CD43047"/>
      <c r="CG43047"/>
      <c r="CI43047" s="378">
        <v>69335</v>
      </c>
    </row>
    <row r="43048" spans="82:87">
      <c r="CD43048"/>
      <c r="CG43048"/>
      <c r="CI43048" s="378">
        <v>69336</v>
      </c>
    </row>
    <row r="43049" spans="82:87">
      <c r="CD43049"/>
      <c r="CG43049"/>
      <c r="CI43049" s="378">
        <v>69337</v>
      </c>
    </row>
    <row r="43050" spans="82:87">
      <c r="CD43050"/>
      <c r="CG43050"/>
      <c r="CI43050" s="378">
        <v>69338</v>
      </c>
    </row>
    <row r="43051" spans="82:87">
      <c r="CD43051"/>
      <c r="CG43051"/>
      <c r="CI43051" s="378">
        <v>69339</v>
      </c>
    </row>
    <row r="43052" spans="82:87">
      <c r="CD43052"/>
      <c r="CG43052"/>
      <c r="CI43052" s="378">
        <v>69340</v>
      </c>
    </row>
    <row r="43053" spans="82:87">
      <c r="CD43053"/>
      <c r="CG43053"/>
      <c r="CI43053" s="378">
        <v>69341</v>
      </c>
    </row>
    <row r="43054" spans="82:87">
      <c r="CD43054"/>
      <c r="CG43054"/>
      <c r="CI43054" s="378">
        <v>69342</v>
      </c>
    </row>
    <row r="43055" spans="82:87">
      <c r="CD43055"/>
      <c r="CG43055"/>
      <c r="CI43055" s="378">
        <v>69343</v>
      </c>
    </row>
    <row r="43056" spans="82:87">
      <c r="CD43056"/>
      <c r="CG43056"/>
      <c r="CI43056" s="378">
        <v>69344</v>
      </c>
    </row>
    <row r="43057" spans="82:87">
      <c r="CD43057"/>
      <c r="CG43057"/>
      <c r="CI43057" s="378">
        <v>69345</v>
      </c>
    </row>
    <row r="43058" spans="82:87">
      <c r="CD43058"/>
      <c r="CG43058"/>
      <c r="CI43058" s="378">
        <v>69346</v>
      </c>
    </row>
    <row r="43059" spans="82:87">
      <c r="CD43059"/>
      <c r="CG43059"/>
      <c r="CI43059" s="378">
        <v>69347</v>
      </c>
    </row>
    <row r="43060" spans="82:87">
      <c r="CD43060"/>
      <c r="CG43060"/>
      <c r="CI43060" s="378">
        <v>69348</v>
      </c>
    </row>
    <row r="43061" spans="82:87">
      <c r="CD43061"/>
      <c r="CG43061"/>
      <c r="CI43061" s="378">
        <v>69349</v>
      </c>
    </row>
    <row r="43062" spans="82:87">
      <c r="CD43062"/>
      <c r="CG43062"/>
      <c r="CI43062" s="378">
        <v>69350</v>
      </c>
    </row>
    <row r="43063" spans="82:87">
      <c r="CD43063"/>
      <c r="CG43063"/>
      <c r="CI43063" s="378">
        <v>69351</v>
      </c>
    </row>
    <row r="43064" spans="82:87">
      <c r="CD43064"/>
      <c r="CG43064"/>
      <c r="CI43064" s="378">
        <v>69352</v>
      </c>
    </row>
    <row r="43065" spans="82:87">
      <c r="CD43065"/>
      <c r="CG43065"/>
      <c r="CI43065" s="378">
        <v>69353</v>
      </c>
    </row>
    <row r="43066" spans="82:87">
      <c r="CD43066"/>
      <c r="CG43066"/>
      <c r="CI43066" s="378">
        <v>69354</v>
      </c>
    </row>
    <row r="43067" spans="82:87">
      <c r="CD43067"/>
      <c r="CG43067"/>
      <c r="CI43067" s="378">
        <v>69355</v>
      </c>
    </row>
    <row r="43068" spans="82:87">
      <c r="CD43068"/>
      <c r="CG43068"/>
      <c r="CI43068" s="378">
        <v>69356</v>
      </c>
    </row>
    <row r="43069" spans="82:87">
      <c r="CD43069"/>
      <c r="CG43069"/>
      <c r="CI43069" s="378">
        <v>69357</v>
      </c>
    </row>
    <row r="43070" spans="82:87">
      <c r="CD43070"/>
      <c r="CG43070"/>
      <c r="CI43070" s="378">
        <v>69358</v>
      </c>
    </row>
    <row r="43071" spans="82:87">
      <c r="CD43071"/>
      <c r="CG43071"/>
      <c r="CI43071" s="378">
        <v>69359</v>
      </c>
    </row>
    <row r="43072" spans="82:87">
      <c r="CD43072"/>
      <c r="CG43072"/>
      <c r="CI43072" s="378">
        <v>69360</v>
      </c>
    </row>
    <row r="43073" spans="82:87">
      <c r="CD43073"/>
      <c r="CG43073"/>
      <c r="CI43073" s="378">
        <v>69360</v>
      </c>
    </row>
    <row r="43074" spans="82:87">
      <c r="CD43074"/>
      <c r="CG43074"/>
      <c r="CI43074" s="378">
        <v>69360</v>
      </c>
    </row>
    <row r="43075" spans="82:87">
      <c r="CD43075"/>
      <c r="CG43075"/>
      <c r="CI43075" s="378">
        <v>69360</v>
      </c>
    </row>
    <row r="43076" spans="82:87">
      <c r="CD43076"/>
      <c r="CG43076"/>
      <c r="CI43076" s="378">
        <v>69360</v>
      </c>
    </row>
    <row r="43077" spans="82:87">
      <c r="CD43077"/>
      <c r="CG43077"/>
      <c r="CI43077" s="378">
        <v>69360</v>
      </c>
    </row>
    <row r="43078" spans="82:87">
      <c r="CD43078"/>
      <c r="CG43078"/>
      <c r="CI43078" s="378">
        <v>69361</v>
      </c>
    </row>
    <row r="43079" spans="82:87">
      <c r="CD43079"/>
      <c r="CG43079"/>
      <c r="CI43079" s="378">
        <v>69362</v>
      </c>
    </row>
    <row r="43080" spans="82:87">
      <c r="CD43080"/>
      <c r="CG43080"/>
      <c r="CI43080" s="378">
        <v>69363</v>
      </c>
    </row>
    <row r="43081" spans="82:87">
      <c r="CD43081"/>
      <c r="CG43081"/>
      <c r="CI43081" s="378">
        <v>69364</v>
      </c>
    </row>
    <row r="43082" spans="82:87">
      <c r="CD43082"/>
      <c r="CG43082"/>
      <c r="CI43082" s="378">
        <v>69365</v>
      </c>
    </row>
    <row r="43083" spans="82:87">
      <c r="CD43083"/>
      <c r="CG43083"/>
      <c r="CI43083" s="378">
        <v>69366</v>
      </c>
    </row>
    <row r="43084" spans="82:87">
      <c r="CD43084"/>
      <c r="CG43084"/>
      <c r="CI43084" s="378">
        <v>69366</v>
      </c>
    </row>
    <row r="43085" spans="82:87">
      <c r="CD43085"/>
      <c r="CG43085"/>
      <c r="CI43085" s="378">
        <v>69367</v>
      </c>
    </row>
    <row r="43086" spans="82:87">
      <c r="CD43086"/>
      <c r="CG43086"/>
      <c r="CI43086" s="378">
        <v>69368</v>
      </c>
    </row>
    <row r="43087" spans="82:87">
      <c r="CD43087"/>
      <c r="CG43087"/>
      <c r="CI43087" s="378">
        <v>69369</v>
      </c>
    </row>
    <row r="43088" spans="82:87">
      <c r="CD43088"/>
      <c r="CG43088"/>
      <c r="CI43088" s="378">
        <v>69370</v>
      </c>
    </row>
    <row r="43089" spans="82:87">
      <c r="CD43089"/>
      <c r="CG43089"/>
      <c r="CI43089" s="378">
        <v>69371</v>
      </c>
    </row>
    <row r="43090" spans="82:87">
      <c r="CD43090"/>
      <c r="CG43090"/>
      <c r="CI43090" s="378">
        <v>69372</v>
      </c>
    </row>
    <row r="43091" spans="82:87">
      <c r="CD43091"/>
      <c r="CG43091"/>
      <c r="CI43091" s="378">
        <v>69373</v>
      </c>
    </row>
    <row r="43092" spans="82:87">
      <c r="CD43092"/>
      <c r="CG43092"/>
      <c r="CI43092" s="378">
        <v>69374</v>
      </c>
    </row>
    <row r="43093" spans="82:87">
      <c r="CD43093"/>
      <c r="CG43093"/>
      <c r="CI43093" s="378">
        <v>69375</v>
      </c>
    </row>
    <row r="43094" spans="82:87">
      <c r="CD43094"/>
      <c r="CG43094"/>
      <c r="CI43094" s="378">
        <v>69376</v>
      </c>
    </row>
    <row r="43095" spans="82:87">
      <c r="CD43095"/>
      <c r="CG43095"/>
      <c r="CI43095" s="378">
        <v>69377</v>
      </c>
    </row>
    <row r="43096" spans="82:87">
      <c r="CD43096"/>
      <c r="CG43096"/>
      <c r="CI43096" s="378">
        <v>69378</v>
      </c>
    </row>
    <row r="43097" spans="82:87">
      <c r="CD43097"/>
      <c r="CG43097"/>
      <c r="CI43097" s="378">
        <v>69379</v>
      </c>
    </row>
    <row r="43098" spans="82:87">
      <c r="CD43098"/>
      <c r="CG43098"/>
      <c r="CI43098" s="378">
        <v>69380</v>
      </c>
    </row>
    <row r="43099" spans="82:87">
      <c r="CD43099"/>
      <c r="CG43099"/>
      <c r="CI43099" s="378">
        <v>69380</v>
      </c>
    </row>
    <row r="43100" spans="82:87">
      <c r="CD43100"/>
      <c r="CG43100"/>
      <c r="CI43100" s="378">
        <v>69380</v>
      </c>
    </row>
    <row r="43101" spans="82:87">
      <c r="CD43101"/>
      <c r="CG43101"/>
      <c r="CI43101" s="378">
        <v>69380</v>
      </c>
    </row>
    <row r="43102" spans="82:87">
      <c r="CD43102"/>
      <c r="CG43102"/>
      <c r="CI43102" s="378">
        <v>69380</v>
      </c>
    </row>
    <row r="43103" spans="82:87">
      <c r="CD43103"/>
      <c r="CG43103"/>
      <c r="CI43103" s="378">
        <v>69380</v>
      </c>
    </row>
    <row r="43104" spans="82:87">
      <c r="CD43104"/>
      <c r="CG43104"/>
      <c r="CI43104" s="378">
        <v>69380</v>
      </c>
    </row>
    <row r="43105" spans="82:87">
      <c r="CD43105"/>
      <c r="CG43105"/>
      <c r="CI43105" s="378">
        <v>69380</v>
      </c>
    </row>
    <row r="43106" spans="82:87">
      <c r="CD43106"/>
      <c r="CG43106"/>
      <c r="CI43106" s="378">
        <v>69380</v>
      </c>
    </row>
    <row r="43107" spans="82:87">
      <c r="CD43107"/>
      <c r="CG43107"/>
      <c r="CI43107" s="378">
        <v>69380</v>
      </c>
    </row>
    <row r="43108" spans="82:87">
      <c r="CD43108"/>
      <c r="CG43108"/>
      <c r="CI43108" s="378">
        <v>69380</v>
      </c>
    </row>
    <row r="43109" spans="82:87">
      <c r="CD43109"/>
      <c r="CG43109"/>
      <c r="CI43109" s="378">
        <v>69380</v>
      </c>
    </row>
    <row r="43110" spans="82:87">
      <c r="CD43110"/>
      <c r="CG43110"/>
      <c r="CI43110" s="378">
        <v>69380</v>
      </c>
    </row>
    <row r="43111" spans="82:87">
      <c r="CD43111"/>
      <c r="CG43111"/>
      <c r="CI43111" s="378">
        <v>69380</v>
      </c>
    </row>
    <row r="43112" spans="82:87">
      <c r="CD43112"/>
      <c r="CG43112"/>
      <c r="CI43112" s="378">
        <v>69380</v>
      </c>
    </row>
    <row r="43113" spans="82:87">
      <c r="CD43113"/>
      <c r="CG43113"/>
      <c r="CI43113" s="378">
        <v>69381</v>
      </c>
    </row>
    <row r="43114" spans="82:87">
      <c r="CD43114"/>
      <c r="CG43114"/>
      <c r="CI43114" s="378">
        <v>69382</v>
      </c>
    </row>
    <row r="43115" spans="82:87">
      <c r="CD43115"/>
      <c r="CG43115"/>
      <c r="CI43115" s="378">
        <v>69383</v>
      </c>
    </row>
    <row r="43116" spans="82:87">
      <c r="CD43116"/>
      <c r="CG43116"/>
      <c r="CI43116" s="378">
        <v>69384</v>
      </c>
    </row>
    <row r="43117" spans="82:87">
      <c r="CD43117"/>
      <c r="CG43117"/>
      <c r="CI43117" s="378">
        <v>69385</v>
      </c>
    </row>
    <row r="43118" spans="82:87">
      <c r="CD43118"/>
      <c r="CG43118"/>
      <c r="CI43118" s="378">
        <v>69386</v>
      </c>
    </row>
    <row r="43119" spans="82:87">
      <c r="CD43119"/>
      <c r="CG43119"/>
      <c r="CI43119" s="378">
        <v>69387</v>
      </c>
    </row>
    <row r="43120" spans="82:87">
      <c r="CD43120"/>
      <c r="CG43120"/>
      <c r="CI43120" s="378">
        <v>69388</v>
      </c>
    </row>
    <row r="43121" spans="82:87">
      <c r="CD43121"/>
      <c r="CG43121"/>
      <c r="CI43121" s="378">
        <v>69389</v>
      </c>
    </row>
    <row r="43122" spans="82:87">
      <c r="CD43122"/>
      <c r="CG43122"/>
      <c r="CI43122" s="378">
        <v>69389</v>
      </c>
    </row>
    <row r="43123" spans="82:87">
      <c r="CD43123"/>
      <c r="CG43123"/>
      <c r="CI43123" s="378">
        <v>69390</v>
      </c>
    </row>
    <row r="43124" spans="82:87">
      <c r="CD43124"/>
      <c r="CG43124"/>
      <c r="CI43124" s="378">
        <v>69390</v>
      </c>
    </row>
    <row r="43125" spans="82:87">
      <c r="CD43125"/>
      <c r="CG43125"/>
      <c r="CI43125" s="378">
        <v>69390</v>
      </c>
    </row>
    <row r="43126" spans="82:87">
      <c r="CD43126"/>
      <c r="CG43126"/>
      <c r="CI43126" s="378">
        <v>69390</v>
      </c>
    </row>
    <row r="43127" spans="82:87">
      <c r="CD43127"/>
      <c r="CG43127"/>
      <c r="CI43127" s="378">
        <v>69391</v>
      </c>
    </row>
    <row r="43128" spans="82:87">
      <c r="CD43128"/>
      <c r="CG43128"/>
      <c r="CI43128" s="378">
        <v>69392</v>
      </c>
    </row>
    <row r="43129" spans="82:87">
      <c r="CD43129"/>
      <c r="CG43129"/>
      <c r="CI43129" s="378">
        <v>69393</v>
      </c>
    </row>
    <row r="43130" spans="82:87">
      <c r="CD43130"/>
      <c r="CG43130"/>
      <c r="CI43130" s="378">
        <v>69394</v>
      </c>
    </row>
    <row r="43131" spans="82:87">
      <c r="CD43131"/>
      <c r="CG43131"/>
      <c r="CI43131" s="378">
        <v>69395</v>
      </c>
    </row>
    <row r="43132" spans="82:87">
      <c r="CD43132"/>
      <c r="CG43132"/>
      <c r="CI43132" s="378">
        <v>69396</v>
      </c>
    </row>
    <row r="43133" spans="82:87">
      <c r="CD43133"/>
      <c r="CG43133"/>
      <c r="CI43133" s="378">
        <v>69397</v>
      </c>
    </row>
    <row r="43134" spans="82:87">
      <c r="CD43134"/>
      <c r="CG43134"/>
      <c r="CI43134" s="378">
        <v>69398</v>
      </c>
    </row>
    <row r="43135" spans="82:87">
      <c r="CD43135"/>
      <c r="CG43135"/>
      <c r="CI43135" s="378">
        <v>69399</v>
      </c>
    </row>
    <row r="43136" spans="82:87">
      <c r="CD43136"/>
      <c r="CG43136"/>
      <c r="CI43136" s="378">
        <v>69400</v>
      </c>
    </row>
    <row r="43137" spans="82:87">
      <c r="CD43137"/>
      <c r="CG43137"/>
      <c r="CI43137" s="378">
        <v>69400</v>
      </c>
    </row>
    <row r="43138" spans="82:87">
      <c r="CD43138"/>
      <c r="CG43138"/>
      <c r="CI43138" s="378">
        <v>69400</v>
      </c>
    </row>
    <row r="43139" spans="82:87">
      <c r="CD43139"/>
      <c r="CG43139"/>
      <c r="CI43139" s="378">
        <v>69400</v>
      </c>
    </row>
    <row r="43140" spans="82:87">
      <c r="CD43140"/>
      <c r="CG43140"/>
      <c r="CI43140" s="378">
        <v>69400</v>
      </c>
    </row>
    <row r="43141" spans="82:87">
      <c r="CD43141"/>
      <c r="CG43141"/>
      <c r="CI43141" s="378">
        <v>69400</v>
      </c>
    </row>
    <row r="43142" spans="82:87">
      <c r="CD43142"/>
      <c r="CG43142"/>
      <c r="CI43142" s="378">
        <v>69400</v>
      </c>
    </row>
    <row r="43143" spans="82:87">
      <c r="CD43143"/>
      <c r="CG43143"/>
      <c r="CI43143" s="378">
        <v>69400</v>
      </c>
    </row>
    <row r="43144" spans="82:87">
      <c r="CD43144"/>
      <c r="CG43144"/>
      <c r="CI43144" s="378">
        <v>69401</v>
      </c>
    </row>
    <row r="43145" spans="82:87">
      <c r="CD43145"/>
      <c r="CG43145"/>
      <c r="CI43145" s="378">
        <v>69402</v>
      </c>
    </row>
    <row r="43146" spans="82:87">
      <c r="CD43146"/>
      <c r="CG43146"/>
      <c r="CI43146" s="378">
        <v>69403</v>
      </c>
    </row>
    <row r="43147" spans="82:87">
      <c r="CD43147"/>
      <c r="CG43147"/>
      <c r="CI43147" s="378">
        <v>69404</v>
      </c>
    </row>
    <row r="43148" spans="82:87">
      <c r="CD43148"/>
      <c r="CG43148"/>
      <c r="CI43148" s="378">
        <v>69405</v>
      </c>
    </row>
    <row r="43149" spans="82:87">
      <c r="CD43149"/>
      <c r="CG43149"/>
      <c r="CI43149" s="378">
        <v>69406</v>
      </c>
    </row>
    <row r="43150" spans="82:87">
      <c r="CD43150"/>
      <c r="CG43150"/>
      <c r="CI43150" s="378">
        <v>69407</v>
      </c>
    </row>
    <row r="43151" spans="82:87">
      <c r="CD43151"/>
      <c r="CG43151"/>
      <c r="CI43151" s="378">
        <v>69408</v>
      </c>
    </row>
    <row r="43152" spans="82:87">
      <c r="CD43152"/>
      <c r="CG43152"/>
      <c r="CI43152" s="378">
        <v>69409</v>
      </c>
    </row>
    <row r="43153" spans="82:87">
      <c r="CD43153"/>
      <c r="CG43153"/>
      <c r="CI43153" s="378">
        <v>69410</v>
      </c>
    </row>
    <row r="43154" spans="82:87">
      <c r="CD43154"/>
      <c r="CG43154"/>
      <c r="CI43154" s="378">
        <v>69411</v>
      </c>
    </row>
    <row r="43155" spans="82:87">
      <c r="CD43155"/>
      <c r="CG43155"/>
      <c r="CI43155" s="378">
        <v>69411</v>
      </c>
    </row>
    <row r="43156" spans="82:87">
      <c r="CD43156"/>
      <c r="CG43156"/>
      <c r="CI43156" s="378">
        <v>69412</v>
      </c>
    </row>
    <row r="43157" spans="82:87">
      <c r="CD43157"/>
      <c r="CG43157"/>
      <c r="CI43157" s="378">
        <v>69412</v>
      </c>
    </row>
    <row r="43158" spans="82:87">
      <c r="CD43158"/>
      <c r="CG43158"/>
      <c r="CI43158" s="378">
        <v>69413</v>
      </c>
    </row>
    <row r="43159" spans="82:87">
      <c r="CD43159"/>
      <c r="CG43159"/>
      <c r="CI43159" s="378">
        <v>69413</v>
      </c>
    </row>
    <row r="43160" spans="82:87">
      <c r="CD43160"/>
      <c r="CG43160"/>
      <c r="CI43160" s="378">
        <v>69414</v>
      </c>
    </row>
    <row r="43161" spans="82:87">
      <c r="CD43161"/>
      <c r="CG43161"/>
      <c r="CI43161" s="378">
        <v>69414</v>
      </c>
    </row>
    <row r="43162" spans="82:87">
      <c r="CD43162"/>
      <c r="CG43162"/>
      <c r="CI43162" s="378">
        <v>69415</v>
      </c>
    </row>
    <row r="43163" spans="82:87">
      <c r="CD43163"/>
      <c r="CG43163"/>
      <c r="CI43163" s="378">
        <v>69415</v>
      </c>
    </row>
    <row r="43164" spans="82:87">
      <c r="CD43164"/>
      <c r="CG43164"/>
      <c r="CI43164" s="378">
        <v>69416</v>
      </c>
    </row>
    <row r="43165" spans="82:87">
      <c r="CD43165"/>
      <c r="CG43165"/>
      <c r="CI43165" s="378">
        <v>69417</v>
      </c>
    </row>
    <row r="43166" spans="82:87">
      <c r="CD43166"/>
      <c r="CG43166"/>
      <c r="CI43166" s="378">
        <v>69418</v>
      </c>
    </row>
    <row r="43167" spans="82:87">
      <c r="CD43167"/>
      <c r="CG43167"/>
      <c r="CI43167" s="378">
        <v>69419</v>
      </c>
    </row>
    <row r="43168" spans="82:87">
      <c r="CD43168"/>
      <c r="CG43168"/>
      <c r="CI43168" s="378">
        <v>69420</v>
      </c>
    </row>
    <row r="43169" spans="82:87">
      <c r="CD43169"/>
      <c r="CG43169"/>
      <c r="CI43169" s="378">
        <v>69420</v>
      </c>
    </row>
    <row r="43170" spans="82:87">
      <c r="CD43170"/>
      <c r="CG43170"/>
      <c r="CI43170" s="378">
        <v>69420</v>
      </c>
    </row>
    <row r="43171" spans="82:87">
      <c r="CD43171"/>
      <c r="CG43171"/>
      <c r="CI43171" s="378">
        <v>69420</v>
      </c>
    </row>
    <row r="43172" spans="82:87">
      <c r="CD43172"/>
      <c r="CG43172"/>
      <c r="CI43172" s="378">
        <v>69420</v>
      </c>
    </row>
    <row r="43173" spans="82:87">
      <c r="CD43173"/>
      <c r="CG43173"/>
      <c r="CI43173" s="378">
        <v>69420</v>
      </c>
    </row>
    <row r="43174" spans="82:87">
      <c r="CD43174"/>
      <c r="CG43174"/>
      <c r="CI43174" s="378">
        <v>69421</v>
      </c>
    </row>
    <row r="43175" spans="82:87">
      <c r="CD43175"/>
      <c r="CG43175"/>
      <c r="CI43175" s="378">
        <v>69422</v>
      </c>
    </row>
    <row r="43176" spans="82:87">
      <c r="CD43176"/>
      <c r="CG43176"/>
      <c r="CI43176" s="378">
        <v>69423</v>
      </c>
    </row>
    <row r="43177" spans="82:87">
      <c r="CD43177"/>
      <c r="CG43177"/>
      <c r="CI43177" s="378">
        <v>69424</v>
      </c>
    </row>
    <row r="43178" spans="82:87">
      <c r="CD43178"/>
      <c r="CG43178"/>
      <c r="CI43178" s="378">
        <v>69425</v>
      </c>
    </row>
    <row r="43179" spans="82:87">
      <c r="CD43179"/>
      <c r="CG43179"/>
      <c r="CI43179" s="378">
        <v>69426</v>
      </c>
    </row>
    <row r="43180" spans="82:87">
      <c r="CD43180"/>
      <c r="CG43180"/>
      <c r="CI43180" s="378">
        <v>69427</v>
      </c>
    </row>
    <row r="43181" spans="82:87">
      <c r="CD43181"/>
      <c r="CG43181"/>
      <c r="CI43181" s="378">
        <v>69428</v>
      </c>
    </row>
    <row r="43182" spans="82:87">
      <c r="CD43182"/>
      <c r="CG43182"/>
      <c r="CI43182" s="378">
        <v>69429</v>
      </c>
    </row>
    <row r="43183" spans="82:87">
      <c r="CD43183"/>
      <c r="CG43183"/>
      <c r="CI43183" s="378">
        <v>69430</v>
      </c>
    </row>
    <row r="43184" spans="82:87">
      <c r="CD43184"/>
      <c r="CG43184"/>
      <c r="CI43184" s="378">
        <v>69430</v>
      </c>
    </row>
    <row r="43185" spans="82:87">
      <c r="CD43185"/>
      <c r="CG43185"/>
      <c r="CI43185" s="378">
        <v>69430</v>
      </c>
    </row>
    <row r="43186" spans="82:87">
      <c r="CD43186"/>
      <c r="CG43186"/>
      <c r="CI43186" s="378">
        <v>69430</v>
      </c>
    </row>
    <row r="43187" spans="82:87">
      <c r="CD43187"/>
      <c r="CG43187"/>
      <c r="CI43187" s="378">
        <v>69430</v>
      </c>
    </row>
    <row r="43188" spans="82:87">
      <c r="CD43188"/>
      <c r="CG43188"/>
      <c r="CI43188" s="378">
        <v>69430</v>
      </c>
    </row>
    <row r="43189" spans="82:87">
      <c r="CD43189"/>
      <c r="CG43189"/>
      <c r="CI43189" s="378">
        <v>69430</v>
      </c>
    </row>
    <row r="43190" spans="82:87">
      <c r="CD43190"/>
      <c r="CG43190"/>
      <c r="CI43190" s="378">
        <v>69430</v>
      </c>
    </row>
    <row r="43191" spans="82:87">
      <c r="CD43191"/>
      <c r="CG43191"/>
      <c r="CI43191" s="378">
        <v>69430</v>
      </c>
    </row>
    <row r="43192" spans="82:87">
      <c r="CD43192"/>
      <c r="CG43192"/>
      <c r="CI43192" s="378">
        <v>69430</v>
      </c>
    </row>
    <row r="43193" spans="82:87">
      <c r="CD43193"/>
      <c r="CG43193"/>
      <c r="CI43193" s="378">
        <v>69430</v>
      </c>
    </row>
    <row r="43194" spans="82:87">
      <c r="CD43194"/>
      <c r="CG43194"/>
      <c r="CI43194" s="378">
        <v>69431</v>
      </c>
    </row>
    <row r="43195" spans="82:87">
      <c r="CD43195"/>
      <c r="CG43195"/>
      <c r="CI43195" s="378">
        <v>69432</v>
      </c>
    </row>
    <row r="43196" spans="82:87">
      <c r="CD43196"/>
      <c r="CG43196"/>
      <c r="CI43196" s="378">
        <v>69433</v>
      </c>
    </row>
    <row r="43197" spans="82:87">
      <c r="CD43197"/>
      <c r="CG43197"/>
      <c r="CI43197" s="378">
        <v>69434</v>
      </c>
    </row>
    <row r="43198" spans="82:87">
      <c r="CD43198"/>
      <c r="CG43198"/>
      <c r="CI43198" s="378">
        <v>69435</v>
      </c>
    </row>
    <row r="43199" spans="82:87">
      <c r="CD43199"/>
      <c r="CG43199"/>
      <c r="CI43199" s="378">
        <v>69436</v>
      </c>
    </row>
    <row r="43200" spans="82:87">
      <c r="CD43200"/>
      <c r="CG43200"/>
      <c r="CI43200" s="378">
        <v>69437</v>
      </c>
    </row>
    <row r="43201" spans="82:87">
      <c r="CD43201"/>
      <c r="CG43201"/>
      <c r="CI43201" s="378">
        <v>69437</v>
      </c>
    </row>
    <row r="43202" spans="82:87">
      <c r="CD43202"/>
      <c r="CG43202"/>
      <c r="CI43202" s="378">
        <v>69438</v>
      </c>
    </row>
    <row r="43203" spans="82:87">
      <c r="CD43203"/>
      <c r="CG43203"/>
      <c r="CI43203" s="378">
        <v>69439</v>
      </c>
    </row>
    <row r="43204" spans="82:87">
      <c r="CD43204"/>
      <c r="CG43204"/>
      <c r="CI43204" s="378">
        <v>69440</v>
      </c>
    </row>
    <row r="43205" spans="82:87">
      <c r="CD43205"/>
      <c r="CG43205"/>
      <c r="CI43205" s="378">
        <v>69440</v>
      </c>
    </row>
    <row r="43206" spans="82:87">
      <c r="CD43206"/>
      <c r="CG43206"/>
      <c r="CI43206" s="378">
        <v>69440</v>
      </c>
    </row>
    <row r="43207" spans="82:87">
      <c r="CD43207"/>
      <c r="CG43207"/>
      <c r="CI43207" s="378">
        <v>69440</v>
      </c>
    </row>
    <row r="43208" spans="82:87">
      <c r="CD43208"/>
      <c r="CG43208"/>
      <c r="CI43208" s="378">
        <v>69440</v>
      </c>
    </row>
    <row r="43209" spans="82:87">
      <c r="CD43209"/>
      <c r="CG43209"/>
      <c r="CI43209" s="378">
        <v>69440</v>
      </c>
    </row>
    <row r="43210" spans="82:87">
      <c r="CD43210"/>
      <c r="CG43210"/>
      <c r="CI43210" s="378">
        <v>69440</v>
      </c>
    </row>
    <row r="43211" spans="82:87">
      <c r="CD43211"/>
      <c r="CG43211"/>
      <c r="CI43211" s="378">
        <v>69440</v>
      </c>
    </row>
    <row r="43212" spans="82:87">
      <c r="CD43212"/>
      <c r="CG43212"/>
      <c r="CI43212" s="378">
        <v>69440</v>
      </c>
    </row>
    <row r="43213" spans="82:87">
      <c r="CD43213"/>
      <c r="CG43213"/>
      <c r="CI43213" s="378">
        <v>69440</v>
      </c>
    </row>
    <row r="43214" spans="82:87">
      <c r="CD43214"/>
      <c r="CG43214"/>
      <c r="CI43214" s="378">
        <v>69440</v>
      </c>
    </row>
    <row r="43215" spans="82:87">
      <c r="CD43215"/>
      <c r="CG43215"/>
      <c r="CI43215" s="378">
        <v>69441</v>
      </c>
    </row>
    <row r="43216" spans="82:87">
      <c r="CD43216"/>
      <c r="CG43216"/>
      <c r="CI43216" s="378">
        <v>69442</v>
      </c>
    </row>
    <row r="43217" spans="82:87">
      <c r="CD43217"/>
      <c r="CG43217"/>
      <c r="CI43217" s="378">
        <v>69443</v>
      </c>
    </row>
    <row r="43218" spans="82:87">
      <c r="CD43218"/>
      <c r="CG43218"/>
      <c r="CI43218" s="378">
        <v>69444</v>
      </c>
    </row>
    <row r="43219" spans="82:87">
      <c r="CD43219"/>
      <c r="CG43219"/>
      <c r="CI43219" s="378">
        <v>69445</v>
      </c>
    </row>
    <row r="43220" spans="82:87">
      <c r="CD43220"/>
      <c r="CG43220"/>
      <c r="CI43220" s="378">
        <v>69446</v>
      </c>
    </row>
    <row r="43221" spans="82:87">
      <c r="CD43221"/>
      <c r="CG43221"/>
      <c r="CI43221" s="378">
        <v>69447</v>
      </c>
    </row>
    <row r="43222" spans="82:87">
      <c r="CD43222"/>
      <c r="CG43222"/>
      <c r="CI43222" s="378">
        <v>69448</v>
      </c>
    </row>
    <row r="43223" spans="82:87">
      <c r="CD43223"/>
      <c r="CG43223"/>
      <c r="CI43223" s="378">
        <v>69449</v>
      </c>
    </row>
    <row r="43224" spans="82:87">
      <c r="CD43224"/>
      <c r="CG43224"/>
      <c r="CI43224" s="378">
        <v>69450</v>
      </c>
    </row>
    <row r="43225" spans="82:87">
      <c r="CD43225"/>
      <c r="CG43225"/>
      <c r="CI43225" s="378">
        <v>69451</v>
      </c>
    </row>
    <row r="43226" spans="82:87">
      <c r="CD43226"/>
      <c r="CG43226"/>
      <c r="CI43226" s="378">
        <v>69451</v>
      </c>
    </row>
    <row r="43227" spans="82:87">
      <c r="CD43227"/>
      <c r="CG43227"/>
      <c r="CI43227" s="378">
        <v>69452</v>
      </c>
    </row>
    <row r="43228" spans="82:87">
      <c r="CD43228"/>
      <c r="CG43228"/>
      <c r="CI43228" s="378">
        <v>69452</v>
      </c>
    </row>
    <row r="43229" spans="82:87">
      <c r="CD43229"/>
      <c r="CG43229"/>
      <c r="CI43229" s="378">
        <v>69453</v>
      </c>
    </row>
    <row r="43230" spans="82:87">
      <c r="CD43230"/>
      <c r="CG43230"/>
      <c r="CI43230" s="378">
        <v>69453</v>
      </c>
    </row>
    <row r="43231" spans="82:87">
      <c r="CD43231"/>
      <c r="CG43231"/>
      <c r="CI43231" s="378">
        <v>69454</v>
      </c>
    </row>
    <row r="43232" spans="82:87">
      <c r="CD43232"/>
      <c r="CG43232"/>
      <c r="CI43232" s="378">
        <v>69454</v>
      </c>
    </row>
    <row r="43233" spans="82:87">
      <c r="CD43233"/>
      <c r="CG43233"/>
      <c r="CI43233" s="378">
        <v>69455</v>
      </c>
    </row>
    <row r="43234" spans="82:87">
      <c r="CD43234"/>
      <c r="CG43234"/>
      <c r="CI43234" s="378">
        <v>69455</v>
      </c>
    </row>
    <row r="43235" spans="82:87">
      <c r="CD43235"/>
      <c r="CG43235"/>
      <c r="CI43235" s="378">
        <v>69456</v>
      </c>
    </row>
    <row r="43236" spans="82:87">
      <c r="CD43236"/>
      <c r="CG43236"/>
      <c r="CI43236" s="378">
        <v>69456</v>
      </c>
    </row>
    <row r="43237" spans="82:87">
      <c r="CD43237"/>
      <c r="CG43237"/>
      <c r="CI43237" s="378">
        <v>69457</v>
      </c>
    </row>
    <row r="43238" spans="82:87">
      <c r="CD43238"/>
      <c r="CG43238"/>
      <c r="CI43238" s="378">
        <v>69457</v>
      </c>
    </row>
    <row r="43239" spans="82:87">
      <c r="CD43239"/>
      <c r="CG43239"/>
      <c r="CI43239" s="378">
        <v>69458</v>
      </c>
    </row>
    <row r="43240" spans="82:87">
      <c r="CD43240"/>
      <c r="CG43240"/>
      <c r="CI43240" s="378">
        <v>69458</v>
      </c>
    </row>
    <row r="43241" spans="82:87">
      <c r="CD43241"/>
      <c r="CG43241"/>
      <c r="CI43241" s="378">
        <v>69459</v>
      </c>
    </row>
    <row r="43242" spans="82:87">
      <c r="CD43242"/>
      <c r="CG43242"/>
      <c r="CI43242" s="378">
        <v>69459</v>
      </c>
    </row>
    <row r="43243" spans="82:87">
      <c r="CD43243"/>
      <c r="CG43243"/>
      <c r="CI43243" s="378">
        <v>69460</v>
      </c>
    </row>
    <row r="43244" spans="82:87">
      <c r="CD43244"/>
      <c r="CG43244"/>
      <c r="CI43244" s="378">
        <v>69460</v>
      </c>
    </row>
    <row r="43245" spans="82:87">
      <c r="CD43245"/>
      <c r="CG43245"/>
      <c r="CI43245" s="378">
        <v>69460</v>
      </c>
    </row>
    <row r="43246" spans="82:87">
      <c r="CD43246"/>
      <c r="CG43246"/>
      <c r="CI43246" s="378">
        <v>69460</v>
      </c>
    </row>
    <row r="43247" spans="82:87">
      <c r="CD43247"/>
      <c r="CG43247"/>
      <c r="CI43247" s="378">
        <v>69460</v>
      </c>
    </row>
    <row r="43248" spans="82:87">
      <c r="CD43248"/>
      <c r="CG43248"/>
      <c r="CI43248" s="378">
        <v>69460</v>
      </c>
    </row>
    <row r="43249" spans="82:87">
      <c r="CD43249"/>
      <c r="CG43249"/>
      <c r="CI43249" s="378">
        <v>69460</v>
      </c>
    </row>
    <row r="43250" spans="82:87">
      <c r="CD43250"/>
      <c r="CG43250"/>
      <c r="CI43250" s="378">
        <v>69461</v>
      </c>
    </row>
    <row r="43251" spans="82:87">
      <c r="CD43251"/>
      <c r="CG43251"/>
      <c r="CI43251" s="378">
        <v>69461</v>
      </c>
    </row>
    <row r="43252" spans="82:87">
      <c r="CD43252"/>
      <c r="CG43252"/>
      <c r="CI43252" s="378">
        <v>69462</v>
      </c>
    </row>
    <row r="43253" spans="82:87">
      <c r="CD43253"/>
      <c r="CG43253"/>
      <c r="CI43253" s="378">
        <v>69462</v>
      </c>
    </row>
    <row r="43254" spans="82:87">
      <c r="CD43254"/>
      <c r="CG43254"/>
      <c r="CI43254" s="378">
        <v>69463</v>
      </c>
    </row>
    <row r="43255" spans="82:87">
      <c r="CD43255"/>
      <c r="CG43255"/>
      <c r="CI43255" s="378">
        <v>69463</v>
      </c>
    </row>
    <row r="43256" spans="82:87">
      <c r="CD43256"/>
      <c r="CG43256"/>
      <c r="CI43256" s="378">
        <v>69464</v>
      </c>
    </row>
    <row r="43257" spans="82:87">
      <c r="CD43257"/>
      <c r="CG43257"/>
      <c r="CI43257" s="378">
        <v>69464</v>
      </c>
    </row>
    <row r="43258" spans="82:87">
      <c r="CD43258"/>
      <c r="CG43258"/>
      <c r="CI43258" s="378">
        <v>69465</v>
      </c>
    </row>
    <row r="43259" spans="82:87">
      <c r="CD43259"/>
      <c r="CG43259"/>
      <c r="CI43259" s="378">
        <v>69465</v>
      </c>
    </row>
    <row r="43260" spans="82:87">
      <c r="CD43260"/>
      <c r="CG43260"/>
      <c r="CI43260" s="378">
        <v>69466</v>
      </c>
    </row>
    <row r="43261" spans="82:87">
      <c r="CD43261"/>
      <c r="CG43261"/>
      <c r="CI43261" s="378">
        <v>69466</v>
      </c>
    </row>
    <row r="43262" spans="82:87">
      <c r="CD43262"/>
      <c r="CG43262"/>
      <c r="CI43262" s="378">
        <v>69467</v>
      </c>
    </row>
    <row r="43263" spans="82:87">
      <c r="CD43263"/>
      <c r="CG43263"/>
      <c r="CI43263" s="378">
        <v>69467</v>
      </c>
    </row>
    <row r="43264" spans="82:87">
      <c r="CD43264"/>
      <c r="CG43264"/>
      <c r="CI43264" s="378">
        <v>69468</v>
      </c>
    </row>
    <row r="43265" spans="82:87">
      <c r="CD43265"/>
      <c r="CG43265"/>
      <c r="CI43265" s="378">
        <v>69468</v>
      </c>
    </row>
    <row r="43266" spans="82:87">
      <c r="CD43266"/>
      <c r="CG43266"/>
      <c r="CI43266" s="378">
        <v>69469</v>
      </c>
    </row>
    <row r="43267" spans="82:87">
      <c r="CD43267"/>
      <c r="CG43267"/>
      <c r="CI43267" s="378">
        <v>69469</v>
      </c>
    </row>
    <row r="43268" spans="82:87">
      <c r="CD43268"/>
      <c r="CG43268"/>
      <c r="CI43268" s="378">
        <v>69470</v>
      </c>
    </row>
    <row r="43269" spans="82:87">
      <c r="CD43269"/>
      <c r="CG43269"/>
      <c r="CI43269" s="378">
        <v>69470</v>
      </c>
    </row>
    <row r="43270" spans="82:87">
      <c r="CD43270"/>
      <c r="CG43270"/>
      <c r="CI43270" s="378">
        <v>69470</v>
      </c>
    </row>
    <row r="43271" spans="82:87">
      <c r="CD43271"/>
      <c r="CG43271"/>
      <c r="CI43271" s="378">
        <v>69471</v>
      </c>
    </row>
    <row r="43272" spans="82:87">
      <c r="CD43272"/>
      <c r="CG43272"/>
      <c r="CI43272" s="378">
        <v>69471</v>
      </c>
    </row>
    <row r="43273" spans="82:87">
      <c r="CD43273"/>
      <c r="CG43273"/>
      <c r="CI43273" s="378">
        <v>69472</v>
      </c>
    </row>
    <row r="43274" spans="82:87">
      <c r="CD43274"/>
      <c r="CG43274"/>
      <c r="CI43274" s="378">
        <v>69472</v>
      </c>
    </row>
    <row r="43275" spans="82:87">
      <c r="CD43275"/>
      <c r="CG43275"/>
      <c r="CI43275" s="378">
        <v>69473</v>
      </c>
    </row>
    <row r="43276" spans="82:87">
      <c r="CD43276"/>
      <c r="CG43276"/>
      <c r="CI43276" s="378">
        <v>69473</v>
      </c>
    </row>
    <row r="43277" spans="82:87">
      <c r="CD43277"/>
      <c r="CG43277"/>
      <c r="CI43277" s="378">
        <v>69474</v>
      </c>
    </row>
    <row r="43278" spans="82:87">
      <c r="CD43278"/>
      <c r="CG43278"/>
      <c r="CI43278" s="378">
        <v>69474</v>
      </c>
    </row>
    <row r="43279" spans="82:87">
      <c r="CD43279"/>
      <c r="CG43279"/>
      <c r="CI43279" s="378">
        <v>69475</v>
      </c>
    </row>
    <row r="43280" spans="82:87">
      <c r="CD43280"/>
      <c r="CG43280"/>
      <c r="CI43280" s="378">
        <v>69475</v>
      </c>
    </row>
    <row r="43281" spans="82:87">
      <c r="CD43281"/>
      <c r="CG43281"/>
      <c r="CI43281" s="378">
        <v>69476</v>
      </c>
    </row>
    <row r="43282" spans="82:87">
      <c r="CD43282"/>
      <c r="CG43282"/>
      <c r="CI43282" s="378">
        <v>69476</v>
      </c>
    </row>
    <row r="43283" spans="82:87">
      <c r="CD43283"/>
      <c r="CG43283"/>
      <c r="CI43283" s="378">
        <v>69477</v>
      </c>
    </row>
    <row r="43284" spans="82:87">
      <c r="CD43284"/>
      <c r="CG43284"/>
      <c r="CI43284" s="378">
        <v>69477</v>
      </c>
    </row>
    <row r="43285" spans="82:87">
      <c r="CD43285"/>
      <c r="CG43285"/>
      <c r="CI43285" s="378">
        <v>69478</v>
      </c>
    </row>
    <row r="43286" spans="82:87">
      <c r="CD43286"/>
      <c r="CG43286"/>
      <c r="CI43286" s="378">
        <v>69478</v>
      </c>
    </row>
    <row r="43287" spans="82:87">
      <c r="CD43287"/>
      <c r="CG43287"/>
      <c r="CI43287" s="378">
        <v>69479</v>
      </c>
    </row>
    <row r="43288" spans="82:87">
      <c r="CD43288"/>
      <c r="CG43288"/>
      <c r="CI43288" s="378">
        <v>69479</v>
      </c>
    </row>
    <row r="43289" spans="82:87">
      <c r="CD43289"/>
      <c r="CG43289"/>
      <c r="CI43289" s="378">
        <v>69480</v>
      </c>
    </row>
    <row r="43290" spans="82:87">
      <c r="CD43290"/>
      <c r="CG43290"/>
      <c r="CI43290" s="378">
        <v>69480</v>
      </c>
    </row>
    <row r="43291" spans="82:87">
      <c r="CD43291"/>
      <c r="CG43291"/>
      <c r="CI43291" s="378">
        <v>69480</v>
      </c>
    </row>
    <row r="43292" spans="82:87">
      <c r="CD43292"/>
      <c r="CG43292"/>
      <c r="CI43292" s="378">
        <v>69480</v>
      </c>
    </row>
    <row r="43293" spans="82:87">
      <c r="CD43293"/>
      <c r="CG43293"/>
      <c r="CI43293" s="378">
        <v>69480</v>
      </c>
    </row>
    <row r="43294" spans="82:87">
      <c r="CD43294"/>
      <c r="CG43294"/>
      <c r="CI43294" s="378">
        <v>69480</v>
      </c>
    </row>
    <row r="43295" spans="82:87">
      <c r="CD43295"/>
      <c r="CG43295"/>
      <c r="CI43295" s="378">
        <v>69480</v>
      </c>
    </row>
    <row r="43296" spans="82:87">
      <c r="CD43296"/>
      <c r="CG43296"/>
      <c r="CI43296" s="378">
        <v>69481</v>
      </c>
    </row>
    <row r="43297" spans="82:87">
      <c r="CD43297"/>
      <c r="CG43297"/>
      <c r="CI43297" s="378">
        <v>69482</v>
      </c>
    </row>
    <row r="43298" spans="82:87">
      <c r="CD43298"/>
      <c r="CG43298"/>
      <c r="CI43298" s="378">
        <v>69483</v>
      </c>
    </row>
    <row r="43299" spans="82:87">
      <c r="CD43299"/>
      <c r="CG43299"/>
      <c r="CI43299" s="378">
        <v>69484</v>
      </c>
    </row>
    <row r="43300" spans="82:87">
      <c r="CD43300"/>
      <c r="CG43300"/>
      <c r="CI43300" s="378">
        <v>69485</v>
      </c>
    </row>
    <row r="43301" spans="82:87">
      <c r="CD43301"/>
      <c r="CG43301"/>
      <c r="CI43301" s="378">
        <v>69486</v>
      </c>
    </row>
    <row r="43302" spans="82:87">
      <c r="CD43302"/>
      <c r="CG43302"/>
      <c r="CI43302" s="378">
        <v>69487</v>
      </c>
    </row>
    <row r="43303" spans="82:87">
      <c r="CD43303"/>
      <c r="CG43303"/>
      <c r="CI43303" s="378">
        <v>69488</v>
      </c>
    </row>
    <row r="43304" spans="82:87">
      <c r="CD43304"/>
      <c r="CG43304"/>
      <c r="CI43304" s="378">
        <v>69488</v>
      </c>
    </row>
    <row r="43305" spans="82:87">
      <c r="CD43305"/>
      <c r="CG43305"/>
      <c r="CI43305" s="378">
        <v>69489</v>
      </c>
    </row>
    <row r="43306" spans="82:87">
      <c r="CD43306"/>
      <c r="CG43306"/>
      <c r="CI43306" s="378">
        <v>69490</v>
      </c>
    </row>
    <row r="43307" spans="82:87">
      <c r="CD43307"/>
      <c r="CG43307"/>
      <c r="CI43307" s="378">
        <v>69490</v>
      </c>
    </row>
    <row r="43308" spans="82:87">
      <c r="CD43308"/>
      <c r="CG43308"/>
      <c r="CI43308" s="378">
        <v>69490</v>
      </c>
    </row>
    <row r="43309" spans="82:87">
      <c r="CD43309"/>
      <c r="CG43309"/>
      <c r="CI43309" s="378">
        <v>69490</v>
      </c>
    </row>
    <row r="43310" spans="82:87">
      <c r="CD43310"/>
      <c r="CG43310"/>
      <c r="CI43310" s="378">
        <v>69490</v>
      </c>
    </row>
    <row r="43311" spans="82:87">
      <c r="CD43311"/>
      <c r="CG43311"/>
      <c r="CI43311" s="378">
        <v>69490</v>
      </c>
    </row>
    <row r="43312" spans="82:87">
      <c r="CD43312"/>
      <c r="CG43312"/>
      <c r="CI43312" s="378">
        <v>69490</v>
      </c>
    </row>
    <row r="43313" spans="82:87">
      <c r="CD43313"/>
      <c r="CG43313"/>
      <c r="CI43313" s="378">
        <v>69490</v>
      </c>
    </row>
    <row r="43314" spans="82:87">
      <c r="CD43314"/>
      <c r="CG43314"/>
      <c r="CI43314" s="378">
        <v>69490</v>
      </c>
    </row>
    <row r="43315" spans="82:87">
      <c r="CD43315"/>
      <c r="CG43315"/>
      <c r="CI43315" s="378">
        <v>69490</v>
      </c>
    </row>
    <row r="43316" spans="82:87">
      <c r="CD43316"/>
      <c r="CG43316"/>
      <c r="CI43316" s="378">
        <v>69491</v>
      </c>
    </row>
    <row r="43317" spans="82:87">
      <c r="CD43317"/>
      <c r="CG43317"/>
      <c r="CI43317" s="378">
        <v>69492</v>
      </c>
    </row>
    <row r="43318" spans="82:87">
      <c r="CD43318"/>
      <c r="CG43318"/>
      <c r="CI43318" s="378">
        <v>69493</v>
      </c>
    </row>
    <row r="43319" spans="82:87">
      <c r="CD43319"/>
      <c r="CG43319"/>
      <c r="CI43319" s="378">
        <v>69494</v>
      </c>
    </row>
    <row r="43320" spans="82:87">
      <c r="CD43320"/>
      <c r="CG43320"/>
      <c r="CI43320" s="378">
        <v>69495</v>
      </c>
    </row>
    <row r="43321" spans="82:87">
      <c r="CD43321"/>
      <c r="CG43321"/>
      <c r="CI43321" s="378">
        <v>69496</v>
      </c>
    </row>
    <row r="43322" spans="82:87">
      <c r="CD43322"/>
      <c r="CG43322"/>
      <c r="CI43322" s="378">
        <v>69497</v>
      </c>
    </row>
    <row r="43323" spans="82:87">
      <c r="CD43323"/>
      <c r="CG43323"/>
      <c r="CI43323" s="378">
        <v>69498</v>
      </c>
    </row>
    <row r="43324" spans="82:87">
      <c r="CD43324"/>
      <c r="CG43324"/>
      <c r="CI43324" s="378">
        <v>69499</v>
      </c>
    </row>
    <row r="43325" spans="82:87">
      <c r="CD43325"/>
      <c r="CG43325"/>
      <c r="CI43325" s="378">
        <v>69500</v>
      </c>
    </row>
    <row r="43326" spans="82:87">
      <c r="CD43326"/>
      <c r="CG43326"/>
      <c r="CI43326" s="378">
        <v>69501</v>
      </c>
    </row>
    <row r="43327" spans="82:87">
      <c r="CD43327"/>
      <c r="CG43327"/>
      <c r="CI43327" s="378">
        <v>69502</v>
      </c>
    </row>
    <row r="43328" spans="82:87">
      <c r="CD43328"/>
      <c r="CG43328"/>
      <c r="CI43328" s="378">
        <v>69503</v>
      </c>
    </row>
    <row r="43329" spans="82:87">
      <c r="CD43329"/>
      <c r="CG43329"/>
      <c r="CI43329" s="378">
        <v>69504</v>
      </c>
    </row>
    <row r="43330" spans="82:87">
      <c r="CD43330"/>
      <c r="CG43330"/>
      <c r="CI43330" s="378">
        <v>69505</v>
      </c>
    </row>
    <row r="43331" spans="82:87">
      <c r="CD43331"/>
      <c r="CG43331"/>
      <c r="CI43331" s="378">
        <v>69506</v>
      </c>
    </row>
    <row r="43332" spans="82:87">
      <c r="CD43332"/>
      <c r="CG43332"/>
      <c r="CI43332" s="378">
        <v>69507</v>
      </c>
    </row>
    <row r="43333" spans="82:87">
      <c r="CD43333"/>
      <c r="CG43333"/>
      <c r="CI43333" s="378">
        <v>69508</v>
      </c>
    </row>
    <row r="43334" spans="82:87">
      <c r="CD43334"/>
      <c r="CG43334"/>
      <c r="CI43334" s="378">
        <v>69509</v>
      </c>
    </row>
    <row r="43335" spans="82:87">
      <c r="CD43335"/>
      <c r="CG43335"/>
      <c r="CI43335" s="378">
        <v>69510</v>
      </c>
    </row>
    <row r="43336" spans="82:87">
      <c r="CD43336"/>
      <c r="CG43336"/>
      <c r="CI43336" s="378">
        <v>69510</v>
      </c>
    </row>
    <row r="43337" spans="82:87">
      <c r="CD43337"/>
      <c r="CG43337"/>
      <c r="CI43337" s="378">
        <v>69510</v>
      </c>
    </row>
    <row r="43338" spans="82:87">
      <c r="CD43338"/>
      <c r="CG43338"/>
      <c r="CI43338" s="378">
        <v>69510</v>
      </c>
    </row>
    <row r="43339" spans="82:87">
      <c r="CD43339"/>
      <c r="CG43339"/>
      <c r="CI43339" s="378">
        <v>69510</v>
      </c>
    </row>
    <row r="43340" spans="82:87">
      <c r="CD43340"/>
      <c r="CG43340"/>
      <c r="CI43340" s="378">
        <v>69511</v>
      </c>
    </row>
    <row r="43341" spans="82:87">
      <c r="CD43341"/>
      <c r="CG43341"/>
      <c r="CI43341" s="378">
        <v>69512</v>
      </c>
    </row>
    <row r="43342" spans="82:87">
      <c r="CD43342"/>
      <c r="CG43342"/>
      <c r="CI43342" s="378">
        <v>69513</v>
      </c>
    </row>
    <row r="43343" spans="82:87">
      <c r="CD43343"/>
      <c r="CG43343"/>
      <c r="CI43343" s="378">
        <v>69514</v>
      </c>
    </row>
    <row r="43344" spans="82:87">
      <c r="CD43344"/>
      <c r="CG43344"/>
      <c r="CI43344" s="378">
        <v>69515</v>
      </c>
    </row>
    <row r="43345" spans="82:87">
      <c r="CD43345"/>
      <c r="CG43345"/>
      <c r="CI43345" s="378">
        <v>69516</v>
      </c>
    </row>
    <row r="43346" spans="82:87">
      <c r="CD43346"/>
      <c r="CG43346"/>
      <c r="CI43346" s="378">
        <v>69516</v>
      </c>
    </row>
    <row r="43347" spans="82:87">
      <c r="CD43347"/>
      <c r="CG43347"/>
      <c r="CI43347" s="378">
        <v>69517</v>
      </c>
    </row>
    <row r="43348" spans="82:87">
      <c r="CD43348"/>
      <c r="CG43348"/>
      <c r="CI43348" s="378">
        <v>69518</v>
      </c>
    </row>
    <row r="43349" spans="82:87">
      <c r="CD43349"/>
      <c r="CG43349"/>
      <c r="CI43349" s="378">
        <v>69519</v>
      </c>
    </row>
    <row r="43350" spans="82:87">
      <c r="CD43350"/>
      <c r="CG43350"/>
      <c r="CI43350" s="378">
        <v>69520</v>
      </c>
    </row>
    <row r="43351" spans="82:87">
      <c r="CD43351"/>
      <c r="CG43351"/>
      <c r="CI43351" s="378">
        <v>69530</v>
      </c>
    </row>
    <row r="43352" spans="82:87">
      <c r="CD43352"/>
      <c r="CG43352"/>
      <c r="CI43352" s="378">
        <v>69530</v>
      </c>
    </row>
    <row r="43353" spans="82:87">
      <c r="CD43353"/>
      <c r="CG43353"/>
      <c r="CI43353" s="378">
        <v>69531</v>
      </c>
    </row>
    <row r="43354" spans="82:87">
      <c r="CD43354"/>
      <c r="CG43354"/>
      <c r="CI43354" s="378">
        <v>69532</v>
      </c>
    </row>
    <row r="43355" spans="82:87">
      <c r="CD43355"/>
      <c r="CG43355"/>
      <c r="CI43355" s="378">
        <v>69540</v>
      </c>
    </row>
    <row r="43356" spans="82:87">
      <c r="CD43356"/>
      <c r="CG43356"/>
      <c r="CI43356" s="378">
        <v>69540</v>
      </c>
    </row>
    <row r="43357" spans="82:87">
      <c r="CD43357"/>
      <c r="CG43357"/>
      <c r="CI43357" s="378">
        <v>69541</v>
      </c>
    </row>
    <row r="43358" spans="82:87">
      <c r="CD43358"/>
      <c r="CG43358"/>
      <c r="CI43358" s="378">
        <v>69542</v>
      </c>
    </row>
    <row r="43359" spans="82:87">
      <c r="CD43359"/>
      <c r="CG43359"/>
      <c r="CI43359" s="378">
        <v>69543</v>
      </c>
    </row>
    <row r="43360" spans="82:87">
      <c r="CD43360"/>
      <c r="CG43360"/>
      <c r="CI43360" s="378">
        <v>69544</v>
      </c>
    </row>
    <row r="43361" spans="82:87">
      <c r="CD43361"/>
      <c r="CG43361"/>
      <c r="CI43361" s="378">
        <v>69545</v>
      </c>
    </row>
    <row r="43362" spans="82:87">
      <c r="CD43362"/>
      <c r="CG43362"/>
      <c r="CI43362" s="378">
        <v>69550</v>
      </c>
    </row>
    <row r="43363" spans="82:87">
      <c r="CD43363"/>
      <c r="CG43363"/>
      <c r="CI43363" s="378">
        <v>69550</v>
      </c>
    </row>
    <row r="43364" spans="82:87">
      <c r="CD43364"/>
      <c r="CG43364"/>
      <c r="CI43364" s="378">
        <v>69550</v>
      </c>
    </row>
    <row r="43365" spans="82:87">
      <c r="CD43365"/>
      <c r="CG43365"/>
      <c r="CI43365" s="378">
        <v>69550</v>
      </c>
    </row>
    <row r="43366" spans="82:87">
      <c r="CD43366"/>
      <c r="CG43366"/>
      <c r="CI43366" s="378">
        <v>69550</v>
      </c>
    </row>
    <row r="43367" spans="82:87">
      <c r="CD43367"/>
      <c r="CG43367"/>
      <c r="CI43367" s="378">
        <v>69551</v>
      </c>
    </row>
    <row r="43368" spans="82:87">
      <c r="CD43368"/>
      <c r="CG43368"/>
      <c r="CI43368" s="378">
        <v>69552</v>
      </c>
    </row>
    <row r="43369" spans="82:87">
      <c r="CD43369"/>
      <c r="CG43369"/>
      <c r="CI43369" s="378">
        <v>69553</v>
      </c>
    </row>
    <row r="43370" spans="82:87">
      <c r="CD43370"/>
      <c r="CG43370"/>
      <c r="CI43370" s="378">
        <v>69554</v>
      </c>
    </row>
    <row r="43371" spans="82:87">
      <c r="CD43371"/>
      <c r="CG43371"/>
      <c r="CI43371" s="378">
        <v>69555</v>
      </c>
    </row>
    <row r="43372" spans="82:87">
      <c r="CD43372"/>
      <c r="CG43372"/>
      <c r="CI43372" s="378">
        <v>69556</v>
      </c>
    </row>
    <row r="43373" spans="82:87">
      <c r="CD43373"/>
      <c r="CG43373"/>
      <c r="CI43373" s="378">
        <v>69557</v>
      </c>
    </row>
    <row r="43374" spans="82:87">
      <c r="CD43374"/>
      <c r="CG43374"/>
      <c r="CI43374" s="378">
        <v>69558</v>
      </c>
    </row>
    <row r="43375" spans="82:87">
      <c r="CD43375"/>
      <c r="CG43375"/>
      <c r="CI43375" s="378">
        <v>69559</v>
      </c>
    </row>
    <row r="43376" spans="82:87">
      <c r="CD43376"/>
      <c r="CG43376"/>
      <c r="CI43376" s="378">
        <v>69560</v>
      </c>
    </row>
    <row r="43377" spans="82:87">
      <c r="CD43377"/>
      <c r="CG43377"/>
      <c r="CI43377" s="378">
        <v>69560</v>
      </c>
    </row>
    <row r="43378" spans="82:87">
      <c r="CD43378"/>
      <c r="CG43378"/>
      <c r="CI43378" s="378">
        <v>69560</v>
      </c>
    </row>
    <row r="43379" spans="82:87">
      <c r="CD43379"/>
      <c r="CG43379"/>
      <c r="CI43379" s="378">
        <v>69560</v>
      </c>
    </row>
    <row r="43380" spans="82:87">
      <c r="CD43380"/>
      <c r="CG43380"/>
      <c r="CI43380" s="378">
        <v>69561</v>
      </c>
    </row>
    <row r="43381" spans="82:87">
      <c r="CD43381"/>
      <c r="CG43381"/>
      <c r="CI43381" s="378">
        <v>69562</v>
      </c>
    </row>
    <row r="43382" spans="82:87">
      <c r="CD43382"/>
      <c r="CG43382"/>
      <c r="CI43382" s="378">
        <v>69563</v>
      </c>
    </row>
    <row r="43383" spans="82:87">
      <c r="CD43383"/>
      <c r="CG43383"/>
      <c r="CI43383" s="378">
        <v>69564</v>
      </c>
    </row>
    <row r="43384" spans="82:87">
      <c r="CD43384"/>
      <c r="CG43384"/>
      <c r="CI43384" s="378">
        <v>69565</v>
      </c>
    </row>
    <row r="43385" spans="82:87">
      <c r="CD43385"/>
      <c r="CG43385"/>
      <c r="CI43385" s="378">
        <v>69566</v>
      </c>
    </row>
    <row r="43386" spans="82:87">
      <c r="CD43386"/>
      <c r="CG43386"/>
      <c r="CI43386" s="378">
        <v>69567</v>
      </c>
    </row>
    <row r="43387" spans="82:87">
      <c r="CD43387"/>
      <c r="CG43387"/>
      <c r="CI43387" s="378">
        <v>69568</v>
      </c>
    </row>
    <row r="43388" spans="82:87">
      <c r="CD43388"/>
      <c r="CG43388"/>
      <c r="CI43388" s="378">
        <v>69569</v>
      </c>
    </row>
    <row r="43389" spans="82:87">
      <c r="CD43389"/>
      <c r="CG43389"/>
      <c r="CI43389" s="378">
        <v>69570</v>
      </c>
    </row>
    <row r="43390" spans="82:87">
      <c r="CD43390"/>
      <c r="CG43390"/>
      <c r="CI43390" s="378">
        <v>69571</v>
      </c>
    </row>
    <row r="43391" spans="82:87">
      <c r="CD43391"/>
      <c r="CG43391"/>
      <c r="CI43391" s="378">
        <v>69572</v>
      </c>
    </row>
    <row r="43392" spans="82:87">
      <c r="CD43392"/>
      <c r="CG43392"/>
      <c r="CI43392" s="378">
        <v>69573</v>
      </c>
    </row>
    <row r="43393" spans="82:87">
      <c r="CD43393"/>
      <c r="CG43393"/>
      <c r="CI43393" s="378">
        <v>69574</v>
      </c>
    </row>
    <row r="43394" spans="82:87">
      <c r="CD43394"/>
      <c r="CG43394"/>
      <c r="CI43394" s="378">
        <v>69575</v>
      </c>
    </row>
    <row r="43395" spans="82:87">
      <c r="CD43395"/>
      <c r="CG43395"/>
      <c r="CI43395" s="378">
        <v>69576</v>
      </c>
    </row>
    <row r="43396" spans="82:87">
      <c r="CD43396"/>
      <c r="CG43396"/>
      <c r="CI43396" s="378">
        <v>69577</v>
      </c>
    </row>
    <row r="43397" spans="82:87">
      <c r="CD43397"/>
      <c r="CG43397"/>
      <c r="CI43397" s="378">
        <v>69578</v>
      </c>
    </row>
    <row r="43398" spans="82:87">
      <c r="CD43398"/>
      <c r="CG43398"/>
      <c r="CI43398" s="378">
        <v>69579</v>
      </c>
    </row>
    <row r="43399" spans="82:87">
      <c r="CD43399"/>
      <c r="CG43399"/>
      <c r="CI43399" s="378">
        <v>69580</v>
      </c>
    </row>
    <row r="43400" spans="82:87">
      <c r="CD43400"/>
      <c r="CG43400"/>
      <c r="CI43400" s="378">
        <v>69580</v>
      </c>
    </row>
    <row r="43401" spans="82:87">
      <c r="CD43401"/>
      <c r="CG43401"/>
      <c r="CI43401" s="378">
        <v>69581</v>
      </c>
    </row>
    <row r="43402" spans="82:87">
      <c r="CD43402"/>
      <c r="CG43402"/>
      <c r="CI43402" s="378">
        <v>69582</v>
      </c>
    </row>
    <row r="43403" spans="82:87">
      <c r="CD43403"/>
      <c r="CG43403"/>
      <c r="CI43403" s="378">
        <v>69583</v>
      </c>
    </row>
    <row r="43404" spans="82:87">
      <c r="CD43404"/>
      <c r="CG43404"/>
      <c r="CI43404" s="378">
        <v>69584</v>
      </c>
    </row>
    <row r="43405" spans="82:87">
      <c r="CD43405"/>
      <c r="CG43405"/>
      <c r="CI43405" s="378">
        <v>69585</v>
      </c>
    </row>
    <row r="43406" spans="82:87">
      <c r="CD43406"/>
      <c r="CG43406"/>
      <c r="CI43406" s="378">
        <v>69586</v>
      </c>
    </row>
    <row r="43407" spans="82:87">
      <c r="CD43407"/>
      <c r="CG43407"/>
      <c r="CI43407" s="378">
        <v>69587</v>
      </c>
    </row>
    <row r="43408" spans="82:87">
      <c r="CD43408"/>
      <c r="CG43408"/>
      <c r="CI43408" s="378">
        <v>69588</v>
      </c>
    </row>
    <row r="43409" spans="82:87">
      <c r="CD43409"/>
      <c r="CG43409"/>
      <c r="CI43409" s="378">
        <v>69589</v>
      </c>
    </row>
    <row r="43410" spans="82:87">
      <c r="CD43410"/>
      <c r="CG43410"/>
      <c r="CI43410" s="378">
        <v>69590</v>
      </c>
    </row>
    <row r="43411" spans="82:87">
      <c r="CD43411"/>
      <c r="CG43411"/>
      <c r="CI43411" s="378">
        <v>69590</v>
      </c>
    </row>
    <row r="43412" spans="82:87">
      <c r="CD43412"/>
      <c r="CG43412"/>
      <c r="CI43412" s="378">
        <v>69590</v>
      </c>
    </row>
    <row r="43413" spans="82:87">
      <c r="CD43413"/>
      <c r="CG43413"/>
      <c r="CI43413" s="378">
        <v>69590</v>
      </c>
    </row>
    <row r="43414" spans="82:87">
      <c r="CD43414"/>
      <c r="CG43414"/>
      <c r="CI43414" s="378">
        <v>69590</v>
      </c>
    </row>
    <row r="43415" spans="82:87">
      <c r="CD43415"/>
      <c r="CG43415"/>
      <c r="CI43415" s="378">
        <v>69591</v>
      </c>
    </row>
    <row r="43416" spans="82:87">
      <c r="CD43416"/>
      <c r="CG43416"/>
      <c r="CI43416" s="378">
        <v>69591</v>
      </c>
    </row>
    <row r="43417" spans="82:87">
      <c r="CD43417"/>
      <c r="CG43417"/>
      <c r="CI43417" s="378">
        <v>69592</v>
      </c>
    </row>
    <row r="43418" spans="82:87">
      <c r="CD43418"/>
      <c r="CG43418"/>
      <c r="CI43418" s="378">
        <v>69593</v>
      </c>
    </row>
    <row r="43419" spans="82:87">
      <c r="CD43419"/>
      <c r="CG43419"/>
      <c r="CI43419" s="378">
        <v>69594</v>
      </c>
    </row>
    <row r="43420" spans="82:87">
      <c r="CD43420"/>
      <c r="CG43420"/>
      <c r="CI43420" s="378">
        <v>69595</v>
      </c>
    </row>
    <row r="43421" spans="82:87">
      <c r="CD43421"/>
      <c r="CG43421"/>
      <c r="CI43421" s="378">
        <v>69596</v>
      </c>
    </row>
    <row r="43422" spans="82:87">
      <c r="CD43422"/>
      <c r="CG43422"/>
      <c r="CI43422" s="378">
        <v>69597</v>
      </c>
    </row>
    <row r="43423" spans="82:87">
      <c r="CD43423"/>
      <c r="CG43423"/>
      <c r="CI43423" s="378">
        <v>69598</v>
      </c>
    </row>
    <row r="43424" spans="82:87">
      <c r="CD43424"/>
      <c r="CG43424"/>
      <c r="CI43424" s="378">
        <v>69599</v>
      </c>
    </row>
    <row r="43425" spans="82:87">
      <c r="CD43425"/>
      <c r="CG43425"/>
      <c r="CI43425" s="378">
        <v>69600</v>
      </c>
    </row>
    <row r="43426" spans="82:87">
      <c r="CD43426"/>
      <c r="CG43426"/>
      <c r="CI43426" s="378">
        <v>69601</v>
      </c>
    </row>
    <row r="43427" spans="82:87">
      <c r="CD43427"/>
      <c r="CG43427"/>
      <c r="CI43427" s="378">
        <v>69602</v>
      </c>
    </row>
    <row r="43428" spans="82:87">
      <c r="CD43428"/>
      <c r="CG43428"/>
      <c r="CI43428" s="378">
        <v>69603</v>
      </c>
    </row>
    <row r="43429" spans="82:87">
      <c r="CD43429"/>
      <c r="CG43429"/>
      <c r="CI43429" s="378">
        <v>69604</v>
      </c>
    </row>
    <row r="43430" spans="82:87">
      <c r="CD43430"/>
      <c r="CG43430"/>
      <c r="CI43430" s="378">
        <v>69605</v>
      </c>
    </row>
    <row r="43431" spans="82:87">
      <c r="CD43431"/>
      <c r="CG43431"/>
      <c r="CI43431" s="378">
        <v>69606</v>
      </c>
    </row>
    <row r="43432" spans="82:87">
      <c r="CD43432"/>
      <c r="CG43432"/>
      <c r="CI43432" s="378">
        <v>69607</v>
      </c>
    </row>
    <row r="43433" spans="82:87">
      <c r="CD43433"/>
      <c r="CG43433"/>
      <c r="CI43433" s="378">
        <v>69608</v>
      </c>
    </row>
    <row r="43434" spans="82:87">
      <c r="CD43434"/>
      <c r="CG43434"/>
      <c r="CI43434" s="378">
        <v>69609</v>
      </c>
    </row>
    <row r="43435" spans="82:87">
      <c r="CD43435"/>
      <c r="CG43435"/>
      <c r="CI43435" s="378">
        <v>69610</v>
      </c>
    </row>
    <row r="43436" spans="82:87">
      <c r="CD43436"/>
      <c r="CG43436"/>
      <c r="CI43436" s="378">
        <v>69610</v>
      </c>
    </row>
    <row r="43437" spans="82:87">
      <c r="CD43437"/>
      <c r="CG43437"/>
      <c r="CI43437" s="378">
        <v>69610</v>
      </c>
    </row>
    <row r="43438" spans="82:87">
      <c r="CD43438"/>
      <c r="CG43438"/>
      <c r="CI43438" s="378">
        <v>69610</v>
      </c>
    </row>
    <row r="43439" spans="82:87">
      <c r="CD43439"/>
      <c r="CG43439"/>
      <c r="CI43439" s="378">
        <v>69610</v>
      </c>
    </row>
    <row r="43440" spans="82:87">
      <c r="CD43440"/>
      <c r="CG43440"/>
      <c r="CI43440" s="378">
        <v>69610</v>
      </c>
    </row>
    <row r="43441" spans="82:87">
      <c r="CD43441"/>
      <c r="CG43441"/>
      <c r="CI43441" s="378">
        <v>69610</v>
      </c>
    </row>
    <row r="43442" spans="82:87">
      <c r="CD43442"/>
      <c r="CG43442"/>
      <c r="CI43442" s="378">
        <v>69610</v>
      </c>
    </row>
    <row r="43443" spans="82:87">
      <c r="CD43443"/>
      <c r="CG43443"/>
      <c r="CI43443" s="378">
        <v>69610</v>
      </c>
    </row>
    <row r="43444" spans="82:87">
      <c r="CD43444"/>
      <c r="CG43444"/>
      <c r="CI43444" s="378">
        <v>69611</v>
      </c>
    </row>
    <row r="43445" spans="82:87">
      <c r="CD43445"/>
      <c r="CG43445"/>
      <c r="CI43445" s="378">
        <v>69612</v>
      </c>
    </row>
    <row r="43446" spans="82:87">
      <c r="CD43446"/>
      <c r="CG43446"/>
      <c r="CI43446" s="378">
        <v>69613</v>
      </c>
    </row>
    <row r="43447" spans="82:87">
      <c r="CD43447"/>
      <c r="CG43447"/>
      <c r="CI43447" s="378">
        <v>69614</v>
      </c>
    </row>
    <row r="43448" spans="82:87">
      <c r="CD43448"/>
      <c r="CG43448"/>
      <c r="CI43448" s="378">
        <v>69615</v>
      </c>
    </row>
    <row r="43449" spans="82:87">
      <c r="CD43449"/>
      <c r="CG43449"/>
      <c r="CI43449" s="378">
        <v>69616</v>
      </c>
    </row>
    <row r="43450" spans="82:87">
      <c r="CD43450"/>
      <c r="CG43450"/>
      <c r="CI43450" s="378">
        <v>69617</v>
      </c>
    </row>
    <row r="43451" spans="82:87">
      <c r="CD43451"/>
      <c r="CG43451"/>
      <c r="CI43451" s="378">
        <v>69618</v>
      </c>
    </row>
    <row r="43452" spans="82:87">
      <c r="CD43452"/>
      <c r="CG43452"/>
      <c r="CI43452" s="378">
        <v>69618</v>
      </c>
    </row>
    <row r="43453" spans="82:87">
      <c r="CD43453"/>
      <c r="CG43453"/>
      <c r="CI43453" s="378">
        <v>69619</v>
      </c>
    </row>
    <row r="43454" spans="82:87">
      <c r="CD43454"/>
      <c r="CG43454"/>
      <c r="CI43454" s="378">
        <v>69620</v>
      </c>
    </row>
    <row r="43455" spans="82:87">
      <c r="CD43455"/>
      <c r="CG43455"/>
      <c r="CI43455" s="378">
        <v>69620</v>
      </c>
    </row>
    <row r="43456" spans="82:87">
      <c r="CD43456"/>
      <c r="CG43456"/>
      <c r="CI43456" s="378">
        <v>69620</v>
      </c>
    </row>
    <row r="43457" spans="82:87">
      <c r="CD43457"/>
      <c r="CG43457"/>
      <c r="CI43457" s="378">
        <v>69620</v>
      </c>
    </row>
    <row r="43458" spans="82:87">
      <c r="CD43458"/>
      <c r="CG43458"/>
      <c r="CI43458" s="378">
        <v>69620</v>
      </c>
    </row>
    <row r="43459" spans="82:87">
      <c r="CD43459"/>
      <c r="CG43459"/>
      <c r="CI43459" s="378">
        <v>69620</v>
      </c>
    </row>
    <row r="43460" spans="82:87">
      <c r="CD43460"/>
      <c r="CG43460"/>
      <c r="CI43460" s="378">
        <v>69620</v>
      </c>
    </row>
    <row r="43461" spans="82:87">
      <c r="CD43461"/>
      <c r="CG43461"/>
      <c r="CI43461" s="378">
        <v>69620</v>
      </c>
    </row>
    <row r="43462" spans="82:87">
      <c r="CD43462"/>
      <c r="CG43462"/>
      <c r="CI43462" s="378">
        <v>69620</v>
      </c>
    </row>
    <row r="43463" spans="82:87">
      <c r="CD43463"/>
      <c r="CG43463"/>
      <c r="CI43463" s="378">
        <v>69620</v>
      </c>
    </row>
    <row r="43464" spans="82:87">
      <c r="CD43464"/>
      <c r="CG43464"/>
      <c r="CI43464" s="378">
        <v>69620</v>
      </c>
    </row>
    <row r="43465" spans="82:87">
      <c r="CD43465"/>
      <c r="CG43465"/>
      <c r="CI43465" s="378">
        <v>69620</v>
      </c>
    </row>
    <row r="43466" spans="82:87">
      <c r="CD43466"/>
      <c r="CG43466"/>
      <c r="CI43466" s="378">
        <v>69620</v>
      </c>
    </row>
    <row r="43467" spans="82:87">
      <c r="CD43467"/>
      <c r="CG43467"/>
      <c r="CI43467" s="378">
        <v>69620</v>
      </c>
    </row>
    <row r="43468" spans="82:87">
      <c r="CD43468"/>
      <c r="CG43468"/>
      <c r="CI43468" s="378">
        <v>69620</v>
      </c>
    </row>
    <row r="43469" spans="82:87">
      <c r="CD43469"/>
      <c r="CG43469"/>
      <c r="CI43469" s="378">
        <v>69621</v>
      </c>
    </row>
    <row r="43470" spans="82:87">
      <c r="CD43470"/>
      <c r="CG43470"/>
      <c r="CI43470" s="378">
        <v>69622</v>
      </c>
    </row>
    <row r="43471" spans="82:87">
      <c r="CD43471"/>
      <c r="CG43471"/>
      <c r="CI43471" s="378">
        <v>69623</v>
      </c>
    </row>
    <row r="43472" spans="82:87">
      <c r="CD43472"/>
      <c r="CG43472"/>
      <c r="CI43472" s="378">
        <v>69624</v>
      </c>
    </row>
    <row r="43473" spans="82:87">
      <c r="CD43473"/>
      <c r="CG43473"/>
      <c r="CI43473" s="378">
        <v>69625</v>
      </c>
    </row>
    <row r="43474" spans="82:87">
      <c r="CD43474"/>
      <c r="CG43474"/>
      <c r="CI43474" s="378">
        <v>69626</v>
      </c>
    </row>
    <row r="43475" spans="82:87">
      <c r="CD43475"/>
      <c r="CG43475"/>
      <c r="CI43475" s="378">
        <v>69627</v>
      </c>
    </row>
    <row r="43476" spans="82:87">
      <c r="CD43476"/>
      <c r="CG43476"/>
      <c r="CI43476" s="378">
        <v>69627</v>
      </c>
    </row>
    <row r="43477" spans="82:87">
      <c r="CD43477"/>
      <c r="CG43477"/>
      <c r="CI43477" s="378">
        <v>69628</v>
      </c>
    </row>
    <row r="43478" spans="82:87">
      <c r="CD43478"/>
      <c r="CG43478"/>
      <c r="CI43478" s="378">
        <v>69629</v>
      </c>
    </row>
    <row r="43479" spans="82:87">
      <c r="CD43479"/>
      <c r="CG43479"/>
      <c r="CI43479" s="378">
        <v>69630</v>
      </c>
    </row>
    <row r="43480" spans="82:87">
      <c r="CD43480"/>
      <c r="CG43480"/>
      <c r="CI43480" s="378">
        <v>69631</v>
      </c>
    </row>
    <row r="43481" spans="82:87">
      <c r="CD43481"/>
      <c r="CG43481"/>
      <c r="CI43481" s="378">
        <v>69632</v>
      </c>
    </row>
    <row r="43482" spans="82:87">
      <c r="CD43482"/>
      <c r="CG43482"/>
      <c r="CI43482" s="378">
        <v>69633</v>
      </c>
    </row>
    <row r="43483" spans="82:87">
      <c r="CD43483"/>
      <c r="CG43483"/>
      <c r="CI43483" s="378">
        <v>69634</v>
      </c>
    </row>
    <row r="43484" spans="82:87">
      <c r="CD43484"/>
      <c r="CG43484"/>
      <c r="CI43484" s="378">
        <v>69635</v>
      </c>
    </row>
    <row r="43485" spans="82:87">
      <c r="CD43485"/>
      <c r="CG43485"/>
      <c r="CI43485" s="378">
        <v>69636</v>
      </c>
    </row>
    <row r="43486" spans="82:87">
      <c r="CD43486"/>
      <c r="CG43486"/>
      <c r="CI43486" s="378">
        <v>69637</v>
      </c>
    </row>
    <row r="43487" spans="82:87">
      <c r="CD43487"/>
      <c r="CG43487"/>
      <c r="CI43487" s="378">
        <v>69638</v>
      </c>
    </row>
    <row r="43488" spans="82:87">
      <c r="CD43488"/>
      <c r="CG43488"/>
      <c r="CI43488" s="378">
        <v>69639</v>
      </c>
    </row>
    <row r="43489" spans="82:87">
      <c r="CD43489"/>
      <c r="CG43489"/>
      <c r="CI43489" s="378">
        <v>69640</v>
      </c>
    </row>
    <row r="43490" spans="82:87">
      <c r="CD43490"/>
      <c r="CG43490"/>
      <c r="CI43490" s="378">
        <v>69640</v>
      </c>
    </row>
    <row r="43491" spans="82:87">
      <c r="CD43491"/>
      <c r="CG43491"/>
      <c r="CI43491" s="378">
        <v>69640</v>
      </c>
    </row>
    <row r="43492" spans="82:87">
      <c r="CD43492"/>
      <c r="CG43492"/>
      <c r="CI43492" s="378">
        <v>69640</v>
      </c>
    </row>
    <row r="43493" spans="82:87">
      <c r="CD43493"/>
      <c r="CG43493"/>
      <c r="CI43493" s="378">
        <v>69640</v>
      </c>
    </row>
    <row r="43494" spans="82:87">
      <c r="CD43494"/>
      <c r="CG43494"/>
      <c r="CI43494" s="378">
        <v>69640</v>
      </c>
    </row>
    <row r="43495" spans="82:87">
      <c r="CD43495"/>
      <c r="CG43495"/>
      <c r="CI43495" s="378">
        <v>69640</v>
      </c>
    </row>
    <row r="43496" spans="82:87">
      <c r="CD43496"/>
      <c r="CG43496"/>
      <c r="CI43496" s="378">
        <v>69640</v>
      </c>
    </row>
    <row r="43497" spans="82:87">
      <c r="CD43497"/>
      <c r="CG43497"/>
      <c r="CI43497" s="378">
        <v>69641</v>
      </c>
    </row>
    <row r="43498" spans="82:87">
      <c r="CD43498"/>
      <c r="CG43498"/>
      <c r="CI43498" s="378">
        <v>69642</v>
      </c>
    </row>
    <row r="43499" spans="82:87">
      <c r="CD43499"/>
      <c r="CG43499"/>
      <c r="CI43499" s="378">
        <v>69643</v>
      </c>
    </row>
    <row r="43500" spans="82:87">
      <c r="CD43500"/>
      <c r="CG43500"/>
      <c r="CI43500" s="378">
        <v>69644</v>
      </c>
    </row>
    <row r="43501" spans="82:87">
      <c r="CD43501"/>
      <c r="CG43501"/>
      <c r="CI43501" s="378">
        <v>69645</v>
      </c>
    </row>
    <row r="43502" spans="82:87">
      <c r="CD43502"/>
      <c r="CG43502"/>
      <c r="CI43502" s="378">
        <v>69646</v>
      </c>
    </row>
    <row r="43503" spans="82:87">
      <c r="CD43503"/>
      <c r="CG43503"/>
      <c r="CI43503" s="378">
        <v>69647</v>
      </c>
    </row>
    <row r="43504" spans="82:87">
      <c r="CD43504"/>
      <c r="CG43504"/>
      <c r="CI43504" s="378">
        <v>69648</v>
      </c>
    </row>
    <row r="43505" spans="82:87">
      <c r="CD43505"/>
      <c r="CG43505"/>
      <c r="CI43505" s="378">
        <v>69649</v>
      </c>
    </row>
    <row r="43506" spans="82:87">
      <c r="CD43506"/>
      <c r="CG43506"/>
      <c r="CI43506" s="378">
        <v>69650</v>
      </c>
    </row>
    <row r="43507" spans="82:87">
      <c r="CD43507"/>
      <c r="CG43507"/>
      <c r="CI43507" s="378">
        <v>69650</v>
      </c>
    </row>
    <row r="43508" spans="82:87">
      <c r="CD43508"/>
      <c r="CG43508"/>
      <c r="CI43508" s="378">
        <v>69651</v>
      </c>
    </row>
    <row r="43509" spans="82:87">
      <c r="CD43509"/>
      <c r="CG43509"/>
      <c r="CI43509" s="378">
        <v>69652</v>
      </c>
    </row>
    <row r="43510" spans="82:87">
      <c r="CD43510"/>
      <c r="CG43510"/>
      <c r="CI43510" s="378">
        <v>69653</v>
      </c>
    </row>
    <row r="43511" spans="82:87">
      <c r="CD43511"/>
      <c r="CG43511"/>
      <c r="CI43511" s="378">
        <v>69654</v>
      </c>
    </row>
    <row r="43512" spans="82:87">
      <c r="CD43512"/>
      <c r="CG43512"/>
      <c r="CI43512" s="378">
        <v>69655</v>
      </c>
    </row>
    <row r="43513" spans="82:87">
      <c r="CD43513"/>
      <c r="CG43513"/>
      <c r="CI43513" s="378">
        <v>69656</v>
      </c>
    </row>
    <row r="43514" spans="82:87">
      <c r="CD43514"/>
      <c r="CG43514"/>
      <c r="CI43514" s="378">
        <v>69657</v>
      </c>
    </row>
    <row r="43515" spans="82:87">
      <c r="CD43515"/>
      <c r="CG43515"/>
      <c r="CI43515" s="378">
        <v>69658</v>
      </c>
    </row>
    <row r="43516" spans="82:87">
      <c r="CD43516"/>
      <c r="CG43516"/>
      <c r="CI43516" s="378">
        <v>69659</v>
      </c>
    </row>
    <row r="43517" spans="82:87">
      <c r="CD43517"/>
      <c r="CG43517"/>
      <c r="CI43517" s="378">
        <v>69660</v>
      </c>
    </row>
    <row r="43518" spans="82:87">
      <c r="CD43518"/>
      <c r="CG43518"/>
      <c r="CI43518" s="378">
        <v>69661</v>
      </c>
    </row>
    <row r="43519" spans="82:87">
      <c r="CD43519"/>
      <c r="CG43519"/>
      <c r="CI43519" s="378">
        <v>69662</v>
      </c>
    </row>
    <row r="43520" spans="82:87">
      <c r="CD43520"/>
      <c r="CG43520"/>
      <c r="CI43520" s="378">
        <v>69663</v>
      </c>
    </row>
    <row r="43521" spans="82:87">
      <c r="CD43521"/>
      <c r="CG43521"/>
      <c r="CI43521" s="378">
        <v>69664</v>
      </c>
    </row>
    <row r="43522" spans="82:87">
      <c r="CD43522"/>
      <c r="CG43522"/>
      <c r="CI43522" s="378">
        <v>69665</v>
      </c>
    </row>
    <row r="43523" spans="82:87">
      <c r="CD43523"/>
      <c r="CG43523"/>
      <c r="CI43523" s="378">
        <v>69666</v>
      </c>
    </row>
    <row r="43524" spans="82:87">
      <c r="CD43524"/>
      <c r="CG43524"/>
      <c r="CI43524" s="378">
        <v>69667</v>
      </c>
    </row>
    <row r="43525" spans="82:87">
      <c r="CD43525"/>
      <c r="CG43525"/>
      <c r="CI43525" s="378">
        <v>69668</v>
      </c>
    </row>
    <row r="43526" spans="82:87">
      <c r="CD43526"/>
      <c r="CG43526"/>
      <c r="CI43526" s="378">
        <v>69669</v>
      </c>
    </row>
    <row r="43527" spans="82:87">
      <c r="CD43527"/>
      <c r="CG43527"/>
      <c r="CI43527" s="378">
        <v>69670</v>
      </c>
    </row>
    <row r="43528" spans="82:87">
      <c r="CD43528"/>
      <c r="CG43528"/>
      <c r="CI43528" s="378">
        <v>69670</v>
      </c>
    </row>
    <row r="43529" spans="82:87">
      <c r="CD43529"/>
      <c r="CG43529"/>
      <c r="CI43529" s="378">
        <v>69671</v>
      </c>
    </row>
    <row r="43530" spans="82:87">
      <c r="CD43530"/>
      <c r="CG43530"/>
      <c r="CI43530" s="378">
        <v>69672</v>
      </c>
    </row>
    <row r="43531" spans="82:87">
      <c r="CD43531"/>
      <c r="CG43531"/>
      <c r="CI43531" s="378">
        <v>69673</v>
      </c>
    </row>
    <row r="43532" spans="82:87">
      <c r="CD43532"/>
      <c r="CG43532"/>
      <c r="CI43532" s="378">
        <v>69674</v>
      </c>
    </row>
    <row r="43533" spans="82:87">
      <c r="CD43533"/>
      <c r="CG43533"/>
      <c r="CI43533" s="378">
        <v>69675</v>
      </c>
    </row>
    <row r="43534" spans="82:87">
      <c r="CD43534"/>
      <c r="CG43534"/>
      <c r="CI43534" s="378">
        <v>69676</v>
      </c>
    </row>
    <row r="43535" spans="82:87">
      <c r="CD43535"/>
      <c r="CG43535"/>
      <c r="CI43535" s="378">
        <v>69677</v>
      </c>
    </row>
    <row r="43536" spans="82:87">
      <c r="CD43536"/>
      <c r="CG43536"/>
      <c r="CI43536" s="378">
        <v>69678</v>
      </c>
    </row>
    <row r="43537" spans="82:87">
      <c r="CD43537"/>
      <c r="CG43537"/>
      <c r="CI43537" s="378">
        <v>69679</v>
      </c>
    </row>
    <row r="43538" spans="82:87">
      <c r="CD43538"/>
      <c r="CG43538"/>
      <c r="CI43538" s="378">
        <v>69680</v>
      </c>
    </row>
    <row r="43539" spans="82:87">
      <c r="CD43539"/>
      <c r="CG43539"/>
      <c r="CI43539" s="378">
        <v>69681</v>
      </c>
    </row>
    <row r="43540" spans="82:87">
      <c r="CD43540"/>
      <c r="CG43540"/>
      <c r="CI43540" s="378">
        <v>69682</v>
      </c>
    </row>
    <row r="43541" spans="82:87">
      <c r="CD43541"/>
      <c r="CG43541"/>
      <c r="CI43541" s="378">
        <v>69683</v>
      </c>
    </row>
    <row r="43542" spans="82:87">
      <c r="CD43542"/>
      <c r="CG43542"/>
      <c r="CI43542" s="378">
        <v>69684</v>
      </c>
    </row>
    <row r="43543" spans="82:87">
      <c r="CD43543"/>
      <c r="CG43543"/>
      <c r="CI43543" s="378">
        <v>69685</v>
      </c>
    </row>
    <row r="43544" spans="82:87">
      <c r="CD43544"/>
      <c r="CG43544"/>
      <c r="CI43544" s="378">
        <v>69686</v>
      </c>
    </row>
    <row r="43545" spans="82:87">
      <c r="CD43545"/>
      <c r="CG43545"/>
      <c r="CI43545" s="378">
        <v>69687</v>
      </c>
    </row>
    <row r="43546" spans="82:87">
      <c r="CD43546"/>
      <c r="CG43546"/>
      <c r="CI43546" s="378">
        <v>69688</v>
      </c>
    </row>
    <row r="43547" spans="82:87">
      <c r="CD43547"/>
      <c r="CG43547"/>
      <c r="CI43547" s="378">
        <v>69689</v>
      </c>
    </row>
    <row r="43548" spans="82:87">
      <c r="CD43548"/>
      <c r="CG43548"/>
      <c r="CI43548" s="378">
        <v>69690</v>
      </c>
    </row>
    <row r="43549" spans="82:87">
      <c r="CD43549"/>
      <c r="CG43549"/>
      <c r="CI43549" s="378">
        <v>69690</v>
      </c>
    </row>
    <row r="43550" spans="82:87">
      <c r="CD43550"/>
      <c r="CG43550"/>
      <c r="CI43550" s="378">
        <v>69690</v>
      </c>
    </row>
    <row r="43551" spans="82:87">
      <c r="CD43551"/>
      <c r="CG43551"/>
      <c r="CI43551" s="378">
        <v>69690</v>
      </c>
    </row>
    <row r="43552" spans="82:87">
      <c r="CD43552"/>
      <c r="CG43552"/>
      <c r="CI43552" s="378">
        <v>69690</v>
      </c>
    </row>
    <row r="43553" spans="82:87">
      <c r="CD43553"/>
      <c r="CG43553"/>
      <c r="CI43553" s="378">
        <v>69690</v>
      </c>
    </row>
    <row r="43554" spans="82:87">
      <c r="CD43554"/>
      <c r="CG43554"/>
      <c r="CI43554" s="378">
        <v>69691</v>
      </c>
    </row>
    <row r="43555" spans="82:87">
      <c r="CD43555"/>
      <c r="CG43555"/>
      <c r="CI43555" s="378">
        <v>69692</v>
      </c>
    </row>
    <row r="43556" spans="82:87">
      <c r="CD43556"/>
      <c r="CG43556"/>
      <c r="CI43556" s="378">
        <v>69693</v>
      </c>
    </row>
    <row r="43557" spans="82:87">
      <c r="CD43557"/>
      <c r="CG43557"/>
      <c r="CI43557" s="378">
        <v>69694</v>
      </c>
    </row>
    <row r="43558" spans="82:87">
      <c r="CD43558"/>
      <c r="CG43558"/>
      <c r="CI43558" s="378">
        <v>69695</v>
      </c>
    </row>
    <row r="43559" spans="82:87">
      <c r="CD43559"/>
      <c r="CG43559"/>
      <c r="CI43559" s="378">
        <v>69696</v>
      </c>
    </row>
    <row r="43560" spans="82:87">
      <c r="CD43560"/>
      <c r="CG43560"/>
      <c r="CI43560" s="378">
        <v>69697</v>
      </c>
    </row>
    <row r="43561" spans="82:87">
      <c r="CD43561"/>
      <c r="CG43561"/>
      <c r="CI43561" s="378">
        <v>69698</v>
      </c>
    </row>
    <row r="43562" spans="82:87">
      <c r="CD43562"/>
      <c r="CG43562"/>
      <c r="CI43562" s="378">
        <v>69699</v>
      </c>
    </row>
    <row r="43563" spans="82:87">
      <c r="CD43563"/>
      <c r="CG43563"/>
      <c r="CI43563" s="378">
        <v>69700</v>
      </c>
    </row>
    <row r="43564" spans="82:87">
      <c r="CD43564"/>
      <c r="CG43564"/>
      <c r="CI43564" s="378">
        <v>69700</v>
      </c>
    </row>
    <row r="43565" spans="82:87">
      <c r="CD43565"/>
      <c r="CG43565"/>
      <c r="CI43565" s="378">
        <v>69700</v>
      </c>
    </row>
    <row r="43566" spans="82:87">
      <c r="CD43566"/>
      <c r="CG43566"/>
      <c r="CI43566" s="378">
        <v>69700</v>
      </c>
    </row>
    <row r="43567" spans="82:87">
      <c r="CD43567"/>
      <c r="CG43567"/>
      <c r="CI43567" s="378">
        <v>69700</v>
      </c>
    </row>
    <row r="43568" spans="82:87">
      <c r="CD43568"/>
      <c r="CG43568"/>
      <c r="CI43568" s="378">
        <v>69700</v>
      </c>
    </row>
    <row r="43569" spans="82:87">
      <c r="CD43569"/>
      <c r="CG43569"/>
      <c r="CI43569" s="378">
        <v>69700</v>
      </c>
    </row>
    <row r="43570" spans="82:87">
      <c r="CD43570"/>
      <c r="CG43570"/>
      <c r="CI43570" s="378">
        <v>69700</v>
      </c>
    </row>
    <row r="43571" spans="82:87">
      <c r="CD43571"/>
      <c r="CG43571"/>
      <c r="CI43571" s="378">
        <v>69701</v>
      </c>
    </row>
    <row r="43572" spans="82:87">
      <c r="CD43572"/>
      <c r="CG43572"/>
      <c r="CI43572" s="378">
        <v>69701</v>
      </c>
    </row>
    <row r="43573" spans="82:87">
      <c r="CD43573"/>
      <c r="CG43573"/>
      <c r="CI43573" s="378">
        <v>69702</v>
      </c>
    </row>
    <row r="43574" spans="82:87">
      <c r="CD43574"/>
      <c r="CG43574"/>
      <c r="CI43574" s="378">
        <v>69703</v>
      </c>
    </row>
    <row r="43575" spans="82:87">
      <c r="CD43575"/>
      <c r="CG43575"/>
      <c r="CI43575" s="378">
        <v>69704</v>
      </c>
    </row>
    <row r="43576" spans="82:87">
      <c r="CD43576"/>
      <c r="CG43576"/>
      <c r="CI43576" s="378">
        <v>69705</v>
      </c>
    </row>
    <row r="43577" spans="82:87">
      <c r="CD43577"/>
      <c r="CG43577"/>
      <c r="CI43577" s="378">
        <v>69706</v>
      </c>
    </row>
    <row r="43578" spans="82:87">
      <c r="CD43578"/>
      <c r="CG43578"/>
      <c r="CI43578" s="378">
        <v>69707</v>
      </c>
    </row>
    <row r="43579" spans="82:87">
      <c r="CD43579"/>
      <c r="CG43579"/>
      <c r="CI43579" s="378">
        <v>69708</v>
      </c>
    </row>
    <row r="43580" spans="82:87">
      <c r="CD43580"/>
      <c r="CG43580"/>
      <c r="CI43580" s="378">
        <v>69709</v>
      </c>
    </row>
    <row r="43581" spans="82:87">
      <c r="CD43581"/>
      <c r="CG43581"/>
      <c r="CI43581" s="378">
        <v>69711</v>
      </c>
    </row>
    <row r="43582" spans="82:87">
      <c r="CD43582"/>
      <c r="CG43582"/>
      <c r="CI43582" s="378">
        <v>69712</v>
      </c>
    </row>
    <row r="43583" spans="82:87">
      <c r="CD43583"/>
      <c r="CG43583"/>
      <c r="CI43583" s="378">
        <v>69713</v>
      </c>
    </row>
    <row r="43584" spans="82:87">
      <c r="CD43584"/>
      <c r="CG43584"/>
      <c r="CI43584" s="378">
        <v>69714</v>
      </c>
    </row>
    <row r="43585" spans="82:87">
      <c r="CD43585"/>
      <c r="CG43585"/>
      <c r="CI43585" s="378">
        <v>69715</v>
      </c>
    </row>
    <row r="43586" spans="82:87">
      <c r="CD43586"/>
      <c r="CG43586"/>
      <c r="CI43586" s="378">
        <v>69720</v>
      </c>
    </row>
    <row r="43587" spans="82:87">
      <c r="CD43587"/>
      <c r="CG43587"/>
      <c r="CI43587" s="378">
        <v>69720</v>
      </c>
    </row>
    <row r="43588" spans="82:87">
      <c r="CD43588"/>
      <c r="CG43588"/>
      <c r="CI43588" s="378">
        <v>69726</v>
      </c>
    </row>
    <row r="43589" spans="82:87">
      <c r="CD43589"/>
      <c r="CG43589"/>
      <c r="CI43589" s="378">
        <v>69727</v>
      </c>
    </row>
    <row r="43590" spans="82:87">
      <c r="CD43590"/>
      <c r="CG43590"/>
      <c r="CI43590" s="378">
        <v>69728</v>
      </c>
    </row>
    <row r="43591" spans="82:87">
      <c r="CD43591"/>
      <c r="CG43591"/>
      <c r="CI43591" s="378">
        <v>69729</v>
      </c>
    </row>
    <row r="43592" spans="82:87">
      <c r="CD43592"/>
      <c r="CG43592"/>
      <c r="CI43592" s="378">
        <v>69730</v>
      </c>
    </row>
    <row r="43593" spans="82:87">
      <c r="CD43593"/>
      <c r="CG43593"/>
      <c r="CI43593" s="378">
        <v>69731</v>
      </c>
    </row>
    <row r="43594" spans="82:87">
      <c r="CD43594"/>
      <c r="CG43594"/>
      <c r="CI43594" s="378">
        <v>69732</v>
      </c>
    </row>
    <row r="43595" spans="82:87">
      <c r="CD43595"/>
      <c r="CG43595"/>
      <c r="CI43595" s="378">
        <v>69733</v>
      </c>
    </row>
    <row r="43596" spans="82:87">
      <c r="CD43596"/>
      <c r="CG43596"/>
      <c r="CI43596" s="378">
        <v>69734</v>
      </c>
    </row>
    <row r="43597" spans="82:87">
      <c r="CD43597"/>
      <c r="CG43597"/>
      <c r="CI43597" s="378">
        <v>69735</v>
      </c>
    </row>
    <row r="43598" spans="82:87">
      <c r="CD43598"/>
      <c r="CG43598"/>
      <c r="CI43598" s="378">
        <v>69740</v>
      </c>
    </row>
    <row r="43599" spans="82:87">
      <c r="CD43599"/>
      <c r="CG43599"/>
      <c r="CI43599" s="378">
        <v>69740</v>
      </c>
    </row>
    <row r="43600" spans="82:87">
      <c r="CD43600"/>
      <c r="CG43600"/>
      <c r="CI43600" s="378">
        <v>69741</v>
      </c>
    </row>
    <row r="43601" spans="82:87">
      <c r="CD43601"/>
      <c r="CG43601"/>
      <c r="CI43601" s="378">
        <v>69742</v>
      </c>
    </row>
    <row r="43602" spans="82:87">
      <c r="CD43602"/>
      <c r="CG43602"/>
      <c r="CI43602" s="378">
        <v>69743</v>
      </c>
    </row>
    <row r="43603" spans="82:87">
      <c r="CD43603"/>
      <c r="CG43603"/>
      <c r="CI43603" s="378">
        <v>69744</v>
      </c>
    </row>
    <row r="43604" spans="82:87">
      <c r="CD43604"/>
      <c r="CG43604"/>
      <c r="CI43604" s="378">
        <v>69745</v>
      </c>
    </row>
    <row r="43605" spans="82:87">
      <c r="CD43605"/>
      <c r="CG43605"/>
      <c r="CI43605" s="378">
        <v>69746</v>
      </c>
    </row>
    <row r="43606" spans="82:87">
      <c r="CD43606"/>
      <c r="CG43606"/>
      <c r="CI43606" s="378">
        <v>69747</v>
      </c>
    </row>
    <row r="43607" spans="82:87">
      <c r="CD43607"/>
      <c r="CG43607"/>
      <c r="CI43607" s="378">
        <v>69748</v>
      </c>
    </row>
    <row r="43608" spans="82:87">
      <c r="CD43608"/>
      <c r="CG43608"/>
      <c r="CI43608" s="378">
        <v>69749</v>
      </c>
    </row>
    <row r="43609" spans="82:87">
      <c r="CD43609"/>
      <c r="CG43609"/>
      <c r="CI43609" s="378">
        <v>69751</v>
      </c>
    </row>
    <row r="43610" spans="82:87">
      <c r="CD43610"/>
      <c r="CG43610"/>
      <c r="CI43610" s="378">
        <v>69752</v>
      </c>
    </row>
    <row r="43611" spans="82:87">
      <c r="CD43611"/>
      <c r="CG43611"/>
      <c r="CI43611" s="378">
        <v>69753</v>
      </c>
    </row>
    <row r="43612" spans="82:87">
      <c r="CD43612"/>
      <c r="CG43612"/>
      <c r="CI43612" s="378">
        <v>69754</v>
      </c>
    </row>
    <row r="43613" spans="82:87">
      <c r="CD43613"/>
      <c r="CG43613"/>
      <c r="CI43613" s="378">
        <v>69755</v>
      </c>
    </row>
    <row r="43614" spans="82:87">
      <c r="CD43614"/>
      <c r="CG43614"/>
      <c r="CI43614" s="378">
        <v>69760</v>
      </c>
    </row>
    <row r="43615" spans="82:87">
      <c r="CD43615"/>
      <c r="CG43615"/>
      <c r="CI43615" s="378">
        <v>69763</v>
      </c>
    </row>
    <row r="43616" spans="82:87">
      <c r="CD43616"/>
      <c r="CG43616"/>
      <c r="CI43616" s="378">
        <v>69770</v>
      </c>
    </row>
    <row r="43617" spans="82:87">
      <c r="CD43617"/>
      <c r="CG43617"/>
      <c r="CI43617" s="378">
        <v>69770</v>
      </c>
    </row>
    <row r="43618" spans="82:87">
      <c r="CD43618"/>
      <c r="CG43618"/>
      <c r="CI43618" s="378">
        <v>69770</v>
      </c>
    </row>
    <row r="43619" spans="82:87">
      <c r="CD43619"/>
      <c r="CG43619"/>
      <c r="CI43619" s="378">
        <v>69770</v>
      </c>
    </row>
    <row r="43620" spans="82:87">
      <c r="CD43620"/>
      <c r="CG43620"/>
      <c r="CI43620" s="378">
        <v>69771</v>
      </c>
    </row>
    <row r="43621" spans="82:87">
      <c r="CD43621"/>
      <c r="CG43621"/>
      <c r="CI43621" s="378">
        <v>69772</v>
      </c>
    </row>
    <row r="43622" spans="82:87">
      <c r="CD43622"/>
      <c r="CG43622"/>
      <c r="CI43622" s="378">
        <v>69773</v>
      </c>
    </row>
    <row r="43623" spans="82:87">
      <c r="CD43623"/>
      <c r="CG43623"/>
      <c r="CI43623" s="378">
        <v>69774</v>
      </c>
    </row>
    <row r="43624" spans="82:87">
      <c r="CD43624"/>
      <c r="CG43624"/>
      <c r="CI43624" s="378">
        <v>69775</v>
      </c>
    </row>
    <row r="43625" spans="82:87">
      <c r="CD43625"/>
      <c r="CG43625"/>
      <c r="CI43625" s="378">
        <v>69780</v>
      </c>
    </row>
    <row r="43626" spans="82:87">
      <c r="CD43626"/>
      <c r="CG43626"/>
      <c r="CI43626" s="378">
        <v>69780</v>
      </c>
    </row>
    <row r="43627" spans="82:87">
      <c r="CD43627"/>
      <c r="CG43627"/>
      <c r="CI43627" s="378">
        <v>69780</v>
      </c>
    </row>
    <row r="43628" spans="82:87">
      <c r="CD43628"/>
      <c r="CG43628"/>
      <c r="CI43628" s="378">
        <v>69780</v>
      </c>
    </row>
    <row r="43629" spans="82:87">
      <c r="CD43629"/>
      <c r="CG43629"/>
      <c r="CI43629" s="378">
        <v>69790</v>
      </c>
    </row>
    <row r="43630" spans="82:87">
      <c r="CD43630"/>
      <c r="CG43630"/>
      <c r="CI43630" s="378">
        <v>69790</v>
      </c>
    </row>
    <row r="43631" spans="82:87">
      <c r="CD43631"/>
      <c r="CG43631"/>
      <c r="CI43631" s="378">
        <v>69790</v>
      </c>
    </row>
    <row r="43632" spans="82:87">
      <c r="CD43632"/>
      <c r="CG43632"/>
      <c r="CI43632" s="378">
        <v>69790</v>
      </c>
    </row>
    <row r="43633" spans="82:87">
      <c r="CD43633"/>
      <c r="CG43633"/>
      <c r="CI43633" s="378">
        <v>69790</v>
      </c>
    </row>
    <row r="43634" spans="82:87">
      <c r="CD43634"/>
      <c r="CG43634"/>
      <c r="CI43634" s="378">
        <v>69790</v>
      </c>
    </row>
    <row r="43635" spans="82:87">
      <c r="CD43635"/>
      <c r="CG43635"/>
      <c r="CI43635" s="378">
        <v>69791</v>
      </c>
    </row>
    <row r="43636" spans="82:87">
      <c r="CD43636"/>
      <c r="CG43636"/>
      <c r="CI43636" s="378">
        <v>69792</v>
      </c>
    </row>
    <row r="43637" spans="82:87">
      <c r="CD43637"/>
      <c r="CG43637"/>
      <c r="CI43637" s="378">
        <v>69793</v>
      </c>
    </row>
    <row r="43638" spans="82:87">
      <c r="CD43638"/>
      <c r="CG43638"/>
      <c r="CI43638" s="378">
        <v>69794</v>
      </c>
    </row>
    <row r="43639" spans="82:87">
      <c r="CD43639"/>
      <c r="CG43639"/>
      <c r="CI43639" s="378">
        <v>69795</v>
      </c>
    </row>
    <row r="43640" spans="82:87">
      <c r="CD43640"/>
      <c r="CG43640"/>
      <c r="CI43640" s="378">
        <v>69796</v>
      </c>
    </row>
    <row r="43641" spans="82:87">
      <c r="CD43641"/>
      <c r="CG43641"/>
      <c r="CI43641" s="378">
        <v>69797</v>
      </c>
    </row>
    <row r="43642" spans="82:87">
      <c r="CD43642"/>
      <c r="CG43642"/>
      <c r="CI43642" s="378">
        <v>69798</v>
      </c>
    </row>
    <row r="43643" spans="82:87">
      <c r="CD43643"/>
      <c r="CG43643"/>
      <c r="CI43643" s="378">
        <v>69799</v>
      </c>
    </row>
    <row r="43644" spans="82:87">
      <c r="CD43644"/>
      <c r="CG43644"/>
      <c r="CI43644" s="378">
        <v>69800</v>
      </c>
    </row>
    <row r="43645" spans="82:87">
      <c r="CD43645"/>
      <c r="CG43645"/>
      <c r="CI43645" s="378">
        <v>69801</v>
      </c>
    </row>
    <row r="43646" spans="82:87">
      <c r="CD43646"/>
      <c r="CG43646"/>
      <c r="CI43646" s="378">
        <v>69802</v>
      </c>
    </row>
    <row r="43647" spans="82:87">
      <c r="CD43647"/>
      <c r="CG43647"/>
      <c r="CI43647" s="378">
        <v>69803</v>
      </c>
    </row>
    <row r="43648" spans="82:87">
      <c r="CD43648"/>
      <c r="CG43648"/>
      <c r="CI43648" s="378">
        <v>69804</v>
      </c>
    </row>
    <row r="43649" spans="82:87">
      <c r="CD43649"/>
      <c r="CG43649"/>
      <c r="CI43649" s="378">
        <v>69805</v>
      </c>
    </row>
    <row r="43650" spans="82:87">
      <c r="CD43650"/>
      <c r="CG43650"/>
      <c r="CI43650" s="378">
        <v>69806</v>
      </c>
    </row>
    <row r="43651" spans="82:87">
      <c r="CD43651"/>
      <c r="CG43651"/>
      <c r="CI43651" s="378">
        <v>69807</v>
      </c>
    </row>
    <row r="43652" spans="82:87">
      <c r="CD43652"/>
      <c r="CG43652"/>
      <c r="CI43652" s="378">
        <v>69807</v>
      </c>
    </row>
    <row r="43653" spans="82:87">
      <c r="CD43653"/>
      <c r="CG43653"/>
      <c r="CI43653" s="378">
        <v>69808</v>
      </c>
    </row>
    <row r="43654" spans="82:87">
      <c r="CD43654"/>
      <c r="CG43654"/>
      <c r="CI43654" s="378">
        <v>69809</v>
      </c>
    </row>
    <row r="43655" spans="82:87">
      <c r="CD43655"/>
      <c r="CG43655"/>
      <c r="CI43655" s="378">
        <v>69811</v>
      </c>
    </row>
    <row r="43656" spans="82:87">
      <c r="CD43656"/>
      <c r="CG43656"/>
      <c r="CI43656" s="378">
        <v>69812</v>
      </c>
    </row>
    <row r="43657" spans="82:87">
      <c r="CD43657"/>
      <c r="CG43657"/>
      <c r="CI43657" s="378">
        <v>69813</v>
      </c>
    </row>
    <row r="43658" spans="82:87">
      <c r="CD43658"/>
      <c r="CG43658"/>
      <c r="CI43658" s="378">
        <v>69814</v>
      </c>
    </row>
    <row r="43659" spans="82:87">
      <c r="CD43659"/>
      <c r="CG43659"/>
      <c r="CI43659" s="378">
        <v>69815</v>
      </c>
    </row>
    <row r="43660" spans="82:87">
      <c r="CD43660"/>
      <c r="CG43660"/>
      <c r="CI43660" s="378">
        <v>69816</v>
      </c>
    </row>
    <row r="43661" spans="82:87">
      <c r="CD43661"/>
      <c r="CG43661"/>
      <c r="CI43661" s="378">
        <v>69817</v>
      </c>
    </row>
    <row r="43662" spans="82:87">
      <c r="CD43662"/>
      <c r="CG43662"/>
      <c r="CI43662" s="378">
        <v>69818</v>
      </c>
    </row>
    <row r="43663" spans="82:87">
      <c r="CD43663"/>
      <c r="CG43663"/>
      <c r="CI43663" s="378">
        <v>69819</v>
      </c>
    </row>
    <row r="43664" spans="82:87">
      <c r="CD43664"/>
      <c r="CG43664"/>
      <c r="CI43664" s="378">
        <v>69820</v>
      </c>
    </row>
    <row r="43665" spans="82:87">
      <c r="CD43665"/>
      <c r="CG43665"/>
      <c r="CI43665" s="378">
        <v>69820</v>
      </c>
    </row>
    <row r="43666" spans="82:87">
      <c r="CD43666"/>
      <c r="CG43666"/>
      <c r="CI43666" s="378">
        <v>69821</v>
      </c>
    </row>
    <row r="43667" spans="82:87">
      <c r="CD43667"/>
      <c r="CG43667"/>
      <c r="CI43667" s="378">
        <v>69822</v>
      </c>
    </row>
    <row r="43668" spans="82:87">
      <c r="CD43668"/>
      <c r="CG43668"/>
      <c r="CI43668" s="378">
        <v>69823</v>
      </c>
    </row>
    <row r="43669" spans="82:87">
      <c r="CD43669"/>
      <c r="CG43669"/>
      <c r="CI43669" s="378">
        <v>69824</v>
      </c>
    </row>
    <row r="43670" spans="82:87">
      <c r="CD43670"/>
      <c r="CG43670"/>
      <c r="CI43670" s="378">
        <v>69825</v>
      </c>
    </row>
    <row r="43671" spans="82:87">
      <c r="CD43671"/>
      <c r="CG43671"/>
      <c r="CI43671" s="378">
        <v>69826</v>
      </c>
    </row>
    <row r="43672" spans="82:87">
      <c r="CD43672"/>
      <c r="CG43672"/>
      <c r="CI43672" s="378">
        <v>69827</v>
      </c>
    </row>
    <row r="43673" spans="82:87">
      <c r="CD43673"/>
      <c r="CG43673"/>
      <c r="CI43673" s="378">
        <v>69828</v>
      </c>
    </row>
    <row r="43674" spans="82:87">
      <c r="CD43674"/>
      <c r="CG43674"/>
      <c r="CI43674" s="378">
        <v>69829</v>
      </c>
    </row>
    <row r="43675" spans="82:87">
      <c r="CD43675"/>
      <c r="CG43675"/>
      <c r="CI43675" s="378">
        <v>69830</v>
      </c>
    </row>
    <row r="43676" spans="82:87">
      <c r="CD43676"/>
      <c r="CG43676"/>
      <c r="CI43676" s="378">
        <v>69831</v>
      </c>
    </row>
    <row r="43677" spans="82:87">
      <c r="CD43677"/>
      <c r="CG43677"/>
      <c r="CI43677" s="378">
        <v>69832</v>
      </c>
    </row>
    <row r="43678" spans="82:87">
      <c r="CD43678"/>
      <c r="CG43678"/>
      <c r="CI43678" s="378">
        <v>69833</v>
      </c>
    </row>
    <row r="43679" spans="82:87">
      <c r="CD43679"/>
      <c r="CG43679"/>
      <c r="CI43679" s="378">
        <v>69834</v>
      </c>
    </row>
    <row r="43680" spans="82:87">
      <c r="CD43680"/>
      <c r="CG43680"/>
      <c r="CI43680" s="378">
        <v>69835</v>
      </c>
    </row>
    <row r="43681" spans="82:87">
      <c r="CD43681"/>
      <c r="CG43681"/>
      <c r="CI43681" s="378">
        <v>69836</v>
      </c>
    </row>
    <row r="43682" spans="82:87">
      <c r="CD43682"/>
      <c r="CG43682"/>
      <c r="CI43682" s="378">
        <v>69837</v>
      </c>
    </row>
    <row r="43683" spans="82:87">
      <c r="CD43683"/>
      <c r="CG43683"/>
      <c r="CI43683" s="378">
        <v>69838</v>
      </c>
    </row>
    <row r="43684" spans="82:87">
      <c r="CD43684"/>
      <c r="CG43684"/>
      <c r="CI43684" s="378">
        <v>69839</v>
      </c>
    </row>
    <row r="43685" spans="82:87">
      <c r="CD43685"/>
      <c r="CG43685"/>
      <c r="CI43685" s="378">
        <v>69840</v>
      </c>
    </row>
    <row r="43686" spans="82:87">
      <c r="CD43686"/>
      <c r="CG43686"/>
      <c r="CI43686" s="378">
        <v>69840</v>
      </c>
    </row>
    <row r="43687" spans="82:87">
      <c r="CD43687"/>
      <c r="CG43687"/>
      <c r="CI43687" s="378">
        <v>69840</v>
      </c>
    </row>
    <row r="43688" spans="82:87">
      <c r="CD43688"/>
      <c r="CG43688"/>
      <c r="CI43688" s="378">
        <v>69840</v>
      </c>
    </row>
    <row r="43689" spans="82:87">
      <c r="CD43689"/>
      <c r="CG43689"/>
      <c r="CI43689" s="378">
        <v>69840</v>
      </c>
    </row>
    <row r="43690" spans="82:87">
      <c r="CD43690"/>
      <c r="CG43690"/>
      <c r="CI43690" s="378">
        <v>69841</v>
      </c>
    </row>
    <row r="43691" spans="82:87">
      <c r="CD43691"/>
      <c r="CG43691"/>
      <c r="CI43691" s="378">
        <v>69850</v>
      </c>
    </row>
    <row r="43692" spans="82:87">
      <c r="CD43692"/>
      <c r="CG43692"/>
      <c r="CI43692" s="378">
        <v>69850</v>
      </c>
    </row>
    <row r="43693" spans="82:87">
      <c r="CD43693"/>
      <c r="CG43693"/>
      <c r="CI43693" s="378">
        <v>69860</v>
      </c>
    </row>
    <row r="43694" spans="82:87">
      <c r="CD43694"/>
      <c r="CG43694"/>
      <c r="CI43694" s="378">
        <v>69860</v>
      </c>
    </row>
    <row r="43695" spans="82:87">
      <c r="CD43695"/>
      <c r="CG43695"/>
      <c r="CI43695" s="378">
        <v>69860</v>
      </c>
    </row>
    <row r="43696" spans="82:87">
      <c r="CD43696"/>
      <c r="CG43696"/>
      <c r="CI43696" s="378">
        <v>69860</v>
      </c>
    </row>
    <row r="43697" spans="82:87">
      <c r="CD43697"/>
      <c r="CG43697"/>
      <c r="CI43697" s="378">
        <v>69860</v>
      </c>
    </row>
    <row r="43698" spans="82:87">
      <c r="CD43698"/>
      <c r="CG43698"/>
      <c r="CI43698" s="378">
        <v>69860</v>
      </c>
    </row>
    <row r="43699" spans="82:87">
      <c r="CD43699"/>
      <c r="CG43699"/>
      <c r="CI43699" s="378">
        <v>69870</v>
      </c>
    </row>
    <row r="43700" spans="82:87">
      <c r="CD43700"/>
      <c r="CG43700"/>
      <c r="CI43700" s="378">
        <v>69870</v>
      </c>
    </row>
    <row r="43701" spans="82:87">
      <c r="CD43701"/>
      <c r="CG43701"/>
      <c r="CI43701" s="378">
        <v>69870</v>
      </c>
    </row>
    <row r="43702" spans="82:87">
      <c r="CD43702"/>
      <c r="CG43702"/>
      <c r="CI43702" s="378">
        <v>69870</v>
      </c>
    </row>
    <row r="43703" spans="82:87">
      <c r="CD43703"/>
      <c r="CG43703"/>
      <c r="CI43703" s="378">
        <v>69870</v>
      </c>
    </row>
    <row r="43704" spans="82:87">
      <c r="CD43704"/>
      <c r="CG43704"/>
      <c r="CI43704" s="378">
        <v>69870</v>
      </c>
    </row>
    <row r="43705" spans="82:87">
      <c r="CD43705"/>
      <c r="CG43705"/>
      <c r="CI43705" s="378">
        <v>69870</v>
      </c>
    </row>
    <row r="43706" spans="82:87">
      <c r="CD43706"/>
      <c r="CG43706"/>
      <c r="CI43706" s="378">
        <v>69870</v>
      </c>
    </row>
    <row r="43707" spans="82:87">
      <c r="CD43707"/>
      <c r="CG43707"/>
      <c r="CI43707" s="378">
        <v>69870</v>
      </c>
    </row>
    <row r="43708" spans="82:87">
      <c r="CD43708"/>
      <c r="CG43708"/>
      <c r="CI43708" s="378">
        <v>69881</v>
      </c>
    </row>
    <row r="43709" spans="82:87">
      <c r="CD43709"/>
      <c r="CG43709"/>
      <c r="CI43709" s="378">
        <v>69881</v>
      </c>
    </row>
    <row r="43710" spans="82:87">
      <c r="CD43710"/>
      <c r="CG43710"/>
      <c r="CI43710" s="378">
        <v>69882</v>
      </c>
    </row>
    <row r="43711" spans="82:87">
      <c r="CD43711"/>
      <c r="CG43711"/>
      <c r="CI43711" s="378">
        <v>69883</v>
      </c>
    </row>
    <row r="43712" spans="82:87">
      <c r="CD43712"/>
      <c r="CG43712"/>
      <c r="CI43712" s="378">
        <v>69884</v>
      </c>
    </row>
    <row r="43713" spans="82:87">
      <c r="CD43713"/>
      <c r="CG43713"/>
      <c r="CI43713" s="378">
        <v>69885</v>
      </c>
    </row>
    <row r="43714" spans="82:87">
      <c r="CD43714"/>
      <c r="CG43714"/>
      <c r="CI43714" s="378">
        <v>69889</v>
      </c>
    </row>
    <row r="43715" spans="82:87">
      <c r="CD43715"/>
      <c r="CG43715"/>
      <c r="CI43715" s="378">
        <v>69890</v>
      </c>
    </row>
    <row r="43716" spans="82:87">
      <c r="CD43716"/>
      <c r="CG43716"/>
      <c r="CI43716" s="378">
        <v>69891</v>
      </c>
    </row>
    <row r="43717" spans="82:87">
      <c r="CD43717"/>
      <c r="CG43717"/>
      <c r="CI43717" s="378">
        <v>69891</v>
      </c>
    </row>
    <row r="43718" spans="82:87">
      <c r="CD43718"/>
      <c r="CG43718"/>
      <c r="CI43718" s="378">
        <v>69892</v>
      </c>
    </row>
    <row r="43719" spans="82:87">
      <c r="CD43719"/>
      <c r="CG43719"/>
      <c r="CI43719" s="378">
        <v>69893</v>
      </c>
    </row>
    <row r="43720" spans="82:87">
      <c r="CD43720"/>
      <c r="CG43720"/>
      <c r="CI43720" s="378">
        <v>69894</v>
      </c>
    </row>
    <row r="43721" spans="82:87">
      <c r="CD43721"/>
      <c r="CG43721"/>
      <c r="CI43721" s="378">
        <v>69895</v>
      </c>
    </row>
    <row r="43722" spans="82:87">
      <c r="CD43722"/>
      <c r="CG43722"/>
      <c r="CI43722" s="378">
        <v>69900</v>
      </c>
    </row>
    <row r="43723" spans="82:87">
      <c r="CD43723"/>
      <c r="CG43723"/>
      <c r="CI43723" s="378">
        <v>69900</v>
      </c>
    </row>
    <row r="43724" spans="82:87">
      <c r="CD43724"/>
      <c r="CG43724"/>
      <c r="CI43724" s="378">
        <v>69901</v>
      </c>
    </row>
    <row r="43725" spans="82:87">
      <c r="CD43725"/>
      <c r="CG43725"/>
      <c r="CI43725" s="378">
        <v>69902</v>
      </c>
    </row>
    <row r="43726" spans="82:87">
      <c r="CD43726"/>
      <c r="CG43726"/>
      <c r="CI43726" s="378">
        <v>69903</v>
      </c>
    </row>
    <row r="43727" spans="82:87">
      <c r="CD43727"/>
      <c r="CG43727"/>
      <c r="CI43727" s="378">
        <v>69904</v>
      </c>
    </row>
    <row r="43728" spans="82:87">
      <c r="CD43728"/>
      <c r="CG43728"/>
      <c r="CI43728" s="378">
        <v>69905</v>
      </c>
    </row>
    <row r="43729" spans="82:87">
      <c r="CD43729"/>
      <c r="CG43729"/>
      <c r="CI43729" s="378">
        <v>69906</v>
      </c>
    </row>
    <row r="43730" spans="82:87">
      <c r="CD43730"/>
      <c r="CG43730"/>
      <c r="CI43730" s="378">
        <v>69907</v>
      </c>
    </row>
    <row r="43731" spans="82:87">
      <c r="CD43731"/>
      <c r="CG43731"/>
      <c r="CI43731" s="378">
        <v>69908</v>
      </c>
    </row>
    <row r="43732" spans="82:87">
      <c r="CD43732"/>
      <c r="CG43732"/>
      <c r="CI43732" s="378">
        <v>69909</v>
      </c>
    </row>
    <row r="43733" spans="82:87">
      <c r="CD43733"/>
      <c r="CG43733"/>
      <c r="CI43733" s="378">
        <v>69910</v>
      </c>
    </row>
    <row r="43734" spans="82:87">
      <c r="CD43734"/>
      <c r="CG43734"/>
      <c r="CI43734" s="378">
        <v>69921</v>
      </c>
    </row>
    <row r="43735" spans="82:87">
      <c r="CD43735"/>
      <c r="CG43735"/>
      <c r="CI43735" s="378">
        <v>69922</v>
      </c>
    </row>
    <row r="43736" spans="82:87">
      <c r="CD43736"/>
      <c r="CG43736"/>
      <c r="CI43736" s="378">
        <v>69923</v>
      </c>
    </row>
    <row r="43737" spans="82:87">
      <c r="CD43737"/>
      <c r="CG43737"/>
      <c r="CI43737" s="378">
        <v>69924</v>
      </c>
    </row>
    <row r="43738" spans="82:87">
      <c r="CD43738"/>
      <c r="CG43738"/>
      <c r="CI43738" s="378">
        <v>69925</v>
      </c>
    </row>
    <row r="43739" spans="82:87">
      <c r="CD43739"/>
      <c r="CG43739"/>
      <c r="CI43739" s="378">
        <v>69926</v>
      </c>
    </row>
    <row r="43740" spans="82:87">
      <c r="CD43740"/>
      <c r="CG43740"/>
      <c r="CI43740" s="378">
        <v>69927</v>
      </c>
    </row>
    <row r="43741" spans="82:87">
      <c r="CD43741"/>
      <c r="CG43741"/>
      <c r="CI43741" s="378">
        <v>69928</v>
      </c>
    </row>
    <row r="43742" spans="82:87">
      <c r="CD43742"/>
      <c r="CG43742"/>
      <c r="CI43742" s="378">
        <v>69929</v>
      </c>
    </row>
    <row r="43743" spans="82:87">
      <c r="CD43743"/>
      <c r="CG43743"/>
      <c r="CI43743" s="378">
        <v>69930</v>
      </c>
    </row>
    <row r="43744" spans="82:87">
      <c r="CD43744"/>
      <c r="CG43744"/>
      <c r="CI43744" s="378">
        <v>69930</v>
      </c>
    </row>
    <row r="43745" spans="82:87">
      <c r="CD43745"/>
      <c r="CG43745"/>
      <c r="CI43745" s="378">
        <v>69931</v>
      </c>
    </row>
    <row r="43746" spans="82:87">
      <c r="CD43746"/>
      <c r="CG43746"/>
      <c r="CI43746" s="378">
        <v>69932</v>
      </c>
    </row>
    <row r="43747" spans="82:87">
      <c r="CD43747"/>
      <c r="CG43747"/>
      <c r="CI43747" s="378">
        <v>69933</v>
      </c>
    </row>
    <row r="43748" spans="82:87">
      <c r="CD43748"/>
      <c r="CG43748"/>
      <c r="CI43748" s="378">
        <v>69934</v>
      </c>
    </row>
    <row r="43749" spans="82:87">
      <c r="CD43749"/>
      <c r="CG43749"/>
      <c r="CI43749" s="378">
        <v>69934</v>
      </c>
    </row>
    <row r="43750" spans="82:87">
      <c r="CD43750"/>
      <c r="CG43750"/>
      <c r="CI43750" s="378">
        <v>69935</v>
      </c>
    </row>
    <row r="43751" spans="82:87">
      <c r="CD43751"/>
      <c r="CG43751"/>
      <c r="CI43751" s="378">
        <v>69936</v>
      </c>
    </row>
    <row r="43752" spans="82:87">
      <c r="CD43752"/>
      <c r="CG43752"/>
      <c r="CI43752" s="378">
        <v>69937</v>
      </c>
    </row>
    <row r="43753" spans="82:87">
      <c r="CD43753"/>
      <c r="CG43753"/>
      <c r="CI43753" s="378">
        <v>69938</v>
      </c>
    </row>
    <row r="43754" spans="82:87">
      <c r="CD43754"/>
      <c r="CG43754"/>
      <c r="CI43754" s="378">
        <v>69939</v>
      </c>
    </row>
    <row r="43755" spans="82:87">
      <c r="CD43755"/>
      <c r="CG43755"/>
      <c r="CI43755" s="378">
        <v>69941</v>
      </c>
    </row>
    <row r="43756" spans="82:87">
      <c r="CD43756"/>
      <c r="CG43756"/>
      <c r="CI43756" s="378">
        <v>69942</v>
      </c>
    </row>
    <row r="43757" spans="82:87">
      <c r="CD43757"/>
      <c r="CG43757"/>
      <c r="CI43757" s="378">
        <v>69943</v>
      </c>
    </row>
    <row r="43758" spans="82:87">
      <c r="CD43758"/>
      <c r="CG43758"/>
      <c r="CI43758" s="378">
        <v>69944</v>
      </c>
    </row>
    <row r="43759" spans="82:87">
      <c r="CD43759"/>
      <c r="CG43759"/>
      <c r="CI43759" s="378">
        <v>69945</v>
      </c>
    </row>
    <row r="43760" spans="82:87">
      <c r="CD43760"/>
      <c r="CG43760"/>
      <c r="CI43760" s="378">
        <v>69946</v>
      </c>
    </row>
    <row r="43761" spans="82:87">
      <c r="CD43761"/>
      <c r="CG43761"/>
      <c r="CI43761" s="378">
        <v>69947</v>
      </c>
    </row>
    <row r="43762" spans="82:87">
      <c r="CD43762"/>
      <c r="CG43762"/>
      <c r="CI43762" s="378">
        <v>69948</v>
      </c>
    </row>
    <row r="43763" spans="82:87">
      <c r="CD43763"/>
      <c r="CG43763"/>
      <c r="CI43763" s="378">
        <v>69949</v>
      </c>
    </row>
    <row r="43764" spans="82:87">
      <c r="CD43764"/>
      <c r="CG43764"/>
      <c r="CI43764" s="378">
        <v>69951</v>
      </c>
    </row>
    <row r="43765" spans="82:87">
      <c r="CD43765"/>
      <c r="CG43765"/>
      <c r="CI43765" s="378">
        <v>69952</v>
      </c>
    </row>
    <row r="43766" spans="82:87">
      <c r="CD43766"/>
      <c r="CG43766"/>
      <c r="CI43766" s="378">
        <v>69953</v>
      </c>
    </row>
    <row r="43767" spans="82:87">
      <c r="CD43767"/>
      <c r="CG43767"/>
      <c r="CI43767" s="378">
        <v>69954</v>
      </c>
    </row>
    <row r="43768" spans="82:87">
      <c r="CD43768"/>
      <c r="CG43768"/>
      <c r="CI43768" s="378">
        <v>69955</v>
      </c>
    </row>
    <row r="43769" spans="82:87">
      <c r="CD43769"/>
      <c r="CG43769"/>
      <c r="CI43769" s="378">
        <v>69956</v>
      </c>
    </row>
    <row r="43770" spans="82:87">
      <c r="CD43770"/>
      <c r="CG43770"/>
      <c r="CI43770" s="378">
        <v>69957</v>
      </c>
    </row>
    <row r="43771" spans="82:87">
      <c r="CD43771"/>
      <c r="CG43771"/>
      <c r="CI43771" s="378">
        <v>69960</v>
      </c>
    </row>
    <row r="43772" spans="82:87">
      <c r="CD43772"/>
      <c r="CG43772"/>
      <c r="CI43772" s="378">
        <v>69961</v>
      </c>
    </row>
    <row r="43773" spans="82:87">
      <c r="CD43773"/>
      <c r="CG43773"/>
      <c r="CI43773" s="378">
        <v>69962</v>
      </c>
    </row>
    <row r="43774" spans="82:87">
      <c r="CD43774"/>
      <c r="CG43774"/>
      <c r="CI43774" s="378">
        <v>69963</v>
      </c>
    </row>
    <row r="43775" spans="82:87">
      <c r="CD43775"/>
      <c r="CG43775"/>
      <c r="CI43775" s="378">
        <v>69964</v>
      </c>
    </row>
    <row r="43776" spans="82:87">
      <c r="CD43776"/>
      <c r="CG43776"/>
      <c r="CI43776" s="378">
        <v>69965</v>
      </c>
    </row>
    <row r="43777" spans="82:87">
      <c r="CD43777"/>
      <c r="CG43777"/>
      <c r="CI43777" s="378">
        <v>69966</v>
      </c>
    </row>
    <row r="43778" spans="82:87">
      <c r="CD43778"/>
      <c r="CG43778"/>
      <c r="CI43778" s="378">
        <v>69967</v>
      </c>
    </row>
    <row r="43779" spans="82:87">
      <c r="CD43779"/>
      <c r="CG43779"/>
      <c r="CI43779" s="378">
        <v>69968</v>
      </c>
    </row>
    <row r="43780" spans="82:87">
      <c r="CD43780"/>
      <c r="CG43780"/>
      <c r="CI43780" s="378">
        <v>69969</v>
      </c>
    </row>
    <row r="43781" spans="82:87">
      <c r="CD43781"/>
      <c r="CG43781"/>
      <c r="CI43781" s="378">
        <v>69970</v>
      </c>
    </row>
    <row r="43782" spans="82:87">
      <c r="CD43782"/>
      <c r="CG43782"/>
      <c r="CI43782" s="378">
        <v>69970</v>
      </c>
    </row>
    <row r="43783" spans="82:87">
      <c r="CD43783"/>
      <c r="CG43783"/>
      <c r="CI43783" s="378">
        <v>69971</v>
      </c>
    </row>
    <row r="43784" spans="82:87">
      <c r="CD43784"/>
      <c r="CG43784"/>
      <c r="CI43784" s="378">
        <v>69972</v>
      </c>
    </row>
    <row r="43785" spans="82:87">
      <c r="CD43785"/>
      <c r="CG43785"/>
      <c r="CI43785" s="378">
        <v>69973</v>
      </c>
    </row>
    <row r="43786" spans="82:87">
      <c r="CD43786"/>
      <c r="CG43786"/>
      <c r="CI43786" s="378">
        <v>69974</v>
      </c>
    </row>
    <row r="43787" spans="82:87">
      <c r="CD43787"/>
      <c r="CG43787"/>
      <c r="CI43787" s="378">
        <v>69991</v>
      </c>
    </row>
    <row r="43788" spans="82:87">
      <c r="CD43788"/>
      <c r="CG43788"/>
      <c r="CI43788" s="378">
        <v>69992</v>
      </c>
    </row>
    <row r="43789" spans="82:87">
      <c r="CD43789"/>
      <c r="CG43789"/>
      <c r="CI43789" s="378">
        <v>69993</v>
      </c>
    </row>
    <row r="43790" spans="82:87">
      <c r="CD43790"/>
      <c r="CG43790"/>
      <c r="CI43790" s="378">
        <v>69994</v>
      </c>
    </row>
    <row r="43791" spans="82:87">
      <c r="CD43791"/>
      <c r="CG43791"/>
      <c r="CI43791" s="378">
        <v>69998</v>
      </c>
    </row>
    <row r="43792" spans="82:87">
      <c r="CD43792"/>
      <c r="CG43792"/>
      <c r="CI43792" s="378">
        <v>69998</v>
      </c>
    </row>
    <row r="43793" spans="82:87">
      <c r="CD43793"/>
      <c r="CG43793"/>
      <c r="CI43793" s="378">
        <v>70000</v>
      </c>
    </row>
    <row r="43794" spans="82:87">
      <c r="CD43794"/>
      <c r="CG43794"/>
      <c r="CI43794" s="378">
        <v>70000</v>
      </c>
    </row>
    <row r="43795" spans="82:87">
      <c r="CD43795"/>
      <c r="CG43795"/>
      <c r="CI43795" s="378">
        <v>70000</v>
      </c>
    </row>
    <row r="43796" spans="82:87">
      <c r="CD43796"/>
      <c r="CG43796"/>
      <c r="CI43796" s="378">
        <v>70000</v>
      </c>
    </row>
    <row r="43797" spans="82:87">
      <c r="CD43797"/>
      <c r="CG43797"/>
      <c r="CI43797" s="378">
        <v>70000</v>
      </c>
    </row>
    <row r="43798" spans="82:87">
      <c r="CD43798"/>
      <c r="CG43798"/>
      <c r="CI43798" s="378">
        <v>70000</v>
      </c>
    </row>
    <row r="43799" spans="82:87">
      <c r="CD43799"/>
      <c r="CG43799"/>
      <c r="CI43799" s="378">
        <v>70000</v>
      </c>
    </row>
    <row r="43800" spans="82:87">
      <c r="CD43800"/>
      <c r="CG43800"/>
      <c r="CI43800" s="378">
        <v>70000</v>
      </c>
    </row>
    <row r="43801" spans="82:87">
      <c r="CD43801"/>
      <c r="CG43801"/>
      <c r="CI43801" s="378">
        <v>70000</v>
      </c>
    </row>
    <row r="43802" spans="82:87">
      <c r="CD43802"/>
      <c r="CG43802"/>
      <c r="CI43802" s="378">
        <v>70000</v>
      </c>
    </row>
    <row r="43803" spans="82:87">
      <c r="CD43803"/>
      <c r="CG43803"/>
      <c r="CI43803" s="378">
        <v>70000</v>
      </c>
    </row>
    <row r="43804" spans="82:87">
      <c r="CD43804"/>
      <c r="CG43804"/>
      <c r="CI43804" s="378">
        <v>70000</v>
      </c>
    </row>
    <row r="43805" spans="82:87">
      <c r="CD43805"/>
      <c r="CG43805"/>
      <c r="CI43805" s="378">
        <v>70000</v>
      </c>
    </row>
    <row r="43806" spans="82:87">
      <c r="CD43806"/>
      <c r="CG43806"/>
      <c r="CI43806" s="378">
        <v>70000</v>
      </c>
    </row>
    <row r="43807" spans="82:87">
      <c r="CD43807"/>
      <c r="CG43807"/>
      <c r="CI43807" s="378">
        <v>70000</v>
      </c>
    </row>
    <row r="43808" spans="82:87">
      <c r="CD43808"/>
      <c r="CG43808"/>
      <c r="CI43808" s="378">
        <v>70000</v>
      </c>
    </row>
    <row r="43809" spans="82:87">
      <c r="CD43809"/>
      <c r="CG43809"/>
      <c r="CI43809" s="378">
        <v>70000</v>
      </c>
    </row>
    <row r="43810" spans="82:87">
      <c r="CD43810"/>
      <c r="CG43810"/>
      <c r="CI43810" s="378">
        <v>70000</v>
      </c>
    </row>
    <row r="43811" spans="82:87">
      <c r="CD43811"/>
      <c r="CG43811"/>
      <c r="CI43811" s="378">
        <v>70000</v>
      </c>
    </row>
    <row r="43812" spans="82:87">
      <c r="CD43812"/>
      <c r="CG43812"/>
      <c r="CI43812" s="378">
        <v>70000</v>
      </c>
    </row>
    <row r="43813" spans="82:87">
      <c r="CD43813"/>
      <c r="CG43813"/>
      <c r="CI43813" s="378">
        <v>70000</v>
      </c>
    </row>
    <row r="43814" spans="82:87">
      <c r="CD43814"/>
      <c r="CG43814"/>
      <c r="CI43814" s="378">
        <v>70000</v>
      </c>
    </row>
    <row r="43815" spans="82:87">
      <c r="CD43815"/>
      <c r="CG43815"/>
      <c r="CI43815" s="378">
        <v>70000</v>
      </c>
    </row>
    <row r="43816" spans="82:87">
      <c r="CD43816"/>
      <c r="CG43816"/>
      <c r="CI43816" s="378">
        <v>70000</v>
      </c>
    </row>
    <row r="43817" spans="82:87">
      <c r="CD43817"/>
      <c r="CG43817"/>
      <c r="CI43817" s="378">
        <v>70000</v>
      </c>
    </row>
    <row r="43818" spans="82:87">
      <c r="CD43818"/>
      <c r="CG43818"/>
      <c r="CI43818" s="378">
        <v>70000</v>
      </c>
    </row>
    <row r="43819" spans="82:87">
      <c r="CD43819"/>
      <c r="CG43819"/>
      <c r="CI43819" s="378">
        <v>70000</v>
      </c>
    </row>
    <row r="43820" spans="82:87">
      <c r="CD43820"/>
      <c r="CG43820"/>
      <c r="CI43820" s="378">
        <v>70000</v>
      </c>
    </row>
    <row r="43821" spans="82:87">
      <c r="CD43821"/>
      <c r="CG43821"/>
      <c r="CI43821" s="378">
        <v>70000</v>
      </c>
    </row>
    <row r="43822" spans="82:87">
      <c r="CD43822"/>
      <c r="CG43822"/>
      <c r="CI43822" s="378">
        <v>70000</v>
      </c>
    </row>
    <row r="43823" spans="82:87">
      <c r="CD43823"/>
      <c r="CG43823"/>
      <c r="CI43823" s="378">
        <v>70000</v>
      </c>
    </row>
    <row r="43824" spans="82:87">
      <c r="CD43824"/>
      <c r="CG43824"/>
      <c r="CI43824" s="378">
        <v>70000</v>
      </c>
    </row>
    <row r="43825" spans="82:87">
      <c r="CD43825"/>
      <c r="CG43825"/>
      <c r="CI43825" s="378">
        <v>70000</v>
      </c>
    </row>
    <row r="43826" spans="82:87">
      <c r="CD43826"/>
      <c r="CG43826"/>
      <c r="CI43826" s="378">
        <v>70000</v>
      </c>
    </row>
    <row r="43827" spans="82:87">
      <c r="CD43827"/>
      <c r="CG43827"/>
      <c r="CI43827" s="378">
        <v>70000</v>
      </c>
    </row>
    <row r="43828" spans="82:87">
      <c r="CD43828"/>
      <c r="CG43828"/>
      <c r="CI43828" s="378">
        <v>70000</v>
      </c>
    </row>
    <row r="43829" spans="82:87">
      <c r="CD43829"/>
      <c r="CG43829"/>
      <c r="CI43829" s="378">
        <v>70000</v>
      </c>
    </row>
    <row r="43830" spans="82:87">
      <c r="CD43830"/>
      <c r="CG43830"/>
      <c r="CI43830" s="378">
        <v>70000</v>
      </c>
    </row>
    <row r="43831" spans="82:87">
      <c r="CD43831"/>
      <c r="CG43831"/>
      <c r="CI43831" s="378">
        <v>70000</v>
      </c>
    </row>
    <row r="43832" spans="82:87">
      <c r="CD43832"/>
      <c r="CG43832"/>
      <c r="CI43832" s="378">
        <v>70000</v>
      </c>
    </row>
    <row r="43833" spans="82:87">
      <c r="CD43833"/>
      <c r="CG43833"/>
      <c r="CI43833" s="378">
        <v>70000</v>
      </c>
    </row>
    <row r="43834" spans="82:87">
      <c r="CD43834"/>
      <c r="CG43834"/>
      <c r="CI43834" s="378">
        <v>70000</v>
      </c>
    </row>
    <row r="43835" spans="82:87">
      <c r="CD43835"/>
      <c r="CG43835"/>
      <c r="CI43835" s="378">
        <v>70001</v>
      </c>
    </row>
    <row r="43836" spans="82:87">
      <c r="CD43836"/>
      <c r="CG43836"/>
      <c r="CI43836" s="378">
        <v>70002</v>
      </c>
    </row>
    <row r="43837" spans="82:87">
      <c r="CD43837"/>
      <c r="CG43837"/>
      <c r="CI43837" s="378">
        <v>70003</v>
      </c>
    </row>
    <row r="43838" spans="82:87">
      <c r="CD43838"/>
      <c r="CG43838"/>
      <c r="CI43838" s="378">
        <v>70004</v>
      </c>
    </row>
    <row r="43839" spans="82:87">
      <c r="CD43839"/>
      <c r="CG43839"/>
      <c r="CI43839" s="378">
        <v>70005</v>
      </c>
    </row>
    <row r="43840" spans="82:87">
      <c r="CD43840"/>
      <c r="CG43840"/>
      <c r="CI43840" s="378">
        <v>70006</v>
      </c>
    </row>
    <row r="43841" spans="82:87">
      <c r="CD43841"/>
      <c r="CG43841"/>
      <c r="CI43841" s="378">
        <v>70007</v>
      </c>
    </row>
    <row r="43842" spans="82:87">
      <c r="CD43842"/>
      <c r="CG43842"/>
      <c r="CI43842" s="378">
        <v>70008</v>
      </c>
    </row>
    <row r="43843" spans="82:87">
      <c r="CD43843"/>
      <c r="CG43843"/>
      <c r="CI43843" s="378">
        <v>70009</v>
      </c>
    </row>
    <row r="43844" spans="82:87">
      <c r="CD43844"/>
      <c r="CG43844"/>
      <c r="CI43844" s="378">
        <v>70010</v>
      </c>
    </row>
    <row r="43845" spans="82:87">
      <c r="CD43845"/>
      <c r="CG43845"/>
      <c r="CI43845" s="378">
        <v>70011</v>
      </c>
    </row>
    <row r="43846" spans="82:87">
      <c r="CD43846"/>
      <c r="CG43846"/>
      <c r="CI43846" s="378">
        <v>70012</v>
      </c>
    </row>
    <row r="43847" spans="82:87">
      <c r="CD43847"/>
      <c r="CG43847"/>
      <c r="CI43847" s="378">
        <v>70013</v>
      </c>
    </row>
    <row r="43848" spans="82:87">
      <c r="CD43848"/>
      <c r="CG43848"/>
      <c r="CI43848" s="378">
        <v>70014</v>
      </c>
    </row>
    <row r="43849" spans="82:87">
      <c r="CD43849"/>
      <c r="CG43849"/>
      <c r="CI43849" s="378">
        <v>70015</v>
      </c>
    </row>
    <row r="43850" spans="82:87">
      <c r="CD43850"/>
      <c r="CG43850"/>
      <c r="CI43850" s="378">
        <v>70016</v>
      </c>
    </row>
    <row r="43851" spans="82:87">
      <c r="CD43851"/>
      <c r="CG43851"/>
      <c r="CI43851" s="378">
        <v>70017</v>
      </c>
    </row>
    <row r="43852" spans="82:87">
      <c r="CD43852"/>
      <c r="CG43852"/>
      <c r="CI43852" s="378">
        <v>70018</v>
      </c>
    </row>
    <row r="43853" spans="82:87">
      <c r="CD43853"/>
      <c r="CG43853"/>
      <c r="CI43853" s="378">
        <v>70019</v>
      </c>
    </row>
    <row r="43854" spans="82:87">
      <c r="CD43854"/>
      <c r="CG43854"/>
      <c r="CI43854" s="378">
        <v>70020</v>
      </c>
    </row>
    <row r="43855" spans="82:87">
      <c r="CD43855"/>
      <c r="CG43855"/>
      <c r="CI43855" s="378">
        <v>70021</v>
      </c>
    </row>
    <row r="43856" spans="82:87">
      <c r="CD43856"/>
      <c r="CG43856"/>
      <c r="CI43856" s="378">
        <v>70022</v>
      </c>
    </row>
    <row r="43857" spans="82:87">
      <c r="CD43857"/>
      <c r="CG43857"/>
      <c r="CI43857" s="378">
        <v>70023</v>
      </c>
    </row>
    <row r="43858" spans="82:87">
      <c r="CD43858"/>
      <c r="CG43858"/>
      <c r="CI43858" s="378">
        <v>70024</v>
      </c>
    </row>
    <row r="43859" spans="82:87">
      <c r="CD43859"/>
      <c r="CG43859"/>
      <c r="CI43859" s="378">
        <v>70025</v>
      </c>
    </row>
    <row r="43860" spans="82:87">
      <c r="CD43860"/>
      <c r="CG43860"/>
      <c r="CI43860" s="378">
        <v>70030</v>
      </c>
    </row>
    <row r="43861" spans="82:87">
      <c r="CD43861"/>
      <c r="CG43861"/>
      <c r="CI43861" s="378">
        <v>70100</v>
      </c>
    </row>
    <row r="43862" spans="82:87">
      <c r="CD43862"/>
      <c r="CG43862"/>
      <c r="CI43862" s="378">
        <v>70100</v>
      </c>
    </row>
    <row r="43863" spans="82:87">
      <c r="CD43863"/>
      <c r="CG43863"/>
      <c r="CI43863" s="378">
        <v>70100</v>
      </c>
    </row>
    <row r="43864" spans="82:87">
      <c r="CD43864"/>
      <c r="CG43864"/>
      <c r="CI43864" s="378">
        <v>70100</v>
      </c>
    </row>
    <row r="43865" spans="82:87">
      <c r="CD43865"/>
      <c r="CG43865"/>
      <c r="CI43865" s="378">
        <v>70100</v>
      </c>
    </row>
    <row r="43866" spans="82:87">
      <c r="CD43866"/>
      <c r="CG43866"/>
      <c r="CI43866" s="378">
        <v>70100</v>
      </c>
    </row>
    <row r="43867" spans="82:87">
      <c r="CD43867"/>
      <c r="CG43867"/>
      <c r="CI43867" s="378">
        <v>70100</v>
      </c>
    </row>
    <row r="43868" spans="82:87">
      <c r="CD43868"/>
      <c r="CG43868"/>
      <c r="CI43868" s="378">
        <v>70100</v>
      </c>
    </row>
    <row r="43869" spans="82:87">
      <c r="CD43869"/>
      <c r="CG43869"/>
      <c r="CI43869" s="378">
        <v>70100</v>
      </c>
    </row>
    <row r="43870" spans="82:87">
      <c r="CD43870"/>
      <c r="CG43870"/>
      <c r="CI43870" s="378">
        <v>70100</v>
      </c>
    </row>
    <row r="43871" spans="82:87">
      <c r="CD43871"/>
      <c r="CG43871"/>
      <c r="CI43871" s="378">
        <v>70100</v>
      </c>
    </row>
    <row r="43872" spans="82:87">
      <c r="CD43872"/>
      <c r="CG43872"/>
      <c r="CI43872" s="378">
        <v>70100</v>
      </c>
    </row>
    <row r="43873" spans="82:87">
      <c r="CD43873"/>
      <c r="CG43873"/>
      <c r="CI43873" s="378">
        <v>70100</v>
      </c>
    </row>
    <row r="43874" spans="82:87">
      <c r="CD43874"/>
      <c r="CG43874"/>
      <c r="CI43874" s="378">
        <v>70100</v>
      </c>
    </row>
    <row r="43875" spans="82:87">
      <c r="CD43875"/>
      <c r="CG43875"/>
      <c r="CI43875" s="378">
        <v>70100</v>
      </c>
    </row>
    <row r="43876" spans="82:87">
      <c r="CD43876"/>
      <c r="CG43876"/>
      <c r="CI43876" s="378">
        <v>70100</v>
      </c>
    </row>
    <row r="43877" spans="82:87">
      <c r="CD43877"/>
      <c r="CG43877"/>
      <c r="CI43877" s="378">
        <v>70100</v>
      </c>
    </row>
    <row r="43878" spans="82:87">
      <c r="CD43878"/>
      <c r="CG43878"/>
      <c r="CI43878" s="378">
        <v>70100</v>
      </c>
    </row>
    <row r="43879" spans="82:87">
      <c r="CD43879"/>
      <c r="CG43879"/>
      <c r="CI43879" s="378">
        <v>70100</v>
      </c>
    </row>
    <row r="43880" spans="82:87">
      <c r="CD43880"/>
      <c r="CG43880"/>
      <c r="CI43880" s="378">
        <v>70100</v>
      </c>
    </row>
    <row r="43881" spans="82:87">
      <c r="CD43881"/>
      <c r="CG43881"/>
      <c r="CI43881" s="378">
        <v>70100</v>
      </c>
    </row>
    <row r="43882" spans="82:87">
      <c r="CD43882"/>
      <c r="CG43882"/>
      <c r="CI43882" s="378">
        <v>70100</v>
      </c>
    </row>
    <row r="43883" spans="82:87">
      <c r="CD43883"/>
      <c r="CG43883"/>
      <c r="CI43883" s="378">
        <v>70100</v>
      </c>
    </row>
    <row r="43884" spans="82:87">
      <c r="CD43884"/>
      <c r="CG43884"/>
      <c r="CI43884" s="378">
        <v>70100</v>
      </c>
    </row>
    <row r="43885" spans="82:87">
      <c r="CD43885"/>
      <c r="CG43885"/>
      <c r="CI43885" s="378">
        <v>70100</v>
      </c>
    </row>
    <row r="43886" spans="82:87">
      <c r="CD43886"/>
      <c r="CG43886"/>
      <c r="CI43886" s="378">
        <v>70100</v>
      </c>
    </row>
    <row r="43887" spans="82:87">
      <c r="CD43887"/>
      <c r="CG43887"/>
      <c r="CI43887" s="378">
        <v>70100</v>
      </c>
    </row>
    <row r="43888" spans="82:87">
      <c r="CD43888"/>
      <c r="CG43888"/>
      <c r="CI43888" s="378">
        <v>70100</v>
      </c>
    </row>
    <row r="43889" spans="82:87">
      <c r="CD43889"/>
      <c r="CG43889"/>
      <c r="CI43889" s="378">
        <v>70100</v>
      </c>
    </row>
    <row r="43890" spans="82:87">
      <c r="CD43890"/>
      <c r="CG43890"/>
      <c r="CI43890" s="378">
        <v>70100</v>
      </c>
    </row>
    <row r="43891" spans="82:87">
      <c r="CD43891"/>
      <c r="CG43891"/>
      <c r="CI43891" s="378">
        <v>70100</v>
      </c>
    </row>
    <row r="43892" spans="82:87">
      <c r="CD43892"/>
      <c r="CG43892"/>
      <c r="CI43892" s="378">
        <v>70100</v>
      </c>
    </row>
    <row r="43893" spans="82:87">
      <c r="CD43893"/>
      <c r="CG43893"/>
      <c r="CI43893" s="378">
        <v>70100</v>
      </c>
    </row>
    <row r="43894" spans="82:87">
      <c r="CD43894"/>
      <c r="CG43894"/>
      <c r="CI43894" s="378">
        <v>70100</v>
      </c>
    </row>
    <row r="43895" spans="82:87">
      <c r="CD43895"/>
      <c r="CG43895"/>
      <c r="CI43895" s="378">
        <v>70100</v>
      </c>
    </row>
    <row r="43896" spans="82:87">
      <c r="CD43896"/>
      <c r="CG43896"/>
      <c r="CI43896" s="378">
        <v>70100</v>
      </c>
    </row>
    <row r="43897" spans="82:87">
      <c r="CD43897"/>
      <c r="CG43897"/>
      <c r="CI43897" s="378">
        <v>70101</v>
      </c>
    </row>
    <row r="43898" spans="82:87">
      <c r="CD43898"/>
      <c r="CG43898"/>
      <c r="CI43898" s="378">
        <v>70102</v>
      </c>
    </row>
    <row r="43899" spans="82:87">
      <c r="CD43899"/>
      <c r="CG43899"/>
      <c r="CI43899" s="378">
        <v>70103</v>
      </c>
    </row>
    <row r="43900" spans="82:87">
      <c r="CD43900"/>
      <c r="CG43900"/>
      <c r="CI43900" s="378">
        <v>70104</v>
      </c>
    </row>
    <row r="43901" spans="82:87">
      <c r="CD43901"/>
      <c r="CG43901"/>
      <c r="CI43901" s="378">
        <v>70105</v>
      </c>
    </row>
    <row r="43902" spans="82:87">
      <c r="CD43902"/>
      <c r="CG43902"/>
      <c r="CI43902" s="378">
        <v>70106</v>
      </c>
    </row>
    <row r="43903" spans="82:87">
      <c r="CD43903"/>
      <c r="CG43903"/>
      <c r="CI43903" s="378">
        <v>70107</v>
      </c>
    </row>
    <row r="43904" spans="82:87">
      <c r="CD43904"/>
      <c r="CG43904"/>
      <c r="CI43904" s="378">
        <v>70108</v>
      </c>
    </row>
    <row r="43905" spans="82:87">
      <c r="CD43905"/>
      <c r="CG43905"/>
      <c r="CI43905" s="378">
        <v>70109</v>
      </c>
    </row>
    <row r="43906" spans="82:87">
      <c r="CD43906"/>
      <c r="CG43906"/>
      <c r="CI43906" s="378">
        <v>70110</v>
      </c>
    </row>
    <row r="43907" spans="82:87">
      <c r="CD43907"/>
      <c r="CG43907"/>
      <c r="CI43907" s="378">
        <v>70110</v>
      </c>
    </row>
    <row r="43908" spans="82:87">
      <c r="CD43908"/>
      <c r="CG43908"/>
      <c r="CI43908" s="378">
        <v>70110</v>
      </c>
    </row>
    <row r="43909" spans="82:87">
      <c r="CD43909"/>
      <c r="CG43909"/>
      <c r="CI43909" s="378">
        <v>70110</v>
      </c>
    </row>
    <row r="43910" spans="82:87">
      <c r="CD43910"/>
      <c r="CG43910"/>
      <c r="CI43910" s="378">
        <v>70110</v>
      </c>
    </row>
    <row r="43911" spans="82:87">
      <c r="CD43911"/>
      <c r="CG43911"/>
      <c r="CI43911" s="378">
        <v>70110</v>
      </c>
    </row>
    <row r="43912" spans="82:87">
      <c r="CD43912"/>
      <c r="CG43912"/>
      <c r="CI43912" s="378">
        <v>70110</v>
      </c>
    </row>
    <row r="43913" spans="82:87">
      <c r="CD43913"/>
      <c r="CG43913"/>
      <c r="CI43913" s="378">
        <v>70110</v>
      </c>
    </row>
    <row r="43914" spans="82:87">
      <c r="CD43914"/>
      <c r="CG43914"/>
      <c r="CI43914" s="378">
        <v>70110</v>
      </c>
    </row>
    <row r="43915" spans="82:87">
      <c r="CD43915"/>
      <c r="CG43915"/>
      <c r="CI43915" s="378">
        <v>70110</v>
      </c>
    </row>
    <row r="43916" spans="82:87">
      <c r="CD43916"/>
      <c r="CG43916"/>
      <c r="CI43916" s="378">
        <v>70110</v>
      </c>
    </row>
    <row r="43917" spans="82:87">
      <c r="CD43917"/>
      <c r="CG43917"/>
      <c r="CI43917" s="378">
        <v>70110</v>
      </c>
    </row>
    <row r="43918" spans="82:87">
      <c r="CD43918"/>
      <c r="CG43918"/>
      <c r="CI43918" s="378">
        <v>70110</v>
      </c>
    </row>
    <row r="43919" spans="82:87">
      <c r="CD43919"/>
      <c r="CG43919"/>
      <c r="CI43919" s="378">
        <v>70110</v>
      </c>
    </row>
    <row r="43920" spans="82:87">
      <c r="CD43920"/>
      <c r="CG43920"/>
      <c r="CI43920" s="378">
        <v>70110</v>
      </c>
    </row>
    <row r="43921" spans="82:87">
      <c r="CD43921"/>
      <c r="CG43921"/>
      <c r="CI43921" s="378">
        <v>70110</v>
      </c>
    </row>
    <row r="43922" spans="82:87">
      <c r="CD43922"/>
      <c r="CG43922"/>
      <c r="CI43922" s="378">
        <v>70110</v>
      </c>
    </row>
    <row r="43923" spans="82:87">
      <c r="CD43923"/>
      <c r="CG43923"/>
      <c r="CI43923" s="378">
        <v>70110</v>
      </c>
    </row>
    <row r="43924" spans="82:87">
      <c r="CD43924"/>
      <c r="CG43924"/>
      <c r="CI43924" s="378">
        <v>70110</v>
      </c>
    </row>
    <row r="43925" spans="82:87">
      <c r="CD43925"/>
      <c r="CG43925"/>
      <c r="CI43925" s="378">
        <v>70110</v>
      </c>
    </row>
    <row r="43926" spans="82:87">
      <c r="CD43926"/>
      <c r="CG43926"/>
      <c r="CI43926" s="378">
        <v>70110</v>
      </c>
    </row>
    <row r="43927" spans="82:87">
      <c r="CD43927"/>
      <c r="CG43927"/>
      <c r="CI43927" s="378">
        <v>70110</v>
      </c>
    </row>
    <row r="43928" spans="82:87">
      <c r="CD43928"/>
      <c r="CG43928"/>
      <c r="CI43928" s="378">
        <v>70110</v>
      </c>
    </row>
    <row r="43929" spans="82:87">
      <c r="CD43929"/>
      <c r="CG43929"/>
      <c r="CI43929" s="378">
        <v>70110</v>
      </c>
    </row>
    <row r="43930" spans="82:87">
      <c r="CD43930"/>
      <c r="CG43930"/>
      <c r="CI43930" s="378">
        <v>70110</v>
      </c>
    </row>
    <row r="43931" spans="82:87">
      <c r="CD43931"/>
      <c r="CG43931"/>
      <c r="CI43931" s="378">
        <v>70110</v>
      </c>
    </row>
    <row r="43932" spans="82:87">
      <c r="CD43932"/>
      <c r="CG43932"/>
      <c r="CI43932" s="378">
        <v>70110</v>
      </c>
    </row>
    <row r="43933" spans="82:87">
      <c r="CD43933"/>
      <c r="CG43933"/>
      <c r="CI43933" s="378">
        <v>70110</v>
      </c>
    </row>
    <row r="43934" spans="82:87">
      <c r="CD43934"/>
      <c r="CG43934"/>
      <c r="CI43934" s="378">
        <v>70110</v>
      </c>
    </row>
    <row r="43935" spans="82:87">
      <c r="CD43935"/>
      <c r="CG43935"/>
      <c r="CI43935" s="378">
        <v>70120</v>
      </c>
    </row>
    <row r="43936" spans="82:87">
      <c r="CD43936"/>
      <c r="CG43936"/>
      <c r="CI43936" s="378">
        <v>70120</v>
      </c>
    </row>
    <row r="43937" spans="82:87">
      <c r="CD43937"/>
      <c r="CG43937"/>
      <c r="CI43937" s="378">
        <v>70120</v>
      </c>
    </row>
    <row r="43938" spans="82:87">
      <c r="CD43938"/>
      <c r="CG43938"/>
      <c r="CI43938" s="378">
        <v>70120</v>
      </c>
    </row>
    <row r="43939" spans="82:87">
      <c r="CD43939"/>
      <c r="CG43939"/>
      <c r="CI43939" s="378">
        <v>70120</v>
      </c>
    </row>
    <row r="43940" spans="82:87">
      <c r="CD43940"/>
      <c r="CG43940"/>
      <c r="CI43940" s="378">
        <v>70120</v>
      </c>
    </row>
    <row r="43941" spans="82:87">
      <c r="CD43941"/>
      <c r="CG43941"/>
      <c r="CI43941" s="378">
        <v>70120</v>
      </c>
    </row>
    <row r="43942" spans="82:87">
      <c r="CD43942"/>
      <c r="CG43942"/>
      <c r="CI43942" s="378">
        <v>70120</v>
      </c>
    </row>
    <row r="43943" spans="82:87">
      <c r="CD43943"/>
      <c r="CG43943"/>
      <c r="CI43943" s="378">
        <v>70120</v>
      </c>
    </row>
    <row r="43944" spans="82:87">
      <c r="CD43944"/>
      <c r="CG43944"/>
      <c r="CI43944" s="378">
        <v>70120</v>
      </c>
    </row>
    <row r="43945" spans="82:87">
      <c r="CD43945"/>
      <c r="CG43945"/>
      <c r="CI43945" s="378">
        <v>70120</v>
      </c>
    </row>
    <row r="43946" spans="82:87">
      <c r="CD43946"/>
      <c r="CG43946"/>
      <c r="CI43946" s="378">
        <v>70120</v>
      </c>
    </row>
    <row r="43947" spans="82:87">
      <c r="CD43947"/>
      <c r="CG43947"/>
      <c r="CI43947" s="378">
        <v>70120</v>
      </c>
    </row>
    <row r="43948" spans="82:87">
      <c r="CD43948"/>
      <c r="CG43948"/>
      <c r="CI43948" s="378">
        <v>70120</v>
      </c>
    </row>
    <row r="43949" spans="82:87">
      <c r="CD43949"/>
      <c r="CG43949"/>
      <c r="CI43949" s="378">
        <v>70120</v>
      </c>
    </row>
    <row r="43950" spans="82:87">
      <c r="CD43950"/>
      <c r="CG43950"/>
      <c r="CI43950" s="378">
        <v>70120</v>
      </c>
    </row>
    <row r="43951" spans="82:87">
      <c r="CD43951"/>
      <c r="CG43951"/>
      <c r="CI43951" s="378">
        <v>70120</v>
      </c>
    </row>
    <row r="43952" spans="82:87">
      <c r="CD43952"/>
      <c r="CG43952"/>
      <c r="CI43952" s="378">
        <v>70120</v>
      </c>
    </row>
    <row r="43953" spans="82:87">
      <c r="CD43953"/>
      <c r="CG43953"/>
      <c r="CI43953" s="378">
        <v>70120</v>
      </c>
    </row>
    <row r="43954" spans="82:87">
      <c r="CD43954"/>
      <c r="CG43954"/>
      <c r="CI43954" s="378">
        <v>70120</v>
      </c>
    </row>
    <row r="43955" spans="82:87">
      <c r="CD43955"/>
      <c r="CG43955"/>
      <c r="CI43955" s="378">
        <v>70120</v>
      </c>
    </row>
    <row r="43956" spans="82:87">
      <c r="CD43956"/>
      <c r="CG43956"/>
      <c r="CI43956" s="378">
        <v>70120</v>
      </c>
    </row>
    <row r="43957" spans="82:87">
      <c r="CD43957"/>
      <c r="CG43957"/>
      <c r="CI43957" s="378">
        <v>70120</v>
      </c>
    </row>
    <row r="43958" spans="82:87">
      <c r="CD43958"/>
      <c r="CG43958"/>
      <c r="CI43958" s="378">
        <v>70120</v>
      </c>
    </row>
    <row r="43959" spans="82:87">
      <c r="CD43959"/>
      <c r="CG43959"/>
      <c r="CI43959" s="378">
        <v>70120</v>
      </c>
    </row>
    <row r="43960" spans="82:87">
      <c r="CD43960"/>
      <c r="CG43960"/>
      <c r="CI43960" s="378">
        <v>70120</v>
      </c>
    </row>
    <row r="43961" spans="82:87">
      <c r="CD43961"/>
      <c r="CG43961"/>
      <c r="CI43961" s="378">
        <v>70120</v>
      </c>
    </row>
    <row r="43962" spans="82:87">
      <c r="CD43962"/>
      <c r="CG43962"/>
      <c r="CI43962" s="378">
        <v>70120</v>
      </c>
    </row>
    <row r="43963" spans="82:87">
      <c r="CD43963"/>
      <c r="CG43963"/>
      <c r="CI43963" s="378">
        <v>70120</v>
      </c>
    </row>
    <row r="43964" spans="82:87">
      <c r="CD43964"/>
      <c r="CG43964"/>
      <c r="CI43964" s="378">
        <v>70130</v>
      </c>
    </row>
    <row r="43965" spans="82:87">
      <c r="CD43965"/>
      <c r="CG43965"/>
      <c r="CI43965" s="378">
        <v>70130</v>
      </c>
    </row>
    <row r="43966" spans="82:87">
      <c r="CD43966"/>
      <c r="CG43966"/>
      <c r="CI43966" s="378">
        <v>70130</v>
      </c>
    </row>
    <row r="43967" spans="82:87">
      <c r="CD43967"/>
      <c r="CG43967"/>
      <c r="CI43967" s="378">
        <v>70130</v>
      </c>
    </row>
    <row r="43968" spans="82:87">
      <c r="CD43968"/>
      <c r="CG43968"/>
      <c r="CI43968" s="378">
        <v>70130</v>
      </c>
    </row>
    <row r="43969" spans="82:87">
      <c r="CD43969"/>
      <c r="CG43969"/>
      <c r="CI43969" s="378">
        <v>70130</v>
      </c>
    </row>
    <row r="43970" spans="82:87">
      <c r="CD43970"/>
      <c r="CG43970"/>
      <c r="CI43970" s="378">
        <v>70130</v>
      </c>
    </row>
    <row r="43971" spans="82:87">
      <c r="CD43971"/>
      <c r="CG43971"/>
      <c r="CI43971" s="378">
        <v>70130</v>
      </c>
    </row>
    <row r="43972" spans="82:87">
      <c r="CD43972"/>
      <c r="CG43972"/>
      <c r="CI43972" s="378">
        <v>70130</v>
      </c>
    </row>
    <row r="43973" spans="82:87">
      <c r="CD43973"/>
      <c r="CG43973"/>
      <c r="CI43973" s="378">
        <v>70130</v>
      </c>
    </row>
    <row r="43974" spans="82:87">
      <c r="CD43974"/>
      <c r="CG43974"/>
      <c r="CI43974" s="378">
        <v>70130</v>
      </c>
    </row>
    <row r="43975" spans="82:87">
      <c r="CD43975"/>
      <c r="CG43975"/>
      <c r="CI43975" s="378">
        <v>70130</v>
      </c>
    </row>
    <row r="43976" spans="82:87">
      <c r="CD43976"/>
      <c r="CG43976"/>
      <c r="CI43976" s="378">
        <v>70130</v>
      </c>
    </row>
    <row r="43977" spans="82:87">
      <c r="CD43977"/>
      <c r="CG43977"/>
      <c r="CI43977" s="378">
        <v>70130</v>
      </c>
    </row>
    <row r="43978" spans="82:87">
      <c r="CD43978"/>
      <c r="CG43978"/>
      <c r="CI43978" s="378">
        <v>70130</v>
      </c>
    </row>
    <row r="43979" spans="82:87">
      <c r="CD43979"/>
      <c r="CG43979"/>
      <c r="CI43979" s="378">
        <v>70130</v>
      </c>
    </row>
    <row r="43980" spans="82:87">
      <c r="CD43980"/>
      <c r="CG43980"/>
      <c r="CI43980" s="378">
        <v>70130</v>
      </c>
    </row>
    <row r="43981" spans="82:87">
      <c r="CD43981"/>
      <c r="CG43981"/>
      <c r="CI43981" s="378">
        <v>70130</v>
      </c>
    </row>
    <row r="43982" spans="82:87">
      <c r="CD43982"/>
      <c r="CG43982"/>
      <c r="CI43982" s="378">
        <v>70130</v>
      </c>
    </row>
    <row r="43983" spans="82:87">
      <c r="CD43983"/>
      <c r="CG43983"/>
      <c r="CI43983" s="378">
        <v>70130</v>
      </c>
    </row>
    <row r="43984" spans="82:87">
      <c r="CD43984"/>
      <c r="CG43984"/>
      <c r="CI43984" s="378">
        <v>70130</v>
      </c>
    </row>
    <row r="43985" spans="82:87">
      <c r="CD43985"/>
      <c r="CG43985"/>
      <c r="CI43985" s="378">
        <v>70140</v>
      </c>
    </row>
    <row r="43986" spans="82:87">
      <c r="CD43986"/>
      <c r="CG43986"/>
      <c r="CI43986" s="378">
        <v>70140</v>
      </c>
    </row>
    <row r="43987" spans="82:87">
      <c r="CD43987"/>
      <c r="CG43987"/>
      <c r="CI43987" s="378">
        <v>70140</v>
      </c>
    </row>
    <row r="43988" spans="82:87">
      <c r="CD43988"/>
      <c r="CG43988"/>
      <c r="CI43988" s="378">
        <v>70140</v>
      </c>
    </row>
    <row r="43989" spans="82:87">
      <c r="CD43989"/>
      <c r="CG43989"/>
      <c r="CI43989" s="378">
        <v>70140</v>
      </c>
    </row>
    <row r="43990" spans="82:87">
      <c r="CD43990"/>
      <c r="CG43990"/>
      <c r="CI43990" s="378">
        <v>70140</v>
      </c>
    </row>
    <row r="43991" spans="82:87">
      <c r="CD43991"/>
      <c r="CG43991"/>
      <c r="CI43991" s="378">
        <v>70140</v>
      </c>
    </row>
    <row r="43992" spans="82:87">
      <c r="CD43992"/>
      <c r="CG43992"/>
      <c r="CI43992" s="378">
        <v>70140</v>
      </c>
    </row>
    <row r="43993" spans="82:87">
      <c r="CD43993"/>
      <c r="CG43993"/>
      <c r="CI43993" s="378">
        <v>70140</v>
      </c>
    </row>
    <row r="43994" spans="82:87">
      <c r="CD43994"/>
      <c r="CG43994"/>
      <c r="CI43994" s="378">
        <v>70140</v>
      </c>
    </row>
    <row r="43995" spans="82:87">
      <c r="CD43995"/>
      <c r="CG43995"/>
      <c r="CI43995" s="378">
        <v>70140</v>
      </c>
    </row>
    <row r="43996" spans="82:87">
      <c r="CD43996"/>
      <c r="CG43996"/>
      <c r="CI43996" s="378">
        <v>70140</v>
      </c>
    </row>
    <row r="43997" spans="82:87">
      <c r="CD43997"/>
      <c r="CG43997"/>
      <c r="CI43997" s="378">
        <v>70140</v>
      </c>
    </row>
    <row r="43998" spans="82:87">
      <c r="CD43998"/>
      <c r="CG43998"/>
      <c r="CI43998" s="378">
        <v>70140</v>
      </c>
    </row>
    <row r="43999" spans="82:87">
      <c r="CD43999"/>
      <c r="CG43999"/>
      <c r="CI43999" s="378">
        <v>70140</v>
      </c>
    </row>
    <row r="44000" spans="82:87">
      <c r="CD44000"/>
      <c r="CG44000"/>
      <c r="CI44000" s="378">
        <v>70140</v>
      </c>
    </row>
    <row r="44001" spans="82:87">
      <c r="CD44001"/>
      <c r="CG44001"/>
      <c r="CI44001" s="378">
        <v>70150</v>
      </c>
    </row>
    <row r="44002" spans="82:87">
      <c r="CD44002"/>
      <c r="CG44002"/>
      <c r="CI44002" s="378">
        <v>70150</v>
      </c>
    </row>
    <row r="44003" spans="82:87">
      <c r="CD44003"/>
      <c r="CG44003"/>
      <c r="CI44003" s="378">
        <v>70150</v>
      </c>
    </row>
    <row r="44004" spans="82:87">
      <c r="CD44004"/>
      <c r="CG44004"/>
      <c r="CI44004" s="378">
        <v>70150</v>
      </c>
    </row>
    <row r="44005" spans="82:87">
      <c r="CD44005"/>
      <c r="CG44005"/>
      <c r="CI44005" s="378">
        <v>70150</v>
      </c>
    </row>
    <row r="44006" spans="82:87">
      <c r="CD44006"/>
      <c r="CG44006"/>
      <c r="CI44006" s="378">
        <v>70150</v>
      </c>
    </row>
    <row r="44007" spans="82:87">
      <c r="CD44007"/>
      <c r="CG44007"/>
      <c r="CI44007" s="378">
        <v>70150</v>
      </c>
    </row>
    <row r="44008" spans="82:87">
      <c r="CD44008"/>
      <c r="CG44008"/>
      <c r="CI44008" s="378">
        <v>70150</v>
      </c>
    </row>
    <row r="44009" spans="82:87">
      <c r="CD44009"/>
      <c r="CG44009"/>
      <c r="CI44009" s="378">
        <v>70150</v>
      </c>
    </row>
    <row r="44010" spans="82:87">
      <c r="CD44010"/>
      <c r="CG44010"/>
      <c r="CI44010" s="378">
        <v>70150</v>
      </c>
    </row>
    <row r="44011" spans="82:87">
      <c r="CD44011"/>
      <c r="CG44011"/>
      <c r="CI44011" s="378">
        <v>70150</v>
      </c>
    </row>
    <row r="44012" spans="82:87">
      <c r="CD44012"/>
      <c r="CG44012"/>
      <c r="CI44012" s="378">
        <v>70150</v>
      </c>
    </row>
    <row r="44013" spans="82:87">
      <c r="CD44013"/>
      <c r="CG44013"/>
      <c r="CI44013" s="378">
        <v>70150</v>
      </c>
    </row>
    <row r="44014" spans="82:87">
      <c r="CD44014"/>
      <c r="CG44014"/>
      <c r="CI44014" s="378">
        <v>70150</v>
      </c>
    </row>
    <row r="44015" spans="82:87">
      <c r="CD44015"/>
      <c r="CG44015"/>
      <c r="CI44015" s="378">
        <v>70150</v>
      </c>
    </row>
    <row r="44016" spans="82:87">
      <c r="CD44016"/>
      <c r="CG44016"/>
      <c r="CI44016" s="378">
        <v>70150</v>
      </c>
    </row>
    <row r="44017" spans="82:87">
      <c r="CD44017"/>
      <c r="CG44017"/>
      <c r="CI44017" s="378">
        <v>70160</v>
      </c>
    </row>
    <row r="44018" spans="82:87">
      <c r="CD44018"/>
      <c r="CG44018"/>
      <c r="CI44018" s="378">
        <v>70160</v>
      </c>
    </row>
    <row r="44019" spans="82:87">
      <c r="CD44019"/>
      <c r="CG44019"/>
      <c r="CI44019" s="378">
        <v>70160</v>
      </c>
    </row>
    <row r="44020" spans="82:87">
      <c r="CD44020"/>
      <c r="CG44020"/>
      <c r="CI44020" s="378">
        <v>70160</v>
      </c>
    </row>
    <row r="44021" spans="82:87">
      <c r="CD44021"/>
      <c r="CG44021"/>
      <c r="CI44021" s="378">
        <v>70160</v>
      </c>
    </row>
    <row r="44022" spans="82:87">
      <c r="CD44022"/>
      <c r="CG44022"/>
      <c r="CI44022" s="378">
        <v>70160</v>
      </c>
    </row>
    <row r="44023" spans="82:87">
      <c r="CD44023"/>
      <c r="CG44023"/>
      <c r="CI44023" s="378">
        <v>70160</v>
      </c>
    </row>
    <row r="44024" spans="82:87">
      <c r="CD44024"/>
      <c r="CG44024"/>
      <c r="CI44024" s="378">
        <v>70160</v>
      </c>
    </row>
    <row r="44025" spans="82:87">
      <c r="CD44025"/>
      <c r="CG44025"/>
      <c r="CI44025" s="378">
        <v>70160</v>
      </c>
    </row>
    <row r="44026" spans="82:87">
      <c r="CD44026"/>
      <c r="CG44026"/>
      <c r="CI44026" s="378">
        <v>70160</v>
      </c>
    </row>
    <row r="44027" spans="82:87">
      <c r="CD44027"/>
      <c r="CG44027"/>
      <c r="CI44027" s="378">
        <v>70160</v>
      </c>
    </row>
    <row r="44028" spans="82:87">
      <c r="CD44028"/>
      <c r="CG44028"/>
      <c r="CI44028" s="378">
        <v>70160</v>
      </c>
    </row>
    <row r="44029" spans="82:87">
      <c r="CD44029"/>
      <c r="CG44029"/>
      <c r="CI44029" s="378">
        <v>70160</v>
      </c>
    </row>
    <row r="44030" spans="82:87">
      <c r="CD44030"/>
      <c r="CG44030"/>
      <c r="CI44030" s="378">
        <v>70160</v>
      </c>
    </row>
    <row r="44031" spans="82:87">
      <c r="CD44031"/>
      <c r="CG44031"/>
      <c r="CI44031" s="378">
        <v>70160</v>
      </c>
    </row>
    <row r="44032" spans="82:87">
      <c r="CD44032"/>
      <c r="CG44032"/>
      <c r="CI44032" s="378">
        <v>70160</v>
      </c>
    </row>
    <row r="44033" spans="82:87">
      <c r="CD44033"/>
      <c r="CG44033"/>
      <c r="CI44033" s="378">
        <v>70160</v>
      </c>
    </row>
    <row r="44034" spans="82:87">
      <c r="CD44034"/>
      <c r="CG44034"/>
      <c r="CI44034" s="378">
        <v>70160</v>
      </c>
    </row>
    <row r="44035" spans="82:87">
      <c r="CD44035"/>
      <c r="CG44035"/>
      <c r="CI44035" s="378">
        <v>70170</v>
      </c>
    </row>
    <row r="44036" spans="82:87">
      <c r="CD44036"/>
      <c r="CG44036"/>
      <c r="CI44036" s="378">
        <v>70170</v>
      </c>
    </row>
    <row r="44037" spans="82:87">
      <c r="CD44037"/>
      <c r="CG44037"/>
      <c r="CI44037" s="378">
        <v>70170</v>
      </c>
    </row>
    <row r="44038" spans="82:87">
      <c r="CD44038"/>
      <c r="CG44038"/>
      <c r="CI44038" s="378">
        <v>70170</v>
      </c>
    </row>
    <row r="44039" spans="82:87">
      <c r="CD44039"/>
      <c r="CG44039"/>
      <c r="CI44039" s="378">
        <v>70170</v>
      </c>
    </row>
    <row r="44040" spans="82:87">
      <c r="CD44040"/>
      <c r="CG44040"/>
      <c r="CI44040" s="378">
        <v>70170</v>
      </c>
    </row>
    <row r="44041" spans="82:87">
      <c r="CD44041"/>
      <c r="CG44041"/>
      <c r="CI44041" s="378">
        <v>70170</v>
      </c>
    </row>
    <row r="44042" spans="82:87">
      <c r="CD44042"/>
      <c r="CG44042"/>
      <c r="CI44042" s="378">
        <v>70170</v>
      </c>
    </row>
    <row r="44043" spans="82:87">
      <c r="CD44043"/>
      <c r="CG44043"/>
      <c r="CI44043" s="378">
        <v>70170</v>
      </c>
    </row>
    <row r="44044" spans="82:87">
      <c r="CD44044"/>
      <c r="CG44044"/>
      <c r="CI44044" s="378">
        <v>70170</v>
      </c>
    </row>
    <row r="44045" spans="82:87">
      <c r="CD44045"/>
      <c r="CG44045"/>
      <c r="CI44045" s="378">
        <v>70170</v>
      </c>
    </row>
    <row r="44046" spans="82:87">
      <c r="CD44046"/>
      <c r="CG44046"/>
      <c r="CI44046" s="378">
        <v>70180</v>
      </c>
    </row>
    <row r="44047" spans="82:87">
      <c r="CD44047"/>
      <c r="CG44047"/>
      <c r="CI44047" s="378">
        <v>70180</v>
      </c>
    </row>
    <row r="44048" spans="82:87">
      <c r="CD44048"/>
      <c r="CG44048"/>
      <c r="CI44048" s="378">
        <v>70180</v>
      </c>
    </row>
    <row r="44049" spans="82:87">
      <c r="CD44049"/>
      <c r="CG44049"/>
      <c r="CI44049" s="378">
        <v>70180</v>
      </c>
    </row>
    <row r="44050" spans="82:87">
      <c r="CD44050"/>
      <c r="CG44050"/>
      <c r="CI44050" s="378">
        <v>70180</v>
      </c>
    </row>
    <row r="44051" spans="82:87">
      <c r="CD44051"/>
      <c r="CG44051"/>
      <c r="CI44051" s="378">
        <v>70180</v>
      </c>
    </row>
    <row r="44052" spans="82:87">
      <c r="CD44052"/>
      <c r="CG44052"/>
      <c r="CI44052" s="378">
        <v>70180</v>
      </c>
    </row>
    <row r="44053" spans="82:87">
      <c r="CD44053"/>
      <c r="CG44053"/>
      <c r="CI44053" s="378">
        <v>70180</v>
      </c>
    </row>
    <row r="44054" spans="82:87">
      <c r="CD44054"/>
      <c r="CG44054"/>
      <c r="CI44054" s="378">
        <v>70180</v>
      </c>
    </row>
    <row r="44055" spans="82:87">
      <c r="CD44055"/>
      <c r="CG44055"/>
      <c r="CI44055" s="378">
        <v>70180</v>
      </c>
    </row>
    <row r="44056" spans="82:87">
      <c r="CD44056"/>
      <c r="CG44056"/>
      <c r="CI44056" s="378">
        <v>70180</v>
      </c>
    </row>
    <row r="44057" spans="82:87">
      <c r="CD44057"/>
      <c r="CG44057"/>
      <c r="CI44057" s="378">
        <v>70180</v>
      </c>
    </row>
    <row r="44058" spans="82:87">
      <c r="CD44058"/>
      <c r="CG44058"/>
      <c r="CI44058" s="378">
        <v>70180</v>
      </c>
    </row>
    <row r="44059" spans="82:87">
      <c r="CD44059"/>
      <c r="CG44059"/>
      <c r="CI44059" s="378">
        <v>70184</v>
      </c>
    </row>
    <row r="44060" spans="82:87">
      <c r="CD44060"/>
      <c r="CG44060"/>
      <c r="CI44060" s="378">
        <v>70190</v>
      </c>
    </row>
    <row r="44061" spans="82:87">
      <c r="CD44061"/>
      <c r="CG44061"/>
      <c r="CI44061" s="378">
        <v>70190</v>
      </c>
    </row>
    <row r="44062" spans="82:87">
      <c r="CD44062"/>
      <c r="CG44062"/>
      <c r="CI44062" s="378">
        <v>70190</v>
      </c>
    </row>
    <row r="44063" spans="82:87">
      <c r="CD44063"/>
      <c r="CG44063"/>
      <c r="CI44063" s="378">
        <v>70190</v>
      </c>
    </row>
    <row r="44064" spans="82:87">
      <c r="CD44064"/>
      <c r="CG44064"/>
      <c r="CI44064" s="378">
        <v>70190</v>
      </c>
    </row>
    <row r="44065" spans="82:87">
      <c r="CD44065"/>
      <c r="CG44065"/>
      <c r="CI44065" s="378">
        <v>70190</v>
      </c>
    </row>
    <row r="44066" spans="82:87">
      <c r="CD44066"/>
      <c r="CG44066"/>
      <c r="CI44066" s="378">
        <v>70190</v>
      </c>
    </row>
    <row r="44067" spans="82:87">
      <c r="CD44067"/>
      <c r="CG44067"/>
      <c r="CI44067" s="378">
        <v>70190</v>
      </c>
    </row>
    <row r="44068" spans="82:87">
      <c r="CD44068"/>
      <c r="CG44068"/>
      <c r="CI44068" s="378">
        <v>70190</v>
      </c>
    </row>
    <row r="44069" spans="82:87">
      <c r="CD44069"/>
      <c r="CG44069"/>
      <c r="CI44069" s="378">
        <v>70190</v>
      </c>
    </row>
    <row r="44070" spans="82:87">
      <c r="CD44070"/>
      <c r="CG44070"/>
      <c r="CI44070" s="378">
        <v>70190</v>
      </c>
    </row>
    <row r="44071" spans="82:87">
      <c r="CD44071"/>
      <c r="CG44071"/>
      <c r="CI44071" s="378">
        <v>70190</v>
      </c>
    </row>
    <row r="44072" spans="82:87">
      <c r="CD44072"/>
      <c r="CG44072"/>
      <c r="CI44072" s="378">
        <v>70190</v>
      </c>
    </row>
    <row r="44073" spans="82:87">
      <c r="CD44073"/>
      <c r="CG44073"/>
      <c r="CI44073" s="378">
        <v>70190</v>
      </c>
    </row>
    <row r="44074" spans="82:87">
      <c r="CD44074"/>
      <c r="CG44074"/>
      <c r="CI44074" s="378">
        <v>70190</v>
      </c>
    </row>
    <row r="44075" spans="82:87">
      <c r="CD44075"/>
      <c r="CG44075"/>
      <c r="CI44075" s="378">
        <v>70190</v>
      </c>
    </row>
    <row r="44076" spans="82:87">
      <c r="CD44076"/>
      <c r="CG44076"/>
      <c r="CI44076" s="378">
        <v>70190</v>
      </c>
    </row>
    <row r="44077" spans="82:87">
      <c r="CD44077"/>
      <c r="CG44077"/>
      <c r="CI44077" s="378">
        <v>70190</v>
      </c>
    </row>
    <row r="44078" spans="82:87">
      <c r="CD44078"/>
      <c r="CG44078"/>
      <c r="CI44078" s="378">
        <v>70190</v>
      </c>
    </row>
    <row r="44079" spans="82:87">
      <c r="CD44079"/>
      <c r="CG44079"/>
      <c r="CI44079" s="378">
        <v>70190</v>
      </c>
    </row>
    <row r="44080" spans="82:87">
      <c r="CD44080"/>
      <c r="CG44080"/>
      <c r="CI44080" s="378">
        <v>70190</v>
      </c>
    </row>
    <row r="44081" spans="82:87">
      <c r="CD44081"/>
      <c r="CG44081"/>
      <c r="CI44081" s="378">
        <v>70190</v>
      </c>
    </row>
    <row r="44082" spans="82:87">
      <c r="CD44082"/>
      <c r="CG44082"/>
      <c r="CI44082" s="378">
        <v>70190</v>
      </c>
    </row>
    <row r="44083" spans="82:87">
      <c r="CD44083"/>
      <c r="CG44083"/>
      <c r="CI44083" s="378">
        <v>70190</v>
      </c>
    </row>
    <row r="44084" spans="82:87">
      <c r="CD44084"/>
      <c r="CG44084"/>
      <c r="CI44084" s="378">
        <v>70190</v>
      </c>
    </row>
    <row r="44085" spans="82:87">
      <c r="CD44085"/>
      <c r="CG44085"/>
      <c r="CI44085" s="378">
        <v>70190</v>
      </c>
    </row>
    <row r="44086" spans="82:87">
      <c r="CD44086"/>
      <c r="CG44086"/>
      <c r="CI44086" s="378">
        <v>70190</v>
      </c>
    </row>
    <row r="44087" spans="82:87">
      <c r="CD44087"/>
      <c r="CG44087"/>
      <c r="CI44087" s="378">
        <v>70190</v>
      </c>
    </row>
    <row r="44088" spans="82:87">
      <c r="CD44088"/>
      <c r="CG44088"/>
      <c r="CI44088" s="378">
        <v>70190</v>
      </c>
    </row>
    <row r="44089" spans="82:87">
      <c r="CD44089"/>
      <c r="CG44089"/>
      <c r="CI44089" s="378">
        <v>70190</v>
      </c>
    </row>
    <row r="44090" spans="82:87">
      <c r="CD44090"/>
      <c r="CG44090"/>
      <c r="CI44090" s="378">
        <v>70190</v>
      </c>
    </row>
    <row r="44091" spans="82:87">
      <c r="CD44091"/>
      <c r="CG44091"/>
      <c r="CI44091" s="378">
        <v>70190</v>
      </c>
    </row>
    <row r="44092" spans="82:87">
      <c r="CD44092"/>
      <c r="CG44092"/>
      <c r="CI44092" s="378">
        <v>70190</v>
      </c>
    </row>
    <row r="44093" spans="82:87">
      <c r="CD44093"/>
      <c r="CG44093"/>
      <c r="CI44093" s="378">
        <v>70190</v>
      </c>
    </row>
    <row r="44094" spans="82:87">
      <c r="CD44094"/>
      <c r="CG44094"/>
      <c r="CI44094" s="378">
        <v>70190</v>
      </c>
    </row>
    <row r="44095" spans="82:87">
      <c r="CD44095"/>
      <c r="CG44095"/>
      <c r="CI44095" s="378">
        <v>70200</v>
      </c>
    </row>
    <row r="44096" spans="82:87">
      <c r="CD44096"/>
      <c r="CG44096"/>
      <c r="CI44096" s="378">
        <v>70200</v>
      </c>
    </row>
    <row r="44097" spans="82:87">
      <c r="CD44097"/>
      <c r="CG44097"/>
      <c r="CI44097" s="378">
        <v>70200</v>
      </c>
    </row>
    <row r="44098" spans="82:87">
      <c r="CD44098"/>
      <c r="CG44098"/>
      <c r="CI44098" s="378">
        <v>70200</v>
      </c>
    </row>
    <row r="44099" spans="82:87">
      <c r="CD44099"/>
      <c r="CG44099"/>
      <c r="CI44099" s="378">
        <v>70200</v>
      </c>
    </row>
    <row r="44100" spans="82:87">
      <c r="CD44100"/>
      <c r="CG44100"/>
      <c r="CI44100" s="378">
        <v>70200</v>
      </c>
    </row>
    <row r="44101" spans="82:87">
      <c r="CD44101"/>
      <c r="CG44101"/>
      <c r="CI44101" s="378">
        <v>70200</v>
      </c>
    </row>
    <row r="44102" spans="82:87">
      <c r="CD44102"/>
      <c r="CG44102"/>
      <c r="CI44102" s="378">
        <v>70200</v>
      </c>
    </row>
    <row r="44103" spans="82:87">
      <c r="CD44103"/>
      <c r="CG44103"/>
      <c r="CI44103" s="378">
        <v>70200</v>
      </c>
    </row>
    <row r="44104" spans="82:87">
      <c r="CD44104"/>
      <c r="CG44104"/>
      <c r="CI44104" s="378">
        <v>70200</v>
      </c>
    </row>
    <row r="44105" spans="82:87">
      <c r="CD44105"/>
      <c r="CG44105"/>
      <c r="CI44105" s="378">
        <v>70200</v>
      </c>
    </row>
    <row r="44106" spans="82:87">
      <c r="CD44106"/>
      <c r="CG44106"/>
      <c r="CI44106" s="378">
        <v>70200</v>
      </c>
    </row>
    <row r="44107" spans="82:87">
      <c r="CD44107"/>
      <c r="CG44107"/>
      <c r="CI44107" s="378">
        <v>70200</v>
      </c>
    </row>
    <row r="44108" spans="82:87">
      <c r="CD44108"/>
      <c r="CG44108"/>
      <c r="CI44108" s="378">
        <v>70200</v>
      </c>
    </row>
    <row r="44109" spans="82:87">
      <c r="CD44109"/>
      <c r="CG44109"/>
      <c r="CI44109" s="378">
        <v>70200</v>
      </c>
    </row>
    <row r="44110" spans="82:87">
      <c r="CD44110"/>
      <c r="CG44110"/>
      <c r="CI44110" s="378">
        <v>70200</v>
      </c>
    </row>
    <row r="44111" spans="82:87">
      <c r="CD44111"/>
      <c r="CG44111"/>
      <c r="CI44111" s="378">
        <v>70200</v>
      </c>
    </row>
    <row r="44112" spans="82:87">
      <c r="CD44112"/>
      <c r="CG44112"/>
      <c r="CI44112" s="378">
        <v>70200</v>
      </c>
    </row>
    <row r="44113" spans="82:87">
      <c r="CD44113"/>
      <c r="CG44113"/>
      <c r="CI44113" s="378">
        <v>70200</v>
      </c>
    </row>
    <row r="44114" spans="82:87">
      <c r="CD44114"/>
      <c r="CG44114"/>
      <c r="CI44114" s="378">
        <v>70200</v>
      </c>
    </row>
    <row r="44115" spans="82:87">
      <c r="CD44115"/>
      <c r="CG44115"/>
      <c r="CI44115" s="378">
        <v>70200</v>
      </c>
    </row>
    <row r="44116" spans="82:87">
      <c r="CD44116"/>
      <c r="CG44116"/>
      <c r="CI44116" s="378">
        <v>70200</v>
      </c>
    </row>
    <row r="44117" spans="82:87">
      <c r="CD44117"/>
      <c r="CG44117"/>
      <c r="CI44117" s="378">
        <v>70200</v>
      </c>
    </row>
    <row r="44118" spans="82:87">
      <c r="CD44118"/>
      <c r="CG44118"/>
      <c r="CI44118" s="378">
        <v>70200</v>
      </c>
    </row>
    <row r="44119" spans="82:87">
      <c r="CD44119"/>
      <c r="CG44119"/>
      <c r="CI44119" s="378">
        <v>70200</v>
      </c>
    </row>
    <row r="44120" spans="82:87">
      <c r="CD44120"/>
      <c r="CG44120"/>
      <c r="CI44120" s="378">
        <v>70200</v>
      </c>
    </row>
    <row r="44121" spans="82:87">
      <c r="CD44121"/>
      <c r="CG44121"/>
      <c r="CI44121" s="378">
        <v>70200</v>
      </c>
    </row>
    <row r="44122" spans="82:87">
      <c r="CD44122"/>
      <c r="CG44122"/>
      <c r="CI44122" s="378">
        <v>70200</v>
      </c>
    </row>
    <row r="44123" spans="82:87">
      <c r="CD44123"/>
      <c r="CG44123"/>
      <c r="CI44123" s="378">
        <v>70200</v>
      </c>
    </row>
    <row r="44124" spans="82:87">
      <c r="CD44124"/>
      <c r="CG44124"/>
      <c r="CI44124" s="378">
        <v>70200</v>
      </c>
    </row>
    <row r="44125" spans="82:87">
      <c r="CD44125"/>
      <c r="CG44125"/>
      <c r="CI44125" s="378">
        <v>70200</v>
      </c>
    </row>
    <row r="44126" spans="82:87">
      <c r="CD44126"/>
      <c r="CG44126"/>
      <c r="CI44126" s="378">
        <v>70200</v>
      </c>
    </row>
    <row r="44127" spans="82:87">
      <c r="CD44127"/>
      <c r="CG44127"/>
      <c r="CI44127" s="378">
        <v>70200</v>
      </c>
    </row>
    <row r="44128" spans="82:87">
      <c r="CD44128"/>
      <c r="CG44128"/>
      <c r="CI44128" s="378">
        <v>70200</v>
      </c>
    </row>
    <row r="44129" spans="82:87">
      <c r="CD44129"/>
      <c r="CG44129"/>
      <c r="CI44129" s="378">
        <v>70201</v>
      </c>
    </row>
    <row r="44130" spans="82:87">
      <c r="CD44130"/>
      <c r="CG44130"/>
      <c r="CI44130" s="378">
        <v>70202</v>
      </c>
    </row>
    <row r="44131" spans="82:87">
      <c r="CD44131"/>
      <c r="CG44131"/>
      <c r="CI44131" s="378">
        <v>70203</v>
      </c>
    </row>
    <row r="44132" spans="82:87">
      <c r="CD44132"/>
      <c r="CG44132"/>
      <c r="CI44132" s="378">
        <v>70204</v>
      </c>
    </row>
    <row r="44133" spans="82:87">
      <c r="CD44133"/>
      <c r="CG44133"/>
      <c r="CI44133" s="378">
        <v>70205</v>
      </c>
    </row>
    <row r="44134" spans="82:87">
      <c r="CD44134"/>
      <c r="CG44134"/>
      <c r="CI44134" s="378">
        <v>70206</v>
      </c>
    </row>
    <row r="44135" spans="82:87">
      <c r="CD44135"/>
      <c r="CG44135"/>
      <c r="CI44135" s="378">
        <v>70207</v>
      </c>
    </row>
    <row r="44136" spans="82:87">
      <c r="CD44136"/>
      <c r="CG44136"/>
      <c r="CI44136" s="378">
        <v>70208</v>
      </c>
    </row>
    <row r="44137" spans="82:87">
      <c r="CD44137"/>
      <c r="CG44137"/>
      <c r="CI44137" s="378">
        <v>70209</v>
      </c>
    </row>
    <row r="44138" spans="82:87">
      <c r="CD44138"/>
      <c r="CG44138"/>
      <c r="CI44138" s="378">
        <v>70210</v>
      </c>
    </row>
    <row r="44139" spans="82:87">
      <c r="CD44139"/>
      <c r="CG44139"/>
      <c r="CI44139" s="378">
        <v>70210</v>
      </c>
    </row>
    <row r="44140" spans="82:87">
      <c r="CD44140"/>
      <c r="CG44140"/>
      <c r="CI44140" s="378">
        <v>70210</v>
      </c>
    </row>
    <row r="44141" spans="82:87">
      <c r="CD44141"/>
      <c r="CG44141"/>
      <c r="CI44141" s="378">
        <v>70210</v>
      </c>
    </row>
    <row r="44142" spans="82:87">
      <c r="CD44142"/>
      <c r="CG44142"/>
      <c r="CI44142" s="378">
        <v>70210</v>
      </c>
    </row>
    <row r="44143" spans="82:87">
      <c r="CD44143"/>
      <c r="CG44143"/>
      <c r="CI44143" s="378">
        <v>70210</v>
      </c>
    </row>
    <row r="44144" spans="82:87">
      <c r="CD44144"/>
      <c r="CG44144"/>
      <c r="CI44144" s="378">
        <v>70210</v>
      </c>
    </row>
    <row r="44145" spans="82:87">
      <c r="CD44145"/>
      <c r="CG44145"/>
      <c r="CI44145" s="378">
        <v>70210</v>
      </c>
    </row>
    <row r="44146" spans="82:87">
      <c r="CD44146"/>
      <c r="CG44146"/>
      <c r="CI44146" s="378">
        <v>70210</v>
      </c>
    </row>
    <row r="44147" spans="82:87">
      <c r="CD44147"/>
      <c r="CG44147"/>
      <c r="CI44147" s="378">
        <v>70210</v>
      </c>
    </row>
    <row r="44148" spans="82:87">
      <c r="CD44148"/>
      <c r="CG44148"/>
      <c r="CI44148" s="378">
        <v>70210</v>
      </c>
    </row>
    <row r="44149" spans="82:87">
      <c r="CD44149"/>
      <c r="CG44149"/>
      <c r="CI44149" s="378">
        <v>70210</v>
      </c>
    </row>
    <row r="44150" spans="82:87">
      <c r="CD44150"/>
      <c r="CG44150"/>
      <c r="CI44150" s="378">
        <v>70210</v>
      </c>
    </row>
    <row r="44151" spans="82:87">
      <c r="CD44151"/>
      <c r="CG44151"/>
      <c r="CI44151" s="378">
        <v>70210</v>
      </c>
    </row>
    <row r="44152" spans="82:87">
      <c r="CD44152"/>
      <c r="CG44152"/>
      <c r="CI44152" s="378">
        <v>70210</v>
      </c>
    </row>
    <row r="44153" spans="82:87">
      <c r="CD44153"/>
      <c r="CG44153"/>
      <c r="CI44153" s="378">
        <v>70210</v>
      </c>
    </row>
    <row r="44154" spans="82:87">
      <c r="CD44154"/>
      <c r="CG44154"/>
      <c r="CI44154" s="378">
        <v>70210</v>
      </c>
    </row>
    <row r="44155" spans="82:87">
      <c r="CD44155"/>
      <c r="CG44155"/>
      <c r="CI44155" s="378">
        <v>70210</v>
      </c>
    </row>
    <row r="44156" spans="82:87">
      <c r="CD44156"/>
      <c r="CG44156"/>
      <c r="CI44156" s="378">
        <v>70210</v>
      </c>
    </row>
    <row r="44157" spans="82:87">
      <c r="CD44157"/>
      <c r="CG44157"/>
      <c r="CI44157" s="378">
        <v>70220</v>
      </c>
    </row>
    <row r="44158" spans="82:87">
      <c r="CD44158"/>
      <c r="CG44158"/>
      <c r="CI44158" s="378">
        <v>70230</v>
      </c>
    </row>
    <row r="44159" spans="82:87">
      <c r="CD44159"/>
      <c r="CG44159"/>
      <c r="CI44159" s="378">
        <v>70230</v>
      </c>
    </row>
    <row r="44160" spans="82:87">
      <c r="CD44160"/>
      <c r="CG44160"/>
      <c r="CI44160" s="378">
        <v>70230</v>
      </c>
    </row>
    <row r="44161" spans="82:87">
      <c r="CD44161"/>
      <c r="CG44161"/>
      <c r="CI44161" s="378">
        <v>70230</v>
      </c>
    </row>
    <row r="44162" spans="82:87">
      <c r="CD44162"/>
      <c r="CG44162"/>
      <c r="CI44162" s="378">
        <v>70230</v>
      </c>
    </row>
    <row r="44163" spans="82:87">
      <c r="CD44163"/>
      <c r="CG44163"/>
      <c r="CI44163" s="378">
        <v>70230</v>
      </c>
    </row>
    <row r="44164" spans="82:87">
      <c r="CD44164"/>
      <c r="CG44164"/>
      <c r="CI44164" s="378">
        <v>70230</v>
      </c>
    </row>
    <row r="44165" spans="82:87">
      <c r="CD44165"/>
      <c r="CG44165"/>
      <c r="CI44165" s="378">
        <v>70230</v>
      </c>
    </row>
    <row r="44166" spans="82:87">
      <c r="CD44166"/>
      <c r="CG44166"/>
      <c r="CI44166" s="378">
        <v>70230</v>
      </c>
    </row>
    <row r="44167" spans="82:87">
      <c r="CD44167"/>
      <c r="CG44167"/>
      <c r="CI44167" s="378">
        <v>70230</v>
      </c>
    </row>
    <row r="44168" spans="82:87">
      <c r="CD44168"/>
      <c r="CG44168"/>
      <c r="CI44168" s="378">
        <v>70230</v>
      </c>
    </row>
    <row r="44169" spans="82:87">
      <c r="CD44169"/>
      <c r="CG44169"/>
      <c r="CI44169" s="378">
        <v>70230</v>
      </c>
    </row>
    <row r="44170" spans="82:87">
      <c r="CD44170"/>
      <c r="CG44170"/>
      <c r="CI44170" s="378">
        <v>70230</v>
      </c>
    </row>
    <row r="44171" spans="82:87">
      <c r="CD44171"/>
      <c r="CG44171"/>
      <c r="CI44171" s="378">
        <v>70230</v>
      </c>
    </row>
    <row r="44172" spans="82:87">
      <c r="CD44172"/>
      <c r="CG44172"/>
      <c r="CI44172" s="378">
        <v>70230</v>
      </c>
    </row>
    <row r="44173" spans="82:87">
      <c r="CD44173"/>
      <c r="CG44173"/>
      <c r="CI44173" s="378">
        <v>70230</v>
      </c>
    </row>
    <row r="44174" spans="82:87">
      <c r="CD44174"/>
      <c r="CG44174"/>
      <c r="CI44174" s="378">
        <v>70230</v>
      </c>
    </row>
    <row r="44175" spans="82:87">
      <c r="CD44175"/>
      <c r="CG44175"/>
      <c r="CI44175" s="378">
        <v>70240</v>
      </c>
    </row>
    <row r="44176" spans="82:87">
      <c r="CD44176"/>
      <c r="CG44176"/>
      <c r="CI44176" s="378">
        <v>70240</v>
      </c>
    </row>
    <row r="44177" spans="82:87">
      <c r="CD44177"/>
      <c r="CG44177"/>
      <c r="CI44177" s="378">
        <v>70240</v>
      </c>
    </row>
    <row r="44178" spans="82:87">
      <c r="CD44178"/>
      <c r="CG44178"/>
      <c r="CI44178" s="378">
        <v>70240</v>
      </c>
    </row>
    <row r="44179" spans="82:87">
      <c r="CD44179"/>
      <c r="CG44179"/>
      <c r="CI44179" s="378">
        <v>70240</v>
      </c>
    </row>
    <row r="44180" spans="82:87">
      <c r="CD44180"/>
      <c r="CG44180"/>
      <c r="CI44180" s="378">
        <v>70240</v>
      </c>
    </row>
    <row r="44181" spans="82:87">
      <c r="CD44181"/>
      <c r="CG44181"/>
      <c r="CI44181" s="378">
        <v>70240</v>
      </c>
    </row>
    <row r="44182" spans="82:87">
      <c r="CD44182"/>
      <c r="CG44182"/>
      <c r="CI44182" s="378">
        <v>70240</v>
      </c>
    </row>
    <row r="44183" spans="82:87">
      <c r="CD44183"/>
      <c r="CG44183"/>
      <c r="CI44183" s="378">
        <v>70240</v>
      </c>
    </row>
    <row r="44184" spans="82:87">
      <c r="CD44184"/>
      <c r="CG44184"/>
      <c r="CI44184" s="378">
        <v>70240</v>
      </c>
    </row>
    <row r="44185" spans="82:87">
      <c r="CD44185"/>
      <c r="CG44185"/>
      <c r="CI44185" s="378">
        <v>70240</v>
      </c>
    </row>
    <row r="44186" spans="82:87">
      <c r="CD44186"/>
      <c r="CG44186"/>
      <c r="CI44186" s="378">
        <v>70240</v>
      </c>
    </row>
    <row r="44187" spans="82:87">
      <c r="CD44187"/>
      <c r="CG44187"/>
      <c r="CI44187" s="378">
        <v>70240</v>
      </c>
    </row>
    <row r="44188" spans="82:87">
      <c r="CD44188"/>
      <c r="CG44188"/>
      <c r="CI44188" s="378">
        <v>70240</v>
      </c>
    </row>
    <row r="44189" spans="82:87">
      <c r="CD44189"/>
      <c r="CG44189"/>
      <c r="CI44189" s="378">
        <v>70240</v>
      </c>
    </row>
    <row r="44190" spans="82:87">
      <c r="CD44190"/>
      <c r="CG44190"/>
      <c r="CI44190" s="378">
        <v>70240</v>
      </c>
    </row>
    <row r="44191" spans="82:87">
      <c r="CD44191"/>
      <c r="CG44191"/>
      <c r="CI44191" s="378">
        <v>70240</v>
      </c>
    </row>
    <row r="44192" spans="82:87">
      <c r="CD44192"/>
      <c r="CG44192"/>
      <c r="CI44192" s="378">
        <v>70240</v>
      </c>
    </row>
    <row r="44193" spans="82:87">
      <c r="CD44193"/>
      <c r="CG44193"/>
      <c r="CI44193" s="378">
        <v>70240</v>
      </c>
    </row>
    <row r="44194" spans="82:87">
      <c r="CD44194"/>
      <c r="CG44194"/>
      <c r="CI44194" s="378">
        <v>70250</v>
      </c>
    </row>
    <row r="44195" spans="82:87">
      <c r="CD44195"/>
      <c r="CG44195"/>
      <c r="CI44195" s="378">
        <v>70270</v>
      </c>
    </row>
    <row r="44196" spans="82:87">
      <c r="CD44196"/>
      <c r="CG44196"/>
      <c r="CI44196" s="378">
        <v>70270</v>
      </c>
    </row>
    <row r="44197" spans="82:87">
      <c r="CD44197"/>
      <c r="CG44197"/>
      <c r="CI44197" s="378">
        <v>70270</v>
      </c>
    </row>
    <row r="44198" spans="82:87">
      <c r="CD44198"/>
      <c r="CG44198"/>
      <c r="CI44198" s="378">
        <v>70270</v>
      </c>
    </row>
    <row r="44199" spans="82:87">
      <c r="CD44199"/>
      <c r="CG44199"/>
      <c r="CI44199" s="378">
        <v>70270</v>
      </c>
    </row>
    <row r="44200" spans="82:87">
      <c r="CD44200"/>
      <c r="CG44200"/>
      <c r="CI44200" s="378">
        <v>70270</v>
      </c>
    </row>
    <row r="44201" spans="82:87">
      <c r="CD44201"/>
      <c r="CG44201"/>
      <c r="CI44201" s="378">
        <v>70270</v>
      </c>
    </row>
    <row r="44202" spans="82:87">
      <c r="CD44202"/>
      <c r="CG44202"/>
      <c r="CI44202" s="378">
        <v>70270</v>
      </c>
    </row>
    <row r="44203" spans="82:87">
      <c r="CD44203"/>
      <c r="CG44203"/>
      <c r="CI44203" s="378">
        <v>70270</v>
      </c>
    </row>
    <row r="44204" spans="82:87">
      <c r="CD44204"/>
      <c r="CG44204"/>
      <c r="CI44204" s="378">
        <v>70280</v>
      </c>
    </row>
    <row r="44205" spans="82:87">
      <c r="CD44205"/>
      <c r="CG44205"/>
      <c r="CI44205" s="378">
        <v>70280</v>
      </c>
    </row>
    <row r="44206" spans="82:87">
      <c r="CD44206"/>
      <c r="CG44206"/>
      <c r="CI44206" s="378">
        <v>70280</v>
      </c>
    </row>
    <row r="44207" spans="82:87">
      <c r="CD44207"/>
      <c r="CG44207"/>
      <c r="CI44207" s="378">
        <v>70280</v>
      </c>
    </row>
    <row r="44208" spans="82:87">
      <c r="CD44208"/>
      <c r="CG44208"/>
      <c r="CI44208" s="378">
        <v>70280</v>
      </c>
    </row>
    <row r="44209" spans="82:87">
      <c r="CD44209"/>
      <c r="CG44209"/>
      <c r="CI44209" s="378">
        <v>70290</v>
      </c>
    </row>
    <row r="44210" spans="82:87">
      <c r="CD44210"/>
      <c r="CG44210"/>
      <c r="CI44210" s="378">
        <v>70290</v>
      </c>
    </row>
    <row r="44211" spans="82:87">
      <c r="CD44211"/>
      <c r="CG44211"/>
      <c r="CI44211" s="378">
        <v>70290</v>
      </c>
    </row>
    <row r="44212" spans="82:87">
      <c r="CD44212"/>
      <c r="CG44212"/>
      <c r="CI44212" s="378">
        <v>70290</v>
      </c>
    </row>
    <row r="44213" spans="82:87">
      <c r="CD44213"/>
      <c r="CG44213"/>
      <c r="CI44213" s="378">
        <v>70300</v>
      </c>
    </row>
    <row r="44214" spans="82:87">
      <c r="CD44214"/>
      <c r="CG44214"/>
      <c r="CI44214" s="378">
        <v>70300</v>
      </c>
    </row>
    <row r="44215" spans="82:87">
      <c r="CD44215"/>
      <c r="CG44215"/>
      <c r="CI44215" s="378">
        <v>70300</v>
      </c>
    </row>
    <row r="44216" spans="82:87">
      <c r="CD44216"/>
      <c r="CG44216"/>
      <c r="CI44216" s="378">
        <v>70300</v>
      </c>
    </row>
    <row r="44217" spans="82:87">
      <c r="CD44217"/>
      <c r="CG44217"/>
      <c r="CI44217" s="378">
        <v>70300</v>
      </c>
    </row>
    <row r="44218" spans="82:87">
      <c r="CD44218"/>
      <c r="CG44218"/>
      <c r="CI44218" s="378">
        <v>70300</v>
      </c>
    </row>
    <row r="44219" spans="82:87">
      <c r="CD44219"/>
      <c r="CG44219"/>
      <c r="CI44219" s="378">
        <v>70300</v>
      </c>
    </row>
    <row r="44220" spans="82:87">
      <c r="CD44220"/>
      <c r="CG44220"/>
      <c r="CI44220" s="378">
        <v>70300</v>
      </c>
    </row>
    <row r="44221" spans="82:87">
      <c r="CD44221"/>
      <c r="CG44221"/>
      <c r="CI44221" s="378">
        <v>70300</v>
      </c>
    </row>
    <row r="44222" spans="82:87">
      <c r="CD44222"/>
      <c r="CG44222"/>
      <c r="CI44222" s="378">
        <v>70300</v>
      </c>
    </row>
    <row r="44223" spans="82:87">
      <c r="CD44223"/>
      <c r="CG44223"/>
      <c r="CI44223" s="378">
        <v>70300</v>
      </c>
    </row>
    <row r="44224" spans="82:87">
      <c r="CD44224"/>
      <c r="CG44224"/>
      <c r="CI44224" s="378">
        <v>70300</v>
      </c>
    </row>
    <row r="44225" spans="82:87">
      <c r="CD44225"/>
      <c r="CG44225"/>
      <c r="CI44225" s="378">
        <v>70300</v>
      </c>
    </row>
    <row r="44226" spans="82:87">
      <c r="CD44226"/>
      <c r="CG44226"/>
      <c r="CI44226" s="378">
        <v>70300</v>
      </c>
    </row>
    <row r="44227" spans="82:87">
      <c r="CD44227"/>
      <c r="CG44227"/>
      <c r="CI44227" s="378">
        <v>70300</v>
      </c>
    </row>
    <row r="44228" spans="82:87">
      <c r="CD44228"/>
      <c r="CG44228"/>
      <c r="CI44228" s="378">
        <v>70300</v>
      </c>
    </row>
    <row r="44229" spans="82:87">
      <c r="CD44229"/>
      <c r="CG44229"/>
      <c r="CI44229" s="378">
        <v>70300</v>
      </c>
    </row>
    <row r="44230" spans="82:87">
      <c r="CD44230"/>
      <c r="CG44230"/>
      <c r="CI44230" s="378">
        <v>70300</v>
      </c>
    </row>
    <row r="44231" spans="82:87">
      <c r="CD44231"/>
      <c r="CG44231"/>
      <c r="CI44231" s="378">
        <v>70300</v>
      </c>
    </row>
    <row r="44232" spans="82:87">
      <c r="CD44232"/>
      <c r="CG44232"/>
      <c r="CI44232" s="378">
        <v>70300</v>
      </c>
    </row>
    <row r="44233" spans="82:87">
      <c r="CD44233"/>
      <c r="CG44233"/>
      <c r="CI44233" s="378">
        <v>70300</v>
      </c>
    </row>
    <row r="44234" spans="82:87">
      <c r="CD44234"/>
      <c r="CG44234"/>
      <c r="CI44234" s="378">
        <v>70300</v>
      </c>
    </row>
    <row r="44235" spans="82:87">
      <c r="CD44235"/>
      <c r="CG44235"/>
      <c r="CI44235" s="378">
        <v>70301</v>
      </c>
    </row>
    <row r="44236" spans="82:87">
      <c r="CD44236"/>
      <c r="CG44236"/>
      <c r="CI44236" s="378">
        <v>70302</v>
      </c>
    </row>
    <row r="44237" spans="82:87">
      <c r="CD44237"/>
      <c r="CG44237"/>
      <c r="CI44237" s="378">
        <v>70303</v>
      </c>
    </row>
    <row r="44238" spans="82:87">
      <c r="CD44238"/>
      <c r="CG44238"/>
      <c r="CI44238" s="378">
        <v>70304</v>
      </c>
    </row>
    <row r="44239" spans="82:87">
      <c r="CD44239"/>
      <c r="CG44239"/>
      <c r="CI44239" s="378">
        <v>70305</v>
      </c>
    </row>
    <row r="44240" spans="82:87">
      <c r="CD44240"/>
      <c r="CG44240"/>
      <c r="CI44240" s="378">
        <v>70306</v>
      </c>
    </row>
    <row r="44241" spans="82:87">
      <c r="CD44241"/>
      <c r="CG44241"/>
      <c r="CI44241" s="378">
        <v>70307</v>
      </c>
    </row>
    <row r="44242" spans="82:87">
      <c r="CD44242"/>
      <c r="CG44242"/>
      <c r="CI44242" s="378">
        <v>70308</v>
      </c>
    </row>
    <row r="44243" spans="82:87">
      <c r="CD44243"/>
      <c r="CG44243"/>
      <c r="CI44243" s="378">
        <v>70309</v>
      </c>
    </row>
    <row r="44244" spans="82:87">
      <c r="CD44244"/>
      <c r="CG44244"/>
      <c r="CI44244" s="378">
        <v>70310</v>
      </c>
    </row>
    <row r="44245" spans="82:87">
      <c r="CD44245"/>
      <c r="CG44245"/>
      <c r="CI44245" s="378">
        <v>70310</v>
      </c>
    </row>
    <row r="44246" spans="82:87">
      <c r="CD44246"/>
      <c r="CG44246"/>
      <c r="CI44246" s="378">
        <v>70310</v>
      </c>
    </row>
    <row r="44247" spans="82:87">
      <c r="CD44247"/>
      <c r="CG44247"/>
      <c r="CI44247" s="378">
        <v>70310</v>
      </c>
    </row>
    <row r="44248" spans="82:87">
      <c r="CD44248"/>
      <c r="CG44248"/>
      <c r="CI44248" s="378">
        <v>70310</v>
      </c>
    </row>
    <row r="44249" spans="82:87">
      <c r="CD44249"/>
      <c r="CG44249"/>
      <c r="CI44249" s="378">
        <v>70310</v>
      </c>
    </row>
    <row r="44250" spans="82:87">
      <c r="CD44250"/>
      <c r="CG44250"/>
      <c r="CI44250" s="378">
        <v>70310</v>
      </c>
    </row>
    <row r="44251" spans="82:87">
      <c r="CD44251"/>
      <c r="CG44251"/>
      <c r="CI44251" s="378">
        <v>70310</v>
      </c>
    </row>
    <row r="44252" spans="82:87">
      <c r="CD44252"/>
      <c r="CG44252"/>
      <c r="CI44252" s="378">
        <v>70310</v>
      </c>
    </row>
    <row r="44253" spans="82:87">
      <c r="CD44253"/>
      <c r="CG44253"/>
      <c r="CI44253" s="378">
        <v>70310</v>
      </c>
    </row>
    <row r="44254" spans="82:87">
      <c r="CD44254"/>
      <c r="CG44254"/>
      <c r="CI44254" s="378">
        <v>70310</v>
      </c>
    </row>
    <row r="44255" spans="82:87">
      <c r="CD44255"/>
      <c r="CG44255"/>
      <c r="CI44255" s="378">
        <v>70310</v>
      </c>
    </row>
    <row r="44256" spans="82:87">
      <c r="CD44256"/>
      <c r="CG44256"/>
      <c r="CI44256" s="378">
        <v>70320</v>
      </c>
    </row>
    <row r="44257" spans="82:87">
      <c r="CD44257"/>
      <c r="CG44257"/>
      <c r="CI44257" s="378">
        <v>70320</v>
      </c>
    </row>
    <row r="44258" spans="82:87">
      <c r="CD44258"/>
      <c r="CG44258"/>
      <c r="CI44258" s="378">
        <v>70320</v>
      </c>
    </row>
    <row r="44259" spans="82:87">
      <c r="CD44259"/>
      <c r="CG44259"/>
      <c r="CI44259" s="378">
        <v>70360</v>
      </c>
    </row>
    <row r="44260" spans="82:87">
      <c r="CD44260"/>
      <c r="CG44260"/>
      <c r="CI44260" s="378">
        <v>70360</v>
      </c>
    </row>
    <row r="44261" spans="82:87">
      <c r="CD44261"/>
      <c r="CG44261"/>
      <c r="CI44261" s="378">
        <v>70360</v>
      </c>
    </row>
    <row r="44262" spans="82:87">
      <c r="CD44262"/>
      <c r="CG44262"/>
      <c r="CI44262" s="378">
        <v>70360</v>
      </c>
    </row>
    <row r="44263" spans="82:87">
      <c r="CD44263"/>
      <c r="CG44263"/>
      <c r="CI44263" s="378">
        <v>70360</v>
      </c>
    </row>
    <row r="44264" spans="82:87">
      <c r="CD44264"/>
      <c r="CG44264"/>
      <c r="CI44264" s="378">
        <v>70360</v>
      </c>
    </row>
    <row r="44265" spans="82:87">
      <c r="CD44265"/>
      <c r="CG44265"/>
      <c r="CI44265" s="378">
        <v>70360</v>
      </c>
    </row>
    <row r="44266" spans="82:87">
      <c r="CD44266"/>
      <c r="CG44266"/>
      <c r="CI44266" s="378">
        <v>70360</v>
      </c>
    </row>
    <row r="44267" spans="82:87">
      <c r="CD44267"/>
      <c r="CG44267"/>
      <c r="CI44267" s="378">
        <v>70360</v>
      </c>
    </row>
    <row r="44268" spans="82:87">
      <c r="CD44268"/>
      <c r="CG44268"/>
      <c r="CI44268" s="378">
        <v>70360</v>
      </c>
    </row>
    <row r="44269" spans="82:87">
      <c r="CD44269"/>
      <c r="CG44269"/>
      <c r="CI44269" s="378">
        <v>70360</v>
      </c>
    </row>
    <row r="44270" spans="82:87">
      <c r="CD44270"/>
      <c r="CG44270"/>
      <c r="CI44270" s="378">
        <v>70360</v>
      </c>
    </row>
    <row r="44271" spans="82:87">
      <c r="CD44271"/>
      <c r="CG44271"/>
      <c r="CI44271" s="378">
        <v>70400</v>
      </c>
    </row>
    <row r="44272" spans="82:87">
      <c r="CD44272"/>
      <c r="CG44272"/>
      <c r="CI44272" s="378">
        <v>70400</v>
      </c>
    </row>
    <row r="44273" spans="82:87">
      <c r="CD44273"/>
      <c r="CG44273"/>
      <c r="CI44273" s="378">
        <v>70400</v>
      </c>
    </row>
    <row r="44274" spans="82:87">
      <c r="CD44274"/>
      <c r="CG44274"/>
      <c r="CI44274" s="378">
        <v>70400</v>
      </c>
    </row>
    <row r="44275" spans="82:87">
      <c r="CD44275"/>
      <c r="CG44275"/>
      <c r="CI44275" s="378">
        <v>70400</v>
      </c>
    </row>
    <row r="44276" spans="82:87">
      <c r="CD44276"/>
      <c r="CG44276"/>
      <c r="CI44276" s="378">
        <v>70400</v>
      </c>
    </row>
    <row r="44277" spans="82:87">
      <c r="CD44277"/>
      <c r="CG44277"/>
      <c r="CI44277" s="378">
        <v>70400</v>
      </c>
    </row>
    <row r="44278" spans="82:87">
      <c r="CD44278"/>
      <c r="CG44278"/>
      <c r="CI44278" s="378">
        <v>70400</v>
      </c>
    </row>
    <row r="44279" spans="82:87">
      <c r="CD44279"/>
      <c r="CG44279"/>
      <c r="CI44279" s="378">
        <v>70400</v>
      </c>
    </row>
    <row r="44280" spans="82:87">
      <c r="CD44280"/>
      <c r="CG44280"/>
      <c r="CI44280" s="378">
        <v>70400</v>
      </c>
    </row>
    <row r="44281" spans="82:87">
      <c r="CD44281"/>
      <c r="CG44281"/>
      <c r="CI44281" s="378">
        <v>70400</v>
      </c>
    </row>
    <row r="44282" spans="82:87">
      <c r="CD44282"/>
      <c r="CG44282"/>
      <c r="CI44282" s="378">
        <v>70400</v>
      </c>
    </row>
    <row r="44283" spans="82:87">
      <c r="CD44283"/>
      <c r="CG44283"/>
      <c r="CI44283" s="378">
        <v>70400</v>
      </c>
    </row>
    <row r="44284" spans="82:87">
      <c r="CD44284"/>
      <c r="CG44284"/>
      <c r="CI44284" s="378">
        <v>70400</v>
      </c>
    </row>
    <row r="44285" spans="82:87">
      <c r="CD44285"/>
      <c r="CG44285"/>
      <c r="CI44285" s="378">
        <v>70400</v>
      </c>
    </row>
    <row r="44286" spans="82:87">
      <c r="CD44286"/>
      <c r="CG44286"/>
      <c r="CI44286" s="378">
        <v>70400</v>
      </c>
    </row>
    <row r="44287" spans="82:87">
      <c r="CD44287"/>
      <c r="CG44287"/>
      <c r="CI44287" s="378">
        <v>70400</v>
      </c>
    </row>
    <row r="44288" spans="82:87">
      <c r="CD44288"/>
      <c r="CG44288"/>
      <c r="CI44288" s="378">
        <v>70400</v>
      </c>
    </row>
    <row r="44289" spans="82:87">
      <c r="CD44289"/>
      <c r="CG44289"/>
      <c r="CI44289" s="378">
        <v>70400</v>
      </c>
    </row>
    <row r="44290" spans="82:87">
      <c r="CD44290"/>
      <c r="CG44290"/>
      <c r="CI44290" s="378">
        <v>70400</v>
      </c>
    </row>
    <row r="44291" spans="82:87">
      <c r="CD44291"/>
      <c r="CG44291"/>
      <c r="CI44291" s="378">
        <v>70400</v>
      </c>
    </row>
    <row r="44292" spans="82:87">
      <c r="CD44292"/>
      <c r="CG44292"/>
      <c r="CI44292" s="378">
        <v>70400</v>
      </c>
    </row>
    <row r="44293" spans="82:87">
      <c r="CD44293"/>
      <c r="CG44293"/>
      <c r="CI44293" s="378">
        <v>70400</v>
      </c>
    </row>
    <row r="44294" spans="82:87">
      <c r="CD44294"/>
      <c r="CG44294"/>
      <c r="CI44294" s="378">
        <v>70400</v>
      </c>
    </row>
    <row r="44295" spans="82:87">
      <c r="CD44295"/>
      <c r="CG44295"/>
      <c r="CI44295" s="378">
        <v>70400</v>
      </c>
    </row>
    <row r="44296" spans="82:87">
      <c r="CD44296"/>
      <c r="CG44296"/>
      <c r="CI44296" s="378">
        <v>70400</v>
      </c>
    </row>
    <row r="44297" spans="82:87">
      <c r="CD44297"/>
      <c r="CG44297"/>
      <c r="CI44297" s="378">
        <v>70400</v>
      </c>
    </row>
    <row r="44298" spans="82:87">
      <c r="CD44298"/>
      <c r="CG44298"/>
      <c r="CI44298" s="378">
        <v>70400</v>
      </c>
    </row>
    <row r="44299" spans="82:87">
      <c r="CD44299"/>
      <c r="CG44299"/>
      <c r="CI44299" s="378">
        <v>70400</v>
      </c>
    </row>
    <row r="44300" spans="82:87">
      <c r="CD44300"/>
      <c r="CG44300"/>
      <c r="CI44300" s="378">
        <v>70400</v>
      </c>
    </row>
    <row r="44301" spans="82:87">
      <c r="CD44301"/>
      <c r="CG44301"/>
      <c r="CI44301" s="378">
        <v>70440</v>
      </c>
    </row>
    <row r="44302" spans="82:87">
      <c r="CD44302"/>
      <c r="CG44302"/>
      <c r="CI44302" s="378">
        <v>70440</v>
      </c>
    </row>
    <row r="44303" spans="82:87">
      <c r="CD44303"/>
      <c r="CG44303"/>
      <c r="CI44303" s="378">
        <v>70440</v>
      </c>
    </row>
    <row r="44304" spans="82:87">
      <c r="CD44304"/>
      <c r="CG44304"/>
      <c r="CI44304" s="378">
        <v>70500</v>
      </c>
    </row>
    <row r="44305" spans="82:87">
      <c r="CD44305"/>
      <c r="CG44305"/>
      <c r="CI44305" s="378">
        <v>70500</v>
      </c>
    </row>
    <row r="44306" spans="82:87">
      <c r="CD44306"/>
      <c r="CG44306"/>
      <c r="CI44306" s="378">
        <v>70500</v>
      </c>
    </row>
    <row r="44307" spans="82:87">
      <c r="CD44307"/>
      <c r="CG44307"/>
      <c r="CI44307" s="378">
        <v>70500</v>
      </c>
    </row>
    <row r="44308" spans="82:87">
      <c r="CD44308"/>
      <c r="CG44308"/>
      <c r="CI44308" s="378">
        <v>70500</v>
      </c>
    </row>
    <row r="44309" spans="82:87">
      <c r="CD44309"/>
      <c r="CG44309"/>
      <c r="CI44309" s="378">
        <v>70500</v>
      </c>
    </row>
    <row r="44310" spans="82:87">
      <c r="CD44310"/>
      <c r="CG44310"/>
      <c r="CI44310" s="378">
        <v>70500</v>
      </c>
    </row>
    <row r="44311" spans="82:87">
      <c r="CD44311"/>
      <c r="CG44311"/>
      <c r="CI44311" s="378">
        <v>70500</v>
      </c>
    </row>
    <row r="44312" spans="82:87">
      <c r="CD44312"/>
      <c r="CG44312"/>
      <c r="CI44312" s="378">
        <v>70500</v>
      </c>
    </row>
    <row r="44313" spans="82:87">
      <c r="CD44313"/>
      <c r="CG44313"/>
      <c r="CI44313" s="378">
        <v>70500</v>
      </c>
    </row>
    <row r="44314" spans="82:87">
      <c r="CD44314"/>
      <c r="CG44314"/>
      <c r="CI44314" s="378">
        <v>70500</v>
      </c>
    </row>
    <row r="44315" spans="82:87">
      <c r="CD44315"/>
      <c r="CG44315"/>
      <c r="CI44315" s="378">
        <v>70500</v>
      </c>
    </row>
    <row r="44316" spans="82:87">
      <c r="CD44316"/>
      <c r="CG44316"/>
      <c r="CI44316" s="378">
        <v>70500</v>
      </c>
    </row>
    <row r="44317" spans="82:87">
      <c r="CD44317"/>
      <c r="CG44317"/>
      <c r="CI44317" s="378">
        <v>70500</v>
      </c>
    </row>
    <row r="44318" spans="82:87">
      <c r="CD44318"/>
      <c r="CG44318"/>
      <c r="CI44318" s="378">
        <v>70500</v>
      </c>
    </row>
    <row r="44319" spans="82:87">
      <c r="CD44319"/>
      <c r="CG44319"/>
      <c r="CI44319" s="378">
        <v>70500</v>
      </c>
    </row>
    <row r="44320" spans="82:87">
      <c r="CD44320"/>
      <c r="CG44320"/>
      <c r="CI44320" s="378">
        <v>70500</v>
      </c>
    </row>
    <row r="44321" spans="82:87">
      <c r="CD44321"/>
      <c r="CG44321"/>
      <c r="CI44321" s="378">
        <v>70500</v>
      </c>
    </row>
    <row r="44322" spans="82:87">
      <c r="CD44322"/>
      <c r="CG44322"/>
      <c r="CI44322" s="378">
        <v>70500</v>
      </c>
    </row>
    <row r="44323" spans="82:87">
      <c r="CD44323"/>
      <c r="CG44323"/>
      <c r="CI44323" s="378">
        <v>70500</v>
      </c>
    </row>
    <row r="44324" spans="82:87">
      <c r="CD44324"/>
      <c r="CG44324"/>
      <c r="CI44324" s="378">
        <v>70500</v>
      </c>
    </row>
    <row r="44325" spans="82:87">
      <c r="CD44325"/>
      <c r="CG44325"/>
      <c r="CI44325" s="378">
        <v>70500</v>
      </c>
    </row>
    <row r="44326" spans="82:87">
      <c r="CD44326"/>
      <c r="CG44326"/>
      <c r="CI44326" s="378">
        <v>70500</v>
      </c>
    </row>
    <row r="44327" spans="82:87">
      <c r="CD44327"/>
      <c r="CG44327"/>
      <c r="CI44327" s="378">
        <v>70500</v>
      </c>
    </row>
    <row r="44328" spans="82:87">
      <c r="CD44328"/>
      <c r="CG44328"/>
      <c r="CI44328" s="378">
        <v>70500</v>
      </c>
    </row>
    <row r="44329" spans="82:87">
      <c r="CD44329"/>
      <c r="CG44329"/>
      <c r="CI44329" s="378">
        <v>70500</v>
      </c>
    </row>
    <row r="44330" spans="82:87">
      <c r="CD44330"/>
      <c r="CG44330"/>
      <c r="CI44330" s="378">
        <v>70500</v>
      </c>
    </row>
    <row r="44331" spans="82:87">
      <c r="CD44331"/>
      <c r="CG44331"/>
      <c r="CI44331" s="378">
        <v>70500</v>
      </c>
    </row>
    <row r="44332" spans="82:87">
      <c r="CD44332"/>
      <c r="CG44332"/>
      <c r="CI44332" s="378">
        <v>70500</v>
      </c>
    </row>
    <row r="44333" spans="82:87">
      <c r="CD44333"/>
      <c r="CG44333"/>
      <c r="CI44333" s="378">
        <v>70500</v>
      </c>
    </row>
    <row r="44334" spans="82:87">
      <c r="CD44334"/>
      <c r="CG44334"/>
      <c r="CI44334" s="378">
        <v>70500</v>
      </c>
    </row>
    <row r="44335" spans="82:87">
      <c r="CD44335"/>
      <c r="CG44335"/>
      <c r="CI44335" s="378">
        <v>70500</v>
      </c>
    </row>
    <row r="44336" spans="82:87">
      <c r="CD44336"/>
      <c r="CG44336"/>
      <c r="CI44336" s="378">
        <v>70500</v>
      </c>
    </row>
    <row r="44337" spans="82:87">
      <c r="CD44337"/>
      <c r="CG44337"/>
      <c r="CI44337" s="378">
        <v>70500</v>
      </c>
    </row>
    <row r="44338" spans="82:87">
      <c r="CD44338"/>
      <c r="CG44338"/>
      <c r="CI44338" s="378">
        <v>70500</v>
      </c>
    </row>
    <row r="44339" spans="82:87">
      <c r="CD44339"/>
      <c r="CG44339"/>
      <c r="CI44339" s="378">
        <v>70500</v>
      </c>
    </row>
    <row r="44340" spans="82:87">
      <c r="CD44340"/>
      <c r="CG44340"/>
      <c r="CI44340" s="378">
        <v>70600</v>
      </c>
    </row>
    <row r="44341" spans="82:87">
      <c r="CD44341"/>
      <c r="CG44341"/>
      <c r="CI44341" s="378">
        <v>70600</v>
      </c>
    </row>
    <row r="44342" spans="82:87">
      <c r="CD44342"/>
      <c r="CG44342"/>
      <c r="CI44342" s="378">
        <v>70600</v>
      </c>
    </row>
    <row r="44343" spans="82:87">
      <c r="CD44343"/>
      <c r="CG44343"/>
      <c r="CI44343" s="378">
        <v>70600</v>
      </c>
    </row>
    <row r="44344" spans="82:87">
      <c r="CD44344"/>
      <c r="CG44344"/>
      <c r="CI44344" s="378">
        <v>70600</v>
      </c>
    </row>
    <row r="44345" spans="82:87">
      <c r="CD44345"/>
      <c r="CG44345"/>
      <c r="CI44345" s="378">
        <v>70600</v>
      </c>
    </row>
    <row r="44346" spans="82:87">
      <c r="CD44346"/>
      <c r="CG44346"/>
      <c r="CI44346" s="378">
        <v>70600</v>
      </c>
    </row>
    <row r="44347" spans="82:87">
      <c r="CD44347"/>
      <c r="CG44347"/>
      <c r="CI44347" s="378">
        <v>70600</v>
      </c>
    </row>
    <row r="44348" spans="82:87">
      <c r="CD44348"/>
      <c r="CG44348"/>
      <c r="CI44348" s="378">
        <v>70600</v>
      </c>
    </row>
    <row r="44349" spans="82:87">
      <c r="CD44349"/>
      <c r="CG44349"/>
      <c r="CI44349" s="378">
        <v>70600</v>
      </c>
    </row>
    <row r="44350" spans="82:87">
      <c r="CD44350"/>
      <c r="CG44350"/>
      <c r="CI44350" s="378">
        <v>70600</v>
      </c>
    </row>
    <row r="44351" spans="82:87">
      <c r="CD44351"/>
      <c r="CG44351"/>
      <c r="CI44351" s="378">
        <v>70600</v>
      </c>
    </row>
    <row r="44352" spans="82:87">
      <c r="CD44352"/>
      <c r="CG44352"/>
      <c r="CI44352" s="378">
        <v>70600</v>
      </c>
    </row>
    <row r="44353" spans="82:87">
      <c r="CD44353"/>
      <c r="CG44353"/>
      <c r="CI44353" s="378">
        <v>70700</v>
      </c>
    </row>
    <row r="44354" spans="82:87">
      <c r="CD44354"/>
      <c r="CG44354"/>
      <c r="CI44354" s="378">
        <v>70700</v>
      </c>
    </row>
    <row r="44355" spans="82:87">
      <c r="CD44355"/>
      <c r="CG44355"/>
      <c r="CI44355" s="378">
        <v>70700</v>
      </c>
    </row>
    <row r="44356" spans="82:87">
      <c r="CD44356"/>
      <c r="CG44356"/>
      <c r="CI44356" s="378">
        <v>70700</v>
      </c>
    </row>
    <row r="44357" spans="82:87">
      <c r="CD44357"/>
      <c r="CG44357"/>
      <c r="CI44357" s="378">
        <v>70700</v>
      </c>
    </row>
    <row r="44358" spans="82:87">
      <c r="CD44358"/>
      <c r="CG44358"/>
      <c r="CI44358" s="378">
        <v>70700</v>
      </c>
    </row>
    <row r="44359" spans="82:87">
      <c r="CD44359"/>
      <c r="CG44359"/>
      <c r="CI44359" s="378">
        <v>70700</v>
      </c>
    </row>
    <row r="44360" spans="82:87">
      <c r="CD44360"/>
      <c r="CG44360"/>
      <c r="CI44360" s="378">
        <v>70700</v>
      </c>
    </row>
    <row r="44361" spans="82:87">
      <c r="CD44361"/>
      <c r="CG44361"/>
      <c r="CI44361" s="378">
        <v>70700</v>
      </c>
    </row>
    <row r="44362" spans="82:87">
      <c r="CD44362"/>
      <c r="CG44362"/>
      <c r="CI44362" s="378">
        <v>70700</v>
      </c>
    </row>
    <row r="44363" spans="82:87">
      <c r="CD44363"/>
      <c r="CG44363"/>
      <c r="CI44363" s="378">
        <v>70700</v>
      </c>
    </row>
    <row r="44364" spans="82:87">
      <c r="CD44364"/>
      <c r="CG44364"/>
      <c r="CI44364" s="378">
        <v>70700</v>
      </c>
    </row>
    <row r="44365" spans="82:87">
      <c r="CD44365"/>
      <c r="CG44365"/>
      <c r="CI44365" s="378">
        <v>70700</v>
      </c>
    </row>
    <row r="44366" spans="82:87">
      <c r="CD44366"/>
      <c r="CG44366"/>
      <c r="CI44366" s="378">
        <v>70700</v>
      </c>
    </row>
    <row r="44367" spans="82:87">
      <c r="CD44367"/>
      <c r="CG44367"/>
      <c r="CI44367" s="378">
        <v>70700</v>
      </c>
    </row>
    <row r="44368" spans="82:87">
      <c r="CD44368"/>
      <c r="CG44368"/>
      <c r="CI44368" s="378">
        <v>70700</v>
      </c>
    </row>
    <row r="44369" spans="82:87">
      <c r="CD44369"/>
      <c r="CG44369"/>
      <c r="CI44369" s="378">
        <v>70700</v>
      </c>
    </row>
    <row r="44370" spans="82:87">
      <c r="CD44370"/>
      <c r="CG44370"/>
      <c r="CI44370" s="378">
        <v>70700</v>
      </c>
    </row>
    <row r="44371" spans="82:87">
      <c r="CD44371"/>
      <c r="CG44371"/>
      <c r="CI44371" s="378">
        <v>70700</v>
      </c>
    </row>
    <row r="44372" spans="82:87">
      <c r="CD44372"/>
      <c r="CG44372"/>
      <c r="CI44372" s="378">
        <v>70700</v>
      </c>
    </row>
    <row r="44373" spans="82:87">
      <c r="CD44373"/>
      <c r="CG44373"/>
      <c r="CI44373" s="378">
        <v>70700</v>
      </c>
    </row>
    <row r="44374" spans="82:87">
      <c r="CD44374"/>
      <c r="CG44374"/>
      <c r="CI44374" s="378">
        <v>70700</v>
      </c>
    </row>
    <row r="44375" spans="82:87">
      <c r="CD44375"/>
      <c r="CG44375"/>
      <c r="CI44375" s="378">
        <v>70700</v>
      </c>
    </row>
    <row r="44376" spans="82:87">
      <c r="CD44376"/>
      <c r="CG44376"/>
      <c r="CI44376" s="378">
        <v>70700</v>
      </c>
    </row>
    <row r="44377" spans="82:87">
      <c r="CD44377"/>
      <c r="CG44377"/>
      <c r="CI44377" s="378">
        <v>70700</v>
      </c>
    </row>
    <row r="44378" spans="82:87">
      <c r="CD44378"/>
      <c r="CG44378"/>
      <c r="CI44378" s="378">
        <v>70800</v>
      </c>
    </row>
    <row r="44379" spans="82:87">
      <c r="CD44379"/>
      <c r="CG44379"/>
      <c r="CI44379" s="378">
        <v>70800</v>
      </c>
    </row>
    <row r="44380" spans="82:87">
      <c r="CD44380"/>
      <c r="CG44380"/>
      <c r="CI44380" s="378">
        <v>70800</v>
      </c>
    </row>
    <row r="44381" spans="82:87">
      <c r="CD44381"/>
      <c r="CG44381"/>
      <c r="CI44381" s="378">
        <v>70800</v>
      </c>
    </row>
    <row r="44382" spans="82:87">
      <c r="CD44382"/>
      <c r="CG44382"/>
      <c r="CI44382" s="378">
        <v>70800</v>
      </c>
    </row>
    <row r="44383" spans="82:87">
      <c r="CD44383"/>
      <c r="CG44383"/>
      <c r="CI44383" s="378">
        <v>70800</v>
      </c>
    </row>
    <row r="44384" spans="82:87">
      <c r="CD44384"/>
      <c r="CG44384"/>
      <c r="CI44384" s="378">
        <v>70800</v>
      </c>
    </row>
    <row r="44385" spans="82:87">
      <c r="CD44385"/>
      <c r="CG44385"/>
      <c r="CI44385" s="378">
        <v>70800</v>
      </c>
    </row>
    <row r="44386" spans="82:87">
      <c r="CD44386"/>
      <c r="CG44386"/>
      <c r="CI44386" s="378">
        <v>70800</v>
      </c>
    </row>
    <row r="44387" spans="82:87">
      <c r="CD44387"/>
      <c r="CG44387"/>
      <c r="CI44387" s="378">
        <v>70800</v>
      </c>
    </row>
    <row r="44388" spans="82:87">
      <c r="CD44388"/>
      <c r="CG44388"/>
      <c r="CI44388" s="378">
        <v>70800</v>
      </c>
    </row>
    <row r="44389" spans="82:87">
      <c r="CD44389"/>
      <c r="CG44389"/>
      <c r="CI44389" s="378">
        <v>70800</v>
      </c>
    </row>
    <row r="44390" spans="82:87">
      <c r="CD44390"/>
      <c r="CG44390"/>
      <c r="CI44390" s="378">
        <v>70800</v>
      </c>
    </row>
    <row r="44391" spans="82:87">
      <c r="CD44391"/>
      <c r="CG44391"/>
      <c r="CI44391" s="378">
        <v>70800</v>
      </c>
    </row>
    <row r="44392" spans="82:87">
      <c r="CD44392"/>
      <c r="CG44392"/>
      <c r="CI44392" s="378">
        <v>70800</v>
      </c>
    </row>
    <row r="44393" spans="82:87">
      <c r="CD44393"/>
      <c r="CG44393"/>
      <c r="CI44393" s="378">
        <v>70800</v>
      </c>
    </row>
    <row r="44394" spans="82:87">
      <c r="CD44394"/>
      <c r="CG44394"/>
      <c r="CI44394" s="378">
        <v>70800</v>
      </c>
    </row>
    <row r="44395" spans="82:87">
      <c r="CD44395"/>
      <c r="CG44395"/>
      <c r="CI44395" s="378">
        <v>70800</v>
      </c>
    </row>
    <row r="44396" spans="82:87">
      <c r="CD44396"/>
      <c r="CG44396"/>
      <c r="CI44396" s="378">
        <v>70802</v>
      </c>
    </row>
    <row r="44397" spans="82:87">
      <c r="CD44397"/>
      <c r="CG44397"/>
      <c r="CI44397" s="378">
        <v>70803</v>
      </c>
    </row>
    <row r="44398" spans="82:87">
      <c r="CD44398"/>
      <c r="CG44398"/>
      <c r="CI44398" s="378">
        <v>70804</v>
      </c>
    </row>
    <row r="44399" spans="82:87">
      <c r="CD44399"/>
      <c r="CG44399"/>
      <c r="CI44399" s="378">
        <v>70805</v>
      </c>
    </row>
    <row r="44400" spans="82:87">
      <c r="CD44400"/>
      <c r="CG44400"/>
      <c r="CI44400" s="378">
        <v>70806</v>
      </c>
    </row>
    <row r="44401" spans="82:87">
      <c r="CD44401"/>
      <c r="CG44401"/>
      <c r="CI44401" s="378">
        <v>70807</v>
      </c>
    </row>
    <row r="44402" spans="82:87">
      <c r="CD44402"/>
      <c r="CG44402"/>
      <c r="CI44402" s="378">
        <v>70808</v>
      </c>
    </row>
    <row r="44403" spans="82:87">
      <c r="CD44403"/>
      <c r="CG44403"/>
      <c r="CI44403" s="378">
        <v>70809</v>
      </c>
    </row>
    <row r="44404" spans="82:87">
      <c r="CD44404"/>
      <c r="CG44404"/>
      <c r="CI44404" s="378">
        <v>71000</v>
      </c>
    </row>
    <row r="44405" spans="82:87">
      <c r="CD44405"/>
      <c r="CG44405"/>
      <c r="CI44405" s="378">
        <v>71000</v>
      </c>
    </row>
    <row r="44406" spans="82:87">
      <c r="CD44406"/>
      <c r="CG44406"/>
      <c r="CI44406" s="378">
        <v>71000</v>
      </c>
    </row>
    <row r="44407" spans="82:87">
      <c r="CD44407"/>
      <c r="CG44407"/>
      <c r="CI44407" s="378">
        <v>71000</v>
      </c>
    </row>
    <row r="44408" spans="82:87">
      <c r="CD44408"/>
      <c r="CG44408"/>
      <c r="CI44408" s="378">
        <v>71001</v>
      </c>
    </row>
    <row r="44409" spans="82:87">
      <c r="CD44409"/>
      <c r="CG44409"/>
      <c r="CI44409" s="378">
        <v>71002</v>
      </c>
    </row>
    <row r="44410" spans="82:87">
      <c r="CD44410"/>
      <c r="CG44410"/>
      <c r="CI44410" s="378">
        <v>71003</v>
      </c>
    </row>
    <row r="44411" spans="82:87">
      <c r="CD44411"/>
      <c r="CG44411"/>
      <c r="CI44411" s="378">
        <v>71004</v>
      </c>
    </row>
    <row r="44412" spans="82:87">
      <c r="CD44412"/>
      <c r="CG44412"/>
      <c r="CI44412" s="378">
        <v>71005</v>
      </c>
    </row>
    <row r="44413" spans="82:87">
      <c r="CD44413"/>
      <c r="CG44413"/>
      <c r="CI44413" s="378">
        <v>71006</v>
      </c>
    </row>
    <row r="44414" spans="82:87">
      <c r="CD44414"/>
      <c r="CG44414"/>
      <c r="CI44414" s="378">
        <v>71007</v>
      </c>
    </row>
    <row r="44415" spans="82:87">
      <c r="CD44415"/>
      <c r="CG44415"/>
      <c r="CI44415" s="378">
        <v>71008</v>
      </c>
    </row>
    <row r="44416" spans="82:87">
      <c r="CD44416"/>
      <c r="CG44416"/>
      <c r="CI44416" s="378">
        <v>71009</v>
      </c>
    </row>
    <row r="44417" spans="82:87">
      <c r="CD44417"/>
      <c r="CG44417"/>
      <c r="CI44417" s="378">
        <v>71010</v>
      </c>
    </row>
    <row r="44418" spans="82:87">
      <c r="CD44418"/>
      <c r="CG44418"/>
      <c r="CI44418" s="378">
        <v>71011</v>
      </c>
    </row>
    <row r="44419" spans="82:87">
      <c r="CD44419"/>
      <c r="CG44419"/>
      <c r="CI44419" s="378">
        <v>71012</v>
      </c>
    </row>
    <row r="44420" spans="82:87">
      <c r="CD44420"/>
      <c r="CG44420"/>
      <c r="CI44420" s="378">
        <v>71012</v>
      </c>
    </row>
    <row r="44421" spans="82:87">
      <c r="CD44421"/>
      <c r="CG44421"/>
      <c r="CI44421" s="378">
        <v>71013</v>
      </c>
    </row>
    <row r="44422" spans="82:87">
      <c r="CD44422"/>
      <c r="CG44422"/>
      <c r="CI44422" s="378">
        <v>71014</v>
      </c>
    </row>
    <row r="44423" spans="82:87">
      <c r="CD44423"/>
      <c r="CG44423"/>
      <c r="CI44423" s="378">
        <v>71015</v>
      </c>
    </row>
    <row r="44424" spans="82:87">
      <c r="CD44424"/>
      <c r="CG44424"/>
      <c r="CI44424" s="378">
        <v>71016</v>
      </c>
    </row>
    <row r="44425" spans="82:87">
      <c r="CD44425"/>
      <c r="CG44425"/>
      <c r="CI44425" s="378">
        <v>71017</v>
      </c>
    </row>
    <row r="44426" spans="82:87">
      <c r="CD44426"/>
      <c r="CG44426"/>
      <c r="CI44426" s="378">
        <v>71018</v>
      </c>
    </row>
    <row r="44427" spans="82:87">
      <c r="CD44427"/>
      <c r="CG44427"/>
      <c r="CI44427" s="378">
        <v>71019</v>
      </c>
    </row>
    <row r="44428" spans="82:87">
      <c r="CD44428"/>
      <c r="CG44428"/>
      <c r="CI44428" s="378">
        <v>71020</v>
      </c>
    </row>
    <row r="44429" spans="82:87">
      <c r="CD44429"/>
      <c r="CG44429"/>
      <c r="CI44429" s="378">
        <v>71021</v>
      </c>
    </row>
    <row r="44430" spans="82:87">
      <c r="CD44430"/>
      <c r="CG44430"/>
      <c r="CI44430" s="378">
        <v>71022</v>
      </c>
    </row>
    <row r="44431" spans="82:87">
      <c r="CD44431"/>
      <c r="CG44431"/>
      <c r="CI44431" s="378">
        <v>71023</v>
      </c>
    </row>
    <row r="44432" spans="82:87">
      <c r="CD44432"/>
      <c r="CG44432"/>
      <c r="CI44432" s="378">
        <v>71024</v>
      </c>
    </row>
    <row r="44433" spans="82:87">
      <c r="CD44433"/>
      <c r="CG44433"/>
      <c r="CI44433" s="378">
        <v>71025</v>
      </c>
    </row>
    <row r="44434" spans="82:87">
      <c r="CD44434"/>
      <c r="CG44434"/>
      <c r="CI44434" s="378">
        <v>71025</v>
      </c>
    </row>
    <row r="44435" spans="82:87">
      <c r="CD44435"/>
      <c r="CG44435"/>
      <c r="CI44435" s="378">
        <v>71026</v>
      </c>
    </row>
    <row r="44436" spans="82:87">
      <c r="CD44436"/>
      <c r="CG44436"/>
      <c r="CI44436" s="378">
        <v>71027</v>
      </c>
    </row>
    <row r="44437" spans="82:87">
      <c r="CD44437"/>
      <c r="CG44437"/>
      <c r="CI44437" s="378">
        <v>71028</v>
      </c>
    </row>
    <row r="44438" spans="82:87">
      <c r="CD44438"/>
      <c r="CG44438"/>
      <c r="CI44438" s="378">
        <v>71029</v>
      </c>
    </row>
    <row r="44439" spans="82:87">
      <c r="CD44439"/>
      <c r="CG44439"/>
      <c r="CI44439" s="378">
        <v>71030</v>
      </c>
    </row>
    <row r="44440" spans="82:87">
      <c r="CD44440"/>
      <c r="CG44440"/>
      <c r="CI44440" s="378">
        <v>71031</v>
      </c>
    </row>
    <row r="44441" spans="82:87">
      <c r="CD44441"/>
      <c r="CG44441"/>
      <c r="CI44441" s="378">
        <v>71032</v>
      </c>
    </row>
    <row r="44442" spans="82:87">
      <c r="CD44442"/>
      <c r="CG44442"/>
      <c r="CI44442" s="378">
        <v>71033</v>
      </c>
    </row>
    <row r="44443" spans="82:87">
      <c r="CD44443"/>
      <c r="CG44443"/>
      <c r="CI44443" s="378">
        <v>71034</v>
      </c>
    </row>
    <row r="44444" spans="82:87">
      <c r="CD44444"/>
      <c r="CG44444"/>
      <c r="CI44444" s="378">
        <v>71035</v>
      </c>
    </row>
    <row r="44445" spans="82:87">
      <c r="CD44445"/>
      <c r="CG44445"/>
      <c r="CI44445" s="378">
        <v>71040</v>
      </c>
    </row>
    <row r="44446" spans="82:87">
      <c r="CD44446"/>
      <c r="CG44446"/>
      <c r="CI44446" s="378">
        <v>71040</v>
      </c>
    </row>
    <row r="44447" spans="82:87">
      <c r="CD44447"/>
      <c r="CG44447"/>
      <c r="CI44447" s="378">
        <v>71041</v>
      </c>
    </row>
    <row r="44448" spans="82:87">
      <c r="CD44448"/>
      <c r="CG44448"/>
      <c r="CI44448" s="378">
        <v>71042</v>
      </c>
    </row>
    <row r="44449" spans="82:87">
      <c r="CD44449"/>
      <c r="CG44449"/>
      <c r="CI44449" s="378">
        <v>71043</v>
      </c>
    </row>
    <row r="44450" spans="82:87">
      <c r="CD44450"/>
      <c r="CG44450"/>
      <c r="CI44450" s="378">
        <v>71044</v>
      </c>
    </row>
    <row r="44451" spans="82:87">
      <c r="CD44451"/>
      <c r="CG44451"/>
      <c r="CI44451" s="378">
        <v>71045</v>
      </c>
    </row>
    <row r="44452" spans="82:87">
      <c r="CD44452"/>
      <c r="CG44452"/>
      <c r="CI44452" s="378">
        <v>71046</v>
      </c>
    </row>
    <row r="44453" spans="82:87">
      <c r="CD44453"/>
      <c r="CG44453"/>
      <c r="CI44453" s="378">
        <v>71047</v>
      </c>
    </row>
    <row r="44454" spans="82:87">
      <c r="CD44454"/>
      <c r="CG44454"/>
      <c r="CI44454" s="378">
        <v>71048</v>
      </c>
    </row>
    <row r="44455" spans="82:87">
      <c r="CD44455"/>
      <c r="CG44455"/>
      <c r="CI44455" s="378">
        <v>71049</v>
      </c>
    </row>
    <row r="44456" spans="82:87">
      <c r="CD44456"/>
      <c r="CG44456"/>
      <c r="CI44456" s="378">
        <v>71059</v>
      </c>
    </row>
    <row r="44457" spans="82:87">
      <c r="CD44457"/>
      <c r="CG44457"/>
      <c r="CI44457" s="378">
        <v>71100</v>
      </c>
    </row>
    <row r="44458" spans="82:87">
      <c r="CD44458"/>
      <c r="CG44458"/>
      <c r="CI44458" s="378">
        <v>71100</v>
      </c>
    </row>
    <row r="44459" spans="82:87">
      <c r="CD44459"/>
      <c r="CG44459"/>
      <c r="CI44459" s="378">
        <v>71100</v>
      </c>
    </row>
    <row r="44460" spans="82:87">
      <c r="CD44460"/>
      <c r="CG44460"/>
      <c r="CI44460" s="378">
        <v>71100</v>
      </c>
    </row>
    <row r="44461" spans="82:87">
      <c r="CD44461"/>
      <c r="CG44461"/>
      <c r="CI44461" s="378">
        <v>71100</v>
      </c>
    </row>
    <row r="44462" spans="82:87">
      <c r="CD44462"/>
      <c r="CG44462"/>
      <c r="CI44462" s="378">
        <v>71101</v>
      </c>
    </row>
    <row r="44463" spans="82:87">
      <c r="CD44463"/>
      <c r="CG44463"/>
      <c r="CI44463" s="378">
        <v>71102</v>
      </c>
    </row>
    <row r="44464" spans="82:87">
      <c r="CD44464"/>
      <c r="CG44464"/>
      <c r="CI44464" s="378">
        <v>71103</v>
      </c>
    </row>
    <row r="44465" spans="82:87">
      <c r="CD44465"/>
      <c r="CG44465"/>
      <c r="CI44465" s="378">
        <v>71103</v>
      </c>
    </row>
    <row r="44466" spans="82:87">
      <c r="CD44466"/>
      <c r="CG44466"/>
      <c r="CI44466" s="378">
        <v>71104</v>
      </c>
    </row>
    <row r="44467" spans="82:87">
      <c r="CD44467"/>
      <c r="CG44467"/>
      <c r="CI44467" s="378">
        <v>71105</v>
      </c>
    </row>
    <row r="44468" spans="82:87">
      <c r="CD44468"/>
      <c r="CG44468"/>
      <c r="CI44468" s="378">
        <v>71106</v>
      </c>
    </row>
    <row r="44469" spans="82:87">
      <c r="CD44469"/>
      <c r="CG44469"/>
      <c r="CI44469" s="378">
        <v>71107</v>
      </c>
    </row>
    <row r="44470" spans="82:87">
      <c r="CD44470"/>
      <c r="CG44470"/>
      <c r="CI44470" s="378">
        <v>71108</v>
      </c>
    </row>
    <row r="44471" spans="82:87">
      <c r="CD44471"/>
      <c r="CG44471"/>
      <c r="CI44471" s="378">
        <v>71109</v>
      </c>
    </row>
    <row r="44472" spans="82:87">
      <c r="CD44472"/>
      <c r="CG44472"/>
      <c r="CI44472" s="378">
        <v>71110</v>
      </c>
    </row>
    <row r="44473" spans="82:87">
      <c r="CD44473"/>
      <c r="CG44473"/>
      <c r="CI44473" s="378">
        <v>71110</v>
      </c>
    </row>
    <row r="44474" spans="82:87">
      <c r="CD44474"/>
      <c r="CG44474"/>
      <c r="CI44474" s="378">
        <v>71110</v>
      </c>
    </row>
    <row r="44475" spans="82:87">
      <c r="CD44475"/>
      <c r="CG44475"/>
      <c r="CI44475" s="378">
        <v>71110</v>
      </c>
    </row>
    <row r="44476" spans="82:87">
      <c r="CD44476"/>
      <c r="CG44476"/>
      <c r="CI44476" s="378">
        <v>71110</v>
      </c>
    </row>
    <row r="44477" spans="82:87">
      <c r="CD44477"/>
      <c r="CG44477"/>
      <c r="CI44477" s="378">
        <v>71110</v>
      </c>
    </row>
    <row r="44478" spans="82:87">
      <c r="CD44478"/>
      <c r="CG44478"/>
      <c r="CI44478" s="378">
        <v>71110</v>
      </c>
    </row>
    <row r="44479" spans="82:87">
      <c r="CD44479"/>
      <c r="CG44479"/>
      <c r="CI44479" s="378">
        <v>71110</v>
      </c>
    </row>
    <row r="44480" spans="82:87">
      <c r="CD44480"/>
      <c r="CG44480"/>
      <c r="CI44480" s="378">
        <v>71110</v>
      </c>
    </row>
    <row r="44481" spans="82:87">
      <c r="CD44481"/>
      <c r="CG44481"/>
      <c r="CI44481" s="378">
        <v>71110</v>
      </c>
    </row>
    <row r="44482" spans="82:87">
      <c r="CD44482"/>
      <c r="CG44482"/>
      <c r="CI44482" s="378">
        <v>71110</v>
      </c>
    </row>
    <row r="44483" spans="82:87">
      <c r="CD44483"/>
      <c r="CG44483"/>
      <c r="CI44483" s="378">
        <v>71110</v>
      </c>
    </row>
    <row r="44484" spans="82:87">
      <c r="CD44484"/>
      <c r="CG44484"/>
      <c r="CI44484" s="378">
        <v>71110</v>
      </c>
    </row>
    <row r="44485" spans="82:87">
      <c r="CD44485"/>
      <c r="CG44485"/>
      <c r="CI44485" s="378">
        <v>71110</v>
      </c>
    </row>
    <row r="44486" spans="82:87">
      <c r="CD44486"/>
      <c r="CG44486"/>
      <c r="CI44486" s="378">
        <v>71110</v>
      </c>
    </row>
    <row r="44487" spans="82:87">
      <c r="CD44487"/>
      <c r="CG44487"/>
      <c r="CI44487" s="378">
        <v>71110</v>
      </c>
    </row>
    <row r="44488" spans="82:87">
      <c r="CD44488"/>
      <c r="CG44488"/>
      <c r="CI44488" s="378">
        <v>71110</v>
      </c>
    </row>
    <row r="44489" spans="82:87">
      <c r="CD44489"/>
      <c r="CG44489"/>
      <c r="CI44489" s="378">
        <v>71110</v>
      </c>
    </row>
    <row r="44490" spans="82:87">
      <c r="CD44490"/>
      <c r="CG44490"/>
      <c r="CI44490" s="378">
        <v>71110</v>
      </c>
    </row>
    <row r="44491" spans="82:87">
      <c r="CD44491"/>
      <c r="CG44491"/>
      <c r="CI44491" s="378">
        <v>71118</v>
      </c>
    </row>
    <row r="44492" spans="82:87">
      <c r="CD44492"/>
      <c r="CG44492"/>
      <c r="CI44492" s="378">
        <v>71118</v>
      </c>
    </row>
    <row r="44493" spans="82:87">
      <c r="CD44493"/>
      <c r="CG44493"/>
      <c r="CI44493" s="378">
        <v>71120</v>
      </c>
    </row>
    <row r="44494" spans="82:87">
      <c r="CD44494"/>
      <c r="CG44494"/>
      <c r="CI44494" s="378">
        <v>71120</v>
      </c>
    </row>
    <row r="44495" spans="82:87">
      <c r="CD44495"/>
      <c r="CG44495"/>
      <c r="CI44495" s="378">
        <v>71120</v>
      </c>
    </row>
    <row r="44496" spans="82:87">
      <c r="CD44496"/>
      <c r="CG44496"/>
      <c r="CI44496" s="378">
        <v>71120</v>
      </c>
    </row>
    <row r="44497" spans="82:87">
      <c r="CD44497"/>
      <c r="CG44497"/>
      <c r="CI44497" s="378">
        <v>71120</v>
      </c>
    </row>
    <row r="44498" spans="82:87">
      <c r="CD44498"/>
      <c r="CG44498"/>
      <c r="CI44498" s="378">
        <v>71120</v>
      </c>
    </row>
    <row r="44499" spans="82:87">
      <c r="CD44499"/>
      <c r="CG44499"/>
      <c r="CI44499" s="378">
        <v>71120</v>
      </c>
    </row>
    <row r="44500" spans="82:87">
      <c r="CD44500"/>
      <c r="CG44500"/>
      <c r="CI44500" s="378">
        <v>71120</v>
      </c>
    </row>
    <row r="44501" spans="82:87">
      <c r="CD44501"/>
      <c r="CG44501"/>
      <c r="CI44501" s="378">
        <v>71120</v>
      </c>
    </row>
    <row r="44502" spans="82:87">
      <c r="CD44502"/>
      <c r="CG44502"/>
      <c r="CI44502" s="378">
        <v>71120</v>
      </c>
    </row>
    <row r="44503" spans="82:87">
      <c r="CD44503"/>
      <c r="CG44503"/>
      <c r="CI44503" s="378">
        <v>71120</v>
      </c>
    </row>
    <row r="44504" spans="82:87">
      <c r="CD44504"/>
      <c r="CG44504"/>
      <c r="CI44504" s="378">
        <v>71130</v>
      </c>
    </row>
    <row r="44505" spans="82:87">
      <c r="CD44505"/>
      <c r="CG44505"/>
      <c r="CI44505" s="378">
        <v>71130</v>
      </c>
    </row>
    <row r="44506" spans="82:87">
      <c r="CD44506"/>
      <c r="CG44506"/>
      <c r="CI44506" s="378">
        <v>71130</v>
      </c>
    </row>
    <row r="44507" spans="82:87">
      <c r="CD44507"/>
      <c r="CG44507"/>
      <c r="CI44507" s="378">
        <v>71130</v>
      </c>
    </row>
    <row r="44508" spans="82:87">
      <c r="CD44508"/>
      <c r="CG44508"/>
      <c r="CI44508" s="378">
        <v>71130</v>
      </c>
    </row>
    <row r="44509" spans="82:87">
      <c r="CD44509"/>
      <c r="CG44509"/>
      <c r="CI44509" s="378">
        <v>71130</v>
      </c>
    </row>
    <row r="44510" spans="82:87">
      <c r="CD44510"/>
      <c r="CG44510"/>
      <c r="CI44510" s="378">
        <v>71130</v>
      </c>
    </row>
    <row r="44511" spans="82:87">
      <c r="CD44511"/>
      <c r="CG44511"/>
      <c r="CI44511" s="378">
        <v>71130</v>
      </c>
    </row>
    <row r="44512" spans="82:87">
      <c r="CD44512"/>
      <c r="CG44512"/>
      <c r="CI44512" s="378">
        <v>71140</v>
      </c>
    </row>
    <row r="44513" spans="82:87">
      <c r="CD44513"/>
      <c r="CG44513"/>
      <c r="CI44513" s="378">
        <v>71140</v>
      </c>
    </row>
    <row r="44514" spans="82:87">
      <c r="CD44514"/>
      <c r="CG44514"/>
      <c r="CI44514" s="378">
        <v>71140</v>
      </c>
    </row>
    <row r="44515" spans="82:87">
      <c r="CD44515"/>
      <c r="CG44515"/>
      <c r="CI44515" s="378">
        <v>71140</v>
      </c>
    </row>
    <row r="44516" spans="82:87">
      <c r="CD44516"/>
      <c r="CG44516"/>
      <c r="CI44516" s="378">
        <v>71140</v>
      </c>
    </row>
    <row r="44517" spans="82:87">
      <c r="CD44517"/>
      <c r="CG44517"/>
      <c r="CI44517" s="378">
        <v>71140</v>
      </c>
    </row>
    <row r="44518" spans="82:87">
      <c r="CD44518"/>
      <c r="CG44518"/>
      <c r="CI44518" s="378">
        <v>71140</v>
      </c>
    </row>
    <row r="44519" spans="82:87">
      <c r="CD44519"/>
      <c r="CG44519"/>
      <c r="CI44519" s="378">
        <v>71140</v>
      </c>
    </row>
    <row r="44520" spans="82:87">
      <c r="CD44520"/>
      <c r="CG44520"/>
      <c r="CI44520" s="378">
        <v>71150</v>
      </c>
    </row>
    <row r="44521" spans="82:87">
      <c r="CD44521"/>
      <c r="CG44521"/>
      <c r="CI44521" s="378">
        <v>71150</v>
      </c>
    </row>
    <row r="44522" spans="82:87">
      <c r="CD44522"/>
      <c r="CG44522"/>
      <c r="CI44522" s="378">
        <v>71150</v>
      </c>
    </row>
    <row r="44523" spans="82:87">
      <c r="CD44523"/>
      <c r="CG44523"/>
      <c r="CI44523" s="378">
        <v>71150</v>
      </c>
    </row>
    <row r="44524" spans="82:87">
      <c r="CD44524"/>
      <c r="CG44524"/>
      <c r="CI44524" s="378">
        <v>71150</v>
      </c>
    </row>
    <row r="44525" spans="82:87">
      <c r="CD44525"/>
      <c r="CG44525"/>
      <c r="CI44525" s="378">
        <v>71150</v>
      </c>
    </row>
    <row r="44526" spans="82:87">
      <c r="CD44526"/>
      <c r="CG44526"/>
      <c r="CI44526" s="378">
        <v>71150</v>
      </c>
    </row>
    <row r="44527" spans="82:87">
      <c r="CD44527"/>
      <c r="CG44527"/>
      <c r="CI44527" s="378">
        <v>71150</v>
      </c>
    </row>
    <row r="44528" spans="82:87">
      <c r="CD44528"/>
      <c r="CG44528"/>
      <c r="CI44528" s="378">
        <v>71150</v>
      </c>
    </row>
    <row r="44529" spans="82:87">
      <c r="CD44529"/>
      <c r="CG44529"/>
      <c r="CI44529" s="378">
        <v>71150</v>
      </c>
    </row>
    <row r="44530" spans="82:87">
      <c r="CD44530"/>
      <c r="CG44530"/>
      <c r="CI44530" s="378">
        <v>71150</v>
      </c>
    </row>
    <row r="44531" spans="82:87">
      <c r="CD44531"/>
      <c r="CG44531"/>
      <c r="CI44531" s="378">
        <v>71150</v>
      </c>
    </row>
    <row r="44532" spans="82:87">
      <c r="CD44532"/>
      <c r="CG44532"/>
      <c r="CI44532" s="378">
        <v>71150</v>
      </c>
    </row>
    <row r="44533" spans="82:87">
      <c r="CD44533"/>
      <c r="CG44533"/>
      <c r="CI44533" s="378">
        <v>71160</v>
      </c>
    </row>
    <row r="44534" spans="82:87">
      <c r="CD44534"/>
      <c r="CG44534"/>
      <c r="CI44534" s="378">
        <v>71160</v>
      </c>
    </row>
    <row r="44535" spans="82:87">
      <c r="CD44535"/>
      <c r="CG44535"/>
      <c r="CI44535" s="378">
        <v>71160</v>
      </c>
    </row>
    <row r="44536" spans="82:87">
      <c r="CD44536"/>
      <c r="CG44536"/>
      <c r="CI44536" s="378">
        <v>71160</v>
      </c>
    </row>
    <row r="44537" spans="82:87">
      <c r="CD44537"/>
      <c r="CG44537"/>
      <c r="CI44537" s="378">
        <v>71160</v>
      </c>
    </row>
    <row r="44538" spans="82:87">
      <c r="CD44538"/>
      <c r="CG44538"/>
      <c r="CI44538" s="378">
        <v>71160</v>
      </c>
    </row>
    <row r="44539" spans="82:87">
      <c r="CD44539"/>
      <c r="CG44539"/>
      <c r="CI44539" s="378">
        <v>71160</v>
      </c>
    </row>
    <row r="44540" spans="82:87">
      <c r="CD44540"/>
      <c r="CG44540"/>
      <c r="CI44540" s="378">
        <v>71170</v>
      </c>
    </row>
    <row r="44541" spans="82:87">
      <c r="CD44541"/>
      <c r="CG44541"/>
      <c r="CI44541" s="378">
        <v>71170</v>
      </c>
    </row>
    <row r="44542" spans="82:87">
      <c r="CD44542"/>
      <c r="CG44542"/>
      <c r="CI44542" s="378">
        <v>71170</v>
      </c>
    </row>
    <row r="44543" spans="82:87">
      <c r="CD44543"/>
      <c r="CG44543"/>
      <c r="CI44543" s="378">
        <v>71170</v>
      </c>
    </row>
    <row r="44544" spans="82:87">
      <c r="CD44544"/>
      <c r="CG44544"/>
      <c r="CI44544" s="378">
        <v>71170</v>
      </c>
    </row>
    <row r="44545" spans="82:87">
      <c r="CD44545"/>
      <c r="CG44545"/>
      <c r="CI44545" s="378">
        <v>71170</v>
      </c>
    </row>
    <row r="44546" spans="82:87">
      <c r="CD44546"/>
      <c r="CG44546"/>
      <c r="CI44546" s="378">
        <v>71190</v>
      </c>
    </row>
    <row r="44547" spans="82:87">
      <c r="CD44547"/>
      <c r="CG44547"/>
      <c r="CI44547" s="378">
        <v>71190</v>
      </c>
    </row>
    <row r="44548" spans="82:87">
      <c r="CD44548"/>
      <c r="CG44548"/>
      <c r="CI44548" s="378">
        <v>71190</v>
      </c>
    </row>
    <row r="44549" spans="82:87">
      <c r="CD44549"/>
      <c r="CG44549"/>
      <c r="CI44549" s="378">
        <v>71190</v>
      </c>
    </row>
    <row r="44550" spans="82:87">
      <c r="CD44550"/>
      <c r="CG44550"/>
      <c r="CI44550" s="378">
        <v>71190</v>
      </c>
    </row>
    <row r="44551" spans="82:87">
      <c r="CD44551"/>
      <c r="CG44551"/>
      <c r="CI44551" s="378">
        <v>71190</v>
      </c>
    </row>
    <row r="44552" spans="82:87">
      <c r="CD44552"/>
      <c r="CG44552"/>
      <c r="CI44552" s="378">
        <v>71190</v>
      </c>
    </row>
    <row r="44553" spans="82:87">
      <c r="CD44553"/>
      <c r="CG44553"/>
      <c r="CI44553" s="378">
        <v>71190</v>
      </c>
    </row>
    <row r="44554" spans="82:87">
      <c r="CD44554"/>
      <c r="CG44554"/>
      <c r="CI44554" s="378">
        <v>71190</v>
      </c>
    </row>
    <row r="44555" spans="82:87">
      <c r="CD44555"/>
      <c r="CG44555"/>
      <c r="CI44555" s="378">
        <v>71190</v>
      </c>
    </row>
    <row r="44556" spans="82:87">
      <c r="CD44556"/>
      <c r="CG44556"/>
      <c r="CI44556" s="378">
        <v>71190</v>
      </c>
    </row>
    <row r="44557" spans="82:87">
      <c r="CD44557"/>
      <c r="CG44557"/>
      <c r="CI44557" s="378">
        <v>71190</v>
      </c>
    </row>
    <row r="44558" spans="82:87">
      <c r="CD44558"/>
      <c r="CG44558"/>
      <c r="CI44558" s="378">
        <v>71190</v>
      </c>
    </row>
    <row r="44559" spans="82:87">
      <c r="CD44559"/>
      <c r="CG44559"/>
      <c r="CI44559" s="378">
        <v>71200</v>
      </c>
    </row>
    <row r="44560" spans="82:87">
      <c r="CD44560"/>
      <c r="CG44560"/>
      <c r="CI44560" s="378">
        <v>71200</v>
      </c>
    </row>
    <row r="44561" spans="82:87">
      <c r="CD44561"/>
      <c r="CG44561"/>
      <c r="CI44561" s="378">
        <v>71201</v>
      </c>
    </row>
    <row r="44562" spans="82:87">
      <c r="CD44562"/>
      <c r="CG44562"/>
      <c r="CI44562" s="378">
        <v>71202</v>
      </c>
    </row>
    <row r="44563" spans="82:87">
      <c r="CD44563"/>
      <c r="CG44563"/>
      <c r="CI44563" s="378">
        <v>71203</v>
      </c>
    </row>
    <row r="44564" spans="82:87">
      <c r="CD44564"/>
      <c r="CG44564"/>
      <c r="CI44564" s="378">
        <v>71204</v>
      </c>
    </row>
    <row r="44565" spans="82:87">
      <c r="CD44565"/>
      <c r="CG44565"/>
      <c r="CI44565" s="378">
        <v>71205</v>
      </c>
    </row>
    <row r="44566" spans="82:87">
      <c r="CD44566"/>
      <c r="CG44566"/>
      <c r="CI44566" s="378">
        <v>71206</v>
      </c>
    </row>
    <row r="44567" spans="82:87">
      <c r="CD44567"/>
      <c r="CG44567"/>
      <c r="CI44567" s="378">
        <v>71207</v>
      </c>
    </row>
    <row r="44568" spans="82:87">
      <c r="CD44568"/>
      <c r="CG44568"/>
      <c r="CI44568" s="378">
        <v>71208</v>
      </c>
    </row>
    <row r="44569" spans="82:87">
      <c r="CD44569"/>
      <c r="CG44569"/>
      <c r="CI44569" s="378">
        <v>71209</v>
      </c>
    </row>
    <row r="44570" spans="82:87">
      <c r="CD44570"/>
      <c r="CG44570"/>
      <c r="CI44570" s="378">
        <v>71210</v>
      </c>
    </row>
    <row r="44571" spans="82:87">
      <c r="CD44571"/>
      <c r="CG44571"/>
      <c r="CI44571" s="378">
        <v>71210</v>
      </c>
    </row>
    <row r="44572" spans="82:87">
      <c r="CD44572"/>
      <c r="CG44572"/>
      <c r="CI44572" s="378">
        <v>71210</v>
      </c>
    </row>
    <row r="44573" spans="82:87">
      <c r="CD44573"/>
      <c r="CG44573"/>
      <c r="CI44573" s="378">
        <v>71210</v>
      </c>
    </row>
    <row r="44574" spans="82:87">
      <c r="CD44574"/>
      <c r="CG44574"/>
      <c r="CI44574" s="378">
        <v>71210</v>
      </c>
    </row>
    <row r="44575" spans="82:87">
      <c r="CD44575"/>
      <c r="CG44575"/>
      <c r="CI44575" s="378">
        <v>71210</v>
      </c>
    </row>
    <row r="44576" spans="82:87">
      <c r="CD44576"/>
      <c r="CG44576"/>
      <c r="CI44576" s="378">
        <v>71210</v>
      </c>
    </row>
    <row r="44577" spans="82:87">
      <c r="CD44577"/>
      <c r="CG44577"/>
      <c r="CI44577" s="378">
        <v>71220</v>
      </c>
    </row>
    <row r="44578" spans="82:87">
      <c r="CD44578"/>
      <c r="CG44578"/>
      <c r="CI44578" s="378">
        <v>71220</v>
      </c>
    </row>
    <row r="44579" spans="82:87">
      <c r="CD44579"/>
      <c r="CG44579"/>
      <c r="CI44579" s="378">
        <v>71220</v>
      </c>
    </row>
    <row r="44580" spans="82:87">
      <c r="CD44580"/>
      <c r="CG44580"/>
      <c r="CI44580" s="378">
        <v>71220</v>
      </c>
    </row>
    <row r="44581" spans="82:87">
      <c r="CD44581"/>
      <c r="CG44581"/>
      <c r="CI44581" s="378">
        <v>71220</v>
      </c>
    </row>
    <row r="44582" spans="82:87">
      <c r="CD44582"/>
      <c r="CG44582"/>
      <c r="CI44582" s="378">
        <v>71220</v>
      </c>
    </row>
    <row r="44583" spans="82:87">
      <c r="CD44583"/>
      <c r="CG44583"/>
      <c r="CI44583" s="378">
        <v>71220</v>
      </c>
    </row>
    <row r="44584" spans="82:87">
      <c r="CD44584"/>
      <c r="CG44584"/>
      <c r="CI44584" s="378">
        <v>71220</v>
      </c>
    </row>
    <row r="44585" spans="82:87">
      <c r="CD44585"/>
      <c r="CG44585"/>
      <c r="CI44585" s="378">
        <v>71220</v>
      </c>
    </row>
    <row r="44586" spans="82:87">
      <c r="CD44586"/>
      <c r="CG44586"/>
      <c r="CI44586" s="378">
        <v>71220</v>
      </c>
    </row>
    <row r="44587" spans="82:87">
      <c r="CD44587"/>
      <c r="CG44587"/>
      <c r="CI44587" s="378">
        <v>71220</v>
      </c>
    </row>
    <row r="44588" spans="82:87">
      <c r="CD44588"/>
      <c r="CG44588"/>
      <c r="CI44588" s="378">
        <v>71220</v>
      </c>
    </row>
    <row r="44589" spans="82:87">
      <c r="CD44589"/>
      <c r="CG44589"/>
      <c r="CI44589" s="378">
        <v>71220</v>
      </c>
    </row>
    <row r="44590" spans="82:87">
      <c r="CD44590"/>
      <c r="CG44590"/>
      <c r="CI44590" s="378">
        <v>71220</v>
      </c>
    </row>
    <row r="44591" spans="82:87">
      <c r="CD44591"/>
      <c r="CG44591"/>
      <c r="CI44591" s="378">
        <v>71220</v>
      </c>
    </row>
    <row r="44592" spans="82:87">
      <c r="CD44592"/>
      <c r="CG44592"/>
      <c r="CI44592" s="378">
        <v>71220</v>
      </c>
    </row>
    <row r="44593" spans="82:87">
      <c r="CD44593"/>
      <c r="CG44593"/>
      <c r="CI44593" s="378">
        <v>71220</v>
      </c>
    </row>
    <row r="44594" spans="82:87">
      <c r="CD44594"/>
      <c r="CG44594"/>
      <c r="CI44594" s="378">
        <v>71230</v>
      </c>
    </row>
    <row r="44595" spans="82:87">
      <c r="CD44595"/>
      <c r="CG44595"/>
      <c r="CI44595" s="378">
        <v>71230</v>
      </c>
    </row>
    <row r="44596" spans="82:87">
      <c r="CD44596"/>
      <c r="CG44596"/>
      <c r="CI44596" s="378">
        <v>71230</v>
      </c>
    </row>
    <row r="44597" spans="82:87">
      <c r="CD44597"/>
      <c r="CG44597"/>
      <c r="CI44597" s="378">
        <v>71240</v>
      </c>
    </row>
    <row r="44598" spans="82:87">
      <c r="CD44598"/>
      <c r="CG44598"/>
      <c r="CI44598" s="378">
        <v>71240</v>
      </c>
    </row>
    <row r="44599" spans="82:87">
      <c r="CD44599"/>
      <c r="CG44599"/>
      <c r="CI44599" s="378">
        <v>71240</v>
      </c>
    </row>
    <row r="44600" spans="82:87">
      <c r="CD44600"/>
      <c r="CG44600"/>
      <c r="CI44600" s="378">
        <v>71240</v>
      </c>
    </row>
    <row r="44601" spans="82:87">
      <c r="CD44601"/>
      <c r="CG44601"/>
      <c r="CI44601" s="378">
        <v>71240</v>
      </c>
    </row>
    <row r="44602" spans="82:87">
      <c r="CD44602"/>
      <c r="CG44602"/>
      <c r="CI44602" s="378">
        <v>71240</v>
      </c>
    </row>
    <row r="44603" spans="82:87">
      <c r="CD44603"/>
      <c r="CG44603"/>
      <c r="CI44603" s="378">
        <v>71240</v>
      </c>
    </row>
    <row r="44604" spans="82:87">
      <c r="CD44604"/>
      <c r="CG44604"/>
      <c r="CI44604" s="378">
        <v>71240</v>
      </c>
    </row>
    <row r="44605" spans="82:87">
      <c r="CD44605"/>
      <c r="CG44605"/>
      <c r="CI44605" s="378">
        <v>71240</v>
      </c>
    </row>
    <row r="44606" spans="82:87">
      <c r="CD44606"/>
      <c r="CG44606"/>
      <c r="CI44606" s="378">
        <v>71240</v>
      </c>
    </row>
    <row r="44607" spans="82:87">
      <c r="CD44607"/>
      <c r="CG44607"/>
      <c r="CI44607" s="378">
        <v>71240</v>
      </c>
    </row>
    <row r="44608" spans="82:87">
      <c r="CD44608"/>
      <c r="CG44608"/>
      <c r="CI44608" s="378">
        <v>71240</v>
      </c>
    </row>
    <row r="44609" spans="82:87">
      <c r="CD44609"/>
      <c r="CG44609"/>
      <c r="CI44609" s="378">
        <v>71240</v>
      </c>
    </row>
    <row r="44610" spans="82:87">
      <c r="CD44610"/>
      <c r="CG44610"/>
      <c r="CI44610" s="378">
        <v>71240</v>
      </c>
    </row>
    <row r="44611" spans="82:87">
      <c r="CD44611"/>
      <c r="CG44611"/>
      <c r="CI44611" s="378">
        <v>71240</v>
      </c>
    </row>
    <row r="44612" spans="82:87">
      <c r="CD44612"/>
      <c r="CG44612"/>
      <c r="CI44612" s="378">
        <v>71240</v>
      </c>
    </row>
    <row r="44613" spans="82:87">
      <c r="CD44613"/>
      <c r="CG44613"/>
      <c r="CI44613" s="378">
        <v>71240</v>
      </c>
    </row>
    <row r="44614" spans="82:87">
      <c r="CD44614"/>
      <c r="CG44614"/>
      <c r="CI44614" s="378">
        <v>71250</v>
      </c>
    </row>
    <row r="44615" spans="82:87">
      <c r="CD44615"/>
      <c r="CG44615"/>
      <c r="CI44615" s="378">
        <v>71250</v>
      </c>
    </row>
    <row r="44616" spans="82:87">
      <c r="CD44616"/>
      <c r="CG44616"/>
      <c r="CI44616" s="378">
        <v>71250</v>
      </c>
    </row>
    <row r="44617" spans="82:87">
      <c r="CD44617"/>
      <c r="CG44617"/>
      <c r="CI44617" s="378">
        <v>71250</v>
      </c>
    </row>
    <row r="44618" spans="82:87">
      <c r="CD44618"/>
      <c r="CG44618"/>
      <c r="CI44618" s="378">
        <v>71250</v>
      </c>
    </row>
    <row r="44619" spans="82:87">
      <c r="CD44619"/>
      <c r="CG44619"/>
      <c r="CI44619" s="378">
        <v>71250</v>
      </c>
    </row>
    <row r="44620" spans="82:87">
      <c r="CD44620"/>
      <c r="CG44620"/>
      <c r="CI44620" s="378">
        <v>71250</v>
      </c>
    </row>
    <row r="44621" spans="82:87">
      <c r="CD44621"/>
      <c r="CG44621"/>
      <c r="CI44621" s="378">
        <v>71250</v>
      </c>
    </row>
    <row r="44622" spans="82:87">
      <c r="CD44622"/>
      <c r="CG44622"/>
      <c r="CI44622" s="378">
        <v>71250</v>
      </c>
    </row>
    <row r="44623" spans="82:87">
      <c r="CD44623"/>
      <c r="CG44623"/>
      <c r="CI44623" s="378">
        <v>71250</v>
      </c>
    </row>
    <row r="44624" spans="82:87">
      <c r="CD44624"/>
      <c r="CG44624"/>
      <c r="CI44624" s="378">
        <v>71250</v>
      </c>
    </row>
    <row r="44625" spans="82:87">
      <c r="CD44625"/>
      <c r="CG44625"/>
      <c r="CI44625" s="378">
        <v>71250</v>
      </c>
    </row>
    <row r="44626" spans="82:87">
      <c r="CD44626"/>
      <c r="CG44626"/>
      <c r="CI44626" s="378">
        <v>71250</v>
      </c>
    </row>
    <row r="44627" spans="82:87">
      <c r="CD44627"/>
      <c r="CG44627"/>
      <c r="CI44627" s="378">
        <v>71250</v>
      </c>
    </row>
    <row r="44628" spans="82:87">
      <c r="CD44628"/>
      <c r="CG44628"/>
      <c r="CI44628" s="378">
        <v>71250</v>
      </c>
    </row>
    <row r="44629" spans="82:87">
      <c r="CD44629"/>
      <c r="CG44629"/>
      <c r="CI44629" s="378">
        <v>71250</v>
      </c>
    </row>
    <row r="44630" spans="82:87">
      <c r="CD44630"/>
      <c r="CG44630"/>
      <c r="CI44630" s="378">
        <v>71250</v>
      </c>
    </row>
    <row r="44631" spans="82:87">
      <c r="CD44631"/>
      <c r="CG44631"/>
      <c r="CI44631" s="378">
        <v>71250</v>
      </c>
    </row>
    <row r="44632" spans="82:87">
      <c r="CD44632"/>
      <c r="CG44632"/>
      <c r="CI44632" s="378">
        <v>71250</v>
      </c>
    </row>
    <row r="44633" spans="82:87">
      <c r="CD44633"/>
      <c r="CG44633"/>
      <c r="CI44633" s="378">
        <v>71250</v>
      </c>
    </row>
    <row r="44634" spans="82:87">
      <c r="CD44634"/>
      <c r="CG44634"/>
      <c r="CI44634" s="378">
        <v>71250</v>
      </c>
    </row>
    <row r="44635" spans="82:87">
      <c r="CD44635"/>
      <c r="CG44635"/>
      <c r="CI44635" s="378">
        <v>71250</v>
      </c>
    </row>
    <row r="44636" spans="82:87">
      <c r="CD44636"/>
      <c r="CG44636"/>
      <c r="CI44636" s="378">
        <v>71250</v>
      </c>
    </row>
    <row r="44637" spans="82:87">
      <c r="CD44637"/>
      <c r="CG44637"/>
      <c r="CI44637" s="378">
        <v>71250</v>
      </c>
    </row>
    <row r="44638" spans="82:87">
      <c r="CD44638"/>
      <c r="CG44638"/>
      <c r="CI44638" s="378">
        <v>71260</v>
      </c>
    </row>
    <row r="44639" spans="82:87">
      <c r="CD44639"/>
      <c r="CG44639"/>
      <c r="CI44639" s="378">
        <v>71260</v>
      </c>
    </row>
    <row r="44640" spans="82:87">
      <c r="CD44640"/>
      <c r="CG44640"/>
      <c r="CI44640" s="378">
        <v>71260</v>
      </c>
    </row>
    <row r="44641" spans="82:87">
      <c r="CD44641"/>
      <c r="CG44641"/>
      <c r="CI44641" s="378">
        <v>71260</v>
      </c>
    </row>
    <row r="44642" spans="82:87">
      <c r="CD44642"/>
      <c r="CG44642"/>
      <c r="CI44642" s="378">
        <v>71260</v>
      </c>
    </row>
    <row r="44643" spans="82:87">
      <c r="CD44643"/>
      <c r="CG44643"/>
      <c r="CI44643" s="378">
        <v>71260</v>
      </c>
    </row>
    <row r="44644" spans="82:87">
      <c r="CD44644"/>
      <c r="CG44644"/>
      <c r="CI44644" s="378">
        <v>71260</v>
      </c>
    </row>
    <row r="44645" spans="82:87">
      <c r="CD44645"/>
      <c r="CG44645"/>
      <c r="CI44645" s="378">
        <v>71260</v>
      </c>
    </row>
    <row r="44646" spans="82:87">
      <c r="CD44646"/>
      <c r="CG44646"/>
      <c r="CI44646" s="378">
        <v>71260</v>
      </c>
    </row>
    <row r="44647" spans="82:87">
      <c r="CD44647"/>
      <c r="CG44647"/>
      <c r="CI44647" s="378">
        <v>71260</v>
      </c>
    </row>
    <row r="44648" spans="82:87">
      <c r="CD44648"/>
      <c r="CG44648"/>
      <c r="CI44648" s="378">
        <v>71260</v>
      </c>
    </row>
    <row r="44649" spans="82:87">
      <c r="CD44649"/>
      <c r="CG44649"/>
      <c r="CI44649" s="378">
        <v>71260</v>
      </c>
    </row>
    <row r="44650" spans="82:87">
      <c r="CD44650"/>
      <c r="CG44650"/>
      <c r="CI44650" s="378">
        <v>71260</v>
      </c>
    </row>
    <row r="44651" spans="82:87">
      <c r="CD44651"/>
      <c r="CG44651"/>
      <c r="CI44651" s="378">
        <v>71260</v>
      </c>
    </row>
    <row r="44652" spans="82:87">
      <c r="CD44652"/>
      <c r="CG44652"/>
      <c r="CI44652" s="378">
        <v>71260</v>
      </c>
    </row>
    <row r="44653" spans="82:87">
      <c r="CD44653"/>
      <c r="CG44653"/>
      <c r="CI44653" s="378">
        <v>71260</v>
      </c>
    </row>
    <row r="44654" spans="82:87">
      <c r="CD44654"/>
      <c r="CG44654"/>
      <c r="CI44654" s="378">
        <v>71270</v>
      </c>
    </row>
    <row r="44655" spans="82:87">
      <c r="CD44655"/>
      <c r="CG44655"/>
      <c r="CI44655" s="378">
        <v>71270</v>
      </c>
    </row>
    <row r="44656" spans="82:87">
      <c r="CD44656"/>
      <c r="CG44656"/>
      <c r="CI44656" s="378">
        <v>71270</v>
      </c>
    </row>
    <row r="44657" spans="82:87">
      <c r="CD44657"/>
      <c r="CG44657"/>
      <c r="CI44657" s="378">
        <v>71270</v>
      </c>
    </row>
    <row r="44658" spans="82:87">
      <c r="CD44658"/>
      <c r="CG44658"/>
      <c r="CI44658" s="378">
        <v>71270</v>
      </c>
    </row>
    <row r="44659" spans="82:87">
      <c r="CD44659"/>
      <c r="CG44659"/>
      <c r="CI44659" s="378">
        <v>71270</v>
      </c>
    </row>
    <row r="44660" spans="82:87">
      <c r="CD44660"/>
      <c r="CG44660"/>
      <c r="CI44660" s="378">
        <v>71270</v>
      </c>
    </row>
    <row r="44661" spans="82:87">
      <c r="CD44661"/>
      <c r="CG44661"/>
      <c r="CI44661" s="378">
        <v>71270</v>
      </c>
    </row>
    <row r="44662" spans="82:87">
      <c r="CD44662"/>
      <c r="CG44662"/>
      <c r="CI44662" s="378">
        <v>71270</v>
      </c>
    </row>
    <row r="44663" spans="82:87">
      <c r="CD44663"/>
      <c r="CG44663"/>
      <c r="CI44663" s="378">
        <v>71270</v>
      </c>
    </row>
    <row r="44664" spans="82:87">
      <c r="CD44664"/>
      <c r="CG44664"/>
      <c r="CI44664" s="378">
        <v>71270</v>
      </c>
    </row>
    <row r="44665" spans="82:87">
      <c r="CD44665"/>
      <c r="CG44665"/>
      <c r="CI44665" s="378">
        <v>71270</v>
      </c>
    </row>
    <row r="44666" spans="82:87">
      <c r="CD44666"/>
      <c r="CG44666"/>
      <c r="CI44666" s="378">
        <v>71270</v>
      </c>
    </row>
    <row r="44667" spans="82:87">
      <c r="CD44667"/>
      <c r="CG44667"/>
      <c r="CI44667" s="378">
        <v>71270</v>
      </c>
    </row>
    <row r="44668" spans="82:87">
      <c r="CD44668"/>
      <c r="CG44668"/>
      <c r="CI44668" s="378">
        <v>71270</v>
      </c>
    </row>
    <row r="44669" spans="82:87">
      <c r="CD44669"/>
      <c r="CG44669"/>
      <c r="CI44669" s="378">
        <v>71270</v>
      </c>
    </row>
    <row r="44670" spans="82:87">
      <c r="CD44670"/>
      <c r="CG44670"/>
      <c r="CI44670" s="378">
        <v>71270</v>
      </c>
    </row>
    <row r="44671" spans="82:87">
      <c r="CD44671"/>
      <c r="CG44671"/>
      <c r="CI44671" s="378">
        <v>71290</v>
      </c>
    </row>
    <row r="44672" spans="82:87">
      <c r="CD44672"/>
      <c r="CG44672"/>
      <c r="CI44672" s="378">
        <v>71290</v>
      </c>
    </row>
    <row r="44673" spans="82:87">
      <c r="CD44673"/>
      <c r="CG44673"/>
      <c r="CI44673" s="378">
        <v>71290</v>
      </c>
    </row>
    <row r="44674" spans="82:87">
      <c r="CD44674"/>
      <c r="CG44674"/>
      <c r="CI44674" s="378">
        <v>71290</v>
      </c>
    </row>
    <row r="44675" spans="82:87">
      <c r="CD44675"/>
      <c r="CG44675"/>
      <c r="CI44675" s="378">
        <v>71290</v>
      </c>
    </row>
    <row r="44676" spans="82:87">
      <c r="CD44676"/>
      <c r="CG44676"/>
      <c r="CI44676" s="378">
        <v>71290</v>
      </c>
    </row>
    <row r="44677" spans="82:87">
      <c r="CD44677"/>
      <c r="CG44677"/>
      <c r="CI44677" s="378">
        <v>71290</v>
      </c>
    </row>
    <row r="44678" spans="82:87">
      <c r="CD44678"/>
      <c r="CG44678"/>
      <c r="CI44678" s="378">
        <v>71290</v>
      </c>
    </row>
    <row r="44679" spans="82:87">
      <c r="CD44679"/>
      <c r="CG44679"/>
      <c r="CI44679" s="378">
        <v>71290</v>
      </c>
    </row>
    <row r="44680" spans="82:87">
      <c r="CD44680"/>
      <c r="CG44680"/>
      <c r="CI44680" s="378">
        <v>71290</v>
      </c>
    </row>
    <row r="44681" spans="82:87">
      <c r="CD44681"/>
      <c r="CG44681"/>
      <c r="CI44681" s="378">
        <v>71290</v>
      </c>
    </row>
    <row r="44682" spans="82:87">
      <c r="CD44682"/>
      <c r="CG44682"/>
      <c r="CI44682" s="378">
        <v>71290</v>
      </c>
    </row>
    <row r="44683" spans="82:87">
      <c r="CD44683"/>
      <c r="CG44683"/>
      <c r="CI44683" s="378">
        <v>71290</v>
      </c>
    </row>
    <row r="44684" spans="82:87">
      <c r="CD44684"/>
      <c r="CG44684"/>
      <c r="CI44684" s="378">
        <v>71300</v>
      </c>
    </row>
    <row r="44685" spans="82:87">
      <c r="CD44685"/>
      <c r="CG44685"/>
      <c r="CI44685" s="378">
        <v>71300</v>
      </c>
    </row>
    <row r="44686" spans="82:87">
      <c r="CD44686"/>
      <c r="CG44686"/>
      <c r="CI44686" s="378">
        <v>71300</v>
      </c>
    </row>
    <row r="44687" spans="82:87">
      <c r="CD44687"/>
      <c r="CG44687"/>
      <c r="CI44687" s="378">
        <v>71300</v>
      </c>
    </row>
    <row r="44688" spans="82:87">
      <c r="CD44688"/>
      <c r="CG44688"/>
      <c r="CI44688" s="378">
        <v>71300</v>
      </c>
    </row>
    <row r="44689" spans="82:87">
      <c r="CD44689"/>
      <c r="CG44689"/>
      <c r="CI44689" s="378">
        <v>71300</v>
      </c>
    </row>
    <row r="44690" spans="82:87">
      <c r="CD44690"/>
      <c r="CG44690"/>
      <c r="CI44690" s="378">
        <v>71301</v>
      </c>
    </row>
    <row r="44691" spans="82:87">
      <c r="CD44691"/>
      <c r="CG44691"/>
      <c r="CI44691" s="378">
        <v>71302</v>
      </c>
    </row>
    <row r="44692" spans="82:87">
      <c r="CD44692"/>
      <c r="CG44692"/>
      <c r="CI44692" s="378">
        <v>71303</v>
      </c>
    </row>
    <row r="44693" spans="82:87">
      <c r="CD44693"/>
      <c r="CG44693"/>
      <c r="CI44693" s="378">
        <v>71304</v>
      </c>
    </row>
    <row r="44694" spans="82:87">
      <c r="CD44694"/>
      <c r="CG44694"/>
      <c r="CI44694" s="378">
        <v>71305</v>
      </c>
    </row>
    <row r="44695" spans="82:87">
      <c r="CD44695"/>
      <c r="CG44695"/>
      <c r="CI44695" s="378">
        <v>71306</v>
      </c>
    </row>
    <row r="44696" spans="82:87">
      <c r="CD44696"/>
      <c r="CG44696"/>
      <c r="CI44696" s="378">
        <v>71307</v>
      </c>
    </row>
    <row r="44697" spans="82:87">
      <c r="CD44697"/>
      <c r="CG44697"/>
      <c r="CI44697" s="378">
        <v>71308</v>
      </c>
    </row>
    <row r="44698" spans="82:87">
      <c r="CD44698"/>
      <c r="CG44698"/>
      <c r="CI44698" s="378">
        <v>71309</v>
      </c>
    </row>
    <row r="44699" spans="82:87">
      <c r="CD44699"/>
      <c r="CG44699"/>
      <c r="CI44699" s="378">
        <v>71310</v>
      </c>
    </row>
    <row r="44700" spans="82:87">
      <c r="CD44700"/>
      <c r="CG44700"/>
      <c r="CI44700" s="378">
        <v>71310</v>
      </c>
    </row>
    <row r="44701" spans="82:87">
      <c r="CD44701"/>
      <c r="CG44701"/>
      <c r="CI44701" s="378">
        <v>71310</v>
      </c>
    </row>
    <row r="44702" spans="82:87">
      <c r="CD44702"/>
      <c r="CG44702"/>
      <c r="CI44702" s="378">
        <v>71310</v>
      </c>
    </row>
    <row r="44703" spans="82:87">
      <c r="CD44703"/>
      <c r="CG44703"/>
      <c r="CI44703" s="378">
        <v>71310</v>
      </c>
    </row>
    <row r="44704" spans="82:87">
      <c r="CD44704"/>
      <c r="CG44704"/>
      <c r="CI44704" s="378">
        <v>71310</v>
      </c>
    </row>
    <row r="44705" spans="82:87">
      <c r="CD44705"/>
      <c r="CG44705"/>
      <c r="CI44705" s="378">
        <v>71310</v>
      </c>
    </row>
    <row r="44706" spans="82:87">
      <c r="CD44706"/>
      <c r="CG44706"/>
      <c r="CI44706" s="378">
        <v>71310</v>
      </c>
    </row>
    <row r="44707" spans="82:87">
      <c r="CD44707"/>
      <c r="CG44707"/>
      <c r="CI44707" s="378">
        <v>71310</v>
      </c>
    </row>
    <row r="44708" spans="82:87">
      <c r="CD44708"/>
      <c r="CG44708"/>
      <c r="CI44708" s="378">
        <v>71311</v>
      </c>
    </row>
    <row r="44709" spans="82:87">
      <c r="CD44709"/>
      <c r="CG44709"/>
      <c r="CI44709" s="378">
        <v>71312</v>
      </c>
    </row>
    <row r="44710" spans="82:87">
      <c r="CD44710"/>
      <c r="CG44710"/>
      <c r="CI44710" s="378">
        <v>71313</v>
      </c>
    </row>
    <row r="44711" spans="82:87">
      <c r="CD44711"/>
      <c r="CG44711"/>
      <c r="CI44711" s="378">
        <v>71314</v>
      </c>
    </row>
    <row r="44712" spans="82:87">
      <c r="CD44712"/>
      <c r="CG44712"/>
      <c r="CI44712" s="378">
        <v>71315</v>
      </c>
    </row>
    <row r="44713" spans="82:87">
      <c r="CD44713"/>
      <c r="CG44713"/>
      <c r="CI44713" s="378">
        <v>71316</v>
      </c>
    </row>
    <row r="44714" spans="82:87">
      <c r="CD44714"/>
      <c r="CG44714"/>
      <c r="CI44714" s="378">
        <v>71317</v>
      </c>
    </row>
    <row r="44715" spans="82:87">
      <c r="CD44715"/>
      <c r="CG44715"/>
      <c r="CI44715" s="378">
        <v>71318</v>
      </c>
    </row>
    <row r="44716" spans="82:87">
      <c r="CD44716"/>
      <c r="CG44716"/>
      <c r="CI44716" s="378">
        <v>71319</v>
      </c>
    </row>
    <row r="44717" spans="82:87">
      <c r="CD44717"/>
      <c r="CG44717"/>
      <c r="CI44717" s="378">
        <v>71320</v>
      </c>
    </row>
    <row r="44718" spans="82:87">
      <c r="CD44718"/>
      <c r="CG44718"/>
      <c r="CI44718" s="378">
        <v>71320</v>
      </c>
    </row>
    <row r="44719" spans="82:87">
      <c r="CD44719"/>
      <c r="CG44719"/>
      <c r="CI44719" s="378">
        <v>71320</v>
      </c>
    </row>
    <row r="44720" spans="82:87">
      <c r="CD44720"/>
      <c r="CG44720"/>
      <c r="CI44720" s="378">
        <v>71320</v>
      </c>
    </row>
    <row r="44721" spans="82:87">
      <c r="CD44721"/>
      <c r="CG44721"/>
      <c r="CI44721" s="378">
        <v>71320</v>
      </c>
    </row>
    <row r="44722" spans="82:87">
      <c r="CD44722"/>
      <c r="CG44722"/>
      <c r="CI44722" s="378">
        <v>71320</v>
      </c>
    </row>
    <row r="44723" spans="82:87">
      <c r="CD44723"/>
      <c r="CG44723"/>
      <c r="CI44723" s="378">
        <v>71320</v>
      </c>
    </row>
    <row r="44724" spans="82:87">
      <c r="CD44724"/>
      <c r="CG44724"/>
      <c r="CI44724" s="378">
        <v>71321</v>
      </c>
    </row>
    <row r="44725" spans="82:87">
      <c r="CD44725"/>
      <c r="CG44725"/>
      <c r="CI44725" s="378">
        <v>71322</v>
      </c>
    </row>
    <row r="44726" spans="82:87">
      <c r="CD44726"/>
      <c r="CG44726"/>
      <c r="CI44726" s="378">
        <v>71323</v>
      </c>
    </row>
    <row r="44727" spans="82:87">
      <c r="CD44727"/>
      <c r="CG44727"/>
      <c r="CI44727" s="378">
        <v>71324</v>
      </c>
    </row>
    <row r="44728" spans="82:87">
      <c r="CD44728"/>
      <c r="CG44728"/>
      <c r="CI44728" s="378">
        <v>71325</v>
      </c>
    </row>
    <row r="44729" spans="82:87">
      <c r="CD44729"/>
      <c r="CG44729"/>
      <c r="CI44729" s="378">
        <v>71326</v>
      </c>
    </row>
    <row r="44730" spans="82:87">
      <c r="CD44730"/>
      <c r="CG44730"/>
      <c r="CI44730" s="378">
        <v>71327</v>
      </c>
    </row>
    <row r="44731" spans="82:87">
      <c r="CD44731"/>
      <c r="CG44731"/>
      <c r="CI44731" s="378">
        <v>71328</v>
      </c>
    </row>
    <row r="44732" spans="82:87">
      <c r="CD44732"/>
      <c r="CG44732"/>
      <c r="CI44732" s="378">
        <v>71329</v>
      </c>
    </row>
    <row r="44733" spans="82:87">
      <c r="CD44733"/>
      <c r="CG44733"/>
      <c r="CI44733" s="378">
        <v>71330</v>
      </c>
    </row>
    <row r="44734" spans="82:87">
      <c r="CD44734"/>
      <c r="CG44734"/>
      <c r="CI44734" s="378">
        <v>71330</v>
      </c>
    </row>
    <row r="44735" spans="82:87">
      <c r="CD44735"/>
      <c r="CG44735"/>
      <c r="CI44735" s="378">
        <v>71330</v>
      </c>
    </row>
    <row r="44736" spans="82:87">
      <c r="CD44736"/>
      <c r="CG44736"/>
      <c r="CI44736" s="378">
        <v>71330</v>
      </c>
    </row>
    <row r="44737" spans="82:87">
      <c r="CD44737"/>
      <c r="CG44737"/>
      <c r="CI44737" s="378">
        <v>71330</v>
      </c>
    </row>
    <row r="44738" spans="82:87">
      <c r="CD44738"/>
      <c r="CG44738"/>
      <c r="CI44738" s="378">
        <v>71330</v>
      </c>
    </row>
    <row r="44739" spans="82:87">
      <c r="CD44739"/>
      <c r="CG44739"/>
      <c r="CI44739" s="378">
        <v>71330</v>
      </c>
    </row>
    <row r="44740" spans="82:87">
      <c r="CD44740"/>
      <c r="CG44740"/>
      <c r="CI44740" s="378">
        <v>71330</v>
      </c>
    </row>
    <row r="44741" spans="82:87">
      <c r="CD44741"/>
      <c r="CG44741"/>
      <c r="CI44741" s="378">
        <v>71330</v>
      </c>
    </row>
    <row r="44742" spans="82:87">
      <c r="CD44742"/>
      <c r="CG44742"/>
      <c r="CI44742" s="378">
        <v>71330</v>
      </c>
    </row>
    <row r="44743" spans="82:87">
      <c r="CD44743"/>
      <c r="CG44743"/>
      <c r="CI44743" s="378">
        <v>71331</v>
      </c>
    </row>
    <row r="44744" spans="82:87">
      <c r="CD44744"/>
      <c r="CG44744"/>
      <c r="CI44744" s="378">
        <v>71332</v>
      </c>
    </row>
    <row r="44745" spans="82:87">
      <c r="CD44745"/>
      <c r="CG44745"/>
      <c r="CI44745" s="378">
        <v>71333</v>
      </c>
    </row>
    <row r="44746" spans="82:87">
      <c r="CD44746"/>
      <c r="CG44746"/>
      <c r="CI44746" s="378">
        <v>71334</v>
      </c>
    </row>
    <row r="44747" spans="82:87">
      <c r="CD44747"/>
      <c r="CG44747"/>
      <c r="CI44747" s="378">
        <v>71335</v>
      </c>
    </row>
    <row r="44748" spans="82:87">
      <c r="CD44748"/>
      <c r="CG44748"/>
      <c r="CI44748" s="378">
        <v>71336</v>
      </c>
    </row>
    <row r="44749" spans="82:87">
      <c r="CD44749"/>
      <c r="CG44749"/>
      <c r="CI44749" s="378">
        <v>71337</v>
      </c>
    </row>
    <row r="44750" spans="82:87">
      <c r="CD44750"/>
      <c r="CG44750"/>
      <c r="CI44750" s="378">
        <v>71338</v>
      </c>
    </row>
    <row r="44751" spans="82:87">
      <c r="CD44751"/>
      <c r="CG44751"/>
      <c r="CI44751" s="378">
        <v>71339</v>
      </c>
    </row>
    <row r="44752" spans="82:87">
      <c r="CD44752"/>
      <c r="CG44752"/>
      <c r="CI44752" s="378">
        <v>71340</v>
      </c>
    </row>
    <row r="44753" spans="82:87">
      <c r="CD44753"/>
      <c r="CG44753"/>
      <c r="CI44753" s="378">
        <v>71340</v>
      </c>
    </row>
    <row r="44754" spans="82:87">
      <c r="CD44754"/>
      <c r="CG44754"/>
      <c r="CI44754" s="378">
        <v>71340</v>
      </c>
    </row>
    <row r="44755" spans="82:87">
      <c r="CD44755"/>
      <c r="CG44755"/>
      <c r="CI44755" s="378">
        <v>71340</v>
      </c>
    </row>
    <row r="44756" spans="82:87">
      <c r="CD44756"/>
      <c r="CG44756"/>
      <c r="CI44756" s="378">
        <v>71340</v>
      </c>
    </row>
    <row r="44757" spans="82:87">
      <c r="CD44757"/>
      <c r="CG44757"/>
      <c r="CI44757" s="378">
        <v>71340</v>
      </c>
    </row>
    <row r="44758" spans="82:87">
      <c r="CD44758"/>
      <c r="CG44758"/>
      <c r="CI44758" s="378">
        <v>71350</v>
      </c>
    </row>
    <row r="44759" spans="82:87">
      <c r="CD44759"/>
      <c r="CG44759"/>
      <c r="CI44759" s="378">
        <v>71350</v>
      </c>
    </row>
    <row r="44760" spans="82:87">
      <c r="CD44760"/>
      <c r="CG44760"/>
      <c r="CI44760" s="378">
        <v>71350</v>
      </c>
    </row>
    <row r="44761" spans="82:87">
      <c r="CD44761"/>
      <c r="CG44761"/>
      <c r="CI44761" s="378">
        <v>71350</v>
      </c>
    </row>
    <row r="44762" spans="82:87">
      <c r="CD44762"/>
      <c r="CG44762"/>
      <c r="CI44762" s="378">
        <v>71350</v>
      </c>
    </row>
    <row r="44763" spans="82:87">
      <c r="CD44763"/>
      <c r="CG44763"/>
      <c r="CI44763" s="378">
        <v>71350</v>
      </c>
    </row>
    <row r="44764" spans="82:87">
      <c r="CD44764"/>
      <c r="CG44764"/>
      <c r="CI44764" s="378">
        <v>71350</v>
      </c>
    </row>
    <row r="44765" spans="82:87">
      <c r="CD44765"/>
      <c r="CG44765"/>
      <c r="CI44765" s="378">
        <v>71350</v>
      </c>
    </row>
    <row r="44766" spans="82:87">
      <c r="CD44766"/>
      <c r="CG44766"/>
      <c r="CI44766" s="378">
        <v>71350</v>
      </c>
    </row>
    <row r="44767" spans="82:87">
      <c r="CD44767"/>
      <c r="CG44767"/>
      <c r="CI44767" s="378">
        <v>71350</v>
      </c>
    </row>
    <row r="44768" spans="82:87">
      <c r="CD44768"/>
      <c r="CG44768"/>
      <c r="CI44768" s="378">
        <v>71350</v>
      </c>
    </row>
    <row r="44769" spans="82:87">
      <c r="CD44769"/>
      <c r="CG44769"/>
      <c r="CI44769" s="378">
        <v>71350</v>
      </c>
    </row>
    <row r="44770" spans="82:87">
      <c r="CD44770"/>
      <c r="CG44770"/>
      <c r="CI44770" s="378">
        <v>71350</v>
      </c>
    </row>
    <row r="44771" spans="82:87">
      <c r="CD44771"/>
      <c r="CG44771"/>
      <c r="CI44771" s="378">
        <v>71350</v>
      </c>
    </row>
    <row r="44772" spans="82:87">
      <c r="CD44772"/>
      <c r="CG44772"/>
      <c r="CI44772" s="378">
        <v>71350</v>
      </c>
    </row>
    <row r="44773" spans="82:87">
      <c r="CD44773"/>
      <c r="CG44773"/>
      <c r="CI44773" s="378">
        <v>71360</v>
      </c>
    </row>
    <row r="44774" spans="82:87">
      <c r="CD44774"/>
      <c r="CG44774"/>
      <c r="CI44774" s="378">
        <v>71360</v>
      </c>
    </row>
    <row r="44775" spans="82:87">
      <c r="CD44775"/>
      <c r="CG44775"/>
      <c r="CI44775" s="378">
        <v>71360</v>
      </c>
    </row>
    <row r="44776" spans="82:87">
      <c r="CD44776"/>
      <c r="CG44776"/>
      <c r="CI44776" s="378">
        <v>71360</v>
      </c>
    </row>
    <row r="44777" spans="82:87">
      <c r="CD44777"/>
      <c r="CG44777"/>
      <c r="CI44777" s="378">
        <v>71360</v>
      </c>
    </row>
    <row r="44778" spans="82:87">
      <c r="CD44778"/>
      <c r="CG44778"/>
      <c r="CI44778" s="378">
        <v>71360</v>
      </c>
    </row>
    <row r="44779" spans="82:87">
      <c r="CD44779"/>
      <c r="CG44779"/>
      <c r="CI44779" s="378">
        <v>71360</v>
      </c>
    </row>
    <row r="44780" spans="82:87">
      <c r="CD44780"/>
      <c r="CG44780"/>
      <c r="CI44780" s="378">
        <v>71370</v>
      </c>
    </row>
    <row r="44781" spans="82:87">
      <c r="CD44781"/>
      <c r="CG44781"/>
      <c r="CI44781" s="378">
        <v>71370</v>
      </c>
    </row>
    <row r="44782" spans="82:87">
      <c r="CD44782"/>
      <c r="CG44782"/>
      <c r="CI44782" s="378">
        <v>71370</v>
      </c>
    </row>
    <row r="44783" spans="82:87">
      <c r="CD44783"/>
      <c r="CG44783"/>
      <c r="CI44783" s="378">
        <v>71370</v>
      </c>
    </row>
    <row r="44784" spans="82:87">
      <c r="CD44784"/>
      <c r="CG44784"/>
      <c r="CI44784" s="378">
        <v>71370</v>
      </c>
    </row>
    <row r="44785" spans="82:87">
      <c r="CD44785"/>
      <c r="CG44785"/>
      <c r="CI44785" s="378">
        <v>71370</v>
      </c>
    </row>
    <row r="44786" spans="82:87">
      <c r="CD44786"/>
      <c r="CG44786"/>
      <c r="CI44786" s="378">
        <v>71380</v>
      </c>
    </row>
    <row r="44787" spans="82:87">
      <c r="CD44787"/>
      <c r="CG44787"/>
      <c r="CI44787" s="378">
        <v>71380</v>
      </c>
    </row>
    <row r="44788" spans="82:87">
      <c r="CD44788"/>
      <c r="CG44788"/>
      <c r="CI44788" s="378">
        <v>71380</v>
      </c>
    </row>
    <row r="44789" spans="82:87">
      <c r="CD44789"/>
      <c r="CG44789"/>
      <c r="CI44789" s="378">
        <v>71380</v>
      </c>
    </row>
    <row r="44790" spans="82:87">
      <c r="CD44790"/>
      <c r="CG44790"/>
      <c r="CI44790" s="378">
        <v>71380</v>
      </c>
    </row>
    <row r="44791" spans="82:87">
      <c r="CD44791"/>
      <c r="CG44791"/>
      <c r="CI44791" s="378">
        <v>71380</v>
      </c>
    </row>
    <row r="44792" spans="82:87">
      <c r="CD44792"/>
      <c r="CG44792"/>
      <c r="CI44792" s="378">
        <v>71390</v>
      </c>
    </row>
    <row r="44793" spans="82:87">
      <c r="CD44793"/>
      <c r="CG44793"/>
      <c r="CI44793" s="378">
        <v>71390</v>
      </c>
    </row>
    <row r="44794" spans="82:87">
      <c r="CD44794"/>
      <c r="CG44794"/>
      <c r="CI44794" s="378">
        <v>71390</v>
      </c>
    </row>
    <row r="44795" spans="82:87">
      <c r="CD44795"/>
      <c r="CG44795"/>
      <c r="CI44795" s="378">
        <v>71390</v>
      </c>
    </row>
    <row r="44796" spans="82:87">
      <c r="CD44796"/>
      <c r="CG44796"/>
      <c r="CI44796" s="378">
        <v>71390</v>
      </c>
    </row>
    <row r="44797" spans="82:87">
      <c r="CD44797"/>
      <c r="CG44797"/>
      <c r="CI44797" s="378">
        <v>71390</v>
      </c>
    </row>
    <row r="44798" spans="82:87">
      <c r="CD44798"/>
      <c r="CG44798"/>
      <c r="CI44798" s="378">
        <v>71390</v>
      </c>
    </row>
    <row r="44799" spans="82:87">
      <c r="CD44799"/>
      <c r="CG44799"/>
      <c r="CI44799" s="378">
        <v>71390</v>
      </c>
    </row>
    <row r="44800" spans="82:87">
      <c r="CD44800"/>
      <c r="CG44800"/>
      <c r="CI44800" s="378">
        <v>71390</v>
      </c>
    </row>
    <row r="44801" spans="82:87">
      <c r="CD44801"/>
      <c r="CG44801"/>
      <c r="CI44801" s="378">
        <v>71390</v>
      </c>
    </row>
    <row r="44802" spans="82:87">
      <c r="CD44802"/>
      <c r="CG44802"/>
      <c r="CI44802" s="378">
        <v>71390</v>
      </c>
    </row>
    <row r="44803" spans="82:87">
      <c r="CD44803"/>
      <c r="CG44803"/>
      <c r="CI44803" s="378">
        <v>71390</v>
      </c>
    </row>
    <row r="44804" spans="82:87">
      <c r="CD44804"/>
      <c r="CG44804"/>
      <c r="CI44804" s="378">
        <v>71390</v>
      </c>
    </row>
    <row r="44805" spans="82:87">
      <c r="CD44805"/>
      <c r="CG44805"/>
      <c r="CI44805" s="378">
        <v>71390</v>
      </c>
    </row>
    <row r="44806" spans="82:87">
      <c r="CD44806"/>
      <c r="CG44806"/>
      <c r="CI44806" s="378">
        <v>71390</v>
      </c>
    </row>
    <row r="44807" spans="82:87">
      <c r="CD44807"/>
      <c r="CG44807"/>
      <c r="CI44807" s="378">
        <v>71390</v>
      </c>
    </row>
    <row r="44808" spans="82:87">
      <c r="CD44808"/>
      <c r="CG44808"/>
      <c r="CI44808" s="378">
        <v>71390</v>
      </c>
    </row>
    <row r="44809" spans="82:87">
      <c r="CD44809"/>
      <c r="CG44809"/>
      <c r="CI44809" s="378">
        <v>71390</v>
      </c>
    </row>
    <row r="44810" spans="82:87">
      <c r="CD44810"/>
      <c r="CG44810"/>
      <c r="CI44810" s="378">
        <v>71390</v>
      </c>
    </row>
    <row r="44811" spans="82:87">
      <c r="CD44811"/>
      <c r="CG44811"/>
      <c r="CI44811" s="378">
        <v>71390</v>
      </c>
    </row>
    <row r="44812" spans="82:87">
      <c r="CD44812"/>
      <c r="CG44812"/>
      <c r="CI44812" s="378">
        <v>71390</v>
      </c>
    </row>
    <row r="44813" spans="82:87">
      <c r="CD44813"/>
      <c r="CG44813"/>
      <c r="CI44813" s="378">
        <v>71390</v>
      </c>
    </row>
    <row r="44814" spans="82:87">
      <c r="CD44814"/>
      <c r="CG44814"/>
      <c r="CI44814" s="378">
        <v>71400</v>
      </c>
    </row>
    <row r="44815" spans="82:87">
      <c r="CD44815"/>
      <c r="CG44815"/>
      <c r="CI44815" s="378">
        <v>71400</v>
      </c>
    </row>
    <row r="44816" spans="82:87">
      <c r="CD44816"/>
      <c r="CG44816"/>
      <c r="CI44816" s="378">
        <v>71400</v>
      </c>
    </row>
    <row r="44817" spans="82:87">
      <c r="CD44817"/>
      <c r="CG44817"/>
      <c r="CI44817" s="378">
        <v>71400</v>
      </c>
    </row>
    <row r="44818" spans="82:87">
      <c r="CD44818"/>
      <c r="CG44818"/>
      <c r="CI44818" s="378">
        <v>71400</v>
      </c>
    </row>
    <row r="44819" spans="82:87">
      <c r="CD44819"/>
      <c r="CG44819"/>
      <c r="CI44819" s="378">
        <v>71400</v>
      </c>
    </row>
    <row r="44820" spans="82:87">
      <c r="CD44820"/>
      <c r="CG44820"/>
      <c r="CI44820" s="378">
        <v>71400</v>
      </c>
    </row>
    <row r="44821" spans="82:87">
      <c r="CD44821"/>
      <c r="CG44821"/>
      <c r="CI44821" s="378">
        <v>71400</v>
      </c>
    </row>
    <row r="44822" spans="82:87">
      <c r="CD44822"/>
      <c r="CG44822"/>
      <c r="CI44822" s="378">
        <v>71400</v>
      </c>
    </row>
    <row r="44823" spans="82:87">
      <c r="CD44823"/>
      <c r="CG44823"/>
      <c r="CI44823" s="378">
        <v>71400</v>
      </c>
    </row>
    <row r="44824" spans="82:87">
      <c r="CD44824"/>
      <c r="CG44824"/>
      <c r="CI44824" s="378">
        <v>71400</v>
      </c>
    </row>
    <row r="44825" spans="82:87">
      <c r="CD44825"/>
      <c r="CG44825"/>
      <c r="CI44825" s="378">
        <v>71401</v>
      </c>
    </row>
    <row r="44826" spans="82:87">
      <c r="CD44826"/>
      <c r="CG44826"/>
      <c r="CI44826" s="378">
        <v>71402</v>
      </c>
    </row>
    <row r="44827" spans="82:87">
      <c r="CD44827"/>
      <c r="CG44827"/>
      <c r="CI44827" s="378">
        <v>71403</v>
      </c>
    </row>
    <row r="44828" spans="82:87">
      <c r="CD44828"/>
      <c r="CG44828"/>
      <c r="CI44828" s="378">
        <v>71404</v>
      </c>
    </row>
    <row r="44829" spans="82:87">
      <c r="CD44829"/>
      <c r="CG44829"/>
      <c r="CI44829" s="378">
        <v>71405</v>
      </c>
    </row>
    <row r="44830" spans="82:87">
      <c r="CD44830"/>
      <c r="CG44830"/>
      <c r="CI44830" s="378">
        <v>71406</v>
      </c>
    </row>
    <row r="44831" spans="82:87">
      <c r="CD44831"/>
      <c r="CG44831"/>
      <c r="CI44831" s="378">
        <v>71407</v>
      </c>
    </row>
    <row r="44832" spans="82:87">
      <c r="CD44832"/>
      <c r="CG44832"/>
      <c r="CI44832" s="378">
        <v>71408</v>
      </c>
    </row>
    <row r="44833" spans="82:87">
      <c r="CD44833"/>
      <c r="CG44833"/>
      <c r="CI44833" s="378">
        <v>71409</v>
      </c>
    </row>
    <row r="44834" spans="82:87">
      <c r="CD44834"/>
      <c r="CG44834"/>
      <c r="CI44834" s="378">
        <v>71410</v>
      </c>
    </row>
    <row r="44835" spans="82:87">
      <c r="CD44835"/>
      <c r="CG44835"/>
      <c r="CI44835" s="378">
        <v>71420</v>
      </c>
    </row>
    <row r="44836" spans="82:87">
      <c r="CD44836"/>
      <c r="CG44836"/>
      <c r="CI44836" s="378">
        <v>71420</v>
      </c>
    </row>
    <row r="44837" spans="82:87">
      <c r="CD44837"/>
      <c r="CG44837"/>
      <c r="CI44837" s="378">
        <v>71420</v>
      </c>
    </row>
    <row r="44838" spans="82:87">
      <c r="CD44838"/>
      <c r="CG44838"/>
      <c r="CI44838" s="378">
        <v>71420</v>
      </c>
    </row>
    <row r="44839" spans="82:87">
      <c r="CD44839"/>
      <c r="CG44839"/>
      <c r="CI44839" s="378">
        <v>71420</v>
      </c>
    </row>
    <row r="44840" spans="82:87">
      <c r="CD44840"/>
      <c r="CG44840"/>
      <c r="CI44840" s="378">
        <v>71420</v>
      </c>
    </row>
    <row r="44841" spans="82:87">
      <c r="CD44841"/>
      <c r="CG44841"/>
      <c r="CI44841" s="378">
        <v>71420</v>
      </c>
    </row>
    <row r="44842" spans="82:87">
      <c r="CD44842"/>
      <c r="CG44842"/>
      <c r="CI44842" s="378">
        <v>71430</v>
      </c>
    </row>
    <row r="44843" spans="82:87">
      <c r="CD44843"/>
      <c r="CG44843"/>
      <c r="CI44843" s="378">
        <v>71430</v>
      </c>
    </row>
    <row r="44844" spans="82:87">
      <c r="CD44844"/>
      <c r="CG44844"/>
      <c r="CI44844" s="378">
        <v>71430</v>
      </c>
    </row>
    <row r="44845" spans="82:87">
      <c r="CD44845"/>
      <c r="CG44845"/>
      <c r="CI44845" s="378">
        <v>71430</v>
      </c>
    </row>
    <row r="44846" spans="82:87">
      <c r="CD44846"/>
      <c r="CG44846"/>
      <c r="CI44846" s="378">
        <v>71430</v>
      </c>
    </row>
    <row r="44847" spans="82:87">
      <c r="CD44847"/>
      <c r="CG44847"/>
      <c r="CI44847" s="378">
        <v>71440</v>
      </c>
    </row>
    <row r="44848" spans="82:87">
      <c r="CD44848"/>
      <c r="CG44848"/>
      <c r="CI44848" s="378">
        <v>71440</v>
      </c>
    </row>
    <row r="44849" spans="82:87">
      <c r="CD44849"/>
      <c r="CG44849"/>
      <c r="CI44849" s="378">
        <v>71440</v>
      </c>
    </row>
    <row r="44850" spans="82:87">
      <c r="CD44850"/>
      <c r="CG44850"/>
      <c r="CI44850" s="378">
        <v>71440</v>
      </c>
    </row>
    <row r="44851" spans="82:87">
      <c r="CD44851"/>
      <c r="CG44851"/>
      <c r="CI44851" s="378">
        <v>71440</v>
      </c>
    </row>
    <row r="44852" spans="82:87">
      <c r="CD44852"/>
      <c r="CG44852"/>
      <c r="CI44852" s="378">
        <v>71440</v>
      </c>
    </row>
    <row r="44853" spans="82:87">
      <c r="CD44853"/>
      <c r="CG44853"/>
      <c r="CI44853" s="378">
        <v>71440</v>
      </c>
    </row>
    <row r="44854" spans="82:87">
      <c r="CD44854"/>
      <c r="CG44854"/>
      <c r="CI44854" s="378">
        <v>71440</v>
      </c>
    </row>
    <row r="44855" spans="82:87">
      <c r="CD44855"/>
      <c r="CG44855"/>
      <c r="CI44855" s="378">
        <v>71440</v>
      </c>
    </row>
    <row r="44856" spans="82:87">
      <c r="CD44856"/>
      <c r="CG44856"/>
      <c r="CI44856" s="378">
        <v>71440</v>
      </c>
    </row>
    <row r="44857" spans="82:87">
      <c r="CD44857"/>
      <c r="CG44857"/>
      <c r="CI44857" s="378">
        <v>71450</v>
      </c>
    </row>
    <row r="44858" spans="82:87">
      <c r="CD44858"/>
      <c r="CG44858"/>
      <c r="CI44858" s="378">
        <v>71460</v>
      </c>
    </row>
    <row r="44859" spans="82:87">
      <c r="CD44859"/>
      <c r="CG44859"/>
      <c r="CI44859" s="378">
        <v>71460</v>
      </c>
    </row>
    <row r="44860" spans="82:87">
      <c r="CD44860"/>
      <c r="CG44860"/>
      <c r="CI44860" s="378">
        <v>71460</v>
      </c>
    </row>
    <row r="44861" spans="82:87">
      <c r="CD44861"/>
      <c r="CG44861"/>
      <c r="CI44861" s="378">
        <v>71460</v>
      </c>
    </row>
    <row r="44862" spans="82:87">
      <c r="CD44862"/>
      <c r="CG44862"/>
      <c r="CI44862" s="378">
        <v>71460</v>
      </c>
    </row>
    <row r="44863" spans="82:87">
      <c r="CD44863"/>
      <c r="CG44863"/>
      <c r="CI44863" s="378">
        <v>71460</v>
      </c>
    </row>
    <row r="44864" spans="82:87">
      <c r="CD44864"/>
      <c r="CG44864"/>
      <c r="CI44864" s="378">
        <v>71460</v>
      </c>
    </row>
    <row r="44865" spans="82:87">
      <c r="CD44865"/>
      <c r="CG44865"/>
      <c r="CI44865" s="378">
        <v>71460</v>
      </c>
    </row>
    <row r="44866" spans="82:87">
      <c r="CD44866"/>
      <c r="CG44866"/>
      <c r="CI44866" s="378">
        <v>71460</v>
      </c>
    </row>
    <row r="44867" spans="82:87">
      <c r="CD44867"/>
      <c r="CG44867"/>
      <c r="CI44867" s="378">
        <v>71460</v>
      </c>
    </row>
    <row r="44868" spans="82:87">
      <c r="CD44868"/>
      <c r="CG44868"/>
      <c r="CI44868" s="378">
        <v>71460</v>
      </c>
    </row>
    <row r="44869" spans="82:87">
      <c r="CD44869"/>
      <c r="CG44869"/>
      <c r="CI44869" s="378">
        <v>71460</v>
      </c>
    </row>
    <row r="44870" spans="82:87">
      <c r="CD44870"/>
      <c r="CG44870"/>
      <c r="CI44870" s="378">
        <v>71460</v>
      </c>
    </row>
    <row r="44871" spans="82:87">
      <c r="CD44871"/>
      <c r="CG44871"/>
      <c r="CI44871" s="378">
        <v>71460</v>
      </c>
    </row>
    <row r="44872" spans="82:87">
      <c r="CD44872"/>
      <c r="CG44872"/>
      <c r="CI44872" s="378">
        <v>71460</v>
      </c>
    </row>
    <row r="44873" spans="82:87">
      <c r="CD44873"/>
      <c r="CG44873"/>
      <c r="CI44873" s="378">
        <v>71460</v>
      </c>
    </row>
    <row r="44874" spans="82:87">
      <c r="CD44874"/>
      <c r="CG44874"/>
      <c r="CI44874" s="378">
        <v>71460</v>
      </c>
    </row>
    <row r="44875" spans="82:87">
      <c r="CD44875"/>
      <c r="CG44875"/>
      <c r="CI44875" s="378">
        <v>71460</v>
      </c>
    </row>
    <row r="44876" spans="82:87">
      <c r="CD44876"/>
      <c r="CG44876"/>
      <c r="CI44876" s="378">
        <v>71460</v>
      </c>
    </row>
    <row r="44877" spans="82:87">
      <c r="CD44877"/>
      <c r="CG44877"/>
      <c r="CI44877" s="378">
        <v>71460</v>
      </c>
    </row>
    <row r="44878" spans="82:87">
      <c r="CD44878"/>
      <c r="CG44878"/>
      <c r="CI44878" s="378">
        <v>71460</v>
      </c>
    </row>
    <row r="44879" spans="82:87">
      <c r="CD44879"/>
      <c r="CG44879"/>
      <c r="CI44879" s="378">
        <v>71460</v>
      </c>
    </row>
    <row r="44880" spans="82:87">
      <c r="CD44880"/>
      <c r="CG44880"/>
      <c r="CI44880" s="378">
        <v>71460</v>
      </c>
    </row>
    <row r="44881" spans="82:87">
      <c r="CD44881"/>
      <c r="CG44881"/>
      <c r="CI44881" s="378">
        <v>71460</v>
      </c>
    </row>
    <row r="44882" spans="82:87">
      <c r="CD44882"/>
      <c r="CG44882"/>
      <c r="CI44882" s="378">
        <v>71460</v>
      </c>
    </row>
    <row r="44883" spans="82:87">
      <c r="CD44883"/>
      <c r="CG44883"/>
      <c r="CI44883" s="378">
        <v>71460</v>
      </c>
    </row>
    <row r="44884" spans="82:87">
      <c r="CD44884"/>
      <c r="CG44884"/>
      <c r="CI44884" s="378">
        <v>71460</v>
      </c>
    </row>
    <row r="44885" spans="82:87">
      <c r="CD44885"/>
      <c r="CG44885"/>
      <c r="CI44885" s="378">
        <v>71460</v>
      </c>
    </row>
    <row r="44886" spans="82:87">
      <c r="CD44886"/>
      <c r="CG44886"/>
      <c r="CI44886" s="378">
        <v>71460</v>
      </c>
    </row>
    <row r="44887" spans="82:87">
      <c r="CD44887"/>
      <c r="CG44887"/>
      <c r="CI44887" s="378">
        <v>71460</v>
      </c>
    </row>
    <row r="44888" spans="82:87">
      <c r="CD44888"/>
      <c r="CG44888"/>
      <c r="CI44888" s="378">
        <v>71460</v>
      </c>
    </row>
    <row r="44889" spans="82:87">
      <c r="CD44889"/>
      <c r="CG44889"/>
      <c r="CI44889" s="378">
        <v>71460</v>
      </c>
    </row>
    <row r="44890" spans="82:87">
      <c r="CD44890"/>
      <c r="CG44890"/>
      <c r="CI44890" s="378">
        <v>71460</v>
      </c>
    </row>
    <row r="44891" spans="82:87">
      <c r="CD44891"/>
      <c r="CG44891"/>
      <c r="CI44891" s="378">
        <v>71460</v>
      </c>
    </row>
    <row r="44892" spans="82:87">
      <c r="CD44892"/>
      <c r="CG44892"/>
      <c r="CI44892" s="378">
        <v>71470</v>
      </c>
    </row>
    <row r="44893" spans="82:87">
      <c r="CD44893"/>
      <c r="CG44893"/>
      <c r="CI44893" s="378">
        <v>71470</v>
      </c>
    </row>
    <row r="44894" spans="82:87">
      <c r="CD44894"/>
      <c r="CG44894"/>
      <c r="CI44894" s="378">
        <v>71470</v>
      </c>
    </row>
    <row r="44895" spans="82:87">
      <c r="CD44895"/>
      <c r="CG44895"/>
      <c r="CI44895" s="378">
        <v>71470</v>
      </c>
    </row>
    <row r="44896" spans="82:87">
      <c r="CD44896"/>
      <c r="CG44896"/>
      <c r="CI44896" s="378">
        <v>71470</v>
      </c>
    </row>
    <row r="44897" spans="82:87">
      <c r="CD44897"/>
      <c r="CG44897"/>
      <c r="CI44897" s="378">
        <v>71480</v>
      </c>
    </row>
    <row r="44898" spans="82:87">
      <c r="CD44898"/>
      <c r="CG44898"/>
      <c r="CI44898" s="378">
        <v>71480</v>
      </c>
    </row>
    <row r="44899" spans="82:87">
      <c r="CD44899"/>
      <c r="CG44899"/>
      <c r="CI44899" s="378">
        <v>71480</v>
      </c>
    </row>
    <row r="44900" spans="82:87">
      <c r="CD44900"/>
      <c r="CG44900"/>
      <c r="CI44900" s="378">
        <v>71480</v>
      </c>
    </row>
    <row r="44901" spans="82:87">
      <c r="CD44901"/>
      <c r="CG44901"/>
      <c r="CI44901" s="378">
        <v>71480</v>
      </c>
    </row>
    <row r="44902" spans="82:87">
      <c r="CD44902"/>
      <c r="CG44902"/>
      <c r="CI44902" s="378">
        <v>71480</v>
      </c>
    </row>
    <row r="44903" spans="82:87">
      <c r="CD44903"/>
      <c r="CG44903"/>
      <c r="CI44903" s="378">
        <v>71480</v>
      </c>
    </row>
    <row r="44904" spans="82:87">
      <c r="CD44904"/>
      <c r="CG44904"/>
      <c r="CI44904" s="378">
        <v>71490</v>
      </c>
    </row>
    <row r="44905" spans="82:87">
      <c r="CD44905"/>
      <c r="CG44905"/>
      <c r="CI44905" s="378">
        <v>71490</v>
      </c>
    </row>
    <row r="44906" spans="82:87">
      <c r="CD44906"/>
      <c r="CG44906"/>
      <c r="CI44906" s="378">
        <v>71490</v>
      </c>
    </row>
    <row r="44907" spans="82:87">
      <c r="CD44907"/>
      <c r="CG44907"/>
      <c r="CI44907" s="378">
        <v>71490</v>
      </c>
    </row>
    <row r="44908" spans="82:87">
      <c r="CD44908"/>
      <c r="CG44908"/>
      <c r="CI44908" s="378">
        <v>71490</v>
      </c>
    </row>
    <row r="44909" spans="82:87">
      <c r="CD44909"/>
      <c r="CG44909"/>
      <c r="CI44909" s="378">
        <v>71490</v>
      </c>
    </row>
    <row r="44910" spans="82:87">
      <c r="CD44910"/>
      <c r="CG44910"/>
      <c r="CI44910" s="378">
        <v>71490</v>
      </c>
    </row>
    <row r="44911" spans="82:87">
      <c r="CD44911"/>
      <c r="CG44911"/>
      <c r="CI44911" s="378">
        <v>71490</v>
      </c>
    </row>
    <row r="44912" spans="82:87">
      <c r="CD44912"/>
      <c r="CG44912"/>
      <c r="CI44912" s="378">
        <v>71490</v>
      </c>
    </row>
    <row r="44913" spans="82:87">
      <c r="CD44913"/>
      <c r="CG44913"/>
      <c r="CI44913" s="378">
        <v>71490</v>
      </c>
    </row>
    <row r="44914" spans="82:87">
      <c r="CD44914"/>
      <c r="CG44914"/>
      <c r="CI44914" s="378">
        <v>71500</v>
      </c>
    </row>
    <row r="44915" spans="82:87">
      <c r="CD44915"/>
      <c r="CG44915"/>
      <c r="CI44915" s="378">
        <v>71500</v>
      </c>
    </row>
    <row r="44916" spans="82:87">
      <c r="CD44916"/>
      <c r="CG44916"/>
      <c r="CI44916" s="378">
        <v>71500</v>
      </c>
    </row>
    <row r="44917" spans="82:87">
      <c r="CD44917"/>
      <c r="CG44917"/>
      <c r="CI44917" s="378">
        <v>71500</v>
      </c>
    </row>
    <row r="44918" spans="82:87">
      <c r="CD44918"/>
      <c r="CG44918"/>
      <c r="CI44918" s="378">
        <v>71500</v>
      </c>
    </row>
    <row r="44919" spans="82:87">
      <c r="CD44919"/>
      <c r="CG44919"/>
      <c r="CI44919" s="378">
        <v>71500</v>
      </c>
    </row>
    <row r="44920" spans="82:87">
      <c r="CD44920"/>
      <c r="CG44920"/>
      <c r="CI44920" s="378">
        <v>71500</v>
      </c>
    </row>
    <row r="44921" spans="82:87">
      <c r="CD44921"/>
      <c r="CG44921"/>
      <c r="CI44921" s="378">
        <v>71500</v>
      </c>
    </row>
    <row r="44922" spans="82:87">
      <c r="CD44922"/>
      <c r="CG44922"/>
      <c r="CI44922" s="378">
        <v>71500</v>
      </c>
    </row>
    <row r="44923" spans="82:87">
      <c r="CD44923"/>
      <c r="CG44923"/>
      <c r="CI44923" s="378">
        <v>71500</v>
      </c>
    </row>
    <row r="44924" spans="82:87">
      <c r="CD44924"/>
      <c r="CG44924"/>
      <c r="CI44924" s="378">
        <v>71500</v>
      </c>
    </row>
    <row r="44925" spans="82:87">
      <c r="CD44925"/>
      <c r="CG44925"/>
      <c r="CI44925" s="378">
        <v>71501</v>
      </c>
    </row>
    <row r="44926" spans="82:87">
      <c r="CD44926"/>
      <c r="CG44926"/>
      <c r="CI44926" s="378">
        <v>71502</v>
      </c>
    </row>
    <row r="44927" spans="82:87">
      <c r="CD44927"/>
      <c r="CG44927"/>
      <c r="CI44927" s="378">
        <v>71503</v>
      </c>
    </row>
    <row r="44928" spans="82:87">
      <c r="CD44928"/>
      <c r="CG44928"/>
      <c r="CI44928" s="378">
        <v>71504</v>
      </c>
    </row>
    <row r="44929" spans="82:87">
      <c r="CD44929"/>
      <c r="CG44929"/>
      <c r="CI44929" s="378">
        <v>71509</v>
      </c>
    </row>
    <row r="44930" spans="82:87">
      <c r="CD44930"/>
      <c r="CG44930"/>
      <c r="CI44930" s="378">
        <v>71510</v>
      </c>
    </row>
    <row r="44931" spans="82:87">
      <c r="CD44931"/>
      <c r="CG44931"/>
      <c r="CI44931" s="378">
        <v>71510</v>
      </c>
    </row>
    <row r="44932" spans="82:87">
      <c r="CD44932"/>
      <c r="CG44932"/>
      <c r="CI44932" s="378">
        <v>71510</v>
      </c>
    </row>
    <row r="44933" spans="82:87">
      <c r="CD44933"/>
      <c r="CG44933"/>
      <c r="CI44933" s="378">
        <v>71510</v>
      </c>
    </row>
    <row r="44934" spans="82:87">
      <c r="CD44934"/>
      <c r="CG44934"/>
      <c r="CI44934" s="378">
        <v>71510</v>
      </c>
    </row>
    <row r="44935" spans="82:87">
      <c r="CD44935"/>
      <c r="CG44935"/>
      <c r="CI44935" s="378">
        <v>71510</v>
      </c>
    </row>
    <row r="44936" spans="82:87">
      <c r="CD44936"/>
      <c r="CG44936"/>
      <c r="CI44936" s="378">
        <v>71510</v>
      </c>
    </row>
    <row r="44937" spans="82:87">
      <c r="CD44937"/>
      <c r="CG44937"/>
      <c r="CI44937" s="378">
        <v>71510</v>
      </c>
    </row>
    <row r="44938" spans="82:87">
      <c r="CD44938"/>
      <c r="CG44938"/>
      <c r="CI44938" s="378">
        <v>71510</v>
      </c>
    </row>
    <row r="44939" spans="82:87">
      <c r="CD44939"/>
      <c r="CG44939"/>
      <c r="CI44939" s="378">
        <v>71510</v>
      </c>
    </row>
    <row r="44940" spans="82:87">
      <c r="CD44940"/>
      <c r="CG44940"/>
      <c r="CI44940" s="378">
        <v>71510</v>
      </c>
    </row>
    <row r="44941" spans="82:87">
      <c r="CD44941"/>
      <c r="CG44941"/>
      <c r="CI44941" s="378">
        <v>71510</v>
      </c>
    </row>
    <row r="44942" spans="82:87">
      <c r="CD44942"/>
      <c r="CG44942"/>
      <c r="CI44942" s="378">
        <v>71520</v>
      </c>
    </row>
    <row r="44943" spans="82:87">
      <c r="CD44943"/>
      <c r="CG44943"/>
      <c r="CI44943" s="378">
        <v>71520</v>
      </c>
    </row>
    <row r="44944" spans="82:87">
      <c r="CD44944"/>
      <c r="CG44944"/>
      <c r="CI44944" s="378">
        <v>71520</v>
      </c>
    </row>
    <row r="44945" spans="82:87">
      <c r="CD44945"/>
      <c r="CG44945"/>
      <c r="CI44945" s="378">
        <v>71520</v>
      </c>
    </row>
    <row r="44946" spans="82:87">
      <c r="CD44946"/>
      <c r="CG44946"/>
      <c r="CI44946" s="378">
        <v>71520</v>
      </c>
    </row>
    <row r="44947" spans="82:87">
      <c r="CD44947"/>
      <c r="CG44947"/>
      <c r="CI44947" s="378">
        <v>71520</v>
      </c>
    </row>
    <row r="44948" spans="82:87">
      <c r="CD44948"/>
      <c r="CG44948"/>
      <c r="CI44948" s="378">
        <v>71520</v>
      </c>
    </row>
    <row r="44949" spans="82:87">
      <c r="CD44949"/>
      <c r="CG44949"/>
      <c r="CI44949" s="378">
        <v>71520</v>
      </c>
    </row>
    <row r="44950" spans="82:87">
      <c r="CD44950"/>
      <c r="CG44950"/>
      <c r="CI44950" s="378">
        <v>71520</v>
      </c>
    </row>
    <row r="44951" spans="82:87">
      <c r="CD44951"/>
      <c r="CG44951"/>
      <c r="CI44951" s="378">
        <v>71520</v>
      </c>
    </row>
    <row r="44952" spans="82:87">
      <c r="CD44952"/>
      <c r="CG44952"/>
      <c r="CI44952" s="378">
        <v>71520</v>
      </c>
    </row>
    <row r="44953" spans="82:87">
      <c r="CD44953"/>
      <c r="CG44953"/>
      <c r="CI44953" s="378">
        <v>71520</v>
      </c>
    </row>
    <row r="44954" spans="82:87">
      <c r="CD44954"/>
      <c r="CG44954"/>
      <c r="CI44954" s="378">
        <v>71520</v>
      </c>
    </row>
    <row r="44955" spans="82:87">
      <c r="CD44955"/>
      <c r="CG44955"/>
      <c r="CI44955" s="378">
        <v>71520</v>
      </c>
    </row>
    <row r="44956" spans="82:87">
      <c r="CD44956"/>
      <c r="CG44956"/>
      <c r="CI44956" s="378">
        <v>71520</v>
      </c>
    </row>
    <row r="44957" spans="82:87">
      <c r="CD44957"/>
      <c r="CG44957"/>
      <c r="CI44957" s="378">
        <v>71520</v>
      </c>
    </row>
    <row r="44958" spans="82:87">
      <c r="CD44958"/>
      <c r="CG44958"/>
      <c r="CI44958" s="378">
        <v>71530</v>
      </c>
    </row>
    <row r="44959" spans="82:87">
      <c r="CD44959"/>
      <c r="CG44959"/>
      <c r="CI44959" s="378">
        <v>71530</v>
      </c>
    </row>
    <row r="44960" spans="82:87">
      <c r="CD44960"/>
      <c r="CG44960"/>
      <c r="CI44960" s="378">
        <v>71530</v>
      </c>
    </row>
    <row r="44961" spans="82:87">
      <c r="CD44961"/>
      <c r="CG44961"/>
      <c r="CI44961" s="378">
        <v>71530</v>
      </c>
    </row>
    <row r="44962" spans="82:87">
      <c r="CD44962"/>
      <c r="CG44962"/>
      <c r="CI44962" s="378">
        <v>71530</v>
      </c>
    </row>
    <row r="44963" spans="82:87">
      <c r="CD44963"/>
      <c r="CG44963"/>
      <c r="CI44963" s="378">
        <v>71530</v>
      </c>
    </row>
    <row r="44964" spans="82:87">
      <c r="CD44964"/>
      <c r="CG44964"/>
      <c r="CI44964" s="378">
        <v>71530</v>
      </c>
    </row>
    <row r="44965" spans="82:87">
      <c r="CD44965"/>
      <c r="CG44965"/>
      <c r="CI44965" s="378">
        <v>71530</v>
      </c>
    </row>
    <row r="44966" spans="82:87">
      <c r="CD44966"/>
      <c r="CG44966"/>
      <c r="CI44966" s="378">
        <v>71530</v>
      </c>
    </row>
    <row r="44967" spans="82:87">
      <c r="CD44967"/>
      <c r="CG44967"/>
      <c r="CI44967" s="378">
        <v>71540</v>
      </c>
    </row>
    <row r="44968" spans="82:87">
      <c r="CD44968"/>
      <c r="CG44968"/>
      <c r="CI44968" s="378">
        <v>71540</v>
      </c>
    </row>
    <row r="44969" spans="82:87">
      <c r="CD44969"/>
      <c r="CG44969"/>
      <c r="CI44969" s="378">
        <v>71540</v>
      </c>
    </row>
    <row r="44970" spans="82:87">
      <c r="CD44970"/>
      <c r="CG44970"/>
      <c r="CI44970" s="378">
        <v>71540</v>
      </c>
    </row>
    <row r="44971" spans="82:87">
      <c r="CD44971"/>
      <c r="CG44971"/>
      <c r="CI44971" s="378">
        <v>71540</v>
      </c>
    </row>
    <row r="44972" spans="82:87">
      <c r="CD44972"/>
      <c r="CG44972"/>
      <c r="CI44972" s="378">
        <v>71540</v>
      </c>
    </row>
    <row r="44973" spans="82:87">
      <c r="CD44973"/>
      <c r="CG44973"/>
      <c r="CI44973" s="378">
        <v>71540</v>
      </c>
    </row>
    <row r="44974" spans="82:87">
      <c r="CD44974"/>
      <c r="CG44974"/>
      <c r="CI44974" s="378">
        <v>71550</v>
      </c>
    </row>
    <row r="44975" spans="82:87">
      <c r="CD44975"/>
      <c r="CG44975"/>
      <c r="CI44975" s="378">
        <v>71550</v>
      </c>
    </row>
    <row r="44976" spans="82:87">
      <c r="CD44976"/>
      <c r="CG44976"/>
      <c r="CI44976" s="378">
        <v>71550</v>
      </c>
    </row>
    <row r="44977" spans="82:87">
      <c r="CD44977"/>
      <c r="CG44977"/>
      <c r="CI44977" s="378">
        <v>71570</v>
      </c>
    </row>
    <row r="44978" spans="82:87">
      <c r="CD44978"/>
      <c r="CG44978"/>
      <c r="CI44978" s="378">
        <v>71570</v>
      </c>
    </row>
    <row r="44979" spans="82:87">
      <c r="CD44979"/>
      <c r="CG44979"/>
      <c r="CI44979" s="378">
        <v>71570</v>
      </c>
    </row>
    <row r="44980" spans="82:87">
      <c r="CD44980"/>
      <c r="CG44980"/>
      <c r="CI44980" s="378">
        <v>71570</v>
      </c>
    </row>
    <row r="44981" spans="82:87">
      <c r="CD44981"/>
      <c r="CG44981"/>
      <c r="CI44981" s="378">
        <v>71570</v>
      </c>
    </row>
    <row r="44982" spans="82:87">
      <c r="CD44982"/>
      <c r="CG44982"/>
      <c r="CI44982" s="378">
        <v>71570</v>
      </c>
    </row>
    <row r="44983" spans="82:87">
      <c r="CD44983"/>
      <c r="CG44983"/>
      <c r="CI44983" s="378">
        <v>71570</v>
      </c>
    </row>
    <row r="44984" spans="82:87">
      <c r="CD44984"/>
      <c r="CG44984"/>
      <c r="CI44984" s="378">
        <v>71570</v>
      </c>
    </row>
    <row r="44985" spans="82:87">
      <c r="CD44985"/>
      <c r="CG44985"/>
      <c r="CI44985" s="378">
        <v>71570</v>
      </c>
    </row>
    <row r="44986" spans="82:87">
      <c r="CD44986"/>
      <c r="CG44986"/>
      <c r="CI44986" s="378">
        <v>71570</v>
      </c>
    </row>
    <row r="44987" spans="82:87">
      <c r="CD44987"/>
      <c r="CG44987"/>
      <c r="CI44987" s="378">
        <v>71580</v>
      </c>
    </row>
    <row r="44988" spans="82:87">
      <c r="CD44988"/>
      <c r="CG44988"/>
      <c r="CI44988" s="378">
        <v>71580</v>
      </c>
    </row>
    <row r="44989" spans="82:87">
      <c r="CD44989"/>
      <c r="CG44989"/>
      <c r="CI44989" s="378">
        <v>71580</v>
      </c>
    </row>
    <row r="44990" spans="82:87">
      <c r="CD44990"/>
      <c r="CG44990"/>
      <c r="CI44990" s="378">
        <v>71580</v>
      </c>
    </row>
    <row r="44991" spans="82:87">
      <c r="CD44991"/>
      <c r="CG44991"/>
      <c r="CI44991" s="378">
        <v>71580</v>
      </c>
    </row>
    <row r="44992" spans="82:87">
      <c r="CD44992"/>
      <c r="CG44992"/>
      <c r="CI44992" s="378">
        <v>71580</v>
      </c>
    </row>
    <row r="44993" spans="82:87">
      <c r="CD44993"/>
      <c r="CG44993"/>
      <c r="CI44993" s="378">
        <v>71580</v>
      </c>
    </row>
    <row r="44994" spans="82:87">
      <c r="CD44994"/>
      <c r="CG44994"/>
      <c r="CI44994" s="378">
        <v>71580</v>
      </c>
    </row>
    <row r="44995" spans="82:87">
      <c r="CD44995"/>
      <c r="CG44995"/>
      <c r="CI44995" s="378">
        <v>71590</v>
      </c>
    </row>
    <row r="44996" spans="82:87">
      <c r="CD44996"/>
      <c r="CG44996"/>
      <c r="CI44996" s="378">
        <v>71590</v>
      </c>
    </row>
    <row r="44997" spans="82:87">
      <c r="CD44997"/>
      <c r="CG44997"/>
      <c r="CI44997" s="378">
        <v>71600</v>
      </c>
    </row>
    <row r="44998" spans="82:87">
      <c r="CD44998"/>
      <c r="CG44998"/>
      <c r="CI44998" s="378">
        <v>71600</v>
      </c>
    </row>
    <row r="44999" spans="82:87">
      <c r="CD44999"/>
      <c r="CG44999"/>
      <c r="CI44999" s="378">
        <v>71600</v>
      </c>
    </row>
    <row r="45000" spans="82:87">
      <c r="CD45000"/>
      <c r="CG45000"/>
      <c r="CI45000" s="378">
        <v>71600</v>
      </c>
    </row>
    <row r="45001" spans="82:87">
      <c r="CD45001"/>
      <c r="CG45001"/>
      <c r="CI45001" s="378">
        <v>71600</v>
      </c>
    </row>
    <row r="45002" spans="82:87">
      <c r="CD45002"/>
      <c r="CG45002"/>
      <c r="CI45002" s="378">
        <v>71600</v>
      </c>
    </row>
    <row r="45003" spans="82:87">
      <c r="CD45003"/>
      <c r="CG45003"/>
      <c r="CI45003" s="378">
        <v>71600</v>
      </c>
    </row>
    <row r="45004" spans="82:87">
      <c r="CD45004"/>
      <c r="CG45004"/>
      <c r="CI45004" s="378">
        <v>71600</v>
      </c>
    </row>
    <row r="45005" spans="82:87">
      <c r="CD45005"/>
      <c r="CG45005"/>
      <c r="CI45005" s="378">
        <v>71600</v>
      </c>
    </row>
    <row r="45006" spans="82:87">
      <c r="CD45006"/>
      <c r="CG45006"/>
      <c r="CI45006" s="378">
        <v>71600</v>
      </c>
    </row>
    <row r="45007" spans="82:87">
      <c r="CD45007"/>
      <c r="CG45007"/>
      <c r="CI45007" s="378">
        <v>71600</v>
      </c>
    </row>
    <row r="45008" spans="82:87">
      <c r="CD45008"/>
      <c r="CG45008"/>
      <c r="CI45008" s="378">
        <v>71601</v>
      </c>
    </row>
    <row r="45009" spans="82:87">
      <c r="CD45009"/>
      <c r="CG45009"/>
      <c r="CI45009" s="378">
        <v>71602</v>
      </c>
    </row>
    <row r="45010" spans="82:87">
      <c r="CD45010"/>
      <c r="CG45010"/>
      <c r="CI45010" s="378">
        <v>71603</v>
      </c>
    </row>
    <row r="45011" spans="82:87">
      <c r="CD45011"/>
      <c r="CG45011"/>
      <c r="CI45011" s="378">
        <v>71604</v>
      </c>
    </row>
    <row r="45012" spans="82:87">
      <c r="CD45012"/>
      <c r="CG45012"/>
      <c r="CI45012" s="378">
        <v>71609</v>
      </c>
    </row>
    <row r="45013" spans="82:87">
      <c r="CD45013"/>
      <c r="CG45013"/>
      <c r="CI45013" s="378">
        <v>71620</v>
      </c>
    </row>
    <row r="45014" spans="82:87">
      <c r="CD45014"/>
      <c r="CG45014"/>
      <c r="CI45014" s="378">
        <v>71620</v>
      </c>
    </row>
    <row r="45015" spans="82:87">
      <c r="CD45015"/>
      <c r="CG45015"/>
      <c r="CI45015" s="378">
        <v>71620</v>
      </c>
    </row>
    <row r="45016" spans="82:87">
      <c r="CD45016"/>
      <c r="CG45016"/>
      <c r="CI45016" s="378">
        <v>71620</v>
      </c>
    </row>
    <row r="45017" spans="82:87">
      <c r="CD45017"/>
      <c r="CG45017"/>
      <c r="CI45017" s="378">
        <v>71620</v>
      </c>
    </row>
    <row r="45018" spans="82:87">
      <c r="CD45018"/>
      <c r="CG45018"/>
      <c r="CI45018" s="378">
        <v>71620</v>
      </c>
    </row>
    <row r="45019" spans="82:87">
      <c r="CD45019"/>
      <c r="CG45019"/>
      <c r="CI45019" s="378">
        <v>71620</v>
      </c>
    </row>
    <row r="45020" spans="82:87">
      <c r="CD45020"/>
      <c r="CG45020"/>
      <c r="CI45020" s="378">
        <v>71620</v>
      </c>
    </row>
    <row r="45021" spans="82:87">
      <c r="CD45021"/>
      <c r="CG45021"/>
      <c r="CI45021" s="378">
        <v>71640</v>
      </c>
    </row>
    <row r="45022" spans="82:87">
      <c r="CD45022"/>
      <c r="CG45022"/>
      <c r="CI45022" s="378">
        <v>71640</v>
      </c>
    </row>
    <row r="45023" spans="82:87">
      <c r="CD45023"/>
      <c r="CG45023"/>
      <c r="CI45023" s="378">
        <v>71640</v>
      </c>
    </row>
    <row r="45024" spans="82:87">
      <c r="CD45024"/>
      <c r="CG45024"/>
      <c r="CI45024" s="378">
        <v>71640</v>
      </c>
    </row>
    <row r="45025" spans="82:87">
      <c r="CD45025"/>
      <c r="CG45025"/>
      <c r="CI45025" s="378">
        <v>71640</v>
      </c>
    </row>
    <row r="45026" spans="82:87">
      <c r="CD45026"/>
      <c r="CG45026"/>
      <c r="CI45026" s="378">
        <v>71640</v>
      </c>
    </row>
    <row r="45027" spans="82:87">
      <c r="CD45027"/>
      <c r="CG45027"/>
      <c r="CI45027" s="378">
        <v>71640</v>
      </c>
    </row>
    <row r="45028" spans="82:87">
      <c r="CD45028"/>
      <c r="CG45028"/>
      <c r="CI45028" s="378">
        <v>71640</v>
      </c>
    </row>
    <row r="45029" spans="82:87">
      <c r="CD45029"/>
      <c r="CG45029"/>
      <c r="CI45029" s="378">
        <v>71640</v>
      </c>
    </row>
    <row r="45030" spans="82:87">
      <c r="CD45030"/>
      <c r="CG45030"/>
      <c r="CI45030" s="378">
        <v>71640</v>
      </c>
    </row>
    <row r="45031" spans="82:87">
      <c r="CD45031"/>
      <c r="CG45031"/>
      <c r="CI45031" s="378">
        <v>71656</v>
      </c>
    </row>
    <row r="45032" spans="82:87">
      <c r="CD45032"/>
      <c r="CG45032"/>
      <c r="CI45032" s="378">
        <v>71670</v>
      </c>
    </row>
    <row r="45033" spans="82:87">
      <c r="CD45033"/>
      <c r="CG45033"/>
      <c r="CI45033" s="378">
        <v>71670</v>
      </c>
    </row>
    <row r="45034" spans="82:87">
      <c r="CD45034"/>
      <c r="CG45034"/>
      <c r="CI45034" s="378">
        <v>71670</v>
      </c>
    </row>
    <row r="45035" spans="82:87">
      <c r="CD45035"/>
      <c r="CG45035"/>
      <c r="CI45035" s="378">
        <v>71680</v>
      </c>
    </row>
    <row r="45036" spans="82:87">
      <c r="CD45036"/>
      <c r="CG45036"/>
      <c r="CI45036" s="378">
        <v>71680</v>
      </c>
    </row>
    <row r="45037" spans="82:87">
      <c r="CD45037"/>
      <c r="CG45037"/>
      <c r="CI45037" s="378">
        <v>71700</v>
      </c>
    </row>
    <row r="45038" spans="82:87">
      <c r="CD45038"/>
      <c r="CG45038"/>
      <c r="CI45038" s="378">
        <v>71700</v>
      </c>
    </row>
    <row r="45039" spans="82:87">
      <c r="CD45039"/>
      <c r="CG45039"/>
      <c r="CI45039" s="378">
        <v>71700</v>
      </c>
    </row>
    <row r="45040" spans="82:87">
      <c r="CD45040"/>
      <c r="CG45040"/>
      <c r="CI45040" s="378">
        <v>71700</v>
      </c>
    </row>
    <row r="45041" spans="82:87">
      <c r="CD45041"/>
      <c r="CG45041"/>
      <c r="CI45041" s="378">
        <v>71700</v>
      </c>
    </row>
    <row r="45042" spans="82:87">
      <c r="CD45042"/>
      <c r="CG45042"/>
      <c r="CI45042" s="378">
        <v>71700</v>
      </c>
    </row>
    <row r="45043" spans="82:87">
      <c r="CD45043"/>
      <c r="CG45043"/>
      <c r="CI45043" s="378">
        <v>71700</v>
      </c>
    </row>
    <row r="45044" spans="82:87">
      <c r="CD45044"/>
      <c r="CG45044"/>
      <c r="CI45044" s="378">
        <v>71700</v>
      </c>
    </row>
    <row r="45045" spans="82:87">
      <c r="CD45045"/>
      <c r="CG45045"/>
      <c r="CI45045" s="378">
        <v>71700</v>
      </c>
    </row>
    <row r="45046" spans="82:87">
      <c r="CD45046"/>
      <c r="CG45046"/>
      <c r="CI45046" s="378">
        <v>71700</v>
      </c>
    </row>
    <row r="45047" spans="82:87">
      <c r="CD45047"/>
      <c r="CG45047"/>
      <c r="CI45047" s="378">
        <v>71700</v>
      </c>
    </row>
    <row r="45048" spans="82:87">
      <c r="CD45048"/>
      <c r="CG45048"/>
      <c r="CI45048" s="378">
        <v>71700</v>
      </c>
    </row>
    <row r="45049" spans="82:87">
      <c r="CD45049"/>
      <c r="CG45049"/>
      <c r="CI45049" s="378">
        <v>71700</v>
      </c>
    </row>
    <row r="45050" spans="82:87">
      <c r="CD45050"/>
      <c r="CG45050"/>
      <c r="CI45050" s="378">
        <v>71710</v>
      </c>
    </row>
    <row r="45051" spans="82:87">
      <c r="CD45051"/>
      <c r="CG45051"/>
      <c r="CI45051" s="378">
        <v>71710</v>
      </c>
    </row>
    <row r="45052" spans="82:87">
      <c r="CD45052"/>
      <c r="CG45052"/>
      <c r="CI45052" s="378">
        <v>71710</v>
      </c>
    </row>
    <row r="45053" spans="82:87">
      <c r="CD45053"/>
      <c r="CG45053"/>
      <c r="CI45053" s="378">
        <v>71710</v>
      </c>
    </row>
    <row r="45054" spans="82:87">
      <c r="CD45054"/>
      <c r="CG45054"/>
      <c r="CI45054" s="378">
        <v>71710</v>
      </c>
    </row>
    <row r="45055" spans="82:87">
      <c r="CD45055"/>
      <c r="CG45055"/>
      <c r="CI45055" s="378">
        <v>71740</v>
      </c>
    </row>
    <row r="45056" spans="82:87">
      <c r="CD45056"/>
      <c r="CG45056"/>
      <c r="CI45056" s="378">
        <v>71740</v>
      </c>
    </row>
    <row r="45057" spans="82:87">
      <c r="CD45057"/>
      <c r="CG45057"/>
      <c r="CI45057" s="378">
        <v>71740</v>
      </c>
    </row>
    <row r="45058" spans="82:87">
      <c r="CD45058"/>
      <c r="CG45058"/>
      <c r="CI45058" s="378">
        <v>71740</v>
      </c>
    </row>
    <row r="45059" spans="82:87">
      <c r="CD45059"/>
      <c r="CG45059"/>
      <c r="CI45059" s="378">
        <v>71740</v>
      </c>
    </row>
    <row r="45060" spans="82:87">
      <c r="CD45060"/>
      <c r="CG45060"/>
      <c r="CI45060" s="378">
        <v>71740</v>
      </c>
    </row>
    <row r="45061" spans="82:87">
      <c r="CD45061"/>
      <c r="CG45061"/>
      <c r="CI45061" s="378">
        <v>71760</v>
      </c>
    </row>
    <row r="45062" spans="82:87">
      <c r="CD45062"/>
      <c r="CG45062"/>
      <c r="CI45062" s="378">
        <v>71760</v>
      </c>
    </row>
    <row r="45063" spans="82:87">
      <c r="CD45063"/>
      <c r="CG45063"/>
      <c r="CI45063" s="378">
        <v>71760</v>
      </c>
    </row>
    <row r="45064" spans="82:87">
      <c r="CD45064"/>
      <c r="CG45064"/>
      <c r="CI45064" s="378">
        <v>71760</v>
      </c>
    </row>
    <row r="45065" spans="82:87">
      <c r="CD45065"/>
      <c r="CG45065"/>
      <c r="CI45065" s="378">
        <v>71800</v>
      </c>
    </row>
    <row r="45066" spans="82:87">
      <c r="CD45066"/>
      <c r="CG45066"/>
      <c r="CI45066" s="378">
        <v>71800</v>
      </c>
    </row>
    <row r="45067" spans="82:87">
      <c r="CD45067"/>
      <c r="CG45067"/>
      <c r="CI45067" s="378">
        <v>71800</v>
      </c>
    </row>
    <row r="45068" spans="82:87">
      <c r="CD45068"/>
      <c r="CG45068"/>
      <c r="CI45068" s="378">
        <v>71800</v>
      </c>
    </row>
    <row r="45069" spans="82:87">
      <c r="CD45069"/>
      <c r="CG45069"/>
      <c r="CI45069" s="378">
        <v>71800</v>
      </c>
    </row>
    <row r="45070" spans="82:87">
      <c r="CD45070"/>
      <c r="CG45070"/>
      <c r="CI45070" s="378">
        <v>71800</v>
      </c>
    </row>
    <row r="45071" spans="82:87">
      <c r="CD45071"/>
      <c r="CG45071"/>
      <c r="CI45071" s="378">
        <v>71800</v>
      </c>
    </row>
    <row r="45072" spans="82:87">
      <c r="CD45072"/>
      <c r="CG45072"/>
      <c r="CI45072" s="378">
        <v>71800</v>
      </c>
    </row>
    <row r="45073" spans="82:87">
      <c r="CD45073"/>
      <c r="CG45073"/>
      <c r="CI45073" s="378">
        <v>71800</v>
      </c>
    </row>
    <row r="45074" spans="82:87">
      <c r="CD45074"/>
      <c r="CG45074"/>
      <c r="CI45074" s="378">
        <v>71800</v>
      </c>
    </row>
    <row r="45075" spans="82:87">
      <c r="CD45075"/>
      <c r="CG45075"/>
      <c r="CI45075" s="378">
        <v>71800</v>
      </c>
    </row>
    <row r="45076" spans="82:87">
      <c r="CD45076"/>
      <c r="CG45076"/>
      <c r="CI45076" s="378">
        <v>71800</v>
      </c>
    </row>
    <row r="45077" spans="82:87">
      <c r="CD45077"/>
      <c r="CG45077"/>
      <c r="CI45077" s="378">
        <v>71800</v>
      </c>
    </row>
    <row r="45078" spans="82:87">
      <c r="CD45078"/>
      <c r="CG45078"/>
      <c r="CI45078" s="378">
        <v>71800</v>
      </c>
    </row>
    <row r="45079" spans="82:87">
      <c r="CD45079"/>
      <c r="CG45079"/>
      <c r="CI45079" s="378">
        <v>71800</v>
      </c>
    </row>
    <row r="45080" spans="82:87">
      <c r="CD45080"/>
      <c r="CG45080"/>
      <c r="CI45080" s="378">
        <v>71800</v>
      </c>
    </row>
    <row r="45081" spans="82:87">
      <c r="CD45081"/>
      <c r="CG45081"/>
      <c r="CI45081" s="378">
        <v>71800</v>
      </c>
    </row>
    <row r="45082" spans="82:87">
      <c r="CD45082"/>
      <c r="CG45082"/>
      <c r="CI45082" s="378">
        <v>71800</v>
      </c>
    </row>
    <row r="45083" spans="82:87">
      <c r="CD45083"/>
      <c r="CG45083"/>
      <c r="CI45083" s="378">
        <v>71800</v>
      </c>
    </row>
    <row r="45084" spans="82:87">
      <c r="CD45084"/>
      <c r="CG45084"/>
      <c r="CI45084" s="378">
        <v>71800</v>
      </c>
    </row>
    <row r="45085" spans="82:87">
      <c r="CD45085"/>
      <c r="CG45085"/>
      <c r="CI45085" s="378">
        <v>71800</v>
      </c>
    </row>
    <row r="45086" spans="82:87">
      <c r="CD45086"/>
      <c r="CG45086"/>
      <c r="CI45086" s="378">
        <v>71800</v>
      </c>
    </row>
    <row r="45087" spans="82:87">
      <c r="CD45087"/>
      <c r="CG45087"/>
      <c r="CI45087" s="378">
        <v>71850</v>
      </c>
    </row>
    <row r="45088" spans="82:87">
      <c r="CD45088"/>
      <c r="CG45088"/>
      <c r="CI45088" s="378">
        <v>71870</v>
      </c>
    </row>
    <row r="45089" spans="82:87">
      <c r="CD45089"/>
      <c r="CG45089"/>
      <c r="CI45089" s="378">
        <v>71870</v>
      </c>
    </row>
    <row r="45090" spans="82:87">
      <c r="CD45090"/>
      <c r="CG45090"/>
      <c r="CI45090" s="378">
        <v>71870</v>
      </c>
    </row>
    <row r="45091" spans="82:87">
      <c r="CD45091"/>
      <c r="CG45091"/>
      <c r="CI45091" s="378">
        <v>71880</v>
      </c>
    </row>
    <row r="45092" spans="82:87">
      <c r="CD45092"/>
      <c r="CG45092"/>
      <c r="CI45092" s="378">
        <v>71960</v>
      </c>
    </row>
    <row r="45093" spans="82:87">
      <c r="CD45093"/>
      <c r="CG45093"/>
      <c r="CI45093" s="378">
        <v>71960</v>
      </c>
    </row>
    <row r="45094" spans="82:87">
      <c r="CD45094"/>
      <c r="CG45094"/>
      <c r="CI45094" s="378">
        <v>71960</v>
      </c>
    </row>
    <row r="45095" spans="82:87">
      <c r="CD45095"/>
      <c r="CG45095"/>
      <c r="CI45095" s="378">
        <v>71960</v>
      </c>
    </row>
    <row r="45096" spans="82:87">
      <c r="CD45096"/>
      <c r="CG45096"/>
      <c r="CI45096" s="378">
        <v>71960</v>
      </c>
    </row>
    <row r="45097" spans="82:87">
      <c r="CD45097"/>
      <c r="CG45097"/>
      <c r="CI45097" s="378">
        <v>71960</v>
      </c>
    </row>
    <row r="45098" spans="82:87">
      <c r="CD45098"/>
      <c r="CG45098"/>
      <c r="CI45098" s="378">
        <v>71960</v>
      </c>
    </row>
    <row r="45099" spans="82:87">
      <c r="CD45099"/>
      <c r="CG45099"/>
      <c r="CI45099" s="378">
        <v>71960</v>
      </c>
    </row>
    <row r="45100" spans="82:87">
      <c r="CD45100"/>
      <c r="CG45100"/>
      <c r="CI45100" s="378">
        <v>71960</v>
      </c>
    </row>
    <row r="45101" spans="82:87">
      <c r="CD45101"/>
      <c r="CG45101"/>
      <c r="CI45101" s="378">
        <v>71960</v>
      </c>
    </row>
    <row r="45102" spans="82:87">
      <c r="CD45102"/>
      <c r="CG45102"/>
      <c r="CI45102" s="378">
        <v>71960</v>
      </c>
    </row>
    <row r="45103" spans="82:87">
      <c r="CD45103"/>
      <c r="CG45103"/>
      <c r="CI45103" s="378">
        <v>71960</v>
      </c>
    </row>
    <row r="45104" spans="82:87">
      <c r="CD45104"/>
      <c r="CG45104"/>
      <c r="CI45104" s="378">
        <v>71960</v>
      </c>
    </row>
    <row r="45105" spans="82:87">
      <c r="CD45105"/>
      <c r="CG45105"/>
      <c r="CI45105" s="378">
        <v>71960</v>
      </c>
    </row>
    <row r="45106" spans="82:87">
      <c r="CD45106"/>
      <c r="CG45106"/>
      <c r="CI45106" s="378">
        <v>71960</v>
      </c>
    </row>
    <row r="45107" spans="82:87">
      <c r="CD45107"/>
      <c r="CG45107"/>
      <c r="CI45107" s="378">
        <v>71960</v>
      </c>
    </row>
    <row r="45108" spans="82:87">
      <c r="CD45108"/>
      <c r="CG45108"/>
      <c r="CI45108" s="378">
        <v>71990</v>
      </c>
    </row>
    <row r="45109" spans="82:87">
      <c r="CD45109"/>
      <c r="CG45109"/>
      <c r="CI45109" s="378">
        <v>71990</v>
      </c>
    </row>
    <row r="45110" spans="82:87">
      <c r="CD45110"/>
      <c r="CG45110"/>
      <c r="CI45110" s="378">
        <v>71990</v>
      </c>
    </row>
    <row r="45111" spans="82:87">
      <c r="CD45111"/>
      <c r="CG45111"/>
      <c r="CI45111" s="378">
        <v>71990</v>
      </c>
    </row>
    <row r="45112" spans="82:87">
      <c r="CD45112"/>
      <c r="CG45112"/>
      <c r="CI45112" s="378">
        <v>72000</v>
      </c>
    </row>
    <row r="45113" spans="82:87">
      <c r="CD45113"/>
      <c r="CG45113"/>
      <c r="CI45113" s="378">
        <v>72001</v>
      </c>
    </row>
    <row r="45114" spans="82:87">
      <c r="CD45114"/>
      <c r="CG45114"/>
      <c r="CI45114" s="378">
        <v>72002</v>
      </c>
    </row>
    <row r="45115" spans="82:87">
      <c r="CD45115"/>
      <c r="CG45115"/>
      <c r="CI45115" s="378">
        <v>72003</v>
      </c>
    </row>
    <row r="45116" spans="82:87">
      <c r="CD45116"/>
      <c r="CG45116"/>
      <c r="CI45116" s="378">
        <v>72004</v>
      </c>
    </row>
    <row r="45117" spans="82:87">
      <c r="CD45117"/>
      <c r="CG45117"/>
      <c r="CI45117" s="378">
        <v>72005</v>
      </c>
    </row>
    <row r="45118" spans="82:87">
      <c r="CD45118"/>
      <c r="CG45118"/>
      <c r="CI45118" s="378">
        <v>72006</v>
      </c>
    </row>
    <row r="45119" spans="82:87">
      <c r="CD45119"/>
      <c r="CG45119"/>
      <c r="CI45119" s="378">
        <v>72007</v>
      </c>
    </row>
    <row r="45120" spans="82:87">
      <c r="CD45120"/>
      <c r="CG45120"/>
      <c r="CI45120" s="378">
        <v>72008</v>
      </c>
    </row>
    <row r="45121" spans="82:87">
      <c r="CD45121"/>
      <c r="CG45121"/>
      <c r="CI45121" s="378">
        <v>72009</v>
      </c>
    </row>
    <row r="45122" spans="82:87">
      <c r="CD45122"/>
      <c r="CG45122"/>
      <c r="CI45122" s="378">
        <v>72010</v>
      </c>
    </row>
    <row r="45123" spans="82:87">
      <c r="CD45123"/>
      <c r="CG45123"/>
      <c r="CI45123" s="378">
        <v>72011</v>
      </c>
    </row>
    <row r="45124" spans="82:87">
      <c r="CD45124"/>
      <c r="CG45124"/>
      <c r="CI45124" s="378">
        <v>72012</v>
      </c>
    </row>
    <row r="45125" spans="82:87">
      <c r="CD45125"/>
      <c r="CG45125"/>
      <c r="CI45125" s="378">
        <v>72013</v>
      </c>
    </row>
    <row r="45126" spans="82:87">
      <c r="CD45126"/>
      <c r="CG45126"/>
      <c r="CI45126" s="378">
        <v>72014</v>
      </c>
    </row>
    <row r="45127" spans="82:87">
      <c r="CD45127"/>
      <c r="CG45127"/>
      <c r="CI45127" s="378">
        <v>72015</v>
      </c>
    </row>
    <row r="45128" spans="82:87">
      <c r="CD45128"/>
      <c r="CG45128"/>
      <c r="CI45128" s="378">
        <v>72016</v>
      </c>
    </row>
    <row r="45129" spans="82:87">
      <c r="CD45129"/>
      <c r="CG45129"/>
      <c r="CI45129" s="378">
        <v>72017</v>
      </c>
    </row>
    <row r="45130" spans="82:87">
      <c r="CD45130"/>
      <c r="CG45130"/>
      <c r="CI45130" s="378">
        <v>72018</v>
      </c>
    </row>
    <row r="45131" spans="82:87">
      <c r="CD45131"/>
      <c r="CG45131"/>
      <c r="CI45131" s="378">
        <v>72019</v>
      </c>
    </row>
    <row r="45132" spans="82:87">
      <c r="CD45132"/>
      <c r="CG45132"/>
      <c r="CI45132" s="378">
        <v>72021</v>
      </c>
    </row>
    <row r="45133" spans="82:87">
      <c r="CD45133"/>
      <c r="CG45133"/>
      <c r="CI45133" s="378">
        <v>72021</v>
      </c>
    </row>
    <row r="45134" spans="82:87">
      <c r="CD45134"/>
      <c r="CG45134"/>
      <c r="CI45134" s="378">
        <v>72022</v>
      </c>
    </row>
    <row r="45135" spans="82:87">
      <c r="CD45135"/>
      <c r="CG45135"/>
      <c r="CI45135" s="378">
        <v>72023</v>
      </c>
    </row>
    <row r="45136" spans="82:87">
      <c r="CD45136"/>
      <c r="CG45136"/>
      <c r="CI45136" s="378">
        <v>72024</v>
      </c>
    </row>
    <row r="45137" spans="82:87">
      <c r="CD45137"/>
      <c r="CG45137"/>
      <c r="CI45137" s="378">
        <v>72025</v>
      </c>
    </row>
    <row r="45138" spans="82:87">
      <c r="CD45138"/>
      <c r="CG45138"/>
      <c r="CI45138" s="378">
        <v>72026</v>
      </c>
    </row>
    <row r="45139" spans="82:87">
      <c r="CD45139"/>
      <c r="CG45139"/>
      <c r="CI45139" s="378">
        <v>72027</v>
      </c>
    </row>
    <row r="45140" spans="82:87">
      <c r="CD45140"/>
      <c r="CG45140"/>
      <c r="CI45140" s="378">
        <v>72028</v>
      </c>
    </row>
    <row r="45141" spans="82:87">
      <c r="CD45141"/>
      <c r="CG45141"/>
      <c r="CI45141" s="378">
        <v>72029</v>
      </c>
    </row>
    <row r="45142" spans="82:87">
      <c r="CD45142"/>
      <c r="CG45142"/>
      <c r="CI45142" s="378">
        <v>72030</v>
      </c>
    </row>
    <row r="45143" spans="82:87">
      <c r="CD45143"/>
      <c r="CG45143"/>
      <c r="CI45143" s="378">
        <v>72031</v>
      </c>
    </row>
    <row r="45144" spans="82:87">
      <c r="CD45144"/>
      <c r="CG45144"/>
      <c r="CI45144" s="378">
        <v>72032</v>
      </c>
    </row>
    <row r="45145" spans="82:87">
      <c r="CD45145"/>
      <c r="CG45145"/>
      <c r="CI45145" s="378">
        <v>72033</v>
      </c>
    </row>
    <row r="45146" spans="82:87">
      <c r="CD45146"/>
      <c r="CG45146"/>
      <c r="CI45146" s="378">
        <v>72034</v>
      </c>
    </row>
    <row r="45147" spans="82:87">
      <c r="CD45147"/>
      <c r="CG45147"/>
      <c r="CI45147" s="378">
        <v>72035</v>
      </c>
    </row>
    <row r="45148" spans="82:87">
      <c r="CD45148"/>
      <c r="CG45148"/>
      <c r="CI45148" s="378">
        <v>72036</v>
      </c>
    </row>
    <row r="45149" spans="82:87">
      <c r="CD45149"/>
      <c r="CG45149"/>
      <c r="CI45149" s="378">
        <v>72037</v>
      </c>
    </row>
    <row r="45150" spans="82:87">
      <c r="CD45150"/>
      <c r="CG45150"/>
      <c r="CI45150" s="378">
        <v>72037</v>
      </c>
    </row>
    <row r="45151" spans="82:87">
      <c r="CD45151"/>
      <c r="CG45151"/>
      <c r="CI45151" s="378">
        <v>72038</v>
      </c>
    </row>
    <row r="45152" spans="82:87">
      <c r="CD45152"/>
      <c r="CG45152"/>
      <c r="CI45152" s="378">
        <v>72039</v>
      </c>
    </row>
    <row r="45153" spans="82:87">
      <c r="CD45153"/>
      <c r="CG45153"/>
      <c r="CI45153" s="378">
        <v>72039</v>
      </c>
    </row>
    <row r="45154" spans="82:87">
      <c r="CD45154"/>
      <c r="CG45154"/>
      <c r="CI45154" s="378">
        <v>72040</v>
      </c>
    </row>
    <row r="45155" spans="82:87">
      <c r="CD45155"/>
      <c r="CG45155"/>
      <c r="CI45155" s="378">
        <v>72041</v>
      </c>
    </row>
    <row r="45156" spans="82:87">
      <c r="CD45156"/>
      <c r="CG45156"/>
      <c r="CI45156" s="378">
        <v>72042</v>
      </c>
    </row>
    <row r="45157" spans="82:87">
      <c r="CD45157"/>
      <c r="CG45157"/>
      <c r="CI45157" s="378">
        <v>72043</v>
      </c>
    </row>
    <row r="45158" spans="82:87">
      <c r="CD45158"/>
      <c r="CG45158"/>
      <c r="CI45158" s="378">
        <v>72044</v>
      </c>
    </row>
    <row r="45159" spans="82:87">
      <c r="CD45159"/>
      <c r="CG45159"/>
      <c r="CI45159" s="378">
        <v>72045</v>
      </c>
    </row>
    <row r="45160" spans="82:87">
      <c r="CD45160"/>
      <c r="CG45160"/>
      <c r="CI45160" s="378">
        <v>72046</v>
      </c>
    </row>
    <row r="45161" spans="82:87">
      <c r="CD45161"/>
      <c r="CG45161"/>
      <c r="CI45161" s="378">
        <v>72047</v>
      </c>
    </row>
    <row r="45162" spans="82:87">
      <c r="CD45162"/>
      <c r="CG45162"/>
      <c r="CI45162" s="378">
        <v>72048</v>
      </c>
    </row>
    <row r="45163" spans="82:87">
      <c r="CD45163"/>
      <c r="CG45163"/>
      <c r="CI45163" s="378">
        <v>72049</v>
      </c>
    </row>
    <row r="45164" spans="82:87">
      <c r="CD45164"/>
      <c r="CG45164"/>
      <c r="CI45164" s="378">
        <v>72050</v>
      </c>
    </row>
    <row r="45165" spans="82:87">
      <c r="CD45165"/>
      <c r="CG45165"/>
      <c r="CI45165" s="378">
        <v>72051</v>
      </c>
    </row>
    <row r="45166" spans="82:87">
      <c r="CD45166"/>
      <c r="CG45166"/>
      <c r="CI45166" s="378">
        <v>72052</v>
      </c>
    </row>
    <row r="45167" spans="82:87">
      <c r="CD45167"/>
      <c r="CG45167"/>
      <c r="CI45167" s="378">
        <v>72053</v>
      </c>
    </row>
    <row r="45168" spans="82:87">
      <c r="CD45168"/>
      <c r="CG45168"/>
      <c r="CI45168" s="378">
        <v>72054</v>
      </c>
    </row>
    <row r="45169" spans="82:87">
      <c r="CD45169"/>
      <c r="CG45169"/>
      <c r="CI45169" s="378">
        <v>72055</v>
      </c>
    </row>
    <row r="45170" spans="82:87">
      <c r="CD45170"/>
      <c r="CG45170"/>
      <c r="CI45170" s="378">
        <v>72056</v>
      </c>
    </row>
    <row r="45171" spans="82:87">
      <c r="CD45171"/>
      <c r="CG45171"/>
      <c r="CI45171" s="378">
        <v>72057</v>
      </c>
    </row>
    <row r="45172" spans="82:87">
      <c r="CD45172"/>
      <c r="CG45172"/>
      <c r="CI45172" s="378">
        <v>72058</v>
      </c>
    </row>
    <row r="45173" spans="82:87">
      <c r="CD45173"/>
      <c r="CG45173"/>
      <c r="CI45173" s="378">
        <v>72059</v>
      </c>
    </row>
    <row r="45174" spans="82:87">
      <c r="CD45174"/>
      <c r="CG45174"/>
      <c r="CI45174" s="378">
        <v>72070</v>
      </c>
    </row>
    <row r="45175" spans="82:87">
      <c r="CD45175"/>
      <c r="CG45175"/>
      <c r="CI45175" s="378">
        <v>72071</v>
      </c>
    </row>
    <row r="45176" spans="82:87">
      <c r="CD45176"/>
      <c r="CG45176"/>
      <c r="CI45176" s="378">
        <v>72072</v>
      </c>
    </row>
    <row r="45177" spans="82:87">
      <c r="CD45177"/>
      <c r="CG45177"/>
      <c r="CI45177" s="378">
        <v>72073</v>
      </c>
    </row>
    <row r="45178" spans="82:87">
      <c r="CD45178"/>
      <c r="CG45178"/>
      <c r="CI45178" s="378">
        <v>72074</v>
      </c>
    </row>
    <row r="45179" spans="82:87">
      <c r="CD45179"/>
      <c r="CG45179"/>
      <c r="CI45179" s="378">
        <v>72075</v>
      </c>
    </row>
    <row r="45180" spans="82:87">
      <c r="CD45180"/>
      <c r="CG45180"/>
      <c r="CI45180" s="378">
        <v>72076</v>
      </c>
    </row>
    <row r="45181" spans="82:87">
      <c r="CD45181"/>
      <c r="CG45181"/>
      <c r="CI45181" s="378">
        <v>72077</v>
      </c>
    </row>
    <row r="45182" spans="82:87">
      <c r="CD45182"/>
      <c r="CG45182"/>
      <c r="CI45182" s="378">
        <v>72078</v>
      </c>
    </row>
    <row r="45183" spans="82:87">
      <c r="CD45183"/>
      <c r="CG45183"/>
      <c r="CI45183" s="378">
        <v>72079</v>
      </c>
    </row>
    <row r="45184" spans="82:87">
      <c r="CD45184"/>
      <c r="CG45184"/>
      <c r="CI45184" s="378">
        <v>72080</v>
      </c>
    </row>
    <row r="45185" spans="82:87">
      <c r="CD45185"/>
      <c r="CG45185"/>
      <c r="CI45185" s="378">
        <v>72081</v>
      </c>
    </row>
    <row r="45186" spans="82:87">
      <c r="CD45186"/>
      <c r="CG45186"/>
      <c r="CI45186" s="378">
        <v>72082</v>
      </c>
    </row>
    <row r="45187" spans="82:87">
      <c r="CD45187"/>
      <c r="CG45187"/>
      <c r="CI45187" s="378">
        <v>72083</v>
      </c>
    </row>
    <row r="45188" spans="82:87">
      <c r="CD45188"/>
      <c r="CG45188"/>
      <c r="CI45188" s="378">
        <v>72084</v>
      </c>
    </row>
    <row r="45189" spans="82:87">
      <c r="CD45189"/>
      <c r="CG45189"/>
      <c r="CI45189" s="378">
        <v>72085</v>
      </c>
    </row>
    <row r="45190" spans="82:87">
      <c r="CD45190"/>
      <c r="CG45190"/>
      <c r="CI45190" s="378">
        <v>72086</v>
      </c>
    </row>
    <row r="45191" spans="82:87">
      <c r="CD45191"/>
      <c r="CG45191"/>
      <c r="CI45191" s="378">
        <v>72087</v>
      </c>
    </row>
    <row r="45192" spans="82:87">
      <c r="CD45192"/>
      <c r="CG45192"/>
      <c r="CI45192" s="378">
        <v>72088</v>
      </c>
    </row>
    <row r="45193" spans="82:87">
      <c r="CD45193"/>
      <c r="CG45193"/>
      <c r="CI45193" s="378">
        <v>72089</v>
      </c>
    </row>
    <row r="45194" spans="82:87">
      <c r="CD45194"/>
      <c r="CG45194"/>
      <c r="CI45194" s="378">
        <v>72090</v>
      </c>
    </row>
    <row r="45195" spans="82:87">
      <c r="CD45195"/>
      <c r="CG45195"/>
      <c r="CI45195" s="378">
        <v>72091</v>
      </c>
    </row>
    <row r="45196" spans="82:87">
      <c r="CD45196"/>
      <c r="CG45196"/>
      <c r="CI45196" s="378">
        <v>72092</v>
      </c>
    </row>
    <row r="45197" spans="82:87">
      <c r="CD45197"/>
      <c r="CG45197"/>
      <c r="CI45197" s="378">
        <v>72093</v>
      </c>
    </row>
    <row r="45198" spans="82:87">
      <c r="CD45198"/>
      <c r="CG45198"/>
      <c r="CI45198" s="378">
        <v>72094</v>
      </c>
    </row>
    <row r="45199" spans="82:87">
      <c r="CD45199"/>
      <c r="CG45199"/>
      <c r="CI45199" s="378">
        <v>72095</v>
      </c>
    </row>
    <row r="45200" spans="82:87">
      <c r="CD45200"/>
      <c r="CG45200"/>
      <c r="CI45200" s="378">
        <v>72096</v>
      </c>
    </row>
    <row r="45201" spans="82:87">
      <c r="CD45201"/>
      <c r="CG45201"/>
      <c r="CI45201" s="378">
        <v>72097</v>
      </c>
    </row>
    <row r="45202" spans="82:87">
      <c r="CD45202"/>
      <c r="CG45202"/>
      <c r="CI45202" s="378">
        <v>72098</v>
      </c>
    </row>
    <row r="45203" spans="82:87">
      <c r="CD45203"/>
      <c r="CG45203"/>
      <c r="CI45203" s="378">
        <v>72099</v>
      </c>
    </row>
    <row r="45204" spans="82:87">
      <c r="CD45204"/>
      <c r="CG45204"/>
      <c r="CI45204" s="378">
        <v>72100</v>
      </c>
    </row>
    <row r="45205" spans="82:87">
      <c r="CD45205"/>
      <c r="CG45205"/>
      <c r="CI45205" s="378">
        <v>72108</v>
      </c>
    </row>
    <row r="45206" spans="82:87">
      <c r="CD45206"/>
      <c r="CG45206"/>
      <c r="CI45206" s="378">
        <v>72109</v>
      </c>
    </row>
    <row r="45207" spans="82:87">
      <c r="CD45207"/>
      <c r="CG45207"/>
      <c r="CI45207" s="378">
        <v>72110</v>
      </c>
    </row>
    <row r="45208" spans="82:87">
      <c r="CD45208"/>
      <c r="CG45208"/>
      <c r="CI45208" s="378">
        <v>72110</v>
      </c>
    </row>
    <row r="45209" spans="82:87">
      <c r="CD45209"/>
      <c r="CG45209"/>
      <c r="CI45209" s="378">
        <v>72110</v>
      </c>
    </row>
    <row r="45210" spans="82:87">
      <c r="CD45210"/>
      <c r="CG45210"/>
      <c r="CI45210" s="378">
        <v>72110</v>
      </c>
    </row>
    <row r="45211" spans="82:87">
      <c r="CD45211"/>
      <c r="CG45211"/>
      <c r="CI45211" s="378">
        <v>72110</v>
      </c>
    </row>
    <row r="45212" spans="82:87">
      <c r="CD45212"/>
      <c r="CG45212"/>
      <c r="CI45212" s="378">
        <v>72110</v>
      </c>
    </row>
    <row r="45213" spans="82:87">
      <c r="CD45213"/>
      <c r="CG45213"/>
      <c r="CI45213" s="378">
        <v>72110</v>
      </c>
    </row>
    <row r="45214" spans="82:87">
      <c r="CD45214"/>
      <c r="CG45214"/>
      <c r="CI45214" s="378">
        <v>72110</v>
      </c>
    </row>
    <row r="45215" spans="82:87">
      <c r="CD45215"/>
      <c r="CG45215"/>
      <c r="CI45215" s="378">
        <v>72110</v>
      </c>
    </row>
    <row r="45216" spans="82:87">
      <c r="CD45216"/>
      <c r="CG45216"/>
      <c r="CI45216" s="378">
        <v>72110</v>
      </c>
    </row>
    <row r="45217" spans="82:87">
      <c r="CD45217"/>
      <c r="CG45217"/>
      <c r="CI45217" s="378">
        <v>72110</v>
      </c>
    </row>
    <row r="45218" spans="82:87">
      <c r="CD45218"/>
      <c r="CG45218"/>
      <c r="CI45218" s="378">
        <v>72110</v>
      </c>
    </row>
    <row r="45219" spans="82:87">
      <c r="CD45219"/>
      <c r="CG45219"/>
      <c r="CI45219" s="378">
        <v>72110</v>
      </c>
    </row>
    <row r="45220" spans="82:87">
      <c r="CD45220"/>
      <c r="CG45220"/>
      <c r="CI45220" s="378">
        <v>72110</v>
      </c>
    </row>
    <row r="45221" spans="82:87">
      <c r="CD45221"/>
      <c r="CG45221"/>
      <c r="CI45221" s="378">
        <v>72110</v>
      </c>
    </row>
    <row r="45222" spans="82:87">
      <c r="CD45222"/>
      <c r="CG45222"/>
      <c r="CI45222" s="378">
        <v>72110</v>
      </c>
    </row>
    <row r="45223" spans="82:87">
      <c r="CD45223"/>
      <c r="CG45223"/>
      <c r="CI45223" s="378">
        <v>72120</v>
      </c>
    </row>
    <row r="45224" spans="82:87">
      <c r="CD45224"/>
      <c r="CG45224"/>
      <c r="CI45224" s="378">
        <v>72120</v>
      </c>
    </row>
    <row r="45225" spans="82:87">
      <c r="CD45225"/>
      <c r="CG45225"/>
      <c r="CI45225" s="378">
        <v>72120</v>
      </c>
    </row>
    <row r="45226" spans="82:87">
      <c r="CD45226"/>
      <c r="CG45226"/>
      <c r="CI45226" s="378">
        <v>72120</v>
      </c>
    </row>
    <row r="45227" spans="82:87">
      <c r="CD45227"/>
      <c r="CG45227"/>
      <c r="CI45227" s="378">
        <v>72120</v>
      </c>
    </row>
    <row r="45228" spans="82:87">
      <c r="CD45228"/>
      <c r="CG45228"/>
      <c r="CI45228" s="378">
        <v>72120</v>
      </c>
    </row>
    <row r="45229" spans="82:87">
      <c r="CD45229"/>
      <c r="CG45229"/>
      <c r="CI45229" s="378">
        <v>72120</v>
      </c>
    </row>
    <row r="45230" spans="82:87">
      <c r="CD45230"/>
      <c r="CG45230"/>
      <c r="CI45230" s="378">
        <v>72120</v>
      </c>
    </row>
    <row r="45231" spans="82:87">
      <c r="CD45231"/>
      <c r="CG45231"/>
      <c r="CI45231" s="378">
        <v>72120</v>
      </c>
    </row>
    <row r="45232" spans="82:87">
      <c r="CD45232"/>
      <c r="CG45232"/>
      <c r="CI45232" s="378">
        <v>72120</v>
      </c>
    </row>
    <row r="45233" spans="82:87">
      <c r="CD45233"/>
      <c r="CG45233"/>
      <c r="CI45233" s="378">
        <v>72121</v>
      </c>
    </row>
    <row r="45234" spans="82:87">
      <c r="CD45234"/>
      <c r="CG45234"/>
      <c r="CI45234" s="378">
        <v>72129</v>
      </c>
    </row>
    <row r="45235" spans="82:87">
      <c r="CD45235"/>
      <c r="CG45235"/>
      <c r="CI45235" s="378">
        <v>72130</v>
      </c>
    </row>
    <row r="45236" spans="82:87">
      <c r="CD45236"/>
      <c r="CG45236"/>
      <c r="CI45236" s="378">
        <v>72130</v>
      </c>
    </row>
    <row r="45237" spans="82:87">
      <c r="CD45237"/>
      <c r="CG45237"/>
      <c r="CI45237" s="378">
        <v>72130</v>
      </c>
    </row>
    <row r="45238" spans="82:87">
      <c r="CD45238"/>
      <c r="CG45238"/>
      <c r="CI45238" s="378">
        <v>72130</v>
      </c>
    </row>
    <row r="45239" spans="82:87">
      <c r="CD45239"/>
      <c r="CG45239"/>
      <c r="CI45239" s="378">
        <v>72130</v>
      </c>
    </row>
    <row r="45240" spans="82:87">
      <c r="CD45240"/>
      <c r="CG45240"/>
      <c r="CI45240" s="378">
        <v>72130</v>
      </c>
    </row>
    <row r="45241" spans="82:87">
      <c r="CD45241"/>
      <c r="CG45241"/>
      <c r="CI45241" s="378">
        <v>72130</v>
      </c>
    </row>
    <row r="45242" spans="82:87">
      <c r="CD45242"/>
      <c r="CG45242"/>
      <c r="CI45242" s="378">
        <v>72130</v>
      </c>
    </row>
    <row r="45243" spans="82:87">
      <c r="CD45243"/>
      <c r="CG45243"/>
      <c r="CI45243" s="378">
        <v>72130</v>
      </c>
    </row>
    <row r="45244" spans="82:87">
      <c r="CD45244"/>
      <c r="CG45244"/>
      <c r="CI45244" s="378">
        <v>72130</v>
      </c>
    </row>
    <row r="45245" spans="82:87">
      <c r="CD45245"/>
      <c r="CG45245"/>
      <c r="CI45245" s="378">
        <v>72130</v>
      </c>
    </row>
    <row r="45246" spans="82:87">
      <c r="CD45246"/>
      <c r="CG45246"/>
      <c r="CI45246" s="378">
        <v>72130</v>
      </c>
    </row>
    <row r="45247" spans="82:87">
      <c r="CD45247"/>
      <c r="CG45247"/>
      <c r="CI45247" s="378">
        <v>72130</v>
      </c>
    </row>
    <row r="45248" spans="82:87">
      <c r="CD45248"/>
      <c r="CG45248"/>
      <c r="CI45248" s="378">
        <v>72130</v>
      </c>
    </row>
    <row r="45249" spans="82:87">
      <c r="CD45249"/>
      <c r="CG45249"/>
      <c r="CI45249" s="378">
        <v>72130</v>
      </c>
    </row>
    <row r="45250" spans="82:87">
      <c r="CD45250"/>
      <c r="CG45250"/>
      <c r="CI45250" s="378">
        <v>72140</v>
      </c>
    </row>
    <row r="45251" spans="82:87">
      <c r="CD45251"/>
      <c r="CG45251"/>
      <c r="CI45251" s="378">
        <v>72140</v>
      </c>
    </row>
    <row r="45252" spans="82:87">
      <c r="CD45252"/>
      <c r="CG45252"/>
      <c r="CI45252" s="378">
        <v>72140</v>
      </c>
    </row>
    <row r="45253" spans="82:87">
      <c r="CD45253"/>
      <c r="CG45253"/>
      <c r="CI45253" s="378">
        <v>72140</v>
      </c>
    </row>
    <row r="45254" spans="82:87">
      <c r="CD45254"/>
      <c r="CG45254"/>
      <c r="CI45254" s="378">
        <v>72140</v>
      </c>
    </row>
    <row r="45255" spans="82:87">
      <c r="CD45255"/>
      <c r="CG45255"/>
      <c r="CI45255" s="378">
        <v>72140</v>
      </c>
    </row>
    <row r="45256" spans="82:87">
      <c r="CD45256"/>
      <c r="CG45256"/>
      <c r="CI45256" s="378">
        <v>72140</v>
      </c>
    </row>
    <row r="45257" spans="82:87">
      <c r="CD45257"/>
      <c r="CG45257"/>
      <c r="CI45257" s="378">
        <v>72140</v>
      </c>
    </row>
    <row r="45258" spans="82:87">
      <c r="CD45258"/>
      <c r="CG45258"/>
      <c r="CI45258" s="378">
        <v>72140</v>
      </c>
    </row>
    <row r="45259" spans="82:87">
      <c r="CD45259"/>
      <c r="CG45259"/>
      <c r="CI45259" s="378">
        <v>72140</v>
      </c>
    </row>
    <row r="45260" spans="82:87">
      <c r="CD45260"/>
      <c r="CG45260"/>
      <c r="CI45260" s="378">
        <v>72141</v>
      </c>
    </row>
    <row r="45261" spans="82:87">
      <c r="CD45261"/>
      <c r="CG45261"/>
      <c r="CI45261" s="378">
        <v>72149</v>
      </c>
    </row>
    <row r="45262" spans="82:87">
      <c r="CD45262"/>
      <c r="CG45262"/>
      <c r="CI45262" s="378">
        <v>72150</v>
      </c>
    </row>
    <row r="45263" spans="82:87">
      <c r="CD45263"/>
      <c r="CG45263"/>
      <c r="CI45263" s="378">
        <v>72150</v>
      </c>
    </row>
    <row r="45264" spans="82:87">
      <c r="CD45264"/>
      <c r="CG45264"/>
      <c r="CI45264" s="378">
        <v>72150</v>
      </c>
    </row>
    <row r="45265" spans="82:87">
      <c r="CD45265"/>
      <c r="CG45265"/>
      <c r="CI45265" s="378">
        <v>72150</v>
      </c>
    </row>
    <row r="45266" spans="82:87">
      <c r="CD45266"/>
      <c r="CG45266"/>
      <c r="CI45266" s="378">
        <v>72150</v>
      </c>
    </row>
    <row r="45267" spans="82:87">
      <c r="CD45267"/>
      <c r="CG45267"/>
      <c r="CI45267" s="378">
        <v>72150</v>
      </c>
    </row>
    <row r="45268" spans="82:87">
      <c r="CD45268"/>
      <c r="CG45268"/>
      <c r="CI45268" s="378">
        <v>72150</v>
      </c>
    </row>
    <row r="45269" spans="82:87">
      <c r="CD45269"/>
      <c r="CG45269"/>
      <c r="CI45269" s="378">
        <v>72150</v>
      </c>
    </row>
    <row r="45270" spans="82:87">
      <c r="CD45270"/>
      <c r="CG45270"/>
      <c r="CI45270" s="378">
        <v>72150</v>
      </c>
    </row>
    <row r="45271" spans="82:87">
      <c r="CD45271"/>
      <c r="CG45271"/>
      <c r="CI45271" s="378">
        <v>72160</v>
      </c>
    </row>
    <row r="45272" spans="82:87">
      <c r="CD45272"/>
      <c r="CG45272"/>
      <c r="CI45272" s="378">
        <v>72160</v>
      </c>
    </row>
    <row r="45273" spans="82:87">
      <c r="CD45273"/>
      <c r="CG45273"/>
      <c r="CI45273" s="378">
        <v>72160</v>
      </c>
    </row>
    <row r="45274" spans="82:87">
      <c r="CD45274"/>
      <c r="CG45274"/>
      <c r="CI45274" s="378">
        <v>72160</v>
      </c>
    </row>
    <row r="45275" spans="82:87">
      <c r="CD45275"/>
      <c r="CG45275"/>
      <c r="CI45275" s="378">
        <v>72160</v>
      </c>
    </row>
    <row r="45276" spans="82:87">
      <c r="CD45276"/>
      <c r="CG45276"/>
      <c r="CI45276" s="378">
        <v>72160</v>
      </c>
    </row>
    <row r="45277" spans="82:87">
      <c r="CD45277"/>
      <c r="CG45277"/>
      <c r="CI45277" s="378">
        <v>72160</v>
      </c>
    </row>
    <row r="45278" spans="82:87">
      <c r="CD45278"/>
      <c r="CG45278"/>
      <c r="CI45278" s="378">
        <v>72160</v>
      </c>
    </row>
    <row r="45279" spans="82:87">
      <c r="CD45279"/>
      <c r="CG45279"/>
      <c r="CI45279" s="378">
        <v>72160</v>
      </c>
    </row>
    <row r="45280" spans="82:87">
      <c r="CD45280"/>
      <c r="CG45280"/>
      <c r="CI45280" s="378">
        <v>72161</v>
      </c>
    </row>
    <row r="45281" spans="82:87">
      <c r="CD45281"/>
      <c r="CG45281"/>
      <c r="CI45281" s="378">
        <v>72169</v>
      </c>
    </row>
    <row r="45282" spans="82:87">
      <c r="CD45282"/>
      <c r="CG45282"/>
      <c r="CI45282" s="378">
        <v>72170</v>
      </c>
    </row>
    <row r="45283" spans="82:87">
      <c r="CD45283"/>
      <c r="CG45283"/>
      <c r="CI45283" s="378">
        <v>72170</v>
      </c>
    </row>
    <row r="45284" spans="82:87">
      <c r="CD45284"/>
      <c r="CG45284"/>
      <c r="CI45284" s="378">
        <v>72170</v>
      </c>
    </row>
    <row r="45285" spans="82:87">
      <c r="CD45285"/>
      <c r="CG45285"/>
      <c r="CI45285" s="378">
        <v>72170</v>
      </c>
    </row>
    <row r="45286" spans="82:87">
      <c r="CD45286"/>
      <c r="CG45286"/>
      <c r="CI45286" s="378">
        <v>72170</v>
      </c>
    </row>
    <row r="45287" spans="82:87">
      <c r="CD45287"/>
      <c r="CG45287"/>
      <c r="CI45287" s="378">
        <v>72170</v>
      </c>
    </row>
    <row r="45288" spans="82:87">
      <c r="CD45288"/>
      <c r="CG45288"/>
      <c r="CI45288" s="378">
        <v>72170</v>
      </c>
    </row>
    <row r="45289" spans="82:87">
      <c r="CD45289"/>
      <c r="CG45289"/>
      <c r="CI45289" s="378">
        <v>72170</v>
      </c>
    </row>
    <row r="45290" spans="82:87">
      <c r="CD45290"/>
      <c r="CG45290"/>
      <c r="CI45290" s="378">
        <v>72170</v>
      </c>
    </row>
    <row r="45291" spans="82:87">
      <c r="CD45291"/>
      <c r="CG45291"/>
      <c r="CI45291" s="378">
        <v>72170</v>
      </c>
    </row>
    <row r="45292" spans="82:87">
      <c r="CD45292"/>
      <c r="CG45292"/>
      <c r="CI45292" s="378">
        <v>72170</v>
      </c>
    </row>
    <row r="45293" spans="82:87">
      <c r="CD45293"/>
      <c r="CG45293"/>
      <c r="CI45293" s="378">
        <v>72170</v>
      </c>
    </row>
    <row r="45294" spans="82:87">
      <c r="CD45294"/>
      <c r="CG45294"/>
      <c r="CI45294" s="378">
        <v>72170</v>
      </c>
    </row>
    <row r="45295" spans="82:87">
      <c r="CD45295"/>
      <c r="CG45295"/>
      <c r="CI45295" s="378">
        <v>72170</v>
      </c>
    </row>
    <row r="45296" spans="82:87">
      <c r="CD45296"/>
      <c r="CG45296"/>
      <c r="CI45296" s="378">
        <v>72170</v>
      </c>
    </row>
    <row r="45297" spans="82:87">
      <c r="CD45297"/>
      <c r="CG45297"/>
      <c r="CI45297" s="378">
        <v>72171</v>
      </c>
    </row>
    <row r="45298" spans="82:87">
      <c r="CD45298"/>
      <c r="CG45298"/>
      <c r="CI45298" s="378">
        <v>72179</v>
      </c>
    </row>
    <row r="45299" spans="82:87">
      <c r="CD45299"/>
      <c r="CG45299"/>
      <c r="CI45299" s="378">
        <v>72190</v>
      </c>
    </row>
    <row r="45300" spans="82:87">
      <c r="CD45300"/>
      <c r="CG45300"/>
      <c r="CI45300" s="378">
        <v>72190</v>
      </c>
    </row>
    <row r="45301" spans="82:87">
      <c r="CD45301"/>
      <c r="CG45301"/>
      <c r="CI45301" s="378">
        <v>72190</v>
      </c>
    </row>
    <row r="45302" spans="82:87">
      <c r="CD45302"/>
      <c r="CG45302"/>
      <c r="CI45302" s="378">
        <v>72190</v>
      </c>
    </row>
    <row r="45303" spans="82:87">
      <c r="CD45303"/>
      <c r="CG45303"/>
      <c r="CI45303" s="378">
        <v>72199</v>
      </c>
    </row>
    <row r="45304" spans="82:87">
      <c r="CD45304"/>
      <c r="CG45304"/>
      <c r="CI45304" s="378">
        <v>72200</v>
      </c>
    </row>
    <row r="45305" spans="82:87">
      <c r="CD45305"/>
      <c r="CG45305"/>
      <c r="CI45305" s="378">
        <v>72200</v>
      </c>
    </row>
    <row r="45306" spans="82:87">
      <c r="CD45306"/>
      <c r="CG45306"/>
      <c r="CI45306" s="378">
        <v>72200</v>
      </c>
    </row>
    <row r="45307" spans="82:87">
      <c r="CD45307"/>
      <c r="CG45307"/>
      <c r="CI45307" s="378">
        <v>72200</v>
      </c>
    </row>
    <row r="45308" spans="82:87">
      <c r="CD45308"/>
      <c r="CG45308"/>
      <c r="CI45308" s="378">
        <v>72200</v>
      </c>
    </row>
    <row r="45309" spans="82:87">
      <c r="CD45309"/>
      <c r="CG45309"/>
      <c r="CI45309" s="378">
        <v>72200</v>
      </c>
    </row>
    <row r="45310" spans="82:87">
      <c r="CD45310"/>
      <c r="CG45310"/>
      <c r="CI45310" s="378">
        <v>72200</v>
      </c>
    </row>
    <row r="45311" spans="82:87">
      <c r="CD45311"/>
      <c r="CG45311"/>
      <c r="CI45311" s="378">
        <v>72201</v>
      </c>
    </row>
    <row r="45312" spans="82:87">
      <c r="CD45312"/>
      <c r="CG45312"/>
      <c r="CI45312" s="378">
        <v>72202</v>
      </c>
    </row>
    <row r="45313" spans="82:87">
      <c r="CD45313"/>
      <c r="CG45313"/>
      <c r="CI45313" s="378">
        <v>72203</v>
      </c>
    </row>
    <row r="45314" spans="82:87">
      <c r="CD45314"/>
      <c r="CG45314"/>
      <c r="CI45314" s="378">
        <v>72204</v>
      </c>
    </row>
    <row r="45315" spans="82:87">
      <c r="CD45315"/>
      <c r="CG45315"/>
      <c r="CI45315" s="378">
        <v>72205</v>
      </c>
    </row>
    <row r="45316" spans="82:87">
      <c r="CD45316"/>
      <c r="CG45316"/>
      <c r="CI45316" s="378">
        <v>72206</v>
      </c>
    </row>
    <row r="45317" spans="82:87">
      <c r="CD45317"/>
      <c r="CG45317"/>
      <c r="CI45317" s="378">
        <v>72207</v>
      </c>
    </row>
    <row r="45318" spans="82:87">
      <c r="CD45318"/>
      <c r="CG45318"/>
      <c r="CI45318" s="378">
        <v>72208</v>
      </c>
    </row>
    <row r="45319" spans="82:87">
      <c r="CD45319"/>
      <c r="CG45319"/>
      <c r="CI45319" s="378">
        <v>72209</v>
      </c>
    </row>
    <row r="45320" spans="82:87">
      <c r="CD45320"/>
      <c r="CG45320"/>
      <c r="CI45320" s="378">
        <v>72210</v>
      </c>
    </row>
    <row r="45321" spans="82:87">
      <c r="CD45321"/>
      <c r="CG45321"/>
      <c r="CI45321" s="378">
        <v>72210</v>
      </c>
    </row>
    <row r="45322" spans="82:87">
      <c r="CD45322"/>
      <c r="CG45322"/>
      <c r="CI45322" s="378">
        <v>72210</v>
      </c>
    </row>
    <row r="45323" spans="82:87">
      <c r="CD45323"/>
      <c r="CG45323"/>
      <c r="CI45323" s="378">
        <v>72210</v>
      </c>
    </row>
    <row r="45324" spans="82:87">
      <c r="CD45324"/>
      <c r="CG45324"/>
      <c r="CI45324" s="378">
        <v>72210</v>
      </c>
    </row>
    <row r="45325" spans="82:87">
      <c r="CD45325"/>
      <c r="CG45325"/>
      <c r="CI45325" s="378">
        <v>72210</v>
      </c>
    </row>
    <row r="45326" spans="82:87">
      <c r="CD45326"/>
      <c r="CG45326"/>
      <c r="CI45326" s="378">
        <v>72210</v>
      </c>
    </row>
    <row r="45327" spans="82:87">
      <c r="CD45327"/>
      <c r="CG45327"/>
      <c r="CI45327" s="378">
        <v>72210</v>
      </c>
    </row>
    <row r="45328" spans="82:87">
      <c r="CD45328"/>
      <c r="CG45328"/>
      <c r="CI45328" s="378">
        <v>72211</v>
      </c>
    </row>
    <row r="45329" spans="82:87">
      <c r="CD45329"/>
      <c r="CG45329"/>
      <c r="CI45329" s="378">
        <v>72219</v>
      </c>
    </row>
    <row r="45330" spans="82:87">
      <c r="CD45330"/>
      <c r="CG45330"/>
      <c r="CI45330" s="378">
        <v>72220</v>
      </c>
    </row>
    <row r="45331" spans="82:87">
      <c r="CD45331"/>
      <c r="CG45331"/>
      <c r="CI45331" s="378">
        <v>72220</v>
      </c>
    </row>
    <row r="45332" spans="82:87">
      <c r="CD45332"/>
      <c r="CG45332"/>
      <c r="CI45332" s="378">
        <v>72220</v>
      </c>
    </row>
    <row r="45333" spans="82:87">
      <c r="CD45333"/>
      <c r="CG45333"/>
      <c r="CI45333" s="378">
        <v>72220</v>
      </c>
    </row>
    <row r="45334" spans="82:87">
      <c r="CD45334"/>
      <c r="CG45334"/>
      <c r="CI45334" s="378">
        <v>72220</v>
      </c>
    </row>
    <row r="45335" spans="82:87">
      <c r="CD45335"/>
      <c r="CG45335"/>
      <c r="CI45335" s="378">
        <v>72220</v>
      </c>
    </row>
    <row r="45336" spans="82:87">
      <c r="CD45336"/>
      <c r="CG45336"/>
      <c r="CI45336" s="378">
        <v>72220</v>
      </c>
    </row>
    <row r="45337" spans="82:87">
      <c r="CD45337"/>
      <c r="CG45337"/>
      <c r="CI45337" s="378">
        <v>72220</v>
      </c>
    </row>
    <row r="45338" spans="82:87">
      <c r="CD45338"/>
      <c r="CG45338"/>
      <c r="CI45338" s="378">
        <v>72221</v>
      </c>
    </row>
    <row r="45339" spans="82:87">
      <c r="CD45339"/>
      <c r="CG45339"/>
      <c r="CI45339" s="378">
        <v>72221</v>
      </c>
    </row>
    <row r="45340" spans="82:87">
      <c r="CD45340"/>
      <c r="CG45340"/>
      <c r="CI45340" s="378">
        <v>72229</v>
      </c>
    </row>
    <row r="45341" spans="82:87">
      <c r="CD45341"/>
      <c r="CG45341"/>
      <c r="CI45341" s="378">
        <v>72230</v>
      </c>
    </row>
    <row r="45342" spans="82:87">
      <c r="CD45342"/>
      <c r="CG45342"/>
      <c r="CI45342" s="378">
        <v>72230</v>
      </c>
    </row>
    <row r="45343" spans="82:87">
      <c r="CD45343"/>
      <c r="CG45343"/>
      <c r="CI45343" s="378">
        <v>72230</v>
      </c>
    </row>
    <row r="45344" spans="82:87">
      <c r="CD45344"/>
      <c r="CG45344"/>
      <c r="CI45344" s="378">
        <v>72230</v>
      </c>
    </row>
    <row r="45345" spans="82:87">
      <c r="CD45345"/>
      <c r="CG45345"/>
      <c r="CI45345" s="378">
        <v>72230</v>
      </c>
    </row>
    <row r="45346" spans="82:87">
      <c r="CD45346"/>
      <c r="CG45346"/>
      <c r="CI45346" s="378">
        <v>72230</v>
      </c>
    </row>
    <row r="45347" spans="82:87">
      <c r="CD45347"/>
      <c r="CG45347"/>
      <c r="CI45347" s="378">
        <v>72231</v>
      </c>
    </row>
    <row r="45348" spans="82:87">
      <c r="CD45348"/>
      <c r="CG45348"/>
      <c r="CI45348" s="378">
        <v>72232</v>
      </c>
    </row>
    <row r="45349" spans="82:87">
      <c r="CD45349"/>
      <c r="CG45349"/>
      <c r="CI45349" s="378">
        <v>72233</v>
      </c>
    </row>
    <row r="45350" spans="82:87">
      <c r="CD45350"/>
      <c r="CG45350"/>
      <c r="CI45350" s="378">
        <v>72234</v>
      </c>
    </row>
    <row r="45351" spans="82:87">
      <c r="CD45351"/>
      <c r="CG45351"/>
      <c r="CI45351" s="378">
        <v>72235</v>
      </c>
    </row>
    <row r="45352" spans="82:87">
      <c r="CD45352"/>
      <c r="CG45352"/>
      <c r="CI45352" s="378">
        <v>72236</v>
      </c>
    </row>
    <row r="45353" spans="82:87">
      <c r="CD45353"/>
      <c r="CG45353"/>
      <c r="CI45353" s="378">
        <v>72237</v>
      </c>
    </row>
    <row r="45354" spans="82:87">
      <c r="CD45354"/>
      <c r="CG45354"/>
      <c r="CI45354" s="378">
        <v>72238</v>
      </c>
    </row>
    <row r="45355" spans="82:87">
      <c r="CD45355"/>
      <c r="CG45355"/>
      <c r="CI45355" s="378">
        <v>72239</v>
      </c>
    </row>
    <row r="45356" spans="82:87">
      <c r="CD45356"/>
      <c r="CG45356"/>
      <c r="CI45356" s="378">
        <v>72240</v>
      </c>
    </row>
    <row r="45357" spans="82:87">
      <c r="CD45357"/>
      <c r="CG45357"/>
      <c r="CI45357" s="378">
        <v>72240</v>
      </c>
    </row>
    <row r="45358" spans="82:87">
      <c r="CD45358"/>
      <c r="CG45358"/>
      <c r="CI45358" s="378">
        <v>72240</v>
      </c>
    </row>
    <row r="45359" spans="82:87">
      <c r="CD45359"/>
      <c r="CG45359"/>
      <c r="CI45359" s="378">
        <v>72240</v>
      </c>
    </row>
    <row r="45360" spans="82:87">
      <c r="CD45360"/>
      <c r="CG45360"/>
      <c r="CI45360" s="378">
        <v>72240</v>
      </c>
    </row>
    <row r="45361" spans="82:87">
      <c r="CD45361"/>
      <c r="CG45361"/>
      <c r="CI45361" s="378">
        <v>72240</v>
      </c>
    </row>
    <row r="45362" spans="82:87">
      <c r="CD45362"/>
      <c r="CG45362"/>
      <c r="CI45362" s="378">
        <v>72240</v>
      </c>
    </row>
    <row r="45363" spans="82:87">
      <c r="CD45363"/>
      <c r="CG45363"/>
      <c r="CI45363" s="378">
        <v>72240</v>
      </c>
    </row>
    <row r="45364" spans="82:87">
      <c r="CD45364"/>
      <c r="CG45364"/>
      <c r="CI45364" s="378">
        <v>72240</v>
      </c>
    </row>
    <row r="45365" spans="82:87">
      <c r="CD45365"/>
      <c r="CG45365"/>
      <c r="CI45365" s="378">
        <v>72240</v>
      </c>
    </row>
    <row r="45366" spans="82:87">
      <c r="CD45366"/>
      <c r="CG45366"/>
      <c r="CI45366" s="378">
        <v>72240</v>
      </c>
    </row>
    <row r="45367" spans="82:87">
      <c r="CD45367"/>
      <c r="CG45367"/>
      <c r="CI45367" s="378">
        <v>72240</v>
      </c>
    </row>
    <row r="45368" spans="82:87">
      <c r="CD45368"/>
      <c r="CG45368"/>
      <c r="CI45368" s="378">
        <v>72240</v>
      </c>
    </row>
    <row r="45369" spans="82:87">
      <c r="CD45369"/>
      <c r="CG45369"/>
      <c r="CI45369" s="378">
        <v>72240</v>
      </c>
    </row>
    <row r="45370" spans="82:87">
      <c r="CD45370"/>
      <c r="CG45370"/>
      <c r="CI45370" s="378">
        <v>72241</v>
      </c>
    </row>
    <row r="45371" spans="82:87">
      <c r="CD45371"/>
      <c r="CG45371"/>
      <c r="CI45371" s="378">
        <v>72249</v>
      </c>
    </row>
    <row r="45372" spans="82:87">
      <c r="CD45372"/>
      <c r="CG45372"/>
      <c r="CI45372" s="378">
        <v>72250</v>
      </c>
    </row>
    <row r="45373" spans="82:87">
      <c r="CD45373"/>
      <c r="CG45373"/>
      <c r="CI45373" s="378">
        <v>72250</v>
      </c>
    </row>
    <row r="45374" spans="82:87">
      <c r="CD45374"/>
      <c r="CG45374"/>
      <c r="CI45374" s="378">
        <v>72250</v>
      </c>
    </row>
    <row r="45375" spans="82:87">
      <c r="CD45375"/>
      <c r="CG45375"/>
      <c r="CI45375" s="378">
        <v>72260</v>
      </c>
    </row>
    <row r="45376" spans="82:87">
      <c r="CD45376"/>
      <c r="CG45376"/>
      <c r="CI45376" s="378">
        <v>72260</v>
      </c>
    </row>
    <row r="45377" spans="82:87">
      <c r="CD45377"/>
      <c r="CG45377"/>
      <c r="CI45377" s="378">
        <v>72260</v>
      </c>
    </row>
    <row r="45378" spans="82:87">
      <c r="CD45378"/>
      <c r="CG45378"/>
      <c r="CI45378" s="378">
        <v>72260</v>
      </c>
    </row>
    <row r="45379" spans="82:87">
      <c r="CD45379"/>
      <c r="CG45379"/>
      <c r="CI45379" s="378">
        <v>72260</v>
      </c>
    </row>
    <row r="45380" spans="82:87">
      <c r="CD45380"/>
      <c r="CG45380"/>
      <c r="CI45380" s="378">
        <v>72260</v>
      </c>
    </row>
    <row r="45381" spans="82:87">
      <c r="CD45381"/>
      <c r="CG45381"/>
      <c r="CI45381" s="378">
        <v>72260</v>
      </c>
    </row>
    <row r="45382" spans="82:87">
      <c r="CD45382"/>
      <c r="CG45382"/>
      <c r="CI45382" s="378">
        <v>72260</v>
      </c>
    </row>
    <row r="45383" spans="82:87">
      <c r="CD45383"/>
      <c r="CG45383"/>
      <c r="CI45383" s="378">
        <v>72260</v>
      </c>
    </row>
    <row r="45384" spans="82:87">
      <c r="CD45384"/>
      <c r="CG45384"/>
      <c r="CI45384" s="378">
        <v>72260</v>
      </c>
    </row>
    <row r="45385" spans="82:87">
      <c r="CD45385"/>
      <c r="CG45385"/>
      <c r="CI45385" s="378">
        <v>72260</v>
      </c>
    </row>
    <row r="45386" spans="82:87">
      <c r="CD45386"/>
      <c r="CG45386"/>
      <c r="CI45386" s="378">
        <v>72260</v>
      </c>
    </row>
    <row r="45387" spans="82:87">
      <c r="CD45387"/>
      <c r="CG45387"/>
      <c r="CI45387" s="378">
        <v>72260</v>
      </c>
    </row>
    <row r="45388" spans="82:87">
      <c r="CD45388"/>
      <c r="CG45388"/>
      <c r="CI45388" s="378">
        <v>72270</v>
      </c>
    </row>
    <row r="45389" spans="82:87">
      <c r="CD45389"/>
      <c r="CG45389"/>
      <c r="CI45389" s="378">
        <v>72270</v>
      </c>
    </row>
    <row r="45390" spans="82:87">
      <c r="CD45390"/>
      <c r="CG45390"/>
      <c r="CI45390" s="378">
        <v>72270</v>
      </c>
    </row>
    <row r="45391" spans="82:87">
      <c r="CD45391"/>
      <c r="CG45391"/>
      <c r="CI45391" s="378">
        <v>72270</v>
      </c>
    </row>
    <row r="45392" spans="82:87">
      <c r="CD45392"/>
      <c r="CG45392"/>
      <c r="CI45392" s="378">
        <v>72270</v>
      </c>
    </row>
    <row r="45393" spans="82:87">
      <c r="CD45393"/>
      <c r="CG45393"/>
      <c r="CI45393" s="378">
        <v>72270</v>
      </c>
    </row>
    <row r="45394" spans="82:87">
      <c r="CD45394"/>
      <c r="CG45394"/>
      <c r="CI45394" s="378">
        <v>72270</v>
      </c>
    </row>
    <row r="45395" spans="82:87">
      <c r="CD45395"/>
      <c r="CG45395"/>
      <c r="CI45395" s="378">
        <v>72270</v>
      </c>
    </row>
    <row r="45396" spans="82:87">
      <c r="CD45396"/>
      <c r="CG45396"/>
      <c r="CI45396" s="378">
        <v>72271</v>
      </c>
    </row>
    <row r="45397" spans="82:87">
      <c r="CD45397"/>
      <c r="CG45397"/>
      <c r="CI45397" s="378">
        <v>72279</v>
      </c>
    </row>
    <row r="45398" spans="82:87">
      <c r="CD45398"/>
      <c r="CG45398"/>
      <c r="CI45398" s="378">
        <v>72290</v>
      </c>
    </row>
    <row r="45399" spans="82:87">
      <c r="CD45399"/>
      <c r="CG45399"/>
      <c r="CI45399" s="378">
        <v>72290</v>
      </c>
    </row>
    <row r="45400" spans="82:87">
      <c r="CD45400"/>
      <c r="CG45400"/>
      <c r="CI45400" s="378">
        <v>72290</v>
      </c>
    </row>
    <row r="45401" spans="82:87">
      <c r="CD45401"/>
      <c r="CG45401"/>
      <c r="CI45401" s="378">
        <v>72290</v>
      </c>
    </row>
    <row r="45402" spans="82:87">
      <c r="CD45402"/>
      <c r="CG45402"/>
      <c r="CI45402" s="378">
        <v>72290</v>
      </c>
    </row>
    <row r="45403" spans="82:87">
      <c r="CD45403"/>
      <c r="CG45403"/>
      <c r="CI45403" s="378">
        <v>72290</v>
      </c>
    </row>
    <row r="45404" spans="82:87">
      <c r="CD45404"/>
      <c r="CG45404"/>
      <c r="CI45404" s="378">
        <v>72290</v>
      </c>
    </row>
    <row r="45405" spans="82:87">
      <c r="CD45405"/>
      <c r="CG45405"/>
      <c r="CI45405" s="378">
        <v>72290</v>
      </c>
    </row>
    <row r="45406" spans="82:87">
      <c r="CD45406"/>
      <c r="CG45406"/>
      <c r="CI45406" s="378">
        <v>72300</v>
      </c>
    </row>
    <row r="45407" spans="82:87">
      <c r="CD45407"/>
      <c r="CG45407"/>
      <c r="CI45407" s="378">
        <v>72300</v>
      </c>
    </row>
    <row r="45408" spans="82:87">
      <c r="CD45408"/>
      <c r="CG45408"/>
      <c r="CI45408" s="378">
        <v>72300</v>
      </c>
    </row>
    <row r="45409" spans="82:87">
      <c r="CD45409"/>
      <c r="CG45409"/>
      <c r="CI45409" s="378">
        <v>72300</v>
      </c>
    </row>
    <row r="45410" spans="82:87">
      <c r="CD45410"/>
      <c r="CG45410"/>
      <c r="CI45410" s="378">
        <v>72300</v>
      </c>
    </row>
    <row r="45411" spans="82:87">
      <c r="CD45411"/>
      <c r="CG45411"/>
      <c r="CI45411" s="378">
        <v>72300</v>
      </c>
    </row>
    <row r="45412" spans="82:87">
      <c r="CD45412"/>
      <c r="CG45412"/>
      <c r="CI45412" s="378">
        <v>72300</v>
      </c>
    </row>
    <row r="45413" spans="82:87">
      <c r="CD45413"/>
      <c r="CG45413"/>
      <c r="CI45413" s="378">
        <v>72300</v>
      </c>
    </row>
    <row r="45414" spans="82:87">
      <c r="CD45414"/>
      <c r="CG45414"/>
      <c r="CI45414" s="378">
        <v>72300</v>
      </c>
    </row>
    <row r="45415" spans="82:87">
      <c r="CD45415"/>
      <c r="CG45415"/>
      <c r="CI45415" s="378">
        <v>72300</v>
      </c>
    </row>
    <row r="45416" spans="82:87">
      <c r="CD45416"/>
      <c r="CG45416"/>
      <c r="CI45416" s="378">
        <v>72300</v>
      </c>
    </row>
    <row r="45417" spans="82:87">
      <c r="CD45417"/>
      <c r="CG45417"/>
      <c r="CI45417" s="378">
        <v>72300</v>
      </c>
    </row>
    <row r="45418" spans="82:87">
      <c r="CD45418"/>
      <c r="CG45418"/>
      <c r="CI45418" s="378">
        <v>72300</v>
      </c>
    </row>
    <row r="45419" spans="82:87">
      <c r="CD45419"/>
      <c r="CG45419"/>
      <c r="CI45419" s="378">
        <v>72301</v>
      </c>
    </row>
    <row r="45420" spans="82:87">
      <c r="CD45420"/>
      <c r="CG45420"/>
      <c r="CI45420" s="378">
        <v>72302</v>
      </c>
    </row>
    <row r="45421" spans="82:87">
      <c r="CD45421"/>
      <c r="CG45421"/>
      <c r="CI45421" s="378">
        <v>72303</v>
      </c>
    </row>
    <row r="45422" spans="82:87">
      <c r="CD45422"/>
      <c r="CG45422"/>
      <c r="CI45422" s="378">
        <v>72304</v>
      </c>
    </row>
    <row r="45423" spans="82:87">
      <c r="CD45423"/>
      <c r="CG45423"/>
      <c r="CI45423" s="378">
        <v>72305</v>
      </c>
    </row>
    <row r="45424" spans="82:87">
      <c r="CD45424"/>
      <c r="CG45424"/>
      <c r="CI45424" s="378">
        <v>72306</v>
      </c>
    </row>
    <row r="45425" spans="82:87">
      <c r="CD45425"/>
      <c r="CG45425"/>
      <c r="CI45425" s="378">
        <v>72307</v>
      </c>
    </row>
    <row r="45426" spans="82:87">
      <c r="CD45426"/>
      <c r="CG45426"/>
      <c r="CI45426" s="378">
        <v>72308</v>
      </c>
    </row>
    <row r="45427" spans="82:87">
      <c r="CD45427"/>
      <c r="CG45427"/>
      <c r="CI45427" s="378">
        <v>72309</v>
      </c>
    </row>
    <row r="45428" spans="82:87">
      <c r="CD45428"/>
      <c r="CG45428"/>
      <c r="CI45428" s="378">
        <v>72310</v>
      </c>
    </row>
    <row r="45429" spans="82:87">
      <c r="CD45429"/>
      <c r="CG45429"/>
      <c r="CI45429" s="378">
        <v>72310</v>
      </c>
    </row>
    <row r="45430" spans="82:87">
      <c r="CD45430"/>
      <c r="CG45430"/>
      <c r="CI45430" s="378">
        <v>72310</v>
      </c>
    </row>
    <row r="45431" spans="82:87">
      <c r="CD45431"/>
      <c r="CG45431"/>
      <c r="CI45431" s="378">
        <v>72310</v>
      </c>
    </row>
    <row r="45432" spans="82:87">
      <c r="CD45432"/>
      <c r="CG45432"/>
      <c r="CI45432" s="378">
        <v>72310</v>
      </c>
    </row>
    <row r="45433" spans="82:87">
      <c r="CD45433"/>
      <c r="CG45433"/>
      <c r="CI45433" s="378">
        <v>72310</v>
      </c>
    </row>
    <row r="45434" spans="82:87">
      <c r="CD45434"/>
      <c r="CG45434"/>
      <c r="CI45434" s="378">
        <v>72320</v>
      </c>
    </row>
    <row r="45435" spans="82:87">
      <c r="CD45435"/>
      <c r="CG45435"/>
      <c r="CI45435" s="378">
        <v>72320</v>
      </c>
    </row>
    <row r="45436" spans="82:87">
      <c r="CD45436"/>
      <c r="CG45436"/>
      <c r="CI45436" s="378">
        <v>72320</v>
      </c>
    </row>
    <row r="45437" spans="82:87">
      <c r="CD45437"/>
      <c r="CG45437"/>
      <c r="CI45437" s="378">
        <v>72320</v>
      </c>
    </row>
    <row r="45438" spans="82:87">
      <c r="CD45438"/>
      <c r="CG45438"/>
      <c r="CI45438" s="378">
        <v>72320</v>
      </c>
    </row>
    <row r="45439" spans="82:87">
      <c r="CD45439"/>
      <c r="CG45439"/>
      <c r="CI45439" s="378">
        <v>72320</v>
      </c>
    </row>
    <row r="45440" spans="82:87">
      <c r="CD45440"/>
      <c r="CG45440"/>
      <c r="CI45440" s="378">
        <v>72320</v>
      </c>
    </row>
    <row r="45441" spans="82:87">
      <c r="CD45441"/>
      <c r="CG45441"/>
      <c r="CI45441" s="378">
        <v>72320</v>
      </c>
    </row>
    <row r="45442" spans="82:87">
      <c r="CD45442"/>
      <c r="CG45442"/>
      <c r="CI45442" s="378">
        <v>72320</v>
      </c>
    </row>
    <row r="45443" spans="82:87">
      <c r="CD45443"/>
      <c r="CG45443"/>
      <c r="CI45443" s="378">
        <v>72320</v>
      </c>
    </row>
    <row r="45444" spans="82:87">
      <c r="CD45444"/>
      <c r="CG45444"/>
      <c r="CI45444" s="378">
        <v>72320</v>
      </c>
    </row>
    <row r="45445" spans="82:87">
      <c r="CD45445"/>
      <c r="CG45445"/>
      <c r="CI45445" s="378">
        <v>72320</v>
      </c>
    </row>
    <row r="45446" spans="82:87">
      <c r="CD45446"/>
      <c r="CG45446"/>
      <c r="CI45446" s="378">
        <v>72320</v>
      </c>
    </row>
    <row r="45447" spans="82:87">
      <c r="CD45447"/>
      <c r="CG45447"/>
      <c r="CI45447" s="378">
        <v>72330</v>
      </c>
    </row>
    <row r="45448" spans="82:87">
      <c r="CD45448"/>
      <c r="CG45448"/>
      <c r="CI45448" s="378">
        <v>72330</v>
      </c>
    </row>
    <row r="45449" spans="82:87">
      <c r="CD45449"/>
      <c r="CG45449"/>
      <c r="CI45449" s="378">
        <v>72330</v>
      </c>
    </row>
    <row r="45450" spans="82:87">
      <c r="CD45450"/>
      <c r="CG45450"/>
      <c r="CI45450" s="378">
        <v>72330</v>
      </c>
    </row>
    <row r="45451" spans="82:87">
      <c r="CD45451"/>
      <c r="CG45451"/>
      <c r="CI45451" s="378">
        <v>72330</v>
      </c>
    </row>
    <row r="45452" spans="82:87">
      <c r="CD45452"/>
      <c r="CG45452"/>
      <c r="CI45452" s="378">
        <v>72340</v>
      </c>
    </row>
    <row r="45453" spans="82:87">
      <c r="CD45453"/>
      <c r="CG45453"/>
      <c r="CI45453" s="378">
        <v>72340</v>
      </c>
    </row>
    <row r="45454" spans="82:87">
      <c r="CD45454"/>
      <c r="CG45454"/>
      <c r="CI45454" s="378">
        <v>72340</v>
      </c>
    </row>
    <row r="45455" spans="82:87">
      <c r="CD45455"/>
      <c r="CG45455"/>
      <c r="CI45455" s="378">
        <v>72340</v>
      </c>
    </row>
    <row r="45456" spans="82:87">
      <c r="CD45456"/>
      <c r="CG45456"/>
      <c r="CI45456" s="378">
        <v>72340</v>
      </c>
    </row>
    <row r="45457" spans="82:87">
      <c r="CD45457"/>
      <c r="CG45457"/>
      <c r="CI45457" s="378">
        <v>72340</v>
      </c>
    </row>
    <row r="45458" spans="82:87">
      <c r="CD45458"/>
      <c r="CG45458"/>
      <c r="CI45458" s="378">
        <v>72340</v>
      </c>
    </row>
    <row r="45459" spans="82:87">
      <c r="CD45459"/>
      <c r="CG45459"/>
      <c r="CI45459" s="378">
        <v>72348</v>
      </c>
    </row>
    <row r="45460" spans="82:87">
      <c r="CD45460"/>
      <c r="CG45460"/>
      <c r="CI45460" s="378">
        <v>72350</v>
      </c>
    </row>
    <row r="45461" spans="82:87">
      <c r="CD45461"/>
      <c r="CG45461"/>
      <c r="CI45461" s="378">
        <v>72350</v>
      </c>
    </row>
    <row r="45462" spans="82:87">
      <c r="CD45462"/>
      <c r="CG45462"/>
      <c r="CI45462" s="378">
        <v>72350</v>
      </c>
    </row>
    <row r="45463" spans="82:87">
      <c r="CD45463"/>
      <c r="CG45463"/>
      <c r="CI45463" s="378">
        <v>72350</v>
      </c>
    </row>
    <row r="45464" spans="82:87">
      <c r="CD45464"/>
      <c r="CG45464"/>
      <c r="CI45464" s="378">
        <v>72350</v>
      </c>
    </row>
    <row r="45465" spans="82:87">
      <c r="CD45465"/>
      <c r="CG45465"/>
      <c r="CI45465" s="378">
        <v>72350</v>
      </c>
    </row>
    <row r="45466" spans="82:87">
      <c r="CD45466"/>
      <c r="CG45466"/>
      <c r="CI45466" s="378">
        <v>72350</v>
      </c>
    </row>
    <row r="45467" spans="82:87">
      <c r="CD45467"/>
      <c r="CG45467"/>
      <c r="CI45467" s="378">
        <v>72350</v>
      </c>
    </row>
    <row r="45468" spans="82:87">
      <c r="CD45468"/>
      <c r="CG45468"/>
      <c r="CI45468" s="378">
        <v>72360</v>
      </c>
    </row>
    <row r="45469" spans="82:87">
      <c r="CD45469"/>
      <c r="CG45469"/>
      <c r="CI45469" s="378">
        <v>72360</v>
      </c>
    </row>
    <row r="45470" spans="82:87">
      <c r="CD45470"/>
      <c r="CG45470"/>
      <c r="CI45470" s="378">
        <v>72360</v>
      </c>
    </row>
    <row r="45471" spans="82:87">
      <c r="CD45471"/>
      <c r="CG45471"/>
      <c r="CI45471" s="378">
        <v>72370</v>
      </c>
    </row>
    <row r="45472" spans="82:87">
      <c r="CD45472"/>
      <c r="CG45472"/>
      <c r="CI45472" s="378">
        <v>72370</v>
      </c>
    </row>
    <row r="45473" spans="82:87">
      <c r="CD45473"/>
      <c r="CG45473"/>
      <c r="CI45473" s="378">
        <v>72370</v>
      </c>
    </row>
    <row r="45474" spans="82:87">
      <c r="CD45474"/>
      <c r="CG45474"/>
      <c r="CI45474" s="378">
        <v>72370</v>
      </c>
    </row>
    <row r="45475" spans="82:87">
      <c r="CD45475"/>
      <c r="CG45475"/>
      <c r="CI45475" s="378">
        <v>72370</v>
      </c>
    </row>
    <row r="45476" spans="82:87">
      <c r="CD45476"/>
      <c r="CG45476"/>
      <c r="CI45476" s="378">
        <v>72380</v>
      </c>
    </row>
    <row r="45477" spans="82:87">
      <c r="CD45477"/>
      <c r="CG45477"/>
      <c r="CI45477" s="378">
        <v>72380</v>
      </c>
    </row>
    <row r="45478" spans="82:87">
      <c r="CD45478"/>
      <c r="CG45478"/>
      <c r="CI45478" s="378">
        <v>72380</v>
      </c>
    </row>
    <row r="45479" spans="82:87">
      <c r="CD45479"/>
      <c r="CG45479"/>
      <c r="CI45479" s="378">
        <v>72380</v>
      </c>
    </row>
    <row r="45480" spans="82:87">
      <c r="CD45480"/>
      <c r="CG45480"/>
      <c r="CI45480" s="378">
        <v>72380</v>
      </c>
    </row>
    <row r="45481" spans="82:87">
      <c r="CD45481"/>
      <c r="CG45481"/>
      <c r="CI45481" s="378">
        <v>72380</v>
      </c>
    </row>
    <row r="45482" spans="82:87">
      <c r="CD45482"/>
      <c r="CG45482"/>
      <c r="CI45482" s="378">
        <v>72380</v>
      </c>
    </row>
    <row r="45483" spans="82:87">
      <c r="CD45483"/>
      <c r="CG45483"/>
      <c r="CI45483" s="378">
        <v>72389</v>
      </c>
    </row>
    <row r="45484" spans="82:87">
      <c r="CD45484"/>
      <c r="CG45484"/>
      <c r="CI45484" s="378">
        <v>72390</v>
      </c>
    </row>
    <row r="45485" spans="82:87">
      <c r="CD45485"/>
      <c r="CG45485"/>
      <c r="CI45485" s="378">
        <v>72390</v>
      </c>
    </row>
    <row r="45486" spans="82:87">
      <c r="CD45486"/>
      <c r="CG45486"/>
      <c r="CI45486" s="378">
        <v>72390</v>
      </c>
    </row>
    <row r="45487" spans="82:87">
      <c r="CD45487"/>
      <c r="CG45487"/>
      <c r="CI45487" s="378">
        <v>72390</v>
      </c>
    </row>
    <row r="45488" spans="82:87">
      <c r="CD45488"/>
      <c r="CG45488"/>
      <c r="CI45488" s="378">
        <v>72390</v>
      </c>
    </row>
    <row r="45489" spans="82:87">
      <c r="CD45489"/>
      <c r="CG45489"/>
      <c r="CI45489" s="378">
        <v>72400</v>
      </c>
    </row>
    <row r="45490" spans="82:87">
      <c r="CD45490"/>
      <c r="CG45490"/>
      <c r="CI45490" s="378">
        <v>72400</v>
      </c>
    </row>
    <row r="45491" spans="82:87">
      <c r="CD45491"/>
      <c r="CG45491"/>
      <c r="CI45491" s="378">
        <v>72400</v>
      </c>
    </row>
    <row r="45492" spans="82:87">
      <c r="CD45492"/>
      <c r="CG45492"/>
      <c r="CI45492" s="378">
        <v>72400</v>
      </c>
    </row>
    <row r="45493" spans="82:87">
      <c r="CD45493"/>
      <c r="CG45493"/>
      <c r="CI45493" s="378">
        <v>72400</v>
      </c>
    </row>
    <row r="45494" spans="82:87">
      <c r="CD45494"/>
      <c r="CG45494"/>
      <c r="CI45494" s="378">
        <v>72400</v>
      </c>
    </row>
    <row r="45495" spans="82:87">
      <c r="CD45495"/>
      <c r="CG45495"/>
      <c r="CI45495" s="378">
        <v>72400</v>
      </c>
    </row>
    <row r="45496" spans="82:87">
      <c r="CD45496"/>
      <c r="CG45496"/>
      <c r="CI45496" s="378">
        <v>72400</v>
      </c>
    </row>
    <row r="45497" spans="82:87">
      <c r="CD45497"/>
      <c r="CG45497"/>
      <c r="CI45497" s="378">
        <v>72400</v>
      </c>
    </row>
    <row r="45498" spans="82:87">
      <c r="CD45498"/>
      <c r="CG45498"/>
      <c r="CI45498" s="378">
        <v>72400</v>
      </c>
    </row>
    <row r="45499" spans="82:87">
      <c r="CD45499"/>
      <c r="CG45499"/>
      <c r="CI45499" s="378">
        <v>72400</v>
      </c>
    </row>
    <row r="45500" spans="82:87">
      <c r="CD45500"/>
      <c r="CG45500"/>
      <c r="CI45500" s="378">
        <v>72400</v>
      </c>
    </row>
    <row r="45501" spans="82:87">
      <c r="CD45501"/>
      <c r="CG45501"/>
      <c r="CI45501" s="378">
        <v>72400</v>
      </c>
    </row>
    <row r="45502" spans="82:87">
      <c r="CD45502"/>
      <c r="CG45502"/>
      <c r="CI45502" s="378">
        <v>72400</v>
      </c>
    </row>
    <row r="45503" spans="82:87">
      <c r="CD45503"/>
      <c r="CG45503"/>
      <c r="CI45503" s="378">
        <v>72400</v>
      </c>
    </row>
    <row r="45504" spans="82:87">
      <c r="CD45504"/>
      <c r="CG45504"/>
      <c r="CI45504" s="378">
        <v>72401</v>
      </c>
    </row>
    <row r="45505" spans="82:87">
      <c r="CD45505"/>
      <c r="CG45505"/>
      <c r="CI45505" s="378">
        <v>72402</v>
      </c>
    </row>
    <row r="45506" spans="82:87">
      <c r="CD45506"/>
      <c r="CG45506"/>
      <c r="CI45506" s="378">
        <v>72403</v>
      </c>
    </row>
    <row r="45507" spans="82:87">
      <c r="CD45507"/>
      <c r="CG45507"/>
      <c r="CI45507" s="378">
        <v>72404</v>
      </c>
    </row>
    <row r="45508" spans="82:87">
      <c r="CD45508"/>
      <c r="CG45508"/>
      <c r="CI45508" s="378">
        <v>72405</v>
      </c>
    </row>
    <row r="45509" spans="82:87">
      <c r="CD45509"/>
      <c r="CG45509"/>
      <c r="CI45509" s="378">
        <v>72406</v>
      </c>
    </row>
    <row r="45510" spans="82:87">
      <c r="CD45510"/>
      <c r="CG45510"/>
      <c r="CI45510" s="378">
        <v>72407</v>
      </c>
    </row>
    <row r="45511" spans="82:87">
      <c r="CD45511"/>
      <c r="CG45511"/>
      <c r="CI45511" s="378">
        <v>72408</v>
      </c>
    </row>
    <row r="45512" spans="82:87">
      <c r="CD45512"/>
      <c r="CG45512"/>
      <c r="CI45512" s="378">
        <v>72409</v>
      </c>
    </row>
    <row r="45513" spans="82:87">
      <c r="CD45513"/>
      <c r="CG45513"/>
      <c r="CI45513" s="378">
        <v>72430</v>
      </c>
    </row>
    <row r="45514" spans="82:87">
      <c r="CD45514"/>
      <c r="CG45514"/>
      <c r="CI45514" s="378">
        <v>72430</v>
      </c>
    </row>
    <row r="45515" spans="82:87">
      <c r="CD45515"/>
      <c r="CG45515"/>
      <c r="CI45515" s="378">
        <v>72430</v>
      </c>
    </row>
    <row r="45516" spans="82:87">
      <c r="CD45516"/>
      <c r="CG45516"/>
      <c r="CI45516" s="378">
        <v>72430</v>
      </c>
    </row>
    <row r="45517" spans="82:87">
      <c r="CD45517"/>
      <c r="CG45517"/>
      <c r="CI45517" s="378">
        <v>72430</v>
      </c>
    </row>
    <row r="45518" spans="82:87">
      <c r="CD45518"/>
      <c r="CG45518"/>
      <c r="CI45518" s="378">
        <v>72430</v>
      </c>
    </row>
    <row r="45519" spans="82:87">
      <c r="CD45519"/>
      <c r="CG45519"/>
      <c r="CI45519" s="378">
        <v>72430</v>
      </c>
    </row>
    <row r="45520" spans="82:87">
      <c r="CD45520"/>
      <c r="CG45520"/>
      <c r="CI45520" s="378">
        <v>72430</v>
      </c>
    </row>
    <row r="45521" spans="82:87">
      <c r="CD45521"/>
      <c r="CG45521"/>
      <c r="CI45521" s="378">
        <v>72430</v>
      </c>
    </row>
    <row r="45522" spans="82:87">
      <c r="CD45522"/>
      <c r="CG45522"/>
      <c r="CI45522" s="378">
        <v>72440</v>
      </c>
    </row>
    <row r="45523" spans="82:87">
      <c r="CD45523"/>
      <c r="CG45523"/>
      <c r="CI45523" s="378">
        <v>72440</v>
      </c>
    </row>
    <row r="45524" spans="82:87">
      <c r="CD45524"/>
      <c r="CG45524"/>
      <c r="CI45524" s="378">
        <v>72440</v>
      </c>
    </row>
    <row r="45525" spans="82:87">
      <c r="CD45525"/>
      <c r="CG45525"/>
      <c r="CI45525" s="378">
        <v>72440</v>
      </c>
    </row>
    <row r="45526" spans="82:87">
      <c r="CD45526"/>
      <c r="CG45526"/>
      <c r="CI45526" s="378">
        <v>72440</v>
      </c>
    </row>
    <row r="45527" spans="82:87">
      <c r="CD45527"/>
      <c r="CG45527"/>
      <c r="CI45527" s="378">
        <v>72440</v>
      </c>
    </row>
    <row r="45528" spans="82:87">
      <c r="CD45528"/>
      <c r="CG45528"/>
      <c r="CI45528" s="378">
        <v>72440</v>
      </c>
    </row>
    <row r="45529" spans="82:87">
      <c r="CD45529"/>
      <c r="CG45529"/>
      <c r="CI45529" s="378">
        <v>72441</v>
      </c>
    </row>
    <row r="45530" spans="82:87">
      <c r="CD45530"/>
      <c r="CG45530"/>
      <c r="CI45530" s="378">
        <v>72449</v>
      </c>
    </row>
    <row r="45531" spans="82:87">
      <c r="CD45531"/>
      <c r="CG45531"/>
      <c r="CI45531" s="378">
        <v>72450</v>
      </c>
    </row>
    <row r="45532" spans="82:87">
      <c r="CD45532"/>
      <c r="CG45532"/>
      <c r="CI45532" s="378">
        <v>72450</v>
      </c>
    </row>
    <row r="45533" spans="82:87">
      <c r="CD45533"/>
      <c r="CG45533"/>
      <c r="CI45533" s="378">
        <v>72460</v>
      </c>
    </row>
    <row r="45534" spans="82:87">
      <c r="CD45534"/>
      <c r="CG45534"/>
      <c r="CI45534" s="378">
        <v>72460</v>
      </c>
    </row>
    <row r="45535" spans="82:87">
      <c r="CD45535"/>
      <c r="CG45535"/>
      <c r="CI45535" s="378">
        <v>72460</v>
      </c>
    </row>
    <row r="45536" spans="82:87">
      <c r="CD45536"/>
      <c r="CG45536"/>
      <c r="CI45536" s="378">
        <v>72470</v>
      </c>
    </row>
    <row r="45537" spans="82:87">
      <c r="CD45537"/>
      <c r="CG45537"/>
      <c r="CI45537" s="378">
        <v>72470</v>
      </c>
    </row>
    <row r="45538" spans="82:87">
      <c r="CD45538"/>
      <c r="CG45538"/>
      <c r="CI45538" s="378">
        <v>72470</v>
      </c>
    </row>
    <row r="45539" spans="82:87">
      <c r="CD45539"/>
      <c r="CG45539"/>
      <c r="CI45539" s="378">
        <v>72479</v>
      </c>
    </row>
    <row r="45540" spans="82:87">
      <c r="CD45540"/>
      <c r="CG45540"/>
      <c r="CI45540" s="378">
        <v>72500</v>
      </c>
    </row>
    <row r="45541" spans="82:87">
      <c r="CD45541"/>
      <c r="CG45541"/>
      <c r="CI45541" s="378">
        <v>72500</v>
      </c>
    </row>
    <row r="45542" spans="82:87">
      <c r="CD45542"/>
      <c r="CG45542"/>
      <c r="CI45542" s="378">
        <v>72500</v>
      </c>
    </row>
    <row r="45543" spans="82:87">
      <c r="CD45543"/>
      <c r="CG45543"/>
      <c r="CI45543" s="378">
        <v>72500</v>
      </c>
    </row>
    <row r="45544" spans="82:87">
      <c r="CD45544"/>
      <c r="CG45544"/>
      <c r="CI45544" s="378">
        <v>72500</v>
      </c>
    </row>
    <row r="45545" spans="82:87">
      <c r="CD45545"/>
      <c r="CG45545"/>
      <c r="CI45545" s="378">
        <v>72500</v>
      </c>
    </row>
    <row r="45546" spans="82:87">
      <c r="CD45546"/>
      <c r="CG45546"/>
      <c r="CI45546" s="378">
        <v>72500</v>
      </c>
    </row>
    <row r="45547" spans="82:87">
      <c r="CD45547"/>
      <c r="CG45547"/>
      <c r="CI45547" s="378">
        <v>72500</v>
      </c>
    </row>
    <row r="45548" spans="82:87">
      <c r="CD45548"/>
      <c r="CG45548"/>
      <c r="CI45548" s="378">
        <v>72500</v>
      </c>
    </row>
    <row r="45549" spans="82:87">
      <c r="CD45549"/>
      <c r="CG45549"/>
      <c r="CI45549" s="378">
        <v>72500</v>
      </c>
    </row>
    <row r="45550" spans="82:87">
      <c r="CD45550"/>
      <c r="CG45550"/>
      <c r="CI45550" s="378">
        <v>72500</v>
      </c>
    </row>
    <row r="45551" spans="82:87">
      <c r="CD45551"/>
      <c r="CG45551"/>
      <c r="CI45551" s="378">
        <v>72500</v>
      </c>
    </row>
    <row r="45552" spans="82:87">
      <c r="CD45552"/>
      <c r="CG45552"/>
      <c r="CI45552" s="378">
        <v>72500</v>
      </c>
    </row>
    <row r="45553" spans="82:87">
      <c r="CD45553"/>
      <c r="CG45553"/>
      <c r="CI45553" s="378">
        <v>72500</v>
      </c>
    </row>
    <row r="45554" spans="82:87">
      <c r="CD45554"/>
      <c r="CG45554"/>
      <c r="CI45554" s="378">
        <v>72500</v>
      </c>
    </row>
    <row r="45555" spans="82:87">
      <c r="CD45555"/>
      <c r="CG45555"/>
      <c r="CI45555" s="378">
        <v>72500</v>
      </c>
    </row>
    <row r="45556" spans="82:87">
      <c r="CD45556"/>
      <c r="CG45556"/>
      <c r="CI45556" s="378">
        <v>72501</v>
      </c>
    </row>
    <row r="45557" spans="82:87">
      <c r="CD45557"/>
      <c r="CG45557"/>
      <c r="CI45557" s="378">
        <v>72509</v>
      </c>
    </row>
    <row r="45558" spans="82:87">
      <c r="CD45558"/>
      <c r="CG45558"/>
      <c r="CI45558" s="378">
        <v>72510</v>
      </c>
    </row>
    <row r="45559" spans="82:87">
      <c r="CD45559"/>
      <c r="CG45559"/>
      <c r="CI45559" s="378">
        <v>72510</v>
      </c>
    </row>
    <row r="45560" spans="82:87">
      <c r="CD45560"/>
      <c r="CG45560"/>
      <c r="CI45560" s="378">
        <v>72510</v>
      </c>
    </row>
    <row r="45561" spans="82:87">
      <c r="CD45561"/>
      <c r="CG45561"/>
      <c r="CI45561" s="378">
        <v>72510</v>
      </c>
    </row>
    <row r="45562" spans="82:87">
      <c r="CD45562"/>
      <c r="CG45562"/>
      <c r="CI45562" s="378">
        <v>72510</v>
      </c>
    </row>
    <row r="45563" spans="82:87">
      <c r="CD45563"/>
      <c r="CG45563"/>
      <c r="CI45563" s="378">
        <v>72519</v>
      </c>
    </row>
    <row r="45564" spans="82:87">
      <c r="CD45564"/>
      <c r="CG45564"/>
      <c r="CI45564" s="378">
        <v>72530</v>
      </c>
    </row>
    <row r="45565" spans="82:87">
      <c r="CD45565"/>
      <c r="CG45565"/>
      <c r="CI45565" s="378">
        <v>72539</v>
      </c>
    </row>
    <row r="45566" spans="82:87">
      <c r="CD45566"/>
      <c r="CG45566"/>
      <c r="CI45566" s="378">
        <v>72540</v>
      </c>
    </row>
    <row r="45567" spans="82:87">
      <c r="CD45567"/>
      <c r="CG45567"/>
      <c r="CI45567" s="378">
        <v>72540</v>
      </c>
    </row>
    <row r="45568" spans="82:87">
      <c r="CD45568"/>
      <c r="CG45568"/>
      <c r="CI45568" s="378">
        <v>72540</v>
      </c>
    </row>
    <row r="45569" spans="82:87">
      <c r="CD45569"/>
      <c r="CG45569"/>
      <c r="CI45569" s="378">
        <v>72540</v>
      </c>
    </row>
    <row r="45570" spans="82:87">
      <c r="CD45570"/>
      <c r="CG45570"/>
      <c r="CI45570" s="378">
        <v>72540</v>
      </c>
    </row>
    <row r="45571" spans="82:87">
      <c r="CD45571"/>
      <c r="CG45571"/>
      <c r="CI45571" s="378">
        <v>72540</v>
      </c>
    </row>
    <row r="45572" spans="82:87">
      <c r="CD45572"/>
      <c r="CG45572"/>
      <c r="CI45572" s="378">
        <v>72540</v>
      </c>
    </row>
    <row r="45573" spans="82:87">
      <c r="CD45573"/>
      <c r="CG45573"/>
      <c r="CI45573" s="378">
        <v>72540</v>
      </c>
    </row>
    <row r="45574" spans="82:87">
      <c r="CD45574"/>
      <c r="CG45574"/>
      <c r="CI45574" s="378">
        <v>72540</v>
      </c>
    </row>
    <row r="45575" spans="82:87">
      <c r="CD45575"/>
      <c r="CG45575"/>
      <c r="CI45575" s="378">
        <v>72540</v>
      </c>
    </row>
    <row r="45576" spans="82:87">
      <c r="CD45576"/>
      <c r="CG45576"/>
      <c r="CI45576" s="378">
        <v>72540</v>
      </c>
    </row>
    <row r="45577" spans="82:87">
      <c r="CD45577"/>
      <c r="CG45577"/>
      <c r="CI45577" s="378">
        <v>72540</v>
      </c>
    </row>
    <row r="45578" spans="82:87">
      <c r="CD45578"/>
      <c r="CG45578"/>
      <c r="CI45578" s="378">
        <v>72540</v>
      </c>
    </row>
    <row r="45579" spans="82:87">
      <c r="CD45579"/>
      <c r="CG45579"/>
      <c r="CI45579" s="378">
        <v>72541</v>
      </c>
    </row>
    <row r="45580" spans="82:87">
      <c r="CD45580"/>
      <c r="CG45580"/>
      <c r="CI45580" s="378">
        <v>72549</v>
      </c>
    </row>
    <row r="45581" spans="82:87">
      <c r="CD45581"/>
      <c r="CG45581"/>
      <c r="CI45581" s="378">
        <v>72550</v>
      </c>
    </row>
    <row r="45582" spans="82:87">
      <c r="CD45582"/>
      <c r="CG45582"/>
      <c r="CI45582" s="378">
        <v>72550</v>
      </c>
    </row>
    <row r="45583" spans="82:87">
      <c r="CD45583"/>
      <c r="CG45583"/>
      <c r="CI45583" s="378">
        <v>72550</v>
      </c>
    </row>
    <row r="45584" spans="82:87">
      <c r="CD45584"/>
      <c r="CG45584"/>
      <c r="CI45584" s="378">
        <v>72550</v>
      </c>
    </row>
    <row r="45585" spans="82:87">
      <c r="CD45585"/>
      <c r="CG45585"/>
      <c r="CI45585" s="378">
        <v>72550</v>
      </c>
    </row>
    <row r="45586" spans="82:87">
      <c r="CD45586"/>
      <c r="CG45586"/>
      <c r="CI45586" s="378">
        <v>72550</v>
      </c>
    </row>
    <row r="45587" spans="82:87">
      <c r="CD45587"/>
      <c r="CG45587"/>
      <c r="CI45587" s="378">
        <v>72560</v>
      </c>
    </row>
    <row r="45588" spans="82:87">
      <c r="CD45588"/>
      <c r="CG45588"/>
      <c r="CI45588" s="378">
        <v>72569</v>
      </c>
    </row>
    <row r="45589" spans="82:87">
      <c r="CD45589"/>
      <c r="CG45589"/>
      <c r="CI45589" s="378">
        <v>72600</v>
      </c>
    </row>
    <row r="45590" spans="82:87">
      <c r="CD45590"/>
      <c r="CG45590"/>
      <c r="CI45590" s="378">
        <v>72600</v>
      </c>
    </row>
    <row r="45591" spans="82:87">
      <c r="CD45591"/>
      <c r="CG45591"/>
      <c r="CI45591" s="378">
        <v>72600</v>
      </c>
    </row>
    <row r="45592" spans="82:87">
      <c r="CD45592"/>
      <c r="CG45592"/>
      <c r="CI45592" s="378">
        <v>72600</v>
      </c>
    </row>
    <row r="45593" spans="82:87">
      <c r="CD45593"/>
      <c r="CG45593"/>
      <c r="CI45593" s="378">
        <v>72600</v>
      </c>
    </row>
    <row r="45594" spans="82:87">
      <c r="CD45594"/>
      <c r="CG45594"/>
      <c r="CI45594" s="378">
        <v>72600</v>
      </c>
    </row>
    <row r="45595" spans="82:87">
      <c r="CD45595"/>
      <c r="CG45595"/>
      <c r="CI45595" s="378">
        <v>72600</v>
      </c>
    </row>
    <row r="45596" spans="82:87">
      <c r="CD45596"/>
      <c r="CG45596"/>
      <c r="CI45596" s="378">
        <v>72600</v>
      </c>
    </row>
    <row r="45597" spans="82:87">
      <c r="CD45597"/>
      <c r="CG45597"/>
      <c r="CI45597" s="378">
        <v>72600</v>
      </c>
    </row>
    <row r="45598" spans="82:87">
      <c r="CD45598"/>
      <c r="CG45598"/>
      <c r="CI45598" s="378">
        <v>72600</v>
      </c>
    </row>
    <row r="45599" spans="82:87">
      <c r="CD45599"/>
      <c r="CG45599"/>
      <c r="CI45599" s="378">
        <v>72600</v>
      </c>
    </row>
    <row r="45600" spans="82:87">
      <c r="CD45600"/>
      <c r="CG45600"/>
      <c r="CI45600" s="378">
        <v>72600</v>
      </c>
    </row>
    <row r="45601" spans="82:87">
      <c r="CD45601"/>
      <c r="CG45601"/>
      <c r="CI45601" s="378">
        <v>72600</v>
      </c>
    </row>
    <row r="45602" spans="82:87">
      <c r="CD45602"/>
      <c r="CG45602"/>
      <c r="CI45602" s="378">
        <v>72600</v>
      </c>
    </row>
    <row r="45603" spans="82:87">
      <c r="CD45603"/>
      <c r="CG45603"/>
      <c r="CI45603" s="378">
        <v>72600</v>
      </c>
    </row>
    <row r="45604" spans="82:87">
      <c r="CD45604"/>
      <c r="CG45604"/>
      <c r="CI45604" s="378">
        <v>72600</v>
      </c>
    </row>
    <row r="45605" spans="82:87">
      <c r="CD45605"/>
      <c r="CG45605"/>
      <c r="CI45605" s="378">
        <v>72600</v>
      </c>
    </row>
    <row r="45606" spans="82:87">
      <c r="CD45606"/>
      <c r="CG45606"/>
      <c r="CI45606" s="378">
        <v>72600</v>
      </c>
    </row>
    <row r="45607" spans="82:87">
      <c r="CD45607"/>
      <c r="CG45607"/>
      <c r="CI45607" s="378">
        <v>72600</v>
      </c>
    </row>
    <row r="45608" spans="82:87">
      <c r="CD45608"/>
      <c r="CG45608"/>
      <c r="CI45608" s="378">
        <v>72600</v>
      </c>
    </row>
    <row r="45609" spans="82:87">
      <c r="CD45609"/>
      <c r="CG45609"/>
      <c r="CI45609" s="378">
        <v>72600</v>
      </c>
    </row>
    <row r="45610" spans="82:87">
      <c r="CD45610"/>
      <c r="CG45610"/>
      <c r="CI45610" s="378">
        <v>72600</v>
      </c>
    </row>
    <row r="45611" spans="82:87">
      <c r="CD45611"/>
      <c r="CG45611"/>
      <c r="CI45611" s="378">
        <v>72600</v>
      </c>
    </row>
    <row r="45612" spans="82:87">
      <c r="CD45612"/>
      <c r="CG45612"/>
      <c r="CI45612" s="378">
        <v>72600</v>
      </c>
    </row>
    <row r="45613" spans="82:87">
      <c r="CD45613"/>
      <c r="CG45613"/>
      <c r="CI45613" s="378">
        <v>72600</v>
      </c>
    </row>
    <row r="45614" spans="82:87">
      <c r="CD45614"/>
      <c r="CG45614"/>
      <c r="CI45614" s="378">
        <v>72600</v>
      </c>
    </row>
    <row r="45615" spans="82:87">
      <c r="CD45615"/>
      <c r="CG45615"/>
      <c r="CI45615" s="378">
        <v>72610</v>
      </c>
    </row>
    <row r="45616" spans="82:87">
      <c r="CD45616"/>
      <c r="CG45616"/>
      <c r="CI45616" s="378">
        <v>72610</v>
      </c>
    </row>
    <row r="45617" spans="82:87">
      <c r="CD45617"/>
      <c r="CG45617"/>
      <c r="CI45617" s="378">
        <v>72610</v>
      </c>
    </row>
    <row r="45618" spans="82:87">
      <c r="CD45618"/>
      <c r="CG45618"/>
      <c r="CI45618" s="378">
        <v>72610</v>
      </c>
    </row>
    <row r="45619" spans="82:87">
      <c r="CD45619"/>
      <c r="CG45619"/>
      <c r="CI45619" s="378">
        <v>72610</v>
      </c>
    </row>
    <row r="45620" spans="82:87">
      <c r="CD45620"/>
      <c r="CG45620"/>
      <c r="CI45620" s="378">
        <v>72610</v>
      </c>
    </row>
    <row r="45621" spans="82:87">
      <c r="CD45621"/>
      <c r="CG45621"/>
      <c r="CI45621" s="378">
        <v>72610</v>
      </c>
    </row>
    <row r="45622" spans="82:87">
      <c r="CD45622"/>
      <c r="CG45622"/>
      <c r="CI45622" s="378">
        <v>72610</v>
      </c>
    </row>
    <row r="45623" spans="82:87">
      <c r="CD45623"/>
      <c r="CG45623"/>
      <c r="CI45623" s="378">
        <v>72610</v>
      </c>
    </row>
    <row r="45624" spans="82:87">
      <c r="CD45624"/>
      <c r="CG45624"/>
      <c r="CI45624" s="378">
        <v>72610</v>
      </c>
    </row>
    <row r="45625" spans="82:87">
      <c r="CD45625"/>
      <c r="CG45625"/>
      <c r="CI45625" s="378">
        <v>72610</v>
      </c>
    </row>
    <row r="45626" spans="82:87">
      <c r="CD45626"/>
      <c r="CG45626"/>
      <c r="CI45626" s="378">
        <v>72610</v>
      </c>
    </row>
    <row r="45627" spans="82:87">
      <c r="CD45627"/>
      <c r="CG45627"/>
      <c r="CI45627" s="378">
        <v>72610</v>
      </c>
    </row>
    <row r="45628" spans="82:87">
      <c r="CD45628"/>
      <c r="CG45628"/>
      <c r="CI45628" s="378">
        <v>72610</v>
      </c>
    </row>
    <row r="45629" spans="82:87">
      <c r="CD45629"/>
      <c r="CG45629"/>
      <c r="CI45629" s="378">
        <v>72610</v>
      </c>
    </row>
    <row r="45630" spans="82:87">
      <c r="CD45630"/>
      <c r="CG45630"/>
      <c r="CI45630" s="378">
        <v>72610</v>
      </c>
    </row>
    <row r="45631" spans="82:87">
      <c r="CD45631"/>
      <c r="CG45631"/>
      <c r="CI45631" s="378">
        <v>72610</v>
      </c>
    </row>
    <row r="45632" spans="82:87">
      <c r="CD45632"/>
      <c r="CG45632"/>
      <c r="CI45632" s="378">
        <v>72610</v>
      </c>
    </row>
    <row r="45633" spans="82:87">
      <c r="CD45633"/>
      <c r="CG45633"/>
      <c r="CI45633" s="378">
        <v>72611</v>
      </c>
    </row>
    <row r="45634" spans="82:87">
      <c r="CD45634"/>
      <c r="CG45634"/>
      <c r="CI45634" s="378">
        <v>72619</v>
      </c>
    </row>
    <row r="45635" spans="82:87">
      <c r="CD45635"/>
      <c r="CG45635"/>
      <c r="CI45635" s="378">
        <v>72650</v>
      </c>
    </row>
    <row r="45636" spans="82:87">
      <c r="CD45636"/>
      <c r="CG45636"/>
      <c r="CI45636" s="378">
        <v>72650</v>
      </c>
    </row>
    <row r="45637" spans="82:87">
      <c r="CD45637"/>
      <c r="CG45637"/>
      <c r="CI45637" s="378">
        <v>72650</v>
      </c>
    </row>
    <row r="45638" spans="82:87">
      <c r="CD45638"/>
      <c r="CG45638"/>
      <c r="CI45638" s="378">
        <v>72650</v>
      </c>
    </row>
    <row r="45639" spans="82:87">
      <c r="CD45639"/>
      <c r="CG45639"/>
      <c r="CI45639" s="378">
        <v>72650</v>
      </c>
    </row>
    <row r="45640" spans="82:87">
      <c r="CD45640"/>
      <c r="CG45640"/>
      <c r="CI45640" s="378">
        <v>72650</v>
      </c>
    </row>
    <row r="45641" spans="82:87">
      <c r="CD45641"/>
      <c r="CG45641"/>
      <c r="CI45641" s="378">
        <v>72659</v>
      </c>
    </row>
    <row r="45642" spans="82:87">
      <c r="CD45642"/>
      <c r="CG45642"/>
      <c r="CI45642" s="378">
        <v>72700</v>
      </c>
    </row>
    <row r="45643" spans="82:87">
      <c r="CD45643"/>
      <c r="CG45643"/>
      <c r="CI45643" s="378">
        <v>72700</v>
      </c>
    </row>
    <row r="45644" spans="82:87">
      <c r="CD45644"/>
      <c r="CG45644"/>
      <c r="CI45644" s="378">
        <v>72700</v>
      </c>
    </row>
    <row r="45645" spans="82:87">
      <c r="CD45645"/>
      <c r="CG45645"/>
      <c r="CI45645" s="378">
        <v>72700</v>
      </c>
    </row>
    <row r="45646" spans="82:87">
      <c r="CD45646"/>
      <c r="CG45646"/>
      <c r="CI45646" s="378">
        <v>72700</v>
      </c>
    </row>
    <row r="45647" spans="82:87">
      <c r="CD45647"/>
      <c r="CG45647"/>
      <c r="CI45647" s="378">
        <v>72700</v>
      </c>
    </row>
    <row r="45648" spans="82:87">
      <c r="CD45648"/>
      <c r="CG45648"/>
      <c r="CI45648" s="378">
        <v>72701</v>
      </c>
    </row>
    <row r="45649" spans="82:87">
      <c r="CD45649"/>
      <c r="CG45649"/>
      <c r="CI45649" s="378">
        <v>72702</v>
      </c>
    </row>
    <row r="45650" spans="82:87">
      <c r="CD45650"/>
      <c r="CG45650"/>
      <c r="CI45650" s="378">
        <v>72703</v>
      </c>
    </row>
    <row r="45651" spans="82:87">
      <c r="CD45651"/>
      <c r="CG45651"/>
      <c r="CI45651" s="378">
        <v>72704</v>
      </c>
    </row>
    <row r="45652" spans="82:87">
      <c r="CD45652"/>
      <c r="CG45652"/>
      <c r="CI45652" s="378">
        <v>72705</v>
      </c>
    </row>
    <row r="45653" spans="82:87">
      <c r="CD45653"/>
      <c r="CG45653"/>
      <c r="CI45653" s="378">
        <v>72709</v>
      </c>
    </row>
    <row r="45654" spans="82:87">
      <c r="CD45654"/>
      <c r="CG45654"/>
      <c r="CI45654" s="378">
        <v>72718</v>
      </c>
    </row>
    <row r="45655" spans="82:87">
      <c r="CD45655"/>
      <c r="CG45655"/>
      <c r="CI45655" s="378">
        <v>72800</v>
      </c>
    </row>
    <row r="45656" spans="82:87">
      <c r="CD45656"/>
      <c r="CG45656"/>
      <c r="CI45656" s="378">
        <v>72800</v>
      </c>
    </row>
    <row r="45657" spans="82:87">
      <c r="CD45657"/>
      <c r="CG45657"/>
      <c r="CI45657" s="378">
        <v>72800</v>
      </c>
    </row>
    <row r="45658" spans="82:87">
      <c r="CD45658"/>
      <c r="CG45658"/>
      <c r="CI45658" s="378">
        <v>72800</v>
      </c>
    </row>
    <row r="45659" spans="82:87">
      <c r="CD45659"/>
      <c r="CG45659"/>
      <c r="CI45659" s="378">
        <v>72800</v>
      </c>
    </row>
    <row r="45660" spans="82:87">
      <c r="CD45660"/>
      <c r="CG45660"/>
      <c r="CI45660" s="378">
        <v>72800</v>
      </c>
    </row>
    <row r="45661" spans="82:87">
      <c r="CD45661"/>
      <c r="CG45661"/>
      <c r="CI45661" s="378">
        <v>72800</v>
      </c>
    </row>
    <row r="45662" spans="82:87">
      <c r="CD45662"/>
      <c r="CG45662"/>
      <c r="CI45662" s="378">
        <v>72800</v>
      </c>
    </row>
    <row r="45663" spans="82:87">
      <c r="CD45663"/>
      <c r="CG45663"/>
      <c r="CI45663" s="378">
        <v>72800</v>
      </c>
    </row>
    <row r="45664" spans="82:87">
      <c r="CD45664"/>
      <c r="CG45664"/>
      <c r="CI45664" s="378">
        <v>72801</v>
      </c>
    </row>
    <row r="45665" spans="82:87">
      <c r="CD45665"/>
      <c r="CG45665"/>
      <c r="CI45665" s="378">
        <v>72809</v>
      </c>
    </row>
    <row r="45666" spans="82:87">
      <c r="CD45666"/>
      <c r="CG45666"/>
      <c r="CI45666" s="378">
        <v>72901</v>
      </c>
    </row>
    <row r="45667" spans="82:87">
      <c r="CD45667"/>
      <c r="CG45667"/>
      <c r="CI45667" s="378">
        <v>72902</v>
      </c>
    </row>
    <row r="45668" spans="82:87">
      <c r="CD45668"/>
      <c r="CG45668"/>
      <c r="CI45668" s="378">
        <v>72903</v>
      </c>
    </row>
    <row r="45669" spans="82:87">
      <c r="CD45669"/>
      <c r="CG45669"/>
      <c r="CI45669" s="378">
        <v>72904</v>
      </c>
    </row>
    <row r="45670" spans="82:87">
      <c r="CD45670"/>
      <c r="CG45670"/>
      <c r="CI45670" s="378">
        <v>72905</v>
      </c>
    </row>
    <row r="45671" spans="82:87">
      <c r="CD45671"/>
      <c r="CG45671"/>
      <c r="CI45671" s="378">
        <v>72906</v>
      </c>
    </row>
    <row r="45672" spans="82:87">
      <c r="CD45672"/>
      <c r="CG45672"/>
      <c r="CI45672" s="378">
        <v>72907</v>
      </c>
    </row>
    <row r="45673" spans="82:87">
      <c r="CD45673"/>
      <c r="CG45673"/>
      <c r="CI45673" s="378">
        <v>72908</v>
      </c>
    </row>
    <row r="45674" spans="82:87">
      <c r="CD45674"/>
      <c r="CG45674"/>
      <c r="CI45674" s="378">
        <v>73000</v>
      </c>
    </row>
    <row r="45675" spans="82:87">
      <c r="CD45675"/>
      <c r="CG45675"/>
      <c r="CI45675" s="378">
        <v>73000</v>
      </c>
    </row>
    <row r="45676" spans="82:87">
      <c r="CD45676"/>
      <c r="CG45676"/>
      <c r="CI45676" s="378">
        <v>73000</v>
      </c>
    </row>
    <row r="45677" spans="82:87">
      <c r="CD45677"/>
      <c r="CG45677"/>
      <c r="CI45677" s="378">
        <v>73000</v>
      </c>
    </row>
    <row r="45678" spans="82:87">
      <c r="CD45678"/>
      <c r="CG45678"/>
      <c r="CI45678" s="378">
        <v>73000</v>
      </c>
    </row>
    <row r="45679" spans="82:87">
      <c r="CD45679"/>
      <c r="CG45679"/>
      <c r="CI45679" s="378">
        <v>73000</v>
      </c>
    </row>
    <row r="45680" spans="82:87">
      <c r="CD45680"/>
      <c r="CG45680"/>
      <c r="CI45680" s="378">
        <v>73001</v>
      </c>
    </row>
    <row r="45681" spans="82:87">
      <c r="CD45681"/>
      <c r="CG45681"/>
      <c r="CI45681" s="378">
        <v>73002</v>
      </c>
    </row>
    <row r="45682" spans="82:87">
      <c r="CD45682"/>
      <c r="CG45682"/>
      <c r="CI45682" s="378">
        <v>73003</v>
      </c>
    </row>
    <row r="45683" spans="82:87">
      <c r="CD45683"/>
      <c r="CG45683"/>
      <c r="CI45683" s="378">
        <v>73004</v>
      </c>
    </row>
    <row r="45684" spans="82:87">
      <c r="CD45684"/>
      <c r="CG45684"/>
      <c r="CI45684" s="378">
        <v>73005</v>
      </c>
    </row>
    <row r="45685" spans="82:87">
      <c r="CD45685"/>
      <c r="CG45685"/>
      <c r="CI45685" s="378">
        <v>73006</v>
      </c>
    </row>
    <row r="45686" spans="82:87">
      <c r="CD45686"/>
      <c r="CG45686"/>
      <c r="CI45686" s="378">
        <v>73007</v>
      </c>
    </row>
    <row r="45687" spans="82:87">
      <c r="CD45687"/>
      <c r="CG45687"/>
      <c r="CI45687" s="378">
        <v>73008</v>
      </c>
    </row>
    <row r="45688" spans="82:87">
      <c r="CD45688"/>
      <c r="CG45688"/>
      <c r="CI45688" s="378">
        <v>73009</v>
      </c>
    </row>
    <row r="45689" spans="82:87">
      <c r="CD45689"/>
      <c r="CG45689"/>
      <c r="CI45689" s="378">
        <v>73010</v>
      </c>
    </row>
    <row r="45690" spans="82:87">
      <c r="CD45690"/>
      <c r="CG45690"/>
      <c r="CI45690" s="378">
        <v>73011</v>
      </c>
    </row>
    <row r="45691" spans="82:87">
      <c r="CD45691"/>
      <c r="CG45691"/>
      <c r="CI45691" s="378">
        <v>73012</v>
      </c>
    </row>
    <row r="45692" spans="82:87">
      <c r="CD45692"/>
      <c r="CG45692"/>
      <c r="CI45692" s="378">
        <v>73013</v>
      </c>
    </row>
    <row r="45693" spans="82:87">
      <c r="CD45693"/>
      <c r="CG45693"/>
      <c r="CI45693" s="378">
        <v>73014</v>
      </c>
    </row>
    <row r="45694" spans="82:87">
      <c r="CD45694"/>
      <c r="CG45694"/>
      <c r="CI45694" s="378">
        <v>73015</v>
      </c>
    </row>
    <row r="45695" spans="82:87">
      <c r="CD45695"/>
      <c r="CG45695"/>
      <c r="CI45695" s="378">
        <v>73016</v>
      </c>
    </row>
    <row r="45696" spans="82:87">
      <c r="CD45696"/>
      <c r="CG45696"/>
      <c r="CI45696" s="378">
        <v>73017</v>
      </c>
    </row>
    <row r="45697" spans="82:87">
      <c r="CD45697"/>
      <c r="CG45697"/>
      <c r="CI45697" s="378">
        <v>73018</v>
      </c>
    </row>
    <row r="45698" spans="82:87">
      <c r="CD45698"/>
      <c r="CG45698"/>
      <c r="CI45698" s="378">
        <v>73019</v>
      </c>
    </row>
    <row r="45699" spans="82:87">
      <c r="CD45699"/>
      <c r="CG45699"/>
      <c r="CI45699" s="378">
        <v>73020</v>
      </c>
    </row>
    <row r="45700" spans="82:87">
      <c r="CD45700"/>
      <c r="CG45700"/>
      <c r="CI45700" s="378">
        <v>73021</v>
      </c>
    </row>
    <row r="45701" spans="82:87">
      <c r="CD45701"/>
      <c r="CG45701"/>
      <c r="CI45701" s="378">
        <v>73022</v>
      </c>
    </row>
    <row r="45702" spans="82:87">
      <c r="CD45702"/>
      <c r="CG45702"/>
      <c r="CI45702" s="378">
        <v>73023</v>
      </c>
    </row>
    <row r="45703" spans="82:87">
      <c r="CD45703"/>
      <c r="CG45703"/>
      <c r="CI45703" s="378">
        <v>73024</v>
      </c>
    </row>
    <row r="45704" spans="82:87">
      <c r="CD45704"/>
      <c r="CG45704"/>
      <c r="CI45704" s="378">
        <v>73025</v>
      </c>
    </row>
    <row r="45705" spans="82:87">
      <c r="CD45705"/>
      <c r="CG45705"/>
      <c r="CI45705" s="378">
        <v>73026</v>
      </c>
    </row>
    <row r="45706" spans="82:87">
      <c r="CD45706"/>
      <c r="CG45706"/>
      <c r="CI45706" s="378">
        <v>73027</v>
      </c>
    </row>
    <row r="45707" spans="82:87">
      <c r="CD45707"/>
      <c r="CG45707"/>
      <c r="CI45707" s="378">
        <v>73028</v>
      </c>
    </row>
    <row r="45708" spans="82:87">
      <c r="CD45708"/>
      <c r="CG45708"/>
      <c r="CI45708" s="378">
        <v>73029</v>
      </c>
    </row>
    <row r="45709" spans="82:87">
      <c r="CD45709"/>
      <c r="CG45709"/>
      <c r="CI45709" s="378">
        <v>73030</v>
      </c>
    </row>
    <row r="45710" spans="82:87">
      <c r="CD45710"/>
      <c r="CG45710"/>
      <c r="CI45710" s="378">
        <v>73031</v>
      </c>
    </row>
    <row r="45711" spans="82:87">
      <c r="CD45711"/>
      <c r="CG45711"/>
      <c r="CI45711" s="378">
        <v>73032</v>
      </c>
    </row>
    <row r="45712" spans="82:87">
      <c r="CD45712"/>
      <c r="CG45712"/>
      <c r="CI45712" s="378">
        <v>73033</v>
      </c>
    </row>
    <row r="45713" spans="82:87">
      <c r="CD45713"/>
      <c r="CG45713"/>
      <c r="CI45713" s="378">
        <v>73050</v>
      </c>
    </row>
    <row r="45714" spans="82:87">
      <c r="CD45714"/>
      <c r="CG45714"/>
      <c r="CI45714" s="378">
        <v>73051</v>
      </c>
    </row>
    <row r="45715" spans="82:87">
      <c r="CD45715"/>
      <c r="CG45715"/>
      <c r="CI45715" s="378">
        <v>73052</v>
      </c>
    </row>
    <row r="45716" spans="82:87">
      <c r="CD45716"/>
      <c r="CG45716"/>
      <c r="CI45716" s="378">
        <v>73053</v>
      </c>
    </row>
    <row r="45717" spans="82:87">
      <c r="CD45717"/>
      <c r="CG45717"/>
      <c r="CI45717" s="378">
        <v>73054</v>
      </c>
    </row>
    <row r="45718" spans="82:87">
      <c r="CD45718"/>
      <c r="CG45718"/>
      <c r="CI45718" s="378">
        <v>73055</v>
      </c>
    </row>
    <row r="45719" spans="82:87">
      <c r="CD45719"/>
      <c r="CG45719"/>
      <c r="CI45719" s="378">
        <v>73056</v>
      </c>
    </row>
    <row r="45720" spans="82:87">
      <c r="CD45720"/>
      <c r="CG45720"/>
      <c r="CI45720" s="378">
        <v>73057</v>
      </c>
    </row>
    <row r="45721" spans="82:87">
      <c r="CD45721"/>
      <c r="CG45721"/>
      <c r="CI45721" s="378">
        <v>73058</v>
      </c>
    </row>
    <row r="45722" spans="82:87">
      <c r="CD45722"/>
      <c r="CG45722"/>
      <c r="CI45722" s="378">
        <v>73059</v>
      </c>
    </row>
    <row r="45723" spans="82:87">
      <c r="CD45723"/>
      <c r="CG45723"/>
      <c r="CI45723" s="378">
        <v>73060</v>
      </c>
    </row>
    <row r="45724" spans="82:87">
      <c r="CD45724"/>
      <c r="CG45724"/>
      <c r="CI45724" s="378">
        <v>73061</v>
      </c>
    </row>
    <row r="45725" spans="82:87">
      <c r="CD45725"/>
      <c r="CG45725"/>
      <c r="CI45725" s="378">
        <v>73062</v>
      </c>
    </row>
    <row r="45726" spans="82:87">
      <c r="CD45726"/>
      <c r="CG45726"/>
      <c r="CI45726" s="378">
        <v>73063</v>
      </c>
    </row>
    <row r="45727" spans="82:87">
      <c r="CD45727"/>
      <c r="CG45727"/>
      <c r="CI45727" s="378">
        <v>73064</v>
      </c>
    </row>
    <row r="45728" spans="82:87">
      <c r="CD45728"/>
      <c r="CG45728"/>
      <c r="CI45728" s="378">
        <v>73065</v>
      </c>
    </row>
    <row r="45729" spans="82:87">
      <c r="CD45729"/>
      <c r="CG45729"/>
      <c r="CI45729" s="378">
        <v>73066</v>
      </c>
    </row>
    <row r="45730" spans="82:87">
      <c r="CD45730"/>
      <c r="CG45730"/>
      <c r="CI45730" s="378">
        <v>73067</v>
      </c>
    </row>
    <row r="45731" spans="82:87">
      <c r="CD45731"/>
      <c r="CG45731"/>
      <c r="CI45731" s="378">
        <v>73068</v>
      </c>
    </row>
    <row r="45732" spans="82:87">
      <c r="CD45732"/>
      <c r="CG45732"/>
      <c r="CI45732" s="378">
        <v>73069</v>
      </c>
    </row>
    <row r="45733" spans="82:87">
      <c r="CD45733"/>
      <c r="CG45733"/>
      <c r="CI45733" s="378">
        <v>73070</v>
      </c>
    </row>
    <row r="45734" spans="82:87">
      <c r="CD45734"/>
      <c r="CG45734"/>
      <c r="CI45734" s="378">
        <v>73071</v>
      </c>
    </row>
    <row r="45735" spans="82:87">
      <c r="CD45735"/>
      <c r="CG45735"/>
      <c r="CI45735" s="378">
        <v>73072</v>
      </c>
    </row>
    <row r="45736" spans="82:87">
      <c r="CD45736"/>
      <c r="CG45736"/>
      <c r="CI45736" s="378">
        <v>73073</v>
      </c>
    </row>
    <row r="45737" spans="82:87">
      <c r="CD45737"/>
      <c r="CG45737"/>
      <c r="CI45737" s="378">
        <v>73074</v>
      </c>
    </row>
    <row r="45738" spans="82:87">
      <c r="CD45738"/>
      <c r="CG45738"/>
      <c r="CI45738" s="378">
        <v>73075</v>
      </c>
    </row>
    <row r="45739" spans="82:87">
      <c r="CD45739"/>
      <c r="CG45739"/>
      <c r="CI45739" s="378">
        <v>73076</v>
      </c>
    </row>
    <row r="45740" spans="82:87">
      <c r="CD45740"/>
      <c r="CG45740"/>
      <c r="CI45740" s="378">
        <v>73077</v>
      </c>
    </row>
    <row r="45741" spans="82:87">
      <c r="CD45741"/>
      <c r="CG45741"/>
      <c r="CI45741" s="378">
        <v>73078</v>
      </c>
    </row>
    <row r="45742" spans="82:87">
      <c r="CD45742"/>
      <c r="CG45742"/>
      <c r="CI45742" s="378">
        <v>73079</v>
      </c>
    </row>
    <row r="45743" spans="82:87">
      <c r="CD45743"/>
      <c r="CG45743"/>
      <c r="CI45743" s="378">
        <v>73079</v>
      </c>
    </row>
    <row r="45744" spans="82:87">
      <c r="CD45744"/>
      <c r="CG45744"/>
      <c r="CI45744" s="378">
        <v>73080</v>
      </c>
    </row>
    <row r="45745" spans="82:87">
      <c r="CD45745"/>
      <c r="CG45745"/>
      <c r="CI45745" s="378">
        <v>73081</v>
      </c>
    </row>
    <row r="45746" spans="82:87">
      <c r="CD45746"/>
      <c r="CG45746"/>
      <c r="CI45746" s="378">
        <v>73082</v>
      </c>
    </row>
    <row r="45747" spans="82:87">
      <c r="CD45747"/>
      <c r="CG45747"/>
      <c r="CI45747" s="378">
        <v>73083</v>
      </c>
    </row>
    <row r="45748" spans="82:87">
      <c r="CD45748"/>
      <c r="CG45748"/>
      <c r="CI45748" s="378">
        <v>73084</v>
      </c>
    </row>
    <row r="45749" spans="82:87">
      <c r="CD45749"/>
      <c r="CG45749"/>
      <c r="CI45749" s="378">
        <v>73085</v>
      </c>
    </row>
    <row r="45750" spans="82:87">
      <c r="CD45750"/>
      <c r="CG45750"/>
      <c r="CI45750" s="378">
        <v>73086</v>
      </c>
    </row>
    <row r="45751" spans="82:87">
      <c r="CD45751"/>
      <c r="CG45751"/>
      <c r="CI45751" s="378">
        <v>73087</v>
      </c>
    </row>
    <row r="45752" spans="82:87">
      <c r="CD45752"/>
      <c r="CG45752"/>
      <c r="CI45752" s="378">
        <v>73088</v>
      </c>
    </row>
    <row r="45753" spans="82:87">
      <c r="CD45753"/>
      <c r="CG45753"/>
      <c r="CI45753" s="378">
        <v>73089</v>
      </c>
    </row>
    <row r="45754" spans="82:87">
      <c r="CD45754"/>
      <c r="CG45754"/>
      <c r="CI45754" s="378">
        <v>73090</v>
      </c>
    </row>
    <row r="45755" spans="82:87">
      <c r="CD45755"/>
      <c r="CG45755"/>
      <c r="CI45755" s="378">
        <v>73091</v>
      </c>
    </row>
    <row r="45756" spans="82:87">
      <c r="CD45756"/>
      <c r="CG45756"/>
      <c r="CI45756" s="378">
        <v>73091</v>
      </c>
    </row>
    <row r="45757" spans="82:87">
      <c r="CD45757"/>
      <c r="CG45757"/>
      <c r="CI45757" s="378">
        <v>73092</v>
      </c>
    </row>
    <row r="45758" spans="82:87">
      <c r="CD45758"/>
      <c r="CG45758"/>
      <c r="CI45758" s="378">
        <v>73093</v>
      </c>
    </row>
    <row r="45759" spans="82:87">
      <c r="CD45759"/>
      <c r="CG45759"/>
      <c r="CI45759" s="378">
        <v>73094</v>
      </c>
    </row>
    <row r="45760" spans="82:87">
      <c r="CD45760"/>
      <c r="CG45760"/>
      <c r="CI45760" s="378">
        <v>73094</v>
      </c>
    </row>
    <row r="45761" spans="82:87">
      <c r="CD45761"/>
      <c r="CG45761"/>
      <c r="CI45761" s="378">
        <v>73095</v>
      </c>
    </row>
    <row r="45762" spans="82:87">
      <c r="CD45762"/>
      <c r="CG45762"/>
      <c r="CI45762" s="378">
        <v>73096</v>
      </c>
    </row>
    <row r="45763" spans="82:87">
      <c r="CD45763"/>
      <c r="CG45763"/>
      <c r="CI45763" s="378">
        <v>73097</v>
      </c>
    </row>
    <row r="45764" spans="82:87">
      <c r="CD45764"/>
      <c r="CG45764"/>
      <c r="CI45764" s="378">
        <v>73098</v>
      </c>
    </row>
    <row r="45765" spans="82:87">
      <c r="CD45765"/>
      <c r="CG45765"/>
      <c r="CI45765" s="378">
        <v>73099</v>
      </c>
    </row>
    <row r="45766" spans="82:87">
      <c r="CD45766"/>
      <c r="CG45766"/>
      <c r="CI45766" s="378">
        <v>73100</v>
      </c>
    </row>
    <row r="45767" spans="82:87">
      <c r="CD45767"/>
      <c r="CG45767"/>
      <c r="CI45767" s="378">
        <v>73100</v>
      </c>
    </row>
    <row r="45768" spans="82:87">
      <c r="CD45768"/>
      <c r="CG45768"/>
      <c r="CI45768" s="378">
        <v>73100</v>
      </c>
    </row>
    <row r="45769" spans="82:87">
      <c r="CD45769"/>
      <c r="CG45769"/>
      <c r="CI45769" s="378">
        <v>73100</v>
      </c>
    </row>
    <row r="45770" spans="82:87">
      <c r="CD45770"/>
      <c r="CG45770"/>
      <c r="CI45770" s="378">
        <v>73100</v>
      </c>
    </row>
    <row r="45771" spans="82:87">
      <c r="CD45771"/>
      <c r="CG45771"/>
      <c r="CI45771" s="378">
        <v>73100</v>
      </c>
    </row>
    <row r="45772" spans="82:87">
      <c r="CD45772"/>
      <c r="CG45772"/>
      <c r="CI45772" s="378">
        <v>73100</v>
      </c>
    </row>
    <row r="45773" spans="82:87">
      <c r="CD45773"/>
      <c r="CG45773"/>
      <c r="CI45773" s="378">
        <v>73100</v>
      </c>
    </row>
    <row r="45774" spans="82:87">
      <c r="CD45774"/>
      <c r="CG45774"/>
      <c r="CI45774" s="378">
        <v>73100</v>
      </c>
    </row>
    <row r="45775" spans="82:87">
      <c r="CD45775"/>
      <c r="CG45775"/>
      <c r="CI45775" s="378">
        <v>73100</v>
      </c>
    </row>
    <row r="45776" spans="82:87">
      <c r="CD45776"/>
      <c r="CG45776"/>
      <c r="CI45776" s="378">
        <v>73101</v>
      </c>
    </row>
    <row r="45777" spans="82:87">
      <c r="CD45777"/>
      <c r="CG45777"/>
      <c r="CI45777" s="378">
        <v>73102</v>
      </c>
    </row>
    <row r="45778" spans="82:87">
      <c r="CD45778"/>
      <c r="CG45778"/>
      <c r="CI45778" s="378">
        <v>73103</v>
      </c>
    </row>
    <row r="45779" spans="82:87">
      <c r="CD45779"/>
      <c r="CG45779"/>
      <c r="CI45779" s="378">
        <v>73104</v>
      </c>
    </row>
    <row r="45780" spans="82:87">
      <c r="CD45780"/>
      <c r="CG45780"/>
      <c r="CI45780" s="378">
        <v>73105</v>
      </c>
    </row>
    <row r="45781" spans="82:87">
      <c r="CD45781"/>
      <c r="CG45781"/>
      <c r="CI45781" s="378">
        <v>73106</v>
      </c>
    </row>
    <row r="45782" spans="82:87">
      <c r="CD45782"/>
      <c r="CG45782"/>
      <c r="CI45782" s="378">
        <v>73107</v>
      </c>
    </row>
    <row r="45783" spans="82:87">
      <c r="CD45783"/>
      <c r="CG45783"/>
      <c r="CI45783" s="378">
        <v>73108</v>
      </c>
    </row>
    <row r="45784" spans="82:87">
      <c r="CD45784"/>
      <c r="CG45784"/>
      <c r="CI45784" s="378">
        <v>73108</v>
      </c>
    </row>
    <row r="45785" spans="82:87">
      <c r="CD45785"/>
      <c r="CG45785"/>
      <c r="CI45785" s="378">
        <v>73109</v>
      </c>
    </row>
    <row r="45786" spans="82:87">
      <c r="CD45786"/>
      <c r="CG45786"/>
      <c r="CI45786" s="378">
        <v>73110</v>
      </c>
    </row>
    <row r="45787" spans="82:87">
      <c r="CD45787"/>
      <c r="CG45787"/>
      <c r="CI45787" s="378">
        <v>73110</v>
      </c>
    </row>
    <row r="45788" spans="82:87">
      <c r="CD45788"/>
      <c r="CG45788"/>
      <c r="CI45788" s="378">
        <v>73110</v>
      </c>
    </row>
    <row r="45789" spans="82:87">
      <c r="CD45789"/>
      <c r="CG45789"/>
      <c r="CI45789" s="378">
        <v>73110</v>
      </c>
    </row>
    <row r="45790" spans="82:87">
      <c r="CD45790"/>
      <c r="CG45790"/>
      <c r="CI45790" s="378">
        <v>73110</v>
      </c>
    </row>
    <row r="45791" spans="82:87">
      <c r="CD45791"/>
      <c r="CG45791"/>
      <c r="CI45791" s="378">
        <v>73110</v>
      </c>
    </row>
    <row r="45792" spans="82:87">
      <c r="CD45792"/>
      <c r="CG45792"/>
      <c r="CI45792" s="378">
        <v>73110</v>
      </c>
    </row>
    <row r="45793" spans="82:87">
      <c r="CD45793"/>
      <c r="CG45793"/>
      <c r="CI45793" s="378">
        <v>73110</v>
      </c>
    </row>
    <row r="45794" spans="82:87">
      <c r="CD45794"/>
      <c r="CG45794"/>
      <c r="CI45794" s="378">
        <v>73110</v>
      </c>
    </row>
    <row r="45795" spans="82:87">
      <c r="CD45795"/>
      <c r="CG45795"/>
      <c r="CI45795" s="378">
        <v>73110</v>
      </c>
    </row>
    <row r="45796" spans="82:87">
      <c r="CD45796"/>
      <c r="CG45796"/>
      <c r="CI45796" s="378">
        <v>73110</v>
      </c>
    </row>
    <row r="45797" spans="82:87">
      <c r="CD45797"/>
      <c r="CG45797"/>
      <c r="CI45797" s="378">
        <v>73110</v>
      </c>
    </row>
    <row r="45798" spans="82:87">
      <c r="CD45798"/>
      <c r="CG45798"/>
      <c r="CI45798" s="378">
        <v>73110</v>
      </c>
    </row>
    <row r="45799" spans="82:87">
      <c r="CD45799"/>
      <c r="CG45799"/>
      <c r="CI45799" s="378">
        <v>73110</v>
      </c>
    </row>
    <row r="45800" spans="82:87">
      <c r="CD45800"/>
      <c r="CG45800"/>
      <c r="CI45800" s="378">
        <v>73110</v>
      </c>
    </row>
    <row r="45801" spans="82:87">
      <c r="CD45801"/>
      <c r="CG45801"/>
      <c r="CI45801" s="378">
        <v>73120</v>
      </c>
    </row>
    <row r="45802" spans="82:87">
      <c r="CD45802"/>
      <c r="CG45802"/>
      <c r="CI45802" s="378">
        <v>73120</v>
      </c>
    </row>
    <row r="45803" spans="82:87">
      <c r="CD45803"/>
      <c r="CG45803"/>
      <c r="CI45803" s="378">
        <v>73120</v>
      </c>
    </row>
    <row r="45804" spans="82:87">
      <c r="CD45804"/>
      <c r="CG45804"/>
      <c r="CI45804" s="378">
        <v>73121</v>
      </c>
    </row>
    <row r="45805" spans="82:87">
      <c r="CD45805"/>
      <c r="CG45805"/>
      <c r="CI45805" s="378">
        <v>73122</v>
      </c>
    </row>
    <row r="45806" spans="82:87">
      <c r="CD45806"/>
      <c r="CG45806"/>
      <c r="CI45806" s="378">
        <v>73123</v>
      </c>
    </row>
    <row r="45807" spans="82:87">
      <c r="CD45807"/>
      <c r="CG45807"/>
      <c r="CI45807" s="378">
        <v>73124</v>
      </c>
    </row>
    <row r="45808" spans="82:87">
      <c r="CD45808"/>
      <c r="CG45808"/>
      <c r="CI45808" s="378">
        <v>73125</v>
      </c>
    </row>
    <row r="45809" spans="82:87">
      <c r="CD45809"/>
      <c r="CG45809"/>
      <c r="CI45809" s="378">
        <v>73126</v>
      </c>
    </row>
    <row r="45810" spans="82:87">
      <c r="CD45810"/>
      <c r="CG45810"/>
      <c r="CI45810" s="378">
        <v>73127</v>
      </c>
    </row>
    <row r="45811" spans="82:87">
      <c r="CD45811"/>
      <c r="CG45811"/>
      <c r="CI45811" s="378">
        <v>73128</v>
      </c>
    </row>
    <row r="45812" spans="82:87">
      <c r="CD45812"/>
      <c r="CG45812"/>
      <c r="CI45812" s="378">
        <v>73129</v>
      </c>
    </row>
    <row r="45813" spans="82:87">
      <c r="CD45813"/>
      <c r="CG45813"/>
      <c r="CI45813" s="378">
        <v>73130</v>
      </c>
    </row>
    <row r="45814" spans="82:87">
      <c r="CD45814"/>
      <c r="CG45814"/>
      <c r="CI45814" s="378">
        <v>73130</v>
      </c>
    </row>
    <row r="45815" spans="82:87">
      <c r="CD45815"/>
      <c r="CG45815"/>
      <c r="CI45815" s="378">
        <v>73130</v>
      </c>
    </row>
    <row r="45816" spans="82:87">
      <c r="CD45816"/>
      <c r="CG45816"/>
      <c r="CI45816" s="378">
        <v>73130</v>
      </c>
    </row>
    <row r="45817" spans="82:87">
      <c r="CD45817"/>
      <c r="CG45817"/>
      <c r="CI45817" s="378">
        <v>73130</v>
      </c>
    </row>
    <row r="45818" spans="82:87">
      <c r="CD45818"/>
      <c r="CG45818"/>
      <c r="CI45818" s="378">
        <v>73130</v>
      </c>
    </row>
    <row r="45819" spans="82:87">
      <c r="CD45819"/>
      <c r="CG45819"/>
      <c r="CI45819" s="378">
        <v>73130</v>
      </c>
    </row>
    <row r="45820" spans="82:87">
      <c r="CD45820"/>
      <c r="CG45820"/>
      <c r="CI45820" s="378">
        <v>73130</v>
      </c>
    </row>
    <row r="45821" spans="82:87">
      <c r="CD45821"/>
      <c r="CG45821"/>
      <c r="CI45821" s="378">
        <v>73130</v>
      </c>
    </row>
    <row r="45822" spans="82:87">
      <c r="CD45822"/>
      <c r="CG45822"/>
      <c r="CI45822" s="378">
        <v>73130</v>
      </c>
    </row>
    <row r="45823" spans="82:87">
      <c r="CD45823"/>
      <c r="CG45823"/>
      <c r="CI45823" s="378">
        <v>73130</v>
      </c>
    </row>
    <row r="45824" spans="82:87">
      <c r="CD45824"/>
      <c r="CG45824"/>
      <c r="CI45824" s="378">
        <v>73140</v>
      </c>
    </row>
    <row r="45825" spans="82:87">
      <c r="CD45825"/>
      <c r="CG45825"/>
      <c r="CI45825" s="378">
        <v>73140</v>
      </c>
    </row>
    <row r="45826" spans="82:87">
      <c r="CD45826"/>
      <c r="CG45826"/>
      <c r="CI45826" s="378">
        <v>73140</v>
      </c>
    </row>
    <row r="45827" spans="82:87">
      <c r="CD45827"/>
      <c r="CG45827"/>
      <c r="CI45827" s="378">
        <v>73140</v>
      </c>
    </row>
    <row r="45828" spans="82:87">
      <c r="CD45828"/>
      <c r="CG45828"/>
      <c r="CI45828" s="378">
        <v>73150</v>
      </c>
    </row>
    <row r="45829" spans="82:87">
      <c r="CD45829"/>
      <c r="CG45829"/>
      <c r="CI45829" s="378">
        <v>73151</v>
      </c>
    </row>
    <row r="45830" spans="82:87">
      <c r="CD45830"/>
      <c r="CG45830"/>
      <c r="CI45830" s="378">
        <v>73152</v>
      </c>
    </row>
    <row r="45831" spans="82:87">
      <c r="CD45831"/>
      <c r="CG45831"/>
      <c r="CI45831" s="378">
        <v>73153</v>
      </c>
    </row>
    <row r="45832" spans="82:87">
      <c r="CD45832"/>
      <c r="CG45832"/>
      <c r="CI45832" s="378">
        <v>73154</v>
      </c>
    </row>
    <row r="45833" spans="82:87">
      <c r="CD45833"/>
      <c r="CG45833"/>
      <c r="CI45833" s="378">
        <v>73155</v>
      </c>
    </row>
    <row r="45834" spans="82:87">
      <c r="CD45834"/>
      <c r="CG45834"/>
      <c r="CI45834" s="378">
        <v>73155</v>
      </c>
    </row>
    <row r="45835" spans="82:87">
      <c r="CD45835"/>
      <c r="CG45835"/>
      <c r="CI45835" s="378">
        <v>73156</v>
      </c>
    </row>
    <row r="45836" spans="82:87">
      <c r="CD45836"/>
      <c r="CG45836"/>
      <c r="CI45836" s="378">
        <v>73157</v>
      </c>
    </row>
    <row r="45837" spans="82:87">
      <c r="CD45837"/>
      <c r="CG45837"/>
      <c r="CI45837" s="378">
        <v>73158</v>
      </c>
    </row>
    <row r="45838" spans="82:87">
      <c r="CD45838"/>
      <c r="CG45838"/>
      <c r="CI45838" s="378">
        <v>73159</v>
      </c>
    </row>
    <row r="45839" spans="82:87">
      <c r="CD45839"/>
      <c r="CG45839"/>
      <c r="CI45839" s="378">
        <v>73160</v>
      </c>
    </row>
    <row r="45840" spans="82:87">
      <c r="CD45840"/>
      <c r="CG45840"/>
      <c r="CI45840" s="378">
        <v>73160</v>
      </c>
    </row>
    <row r="45841" spans="82:87">
      <c r="CD45841"/>
      <c r="CG45841"/>
      <c r="CI45841" s="378">
        <v>73160</v>
      </c>
    </row>
    <row r="45842" spans="82:87">
      <c r="CD45842"/>
      <c r="CG45842"/>
      <c r="CI45842" s="378">
        <v>73160</v>
      </c>
    </row>
    <row r="45843" spans="82:87">
      <c r="CD45843"/>
      <c r="CG45843"/>
      <c r="CI45843" s="378">
        <v>73160</v>
      </c>
    </row>
    <row r="45844" spans="82:87">
      <c r="CD45844"/>
      <c r="CG45844"/>
      <c r="CI45844" s="378">
        <v>73160</v>
      </c>
    </row>
    <row r="45845" spans="82:87">
      <c r="CD45845"/>
      <c r="CG45845"/>
      <c r="CI45845" s="378">
        <v>73160</v>
      </c>
    </row>
    <row r="45846" spans="82:87">
      <c r="CD45846"/>
      <c r="CG45846"/>
      <c r="CI45846" s="378">
        <v>73170</v>
      </c>
    </row>
    <row r="45847" spans="82:87">
      <c r="CD45847"/>
      <c r="CG45847"/>
      <c r="CI45847" s="378">
        <v>73170</v>
      </c>
    </row>
    <row r="45848" spans="82:87">
      <c r="CD45848"/>
      <c r="CG45848"/>
      <c r="CI45848" s="378">
        <v>73170</v>
      </c>
    </row>
    <row r="45849" spans="82:87">
      <c r="CD45849"/>
      <c r="CG45849"/>
      <c r="CI45849" s="378">
        <v>73170</v>
      </c>
    </row>
    <row r="45850" spans="82:87">
      <c r="CD45850"/>
      <c r="CG45850"/>
      <c r="CI45850" s="378">
        <v>73170</v>
      </c>
    </row>
    <row r="45851" spans="82:87">
      <c r="CD45851"/>
      <c r="CG45851"/>
      <c r="CI45851" s="378">
        <v>73170</v>
      </c>
    </row>
    <row r="45852" spans="82:87">
      <c r="CD45852"/>
      <c r="CG45852"/>
      <c r="CI45852" s="378">
        <v>73170</v>
      </c>
    </row>
    <row r="45853" spans="82:87">
      <c r="CD45853"/>
      <c r="CG45853"/>
      <c r="CI45853" s="378">
        <v>73170</v>
      </c>
    </row>
    <row r="45854" spans="82:87">
      <c r="CD45854"/>
      <c r="CG45854"/>
      <c r="CI45854" s="378">
        <v>73170</v>
      </c>
    </row>
    <row r="45855" spans="82:87">
      <c r="CD45855"/>
      <c r="CG45855"/>
      <c r="CI45855" s="378">
        <v>73170</v>
      </c>
    </row>
    <row r="45856" spans="82:87">
      <c r="CD45856"/>
      <c r="CG45856"/>
      <c r="CI45856" s="378">
        <v>73170</v>
      </c>
    </row>
    <row r="45857" spans="82:87">
      <c r="CD45857"/>
      <c r="CG45857"/>
      <c r="CI45857" s="378">
        <v>73170</v>
      </c>
    </row>
    <row r="45858" spans="82:87">
      <c r="CD45858"/>
      <c r="CG45858"/>
      <c r="CI45858" s="378">
        <v>73170</v>
      </c>
    </row>
    <row r="45859" spans="82:87">
      <c r="CD45859"/>
      <c r="CG45859"/>
      <c r="CI45859" s="378">
        <v>73190</v>
      </c>
    </row>
    <row r="45860" spans="82:87">
      <c r="CD45860"/>
      <c r="CG45860"/>
      <c r="CI45860" s="378">
        <v>73190</v>
      </c>
    </row>
    <row r="45861" spans="82:87">
      <c r="CD45861"/>
      <c r="CG45861"/>
      <c r="CI45861" s="378">
        <v>73190</v>
      </c>
    </row>
    <row r="45862" spans="82:87">
      <c r="CD45862"/>
      <c r="CG45862"/>
      <c r="CI45862" s="378">
        <v>73190</v>
      </c>
    </row>
    <row r="45863" spans="82:87">
      <c r="CD45863"/>
      <c r="CG45863"/>
      <c r="CI45863" s="378">
        <v>73190</v>
      </c>
    </row>
    <row r="45864" spans="82:87">
      <c r="CD45864"/>
      <c r="CG45864"/>
      <c r="CI45864" s="378">
        <v>73190</v>
      </c>
    </row>
    <row r="45865" spans="82:87">
      <c r="CD45865"/>
      <c r="CG45865"/>
      <c r="CI45865" s="378">
        <v>73190</v>
      </c>
    </row>
    <row r="45866" spans="82:87">
      <c r="CD45866"/>
      <c r="CG45866"/>
      <c r="CI45866" s="378">
        <v>73191</v>
      </c>
    </row>
    <row r="45867" spans="82:87">
      <c r="CD45867"/>
      <c r="CG45867"/>
      <c r="CI45867" s="378">
        <v>73192</v>
      </c>
    </row>
    <row r="45868" spans="82:87">
      <c r="CD45868"/>
      <c r="CG45868"/>
      <c r="CI45868" s="378">
        <v>73193</v>
      </c>
    </row>
    <row r="45869" spans="82:87">
      <c r="CD45869"/>
      <c r="CG45869"/>
      <c r="CI45869" s="378">
        <v>73194</v>
      </c>
    </row>
    <row r="45870" spans="82:87">
      <c r="CD45870"/>
      <c r="CG45870"/>
      <c r="CI45870" s="378">
        <v>73195</v>
      </c>
    </row>
    <row r="45871" spans="82:87">
      <c r="CD45871"/>
      <c r="CG45871"/>
      <c r="CI45871" s="378">
        <v>73199</v>
      </c>
    </row>
    <row r="45872" spans="82:87">
      <c r="CD45872"/>
      <c r="CG45872"/>
      <c r="CI45872" s="378">
        <v>73200</v>
      </c>
    </row>
    <row r="45873" spans="82:87">
      <c r="CD45873"/>
      <c r="CG45873"/>
      <c r="CI45873" s="378">
        <v>73200</v>
      </c>
    </row>
    <row r="45874" spans="82:87">
      <c r="CD45874"/>
      <c r="CG45874"/>
      <c r="CI45874" s="378">
        <v>73200</v>
      </c>
    </row>
    <row r="45875" spans="82:87">
      <c r="CD45875"/>
      <c r="CG45875"/>
      <c r="CI45875" s="378">
        <v>73200</v>
      </c>
    </row>
    <row r="45876" spans="82:87">
      <c r="CD45876"/>
      <c r="CG45876"/>
      <c r="CI45876" s="378">
        <v>73200</v>
      </c>
    </row>
    <row r="45877" spans="82:87">
      <c r="CD45877"/>
      <c r="CG45877"/>
      <c r="CI45877" s="378">
        <v>73200</v>
      </c>
    </row>
    <row r="45878" spans="82:87">
      <c r="CD45878"/>
      <c r="CG45878"/>
      <c r="CI45878" s="378">
        <v>73200</v>
      </c>
    </row>
    <row r="45879" spans="82:87">
      <c r="CD45879"/>
      <c r="CG45879"/>
      <c r="CI45879" s="378">
        <v>73200</v>
      </c>
    </row>
    <row r="45880" spans="82:87">
      <c r="CD45880"/>
      <c r="CG45880"/>
      <c r="CI45880" s="378">
        <v>73200</v>
      </c>
    </row>
    <row r="45881" spans="82:87">
      <c r="CD45881"/>
      <c r="CG45881"/>
      <c r="CI45881" s="378">
        <v>73200</v>
      </c>
    </row>
    <row r="45882" spans="82:87">
      <c r="CD45882"/>
      <c r="CG45882"/>
      <c r="CI45882" s="378">
        <v>73200</v>
      </c>
    </row>
    <row r="45883" spans="82:87">
      <c r="CD45883"/>
      <c r="CG45883"/>
      <c r="CI45883" s="378">
        <v>73201</v>
      </c>
    </row>
    <row r="45884" spans="82:87">
      <c r="CD45884"/>
      <c r="CG45884"/>
      <c r="CI45884" s="378">
        <v>73202</v>
      </c>
    </row>
    <row r="45885" spans="82:87">
      <c r="CD45885"/>
      <c r="CG45885"/>
      <c r="CI45885" s="378">
        <v>73203</v>
      </c>
    </row>
    <row r="45886" spans="82:87">
      <c r="CD45886"/>
      <c r="CG45886"/>
      <c r="CI45886" s="378">
        <v>73204</v>
      </c>
    </row>
    <row r="45887" spans="82:87">
      <c r="CD45887"/>
      <c r="CG45887"/>
      <c r="CI45887" s="378">
        <v>73205</v>
      </c>
    </row>
    <row r="45888" spans="82:87">
      <c r="CD45888"/>
      <c r="CG45888"/>
      <c r="CI45888" s="378">
        <v>73206</v>
      </c>
    </row>
    <row r="45889" spans="82:87">
      <c r="CD45889"/>
      <c r="CG45889"/>
      <c r="CI45889" s="378">
        <v>73207</v>
      </c>
    </row>
    <row r="45890" spans="82:87">
      <c r="CD45890"/>
      <c r="CG45890"/>
      <c r="CI45890" s="378">
        <v>73208</v>
      </c>
    </row>
    <row r="45891" spans="82:87">
      <c r="CD45891"/>
      <c r="CG45891"/>
      <c r="CI45891" s="378">
        <v>73209</v>
      </c>
    </row>
    <row r="45892" spans="82:87">
      <c r="CD45892"/>
      <c r="CG45892"/>
      <c r="CI45892" s="378">
        <v>73210</v>
      </c>
    </row>
    <row r="45893" spans="82:87">
      <c r="CD45893"/>
      <c r="CG45893"/>
      <c r="CI45893" s="378">
        <v>73210</v>
      </c>
    </row>
    <row r="45894" spans="82:87">
      <c r="CD45894"/>
      <c r="CG45894"/>
      <c r="CI45894" s="378">
        <v>73210</v>
      </c>
    </row>
    <row r="45895" spans="82:87">
      <c r="CD45895"/>
      <c r="CG45895"/>
      <c r="CI45895" s="378">
        <v>73210</v>
      </c>
    </row>
    <row r="45896" spans="82:87">
      <c r="CD45896"/>
      <c r="CG45896"/>
      <c r="CI45896" s="378">
        <v>73210</v>
      </c>
    </row>
    <row r="45897" spans="82:87">
      <c r="CD45897"/>
      <c r="CG45897"/>
      <c r="CI45897" s="378">
        <v>73210</v>
      </c>
    </row>
    <row r="45898" spans="82:87">
      <c r="CD45898"/>
      <c r="CG45898"/>
      <c r="CI45898" s="378">
        <v>73210</v>
      </c>
    </row>
    <row r="45899" spans="82:87">
      <c r="CD45899"/>
      <c r="CG45899"/>
      <c r="CI45899" s="378">
        <v>73210</v>
      </c>
    </row>
    <row r="45900" spans="82:87">
      <c r="CD45900"/>
      <c r="CG45900"/>
      <c r="CI45900" s="378">
        <v>73210</v>
      </c>
    </row>
    <row r="45901" spans="82:87">
      <c r="CD45901"/>
      <c r="CG45901"/>
      <c r="CI45901" s="378">
        <v>73211</v>
      </c>
    </row>
    <row r="45902" spans="82:87">
      <c r="CD45902"/>
      <c r="CG45902"/>
      <c r="CI45902" s="378">
        <v>73212</v>
      </c>
    </row>
    <row r="45903" spans="82:87">
      <c r="CD45903"/>
      <c r="CG45903"/>
      <c r="CI45903" s="378">
        <v>73213</v>
      </c>
    </row>
    <row r="45904" spans="82:87">
      <c r="CD45904"/>
      <c r="CG45904"/>
      <c r="CI45904" s="378">
        <v>73214</v>
      </c>
    </row>
    <row r="45905" spans="82:87">
      <c r="CD45905"/>
      <c r="CG45905"/>
      <c r="CI45905" s="378">
        <v>73215</v>
      </c>
    </row>
    <row r="45906" spans="82:87">
      <c r="CD45906"/>
      <c r="CG45906"/>
      <c r="CI45906" s="378">
        <v>73216</v>
      </c>
    </row>
    <row r="45907" spans="82:87">
      <c r="CD45907"/>
      <c r="CG45907"/>
      <c r="CI45907" s="378">
        <v>73217</v>
      </c>
    </row>
    <row r="45908" spans="82:87">
      <c r="CD45908"/>
      <c r="CG45908"/>
      <c r="CI45908" s="378">
        <v>73218</v>
      </c>
    </row>
    <row r="45909" spans="82:87">
      <c r="CD45909"/>
      <c r="CG45909"/>
      <c r="CI45909" s="378">
        <v>73219</v>
      </c>
    </row>
    <row r="45910" spans="82:87">
      <c r="CD45910"/>
      <c r="CG45910"/>
      <c r="CI45910" s="378">
        <v>73220</v>
      </c>
    </row>
    <row r="45911" spans="82:87">
      <c r="CD45911"/>
      <c r="CG45911"/>
      <c r="CI45911" s="378">
        <v>73220</v>
      </c>
    </row>
    <row r="45912" spans="82:87">
      <c r="CD45912"/>
      <c r="CG45912"/>
      <c r="CI45912" s="378">
        <v>73220</v>
      </c>
    </row>
    <row r="45913" spans="82:87">
      <c r="CD45913"/>
      <c r="CG45913"/>
      <c r="CI45913" s="378">
        <v>73220</v>
      </c>
    </row>
    <row r="45914" spans="82:87">
      <c r="CD45914"/>
      <c r="CG45914"/>
      <c r="CI45914" s="378">
        <v>73220</v>
      </c>
    </row>
    <row r="45915" spans="82:87">
      <c r="CD45915"/>
      <c r="CG45915"/>
      <c r="CI45915" s="378">
        <v>73220</v>
      </c>
    </row>
    <row r="45916" spans="82:87">
      <c r="CD45916"/>
      <c r="CG45916"/>
      <c r="CI45916" s="378">
        <v>73220</v>
      </c>
    </row>
    <row r="45917" spans="82:87">
      <c r="CD45917"/>
      <c r="CG45917"/>
      <c r="CI45917" s="378">
        <v>73220</v>
      </c>
    </row>
    <row r="45918" spans="82:87">
      <c r="CD45918"/>
      <c r="CG45918"/>
      <c r="CI45918" s="378">
        <v>73220</v>
      </c>
    </row>
    <row r="45919" spans="82:87">
      <c r="CD45919"/>
      <c r="CG45919"/>
      <c r="CI45919" s="378">
        <v>73220</v>
      </c>
    </row>
    <row r="45920" spans="82:87">
      <c r="CD45920"/>
      <c r="CG45920"/>
      <c r="CI45920" s="378">
        <v>73220</v>
      </c>
    </row>
    <row r="45921" spans="82:87">
      <c r="CD45921"/>
      <c r="CG45921"/>
      <c r="CI45921" s="378">
        <v>73220</v>
      </c>
    </row>
    <row r="45922" spans="82:87">
      <c r="CD45922"/>
      <c r="CG45922"/>
      <c r="CI45922" s="378">
        <v>73221</v>
      </c>
    </row>
    <row r="45923" spans="82:87">
      <c r="CD45923"/>
      <c r="CG45923"/>
      <c r="CI45923" s="378">
        <v>73222</v>
      </c>
    </row>
    <row r="45924" spans="82:87">
      <c r="CD45924"/>
      <c r="CG45924"/>
      <c r="CI45924" s="378">
        <v>73223</v>
      </c>
    </row>
    <row r="45925" spans="82:87">
      <c r="CD45925"/>
      <c r="CG45925"/>
      <c r="CI45925" s="378">
        <v>73224</v>
      </c>
    </row>
    <row r="45926" spans="82:87">
      <c r="CD45926"/>
      <c r="CG45926"/>
      <c r="CI45926" s="378">
        <v>73225</v>
      </c>
    </row>
    <row r="45927" spans="82:87">
      <c r="CD45927"/>
      <c r="CG45927"/>
      <c r="CI45927" s="378">
        <v>73226</v>
      </c>
    </row>
    <row r="45928" spans="82:87">
      <c r="CD45928"/>
      <c r="CG45928"/>
      <c r="CI45928" s="378">
        <v>73227</v>
      </c>
    </row>
    <row r="45929" spans="82:87">
      <c r="CD45929"/>
      <c r="CG45929"/>
      <c r="CI45929" s="378">
        <v>73228</v>
      </c>
    </row>
    <row r="45930" spans="82:87">
      <c r="CD45930"/>
      <c r="CG45930"/>
      <c r="CI45930" s="378">
        <v>73229</v>
      </c>
    </row>
    <row r="45931" spans="82:87">
      <c r="CD45931"/>
      <c r="CG45931"/>
      <c r="CI45931" s="378">
        <v>73230</v>
      </c>
    </row>
    <row r="45932" spans="82:87">
      <c r="CD45932"/>
      <c r="CG45932"/>
      <c r="CI45932" s="378">
        <v>73230</v>
      </c>
    </row>
    <row r="45933" spans="82:87">
      <c r="CD45933"/>
      <c r="CG45933"/>
      <c r="CI45933" s="378">
        <v>73230</v>
      </c>
    </row>
    <row r="45934" spans="82:87">
      <c r="CD45934"/>
      <c r="CG45934"/>
      <c r="CI45934" s="378">
        <v>73230</v>
      </c>
    </row>
    <row r="45935" spans="82:87">
      <c r="CD45935"/>
      <c r="CG45935"/>
      <c r="CI45935" s="378">
        <v>73230</v>
      </c>
    </row>
    <row r="45936" spans="82:87">
      <c r="CD45936"/>
      <c r="CG45936"/>
      <c r="CI45936" s="378">
        <v>73230</v>
      </c>
    </row>
    <row r="45937" spans="82:87">
      <c r="CD45937"/>
      <c r="CG45937"/>
      <c r="CI45937" s="378">
        <v>73231</v>
      </c>
    </row>
    <row r="45938" spans="82:87">
      <c r="CD45938"/>
      <c r="CG45938"/>
      <c r="CI45938" s="378">
        <v>73232</v>
      </c>
    </row>
    <row r="45939" spans="82:87">
      <c r="CD45939"/>
      <c r="CG45939"/>
      <c r="CI45939" s="378">
        <v>73235</v>
      </c>
    </row>
    <row r="45940" spans="82:87">
      <c r="CD45940"/>
      <c r="CG45940"/>
      <c r="CI45940" s="378">
        <v>73236</v>
      </c>
    </row>
    <row r="45941" spans="82:87">
      <c r="CD45941"/>
      <c r="CG45941"/>
      <c r="CI45941" s="378">
        <v>73239</v>
      </c>
    </row>
    <row r="45942" spans="82:87">
      <c r="CD45942"/>
      <c r="CG45942"/>
      <c r="CI45942" s="378">
        <v>73240</v>
      </c>
    </row>
    <row r="45943" spans="82:87">
      <c r="CD45943"/>
      <c r="CG45943"/>
      <c r="CI45943" s="378">
        <v>73240</v>
      </c>
    </row>
    <row r="45944" spans="82:87">
      <c r="CD45944"/>
      <c r="CG45944"/>
      <c r="CI45944" s="378">
        <v>73240</v>
      </c>
    </row>
    <row r="45945" spans="82:87">
      <c r="CD45945"/>
      <c r="CG45945"/>
      <c r="CI45945" s="378">
        <v>73240</v>
      </c>
    </row>
    <row r="45946" spans="82:87">
      <c r="CD45946"/>
      <c r="CG45946"/>
      <c r="CI45946" s="378">
        <v>73240</v>
      </c>
    </row>
    <row r="45947" spans="82:87">
      <c r="CD45947"/>
      <c r="CG45947"/>
      <c r="CI45947" s="378">
        <v>73240</v>
      </c>
    </row>
    <row r="45948" spans="82:87">
      <c r="CD45948"/>
      <c r="CG45948"/>
      <c r="CI45948" s="378">
        <v>73240</v>
      </c>
    </row>
    <row r="45949" spans="82:87">
      <c r="CD45949"/>
      <c r="CG45949"/>
      <c r="CI45949" s="378">
        <v>73250</v>
      </c>
    </row>
    <row r="45950" spans="82:87">
      <c r="CD45950"/>
      <c r="CG45950"/>
      <c r="CI45950" s="378">
        <v>73250</v>
      </c>
    </row>
    <row r="45951" spans="82:87">
      <c r="CD45951"/>
      <c r="CG45951"/>
      <c r="CI45951" s="378">
        <v>73250</v>
      </c>
    </row>
    <row r="45952" spans="82:87">
      <c r="CD45952"/>
      <c r="CG45952"/>
      <c r="CI45952" s="378">
        <v>73260</v>
      </c>
    </row>
    <row r="45953" spans="82:87">
      <c r="CD45953"/>
      <c r="CG45953"/>
      <c r="CI45953" s="378">
        <v>73260</v>
      </c>
    </row>
    <row r="45954" spans="82:87">
      <c r="CD45954"/>
      <c r="CG45954"/>
      <c r="CI45954" s="378">
        <v>73260</v>
      </c>
    </row>
    <row r="45955" spans="82:87">
      <c r="CD45955"/>
      <c r="CG45955"/>
      <c r="CI45955" s="378">
        <v>73260</v>
      </c>
    </row>
    <row r="45956" spans="82:87">
      <c r="CD45956"/>
      <c r="CG45956"/>
      <c r="CI45956" s="378">
        <v>73260</v>
      </c>
    </row>
    <row r="45957" spans="82:87">
      <c r="CD45957"/>
      <c r="CG45957"/>
      <c r="CI45957" s="378">
        <v>73260</v>
      </c>
    </row>
    <row r="45958" spans="82:87">
      <c r="CD45958"/>
      <c r="CG45958"/>
      <c r="CI45958" s="378">
        <v>73260</v>
      </c>
    </row>
    <row r="45959" spans="82:87">
      <c r="CD45959"/>
      <c r="CG45959"/>
      <c r="CI45959" s="378">
        <v>73260</v>
      </c>
    </row>
    <row r="45960" spans="82:87">
      <c r="CD45960"/>
      <c r="CG45960"/>
      <c r="CI45960" s="378">
        <v>73261</v>
      </c>
    </row>
    <row r="45961" spans="82:87">
      <c r="CD45961"/>
      <c r="CG45961"/>
      <c r="CI45961" s="378">
        <v>73262</v>
      </c>
    </row>
    <row r="45962" spans="82:87">
      <c r="CD45962"/>
      <c r="CG45962"/>
      <c r="CI45962" s="378">
        <v>73263</v>
      </c>
    </row>
    <row r="45963" spans="82:87">
      <c r="CD45963"/>
      <c r="CG45963"/>
      <c r="CI45963" s="378">
        <v>73264</v>
      </c>
    </row>
    <row r="45964" spans="82:87">
      <c r="CD45964"/>
      <c r="CG45964"/>
      <c r="CI45964" s="378">
        <v>73265</v>
      </c>
    </row>
    <row r="45965" spans="82:87">
      <c r="CD45965"/>
      <c r="CG45965"/>
      <c r="CI45965" s="378">
        <v>73266</v>
      </c>
    </row>
    <row r="45966" spans="82:87">
      <c r="CD45966"/>
      <c r="CG45966"/>
      <c r="CI45966" s="378">
        <v>73267</v>
      </c>
    </row>
    <row r="45967" spans="82:87">
      <c r="CD45967"/>
      <c r="CG45967"/>
      <c r="CI45967" s="378">
        <v>73268</v>
      </c>
    </row>
    <row r="45968" spans="82:87">
      <c r="CD45968"/>
      <c r="CG45968"/>
      <c r="CI45968" s="378">
        <v>73269</v>
      </c>
    </row>
    <row r="45969" spans="82:87">
      <c r="CD45969"/>
      <c r="CG45969"/>
      <c r="CI45969" s="378">
        <v>73270</v>
      </c>
    </row>
    <row r="45970" spans="82:87">
      <c r="CD45970"/>
      <c r="CG45970"/>
      <c r="CI45970" s="378">
        <v>73270</v>
      </c>
    </row>
    <row r="45971" spans="82:87">
      <c r="CD45971"/>
      <c r="CG45971"/>
      <c r="CI45971" s="378">
        <v>73271</v>
      </c>
    </row>
    <row r="45972" spans="82:87">
      <c r="CD45972"/>
      <c r="CG45972"/>
      <c r="CI45972" s="378">
        <v>73272</v>
      </c>
    </row>
    <row r="45973" spans="82:87">
      <c r="CD45973"/>
      <c r="CG45973"/>
      <c r="CI45973" s="378">
        <v>73273</v>
      </c>
    </row>
    <row r="45974" spans="82:87">
      <c r="CD45974"/>
      <c r="CG45974"/>
      <c r="CI45974" s="378">
        <v>73274</v>
      </c>
    </row>
    <row r="45975" spans="82:87">
      <c r="CD45975"/>
      <c r="CG45975"/>
      <c r="CI45975" s="378">
        <v>73275</v>
      </c>
    </row>
    <row r="45976" spans="82:87">
      <c r="CD45976"/>
      <c r="CG45976"/>
      <c r="CI45976" s="378">
        <v>73276</v>
      </c>
    </row>
    <row r="45977" spans="82:87">
      <c r="CD45977"/>
      <c r="CG45977"/>
      <c r="CI45977" s="378">
        <v>73277</v>
      </c>
    </row>
    <row r="45978" spans="82:87">
      <c r="CD45978"/>
      <c r="CG45978"/>
      <c r="CI45978" s="378">
        <v>73278</v>
      </c>
    </row>
    <row r="45979" spans="82:87">
      <c r="CD45979"/>
      <c r="CG45979"/>
      <c r="CI45979" s="378">
        <v>73279</v>
      </c>
    </row>
    <row r="45980" spans="82:87">
      <c r="CD45980"/>
      <c r="CG45980"/>
      <c r="CI45980" s="378">
        <v>73290</v>
      </c>
    </row>
    <row r="45981" spans="82:87">
      <c r="CD45981"/>
      <c r="CG45981"/>
      <c r="CI45981" s="378">
        <v>73291</v>
      </c>
    </row>
    <row r="45982" spans="82:87">
      <c r="CD45982"/>
      <c r="CG45982"/>
      <c r="CI45982" s="378">
        <v>73292</v>
      </c>
    </row>
    <row r="45983" spans="82:87">
      <c r="CD45983"/>
      <c r="CG45983"/>
      <c r="CI45983" s="378">
        <v>73293</v>
      </c>
    </row>
    <row r="45984" spans="82:87">
      <c r="CD45984"/>
      <c r="CG45984"/>
      <c r="CI45984" s="378">
        <v>73294</v>
      </c>
    </row>
    <row r="45985" spans="82:87">
      <c r="CD45985"/>
      <c r="CG45985"/>
      <c r="CI45985" s="378">
        <v>73295</v>
      </c>
    </row>
    <row r="45986" spans="82:87">
      <c r="CD45986"/>
      <c r="CG45986"/>
      <c r="CI45986" s="378">
        <v>73295</v>
      </c>
    </row>
    <row r="45987" spans="82:87">
      <c r="CD45987"/>
      <c r="CG45987"/>
      <c r="CI45987" s="378">
        <v>73296</v>
      </c>
    </row>
    <row r="45988" spans="82:87">
      <c r="CD45988"/>
      <c r="CG45988"/>
      <c r="CI45988" s="378">
        <v>73297</v>
      </c>
    </row>
    <row r="45989" spans="82:87">
      <c r="CD45989"/>
      <c r="CG45989"/>
      <c r="CI45989" s="378">
        <v>73298</v>
      </c>
    </row>
    <row r="45990" spans="82:87">
      <c r="CD45990"/>
      <c r="CG45990"/>
      <c r="CI45990" s="378">
        <v>73299</v>
      </c>
    </row>
    <row r="45991" spans="82:87">
      <c r="CD45991"/>
      <c r="CG45991"/>
      <c r="CI45991" s="378">
        <v>73300</v>
      </c>
    </row>
    <row r="45992" spans="82:87">
      <c r="CD45992"/>
      <c r="CG45992"/>
      <c r="CI45992" s="378">
        <v>73300</v>
      </c>
    </row>
    <row r="45993" spans="82:87">
      <c r="CD45993"/>
      <c r="CG45993"/>
      <c r="CI45993" s="378">
        <v>73300</v>
      </c>
    </row>
    <row r="45994" spans="82:87">
      <c r="CD45994"/>
      <c r="CG45994"/>
      <c r="CI45994" s="378">
        <v>73300</v>
      </c>
    </row>
    <row r="45995" spans="82:87">
      <c r="CD45995"/>
      <c r="CG45995"/>
      <c r="CI45995" s="378">
        <v>73300</v>
      </c>
    </row>
    <row r="45996" spans="82:87">
      <c r="CD45996"/>
      <c r="CG45996"/>
      <c r="CI45996" s="378">
        <v>73300</v>
      </c>
    </row>
    <row r="45997" spans="82:87">
      <c r="CD45997"/>
      <c r="CG45997"/>
      <c r="CI45997" s="378">
        <v>73300</v>
      </c>
    </row>
    <row r="45998" spans="82:87">
      <c r="CD45998"/>
      <c r="CG45998"/>
      <c r="CI45998" s="378">
        <v>73300</v>
      </c>
    </row>
    <row r="45999" spans="82:87">
      <c r="CD45999"/>
      <c r="CG45999"/>
      <c r="CI45999" s="378">
        <v>73300</v>
      </c>
    </row>
    <row r="46000" spans="82:87">
      <c r="CD46000"/>
      <c r="CG46000"/>
      <c r="CI46000" s="378">
        <v>73300</v>
      </c>
    </row>
    <row r="46001" spans="82:87">
      <c r="CD46001"/>
      <c r="CG46001"/>
      <c r="CI46001" s="378">
        <v>73300</v>
      </c>
    </row>
    <row r="46002" spans="82:87">
      <c r="CD46002"/>
      <c r="CG46002"/>
      <c r="CI46002" s="378">
        <v>73300</v>
      </c>
    </row>
    <row r="46003" spans="82:87">
      <c r="CD46003"/>
      <c r="CG46003"/>
      <c r="CI46003" s="378">
        <v>73301</v>
      </c>
    </row>
    <row r="46004" spans="82:87">
      <c r="CD46004"/>
      <c r="CG46004"/>
      <c r="CI46004" s="378">
        <v>73301</v>
      </c>
    </row>
    <row r="46005" spans="82:87">
      <c r="CD46005"/>
      <c r="CG46005"/>
      <c r="CI46005" s="378">
        <v>73302</v>
      </c>
    </row>
    <row r="46006" spans="82:87">
      <c r="CD46006"/>
      <c r="CG46006"/>
      <c r="CI46006" s="378">
        <v>73302</v>
      </c>
    </row>
    <row r="46007" spans="82:87">
      <c r="CD46007"/>
      <c r="CG46007"/>
      <c r="CI46007" s="378">
        <v>73303</v>
      </c>
    </row>
    <row r="46008" spans="82:87">
      <c r="CD46008"/>
      <c r="CG46008"/>
      <c r="CI46008" s="378">
        <v>73303</v>
      </c>
    </row>
    <row r="46009" spans="82:87">
      <c r="CD46009"/>
      <c r="CG46009"/>
      <c r="CI46009" s="378">
        <v>73304</v>
      </c>
    </row>
    <row r="46010" spans="82:87">
      <c r="CD46010"/>
      <c r="CG46010"/>
      <c r="CI46010" s="378">
        <v>73304</v>
      </c>
    </row>
    <row r="46011" spans="82:87">
      <c r="CD46011"/>
      <c r="CG46011"/>
      <c r="CI46011" s="378">
        <v>73305</v>
      </c>
    </row>
    <row r="46012" spans="82:87">
      <c r="CD46012"/>
      <c r="CG46012"/>
      <c r="CI46012" s="378">
        <v>73305</v>
      </c>
    </row>
    <row r="46013" spans="82:87">
      <c r="CD46013"/>
      <c r="CG46013"/>
      <c r="CI46013" s="378">
        <v>73306</v>
      </c>
    </row>
    <row r="46014" spans="82:87">
      <c r="CD46014"/>
      <c r="CG46014"/>
      <c r="CI46014" s="378">
        <v>73306</v>
      </c>
    </row>
    <row r="46015" spans="82:87">
      <c r="CD46015"/>
      <c r="CG46015"/>
      <c r="CI46015" s="378">
        <v>73307</v>
      </c>
    </row>
    <row r="46016" spans="82:87">
      <c r="CD46016"/>
      <c r="CG46016"/>
      <c r="CI46016" s="378">
        <v>73307</v>
      </c>
    </row>
    <row r="46017" spans="82:87">
      <c r="CD46017"/>
      <c r="CG46017"/>
      <c r="CI46017" s="378">
        <v>73308</v>
      </c>
    </row>
    <row r="46018" spans="82:87">
      <c r="CD46018"/>
      <c r="CG46018"/>
      <c r="CI46018" s="378">
        <v>73308</v>
      </c>
    </row>
    <row r="46019" spans="82:87">
      <c r="CD46019"/>
      <c r="CG46019"/>
      <c r="CI46019" s="378">
        <v>73309</v>
      </c>
    </row>
    <row r="46020" spans="82:87">
      <c r="CD46020"/>
      <c r="CG46020"/>
      <c r="CI46020" s="378">
        <v>73309</v>
      </c>
    </row>
    <row r="46021" spans="82:87">
      <c r="CD46021"/>
      <c r="CG46021"/>
      <c r="CI46021" s="378">
        <v>73310</v>
      </c>
    </row>
    <row r="46022" spans="82:87">
      <c r="CD46022"/>
      <c r="CG46022"/>
      <c r="CI46022" s="378">
        <v>73310</v>
      </c>
    </row>
    <row r="46023" spans="82:87">
      <c r="CD46023"/>
      <c r="CG46023"/>
      <c r="CI46023" s="378">
        <v>73310</v>
      </c>
    </row>
    <row r="46024" spans="82:87">
      <c r="CD46024"/>
      <c r="CG46024"/>
      <c r="CI46024" s="378">
        <v>73310</v>
      </c>
    </row>
    <row r="46025" spans="82:87">
      <c r="CD46025"/>
      <c r="CG46025"/>
      <c r="CI46025" s="378">
        <v>73310</v>
      </c>
    </row>
    <row r="46026" spans="82:87">
      <c r="CD46026"/>
      <c r="CG46026"/>
      <c r="CI46026" s="378">
        <v>73310</v>
      </c>
    </row>
    <row r="46027" spans="82:87">
      <c r="CD46027"/>
      <c r="CG46027"/>
      <c r="CI46027" s="378">
        <v>73310</v>
      </c>
    </row>
    <row r="46028" spans="82:87">
      <c r="CD46028"/>
      <c r="CG46028"/>
      <c r="CI46028" s="378">
        <v>73310</v>
      </c>
    </row>
    <row r="46029" spans="82:87">
      <c r="CD46029"/>
      <c r="CG46029"/>
      <c r="CI46029" s="378">
        <v>73310</v>
      </c>
    </row>
    <row r="46030" spans="82:87">
      <c r="CD46030"/>
      <c r="CG46030"/>
      <c r="CI46030" s="378">
        <v>73320</v>
      </c>
    </row>
    <row r="46031" spans="82:87">
      <c r="CD46031"/>
      <c r="CG46031"/>
      <c r="CI46031" s="378">
        <v>73320</v>
      </c>
    </row>
    <row r="46032" spans="82:87">
      <c r="CD46032"/>
      <c r="CG46032"/>
      <c r="CI46032" s="378">
        <v>73321</v>
      </c>
    </row>
    <row r="46033" spans="82:87">
      <c r="CD46033"/>
      <c r="CG46033"/>
      <c r="CI46033" s="378">
        <v>73322</v>
      </c>
    </row>
    <row r="46034" spans="82:87">
      <c r="CD46034"/>
      <c r="CG46034"/>
      <c r="CI46034" s="378">
        <v>73323</v>
      </c>
    </row>
    <row r="46035" spans="82:87">
      <c r="CD46035"/>
      <c r="CG46035"/>
      <c r="CI46035" s="378">
        <v>73324</v>
      </c>
    </row>
    <row r="46036" spans="82:87">
      <c r="CD46036"/>
      <c r="CG46036"/>
      <c r="CI46036" s="378">
        <v>73325</v>
      </c>
    </row>
    <row r="46037" spans="82:87">
      <c r="CD46037"/>
      <c r="CG46037"/>
      <c r="CI46037" s="378">
        <v>73326</v>
      </c>
    </row>
    <row r="46038" spans="82:87">
      <c r="CD46038"/>
      <c r="CG46038"/>
      <c r="CI46038" s="378">
        <v>73327</v>
      </c>
    </row>
    <row r="46039" spans="82:87">
      <c r="CD46039"/>
      <c r="CG46039"/>
      <c r="CI46039" s="378">
        <v>73328</v>
      </c>
    </row>
    <row r="46040" spans="82:87">
      <c r="CD46040"/>
      <c r="CG46040"/>
      <c r="CI46040" s="378">
        <v>73329</v>
      </c>
    </row>
    <row r="46041" spans="82:87">
      <c r="CD46041"/>
      <c r="CG46041"/>
      <c r="CI46041" s="378">
        <v>73330</v>
      </c>
    </row>
    <row r="46042" spans="82:87">
      <c r="CD46042"/>
      <c r="CG46042"/>
      <c r="CI46042" s="378">
        <v>73330</v>
      </c>
    </row>
    <row r="46043" spans="82:87">
      <c r="CD46043"/>
      <c r="CG46043"/>
      <c r="CI46043" s="378">
        <v>73330</v>
      </c>
    </row>
    <row r="46044" spans="82:87">
      <c r="CD46044"/>
      <c r="CG46044"/>
      <c r="CI46044" s="378">
        <v>73330</v>
      </c>
    </row>
    <row r="46045" spans="82:87">
      <c r="CD46045"/>
      <c r="CG46045"/>
      <c r="CI46045" s="378">
        <v>73340</v>
      </c>
    </row>
    <row r="46046" spans="82:87">
      <c r="CD46046"/>
      <c r="CG46046"/>
      <c r="CI46046" s="378">
        <v>73340</v>
      </c>
    </row>
    <row r="46047" spans="82:87">
      <c r="CD46047"/>
      <c r="CG46047"/>
      <c r="CI46047" s="378">
        <v>73340</v>
      </c>
    </row>
    <row r="46048" spans="82:87">
      <c r="CD46048"/>
      <c r="CG46048"/>
      <c r="CI46048" s="378">
        <v>73340</v>
      </c>
    </row>
    <row r="46049" spans="82:87">
      <c r="CD46049"/>
      <c r="CG46049"/>
      <c r="CI46049" s="378">
        <v>73340</v>
      </c>
    </row>
    <row r="46050" spans="82:87">
      <c r="CD46050"/>
      <c r="CG46050"/>
      <c r="CI46050" s="378">
        <v>73340</v>
      </c>
    </row>
    <row r="46051" spans="82:87">
      <c r="CD46051"/>
      <c r="CG46051"/>
      <c r="CI46051" s="378">
        <v>73340</v>
      </c>
    </row>
    <row r="46052" spans="82:87">
      <c r="CD46052"/>
      <c r="CG46052"/>
      <c r="CI46052" s="378">
        <v>73340</v>
      </c>
    </row>
    <row r="46053" spans="82:87">
      <c r="CD46053"/>
      <c r="CG46053"/>
      <c r="CI46053" s="378">
        <v>73350</v>
      </c>
    </row>
    <row r="46054" spans="82:87">
      <c r="CD46054"/>
      <c r="CG46054"/>
      <c r="CI46054" s="378">
        <v>73350</v>
      </c>
    </row>
    <row r="46055" spans="82:87">
      <c r="CD46055"/>
      <c r="CG46055"/>
      <c r="CI46055" s="378">
        <v>73350</v>
      </c>
    </row>
    <row r="46056" spans="82:87">
      <c r="CD46056"/>
      <c r="CG46056"/>
      <c r="CI46056" s="378">
        <v>73350</v>
      </c>
    </row>
    <row r="46057" spans="82:87">
      <c r="CD46057"/>
      <c r="CG46057"/>
      <c r="CI46057" s="378">
        <v>73350</v>
      </c>
    </row>
    <row r="46058" spans="82:87">
      <c r="CD46058"/>
      <c r="CG46058"/>
      <c r="CI46058" s="378">
        <v>73360</v>
      </c>
    </row>
    <row r="46059" spans="82:87">
      <c r="CD46059"/>
      <c r="CG46059"/>
      <c r="CI46059" s="378">
        <v>73360</v>
      </c>
    </row>
    <row r="46060" spans="82:87">
      <c r="CD46060"/>
      <c r="CG46060"/>
      <c r="CI46060" s="378">
        <v>73360</v>
      </c>
    </row>
    <row r="46061" spans="82:87">
      <c r="CD46061"/>
      <c r="CG46061"/>
      <c r="CI46061" s="378">
        <v>73360</v>
      </c>
    </row>
    <row r="46062" spans="82:87">
      <c r="CD46062"/>
      <c r="CG46062"/>
      <c r="CI46062" s="378">
        <v>73360</v>
      </c>
    </row>
    <row r="46063" spans="82:87">
      <c r="CD46063"/>
      <c r="CG46063"/>
      <c r="CI46063" s="378">
        <v>73370</v>
      </c>
    </row>
    <row r="46064" spans="82:87">
      <c r="CD46064"/>
      <c r="CG46064"/>
      <c r="CI46064" s="378">
        <v>73370</v>
      </c>
    </row>
    <row r="46065" spans="82:87">
      <c r="CD46065"/>
      <c r="CG46065"/>
      <c r="CI46065" s="378">
        <v>73370</v>
      </c>
    </row>
    <row r="46066" spans="82:87">
      <c r="CD46066"/>
      <c r="CG46066"/>
      <c r="CI46066" s="378">
        <v>73371</v>
      </c>
    </row>
    <row r="46067" spans="82:87">
      <c r="CD46067"/>
      <c r="CG46067"/>
      <c r="CI46067" s="378">
        <v>73372</v>
      </c>
    </row>
    <row r="46068" spans="82:87">
      <c r="CD46068"/>
      <c r="CG46068"/>
      <c r="CI46068" s="378">
        <v>73373</v>
      </c>
    </row>
    <row r="46069" spans="82:87">
      <c r="CD46069"/>
      <c r="CG46069"/>
      <c r="CI46069" s="378">
        <v>73374</v>
      </c>
    </row>
    <row r="46070" spans="82:87">
      <c r="CD46070"/>
      <c r="CG46070"/>
      <c r="CI46070" s="378">
        <v>73375</v>
      </c>
    </row>
    <row r="46071" spans="82:87">
      <c r="CD46071"/>
      <c r="CG46071"/>
      <c r="CI46071" s="378">
        <v>73376</v>
      </c>
    </row>
    <row r="46072" spans="82:87">
      <c r="CD46072"/>
      <c r="CG46072"/>
      <c r="CI46072" s="378">
        <v>73377</v>
      </c>
    </row>
    <row r="46073" spans="82:87">
      <c r="CD46073"/>
      <c r="CG46073"/>
      <c r="CI46073" s="378">
        <v>73378</v>
      </c>
    </row>
    <row r="46074" spans="82:87">
      <c r="CD46074"/>
      <c r="CG46074"/>
      <c r="CI46074" s="378">
        <v>73379</v>
      </c>
    </row>
    <row r="46075" spans="82:87">
      <c r="CD46075"/>
      <c r="CG46075"/>
      <c r="CI46075" s="378">
        <v>73381</v>
      </c>
    </row>
    <row r="46076" spans="82:87">
      <c r="CD46076"/>
      <c r="CG46076"/>
      <c r="CI46076" s="378">
        <v>73382</v>
      </c>
    </row>
    <row r="46077" spans="82:87">
      <c r="CD46077"/>
      <c r="CG46077"/>
      <c r="CI46077" s="378">
        <v>73383</v>
      </c>
    </row>
    <row r="46078" spans="82:87">
      <c r="CD46078"/>
      <c r="CG46078"/>
      <c r="CI46078" s="378">
        <v>73384</v>
      </c>
    </row>
    <row r="46079" spans="82:87">
      <c r="CD46079"/>
      <c r="CG46079"/>
      <c r="CI46079" s="378">
        <v>73385</v>
      </c>
    </row>
    <row r="46080" spans="82:87">
      <c r="CD46080"/>
      <c r="CG46080"/>
      <c r="CI46080" s="378">
        <v>73386</v>
      </c>
    </row>
    <row r="46081" spans="82:87">
      <c r="CD46081"/>
      <c r="CG46081"/>
      <c r="CI46081" s="378">
        <v>73387</v>
      </c>
    </row>
    <row r="46082" spans="82:87">
      <c r="CD46082"/>
      <c r="CG46082"/>
      <c r="CI46082" s="378">
        <v>73388</v>
      </c>
    </row>
    <row r="46083" spans="82:87">
      <c r="CD46083"/>
      <c r="CG46083"/>
      <c r="CI46083" s="378">
        <v>73390</v>
      </c>
    </row>
    <row r="46084" spans="82:87">
      <c r="CD46084"/>
      <c r="CG46084"/>
      <c r="CI46084" s="378">
        <v>73390</v>
      </c>
    </row>
    <row r="46085" spans="82:87">
      <c r="CD46085"/>
      <c r="CG46085"/>
      <c r="CI46085" s="378">
        <v>73390</v>
      </c>
    </row>
    <row r="46086" spans="82:87">
      <c r="CD46086"/>
      <c r="CG46086"/>
      <c r="CI46086" s="378">
        <v>73390</v>
      </c>
    </row>
    <row r="46087" spans="82:87">
      <c r="CD46087"/>
      <c r="CG46087"/>
      <c r="CI46087" s="378">
        <v>73390</v>
      </c>
    </row>
    <row r="46088" spans="82:87">
      <c r="CD46088"/>
      <c r="CG46088"/>
      <c r="CI46088" s="378">
        <v>73390</v>
      </c>
    </row>
    <row r="46089" spans="82:87">
      <c r="CD46089"/>
      <c r="CG46089"/>
      <c r="CI46089" s="378">
        <v>73390</v>
      </c>
    </row>
    <row r="46090" spans="82:87">
      <c r="CD46090"/>
      <c r="CG46090"/>
      <c r="CI46090" s="378">
        <v>73390</v>
      </c>
    </row>
    <row r="46091" spans="82:87">
      <c r="CD46091"/>
      <c r="CG46091"/>
      <c r="CI46091" s="378">
        <v>73390</v>
      </c>
    </row>
    <row r="46092" spans="82:87">
      <c r="CD46092"/>
      <c r="CG46092"/>
      <c r="CI46092" s="378">
        <v>73400</v>
      </c>
    </row>
    <row r="46093" spans="82:87">
      <c r="CD46093"/>
      <c r="CG46093"/>
      <c r="CI46093" s="378">
        <v>73400</v>
      </c>
    </row>
    <row r="46094" spans="82:87">
      <c r="CD46094"/>
      <c r="CG46094"/>
      <c r="CI46094" s="378">
        <v>73400</v>
      </c>
    </row>
    <row r="46095" spans="82:87">
      <c r="CD46095"/>
      <c r="CG46095"/>
      <c r="CI46095" s="378">
        <v>73401</v>
      </c>
    </row>
    <row r="46096" spans="82:87">
      <c r="CD46096"/>
      <c r="CG46096"/>
      <c r="CI46096" s="378">
        <v>73402</v>
      </c>
    </row>
    <row r="46097" spans="82:87">
      <c r="CD46097"/>
      <c r="CG46097"/>
      <c r="CI46097" s="378">
        <v>73403</v>
      </c>
    </row>
    <row r="46098" spans="82:87">
      <c r="CD46098"/>
      <c r="CG46098"/>
      <c r="CI46098" s="378">
        <v>73404</v>
      </c>
    </row>
    <row r="46099" spans="82:87">
      <c r="CD46099"/>
      <c r="CG46099"/>
      <c r="CI46099" s="378">
        <v>73405</v>
      </c>
    </row>
    <row r="46100" spans="82:87">
      <c r="CD46100"/>
      <c r="CG46100"/>
      <c r="CI46100" s="378">
        <v>73406</v>
      </c>
    </row>
    <row r="46101" spans="82:87">
      <c r="CD46101"/>
      <c r="CG46101"/>
      <c r="CI46101" s="378">
        <v>73407</v>
      </c>
    </row>
    <row r="46102" spans="82:87">
      <c r="CD46102"/>
      <c r="CG46102"/>
      <c r="CI46102" s="378">
        <v>73408</v>
      </c>
    </row>
    <row r="46103" spans="82:87">
      <c r="CD46103"/>
      <c r="CG46103"/>
      <c r="CI46103" s="378">
        <v>73409</v>
      </c>
    </row>
    <row r="46104" spans="82:87">
      <c r="CD46104"/>
      <c r="CG46104"/>
      <c r="CI46104" s="378">
        <v>73410</v>
      </c>
    </row>
    <row r="46105" spans="82:87">
      <c r="CD46105"/>
      <c r="CG46105"/>
      <c r="CI46105" s="378">
        <v>73410</v>
      </c>
    </row>
    <row r="46106" spans="82:87">
      <c r="CD46106"/>
      <c r="CG46106"/>
      <c r="CI46106" s="378">
        <v>73410</v>
      </c>
    </row>
    <row r="46107" spans="82:87">
      <c r="CD46107"/>
      <c r="CG46107"/>
      <c r="CI46107" s="378">
        <v>73410</v>
      </c>
    </row>
    <row r="46108" spans="82:87">
      <c r="CD46108"/>
      <c r="CG46108"/>
      <c r="CI46108" s="378">
        <v>73410</v>
      </c>
    </row>
    <row r="46109" spans="82:87">
      <c r="CD46109"/>
      <c r="CG46109"/>
      <c r="CI46109" s="378">
        <v>73410</v>
      </c>
    </row>
    <row r="46110" spans="82:87">
      <c r="CD46110"/>
      <c r="CG46110"/>
      <c r="CI46110" s="378">
        <v>73410</v>
      </c>
    </row>
    <row r="46111" spans="82:87">
      <c r="CD46111"/>
      <c r="CG46111"/>
      <c r="CI46111" s="378">
        <v>73410</v>
      </c>
    </row>
    <row r="46112" spans="82:87">
      <c r="CD46112"/>
      <c r="CG46112"/>
      <c r="CI46112" s="378">
        <v>73420</v>
      </c>
    </row>
    <row r="46113" spans="82:87">
      <c r="CD46113"/>
      <c r="CG46113"/>
      <c r="CI46113" s="378">
        <v>73420</v>
      </c>
    </row>
    <row r="46114" spans="82:87">
      <c r="CD46114"/>
      <c r="CG46114"/>
      <c r="CI46114" s="378">
        <v>73420</v>
      </c>
    </row>
    <row r="46115" spans="82:87">
      <c r="CD46115"/>
      <c r="CG46115"/>
      <c r="CI46115" s="378">
        <v>73420</v>
      </c>
    </row>
    <row r="46116" spans="82:87">
      <c r="CD46116"/>
      <c r="CG46116"/>
      <c r="CI46116" s="378">
        <v>73440</v>
      </c>
    </row>
    <row r="46117" spans="82:87">
      <c r="CD46117"/>
      <c r="CG46117"/>
      <c r="CI46117" s="378">
        <v>73440</v>
      </c>
    </row>
    <row r="46118" spans="82:87">
      <c r="CD46118"/>
      <c r="CG46118"/>
      <c r="CI46118" s="378">
        <v>73440</v>
      </c>
    </row>
    <row r="46119" spans="82:87">
      <c r="CD46119"/>
      <c r="CG46119"/>
      <c r="CI46119" s="378">
        <v>73450</v>
      </c>
    </row>
    <row r="46120" spans="82:87">
      <c r="CD46120"/>
      <c r="CG46120"/>
      <c r="CI46120" s="378">
        <v>73450</v>
      </c>
    </row>
    <row r="46121" spans="82:87">
      <c r="CD46121"/>
      <c r="CG46121"/>
      <c r="CI46121" s="378">
        <v>73460</v>
      </c>
    </row>
    <row r="46122" spans="82:87">
      <c r="CD46122"/>
      <c r="CG46122"/>
      <c r="CI46122" s="378">
        <v>73460</v>
      </c>
    </row>
    <row r="46123" spans="82:87">
      <c r="CD46123"/>
      <c r="CG46123"/>
      <c r="CI46123" s="378">
        <v>73460</v>
      </c>
    </row>
    <row r="46124" spans="82:87">
      <c r="CD46124"/>
      <c r="CG46124"/>
      <c r="CI46124" s="378">
        <v>73460</v>
      </c>
    </row>
    <row r="46125" spans="82:87">
      <c r="CD46125"/>
      <c r="CG46125"/>
      <c r="CI46125" s="378">
        <v>73460</v>
      </c>
    </row>
    <row r="46126" spans="82:87">
      <c r="CD46126"/>
      <c r="CG46126"/>
      <c r="CI46126" s="378">
        <v>73460</v>
      </c>
    </row>
    <row r="46127" spans="82:87">
      <c r="CD46127"/>
      <c r="CG46127"/>
      <c r="CI46127" s="378">
        <v>73460</v>
      </c>
    </row>
    <row r="46128" spans="82:87">
      <c r="CD46128"/>
      <c r="CG46128"/>
      <c r="CI46128" s="378">
        <v>73460</v>
      </c>
    </row>
    <row r="46129" spans="82:87">
      <c r="CD46129"/>
      <c r="CG46129"/>
      <c r="CI46129" s="378">
        <v>73460</v>
      </c>
    </row>
    <row r="46130" spans="82:87">
      <c r="CD46130"/>
      <c r="CG46130"/>
      <c r="CI46130" s="378">
        <v>73460</v>
      </c>
    </row>
    <row r="46131" spans="82:87">
      <c r="CD46131"/>
      <c r="CG46131"/>
      <c r="CI46131" s="378">
        <v>73460</v>
      </c>
    </row>
    <row r="46132" spans="82:87">
      <c r="CD46132"/>
      <c r="CG46132"/>
      <c r="CI46132" s="378">
        <v>73460</v>
      </c>
    </row>
    <row r="46133" spans="82:87">
      <c r="CD46133"/>
      <c r="CG46133"/>
      <c r="CI46133" s="378">
        <v>73470</v>
      </c>
    </row>
    <row r="46134" spans="82:87">
      <c r="CD46134"/>
      <c r="CG46134"/>
      <c r="CI46134" s="378">
        <v>73470</v>
      </c>
    </row>
    <row r="46135" spans="82:87">
      <c r="CD46135"/>
      <c r="CG46135"/>
      <c r="CI46135" s="378">
        <v>73470</v>
      </c>
    </row>
    <row r="46136" spans="82:87">
      <c r="CD46136"/>
      <c r="CG46136"/>
      <c r="CI46136" s="378">
        <v>73470</v>
      </c>
    </row>
    <row r="46137" spans="82:87">
      <c r="CD46137"/>
      <c r="CG46137"/>
      <c r="CI46137" s="378">
        <v>73470</v>
      </c>
    </row>
    <row r="46138" spans="82:87">
      <c r="CD46138"/>
      <c r="CG46138"/>
      <c r="CI46138" s="378">
        <v>73470</v>
      </c>
    </row>
    <row r="46139" spans="82:87">
      <c r="CD46139"/>
      <c r="CG46139"/>
      <c r="CI46139" s="378">
        <v>73480</v>
      </c>
    </row>
    <row r="46140" spans="82:87">
      <c r="CD46140"/>
      <c r="CG46140"/>
      <c r="CI46140" s="378">
        <v>73480</v>
      </c>
    </row>
    <row r="46141" spans="82:87">
      <c r="CD46141"/>
      <c r="CG46141"/>
      <c r="CI46141" s="378">
        <v>73480</v>
      </c>
    </row>
    <row r="46142" spans="82:87">
      <c r="CD46142"/>
      <c r="CG46142"/>
      <c r="CI46142" s="378">
        <v>73480</v>
      </c>
    </row>
    <row r="46143" spans="82:87">
      <c r="CD46143"/>
      <c r="CG46143"/>
      <c r="CI46143" s="378">
        <v>73490</v>
      </c>
    </row>
    <row r="46144" spans="82:87">
      <c r="CD46144"/>
      <c r="CG46144"/>
      <c r="CI46144" s="378">
        <v>73491</v>
      </c>
    </row>
    <row r="46145" spans="82:87">
      <c r="CD46145"/>
      <c r="CG46145"/>
      <c r="CI46145" s="378">
        <v>73492</v>
      </c>
    </row>
    <row r="46146" spans="82:87">
      <c r="CD46146"/>
      <c r="CG46146"/>
      <c r="CI46146" s="378">
        <v>73493</v>
      </c>
    </row>
    <row r="46147" spans="82:87">
      <c r="CD46147"/>
      <c r="CG46147"/>
      <c r="CI46147" s="378">
        <v>73494</v>
      </c>
    </row>
    <row r="46148" spans="82:87">
      <c r="CD46148"/>
      <c r="CG46148"/>
      <c r="CI46148" s="378">
        <v>73495</v>
      </c>
    </row>
    <row r="46149" spans="82:87">
      <c r="CD46149"/>
      <c r="CG46149"/>
      <c r="CI46149" s="378">
        <v>73496</v>
      </c>
    </row>
    <row r="46150" spans="82:87">
      <c r="CD46150"/>
      <c r="CG46150"/>
      <c r="CI46150" s="378">
        <v>73497</v>
      </c>
    </row>
    <row r="46151" spans="82:87">
      <c r="CD46151"/>
      <c r="CG46151"/>
      <c r="CI46151" s="378">
        <v>73498</v>
      </c>
    </row>
    <row r="46152" spans="82:87">
      <c r="CD46152"/>
      <c r="CG46152"/>
      <c r="CI46152" s="378">
        <v>73499</v>
      </c>
    </row>
    <row r="46153" spans="82:87">
      <c r="CD46153"/>
      <c r="CG46153"/>
      <c r="CI46153" s="378">
        <v>73500</v>
      </c>
    </row>
    <row r="46154" spans="82:87">
      <c r="CD46154"/>
      <c r="CG46154"/>
      <c r="CI46154" s="378">
        <v>73500</v>
      </c>
    </row>
    <row r="46155" spans="82:87">
      <c r="CD46155"/>
      <c r="CG46155"/>
      <c r="CI46155" s="378">
        <v>73500</v>
      </c>
    </row>
    <row r="46156" spans="82:87">
      <c r="CD46156"/>
      <c r="CG46156"/>
      <c r="CI46156" s="378">
        <v>73500</v>
      </c>
    </row>
    <row r="46157" spans="82:87">
      <c r="CD46157"/>
      <c r="CG46157"/>
      <c r="CI46157" s="378">
        <v>73500</v>
      </c>
    </row>
    <row r="46158" spans="82:87">
      <c r="CD46158"/>
      <c r="CG46158"/>
      <c r="CI46158" s="378">
        <v>73500</v>
      </c>
    </row>
    <row r="46159" spans="82:87">
      <c r="CD46159"/>
      <c r="CG46159"/>
      <c r="CI46159" s="378">
        <v>73500</v>
      </c>
    </row>
    <row r="46160" spans="82:87">
      <c r="CD46160"/>
      <c r="CG46160"/>
      <c r="CI46160" s="378">
        <v>73500</v>
      </c>
    </row>
    <row r="46161" spans="82:87">
      <c r="CD46161"/>
      <c r="CG46161"/>
      <c r="CI46161" s="378">
        <v>73500</v>
      </c>
    </row>
    <row r="46162" spans="82:87">
      <c r="CD46162"/>
      <c r="CG46162"/>
      <c r="CI46162" s="378">
        <v>73500</v>
      </c>
    </row>
    <row r="46163" spans="82:87">
      <c r="CD46163"/>
      <c r="CG46163"/>
      <c r="CI46163" s="378">
        <v>73520</v>
      </c>
    </row>
    <row r="46164" spans="82:87">
      <c r="CD46164"/>
      <c r="CG46164"/>
      <c r="CI46164" s="378">
        <v>73520</v>
      </c>
    </row>
    <row r="46165" spans="82:87">
      <c r="CD46165"/>
      <c r="CG46165"/>
      <c r="CI46165" s="378">
        <v>73525</v>
      </c>
    </row>
    <row r="46166" spans="82:87">
      <c r="CD46166"/>
      <c r="CG46166"/>
      <c r="CI46166" s="378">
        <v>73530</v>
      </c>
    </row>
    <row r="46167" spans="82:87">
      <c r="CD46167"/>
      <c r="CG46167"/>
      <c r="CI46167" s="378">
        <v>73530</v>
      </c>
    </row>
    <row r="46168" spans="82:87">
      <c r="CD46168"/>
      <c r="CG46168"/>
      <c r="CI46168" s="378">
        <v>73530</v>
      </c>
    </row>
    <row r="46169" spans="82:87">
      <c r="CD46169"/>
      <c r="CG46169"/>
      <c r="CI46169" s="378">
        <v>73540</v>
      </c>
    </row>
    <row r="46170" spans="82:87">
      <c r="CD46170"/>
      <c r="CG46170"/>
      <c r="CI46170" s="378">
        <v>73540</v>
      </c>
    </row>
    <row r="46171" spans="82:87">
      <c r="CD46171"/>
      <c r="CG46171"/>
      <c r="CI46171" s="378">
        <v>73550</v>
      </c>
    </row>
    <row r="46172" spans="82:87">
      <c r="CD46172"/>
      <c r="CG46172"/>
      <c r="CI46172" s="378">
        <v>73550</v>
      </c>
    </row>
    <row r="46173" spans="82:87">
      <c r="CD46173"/>
      <c r="CG46173"/>
      <c r="CI46173" s="378">
        <v>73570</v>
      </c>
    </row>
    <row r="46174" spans="82:87">
      <c r="CD46174"/>
      <c r="CG46174"/>
      <c r="CI46174" s="378">
        <v>73571</v>
      </c>
    </row>
    <row r="46175" spans="82:87">
      <c r="CD46175"/>
      <c r="CG46175"/>
      <c r="CI46175" s="378">
        <v>73572</v>
      </c>
    </row>
    <row r="46176" spans="82:87">
      <c r="CD46176"/>
      <c r="CG46176"/>
      <c r="CI46176" s="378">
        <v>73573</v>
      </c>
    </row>
    <row r="46177" spans="82:87">
      <c r="CD46177"/>
      <c r="CG46177"/>
      <c r="CI46177" s="378">
        <v>73574</v>
      </c>
    </row>
    <row r="46178" spans="82:87">
      <c r="CD46178"/>
      <c r="CG46178"/>
      <c r="CI46178" s="378">
        <v>73575</v>
      </c>
    </row>
    <row r="46179" spans="82:87">
      <c r="CD46179"/>
      <c r="CG46179"/>
      <c r="CI46179" s="378">
        <v>73576</v>
      </c>
    </row>
    <row r="46180" spans="82:87">
      <c r="CD46180"/>
      <c r="CG46180"/>
      <c r="CI46180" s="378">
        <v>73577</v>
      </c>
    </row>
    <row r="46181" spans="82:87">
      <c r="CD46181"/>
      <c r="CG46181"/>
      <c r="CI46181" s="378">
        <v>73578</v>
      </c>
    </row>
    <row r="46182" spans="82:87">
      <c r="CD46182"/>
      <c r="CG46182"/>
      <c r="CI46182" s="378">
        <v>73579</v>
      </c>
    </row>
    <row r="46183" spans="82:87">
      <c r="CD46183"/>
      <c r="CG46183"/>
      <c r="CI46183" s="378">
        <v>73590</v>
      </c>
    </row>
    <row r="46184" spans="82:87">
      <c r="CD46184"/>
      <c r="CG46184"/>
      <c r="CI46184" s="378">
        <v>73590</v>
      </c>
    </row>
    <row r="46185" spans="82:87">
      <c r="CD46185"/>
      <c r="CG46185"/>
      <c r="CI46185" s="378">
        <v>73590</v>
      </c>
    </row>
    <row r="46186" spans="82:87">
      <c r="CD46186"/>
      <c r="CG46186"/>
      <c r="CI46186" s="378">
        <v>73590</v>
      </c>
    </row>
    <row r="46187" spans="82:87">
      <c r="CD46187"/>
      <c r="CG46187"/>
      <c r="CI46187" s="378">
        <v>73590</v>
      </c>
    </row>
    <row r="46188" spans="82:87">
      <c r="CD46188"/>
      <c r="CG46188"/>
      <c r="CI46188" s="378">
        <v>73590</v>
      </c>
    </row>
    <row r="46189" spans="82:87">
      <c r="CD46189"/>
      <c r="CG46189"/>
      <c r="CI46189" s="378">
        <v>73600</v>
      </c>
    </row>
    <row r="46190" spans="82:87">
      <c r="CD46190"/>
      <c r="CG46190"/>
      <c r="CI46190" s="378">
        <v>73600</v>
      </c>
    </row>
    <row r="46191" spans="82:87">
      <c r="CD46191"/>
      <c r="CG46191"/>
      <c r="CI46191" s="378">
        <v>73600</v>
      </c>
    </row>
    <row r="46192" spans="82:87">
      <c r="CD46192"/>
      <c r="CG46192"/>
      <c r="CI46192" s="378">
        <v>73600</v>
      </c>
    </row>
    <row r="46193" spans="82:87">
      <c r="CD46193"/>
      <c r="CG46193"/>
      <c r="CI46193" s="378">
        <v>73600</v>
      </c>
    </row>
    <row r="46194" spans="82:87">
      <c r="CD46194"/>
      <c r="CG46194"/>
      <c r="CI46194" s="378">
        <v>73600</v>
      </c>
    </row>
    <row r="46195" spans="82:87">
      <c r="CD46195"/>
      <c r="CG46195"/>
      <c r="CI46195" s="378">
        <v>73600</v>
      </c>
    </row>
    <row r="46196" spans="82:87">
      <c r="CD46196"/>
      <c r="CG46196"/>
      <c r="CI46196" s="378">
        <v>73600</v>
      </c>
    </row>
    <row r="46197" spans="82:87">
      <c r="CD46197"/>
      <c r="CG46197"/>
      <c r="CI46197" s="378">
        <v>73601</v>
      </c>
    </row>
    <row r="46198" spans="82:87">
      <c r="CD46198"/>
      <c r="CG46198"/>
      <c r="CI46198" s="378">
        <v>73602</v>
      </c>
    </row>
    <row r="46199" spans="82:87">
      <c r="CD46199"/>
      <c r="CG46199"/>
      <c r="CI46199" s="378">
        <v>73603</v>
      </c>
    </row>
    <row r="46200" spans="82:87">
      <c r="CD46200"/>
      <c r="CG46200"/>
      <c r="CI46200" s="378">
        <v>73604</v>
      </c>
    </row>
    <row r="46201" spans="82:87">
      <c r="CD46201"/>
      <c r="CG46201"/>
      <c r="CI46201" s="378">
        <v>73605</v>
      </c>
    </row>
    <row r="46202" spans="82:87">
      <c r="CD46202"/>
      <c r="CG46202"/>
      <c r="CI46202" s="378">
        <v>73606</v>
      </c>
    </row>
    <row r="46203" spans="82:87">
      <c r="CD46203"/>
      <c r="CG46203"/>
      <c r="CI46203" s="378">
        <v>73607</v>
      </c>
    </row>
    <row r="46204" spans="82:87">
      <c r="CD46204"/>
      <c r="CG46204"/>
      <c r="CI46204" s="378">
        <v>73608</v>
      </c>
    </row>
    <row r="46205" spans="82:87">
      <c r="CD46205"/>
      <c r="CG46205"/>
      <c r="CI46205" s="378">
        <v>73609</v>
      </c>
    </row>
    <row r="46206" spans="82:87">
      <c r="CD46206"/>
      <c r="CG46206"/>
      <c r="CI46206" s="378">
        <v>73610</v>
      </c>
    </row>
    <row r="46207" spans="82:87">
      <c r="CD46207"/>
      <c r="CG46207"/>
      <c r="CI46207" s="378">
        <v>73610</v>
      </c>
    </row>
    <row r="46208" spans="82:87">
      <c r="CD46208"/>
      <c r="CG46208"/>
      <c r="CI46208" s="378">
        <v>73610</v>
      </c>
    </row>
    <row r="46209" spans="82:87">
      <c r="CD46209"/>
      <c r="CG46209"/>
      <c r="CI46209" s="378">
        <v>73610</v>
      </c>
    </row>
    <row r="46210" spans="82:87">
      <c r="CD46210"/>
      <c r="CG46210"/>
      <c r="CI46210" s="378">
        <v>73610</v>
      </c>
    </row>
    <row r="46211" spans="82:87">
      <c r="CD46211"/>
      <c r="CG46211"/>
      <c r="CI46211" s="378">
        <v>73620</v>
      </c>
    </row>
    <row r="46212" spans="82:87">
      <c r="CD46212"/>
      <c r="CG46212"/>
      <c r="CI46212" s="378">
        <v>73630</v>
      </c>
    </row>
    <row r="46213" spans="82:87">
      <c r="CD46213"/>
      <c r="CG46213"/>
      <c r="CI46213" s="378">
        <v>73630</v>
      </c>
    </row>
    <row r="46214" spans="82:87">
      <c r="CD46214"/>
      <c r="CG46214"/>
      <c r="CI46214" s="378">
        <v>73630</v>
      </c>
    </row>
    <row r="46215" spans="82:87">
      <c r="CD46215"/>
      <c r="CG46215"/>
      <c r="CI46215" s="378">
        <v>73630</v>
      </c>
    </row>
    <row r="46216" spans="82:87">
      <c r="CD46216"/>
      <c r="CG46216"/>
      <c r="CI46216" s="378">
        <v>73630</v>
      </c>
    </row>
    <row r="46217" spans="82:87">
      <c r="CD46217"/>
      <c r="CG46217"/>
      <c r="CI46217" s="378">
        <v>73630</v>
      </c>
    </row>
    <row r="46218" spans="82:87">
      <c r="CD46218"/>
      <c r="CG46218"/>
      <c r="CI46218" s="378">
        <v>73640</v>
      </c>
    </row>
    <row r="46219" spans="82:87">
      <c r="CD46219"/>
      <c r="CG46219"/>
      <c r="CI46219" s="378">
        <v>73640</v>
      </c>
    </row>
    <row r="46220" spans="82:87">
      <c r="CD46220"/>
      <c r="CG46220"/>
      <c r="CI46220" s="378">
        <v>73660</v>
      </c>
    </row>
    <row r="46221" spans="82:87">
      <c r="CD46221"/>
      <c r="CG46221"/>
      <c r="CI46221" s="378">
        <v>73660</v>
      </c>
    </row>
    <row r="46222" spans="82:87">
      <c r="CD46222"/>
      <c r="CG46222"/>
      <c r="CI46222" s="378">
        <v>73660</v>
      </c>
    </row>
    <row r="46223" spans="82:87">
      <c r="CD46223"/>
      <c r="CG46223"/>
      <c r="CI46223" s="378">
        <v>73670</v>
      </c>
    </row>
    <row r="46224" spans="82:87">
      <c r="CD46224"/>
      <c r="CG46224"/>
      <c r="CI46224" s="378">
        <v>73670</v>
      </c>
    </row>
    <row r="46225" spans="82:87">
      <c r="CD46225"/>
      <c r="CG46225"/>
      <c r="CI46225" s="378">
        <v>73670</v>
      </c>
    </row>
    <row r="46226" spans="82:87">
      <c r="CD46226"/>
      <c r="CG46226"/>
      <c r="CI46226" s="378">
        <v>73700</v>
      </c>
    </row>
    <row r="46227" spans="82:87">
      <c r="CD46227"/>
      <c r="CG46227"/>
      <c r="CI46227" s="378">
        <v>73700</v>
      </c>
    </row>
    <row r="46228" spans="82:87">
      <c r="CD46228"/>
      <c r="CG46228"/>
      <c r="CI46228" s="378">
        <v>73700</v>
      </c>
    </row>
    <row r="46229" spans="82:87">
      <c r="CD46229"/>
      <c r="CG46229"/>
      <c r="CI46229" s="378">
        <v>73700</v>
      </c>
    </row>
    <row r="46230" spans="82:87">
      <c r="CD46230"/>
      <c r="CG46230"/>
      <c r="CI46230" s="378">
        <v>73701</v>
      </c>
    </row>
    <row r="46231" spans="82:87">
      <c r="CD46231"/>
      <c r="CG46231"/>
      <c r="CI46231" s="378">
        <v>73702</v>
      </c>
    </row>
    <row r="46232" spans="82:87">
      <c r="CD46232"/>
      <c r="CG46232"/>
      <c r="CI46232" s="378">
        <v>73703</v>
      </c>
    </row>
    <row r="46233" spans="82:87">
      <c r="CD46233"/>
      <c r="CG46233"/>
      <c r="CI46233" s="378">
        <v>73704</v>
      </c>
    </row>
    <row r="46234" spans="82:87">
      <c r="CD46234"/>
      <c r="CG46234"/>
      <c r="CI46234" s="378">
        <v>73705</v>
      </c>
    </row>
    <row r="46235" spans="82:87">
      <c r="CD46235"/>
      <c r="CG46235"/>
      <c r="CI46235" s="378">
        <v>73706</v>
      </c>
    </row>
    <row r="46236" spans="82:87">
      <c r="CD46236"/>
      <c r="CG46236"/>
      <c r="CI46236" s="378">
        <v>73707</v>
      </c>
    </row>
    <row r="46237" spans="82:87">
      <c r="CD46237"/>
      <c r="CG46237"/>
      <c r="CI46237" s="378">
        <v>73708</v>
      </c>
    </row>
    <row r="46238" spans="82:87">
      <c r="CD46238"/>
      <c r="CG46238"/>
      <c r="CI46238" s="378">
        <v>73709</v>
      </c>
    </row>
    <row r="46239" spans="82:87">
      <c r="CD46239"/>
      <c r="CG46239"/>
      <c r="CI46239" s="378">
        <v>73710</v>
      </c>
    </row>
    <row r="46240" spans="82:87">
      <c r="CD46240"/>
      <c r="CG46240"/>
      <c r="CI46240" s="378">
        <v>73720</v>
      </c>
    </row>
    <row r="46241" spans="82:87">
      <c r="CD46241"/>
      <c r="CG46241"/>
      <c r="CI46241" s="378">
        <v>73730</v>
      </c>
    </row>
    <row r="46242" spans="82:87">
      <c r="CD46242"/>
      <c r="CG46242"/>
      <c r="CI46242" s="378">
        <v>73730</v>
      </c>
    </row>
    <row r="46243" spans="82:87">
      <c r="CD46243"/>
      <c r="CG46243"/>
      <c r="CI46243" s="378">
        <v>73730</v>
      </c>
    </row>
    <row r="46244" spans="82:87">
      <c r="CD46244"/>
      <c r="CG46244"/>
      <c r="CI46244" s="378">
        <v>73790</v>
      </c>
    </row>
    <row r="46245" spans="82:87">
      <c r="CD46245"/>
      <c r="CG46245"/>
      <c r="CI46245" s="378">
        <v>73790</v>
      </c>
    </row>
    <row r="46246" spans="82:87">
      <c r="CD46246"/>
      <c r="CG46246"/>
      <c r="CI46246" s="378">
        <v>73800</v>
      </c>
    </row>
    <row r="46247" spans="82:87">
      <c r="CD46247"/>
      <c r="CG46247"/>
      <c r="CI46247" s="378">
        <v>73800</v>
      </c>
    </row>
    <row r="46248" spans="82:87">
      <c r="CD46248"/>
      <c r="CG46248"/>
      <c r="CI46248" s="378">
        <v>73800</v>
      </c>
    </row>
    <row r="46249" spans="82:87">
      <c r="CD46249"/>
      <c r="CG46249"/>
      <c r="CI46249" s="378">
        <v>73800</v>
      </c>
    </row>
    <row r="46250" spans="82:87">
      <c r="CD46250"/>
      <c r="CG46250"/>
      <c r="CI46250" s="378">
        <v>73800</v>
      </c>
    </row>
    <row r="46251" spans="82:87">
      <c r="CD46251"/>
      <c r="CG46251"/>
      <c r="CI46251" s="378">
        <v>73800</v>
      </c>
    </row>
    <row r="46252" spans="82:87">
      <c r="CD46252"/>
      <c r="CG46252"/>
      <c r="CI46252" s="378">
        <v>73800</v>
      </c>
    </row>
    <row r="46253" spans="82:87">
      <c r="CD46253"/>
      <c r="CG46253"/>
      <c r="CI46253" s="378">
        <v>73800</v>
      </c>
    </row>
    <row r="46254" spans="82:87">
      <c r="CD46254"/>
      <c r="CG46254"/>
      <c r="CI46254" s="378">
        <v>73800</v>
      </c>
    </row>
    <row r="46255" spans="82:87">
      <c r="CD46255"/>
      <c r="CG46255"/>
      <c r="CI46255" s="378">
        <v>73800</v>
      </c>
    </row>
    <row r="46256" spans="82:87">
      <c r="CD46256"/>
      <c r="CG46256"/>
      <c r="CI46256" s="378">
        <v>73800</v>
      </c>
    </row>
    <row r="46257" spans="82:87">
      <c r="CD46257"/>
      <c r="CG46257"/>
      <c r="CI46257" s="378">
        <v>73800</v>
      </c>
    </row>
    <row r="46258" spans="82:87">
      <c r="CD46258"/>
      <c r="CG46258"/>
      <c r="CI46258" s="378">
        <v>73800</v>
      </c>
    </row>
    <row r="46259" spans="82:87">
      <c r="CD46259"/>
      <c r="CG46259"/>
      <c r="CI46259" s="378">
        <v>73800</v>
      </c>
    </row>
    <row r="46260" spans="82:87">
      <c r="CD46260"/>
      <c r="CG46260"/>
      <c r="CI46260" s="378">
        <v>73800</v>
      </c>
    </row>
    <row r="46261" spans="82:87">
      <c r="CD46261"/>
      <c r="CG46261"/>
      <c r="CI46261" s="378">
        <v>73801</v>
      </c>
    </row>
    <row r="46262" spans="82:87">
      <c r="CD46262"/>
      <c r="CG46262"/>
      <c r="CI46262" s="378">
        <v>73802</v>
      </c>
    </row>
    <row r="46263" spans="82:87">
      <c r="CD46263"/>
      <c r="CG46263"/>
      <c r="CI46263" s="378">
        <v>73803</v>
      </c>
    </row>
    <row r="46264" spans="82:87">
      <c r="CD46264"/>
      <c r="CG46264"/>
      <c r="CI46264" s="378">
        <v>73804</v>
      </c>
    </row>
    <row r="46265" spans="82:87">
      <c r="CD46265"/>
      <c r="CG46265"/>
      <c r="CI46265" s="378">
        <v>73805</v>
      </c>
    </row>
    <row r="46266" spans="82:87">
      <c r="CD46266"/>
      <c r="CG46266"/>
      <c r="CI46266" s="378">
        <v>73806</v>
      </c>
    </row>
    <row r="46267" spans="82:87">
      <c r="CD46267"/>
      <c r="CG46267"/>
      <c r="CI46267" s="378">
        <v>73807</v>
      </c>
    </row>
    <row r="46268" spans="82:87">
      <c r="CD46268"/>
      <c r="CG46268"/>
      <c r="CI46268" s="378">
        <v>73808</v>
      </c>
    </row>
    <row r="46269" spans="82:87">
      <c r="CD46269"/>
      <c r="CG46269"/>
      <c r="CI46269" s="378">
        <v>73809</v>
      </c>
    </row>
    <row r="46270" spans="82:87">
      <c r="CD46270"/>
      <c r="CG46270"/>
      <c r="CI46270" s="378">
        <v>73870</v>
      </c>
    </row>
    <row r="46271" spans="82:87">
      <c r="CD46271"/>
      <c r="CG46271"/>
      <c r="CI46271" s="378">
        <v>73870</v>
      </c>
    </row>
    <row r="46272" spans="82:87">
      <c r="CD46272"/>
      <c r="CG46272"/>
      <c r="CI46272" s="378">
        <v>73870</v>
      </c>
    </row>
    <row r="46273" spans="82:87">
      <c r="CD46273"/>
      <c r="CG46273"/>
      <c r="CI46273" s="378">
        <v>74000</v>
      </c>
    </row>
    <row r="46274" spans="82:87">
      <c r="CD46274"/>
      <c r="CG46274"/>
      <c r="CI46274" s="378">
        <v>74000</v>
      </c>
    </row>
    <row r="46275" spans="82:87">
      <c r="CD46275"/>
      <c r="CG46275"/>
      <c r="CI46275" s="378">
        <v>74001</v>
      </c>
    </row>
    <row r="46276" spans="82:87">
      <c r="CD46276"/>
      <c r="CG46276"/>
      <c r="CI46276" s="378">
        <v>74002</v>
      </c>
    </row>
    <row r="46277" spans="82:87">
      <c r="CD46277"/>
      <c r="CG46277"/>
      <c r="CI46277" s="378">
        <v>74003</v>
      </c>
    </row>
    <row r="46278" spans="82:87">
      <c r="CD46278"/>
      <c r="CG46278"/>
      <c r="CI46278" s="378">
        <v>74004</v>
      </c>
    </row>
    <row r="46279" spans="82:87">
      <c r="CD46279"/>
      <c r="CG46279"/>
      <c r="CI46279" s="378">
        <v>74005</v>
      </c>
    </row>
    <row r="46280" spans="82:87">
      <c r="CD46280"/>
      <c r="CG46280"/>
      <c r="CI46280" s="378">
        <v>74006</v>
      </c>
    </row>
    <row r="46281" spans="82:87">
      <c r="CD46281"/>
      <c r="CG46281"/>
      <c r="CI46281" s="378">
        <v>74007</v>
      </c>
    </row>
    <row r="46282" spans="82:87">
      <c r="CD46282"/>
      <c r="CG46282"/>
      <c r="CI46282" s="378">
        <v>74008</v>
      </c>
    </row>
    <row r="46283" spans="82:87">
      <c r="CD46283"/>
      <c r="CG46283"/>
      <c r="CI46283" s="378">
        <v>74009</v>
      </c>
    </row>
    <row r="46284" spans="82:87">
      <c r="CD46284"/>
      <c r="CG46284"/>
      <c r="CI46284" s="378">
        <v>74010</v>
      </c>
    </row>
    <row r="46285" spans="82:87">
      <c r="CD46285"/>
      <c r="CG46285"/>
      <c r="CI46285" s="378">
        <v>74011</v>
      </c>
    </row>
    <row r="46286" spans="82:87">
      <c r="CD46286"/>
      <c r="CG46286"/>
      <c r="CI46286" s="378">
        <v>74012</v>
      </c>
    </row>
    <row r="46287" spans="82:87">
      <c r="CD46287"/>
      <c r="CG46287"/>
      <c r="CI46287" s="378">
        <v>74013</v>
      </c>
    </row>
    <row r="46288" spans="82:87">
      <c r="CD46288"/>
      <c r="CG46288"/>
      <c r="CI46288" s="378">
        <v>74014</v>
      </c>
    </row>
    <row r="46289" spans="82:87">
      <c r="CD46289"/>
      <c r="CG46289"/>
      <c r="CI46289" s="378">
        <v>74015</v>
      </c>
    </row>
    <row r="46290" spans="82:87">
      <c r="CD46290"/>
      <c r="CG46290"/>
      <c r="CI46290" s="378">
        <v>74016</v>
      </c>
    </row>
    <row r="46291" spans="82:87">
      <c r="CD46291"/>
      <c r="CG46291"/>
      <c r="CI46291" s="378">
        <v>74017</v>
      </c>
    </row>
    <row r="46292" spans="82:87">
      <c r="CD46292"/>
      <c r="CG46292"/>
      <c r="CI46292" s="378">
        <v>74018</v>
      </c>
    </row>
    <row r="46293" spans="82:87">
      <c r="CD46293"/>
      <c r="CG46293"/>
      <c r="CI46293" s="378">
        <v>74019</v>
      </c>
    </row>
    <row r="46294" spans="82:87">
      <c r="CD46294"/>
      <c r="CG46294"/>
      <c r="CI46294" s="378">
        <v>74020</v>
      </c>
    </row>
    <row r="46295" spans="82:87">
      <c r="CD46295"/>
      <c r="CG46295"/>
      <c r="CI46295" s="378">
        <v>74021</v>
      </c>
    </row>
    <row r="46296" spans="82:87">
      <c r="CD46296"/>
      <c r="CG46296"/>
      <c r="CI46296" s="378">
        <v>74022</v>
      </c>
    </row>
    <row r="46297" spans="82:87">
      <c r="CD46297"/>
      <c r="CG46297"/>
      <c r="CI46297" s="378">
        <v>74023</v>
      </c>
    </row>
    <row r="46298" spans="82:87">
      <c r="CD46298"/>
      <c r="CG46298"/>
      <c r="CI46298" s="378">
        <v>74024</v>
      </c>
    </row>
    <row r="46299" spans="82:87">
      <c r="CD46299"/>
      <c r="CG46299"/>
      <c r="CI46299" s="378">
        <v>74025</v>
      </c>
    </row>
    <row r="46300" spans="82:87">
      <c r="CD46300"/>
      <c r="CG46300"/>
      <c r="CI46300" s="378">
        <v>74026</v>
      </c>
    </row>
    <row r="46301" spans="82:87">
      <c r="CD46301"/>
      <c r="CG46301"/>
      <c r="CI46301" s="378">
        <v>74027</v>
      </c>
    </row>
    <row r="46302" spans="82:87">
      <c r="CD46302"/>
      <c r="CG46302"/>
      <c r="CI46302" s="378">
        <v>74028</v>
      </c>
    </row>
    <row r="46303" spans="82:87">
      <c r="CD46303"/>
      <c r="CG46303"/>
      <c r="CI46303" s="378">
        <v>74029</v>
      </c>
    </row>
    <row r="46304" spans="82:87">
      <c r="CD46304"/>
      <c r="CG46304"/>
      <c r="CI46304" s="378">
        <v>74030</v>
      </c>
    </row>
    <row r="46305" spans="82:87">
      <c r="CD46305"/>
      <c r="CG46305"/>
      <c r="CI46305" s="378">
        <v>74031</v>
      </c>
    </row>
    <row r="46306" spans="82:87">
      <c r="CD46306"/>
      <c r="CG46306"/>
      <c r="CI46306" s="378">
        <v>74032</v>
      </c>
    </row>
    <row r="46307" spans="82:87">
      <c r="CD46307"/>
      <c r="CG46307"/>
      <c r="CI46307" s="378">
        <v>74033</v>
      </c>
    </row>
    <row r="46308" spans="82:87">
      <c r="CD46308"/>
      <c r="CG46308"/>
      <c r="CI46308" s="378">
        <v>74034</v>
      </c>
    </row>
    <row r="46309" spans="82:87">
      <c r="CD46309"/>
      <c r="CG46309"/>
      <c r="CI46309" s="378">
        <v>74035</v>
      </c>
    </row>
    <row r="46310" spans="82:87">
      <c r="CD46310"/>
      <c r="CG46310"/>
      <c r="CI46310" s="378">
        <v>74036</v>
      </c>
    </row>
    <row r="46311" spans="82:87">
      <c r="CD46311"/>
      <c r="CG46311"/>
      <c r="CI46311" s="378">
        <v>74037</v>
      </c>
    </row>
    <row r="46312" spans="82:87">
      <c r="CD46312"/>
      <c r="CG46312"/>
      <c r="CI46312" s="378">
        <v>74038</v>
      </c>
    </row>
    <row r="46313" spans="82:87">
      <c r="CD46313"/>
      <c r="CG46313"/>
      <c r="CI46313" s="378">
        <v>74039</v>
      </c>
    </row>
    <row r="46314" spans="82:87">
      <c r="CD46314"/>
      <c r="CG46314"/>
      <c r="CI46314" s="378">
        <v>74040</v>
      </c>
    </row>
    <row r="46315" spans="82:87">
      <c r="CD46315"/>
      <c r="CG46315"/>
      <c r="CI46315" s="378">
        <v>74041</v>
      </c>
    </row>
    <row r="46316" spans="82:87">
      <c r="CD46316"/>
      <c r="CG46316"/>
      <c r="CI46316" s="378">
        <v>74042</v>
      </c>
    </row>
    <row r="46317" spans="82:87">
      <c r="CD46317"/>
      <c r="CG46317"/>
      <c r="CI46317" s="378">
        <v>74043</v>
      </c>
    </row>
    <row r="46318" spans="82:87">
      <c r="CD46318"/>
      <c r="CG46318"/>
      <c r="CI46318" s="378">
        <v>74044</v>
      </c>
    </row>
    <row r="46319" spans="82:87">
      <c r="CD46319"/>
      <c r="CG46319"/>
      <c r="CI46319" s="378">
        <v>74045</v>
      </c>
    </row>
    <row r="46320" spans="82:87">
      <c r="CD46320"/>
      <c r="CG46320"/>
      <c r="CI46320" s="378">
        <v>74046</v>
      </c>
    </row>
    <row r="46321" spans="82:87">
      <c r="CD46321"/>
      <c r="CG46321"/>
      <c r="CI46321" s="378">
        <v>74047</v>
      </c>
    </row>
    <row r="46322" spans="82:87">
      <c r="CD46322"/>
      <c r="CG46322"/>
      <c r="CI46322" s="378">
        <v>74048</v>
      </c>
    </row>
    <row r="46323" spans="82:87">
      <c r="CD46323"/>
      <c r="CG46323"/>
      <c r="CI46323" s="378">
        <v>74049</v>
      </c>
    </row>
    <row r="46324" spans="82:87">
      <c r="CD46324"/>
      <c r="CG46324"/>
      <c r="CI46324" s="378">
        <v>74050</v>
      </c>
    </row>
    <row r="46325" spans="82:87">
      <c r="CD46325"/>
      <c r="CG46325"/>
      <c r="CI46325" s="378">
        <v>74051</v>
      </c>
    </row>
    <row r="46326" spans="82:87">
      <c r="CD46326"/>
      <c r="CG46326"/>
      <c r="CI46326" s="378">
        <v>74052</v>
      </c>
    </row>
    <row r="46327" spans="82:87">
      <c r="CD46327"/>
      <c r="CG46327"/>
      <c r="CI46327" s="378">
        <v>74053</v>
      </c>
    </row>
    <row r="46328" spans="82:87">
      <c r="CD46328"/>
      <c r="CG46328"/>
      <c r="CI46328" s="378">
        <v>74054</v>
      </c>
    </row>
    <row r="46329" spans="82:87">
      <c r="CD46329"/>
      <c r="CG46329"/>
      <c r="CI46329" s="378">
        <v>74055</v>
      </c>
    </row>
    <row r="46330" spans="82:87">
      <c r="CD46330"/>
      <c r="CG46330"/>
      <c r="CI46330" s="378">
        <v>74056</v>
      </c>
    </row>
    <row r="46331" spans="82:87">
      <c r="CD46331"/>
      <c r="CG46331"/>
      <c r="CI46331" s="378">
        <v>74057</v>
      </c>
    </row>
    <row r="46332" spans="82:87">
      <c r="CD46332"/>
      <c r="CG46332"/>
      <c r="CI46332" s="378">
        <v>74058</v>
      </c>
    </row>
    <row r="46333" spans="82:87">
      <c r="CD46333"/>
      <c r="CG46333"/>
      <c r="CI46333" s="378">
        <v>74059</v>
      </c>
    </row>
    <row r="46334" spans="82:87">
      <c r="CD46334"/>
      <c r="CG46334"/>
      <c r="CI46334" s="378">
        <v>74100</v>
      </c>
    </row>
    <row r="46335" spans="82:87">
      <c r="CD46335"/>
      <c r="CG46335"/>
      <c r="CI46335" s="378">
        <v>74100</v>
      </c>
    </row>
    <row r="46336" spans="82:87">
      <c r="CD46336"/>
      <c r="CG46336"/>
      <c r="CI46336" s="378">
        <v>74100</v>
      </c>
    </row>
    <row r="46337" spans="82:87">
      <c r="CD46337"/>
      <c r="CG46337"/>
      <c r="CI46337" s="378">
        <v>74100</v>
      </c>
    </row>
    <row r="46338" spans="82:87">
      <c r="CD46338"/>
      <c r="CG46338"/>
      <c r="CI46338" s="378">
        <v>74100</v>
      </c>
    </row>
    <row r="46339" spans="82:87">
      <c r="CD46339"/>
      <c r="CG46339"/>
      <c r="CI46339" s="378">
        <v>74100</v>
      </c>
    </row>
    <row r="46340" spans="82:87">
      <c r="CD46340"/>
      <c r="CG46340"/>
      <c r="CI46340" s="378">
        <v>74101</v>
      </c>
    </row>
    <row r="46341" spans="82:87">
      <c r="CD46341"/>
      <c r="CG46341"/>
      <c r="CI46341" s="378">
        <v>74102</v>
      </c>
    </row>
    <row r="46342" spans="82:87">
      <c r="CD46342"/>
      <c r="CG46342"/>
      <c r="CI46342" s="378">
        <v>74103</v>
      </c>
    </row>
    <row r="46343" spans="82:87">
      <c r="CD46343"/>
      <c r="CG46343"/>
      <c r="CI46343" s="378">
        <v>74104</v>
      </c>
    </row>
    <row r="46344" spans="82:87">
      <c r="CD46344"/>
      <c r="CG46344"/>
      <c r="CI46344" s="378">
        <v>74105</v>
      </c>
    </row>
    <row r="46345" spans="82:87">
      <c r="CD46345"/>
      <c r="CG46345"/>
      <c r="CI46345" s="378">
        <v>74106</v>
      </c>
    </row>
    <row r="46346" spans="82:87">
      <c r="CD46346"/>
      <c r="CG46346"/>
      <c r="CI46346" s="378">
        <v>74107</v>
      </c>
    </row>
    <row r="46347" spans="82:87">
      <c r="CD46347"/>
      <c r="CG46347"/>
      <c r="CI46347" s="378">
        <v>74108</v>
      </c>
    </row>
    <row r="46348" spans="82:87">
      <c r="CD46348"/>
      <c r="CG46348"/>
      <c r="CI46348" s="378">
        <v>74109</v>
      </c>
    </row>
    <row r="46349" spans="82:87">
      <c r="CD46349"/>
      <c r="CG46349"/>
      <c r="CI46349" s="378">
        <v>74110</v>
      </c>
    </row>
    <row r="46350" spans="82:87">
      <c r="CD46350"/>
      <c r="CG46350"/>
      <c r="CI46350" s="378">
        <v>74110</v>
      </c>
    </row>
    <row r="46351" spans="82:87">
      <c r="CD46351"/>
      <c r="CG46351"/>
      <c r="CI46351" s="378">
        <v>74110</v>
      </c>
    </row>
    <row r="46352" spans="82:87">
      <c r="CD46352"/>
      <c r="CG46352"/>
      <c r="CI46352" s="378">
        <v>74110</v>
      </c>
    </row>
    <row r="46353" spans="82:87">
      <c r="CD46353"/>
      <c r="CG46353"/>
      <c r="CI46353" s="378">
        <v>74111</v>
      </c>
    </row>
    <row r="46354" spans="82:87">
      <c r="CD46354"/>
      <c r="CG46354"/>
      <c r="CI46354" s="378">
        <v>74112</v>
      </c>
    </row>
    <row r="46355" spans="82:87">
      <c r="CD46355"/>
      <c r="CG46355"/>
      <c r="CI46355" s="378">
        <v>74113</v>
      </c>
    </row>
    <row r="46356" spans="82:87">
      <c r="CD46356"/>
      <c r="CG46356"/>
      <c r="CI46356" s="378">
        <v>74114</v>
      </c>
    </row>
    <row r="46357" spans="82:87">
      <c r="CD46357"/>
      <c r="CG46357"/>
      <c r="CI46357" s="378">
        <v>74115</v>
      </c>
    </row>
    <row r="46358" spans="82:87">
      <c r="CD46358"/>
      <c r="CG46358"/>
      <c r="CI46358" s="378">
        <v>74120</v>
      </c>
    </row>
    <row r="46359" spans="82:87">
      <c r="CD46359"/>
      <c r="CG46359"/>
      <c r="CI46359" s="378">
        <v>74120</v>
      </c>
    </row>
    <row r="46360" spans="82:87">
      <c r="CD46360"/>
      <c r="CG46360"/>
      <c r="CI46360" s="378">
        <v>74120</v>
      </c>
    </row>
    <row r="46361" spans="82:87">
      <c r="CD46361"/>
      <c r="CG46361"/>
      <c r="CI46361" s="378">
        <v>74120</v>
      </c>
    </row>
    <row r="46362" spans="82:87">
      <c r="CD46362"/>
      <c r="CG46362"/>
      <c r="CI46362" s="378">
        <v>74130</v>
      </c>
    </row>
    <row r="46363" spans="82:87">
      <c r="CD46363"/>
      <c r="CG46363"/>
      <c r="CI46363" s="378">
        <v>74130</v>
      </c>
    </row>
    <row r="46364" spans="82:87">
      <c r="CD46364"/>
      <c r="CG46364"/>
      <c r="CI46364" s="378">
        <v>74130</v>
      </c>
    </row>
    <row r="46365" spans="82:87">
      <c r="CD46365"/>
      <c r="CG46365"/>
      <c r="CI46365" s="378">
        <v>74130</v>
      </c>
    </row>
    <row r="46366" spans="82:87">
      <c r="CD46366"/>
      <c r="CG46366"/>
      <c r="CI46366" s="378">
        <v>74130</v>
      </c>
    </row>
    <row r="46367" spans="82:87">
      <c r="CD46367"/>
      <c r="CG46367"/>
      <c r="CI46367" s="378">
        <v>74130</v>
      </c>
    </row>
    <row r="46368" spans="82:87">
      <c r="CD46368"/>
      <c r="CG46368"/>
      <c r="CI46368" s="378">
        <v>74130</v>
      </c>
    </row>
    <row r="46369" spans="82:87">
      <c r="CD46369"/>
      <c r="CG46369"/>
      <c r="CI46369" s="378">
        <v>74130</v>
      </c>
    </row>
    <row r="46370" spans="82:87">
      <c r="CD46370"/>
      <c r="CG46370"/>
      <c r="CI46370" s="378">
        <v>74130</v>
      </c>
    </row>
    <row r="46371" spans="82:87">
      <c r="CD46371"/>
      <c r="CG46371"/>
      <c r="CI46371" s="378">
        <v>74131</v>
      </c>
    </row>
    <row r="46372" spans="82:87">
      <c r="CD46372"/>
      <c r="CG46372"/>
      <c r="CI46372" s="378">
        <v>74132</v>
      </c>
    </row>
    <row r="46373" spans="82:87">
      <c r="CD46373"/>
      <c r="CG46373"/>
      <c r="CI46373" s="378">
        <v>74133</v>
      </c>
    </row>
    <row r="46374" spans="82:87">
      <c r="CD46374"/>
      <c r="CG46374"/>
      <c r="CI46374" s="378">
        <v>74134</v>
      </c>
    </row>
    <row r="46375" spans="82:87">
      <c r="CD46375"/>
      <c r="CG46375"/>
      <c r="CI46375" s="378">
        <v>74135</v>
      </c>
    </row>
    <row r="46376" spans="82:87">
      <c r="CD46376"/>
      <c r="CG46376"/>
      <c r="CI46376" s="378">
        <v>74136</v>
      </c>
    </row>
    <row r="46377" spans="82:87">
      <c r="CD46377"/>
      <c r="CG46377"/>
      <c r="CI46377" s="378">
        <v>74137</v>
      </c>
    </row>
    <row r="46378" spans="82:87">
      <c r="CD46378"/>
      <c r="CG46378"/>
      <c r="CI46378" s="378">
        <v>74138</v>
      </c>
    </row>
    <row r="46379" spans="82:87">
      <c r="CD46379"/>
      <c r="CG46379"/>
      <c r="CI46379" s="378">
        <v>74139</v>
      </c>
    </row>
    <row r="46380" spans="82:87">
      <c r="CD46380"/>
      <c r="CG46380"/>
      <c r="CI46380" s="378">
        <v>74140</v>
      </c>
    </row>
    <row r="46381" spans="82:87">
      <c r="CD46381"/>
      <c r="CG46381"/>
      <c r="CI46381" s="378">
        <v>74140</v>
      </c>
    </row>
    <row r="46382" spans="82:87">
      <c r="CD46382"/>
      <c r="CG46382"/>
      <c r="CI46382" s="378">
        <v>74140</v>
      </c>
    </row>
    <row r="46383" spans="82:87">
      <c r="CD46383"/>
      <c r="CG46383"/>
      <c r="CI46383" s="378">
        <v>74140</v>
      </c>
    </row>
    <row r="46384" spans="82:87">
      <c r="CD46384"/>
      <c r="CG46384"/>
      <c r="CI46384" s="378">
        <v>74140</v>
      </c>
    </row>
    <row r="46385" spans="82:87">
      <c r="CD46385"/>
      <c r="CG46385"/>
      <c r="CI46385" s="378">
        <v>74140</v>
      </c>
    </row>
    <row r="46386" spans="82:87">
      <c r="CD46386"/>
      <c r="CG46386"/>
      <c r="CI46386" s="378">
        <v>74140</v>
      </c>
    </row>
    <row r="46387" spans="82:87">
      <c r="CD46387"/>
      <c r="CG46387"/>
      <c r="CI46387" s="378">
        <v>74140</v>
      </c>
    </row>
    <row r="46388" spans="82:87">
      <c r="CD46388"/>
      <c r="CG46388"/>
      <c r="CI46388" s="378">
        <v>74140</v>
      </c>
    </row>
    <row r="46389" spans="82:87">
      <c r="CD46389"/>
      <c r="CG46389"/>
      <c r="CI46389" s="378">
        <v>74140</v>
      </c>
    </row>
    <row r="46390" spans="82:87">
      <c r="CD46390"/>
      <c r="CG46390"/>
      <c r="CI46390" s="378">
        <v>74140</v>
      </c>
    </row>
    <row r="46391" spans="82:87">
      <c r="CD46391"/>
      <c r="CG46391"/>
      <c r="CI46391" s="378">
        <v>74140</v>
      </c>
    </row>
    <row r="46392" spans="82:87">
      <c r="CD46392"/>
      <c r="CG46392"/>
      <c r="CI46392" s="378">
        <v>74140</v>
      </c>
    </row>
    <row r="46393" spans="82:87">
      <c r="CD46393"/>
      <c r="CG46393"/>
      <c r="CI46393" s="378">
        <v>74150</v>
      </c>
    </row>
    <row r="46394" spans="82:87">
      <c r="CD46394"/>
      <c r="CG46394"/>
      <c r="CI46394" s="378">
        <v>74150</v>
      </c>
    </row>
    <row r="46395" spans="82:87">
      <c r="CD46395"/>
      <c r="CG46395"/>
      <c r="CI46395" s="378">
        <v>74150</v>
      </c>
    </row>
    <row r="46396" spans="82:87">
      <c r="CD46396"/>
      <c r="CG46396"/>
      <c r="CI46396" s="378">
        <v>74150</v>
      </c>
    </row>
    <row r="46397" spans="82:87">
      <c r="CD46397"/>
      <c r="CG46397"/>
      <c r="CI46397" s="378">
        <v>74150</v>
      </c>
    </row>
    <row r="46398" spans="82:87">
      <c r="CD46398"/>
      <c r="CG46398"/>
      <c r="CI46398" s="378">
        <v>74150</v>
      </c>
    </row>
    <row r="46399" spans="82:87">
      <c r="CD46399"/>
      <c r="CG46399"/>
      <c r="CI46399" s="378">
        <v>74150</v>
      </c>
    </row>
    <row r="46400" spans="82:87">
      <c r="CD46400"/>
      <c r="CG46400"/>
      <c r="CI46400" s="378">
        <v>74150</v>
      </c>
    </row>
    <row r="46401" spans="82:87">
      <c r="CD46401"/>
      <c r="CG46401"/>
      <c r="CI46401" s="378">
        <v>74150</v>
      </c>
    </row>
    <row r="46402" spans="82:87">
      <c r="CD46402"/>
      <c r="CG46402"/>
      <c r="CI46402" s="378">
        <v>74150</v>
      </c>
    </row>
    <row r="46403" spans="82:87">
      <c r="CD46403"/>
      <c r="CG46403"/>
      <c r="CI46403" s="378">
        <v>74150</v>
      </c>
    </row>
    <row r="46404" spans="82:87">
      <c r="CD46404"/>
      <c r="CG46404"/>
      <c r="CI46404" s="378">
        <v>74150</v>
      </c>
    </row>
    <row r="46405" spans="82:87">
      <c r="CD46405"/>
      <c r="CG46405"/>
      <c r="CI46405" s="378">
        <v>74150</v>
      </c>
    </row>
    <row r="46406" spans="82:87">
      <c r="CD46406"/>
      <c r="CG46406"/>
      <c r="CI46406" s="378">
        <v>74150</v>
      </c>
    </row>
    <row r="46407" spans="82:87">
      <c r="CD46407"/>
      <c r="CG46407"/>
      <c r="CI46407" s="378">
        <v>74150</v>
      </c>
    </row>
    <row r="46408" spans="82:87">
      <c r="CD46408"/>
      <c r="CG46408"/>
      <c r="CI46408" s="378">
        <v>74150</v>
      </c>
    </row>
    <row r="46409" spans="82:87">
      <c r="CD46409"/>
      <c r="CG46409"/>
      <c r="CI46409" s="378">
        <v>74150</v>
      </c>
    </row>
    <row r="46410" spans="82:87">
      <c r="CD46410"/>
      <c r="CG46410"/>
      <c r="CI46410" s="378">
        <v>74150</v>
      </c>
    </row>
    <row r="46411" spans="82:87">
      <c r="CD46411"/>
      <c r="CG46411"/>
      <c r="CI46411" s="378">
        <v>74151</v>
      </c>
    </row>
    <row r="46412" spans="82:87">
      <c r="CD46412"/>
      <c r="CG46412"/>
      <c r="CI46412" s="378">
        <v>74152</v>
      </c>
    </row>
    <row r="46413" spans="82:87">
      <c r="CD46413"/>
      <c r="CG46413"/>
      <c r="CI46413" s="378">
        <v>74153</v>
      </c>
    </row>
    <row r="46414" spans="82:87">
      <c r="CD46414"/>
      <c r="CG46414"/>
      <c r="CI46414" s="378">
        <v>74154</v>
      </c>
    </row>
    <row r="46415" spans="82:87">
      <c r="CD46415"/>
      <c r="CG46415"/>
      <c r="CI46415" s="378">
        <v>74155</v>
      </c>
    </row>
    <row r="46416" spans="82:87">
      <c r="CD46416"/>
      <c r="CG46416"/>
      <c r="CI46416" s="378">
        <v>74156</v>
      </c>
    </row>
    <row r="46417" spans="82:87">
      <c r="CD46417"/>
      <c r="CG46417"/>
      <c r="CI46417" s="378">
        <v>74157</v>
      </c>
    </row>
    <row r="46418" spans="82:87">
      <c r="CD46418"/>
      <c r="CG46418"/>
      <c r="CI46418" s="378">
        <v>74158</v>
      </c>
    </row>
    <row r="46419" spans="82:87">
      <c r="CD46419"/>
      <c r="CG46419"/>
      <c r="CI46419" s="378">
        <v>74159</v>
      </c>
    </row>
    <row r="46420" spans="82:87">
      <c r="CD46420"/>
      <c r="CG46420"/>
      <c r="CI46420" s="378">
        <v>74160</v>
      </c>
    </row>
    <row r="46421" spans="82:87">
      <c r="CD46421"/>
      <c r="CG46421"/>
      <c r="CI46421" s="378">
        <v>74160</v>
      </c>
    </row>
    <row r="46422" spans="82:87">
      <c r="CD46422"/>
      <c r="CG46422"/>
      <c r="CI46422" s="378">
        <v>74160</v>
      </c>
    </row>
    <row r="46423" spans="82:87">
      <c r="CD46423"/>
      <c r="CG46423"/>
      <c r="CI46423" s="378">
        <v>74160</v>
      </c>
    </row>
    <row r="46424" spans="82:87">
      <c r="CD46424"/>
      <c r="CG46424"/>
      <c r="CI46424" s="378">
        <v>74160</v>
      </c>
    </row>
    <row r="46425" spans="82:87">
      <c r="CD46425"/>
      <c r="CG46425"/>
      <c r="CI46425" s="378">
        <v>74160</v>
      </c>
    </row>
    <row r="46426" spans="82:87">
      <c r="CD46426"/>
      <c r="CG46426"/>
      <c r="CI46426" s="378">
        <v>74160</v>
      </c>
    </row>
    <row r="46427" spans="82:87">
      <c r="CD46427"/>
      <c r="CG46427"/>
      <c r="CI46427" s="378">
        <v>74160</v>
      </c>
    </row>
    <row r="46428" spans="82:87">
      <c r="CD46428"/>
      <c r="CG46428"/>
      <c r="CI46428" s="378">
        <v>74160</v>
      </c>
    </row>
    <row r="46429" spans="82:87">
      <c r="CD46429"/>
      <c r="CG46429"/>
      <c r="CI46429" s="378">
        <v>74161</v>
      </c>
    </row>
    <row r="46430" spans="82:87">
      <c r="CD46430"/>
      <c r="CG46430"/>
      <c r="CI46430" s="378">
        <v>74162</v>
      </c>
    </row>
    <row r="46431" spans="82:87">
      <c r="CD46431"/>
      <c r="CG46431"/>
      <c r="CI46431" s="378">
        <v>74163</v>
      </c>
    </row>
    <row r="46432" spans="82:87">
      <c r="CD46432"/>
      <c r="CG46432"/>
      <c r="CI46432" s="378">
        <v>74164</v>
      </c>
    </row>
    <row r="46433" spans="82:87">
      <c r="CD46433"/>
      <c r="CG46433"/>
      <c r="CI46433" s="378">
        <v>74165</v>
      </c>
    </row>
    <row r="46434" spans="82:87">
      <c r="CD46434"/>
      <c r="CG46434"/>
      <c r="CI46434" s="378">
        <v>74166</v>
      </c>
    </row>
    <row r="46435" spans="82:87">
      <c r="CD46435"/>
      <c r="CG46435"/>
      <c r="CI46435" s="378">
        <v>74167</v>
      </c>
    </row>
    <row r="46436" spans="82:87">
      <c r="CD46436"/>
      <c r="CG46436"/>
      <c r="CI46436" s="378">
        <v>74168</v>
      </c>
    </row>
    <row r="46437" spans="82:87">
      <c r="CD46437"/>
      <c r="CG46437"/>
      <c r="CI46437" s="378">
        <v>74169</v>
      </c>
    </row>
    <row r="46438" spans="82:87">
      <c r="CD46438"/>
      <c r="CG46438"/>
      <c r="CI46438" s="378">
        <v>74170</v>
      </c>
    </row>
    <row r="46439" spans="82:87">
      <c r="CD46439"/>
      <c r="CG46439"/>
      <c r="CI46439" s="378">
        <v>74170</v>
      </c>
    </row>
    <row r="46440" spans="82:87">
      <c r="CD46440"/>
      <c r="CG46440"/>
      <c r="CI46440" s="378">
        <v>74190</v>
      </c>
    </row>
    <row r="46441" spans="82:87">
      <c r="CD46441"/>
      <c r="CG46441"/>
      <c r="CI46441" s="378">
        <v>74190</v>
      </c>
    </row>
    <row r="46442" spans="82:87">
      <c r="CD46442"/>
      <c r="CG46442"/>
      <c r="CI46442" s="378">
        <v>74190</v>
      </c>
    </row>
    <row r="46443" spans="82:87">
      <c r="CD46443"/>
      <c r="CG46443"/>
      <c r="CI46443" s="378">
        <v>74200</v>
      </c>
    </row>
    <row r="46444" spans="82:87">
      <c r="CD46444"/>
      <c r="CG46444"/>
      <c r="CI46444" s="378">
        <v>74200</v>
      </c>
    </row>
    <row r="46445" spans="82:87">
      <c r="CD46445"/>
      <c r="CG46445"/>
      <c r="CI46445" s="378">
        <v>74200</v>
      </c>
    </row>
    <row r="46446" spans="82:87">
      <c r="CD46446"/>
      <c r="CG46446"/>
      <c r="CI46446" s="378">
        <v>74200</v>
      </c>
    </row>
    <row r="46447" spans="82:87">
      <c r="CD46447"/>
      <c r="CG46447"/>
      <c r="CI46447" s="378">
        <v>74200</v>
      </c>
    </row>
    <row r="46448" spans="82:87">
      <c r="CD46448"/>
      <c r="CG46448"/>
      <c r="CI46448" s="378">
        <v>74200</v>
      </c>
    </row>
    <row r="46449" spans="82:87">
      <c r="CD46449"/>
      <c r="CG46449"/>
      <c r="CI46449" s="378">
        <v>74200</v>
      </c>
    </row>
    <row r="46450" spans="82:87">
      <c r="CD46450"/>
      <c r="CG46450"/>
      <c r="CI46450" s="378">
        <v>74200</v>
      </c>
    </row>
    <row r="46451" spans="82:87">
      <c r="CD46451"/>
      <c r="CG46451"/>
      <c r="CI46451" s="378">
        <v>74200</v>
      </c>
    </row>
    <row r="46452" spans="82:87">
      <c r="CD46452"/>
      <c r="CG46452"/>
      <c r="CI46452" s="378">
        <v>74200</v>
      </c>
    </row>
    <row r="46453" spans="82:87">
      <c r="CD46453"/>
      <c r="CG46453"/>
      <c r="CI46453" s="378">
        <v>74201</v>
      </c>
    </row>
    <row r="46454" spans="82:87">
      <c r="CD46454"/>
      <c r="CG46454"/>
      <c r="CI46454" s="378">
        <v>74202</v>
      </c>
    </row>
    <row r="46455" spans="82:87">
      <c r="CD46455"/>
      <c r="CG46455"/>
      <c r="CI46455" s="378">
        <v>74203</v>
      </c>
    </row>
    <row r="46456" spans="82:87">
      <c r="CD46456"/>
      <c r="CG46456"/>
      <c r="CI46456" s="378">
        <v>74204</v>
      </c>
    </row>
    <row r="46457" spans="82:87">
      <c r="CD46457"/>
      <c r="CG46457"/>
      <c r="CI46457" s="378">
        <v>74205</v>
      </c>
    </row>
    <row r="46458" spans="82:87">
      <c r="CD46458"/>
      <c r="CG46458"/>
      <c r="CI46458" s="378">
        <v>74206</v>
      </c>
    </row>
    <row r="46459" spans="82:87">
      <c r="CD46459"/>
      <c r="CG46459"/>
      <c r="CI46459" s="378">
        <v>74207</v>
      </c>
    </row>
    <row r="46460" spans="82:87">
      <c r="CD46460"/>
      <c r="CG46460"/>
      <c r="CI46460" s="378">
        <v>74208</v>
      </c>
    </row>
    <row r="46461" spans="82:87">
      <c r="CD46461"/>
      <c r="CG46461"/>
      <c r="CI46461" s="378">
        <v>74209</v>
      </c>
    </row>
    <row r="46462" spans="82:87">
      <c r="CD46462"/>
      <c r="CG46462"/>
      <c r="CI46462" s="378">
        <v>74210</v>
      </c>
    </row>
    <row r="46463" spans="82:87">
      <c r="CD46463"/>
      <c r="CG46463"/>
      <c r="CI46463" s="378">
        <v>74210</v>
      </c>
    </row>
    <row r="46464" spans="82:87">
      <c r="CD46464"/>
      <c r="CG46464"/>
      <c r="CI46464" s="378">
        <v>74210</v>
      </c>
    </row>
    <row r="46465" spans="82:87">
      <c r="CD46465"/>
      <c r="CG46465"/>
      <c r="CI46465" s="378">
        <v>74210</v>
      </c>
    </row>
    <row r="46466" spans="82:87">
      <c r="CD46466"/>
      <c r="CG46466"/>
      <c r="CI46466" s="378">
        <v>74210</v>
      </c>
    </row>
    <row r="46467" spans="82:87">
      <c r="CD46467"/>
      <c r="CG46467"/>
      <c r="CI46467" s="378">
        <v>74210</v>
      </c>
    </row>
    <row r="46468" spans="82:87">
      <c r="CD46468"/>
      <c r="CG46468"/>
      <c r="CI46468" s="378">
        <v>74210</v>
      </c>
    </row>
    <row r="46469" spans="82:87">
      <c r="CD46469"/>
      <c r="CG46469"/>
      <c r="CI46469" s="378">
        <v>74210</v>
      </c>
    </row>
    <row r="46470" spans="82:87">
      <c r="CD46470"/>
      <c r="CG46470"/>
      <c r="CI46470" s="378">
        <v>74210</v>
      </c>
    </row>
    <row r="46471" spans="82:87">
      <c r="CD46471"/>
      <c r="CG46471"/>
      <c r="CI46471" s="378">
        <v>74210</v>
      </c>
    </row>
    <row r="46472" spans="82:87">
      <c r="CD46472"/>
      <c r="CG46472"/>
      <c r="CI46472" s="378">
        <v>74220</v>
      </c>
    </row>
    <row r="46473" spans="82:87">
      <c r="CD46473"/>
      <c r="CG46473"/>
      <c r="CI46473" s="378">
        <v>74230</v>
      </c>
    </row>
    <row r="46474" spans="82:87">
      <c r="CD46474"/>
      <c r="CG46474"/>
      <c r="CI46474" s="378">
        <v>74230</v>
      </c>
    </row>
    <row r="46475" spans="82:87">
      <c r="CD46475"/>
      <c r="CG46475"/>
      <c r="CI46475" s="378">
        <v>74230</v>
      </c>
    </row>
    <row r="46476" spans="82:87">
      <c r="CD46476"/>
      <c r="CG46476"/>
      <c r="CI46476" s="378">
        <v>74230</v>
      </c>
    </row>
    <row r="46477" spans="82:87">
      <c r="CD46477"/>
      <c r="CG46477"/>
      <c r="CI46477" s="378">
        <v>74230</v>
      </c>
    </row>
    <row r="46478" spans="82:87">
      <c r="CD46478"/>
      <c r="CG46478"/>
      <c r="CI46478" s="378">
        <v>74230</v>
      </c>
    </row>
    <row r="46479" spans="82:87">
      <c r="CD46479"/>
      <c r="CG46479"/>
      <c r="CI46479" s="378">
        <v>74230</v>
      </c>
    </row>
    <row r="46480" spans="82:87">
      <c r="CD46480"/>
      <c r="CG46480"/>
      <c r="CI46480" s="378">
        <v>74230</v>
      </c>
    </row>
    <row r="46481" spans="82:87">
      <c r="CD46481"/>
      <c r="CG46481"/>
      <c r="CI46481" s="378">
        <v>74240</v>
      </c>
    </row>
    <row r="46482" spans="82:87">
      <c r="CD46482"/>
      <c r="CG46482"/>
      <c r="CI46482" s="378">
        <v>74250</v>
      </c>
    </row>
    <row r="46483" spans="82:87">
      <c r="CD46483"/>
      <c r="CG46483"/>
      <c r="CI46483" s="378">
        <v>74250</v>
      </c>
    </row>
    <row r="46484" spans="82:87">
      <c r="CD46484"/>
      <c r="CG46484"/>
      <c r="CI46484" s="378">
        <v>74250</v>
      </c>
    </row>
    <row r="46485" spans="82:87">
      <c r="CD46485"/>
      <c r="CG46485"/>
      <c r="CI46485" s="378">
        <v>74250</v>
      </c>
    </row>
    <row r="46486" spans="82:87">
      <c r="CD46486"/>
      <c r="CG46486"/>
      <c r="CI46486" s="378">
        <v>74250</v>
      </c>
    </row>
    <row r="46487" spans="82:87">
      <c r="CD46487"/>
      <c r="CG46487"/>
      <c r="CI46487" s="378">
        <v>74250</v>
      </c>
    </row>
    <row r="46488" spans="82:87">
      <c r="CD46488"/>
      <c r="CG46488"/>
      <c r="CI46488" s="378">
        <v>74250</v>
      </c>
    </row>
    <row r="46489" spans="82:87">
      <c r="CD46489"/>
      <c r="CG46489"/>
      <c r="CI46489" s="378">
        <v>74250</v>
      </c>
    </row>
    <row r="46490" spans="82:87">
      <c r="CD46490"/>
      <c r="CG46490"/>
      <c r="CI46490" s="378">
        <v>74260</v>
      </c>
    </row>
    <row r="46491" spans="82:87">
      <c r="CD46491"/>
      <c r="CG46491"/>
      <c r="CI46491" s="378">
        <v>74270</v>
      </c>
    </row>
    <row r="46492" spans="82:87">
      <c r="CD46492"/>
      <c r="CG46492"/>
      <c r="CI46492" s="378">
        <v>74270</v>
      </c>
    </row>
    <row r="46493" spans="82:87">
      <c r="CD46493"/>
      <c r="CG46493"/>
      <c r="CI46493" s="378">
        <v>74270</v>
      </c>
    </row>
    <row r="46494" spans="82:87">
      <c r="CD46494"/>
      <c r="CG46494"/>
      <c r="CI46494" s="378">
        <v>74270</v>
      </c>
    </row>
    <row r="46495" spans="82:87">
      <c r="CD46495"/>
      <c r="CG46495"/>
      <c r="CI46495" s="378">
        <v>74270</v>
      </c>
    </row>
    <row r="46496" spans="82:87">
      <c r="CD46496"/>
      <c r="CG46496"/>
      <c r="CI46496" s="378">
        <v>74270</v>
      </c>
    </row>
    <row r="46497" spans="82:87">
      <c r="CD46497"/>
      <c r="CG46497"/>
      <c r="CI46497" s="378">
        <v>74270</v>
      </c>
    </row>
    <row r="46498" spans="82:87">
      <c r="CD46498"/>
      <c r="CG46498"/>
      <c r="CI46498" s="378">
        <v>74270</v>
      </c>
    </row>
    <row r="46499" spans="82:87">
      <c r="CD46499"/>
      <c r="CG46499"/>
      <c r="CI46499" s="378">
        <v>74270</v>
      </c>
    </row>
    <row r="46500" spans="82:87">
      <c r="CD46500"/>
      <c r="CG46500"/>
      <c r="CI46500" s="378">
        <v>74270</v>
      </c>
    </row>
    <row r="46501" spans="82:87">
      <c r="CD46501"/>
      <c r="CG46501"/>
      <c r="CI46501" s="378">
        <v>74270</v>
      </c>
    </row>
    <row r="46502" spans="82:87">
      <c r="CD46502"/>
      <c r="CG46502"/>
      <c r="CI46502" s="378">
        <v>74270</v>
      </c>
    </row>
    <row r="46503" spans="82:87">
      <c r="CD46503"/>
      <c r="CG46503"/>
      <c r="CI46503" s="378">
        <v>74270</v>
      </c>
    </row>
    <row r="46504" spans="82:87">
      <c r="CD46504"/>
      <c r="CG46504"/>
      <c r="CI46504" s="378">
        <v>74270</v>
      </c>
    </row>
    <row r="46505" spans="82:87">
      <c r="CD46505"/>
      <c r="CG46505"/>
      <c r="CI46505" s="378">
        <v>74270</v>
      </c>
    </row>
    <row r="46506" spans="82:87">
      <c r="CD46506"/>
      <c r="CG46506"/>
      <c r="CI46506" s="378">
        <v>74270</v>
      </c>
    </row>
    <row r="46507" spans="82:87">
      <c r="CD46507"/>
      <c r="CG46507"/>
      <c r="CI46507" s="378">
        <v>74270</v>
      </c>
    </row>
    <row r="46508" spans="82:87">
      <c r="CD46508"/>
      <c r="CG46508"/>
      <c r="CI46508" s="378">
        <v>74290</v>
      </c>
    </row>
    <row r="46509" spans="82:87">
      <c r="CD46509"/>
      <c r="CG46509"/>
      <c r="CI46509" s="378">
        <v>74290</v>
      </c>
    </row>
    <row r="46510" spans="82:87">
      <c r="CD46510"/>
      <c r="CG46510"/>
      <c r="CI46510" s="378">
        <v>74290</v>
      </c>
    </row>
    <row r="46511" spans="82:87">
      <c r="CD46511"/>
      <c r="CG46511"/>
      <c r="CI46511" s="378">
        <v>74290</v>
      </c>
    </row>
    <row r="46512" spans="82:87">
      <c r="CD46512"/>
      <c r="CG46512"/>
      <c r="CI46512" s="378">
        <v>74290</v>
      </c>
    </row>
    <row r="46513" spans="82:87">
      <c r="CD46513"/>
      <c r="CG46513"/>
      <c r="CI46513" s="378">
        <v>74300</v>
      </c>
    </row>
    <row r="46514" spans="82:87">
      <c r="CD46514"/>
      <c r="CG46514"/>
      <c r="CI46514" s="378">
        <v>74300</v>
      </c>
    </row>
    <row r="46515" spans="82:87">
      <c r="CD46515"/>
      <c r="CG46515"/>
      <c r="CI46515" s="378">
        <v>74300</v>
      </c>
    </row>
    <row r="46516" spans="82:87">
      <c r="CD46516"/>
      <c r="CG46516"/>
      <c r="CI46516" s="378">
        <v>74300</v>
      </c>
    </row>
    <row r="46517" spans="82:87">
      <c r="CD46517"/>
      <c r="CG46517"/>
      <c r="CI46517" s="378">
        <v>74300</v>
      </c>
    </row>
    <row r="46518" spans="82:87">
      <c r="CD46518"/>
      <c r="CG46518"/>
      <c r="CI46518" s="378">
        <v>74300</v>
      </c>
    </row>
    <row r="46519" spans="82:87">
      <c r="CD46519"/>
      <c r="CG46519"/>
      <c r="CI46519" s="378">
        <v>74300</v>
      </c>
    </row>
    <row r="46520" spans="82:87">
      <c r="CD46520"/>
      <c r="CG46520"/>
      <c r="CI46520" s="378">
        <v>74300</v>
      </c>
    </row>
    <row r="46521" spans="82:87">
      <c r="CD46521"/>
      <c r="CG46521"/>
      <c r="CI46521" s="378">
        <v>74301</v>
      </c>
    </row>
    <row r="46522" spans="82:87">
      <c r="CD46522"/>
      <c r="CG46522"/>
      <c r="CI46522" s="378">
        <v>74302</v>
      </c>
    </row>
    <row r="46523" spans="82:87">
      <c r="CD46523"/>
      <c r="CG46523"/>
      <c r="CI46523" s="378">
        <v>74303</v>
      </c>
    </row>
    <row r="46524" spans="82:87">
      <c r="CD46524"/>
      <c r="CG46524"/>
      <c r="CI46524" s="378">
        <v>74304</v>
      </c>
    </row>
    <row r="46525" spans="82:87">
      <c r="CD46525"/>
      <c r="CG46525"/>
      <c r="CI46525" s="378">
        <v>74305</v>
      </c>
    </row>
    <row r="46526" spans="82:87">
      <c r="CD46526"/>
      <c r="CG46526"/>
      <c r="CI46526" s="378">
        <v>74306</v>
      </c>
    </row>
    <row r="46527" spans="82:87">
      <c r="CD46527"/>
      <c r="CG46527"/>
      <c r="CI46527" s="378">
        <v>74307</v>
      </c>
    </row>
    <row r="46528" spans="82:87">
      <c r="CD46528"/>
      <c r="CG46528"/>
      <c r="CI46528" s="378">
        <v>74308</v>
      </c>
    </row>
    <row r="46529" spans="82:87">
      <c r="CD46529"/>
      <c r="CG46529"/>
      <c r="CI46529" s="378">
        <v>74309</v>
      </c>
    </row>
    <row r="46530" spans="82:87">
      <c r="CD46530"/>
      <c r="CG46530"/>
      <c r="CI46530" s="378">
        <v>74310</v>
      </c>
    </row>
    <row r="46531" spans="82:87">
      <c r="CD46531"/>
      <c r="CG46531"/>
      <c r="CI46531" s="378">
        <v>74310</v>
      </c>
    </row>
    <row r="46532" spans="82:87">
      <c r="CD46532"/>
      <c r="CG46532"/>
      <c r="CI46532" s="378">
        <v>74311</v>
      </c>
    </row>
    <row r="46533" spans="82:87">
      <c r="CD46533"/>
      <c r="CG46533"/>
      <c r="CI46533" s="378">
        <v>74312</v>
      </c>
    </row>
    <row r="46534" spans="82:87">
      <c r="CD46534"/>
      <c r="CG46534"/>
      <c r="CI46534" s="378">
        <v>74313</v>
      </c>
    </row>
    <row r="46535" spans="82:87">
      <c r="CD46535"/>
      <c r="CG46535"/>
      <c r="CI46535" s="378">
        <v>74314</v>
      </c>
    </row>
    <row r="46536" spans="82:87">
      <c r="CD46536"/>
      <c r="CG46536"/>
      <c r="CI46536" s="378">
        <v>74315</v>
      </c>
    </row>
    <row r="46537" spans="82:87">
      <c r="CD46537"/>
      <c r="CG46537"/>
      <c r="CI46537" s="378">
        <v>74320</v>
      </c>
    </row>
    <row r="46538" spans="82:87">
      <c r="CD46538"/>
      <c r="CG46538"/>
      <c r="CI46538" s="378">
        <v>74320</v>
      </c>
    </row>
    <row r="46539" spans="82:87">
      <c r="CD46539"/>
      <c r="CG46539"/>
      <c r="CI46539" s="378">
        <v>74330</v>
      </c>
    </row>
    <row r="46540" spans="82:87">
      <c r="CD46540"/>
      <c r="CG46540"/>
      <c r="CI46540" s="378">
        <v>74330</v>
      </c>
    </row>
    <row r="46541" spans="82:87">
      <c r="CD46541"/>
      <c r="CG46541"/>
      <c r="CI46541" s="378">
        <v>74330</v>
      </c>
    </row>
    <row r="46542" spans="82:87">
      <c r="CD46542"/>
      <c r="CG46542"/>
      <c r="CI46542" s="378">
        <v>74330</v>
      </c>
    </row>
    <row r="46543" spans="82:87">
      <c r="CD46543"/>
      <c r="CG46543"/>
      <c r="CI46543" s="378">
        <v>74330</v>
      </c>
    </row>
    <row r="46544" spans="82:87">
      <c r="CD46544"/>
      <c r="CG46544"/>
      <c r="CI46544" s="378">
        <v>74330</v>
      </c>
    </row>
    <row r="46545" spans="82:87">
      <c r="CD46545"/>
      <c r="CG46545"/>
      <c r="CI46545" s="378">
        <v>74330</v>
      </c>
    </row>
    <row r="46546" spans="82:87">
      <c r="CD46546"/>
      <c r="CG46546"/>
      <c r="CI46546" s="378">
        <v>74330</v>
      </c>
    </row>
    <row r="46547" spans="82:87">
      <c r="CD46547"/>
      <c r="CG46547"/>
      <c r="CI46547" s="378">
        <v>74331</v>
      </c>
    </row>
    <row r="46548" spans="82:87">
      <c r="CD46548"/>
      <c r="CG46548"/>
      <c r="CI46548" s="378">
        <v>74331</v>
      </c>
    </row>
    <row r="46549" spans="82:87">
      <c r="CD46549"/>
      <c r="CG46549"/>
      <c r="CI46549" s="378">
        <v>74332</v>
      </c>
    </row>
    <row r="46550" spans="82:87">
      <c r="CD46550"/>
      <c r="CG46550"/>
      <c r="CI46550" s="378">
        <v>74332</v>
      </c>
    </row>
    <row r="46551" spans="82:87">
      <c r="CD46551"/>
      <c r="CG46551"/>
      <c r="CI46551" s="378">
        <v>74333</v>
      </c>
    </row>
    <row r="46552" spans="82:87">
      <c r="CD46552"/>
      <c r="CG46552"/>
      <c r="CI46552" s="378">
        <v>74333</v>
      </c>
    </row>
    <row r="46553" spans="82:87">
      <c r="CD46553"/>
      <c r="CG46553"/>
      <c r="CI46553" s="378">
        <v>74334</v>
      </c>
    </row>
    <row r="46554" spans="82:87">
      <c r="CD46554"/>
      <c r="CG46554"/>
      <c r="CI46554" s="378">
        <v>74334</v>
      </c>
    </row>
    <row r="46555" spans="82:87">
      <c r="CD46555"/>
      <c r="CG46555"/>
      <c r="CI46555" s="378">
        <v>74335</v>
      </c>
    </row>
    <row r="46556" spans="82:87">
      <c r="CD46556"/>
      <c r="CG46556"/>
      <c r="CI46556" s="378">
        <v>74335</v>
      </c>
    </row>
    <row r="46557" spans="82:87">
      <c r="CD46557"/>
      <c r="CG46557"/>
      <c r="CI46557" s="378">
        <v>74336</v>
      </c>
    </row>
    <row r="46558" spans="82:87">
      <c r="CD46558"/>
      <c r="CG46558"/>
      <c r="CI46558" s="378">
        <v>74336</v>
      </c>
    </row>
    <row r="46559" spans="82:87">
      <c r="CD46559"/>
      <c r="CG46559"/>
      <c r="CI46559" s="378">
        <v>74337</v>
      </c>
    </row>
    <row r="46560" spans="82:87">
      <c r="CD46560"/>
      <c r="CG46560"/>
      <c r="CI46560" s="378">
        <v>74337</v>
      </c>
    </row>
    <row r="46561" spans="82:87">
      <c r="CD46561"/>
      <c r="CG46561"/>
      <c r="CI46561" s="378">
        <v>74338</v>
      </c>
    </row>
    <row r="46562" spans="82:87">
      <c r="CD46562"/>
      <c r="CG46562"/>
      <c r="CI46562" s="378">
        <v>74338</v>
      </c>
    </row>
    <row r="46563" spans="82:87">
      <c r="CD46563"/>
      <c r="CG46563"/>
      <c r="CI46563" s="378">
        <v>74339</v>
      </c>
    </row>
    <row r="46564" spans="82:87">
      <c r="CD46564"/>
      <c r="CG46564"/>
      <c r="CI46564" s="378">
        <v>74339</v>
      </c>
    </row>
    <row r="46565" spans="82:87">
      <c r="CD46565"/>
      <c r="CG46565"/>
      <c r="CI46565" s="378">
        <v>74340</v>
      </c>
    </row>
    <row r="46566" spans="82:87">
      <c r="CD46566"/>
      <c r="CG46566"/>
      <c r="CI46566" s="378">
        <v>74350</v>
      </c>
    </row>
    <row r="46567" spans="82:87">
      <c r="CD46567"/>
      <c r="CG46567"/>
      <c r="CI46567" s="378">
        <v>74350</v>
      </c>
    </row>
    <row r="46568" spans="82:87">
      <c r="CD46568"/>
      <c r="CG46568"/>
      <c r="CI46568" s="378">
        <v>74350</v>
      </c>
    </row>
    <row r="46569" spans="82:87">
      <c r="CD46569"/>
      <c r="CG46569"/>
      <c r="CI46569" s="378">
        <v>74350</v>
      </c>
    </row>
    <row r="46570" spans="82:87">
      <c r="CD46570"/>
      <c r="CG46570"/>
      <c r="CI46570" s="378">
        <v>74350</v>
      </c>
    </row>
    <row r="46571" spans="82:87">
      <c r="CD46571"/>
      <c r="CG46571"/>
      <c r="CI46571" s="378">
        <v>74350</v>
      </c>
    </row>
    <row r="46572" spans="82:87">
      <c r="CD46572"/>
      <c r="CG46572"/>
      <c r="CI46572" s="378">
        <v>74350</v>
      </c>
    </row>
    <row r="46573" spans="82:87">
      <c r="CD46573"/>
      <c r="CG46573"/>
      <c r="CI46573" s="378">
        <v>74350</v>
      </c>
    </row>
    <row r="46574" spans="82:87">
      <c r="CD46574"/>
      <c r="CG46574"/>
      <c r="CI46574" s="378">
        <v>74350</v>
      </c>
    </row>
    <row r="46575" spans="82:87">
      <c r="CD46575"/>
      <c r="CG46575"/>
      <c r="CI46575" s="378">
        <v>74350</v>
      </c>
    </row>
    <row r="46576" spans="82:87">
      <c r="CD46576"/>
      <c r="CG46576"/>
      <c r="CI46576" s="378">
        <v>74350</v>
      </c>
    </row>
    <row r="46577" spans="82:87">
      <c r="CD46577"/>
      <c r="CG46577"/>
      <c r="CI46577" s="378">
        <v>74350</v>
      </c>
    </row>
    <row r="46578" spans="82:87">
      <c r="CD46578"/>
      <c r="CG46578"/>
      <c r="CI46578" s="378">
        <v>74350</v>
      </c>
    </row>
    <row r="46579" spans="82:87">
      <c r="CD46579"/>
      <c r="CG46579"/>
      <c r="CI46579" s="378">
        <v>74360</v>
      </c>
    </row>
    <row r="46580" spans="82:87">
      <c r="CD46580"/>
      <c r="CG46580"/>
      <c r="CI46580" s="378">
        <v>74360</v>
      </c>
    </row>
    <row r="46581" spans="82:87">
      <c r="CD46581"/>
      <c r="CG46581"/>
      <c r="CI46581" s="378">
        <v>74360</v>
      </c>
    </row>
    <row r="46582" spans="82:87">
      <c r="CD46582"/>
      <c r="CG46582"/>
      <c r="CI46582" s="378">
        <v>74360</v>
      </c>
    </row>
    <row r="46583" spans="82:87">
      <c r="CD46583"/>
      <c r="CG46583"/>
      <c r="CI46583" s="378">
        <v>74370</v>
      </c>
    </row>
    <row r="46584" spans="82:87">
      <c r="CD46584"/>
      <c r="CG46584"/>
      <c r="CI46584" s="378">
        <v>74370</v>
      </c>
    </row>
    <row r="46585" spans="82:87">
      <c r="CD46585"/>
      <c r="CG46585"/>
      <c r="CI46585" s="378">
        <v>74370</v>
      </c>
    </row>
    <row r="46586" spans="82:87">
      <c r="CD46586"/>
      <c r="CG46586"/>
      <c r="CI46586" s="378">
        <v>74370</v>
      </c>
    </row>
    <row r="46587" spans="82:87">
      <c r="CD46587"/>
      <c r="CG46587"/>
      <c r="CI46587" s="378">
        <v>74370</v>
      </c>
    </row>
    <row r="46588" spans="82:87">
      <c r="CD46588"/>
      <c r="CG46588"/>
      <c r="CI46588" s="378">
        <v>74370</v>
      </c>
    </row>
    <row r="46589" spans="82:87">
      <c r="CD46589"/>
      <c r="CG46589"/>
      <c r="CI46589" s="378">
        <v>74370</v>
      </c>
    </row>
    <row r="46590" spans="82:87">
      <c r="CD46590"/>
      <c r="CG46590"/>
      <c r="CI46590" s="378">
        <v>74370</v>
      </c>
    </row>
    <row r="46591" spans="82:87">
      <c r="CD46591"/>
      <c r="CG46591"/>
      <c r="CI46591" s="378">
        <v>74371</v>
      </c>
    </row>
    <row r="46592" spans="82:87">
      <c r="CD46592"/>
      <c r="CG46592"/>
      <c r="CI46592" s="378">
        <v>74372</v>
      </c>
    </row>
    <row r="46593" spans="82:87">
      <c r="CD46593"/>
      <c r="CG46593"/>
      <c r="CI46593" s="378">
        <v>74373</v>
      </c>
    </row>
    <row r="46594" spans="82:87">
      <c r="CD46594"/>
      <c r="CG46594"/>
      <c r="CI46594" s="378">
        <v>74374</v>
      </c>
    </row>
    <row r="46595" spans="82:87">
      <c r="CD46595"/>
      <c r="CG46595"/>
      <c r="CI46595" s="378">
        <v>74375</v>
      </c>
    </row>
    <row r="46596" spans="82:87">
      <c r="CD46596"/>
      <c r="CG46596"/>
      <c r="CI46596" s="378">
        <v>74376</v>
      </c>
    </row>
    <row r="46597" spans="82:87">
      <c r="CD46597"/>
      <c r="CG46597"/>
      <c r="CI46597" s="378">
        <v>74377</v>
      </c>
    </row>
    <row r="46598" spans="82:87">
      <c r="CD46598"/>
      <c r="CG46598"/>
      <c r="CI46598" s="378">
        <v>74378</v>
      </c>
    </row>
    <row r="46599" spans="82:87">
      <c r="CD46599"/>
      <c r="CG46599"/>
      <c r="CI46599" s="378">
        <v>74379</v>
      </c>
    </row>
    <row r="46600" spans="82:87">
      <c r="CD46600"/>
      <c r="CG46600"/>
      <c r="CI46600" s="378">
        <v>74380</v>
      </c>
    </row>
    <row r="46601" spans="82:87">
      <c r="CD46601"/>
      <c r="CG46601"/>
      <c r="CI46601" s="378">
        <v>74380</v>
      </c>
    </row>
    <row r="46602" spans="82:87">
      <c r="CD46602"/>
      <c r="CG46602"/>
      <c r="CI46602" s="378">
        <v>74380</v>
      </c>
    </row>
    <row r="46603" spans="82:87">
      <c r="CD46603"/>
      <c r="CG46603"/>
      <c r="CI46603" s="378">
        <v>74380</v>
      </c>
    </row>
    <row r="46604" spans="82:87">
      <c r="CD46604"/>
      <c r="CG46604"/>
      <c r="CI46604" s="378">
        <v>74380</v>
      </c>
    </row>
    <row r="46605" spans="82:87">
      <c r="CD46605"/>
      <c r="CG46605"/>
      <c r="CI46605" s="378">
        <v>74381</v>
      </c>
    </row>
    <row r="46606" spans="82:87">
      <c r="CD46606"/>
      <c r="CG46606"/>
      <c r="CI46606" s="378">
        <v>74382</v>
      </c>
    </row>
    <row r="46607" spans="82:87">
      <c r="CD46607"/>
      <c r="CG46607"/>
      <c r="CI46607" s="378">
        <v>74383</v>
      </c>
    </row>
    <row r="46608" spans="82:87">
      <c r="CD46608"/>
      <c r="CG46608"/>
      <c r="CI46608" s="378">
        <v>74384</v>
      </c>
    </row>
    <row r="46609" spans="82:87">
      <c r="CD46609"/>
      <c r="CG46609"/>
      <c r="CI46609" s="378">
        <v>74385</v>
      </c>
    </row>
    <row r="46610" spans="82:87">
      <c r="CD46610"/>
      <c r="CG46610"/>
      <c r="CI46610" s="378">
        <v>74386</v>
      </c>
    </row>
    <row r="46611" spans="82:87">
      <c r="CD46611"/>
      <c r="CG46611"/>
      <c r="CI46611" s="378">
        <v>74387</v>
      </c>
    </row>
    <row r="46612" spans="82:87">
      <c r="CD46612"/>
      <c r="CG46612"/>
      <c r="CI46612" s="378">
        <v>74388</v>
      </c>
    </row>
    <row r="46613" spans="82:87">
      <c r="CD46613"/>
      <c r="CG46613"/>
      <c r="CI46613" s="378">
        <v>74389</v>
      </c>
    </row>
    <row r="46614" spans="82:87">
      <c r="CD46614"/>
      <c r="CG46614"/>
      <c r="CI46614" s="378">
        <v>74390</v>
      </c>
    </row>
    <row r="46615" spans="82:87">
      <c r="CD46615"/>
      <c r="CG46615"/>
      <c r="CI46615" s="378">
        <v>74400</v>
      </c>
    </row>
    <row r="46616" spans="82:87">
      <c r="CD46616"/>
      <c r="CG46616"/>
      <c r="CI46616" s="378">
        <v>74401</v>
      </c>
    </row>
    <row r="46617" spans="82:87">
      <c r="CD46617"/>
      <c r="CG46617"/>
      <c r="CI46617" s="378">
        <v>74402</v>
      </c>
    </row>
    <row r="46618" spans="82:87">
      <c r="CD46618"/>
      <c r="CG46618"/>
      <c r="CI46618" s="378">
        <v>74403</v>
      </c>
    </row>
    <row r="46619" spans="82:87">
      <c r="CD46619"/>
      <c r="CG46619"/>
      <c r="CI46619" s="378">
        <v>74404</v>
      </c>
    </row>
    <row r="46620" spans="82:87">
      <c r="CD46620"/>
      <c r="CG46620"/>
      <c r="CI46620" s="378">
        <v>74405</v>
      </c>
    </row>
    <row r="46621" spans="82:87">
      <c r="CD46621"/>
      <c r="CG46621"/>
      <c r="CI46621" s="378">
        <v>74406</v>
      </c>
    </row>
    <row r="46622" spans="82:87">
      <c r="CD46622"/>
      <c r="CG46622"/>
      <c r="CI46622" s="378">
        <v>74407</v>
      </c>
    </row>
    <row r="46623" spans="82:87">
      <c r="CD46623"/>
      <c r="CG46623"/>
      <c r="CI46623" s="378">
        <v>74408</v>
      </c>
    </row>
    <row r="46624" spans="82:87">
      <c r="CD46624"/>
      <c r="CG46624"/>
      <c r="CI46624" s="378">
        <v>74409</v>
      </c>
    </row>
    <row r="46625" spans="82:87">
      <c r="CD46625"/>
      <c r="CG46625"/>
      <c r="CI46625" s="378">
        <v>74410</v>
      </c>
    </row>
    <row r="46626" spans="82:87">
      <c r="CD46626"/>
      <c r="CG46626"/>
      <c r="CI46626" s="378">
        <v>74410</v>
      </c>
    </row>
    <row r="46627" spans="82:87">
      <c r="CD46627"/>
      <c r="CG46627"/>
      <c r="CI46627" s="378">
        <v>74410</v>
      </c>
    </row>
    <row r="46628" spans="82:87">
      <c r="CD46628"/>
      <c r="CG46628"/>
      <c r="CI46628" s="378">
        <v>74410</v>
      </c>
    </row>
    <row r="46629" spans="82:87">
      <c r="CD46629"/>
      <c r="CG46629"/>
      <c r="CI46629" s="378">
        <v>74410</v>
      </c>
    </row>
    <row r="46630" spans="82:87">
      <c r="CD46630"/>
      <c r="CG46630"/>
      <c r="CI46630" s="378">
        <v>74410</v>
      </c>
    </row>
    <row r="46631" spans="82:87">
      <c r="CD46631"/>
      <c r="CG46631"/>
      <c r="CI46631" s="378">
        <v>74420</v>
      </c>
    </row>
    <row r="46632" spans="82:87">
      <c r="CD46632"/>
      <c r="CG46632"/>
      <c r="CI46632" s="378">
        <v>74420</v>
      </c>
    </row>
    <row r="46633" spans="82:87">
      <c r="CD46633"/>
      <c r="CG46633"/>
      <c r="CI46633" s="378">
        <v>74420</v>
      </c>
    </row>
    <row r="46634" spans="82:87">
      <c r="CD46634"/>
      <c r="CG46634"/>
      <c r="CI46634" s="378">
        <v>74420</v>
      </c>
    </row>
    <row r="46635" spans="82:87">
      <c r="CD46635"/>
      <c r="CG46635"/>
      <c r="CI46635" s="378">
        <v>74420</v>
      </c>
    </row>
    <row r="46636" spans="82:87">
      <c r="CD46636"/>
      <c r="CG46636"/>
      <c r="CI46636" s="378">
        <v>74420</v>
      </c>
    </row>
    <row r="46637" spans="82:87">
      <c r="CD46637"/>
      <c r="CG46637"/>
      <c r="CI46637" s="378">
        <v>74420</v>
      </c>
    </row>
    <row r="46638" spans="82:87">
      <c r="CD46638"/>
      <c r="CG46638"/>
      <c r="CI46638" s="378">
        <v>74430</v>
      </c>
    </row>
    <row r="46639" spans="82:87">
      <c r="CD46639"/>
      <c r="CG46639"/>
      <c r="CI46639" s="378">
        <v>74430</v>
      </c>
    </row>
    <row r="46640" spans="82:87">
      <c r="CD46640"/>
      <c r="CG46640"/>
      <c r="CI46640" s="378">
        <v>74430</v>
      </c>
    </row>
    <row r="46641" spans="82:87">
      <c r="CD46641"/>
      <c r="CG46641"/>
      <c r="CI46641" s="378">
        <v>74430</v>
      </c>
    </row>
    <row r="46642" spans="82:87">
      <c r="CD46642"/>
      <c r="CG46642"/>
      <c r="CI46642" s="378">
        <v>74440</v>
      </c>
    </row>
    <row r="46643" spans="82:87">
      <c r="CD46643"/>
      <c r="CG46643"/>
      <c r="CI46643" s="378">
        <v>74440</v>
      </c>
    </row>
    <row r="46644" spans="82:87">
      <c r="CD46644"/>
      <c r="CG46644"/>
      <c r="CI46644" s="378">
        <v>74440</v>
      </c>
    </row>
    <row r="46645" spans="82:87">
      <c r="CD46645"/>
      <c r="CG46645"/>
      <c r="CI46645" s="378">
        <v>74440</v>
      </c>
    </row>
    <row r="46646" spans="82:87">
      <c r="CD46646"/>
      <c r="CG46646"/>
      <c r="CI46646" s="378">
        <v>74440</v>
      </c>
    </row>
    <row r="46647" spans="82:87">
      <c r="CD46647"/>
      <c r="CG46647"/>
      <c r="CI46647" s="378">
        <v>74450</v>
      </c>
    </row>
    <row r="46648" spans="82:87">
      <c r="CD46648"/>
      <c r="CG46648"/>
      <c r="CI46648" s="378">
        <v>74450</v>
      </c>
    </row>
    <row r="46649" spans="82:87">
      <c r="CD46649"/>
      <c r="CG46649"/>
      <c r="CI46649" s="378">
        <v>74460</v>
      </c>
    </row>
    <row r="46650" spans="82:87">
      <c r="CD46650"/>
      <c r="CG46650"/>
      <c r="CI46650" s="378">
        <v>74470</v>
      </c>
    </row>
    <row r="46651" spans="82:87">
      <c r="CD46651"/>
      <c r="CG46651"/>
      <c r="CI46651" s="378">
        <v>74470</v>
      </c>
    </row>
    <row r="46652" spans="82:87">
      <c r="CD46652"/>
      <c r="CG46652"/>
      <c r="CI46652" s="378">
        <v>74470</v>
      </c>
    </row>
    <row r="46653" spans="82:87">
      <c r="CD46653"/>
      <c r="CG46653"/>
      <c r="CI46653" s="378">
        <v>74480</v>
      </c>
    </row>
    <row r="46654" spans="82:87">
      <c r="CD46654"/>
      <c r="CG46654"/>
      <c r="CI46654" s="378">
        <v>74480</v>
      </c>
    </row>
    <row r="46655" spans="82:87">
      <c r="CD46655"/>
      <c r="CG46655"/>
      <c r="CI46655" s="378">
        <v>74490</v>
      </c>
    </row>
    <row r="46656" spans="82:87">
      <c r="CD46656"/>
      <c r="CG46656"/>
      <c r="CI46656" s="378">
        <v>74490</v>
      </c>
    </row>
    <row r="46657" spans="82:87">
      <c r="CD46657"/>
      <c r="CG46657"/>
      <c r="CI46657" s="378">
        <v>74490</v>
      </c>
    </row>
    <row r="46658" spans="82:87">
      <c r="CD46658"/>
      <c r="CG46658"/>
      <c r="CI46658" s="378">
        <v>74500</v>
      </c>
    </row>
    <row r="46659" spans="82:87">
      <c r="CD46659"/>
      <c r="CG46659"/>
      <c r="CI46659" s="378">
        <v>74500</v>
      </c>
    </row>
    <row r="46660" spans="82:87">
      <c r="CD46660"/>
      <c r="CG46660"/>
      <c r="CI46660" s="378">
        <v>74500</v>
      </c>
    </row>
    <row r="46661" spans="82:87">
      <c r="CD46661"/>
      <c r="CG46661"/>
      <c r="CI46661" s="378">
        <v>74500</v>
      </c>
    </row>
    <row r="46662" spans="82:87">
      <c r="CD46662"/>
      <c r="CG46662"/>
      <c r="CI46662" s="378">
        <v>74500</v>
      </c>
    </row>
    <row r="46663" spans="82:87">
      <c r="CD46663"/>
      <c r="CG46663"/>
      <c r="CI46663" s="378">
        <v>74500</v>
      </c>
    </row>
    <row r="46664" spans="82:87">
      <c r="CD46664"/>
      <c r="CG46664"/>
      <c r="CI46664" s="378">
        <v>74500</v>
      </c>
    </row>
    <row r="46665" spans="82:87">
      <c r="CD46665"/>
      <c r="CG46665"/>
      <c r="CI46665" s="378">
        <v>74500</v>
      </c>
    </row>
    <row r="46666" spans="82:87">
      <c r="CD46666"/>
      <c r="CG46666"/>
      <c r="CI46666" s="378">
        <v>74500</v>
      </c>
    </row>
    <row r="46667" spans="82:87">
      <c r="CD46667"/>
      <c r="CG46667"/>
      <c r="CI46667" s="378">
        <v>74500</v>
      </c>
    </row>
    <row r="46668" spans="82:87">
      <c r="CD46668"/>
      <c r="CG46668"/>
      <c r="CI46668" s="378">
        <v>74500</v>
      </c>
    </row>
    <row r="46669" spans="82:87">
      <c r="CD46669"/>
      <c r="CG46669"/>
      <c r="CI46669" s="378">
        <v>74500</v>
      </c>
    </row>
    <row r="46670" spans="82:87">
      <c r="CD46670"/>
      <c r="CG46670"/>
      <c r="CI46670" s="378">
        <v>74500</v>
      </c>
    </row>
    <row r="46671" spans="82:87">
      <c r="CD46671"/>
      <c r="CG46671"/>
      <c r="CI46671" s="378">
        <v>74500</v>
      </c>
    </row>
    <row r="46672" spans="82:87">
      <c r="CD46672"/>
      <c r="CG46672"/>
      <c r="CI46672" s="378">
        <v>74500</v>
      </c>
    </row>
    <row r="46673" spans="82:87">
      <c r="CD46673"/>
      <c r="CG46673"/>
      <c r="CI46673" s="378">
        <v>74500</v>
      </c>
    </row>
    <row r="46674" spans="82:87">
      <c r="CD46674"/>
      <c r="CG46674"/>
      <c r="CI46674" s="378">
        <v>74501</v>
      </c>
    </row>
    <row r="46675" spans="82:87">
      <c r="CD46675"/>
      <c r="CG46675"/>
      <c r="CI46675" s="378">
        <v>74502</v>
      </c>
    </row>
    <row r="46676" spans="82:87">
      <c r="CD46676"/>
      <c r="CG46676"/>
      <c r="CI46676" s="378">
        <v>74503</v>
      </c>
    </row>
    <row r="46677" spans="82:87">
      <c r="CD46677"/>
      <c r="CG46677"/>
      <c r="CI46677" s="378">
        <v>74504</v>
      </c>
    </row>
    <row r="46678" spans="82:87">
      <c r="CD46678"/>
      <c r="CG46678"/>
      <c r="CI46678" s="378">
        <v>74505</v>
      </c>
    </row>
    <row r="46679" spans="82:87">
      <c r="CD46679"/>
      <c r="CG46679"/>
      <c r="CI46679" s="378">
        <v>74506</v>
      </c>
    </row>
    <row r="46680" spans="82:87">
      <c r="CD46680"/>
      <c r="CG46680"/>
      <c r="CI46680" s="378">
        <v>74507</v>
      </c>
    </row>
    <row r="46681" spans="82:87">
      <c r="CD46681"/>
      <c r="CG46681"/>
      <c r="CI46681" s="378">
        <v>74508</v>
      </c>
    </row>
    <row r="46682" spans="82:87">
      <c r="CD46682"/>
      <c r="CG46682"/>
      <c r="CI46682" s="378">
        <v>74509</v>
      </c>
    </row>
    <row r="46683" spans="82:87">
      <c r="CD46683"/>
      <c r="CG46683"/>
      <c r="CI46683" s="378">
        <v>74520</v>
      </c>
    </row>
    <row r="46684" spans="82:87">
      <c r="CD46684"/>
      <c r="CG46684"/>
      <c r="CI46684" s="378">
        <v>74520</v>
      </c>
    </row>
    <row r="46685" spans="82:87">
      <c r="CD46685"/>
      <c r="CG46685"/>
      <c r="CI46685" s="378">
        <v>74520</v>
      </c>
    </row>
    <row r="46686" spans="82:87">
      <c r="CD46686"/>
      <c r="CG46686"/>
      <c r="CI46686" s="378">
        <v>74520</v>
      </c>
    </row>
    <row r="46687" spans="82:87">
      <c r="CD46687"/>
      <c r="CG46687"/>
      <c r="CI46687" s="378">
        <v>74520</v>
      </c>
    </row>
    <row r="46688" spans="82:87">
      <c r="CD46688"/>
      <c r="CG46688"/>
      <c r="CI46688" s="378">
        <v>74520</v>
      </c>
    </row>
    <row r="46689" spans="82:87">
      <c r="CD46689"/>
      <c r="CG46689"/>
      <c r="CI46689" s="378">
        <v>74520</v>
      </c>
    </row>
    <row r="46690" spans="82:87">
      <c r="CD46690"/>
      <c r="CG46690"/>
      <c r="CI46690" s="378">
        <v>74540</v>
      </c>
    </row>
    <row r="46691" spans="82:87">
      <c r="CD46691"/>
      <c r="CG46691"/>
      <c r="CI46691" s="378">
        <v>74540</v>
      </c>
    </row>
    <row r="46692" spans="82:87">
      <c r="CD46692"/>
      <c r="CG46692"/>
      <c r="CI46692" s="378">
        <v>74540</v>
      </c>
    </row>
    <row r="46693" spans="82:87">
      <c r="CD46693"/>
      <c r="CG46693"/>
      <c r="CI46693" s="378">
        <v>74540</v>
      </c>
    </row>
    <row r="46694" spans="82:87">
      <c r="CD46694"/>
      <c r="CG46694"/>
      <c r="CI46694" s="378">
        <v>74540</v>
      </c>
    </row>
    <row r="46695" spans="82:87">
      <c r="CD46695"/>
      <c r="CG46695"/>
      <c r="CI46695" s="378">
        <v>74540</v>
      </c>
    </row>
    <row r="46696" spans="82:87">
      <c r="CD46696"/>
      <c r="CG46696"/>
      <c r="CI46696" s="378">
        <v>74540</v>
      </c>
    </row>
    <row r="46697" spans="82:87">
      <c r="CD46697"/>
      <c r="CG46697"/>
      <c r="CI46697" s="378">
        <v>74540</v>
      </c>
    </row>
    <row r="46698" spans="82:87">
      <c r="CD46698"/>
      <c r="CG46698"/>
      <c r="CI46698" s="378">
        <v>74540</v>
      </c>
    </row>
    <row r="46699" spans="82:87">
      <c r="CD46699"/>
      <c r="CG46699"/>
      <c r="CI46699" s="378">
        <v>74540</v>
      </c>
    </row>
    <row r="46700" spans="82:87">
      <c r="CD46700"/>
      <c r="CG46700"/>
      <c r="CI46700" s="378">
        <v>74540</v>
      </c>
    </row>
    <row r="46701" spans="82:87">
      <c r="CD46701"/>
      <c r="CG46701"/>
      <c r="CI46701" s="378">
        <v>74549</v>
      </c>
    </row>
    <row r="46702" spans="82:87">
      <c r="CD46702"/>
      <c r="CG46702"/>
      <c r="CI46702" s="378">
        <v>74550</v>
      </c>
    </row>
    <row r="46703" spans="82:87">
      <c r="CD46703"/>
      <c r="CG46703"/>
      <c r="CI46703" s="378">
        <v>74550</v>
      </c>
    </row>
    <row r="46704" spans="82:87">
      <c r="CD46704"/>
      <c r="CG46704"/>
      <c r="CI46704" s="378">
        <v>74550</v>
      </c>
    </row>
    <row r="46705" spans="82:87">
      <c r="CD46705"/>
      <c r="CG46705"/>
      <c r="CI46705" s="378">
        <v>74550</v>
      </c>
    </row>
    <row r="46706" spans="82:87">
      <c r="CD46706"/>
      <c r="CG46706"/>
      <c r="CI46706" s="378">
        <v>74560</v>
      </c>
    </row>
    <row r="46707" spans="82:87">
      <c r="CD46707"/>
      <c r="CG46707"/>
      <c r="CI46707" s="378">
        <v>74560</v>
      </c>
    </row>
    <row r="46708" spans="82:87">
      <c r="CD46708"/>
      <c r="CG46708"/>
      <c r="CI46708" s="378">
        <v>74570</v>
      </c>
    </row>
    <row r="46709" spans="82:87">
      <c r="CD46709"/>
      <c r="CG46709"/>
      <c r="CI46709" s="378">
        <v>74570</v>
      </c>
    </row>
    <row r="46710" spans="82:87">
      <c r="CD46710"/>
      <c r="CG46710"/>
      <c r="CI46710" s="378">
        <v>74570</v>
      </c>
    </row>
    <row r="46711" spans="82:87">
      <c r="CD46711"/>
      <c r="CG46711"/>
      <c r="CI46711" s="378">
        <v>74570</v>
      </c>
    </row>
    <row r="46712" spans="82:87">
      <c r="CD46712"/>
      <c r="CG46712"/>
      <c r="CI46712" s="378">
        <v>74580</v>
      </c>
    </row>
    <row r="46713" spans="82:87">
      <c r="CD46713"/>
      <c r="CG46713"/>
      <c r="CI46713" s="378">
        <v>74600</v>
      </c>
    </row>
    <row r="46714" spans="82:87">
      <c r="CD46714"/>
      <c r="CG46714"/>
      <c r="CI46714" s="378">
        <v>74600</v>
      </c>
    </row>
    <row r="46715" spans="82:87">
      <c r="CD46715"/>
      <c r="CG46715"/>
      <c r="CI46715" s="378">
        <v>74600</v>
      </c>
    </row>
    <row r="46716" spans="82:87">
      <c r="CD46716"/>
      <c r="CG46716"/>
      <c r="CI46716" s="378">
        <v>74601</v>
      </c>
    </row>
    <row r="46717" spans="82:87">
      <c r="CD46717"/>
      <c r="CG46717"/>
      <c r="CI46717" s="378">
        <v>74602</v>
      </c>
    </row>
    <row r="46718" spans="82:87">
      <c r="CD46718"/>
      <c r="CG46718"/>
      <c r="CI46718" s="378">
        <v>74603</v>
      </c>
    </row>
    <row r="46719" spans="82:87">
      <c r="CD46719"/>
      <c r="CG46719"/>
      <c r="CI46719" s="378">
        <v>74604</v>
      </c>
    </row>
    <row r="46720" spans="82:87">
      <c r="CD46720"/>
      <c r="CG46720"/>
      <c r="CI46720" s="378">
        <v>74605</v>
      </c>
    </row>
    <row r="46721" spans="82:87">
      <c r="CD46721"/>
      <c r="CG46721"/>
      <c r="CI46721" s="378">
        <v>74606</v>
      </c>
    </row>
    <row r="46722" spans="82:87">
      <c r="CD46722"/>
      <c r="CG46722"/>
      <c r="CI46722" s="378">
        <v>74607</v>
      </c>
    </row>
    <row r="46723" spans="82:87">
      <c r="CD46723"/>
      <c r="CG46723"/>
      <c r="CI46723" s="378">
        <v>74608</v>
      </c>
    </row>
    <row r="46724" spans="82:87">
      <c r="CD46724"/>
      <c r="CG46724"/>
      <c r="CI46724" s="378">
        <v>74609</v>
      </c>
    </row>
    <row r="46725" spans="82:87">
      <c r="CD46725"/>
      <c r="CG46725"/>
      <c r="CI46725" s="378">
        <v>74626</v>
      </c>
    </row>
    <row r="46726" spans="82:87">
      <c r="CD46726"/>
      <c r="CG46726"/>
      <c r="CI46726" s="378">
        <v>74650</v>
      </c>
    </row>
    <row r="46727" spans="82:87">
      <c r="CD46727"/>
      <c r="CG46727"/>
      <c r="CI46727" s="378">
        <v>74660</v>
      </c>
    </row>
    <row r="46728" spans="82:87">
      <c r="CD46728"/>
      <c r="CG46728"/>
      <c r="CI46728" s="378">
        <v>74700</v>
      </c>
    </row>
    <row r="46729" spans="82:87">
      <c r="CD46729"/>
      <c r="CG46729"/>
      <c r="CI46729" s="378">
        <v>74700</v>
      </c>
    </row>
    <row r="46730" spans="82:87">
      <c r="CD46730"/>
      <c r="CG46730"/>
      <c r="CI46730" s="378">
        <v>74700</v>
      </c>
    </row>
    <row r="46731" spans="82:87">
      <c r="CD46731"/>
      <c r="CG46731"/>
      <c r="CI46731" s="378">
        <v>74701</v>
      </c>
    </row>
    <row r="46732" spans="82:87">
      <c r="CD46732"/>
      <c r="CG46732"/>
      <c r="CI46732" s="378">
        <v>74702</v>
      </c>
    </row>
    <row r="46733" spans="82:87">
      <c r="CD46733"/>
      <c r="CG46733"/>
      <c r="CI46733" s="378">
        <v>74703</v>
      </c>
    </row>
    <row r="46734" spans="82:87">
      <c r="CD46734"/>
      <c r="CG46734"/>
      <c r="CI46734" s="378">
        <v>74704</v>
      </c>
    </row>
    <row r="46735" spans="82:87">
      <c r="CD46735"/>
      <c r="CG46735"/>
      <c r="CI46735" s="378">
        <v>74705</v>
      </c>
    </row>
    <row r="46736" spans="82:87">
      <c r="CD46736"/>
      <c r="CG46736"/>
      <c r="CI46736" s="378">
        <v>74706</v>
      </c>
    </row>
    <row r="46737" spans="82:87">
      <c r="CD46737"/>
      <c r="CG46737"/>
      <c r="CI46737" s="378">
        <v>74707</v>
      </c>
    </row>
    <row r="46738" spans="82:87">
      <c r="CD46738"/>
      <c r="CG46738"/>
      <c r="CI46738" s="378">
        <v>74708</v>
      </c>
    </row>
    <row r="46739" spans="82:87">
      <c r="CD46739"/>
      <c r="CG46739"/>
      <c r="CI46739" s="378">
        <v>74709</v>
      </c>
    </row>
    <row r="46740" spans="82:87">
      <c r="CD46740"/>
      <c r="CG46740"/>
      <c r="CI46740" s="378">
        <v>74740</v>
      </c>
    </row>
    <row r="46741" spans="82:87">
      <c r="CD46741"/>
      <c r="CG46741"/>
      <c r="CI46741" s="378">
        <v>74800</v>
      </c>
    </row>
    <row r="46742" spans="82:87">
      <c r="CD46742"/>
      <c r="CG46742"/>
      <c r="CI46742" s="378">
        <v>74800</v>
      </c>
    </row>
    <row r="46743" spans="82:87">
      <c r="CD46743"/>
      <c r="CG46743"/>
      <c r="CI46743" s="378">
        <v>74800</v>
      </c>
    </row>
    <row r="46744" spans="82:87">
      <c r="CD46744"/>
      <c r="CG46744"/>
      <c r="CI46744" s="378">
        <v>74800</v>
      </c>
    </row>
    <row r="46745" spans="82:87">
      <c r="CD46745"/>
      <c r="CG46745"/>
      <c r="CI46745" s="378">
        <v>74800</v>
      </c>
    </row>
    <row r="46746" spans="82:87">
      <c r="CD46746"/>
      <c r="CG46746"/>
      <c r="CI46746" s="378">
        <v>74800</v>
      </c>
    </row>
    <row r="46747" spans="82:87">
      <c r="CD46747"/>
      <c r="CG46747"/>
      <c r="CI46747" s="378">
        <v>74800</v>
      </c>
    </row>
    <row r="46748" spans="82:87">
      <c r="CD46748"/>
      <c r="CG46748"/>
      <c r="CI46748" s="378">
        <v>74800</v>
      </c>
    </row>
    <row r="46749" spans="82:87">
      <c r="CD46749"/>
      <c r="CG46749"/>
      <c r="CI46749" s="378">
        <v>74800</v>
      </c>
    </row>
    <row r="46750" spans="82:87">
      <c r="CD46750"/>
      <c r="CG46750"/>
      <c r="CI46750" s="378">
        <v>74801</v>
      </c>
    </row>
    <row r="46751" spans="82:87">
      <c r="CD46751"/>
      <c r="CG46751"/>
      <c r="CI46751" s="378">
        <v>74802</v>
      </c>
    </row>
    <row r="46752" spans="82:87">
      <c r="CD46752"/>
      <c r="CG46752"/>
      <c r="CI46752" s="378">
        <v>74803</v>
      </c>
    </row>
    <row r="46753" spans="82:87">
      <c r="CD46753"/>
      <c r="CG46753"/>
      <c r="CI46753" s="378">
        <v>74804</v>
      </c>
    </row>
    <row r="46754" spans="82:87">
      <c r="CD46754"/>
      <c r="CG46754"/>
      <c r="CI46754" s="378">
        <v>74805</v>
      </c>
    </row>
    <row r="46755" spans="82:87">
      <c r="CD46755"/>
      <c r="CG46755"/>
      <c r="CI46755" s="378">
        <v>74806</v>
      </c>
    </row>
    <row r="46756" spans="82:87">
      <c r="CD46756"/>
      <c r="CG46756"/>
      <c r="CI46756" s="378">
        <v>74807</v>
      </c>
    </row>
    <row r="46757" spans="82:87">
      <c r="CD46757"/>
      <c r="CG46757"/>
      <c r="CI46757" s="378">
        <v>74808</v>
      </c>
    </row>
    <row r="46758" spans="82:87">
      <c r="CD46758"/>
      <c r="CG46758"/>
      <c r="CI46758" s="378">
        <v>74809</v>
      </c>
    </row>
    <row r="46759" spans="82:87">
      <c r="CD46759"/>
      <c r="CG46759"/>
      <c r="CI46759" s="378">
        <v>74890</v>
      </c>
    </row>
    <row r="46760" spans="82:87">
      <c r="CD46760"/>
      <c r="CG46760"/>
      <c r="CI46760" s="378">
        <v>74890</v>
      </c>
    </row>
    <row r="46761" spans="82:87">
      <c r="CD46761"/>
      <c r="CG46761"/>
      <c r="CI46761" s="378">
        <v>74890</v>
      </c>
    </row>
    <row r="46762" spans="82:87">
      <c r="CD46762"/>
      <c r="CG46762"/>
      <c r="CI46762" s="378">
        <v>74890</v>
      </c>
    </row>
    <row r="46763" spans="82:87">
      <c r="CD46763"/>
      <c r="CG46763"/>
      <c r="CI46763" s="378">
        <v>74910</v>
      </c>
    </row>
    <row r="46764" spans="82:87">
      <c r="CD46764"/>
      <c r="CG46764"/>
      <c r="CI46764" s="378">
        <v>74910</v>
      </c>
    </row>
    <row r="46765" spans="82:87">
      <c r="CD46765"/>
      <c r="CG46765"/>
      <c r="CI46765" s="378">
        <v>74910</v>
      </c>
    </row>
    <row r="46766" spans="82:87">
      <c r="CD46766"/>
      <c r="CG46766"/>
      <c r="CI46766" s="378">
        <v>74910</v>
      </c>
    </row>
    <row r="46767" spans="82:87">
      <c r="CD46767"/>
      <c r="CG46767"/>
      <c r="CI46767" s="378">
        <v>74910</v>
      </c>
    </row>
    <row r="46768" spans="82:87">
      <c r="CD46768"/>
      <c r="CG46768"/>
      <c r="CI46768" s="378">
        <v>74910</v>
      </c>
    </row>
    <row r="46769" spans="82:87">
      <c r="CD46769"/>
      <c r="CG46769"/>
      <c r="CI46769" s="378">
        <v>74915</v>
      </c>
    </row>
    <row r="46770" spans="82:87">
      <c r="CD46770"/>
      <c r="CG46770"/>
      <c r="CI46770" s="378">
        <v>74920</v>
      </c>
    </row>
    <row r="46771" spans="82:87">
      <c r="CD46771"/>
      <c r="CG46771"/>
      <c r="CI46771" s="378">
        <v>74930</v>
      </c>
    </row>
    <row r="46772" spans="82:87">
      <c r="CD46772"/>
      <c r="CG46772"/>
      <c r="CI46772" s="378">
        <v>74930</v>
      </c>
    </row>
    <row r="46773" spans="82:87">
      <c r="CD46773"/>
      <c r="CG46773"/>
      <c r="CI46773" s="378">
        <v>74930</v>
      </c>
    </row>
    <row r="46774" spans="82:87">
      <c r="CD46774"/>
      <c r="CG46774"/>
      <c r="CI46774" s="378">
        <v>74930</v>
      </c>
    </row>
    <row r="46775" spans="82:87">
      <c r="CD46775"/>
      <c r="CG46775"/>
      <c r="CI46775" s="378">
        <v>74940</v>
      </c>
    </row>
    <row r="46776" spans="82:87">
      <c r="CD46776"/>
      <c r="CG46776"/>
      <c r="CI46776" s="378">
        <v>74941</v>
      </c>
    </row>
    <row r="46777" spans="82:87">
      <c r="CD46777"/>
      <c r="CG46777"/>
      <c r="CI46777" s="378">
        <v>74942</v>
      </c>
    </row>
    <row r="46778" spans="82:87">
      <c r="CD46778"/>
      <c r="CG46778"/>
      <c r="CI46778" s="378">
        <v>74943</v>
      </c>
    </row>
    <row r="46779" spans="82:87">
      <c r="CD46779"/>
      <c r="CG46779"/>
      <c r="CI46779" s="378">
        <v>74944</v>
      </c>
    </row>
    <row r="46780" spans="82:87">
      <c r="CD46780"/>
      <c r="CG46780"/>
      <c r="CI46780" s="378">
        <v>74945</v>
      </c>
    </row>
    <row r="46781" spans="82:87">
      <c r="CD46781"/>
      <c r="CG46781"/>
      <c r="CI46781" s="378">
        <v>74946</v>
      </c>
    </row>
    <row r="46782" spans="82:87">
      <c r="CD46782"/>
      <c r="CG46782"/>
      <c r="CI46782" s="378">
        <v>74947</v>
      </c>
    </row>
    <row r="46783" spans="82:87">
      <c r="CD46783"/>
      <c r="CG46783"/>
      <c r="CI46783" s="378">
        <v>74948</v>
      </c>
    </row>
    <row r="46784" spans="82:87">
      <c r="CD46784"/>
      <c r="CG46784"/>
      <c r="CI46784" s="378">
        <v>74949</v>
      </c>
    </row>
    <row r="46785" spans="82:87">
      <c r="CD46785"/>
      <c r="CG46785"/>
      <c r="CI46785" s="378">
        <v>74950</v>
      </c>
    </row>
    <row r="46786" spans="82:87">
      <c r="CD46786"/>
      <c r="CG46786"/>
      <c r="CI46786" s="378">
        <v>74950</v>
      </c>
    </row>
    <row r="46787" spans="82:87">
      <c r="CD46787"/>
      <c r="CG46787"/>
      <c r="CI46787" s="378">
        <v>74951</v>
      </c>
    </row>
    <row r="46788" spans="82:87">
      <c r="CD46788"/>
      <c r="CG46788"/>
      <c r="CI46788" s="378">
        <v>74952</v>
      </c>
    </row>
    <row r="46789" spans="82:87">
      <c r="CD46789"/>
      <c r="CG46789"/>
      <c r="CI46789" s="378">
        <v>74953</v>
      </c>
    </row>
    <row r="46790" spans="82:87">
      <c r="CD46790"/>
      <c r="CG46790"/>
      <c r="CI46790" s="378">
        <v>74954</v>
      </c>
    </row>
    <row r="46791" spans="82:87">
      <c r="CD46791"/>
      <c r="CG46791"/>
      <c r="CI46791" s="378">
        <v>74955</v>
      </c>
    </row>
    <row r="46792" spans="82:87">
      <c r="CD46792"/>
      <c r="CG46792"/>
      <c r="CI46792" s="378">
        <v>74956</v>
      </c>
    </row>
    <row r="46793" spans="82:87">
      <c r="CD46793"/>
      <c r="CG46793"/>
      <c r="CI46793" s="378">
        <v>74957</v>
      </c>
    </row>
    <row r="46794" spans="82:87">
      <c r="CD46794"/>
      <c r="CG46794"/>
      <c r="CI46794" s="378">
        <v>74958</v>
      </c>
    </row>
    <row r="46795" spans="82:87">
      <c r="CD46795"/>
      <c r="CG46795"/>
      <c r="CI46795" s="378">
        <v>74959</v>
      </c>
    </row>
    <row r="46796" spans="82:87">
      <c r="CD46796"/>
      <c r="CG46796"/>
      <c r="CI46796" s="378">
        <v>74960</v>
      </c>
    </row>
    <row r="46797" spans="82:87">
      <c r="CD46797"/>
      <c r="CG46797"/>
      <c r="CI46797" s="378">
        <v>74960</v>
      </c>
    </row>
    <row r="46798" spans="82:87">
      <c r="CD46798"/>
      <c r="CG46798"/>
      <c r="CI46798" s="378">
        <v>74960</v>
      </c>
    </row>
    <row r="46799" spans="82:87">
      <c r="CD46799"/>
      <c r="CG46799"/>
      <c r="CI46799" s="378">
        <v>74961</v>
      </c>
    </row>
    <row r="46800" spans="82:87">
      <c r="CD46800"/>
      <c r="CG46800"/>
      <c r="CI46800" s="378">
        <v>74962</v>
      </c>
    </row>
    <row r="46801" spans="82:87">
      <c r="CD46801"/>
      <c r="CG46801"/>
      <c r="CI46801" s="378">
        <v>74963</v>
      </c>
    </row>
    <row r="46802" spans="82:87">
      <c r="CD46802"/>
      <c r="CG46802"/>
      <c r="CI46802" s="378">
        <v>74964</v>
      </c>
    </row>
    <row r="46803" spans="82:87">
      <c r="CD46803"/>
      <c r="CG46803"/>
      <c r="CI46803" s="378">
        <v>74965</v>
      </c>
    </row>
    <row r="46804" spans="82:87">
      <c r="CD46804"/>
      <c r="CG46804"/>
      <c r="CI46804" s="378">
        <v>74966</v>
      </c>
    </row>
    <row r="46805" spans="82:87">
      <c r="CD46805"/>
      <c r="CG46805"/>
      <c r="CI46805" s="378">
        <v>74967</v>
      </c>
    </row>
    <row r="46806" spans="82:87">
      <c r="CD46806"/>
      <c r="CG46806"/>
      <c r="CI46806" s="378">
        <v>74968</v>
      </c>
    </row>
    <row r="46807" spans="82:87">
      <c r="CD46807"/>
      <c r="CG46807"/>
      <c r="CI46807" s="378">
        <v>74969</v>
      </c>
    </row>
    <row r="46808" spans="82:87">
      <c r="CD46808"/>
      <c r="CG46808"/>
      <c r="CI46808" s="378">
        <v>74970</v>
      </c>
    </row>
    <row r="46809" spans="82:87">
      <c r="CD46809"/>
      <c r="CG46809"/>
      <c r="CI46809" s="378">
        <v>74981</v>
      </c>
    </row>
    <row r="46810" spans="82:87">
      <c r="CD46810"/>
      <c r="CG46810"/>
      <c r="CI46810" s="378">
        <v>74982</v>
      </c>
    </row>
    <row r="46811" spans="82:87">
      <c r="CD46811"/>
      <c r="CG46811"/>
      <c r="CI46811" s="378">
        <v>74983</v>
      </c>
    </row>
    <row r="46812" spans="82:87">
      <c r="CD46812"/>
      <c r="CG46812"/>
      <c r="CI46812" s="378">
        <v>74984</v>
      </c>
    </row>
    <row r="46813" spans="82:87">
      <c r="CD46813"/>
      <c r="CG46813"/>
      <c r="CI46813" s="378">
        <v>74985</v>
      </c>
    </row>
    <row r="46814" spans="82:87">
      <c r="CD46814"/>
      <c r="CG46814"/>
      <c r="CI46814" s="378">
        <v>74986</v>
      </c>
    </row>
    <row r="46815" spans="82:87">
      <c r="CD46815"/>
      <c r="CG46815"/>
      <c r="CI46815" s="378">
        <v>74987</v>
      </c>
    </row>
    <row r="46816" spans="82:87">
      <c r="CD46816"/>
      <c r="CG46816"/>
      <c r="CI46816" s="378">
        <v>74988</v>
      </c>
    </row>
    <row r="46817" spans="82:87">
      <c r="CD46817"/>
      <c r="CG46817"/>
      <c r="CI46817" s="378">
        <v>74989</v>
      </c>
    </row>
    <row r="46818" spans="82:87">
      <c r="CD46818"/>
      <c r="CG46818"/>
      <c r="CI46818" s="378">
        <v>74990</v>
      </c>
    </row>
    <row r="46819" spans="82:87">
      <c r="CD46819"/>
      <c r="CG46819"/>
      <c r="CI46819" s="378">
        <v>74991</v>
      </c>
    </row>
    <row r="46820" spans="82:87">
      <c r="CD46820"/>
      <c r="CG46820"/>
      <c r="CI46820" s="378">
        <v>74992</v>
      </c>
    </row>
    <row r="46821" spans="82:87">
      <c r="CD46821"/>
      <c r="CG46821"/>
      <c r="CI46821" s="378">
        <v>74993</v>
      </c>
    </row>
    <row r="46822" spans="82:87">
      <c r="CD46822"/>
      <c r="CG46822"/>
      <c r="CI46822" s="378">
        <v>74994</v>
      </c>
    </row>
    <row r="46823" spans="82:87">
      <c r="CD46823"/>
      <c r="CG46823"/>
      <c r="CI46823" s="378">
        <v>74995</v>
      </c>
    </row>
    <row r="46824" spans="82:87">
      <c r="CD46824"/>
      <c r="CG46824"/>
      <c r="CI46824" s="378">
        <v>74996</v>
      </c>
    </row>
    <row r="46825" spans="82:87">
      <c r="CD46825"/>
      <c r="CG46825"/>
      <c r="CI46825" s="378">
        <v>74997</v>
      </c>
    </row>
    <row r="46826" spans="82:87">
      <c r="CD46826"/>
      <c r="CG46826"/>
      <c r="CI46826" s="378">
        <v>74998</v>
      </c>
    </row>
    <row r="46827" spans="82:87">
      <c r="CD46827"/>
      <c r="CG46827"/>
      <c r="CI46827" s="378">
        <v>74999</v>
      </c>
    </row>
    <row r="46828" spans="82:87">
      <c r="CD46828"/>
      <c r="CG46828"/>
      <c r="CI46828" s="378">
        <v>75000</v>
      </c>
    </row>
    <row r="46829" spans="82:87">
      <c r="CD46829"/>
      <c r="CG46829"/>
      <c r="CI46829" s="378">
        <v>75001</v>
      </c>
    </row>
    <row r="46830" spans="82:87">
      <c r="CD46830"/>
      <c r="CG46830"/>
      <c r="CI46830" s="378">
        <v>75002</v>
      </c>
    </row>
    <row r="46831" spans="82:87">
      <c r="CD46831"/>
      <c r="CG46831"/>
      <c r="CI46831" s="378">
        <v>75003</v>
      </c>
    </row>
    <row r="46832" spans="82:87">
      <c r="CD46832"/>
      <c r="CG46832"/>
      <c r="CI46832" s="378">
        <v>75004</v>
      </c>
    </row>
    <row r="46833" spans="82:87">
      <c r="CD46833"/>
      <c r="CG46833"/>
      <c r="CI46833" s="378">
        <v>75005</v>
      </c>
    </row>
    <row r="46834" spans="82:87">
      <c r="CD46834"/>
      <c r="CG46834"/>
      <c r="CI46834" s="378">
        <v>75006</v>
      </c>
    </row>
    <row r="46835" spans="82:87">
      <c r="CD46835"/>
      <c r="CG46835"/>
      <c r="CI46835" s="378">
        <v>75007</v>
      </c>
    </row>
    <row r="46836" spans="82:87">
      <c r="CD46836"/>
      <c r="CG46836"/>
      <c r="CI46836" s="378">
        <v>75008</v>
      </c>
    </row>
    <row r="46837" spans="82:87">
      <c r="CD46837"/>
      <c r="CG46837"/>
      <c r="CI46837" s="378">
        <v>75009</v>
      </c>
    </row>
    <row r="46838" spans="82:87">
      <c r="CD46838"/>
      <c r="CG46838"/>
      <c r="CI46838" s="378">
        <v>75010</v>
      </c>
    </row>
    <row r="46839" spans="82:87">
      <c r="CD46839"/>
      <c r="CG46839"/>
      <c r="CI46839" s="378">
        <v>75011</v>
      </c>
    </row>
    <row r="46840" spans="82:87">
      <c r="CD46840"/>
      <c r="CG46840"/>
      <c r="CI46840" s="378">
        <v>75012</v>
      </c>
    </row>
    <row r="46841" spans="82:87">
      <c r="CD46841"/>
      <c r="CG46841"/>
      <c r="CI46841" s="378">
        <v>75013</v>
      </c>
    </row>
    <row r="46842" spans="82:87">
      <c r="CD46842"/>
      <c r="CG46842"/>
      <c r="CI46842" s="378">
        <v>75014</v>
      </c>
    </row>
    <row r="46843" spans="82:87">
      <c r="CD46843"/>
      <c r="CG46843"/>
      <c r="CI46843" s="378">
        <v>75015</v>
      </c>
    </row>
    <row r="46844" spans="82:87">
      <c r="CD46844"/>
      <c r="CG46844"/>
      <c r="CI46844" s="378">
        <v>75016</v>
      </c>
    </row>
    <row r="46845" spans="82:87">
      <c r="CD46845"/>
      <c r="CG46845"/>
      <c r="CI46845" s="378">
        <v>75017</v>
      </c>
    </row>
    <row r="46846" spans="82:87">
      <c r="CD46846"/>
      <c r="CG46846"/>
      <c r="CI46846" s="378">
        <v>75018</v>
      </c>
    </row>
    <row r="46847" spans="82:87">
      <c r="CD46847"/>
      <c r="CG46847"/>
      <c r="CI46847" s="378">
        <v>75019</v>
      </c>
    </row>
    <row r="46848" spans="82:87">
      <c r="CD46848"/>
      <c r="CG46848"/>
      <c r="CI46848" s="378">
        <v>75020</v>
      </c>
    </row>
    <row r="46849" spans="82:87">
      <c r="CD46849"/>
      <c r="CG46849"/>
      <c r="CI46849" s="378">
        <v>75021</v>
      </c>
    </row>
    <row r="46850" spans="82:87">
      <c r="CD46850"/>
      <c r="CG46850"/>
      <c r="CI46850" s="378">
        <v>75022</v>
      </c>
    </row>
    <row r="46851" spans="82:87">
      <c r="CD46851"/>
      <c r="CG46851"/>
      <c r="CI46851" s="378">
        <v>75023</v>
      </c>
    </row>
    <row r="46852" spans="82:87">
      <c r="CD46852"/>
      <c r="CG46852"/>
      <c r="CI46852" s="378">
        <v>75024</v>
      </c>
    </row>
    <row r="46853" spans="82:87">
      <c r="CD46853"/>
      <c r="CG46853"/>
      <c r="CI46853" s="378">
        <v>75025</v>
      </c>
    </row>
    <row r="46854" spans="82:87">
      <c r="CD46854"/>
      <c r="CG46854"/>
      <c r="CI46854" s="378">
        <v>75026</v>
      </c>
    </row>
    <row r="46855" spans="82:87">
      <c r="CD46855"/>
      <c r="CG46855"/>
      <c r="CI46855" s="378">
        <v>75027</v>
      </c>
    </row>
    <row r="46856" spans="82:87">
      <c r="CD46856"/>
      <c r="CG46856"/>
      <c r="CI46856" s="378">
        <v>75027</v>
      </c>
    </row>
    <row r="46857" spans="82:87">
      <c r="CD46857"/>
      <c r="CG46857"/>
      <c r="CI46857" s="378">
        <v>75028</v>
      </c>
    </row>
    <row r="46858" spans="82:87">
      <c r="CD46858"/>
      <c r="CG46858"/>
      <c r="CI46858" s="378">
        <v>75029</v>
      </c>
    </row>
    <row r="46859" spans="82:87">
      <c r="CD46859"/>
      <c r="CG46859"/>
      <c r="CI46859" s="378">
        <v>75030</v>
      </c>
    </row>
    <row r="46860" spans="82:87">
      <c r="CD46860"/>
      <c r="CG46860"/>
      <c r="CI46860" s="378">
        <v>75031</v>
      </c>
    </row>
    <row r="46861" spans="82:87">
      <c r="CD46861"/>
      <c r="CG46861"/>
      <c r="CI46861" s="378">
        <v>75032</v>
      </c>
    </row>
    <row r="46862" spans="82:87">
      <c r="CD46862"/>
      <c r="CG46862"/>
      <c r="CI46862" s="378">
        <v>75033</v>
      </c>
    </row>
    <row r="46863" spans="82:87">
      <c r="CD46863"/>
      <c r="CG46863"/>
      <c r="CI46863" s="378">
        <v>75034</v>
      </c>
    </row>
    <row r="46864" spans="82:87">
      <c r="CD46864"/>
      <c r="CG46864"/>
      <c r="CI46864" s="378">
        <v>75035</v>
      </c>
    </row>
    <row r="46865" spans="82:87">
      <c r="CD46865"/>
      <c r="CG46865"/>
      <c r="CI46865" s="378">
        <v>75036</v>
      </c>
    </row>
    <row r="46866" spans="82:87">
      <c r="CD46866"/>
      <c r="CG46866"/>
      <c r="CI46866" s="378">
        <v>75037</v>
      </c>
    </row>
    <row r="46867" spans="82:87">
      <c r="CD46867"/>
      <c r="CG46867"/>
      <c r="CI46867" s="378">
        <v>75038</v>
      </c>
    </row>
    <row r="46868" spans="82:87">
      <c r="CD46868"/>
      <c r="CG46868"/>
      <c r="CI46868" s="378">
        <v>75039</v>
      </c>
    </row>
    <row r="46869" spans="82:87">
      <c r="CD46869"/>
      <c r="CG46869"/>
      <c r="CI46869" s="378">
        <v>75040</v>
      </c>
    </row>
    <row r="46870" spans="82:87">
      <c r="CD46870"/>
      <c r="CG46870"/>
      <c r="CI46870" s="378">
        <v>75041</v>
      </c>
    </row>
    <row r="46871" spans="82:87">
      <c r="CD46871"/>
      <c r="CG46871"/>
      <c r="CI46871" s="378">
        <v>75042</v>
      </c>
    </row>
    <row r="46872" spans="82:87">
      <c r="CD46872"/>
      <c r="CG46872"/>
      <c r="CI46872" s="378">
        <v>75043</v>
      </c>
    </row>
    <row r="46873" spans="82:87">
      <c r="CD46873"/>
      <c r="CG46873"/>
      <c r="CI46873" s="378">
        <v>75044</v>
      </c>
    </row>
    <row r="46874" spans="82:87">
      <c r="CD46874"/>
      <c r="CG46874"/>
      <c r="CI46874" s="378">
        <v>75045</v>
      </c>
    </row>
    <row r="46875" spans="82:87">
      <c r="CD46875"/>
      <c r="CG46875"/>
      <c r="CI46875" s="378">
        <v>75045</v>
      </c>
    </row>
    <row r="46876" spans="82:87">
      <c r="CD46876"/>
      <c r="CG46876"/>
      <c r="CI46876" s="378">
        <v>75046</v>
      </c>
    </row>
    <row r="46877" spans="82:87">
      <c r="CD46877"/>
      <c r="CG46877"/>
      <c r="CI46877" s="378">
        <v>75047</v>
      </c>
    </row>
    <row r="46878" spans="82:87">
      <c r="CD46878"/>
      <c r="CG46878"/>
      <c r="CI46878" s="378">
        <v>75048</v>
      </c>
    </row>
    <row r="46879" spans="82:87">
      <c r="CD46879"/>
      <c r="CG46879"/>
      <c r="CI46879" s="378">
        <v>75049</v>
      </c>
    </row>
    <row r="46880" spans="82:87">
      <c r="CD46880"/>
      <c r="CG46880"/>
      <c r="CI46880" s="378">
        <v>75050</v>
      </c>
    </row>
    <row r="46881" spans="82:87">
      <c r="CD46881"/>
      <c r="CG46881"/>
      <c r="CI46881" s="378">
        <v>75051</v>
      </c>
    </row>
    <row r="46882" spans="82:87">
      <c r="CD46882"/>
      <c r="CG46882"/>
      <c r="CI46882" s="378">
        <v>75052</v>
      </c>
    </row>
    <row r="46883" spans="82:87">
      <c r="CD46883"/>
      <c r="CG46883"/>
      <c r="CI46883" s="378">
        <v>75053</v>
      </c>
    </row>
    <row r="46884" spans="82:87">
      <c r="CD46884"/>
      <c r="CG46884"/>
      <c r="CI46884" s="378">
        <v>75053</v>
      </c>
    </row>
    <row r="46885" spans="82:87">
      <c r="CD46885"/>
      <c r="CG46885"/>
      <c r="CI46885" s="378">
        <v>75054</v>
      </c>
    </row>
    <row r="46886" spans="82:87">
      <c r="CD46886"/>
      <c r="CG46886"/>
      <c r="CI46886" s="378">
        <v>75055</v>
      </c>
    </row>
    <row r="46887" spans="82:87">
      <c r="CD46887"/>
      <c r="CG46887"/>
      <c r="CI46887" s="378">
        <v>75055</v>
      </c>
    </row>
    <row r="46888" spans="82:87">
      <c r="CD46888"/>
      <c r="CG46888"/>
      <c r="CI46888" s="378">
        <v>75056</v>
      </c>
    </row>
    <row r="46889" spans="82:87">
      <c r="CD46889"/>
      <c r="CG46889"/>
      <c r="CI46889" s="378">
        <v>75056</v>
      </c>
    </row>
    <row r="46890" spans="82:87">
      <c r="CD46890"/>
      <c r="CG46890"/>
      <c r="CI46890" s="378">
        <v>75057</v>
      </c>
    </row>
    <row r="46891" spans="82:87">
      <c r="CD46891"/>
      <c r="CG46891"/>
      <c r="CI46891" s="378">
        <v>75057</v>
      </c>
    </row>
    <row r="46892" spans="82:87">
      <c r="CD46892"/>
      <c r="CG46892"/>
      <c r="CI46892" s="378">
        <v>75058</v>
      </c>
    </row>
    <row r="46893" spans="82:87">
      <c r="CD46893"/>
      <c r="CG46893"/>
      <c r="CI46893" s="378">
        <v>75059</v>
      </c>
    </row>
    <row r="46894" spans="82:87">
      <c r="CD46894"/>
      <c r="CG46894"/>
      <c r="CI46894" s="378">
        <v>75059</v>
      </c>
    </row>
    <row r="46895" spans="82:87">
      <c r="CD46895"/>
      <c r="CG46895"/>
      <c r="CI46895" s="378">
        <v>75060</v>
      </c>
    </row>
    <row r="46896" spans="82:87">
      <c r="CD46896"/>
      <c r="CG46896"/>
      <c r="CI46896" s="378">
        <v>75061</v>
      </c>
    </row>
    <row r="46897" spans="82:87">
      <c r="CD46897"/>
      <c r="CG46897"/>
      <c r="CI46897" s="378">
        <v>75062</v>
      </c>
    </row>
    <row r="46898" spans="82:87">
      <c r="CD46898"/>
      <c r="CG46898"/>
      <c r="CI46898" s="378">
        <v>75063</v>
      </c>
    </row>
    <row r="46899" spans="82:87">
      <c r="CD46899"/>
      <c r="CG46899"/>
      <c r="CI46899" s="378">
        <v>75064</v>
      </c>
    </row>
    <row r="46900" spans="82:87">
      <c r="CD46900"/>
      <c r="CG46900"/>
      <c r="CI46900" s="378">
        <v>75065</v>
      </c>
    </row>
    <row r="46901" spans="82:87">
      <c r="CD46901"/>
      <c r="CG46901"/>
      <c r="CI46901" s="378">
        <v>75066</v>
      </c>
    </row>
    <row r="46902" spans="82:87">
      <c r="CD46902"/>
      <c r="CG46902"/>
      <c r="CI46902" s="378">
        <v>75067</v>
      </c>
    </row>
    <row r="46903" spans="82:87">
      <c r="CD46903"/>
      <c r="CG46903"/>
      <c r="CI46903" s="378">
        <v>75068</v>
      </c>
    </row>
    <row r="46904" spans="82:87">
      <c r="CD46904"/>
      <c r="CG46904"/>
      <c r="CI46904" s="378">
        <v>75069</v>
      </c>
    </row>
    <row r="46905" spans="82:87">
      <c r="CD46905"/>
      <c r="CG46905"/>
      <c r="CI46905" s="378">
        <v>75070</v>
      </c>
    </row>
    <row r="46906" spans="82:87">
      <c r="CD46906"/>
      <c r="CG46906"/>
      <c r="CI46906" s="378">
        <v>75071</v>
      </c>
    </row>
    <row r="46907" spans="82:87">
      <c r="CD46907"/>
      <c r="CG46907"/>
      <c r="CI46907" s="378">
        <v>75072</v>
      </c>
    </row>
    <row r="46908" spans="82:87">
      <c r="CD46908"/>
      <c r="CG46908"/>
      <c r="CI46908" s="378">
        <v>75073</v>
      </c>
    </row>
    <row r="46909" spans="82:87">
      <c r="CD46909"/>
      <c r="CG46909"/>
      <c r="CI46909" s="378">
        <v>75074</v>
      </c>
    </row>
    <row r="46910" spans="82:87">
      <c r="CD46910"/>
      <c r="CG46910"/>
      <c r="CI46910" s="378">
        <v>75075</v>
      </c>
    </row>
    <row r="46911" spans="82:87">
      <c r="CD46911"/>
      <c r="CG46911"/>
      <c r="CI46911" s="378">
        <v>75076</v>
      </c>
    </row>
    <row r="46912" spans="82:87">
      <c r="CD46912"/>
      <c r="CG46912"/>
      <c r="CI46912" s="378">
        <v>75077</v>
      </c>
    </row>
    <row r="46913" spans="82:87">
      <c r="CD46913"/>
      <c r="CG46913"/>
      <c r="CI46913" s="378">
        <v>75078</v>
      </c>
    </row>
    <row r="46914" spans="82:87">
      <c r="CD46914"/>
      <c r="CG46914"/>
      <c r="CI46914" s="378">
        <v>75079</v>
      </c>
    </row>
    <row r="46915" spans="82:87">
      <c r="CD46915"/>
      <c r="CG46915"/>
      <c r="CI46915" s="378">
        <v>75080</v>
      </c>
    </row>
    <row r="46916" spans="82:87">
      <c r="CD46916"/>
      <c r="CG46916"/>
      <c r="CI46916" s="378">
        <v>75081</v>
      </c>
    </row>
    <row r="46917" spans="82:87">
      <c r="CD46917"/>
      <c r="CG46917"/>
      <c r="CI46917" s="378">
        <v>75082</v>
      </c>
    </row>
    <row r="46918" spans="82:87">
      <c r="CD46918"/>
      <c r="CG46918"/>
      <c r="CI46918" s="378">
        <v>75083</v>
      </c>
    </row>
    <row r="46919" spans="82:87">
      <c r="CD46919"/>
      <c r="CG46919"/>
      <c r="CI46919" s="378">
        <v>75084</v>
      </c>
    </row>
    <row r="46920" spans="82:87">
      <c r="CD46920"/>
      <c r="CG46920"/>
      <c r="CI46920" s="378">
        <v>75085</v>
      </c>
    </row>
    <row r="46921" spans="82:87">
      <c r="CD46921"/>
      <c r="CG46921"/>
      <c r="CI46921" s="378">
        <v>75086</v>
      </c>
    </row>
    <row r="46922" spans="82:87">
      <c r="CD46922"/>
      <c r="CG46922"/>
      <c r="CI46922" s="378">
        <v>75087</v>
      </c>
    </row>
    <row r="46923" spans="82:87">
      <c r="CD46923"/>
      <c r="CG46923"/>
      <c r="CI46923" s="378">
        <v>75088</v>
      </c>
    </row>
    <row r="46924" spans="82:87">
      <c r="CD46924"/>
      <c r="CG46924"/>
      <c r="CI46924" s="378">
        <v>75089</v>
      </c>
    </row>
    <row r="46925" spans="82:87">
      <c r="CD46925"/>
      <c r="CG46925"/>
      <c r="CI46925" s="378">
        <v>75090</v>
      </c>
    </row>
    <row r="46926" spans="82:87">
      <c r="CD46926"/>
      <c r="CG46926"/>
      <c r="CI46926" s="378">
        <v>75091</v>
      </c>
    </row>
    <row r="46927" spans="82:87">
      <c r="CD46927"/>
      <c r="CG46927"/>
      <c r="CI46927" s="378">
        <v>75092</v>
      </c>
    </row>
    <row r="46928" spans="82:87">
      <c r="CD46928"/>
      <c r="CG46928"/>
      <c r="CI46928" s="378">
        <v>75093</v>
      </c>
    </row>
    <row r="46929" spans="82:87">
      <c r="CD46929"/>
      <c r="CG46929"/>
      <c r="CI46929" s="378">
        <v>75094</v>
      </c>
    </row>
    <row r="46930" spans="82:87">
      <c r="CD46930"/>
      <c r="CG46930"/>
      <c r="CI46930" s="378">
        <v>75095</v>
      </c>
    </row>
    <row r="46931" spans="82:87">
      <c r="CD46931"/>
      <c r="CG46931"/>
      <c r="CI46931" s="378">
        <v>75096</v>
      </c>
    </row>
    <row r="46932" spans="82:87">
      <c r="CD46932"/>
      <c r="CG46932"/>
      <c r="CI46932" s="378">
        <v>75097</v>
      </c>
    </row>
    <row r="46933" spans="82:87">
      <c r="CD46933"/>
      <c r="CG46933"/>
      <c r="CI46933" s="378">
        <v>75098</v>
      </c>
    </row>
    <row r="46934" spans="82:87">
      <c r="CD46934"/>
      <c r="CG46934"/>
      <c r="CI46934" s="378">
        <v>75099</v>
      </c>
    </row>
    <row r="46935" spans="82:87">
      <c r="CD46935"/>
      <c r="CG46935"/>
      <c r="CI46935" s="378">
        <v>75100</v>
      </c>
    </row>
    <row r="46936" spans="82:87">
      <c r="CD46936"/>
      <c r="CG46936"/>
      <c r="CI46936" s="378">
        <v>75100</v>
      </c>
    </row>
    <row r="46937" spans="82:87">
      <c r="CD46937"/>
      <c r="CG46937"/>
      <c r="CI46937" s="378">
        <v>75101</v>
      </c>
    </row>
    <row r="46938" spans="82:87">
      <c r="CD46938"/>
      <c r="CG46938"/>
      <c r="CI46938" s="378">
        <v>75102</v>
      </c>
    </row>
    <row r="46939" spans="82:87">
      <c r="CD46939"/>
      <c r="CG46939"/>
      <c r="CI46939" s="378">
        <v>75103</v>
      </c>
    </row>
    <row r="46940" spans="82:87">
      <c r="CD46940"/>
      <c r="CG46940"/>
      <c r="CI46940" s="378">
        <v>75104</v>
      </c>
    </row>
    <row r="46941" spans="82:87">
      <c r="CD46941"/>
      <c r="CG46941"/>
      <c r="CI46941" s="378">
        <v>75105</v>
      </c>
    </row>
    <row r="46942" spans="82:87">
      <c r="CD46942"/>
      <c r="CG46942"/>
      <c r="CI46942" s="378">
        <v>75106</v>
      </c>
    </row>
    <row r="46943" spans="82:87">
      <c r="CD46943"/>
      <c r="CG46943"/>
      <c r="CI46943" s="378">
        <v>75107</v>
      </c>
    </row>
    <row r="46944" spans="82:87">
      <c r="CD46944"/>
      <c r="CG46944"/>
      <c r="CI46944" s="378">
        <v>75108</v>
      </c>
    </row>
    <row r="46945" spans="82:87">
      <c r="CD46945"/>
      <c r="CG46945"/>
      <c r="CI46945" s="378">
        <v>75109</v>
      </c>
    </row>
    <row r="46946" spans="82:87">
      <c r="CD46946"/>
      <c r="CG46946"/>
      <c r="CI46946" s="378">
        <v>75110</v>
      </c>
    </row>
    <row r="46947" spans="82:87">
      <c r="CD46947"/>
      <c r="CG46947"/>
      <c r="CI46947" s="378">
        <v>75111</v>
      </c>
    </row>
    <row r="46948" spans="82:87">
      <c r="CD46948"/>
      <c r="CG46948"/>
      <c r="CI46948" s="378">
        <v>75112</v>
      </c>
    </row>
    <row r="46949" spans="82:87">
      <c r="CD46949"/>
      <c r="CG46949"/>
      <c r="CI46949" s="378">
        <v>75113</v>
      </c>
    </row>
    <row r="46950" spans="82:87">
      <c r="CD46950"/>
      <c r="CG46950"/>
      <c r="CI46950" s="378">
        <v>75114</v>
      </c>
    </row>
    <row r="46951" spans="82:87">
      <c r="CD46951"/>
      <c r="CG46951"/>
      <c r="CI46951" s="378">
        <v>75115</v>
      </c>
    </row>
    <row r="46952" spans="82:87">
      <c r="CD46952"/>
      <c r="CG46952"/>
      <c r="CI46952" s="378">
        <v>75116</v>
      </c>
    </row>
    <row r="46953" spans="82:87">
      <c r="CD46953"/>
      <c r="CG46953"/>
      <c r="CI46953" s="378">
        <v>75117</v>
      </c>
    </row>
    <row r="46954" spans="82:87">
      <c r="CD46954"/>
      <c r="CG46954"/>
      <c r="CI46954" s="378">
        <v>75118</v>
      </c>
    </row>
    <row r="46955" spans="82:87">
      <c r="CD46955"/>
      <c r="CG46955"/>
      <c r="CI46955" s="378">
        <v>75119</v>
      </c>
    </row>
    <row r="46956" spans="82:87">
      <c r="CD46956"/>
      <c r="CG46956"/>
      <c r="CI46956" s="378">
        <v>75120</v>
      </c>
    </row>
    <row r="46957" spans="82:87">
      <c r="CD46957"/>
      <c r="CG46957"/>
      <c r="CI46957" s="378">
        <v>75121</v>
      </c>
    </row>
    <row r="46958" spans="82:87">
      <c r="CD46958"/>
      <c r="CG46958"/>
      <c r="CI46958" s="378">
        <v>75122</v>
      </c>
    </row>
    <row r="46959" spans="82:87">
      <c r="CD46959"/>
      <c r="CG46959"/>
      <c r="CI46959" s="378">
        <v>75123</v>
      </c>
    </row>
    <row r="46960" spans="82:87">
      <c r="CD46960"/>
      <c r="CG46960"/>
      <c r="CI46960" s="378">
        <v>75124</v>
      </c>
    </row>
    <row r="46961" spans="82:87">
      <c r="CD46961"/>
      <c r="CG46961"/>
      <c r="CI46961" s="378">
        <v>75125</v>
      </c>
    </row>
    <row r="46962" spans="82:87">
      <c r="CD46962"/>
      <c r="CG46962"/>
      <c r="CI46962" s="378">
        <v>75126</v>
      </c>
    </row>
    <row r="46963" spans="82:87">
      <c r="CD46963"/>
      <c r="CG46963"/>
      <c r="CI46963" s="378">
        <v>75127</v>
      </c>
    </row>
    <row r="46964" spans="82:87">
      <c r="CD46964"/>
      <c r="CG46964"/>
      <c r="CI46964" s="378">
        <v>75128</v>
      </c>
    </row>
    <row r="46965" spans="82:87">
      <c r="CD46965"/>
      <c r="CG46965"/>
      <c r="CI46965" s="378">
        <v>75129</v>
      </c>
    </row>
    <row r="46966" spans="82:87">
      <c r="CD46966"/>
      <c r="CG46966"/>
      <c r="CI46966" s="378">
        <v>75130</v>
      </c>
    </row>
    <row r="46967" spans="82:87">
      <c r="CD46967"/>
      <c r="CG46967"/>
      <c r="CI46967" s="378">
        <v>75131</v>
      </c>
    </row>
    <row r="46968" spans="82:87">
      <c r="CD46968"/>
      <c r="CG46968"/>
      <c r="CI46968" s="378">
        <v>75131</v>
      </c>
    </row>
    <row r="46969" spans="82:87">
      <c r="CD46969"/>
      <c r="CG46969"/>
      <c r="CI46969" s="378">
        <v>75132</v>
      </c>
    </row>
    <row r="46970" spans="82:87">
      <c r="CD46970"/>
      <c r="CG46970"/>
      <c r="CI46970" s="378">
        <v>75132</v>
      </c>
    </row>
    <row r="46971" spans="82:87">
      <c r="CD46971"/>
      <c r="CG46971"/>
      <c r="CI46971" s="378">
        <v>75133</v>
      </c>
    </row>
    <row r="46972" spans="82:87">
      <c r="CD46972"/>
      <c r="CG46972"/>
      <c r="CI46972" s="378">
        <v>75133</v>
      </c>
    </row>
    <row r="46973" spans="82:87">
      <c r="CD46973"/>
      <c r="CG46973"/>
      <c r="CI46973" s="378">
        <v>75134</v>
      </c>
    </row>
    <row r="46974" spans="82:87">
      <c r="CD46974"/>
      <c r="CG46974"/>
      <c r="CI46974" s="378">
        <v>75135</v>
      </c>
    </row>
    <row r="46975" spans="82:87">
      <c r="CD46975"/>
      <c r="CG46975"/>
      <c r="CI46975" s="378">
        <v>75136</v>
      </c>
    </row>
    <row r="46976" spans="82:87">
      <c r="CD46976"/>
      <c r="CG46976"/>
      <c r="CI46976" s="378">
        <v>75137</v>
      </c>
    </row>
    <row r="46977" spans="82:87">
      <c r="CD46977"/>
      <c r="CG46977"/>
      <c r="CI46977" s="378">
        <v>75138</v>
      </c>
    </row>
    <row r="46978" spans="82:87">
      <c r="CD46978"/>
      <c r="CG46978"/>
      <c r="CI46978" s="378">
        <v>75139</v>
      </c>
    </row>
    <row r="46979" spans="82:87">
      <c r="CD46979"/>
      <c r="CG46979"/>
      <c r="CI46979" s="378">
        <v>75140</v>
      </c>
    </row>
    <row r="46980" spans="82:87">
      <c r="CD46980"/>
      <c r="CG46980"/>
      <c r="CI46980" s="378">
        <v>75141</v>
      </c>
    </row>
    <row r="46981" spans="82:87">
      <c r="CD46981"/>
      <c r="CG46981"/>
      <c r="CI46981" s="378">
        <v>75142</v>
      </c>
    </row>
    <row r="46982" spans="82:87">
      <c r="CD46982"/>
      <c r="CG46982"/>
      <c r="CI46982" s="378">
        <v>75143</v>
      </c>
    </row>
    <row r="46983" spans="82:87">
      <c r="CD46983"/>
      <c r="CG46983"/>
      <c r="CI46983" s="378">
        <v>75144</v>
      </c>
    </row>
    <row r="46984" spans="82:87">
      <c r="CD46984"/>
      <c r="CG46984"/>
      <c r="CI46984" s="378">
        <v>75144</v>
      </c>
    </row>
    <row r="46985" spans="82:87">
      <c r="CD46985"/>
      <c r="CG46985"/>
      <c r="CI46985" s="378">
        <v>75145</v>
      </c>
    </row>
    <row r="46986" spans="82:87">
      <c r="CD46986"/>
      <c r="CG46986"/>
      <c r="CI46986" s="378">
        <v>75145</v>
      </c>
    </row>
    <row r="46987" spans="82:87">
      <c r="CD46987"/>
      <c r="CG46987"/>
      <c r="CI46987" s="378">
        <v>75146</v>
      </c>
    </row>
    <row r="46988" spans="82:87">
      <c r="CD46988"/>
      <c r="CG46988"/>
      <c r="CI46988" s="378">
        <v>75146</v>
      </c>
    </row>
    <row r="46989" spans="82:87">
      <c r="CD46989"/>
      <c r="CG46989"/>
      <c r="CI46989" s="378">
        <v>75147</v>
      </c>
    </row>
    <row r="46990" spans="82:87">
      <c r="CD46990"/>
      <c r="CG46990"/>
      <c r="CI46990" s="378">
        <v>75147</v>
      </c>
    </row>
    <row r="46991" spans="82:87">
      <c r="CD46991"/>
      <c r="CG46991"/>
      <c r="CI46991" s="378">
        <v>75148</v>
      </c>
    </row>
    <row r="46992" spans="82:87">
      <c r="CD46992"/>
      <c r="CG46992"/>
      <c r="CI46992" s="378">
        <v>75148</v>
      </c>
    </row>
    <row r="46993" spans="82:87">
      <c r="CD46993"/>
      <c r="CG46993"/>
      <c r="CI46993" s="378">
        <v>75149</v>
      </c>
    </row>
    <row r="46994" spans="82:87">
      <c r="CD46994"/>
      <c r="CG46994"/>
      <c r="CI46994" s="378">
        <v>75150</v>
      </c>
    </row>
    <row r="46995" spans="82:87">
      <c r="CD46995"/>
      <c r="CG46995"/>
      <c r="CI46995" s="378">
        <v>75150</v>
      </c>
    </row>
    <row r="46996" spans="82:87">
      <c r="CD46996"/>
      <c r="CG46996"/>
      <c r="CI46996" s="378">
        <v>75151</v>
      </c>
    </row>
    <row r="46997" spans="82:87">
      <c r="CD46997"/>
      <c r="CG46997"/>
      <c r="CI46997" s="378">
        <v>75152</v>
      </c>
    </row>
    <row r="46998" spans="82:87">
      <c r="CD46998"/>
      <c r="CG46998"/>
      <c r="CI46998" s="378">
        <v>75153</v>
      </c>
    </row>
    <row r="46999" spans="82:87">
      <c r="CD46999"/>
      <c r="CG46999"/>
      <c r="CI46999" s="378">
        <v>75154</v>
      </c>
    </row>
    <row r="47000" spans="82:87">
      <c r="CD47000"/>
      <c r="CG47000"/>
      <c r="CI47000" s="378">
        <v>75155</v>
      </c>
    </row>
    <row r="47001" spans="82:87">
      <c r="CD47001"/>
      <c r="CG47001"/>
      <c r="CI47001" s="378">
        <v>75156</v>
      </c>
    </row>
    <row r="47002" spans="82:87">
      <c r="CD47002"/>
      <c r="CG47002"/>
      <c r="CI47002" s="378">
        <v>75157</v>
      </c>
    </row>
    <row r="47003" spans="82:87">
      <c r="CD47003"/>
      <c r="CG47003"/>
      <c r="CI47003" s="378">
        <v>75158</v>
      </c>
    </row>
    <row r="47004" spans="82:87">
      <c r="CD47004"/>
      <c r="CG47004"/>
      <c r="CI47004" s="378">
        <v>75159</v>
      </c>
    </row>
    <row r="47005" spans="82:87">
      <c r="CD47005"/>
      <c r="CG47005"/>
      <c r="CI47005" s="378">
        <v>75160</v>
      </c>
    </row>
    <row r="47006" spans="82:87">
      <c r="CD47006"/>
      <c r="CG47006"/>
      <c r="CI47006" s="378">
        <v>75161</v>
      </c>
    </row>
    <row r="47007" spans="82:87">
      <c r="CD47007"/>
      <c r="CG47007"/>
      <c r="CI47007" s="378">
        <v>75162</v>
      </c>
    </row>
    <row r="47008" spans="82:87">
      <c r="CD47008"/>
      <c r="CG47008"/>
      <c r="CI47008" s="378">
        <v>75163</v>
      </c>
    </row>
    <row r="47009" spans="82:87">
      <c r="CD47009"/>
      <c r="CG47009"/>
      <c r="CI47009" s="378">
        <v>75164</v>
      </c>
    </row>
    <row r="47010" spans="82:87">
      <c r="CD47010"/>
      <c r="CG47010"/>
      <c r="CI47010" s="378">
        <v>75165</v>
      </c>
    </row>
    <row r="47011" spans="82:87">
      <c r="CD47011"/>
      <c r="CG47011"/>
      <c r="CI47011" s="378">
        <v>75166</v>
      </c>
    </row>
    <row r="47012" spans="82:87">
      <c r="CD47012"/>
      <c r="CG47012"/>
      <c r="CI47012" s="378">
        <v>75167</v>
      </c>
    </row>
    <row r="47013" spans="82:87">
      <c r="CD47013"/>
      <c r="CG47013"/>
      <c r="CI47013" s="378">
        <v>75168</v>
      </c>
    </row>
    <row r="47014" spans="82:87">
      <c r="CD47014"/>
      <c r="CG47014"/>
      <c r="CI47014" s="378">
        <v>75169</v>
      </c>
    </row>
    <row r="47015" spans="82:87">
      <c r="CD47015"/>
      <c r="CG47015"/>
      <c r="CI47015" s="378">
        <v>75170</v>
      </c>
    </row>
    <row r="47016" spans="82:87">
      <c r="CD47016"/>
      <c r="CG47016"/>
      <c r="CI47016" s="378">
        <v>75171</v>
      </c>
    </row>
    <row r="47017" spans="82:87">
      <c r="CD47017"/>
      <c r="CG47017"/>
      <c r="CI47017" s="378">
        <v>75172</v>
      </c>
    </row>
    <row r="47018" spans="82:87">
      <c r="CD47018"/>
      <c r="CG47018"/>
      <c r="CI47018" s="378">
        <v>75173</v>
      </c>
    </row>
    <row r="47019" spans="82:87">
      <c r="CD47019"/>
      <c r="CG47019"/>
      <c r="CI47019" s="378">
        <v>75174</v>
      </c>
    </row>
    <row r="47020" spans="82:87">
      <c r="CD47020"/>
      <c r="CG47020"/>
      <c r="CI47020" s="378">
        <v>75175</v>
      </c>
    </row>
    <row r="47021" spans="82:87">
      <c r="CD47021"/>
      <c r="CG47021"/>
      <c r="CI47021" s="378">
        <v>75176</v>
      </c>
    </row>
    <row r="47022" spans="82:87">
      <c r="CD47022"/>
      <c r="CG47022"/>
      <c r="CI47022" s="378">
        <v>75177</v>
      </c>
    </row>
    <row r="47023" spans="82:87">
      <c r="CD47023"/>
      <c r="CG47023"/>
      <c r="CI47023" s="378">
        <v>75178</v>
      </c>
    </row>
    <row r="47024" spans="82:87">
      <c r="CD47024"/>
      <c r="CG47024"/>
      <c r="CI47024" s="378">
        <v>75179</v>
      </c>
    </row>
    <row r="47025" spans="82:87">
      <c r="CD47025"/>
      <c r="CG47025"/>
      <c r="CI47025" s="378">
        <v>75180</v>
      </c>
    </row>
    <row r="47026" spans="82:87">
      <c r="CD47026"/>
      <c r="CG47026"/>
      <c r="CI47026" s="378">
        <v>75181</v>
      </c>
    </row>
    <row r="47027" spans="82:87">
      <c r="CD47027"/>
      <c r="CG47027"/>
      <c r="CI47027" s="378">
        <v>75181</v>
      </c>
    </row>
    <row r="47028" spans="82:87">
      <c r="CD47028"/>
      <c r="CG47028"/>
      <c r="CI47028" s="378">
        <v>75182</v>
      </c>
    </row>
    <row r="47029" spans="82:87">
      <c r="CD47029"/>
      <c r="CG47029"/>
      <c r="CI47029" s="378">
        <v>75183</v>
      </c>
    </row>
    <row r="47030" spans="82:87">
      <c r="CD47030"/>
      <c r="CG47030"/>
      <c r="CI47030" s="378">
        <v>75184</v>
      </c>
    </row>
    <row r="47031" spans="82:87">
      <c r="CD47031"/>
      <c r="CG47031"/>
      <c r="CI47031" s="378">
        <v>75185</v>
      </c>
    </row>
    <row r="47032" spans="82:87">
      <c r="CD47032"/>
      <c r="CG47032"/>
      <c r="CI47032" s="378">
        <v>75186</v>
      </c>
    </row>
    <row r="47033" spans="82:87">
      <c r="CD47033"/>
      <c r="CG47033"/>
      <c r="CI47033" s="378">
        <v>75187</v>
      </c>
    </row>
    <row r="47034" spans="82:87">
      <c r="CD47034"/>
      <c r="CG47034"/>
      <c r="CI47034" s="378">
        <v>75188</v>
      </c>
    </row>
    <row r="47035" spans="82:87">
      <c r="CD47035"/>
      <c r="CG47035"/>
      <c r="CI47035" s="378">
        <v>75189</v>
      </c>
    </row>
    <row r="47036" spans="82:87">
      <c r="CD47036"/>
      <c r="CG47036"/>
      <c r="CI47036" s="378">
        <v>75190</v>
      </c>
    </row>
    <row r="47037" spans="82:87">
      <c r="CD47037"/>
      <c r="CG47037"/>
      <c r="CI47037" s="378">
        <v>75191</v>
      </c>
    </row>
    <row r="47038" spans="82:87">
      <c r="CD47038"/>
      <c r="CG47038"/>
      <c r="CI47038" s="378">
        <v>75192</v>
      </c>
    </row>
    <row r="47039" spans="82:87">
      <c r="CD47039"/>
      <c r="CG47039"/>
      <c r="CI47039" s="378">
        <v>75192</v>
      </c>
    </row>
    <row r="47040" spans="82:87">
      <c r="CD47040"/>
      <c r="CG47040"/>
      <c r="CI47040" s="378">
        <v>75193</v>
      </c>
    </row>
    <row r="47041" spans="82:87">
      <c r="CD47041"/>
      <c r="CG47041"/>
      <c r="CI47041" s="378">
        <v>75194</v>
      </c>
    </row>
    <row r="47042" spans="82:87">
      <c r="CD47042"/>
      <c r="CG47042"/>
      <c r="CI47042" s="378">
        <v>75195</v>
      </c>
    </row>
    <row r="47043" spans="82:87">
      <c r="CD47043"/>
      <c r="CG47043"/>
      <c r="CI47043" s="378">
        <v>75195</v>
      </c>
    </row>
    <row r="47044" spans="82:87">
      <c r="CD47044"/>
      <c r="CG47044"/>
      <c r="CI47044" s="378">
        <v>75196</v>
      </c>
    </row>
    <row r="47045" spans="82:87">
      <c r="CD47045"/>
      <c r="CG47045"/>
      <c r="CI47045" s="378">
        <v>75196</v>
      </c>
    </row>
    <row r="47046" spans="82:87">
      <c r="CD47046"/>
      <c r="CG47046"/>
      <c r="CI47046" s="378">
        <v>75197</v>
      </c>
    </row>
    <row r="47047" spans="82:87">
      <c r="CD47047"/>
      <c r="CG47047"/>
      <c r="CI47047" s="378">
        <v>75198</v>
      </c>
    </row>
    <row r="47048" spans="82:87">
      <c r="CD47048"/>
      <c r="CG47048"/>
      <c r="CI47048" s="378">
        <v>75198</v>
      </c>
    </row>
    <row r="47049" spans="82:87">
      <c r="CD47049"/>
      <c r="CG47049"/>
      <c r="CI47049" s="378">
        <v>75199</v>
      </c>
    </row>
    <row r="47050" spans="82:87">
      <c r="CD47050"/>
      <c r="CG47050"/>
      <c r="CI47050" s="378">
        <v>75199</v>
      </c>
    </row>
    <row r="47051" spans="82:87">
      <c r="CD47051"/>
      <c r="CG47051"/>
      <c r="CI47051" s="378">
        <v>75201</v>
      </c>
    </row>
    <row r="47052" spans="82:87">
      <c r="CD47052"/>
      <c r="CG47052"/>
      <c r="CI47052" s="378">
        <v>75201</v>
      </c>
    </row>
    <row r="47053" spans="82:87">
      <c r="CD47053"/>
      <c r="CG47053"/>
      <c r="CI47053" s="378">
        <v>75202</v>
      </c>
    </row>
    <row r="47054" spans="82:87">
      <c r="CD47054"/>
      <c r="CG47054"/>
      <c r="CI47054" s="378">
        <v>75203</v>
      </c>
    </row>
    <row r="47055" spans="82:87">
      <c r="CD47055"/>
      <c r="CG47055"/>
      <c r="CI47055" s="378">
        <v>75204</v>
      </c>
    </row>
    <row r="47056" spans="82:87">
      <c r="CD47056"/>
      <c r="CG47056"/>
      <c r="CI47056" s="378">
        <v>75204</v>
      </c>
    </row>
    <row r="47057" spans="82:87">
      <c r="CD47057"/>
      <c r="CG47057"/>
      <c r="CI47057" s="378">
        <v>75205</v>
      </c>
    </row>
    <row r="47058" spans="82:87">
      <c r="CD47058"/>
      <c r="CG47058"/>
      <c r="CI47058" s="378">
        <v>75205</v>
      </c>
    </row>
    <row r="47059" spans="82:87">
      <c r="CD47059"/>
      <c r="CG47059"/>
      <c r="CI47059" s="378">
        <v>75206</v>
      </c>
    </row>
    <row r="47060" spans="82:87">
      <c r="CD47060"/>
      <c r="CG47060"/>
      <c r="CI47060" s="378">
        <v>75206</v>
      </c>
    </row>
    <row r="47061" spans="82:87">
      <c r="CD47061"/>
      <c r="CG47061"/>
      <c r="CI47061" s="378">
        <v>75207</v>
      </c>
    </row>
    <row r="47062" spans="82:87">
      <c r="CD47062"/>
      <c r="CG47062"/>
      <c r="CI47062" s="378">
        <v>75208</v>
      </c>
    </row>
    <row r="47063" spans="82:87">
      <c r="CD47063"/>
      <c r="CG47063"/>
      <c r="CI47063" s="378">
        <v>75209</v>
      </c>
    </row>
    <row r="47064" spans="82:87">
      <c r="CD47064"/>
      <c r="CG47064"/>
      <c r="CI47064" s="378">
        <v>75210</v>
      </c>
    </row>
    <row r="47065" spans="82:87">
      <c r="CD47065"/>
      <c r="CG47065"/>
      <c r="CI47065" s="378">
        <v>75210</v>
      </c>
    </row>
    <row r="47066" spans="82:87">
      <c r="CD47066"/>
      <c r="CG47066"/>
      <c r="CI47066" s="378">
        <v>75211</v>
      </c>
    </row>
    <row r="47067" spans="82:87">
      <c r="CD47067"/>
      <c r="CG47067"/>
      <c r="CI47067" s="378">
        <v>75211</v>
      </c>
    </row>
    <row r="47068" spans="82:87">
      <c r="CD47068"/>
      <c r="CG47068"/>
      <c r="CI47068" s="378">
        <v>75212</v>
      </c>
    </row>
    <row r="47069" spans="82:87">
      <c r="CD47069"/>
      <c r="CG47069"/>
      <c r="CI47069" s="378">
        <v>75212</v>
      </c>
    </row>
    <row r="47070" spans="82:87">
      <c r="CD47070"/>
      <c r="CG47070"/>
      <c r="CI47070" s="378">
        <v>75213</v>
      </c>
    </row>
    <row r="47071" spans="82:87">
      <c r="CD47071"/>
      <c r="CG47071"/>
      <c r="CI47071" s="378">
        <v>75214</v>
      </c>
    </row>
    <row r="47072" spans="82:87">
      <c r="CD47072"/>
      <c r="CG47072"/>
      <c r="CI47072" s="378">
        <v>75214</v>
      </c>
    </row>
    <row r="47073" spans="82:87">
      <c r="CD47073"/>
      <c r="CG47073"/>
      <c r="CI47073" s="378">
        <v>75215</v>
      </c>
    </row>
    <row r="47074" spans="82:87">
      <c r="CD47074"/>
      <c r="CG47074"/>
      <c r="CI47074" s="378">
        <v>75216</v>
      </c>
    </row>
    <row r="47075" spans="82:87">
      <c r="CD47075"/>
      <c r="CG47075"/>
      <c r="CI47075" s="378">
        <v>75217</v>
      </c>
    </row>
    <row r="47076" spans="82:87">
      <c r="CD47076"/>
      <c r="CG47076"/>
      <c r="CI47076" s="378">
        <v>75218</v>
      </c>
    </row>
    <row r="47077" spans="82:87">
      <c r="CD47077"/>
      <c r="CG47077"/>
      <c r="CI47077" s="378">
        <v>75219</v>
      </c>
    </row>
    <row r="47078" spans="82:87">
      <c r="CD47078"/>
      <c r="CG47078"/>
      <c r="CI47078" s="378">
        <v>75220</v>
      </c>
    </row>
    <row r="47079" spans="82:87">
      <c r="CD47079"/>
      <c r="CG47079"/>
      <c r="CI47079" s="378">
        <v>75221</v>
      </c>
    </row>
    <row r="47080" spans="82:87">
      <c r="CD47080"/>
      <c r="CG47080"/>
      <c r="CI47080" s="378">
        <v>75222</v>
      </c>
    </row>
    <row r="47081" spans="82:87">
      <c r="CD47081"/>
      <c r="CG47081"/>
      <c r="CI47081" s="378">
        <v>75223</v>
      </c>
    </row>
    <row r="47082" spans="82:87">
      <c r="CD47082"/>
      <c r="CG47082"/>
      <c r="CI47082" s="378">
        <v>75224</v>
      </c>
    </row>
    <row r="47083" spans="82:87">
      <c r="CD47083"/>
      <c r="CG47083"/>
      <c r="CI47083" s="378">
        <v>75225</v>
      </c>
    </row>
    <row r="47084" spans="82:87">
      <c r="CD47084"/>
      <c r="CG47084"/>
      <c r="CI47084" s="378">
        <v>75226</v>
      </c>
    </row>
    <row r="47085" spans="82:87">
      <c r="CD47085"/>
      <c r="CG47085"/>
      <c r="CI47085" s="378">
        <v>75227</v>
      </c>
    </row>
    <row r="47086" spans="82:87">
      <c r="CD47086"/>
      <c r="CG47086"/>
      <c r="CI47086" s="378">
        <v>75228</v>
      </c>
    </row>
    <row r="47087" spans="82:87">
      <c r="CD47087"/>
      <c r="CG47087"/>
      <c r="CI47087" s="378">
        <v>75229</v>
      </c>
    </row>
    <row r="47088" spans="82:87">
      <c r="CD47088"/>
      <c r="CG47088"/>
      <c r="CI47088" s="378">
        <v>75230</v>
      </c>
    </row>
    <row r="47089" spans="82:87">
      <c r="CD47089"/>
      <c r="CG47089"/>
      <c r="CI47089" s="378">
        <v>75231</v>
      </c>
    </row>
    <row r="47090" spans="82:87">
      <c r="CD47090"/>
      <c r="CG47090"/>
      <c r="CI47090" s="378">
        <v>75232</v>
      </c>
    </row>
    <row r="47091" spans="82:87">
      <c r="CD47091"/>
      <c r="CG47091"/>
      <c r="CI47091" s="378">
        <v>75233</v>
      </c>
    </row>
    <row r="47092" spans="82:87">
      <c r="CD47092"/>
      <c r="CG47092"/>
      <c r="CI47092" s="378">
        <v>75234</v>
      </c>
    </row>
    <row r="47093" spans="82:87">
      <c r="CD47093"/>
      <c r="CG47093"/>
      <c r="CI47093" s="378">
        <v>75235</v>
      </c>
    </row>
    <row r="47094" spans="82:87">
      <c r="CD47094"/>
      <c r="CG47094"/>
      <c r="CI47094" s="378">
        <v>75236</v>
      </c>
    </row>
    <row r="47095" spans="82:87">
      <c r="CD47095"/>
      <c r="CG47095"/>
      <c r="CI47095" s="378">
        <v>75237</v>
      </c>
    </row>
    <row r="47096" spans="82:87">
      <c r="CD47096"/>
      <c r="CG47096"/>
      <c r="CI47096" s="378">
        <v>75238</v>
      </c>
    </row>
    <row r="47097" spans="82:87">
      <c r="CD47097"/>
      <c r="CG47097"/>
      <c r="CI47097" s="378">
        <v>75239</v>
      </c>
    </row>
    <row r="47098" spans="82:87">
      <c r="CD47098"/>
      <c r="CG47098"/>
      <c r="CI47098" s="378">
        <v>75240</v>
      </c>
    </row>
    <row r="47099" spans="82:87">
      <c r="CD47099"/>
      <c r="CG47099"/>
      <c r="CI47099" s="378">
        <v>75241</v>
      </c>
    </row>
    <row r="47100" spans="82:87">
      <c r="CD47100"/>
      <c r="CG47100"/>
      <c r="CI47100" s="378">
        <v>75242</v>
      </c>
    </row>
    <row r="47101" spans="82:87">
      <c r="CD47101"/>
      <c r="CG47101"/>
      <c r="CI47101" s="378">
        <v>75243</v>
      </c>
    </row>
    <row r="47102" spans="82:87">
      <c r="CD47102"/>
      <c r="CG47102"/>
      <c r="CI47102" s="378">
        <v>75243</v>
      </c>
    </row>
    <row r="47103" spans="82:87">
      <c r="CD47103"/>
      <c r="CG47103"/>
      <c r="CI47103" s="378">
        <v>75244</v>
      </c>
    </row>
    <row r="47104" spans="82:87">
      <c r="CD47104"/>
      <c r="CG47104"/>
      <c r="CI47104" s="378">
        <v>75244</v>
      </c>
    </row>
    <row r="47105" spans="82:87">
      <c r="CD47105"/>
      <c r="CG47105"/>
      <c r="CI47105" s="378">
        <v>75245</v>
      </c>
    </row>
    <row r="47106" spans="82:87">
      <c r="CD47106"/>
      <c r="CG47106"/>
      <c r="CI47106" s="378">
        <v>75245</v>
      </c>
    </row>
    <row r="47107" spans="82:87">
      <c r="CD47107"/>
      <c r="CG47107"/>
      <c r="CI47107" s="378">
        <v>75246</v>
      </c>
    </row>
    <row r="47108" spans="82:87">
      <c r="CD47108"/>
      <c r="CG47108"/>
      <c r="CI47108" s="378">
        <v>75246</v>
      </c>
    </row>
    <row r="47109" spans="82:87">
      <c r="CD47109"/>
      <c r="CG47109"/>
      <c r="CI47109" s="378">
        <v>75247</v>
      </c>
    </row>
    <row r="47110" spans="82:87">
      <c r="CD47110"/>
      <c r="CG47110"/>
      <c r="CI47110" s="378">
        <v>75247</v>
      </c>
    </row>
    <row r="47111" spans="82:87">
      <c r="CD47111"/>
      <c r="CG47111"/>
      <c r="CI47111" s="378">
        <v>75248</v>
      </c>
    </row>
    <row r="47112" spans="82:87">
      <c r="CD47112"/>
      <c r="CG47112"/>
      <c r="CI47112" s="378">
        <v>75249</v>
      </c>
    </row>
    <row r="47113" spans="82:87">
      <c r="CD47113"/>
      <c r="CG47113"/>
      <c r="CI47113" s="378">
        <v>75250</v>
      </c>
    </row>
    <row r="47114" spans="82:87">
      <c r="CD47114"/>
      <c r="CG47114"/>
      <c r="CI47114" s="378">
        <v>75251</v>
      </c>
    </row>
    <row r="47115" spans="82:87">
      <c r="CD47115"/>
      <c r="CG47115"/>
      <c r="CI47115" s="378">
        <v>75252</v>
      </c>
    </row>
    <row r="47116" spans="82:87">
      <c r="CD47116"/>
      <c r="CG47116"/>
      <c r="CI47116" s="378">
        <v>75253</v>
      </c>
    </row>
    <row r="47117" spans="82:87">
      <c r="CD47117"/>
      <c r="CG47117"/>
      <c r="CI47117" s="378">
        <v>75254</v>
      </c>
    </row>
    <row r="47118" spans="82:87">
      <c r="CD47118"/>
      <c r="CG47118"/>
      <c r="CI47118" s="378">
        <v>75255</v>
      </c>
    </row>
    <row r="47119" spans="82:87">
      <c r="CD47119"/>
      <c r="CG47119"/>
      <c r="CI47119" s="378">
        <v>75256</v>
      </c>
    </row>
    <row r="47120" spans="82:87">
      <c r="CD47120"/>
      <c r="CG47120"/>
      <c r="CI47120" s="378">
        <v>75257</v>
      </c>
    </row>
    <row r="47121" spans="82:87">
      <c r="CD47121"/>
      <c r="CG47121"/>
      <c r="CI47121" s="378">
        <v>75258</v>
      </c>
    </row>
    <row r="47122" spans="82:87">
      <c r="CD47122"/>
      <c r="CG47122"/>
      <c r="CI47122" s="378">
        <v>75259</v>
      </c>
    </row>
    <row r="47123" spans="82:87">
      <c r="CD47123"/>
      <c r="CG47123"/>
      <c r="CI47123" s="378">
        <v>75260</v>
      </c>
    </row>
    <row r="47124" spans="82:87">
      <c r="CD47124"/>
      <c r="CG47124"/>
      <c r="CI47124" s="378">
        <v>75261</v>
      </c>
    </row>
    <row r="47125" spans="82:87">
      <c r="CD47125"/>
      <c r="CG47125"/>
      <c r="CI47125" s="378">
        <v>75262</v>
      </c>
    </row>
    <row r="47126" spans="82:87">
      <c r="CD47126"/>
      <c r="CG47126"/>
      <c r="CI47126" s="378">
        <v>75263</v>
      </c>
    </row>
    <row r="47127" spans="82:87">
      <c r="CD47127"/>
      <c r="CG47127"/>
      <c r="CI47127" s="378">
        <v>75264</v>
      </c>
    </row>
    <row r="47128" spans="82:87">
      <c r="CD47128"/>
      <c r="CG47128"/>
      <c r="CI47128" s="378">
        <v>75265</v>
      </c>
    </row>
    <row r="47129" spans="82:87">
      <c r="CD47129"/>
      <c r="CG47129"/>
      <c r="CI47129" s="378">
        <v>75266</v>
      </c>
    </row>
    <row r="47130" spans="82:87">
      <c r="CD47130"/>
      <c r="CG47130"/>
      <c r="CI47130" s="378">
        <v>75267</v>
      </c>
    </row>
    <row r="47131" spans="82:87">
      <c r="CD47131"/>
      <c r="CG47131"/>
      <c r="CI47131" s="378">
        <v>75268</v>
      </c>
    </row>
    <row r="47132" spans="82:87">
      <c r="CD47132"/>
      <c r="CG47132"/>
      <c r="CI47132" s="378">
        <v>75269</v>
      </c>
    </row>
    <row r="47133" spans="82:87">
      <c r="CD47133"/>
      <c r="CG47133"/>
      <c r="CI47133" s="378">
        <v>75270</v>
      </c>
    </row>
    <row r="47134" spans="82:87">
      <c r="CD47134"/>
      <c r="CG47134"/>
      <c r="CI47134" s="378">
        <v>75270</v>
      </c>
    </row>
    <row r="47135" spans="82:87">
      <c r="CD47135"/>
      <c r="CG47135"/>
      <c r="CI47135" s="378">
        <v>75271</v>
      </c>
    </row>
    <row r="47136" spans="82:87">
      <c r="CD47136"/>
      <c r="CG47136"/>
      <c r="CI47136" s="378">
        <v>75272</v>
      </c>
    </row>
    <row r="47137" spans="82:87">
      <c r="CD47137"/>
      <c r="CG47137"/>
      <c r="CI47137" s="378">
        <v>75272</v>
      </c>
    </row>
    <row r="47138" spans="82:87">
      <c r="CD47138"/>
      <c r="CG47138"/>
      <c r="CI47138" s="378">
        <v>75273</v>
      </c>
    </row>
    <row r="47139" spans="82:87">
      <c r="CD47139"/>
      <c r="CG47139"/>
      <c r="CI47139" s="378">
        <v>75274</v>
      </c>
    </row>
    <row r="47140" spans="82:87">
      <c r="CD47140"/>
      <c r="CG47140"/>
      <c r="CI47140" s="378">
        <v>75275</v>
      </c>
    </row>
    <row r="47141" spans="82:87">
      <c r="CD47141"/>
      <c r="CG47141"/>
      <c r="CI47141" s="378">
        <v>75276</v>
      </c>
    </row>
    <row r="47142" spans="82:87">
      <c r="CD47142"/>
      <c r="CG47142"/>
      <c r="CI47142" s="378">
        <v>75277</v>
      </c>
    </row>
    <row r="47143" spans="82:87">
      <c r="CD47143"/>
      <c r="CG47143"/>
      <c r="CI47143" s="378">
        <v>75278</v>
      </c>
    </row>
    <row r="47144" spans="82:87">
      <c r="CD47144"/>
      <c r="CG47144"/>
      <c r="CI47144" s="378">
        <v>75279</v>
      </c>
    </row>
    <row r="47145" spans="82:87">
      <c r="CD47145"/>
      <c r="CG47145"/>
      <c r="CI47145" s="378">
        <v>75280</v>
      </c>
    </row>
    <row r="47146" spans="82:87">
      <c r="CD47146"/>
      <c r="CG47146"/>
      <c r="CI47146" s="378">
        <v>75280</v>
      </c>
    </row>
    <row r="47147" spans="82:87">
      <c r="CD47147"/>
      <c r="CG47147"/>
      <c r="CI47147" s="378">
        <v>75281</v>
      </c>
    </row>
    <row r="47148" spans="82:87">
      <c r="CD47148"/>
      <c r="CG47148"/>
      <c r="CI47148" s="378">
        <v>75282</v>
      </c>
    </row>
    <row r="47149" spans="82:87">
      <c r="CD47149"/>
      <c r="CG47149"/>
      <c r="CI47149" s="378">
        <v>75283</v>
      </c>
    </row>
    <row r="47150" spans="82:87">
      <c r="CD47150"/>
      <c r="CG47150"/>
      <c r="CI47150" s="378">
        <v>75284</v>
      </c>
    </row>
    <row r="47151" spans="82:87">
      <c r="CD47151"/>
      <c r="CG47151"/>
      <c r="CI47151" s="378">
        <v>75285</v>
      </c>
    </row>
    <row r="47152" spans="82:87">
      <c r="CD47152"/>
      <c r="CG47152"/>
      <c r="CI47152" s="378">
        <v>75286</v>
      </c>
    </row>
    <row r="47153" spans="82:87">
      <c r="CD47153"/>
      <c r="CG47153"/>
      <c r="CI47153" s="378">
        <v>75287</v>
      </c>
    </row>
    <row r="47154" spans="82:87">
      <c r="CD47154"/>
      <c r="CG47154"/>
      <c r="CI47154" s="378">
        <v>75288</v>
      </c>
    </row>
    <row r="47155" spans="82:87">
      <c r="CD47155"/>
      <c r="CG47155"/>
      <c r="CI47155" s="378">
        <v>75289</v>
      </c>
    </row>
    <row r="47156" spans="82:87">
      <c r="CD47156"/>
      <c r="CG47156"/>
      <c r="CI47156" s="378">
        <v>75290</v>
      </c>
    </row>
    <row r="47157" spans="82:87">
      <c r="CD47157"/>
      <c r="CG47157"/>
      <c r="CI47157" s="378">
        <v>75291</v>
      </c>
    </row>
    <row r="47158" spans="82:87">
      <c r="CD47158"/>
      <c r="CG47158"/>
      <c r="CI47158" s="378">
        <v>75292</v>
      </c>
    </row>
    <row r="47159" spans="82:87">
      <c r="CD47159"/>
      <c r="CG47159"/>
      <c r="CI47159" s="378">
        <v>75293</v>
      </c>
    </row>
    <row r="47160" spans="82:87">
      <c r="CD47160"/>
      <c r="CG47160"/>
      <c r="CI47160" s="378">
        <v>75294</v>
      </c>
    </row>
    <row r="47161" spans="82:87">
      <c r="CD47161"/>
      <c r="CG47161"/>
      <c r="CI47161" s="378">
        <v>75295</v>
      </c>
    </row>
    <row r="47162" spans="82:87">
      <c r="CD47162"/>
      <c r="CG47162"/>
      <c r="CI47162" s="378">
        <v>75296</v>
      </c>
    </row>
    <row r="47163" spans="82:87">
      <c r="CD47163"/>
      <c r="CG47163"/>
      <c r="CI47163" s="378">
        <v>75297</v>
      </c>
    </row>
    <row r="47164" spans="82:87">
      <c r="CD47164"/>
      <c r="CG47164"/>
      <c r="CI47164" s="378">
        <v>75298</v>
      </c>
    </row>
    <row r="47165" spans="82:87">
      <c r="CD47165"/>
      <c r="CG47165"/>
      <c r="CI47165" s="378">
        <v>75299</v>
      </c>
    </row>
    <row r="47166" spans="82:87">
      <c r="CD47166"/>
      <c r="CG47166"/>
      <c r="CI47166" s="378">
        <v>75300</v>
      </c>
    </row>
    <row r="47167" spans="82:87">
      <c r="CD47167"/>
      <c r="CG47167"/>
      <c r="CI47167" s="378">
        <v>75301</v>
      </c>
    </row>
    <row r="47168" spans="82:87">
      <c r="CD47168"/>
      <c r="CG47168"/>
      <c r="CI47168" s="378">
        <v>75302</v>
      </c>
    </row>
    <row r="47169" spans="82:87">
      <c r="CD47169"/>
      <c r="CG47169"/>
      <c r="CI47169" s="378">
        <v>75303</v>
      </c>
    </row>
    <row r="47170" spans="82:87">
      <c r="CD47170"/>
      <c r="CG47170"/>
      <c r="CI47170" s="378">
        <v>75304</v>
      </c>
    </row>
    <row r="47171" spans="82:87">
      <c r="CD47171"/>
      <c r="CG47171"/>
      <c r="CI47171" s="378">
        <v>75305</v>
      </c>
    </row>
    <row r="47172" spans="82:87">
      <c r="CD47172"/>
      <c r="CG47172"/>
      <c r="CI47172" s="378">
        <v>75306</v>
      </c>
    </row>
    <row r="47173" spans="82:87">
      <c r="CD47173"/>
      <c r="CG47173"/>
      <c r="CI47173" s="378">
        <v>75307</v>
      </c>
    </row>
    <row r="47174" spans="82:87">
      <c r="CD47174"/>
      <c r="CG47174"/>
      <c r="CI47174" s="378">
        <v>75308</v>
      </c>
    </row>
    <row r="47175" spans="82:87">
      <c r="CD47175"/>
      <c r="CG47175"/>
      <c r="CI47175" s="378">
        <v>75309</v>
      </c>
    </row>
    <row r="47176" spans="82:87">
      <c r="CD47176"/>
      <c r="CG47176"/>
      <c r="CI47176" s="378">
        <v>75310</v>
      </c>
    </row>
    <row r="47177" spans="82:87">
      <c r="CD47177"/>
      <c r="CG47177"/>
      <c r="CI47177" s="378">
        <v>75311</v>
      </c>
    </row>
    <row r="47178" spans="82:87">
      <c r="CD47178"/>
      <c r="CG47178"/>
      <c r="CI47178" s="378">
        <v>75312</v>
      </c>
    </row>
    <row r="47179" spans="82:87">
      <c r="CD47179"/>
      <c r="CG47179"/>
      <c r="CI47179" s="378">
        <v>75313</v>
      </c>
    </row>
    <row r="47180" spans="82:87">
      <c r="CD47180"/>
      <c r="CG47180"/>
      <c r="CI47180" s="378">
        <v>75314</v>
      </c>
    </row>
    <row r="47181" spans="82:87">
      <c r="CD47181"/>
      <c r="CG47181"/>
      <c r="CI47181" s="378">
        <v>75315</v>
      </c>
    </row>
    <row r="47182" spans="82:87">
      <c r="CD47182"/>
      <c r="CG47182"/>
      <c r="CI47182" s="378">
        <v>75316</v>
      </c>
    </row>
    <row r="47183" spans="82:87">
      <c r="CD47183"/>
      <c r="CG47183"/>
      <c r="CI47183" s="378">
        <v>75317</v>
      </c>
    </row>
    <row r="47184" spans="82:87">
      <c r="CD47184"/>
      <c r="CG47184"/>
      <c r="CI47184" s="378">
        <v>75318</v>
      </c>
    </row>
    <row r="47185" spans="82:87">
      <c r="CD47185"/>
      <c r="CG47185"/>
      <c r="CI47185" s="378">
        <v>75319</v>
      </c>
    </row>
    <row r="47186" spans="82:87">
      <c r="CD47186"/>
      <c r="CG47186"/>
      <c r="CI47186" s="378">
        <v>75320</v>
      </c>
    </row>
    <row r="47187" spans="82:87">
      <c r="CD47187"/>
      <c r="CG47187"/>
      <c r="CI47187" s="378">
        <v>75321</v>
      </c>
    </row>
    <row r="47188" spans="82:87">
      <c r="CD47188"/>
      <c r="CG47188"/>
      <c r="CI47188" s="378">
        <v>75322</v>
      </c>
    </row>
    <row r="47189" spans="82:87">
      <c r="CD47189"/>
      <c r="CG47189"/>
      <c r="CI47189" s="378">
        <v>75323</v>
      </c>
    </row>
    <row r="47190" spans="82:87">
      <c r="CD47190"/>
      <c r="CG47190"/>
      <c r="CI47190" s="378">
        <v>75324</v>
      </c>
    </row>
    <row r="47191" spans="82:87">
      <c r="CD47191"/>
      <c r="CG47191"/>
      <c r="CI47191" s="378">
        <v>75325</v>
      </c>
    </row>
    <row r="47192" spans="82:87">
      <c r="CD47192"/>
      <c r="CG47192"/>
      <c r="CI47192" s="378">
        <v>75326</v>
      </c>
    </row>
    <row r="47193" spans="82:87">
      <c r="CD47193"/>
      <c r="CG47193"/>
      <c r="CI47193" s="378">
        <v>75327</v>
      </c>
    </row>
    <row r="47194" spans="82:87">
      <c r="CD47194"/>
      <c r="CG47194"/>
      <c r="CI47194" s="378">
        <v>75328</v>
      </c>
    </row>
    <row r="47195" spans="82:87">
      <c r="CD47195"/>
      <c r="CG47195"/>
      <c r="CI47195" s="378">
        <v>75329</v>
      </c>
    </row>
    <row r="47196" spans="82:87">
      <c r="CD47196"/>
      <c r="CG47196"/>
      <c r="CI47196" s="378">
        <v>75330</v>
      </c>
    </row>
    <row r="47197" spans="82:87">
      <c r="CD47197"/>
      <c r="CG47197"/>
      <c r="CI47197" s="378">
        <v>75331</v>
      </c>
    </row>
    <row r="47198" spans="82:87">
      <c r="CD47198"/>
      <c r="CG47198"/>
      <c r="CI47198" s="378">
        <v>75332</v>
      </c>
    </row>
    <row r="47199" spans="82:87">
      <c r="CD47199"/>
      <c r="CG47199"/>
      <c r="CI47199" s="378">
        <v>75333</v>
      </c>
    </row>
    <row r="47200" spans="82:87">
      <c r="CD47200"/>
      <c r="CG47200"/>
      <c r="CI47200" s="378">
        <v>75334</v>
      </c>
    </row>
    <row r="47201" spans="82:87">
      <c r="CD47201"/>
      <c r="CG47201"/>
      <c r="CI47201" s="378">
        <v>75335</v>
      </c>
    </row>
    <row r="47202" spans="82:87">
      <c r="CD47202"/>
      <c r="CG47202"/>
      <c r="CI47202" s="378">
        <v>75336</v>
      </c>
    </row>
    <row r="47203" spans="82:87">
      <c r="CD47203"/>
      <c r="CG47203"/>
      <c r="CI47203" s="378">
        <v>75337</v>
      </c>
    </row>
    <row r="47204" spans="82:87">
      <c r="CD47204"/>
      <c r="CG47204"/>
      <c r="CI47204" s="378">
        <v>75338</v>
      </c>
    </row>
    <row r="47205" spans="82:87">
      <c r="CD47205"/>
      <c r="CG47205"/>
      <c r="CI47205" s="378">
        <v>75339</v>
      </c>
    </row>
    <row r="47206" spans="82:87">
      <c r="CD47206"/>
      <c r="CG47206"/>
      <c r="CI47206" s="378">
        <v>75340</v>
      </c>
    </row>
    <row r="47207" spans="82:87">
      <c r="CD47207"/>
      <c r="CG47207"/>
      <c r="CI47207" s="378">
        <v>75341</v>
      </c>
    </row>
    <row r="47208" spans="82:87">
      <c r="CD47208"/>
      <c r="CG47208"/>
      <c r="CI47208" s="378">
        <v>75342</v>
      </c>
    </row>
    <row r="47209" spans="82:87">
      <c r="CD47209"/>
      <c r="CG47209"/>
      <c r="CI47209" s="378">
        <v>75343</v>
      </c>
    </row>
    <row r="47210" spans="82:87">
      <c r="CD47210"/>
      <c r="CG47210"/>
      <c r="CI47210" s="378">
        <v>75344</v>
      </c>
    </row>
    <row r="47211" spans="82:87">
      <c r="CD47211"/>
      <c r="CG47211"/>
      <c r="CI47211" s="378">
        <v>75345</v>
      </c>
    </row>
    <row r="47212" spans="82:87">
      <c r="CD47212"/>
      <c r="CG47212"/>
      <c r="CI47212" s="378">
        <v>75346</v>
      </c>
    </row>
    <row r="47213" spans="82:87">
      <c r="CD47213"/>
      <c r="CG47213"/>
      <c r="CI47213" s="378">
        <v>75347</v>
      </c>
    </row>
    <row r="47214" spans="82:87">
      <c r="CD47214"/>
      <c r="CG47214"/>
      <c r="CI47214" s="378">
        <v>75348</v>
      </c>
    </row>
    <row r="47215" spans="82:87">
      <c r="CD47215"/>
      <c r="CG47215"/>
      <c r="CI47215" s="378">
        <v>75349</v>
      </c>
    </row>
    <row r="47216" spans="82:87">
      <c r="CD47216"/>
      <c r="CG47216"/>
      <c r="CI47216" s="378">
        <v>75350</v>
      </c>
    </row>
    <row r="47217" spans="82:87">
      <c r="CD47217"/>
      <c r="CG47217"/>
      <c r="CI47217" s="378">
        <v>75351</v>
      </c>
    </row>
    <row r="47218" spans="82:87">
      <c r="CD47218"/>
      <c r="CG47218"/>
      <c r="CI47218" s="378">
        <v>75352</v>
      </c>
    </row>
    <row r="47219" spans="82:87">
      <c r="CD47219"/>
      <c r="CG47219"/>
      <c r="CI47219" s="378">
        <v>75353</v>
      </c>
    </row>
    <row r="47220" spans="82:87">
      <c r="CD47220"/>
      <c r="CG47220"/>
      <c r="CI47220" s="378">
        <v>75354</v>
      </c>
    </row>
    <row r="47221" spans="82:87">
      <c r="CD47221"/>
      <c r="CG47221"/>
      <c r="CI47221" s="378">
        <v>75355</v>
      </c>
    </row>
    <row r="47222" spans="82:87">
      <c r="CD47222"/>
      <c r="CG47222"/>
      <c r="CI47222" s="378">
        <v>75356</v>
      </c>
    </row>
    <row r="47223" spans="82:87">
      <c r="CD47223"/>
      <c r="CG47223"/>
      <c r="CI47223" s="378">
        <v>75357</v>
      </c>
    </row>
    <row r="47224" spans="82:87">
      <c r="CD47224"/>
      <c r="CG47224"/>
      <c r="CI47224" s="378">
        <v>75358</v>
      </c>
    </row>
    <row r="47225" spans="82:87">
      <c r="CD47225"/>
      <c r="CG47225"/>
      <c r="CI47225" s="378">
        <v>75359</v>
      </c>
    </row>
    <row r="47226" spans="82:87">
      <c r="CD47226"/>
      <c r="CG47226"/>
      <c r="CI47226" s="378">
        <v>75360</v>
      </c>
    </row>
    <row r="47227" spans="82:87">
      <c r="CD47227"/>
      <c r="CG47227"/>
      <c r="CI47227" s="378">
        <v>75361</v>
      </c>
    </row>
    <row r="47228" spans="82:87">
      <c r="CD47228"/>
      <c r="CG47228"/>
      <c r="CI47228" s="378">
        <v>75362</v>
      </c>
    </row>
    <row r="47229" spans="82:87">
      <c r="CD47229"/>
      <c r="CG47229"/>
      <c r="CI47229" s="378">
        <v>75363</v>
      </c>
    </row>
    <row r="47230" spans="82:87">
      <c r="CD47230"/>
      <c r="CG47230"/>
      <c r="CI47230" s="378">
        <v>75364</v>
      </c>
    </row>
    <row r="47231" spans="82:87">
      <c r="CD47231"/>
      <c r="CG47231"/>
      <c r="CI47231" s="378">
        <v>75365</v>
      </c>
    </row>
    <row r="47232" spans="82:87">
      <c r="CD47232"/>
      <c r="CG47232"/>
      <c r="CI47232" s="378">
        <v>75366</v>
      </c>
    </row>
    <row r="47233" spans="82:87">
      <c r="CD47233"/>
      <c r="CG47233"/>
      <c r="CI47233" s="378">
        <v>75367</v>
      </c>
    </row>
    <row r="47234" spans="82:87">
      <c r="CD47234"/>
      <c r="CG47234"/>
      <c r="CI47234" s="378">
        <v>75368</v>
      </c>
    </row>
    <row r="47235" spans="82:87">
      <c r="CD47235"/>
      <c r="CG47235"/>
      <c r="CI47235" s="378">
        <v>75369</v>
      </c>
    </row>
    <row r="47236" spans="82:87">
      <c r="CD47236"/>
      <c r="CG47236"/>
      <c r="CI47236" s="378">
        <v>75370</v>
      </c>
    </row>
    <row r="47237" spans="82:87">
      <c r="CD47237"/>
      <c r="CG47237"/>
      <c r="CI47237" s="378">
        <v>75371</v>
      </c>
    </row>
    <row r="47238" spans="82:87">
      <c r="CD47238"/>
      <c r="CG47238"/>
      <c r="CI47238" s="378">
        <v>75372</v>
      </c>
    </row>
    <row r="47239" spans="82:87">
      <c r="CD47239"/>
      <c r="CG47239"/>
      <c r="CI47239" s="378">
        <v>75373</v>
      </c>
    </row>
    <row r="47240" spans="82:87">
      <c r="CD47240"/>
      <c r="CG47240"/>
      <c r="CI47240" s="378">
        <v>75374</v>
      </c>
    </row>
    <row r="47241" spans="82:87">
      <c r="CD47241"/>
      <c r="CG47241"/>
      <c r="CI47241" s="378">
        <v>75375</v>
      </c>
    </row>
    <row r="47242" spans="82:87">
      <c r="CD47242"/>
      <c r="CG47242"/>
      <c r="CI47242" s="378">
        <v>75376</v>
      </c>
    </row>
    <row r="47243" spans="82:87">
      <c r="CD47243"/>
      <c r="CG47243"/>
      <c r="CI47243" s="378">
        <v>75377</v>
      </c>
    </row>
    <row r="47244" spans="82:87">
      <c r="CD47244"/>
      <c r="CG47244"/>
      <c r="CI47244" s="378">
        <v>75378</v>
      </c>
    </row>
    <row r="47245" spans="82:87">
      <c r="CD47245"/>
      <c r="CG47245"/>
      <c r="CI47245" s="378">
        <v>75379</v>
      </c>
    </row>
    <row r="47246" spans="82:87">
      <c r="CD47246"/>
      <c r="CG47246"/>
      <c r="CI47246" s="378">
        <v>75380</v>
      </c>
    </row>
    <row r="47247" spans="82:87">
      <c r="CD47247"/>
      <c r="CG47247"/>
      <c r="CI47247" s="378">
        <v>75381</v>
      </c>
    </row>
    <row r="47248" spans="82:87">
      <c r="CD47248"/>
      <c r="CG47248"/>
      <c r="CI47248" s="378">
        <v>75382</v>
      </c>
    </row>
    <row r="47249" spans="82:87">
      <c r="CD47249"/>
      <c r="CG47249"/>
      <c r="CI47249" s="378">
        <v>75383</v>
      </c>
    </row>
    <row r="47250" spans="82:87">
      <c r="CD47250"/>
      <c r="CG47250"/>
      <c r="CI47250" s="378">
        <v>75384</v>
      </c>
    </row>
    <row r="47251" spans="82:87">
      <c r="CD47251"/>
      <c r="CG47251"/>
      <c r="CI47251" s="378">
        <v>75385</v>
      </c>
    </row>
    <row r="47252" spans="82:87">
      <c r="CD47252"/>
      <c r="CG47252"/>
      <c r="CI47252" s="378">
        <v>75386</v>
      </c>
    </row>
    <row r="47253" spans="82:87">
      <c r="CD47253"/>
      <c r="CG47253"/>
      <c r="CI47253" s="378">
        <v>75387</v>
      </c>
    </row>
    <row r="47254" spans="82:87">
      <c r="CD47254"/>
      <c r="CG47254"/>
      <c r="CI47254" s="378">
        <v>75388</v>
      </c>
    </row>
    <row r="47255" spans="82:87">
      <c r="CD47255"/>
      <c r="CG47255"/>
      <c r="CI47255" s="378">
        <v>75389</v>
      </c>
    </row>
    <row r="47256" spans="82:87">
      <c r="CD47256"/>
      <c r="CG47256"/>
      <c r="CI47256" s="378">
        <v>75390</v>
      </c>
    </row>
    <row r="47257" spans="82:87">
      <c r="CD47257"/>
      <c r="CG47257"/>
      <c r="CI47257" s="378">
        <v>75391</v>
      </c>
    </row>
    <row r="47258" spans="82:87">
      <c r="CD47258"/>
      <c r="CG47258"/>
      <c r="CI47258" s="378">
        <v>75392</v>
      </c>
    </row>
    <row r="47259" spans="82:87">
      <c r="CD47259"/>
      <c r="CG47259"/>
      <c r="CI47259" s="378">
        <v>75393</v>
      </c>
    </row>
    <row r="47260" spans="82:87">
      <c r="CD47260"/>
      <c r="CG47260"/>
      <c r="CI47260" s="378">
        <v>75394</v>
      </c>
    </row>
    <row r="47261" spans="82:87">
      <c r="CD47261"/>
      <c r="CG47261"/>
      <c r="CI47261" s="378">
        <v>75395</v>
      </c>
    </row>
    <row r="47262" spans="82:87">
      <c r="CD47262"/>
      <c r="CG47262"/>
      <c r="CI47262" s="378">
        <v>75396</v>
      </c>
    </row>
    <row r="47263" spans="82:87">
      <c r="CD47263"/>
      <c r="CG47263"/>
      <c r="CI47263" s="378">
        <v>75397</v>
      </c>
    </row>
    <row r="47264" spans="82:87">
      <c r="CD47264"/>
      <c r="CG47264"/>
      <c r="CI47264" s="378">
        <v>75398</v>
      </c>
    </row>
    <row r="47265" spans="82:87">
      <c r="CD47265"/>
      <c r="CG47265"/>
      <c r="CI47265" s="378">
        <v>75399</v>
      </c>
    </row>
    <row r="47266" spans="82:87">
      <c r="CD47266"/>
      <c r="CG47266"/>
      <c r="CI47266" s="378">
        <v>75400</v>
      </c>
    </row>
    <row r="47267" spans="82:87">
      <c r="CD47267"/>
      <c r="CG47267"/>
      <c r="CI47267" s="378">
        <v>75401</v>
      </c>
    </row>
    <row r="47268" spans="82:87">
      <c r="CD47268"/>
      <c r="CG47268"/>
      <c r="CI47268" s="378">
        <v>75402</v>
      </c>
    </row>
    <row r="47269" spans="82:87">
      <c r="CD47269"/>
      <c r="CG47269"/>
      <c r="CI47269" s="378">
        <v>75403</v>
      </c>
    </row>
    <row r="47270" spans="82:87">
      <c r="CD47270"/>
      <c r="CG47270"/>
      <c r="CI47270" s="378">
        <v>75404</v>
      </c>
    </row>
    <row r="47271" spans="82:87">
      <c r="CD47271"/>
      <c r="CG47271"/>
      <c r="CI47271" s="378">
        <v>75405</v>
      </c>
    </row>
    <row r="47272" spans="82:87">
      <c r="CD47272"/>
      <c r="CG47272"/>
      <c r="CI47272" s="378">
        <v>75406</v>
      </c>
    </row>
    <row r="47273" spans="82:87">
      <c r="CD47273"/>
      <c r="CG47273"/>
      <c r="CI47273" s="378">
        <v>75407</v>
      </c>
    </row>
    <row r="47274" spans="82:87">
      <c r="CD47274"/>
      <c r="CG47274"/>
      <c r="CI47274" s="378">
        <v>75407</v>
      </c>
    </row>
    <row r="47275" spans="82:87">
      <c r="CD47275"/>
      <c r="CG47275"/>
      <c r="CI47275" s="378">
        <v>75408</v>
      </c>
    </row>
    <row r="47276" spans="82:87">
      <c r="CD47276"/>
      <c r="CG47276"/>
      <c r="CI47276" s="378">
        <v>75409</v>
      </c>
    </row>
    <row r="47277" spans="82:87">
      <c r="CD47277"/>
      <c r="CG47277"/>
      <c r="CI47277" s="378">
        <v>75410</v>
      </c>
    </row>
    <row r="47278" spans="82:87">
      <c r="CD47278"/>
      <c r="CG47278"/>
      <c r="CI47278" s="378">
        <v>75411</v>
      </c>
    </row>
    <row r="47279" spans="82:87">
      <c r="CD47279"/>
      <c r="CG47279"/>
      <c r="CI47279" s="378">
        <v>75412</v>
      </c>
    </row>
    <row r="47280" spans="82:87">
      <c r="CD47280"/>
      <c r="CG47280"/>
      <c r="CI47280" s="378">
        <v>75413</v>
      </c>
    </row>
    <row r="47281" spans="82:87">
      <c r="CD47281"/>
      <c r="CG47281"/>
      <c r="CI47281" s="378">
        <v>75414</v>
      </c>
    </row>
    <row r="47282" spans="82:87">
      <c r="CD47282"/>
      <c r="CG47282"/>
      <c r="CI47282" s="378">
        <v>75415</v>
      </c>
    </row>
    <row r="47283" spans="82:87">
      <c r="CD47283"/>
      <c r="CG47283"/>
      <c r="CI47283" s="378">
        <v>75416</v>
      </c>
    </row>
    <row r="47284" spans="82:87">
      <c r="CD47284"/>
      <c r="CG47284"/>
      <c r="CI47284" s="378">
        <v>75417</v>
      </c>
    </row>
    <row r="47285" spans="82:87">
      <c r="CD47285"/>
      <c r="CG47285"/>
      <c r="CI47285" s="378">
        <v>75418</v>
      </c>
    </row>
    <row r="47286" spans="82:87">
      <c r="CD47286"/>
      <c r="CG47286"/>
      <c r="CI47286" s="378">
        <v>75419</v>
      </c>
    </row>
    <row r="47287" spans="82:87">
      <c r="CD47287"/>
      <c r="CG47287"/>
      <c r="CI47287" s="378">
        <v>75420</v>
      </c>
    </row>
    <row r="47288" spans="82:87">
      <c r="CD47288"/>
      <c r="CG47288"/>
      <c r="CI47288" s="378">
        <v>75421</v>
      </c>
    </row>
    <row r="47289" spans="82:87">
      <c r="CD47289"/>
      <c r="CG47289"/>
      <c r="CI47289" s="378">
        <v>75422</v>
      </c>
    </row>
    <row r="47290" spans="82:87">
      <c r="CD47290"/>
      <c r="CG47290"/>
      <c r="CI47290" s="378">
        <v>75423</v>
      </c>
    </row>
    <row r="47291" spans="82:87">
      <c r="CD47291"/>
      <c r="CG47291"/>
      <c r="CI47291" s="378">
        <v>75424</v>
      </c>
    </row>
    <row r="47292" spans="82:87">
      <c r="CD47292"/>
      <c r="CG47292"/>
      <c r="CI47292" s="378">
        <v>75425</v>
      </c>
    </row>
    <row r="47293" spans="82:87">
      <c r="CD47293"/>
      <c r="CG47293"/>
      <c r="CI47293" s="378">
        <v>75426</v>
      </c>
    </row>
    <row r="47294" spans="82:87">
      <c r="CD47294"/>
      <c r="CG47294"/>
      <c r="CI47294" s="378">
        <v>75427</v>
      </c>
    </row>
    <row r="47295" spans="82:87">
      <c r="CD47295"/>
      <c r="CG47295"/>
      <c r="CI47295" s="378">
        <v>75428</v>
      </c>
    </row>
    <row r="47296" spans="82:87">
      <c r="CD47296"/>
      <c r="CG47296"/>
      <c r="CI47296" s="378">
        <v>75429</v>
      </c>
    </row>
    <row r="47297" spans="82:87">
      <c r="CD47297"/>
      <c r="CG47297"/>
      <c r="CI47297" s="378">
        <v>75430</v>
      </c>
    </row>
    <row r="47298" spans="82:87">
      <c r="CD47298"/>
      <c r="CG47298"/>
      <c r="CI47298" s="378">
        <v>75431</v>
      </c>
    </row>
    <row r="47299" spans="82:87">
      <c r="CD47299"/>
      <c r="CG47299"/>
      <c r="CI47299" s="378">
        <v>75432</v>
      </c>
    </row>
    <row r="47300" spans="82:87">
      <c r="CD47300"/>
      <c r="CG47300"/>
      <c r="CI47300" s="378">
        <v>75433</v>
      </c>
    </row>
    <row r="47301" spans="82:87">
      <c r="CD47301"/>
      <c r="CG47301"/>
      <c r="CI47301" s="378">
        <v>75434</v>
      </c>
    </row>
    <row r="47302" spans="82:87">
      <c r="CD47302"/>
      <c r="CG47302"/>
      <c r="CI47302" s="378">
        <v>75435</v>
      </c>
    </row>
    <row r="47303" spans="82:87">
      <c r="CD47303"/>
      <c r="CG47303"/>
      <c r="CI47303" s="378">
        <v>75436</v>
      </c>
    </row>
    <row r="47304" spans="82:87">
      <c r="CD47304"/>
      <c r="CG47304"/>
      <c r="CI47304" s="378">
        <v>75437</v>
      </c>
    </row>
    <row r="47305" spans="82:87">
      <c r="CD47305"/>
      <c r="CG47305"/>
      <c r="CI47305" s="378">
        <v>75438</v>
      </c>
    </row>
    <row r="47306" spans="82:87">
      <c r="CD47306"/>
      <c r="CG47306"/>
      <c r="CI47306" s="378">
        <v>75439</v>
      </c>
    </row>
    <row r="47307" spans="82:87">
      <c r="CD47307"/>
      <c r="CG47307"/>
      <c r="CI47307" s="378">
        <v>75440</v>
      </c>
    </row>
    <row r="47308" spans="82:87">
      <c r="CD47308"/>
      <c r="CG47308"/>
      <c r="CI47308" s="378">
        <v>75441</v>
      </c>
    </row>
    <row r="47309" spans="82:87">
      <c r="CD47309"/>
      <c r="CG47309"/>
      <c r="CI47309" s="378">
        <v>75442</v>
      </c>
    </row>
    <row r="47310" spans="82:87">
      <c r="CD47310"/>
      <c r="CG47310"/>
      <c r="CI47310" s="378">
        <v>75443</v>
      </c>
    </row>
    <row r="47311" spans="82:87">
      <c r="CD47311"/>
      <c r="CG47311"/>
      <c r="CI47311" s="378">
        <v>75444</v>
      </c>
    </row>
    <row r="47312" spans="82:87">
      <c r="CD47312"/>
      <c r="CG47312"/>
      <c r="CI47312" s="378">
        <v>75445</v>
      </c>
    </row>
    <row r="47313" spans="82:87">
      <c r="CD47313"/>
      <c r="CG47313"/>
      <c r="CI47313" s="378">
        <v>75446</v>
      </c>
    </row>
    <row r="47314" spans="82:87">
      <c r="CD47314"/>
      <c r="CG47314"/>
      <c r="CI47314" s="378">
        <v>75447</v>
      </c>
    </row>
    <row r="47315" spans="82:87">
      <c r="CD47315"/>
      <c r="CG47315"/>
      <c r="CI47315" s="378">
        <v>75448</v>
      </c>
    </row>
    <row r="47316" spans="82:87">
      <c r="CD47316"/>
      <c r="CG47316"/>
      <c r="CI47316" s="378">
        <v>75449</v>
      </c>
    </row>
    <row r="47317" spans="82:87">
      <c r="CD47317"/>
      <c r="CG47317"/>
      <c r="CI47317" s="378">
        <v>75450</v>
      </c>
    </row>
    <row r="47318" spans="82:87">
      <c r="CD47318"/>
      <c r="CG47318"/>
      <c r="CI47318" s="378">
        <v>75451</v>
      </c>
    </row>
    <row r="47319" spans="82:87">
      <c r="CD47319"/>
      <c r="CG47319"/>
      <c r="CI47319" s="378">
        <v>75452</v>
      </c>
    </row>
    <row r="47320" spans="82:87">
      <c r="CD47320"/>
      <c r="CG47320"/>
      <c r="CI47320" s="378">
        <v>75453</v>
      </c>
    </row>
    <row r="47321" spans="82:87">
      <c r="CD47321"/>
      <c r="CG47321"/>
      <c r="CI47321" s="378">
        <v>75454</v>
      </c>
    </row>
    <row r="47322" spans="82:87">
      <c r="CD47322"/>
      <c r="CG47322"/>
      <c r="CI47322" s="378">
        <v>75455</v>
      </c>
    </row>
    <row r="47323" spans="82:87">
      <c r="CD47323"/>
      <c r="CG47323"/>
      <c r="CI47323" s="378">
        <v>75456</v>
      </c>
    </row>
    <row r="47324" spans="82:87">
      <c r="CD47324"/>
      <c r="CG47324"/>
      <c r="CI47324" s="378">
        <v>75457</v>
      </c>
    </row>
    <row r="47325" spans="82:87">
      <c r="CD47325"/>
      <c r="CG47325"/>
      <c r="CI47325" s="378">
        <v>75458</v>
      </c>
    </row>
    <row r="47326" spans="82:87">
      <c r="CD47326"/>
      <c r="CG47326"/>
      <c r="CI47326" s="378">
        <v>75459</v>
      </c>
    </row>
    <row r="47327" spans="82:87">
      <c r="CD47327"/>
      <c r="CG47327"/>
      <c r="CI47327" s="378">
        <v>75460</v>
      </c>
    </row>
    <row r="47328" spans="82:87">
      <c r="CD47328"/>
      <c r="CG47328"/>
      <c r="CI47328" s="378">
        <v>75461</v>
      </c>
    </row>
    <row r="47329" spans="82:87">
      <c r="CD47329"/>
      <c r="CG47329"/>
      <c r="CI47329" s="378">
        <v>75462</v>
      </c>
    </row>
    <row r="47330" spans="82:87">
      <c r="CD47330"/>
      <c r="CG47330"/>
      <c r="CI47330" s="378">
        <v>75463</v>
      </c>
    </row>
    <row r="47331" spans="82:87">
      <c r="CD47331"/>
      <c r="CG47331"/>
      <c r="CI47331" s="378">
        <v>75464</v>
      </c>
    </row>
    <row r="47332" spans="82:87">
      <c r="CD47332"/>
      <c r="CG47332"/>
      <c r="CI47332" s="378">
        <v>75465</v>
      </c>
    </row>
    <row r="47333" spans="82:87">
      <c r="CD47333"/>
      <c r="CG47333"/>
      <c r="CI47333" s="378">
        <v>75466</v>
      </c>
    </row>
    <row r="47334" spans="82:87">
      <c r="CD47334"/>
      <c r="CG47334"/>
      <c r="CI47334" s="378">
        <v>75467</v>
      </c>
    </row>
    <row r="47335" spans="82:87">
      <c r="CD47335"/>
      <c r="CG47335"/>
      <c r="CI47335" s="378">
        <v>75468</v>
      </c>
    </row>
    <row r="47336" spans="82:87">
      <c r="CD47336"/>
      <c r="CG47336"/>
      <c r="CI47336" s="378">
        <v>75469</v>
      </c>
    </row>
    <row r="47337" spans="82:87">
      <c r="CD47337"/>
      <c r="CG47337"/>
      <c r="CI47337" s="378">
        <v>75470</v>
      </c>
    </row>
    <row r="47338" spans="82:87">
      <c r="CD47338"/>
      <c r="CG47338"/>
      <c r="CI47338" s="378">
        <v>75471</v>
      </c>
    </row>
    <row r="47339" spans="82:87">
      <c r="CD47339"/>
      <c r="CG47339"/>
      <c r="CI47339" s="378">
        <v>75472</v>
      </c>
    </row>
    <row r="47340" spans="82:87">
      <c r="CD47340"/>
      <c r="CG47340"/>
      <c r="CI47340" s="378">
        <v>75473</v>
      </c>
    </row>
    <row r="47341" spans="82:87">
      <c r="CD47341"/>
      <c r="CG47341"/>
      <c r="CI47341" s="378">
        <v>75474</v>
      </c>
    </row>
    <row r="47342" spans="82:87">
      <c r="CD47342"/>
      <c r="CG47342"/>
      <c r="CI47342" s="378">
        <v>75475</v>
      </c>
    </row>
    <row r="47343" spans="82:87">
      <c r="CD47343"/>
      <c r="CG47343"/>
      <c r="CI47343" s="378">
        <v>75476</v>
      </c>
    </row>
    <row r="47344" spans="82:87">
      <c r="CD47344"/>
      <c r="CG47344"/>
      <c r="CI47344" s="378">
        <v>75477</v>
      </c>
    </row>
    <row r="47345" spans="82:87">
      <c r="CD47345"/>
      <c r="CG47345"/>
      <c r="CI47345" s="378">
        <v>75478</v>
      </c>
    </row>
    <row r="47346" spans="82:87">
      <c r="CD47346"/>
      <c r="CG47346"/>
      <c r="CI47346" s="378">
        <v>75479</v>
      </c>
    </row>
    <row r="47347" spans="82:87">
      <c r="CD47347"/>
      <c r="CG47347"/>
      <c r="CI47347" s="378">
        <v>75480</v>
      </c>
    </row>
    <row r="47348" spans="82:87">
      <c r="CD47348"/>
      <c r="CG47348"/>
      <c r="CI47348" s="378">
        <v>75481</v>
      </c>
    </row>
    <row r="47349" spans="82:87">
      <c r="CD47349"/>
      <c r="CG47349"/>
      <c r="CI47349" s="378">
        <v>75482</v>
      </c>
    </row>
    <row r="47350" spans="82:87">
      <c r="CD47350"/>
      <c r="CG47350"/>
      <c r="CI47350" s="378">
        <v>75483</v>
      </c>
    </row>
    <row r="47351" spans="82:87">
      <c r="CD47351"/>
      <c r="CG47351"/>
      <c r="CI47351" s="378">
        <v>75484</v>
      </c>
    </row>
    <row r="47352" spans="82:87">
      <c r="CD47352"/>
      <c r="CG47352"/>
      <c r="CI47352" s="378">
        <v>75485</v>
      </c>
    </row>
    <row r="47353" spans="82:87">
      <c r="CD47353"/>
      <c r="CG47353"/>
      <c r="CI47353" s="378">
        <v>75486</v>
      </c>
    </row>
    <row r="47354" spans="82:87">
      <c r="CD47354"/>
      <c r="CG47354"/>
      <c r="CI47354" s="378">
        <v>75487</v>
      </c>
    </row>
    <row r="47355" spans="82:87">
      <c r="CD47355"/>
      <c r="CG47355"/>
      <c r="CI47355" s="378">
        <v>75488</v>
      </c>
    </row>
    <row r="47356" spans="82:87">
      <c r="CD47356"/>
      <c r="CG47356"/>
      <c r="CI47356" s="378">
        <v>75489</v>
      </c>
    </row>
    <row r="47357" spans="82:87">
      <c r="CD47357"/>
      <c r="CG47357"/>
      <c r="CI47357" s="378">
        <v>75490</v>
      </c>
    </row>
    <row r="47358" spans="82:87">
      <c r="CD47358"/>
      <c r="CG47358"/>
      <c r="CI47358" s="378">
        <v>75491</v>
      </c>
    </row>
    <row r="47359" spans="82:87">
      <c r="CD47359"/>
      <c r="CG47359"/>
      <c r="CI47359" s="378">
        <v>75492</v>
      </c>
    </row>
    <row r="47360" spans="82:87">
      <c r="CD47360"/>
      <c r="CG47360"/>
      <c r="CI47360" s="378">
        <v>75493</v>
      </c>
    </row>
    <row r="47361" spans="82:87">
      <c r="CD47361"/>
      <c r="CG47361"/>
      <c r="CI47361" s="378">
        <v>75494</v>
      </c>
    </row>
    <row r="47362" spans="82:87">
      <c r="CD47362"/>
      <c r="CG47362"/>
      <c r="CI47362" s="378">
        <v>75495</v>
      </c>
    </row>
    <row r="47363" spans="82:87">
      <c r="CD47363"/>
      <c r="CG47363"/>
      <c r="CI47363" s="378">
        <v>75496</v>
      </c>
    </row>
    <row r="47364" spans="82:87">
      <c r="CD47364"/>
      <c r="CG47364"/>
      <c r="CI47364" s="378">
        <v>75497</v>
      </c>
    </row>
    <row r="47365" spans="82:87">
      <c r="CD47365"/>
      <c r="CG47365"/>
      <c r="CI47365" s="378">
        <v>75498</v>
      </c>
    </row>
    <row r="47366" spans="82:87">
      <c r="CD47366"/>
      <c r="CG47366"/>
      <c r="CI47366" s="378">
        <v>75499</v>
      </c>
    </row>
    <row r="47367" spans="82:87">
      <c r="CD47367"/>
      <c r="CG47367"/>
      <c r="CI47367" s="378">
        <v>75501</v>
      </c>
    </row>
    <row r="47368" spans="82:87">
      <c r="CD47368"/>
      <c r="CG47368"/>
      <c r="CI47368" s="378">
        <v>75502</v>
      </c>
    </row>
    <row r="47369" spans="82:87">
      <c r="CD47369"/>
      <c r="CG47369"/>
      <c r="CI47369" s="378">
        <v>75503</v>
      </c>
    </row>
    <row r="47370" spans="82:87">
      <c r="CD47370"/>
      <c r="CG47370"/>
      <c r="CI47370" s="378">
        <v>75504</v>
      </c>
    </row>
    <row r="47371" spans="82:87">
      <c r="CD47371"/>
      <c r="CG47371"/>
      <c r="CI47371" s="378">
        <v>75505</v>
      </c>
    </row>
    <row r="47372" spans="82:87">
      <c r="CD47372"/>
      <c r="CG47372"/>
      <c r="CI47372" s="378">
        <v>75506</v>
      </c>
    </row>
    <row r="47373" spans="82:87">
      <c r="CD47373"/>
      <c r="CG47373"/>
      <c r="CI47373" s="378">
        <v>75507</v>
      </c>
    </row>
    <row r="47374" spans="82:87">
      <c r="CD47374"/>
      <c r="CG47374"/>
      <c r="CI47374" s="378">
        <v>75508</v>
      </c>
    </row>
    <row r="47375" spans="82:87">
      <c r="CD47375"/>
      <c r="CG47375"/>
      <c r="CI47375" s="378">
        <v>75509</v>
      </c>
    </row>
    <row r="47376" spans="82:87">
      <c r="CD47376"/>
      <c r="CG47376"/>
      <c r="CI47376" s="378">
        <v>75510</v>
      </c>
    </row>
    <row r="47377" spans="82:87">
      <c r="CD47377"/>
      <c r="CG47377"/>
      <c r="CI47377" s="378">
        <v>75511</v>
      </c>
    </row>
    <row r="47378" spans="82:87">
      <c r="CD47378"/>
      <c r="CG47378"/>
      <c r="CI47378" s="378">
        <v>75512</v>
      </c>
    </row>
    <row r="47379" spans="82:87">
      <c r="CD47379"/>
      <c r="CG47379"/>
      <c r="CI47379" s="378">
        <v>75513</v>
      </c>
    </row>
    <row r="47380" spans="82:87">
      <c r="CD47380"/>
      <c r="CG47380"/>
      <c r="CI47380" s="378">
        <v>75514</v>
      </c>
    </row>
    <row r="47381" spans="82:87">
      <c r="CD47381"/>
      <c r="CG47381"/>
      <c r="CI47381" s="378">
        <v>75515</v>
      </c>
    </row>
    <row r="47382" spans="82:87">
      <c r="CD47382"/>
      <c r="CG47382"/>
      <c r="CI47382" s="378">
        <v>75516</v>
      </c>
    </row>
    <row r="47383" spans="82:87">
      <c r="CD47383"/>
      <c r="CG47383"/>
      <c r="CI47383" s="378">
        <v>75517</v>
      </c>
    </row>
    <row r="47384" spans="82:87">
      <c r="CD47384"/>
      <c r="CG47384"/>
      <c r="CI47384" s="378">
        <v>75518</v>
      </c>
    </row>
    <row r="47385" spans="82:87">
      <c r="CD47385"/>
      <c r="CG47385"/>
      <c r="CI47385" s="378">
        <v>75519</v>
      </c>
    </row>
    <row r="47386" spans="82:87">
      <c r="CD47386"/>
      <c r="CG47386"/>
      <c r="CI47386" s="378">
        <v>75520</v>
      </c>
    </row>
    <row r="47387" spans="82:87">
      <c r="CD47387"/>
      <c r="CG47387"/>
      <c r="CI47387" s="378">
        <v>75521</v>
      </c>
    </row>
    <row r="47388" spans="82:87">
      <c r="CD47388"/>
      <c r="CG47388"/>
      <c r="CI47388" s="378">
        <v>75522</v>
      </c>
    </row>
    <row r="47389" spans="82:87">
      <c r="CD47389"/>
      <c r="CG47389"/>
      <c r="CI47389" s="378">
        <v>75523</v>
      </c>
    </row>
    <row r="47390" spans="82:87">
      <c r="CD47390"/>
      <c r="CG47390"/>
      <c r="CI47390" s="378">
        <v>75524</v>
      </c>
    </row>
    <row r="47391" spans="82:87">
      <c r="CD47391"/>
      <c r="CG47391"/>
      <c r="CI47391" s="378">
        <v>75525</v>
      </c>
    </row>
    <row r="47392" spans="82:87">
      <c r="CD47392"/>
      <c r="CG47392"/>
      <c r="CI47392" s="378">
        <v>75526</v>
      </c>
    </row>
    <row r="47393" spans="82:87">
      <c r="CD47393"/>
      <c r="CG47393"/>
      <c r="CI47393" s="378">
        <v>75527</v>
      </c>
    </row>
    <row r="47394" spans="82:87">
      <c r="CD47394"/>
      <c r="CG47394"/>
      <c r="CI47394" s="378">
        <v>75528</v>
      </c>
    </row>
    <row r="47395" spans="82:87">
      <c r="CD47395"/>
      <c r="CG47395"/>
      <c r="CI47395" s="378">
        <v>75529</v>
      </c>
    </row>
    <row r="47396" spans="82:87">
      <c r="CD47396"/>
      <c r="CG47396"/>
      <c r="CI47396" s="378">
        <v>75530</v>
      </c>
    </row>
    <row r="47397" spans="82:87">
      <c r="CD47397"/>
      <c r="CG47397"/>
      <c r="CI47397" s="378">
        <v>75531</v>
      </c>
    </row>
    <row r="47398" spans="82:87">
      <c r="CD47398"/>
      <c r="CG47398"/>
      <c r="CI47398" s="378">
        <v>75532</v>
      </c>
    </row>
    <row r="47399" spans="82:87">
      <c r="CD47399"/>
      <c r="CG47399"/>
      <c r="CI47399" s="378">
        <v>75533</v>
      </c>
    </row>
    <row r="47400" spans="82:87">
      <c r="CD47400"/>
      <c r="CG47400"/>
      <c r="CI47400" s="378">
        <v>75534</v>
      </c>
    </row>
    <row r="47401" spans="82:87">
      <c r="CD47401"/>
      <c r="CG47401"/>
      <c r="CI47401" s="378">
        <v>75535</v>
      </c>
    </row>
    <row r="47402" spans="82:87">
      <c r="CD47402"/>
      <c r="CG47402"/>
      <c r="CI47402" s="378">
        <v>75536</v>
      </c>
    </row>
    <row r="47403" spans="82:87">
      <c r="CD47403"/>
      <c r="CG47403"/>
      <c r="CI47403" s="378">
        <v>75537</v>
      </c>
    </row>
    <row r="47404" spans="82:87">
      <c r="CD47404"/>
      <c r="CG47404"/>
      <c r="CI47404" s="378">
        <v>75538</v>
      </c>
    </row>
    <row r="47405" spans="82:87">
      <c r="CD47405"/>
      <c r="CG47405"/>
      <c r="CI47405" s="378">
        <v>75539</v>
      </c>
    </row>
    <row r="47406" spans="82:87">
      <c r="CD47406"/>
      <c r="CG47406"/>
      <c r="CI47406" s="378">
        <v>75540</v>
      </c>
    </row>
    <row r="47407" spans="82:87">
      <c r="CD47407"/>
      <c r="CG47407"/>
      <c r="CI47407" s="378">
        <v>75541</v>
      </c>
    </row>
    <row r="47408" spans="82:87">
      <c r="CD47408"/>
      <c r="CG47408"/>
      <c r="CI47408" s="378">
        <v>75542</v>
      </c>
    </row>
    <row r="47409" spans="82:87">
      <c r="CD47409"/>
      <c r="CG47409"/>
      <c r="CI47409" s="378">
        <v>75543</v>
      </c>
    </row>
    <row r="47410" spans="82:87">
      <c r="CD47410"/>
      <c r="CG47410"/>
      <c r="CI47410" s="378">
        <v>75544</v>
      </c>
    </row>
    <row r="47411" spans="82:87">
      <c r="CD47411"/>
      <c r="CG47411"/>
      <c r="CI47411" s="378">
        <v>75545</v>
      </c>
    </row>
    <row r="47412" spans="82:87">
      <c r="CD47412"/>
      <c r="CG47412"/>
      <c r="CI47412" s="378">
        <v>75546</v>
      </c>
    </row>
    <row r="47413" spans="82:87">
      <c r="CD47413"/>
      <c r="CG47413"/>
      <c r="CI47413" s="378">
        <v>75547</v>
      </c>
    </row>
    <row r="47414" spans="82:87">
      <c r="CD47414"/>
      <c r="CG47414"/>
      <c r="CI47414" s="378">
        <v>75548</v>
      </c>
    </row>
    <row r="47415" spans="82:87">
      <c r="CD47415"/>
      <c r="CG47415"/>
      <c r="CI47415" s="378">
        <v>75549</v>
      </c>
    </row>
    <row r="47416" spans="82:87">
      <c r="CD47416"/>
      <c r="CG47416"/>
      <c r="CI47416" s="378">
        <v>75550</v>
      </c>
    </row>
    <row r="47417" spans="82:87">
      <c r="CD47417"/>
      <c r="CG47417"/>
      <c r="CI47417" s="378">
        <v>75551</v>
      </c>
    </row>
    <row r="47418" spans="82:87">
      <c r="CD47418"/>
      <c r="CG47418"/>
      <c r="CI47418" s="378">
        <v>75552</v>
      </c>
    </row>
    <row r="47419" spans="82:87">
      <c r="CD47419"/>
      <c r="CG47419"/>
      <c r="CI47419" s="378">
        <v>75553</v>
      </c>
    </row>
    <row r="47420" spans="82:87">
      <c r="CD47420"/>
      <c r="CG47420"/>
      <c r="CI47420" s="378">
        <v>75554</v>
      </c>
    </row>
    <row r="47421" spans="82:87">
      <c r="CD47421"/>
      <c r="CG47421"/>
      <c r="CI47421" s="378">
        <v>75555</v>
      </c>
    </row>
    <row r="47422" spans="82:87">
      <c r="CD47422"/>
      <c r="CG47422"/>
      <c r="CI47422" s="378">
        <v>75556</v>
      </c>
    </row>
    <row r="47423" spans="82:87">
      <c r="CD47423"/>
      <c r="CG47423"/>
      <c r="CI47423" s="378">
        <v>75557</v>
      </c>
    </row>
    <row r="47424" spans="82:87">
      <c r="CD47424"/>
      <c r="CG47424"/>
      <c r="CI47424" s="378">
        <v>75558</v>
      </c>
    </row>
    <row r="47425" spans="82:87">
      <c r="CD47425"/>
      <c r="CG47425"/>
      <c r="CI47425" s="378">
        <v>75559</v>
      </c>
    </row>
    <row r="47426" spans="82:87">
      <c r="CD47426"/>
      <c r="CG47426"/>
      <c r="CI47426" s="378">
        <v>75560</v>
      </c>
    </row>
    <row r="47427" spans="82:87">
      <c r="CD47427"/>
      <c r="CG47427"/>
      <c r="CI47427" s="378">
        <v>75561</v>
      </c>
    </row>
    <row r="47428" spans="82:87">
      <c r="CD47428"/>
      <c r="CG47428"/>
      <c r="CI47428" s="378">
        <v>75562</v>
      </c>
    </row>
    <row r="47429" spans="82:87">
      <c r="CD47429"/>
      <c r="CG47429"/>
      <c r="CI47429" s="378">
        <v>75563</v>
      </c>
    </row>
    <row r="47430" spans="82:87">
      <c r="CD47430"/>
      <c r="CG47430"/>
      <c r="CI47430" s="378">
        <v>75564</v>
      </c>
    </row>
    <row r="47431" spans="82:87">
      <c r="CD47431"/>
      <c r="CG47431"/>
      <c r="CI47431" s="378">
        <v>75565</v>
      </c>
    </row>
    <row r="47432" spans="82:87">
      <c r="CD47432"/>
      <c r="CG47432"/>
      <c r="CI47432" s="378">
        <v>75566</v>
      </c>
    </row>
    <row r="47433" spans="82:87">
      <c r="CD47433"/>
      <c r="CG47433"/>
      <c r="CI47433" s="378">
        <v>75567</v>
      </c>
    </row>
    <row r="47434" spans="82:87">
      <c r="CD47434"/>
      <c r="CG47434"/>
      <c r="CI47434" s="378">
        <v>75568</v>
      </c>
    </row>
    <row r="47435" spans="82:87">
      <c r="CD47435"/>
      <c r="CG47435"/>
      <c r="CI47435" s="378">
        <v>75569</v>
      </c>
    </row>
    <row r="47436" spans="82:87">
      <c r="CD47436"/>
      <c r="CG47436"/>
      <c r="CI47436" s="378">
        <v>75570</v>
      </c>
    </row>
    <row r="47437" spans="82:87">
      <c r="CD47437"/>
      <c r="CG47437"/>
      <c r="CI47437" s="378">
        <v>75571</v>
      </c>
    </row>
    <row r="47438" spans="82:87">
      <c r="CD47438"/>
      <c r="CG47438"/>
      <c r="CI47438" s="378">
        <v>75572</v>
      </c>
    </row>
    <row r="47439" spans="82:87">
      <c r="CD47439"/>
      <c r="CG47439"/>
      <c r="CI47439" s="378">
        <v>75573</v>
      </c>
    </row>
    <row r="47440" spans="82:87">
      <c r="CD47440"/>
      <c r="CG47440"/>
      <c r="CI47440" s="378">
        <v>75574</v>
      </c>
    </row>
    <row r="47441" spans="82:87">
      <c r="CD47441"/>
      <c r="CG47441"/>
      <c r="CI47441" s="378">
        <v>75575</v>
      </c>
    </row>
    <row r="47442" spans="82:87">
      <c r="CD47442"/>
      <c r="CG47442"/>
      <c r="CI47442" s="378">
        <v>75576</v>
      </c>
    </row>
    <row r="47443" spans="82:87">
      <c r="CD47443"/>
      <c r="CG47443"/>
      <c r="CI47443" s="378">
        <v>75577</v>
      </c>
    </row>
    <row r="47444" spans="82:87">
      <c r="CD47444"/>
      <c r="CG47444"/>
      <c r="CI47444" s="378">
        <v>75578</v>
      </c>
    </row>
    <row r="47445" spans="82:87">
      <c r="CD47445"/>
      <c r="CG47445"/>
      <c r="CI47445" s="378">
        <v>75579</v>
      </c>
    </row>
    <row r="47446" spans="82:87">
      <c r="CD47446"/>
      <c r="CG47446"/>
      <c r="CI47446" s="378">
        <v>75580</v>
      </c>
    </row>
    <row r="47447" spans="82:87">
      <c r="CD47447"/>
      <c r="CG47447"/>
      <c r="CI47447" s="378">
        <v>75581</v>
      </c>
    </row>
    <row r="47448" spans="82:87">
      <c r="CD47448"/>
      <c r="CG47448"/>
      <c r="CI47448" s="378">
        <v>75582</v>
      </c>
    </row>
    <row r="47449" spans="82:87">
      <c r="CD47449"/>
      <c r="CG47449"/>
      <c r="CI47449" s="378">
        <v>75583</v>
      </c>
    </row>
    <row r="47450" spans="82:87">
      <c r="CD47450"/>
      <c r="CG47450"/>
      <c r="CI47450" s="378">
        <v>75584</v>
      </c>
    </row>
    <row r="47451" spans="82:87">
      <c r="CD47451"/>
      <c r="CG47451"/>
      <c r="CI47451" s="378">
        <v>75585</v>
      </c>
    </row>
    <row r="47452" spans="82:87">
      <c r="CD47452"/>
      <c r="CG47452"/>
      <c r="CI47452" s="378">
        <v>75586</v>
      </c>
    </row>
    <row r="47453" spans="82:87">
      <c r="CD47453"/>
      <c r="CG47453"/>
      <c r="CI47453" s="378">
        <v>75587</v>
      </c>
    </row>
    <row r="47454" spans="82:87">
      <c r="CD47454"/>
      <c r="CG47454"/>
      <c r="CI47454" s="378">
        <v>75588</v>
      </c>
    </row>
    <row r="47455" spans="82:87">
      <c r="CD47455"/>
      <c r="CG47455"/>
      <c r="CI47455" s="378">
        <v>75589</v>
      </c>
    </row>
    <row r="47456" spans="82:87">
      <c r="CD47456"/>
      <c r="CG47456"/>
      <c r="CI47456" s="378">
        <v>75590</v>
      </c>
    </row>
    <row r="47457" spans="82:87">
      <c r="CD47457"/>
      <c r="CG47457"/>
      <c r="CI47457" s="378">
        <v>75591</v>
      </c>
    </row>
    <row r="47458" spans="82:87">
      <c r="CD47458"/>
      <c r="CG47458"/>
      <c r="CI47458" s="378">
        <v>75592</v>
      </c>
    </row>
    <row r="47459" spans="82:87">
      <c r="CD47459"/>
      <c r="CG47459"/>
      <c r="CI47459" s="378">
        <v>75593</v>
      </c>
    </row>
    <row r="47460" spans="82:87">
      <c r="CD47460"/>
      <c r="CG47460"/>
      <c r="CI47460" s="378">
        <v>75594</v>
      </c>
    </row>
    <row r="47461" spans="82:87">
      <c r="CD47461"/>
      <c r="CG47461"/>
      <c r="CI47461" s="378">
        <v>75595</v>
      </c>
    </row>
    <row r="47462" spans="82:87">
      <c r="CD47462"/>
      <c r="CG47462"/>
      <c r="CI47462" s="378">
        <v>75596</v>
      </c>
    </row>
    <row r="47463" spans="82:87">
      <c r="CD47463"/>
      <c r="CG47463"/>
      <c r="CI47463" s="378">
        <v>75597</v>
      </c>
    </row>
    <row r="47464" spans="82:87">
      <c r="CD47464"/>
      <c r="CG47464"/>
      <c r="CI47464" s="378">
        <v>75598</v>
      </c>
    </row>
    <row r="47465" spans="82:87">
      <c r="CD47465"/>
      <c r="CG47465"/>
      <c r="CI47465" s="378">
        <v>75599</v>
      </c>
    </row>
    <row r="47466" spans="82:87">
      <c r="CD47466"/>
      <c r="CG47466"/>
      <c r="CI47466" s="378">
        <v>75600</v>
      </c>
    </row>
    <row r="47467" spans="82:87">
      <c r="CD47467"/>
      <c r="CG47467"/>
      <c r="CI47467" s="378">
        <v>75601</v>
      </c>
    </row>
    <row r="47468" spans="82:87">
      <c r="CD47468"/>
      <c r="CG47468"/>
      <c r="CI47468" s="378">
        <v>75602</v>
      </c>
    </row>
    <row r="47469" spans="82:87">
      <c r="CD47469"/>
      <c r="CG47469"/>
      <c r="CI47469" s="378">
        <v>75603</v>
      </c>
    </row>
    <row r="47470" spans="82:87">
      <c r="CD47470"/>
      <c r="CG47470"/>
      <c r="CI47470" s="378">
        <v>75604</v>
      </c>
    </row>
    <row r="47471" spans="82:87">
      <c r="CD47471"/>
      <c r="CG47471"/>
      <c r="CI47471" s="378">
        <v>75605</v>
      </c>
    </row>
    <row r="47472" spans="82:87">
      <c r="CD47472"/>
      <c r="CG47472"/>
      <c r="CI47472" s="378">
        <v>75606</v>
      </c>
    </row>
    <row r="47473" spans="82:87">
      <c r="CD47473"/>
      <c r="CG47473"/>
      <c r="CI47473" s="378">
        <v>75607</v>
      </c>
    </row>
    <row r="47474" spans="82:87">
      <c r="CD47474"/>
      <c r="CG47474"/>
      <c r="CI47474" s="378">
        <v>75608</v>
      </c>
    </row>
    <row r="47475" spans="82:87">
      <c r="CD47475"/>
      <c r="CG47475"/>
      <c r="CI47475" s="378">
        <v>75609</v>
      </c>
    </row>
    <row r="47476" spans="82:87">
      <c r="CD47476"/>
      <c r="CG47476"/>
      <c r="CI47476" s="378">
        <v>75610</v>
      </c>
    </row>
    <row r="47477" spans="82:87">
      <c r="CD47477"/>
      <c r="CG47477"/>
      <c r="CI47477" s="378">
        <v>75611</v>
      </c>
    </row>
    <row r="47478" spans="82:87">
      <c r="CD47478"/>
      <c r="CG47478"/>
      <c r="CI47478" s="378">
        <v>75612</v>
      </c>
    </row>
    <row r="47479" spans="82:87">
      <c r="CD47479"/>
      <c r="CG47479"/>
      <c r="CI47479" s="378">
        <v>75613</v>
      </c>
    </row>
    <row r="47480" spans="82:87">
      <c r="CD47480"/>
      <c r="CG47480"/>
      <c r="CI47480" s="378">
        <v>75614</v>
      </c>
    </row>
    <row r="47481" spans="82:87">
      <c r="CD47481"/>
      <c r="CG47481"/>
      <c r="CI47481" s="378">
        <v>75615</v>
      </c>
    </row>
    <row r="47482" spans="82:87">
      <c r="CD47482"/>
      <c r="CG47482"/>
      <c r="CI47482" s="378">
        <v>75616</v>
      </c>
    </row>
    <row r="47483" spans="82:87">
      <c r="CD47483"/>
      <c r="CG47483"/>
      <c r="CI47483" s="378">
        <v>75617</v>
      </c>
    </row>
    <row r="47484" spans="82:87">
      <c r="CD47484"/>
      <c r="CG47484"/>
      <c r="CI47484" s="378">
        <v>75618</v>
      </c>
    </row>
    <row r="47485" spans="82:87">
      <c r="CD47485"/>
      <c r="CG47485"/>
      <c r="CI47485" s="378">
        <v>75619</v>
      </c>
    </row>
    <row r="47486" spans="82:87">
      <c r="CD47486"/>
      <c r="CG47486"/>
      <c r="CI47486" s="378">
        <v>75619</v>
      </c>
    </row>
    <row r="47487" spans="82:87">
      <c r="CD47487"/>
      <c r="CG47487"/>
      <c r="CI47487" s="378">
        <v>75620</v>
      </c>
    </row>
    <row r="47488" spans="82:87">
      <c r="CD47488"/>
      <c r="CG47488"/>
      <c r="CI47488" s="378">
        <v>75621</v>
      </c>
    </row>
    <row r="47489" spans="82:87">
      <c r="CD47489"/>
      <c r="CG47489"/>
      <c r="CI47489" s="378">
        <v>75622</v>
      </c>
    </row>
    <row r="47490" spans="82:87">
      <c r="CD47490"/>
      <c r="CG47490"/>
      <c r="CI47490" s="378">
        <v>75623</v>
      </c>
    </row>
    <row r="47491" spans="82:87">
      <c r="CD47491"/>
      <c r="CG47491"/>
      <c r="CI47491" s="378">
        <v>75624</v>
      </c>
    </row>
    <row r="47492" spans="82:87">
      <c r="CD47492"/>
      <c r="CG47492"/>
      <c r="CI47492" s="378">
        <v>75625</v>
      </c>
    </row>
    <row r="47493" spans="82:87">
      <c r="CD47493"/>
      <c r="CG47493"/>
      <c r="CI47493" s="378">
        <v>75626</v>
      </c>
    </row>
    <row r="47494" spans="82:87">
      <c r="CD47494"/>
      <c r="CG47494"/>
      <c r="CI47494" s="378">
        <v>75627</v>
      </c>
    </row>
    <row r="47495" spans="82:87">
      <c r="CD47495"/>
      <c r="CG47495"/>
      <c r="CI47495" s="378">
        <v>75628</v>
      </c>
    </row>
    <row r="47496" spans="82:87">
      <c r="CD47496"/>
      <c r="CG47496"/>
      <c r="CI47496" s="378">
        <v>75629</v>
      </c>
    </row>
    <row r="47497" spans="82:87">
      <c r="CD47497"/>
      <c r="CG47497"/>
      <c r="CI47497" s="378">
        <v>75630</v>
      </c>
    </row>
    <row r="47498" spans="82:87">
      <c r="CD47498"/>
      <c r="CG47498"/>
      <c r="CI47498" s="378">
        <v>75631</v>
      </c>
    </row>
    <row r="47499" spans="82:87">
      <c r="CD47499"/>
      <c r="CG47499"/>
      <c r="CI47499" s="378">
        <v>75632</v>
      </c>
    </row>
    <row r="47500" spans="82:87">
      <c r="CD47500"/>
      <c r="CG47500"/>
      <c r="CI47500" s="378">
        <v>75633</v>
      </c>
    </row>
    <row r="47501" spans="82:87">
      <c r="CD47501"/>
      <c r="CG47501"/>
      <c r="CI47501" s="378">
        <v>75634</v>
      </c>
    </row>
    <row r="47502" spans="82:87">
      <c r="CD47502"/>
      <c r="CG47502"/>
      <c r="CI47502" s="378">
        <v>75635</v>
      </c>
    </row>
    <row r="47503" spans="82:87">
      <c r="CD47503"/>
      <c r="CG47503"/>
      <c r="CI47503" s="378">
        <v>75636</v>
      </c>
    </row>
    <row r="47504" spans="82:87">
      <c r="CD47504"/>
      <c r="CG47504"/>
      <c r="CI47504" s="378">
        <v>75637</v>
      </c>
    </row>
    <row r="47505" spans="82:87">
      <c r="CD47505"/>
      <c r="CG47505"/>
      <c r="CI47505" s="378">
        <v>75638</v>
      </c>
    </row>
    <row r="47506" spans="82:87">
      <c r="CD47506"/>
      <c r="CG47506"/>
      <c r="CI47506" s="378">
        <v>75639</v>
      </c>
    </row>
    <row r="47507" spans="82:87">
      <c r="CD47507"/>
      <c r="CG47507"/>
      <c r="CI47507" s="378">
        <v>75640</v>
      </c>
    </row>
    <row r="47508" spans="82:87">
      <c r="CD47508"/>
      <c r="CG47508"/>
      <c r="CI47508" s="378">
        <v>75641</v>
      </c>
    </row>
    <row r="47509" spans="82:87">
      <c r="CD47509"/>
      <c r="CG47509"/>
      <c r="CI47509" s="378">
        <v>75642</v>
      </c>
    </row>
    <row r="47510" spans="82:87">
      <c r="CD47510"/>
      <c r="CG47510"/>
      <c r="CI47510" s="378">
        <v>75643</v>
      </c>
    </row>
    <row r="47511" spans="82:87">
      <c r="CD47511"/>
      <c r="CG47511"/>
      <c r="CI47511" s="378">
        <v>75644</v>
      </c>
    </row>
    <row r="47512" spans="82:87">
      <c r="CD47512"/>
      <c r="CG47512"/>
      <c r="CI47512" s="378">
        <v>75645</v>
      </c>
    </row>
    <row r="47513" spans="82:87">
      <c r="CD47513"/>
      <c r="CG47513"/>
      <c r="CI47513" s="378">
        <v>75646</v>
      </c>
    </row>
    <row r="47514" spans="82:87">
      <c r="CD47514"/>
      <c r="CG47514"/>
      <c r="CI47514" s="378">
        <v>75647</v>
      </c>
    </row>
    <row r="47515" spans="82:87">
      <c r="CD47515"/>
      <c r="CG47515"/>
      <c r="CI47515" s="378">
        <v>75648</v>
      </c>
    </row>
    <row r="47516" spans="82:87">
      <c r="CD47516"/>
      <c r="CG47516"/>
      <c r="CI47516" s="378">
        <v>75649</v>
      </c>
    </row>
    <row r="47517" spans="82:87">
      <c r="CD47517"/>
      <c r="CG47517"/>
      <c r="CI47517" s="378">
        <v>75650</v>
      </c>
    </row>
    <row r="47518" spans="82:87">
      <c r="CD47518"/>
      <c r="CG47518"/>
      <c r="CI47518" s="378">
        <v>75651</v>
      </c>
    </row>
    <row r="47519" spans="82:87">
      <c r="CD47519"/>
      <c r="CG47519"/>
      <c r="CI47519" s="378">
        <v>75652</v>
      </c>
    </row>
    <row r="47520" spans="82:87">
      <c r="CD47520"/>
      <c r="CG47520"/>
      <c r="CI47520" s="378">
        <v>75653</v>
      </c>
    </row>
    <row r="47521" spans="82:87">
      <c r="CD47521"/>
      <c r="CG47521"/>
      <c r="CI47521" s="378">
        <v>75654</v>
      </c>
    </row>
    <row r="47522" spans="82:87">
      <c r="CD47522"/>
      <c r="CG47522"/>
      <c r="CI47522" s="378">
        <v>75655</v>
      </c>
    </row>
    <row r="47523" spans="82:87">
      <c r="CD47523"/>
      <c r="CG47523"/>
      <c r="CI47523" s="378">
        <v>75656</v>
      </c>
    </row>
    <row r="47524" spans="82:87">
      <c r="CD47524"/>
      <c r="CG47524"/>
      <c r="CI47524" s="378">
        <v>75657</v>
      </c>
    </row>
    <row r="47525" spans="82:87">
      <c r="CD47525"/>
      <c r="CG47525"/>
      <c r="CI47525" s="378">
        <v>75658</v>
      </c>
    </row>
    <row r="47526" spans="82:87">
      <c r="CD47526"/>
      <c r="CG47526"/>
      <c r="CI47526" s="378">
        <v>75659</v>
      </c>
    </row>
    <row r="47527" spans="82:87">
      <c r="CD47527"/>
      <c r="CG47527"/>
      <c r="CI47527" s="378">
        <v>75660</v>
      </c>
    </row>
    <row r="47528" spans="82:87">
      <c r="CD47528"/>
      <c r="CG47528"/>
      <c r="CI47528" s="378">
        <v>75661</v>
      </c>
    </row>
    <row r="47529" spans="82:87">
      <c r="CD47529"/>
      <c r="CG47529"/>
      <c r="CI47529" s="378">
        <v>75662</v>
      </c>
    </row>
    <row r="47530" spans="82:87">
      <c r="CD47530"/>
      <c r="CG47530"/>
      <c r="CI47530" s="378">
        <v>75663</v>
      </c>
    </row>
    <row r="47531" spans="82:87">
      <c r="CD47531"/>
      <c r="CG47531"/>
      <c r="CI47531" s="378">
        <v>75664</v>
      </c>
    </row>
    <row r="47532" spans="82:87">
      <c r="CD47532"/>
      <c r="CG47532"/>
      <c r="CI47532" s="378">
        <v>75665</v>
      </c>
    </row>
    <row r="47533" spans="82:87">
      <c r="CD47533"/>
      <c r="CG47533"/>
      <c r="CI47533" s="378">
        <v>75666</v>
      </c>
    </row>
    <row r="47534" spans="82:87">
      <c r="CD47534"/>
      <c r="CG47534"/>
      <c r="CI47534" s="378">
        <v>75667</v>
      </c>
    </row>
    <row r="47535" spans="82:87">
      <c r="CD47535"/>
      <c r="CG47535"/>
      <c r="CI47535" s="378">
        <v>75668</v>
      </c>
    </row>
    <row r="47536" spans="82:87">
      <c r="CD47536"/>
      <c r="CG47536"/>
      <c r="CI47536" s="378">
        <v>75669</v>
      </c>
    </row>
    <row r="47537" spans="82:87">
      <c r="CD47537"/>
      <c r="CG47537"/>
      <c r="CI47537" s="378">
        <v>75670</v>
      </c>
    </row>
    <row r="47538" spans="82:87">
      <c r="CD47538"/>
      <c r="CG47538"/>
      <c r="CI47538" s="378">
        <v>75671</v>
      </c>
    </row>
    <row r="47539" spans="82:87">
      <c r="CD47539"/>
      <c r="CG47539"/>
      <c r="CI47539" s="378">
        <v>75672</v>
      </c>
    </row>
    <row r="47540" spans="82:87">
      <c r="CD47540"/>
      <c r="CG47540"/>
      <c r="CI47540" s="378">
        <v>75673</v>
      </c>
    </row>
    <row r="47541" spans="82:87">
      <c r="CD47541"/>
      <c r="CG47541"/>
      <c r="CI47541" s="378">
        <v>75674</v>
      </c>
    </row>
    <row r="47542" spans="82:87">
      <c r="CD47542"/>
      <c r="CG47542"/>
      <c r="CI47542" s="378">
        <v>75675</v>
      </c>
    </row>
    <row r="47543" spans="82:87">
      <c r="CD47543"/>
      <c r="CG47543"/>
      <c r="CI47543" s="378">
        <v>75676</v>
      </c>
    </row>
    <row r="47544" spans="82:87">
      <c r="CD47544"/>
      <c r="CG47544"/>
      <c r="CI47544" s="378">
        <v>75677</v>
      </c>
    </row>
    <row r="47545" spans="82:87">
      <c r="CD47545"/>
      <c r="CG47545"/>
      <c r="CI47545" s="378">
        <v>75678</v>
      </c>
    </row>
    <row r="47546" spans="82:87">
      <c r="CD47546"/>
      <c r="CG47546"/>
      <c r="CI47546" s="378">
        <v>75679</v>
      </c>
    </row>
    <row r="47547" spans="82:87">
      <c r="CD47547"/>
      <c r="CG47547"/>
      <c r="CI47547" s="378">
        <v>75680</v>
      </c>
    </row>
    <row r="47548" spans="82:87">
      <c r="CD47548"/>
      <c r="CG47548"/>
      <c r="CI47548" s="378">
        <v>75681</v>
      </c>
    </row>
    <row r="47549" spans="82:87">
      <c r="CD47549"/>
      <c r="CG47549"/>
      <c r="CI47549" s="378">
        <v>75682</v>
      </c>
    </row>
    <row r="47550" spans="82:87">
      <c r="CD47550"/>
      <c r="CG47550"/>
      <c r="CI47550" s="378">
        <v>75683</v>
      </c>
    </row>
    <row r="47551" spans="82:87">
      <c r="CD47551"/>
      <c r="CG47551"/>
      <c r="CI47551" s="378">
        <v>75684</v>
      </c>
    </row>
    <row r="47552" spans="82:87">
      <c r="CD47552"/>
      <c r="CG47552"/>
      <c r="CI47552" s="378">
        <v>75685</v>
      </c>
    </row>
    <row r="47553" spans="82:87">
      <c r="CD47553"/>
      <c r="CG47553"/>
      <c r="CI47553" s="378">
        <v>75686</v>
      </c>
    </row>
    <row r="47554" spans="82:87">
      <c r="CD47554"/>
      <c r="CG47554"/>
      <c r="CI47554" s="378">
        <v>75687</v>
      </c>
    </row>
    <row r="47555" spans="82:87">
      <c r="CD47555"/>
      <c r="CG47555"/>
      <c r="CI47555" s="378">
        <v>75688</v>
      </c>
    </row>
    <row r="47556" spans="82:87">
      <c r="CD47556"/>
      <c r="CG47556"/>
      <c r="CI47556" s="378">
        <v>75689</v>
      </c>
    </row>
    <row r="47557" spans="82:87">
      <c r="CD47557"/>
      <c r="CG47557"/>
      <c r="CI47557" s="378">
        <v>75690</v>
      </c>
    </row>
    <row r="47558" spans="82:87">
      <c r="CD47558"/>
      <c r="CG47558"/>
      <c r="CI47558" s="378">
        <v>75691</v>
      </c>
    </row>
    <row r="47559" spans="82:87">
      <c r="CD47559"/>
      <c r="CG47559"/>
      <c r="CI47559" s="378">
        <v>75692</v>
      </c>
    </row>
    <row r="47560" spans="82:87">
      <c r="CD47560"/>
      <c r="CG47560"/>
      <c r="CI47560" s="378">
        <v>75693</v>
      </c>
    </row>
    <row r="47561" spans="82:87">
      <c r="CD47561"/>
      <c r="CG47561"/>
      <c r="CI47561" s="378">
        <v>75694</v>
      </c>
    </row>
    <row r="47562" spans="82:87">
      <c r="CD47562"/>
      <c r="CG47562"/>
      <c r="CI47562" s="378">
        <v>75695</v>
      </c>
    </row>
    <row r="47563" spans="82:87">
      <c r="CD47563"/>
      <c r="CG47563"/>
      <c r="CI47563" s="378">
        <v>75696</v>
      </c>
    </row>
    <row r="47564" spans="82:87">
      <c r="CD47564"/>
      <c r="CG47564"/>
      <c r="CI47564" s="378">
        <v>75697</v>
      </c>
    </row>
    <row r="47565" spans="82:87">
      <c r="CD47565"/>
      <c r="CG47565"/>
      <c r="CI47565" s="378">
        <v>75698</v>
      </c>
    </row>
    <row r="47566" spans="82:87">
      <c r="CD47566"/>
      <c r="CG47566"/>
      <c r="CI47566" s="378">
        <v>75699</v>
      </c>
    </row>
    <row r="47567" spans="82:87">
      <c r="CD47567"/>
      <c r="CG47567"/>
      <c r="CI47567" s="378">
        <v>75700</v>
      </c>
    </row>
    <row r="47568" spans="82:87">
      <c r="CD47568"/>
      <c r="CG47568"/>
      <c r="CI47568" s="378">
        <v>75700</v>
      </c>
    </row>
    <row r="47569" spans="82:87">
      <c r="CD47569"/>
      <c r="CG47569"/>
      <c r="CI47569" s="378">
        <v>75701</v>
      </c>
    </row>
    <row r="47570" spans="82:87">
      <c r="CD47570"/>
      <c r="CG47570"/>
      <c r="CI47570" s="378">
        <v>75701</v>
      </c>
    </row>
    <row r="47571" spans="82:87">
      <c r="CD47571"/>
      <c r="CG47571"/>
      <c r="CI47571" s="378">
        <v>75702</v>
      </c>
    </row>
    <row r="47572" spans="82:87">
      <c r="CD47572"/>
      <c r="CG47572"/>
      <c r="CI47572" s="378">
        <v>75703</v>
      </c>
    </row>
    <row r="47573" spans="82:87">
      <c r="CD47573"/>
      <c r="CG47573"/>
      <c r="CI47573" s="378">
        <v>75704</v>
      </c>
    </row>
    <row r="47574" spans="82:87">
      <c r="CD47574"/>
      <c r="CG47574"/>
      <c r="CI47574" s="378">
        <v>75705</v>
      </c>
    </row>
    <row r="47575" spans="82:87">
      <c r="CD47575"/>
      <c r="CG47575"/>
      <c r="CI47575" s="378">
        <v>75706</v>
      </c>
    </row>
    <row r="47576" spans="82:87">
      <c r="CD47576"/>
      <c r="CG47576"/>
      <c r="CI47576" s="378">
        <v>75707</v>
      </c>
    </row>
    <row r="47577" spans="82:87">
      <c r="CD47577"/>
      <c r="CG47577"/>
      <c r="CI47577" s="378">
        <v>75708</v>
      </c>
    </row>
    <row r="47578" spans="82:87">
      <c r="CD47578"/>
      <c r="CG47578"/>
      <c r="CI47578" s="378">
        <v>75709</v>
      </c>
    </row>
    <row r="47579" spans="82:87">
      <c r="CD47579"/>
      <c r="CG47579"/>
      <c r="CI47579" s="378">
        <v>75710</v>
      </c>
    </row>
    <row r="47580" spans="82:87">
      <c r="CD47580"/>
      <c r="CG47580"/>
      <c r="CI47580" s="378">
        <v>75711</v>
      </c>
    </row>
    <row r="47581" spans="82:87">
      <c r="CD47581"/>
      <c r="CG47581"/>
      <c r="CI47581" s="378">
        <v>75712</v>
      </c>
    </row>
    <row r="47582" spans="82:87">
      <c r="CD47582"/>
      <c r="CG47582"/>
      <c r="CI47582" s="378">
        <v>75713</v>
      </c>
    </row>
    <row r="47583" spans="82:87">
      <c r="CD47583"/>
      <c r="CG47583"/>
      <c r="CI47583" s="378">
        <v>75714</v>
      </c>
    </row>
    <row r="47584" spans="82:87">
      <c r="CD47584"/>
      <c r="CG47584"/>
      <c r="CI47584" s="378">
        <v>75715</v>
      </c>
    </row>
    <row r="47585" spans="82:87">
      <c r="CD47585"/>
      <c r="CG47585"/>
      <c r="CI47585" s="378">
        <v>75716</v>
      </c>
    </row>
    <row r="47586" spans="82:87">
      <c r="CD47586"/>
      <c r="CG47586"/>
      <c r="CI47586" s="378">
        <v>75717</v>
      </c>
    </row>
    <row r="47587" spans="82:87">
      <c r="CD47587"/>
      <c r="CG47587"/>
      <c r="CI47587" s="378">
        <v>75718</v>
      </c>
    </row>
    <row r="47588" spans="82:87">
      <c r="CD47588"/>
      <c r="CG47588"/>
      <c r="CI47588" s="378">
        <v>75719</v>
      </c>
    </row>
    <row r="47589" spans="82:87">
      <c r="CD47589"/>
      <c r="CG47589"/>
      <c r="CI47589" s="378">
        <v>75720</v>
      </c>
    </row>
    <row r="47590" spans="82:87">
      <c r="CD47590"/>
      <c r="CG47590"/>
      <c r="CI47590" s="378">
        <v>75721</v>
      </c>
    </row>
    <row r="47591" spans="82:87">
      <c r="CD47591"/>
      <c r="CG47591"/>
      <c r="CI47591" s="378">
        <v>75722</v>
      </c>
    </row>
    <row r="47592" spans="82:87">
      <c r="CD47592"/>
      <c r="CG47592"/>
      <c r="CI47592" s="378">
        <v>75723</v>
      </c>
    </row>
    <row r="47593" spans="82:87">
      <c r="CD47593"/>
      <c r="CG47593"/>
      <c r="CI47593" s="378">
        <v>75724</v>
      </c>
    </row>
    <row r="47594" spans="82:87">
      <c r="CD47594"/>
      <c r="CG47594"/>
      <c r="CI47594" s="378">
        <v>75725</v>
      </c>
    </row>
    <row r="47595" spans="82:87">
      <c r="CD47595"/>
      <c r="CG47595"/>
      <c r="CI47595" s="378">
        <v>75726</v>
      </c>
    </row>
    <row r="47596" spans="82:87">
      <c r="CD47596"/>
      <c r="CG47596"/>
      <c r="CI47596" s="378">
        <v>75727</v>
      </c>
    </row>
    <row r="47597" spans="82:87">
      <c r="CD47597"/>
      <c r="CG47597"/>
      <c r="CI47597" s="378">
        <v>75728</v>
      </c>
    </row>
    <row r="47598" spans="82:87">
      <c r="CD47598"/>
      <c r="CG47598"/>
      <c r="CI47598" s="378">
        <v>75729</v>
      </c>
    </row>
    <row r="47599" spans="82:87">
      <c r="CD47599"/>
      <c r="CG47599"/>
      <c r="CI47599" s="378">
        <v>75730</v>
      </c>
    </row>
    <row r="47600" spans="82:87">
      <c r="CD47600"/>
      <c r="CG47600"/>
      <c r="CI47600" s="378">
        <v>75731</v>
      </c>
    </row>
    <row r="47601" spans="82:87">
      <c r="CD47601"/>
      <c r="CG47601"/>
      <c r="CI47601" s="378">
        <v>75732</v>
      </c>
    </row>
    <row r="47602" spans="82:87">
      <c r="CD47602"/>
      <c r="CG47602"/>
      <c r="CI47602" s="378">
        <v>75733</v>
      </c>
    </row>
    <row r="47603" spans="82:87">
      <c r="CD47603"/>
      <c r="CG47603"/>
      <c r="CI47603" s="378">
        <v>75734</v>
      </c>
    </row>
    <row r="47604" spans="82:87">
      <c r="CD47604"/>
      <c r="CG47604"/>
      <c r="CI47604" s="378">
        <v>75735</v>
      </c>
    </row>
    <row r="47605" spans="82:87">
      <c r="CD47605"/>
      <c r="CG47605"/>
      <c r="CI47605" s="378">
        <v>75736</v>
      </c>
    </row>
    <row r="47606" spans="82:87">
      <c r="CD47606"/>
      <c r="CG47606"/>
      <c r="CI47606" s="378">
        <v>75737</v>
      </c>
    </row>
    <row r="47607" spans="82:87">
      <c r="CD47607"/>
      <c r="CG47607"/>
      <c r="CI47607" s="378">
        <v>75738</v>
      </c>
    </row>
    <row r="47608" spans="82:87">
      <c r="CD47608"/>
      <c r="CG47608"/>
      <c r="CI47608" s="378">
        <v>75739</v>
      </c>
    </row>
    <row r="47609" spans="82:87">
      <c r="CD47609"/>
      <c r="CG47609"/>
      <c r="CI47609" s="378">
        <v>75740</v>
      </c>
    </row>
    <row r="47610" spans="82:87">
      <c r="CD47610"/>
      <c r="CG47610"/>
      <c r="CI47610" s="378">
        <v>75741</v>
      </c>
    </row>
    <row r="47611" spans="82:87">
      <c r="CD47611"/>
      <c r="CG47611"/>
      <c r="CI47611" s="378">
        <v>75742</v>
      </c>
    </row>
    <row r="47612" spans="82:87">
      <c r="CD47612"/>
      <c r="CG47612"/>
      <c r="CI47612" s="378">
        <v>75743</v>
      </c>
    </row>
    <row r="47613" spans="82:87">
      <c r="CD47613"/>
      <c r="CG47613"/>
      <c r="CI47613" s="378">
        <v>75744</v>
      </c>
    </row>
    <row r="47614" spans="82:87">
      <c r="CD47614"/>
      <c r="CG47614"/>
      <c r="CI47614" s="378">
        <v>75745</v>
      </c>
    </row>
    <row r="47615" spans="82:87">
      <c r="CD47615"/>
      <c r="CG47615"/>
      <c r="CI47615" s="378">
        <v>75746</v>
      </c>
    </row>
    <row r="47616" spans="82:87">
      <c r="CD47616"/>
      <c r="CG47616"/>
      <c r="CI47616" s="378">
        <v>75747</v>
      </c>
    </row>
    <row r="47617" spans="82:87">
      <c r="CD47617"/>
      <c r="CG47617"/>
      <c r="CI47617" s="378">
        <v>75748</v>
      </c>
    </row>
    <row r="47618" spans="82:87">
      <c r="CD47618"/>
      <c r="CG47618"/>
      <c r="CI47618" s="378">
        <v>75749</v>
      </c>
    </row>
    <row r="47619" spans="82:87">
      <c r="CD47619"/>
      <c r="CG47619"/>
      <c r="CI47619" s="378">
        <v>75750</v>
      </c>
    </row>
    <row r="47620" spans="82:87">
      <c r="CD47620"/>
      <c r="CG47620"/>
      <c r="CI47620" s="378">
        <v>75751</v>
      </c>
    </row>
    <row r="47621" spans="82:87">
      <c r="CD47621"/>
      <c r="CG47621"/>
      <c r="CI47621" s="378">
        <v>75752</v>
      </c>
    </row>
    <row r="47622" spans="82:87">
      <c r="CD47622"/>
      <c r="CG47622"/>
      <c r="CI47622" s="378">
        <v>75753</v>
      </c>
    </row>
    <row r="47623" spans="82:87">
      <c r="CD47623"/>
      <c r="CG47623"/>
      <c r="CI47623" s="378">
        <v>75754</v>
      </c>
    </row>
    <row r="47624" spans="82:87">
      <c r="CD47624"/>
      <c r="CG47624"/>
      <c r="CI47624" s="378">
        <v>75755</v>
      </c>
    </row>
    <row r="47625" spans="82:87">
      <c r="CD47625"/>
      <c r="CG47625"/>
      <c r="CI47625" s="378">
        <v>75756</v>
      </c>
    </row>
    <row r="47626" spans="82:87">
      <c r="CD47626"/>
      <c r="CG47626"/>
      <c r="CI47626" s="378">
        <v>75757</v>
      </c>
    </row>
    <row r="47627" spans="82:87">
      <c r="CD47627"/>
      <c r="CG47627"/>
      <c r="CI47627" s="378">
        <v>75758</v>
      </c>
    </row>
    <row r="47628" spans="82:87">
      <c r="CD47628"/>
      <c r="CG47628"/>
      <c r="CI47628" s="378">
        <v>75759</v>
      </c>
    </row>
    <row r="47629" spans="82:87">
      <c r="CD47629"/>
      <c r="CG47629"/>
      <c r="CI47629" s="378">
        <v>75760</v>
      </c>
    </row>
    <row r="47630" spans="82:87">
      <c r="CD47630"/>
      <c r="CG47630"/>
      <c r="CI47630" s="378">
        <v>75761</v>
      </c>
    </row>
    <row r="47631" spans="82:87">
      <c r="CD47631"/>
      <c r="CG47631"/>
      <c r="CI47631" s="378">
        <v>75762</v>
      </c>
    </row>
    <row r="47632" spans="82:87">
      <c r="CD47632"/>
      <c r="CG47632"/>
      <c r="CI47632" s="378">
        <v>75763</v>
      </c>
    </row>
    <row r="47633" spans="82:87">
      <c r="CD47633"/>
      <c r="CG47633"/>
      <c r="CI47633" s="378">
        <v>75764</v>
      </c>
    </row>
    <row r="47634" spans="82:87">
      <c r="CD47634"/>
      <c r="CG47634"/>
      <c r="CI47634" s="378">
        <v>75765</v>
      </c>
    </row>
    <row r="47635" spans="82:87">
      <c r="CD47635"/>
      <c r="CG47635"/>
      <c r="CI47635" s="378">
        <v>75766</v>
      </c>
    </row>
    <row r="47636" spans="82:87">
      <c r="CD47636"/>
      <c r="CG47636"/>
      <c r="CI47636" s="378">
        <v>75767</v>
      </c>
    </row>
    <row r="47637" spans="82:87">
      <c r="CD47637"/>
      <c r="CG47637"/>
      <c r="CI47637" s="378">
        <v>75768</v>
      </c>
    </row>
    <row r="47638" spans="82:87">
      <c r="CD47638"/>
      <c r="CG47638"/>
      <c r="CI47638" s="378">
        <v>75769</v>
      </c>
    </row>
    <row r="47639" spans="82:87">
      <c r="CD47639"/>
      <c r="CG47639"/>
      <c r="CI47639" s="378">
        <v>75770</v>
      </c>
    </row>
    <row r="47640" spans="82:87">
      <c r="CD47640"/>
      <c r="CG47640"/>
      <c r="CI47640" s="378">
        <v>75771</v>
      </c>
    </row>
    <row r="47641" spans="82:87">
      <c r="CD47641"/>
      <c r="CG47641"/>
      <c r="CI47641" s="378">
        <v>75772</v>
      </c>
    </row>
    <row r="47642" spans="82:87">
      <c r="CD47642"/>
      <c r="CG47642"/>
      <c r="CI47642" s="378">
        <v>75773</v>
      </c>
    </row>
    <row r="47643" spans="82:87">
      <c r="CD47643"/>
      <c r="CG47643"/>
      <c r="CI47643" s="378">
        <v>75774</v>
      </c>
    </row>
    <row r="47644" spans="82:87">
      <c r="CD47644"/>
      <c r="CG47644"/>
      <c r="CI47644" s="378">
        <v>75775</v>
      </c>
    </row>
    <row r="47645" spans="82:87">
      <c r="CD47645"/>
      <c r="CG47645"/>
      <c r="CI47645" s="378">
        <v>75776</v>
      </c>
    </row>
    <row r="47646" spans="82:87">
      <c r="CD47646"/>
      <c r="CG47646"/>
      <c r="CI47646" s="378">
        <v>75777</v>
      </c>
    </row>
    <row r="47647" spans="82:87">
      <c r="CD47647"/>
      <c r="CG47647"/>
      <c r="CI47647" s="378">
        <v>75778</v>
      </c>
    </row>
    <row r="47648" spans="82:87">
      <c r="CD47648"/>
      <c r="CG47648"/>
      <c r="CI47648" s="378">
        <v>75779</v>
      </c>
    </row>
    <row r="47649" spans="82:87">
      <c r="CD47649"/>
      <c r="CG47649"/>
      <c r="CI47649" s="378">
        <v>75780</v>
      </c>
    </row>
    <row r="47650" spans="82:87">
      <c r="CD47650"/>
      <c r="CG47650"/>
      <c r="CI47650" s="378">
        <v>75781</v>
      </c>
    </row>
    <row r="47651" spans="82:87">
      <c r="CD47651"/>
      <c r="CG47651"/>
      <c r="CI47651" s="378">
        <v>75782</v>
      </c>
    </row>
    <row r="47652" spans="82:87">
      <c r="CD47652"/>
      <c r="CG47652"/>
      <c r="CI47652" s="378">
        <v>75783</v>
      </c>
    </row>
    <row r="47653" spans="82:87">
      <c r="CD47653"/>
      <c r="CG47653"/>
      <c r="CI47653" s="378">
        <v>75784</v>
      </c>
    </row>
    <row r="47654" spans="82:87">
      <c r="CD47654"/>
      <c r="CG47654"/>
      <c r="CI47654" s="378">
        <v>75785</v>
      </c>
    </row>
    <row r="47655" spans="82:87">
      <c r="CD47655"/>
      <c r="CG47655"/>
      <c r="CI47655" s="378">
        <v>75786</v>
      </c>
    </row>
    <row r="47656" spans="82:87">
      <c r="CD47656"/>
      <c r="CG47656"/>
      <c r="CI47656" s="378">
        <v>75787</v>
      </c>
    </row>
    <row r="47657" spans="82:87">
      <c r="CD47657"/>
      <c r="CG47657"/>
      <c r="CI47657" s="378">
        <v>75788</v>
      </c>
    </row>
    <row r="47658" spans="82:87">
      <c r="CD47658"/>
      <c r="CG47658"/>
      <c r="CI47658" s="378">
        <v>75789</v>
      </c>
    </row>
    <row r="47659" spans="82:87">
      <c r="CD47659"/>
      <c r="CG47659"/>
      <c r="CI47659" s="378">
        <v>75790</v>
      </c>
    </row>
    <row r="47660" spans="82:87">
      <c r="CD47660"/>
      <c r="CG47660"/>
      <c r="CI47660" s="378">
        <v>75791</v>
      </c>
    </row>
    <row r="47661" spans="82:87">
      <c r="CD47661"/>
      <c r="CG47661"/>
      <c r="CI47661" s="378">
        <v>75792</v>
      </c>
    </row>
    <row r="47662" spans="82:87">
      <c r="CD47662"/>
      <c r="CG47662"/>
      <c r="CI47662" s="378">
        <v>75793</v>
      </c>
    </row>
    <row r="47663" spans="82:87">
      <c r="CD47663"/>
      <c r="CG47663"/>
      <c r="CI47663" s="378">
        <v>75794</v>
      </c>
    </row>
    <row r="47664" spans="82:87">
      <c r="CD47664"/>
      <c r="CG47664"/>
      <c r="CI47664" s="378">
        <v>75795</v>
      </c>
    </row>
    <row r="47665" spans="82:87">
      <c r="CD47665"/>
      <c r="CG47665"/>
      <c r="CI47665" s="378">
        <v>75796</v>
      </c>
    </row>
    <row r="47666" spans="82:87">
      <c r="CD47666"/>
      <c r="CG47666"/>
      <c r="CI47666" s="378">
        <v>75797</v>
      </c>
    </row>
    <row r="47667" spans="82:87">
      <c r="CD47667"/>
      <c r="CG47667"/>
      <c r="CI47667" s="378">
        <v>75798</v>
      </c>
    </row>
    <row r="47668" spans="82:87">
      <c r="CD47668"/>
      <c r="CG47668"/>
      <c r="CI47668" s="378">
        <v>75799</v>
      </c>
    </row>
    <row r="47669" spans="82:87">
      <c r="CD47669"/>
      <c r="CG47669"/>
      <c r="CI47669" s="378">
        <v>75800</v>
      </c>
    </row>
    <row r="47670" spans="82:87">
      <c r="CD47670"/>
      <c r="CG47670"/>
      <c r="CI47670" s="378">
        <v>75801</v>
      </c>
    </row>
    <row r="47671" spans="82:87">
      <c r="CD47671"/>
      <c r="CG47671"/>
      <c r="CI47671" s="378">
        <v>75802</v>
      </c>
    </row>
    <row r="47672" spans="82:87">
      <c r="CD47672"/>
      <c r="CG47672"/>
      <c r="CI47672" s="378">
        <v>75803</v>
      </c>
    </row>
    <row r="47673" spans="82:87">
      <c r="CD47673"/>
      <c r="CG47673"/>
      <c r="CI47673" s="378">
        <v>75804</v>
      </c>
    </row>
    <row r="47674" spans="82:87">
      <c r="CD47674"/>
      <c r="CG47674"/>
      <c r="CI47674" s="378">
        <v>75805</v>
      </c>
    </row>
    <row r="47675" spans="82:87">
      <c r="CD47675"/>
      <c r="CG47675"/>
      <c r="CI47675" s="378">
        <v>75806</v>
      </c>
    </row>
    <row r="47676" spans="82:87">
      <c r="CD47676"/>
      <c r="CG47676"/>
      <c r="CI47676" s="378">
        <v>75807</v>
      </c>
    </row>
    <row r="47677" spans="82:87">
      <c r="CD47677"/>
      <c r="CG47677"/>
      <c r="CI47677" s="378">
        <v>75808</v>
      </c>
    </row>
    <row r="47678" spans="82:87">
      <c r="CD47678"/>
      <c r="CG47678"/>
      <c r="CI47678" s="378">
        <v>75809</v>
      </c>
    </row>
    <row r="47679" spans="82:87">
      <c r="CD47679"/>
      <c r="CG47679"/>
      <c r="CI47679" s="378">
        <v>75810</v>
      </c>
    </row>
    <row r="47680" spans="82:87">
      <c r="CD47680"/>
      <c r="CG47680"/>
      <c r="CI47680" s="378">
        <v>75811</v>
      </c>
    </row>
    <row r="47681" spans="82:87">
      <c r="CD47681"/>
      <c r="CG47681"/>
      <c r="CI47681" s="378">
        <v>75812</v>
      </c>
    </row>
    <row r="47682" spans="82:87">
      <c r="CD47682"/>
      <c r="CG47682"/>
      <c r="CI47682" s="378">
        <v>75813</v>
      </c>
    </row>
    <row r="47683" spans="82:87">
      <c r="CD47683"/>
      <c r="CG47683"/>
      <c r="CI47683" s="378">
        <v>75814</v>
      </c>
    </row>
    <row r="47684" spans="82:87">
      <c r="CD47684"/>
      <c r="CG47684"/>
      <c r="CI47684" s="378">
        <v>75815</v>
      </c>
    </row>
    <row r="47685" spans="82:87">
      <c r="CD47685"/>
      <c r="CG47685"/>
      <c r="CI47685" s="378">
        <v>75816</v>
      </c>
    </row>
    <row r="47686" spans="82:87">
      <c r="CD47686"/>
      <c r="CG47686"/>
      <c r="CI47686" s="378">
        <v>75817</v>
      </c>
    </row>
    <row r="47687" spans="82:87">
      <c r="CD47687"/>
      <c r="CG47687"/>
      <c r="CI47687" s="378">
        <v>75818</v>
      </c>
    </row>
    <row r="47688" spans="82:87">
      <c r="CD47688"/>
      <c r="CG47688"/>
      <c r="CI47688" s="378">
        <v>75819</v>
      </c>
    </row>
    <row r="47689" spans="82:87">
      <c r="CD47689"/>
      <c r="CG47689"/>
      <c r="CI47689" s="378">
        <v>75820</v>
      </c>
    </row>
    <row r="47690" spans="82:87">
      <c r="CD47690"/>
      <c r="CG47690"/>
      <c r="CI47690" s="378">
        <v>75821</v>
      </c>
    </row>
    <row r="47691" spans="82:87">
      <c r="CD47691"/>
      <c r="CG47691"/>
      <c r="CI47691" s="378">
        <v>75822</v>
      </c>
    </row>
    <row r="47692" spans="82:87">
      <c r="CD47692"/>
      <c r="CG47692"/>
      <c r="CI47692" s="378">
        <v>75823</v>
      </c>
    </row>
    <row r="47693" spans="82:87">
      <c r="CD47693"/>
      <c r="CG47693"/>
      <c r="CI47693" s="378">
        <v>75824</v>
      </c>
    </row>
    <row r="47694" spans="82:87">
      <c r="CD47694"/>
      <c r="CG47694"/>
      <c r="CI47694" s="378">
        <v>75825</v>
      </c>
    </row>
    <row r="47695" spans="82:87">
      <c r="CD47695"/>
      <c r="CG47695"/>
      <c r="CI47695" s="378">
        <v>75826</v>
      </c>
    </row>
    <row r="47696" spans="82:87">
      <c r="CD47696"/>
      <c r="CG47696"/>
      <c r="CI47696" s="378">
        <v>75827</v>
      </c>
    </row>
    <row r="47697" spans="82:87">
      <c r="CD47697"/>
      <c r="CG47697"/>
      <c r="CI47697" s="378">
        <v>75828</v>
      </c>
    </row>
    <row r="47698" spans="82:87">
      <c r="CD47698"/>
      <c r="CG47698"/>
      <c r="CI47698" s="378">
        <v>75829</v>
      </c>
    </row>
    <row r="47699" spans="82:87">
      <c r="CD47699"/>
      <c r="CG47699"/>
      <c r="CI47699" s="378">
        <v>75830</v>
      </c>
    </row>
    <row r="47700" spans="82:87">
      <c r="CD47700"/>
      <c r="CG47700"/>
      <c r="CI47700" s="378">
        <v>75831</v>
      </c>
    </row>
    <row r="47701" spans="82:87">
      <c r="CD47701"/>
      <c r="CG47701"/>
      <c r="CI47701" s="378">
        <v>75832</v>
      </c>
    </row>
    <row r="47702" spans="82:87">
      <c r="CD47702"/>
      <c r="CG47702"/>
      <c r="CI47702" s="378">
        <v>75833</v>
      </c>
    </row>
    <row r="47703" spans="82:87">
      <c r="CD47703"/>
      <c r="CG47703"/>
      <c r="CI47703" s="378">
        <v>75834</v>
      </c>
    </row>
    <row r="47704" spans="82:87">
      <c r="CD47704"/>
      <c r="CG47704"/>
      <c r="CI47704" s="378">
        <v>75835</v>
      </c>
    </row>
    <row r="47705" spans="82:87">
      <c r="CD47705"/>
      <c r="CG47705"/>
      <c r="CI47705" s="378">
        <v>75836</v>
      </c>
    </row>
    <row r="47706" spans="82:87">
      <c r="CD47706"/>
      <c r="CG47706"/>
      <c r="CI47706" s="378">
        <v>75837</v>
      </c>
    </row>
    <row r="47707" spans="82:87">
      <c r="CD47707"/>
      <c r="CG47707"/>
      <c r="CI47707" s="378">
        <v>75838</v>
      </c>
    </row>
    <row r="47708" spans="82:87">
      <c r="CD47708"/>
      <c r="CG47708"/>
      <c r="CI47708" s="378">
        <v>75839</v>
      </c>
    </row>
    <row r="47709" spans="82:87">
      <c r="CD47709"/>
      <c r="CG47709"/>
      <c r="CI47709" s="378">
        <v>75840</v>
      </c>
    </row>
    <row r="47710" spans="82:87">
      <c r="CD47710"/>
      <c r="CG47710"/>
      <c r="CI47710" s="378">
        <v>75841</v>
      </c>
    </row>
    <row r="47711" spans="82:87">
      <c r="CD47711"/>
      <c r="CG47711"/>
      <c r="CI47711" s="378">
        <v>75842</v>
      </c>
    </row>
    <row r="47712" spans="82:87">
      <c r="CD47712"/>
      <c r="CG47712"/>
      <c r="CI47712" s="378">
        <v>75843</v>
      </c>
    </row>
    <row r="47713" spans="82:87">
      <c r="CD47713"/>
      <c r="CG47713"/>
      <c r="CI47713" s="378">
        <v>75844</v>
      </c>
    </row>
    <row r="47714" spans="82:87">
      <c r="CD47714"/>
      <c r="CG47714"/>
      <c r="CI47714" s="378">
        <v>75845</v>
      </c>
    </row>
    <row r="47715" spans="82:87">
      <c r="CD47715"/>
      <c r="CG47715"/>
      <c r="CI47715" s="378">
        <v>75846</v>
      </c>
    </row>
    <row r="47716" spans="82:87">
      <c r="CD47716"/>
      <c r="CG47716"/>
      <c r="CI47716" s="378">
        <v>75847</v>
      </c>
    </row>
    <row r="47717" spans="82:87">
      <c r="CD47717"/>
      <c r="CG47717"/>
      <c r="CI47717" s="378">
        <v>75848</v>
      </c>
    </row>
    <row r="47718" spans="82:87">
      <c r="CD47718"/>
      <c r="CG47718"/>
      <c r="CI47718" s="378">
        <v>75849</v>
      </c>
    </row>
    <row r="47719" spans="82:87">
      <c r="CD47719"/>
      <c r="CG47719"/>
      <c r="CI47719" s="378">
        <v>75850</v>
      </c>
    </row>
    <row r="47720" spans="82:87">
      <c r="CD47720"/>
      <c r="CG47720"/>
      <c r="CI47720" s="378">
        <v>75851</v>
      </c>
    </row>
    <row r="47721" spans="82:87">
      <c r="CD47721"/>
      <c r="CG47721"/>
      <c r="CI47721" s="378">
        <v>75852</v>
      </c>
    </row>
    <row r="47722" spans="82:87">
      <c r="CD47722"/>
      <c r="CG47722"/>
      <c r="CI47722" s="378">
        <v>75853</v>
      </c>
    </row>
    <row r="47723" spans="82:87">
      <c r="CD47723"/>
      <c r="CG47723"/>
      <c r="CI47723" s="378">
        <v>75854</v>
      </c>
    </row>
    <row r="47724" spans="82:87">
      <c r="CD47724"/>
      <c r="CG47724"/>
      <c r="CI47724" s="378">
        <v>75855</v>
      </c>
    </row>
    <row r="47725" spans="82:87">
      <c r="CD47725"/>
      <c r="CG47725"/>
      <c r="CI47725" s="378">
        <v>75856</v>
      </c>
    </row>
    <row r="47726" spans="82:87">
      <c r="CD47726"/>
      <c r="CG47726"/>
      <c r="CI47726" s="378">
        <v>75857</v>
      </c>
    </row>
    <row r="47727" spans="82:87">
      <c r="CD47727"/>
      <c r="CG47727"/>
      <c r="CI47727" s="378">
        <v>75858</v>
      </c>
    </row>
    <row r="47728" spans="82:87">
      <c r="CD47728"/>
      <c r="CG47728"/>
      <c r="CI47728" s="378">
        <v>75859</v>
      </c>
    </row>
    <row r="47729" spans="82:87">
      <c r="CD47729"/>
      <c r="CG47729"/>
      <c r="CI47729" s="378">
        <v>75860</v>
      </c>
    </row>
    <row r="47730" spans="82:87">
      <c r="CD47730"/>
      <c r="CG47730"/>
      <c r="CI47730" s="378">
        <v>75861</v>
      </c>
    </row>
    <row r="47731" spans="82:87">
      <c r="CD47731"/>
      <c r="CG47731"/>
      <c r="CI47731" s="378">
        <v>75862</v>
      </c>
    </row>
    <row r="47732" spans="82:87">
      <c r="CD47732"/>
      <c r="CG47732"/>
      <c r="CI47732" s="378">
        <v>75863</v>
      </c>
    </row>
    <row r="47733" spans="82:87">
      <c r="CD47733"/>
      <c r="CG47733"/>
      <c r="CI47733" s="378">
        <v>75864</v>
      </c>
    </row>
    <row r="47734" spans="82:87">
      <c r="CD47734"/>
      <c r="CG47734"/>
      <c r="CI47734" s="378">
        <v>75865</v>
      </c>
    </row>
    <row r="47735" spans="82:87">
      <c r="CD47735"/>
      <c r="CG47735"/>
      <c r="CI47735" s="378">
        <v>75866</v>
      </c>
    </row>
    <row r="47736" spans="82:87">
      <c r="CD47736"/>
      <c r="CG47736"/>
      <c r="CI47736" s="378">
        <v>75867</v>
      </c>
    </row>
    <row r="47737" spans="82:87">
      <c r="CD47737"/>
      <c r="CG47737"/>
      <c r="CI47737" s="378">
        <v>75868</v>
      </c>
    </row>
    <row r="47738" spans="82:87">
      <c r="CD47738"/>
      <c r="CG47738"/>
      <c r="CI47738" s="378">
        <v>75869</v>
      </c>
    </row>
    <row r="47739" spans="82:87">
      <c r="CD47739"/>
      <c r="CG47739"/>
      <c r="CI47739" s="378">
        <v>75870</v>
      </c>
    </row>
    <row r="47740" spans="82:87">
      <c r="CD47740"/>
      <c r="CG47740"/>
      <c r="CI47740" s="378">
        <v>75871</v>
      </c>
    </row>
    <row r="47741" spans="82:87">
      <c r="CD47741"/>
      <c r="CG47741"/>
      <c r="CI47741" s="378">
        <v>75872</v>
      </c>
    </row>
    <row r="47742" spans="82:87">
      <c r="CD47742"/>
      <c r="CG47742"/>
      <c r="CI47742" s="378">
        <v>75873</v>
      </c>
    </row>
    <row r="47743" spans="82:87">
      <c r="CD47743"/>
      <c r="CG47743"/>
      <c r="CI47743" s="378">
        <v>75874</v>
      </c>
    </row>
    <row r="47744" spans="82:87">
      <c r="CD47744"/>
      <c r="CG47744"/>
      <c r="CI47744" s="378">
        <v>75875</v>
      </c>
    </row>
    <row r="47745" spans="82:87">
      <c r="CD47745"/>
      <c r="CG47745"/>
      <c r="CI47745" s="378">
        <v>75876</v>
      </c>
    </row>
    <row r="47746" spans="82:87">
      <c r="CD47746"/>
      <c r="CG47746"/>
      <c r="CI47746" s="378">
        <v>75877</v>
      </c>
    </row>
    <row r="47747" spans="82:87">
      <c r="CD47747"/>
      <c r="CG47747"/>
      <c r="CI47747" s="378">
        <v>75878</v>
      </c>
    </row>
    <row r="47748" spans="82:87">
      <c r="CD47748"/>
      <c r="CG47748"/>
      <c r="CI47748" s="378">
        <v>75879</v>
      </c>
    </row>
    <row r="47749" spans="82:87">
      <c r="CD47749"/>
      <c r="CG47749"/>
      <c r="CI47749" s="378">
        <v>75880</v>
      </c>
    </row>
    <row r="47750" spans="82:87">
      <c r="CD47750"/>
      <c r="CG47750"/>
      <c r="CI47750" s="378">
        <v>75881</v>
      </c>
    </row>
    <row r="47751" spans="82:87">
      <c r="CD47751"/>
      <c r="CG47751"/>
      <c r="CI47751" s="378">
        <v>75882</v>
      </c>
    </row>
    <row r="47752" spans="82:87">
      <c r="CD47752"/>
      <c r="CG47752"/>
      <c r="CI47752" s="378">
        <v>75883</v>
      </c>
    </row>
    <row r="47753" spans="82:87">
      <c r="CD47753"/>
      <c r="CG47753"/>
      <c r="CI47753" s="378">
        <v>75884</v>
      </c>
    </row>
    <row r="47754" spans="82:87">
      <c r="CD47754"/>
      <c r="CG47754"/>
      <c r="CI47754" s="378">
        <v>75885</v>
      </c>
    </row>
    <row r="47755" spans="82:87">
      <c r="CD47755"/>
      <c r="CG47755"/>
      <c r="CI47755" s="378">
        <v>75886</v>
      </c>
    </row>
    <row r="47756" spans="82:87">
      <c r="CD47756"/>
      <c r="CG47756"/>
      <c r="CI47756" s="378">
        <v>75887</v>
      </c>
    </row>
    <row r="47757" spans="82:87">
      <c r="CD47757"/>
      <c r="CG47757"/>
      <c r="CI47757" s="378">
        <v>75889</v>
      </c>
    </row>
    <row r="47758" spans="82:87">
      <c r="CD47758"/>
      <c r="CG47758"/>
      <c r="CI47758" s="378">
        <v>75889</v>
      </c>
    </row>
    <row r="47759" spans="82:87">
      <c r="CD47759"/>
      <c r="CG47759"/>
      <c r="CI47759" s="378">
        <v>75890</v>
      </c>
    </row>
    <row r="47760" spans="82:87">
      <c r="CD47760"/>
      <c r="CG47760"/>
      <c r="CI47760" s="378">
        <v>75891</v>
      </c>
    </row>
    <row r="47761" spans="82:87">
      <c r="CD47761"/>
      <c r="CG47761"/>
      <c r="CI47761" s="378">
        <v>75892</v>
      </c>
    </row>
    <row r="47762" spans="82:87">
      <c r="CD47762"/>
      <c r="CG47762"/>
      <c r="CI47762" s="378">
        <v>75893</v>
      </c>
    </row>
    <row r="47763" spans="82:87">
      <c r="CD47763"/>
      <c r="CG47763"/>
      <c r="CI47763" s="378">
        <v>75894</v>
      </c>
    </row>
    <row r="47764" spans="82:87">
      <c r="CD47764"/>
      <c r="CG47764"/>
      <c r="CI47764" s="378">
        <v>75895</v>
      </c>
    </row>
    <row r="47765" spans="82:87">
      <c r="CD47765"/>
      <c r="CG47765"/>
      <c r="CI47765" s="378">
        <v>75896</v>
      </c>
    </row>
    <row r="47766" spans="82:87">
      <c r="CD47766"/>
      <c r="CG47766"/>
      <c r="CI47766" s="378">
        <v>75897</v>
      </c>
    </row>
    <row r="47767" spans="82:87">
      <c r="CD47767"/>
      <c r="CG47767"/>
      <c r="CI47767" s="378">
        <v>75898</v>
      </c>
    </row>
    <row r="47768" spans="82:87">
      <c r="CD47768"/>
      <c r="CG47768"/>
      <c r="CI47768" s="378">
        <v>75899</v>
      </c>
    </row>
    <row r="47769" spans="82:87">
      <c r="CD47769"/>
      <c r="CG47769"/>
      <c r="CI47769" s="378">
        <v>75900</v>
      </c>
    </row>
    <row r="47770" spans="82:87">
      <c r="CD47770"/>
      <c r="CG47770"/>
      <c r="CI47770" s="378">
        <v>75900</v>
      </c>
    </row>
    <row r="47771" spans="82:87">
      <c r="CD47771"/>
      <c r="CG47771"/>
      <c r="CI47771" s="378">
        <v>75901</v>
      </c>
    </row>
    <row r="47772" spans="82:87">
      <c r="CD47772"/>
      <c r="CG47772"/>
      <c r="CI47772" s="378">
        <v>75902</v>
      </c>
    </row>
    <row r="47773" spans="82:87">
      <c r="CD47773"/>
      <c r="CG47773"/>
      <c r="CI47773" s="378">
        <v>75903</v>
      </c>
    </row>
    <row r="47774" spans="82:87">
      <c r="CD47774"/>
      <c r="CG47774"/>
      <c r="CI47774" s="378">
        <v>75904</v>
      </c>
    </row>
    <row r="47775" spans="82:87">
      <c r="CD47775"/>
      <c r="CG47775"/>
      <c r="CI47775" s="378">
        <v>75905</v>
      </c>
    </row>
    <row r="47776" spans="82:87">
      <c r="CD47776"/>
      <c r="CG47776"/>
      <c r="CI47776" s="378">
        <v>75906</v>
      </c>
    </row>
    <row r="47777" spans="82:87">
      <c r="CD47777"/>
      <c r="CG47777"/>
      <c r="CI47777" s="378">
        <v>75907</v>
      </c>
    </row>
    <row r="47778" spans="82:87">
      <c r="CD47778"/>
      <c r="CG47778"/>
      <c r="CI47778" s="378">
        <v>75908</v>
      </c>
    </row>
    <row r="47779" spans="82:87">
      <c r="CD47779"/>
      <c r="CG47779"/>
      <c r="CI47779" s="378">
        <v>75909</v>
      </c>
    </row>
    <row r="47780" spans="82:87">
      <c r="CD47780"/>
      <c r="CG47780"/>
      <c r="CI47780" s="378">
        <v>75910</v>
      </c>
    </row>
    <row r="47781" spans="82:87">
      <c r="CD47781"/>
      <c r="CG47781"/>
      <c r="CI47781" s="378">
        <v>75911</v>
      </c>
    </row>
    <row r="47782" spans="82:87">
      <c r="CD47782"/>
      <c r="CG47782"/>
      <c r="CI47782" s="378">
        <v>75912</v>
      </c>
    </row>
    <row r="47783" spans="82:87">
      <c r="CD47783"/>
      <c r="CG47783"/>
      <c r="CI47783" s="378">
        <v>75913</v>
      </c>
    </row>
    <row r="47784" spans="82:87">
      <c r="CD47784"/>
      <c r="CG47784"/>
      <c r="CI47784" s="378">
        <v>75914</v>
      </c>
    </row>
    <row r="47785" spans="82:87">
      <c r="CD47785"/>
      <c r="CG47785"/>
      <c r="CI47785" s="378">
        <v>75915</v>
      </c>
    </row>
    <row r="47786" spans="82:87">
      <c r="CD47786"/>
      <c r="CG47786"/>
      <c r="CI47786" s="378">
        <v>75916</v>
      </c>
    </row>
    <row r="47787" spans="82:87">
      <c r="CD47787"/>
      <c r="CG47787"/>
      <c r="CI47787" s="378">
        <v>75917</v>
      </c>
    </row>
    <row r="47788" spans="82:87">
      <c r="CD47788"/>
      <c r="CG47788"/>
      <c r="CI47788" s="378">
        <v>75918</v>
      </c>
    </row>
    <row r="47789" spans="82:87">
      <c r="CD47789"/>
      <c r="CG47789"/>
      <c r="CI47789" s="378">
        <v>75919</v>
      </c>
    </row>
    <row r="47790" spans="82:87">
      <c r="CD47790"/>
      <c r="CG47790"/>
      <c r="CI47790" s="378">
        <v>75920</v>
      </c>
    </row>
    <row r="47791" spans="82:87">
      <c r="CD47791"/>
      <c r="CG47791"/>
      <c r="CI47791" s="378">
        <v>75921</v>
      </c>
    </row>
    <row r="47792" spans="82:87">
      <c r="CD47792"/>
      <c r="CG47792"/>
      <c r="CI47792" s="378">
        <v>75922</v>
      </c>
    </row>
    <row r="47793" spans="82:87">
      <c r="CD47793"/>
      <c r="CG47793"/>
      <c r="CI47793" s="378">
        <v>75923</v>
      </c>
    </row>
    <row r="47794" spans="82:87">
      <c r="CD47794"/>
      <c r="CG47794"/>
      <c r="CI47794" s="378">
        <v>75924</v>
      </c>
    </row>
    <row r="47795" spans="82:87">
      <c r="CD47795"/>
      <c r="CG47795"/>
      <c r="CI47795" s="378">
        <v>75925</v>
      </c>
    </row>
    <row r="47796" spans="82:87">
      <c r="CD47796"/>
      <c r="CG47796"/>
      <c r="CI47796" s="378">
        <v>75926</v>
      </c>
    </row>
    <row r="47797" spans="82:87">
      <c r="CD47797"/>
      <c r="CG47797"/>
      <c r="CI47797" s="378">
        <v>75927</v>
      </c>
    </row>
    <row r="47798" spans="82:87">
      <c r="CD47798"/>
      <c r="CG47798"/>
      <c r="CI47798" s="378">
        <v>75928</v>
      </c>
    </row>
    <row r="47799" spans="82:87">
      <c r="CD47799"/>
      <c r="CG47799"/>
      <c r="CI47799" s="378">
        <v>75929</v>
      </c>
    </row>
    <row r="47800" spans="82:87">
      <c r="CD47800"/>
      <c r="CG47800"/>
      <c r="CI47800" s="378">
        <v>75930</v>
      </c>
    </row>
    <row r="47801" spans="82:87">
      <c r="CD47801"/>
      <c r="CG47801"/>
      <c r="CI47801" s="378">
        <v>75931</v>
      </c>
    </row>
    <row r="47802" spans="82:87">
      <c r="CD47802"/>
      <c r="CG47802"/>
      <c r="CI47802" s="378">
        <v>75932</v>
      </c>
    </row>
    <row r="47803" spans="82:87">
      <c r="CD47803"/>
      <c r="CG47803"/>
      <c r="CI47803" s="378">
        <v>75933</v>
      </c>
    </row>
    <row r="47804" spans="82:87">
      <c r="CD47804"/>
      <c r="CG47804"/>
      <c r="CI47804" s="378">
        <v>75934</v>
      </c>
    </row>
    <row r="47805" spans="82:87">
      <c r="CD47805"/>
      <c r="CG47805"/>
      <c r="CI47805" s="378">
        <v>75935</v>
      </c>
    </row>
    <row r="47806" spans="82:87">
      <c r="CD47806"/>
      <c r="CG47806"/>
      <c r="CI47806" s="378">
        <v>75936</v>
      </c>
    </row>
    <row r="47807" spans="82:87">
      <c r="CD47807"/>
      <c r="CG47807"/>
      <c r="CI47807" s="378">
        <v>75937</v>
      </c>
    </row>
    <row r="47808" spans="82:87">
      <c r="CD47808"/>
      <c r="CG47808"/>
      <c r="CI47808" s="378">
        <v>75938</v>
      </c>
    </row>
    <row r="47809" spans="82:87">
      <c r="CD47809"/>
      <c r="CG47809"/>
      <c r="CI47809" s="378">
        <v>75939</v>
      </c>
    </row>
    <row r="47810" spans="82:87">
      <c r="CD47810"/>
      <c r="CG47810"/>
      <c r="CI47810" s="378">
        <v>75940</v>
      </c>
    </row>
    <row r="47811" spans="82:87">
      <c r="CD47811"/>
      <c r="CG47811"/>
      <c r="CI47811" s="378">
        <v>75941</v>
      </c>
    </row>
    <row r="47812" spans="82:87">
      <c r="CD47812"/>
      <c r="CG47812"/>
      <c r="CI47812" s="378">
        <v>75942</v>
      </c>
    </row>
    <row r="47813" spans="82:87">
      <c r="CD47813"/>
      <c r="CG47813"/>
      <c r="CI47813" s="378">
        <v>75943</v>
      </c>
    </row>
    <row r="47814" spans="82:87">
      <c r="CD47814"/>
      <c r="CG47814"/>
      <c r="CI47814" s="378">
        <v>75944</v>
      </c>
    </row>
    <row r="47815" spans="82:87">
      <c r="CD47815"/>
      <c r="CG47815"/>
      <c r="CI47815" s="378">
        <v>75945</v>
      </c>
    </row>
    <row r="47816" spans="82:87">
      <c r="CD47816"/>
      <c r="CG47816"/>
      <c r="CI47816" s="378">
        <v>75946</v>
      </c>
    </row>
    <row r="47817" spans="82:87">
      <c r="CD47817"/>
      <c r="CG47817"/>
      <c r="CI47817" s="378">
        <v>75947</v>
      </c>
    </row>
    <row r="47818" spans="82:87">
      <c r="CD47818"/>
      <c r="CG47818"/>
      <c r="CI47818" s="378">
        <v>75948</v>
      </c>
    </row>
    <row r="47819" spans="82:87">
      <c r="CD47819"/>
      <c r="CG47819"/>
      <c r="CI47819" s="378">
        <v>75949</v>
      </c>
    </row>
    <row r="47820" spans="82:87">
      <c r="CD47820"/>
      <c r="CG47820"/>
      <c r="CI47820" s="378">
        <v>75950</v>
      </c>
    </row>
    <row r="47821" spans="82:87">
      <c r="CD47821"/>
      <c r="CG47821"/>
      <c r="CI47821" s="378">
        <v>75951</v>
      </c>
    </row>
    <row r="47822" spans="82:87">
      <c r="CD47822"/>
      <c r="CG47822"/>
      <c r="CI47822" s="378">
        <v>75952</v>
      </c>
    </row>
    <row r="47823" spans="82:87">
      <c r="CD47823"/>
      <c r="CG47823"/>
      <c r="CI47823" s="378">
        <v>75953</v>
      </c>
    </row>
    <row r="47824" spans="82:87">
      <c r="CD47824"/>
      <c r="CG47824"/>
      <c r="CI47824" s="378">
        <v>75954</v>
      </c>
    </row>
    <row r="47825" spans="82:87">
      <c r="CD47825"/>
      <c r="CG47825"/>
      <c r="CI47825" s="378">
        <v>75955</v>
      </c>
    </row>
    <row r="47826" spans="82:87">
      <c r="CD47826"/>
      <c r="CG47826"/>
      <c r="CI47826" s="378">
        <v>75956</v>
      </c>
    </row>
    <row r="47827" spans="82:87">
      <c r="CD47827"/>
      <c r="CG47827"/>
      <c r="CI47827" s="378">
        <v>75957</v>
      </c>
    </row>
    <row r="47828" spans="82:87">
      <c r="CD47828"/>
      <c r="CG47828"/>
      <c r="CI47828" s="378">
        <v>75958</v>
      </c>
    </row>
    <row r="47829" spans="82:87">
      <c r="CD47829"/>
      <c r="CG47829"/>
      <c r="CI47829" s="378">
        <v>75959</v>
      </c>
    </row>
    <row r="47830" spans="82:87">
      <c r="CD47830"/>
      <c r="CG47830"/>
      <c r="CI47830" s="378">
        <v>75960</v>
      </c>
    </row>
    <row r="47831" spans="82:87">
      <c r="CD47831"/>
      <c r="CG47831"/>
      <c r="CI47831" s="378">
        <v>75961</v>
      </c>
    </row>
    <row r="47832" spans="82:87">
      <c r="CD47832"/>
      <c r="CG47832"/>
      <c r="CI47832" s="378">
        <v>75962</v>
      </c>
    </row>
    <row r="47833" spans="82:87">
      <c r="CD47833"/>
      <c r="CG47833"/>
      <c r="CI47833" s="378">
        <v>75963</v>
      </c>
    </row>
    <row r="47834" spans="82:87">
      <c r="CD47834"/>
      <c r="CG47834"/>
      <c r="CI47834" s="378">
        <v>75964</v>
      </c>
    </row>
    <row r="47835" spans="82:87">
      <c r="CD47835"/>
      <c r="CG47835"/>
      <c r="CI47835" s="378">
        <v>75965</v>
      </c>
    </row>
    <row r="47836" spans="82:87">
      <c r="CD47836"/>
      <c r="CG47836"/>
      <c r="CI47836" s="378">
        <v>75966</v>
      </c>
    </row>
    <row r="47837" spans="82:87">
      <c r="CD47837"/>
      <c r="CG47837"/>
      <c r="CI47837" s="378">
        <v>75967</v>
      </c>
    </row>
    <row r="47838" spans="82:87">
      <c r="CD47838"/>
      <c r="CG47838"/>
      <c r="CI47838" s="378">
        <v>75968</v>
      </c>
    </row>
    <row r="47839" spans="82:87">
      <c r="CD47839"/>
      <c r="CG47839"/>
      <c r="CI47839" s="378">
        <v>75969</v>
      </c>
    </row>
    <row r="47840" spans="82:87">
      <c r="CD47840"/>
      <c r="CG47840"/>
      <c r="CI47840" s="378">
        <v>75970</v>
      </c>
    </row>
    <row r="47841" spans="82:87">
      <c r="CD47841"/>
      <c r="CG47841"/>
      <c r="CI47841" s="378">
        <v>75971</v>
      </c>
    </row>
    <row r="47842" spans="82:87">
      <c r="CD47842"/>
      <c r="CG47842"/>
      <c r="CI47842" s="378">
        <v>75972</v>
      </c>
    </row>
    <row r="47843" spans="82:87">
      <c r="CD47843"/>
      <c r="CG47843"/>
      <c r="CI47843" s="378">
        <v>75973</v>
      </c>
    </row>
    <row r="47844" spans="82:87">
      <c r="CD47844"/>
      <c r="CG47844"/>
      <c r="CI47844" s="378">
        <v>75974</v>
      </c>
    </row>
    <row r="47845" spans="82:87">
      <c r="CD47845"/>
      <c r="CG47845"/>
      <c r="CI47845" s="378">
        <v>75975</v>
      </c>
    </row>
    <row r="47846" spans="82:87">
      <c r="CD47846"/>
      <c r="CG47846"/>
      <c r="CI47846" s="378">
        <v>75976</v>
      </c>
    </row>
    <row r="47847" spans="82:87">
      <c r="CD47847"/>
      <c r="CG47847"/>
      <c r="CI47847" s="378">
        <v>75977</v>
      </c>
    </row>
    <row r="47848" spans="82:87">
      <c r="CD47848"/>
      <c r="CG47848"/>
      <c r="CI47848" s="378">
        <v>75978</v>
      </c>
    </row>
    <row r="47849" spans="82:87">
      <c r="CD47849"/>
      <c r="CG47849"/>
      <c r="CI47849" s="378">
        <v>75979</v>
      </c>
    </row>
    <row r="47850" spans="82:87">
      <c r="CD47850"/>
      <c r="CG47850"/>
      <c r="CI47850" s="378">
        <v>75980</v>
      </c>
    </row>
    <row r="47851" spans="82:87">
      <c r="CD47851"/>
      <c r="CG47851"/>
      <c r="CI47851" s="378">
        <v>75981</v>
      </c>
    </row>
    <row r="47852" spans="82:87">
      <c r="CD47852"/>
      <c r="CG47852"/>
      <c r="CI47852" s="378">
        <v>75982</v>
      </c>
    </row>
    <row r="47853" spans="82:87">
      <c r="CD47853"/>
      <c r="CG47853"/>
      <c r="CI47853" s="378">
        <v>75983</v>
      </c>
    </row>
    <row r="47854" spans="82:87">
      <c r="CD47854"/>
      <c r="CG47854"/>
      <c r="CI47854" s="378">
        <v>75984</v>
      </c>
    </row>
    <row r="47855" spans="82:87">
      <c r="CD47855"/>
      <c r="CG47855"/>
      <c r="CI47855" s="378">
        <v>75985</v>
      </c>
    </row>
    <row r="47856" spans="82:87">
      <c r="CD47856"/>
      <c r="CG47856"/>
      <c r="CI47856" s="378">
        <v>75986</v>
      </c>
    </row>
    <row r="47857" spans="82:87">
      <c r="CD47857"/>
      <c r="CG47857"/>
      <c r="CI47857" s="378">
        <v>75987</v>
      </c>
    </row>
    <row r="47858" spans="82:87">
      <c r="CD47858"/>
      <c r="CG47858"/>
      <c r="CI47858" s="378">
        <v>75988</v>
      </c>
    </row>
    <row r="47859" spans="82:87">
      <c r="CD47859"/>
      <c r="CG47859"/>
      <c r="CI47859" s="378">
        <v>75989</v>
      </c>
    </row>
    <row r="47860" spans="82:87">
      <c r="CD47860"/>
      <c r="CG47860"/>
      <c r="CI47860" s="378">
        <v>75990</v>
      </c>
    </row>
    <row r="47861" spans="82:87">
      <c r="CD47861"/>
      <c r="CG47861"/>
      <c r="CI47861" s="378">
        <v>75991</v>
      </c>
    </row>
    <row r="47862" spans="82:87">
      <c r="CD47862"/>
      <c r="CG47862"/>
      <c r="CI47862" s="378">
        <v>75992</v>
      </c>
    </row>
    <row r="47863" spans="82:87">
      <c r="CD47863"/>
      <c r="CG47863"/>
      <c r="CI47863" s="378">
        <v>75993</v>
      </c>
    </row>
    <row r="47864" spans="82:87">
      <c r="CD47864"/>
      <c r="CG47864"/>
      <c r="CI47864" s="378">
        <v>75993</v>
      </c>
    </row>
    <row r="47865" spans="82:87">
      <c r="CD47865"/>
      <c r="CG47865"/>
      <c r="CI47865" s="378">
        <v>75994</v>
      </c>
    </row>
    <row r="47866" spans="82:87">
      <c r="CD47866"/>
      <c r="CG47866"/>
      <c r="CI47866" s="378">
        <v>75994</v>
      </c>
    </row>
    <row r="47867" spans="82:87">
      <c r="CD47867"/>
      <c r="CG47867"/>
      <c r="CI47867" s="378">
        <v>75995</v>
      </c>
    </row>
    <row r="47868" spans="82:87">
      <c r="CD47868"/>
      <c r="CG47868"/>
      <c r="CI47868" s="378">
        <v>75995</v>
      </c>
    </row>
    <row r="47869" spans="82:87">
      <c r="CD47869"/>
      <c r="CG47869"/>
      <c r="CI47869" s="378">
        <v>75996</v>
      </c>
    </row>
    <row r="47870" spans="82:87">
      <c r="CD47870"/>
      <c r="CG47870"/>
      <c r="CI47870" s="378">
        <v>75996</v>
      </c>
    </row>
    <row r="47871" spans="82:87">
      <c r="CD47871"/>
      <c r="CG47871"/>
      <c r="CI47871" s="378">
        <v>75997</v>
      </c>
    </row>
    <row r="47872" spans="82:87">
      <c r="CD47872"/>
      <c r="CG47872"/>
      <c r="CI47872" s="378">
        <v>75997</v>
      </c>
    </row>
    <row r="47873" spans="82:87">
      <c r="CD47873"/>
      <c r="CG47873"/>
      <c r="CI47873" s="378">
        <v>75998</v>
      </c>
    </row>
    <row r="47874" spans="82:87">
      <c r="CD47874"/>
      <c r="CG47874"/>
      <c r="CI47874" s="378">
        <v>75998</v>
      </c>
    </row>
    <row r="47875" spans="82:87">
      <c r="CD47875"/>
      <c r="CG47875"/>
      <c r="CI47875" s="378">
        <v>76000</v>
      </c>
    </row>
    <row r="47876" spans="82:87">
      <c r="CD47876"/>
      <c r="CG47876"/>
      <c r="CI47876" s="378">
        <v>76001</v>
      </c>
    </row>
    <row r="47877" spans="82:87">
      <c r="CD47877"/>
      <c r="CG47877"/>
      <c r="CI47877" s="378">
        <v>76002</v>
      </c>
    </row>
    <row r="47878" spans="82:87">
      <c r="CD47878"/>
      <c r="CG47878"/>
      <c r="CI47878" s="378">
        <v>76003</v>
      </c>
    </row>
    <row r="47879" spans="82:87">
      <c r="CD47879"/>
      <c r="CG47879"/>
      <c r="CI47879" s="378">
        <v>76004</v>
      </c>
    </row>
    <row r="47880" spans="82:87">
      <c r="CD47880"/>
      <c r="CG47880"/>
      <c r="CI47880" s="378">
        <v>76005</v>
      </c>
    </row>
    <row r="47881" spans="82:87">
      <c r="CD47881"/>
      <c r="CG47881"/>
      <c r="CI47881" s="378">
        <v>76006</v>
      </c>
    </row>
    <row r="47882" spans="82:87">
      <c r="CD47882"/>
      <c r="CG47882"/>
      <c r="CI47882" s="378">
        <v>76007</v>
      </c>
    </row>
    <row r="47883" spans="82:87">
      <c r="CD47883"/>
      <c r="CG47883"/>
      <c r="CI47883" s="378">
        <v>76008</v>
      </c>
    </row>
    <row r="47884" spans="82:87">
      <c r="CD47884"/>
      <c r="CG47884"/>
      <c r="CI47884" s="378">
        <v>76009</v>
      </c>
    </row>
    <row r="47885" spans="82:87">
      <c r="CD47885"/>
      <c r="CG47885"/>
      <c r="CI47885" s="378">
        <v>76010</v>
      </c>
    </row>
    <row r="47886" spans="82:87">
      <c r="CD47886"/>
      <c r="CG47886"/>
      <c r="CI47886" s="378">
        <v>76011</v>
      </c>
    </row>
    <row r="47887" spans="82:87">
      <c r="CD47887"/>
      <c r="CG47887"/>
      <c r="CI47887" s="378">
        <v>76012</v>
      </c>
    </row>
    <row r="47888" spans="82:87">
      <c r="CD47888"/>
      <c r="CG47888"/>
      <c r="CI47888" s="378">
        <v>76013</v>
      </c>
    </row>
    <row r="47889" spans="82:87">
      <c r="CD47889"/>
      <c r="CG47889"/>
      <c r="CI47889" s="378">
        <v>76014</v>
      </c>
    </row>
    <row r="47890" spans="82:87">
      <c r="CD47890"/>
      <c r="CG47890"/>
      <c r="CI47890" s="378">
        <v>76015</v>
      </c>
    </row>
    <row r="47891" spans="82:87">
      <c r="CD47891"/>
      <c r="CG47891"/>
      <c r="CI47891" s="378">
        <v>76016</v>
      </c>
    </row>
    <row r="47892" spans="82:87">
      <c r="CD47892"/>
      <c r="CG47892"/>
      <c r="CI47892" s="378">
        <v>76017</v>
      </c>
    </row>
    <row r="47893" spans="82:87">
      <c r="CD47893"/>
      <c r="CG47893"/>
      <c r="CI47893" s="378">
        <v>76018</v>
      </c>
    </row>
    <row r="47894" spans="82:87">
      <c r="CD47894"/>
      <c r="CG47894"/>
      <c r="CI47894" s="378">
        <v>76019</v>
      </c>
    </row>
    <row r="47895" spans="82:87">
      <c r="CD47895"/>
      <c r="CG47895"/>
      <c r="CI47895" s="378">
        <v>76020</v>
      </c>
    </row>
    <row r="47896" spans="82:87">
      <c r="CD47896"/>
      <c r="CG47896"/>
      <c r="CI47896" s="378">
        <v>76021</v>
      </c>
    </row>
    <row r="47897" spans="82:87">
      <c r="CD47897"/>
      <c r="CG47897"/>
      <c r="CI47897" s="378">
        <v>76022</v>
      </c>
    </row>
    <row r="47898" spans="82:87">
      <c r="CD47898"/>
      <c r="CG47898"/>
      <c r="CI47898" s="378">
        <v>76023</v>
      </c>
    </row>
    <row r="47899" spans="82:87">
      <c r="CD47899"/>
      <c r="CG47899"/>
      <c r="CI47899" s="378">
        <v>76024</v>
      </c>
    </row>
    <row r="47900" spans="82:87">
      <c r="CD47900"/>
      <c r="CG47900"/>
      <c r="CI47900" s="378">
        <v>76025</v>
      </c>
    </row>
    <row r="47901" spans="82:87">
      <c r="CD47901"/>
      <c r="CG47901"/>
      <c r="CI47901" s="378">
        <v>76026</v>
      </c>
    </row>
    <row r="47902" spans="82:87">
      <c r="CD47902"/>
      <c r="CG47902"/>
      <c r="CI47902" s="378">
        <v>76027</v>
      </c>
    </row>
    <row r="47903" spans="82:87">
      <c r="CD47903"/>
      <c r="CG47903"/>
      <c r="CI47903" s="378">
        <v>76028</v>
      </c>
    </row>
    <row r="47904" spans="82:87">
      <c r="CD47904"/>
      <c r="CG47904"/>
      <c r="CI47904" s="378">
        <v>76029</v>
      </c>
    </row>
    <row r="47905" spans="82:87">
      <c r="CD47905"/>
      <c r="CG47905"/>
      <c r="CI47905" s="378">
        <v>76030</v>
      </c>
    </row>
    <row r="47906" spans="82:87">
      <c r="CD47906"/>
      <c r="CG47906"/>
      <c r="CI47906" s="378">
        <v>76031</v>
      </c>
    </row>
    <row r="47907" spans="82:87">
      <c r="CD47907"/>
      <c r="CG47907"/>
      <c r="CI47907" s="378">
        <v>76032</v>
      </c>
    </row>
    <row r="47908" spans="82:87">
      <c r="CD47908"/>
      <c r="CG47908"/>
      <c r="CI47908" s="378">
        <v>76033</v>
      </c>
    </row>
    <row r="47909" spans="82:87">
      <c r="CD47909"/>
      <c r="CG47909"/>
      <c r="CI47909" s="378">
        <v>76034</v>
      </c>
    </row>
    <row r="47910" spans="82:87">
      <c r="CD47910"/>
      <c r="CG47910"/>
      <c r="CI47910" s="378">
        <v>76035</v>
      </c>
    </row>
    <row r="47911" spans="82:87">
      <c r="CD47911"/>
      <c r="CG47911"/>
      <c r="CI47911" s="378">
        <v>76036</v>
      </c>
    </row>
    <row r="47912" spans="82:87">
      <c r="CD47912"/>
      <c r="CG47912"/>
      <c r="CI47912" s="378">
        <v>76037</v>
      </c>
    </row>
    <row r="47913" spans="82:87">
      <c r="CD47913"/>
      <c r="CG47913"/>
      <c r="CI47913" s="378">
        <v>76038</v>
      </c>
    </row>
    <row r="47914" spans="82:87">
      <c r="CD47914"/>
      <c r="CG47914"/>
      <c r="CI47914" s="378">
        <v>76039</v>
      </c>
    </row>
    <row r="47915" spans="82:87">
      <c r="CD47915"/>
      <c r="CG47915"/>
      <c r="CI47915" s="378">
        <v>76040</v>
      </c>
    </row>
    <row r="47916" spans="82:87">
      <c r="CD47916"/>
      <c r="CG47916"/>
      <c r="CI47916" s="378">
        <v>76041</v>
      </c>
    </row>
    <row r="47917" spans="82:87">
      <c r="CD47917"/>
      <c r="CG47917"/>
      <c r="CI47917" s="378">
        <v>76042</v>
      </c>
    </row>
    <row r="47918" spans="82:87">
      <c r="CD47918"/>
      <c r="CG47918"/>
      <c r="CI47918" s="378">
        <v>76043</v>
      </c>
    </row>
    <row r="47919" spans="82:87">
      <c r="CD47919"/>
      <c r="CG47919"/>
      <c r="CI47919" s="378">
        <v>76044</v>
      </c>
    </row>
    <row r="47920" spans="82:87">
      <c r="CD47920"/>
      <c r="CG47920"/>
      <c r="CI47920" s="378">
        <v>76045</v>
      </c>
    </row>
    <row r="47921" spans="82:87">
      <c r="CD47921"/>
      <c r="CG47921"/>
      <c r="CI47921" s="378">
        <v>76046</v>
      </c>
    </row>
    <row r="47922" spans="82:87">
      <c r="CD47922"/>
      <c r="CG47922"/>
      <c r="CI47922" s="378">
        <v>76047</v>
      </c>
    </row>
    <row r="47923" spans="82:87">
      <c r="CD47923"/>
      <c r="CG47923"/>
      <c r="CI47923" s="378">
        <v>76048</v>
      </c>
    </row>
    <row r="47924" spans="82:87">
      <c r="CD47924"/>
      <c r="CG47924"/>
      <c r="CI47924" s="378">
        <v>76049</v>
      </c>
    </row>
    <row r="47925" spans="82:87">
      <c r="CD47925"/>
      <c r="CG47925"/>
      <c r="CI47925" s="378">
        <v>76050</v>
      </c>
    </row>
    <row r="47926" spans="82:87">
      <c r="CD47926"/>
      <c r="CG47926"/>
      <c r="CI47926" s="378">
        <v>76051</v>
      </c>
    </row>
    <row r="47927" spans="82:87">
      <c r="CD47927"/>
      <c r="CG47927"/>
      <c r="CI47927" s="378">
        <v>76052</v>
      </c>
    </row>
    <row r="47928" spans="82:87">
      <c r="CD47928"/>
      <c r="CG47928"/>
      <c r="CI47928" s="378">
        <v>76053</v>
      </c>
    </row>
    <row r="47929" spans="82:87">
      <c r="CD47929"/>
      <c r="CG47929"/>
      <c r="CI47929" s="378">
        <v>76054</v>
      </c>
    </row>
    <row r="47930" spans="82:87">
      <c r="CD47930"/>
      <c r="CG47930"/>
      <c r="CI47930" s="378">
        <v>76055</v>
      </c>
    </row>
    <row r="47931" spans="82:87">
      <c r="CD47931"/>
      <c r="CG47931"/>
      <c r="CI47931" s="378">
        <v>76056</v>
      </c>
    </row>
    <row r="47932" spans="82:87">
      <c r="CD47932"/>
      <c r="CG47932"/>
      <c r="CI47932" s="378">
        <v>76057</v>
      </c>
    </row>
    <row r="47933" spans="82:87">
      <c r="CD47933"/>
      <c r="CG47933"/>
      <c r="CI47933" s="378">
        <v>76058</v>
      </c>
    </row>
    <row r="47934" spans="82:87">
      <c r="CD47934"/>
      <c r="CG47934"/>
      <c r="CI47934" s="378">
        <v>76059</v>
      </c>
    </row>
    <row r="47935" spans="82:87">
      <c r="CD47935"/>
      <c r="CG47935"/>
      <c r="CI47935" s="378">
        <v>76060</v>
      </c>
    </row>
    <row r="47936" spans="82:87">
      <c r="CD47936"/>
      <c r="CG47936"/>
      <c r="CI47936" s="378">
        <v>76061</v>
      </c>
    </row>
    <row r="47937" spans="82:87">
      <c r="CD47937"/>
      <c r="CG47937"/>
      <c r="CI47937" s="378">
        <v>76062</v>
      </c>
    </row>
    <row r="47938" spans="82:87">
      <c r="CD47938"/>
      <c r="CG47938"/>
      <c r="CI47938" s="378">
        <v>76063</v>
      </c>
    </row>
    <row r="47939" spans="82:87">
      <c r="CD47939"/>
      <c r="CG47939"/>
      <c r="CI47939" s="378">
        <v>76064</v>
      </c>
    </row>
    <row r="47940" spans="82:87">
      <c r="CD47940"/>
      <c r="CG47940"/>
      <c r="CI47940" s="378">
        <v>76065</v>
      </c>
    </row>
    <row r="47941" spans="82:87">
      <c r="CD47941"/>
      <c r="CG47941"/>
      <c r="CI47941" s="378">
        <v>76066</v>
      </c>
    </row>
    <row r="47942" spans="82:87">
      <c r="CD47942"/>
      <c r="CG47942"/>
      <c r="CI47942" s="378">
        <v>76067</v>
      </c>
    </row>
    <row r="47943" spans="82:87">
      <c r="CD47943"/>
      <c r="CG47943"/>
      <c r="CI47943" s="378">
        <v>76068</v>
      </c>
    </row>
    <row r="47944" spans="82:87">
      <c r="CD47944"/>
      <c r="CG47944"/>
      <c r="CI47944" s="378">
        <v>76069</v>
      </c>
    </row>
    <row r="47945" spans="82:87">
      <c r="CD47945"/>
      <c r="CG47945"/>
      <c r="CI47945" s="378">
        <v>76070</v>
      </c>
    </row>
    <row r="47946" spans="82:87">
      <c r="CD47946"/>
      <c r="CG47946"/>
      <c r="CI47946" s="378">
        <v>76071</v>
      </c>
    </row>
    <row r="47947" spans="82:87">
      <c r="CD47947"/>
      <c r="CG47947"/>
      <c r="CI47947" s="378">
        <v>76072</v>
      </c>
    </row>
    <row r="47948" spans="82:87">
      <c r="CD47948"/>
      <c r="CG47948"/>
      <c r="CI47948" s="378">
        <v>76073</v>
      </c>
    </row>
    <row r="47949" spans="82:87">
      <c r="CD47949"/>
      <c r="CG47949"/>
      <c r="CI47949" s="378">
        <v>76074</v>
      </c>
    </row>
    <row r="47950" spans="82:87">
      <c r="CD47950"/>
      <c r="CG47950"/>
      <c r="CI47950" s="378">
        <v>76075</v>
      </c>
    </row>
    <row r="47951" spans="82:87">
      <c r="CD47951"/>
      <c r="CG47951"/>
      <c r="CI47951" s="378">
        <v>76076</v>
      </c>
    </row>
    <row r="47952" spans="82:87">
      <c r="CD47952"/>
      <c r="CG47952"/>
      <c r="CI47952" s="378">
        <v>76077</v>
      </c>
    </row>
    <row r="47953" spans="82:87">
      <c r="CD47953"/>
      <c r="CG47953"/>
      <c r="CI47953" s="378">
        <v>76078</v>
      </c>
    </row>
    <row r="47954" spans="82:87">
      <c r="CD47954"/>
      <c r="CG47954"/>
      <c r="CI47954" s="378">
        <v>76079</v>
      </c>
    </row>
    <row r="47955" spans="82:87">
      <c r="CD47955"/>
      <c r="CG47955"/>
      <c r="CI47955" s="378">
        <v>76080</v>
      </c>
    </row>
    <row r="47956" spans="82:87">
      <c r="CD47956"/>
      <c r="CG47956"/>
      <c r="CI47956" s="378">
        <v>76081</v>
      </c>
    </row>
    <row r="47957" spans="82:87">
      <c r="CD47957"/>
      <c r="CG47957"/>
      <c r="CI47957" s="378">
        <v>76082</v>
      </c>
    </row>
    <row r="47958" spans="82:87">
      <c r="CD47958"/>
      <c r="CG47958"/>
      <c r="CI47958" s="378">
        <v>76083</v>
      </c>
    </row>
    <row r="47959" spans="82:87">
      <c r="CD47959"/>
      <c r="CG47959"/>
      <c r="CI47959" s="378">
        <v>76084</v>
      </c>
    </row>
    <row r="47960" spans="82:87">
      <c r="CD47960"/>
      <c r="CG47960"/>
      <c r="CI47960" s="378">
        <v>76085</v>
      </c>
    </row>
    <row r="47961" spans="82:87">
      <c r="CD47961"/>
      <c r="CG47961"/>
      <c r="CI47961" s="378">
        <v>76086</v>
      </c>
    </row>
    <row r="47962" spans="82:87">
      <c r="CD47962"/>
      <c r="CG47962"/>
      <c r="CI47962" s="378">
        <v>76087</v>
      </c>
    </row>
    <row r="47963" spans="82:87">
      <c r="CD47963"/>
      <c r="CG47963"/>
      <c r="CI47963" s="378">
        <v>76088</v>
      </c>
    </row>
    <row r="47964" spans="82:87">
      <c r="CD47964"/>
      <c r="CG47964"/>
      <c r="CI47964" s="378">
        <v>76089</v>
      </c>
    </row>
    <row r="47965" spans="82:87">
      <c r="CD47965"/>
      <c r="CG47965"/>
      <c r="CI47965" s="378">
        <v>76090</v>
      </c>
    </row>
    <row r="47966" spans="82:87">
      <c r="CD47966"/>
      <c r="CG47966"/>
      <c r="CI47966" s="378">
        <v>76091</v>
      </c>
    </row>
    <row r="47967" spans="82:87">
      <c r="CD47967"/>
      <c r="CG47967"/>
      <c r="CI47967" s="378">
        <v>76092</v>
      </c>
    </row>
    <row r="47968" spans="82:87">
      <c r="CD47968"/>
      <c r="CG47968"/>
      <c r="CI47968" s="378">
        <v>76093</v>
      </c>
    </row>
    <row r="47969" spans="82:87">
      <c r="CD47969"/>
      <c r="CG47969"/>
      <c r="CI47969" s="378">
        <v>76094</v>
      </c>
    </row>
    <row r="47970" spans="82:87">
      <c r="CD47970"/>
      <c r="CG47970"/>
      <c r="CI47970" s="378">
        <v>76095</v>
      </c>
    </row>
    <row r="47971" spans="82:87">
      <c r="CD47971"/>
      <c r="CG47971"/>
      <c r="CI47971" s="378">
        <v>76096</v>
      </c>
    </row>
    <row r="47972" spans="82:87">
      <c r="CD47972"/>
      <c r="CG47972"/>
      <c r="CI47972" s="378">
        <v>76097</v>
      </c>
    </row>
    <row r="47973" spans="82:87">
      <c r="CD47973"/>
      <c r="CG47973"/>
      <c r="CI47973" s="378">
        <v>76098</v>
      </c>
    </row>
    <row r="47974" spans="82:87">
      <c r="CD47974"/>
      <c r="CG47974"/>
      <c r="CI47974" s="378">
        <v>76099</v>
      </c>
    </row>
    <row r="47975" spans="82:87">
      <c r="CD47975"/>
      <c r="CG47975"/>
      <c r="CI47975" s="378">
        <v>76100</v>
      </c>
    </row>
    <row r="47976" spans="82:87">
      <c r="CD47976"/>
      <c r="CG47976"/>
      <c r="CI47976" s="378">
        <v>76101</v>
      </c>
    </row>
    <row r="47977" spans="82:87">
      <c r="CD47977"/>
      <c r="CG47977"/>
      <c r="CI47977" s="378">
        <v>76101</v>
      </c>
    </row>
    <row r="47978" spans="82:87">
      <c r="CD47978"/>
      <c r="CG47978"/>
      <c r="CI47978" s="378">
        <v>76102</v>
      </c>
    </row>
    <row r="47979" spans="82:87">
      <c r="CD47979"/>
      <c r="CG47979"/>
      <c r="CI47979" s="378">
        <v>76103</v>
      </c>
    </row>
    <row r="47980" spans="82:87">
      <c r="CD47980"/>
      <c r="CG47980"/>
      <c r="CI47980" s="378">
        <v>76104</v>
      </c>
    </row>
    <row r="47981" spans="82:87">
      <c r="CD47981"/>
      <c r="CG47981"/>
      <c r="CI47981" s="378">
        <v>76105</v>
      </c>
    </row>
    <row r="47982" spans="82:87">
      <c r="CD47982"/>
      <c r="CG47982"/>
      <c r="CI47982" s="378">
        <v>76106</v>
      </c>
    </row>
    <row r="47983" spans="82:87">
      <c r="CD47983"/>
      <c r="CG47983"/>
      <c r="CI47983" s="378">
        <v>76107</v>
      </c>
    </row>
    <row r="47984" spans="82:87">
      <c r="CD47984"/>
      <c r="CG47984"/>
      <c r="CI47984" s="378">
        <v>76108</v>
      </c>
    </row>
    <row r="47985" spans="82:87">
      <c r="CD47985"/>
      <c r="CG47985"/>
      <c r="CI47985" s="378">
        <v>76109</v>
      </c>
    </row>
    <row r="47986" spans="82:87">
      <c r="CD47986"/>
      <c r="CG47986"/>
      <c r="CI47986" s="378">
        <v>76110</v>
      </c>
    </row>
    <row r="47987" spans="82:87">
      <c r="CD47987"/>
      <c r="CG47987"/>
      <c r="CI47987" s="378">
        <v>76110</v>
      </c>
    </row>
    <row r="47988" spans="82:87">
      <c r="CD47988"/>
      <c r="CG47988"/>
      <c r="CI47988" s="378">
        <v>76110</v>
      </c>
    </row>
    <row r="47989" spans="82:87">
      <c r="CD47989"/>
      <c r="CG47989"/>
      <c r="CI47989" s="378">
        <v>76110</v>
      </c>
    </row>
    <row r="47990" spans="82:87">
      <c r="CD47990"/>
      <c r="CG47990"/>
      <c r="CI47990" s="378">
        <v>76110</v>
      </c>
    </row>
    <row r="47991" spans="82:87">
      <c r="CD47991"/>
      <c r="CG47991"/>
      <c r="CI47991" s="378">
        <v>76110</v>
      </c>
    </row>
    <row r="47992" spans="82:87">
      <c r="CD47992"/>
      <c r="CG47992"/>
      <c r="CI47992" s="378">
        <v>76110</v>
      </c>
    </row>
    <row r="47993" spans="82:87">
      <c r="CD47993"/>
      <c r="CG47993"/>
      <c r="CI47993" s="378">
        <v>76110</v>
      </c>
    </row>
    <row r="47994" spans="82:87">
      <c r="CD47994"/>
      <c r="CG47994"/>
      <c r="CI47994" s="378">
        <v>76110</v>
      </c>
    </row>
    <row r="47995" spans="82:87">
      <c r="CD47995"/>
      <c r="CG47995"/>
      <c r="CI47995" s="378">
        <v>76110</v>
      </c>
    </row>
    <row r="47996" spans="82:87">
      <c r="CD47996"/>
      <c r="CG47996"/>
      <c r="CI47996" s="378">
        <v>76110</v>
      </c>
    </row>
    <row r="47997" spans="82:87">
      <c r="CD47997"/>
      <c r="CG47997"/>
      <c r="CI47997" s="378">
        <v>76110</v>
      </c>
    </row>
    <row r="47998" spans="82:87">
      <c r="CD47998"/>
      <c r="CG47998"/>
      <c r="CI47998" s="378">
        <v>76110</v>
      </c>
    </row>
    <row r="47999" spans="82:87">
      <c r="CD47999"/>
      <c r="CG47999"/>
      <c r="CI47999" s="378">
        <v>76110</v>
      </c>
    </row>
    <row r="48000" spans="82:87">
      <c r="CD48000"/>
      <c r="CG48000"/>
      <c r="CI48000" s="378">
        <v>76110</v>
      </c>
    </row>
    <row r="48001" spans="82:87">
      <c r="CD48001"/>
      <c r="CG48001"/>
      <c r="CI48001" s="378">
        <v>76110</v>
      </c>
    </row>
    <row r="48002" spans="82:87">
      <c r="CD48002"/>
      <c r="CG48002"/>
      <c r="CI48002" s="378">
        <v>76110</v>
      </c>
    </row>
    <row r="48003" spans="82:87">
      <c r="CD48003"/>
      <c r="CG48003"/>
      <c r="CI48003" s="378">
        <v>76110</v>
      </c>
    </row>
    <row r="48004" spans="82:87">
      <c r="CD48004"/>
      <c r="CG48004"/>
      <c r="CI48004" s="378">
        <v>76110</v>
      </c>
    </row>
    <row r="48005" spans="82:87">
      <c r="CD48005"/>
      <c r="CG48005"/>
      <c r="CI48005" s="378">
        <v>76110</v>
      </c>
    </row>
    <row r="48006" spans="82:87">
      <c r="CD48006"/>
      <c r="CG48006"/>
      <c r="CI48006" s="378">
        <v>76110</v>
      </c>
    </row>
    <row r="48007" spans="82:87">
      <c r="CD48007"/>
      <c r="CG48007"/>
      <c r="CI48007" s="378">
        <v>76110</v>
      </c>
    </row>
    <row r="48008" spans="82:87">
      <c r="CD48008"/>
      <c r="CG48008"/>
      <c r="CI48008" s="378">
        <v>76110</v>
      </c>
    </row>
    <row r="48009" spans="82:87">
      <c r="CD48009"/>
      <c r="CG48009"/>
      <c r="CI48009" s="378">
        <v>76111</v>
      </c>
    </row>
    <row r="48010" spans="82:87">
      <c r="CD48010"/>
      <c r="CG48010"/>
      <c r="CI48010" s="378">
        <v>76111</v>
      </c>
    </row>
    <row r="48011" spans="82:87">
      <c r="CD48011"/>
      <c r="CG48011"/>
      <c r="CI48011" s="378">
        <v>76111</v>
      </c>
    </row>
    <row r="48012" spans="82:87">
      <c r="CD48012"/>
      <c r="CG48012"/>
      <c r="CI48012" s="378">
        <v>76111</v>
      </c>
    </row>
    <row r="48013" spans="82:87">
      <c r="CD48013"/>
      <c r="CG48013"/>
      <c r="CI48013" s="378">
        <v>76113</v>
      </c>
    </row>
    <row r="48014" spans="82:87">
      <c r="CD48014"/>
      <c r="CG48014"/>
      <c r="CI48014" s="378">
        <v>76113</v>
      </c>
    </row>
    <row r="48015" spans="82:87">
      <c r="CD48015"/>
      <c r="CG48015"/>
      <c r="CI48015" s="378">
        <v>76113</v>
      </c>
    </row>
    <row r="48016" spans="82:87">
      <c r="CD48016"/>
      <c r="CG48016"/>
      <c r="CI48016" s="378">
        <v>76113</v>
      </c>
    </row>
    <row r="48017" spans="82:87">
      <c r="CD48017"/>
      <c r="CG48017"/>
      <c r="CI48017" s="378">
        <v>76116</v>
      </c>
    </row>
    <row r="48018" spans="82:87">
      <c r="CD48018"/>
      <c r="CG48018"/>
      <c r="CI48018" s="378">
        <v>76116</v>
      </c>
    </row>
    <row r="48019" spans="82:87">
      <c r="CD48019"/>
      <c r="CG48019"/>
      <c r="CI48019" s="378">
        <v>76116</v>
      </c>
    </row>
    <row r="48020" spans="82:87">
      <c r="CD48020"/>
      <c r="CG48020"/>
      <c r="CI48020" s="378">
        <v>76116</v>
      </c>
    </row>
    <row r="48021" spans="82:87">
      <c r="CD48021"/>
      <c r="CG48021"/>
      <c r="CI48021" s="378">
        <v>76116</v>
      </c>
    </row>
    <row r="48022" spans="82:87">
      <c r="CD48022"/>
      <c r="CG48022"/>
      <c r="CI48022" s="378">
        <v>76116</v>
      </c>
    </row>
    <row r="48023" spans="82:87">
      <c r="CD48023"/>
      <c r="CG48023"/>
      <c r="CI48023" s="378">
        <v>76116</v>
      </c>
    </row>
    <row r="48024" spans="82:87">
      <c r="CD48024"/>
      <c r="CG48024"/>
      <c r="CI48024" s="378">
        <v>76116</v>
      </c>
    </row>
    <row r="48025" spans="82:87">
      <c r="CD48025"/>
      <c r="CG48025"/>
      <c r="CI48025" s="378">
        <v>76116</v>
      </c>
    </row>
    <row r="48026" spans="82:87">
      <c r="CD48026"/>
      <c r="CG48026"/>
      <c r="CI48026" s="378">
        <v>76117</v>
      </c>
    </row>
    <row r="48027" spans="82:87">
      <c r="CD48027"/>
      <c r="CG48027"/>
      <c r="CI48027" s="378">
        <v>76117</v>
      </c>
    </row>
    <row r="48028" spans="82:87">
      <c r="CD48028"/>
      <c r="CG48028"/>
      <c r="CI48028" s="378">
        <v>76119</v>
      </c>
    </row>
    <row r="48029" spans="82:87">
      <c r="CD48029"/>
      <c r="CG48029"/>
      <c r="CI48029" s="378">
        <v>76119</v>
      </c>
    </row>
    <row r="48030" spans="82:87">
      <c r="CD48030"/>
      <c r="CG48030"/>
      <c r="CI48030" s="378">
        <v>76119</v>
      </c>
    </row>
    <row r="48031" spans="82:87">
      <c r="CD48031"/>
      <c r="CG48031"/>
      <c r="CI48031" s="378">
        <v>76120</v>
      </c>
    </row>
    <row r="48032" spans="82:87">
      <c r="CD48032"/>
      <c r="CG48032"/>
      <c r="CI48032" s="378">
        <v>76121</v>
      </c>
    </row>
    <row r="48033" spans="82:87">
      <c r="CD48033"/>
      <c r="CG48033"/>
      <c r="CI48033" s="378">
        <v>76121</v>
      </c>
    </row>
    <row r="48034" spans="82:87">
      <c r="CD48034"/>
      <c r="CG48034"/>
      <c r="CI48034" s="378">
        <v>76122</v>
      </c>
    </row>
    <row r="48035" spans="82:87">
      <c r="CD48035"/>
      <c r="CG48035"/>
      <c r="CI48035" s="378">
        <v>76123</v>
      </c>
    </row>
    <row r="48036" spans="82:87">
      <c r="CD48036"/>
      <c r="CG48036"/>
      <c r="CI48036" s="378">
        <v>76124</v>
      </c>
    </row>
    <row r="48037" spans="82:87">
      <c r="CD48037"/>
      <c r="CG48037"/>
      <c r="CI48037" s="378">
        <v>76125</v>
      </c>
    </row>
    <row r="48038" spans="82:87">
      <c r="CD48038"/>
      <c r="CG48038"/>
      <c r="CI48038" s="378">
        <v>76126</v>
      </c>
    </row>
    <row r="48039" spans="82:87">
      <c r="CD48039"/>
      <c r="CG48039"/>
      <c r="CI48039" s="378">
        <v>76127</v>
      </c>
    </row>
    <row r="48040" spans="82:87">
      <c r="CD48040"/>
      <c r="CG48040"/>
      <c r="CI48040" s="378">
        <v>76128</v>
      </c>
    </row>
    <row r="48041" spans="82:87">
      <c r="CD48041"/>
      <c r="CG48041"/>
      <c r="CI48041" s="378">
        <v>76129</v>
      </c>
    </row>
    <row r="48042" spans="82:87">
      <c r="CD48042"/>
      <c r="CG48042"/>
      <c r="CI48042" s="378">
        <v>76129</v>
      </c>
    </row>
    <row r="48043" spans="82:87">
      <c r="CD48043"/>
      <c r="CG48043"/>
      <c r="CI48043" s="378">
        <v>76130</v>
      </c>
    </row>
    <row r="48044" spans="82:87">
      <c r="CD48044"/>
      <c r="CG48044"/>
      <c r="CI48044" s="378">
        <v>76131</v>
      </c>
    </row>
    <row r="48045" spans="82:87">
      <c r="CD48045"/>
      <c r="CG48045"/>
      <c r="CI48045" s="378">
        <v>76131</v>
      </c>
    </row>
    <row r="48046" spans="82:87">
      <c r="CD48046"/>
      <c r="CG48046"/>
      <c r="CI48046" s="378">
        <v>76132</v>
      </c>
    </row>
    <row r="48047" spans="82:87">
      <c r="CD48047"/>
      <c r="CG48047"/>
      <c r="CI48047" s="378">
        <v>76133</v>
      </c>
    </row>
    <row r="48048" spans="82:87">
      <c r="CD48048"/>
      <c r="CG48048"/>
      <c r="CI48048" s="378">
        <v>76133</v>
      </c>
    </row>
    <row r="48049" spans="82:87">
      <c r="CD48049"/>
      <c r="CG48049"/>
      <c r="CI48049" s="378">
        <v>76133</v>
      </c>
    </row>
    <row r="48050" spans="82:87">
      <c r="CD48050"/>
      <c r="CG48050"/>
      <c r="CI48050" s="378">
        <v>76133</v>
      </c>
    </row>
    <row r="48051" spans="82:87">
      <c r="CD48051"/>
      <c r="CG48051"/>
      <c r="CI48051" s="378">
        <v>76133</v>
      </c>
    </row>
    <row r="48052" spans="82:87">
      <c r="CD48052"/>
      <c r="CG48052"/>
      <c r="CI48052" s="378">
        <v>76134</v>
      </c>
    </row>
    <row r="48053" spans="82:87">
      <c r="CD48053"/>
      <c r="CG48053"/>
      <c r="CI48053" s="378">
        <v>76135</v>
      </c>
    </row>
    <row r="48054" spans="82:87">
      <c r="CD48054"/>
      <c r="CG48054"/>
      <c r="CI48054" s="378">
        <v>76136</v>
      </c>
    </row>
    <row r="48055" spans="82:87">
      <c r="CD48055"/>
      <c r="CG48055"/>
      <c r="CI48055" s="378">
        <v>76137</v>
      </c>
    </row>
    <row r="48056" spans="82:87">
      <c r="CD48056"/>
      <c r="CG48056"/>
      <c r="CI48056" s="378">
        <v>76138</v>
      </c>
    </row>
    <row r="48057" spans="82:87">
      <c r="CD48057"/>
      <c r="CG48057"/>
      <c r="CI48057" s="378">
        <v>76139</v>
      </c>
    </row>
    <row r="48058" spans="82:87">
      <c r="CD48058"/>
      <c r="CG48058"/>
      <c r="CI48058" s="378">
        <v>76140</v>
      </c>
    </row>
    <row r="48059" spans="82:87">
      <c r="CD48059"/>
      <c r="CG48059"/>
      <c r="CI48059" s="378">
        <v>76140</v>
      </c>
    </row>
    <row r="48060" spans="82:87">
      <c r="CD48060"/>
      <c r="CG48060"/>
      <c r="CI48060" s="378">
        <v>76141</v>
      </c>
    </row>
    <row r="48061" spans="82:87">
      <c r="CD48061"/>
      <c r="CG48061"/>
      <c r="CI48061" s="378">
        <v>76142</v>
      </c>
    </row>
    <row r="48062" spans="82:87">
      <c r="CD48062"/>
      <c r="CG48062"/>
      <c r="CI48062" s="378">
        <v>76143</v>
      </c>
    </row>
    <row r="48063" spans="82:87">
      <c r="CD48063"/>
      <c r="CG48063"/>
      <c r="CI48063" s="378">
        <v>76144</v>
      </c>
    </row>
    <row r="48064" spans="82:87">
      <c r="CD48064"/>
      <c r="CG48064"/>
      <c r="CI48064" s="378">
        <v>76145</v>
      </c>
    </row>
    <row r="48065" spans="82:87">
      <c r="CD48065"/>
      <c r="CG48065"/>
      <c r="CI48065" s="378">
        <v>76146</v>
      </c>
    </row>
    <row r="48066" spans="82:87">
      <c r="CD48066"/>
      <c r="CG48066"/>
      <c r="CI48066" s="378">
        <v>76147</v>
      </c>
    </row>
    <row r="48067" spans="82:87">
      <c r="CD48067"/>
      <c r="CG48067"/>
      <c r="CI48067" s="378">
        <v>76148</v>
      </c>
    </row>
    <row r="48068" spans="82:87">
      <c r="CD48068"/>
      <c r="CG48068"/>
      <c r="CI48068" s="378">
        <v>76149</v>
      </c>
    </row>
    <row r="48069" spans="82:87">
      <c r="CD48069"/>
      <c r="CG48069"/>
      <c r="CI48069" s="378">
        <v>76150</v>
      </c>
    </row>
    <row r="48070" spans="82:87">
      <c r="CD48070"/>
      <c r="CG48070"/>
      <c r="CI48070" s="378">
        <v>76150</v>
      </c>
    </row>
    <row r="48071" spans="82:87">
      <c r="CD48071"/>
      <c r="CG48071"/>
      <c r="CI48071" s="378">
        <v>76150</v>
      </c>
    </row>
    <row r="48072" spans="82:87">
      <c r="CD48072"/>
      <c r="CG48072"/>
      <c r="CI48072" s="378">
        <v>76151</v>
      </c>
    </row>
    <row r="48073" spans="82:87">
      <c r="CD48073"/>
      <c r="CG48073"/>
      <c r="CI48073" s="378">
        <v>76152</v>
      </c>
    </row>
    <row r="48074" spans="82:87">
      <c r="CD48074"/>
      <c r="CG48074"/>
      <c r="CI48074" s="378">
        <v>76153</v>
      </c>
    </row>
    <row r="48075" spans="82:87">
      <c r="CD48075"/>
      <c r="CG48075"/>
      <c r="CI48075" s="378">
        <v>76154</v>
      </c>
    </row>
    <row r="48076" spans="82:87">
      <c r="CD48076"/>
      <c r="CG48076"/>
      <c r="CI48076" s="378">
        <v>76155</v>
      </c>
    </row>
    <row r="48077" spans="82:87">
      <c r="CD48077"/>
      <c r="CG48077"/>
      <c r="CI48077" s="378">
        <v>76156</v>
      </c>
    </row>
    <row r="48078" spans="82:87">
      <c r="CD48078"/>
      <c r="CG48078"/>
      <c r="CI48078" s="378">
        <v>76157</v>
      </c>
    </row>
    <row r="48079" spans="82:87">
      <c r="CD48079"/>
      <c r="CG48079"/>
      <c r="CI48079" s="378">
        <v>76158</v>
      </c>
    </row>
    <row r="48080" spans="82:87">
      <c r="CD48080"/>
      <c r="CG48080"/>
      <c r="CI48080" s="378">
        <v>76159</v>
      </c>
    </row>
    <row r="48081" spans="82:87">
      <c r="CD48081"/>
      <c r="CG48081"/>
      <c r="CI48081" s="378">
        <v>76160</v>
      </c>
    </row>
    <row r="48082" spans="82:87">
      <c r="CD48082"/>
      <c r="CG48082"/>
      <c r="CI48082" s="378">
        <v>76160</v>
      </c>
    </row>
    <row r="48083" spans="82:87">
      <c r="CD48083"/>
      <c r="CG48083"/>
      <c r="CI48083" s="378">
        <v>76160</v>
      </c>
    </row>
    <row r="48084" spans="82:87">
      <c r="CD48084"/>
      <c r="CG48084"/>
      <c r="CI48084" s="378">
        <v>76160</v>
      </c>
    </row>
    <row r="48085" spans="82:87">
      <c r="CD48085"/>
      <c r="CG48085"/>
      <c r="CI48085" s="378">
        <v>76160</v>
      </c>
    </row>
    <row r="48086" spans="82:87">
      <c r="CD48086"/>
      <c r="CG48086"/>
      <c r="CI48086" s="378">
        <v>76160</v>
      </c>
    </row>
    <row r="48087" spans="82:87">
      <c r="CD48087"/>
      <c r="CG48087"/>
      <c r="CI48087" s="378">
        <v>76160</v>
      </c>
    </row>
    <row r="48088" spans="82:87">
      <c r="CD48088"/>
      <c r="CG48088"/>
      <c r="CI48088" s="378">
        <v>76160</v>
      </c>
    </row>
    <row r="48089" spans="82:87">
      <c r="CD48089"/>
      <c r="CG48089"/>
      <c r="CI48089" s="378">
        <v>76160</v>
      </c>
    </row>
    <row r="48090" spans="82:87">
      <c r="CD48090"/>
      <c r="CG48090"/>
      <c r="CI48090" s="378">
        <v>76160</v>
      </c>
    </row>
    <row r="48091" spans="82:87">
      <c r="CD48091"/>
      <c r="CG48091"/>
      <c r="CI48091" s="378">
        <v>76160</v>
      </c>
    </row>
    <row r="48092" spans="82:87">
      <c r="CD48092"/>
      <c r="CG48092"/>
      <c r="CI48092" s="378">
        <v>76161</v>
      </c>
    </row>
    <row r="48093" spans="82:87">
      <c r="CD48093"/>
      <c r="CG48093"/>
      <c r="CI48093" s="378">
        <v>76162</v>
      </c>
    </row>
    <row r="48094" spans="82:87">
      <c r="CD48094"/>
      <c r="CG48094"/>
      <c r="CI48094" s="378">
        <v>76163</v>
      </c>
    </row>
    <row r="48095" spans="82:87">
      <c r="CD48095"/>
      <c r="CG48095"/>
      <c r="CI48095" s="378">
        <v>76164</v>
      </c>
    </row>
    <row r="48096" spans="82:87">
      <c r="CD48096"/>
      <c r="CG48096"/>
      <c r="CI48096" s="378">
        <v>76165</v>
      </c>
    </row>
    <row r="48097" spans="82:87">
      <c r="CD48097"/>
      <c r="CG48097"/>
      <c r="CI48097" s="378">
        <v>76168</v>
      </c>
    </row>
    <row r="48098" spans="82:87">
      <c r="CD48098"/>
      <c r="CG48098"/>
      <c r="CI48098" s="378">
        <v>76169</v>
      </c>
    </row>
    <row r="48099" spans="82:87">
      <c r="CD48099"/>
      <c r="CG48099"/>
      <c r="CI48099" s="378">
        <v>76170</v>
      </c>
    </row>
    <row r="48100" spans="82:87">
      <c r="CD48100"/>
      <c r="CG48100"/>
      <c r="CI48100" s="378">
        <v>76170</v>
      </c>
    </row>
    <row r="48101" spans="82:87">
      <c r="CD48101"/>
      <c r="CG48101"/>
      <c r="CI48101" s="378">
        <v>76170</v>
      </c>
    </row>
    <row r="48102" spans="82:87">
      <c r="CD48102"/>
      <c r="CG48102"/>
      <c r="CI48102" s="378">
        <v>76170</v>
      </c>
    </row>
    <row r="48103" spans="82:87">
      <c r="CD48103"/>
      <c r="CG48103"/>
      <c r="CI48103" s="378">
        <v>76170</v>
      </c>
    </row>
    <row r="48104" spans="82:87">
      <c r="CD48104"/>
      <c r="CG48104"/>
      <c r="CI48104" s="378">
        <v>76170</v>
      </c>
    </row>
    <row r="48105" spans="82:87">
      <c r="CD48105"/>
      <c r="CG48105"/>
      <c r="CI48105" s="378">
        <v>76170</v>
      </c>
    </row>
    <row r="48106" spans="82:87">
      <c r="CD48106"/>
      <c r="CG48106"/>
      <c r="CI48106" s="378">
        <v>76170</v>
      </c>
    </row>
    <row r="48107" spans="82:87">
      <c r="CD48107"/>
      <c r="CG48107"/>
      <c r="CI48107" s="378">
        <v>76170</v>
      </c>
    </row>
    <row r="48108" spans="82:87">
      <c r="CD48108"/>
      <c r="CG48108"/>
      <c r="CI48108" s="378">
        <v>76170</v>
      </c>
    </row>
    <row r="48109" spans="82:87">
      <c r="CD48109"/>
      <c r="CG48109"/>
      <c r="CI48109" s="378">
        <v>76170</v>
      </c>
    </row>
    <row r="48110" spans="82:87">
      <c r="CD48110"/>
      <c r="CG48110"/>
      <c r="CI48110" s="378">
        <v>76171</v>
      </c>
    </row>
    <row r="48111" spans="82:87">
      <c r="CD48111"/>
      <c r="CG48111"/>
      <c r="CI48111" s="378">
        <v>76172</v>
      </c>
    </row>
    <row r="48112" spans="82:87">
      <c r="CD48112"/>
      <c r="CG48112"/>
      <c r="CI48112" s="378">
        <v>76173</v>
      </c>
    </row>
    <row r="48113" spans="82:87">
      <c r="CD48113"/>
      <c r="CG48113"/>
      <c r="CI48113" s="378">
        <v>76174</v>
      </c>
    </row>
    <row r="48114" spans="82:87">
      <c r="CD48114"/>
      <c r="CG48114"/>
      <c r="CI48114" s="378">
        <v>76174</v>
      </c>
    </row>
    <row r="48115" spans="82:87">
      <c r="CD48115"/>
      <c r="CG48115"/>
      <c r="CI48115" s="378">
        <v>76174</v>
      </c>
    </row>
    <row r="48116" spans="82:87">
      <c r="CD48116"/>
      <c r="CG48116"/>
      <c r="CI48116" s="378">
        <v>76175</v>
      </c>
    </row>
    <row r="48117" spans="82:87">
      <c r="CD48117"/>
      <c r="CG48117"/>
      <c r="CI48117" s="378">
        <v>76176</v>
      </c>
    </row>
    <row r="48118" spans="82:87">
      <c r="CD48118"/>
      <c r="CG48118"/>
      <c r="CI48118" s="378">
        <v>76177</v>
      </c>
    </row>
    <row r="48119" spans="82:87">
      <c r="CD48119"/>
      <c r="CG48119"/>
      <c r="CI48119" s="378">
        <v>76178</v>
      </c>
    </row>
    <row r="48120" spans="82:87">
      <c r="CD48120"/>
      <c r="CG48120"/>
      <c r="CI48120" s="378">
        <v>76179</v>
      </c>
    </row>
    <row r="48121" spans="82:87">
      <c r="CD48121"/>
      <c r="CG48121"/>
      <c r="CI48121" s="378">
        <v>76180</v>
      </c>
    </row>
    <row r="48122" spans="82:87">
      <c r="CD48122"/>
      <c r="CG48122"/>
      <c r="CI48122" s="378">
        <v>76181</v>
      </c>
    </row>
    <row r="48123" spans="82:87">
      <c r="CD48123"/>
      <c r="CG48123"/>
      <c r="CI48123" s="378">
        <v>76182</v>
      </c>
    </row>
    <row r="48124" spans="82:87">
      <c r="CD48124"/>
      <c r="CG48124"/>
      <c r="CI48124" s="378">
        <v>76183</v>
      </c>
    </row>
    <row r="48125" spans="82:87">
      <c r="CD48125"/>
      <c r="CG48125"/>
      <c r="CI48125" s="378">
        <v>76184</v>
      </c>
    </row>
    <row r="48126" spans="82:87">
      <c r="CD48126"/>
      <c r="CG48126"/>
      <c r="CI48126" s="378">
        <v>76185</v>
      </c>
    </row>
    <row r="48127" spans="82:87">
      <c r="CD48127"/>
      <c r="CG48127"/>
      <c r="CI48127" s="378">
        <v>76186</v>
      </c>
    </row>
    <row r="48128" spans="82:87">
      <c r="CD48128"/>
      <c r="CG48128"/>
      <c r="CI48128" s="378">
        <v>76187</v>
      </c>
    </row>
    <row r="48129" spans="82:87">
      <c r="CD48129"/>
      <c r="CG48129"/>
      <c r="CI48129" s="378">
        <v>76188</v>
      </c>
    </row>
    <row r="48130" spans="82:87">
      <c r="CD48130"/>
      <c r="CG48130"/>
      <c r="CI48130" s="378">
        <v>76189</v>
      </c>
    </row>
    <row r="48131" spans="82:87">
      <c r="CD48131"/>
      <c r="CG48131"/>
      <c r="CI48131" s="378">
        <v>76190</v>
      </c>
    </row>
    <row r="48132" spans="82:87">
      <c r="CD48132"/>
      <c r="CG48132"/>
      <c r="CI48132" s="378">
        <v>76190</v>
      </c>
    </row>
    <row r="48133" spans="82:87">
      <c r="CD48133"/>
      <c r="CG48133"/>
      <c r="CI48133" s="378">
        <v>76190</v>
      </c>
    </row>
    <row r="48134" spans="82:87">
      <c r="CD48134"/>
      <c r="CG48134"/>
      <c r="CI48134" s="378">
        <v>76190</v>
      </c>
    </row>
    <row r="48135" spans="82:87">
      <c r="CD48135"/>
      <c r="CG48135"/>
      <c r="CI48135" s="378">
        <v>76190</v>
      </c>
    </row>
    <row r="48136" spans="82:87">
      <c r="CD48136"/>
      <c r="CG48136"/>
      <c r="CI48136" s="378">
        <v>76190</v>
      </c>
    </row>
    <row r="48137" spans="82:87">
      <c r="CD48137"/>
      <c r="CG48137"/>
      <c r="CI48137" s="378">
        <v>76190</v>
      </c>
    </row>
    <row r="48138" spans="82:87">
      <c r="CD48138"/>
      <c r="CG48138"/>
      <c r="CI48138" s="378">
        <v>76190</v>
      </c>
    </row>
    <row r="48139" spans="82:87">
      <c r="CD48139"/>
      <c r="CG48139"/>
      <c r="CI48139" s="378">
        <v>76190</v>
      </c>
    </row>
    <row r="48140" spans="82:87">
      <c r="CD48140"/>
      <c r="CG48140"/>
      <c r="CI48140" s="378">
        <v>76190</v>
      </c>
    </row>
    <row r="48141" spans="82:87">
      <c r="CD48141"/>
      <c r="CG48141"/>
      <c r="CI48141" s="378">
        <v>76190</v>
      </c>
    </row>
    <row r="48142" spans="82:87">
      <c r="CD48142"/>
      <c r="CG48142"/>
      <c r="CI48142" s="378">
        <v>76190</v>
      </c>
    </row>
    <row r="48143" spans="82:87">
      <c r="CD48143"/>
      <c r="CG48143"/>
      <c r="CI48143" s="378">
        <v>76190</v>
      </c>
    </row>
    <row r="48144" spans="82:87">
      <c r="CD48144"/>
      <c r="CG48144"/>
      <c r="CI48144" s="378">
        <v>76190</v>
      </c>
    </row>
    <row r="48145" spans="82:87">
      <c r="CD48145"/>
      <c r="CG48145"/>
      <c r="CI48145" s="378">
        <v>76190</v>
      </c>
    </row>
    <row r="48146" spans="82:87">
      <c r="CD48146"/>
      <c r="CG48146"/>
      <c r="CI48146" s="378">
        <v>76190</v>
      </c>
    </row>
    <row r="48147" spans="82:87">
      <c r="CD48147"/>
      <c r="CG48147"/>
      <c r="CI48147" s="378">
        <v>76190</v>
      </c>
    </row>
    <row r="48148" spans="82:87">
      <c r="CD48148"/>
      <c r="CG48148"/>
      <c r="CI48148" s="378">
        <v>76190</v>
      </c>
    </row>
    <row r="48149" spans="82:87">
      <c r="CD48149"/>
      <c r="CG48149"/>
      <c r="CI48149" s="378">
        <v>76190</v>
      </c>
    </row>
    <row r="48150" spans="82:87">
      <c r="CD48150"/>
      <c r="CG48150"/>
      <c r="CI48150" s="378">
        <v>76190</v>
      </c>
    </row>
    <row r="48151" spans="82:87">
      <c r="CD48151"/>
      <c r="CG48151"/>
      <c r="CI48151" s="378">
        <v>76190</v>
      </c>
    </row>
    <row r="48152" spans="82:87">
      <c r="CD48152"/>
      <c r="CG48152"/>
      <c r="CI48152" s="378">
        <v>76190</v>
      </c>
    </row>
    <row r="48153" spans="82:87">
      <c r="CD48153"/>
      <c r="CG48153"/>
      <c r="CI48153" s="378">
        <v>76190</v>
      </c>
    </row>
    <row r="48154" spans="82:87">
      <c r="CD48154"/>
      <c r="CG48154"/>
      <c r="CI48154" s="378">
        <v>76190</v>
      </c>
    </row>
    <row r="48155" spans="82:87">
      <c r="CD48155"/>
      <c r="CG48155"/>
      <c r="CI48155" s="378">
        <v>76191</v>
      </c>
    </row>
    <row r="48156" spans="82:87">
      <c r="CD48156"/>
      <c r="CG48156"/>
      <c r="CI48156" s="378">
        <v>76192</v>
      </c>
    </row>
    <row r="48157" spans="82:87">
      <c r="CD48157"/>
      <c r="CG48157"/>
      <c r="CI48157" s="378">
        <v>76193</v>
      </c>
    </row>
    <row r="48158" spans="82:87">
      <c r="CD48158"/>
      <c r="CG48158"/>
      <c r="CI48158" s="378">
        <v>76194</v>
      </c>
    </row>
    <row r="48159" spans="82:87">
      <c r="CD48159"/>
      <c r="CG48159"/>
      <c r="CI48159" s="378">
        <v>76195</v>
      </c>
    </row>
    <row r="48160" spans="82:87">
      <c r="CD48160"/>
      <c r="CG48160"/>
      <c r="CI48160" s="378">
        <v>76196</v>
      </c>
    </row>
    <row r="48161" spans="82:87">
      <c r="CD48161"/>
      <c r="CG48161"/>
      <c r="CI48161" s="378">
        <v>76197</v>
      </c>
    </row>
    <row r="48162" spans="82:87">
      <c r="CD48162"/>
      <c r="CG48162"/>
      <c r="CI48162" s="378">
        <v>76198</v>
      </c>
    </row>
    <row r="48163" spans="82:87">
      <c r="CD48163"/>
      <c r="CG48163"/>
      <c r="CI48163" s="378">
        <v>76199</v>
      </c>
    </row>
    <row r="48164" spans="82:87">
      <c r="CD48164"/>
      <c r="CG48164"/>
      <c r="CI48164" s="378">
        <v>76200</v>
      </c>
    </row>
    <row r="48165" spans="82:87">
      <c r="CD48165"/>
      <c r="CG48165"/>
      <c r="CI48165" s="378">
        <v>76201</v>
      </c>
    </row>
    <row r="48166" spans="82:87">
      <c r="CD48166"/>
      <c r="CG48166"/>
      <c r="CI48166" s="378">
        <v>76202</v>
      </c>
    </row>
    <row r="48167" spans="82:87">
      <c r="CD48167"/>
      <c r="CG48167"/>
      <c r="CI48167" s="378">
        <v>76203</v>
      </c>
    </row>
    <row r="48168" spans="82:87">
      <c r="CD48168"/>
      <c r="CG48168"/>
      <c r="CI48168" s="378">
        <v>76204</v>
      </c>
    </row>
    <row r="48169" spans="82:87">
      <c r="CD48169"/>
      <c r="CG48169"/>
      <c r="CI48169" s="378">
        <v>76205</v>
      </c>
    </row>
    <row r="48170" spans="82:87">
      <c r="CD48170"/>
      <c r="CG48170"/>
      <c r="CI48170" s="378">
        <v>76206</v>
      </c>
    </row>
    <row r="48171" spans="82:87">
      <c r="CD48171"/>
      <c r="CG48171"/>
      <c r="CI48171" s="378">
        <v>76207</v>
      </c>
    </row>
    <row r="48172" spans="82:87">
      <c r="CD48172"/>
      <c r="CG48172"/>
      <c r="CI48172" s="378">
        <v>76208</v>
      </c>
    </row>
    <row r="48173" spans="82:87">
      <c r="CD48173"/>
      <c r="CG48173"/>
      <c r="CI48173" s="378">
        <v>76209</v>
      </c>
    </row>
    <row r="48174" spans="82:87">
      <c r="CD48174"/>
      <c r="CG48174"/>
      <c r="CI48174" s="378">
        <v>76210</v>
      </c>
    </row>
    <row r="48175" spans="82:87">
      <c r="CD48175"/>
      <c r="CG48175"/>
      <c r="CI48175" s="378">
        <v>76210</v>
      </c>
    </row>
    <row r="48176" spans="82:87">
      <c r="CD48176"/>
      <c r="CG48176"/>
      <c r="CI48176" s="378">
        <v>76210</v>
      </c>
    </row>
    <row r="48177" spans="82:87">
      <c r="CD48177"/>
      <c r="CG48177"/>
      <c r="CI48177" s="378">
        <v>76210</v>
      </c>
    </row>
    <row r="48178" spans="82:87">
      <c r="CD48178"/>
      <c r="CG48178"/>
      <c r="CI48178" s="378">
        <v>76210</v>
      </c>
    </row>
    <row r="48179" spans="82:87">
      <c r="CD48179"/>
      <c r="CG48179"/>
      <c r="CI48179" s="378">
        <v>76210</v>
      </c>
    </row>
    <row r="48180" spans="82:87">
      <c r="CD48180"/>
      <c r="CG48180"/>
      <c r="CI48180" s="378">
        <v>76210</v>
      </c>
    </row>
    <row r="48181" spans="82:87">
      <c r="CD48181"/>
      <c r="CG48181"/>
      <c r="CI48181" s="378">
        <v>76210</v>
      </c>
    </row>
    <row r="48182" spans="82:87">
      <c r="CD48182"/>
      <c r="CG48182"/>
      <c r="CI48182" s="378">
        <v>76210</v>
      </c>
    </row>
    <row r="48183" spans="82:87">
      <c r="CD48183"/>
      <c r="CG48183"/>
      <c r="CI48183" s="378">
        <v>76210</v>
      </c>
    </row>
    <row r="48184" spans="82:87">
      <c r="CD48184"/>
      <c r="CG48184"/>
      <c r="CI48184" s="378">
        <v>76210</v>
      </c>
    </row>
    <row r="48185" spans="82:87">
      <c r="CD48185"/>
      <c r="CG48185"/>
      <c r="CI48185" s="378">
        <v>76210</v>
      </c>
    </row>
    <row r="48186" spans="82:87">
      <c r="CD48186"/>
      <c r="CG48186"/>
      <c r="CI48186" s="378">
        <v>76210</v>
      </c>
    </row>
    <row r="48187" spans="82:87">
      <c r="CD48187"/>
      <c r="CG48187"/>
      <c r="CI48187" s="378">
        <v>76210</v>
      </c>
    </row>
    <row r="48188" spans="82:87">
      <c r="CD48188"/>
      <c r="CG48188"/>
      <c r="CI48188" s="378">
        <v>76210</v>
      </c>
    </row>
    <row r="48189" spans="82:87">
      <c r="CD48189"/>
      <c r="CG48189"/>
      <c r="CI48189" s="378">
        <v>76210</v>
      </c>
    </row>
    <row r="48190" spans="82:87">
      <c r="CD48190"/>
      <c r="CG48190"/>
      <c r="CI48190" s="378">
        <v>76220</v>
      </c>
    </row>
    <row r="48191" spans="82:87">
      <c r="CD48191"/>
      <c r="CG48191"/>
      <c r="CI48191" s="378">
        <v>76220</v>
      </c>
    </row>
    <row r="48192" spans="82:87">
      <c r="CD48192"/>
      <c r="CG48192"/>
      <c r="CI48192" s="378">
        <v>76220</v>
      </c>
    </row>
    <row r="48193" spans="82:87">
      <c r="CD48193"/>
      <c r="CG48193"/>
      <c r="CI48193" s="378">
        <v>76220</v>
      </c>
    </row>
    <row r="48194" spans="82:87">
      <c r="CD48194"/>
      <c r="CG48194"/>
      <c r="CI48194" s="378">
        <v>76220</v>
      </c>
    </row>
    <row r="48195" spans="82:87">
      <c r="CD48195"/>
      <c r="CG48195"/>
      <c r="CI48195" s="378">
        <v>76220</v>
      </c>
    </row>
    <row r="48196" spans="82:87">
      <c r="CD48196"/>
      <c r="CG48196"/>
      <c r="CI48196" s="378">
        <v>76220</v>
      </c>
    </row>
    <row r="48197" spans="82:87">
      <c r="CD48197"/>
      <c r="CG48197"/>
      <c r="CI48197" s="378">
        <v>76220</v>
      </c>
    </row>
    <row r="48198" spans="82:87">
      <c r="CD48198"/>
      <c r="CG48198"/>
      <c r="CI48198" s="378">
        <v>76220</v>
      </c>
    </row>
    <row r="48199" spans="82:87">
      <c r="CD48199"/>
      <c r="CG48199"/>
      <c r="CI48199" s="378">
        <v>76220</v>
      </c>
    </row>
    <row r="48200" spans="82:87">
      <c r="CD48200"/>
      <c r="CG48200"/>
      <c r="CI48200" s="378">
        <v>76220</v>
      </c>
    </row>
    <row r="48201" spans="82:87">
      <c r="CD48201"/>
      <c r="CG48201"/>
      <c r="CI48201" s="378">
        <v>76220</v>
      </c>
    </row>
    <row r="48202" spans="82:87">
      <c r="CD48202"/>
      <c r="CG48202"/>
      <c r="CI48202" s="378">
        <v>76220</v>
      </c>
    </row>
    <row r="48203" spans="82:87">
      <c r="CD48203"/>
      <c r="CG48203"/>
      <c r="CI48203" s="378">
        <v>76220</v>
      </c>
    </row>
    <row r="48204" spans="82:87">
      <c r="CD48204"/>
      <c r="CG48204"/>
      <c r="CI48204" s="378">
        <v>76220</v>
      </c>
    </row>
    <row r="48205" spans="82:87">
      <c r="CD48205"/>
      <c r="CG48205"/>
      <c r="CI48205" s="378">
        <v>76220</v>
      </c>
    </row>
    <row r="48206" spans="82:87">
      <c r="CD48206"/>
      <c r="CG48206"/>
      <c r="CI48206" s="378">
        <v>76220</v>
      </c>
    </row>
    <row r="48207" spans="82:87">
      <c r="CD48207"/>
      <c r="CG48207"/>
      <c r="CI48207" s="378">
        <v>76220</v>
      </c>
    </row>
    <row r="48208" spans="82:87">
      <c r="CD48208"/>
      <c r="CG48208"/>
      <c r="CI48208" s="378">
        <v>76230</v>
      </c>
    </row>
    <row r="48209" spans="82:87">
      <c r="CD48209"/>
      <c r="CG48209"/>
      <c r="CI48209" s="378">
        <v>76230</v>
      </c>
    </row>
    <row r="48210" spans="82:87">
      <c r="CD48210"/>
      <c r="CG48210"/>
      <c r="CI48210" s="378">
        <v>76230</v>
      </c>
    </row>
    <row r="48211" spans="82:87">
      <c r="CD48211"/>
      <c r="CG48211"/>
      <c r="CI48211" s="378">
        <v>76231</v>
      </c>
    </row>
    <row r="48212" spans="82:87">
      <c r="CD48212"/>
      <c r="CG48212"/>
      <c r="CI48212" s="378">
        <v>76232</v>
      </c>
    </row>
    <row r="48213" spans="82:87">
      <c r="CD48213"/>
      <c r="CG48213"/>
      <c r="CI48213" s="378">
        <v>76233</v>
      </c>
    </row>
    <row r="48214" spans="82:87">
      <c r="CD48214"/>
      <c r="CG48214"/>
      <c r="CI48214" s="378">
        <v>76234</v>
      </c>
    </row>
    <row r="48215" spans="82:87">
      <c r="CD48215"/>
      <c r="CG48215"/>
      <c r="CI48215" s="378">
        <v>76235</v>
      </c>
    </row>
    <row r="48216" spans="82:87">
      <c r="CD48216"/>
      <c r="CG48216"/>
      <c r="CI48216" s="378">
        <v>76236</v>
      </c>
    </row>
    <row r="48217" spans="82:87">
      <c r="CD48217"/>
      <c r="CG48217"/>
      <c r="CI48217" s="378">
        <v>76237</v>
      </c>
    </row>
    <row r="48218" spans="82:87">
      <c r="CD48218"/>
      <c r="CG48218"/>
      <c r="CI48218" s="378">
        <v>76238</v>
      </c>
    </row>
    <row r="48219" spans="82:87">
      <c r="CD48219"/>
      <c r="CG48219"/>
      <c r="CI48219" s="378">
        <v>76239</v>
      </c>
    </row>
    <row r="48220" spans="82:87">
      <c r="CD48220"/>
      <c r="CG48220"/>
      <c r="CI48220" s="378">
        <v>76240</v>
      </c>
    </row>
    <row r="48221" spans="82:87">
      <c r="CD48221"/>
      <c r="CG48221"/>
      <c r="CI48221" s="378">
        <v>76240</v>
      </c>
    </row>
    <row r="48222" spans="82:87">
      <c r="CD48222"/>
      <c r="CG48222"/>
      <c r="CI48222" s="378">
        <v>76240</v>
      </c>
    </row>
    <row r="48223" spans="82:87">
      <c r="CD48223"/>
      <c r="CG48223"/>
      <c r="CI48223" s="378">
        <v>76250</v>
      </c>
    </row>
    <row r="48224" spans="82:87">
      <c r="CD48224"/>
      <c r="CG48224"/>
      <c r="CI48224" s="378">
        <v>76260</v>
      </c>
    </row>
    <row r="48225" spans="82:87">
      <c r="CD48225"/>
      <c r="CG48225"/>
      <c r="CI48225" s="378">
        <v>76260</v>
      </c>
    </row>
    <row r="48226" spans="82:87">
      <c r="CD48226"/>
      <c r="CG48226"/>
      <c r="CI48226" s="378">
        <v>76260</v>
      </c>
    </row>
    <row r="48227" spans="82:87">
      <c r="CD48227"/>
      <c r="CG48227"/>
      <c r="CI48227" s="378">
        <v>76260</v>
      </c>
    </row>
    <row r="48228" spans="82:87">
      <c r="CD48228"/>
      <c r="CG48228"/>
      <c r="CI48228" s="378">
        <v>76260</v>
      </c>
    </row>
    <row r="48229" spans="82:87">
      <c r="CD48229"/>
      <c r="CG48229"/>
      <c r="CI48229" s="378">
        <v>76260</v>
      </c>
    </row>
    <row r="48230" spans="82:87">
      <c r="CD48230"/>
      <c r="CG48230"/>
      <c r="CI48230" s="378">
        <v>76260</v>
      </c>
    </row>
    <row r="48231" spans="82:87">
      <c r="CD48231"/>
      <c r="CG48231"/>
      <c r="CI48231" s="378">
        <v>76260</v>
      </c>
    </row>
    <row r="48232" spans="82:87">
      <c r="CD48232"/>
      <c r="CG48232"/>
      <c r="CI48232" s="378">
        <v>76260</v>
      </c>
    </row>
    <row r="48233" spans="82:87">
      <c r="CD48233"/>
      <c r="CG48233"/>
      <c r="CI48233" s="378">
        <v>76260</v>
      </c>
    </row>
    <row r="48234" spans="82:87">
      <c r="CD48234"/>
      <c r="CG48234"/>
      <c r="CI48234" s="378">
        <v>76260</v>
      </c>
    </row>
    <row r="48235" spans="82:87">
      <c r="CD48235"/>
      <c r="CG48235"/>
      <c r="CI48235" s="378">
        <v>76260</v>
      </c>
    </row>
    <row r="48236" spans="82:87">
      <c r="CD48236"/>
      <c r="CG48236"/>
      <c r="CI48236" s="378">
        <v>76260</v>
      </c>
    </row>
    <row r="48237" spans="82:87">
      <c r="CD48237"/>
      <c r="CG48237"/>
      <c r="CI48237" s="378">
        <v>76260</v>
      </c>
    </row>
    <row r="48238" spans="82:87">
      <c r="CD48238"/>
      <c r="CG48238"/>
      <c r="CI48238" s="378">
        <v>76260</v>
      </c>
    </row>
    <row r="48239" spans="82:87">
      <c r="CD48239"/>
      <c r="CG48239"/>
      <c r="CI48239" s="378">
        <v>76260</v>
      </c>
    </row>
    <row r="48240" spans="82:87">
      <c r="CD48240"/>
      <c r="CG48240"/>
      <c r="CI48240" s="378">
        <v>76260</v>
      </c>
    </row>
    <row r="48241" spans="82:87">
      <c r="CD48241"/>
      <c r="CG48241"/>
      <c r="CI48241" s="378">
        <v>76270</v>
      </c>
    </row>
    <row r="48242" spans="82:87">
      <c r="CD48242"/>
      <c r="CG48242"/>
      <c r="CI48242" s="378">
        <v>76270</v>
      </c>
    </row>
    <row r="48243" spans="82:87">
      <c r="CD48243"/>
      <c r="CG48243"/>
      <c r="CI48243" s="378">
        <v>76270</v>
      </c>
    </row>
    <row r="48244" spans="82:87">
      <c r="CD48244"/>
      <c r="CG48244"/>
      <c r="CI48244" s="378">
        <v>76270</v>
      </c>
    </row>
    <row r="48245" spans="82:87">
      <c r="CD48245"/>
      <c r="CG48245"/>
      <c r="CI48245" s="378">
        <v>76270</v>
      </c>
    </row>
    <row r="48246" spans="82:87">
      <c r="CD48246"/>
      <c r="CG48246"/>
      <c r="CI48246" s="378">
        <v>76270</v>
      </c>
    </row>
    <row r="48247" spans="82:87">
      <c r="CD48247"/>
      <c r="CG48247"/>
      <c r="CI48247" s="378">
        <v>76270</v>
      </c>
    </row>
    <row r="48248" spans="82:87">
      <c r="CD48248"/>
      <c r="CG48248"/>
      <c r="CI48248" s="378">
        <v>76270</v>
      </c>
    </row>
    <row r="48249" spans="82:87">
      <c r="CD48249"/>
      <c r="CG48249"/>
      <c r="CI48249" s="378">
        <v>76270</v>
      </c>
    </row>
    <row r="48250" spans="82:87">
      <c r="CD48250"/>
      <c r="CG48250"/>
      <c r="CI48250" s="378">
        <v>76270</v>
      </c>
    </row>
    <row r="48251" spans="82:87">
      <c r="CD48251"/>
      <c r="CG48251"/>
      <c r="CI48251" s="378">
        <v>76270</v>
      </c>
    </row>
    <row r="48252" spans="82:87">
      <c r="CD48252"/>
      <c r="CG48252"/>
      <c r="CI48252" s="378">
        <v>76270</v>
      </c>
    </row>
    <row r="48253" spans="82:87">
      <c r="CD48253"/>
      <c r="CG48253"/>
      <c r="CI48253" s="378">
        <v>76270</v>
      </c>
    </row>
    <row r="48254" spans="82:87">
      <c r="CD48254"/>
      <c r="CG48254"/>
      <c r="CI48254" s="378">
        <v>76270</v>
      </c>
    </row>
    <row r="48255" spans="82:87">
      <c r="CD48255"/>
      <c r="CG48255"/>
      <c r="CI48255" s="378">
        <v>76270</v>
      </c>
    </row>
    <row r="48256" spans="82:87">
      <c r="CD48256"/>
      <c r="CG48256"/>
      <c r="CI48256" s="378">
        <v>76270</v>
      </c>
    </row>
    <row r="48257" spans="82:87">
      <c r="CD48257"/>
      <c r="CG48257"/>
      <c r="CI48257" s="378">
        <v>76270</v>
      </c>
    </row>
    <row r="48258" spans="82:87">
      <c r="CD48258"/>
      <c r="CG48258"/>
      <c r="CI48258" s="378">
        <v>76270</v>
      </c>
    </row>
    <row r="48259" spans="82:87">
      <c r="CD48259"/>
      <c r="CG48259"/>
      <c r="CI48259" s="378">
        <v>76270</v>
      </c>
    </row>
    <row r="48260" spans="82:87">
      <c r="CD48260"/>
      <c r="CG48260"/>
      <c r="CI48260" s="378">
        <v>76270</v>
      </c>
    </row>
    <row r="48261" spans="82:87">
      <c r="CD48261"/>
      <c r="CG48261"/>
      <c r="CI48261" s="378">
        <v>76270</v>
      </c>
    </row>
    <row r="48262" spans="82:87">
      <c r="CD48262"/>
      <c r="CG48262"/>
      <c r="CI48262" s="378">
        <v>76270</v>
      </c>
    </row>
    <row r="48263" spans="82:87">
      <c r="CD48263"/>
      <c r="CG48263"/>
      <c r="CI48263" s="378">
        <v>76270</v>
      </c>
    </row>
    <row r="48264" spans="82:87">
      <c r="CD48264"/>
      <c r="CG48264"/>
      <c r="CI48264" s="378">
        <v>76280</v>
      </c>
    </row>
    <row r="48265" spans="82:87">
      <c r="CD48265"/>
      <c r="CG48265"/>
      <c r="CI48265" s="378">
        <v>76280</v>
      </c>
    </row>
    <row r="48266" spans="82:87">
      <c r="CD48266"/>
      <c r="CG48266"/>
      <c r="CI48266" s="378">
        <v>76280</v>
      </c>
    </row>
    <row r="48267" spans="82:87">
      <c r="CD48267"/>
      <c r="CG48267"/>
      <c r="CI48267" s="378">
        <v>76280</v>
      </c>
    </row>
    <row r="48268" spans="82:87">
      <c r="CD48268"/>
      <c r="CG48268"/>
      <c r="CI48268" s="378">
        <v>76280</v>
      </c>
    </row>
    <row r="48269" spans="82:87">
      <c r="CD48269"/>
      <c r="CG48269"/>
      <c r="CI48269" s="378">
        <v>76280</v>
      </c>
    </row>
    <row r="48270" spans="82:87">
      <c r="CD48270"/>
      <c r="CG48270"/>
      <c r="CI48270" s="378">
        <v>76280</v>
      </c>
    </row>
    <row r="48271" spans="82:87">
      <c r="CD48271"/>
      <c r="CG48271"/>
      <c r="CI48271" s="378">
        <v>76280</v>
      </c>
    </row>
    <row r="48272" spans="82:87">
      <c r="CD48272"/>
      <c r="CG48272"/>
      <c r="CI48272" s="378">
        <v>76280</v>
      </c>
    </row>
    <row r="48273" spans="82:87">
      <c r="CD48273"/>
      <c r="CG48273"/>
      <c r="CI48273" s="378">
        <v>76280</v>
      </c>
    </row>
    <row r="48274" spans="82:87">
      <c r="CD48274"/>
      <c r="CG48274"/>
      <c r="CI48274" s="378">
        <v>76280</v>
      </c>
    </row>
    <row r="48275" spans="82:87">
      <c r="CD48275"/>
      <c r="CG48275"/>
      <c r="CI48275" s="378">
        <v>76280</v>
      </c>
    </row>
    <row r="48276" spans="82:87">
      <c r="CD48276"/>
      <c r="CG48276"/>
      <c r="CI48276" s="378">
        <v>76280</v>
      </c>
    </row>
    <row r="48277" spans="82:87">
      <c r="CD48277"/>
      <c r="CG48277"/>
      <c r="CI48277" s="378">
        <v>76280</v>
      </c>
    </row>
    <row r="48278" spans="82:87">
      <c r="CD48278"/>
      <c r="CG48278"/>
      <c r="CI48278" s="378">
        <v>76280</v>
      </c>
    </row>
    <row r="48279" spans="82:87">
      <c r="CD48279"/>
      <c r="CG48279"/>
      <c r="CI48279" s="378">
        <v>76280</v>
      </c>
    </row>
    <row r="48280" spans="82:87">
      <c r="CD48280"/>
      <c r="CG48280"/>
      <c r="CI48280" s="378">
        <v>76287</v>
      </c>
    </row>
    <row r="48281" spans="82:87">
      <c r="CD48281"/>
      <c r="CG48281"/>
      <c r="CI48281" s="378">
        <v>76290</v>
      </c>
    </row>
    <row r="48282" spans="82:87">
      <c r="CD48282"/>
      <c r="CG48282"/>
      <c r="CI48282" s="378">
        <v>76290</v>
      </c>
    </row>
    <row r="48283" spans="82:87">
      <c r="CD48283"/>
      <c r="CG48283"/>
      <c r="CI48283" s="378">
        <v>76290</v>
      </c>
    </row>
    <row r="48284" spans="82:87">
      <c r="CD48284"/>
      <c r="CG48284"/>
      <c r="CI48284" s="378">
        <v>76290</v>
      </c>
    </row>
    <row r="48285" spans="82:87">
      <c r="CD48285"/>
      <c r="CG48285"/>
      <c r="CI48285" s="378">
        <v>76290</v>
      </c>
    </row>
    <row r="48286" spans="82:87">
      <c r="CD48286"/>
      <c r="CG48286"/>
      <c r="CI48286" s="378">
        <v>76300</v>
      </c>
    </row>
    <row r="48287" spans="82:87">
      <c r="CD48287"/>
      <c r="CG48287"/>
      <c r="CI48287" s="378">
        <v>76301</v>
      </c>
    </row>
    <row r="48288" spans="82:87">
      <c r="CD48288"/>
      <c r="CG48288"/>
      <c r="CI48288" s="378">
        <v>76301</v>
      </c>
    </row>
    <row r="48289" spans="82:87">
      <c r="CD48289"/>
      <c r="CG48289"/>
      <c r="CI48289" s="378">
        <v>76302</v>
      </c>
    </row>
    <row r="48290" spans="82:87">
      <c r="CD48290"/>
      <c r="CG48290"/>
      <c r="CI48290" s="378">
        <v>76302</v>
      </c>
    </row>
    <row r="48291" spans="82:87">
      <c r="CD48291"/>
      <c r="CG48291"/>
      <c r="CI48291" s="378">
        <v>76303</v>
      </c>
    </row>
    <row r="48292" spans="82:87">
      <c r="CD48292"/>
      <c r="CG48292"/>
      <c r="CI48292" s="378">
        <v>76303</v>
      </c>
    </row>
    <row r="48293" spans="82:87">
      <c r="CD48293"/>
      <c r="CG48293"/>
      <c r="CI48293" s="378">
        <v>76304</v>
      </c>
    </row>
    <row r="48294" spans="82:87">
      <c r="CD48294"/>
      <c r="CG48294"/>
      <c r="CI48294" s="378">
        <v>76304</v>
      </c>
    </row>
    <row r="48295" spans="82:87">
      <c r="CD48295"/>
      <c r="CG48295"/>
      <c r="CI48295" s="378">
        <v>76305</v>
      </c>
    </row>
    <row r="48296" spans="82:87">
      <c r="CD48296"/>
      <c r="CG48296"/>
      <c r="CI48296" s="378">
        <v>76305</v>
      </c>
    </row>
    <row r="48297" spans="82:87">
      <c r="CD48297"/>
      <c r="CG48297"/>
      <c r="CI48297" s="378">
        <v>76306</v>
      </c>
    </row>
    <row r="48298" spans="82:87">
      <c r="CD48298"/>
      <c r="CG48298"/>
      <c r="CI48298" s="378">
        <v>76306</v>
      </c>
    </row>
    <row r="48299" spans="82:87">
      <c r="CD48299"/>
      <c r="CG48299"/>
      <c r="CI48299" s="378">
        <v>76307</v>
      </c>
    </row>
    <row r="48300" spans="82:87">
      <c r="CD48300"/>
      <c r="CG48300"/>
      <c r="CI48300" s="378">
        <v>76307</v>
      </c>
    </row>
    <row r="48301" spans="82:87">
      <c r="CD48301"/>
      <c r="CG48301"/>
      <c r="CI48301" s="378">
        <v>76307</v>
      </c>
    </row>
    <row r="48302" spans="82:87">
      <c r="CD48302"/>
      <c r="CG48302"/>
      <c r="CI48302" s="378">
        <v>76308</v>
      </c>
    </row>
    <row r="48303" spans="82:87">
      <c r="CD48303"/>
      <c r="CG48303"/>
      <c r="CI48303" s="378">
        <v>76308</v>
      </c>
    </row>
    <row r="48304" spans="82:87">
      <c r="CD48304"/>
      <c r="CG48304"/>
      <c r="CI48304" s="378">
        <v>76309</v>
      </c>
    </row>
    <row r="48305" spans="82:87">
      <c r="CD48305"/>
      <c r="CG48305"/>
      <c r="CI48305" s="378">
        <v>76309</v>
      </c>
    </row>
    <row r="48306" spans="82:87">
      <c r="CD48306"/>
      <c r="CG48306"/>
      <c r="CI48306" s="378">
        <v>76310</v>
      </c>
    </row>
    <row r="48307" spans="82:87">
      <c r="CD48307"/>
      <c r="CG48307"/>
      <c r="CI48307" s="378">
        <v>76315</v>
      </c>
    </row>
    <row r="48308" spans="82:87">
      <c r="CD48308"/>
      <c r="CG48308"/>
      <c r="CI48308" s="378">
        <v>76315</v>
      </c>
    </row>
    <row r="48309" spans="82:87">
      <c r="CD48309"/>
      <c r="CG48309"/>
      <c r="CI48309" s="378">
        <v>76316</v>
      </c>
    </row>
    <row r="48310" spans="82:87">
      <c r="CD48310"/>
      <c r="CG48310"/>
      <c r="CI48310" s="378">
        <v>76316</v>
      </c>
    </row>
    <row r="48311" spans="82:87">
      <c r="CD48311"/>
      <c r="CG48311"/>
      <c r="CI48311" s="378">
        <v>76317</v>
      </c>
    </row>
    <row r="48312" spans="82:87">
      <c r="CD48312"/>
      <c r="CG48312"/>
      <c r="CI48312" s="378">
        <v>76317</v>
      </c>
    </row>
    <row r="48313" spans="82:87">
      <c r="CD48313"/>
      <c r="CG48313"/>
      <c r="CI48313" s="378">
        <v>76318</v>
      </c>
    </row>
    <row r="48314" spans="82:87">
      <c r="CD48314"/>
      <c r="CG48314"/>
      <c r="CI48314" s="378">
        <v>76318</v>
      </c>
    </row>
    <row r="48315" spans="82:87">
      <c r="CD48315"/>
      <c r="CG48315"/>
      <c r="CI48315" s="378">
        <v>76319</v>
      </c>
    </row>
    <row r="48316" spans="82:87">
      <c r="CD48316"/>
      <c r="CG48316"/>
      <c r="CI48316" s="378">
        <v>76319</v>
      </c>
    </row>
    <row r="48317" spans="82:87">
      <c r="CD48317"/>
      <c r="CG48317"/>
      <c r="CI48317" s="378">
        <v>76320</v>
      </c>
    </row>
    <row r="48318" spans="82:87">
      <c r="CD48318"/>
      <c r="CG48318"/>
      <c r="CI48318" s="378">
        <v>76320</v>
      </c>
    </row>
    <row r="48319" spans="82:87">
      <c r="CD48319"/>
      <c r="CG48319"/>
      <c r="CI48319" s="378">
        <v>76330</v>
      </c>
    </row>
    <row r="48320" spans="82:87">
      <c r="CD48320"/>
      <c r="CG48320"/>
      <c r="CI48320" s="378">
        <v>76330</v>
      </c>
    </row>
    <row r="48321" spans="82:87">
      <c r="CD48321"/>
      <c r="CG48321"/>
      <c r="CI48321" s="378">
        <v>76330</v>
      </c>
    </row>
    <row r="48322" spans="82:87">
      <c r="CD48322"/>
      <c r="CG48322"/>
      <c r="CI48322" s="378">
        <v>76330</v>
      </c>
    </row>
    <row r="48323" spans="82:87">
      <c r="CD48323"/>
      <c r="CG48323"/>
      <c r="CI48323" s="378">
        <v>76330</v>
      </c>
    </row>
    <row r="48324" spans="82:87">
      <c r="CD48324"/>
      <c r="CG48324"/>
      <c r="CI48324" s="378">
        <v>76340</v>
      </c>
    </row>
    <row r="48325" spans="82:87">
      <c r="CD48325"/>
      <c r="CG48325"/>
      <c r="CI48325" s="378">
        <v>76340</v>
      </c>
    </row>
    <row r="48326" spans="82:87">
      <c r="CD48326"/>
      <c r="CG48326"/>
      <c r="CI48326" s="378">
        <v>76340</v>
      </c>
    </row>
    <row r="48327" spans="82:87">
      <c r="CD48327"/>
      <c r="CG48327"/>
      <c r="CI48327" s="378">
        <v>76340</v>
      </c>
    </row>
    <row r="48328" spans="82:87">
      <c r="CD48328"/>
      <c r="CG48328"/>
      <c r="CI48328" s="378">
        <v>76340</v>
      </c>
    </row>
    <row r="48329" spans="82:87">
      <c r="CD48329"/>
      <c r="CG48329"/>
      <c r="CI48329" s="378">
        <v>76340</v>
      </c>
    </row>
    <row r="48330" spans="82:87">
      <c r="CD48330"/>
      <c r="CG48330"/>
      <c r="CI48330" s="378">
        <v>76340</v>
      </c>
    </row>
    <row r="48331" spans="82:87">
      <c r="CD48331"/>
      <c r="CG48331"/>
      <c r="CI48331" s="378">
        <v>76340</v>
      </c>
    </row>
    <row r="48332" spans="82:87">
      <c r="CD48332"/>
      <c r="CG48332"/>
      <c r="CI48332" s="378">
        <v>76340</v>
      </c>
    </row>
    <row r="48333" spans="82:87">
      <c r="CD48333"/>
      <c r="CG48333"/>
      <c r="CI48333" s="378">
        <v>76340</v>
      </c>
    </row>
    <row r="48334" spans="82:87">
      <c r="CD48334"/>
      <c r="CG48334"/>
      <c r="CI48334" s="378">
        <v>76340</v>
      </c>
    </row>
    <row r="48335" spans="82:87">
      <c r="CD48335"/>
      <c r="CG48335"/>
      <c r="CI48335" s="378">
        <v>76340</v>
      </c>
    </row>
    <row r="48336" spans="82:87">
      <c r="CD48336"/>
      <c r="CG48336"/>
      <c r="CI48336" s="378">
        <v>76340</v>
      </c>
    </row>
    <row r="48337" spans="82:87">
      <c r="CD48337"/>
      <c r="CG48337"/>
      <c r="CI48337" s="378">
        <v>76340</v>
      </c>
    </row>
    <row r="48338" spans="82:87">
      <c r="CD48338"/>
      <c r="CG48338"/>
      <c r="CI48338" s="378">
        <v>76340</v>
      </c>
    </row>
    <row r="48339" spans="82:87">
      <c r="CD48339"/>
      <c r="CG48339"/>
      <c r="CI48339" s="378">
        <v>76340</v>
      </c>
    </row>
    <row r="48340" spans="82:87">
      <c r="CD48340"/>
      <c r="CG48340"/>
      <c r="CI48340" s="378">
        <v>76340</v>
      </c>
    </row>
    <row r="48341" spans="82:87">
      <c r="CD48341"/>
      <c r="CG48341"/>
      <c r="CI48341" s="378">
        <v>76340</v>
      </c>
    </row>
    <row r="48342" spans="82:87">
      <c r="CD48342"/>
      <c r="CG48342"/>
      <c r="CI48342" s="378">
        <v>76340</v>
      </c>
    </row>
    <row r="48343" spans="82:87">
      <c r="CD48343"/>
      <c r="CG48343"/>
      <c r="CI48343" s="378">
        <v>76350</v>
      </c>
    </row>
    <row r="48344" spans="82:87">
      <c r="CD48344"/>
      <c r="CG48344"/>
      <c r="CI48344" s="378">
        <v>76352</v>
      </c>
    </row>
    <row r="48345" spans="82:87">
      <c r="CD48345"/>
      <c r="CG48345"/>
      <c r="CI48345" s="378">
        <v>76360</v>
      </c>
    </row>
    <row r="48346" spans="82:87">
      <c r="CD48346"/>
      <c r="CG48346"/>
      <c r="CI48346" s="378">
        <v>76360</v>
      </c>
    </row>
    <row r="48347" spans="82:87">
      <c r="CD48347"/>
      <c r="CG48347"/>
      <c r="CI48347" s="378">
        <v>76360</v>
      </c>
    </row>
    <row r="48348" spans="82:87">
      <c r="CD48348"/>
      <c r="CG48348"/>
      <c r="CI48348" s="378">
        <v>76360</v>
      </c>
    </row>
    <row r="48349" spans="82:87">
      <c r="CD48349"/>
      <c r="CG48349"/>
      <c r="CI48349" s="378">
        <v>76370</v>
      </c>
    </row>
    <row r="48350" spans="82:87">
      <c r="CD48350"/>
      <c r="CG48350"/>
      <c r="CI48350" s="378">
        <v>76370</v>
      </c>
    </row>
    <row r="48351" spans="82:87">
      <c r="CD48351"/>
      <c r="CG48351"/>
      <c r="CI48351" s="378">
        <v>76370</v>
      </c>
    </row>
    <row r="48352" spans="82:87">
      <c r="CD48352"/>
      <c r="CG48352"/>
      <c r="CI48352" s="378">
        <v>76370</v>
      </c>
    </row>
    <row r="48353" spans="82:87">
      <c r="CD48353"/>
      <c r="CG48353"/>
      <c r="CI48353" s="378">
        <v>76370</v>
      </c>
    </row>
    <row r="48354" spans="82:87">
      <c r="CD48354"/>
      <c r="CG48354"/>
      <c r="CI48354" s="378">
        <v>76370</v>
      </c>
    </row>
    <row r="48355" spans="82:87">
      <c r="CD48355"/>
      <c r="CG48355"/>
      <c r="CI48355" s="378">
        <v>76370</v>
      </c>
    </row>
    <row r="48356" spans="82:87">
      <c r="CD48356"/>
      <c r="CG48356"/>
      <c r="CI48356" s="378">
        <v>76370</v>
      </c>
    </row>
    <row r="48357" spans="82:87">
      <c r="CD48357"/>
      <c r="CG48357"/>
      <c r="CI48357" s="378">
        <v>76370</v>
      </c>
    </row>
    <row r="48358" spans="82:87">
      <c r="CD48358"/>
      <c r="CG48358"/>
      <c r="CI48358" s="378">
        <v>76370</v>
      </c>
    </row>
    <row r="48359" spans="82:87">
      <c r="CD48359"/>
      <c r="CG48359"/>
      <c r="CI48359" s="378">
        <v>76371</v>
      </c>
    </row>
    <row r="48360" spans="82:87">
      <c r="CD48360"/>
      <c r="CG48360"/>
      <c r="CI48360" s="378">
        <v>76372</v>
      </c>
    </row>
    <row r="48361" spans="82:87">
      <c r="CD48361"/>
      <c r="CG48361"/>
      <c r="CI48361" s="378">
        <v>76373</v>
      </c>
    </row>
    <row r="48362" spans="82:87">
      <c r="CD48362"/>
      <c r="CG48362"/>
      <c r="CI48362" s="378">
        <v>76374</v>
      </c>
    </row>
    <row r="48363" spans="82:87">
      <c r="CD48363"/>
      <c r="CG48363"/>
      <c r="CI48363" s="378">
        <v>76375</v>
      </c>
    </row>
    <row r="48364" spans="82:87">
      <c r="CD48364"/>
      <c r="CG48364"/>
      <c r="CI48364" s="378">
        <v>76376</v>
      </c>
    </row>
    <row r="48365" spans="82:87">
      <c r="CD48365"/>
      <c r="CG48365"/>
      <c r="CI48365" s="378">
        <v>76377</v>
      </c>
    </row>
    <row r="48366" spans="82:87">
      <c r="CD48366"/>
      <c r="CG48366"/>
      <c r="CI48366" s="378">
        <v>76378</v>
      </c>
    </row>
    <row r="48367" spans="82:87">
      <c r="CD48367"/>
      <c r="CG48367"/>
      <c r="CI48367" s="378">
        <v>76379</v>
      </c>
    </row>
    <row r="48368" spans="82:87">
      <c r="CD48368"/>
      <c r="CG48368"/>
      <c r="CI48368" s="378">
        <v>76380</v>
      </c>
    </row>
    <row r="48369" spans="82:87">
      <c r="CD48369"/>
      <c r="CG48369"/>
      <c r="CI48369" s="378">
        <v>76380</v>
      </c>
    </row>
    <row r="48370" spans="82:87">
      <c r="CD48370"/>
      <c r="CG48370"/>
      <c r="CI48370" s="378">
        <v>76380</v>
      </c>
    </row>
    <row r="48371" spans="82:87">
      <c r="CD48371"/>
      <c r="CG48371"/>
      <c r="CI48371" s="378">
        <v>76380</v>
      </c>
    </row>
    <row r="48372" spans="82:87">
      <c r="CD48372"/>
      <c r="CG48372"/>
      <c r="CI48372" s="378">
        <v>76380</v>
      </c>
    </row>
    <row r="48373" spans="82:87">
      <c r="CD48373"/>
      <c r="CG48373"/>
      <c r="CI48373" s="378">
        <v>76390</v>
      </c>
    </row>
    <row r="48374" spans="82:87">
      <c r="CD48374"/>
      <c r="CG48374"/>
      <c r="CI48374" s="378">
        <v>76390</v>
      </c>
    </row>
    <row r="48375" spans="82:87">
      <c r="CD48375"/>
      <c r="CG48375"/>
      <c r="CI48375" s="378">
        <v>76390</v>
      </c>
    </row>
    <row r="48376" spans="82:87">
      <c r="CD48376"/>
      <c r="CG48376"/>
      <c r="CI48376" s="378">
        <v>76390</v>
      </c>
    </row>
    <row r="48377" spans="82:87">
      <c r="CD48377"/>
      <c r="CG48377"/>
      <c r="CI48377" s="378">
        <v>76390</v>
      </c>
    </row>
    <row r="48378" spans="82:87">
      <c r="CD48378"/>
      <c r="CG48378"/>
      <c r="CI48378" s="378">
        <v>76390</v>
      </c>
    </row>
    <row r="48379" spans="82:87">
      <c r="CD48379"/>
      <c r="CG48379"/>
      <c r="CI48379" s="378">
        <v>76390</v>
      </c>
    </row>
    <row r="48380" spans="82:87">
      <c r="CD48380"/>
      <c r="CG48380"/>
      <c r="CI48380" s="378">
        <v>76390</v>
      </c>
    </row>
    <row r="48381" spans="82:87">
      <c r="CD48381"/>
      <c r="CG48381"/>
      <c r="CI48381" s="378">
        <v>76390</v>
      </c>
    </row>
    <row r="48382" spans="82:87">
      <c r="CD48382"/>
      <c r="CG48382"/>
      <c r="CI48382" s="378">
        <v>76390</v>
      </c>
    </row>
    <row r="48383" spans="82:87">
      <c r="CD48383"/>
      <c r="CG48383"/>
      <c r="CI48383" s="378">
        <v>76390</v>
      </c>
    </row>
    <row r="48384" spans="82:87">
      <c r="CD48384"/>
      <c r="CG48384"/>
      <c r="CI48384" s="378">
        <v>76390</v>
      </c>
    </row>
    <row r="48385" spans="82:87">
      <c r="CD48385"/>
      <c r="CG48385"/>
      <c r="CI48385" s="378">
        <v>76390</v>
      </c>
    </row>
    <row r="48386" spans="82:87">
      <c r="CD48386"/>
      <c r="CG48386"/>
      <c r="CI48386" s="378">
        <v>76390</v>
      </c>
    </row>
    <row r="48387" spans="82:87">
      <c r="CD48387"/>
      <c r="CG48387"/>
      <c r="CI48387" s="378">
        <v>76390</v>
      </c>
    </row>
    <row r="48388" spans="82:87">
      <c r="CD48388"/>
      <c r="CG48388"/>
      <c r="CI48388" s="378">
        <v>76400</v>
      </c>
    </row>
    <row r="48389" spans="82:87">
      <c r="CD48389"/>
      <c r="CG48389"/>
      <c r="CI48389" s="378">
        <v>76400</v>
      </c>
    </row>
    <row r="48390" spans="82:87">
      <c r="CD48390"/>
      <c r="CG48390"/>
      <c r="CI48390" s="378">
        <v>76400</v>
      </c>
    </row>
    <row r="48391" spans="82:87">
      <c r="CD48391"/>
      <c r="CG48391"/>
      <c r="CI48391" s="378">
        <v>76400</v>
      </c>
    </row>
    <row r="48392" spans="82:87">
      <c r="CD48392"/>
      <c r="CG48392"/>
      <c r="CI48392" s="378">
        <v>76400</v>
      </c>
    </row>
    <row r="48393" spans="82:87">
      <c r="CD48393"/>
      <c r="CG48393"/>
      <c r="CI48393" s="378">
        <v>76400</v>
      </c>
    </row>
    <row r="48394" spans="82:87">
      <c r="CD48394"/>
      <c r="CG48394"/>
      <c r="CI48394" s="378">
        <v>76400</v>
      </c>
    </row>
    <row r="48395" spans="82:87">
      <c r="CD48395"/>
      <c r="CG48395"/>
      <c r="CI48395" s="378">
        <v>76400</v>
      </c>
    </row>
    <row r="48396" spans="82:87">
      <c r="CD48396"/>
      <c r="CG48396"/>
      <c r="CI48396" s="378">
        <v>76400</v>
      </c>
    </row>
    <row r="48397" spans="82:87">
      <c r="CD48397"/>
      <c r="CG48397"/>
      <c r="CI48397" s="378">
        <v>76400</v>
      </c>
    </row>
    <row r="48398" spans="82:87">
      <c r="CD48398"/>
      <c r="CG48398"/>
      <c r="CI48398" s="378">
        <v>76400</v>
      </c>
    </row>
    <row r="48399" spans="82:87">
      <c r="CD48399"/>
      <c r="CG48399"/>
      <c r="CI48399" s="378">
        <v>76400</v>
      </c>
    </row>
    <row r="48400" spans="82:87">
      <c r="CD48400"/>
      <c r="CG48400"/>
      <c r="CI48400" s="378">
        <v>76401</v>
      </c>
    </row>
    <row r="48401" spans="82:87">
      <c r="CD48401"/>
      <c r="CG48401"/>
      <c r="CI48401" s="378">
        <v>76402</v>
      </c>
    </row>
    <row r="48402" spans="82:87">
      <c r="CD48402"/>
      <c r="CG48402"/>
      <c r="CI48402" s="378">
        <v>76403</v>
      </c>
    </row>
    <row r="48403" spans="82:87">
      <c r="CD48403"/>
      <c r="CG48403"/>
      <c r="CI48403" s="378">
        <v>76404</v>
      </c>
    </row>
    <row r="48404" spans="82:87">
      <c r="CD48404"/>
      <c r="CG48404"/>
      <c r="CI48404" s="378">
        <v>76405</v>
      </c>
    </row>
    <row r="48405" spans="82:87">
      <c r="CD48405"/>
      <c r="CG48405"/>
      <c r="CI48405" s="378">
        <v>76406</v>
      </c>
    </row>
    <row r="48406" spans="82:87">
      <c r="CD48406"/>
      <c r="CG48406"/>
      <c r="CI48406" s="378">
        <v>76407</v>
      </c>
    </row>
    <row r="48407" spans="82:87">
      <c r="CD48407"/>
      <c r="CG48407"/>
      <c r="CI48407" s="378">
        <v>76408</v>
      </c>
    </row>
    <row r="48408" spans="82:87">
      <c r="CD48408"/>
      <c r="CG48408"/>
      <c r="CI48408" s="378">
        <v>76409</v>
      </c>
    </row>
    <row r="48409" spans="82:87">
      <c r="CD48409"/>
      <c r="CG48409"/>
      <c r="CI48409" s="378">
        <v>76410</v>
      </c>
    </row>
    <row r="48410" spans="82:87">
      <c r="CD48410"/>
      <c r="CG48410"/>
      <c r="CI48410" s="378">
        <v>76410</v>
      </c>
    </row>
    <row r="48411" spans="82:87">
      <c r="CD48411"/>
      <c r="CG48411"/>
      <c r="CI48411" s="378">
        <v>76410</v>
      </c>
    </row>
    <row r="48412" spans="82:87">
      <c r="CD48412"/>
      <c r="CG48412"/>
      <c r="CI48412" s="378">
        <v>76410</v>
      </c>
    </row>
    <row r="48413" spans="82:87">
      <c r="CD48413"/>
      <c r="CG48413"/>
      <c r="CI48413" s="378">
        <v>76410</v>
      </c>
    </row>
    <row r="48414" spans="82:87">
      <c r="CD48414"/>
      <c r="CG48414"/>
      <c r="CI48414" s="378">
        <v>76418</v>
      </c>
    </row>
    <row r="48415" spans="82:87">
      <c r="CD48415"/>
      <c r="CG48415"/>
      <c r="CI48415" s="378">
        <v>76419</v>
      </c>
    </row>
    <row r="48416" spans="82:87">
      <c r="CD48416"/>
      <c r="CG48416"/>
      <c r="CI48416" s="378">
        <v>76420</v>
      </c>
    </row>
    <row r="48417" spans="82:87">
      <c r="CD48417"/>
      <c r="CG48417"/>
      <c r="CI48417" s="378">
        <v>76420</v>
      </c>
    </row>
    <row r="48418" spans="82:87">
      <c r="CD48418"/>
      <c r="CG48418"/>
      <c r="CI48418" s="378">
        <v>76429</v>
      </c>
    </row>
    <row r="48419" spans="82:87">
      <c r="CD48419"/>
      <c r="CG48419"/>
      <c r="CI48419" s="378">
        <v>76430</v>
      </c>
    </row>
    <row r="48420" spans="82:87">
      <c r="CD48420"/>
      <c r="CG48420"/>
      <c r="CI48420" s="378">
        <v>76430</v>
      </c>
    </row>
    <row r="48421" spans="82:87">
      <c r="CD48421"/>
      <c r="CG48421"/>
      <c r="CI48421" s="378">
        <v>76430</v>
      </c>
    </row>
    <row r="48422" spans="82:87">
      <c r="CD48422"/>
      <c r="CG48422"/>
      <c r="CI48422" s="378">
        <v>76430</v>
      </c>
    </row>
    <row r="48423" spans="82:87">
      <c r="CD48423"/>
      <c r="CG48423"/>
      <c r="CI48423" s="378">
        <v>76430</v>
      </c>
    </row>
    <row r="48424" spans="82:87">
      <c r="CD48424"/>
      <c r="CG48424"/>
      <c r="CI48424" s="378">
        <v>76430</v>
      </c>
    </row>
    <row r="48425" spans="82:87">
      <c r="CD48425"/>
      <c r="CG48425"/>
      <c r="CI48425" s="378">
        <v>76430</v>
      </c>
    </row>
    <row r="48426" spans="82:87">
      <c r="CD48426"/>
      <c r="CG48426"/>
      <c r="CI48426" s="378">
        <v>76430</v>
      </c>
    </row>
    <row r="48427" spans="82:87">
      <c r="CD48427"/>
      <c r="CG48427"/>
      <c r="CI48427" s="378">
        <v>76430</v>
      </c>
    </row>
    <row r="48428" spans="82:87">
      <c r="CD48428"/>
      <c r="CG48428"/>
      <c r="CI48428" s="378">
        <v>76430</v>
      </c>
    </row>
    <row r="48429" spans="82:87">
      <c r="CD48429"/>
      <c r="CG48429"/>
      <c r="CI48429" s="378">
        <v>76430</v>
      </c>
    </row>
    <row r="48430" spans="82:87">
      <c r="CD48430"/>
      <c r="CG48430"/>
      <c r="CI48430" s="378">
        <v>76430</v>
      </c>
    </row>
    <row r="48431" spans="82:87">
      <c r="CD48431"/>
      <c r="CG48431"/>
      <c r="CI48431" s="378">
        <v>76430</v>
      </c>
    </row>
    <row r="48432" spans="82:87">
      <c r="CD48432"/>
      <c r="CG48432"/>
      <c r="CI48432" s="378">
        <v>76430</v>
      </c>
    </row>
    <row r="48433" spans="82:87">
      <c r="CD48433"/>
      <c r="CG48433"/>
      <c r="CI48433" s="378">
        <v>76430</v>
      </c>
    </row>
    <row r="48434" spans="82:87">
      <c r="CD48434"/>
      <c r="CG48434"/>
      <c r="CI48434" s="378">
        <v>76430</v>
      </c>
    </row>
    <row r="48435" spans="82:87">
      <c r="CD48435"/>
      <c r="CG48435"/>
      <c r="CI48435" s="378">
        <v>76430</v>
      </c>
    </row>
    <row r="48436" spans="82:87">
      <c r="CD48436"/>
      <c r="CG48436"/>
      <c r="CI48436" s="378">
        <v>76440</v>
      </c>
    </row>
    <row r="48437" spans="82:87">
      <c r="CD48437"/>
      <c r="CG48437"/>
      <c r="CI48437" s="378">
        <v>76440</v>
      </c>
    </row>
    <row r="48438" spans="82:87">
      <c r="CD48438"/>
      <c r="CG48438"/>
      <c r="CI48438" s="378">
        <v>76440</v>
      </c>
    </row>
    <row r="48439" spans="82:87">
      <c r="CD48439"/>
      <c r="CG48439"/>
      <c r="CI48439" s="378">
        <v>76440</v>
      </c>
    </row>
    <row r="48440" spans="82:87">
      <c r="CD48440"/>
      <c r="CG48440"/>
      <c r="CI48440" s="378">
        <v>76440</v>
      </c>
    </row>
    <row r="48441" spans="82:87">
      <c r="CD48441"/>
      <c r="CG48441"/>
      <c r="CI48441" s="378">
        <v>76440</v>
      </c>
    </row>
    <row r="48442" spans="82:87">
      <c r="CD48442"/>
      <c r="CG48442"/>
      <c r="CI48442" s="378">
        <v>76440</v>
      </c>
    </row>
    <row r="48443" spans="82:87">
      <c r="CD48443"/>
      <c r="CG48443"/>
      <c r="CI48443" s="378">
        <v>76440</v>
      </c>
    </row>
    <row r="48444" spans="82:87">
      <c r="CD48444"/>
      <c r="CG48444"/>
      <c r="CI48444" s="378">
        <v>76440</v>
      </c>
    </row>
    <row r="48445" spans="82:87">
      <c r="CD48445"/>
      <c r="CG48445"/>
      <c r="CI48445" s="378">
        <v>76440</v>
      </c>
    </row>
    <row r="48446" spans="82:87">
      <c r="CD48446"/>
      <c r="CG48446"/>
      <c r="CI48446" s="378">
        <v>76440</v>
      </c>
    </row>
    <row r="48447" spans="82:87">
      <c r="CD48447"/>
      <c r="CG48447"/>
      <c r="CI48447" s="378">
        <v>76440</v>
      </c>
    </row>
    <row r="48448" spans="82:87">
      <c r="CD48448"/>
      <c r="CG48448"/>
      <c r="CI48448" s="378">
        <v>76440</v>
      </c>
    </row>
    <row r="48449" spans="82:87">
      <c r="CD48449"/>
      <c r="CG48449"/>
      <c r="CI48449" s="378">
        <v>76440</v>
      </c>
    </row>
    <row r="48450" spans="82:87">
      <c r="CD48450"/>
      <c r="CG48450"/>
      <c r="CI48450" s="378">
        <v>76440</v>
      </c>
    </row>
    <row r="48451" spans="82:87">
      <c r="CD48451"/>
      <c r="CG48451"/>
      <c r="CI48451" s="378">
        <v>76440</v>
      </c>
    </row>
    <row r="48452" spans="82:87">
      <c r="CD48452"/>
      <c r="CG48452"/>
      <c r="CI48452" s="378">
        <v>76440</v>
      </c>
    </row>
    <row r="48453" spans="82:87">
      <c r="CD48453"/>
      <c r="CG48453"/>
      <c r="CI48453" s="378">
        <v>76440</v>
      </c>
    </row>
    <row r="48454" spans="82:87">
      <c r="CD48454"/>
      <c r="CG48454"/>
      <c r="CI48454" s="378">
        <v>76440</v>
      </c>
    </row>
    <row r="48455" spans="82:87">
      <c r="CD48455"/>
      <c r="CG48455"/>
      <c r="CI48455" s="378">
        <v>76440</v>
      </c>
    </row>
    <row r="48456" spans="82:87">
      <c r="CD48456"/>
      <c r="CG48456"/>
      <c r="CI48456" s="378">
        <v>76440</v>
      </c>
    </row>
    <row r="48457" spans="82:87">
      <c r="CD48457"/>
      <c r="CG48457"/>
      <c r="CI48457" s="378">
        <v>76440</v>
      </c>
    </row>
    <row r="48458" spans="82:87">
      <c r="CD48458"/>
      <c r="CG48458"/>
      <c r="CI48458" s="378">
        <v>76446</v>
      </c>
    </row>
    <row r="48459" spans="82:87">
      <c r="CD48459"/>
      <c r="CG48459"/>
      <c r="CI48459" s="378">
        <v>76450</v>
      </c>
    </row>
    <row r="48460" spans="82:87">
      <c r="CD48460"/>
      <c r="CG48460"/>
      <c r="CI48460" s="378">
        <v>76450</v>
      </c>
    </row>
    <row r="48461" spans="82:87">
      <c r="CD48461"/>
      <c r="CG48461"/>
      <c r="CI48461" s="378">
        <v>76450</v>
      </c>
    </row>
    <row r="48462" spans="82:87">
      <c r="CD48462"/>
      <c r="CG48462"/>
      <c r="CI48462" s="378">
        <v>76450</v>
      </c>
    </row>
    <row r="48463" spans="82:87">
      <c r="CD48463"/>
      <c r="CG48463"/>
      <c r="CI48463" s="378">
        <v>76450</v>
      </c>
    </row>
    <row r="48464" spans="82:87">
      <c r="CD48464"/>
      <c r="CG48464"/>
      <c r="CI48464" s="378">
        <v>76450</v>
      </c>
    </row>
    <row r="48465" spans="82:87">
      <c r="CD48465"/>
      <c r="CG48465"/>
      <c r="CI48465" s="378">
        <v>76450</v>
      </c>
    </row>
    <row r="48466" spans="82:87">
      <c r="CD48466"/>
      <c r="CG48466"/>
      <c r="CI48466" s="378">
        <v>76450</v>
      </c>
    </row>
    <row r="48467" spans="82:87">
      <c r="CD48467"/>
      <c r="CG48467"/>
      <c r="CI48467" s="378">
        <v>76450</v>
      </c>
    </row>
    <row r="48468" spans="82:87">
      <c r="CD48468"/>
      <c r="CG48468"/>
      <c r="CI48468" s="378">
        <v>76450</v>
      </c>
    </row>
    <row r="48469" spans="82:87">
      <c r="CD48469"/>
      <c r="CG48469"/>
      <c r="CI48469" s="378">
        <v>76450</v>
      </c>
    </row>
    <row r="48470" spans="82:87">
      <c r="CD48470"/>
      <c r="CG48470"/>
      <c r="CI48470" s="378">
        <v>76450</v>
      </c>
    </row>
    <row r="48471" spans="82:87">
      <c r="CD48471"/>
      <c r="CG48471"/>
      <c r="CI48471" s="378">
        <v>76450</v>
      </c>
    </row>
    <row r="48472" spans="82:87">
      <c r="CD48472"/>
      <c r="CG48472"/>
      <c r="CI48472" s="378">
        <v>76450</v>
      </c>
    </row>
    <row r="48473" spans="82:87">
      <c r="CD48473"/>
      <c r="CG48473"/>
      <c r="CI48473" s="378">
        <v>76450</v>
      </c>
    </row>
    <row r="48474" spans="82:87">
      <c r="CD48474"/>
      <c r="CG48474"/>
      <c r="CI48474" s="378">
        <v>76450</v>
      </c>
    </row>
    <row r="48475" spans="82:87">
      <c r="CD48475"/>
      <c r="CG48475"/>
      <c r="CI48475" s="378">
        <v>76450</v>
      </c>
    </row>
    <row r="48476" spans="82:87">
      <c r="CD48476"/>
      <c r="CG48476"/>
      <c r="CI48476" s="378">
        <v>76450</v>
      </c>
    </row>
    <row r="48477" spans="82:87">
      <c r="CD48477"/>
      <c r="CG48477"/>
      <c r="CI48477" s="378">
        <v>76450</v>
      </c>
    </row>
    <row r="48478" spans="82:87">
      <c r="CD48478"/>
      <c r="CG48478"/>
      <c r="CI48478" s="378">
        <v>76450</v>
      </c>
    </row>
    <row r="48479" spans="82:87">
      <c r="CD48479"/>
      <c r="CG48479"/>
      <c r="CI48479" s="378">
        <v>76450</v>
      </c>
    </row>
    <row r="48480" spans="82:87">
      <c r="CD48480"/>
      <c r="CG48480"/>
      <c r="CI48480" s="378">
        <v>76450</v>
      </c>
    </row>
    <row r="48481" spans="82:87">
      <c r="CD48481"/>
      <c r="CG48481"/>
      <c r="CI48481" s="378">
        <v>76450</v>
      </c>
    </row>
    <row r="48482" spans="82:87">
      <c r="CD48482"/>
      <c r="CG48482"/>
      <c r="CI48482" s="378">
        <v>76450</v>
      </c>
    </row>
    <row r="48483" spans="82:87">
      <c r="CD48483"/>
      <c r="CG48483"/>
      <c r="CI48483" s="378">
        <v>76450</v>
      </c>
    </row>
    <row r="48484" spans="82:87">
      <c r="CD48484"/>
      <c r="CG48484"/>
      <c r="CI48484" s="378">
        <v>76460</v>
      </c>
    </row>
    <row r="48485" spans="82:87">
      <c r="CD48485"/>
      <c r="CG48485"/>
      <c r="CI48485" s="378">
        <v>76460</v>
      </c>
    </row>
    <row r="48486" spans="82:87">
      <c r="CD48486"/>
      <c r="CG48486"/>
      <c r="CI48486" s="378">
        <v>76460</v>
      </c>
    </row>
    <row r="48487" spans="82:87">
      <c r="CD48487"/>
      <c r="CG48487"/>
      <c r="CI48487" s="378">
        <v>76460</v>
      </c>
    </row>
    <row r="48488" spans="82:87">
      <c r="CD48488"/>
      <c r="CG48488"/>
      <c r="CI48488" s="378">
        <v>76460</v>
      </c>
    </row>
    <row r="48489" spans="82:87">
      <c r="CD48489"/>
      <c r="CG48489"/>
      <c r="CI48489" s="378">
        <v>76460</v>
      </c>
    </row>
    <row r="48490" spans="82:87">
      <c r="CD48490"/>
      <c r="CG48490"/>
      <c r="CI48490" s="378">
        <v>76460</v>
      </c>
    </row>
    <row r="48491" spans="82:87">
      <c r="CD48491"/>
      <c r="CG48491"/>
      <c r="CI48491" s="378">
        <v>76460</v>
      </c>
    </row>
    <row r="48492" spans="82:87">
      <c r="CD48492"/>
      <c r="CG48492"/>
      <c r="CI48492" s="378">
        <v>76460</v>
      </c>
    </row>
    <row r="48493" spans="82:87">
      <c r="CD48493"/>
      <c r="CG48493"/>
      <c r="CI48493" s="378">
        <v>76460</v>
      </c>
    </row>
    <row r="48494" spans="82:87">
      <c r="CD48494"/>
      <c r="CG48494"/>
      <c r="CI48494" s="378">
        <v>76460</v>
      </c>
    </row>
    <row r="48495" spans="82:87">
      <c r="CD48495"/>
      <c r="CG48495"/>
      <c r="CI48495" s="378">
        <v>76460</v>
      </c>
    </row>
    <row r="48496" spans="82:87">
      <c r="CD48496"/>
      <c r="CG48496"/>
      <c r="CI48496" s="378">
        <v>76460</v>
      </c>
    </row>
    <row r="48497" spans="82:87">
      <c r="CD48497"/>
      <c r="CG48497"/>
      <c r="CI48497" s="378">
        <v>76470</v>
      </c>
    </row>
    <row r="48498" spans="82:87">
      <c r="CD48498"/>
      <c r="CG48498"/>
      <c r="CI48498" s="378">
        <v>76480</v>
      </c>
    </row>
    <row r="48499" spans="82:87">
      <c r="CD48499"/>
      <c r="CG48499"/>
      <c r="CI48499" s="378">
        <v>76480</v>
      </c>
    </row>
    <row r="48500" spans="82:87">
      <c r="CD48500"/>
      <c r="CG48500"/>
      <c r="CI48500" s="378">
        <v>76480</v>
      </c>
    </row>
    <row r="48501" spans="82:87">
      <c r="CD48501"/>
      <c r="CG48501"/>
      <c r="CI48501" s="378">
        <v>76480</v>
      </c>
    </row>
    <row r="48502" spans="82:87">
      <c r="CD48502"/>
      <c r="CG48502"/>
      <c r="CI48502" s="378">
        <v>76480</v>
      </c>
    </row>
    <row r="48503" spans="82:87">
      <c r="CD48503"/>
      <c r="CG48503"/>
      <c r="CI48503" s="378">
        <v>76480</v>
      </c>
    </row>
    <row r="48504" spans="82:87">
      <c r="CD48504"/>
      <c r="CG48504"/>
      <c r="CI48504" s="378">
        <v>76480</v>
      </c>
    </row>
    <row r="48505" spans="82:87">
      <c r="CD48505"/>
      <c r="CG48505"/>
      <c r="CI48505" s="378">
        <v>76480</v>
      </c>
    </row>
    <row r="48506" spans="82:87">
      <c r="CD48506"/>
      <c r="CG48506"/>
      <c r="CI48506" s="378">
        <v>76480</v>
      </c>
    </row>
    <row r="48507" spans="82:87">
      <c r="CD48507"/>
      <c r="CG48507"/>
      <c r="CI48507" s="378">
        <v>76480</v>
      </c>
    </row>
    <row r="48508" spans="82:87">
      <c r="CD48508"/>
      <c r="CG48508"/>
      <c r="CI48508" s="378">
        <v>76480</v>
      </c>
    </row>
    <row r="48509" spans="82:87">
      <c r="CD48509"/>
      <c r="CG48509"/>
      <c r="CI48509" s="378">
        <v>76480</v>
      </c>
    </row>
    <row r="48510" spans="82:87">
      <c r="CD48510"/>
      <c r="CG48510"/>
      <c r="CI48510" s="378">
        <v>76490</v>
      </c>
    </row>
    <row r="48511" spans="82:87">
      <c r="CD48511"/>
      <c r="CG48511"/>
      <c r="CI48511" s="378">
        <v>76490</v>
      </c>
    </row>
    <row r="48512" spans="82:87">
      <c r="CD48512"/>
      <c r="CG48512"/>
      <c r="CI48512" s="378">
        <v>76490</v>
      </c>
    </row>
    <row r="48513" spans="82:87">
      <c r="CD48513"/>
      <c r="CG48513"/>
      <c r="CI48513" s="378">
        <v>76490</v>
      </c>
    </row>
    <row r="48514" spans="82:87">
      <c r="CD48514"/>
      <c r="CG48514"/>
      <c r="CI48514" s="378">
        <v>76490</v>
      </c>
    </row>
    <row r="48515" spans="82:87">
      <c r="CD48515"/>
      <c r="CG48515"/>
      <c r="CI48515" s="378">
        <v>76490</v>
      </c>
    </row>
    <row r="48516" spans="82:87">
      <c r="CD48516"/>
      <c r="CG48516"/>
      <c r="CI48516" s="378">
        <v>76490</v>
      </c>
    </row>
    <row r="48517" spans="82:87">
      <c r="CD48517"/>
      <c r="CG48517"/>
      <c r="CI48517" s="378">
        <v>76490</v>
      </c>
    </row>
    <row r="48518" spans="82:87">
      <c r="CD48518"/>
      <c r="CG48518"/>
      <c r="CI48518" s="378">
        <v>76490</v>
      </c>
    </row>
    <row r="48519" spans="82:87">
      <c r="CD48519"/>
      <c r="CG48519"/>
      <c r="CI48519" s="378">
        <v>76500</v>
      </c>
    </row>
    <row r="48520" spans="82:87">
      <c r="CD48520"/>
      <c r="CG48520"/>
      <c r="CI48520" s="378">
        <v>76500</v>
      </c>
    </row>
    <row r="48521" spans="82:87">
      <c r="CD48521"/>
      <c r="CG48521"/>
      <c r="CI48521" s="378">
        <v>76500</v>
      </c>
    </row>
    <row r="48522" spans="82:87">
      <c r="CD48522"/>
      <c r="CG48522"/>
      <c r="CI48522" s="378">
        <v>76501</v>
      </c>
    </row>
    <row r="48523" spans="82:87">
      <c r="CD48523"/>
      <c r="CG48523"/>
      <c r="CI48523" s="378">
        <v>76502</v>
      </c>
    </row>
    <row r="48524" spans="82:87">
      <c r="CD48524"/>
      <c r="CG48524"/>
      <c r="CI48524" s="378">
        <v>76503</v>
      </c>
    </row>
    <row r="48525" spans="82:87">
      <c r="CD48525"/>
      <c r="CG48525"/>
      <c r="CI48525" s="378">
        <v>76504</v>
      </c>
    </row>
    <row r="48526" spans="82:87">
      <c r="CD48526"/>
      <c r="CG48526"/>
      <c r="CI48526" s="378">
        <v>76505</v>
      </c>
    </row>
    <row r="48527" spans="82:87">
      <c r="CD48527"/>
      <c r="CG48527"/>
      <c r="CI48527" s="378">
        <v>76506</v>
      </c>
    </row>
    <row r="48528" spans="82:87">
      <c r="CD48528"/>
      <c r="CG48528"/>
      <c r="CI48528" s="378">
        <v>76507</v>
      </c>
    </row>
    <row r="48529" spans="82:87">
      <c r="CD48529"/>
      <c r="CG48529"/>
      <c r="CI48529" s="378">
        <v>76508</v>
      </c>
    </row>
    <row r="48530" spans="82:87">
      <c r="CD48530"/>
      <c r="CG48530"/>
      <c r="CI48530" s="378">
        <v>76509</v>
      </c>
    </row>
    <row r="48531" spans="82:87">
      <c r="CD48531"/>
      <c r="CG48531"/>
      <c r="CI48531" s="378">
        <v>76510</v>
      </c>
    </row>
    <row r="48532" spans="82:87">
      <c r="CD48532"/>
      <c r="CG48532"/>
      <c r="CI48532" s="378">
        <v>76510</v>
      </c>
    </row>
    <row r="48533" spans="82:87">
      <c r="CD48533"/>
      <c r="CG48533"/>
      <c r="CI48533" s="378">
        <v>76510</v>
      </c>
    </row>
    <row r="48534" spans="82:87">
      <c r="CD48534"/>
      <c r="CG48534"/>
      <c r="CI48534" s="378">
        <v>76510</v>
      </c>
    </row>
    <row r="48535" spans="82:87">
      <c r="CD48535"/>
      <c r="CG48535"/>
      <c r="CI48535" s="378">
        <v>76510</v>
      </c>
    </row>
    <row r="48536" spans="82:87">
      <c r="CD48536"/>
      <c r="CG48536"/>
      <c r="CI48536" s="378">
        <v>76510</v>
      </c>
    </row>
    <row r="48537" spans="82:87">
      <c r="CD48537"/>
      <c r="CG48537"/>
      <c r="CI48537" s="378">
        <v>76510</v>
      </c>
    </row>
    <row r="48538" spans="82:87">
      <c r="CD48538"/>
      <c r="CG48538"/>
      <c r="CI48538" s="378">
        <v>76510</v>
      </c>
    </row>
    <row r="48539" spans="82:87">
      <c r="CD48539"/>
      <c r="CG48539"/>
      <c r="CI48539" s="378">
        <v>76510</v>
      </c>
    </row>
    <row r="48540" spans="82:87">
      <c r="CD48540"/>
      <c r="CG48540"/>
      <c r="CI48540" s="378">
        <v>76520</v>
      </c>
    </row>
    <row r="48541" spans="82:87">
      <c r="CD48541"/>
      <c r="CG48541"/>
      <c r="CI48541" s="378">
        <v>76520</v>
      </c>
    </row>
    <row r="48542" spans="82:87">
      <c r="CD48542"/>
      <c r="CG48542"/>
      <c r="CI48542" s="378">
        <v>76520</v>
      </c>
    </row>
    <row r="48543" spans="82:87">
      <c r="CD48543"/>
      <c r="CG48543"/>
      <c r="CI48543" s="378">
        <v>76520</v>
      </c>
    </row>
    <row r="48544" spans="82:87">
      <c r="CD48544"/>
      <c r="CG48544"/>
      <c r="CI48544" s="378">
        <v>76520</v>
      </c>
    </row>
    <row r="48545" spans="82:87">
      <c r="CD48545"/>
      <c r="CG48545"/>
      <c r="CI48545" s="378">
        <v>76520</v>
      </c>
    </row>
    <row r="48546" spans="82:87">
      <c r="CD48546"/>
      <c r="CG48546"/>
      <c r="CI48546" s="378">
        <v>76520</v>
      </c>
    </row>
    <row r="48547" spans="82:87">
      <c r="CD48547"/>
      <c r="CG48547"/>
      <c r="CI48547" s="378">
        <v>76520</v>
      </c>
    </row>
    <row r="48548" spans="82:87">
      <c r="CD48548"/>
      <c r="CG48548"/>
      <c r="CI48548" s="378">
        <v>76520</v>
      </c>
    </row>
    <row r="48549" spans="82:87">
      <c r="CD48549"/>
      <c r="CG48549"/>
      <c r="CI48549" s="378">
        <v>76520</v>
      </c>
    </row>
    <row r="48550" spans="82:87">
      <c r="CD48550"/>
      <c r="CG48550"/>
      <c r="CI48550" s="378">
        <v>76520</v>
      </c>
    </row>
    <row r="48551" spans="82:87">
      <c r="CD48551"/>
      <c r="CG48551"/>
      <c r="CI48551" s="378">
        <v>76530</v>
      </c>
    </row>
    <row r="48552" spans="82:87">
      <c r="CD48552"/>
      <c r="CG48552"/>
      <c r="CI48552" s="378">
        <v>76530</v>
      </c>
    </row>
    <row r="48553" spans="82:87">
      <c r="CD48553"/>
      <c r="CG48553"/>
      <c r="CI48553" s="378">
        <v>76530</v>
      </c>
    </row>
    <row r="48554" spans="82:87">
      <c r="CD48554"/>
      <c r="CG48554"/>
      <c r="CI48554" s="378">
        <v>76530</v>
      </c>
    </row>
    <row r="48555" spans="82:87">
      <c r="CD48555"/>
      <c r="CG48555"/>
      <c r="CI48555" s="378">
        <v>76530</v>
      </c>
    </row>
    <row r="48556" spans="82:87">
      <c r="CD48556"/>
      <c r="CG48556"/>
      <c r="CI48556" s="378">
        <v>76530</v>
      </c>
    </row>
    <row r="48557" spans="82:87">
      <c r="CD48557"/>
      <c r="CG48557"/>
      <c r="CI48557" s="378">
        <v>76540</v>
      </c>
    </row>
    <row r="48558" spans="82:87">
      <c r="CD48558"/>
      <c r="CG48558"/>
      <c r="CI48558" s="378">
        <v>76540</v>
      </c>
    </row>
    <row r="48559" spans="82:87">
      <c r="CD48559"/>
      <c r="CG48559"/>
      <c r="CI48559" s="378">
        <v>76540</v>
      </c>
    </row>
    <row r="48560" spans="82:87">
      <c r="CD48560"/>
      <c r="CG48560"/>
      <c r="CI48560" s="378">
        <v>76540</v>
      </c>
    </row>
    <row r="48561" spans="82:87">
      <c r="CD48561"/>
      <c r="CG48561"/>
      <c r="CI48561" s="378">
        <v>76540</v>
      </c>
    </row>
    <row r="48562" spans="82:87">
      <c r="CD48562"/>
      <c r="CG48562"/>
      <c r="CI48562" s="378">
        <v>76540</v>
      </c>
    </row>
    <row r="48563" spans="82:87">
      <c r="CD48563"/>
      <c r="CG48563"/>
      <c r="CI48563" s="378">
        <v>76540</v>
      </c>
    </row>
    <row r="48564" spans="82:87">
      <c r="CD48564"/>
      <c r="CG48564"/>
      <c r="CI48564" s="378">
        <v>76540</v>
      </c>
    </row>
    <row r="48565" spans="82:87">
      <c r="CD48565"/>
      <c r="CG48565"/>
      <c r="CI48565" s="378">
        <v>76540</v>
      </c>
    </row>
    <row r="48566" spans="82:87">
      <c r="CD48566"/>
      <c r="CG48566"/>
      <c r="CI48566" s="378">
        <v>76540</v>
      </c>
    </row>
    <row r="48567" spans="82:87">
      <c r="CD48567"/>
      <c r="CG48567"/>
      <c r="CI48567" s="378">
        <v>76540</v>
      </c>
    </row>
    <row r="48568" spans="82:87">
      <c r="CD48568"/>
      <c r="CG48568"/>
      <c r="CI48568" s="378">
        <v>76540</v>
      </c>
    </row>
    <row r="48569" spans="82:87">
      <c r="CD48569"/>
      <c r="CG48569"/>
      <c r="CI48569" s="378">
        <v>76540</v>
      </c>
    </row>
    <row r="48570" spans="82:87">
      <c r="CD48570"/>
      <c r="CG48570"/>
      <c r="CI48570" s="378">
        <v>76540</v>
      </c>
    </row>
    <row r="48571" spans="82:87">
      <c r="CD48571"/>
      <c r="CG48571"/>
      <c r="CI48571" s="378">
        <v>76540</v>
      </c>
    </row>
    <row r="48572" spans="82:87">
      <c r="CD48572"/>
      <c r="CG48572"/>
      <c r="CI48572" s="378">
        <v>76540</v>
      </c>
    </row>
    <row r="48573" spans="82:87">
      <c r="CD48573"/>
      <c r="CG48573"/>
      <c r="CI48573" s="378">
        <v>76540</v>
      </c>
    </row>
    <row r="48574" spans="82:87">
      <c r="CD48574"/>
      <c r="CG48574"/>
      <c r="CI48574" s="378">
        <v>76540</v>
      </c>
    </row>
    <row r="48575" spans="82:87">
      <c r="CD48575"/>
      <c r="CG48575"/>
      <c r="CI48575" s="378">
        <v>76540</v>
      </c>
    </row>
    <row r="48576" spans="82:87">
      <c r="CD48576"/>
      <c r="CG48576"/>
      <c r="CI48576" s="378">
        <v>76550</v>
      </c>
    </row>
    <row r="48577" spans="82:87">
      <c r="CD48577"/>
      <c r="CG48577"/>
      <c r="CI48577" s="378">
        <v>76550</v>
      </c>
    </row>
    <row r="48578" spans="82:87">
      <c r="CD48578"/>
      <c r="CG48578"/>
      <c r="CI48578" s="378">
        <v>76550</v>
      </c>
    </row>
    <row r="48579" spans="82:87">
      <c r="CD48579"/>
      <c r="CG48579"/>
      <c r="CI48579" s="378">
        <v>76550</v>
      </c>
    </row>
    <row r="48580" spans="82:87">
      <c r="CD48580"/>
      <c r="CG48580"/>
      <c r="CI48580" s="378">
        <v>76550</v>
      </c>
    </row>
    <row r="48581" spans="82:87">
      <c r="CD48581"/>
      <c r="CG48581"/>
      <c r="CI48581" s="378">
        <v>76550</v>
      </c>
    </row>
    <row r="48582" spans="82:87">
      <c r="CD48582"/>
      <c r="CG48582"/>
      <c r="CI48582" s="378">
        <v>76550</v>
      </c>
    </row>
    <row r="48583" spans="82:87">
      <c r="CD48583"/>
      <c r="CG48583"/>
      <c r="CI48583" s="378">
        <v>76550</v>
      </c>
    </row>
    <row r="48584" spans="82:87">
      <c r="CD48584"/>
      <c r="CG48584"/>
      <c r="CI48584" s="378">
        <v>76560</v>
      </c>
    </row>
    <row r="48585" spans="82:87">
      <c r="CD48585"/>
      <c r="CG48585"/>
      <c r="CI48585" s="378">
        <v>76560</v>
      </c>
    </row>
    <row r="48586" spans="82:87">
      <c r="CD48586"/>
      <c r="CG48586"/>
      <c r="CI48586" s="378">
        <v>76560</v>
      </c>
    </row>
    <row r="48587" spans="82:87">
      <c r="CD48587"/>
      <c r="CG48587"/>
      <c r="CI48587" s="378">
        <v>76560</v>
      </c>
    </row>
    <row r="48588" spans="82:87">
      <c r="CD48588"/>
      <c r="CG48588"/>
      <c r="CI48588" s="378">
        <v>76560</v>
      </c>
    </row>
    <row r="48589" spans="82:87">
      <c r="CD48589"/>
      <c r="CG48589"/>
      <c r="CI48589" s="378">
        <v>76560</v>
      </c>
    </row>
    <row r="48590" spans="82:87">
      <c r="CD48590"/>
      <c r="CG48590"/>
      <c r="CI48590" s="378">
        <v>76560</v>
      </c>
    </row>
    <row r="48591" spans="82:87">
      <c r="CD48591"/>
      <c r="CG48591"/>
      <c r="CI48591" s="378">
        <v>76560</v>
      </c>
    </row>
    <row r="48592" spans="82:87">
      <c r="CD48592"/>
      <c r="CG48592"/>
      <c r="CI48592" s="378">
        <v>76560</v>
      </c>
    </row>
    <row r="48593" spans="82:87">
      <c r="CD48593"/>
      <c r="CG48593"/>
      <c r="CI48593" s="378">
        <v>76560</v>
      </c>
    </row>
    <row r="48594" spans="82:87">
      <c r="CD48594"/>
      <c r="CG48594"/>
      <c r="CI48594" s="378">
        <v>76560</v>
      </c>
    </row>
    <row r="48595" spans="82:87">
      <c r="CD48595"/>
      <c r="CG48595"/>
      <c r="CI48595" s="378">
        <v>76560</v>
      </c>
    </row>
    <row r="48596" spans="82:87">
      <c r="CD48596"/>
      <c r="CG48596"/>
      <c r="CI48596" s="378">
        <v>76560</v>
      </c>
    </row>
    <row r="48597" spans="82:87">
      <c r="CD48597"/>
      <c r="CG48597"/>
      <c r="CI48597" s="378">
        <v>76560</v>
      </c>
    </row>
    <row r="48598" spans="82:87">
      <c r="CD48598"/>
      <c r="CG48598"/>
      <c r="CI48598" s="378">
        <v>76560</v>
      </c>
    </row>
    <row r="48599" spans="82:87">
      <c r="CD48599"/>
      <c r="CG48599"/>
      <c r="CI48599" s="378">
        <v>76560</v>
      </c>
    </row>
    <row r="48600" spans="82:87">
      <c r="CD48600"/>
      <c r="CG48600"/>
      <c r="CI48600" s="378">
        <v>76560</v>
      </c>
    </row>
    <row r="48601" spans="82:87">
      <c r="CD48601"/>
      <c r="CG48601"/>
      <c r="CI48601" s="378">
        <v>76560</v>
      </c>
    </row>
    <row r="48602" spans="82:87">
      <c r="CD48602"/>
      <c r="CG48602"/>
      <c r="CI48602" s="378">
        <v>76560</v>
      </c>
    </row>
    <row r="48603" spans="82:87">
      <c r="CD48603"/>
      <c r="CG48603"/>
      <c r="CI48603" s="378">
        <v>76560</v>
      </c>
    </row>
    <row r="48604" spans="82:87">
      <c r="CD48604"/>
      <c r="CG48604"/>
      <c r="CI48604" s="378">
        <v>76560</v>
      </c>
    </row>
    <row r="48605" spans="82:87">
      <c r="CD48605"/>
      <c r="CG48605"/>
      <c r="CI48605" s="378">
        <v>76560</v>
      </c>
    </row>
    <row r="48606" spans="82:87">
      <c r="CD48606"/>
      <c r="CG48606"/>
      <c r="CI48606" s="378">
        <v>76560</v>
      </c>
    </row>
    <row r="48607" spans="82:87">
      <c r="CD48607"/>
      <c r="CG48607"/>
      <c r="CI48607" s="378">
        <v>76560</v>
      </c>
    </row>
    <row r="48608" spans="82:87">
      <c r="CD48608"/>
      <c r="CG48608"/>
      <c r="CI48608" s="378">
        <v>76560</v>
      </c>
    </row>
    <row r="48609" spans="82:87">
      <c r="CD48609"/>
      <c r="CG48609"/>
      <c r="CI48609" s="378">
        <v>76570</v>
      </c>
    </row>
    <row r="48610" spans="82:87">
      <c r="CD48610"/>
      <c r="CG48610"/>
      <c r="CI48610" s="378">
        <v>76570</v>
      </c>
    </row>
    <row r="48611" spans="82:87">
      <c r="CD48611"/>
      <c r="CG48611"/>
      <c r="CI48611" s="378">
        <v>76570</v>
      </c>
    </row>
    <row r="48612" spans="82:87">
      <c r="CD48612"/>
      <c r="CG48612"/>
      <c r="CI48612" s="378">
        <v>76570</v>
      </c>
    </row>
    <row r="48613" spans="82:87">
      <c r="CD48613"/>
      <c r="CG48613"/>
      <c r="CI48613" s="378">
        <v>76570</v>
      </c>
    </row>
    <row r="48614" spans="82:87">
      <c r="CD48614"/>
      <c r="CG48614"/>
      <c r="CI48614" s="378">
        <v>76570</v>
      </c>
    </row>
    <row r="48615" spans="82:87">
      <c r="CD48615"/>
      <c r="CG48615"/>
      <c r="CI48615" s="378">
        <v>76570</v>
      </c>
    </row>
    <row r="48616" spans="82:87">
      <c r="CD48616"/>
      <c r="CG48616"/>
      <c r="CI48616" s="378">
        <v>76570</v>
      </c>
    </row>
    <row r="48617" spans="82:87">
      <c r="CD48617"/>
      <c r="CG48617"/>
      <c r="CI48617" s="378">
        <v>76570</v>
      </c>
    </row>
    <row r="48618" spans="82:87">
      <c r="CD48618"/>
      <c r="CG48618"/>
      <c r="CI48618" s="378">
        <v>76570</v>
      </c>
    </row>
    <row r="48619" spans="82:87">
      <c r="CD48619"/>
      <c r="CG48619"/>
      <c r="CI48619" s="378">
        <v>76580</v>
      </c>
    </row>
    <row r="48620" spans="82:87">
      <c r="CD48620"/>
      <c r="CG48620"/>
      <c r="CI48620" s="378">
        <v>76590</v>
      </c>
    </row>
    <row r="48621" spans="82:87">
      <c r="CD48621"/>
      <c r="CG48621"/>
      <c r="CI48621" s="378">
        <v>76590</v>
      </c>
    </row>
    <row r="48622" spans="82:87">
      <c r="CD48622"/>
      <c r="CG48622"/>
      <c r="CI48622" s="378">
        <v>76590</v>
      </c>
    </row>
    <row r="48623" spans="82:87">
      <c r="CD48623"/>
      <c r="CG48623"/>
      <c r="CI48623" s="378">
        <v>76590</v>
      </c>
    </row>
    <row r="48624" spans="82:87">
      <c r="CD48624"/>
      <c r="CG48624"/>
      <c r="CI48624" s="378">
        <v>76590</v>
      </c>
    </row>
    <row r="48625" spans="82:87">
      <c r="CD48625"/>
      <c r="CG48625"/>
      <c r="CI48625" s="378">
        <v>76590</v>
      </c>
    </row>
    <row r="48626" spans="82:87">
      <c r="CD48626"/>
      <c r="CG48626"/>
      <c r="CI48626" s="378">
        <v>76590</v>
      </c>
    </row>
    <row r="48627" spans="82:87">
      <c r="CD48627"/>
      <c r="CG48627"/>
      <c r="CI48627" s="378">
        <v>76590</v>
      </c>
    </row>
    <row r="48628" spans="82:87">
      <c r="CD48628"/>
      <c r="CG48628"/>
      <c r="CI48628" s="378">
        <v>76590</v>
      </c>
    </row>
    <row r="48629" spans="82:87">
      <c r="CD48629"/>
      <c r="CG48629"/>
      <c r="CI48629" s="378">
        <v>76590</v>
      </c>
    </row>
    <row r="48630" spans="82:87">
      <c r="CD48630"/>
      <c r="CG48630"/>
      <c r="CI48630" s="378">
        <v>76590</v>
      </c>
    </row>
    <row r="48631" spans="82:87">
      <c r="CD48631"/>
      <c r="CG48631"/>
      <c r="CI48631" s="378">
        <v>76590</v>
      </c>
    </row>
    <row r="48632" spans="82:87">
      <c r="CD48632"/>
      <c r="CG48632"/>
      <c r="CI48632" s="378">
        <v>76590</v>
      </c>
    </row>
    <row r="48633" spans="82:87">
      <c r="CD48633"/>
      <c r="CG48633"/>
      <c r="CI48633" s="378">
        <v>76590</v>
      </c>
    </row>
    <row r="48634" spans="82:87">
      <c r="CD48634"/>
      <c r="CG48634"/>
      <c r="CI48634" s="378">
        <v>76590</v>
      </c>
    </row>
    <row r="48635" spans="82:87">
      <c r="CD48635"/>
      <c r="CG48635"/>
      <c r="CI48635" s="378">
        <v>76590</v>
      </c>
    </row>
    <row r="48636" spans="82:87">
      <c r="CD48636"/>
      <c r="CG48636"/>
      <c r="CI48636" s="378">
        <v>76590</v>
      </c>
    </row>
    <row r="48637" spans="82:87">
      <c r="CD48637"/>
      <c r="CG48637"/>
      <c r="CI48637" s="378">
        <v>76590</v>
      </c>
    </row>
    <row r="48638" spans="82:87">
      <c r="CD48638"/>
      <c r="CG48638"/>
      <c r="CI48638" s="378">
        <v>76590</v>
      </c>
    </row>
    <row r="48639" spans="82:87">
      <c r="CD48639"/>
      <c r="CG48639"/>
      <c r="CI48639" s="378">
        <v>76590</v>
      </c>
    </row>
    <row r="48640" spans="82:87">
      <c r="CD48640"/>
      <c r="CG48640"/>
      <c r="CI48640" s="378">
        <v>76590</v>
      </c>
    </row>
    <row r="48641" spans="82:87">
      <c r="CD48641"/>
      <c r="CG48641"/>
      <c r="CI48641" s="378">
        <v>76590</v>
      </c>
    </row>
    <row r="48642" spans="82:87">
      <c r="CD48642"/>
      <c r="CG48642"/>
      <c r="CI48642" s="378">
        <v>76590</v>
      </c>
    </row>
    <row r="48643" spans="82:87">
      <c r="CD48643"/>
      <c r="CG48643"/>
      <c r="CI48643" s="378">
        <v>76600</v>
      </c>
    </row>
    <row r="48644" spans="82:87">
      <c r="CD48644"/>
      <c r="CG48644"/>
      <c r="CI48644" s="378">
        <v>76610</v>
      </c>
    </row>
    <row r="48645" spans="82:87">
      <c r="CD48645"/>
      <c r="CG48645"/>
      <c r="CI48645" s="378">
        <v>76620</v>
      </c>
    </row>
    <row r="48646" spans="82:87">
      <c r="CD48646"/>
      <c r="CG48646"/>
      <c r="CI48646" s="378">
        <v>76630</v>
      </c>
    </row>
    <row r="48647" spans="82:87">
      <c r="CD48647"/>
      <c r="CG48647"/>
      <c r="CI48647" s="378">
        <v>76630</v>
      </c>
    </row>
    <row r="48648" spans="82:87">
      <c r="CD48648"/>
      <c r="CG48648"/>
      <c r="CI48648" s="378">
        <v>76630</v>
      </c>
    </row>
    <row r="48649" spans="82:87">
      <c r="CD48649"/>
      <c r="CG48649"/>
      <c r="CI48649" s="378">
        <v>76630</v>
      </c>
    </row>
    <row r="48650" spans="82:87">
      <c r="CD48650"/>
      <c r="CG48650"/>
      <c r="CI48650" s="378">
        <v>76630</v>
      </c>
    </row>
    <row r="48651" spans="82:87">
      <c r="CD48651"/>
      <c r="CG48651"/>
      <c r="CI48651" s="378">
        <v>76630</v>
      </c>
    </row>
    <row r="48652" spans="82:87">
      <c r="CD48652"/>
      <c r="CG48652"/>
      <c r="CI48652" s="378">
        <v>76630</v>
      </c>
    </row>
    <row r="48653" spans="82:87">
      <c r="CD48653"/>
      <c r="CG48653"/>
      <c r="CI48653" s="378">
        <v>76630</v>
      </c>
    </row>
    <row r="48654" spans="82:87">
      <c r="CD48654"/>
      <c r="CG48654"/>
      <c r="CI48654" s="378">
        <v>76630</v>
      </c>
    </row>
    <row r="48655" spans="82:87">
      <c r="CD48655"/>
      <c r="CG48655"/>
      <c r="CI48655" s="378">
        <v>76630</v>
      </c>
    </row>
    <row r="48656" spans="82:87">
      <c r="CD48656"/>
      <c r="CG48656"/>
      <c r="CI48656" s="378">
        <v>76630</v>
      </c>
    </row>
    <row r="48657" spans="82:87">
      <c r="CD48657"/>
      <c r="CG48657"/>
      <c r="CI48657" s="378">
        <v>76630</v>
      </c>
    </row>
    <row r="48658" spans="82:87">
      <c r="CD48658"/>
      <c r="CG48658"/>
      <c r="CI48658" s="378">
        <v>76630</v>
      </c>
    </row>
    <row r="48659" spans="82:87">
      <c r="CD48659"/>
      <c r="CG48659"/>
      <c r="CI48659" s="378">
        <v>76630</v>
      </c>
    </row>
    <row r="48660" spans="82:87">
      <c r="CD48660"/>
      <c r="CG48660"/>
      <c r="CI48660" s="378">
        <v>76630</v>
      </c>
    </row>
    <row r="48661" spans="82:87">
      <c r="CD48661"/>
      <c r="CG48661"/>
      <c r="CI48661" s="378">
        <v>76630</v>
      </c>
    </row>
    <row r="48662" spans="82:87">
      <c r="CD48662"/>
      <c r="CG48662"/>
      <c r="CI48662" s="378">
        <v>76630</v>
      </c>
    </row>
    <row r="48663" spans="82:87">
      <c r="CD48663"/>
      <c r="CG48663"/>
      <c r="CI48663" s="378">
        <v>76630</v>
      </c>
    </row>
    <row r="48664" spans="82:87">
      <c r="CD48664"/>
      <c r="CG48664"/>
      <c r="CI48664" s="378">
        <v>76630</v>
      </c>
    </row>
    <row r="48665" spans="82:87">
      <c r="CD48665"/>
      <c r="CG48665"/>
      <c r="CI48665" s="378">
        <v>76630</v>
      </c>
    </row>
    <row r="48666" spans="82:87">
      <c r="CD48666"/>
      <c r="CG48666"/>
      <c r="CI48666" s="378">
        <v>76640</v>
      </c>
    </row>
    <row r="48667" spans="82:87">
      <c r="CD48667"/>
      <c r="CG48667"/>
      <c r="CI48667" s="378">
        <v>76640</v>
      </c>
    </row>
    <row r="48668" spans="82:87">
      <c r="CD48668"/>
      <c r="CG48668"/>
      <c r="CI48668" s="378">
        <v>76640</v>
      </c>
    </row>
    <row r="48669" spans="82:87">
      <c r="CD48669"/>
      <c r="CG48669"/>
      <c r="CI48669" s="378">
        <v>76640</v>
      </c>
    </row>
    <row r="48670" spans="82:87">
      <c r="CD48670"/>
      <c r="CG48670"/>
      <c r="CI48670" s="378">
        <v>76640</v>
      </c>
    </row>
    <row r="48671" spans="82:87">
      <c r="CD48671"/>
      <c r="CG48671"/>
      <c r="CI48671" s="378">
        <v>76640</v>
      </c>
    </row>
    <row r="48672" spans="82:87">
      <c r="CD48672"/>
      <c r="CG48672"/>
      <c r="CI48672" s="378">
        <v>76640</v>
      </c>
    </row>
    <row r="48673" spans="82:87">
      <c r="CD48673"/>
      <c r="CG48673"/>
      <c r="CI48673" s="378">
        <v>76640</v>
      </c>
    </row>
    <row r="48674" spans="82:87">
      <c r="CD48674"/>
      <c r="CG48674"/>
      <c r="CI48674" s="378">
        <v>76640</v>
      </c>
    </row>
    <row r="48675" spans="82:87">
      <c r="CD48675"/>
      <c r="CG48675"/>
      <c r="CI48675" s="378">
        <v>76640</v>
      </c>
    </row>
    <row r="48676" spans="82:87">
      <c r="CD48676"/>
      <c r="CG48676"/>
      <c r="CI48676" s="378">
        <v>76640</v>
      </c>
    </row>
    <row r="48677" spans="82:87">
      <c r="CD48677"/>
      <c r="CG48677"/>
      <c r="CI48677" s="378">
        <v>76640</v>
      </c>
    </row>
    <row r="48678" spans="82:87">
      <c r="CD48678"/>
      <c r="CG48678"/>
      <c r="CI48678" s="378">
        <v>76640</v>
      </c>
    </row>
    <row r="48679" spans="82:87">
      <c r="CD48679"/>
      <c r="CG48679"/>
      <c r="CI48679" s="378">
        <v>76640</v>
      </c>
    </row>
    <row r="48680" spans="82:87">
      <c r="CD48680"/>
      <c r="CG48680"/>
      <c r="CI48680" s="378">
        <v>76640</v>
      </c>
    </row>
    <row r="48681" spans="82:87">
      <c r="CD48681"/>
      <c r="CG48681"/>
      <c r="CI48681" s="378">
        <v>76640</v>
      </c>
    </row>
    <row r="48682" spans="82:87">
      <c r="CD48682"/>
      <c r="CG48682"/>
      <c r="CI48682" s="378">
        <v>76640</v>
      </c>
    </row>
    <row r="48683" spans="82:87">
      <c r="CD48683"/>
      <c r="CG48683"/>
      <c r="CI48683" s="378">
        <v>76640</v>
      </c>
    </row>
    <row r="48684" spans="82:87">
      <c r="CD48684"/>
      <c r="CG48684"/>
      <c r="CI48684" s="378">
        <v>76650</v>
      </c>
    </row>
    <row r="48685" spans="82:87">
      <c r="CD48685"/>
      <c r="CG48685"/>
      <c r="CI48685" s="378">
        <v>76660</v>
      </c>
    </row>
    <row r="48686" spans="82:87">
      <c r="CD48686"/>
      <c r="CG48686"/>
      <c r="CI48686" s="378">
        <v>76660</v>
      </c>
    </row>
    <row r="48687" spans="82:87">
      <c r="CD48687"/>
      <c r="CG48687"/>
      <c r="CI48687" s="378">
        <v>76660</v>
      </c>
    </row>
    <row r="48688" spans="82:87">
      <c r="CD48688"/>
      <c r="CG48688"/>
      <c r="CI48688" s="378">
        <v>76660</v>
      </c>
    </row>
    <row r="48689" spans="82:87">
      <c r="CD48689"/>
      <c r="CG48689"/>
      <c r="CI48689" s="378">
        <v>76660</v>
      </c>
    </row>
    <row r="48690" spans="82:87">
      <c r="CD48690"/>
      <c r="CG48690"/>
      <c r="CI48690" s="378">
        <v>76660</v>
      </c>
    </row>
    <row r="48691" spans="82:87">
      <c r="CD48691"/>
      <c r="CG48691"/>
      <c r="CI48691" s="378">
        <v>76660</v>
      </c>
    </row>
    <row r="48692" spans="82:87">
      <c r="CD48692"/>
      <c r="CG48692"/>
      <c r="CI48692" s="378">
        <v>76660</v>
      </c>
    </row>
    <row r="48693" spans="82:87">
      <c r="CD48693"/>
      <c r="CG48693"/>
      <c r="CI48693" s="378">
        <v>76660</v>
      </c>
    </row>
    <row r="48694" spans="82:87">
      <c r="CD48694"/>
      <c r="CG48694"/>
      <c r="CI48694" s="378">
        <v>76660</v>
      </c>
    </row>
    <row r="48695" spans="82:87">
      <c r="CD48695"/>
      <c r="CG48695"/>
      <c r="CI48695" s="378">
        <v>76660</v>
      </c>
    </row>
    <row r="48696" spans="82:87">
      <c r="CD48696"/>
      <c r="CG48696"/>
      <c r="CI48696" s="378">
        <v>76660</v>
      </c>
    </row>
    <row r="48697" spans="82:87">
      <c r="CD48697"/>
      <c r="CG48697"/>
      <c r="CI48697" s="378">
        <v>76660</v>
      </c>
    </row>
    <row r="48698" spans="82:87">
      <c r="CD48698"/>
      <c r="CG48698"/>
      <c r="CI48698" s="378">
        <v>76660</v>
      </c>
    </row>
    <row r="48699" spans="82:87">
      <c r="CD48699"/>
      <c r="CG48699"/>
      <c r="CI48699" s="378">
        <v>76660</v>
      </c>
    </row>
    <row r="48700" spans="82:87">
      <c r="CD48700"/>
      <c r="CG48700"/>
      <c r="CI48700" s="378">
        <v>76660</v>
      </c>
    </row>
    <row r="48701" spans="82:87">
      <c r="CD48701"/>
      <c r="CG48701"/>
      <c r="CI48701" s="378">
        <v>76660</v>
      </c>
    </row>
    <row r="48702" spans="82:87">
      <c r="CD48702"/>
      <c r="CG48702"/>
      <c r="CI48702" s="378">
        <v>76680</v>
      </c>
    </row>
    <row r="48703" spans="82:87">
      <c r="CD48703"/>
      <c r="CG48703"/>
      <c r="CI48703" s="378">
        <v>76680</v>
      </c>
    </row>
    <row r="48704" spans="82:87">
      <c r="CD48704"/>
      <c r="CG48704"/>
      <c r="CI48704" s="378">
        <v>76680</v>
      </c>
    </row>
    <row r="48705" spans="82:87">
      <c r="CD48705"/>
      <c r="CG48705"/>
      <c r="CI48705" s="378">
        <v>76680</v>
      </c>
    </row>
    <row r="48706" spans="82:87">
      <c r="CD48706"/>
      <c r="CG48706"/>
      <c r="CI48706" s="378">
        <v>76680</v>
      </c>
    </row>
    <row r="48707" spans="82:87">
      <c r="CD48707"/>
      <c r="CG48707"/>
      <c r="CI48707" s="378">
        <v>76680</v>
      </c>
    </row>
    <row r="48708" spans="82:87">
      <c r="CD48708"/>
      <c r="CG48708"/>
      <c r="CI48708" s="378">
        <v>76680</v>
      </c>
    </row>
    <row r="48709" spans="82:87">
      <c r="CD48709"/>
      <c r="CG48709"/>
      <c r="CI48709" s="378">
        <v>76680</v>
      </c>
    </row>
    <row r="48710" spans="82:87">
      <c r="CD48710"/>
      <c r="CG48710"/>
      <c r="CI48710" s="378">
        <v>76680</v>
      </c>
    </row>
    <row r="48711" spans="82:87">
      <c r="CD48711"/>
      <c r="CG48711"/>
      <c r="CI48711" s="378">
        <v>76680</v>
      </c>
    </row>
    <row r="48712" spans="82:87">
      <c r="CD48712"/>
      <c r="CG48712"/>
      <c r="CI48712" s="378">
        <v>76680</v>
      </c>
    </row>
    <row r="48713" spans="82:87">
      <c r="CD48713"/>
      <c r="CG48713"/>
      <c r="CI48713" s="378">
        <v>76680</v>
      </c>
    </row>
    <row r="48714" spans="82:87">
      <c r="CD48714"/>
      <c r="CG48714"/>
      <c r="CI48714" s="378">
        <v>76680</v>
      </c>
    </row>
    <row r="48715" spans="82:87">
      <c r="CD48715"/>
      <c r="CG48715"/>
      <c r="CI48715" s="378">
        <v>76680</v>
      </c>
    </row>
    <row r="48716" spans="82:87">
      <c r="CD48716"/>
      <c r="CG48716"/>
      <c r="CI48716" s="378">
        <v>76680</v>
      </c>
    </row>
    <row r="48717" spans="82:87">
      <c r="CD48717"/>
      <c r="CG48717"/>
      <c r="CI48717" s="378">
        <v>76680</v>
      </c>
    </row>
    <row r="48718" spans="82:87">
      <c r="CD48718"/>
      <c r="CG48718"/>
      <c r="CI48718" s="378">
        <v>76680</v>
      </c>
    </row>
    <row r="48719" spans="82:87">
      <c r="CD48719"/>
      <c r="CG48719"/>
      <c r="CI48719" s="378">
        <v>76690</v>
      </c>
    </row>
    <row r="48720" spans="82:87">
      <c r="CD48720"/>
      <c r="CG48720"/>
      <c r="CI48720" s="378">
        <v>76690</v>
      </c>
    </row>
    <row r="48721" spans="82:87">
      <c r="CD48721"/>
      <c r="CG48721"/>
      <c r="CI48721" s="378">
        <v>76690</v>
      </c>
    </row>
    <row r="48722" spans="82:87">
      <c r="CD48722"/>
      <c r="CG48722"/>
      <c r="CI48722" s="378">
        <v>76690</v>
      </c>
    </row>
    <row r="48723" spans="82:87">
      <c r="CD48723"/>
      <c r="CG48723"/>
      <c r="CI48723" s="378">
        <v>76690</v>
      </c>
    </row>
    <row r="48724" spans="82:87">
      <c r="CD48724"/>
      <c r="CG48724"/>
      <c r="CI48724" s="378">
        <v>76690</v>
      </c>
    </row>
    <row r="48725" spans="82:87">
      <c r="CD48725"/>
      <c r="CG48725"/>
      <c r="CI48725" s="378">
        <v>76690</v>
      </c>
    </row>
    <row r="48726" spans="82:87">
      <c r="CD48726"/>
      <c r="CG48726"/>
      <c r="CI48726" s="378">
        <v>76690</v>
      </c>
    </row>
    <row r="48727" spans="82:87">
      <c r="CD48727"/>
      <c r="CG48727"/>
      <c r="CI48727" s="378">
        <v>76690</v>
      </c>
    </row>
    <row r="48728" spans="82:87">
      <c r="CD48728"/>
      <c r="CG48728"/>
      <c r="CI48728" s="378">
        <v>76690</v>
      </c>
    </row>
    <row r="48729" spans="82:87">
      <c r="CD48729"/>
      <c r="CG48729"/>
      <c r="CI48729" s="378">
        <v>76690</v>
      </c>
    </row>
    <row r="48730" spans="82:87">
      <c r="CD48730"/>
      <c r="CG48730"/>
      <c r="CI48730" s="378">
        <v>76690</v>
      </c>
    </row>
    <row r="48731" spans="82:87">
      <c r="CD48731"/>
      <c r="CG48731"/>
      <c r="CI48731" s="378">
        <v>76690</v>
      </c>
    </row>
    <row r="48732" spans="82:87">
      <c r="CD48732"/>
      <c r="CG48732"/>
      <c r="CI48732" s="378">
        <v>76690</v>
      </c>
    </row>
    <row r="48733" spans="82:87">
      <c r="CD48733"/>
      <c r="CG48733"/>
      <c r="CI48733" s="378">
        <v>76690</v>
      </c>
    </row>
    <row r="48734" spans="82:87">
      <c r="CD48734"/>
      <c r="CG48734"/>
      <c r="CI48734" s="378">
        <v>76690</v>
      </c>
    </row>
    <row r="48735" spans="82:87">
      <c r="CD48735"/>
      <c r="CG48735"/>
      <c r="CI48735" s="378">
        <v>76690</v>
      </c>
    </row>
    <row r="48736" spans="82:87">
      <c r="CD48736"/>
      <c r="CG48736"/>
      <c r="CI48736" s="378">
        <v>76700</v>
      </c>
    </row>
    <row r="48737" spans="82:87">
      <c r="CD48737"/>
      <c r="CG48737"/>
      <c r="CI48737" s="378">
        <v>76700</v>
      </c>
    </row>
    <row r="48738" spans="82:87">
      <c r="CD48738"/>
      <c r="CG48738"/>
      <c r="CI48738" s="378">
        <v>76700</v>
      </c>
    </row>
    <row r="48739" spans="82:87">
      <c r="CD48739"/>
      <c r="CG48739"/>
      <c r="CI48739" s="378">
        <v>76700</v>
      </c>
    </row>
    <row r="48740" spans="82:87">
      <c r="CD48740"/>
      <c r="CG48740"/>
      <c r="CI48740" s="378">
        <v>76700</v>
      </c>
    </row>
    <row r="48741" spans="82:87">
      <c r="CD48741"/>
      <c r="CG48741"/>
      <c r="CI48741" s="378">
        <v>76710</v>
      </c>
    </row>
    <row r="48742" spans="82:87">
      <c r="CD48742"/>
      <c r="CG48742"/>
      <c r="CI48742" s="378">
        <v>76710</v>
      </c>
    </row>
    <row r="48743" spans="82:87">
      <c r="CD48743"/>
      <c r="CG48743"/>
      <c r="CI48743" s="378">
        <v>76710</v>
      </c>
    </row>
    <row r="48744" spans="82:87">
      <c r="CD48744"/>
      <c r="CG48744"/>
      <c r="CI48744" s="378">
        <v>76710</v>
      </c>
    </row>
    <row r="48745" spans="82:87">
      <c r="CD48745"/>
      <c r="CG48745"/>
      <c r="CI48745" s="378">
        <v>76720</v>
      </c>
    </row>
    <row r="48746" spans="82:87">
      <c r="CD48746"/>
      <c r="CG48746"/>
      <c r="CI48746" s="378">
        <v>76720</v>
      </c>
    </row>
    <row r="48747" spans="82:87">
      <c r="CD48747"/>
      <c r="CG48747"/>
      <c r="CI48747" s="378">
        <v>76720</v>
      </c>
    </row>
    <row r="48748" spans="82:87">
      <c r="CD48748"/>
      <c r="CG48748"/>
      <c r="CI48748" s="378">
        <v>76720</v>
      </c>
    </row>
    <row r="48749" spans="82:87">
      <c r="CD48749"/>
      <c r="CG48749"/>
      <c r="CI48749" s="378">
        <v>76721</v>
      </c>
    </row>
    <row r="48750" spans="82:87">
      <c r="CD48750"/>
      <c r="CG48750"/>
      <c r="CI48750" s="378">
        <v>76722</v>
      </c>
    </row>
    <row r="48751" spans="82:87">
      <c r="CD48751"/>
      <c r="CG48751"/>
      <c r="CI48751" s="378">
        <v>76723</v>
      </c>
    </row>
    <row r="48752" spans="82:87">
      <c r="CD48752"/>
      <c r="CG48752"/>
      <c r="CI48752" s="378">
        <v>76724</v>
      </c>
    </row>
    <row r="48753" spans="82:87">
      <c r="CD48753"/>
      <c r="CG48753"/>
      <c r="CI48753" s="378">
        <v>76725</v>
      </c>
    </row>
    <row r="48754" spans="82:87">
      <c r="CD48754"/>
      <c r="CG48754"/>
      <c r="CI48754" s="378">
        <v>76729</v>
      </c>
    </row>
    <row r="48755" spans="82:87">
      <c r="CD48755"/>
      <c r="CG48755"/>
      <c r="CI48755" s="378">
        <v>76730</v>
      </c>
    </row>
    <row r="48756" spans="82:87">
      <c r="CD48756"/>
      <c r="CG48756"/>
      <c r="CI48756" s="378">
        <v>76730</v>
      </c>
    </row>
    <row r="48757" spans="82:87">
      <c r="CD48757"/>
      <c r="CG48757"/>
      <c r="CI48757" s="378">
        <v>76730</v>
      </c>
    </row>
    <row r="48758" spans="82:87">
      <c r="CD48758"/>
      <c r="CG48758"/>
      <c r="CI48758" s="378">
        <v>76730</v>
      </c>
    </row>
    <row r="48759" spans="82:87">
      <c r="CD48759"/>
      <c r="CG48759"/>
      <c r="CI48759" s="378">
        <v>76730</v>
      </c>
    </row>
    <row r="48760" spans="82:87">
      <c r="CD48760"/>
      <c r="CG48760"/>
      <c r="CI48760" s="378">
        <v>76730</v>
      </c>
    </row>
    <row r="48761" spans="82:87">
      <c r="CD48761"/>
      <c r="CG48761"/>
      <c r="CI48761" s="378">
        <v>76730</v>
      </c>
    </row>
    <row r="48762" spans="82:87">
      <c r="CD48762"/>
      <c r="CG48762"/>
      <c r="CI48762" s="378">
        <v>76730</v>
      </c>
    </row>
    <row r="48763" spans="82:87">
      <c r="CD48763"/>
      <c r="CG48763"/>
      <c r="CI48763" s="378">
        <v>76730</v>
      </c>
    </row>
    <row r="48764" spans="82:87">
      <c r="CD48764"/>
      <c r="CG48764"/>
      <c r="CI48764" s="378">
        <v>76730</v>
      </c>
    </row>
    <row r="48765" spans="82:87">
      <c r="CD48765"/>
      <c r="CG48765"/>
      <c r="CI48765" s="378">
        <v>76730</v>
      </c>
    </row>
    <row r="48766" spans="82:87">
      <c r="CD48766"/>
      <c r="CG48766"/>
      <c r="CI48766" s="378">
        <v>76730</v>
      </c>
    </row>
    <row r="48767" spans="82:87">
      <c r="CD48767"/>
      <c r="CG48767"/>
      <c r="CI48767" s="378">
        <v>76730</v>
      </c>
    </row>
    <row r="48768" spans="82:87">
      <c r="CD48768"/>
      <c r="CG48768"/>
      <c r="CI48768" s="378">
        <v>76730</v>
      </c>
    </row>
    <row r="48769" spans="82:87">
      <c r="CD48769"/>
      <c r="CG48769"/>
      <c r="CI48769" s="378">
        <v>76730</v>
      </c>
    </row>
    <row r="48770" spans="82:87">
      <c r="CD48770"/>
      <c r="CG48770"/>
      <c r="CI48770" s="378">
        <v>76730</v>
      </c>
    </row>
    <row r="48771" spans="82:87">
      <c r="CD48771"/>
      <c r="CG48771"/>
      <c r="CI48771" s="378">
        <v>76730</v>
      </c>
    </row>
    <row r="48772" spans="82:87">
      <c r="CD48772"/>
      <c r="CG48772"/>
      <c r="CI48772" s="378">
        <v>76730</v>
      </c>
    </row>
    <row r="48773" spans="82:87">
      <c r="CD48773"/>
      <c r="CG48773"/>
      <c r="CI48773" s="378">
        <v>76730</v>
      </c>
    </row>
    <row r="48774" spans="82:87">
      <c r="CD48774"/>
      <c r="CG48774"/>
      <c r="CI48774" s="378">
        <v>76730</v>
      </c>
    </row>
    <row r="48775" spans="82:87">
      <c r="CD48775"/>
      <c r="CG48775"/>
      <c r="CI48775" s="378">
        <v>76730</v>
      </c>
    </row>
    <row r="48776" spans="82:87">
      <c r="CD48776"/>
      <c r="CG48776"/>
      <c r="CI48776" s="378">
        <v>76730</v>
      </c>
    </row>
    <row r="48777" spans="82:87">
      <c r="CD48777"/>
      <c r="CG48777"/>
      <c r="CI48777" s="378">
        <v>76740</v>
      </c>
    </row>
    <row r="48778" spans="82:87">
      <c r="CD48778"/>
      <c r="CG48778"/>
      <c r="CI48778" s="378">
        <v>76740</v>
      </c>
    </row>
    <row r="48779" spans="82:87">
      <c r="CD48779"/>
      <c r="CG48779"/>
      <c r="CI48779" s="378">
        <v>76740</v>
      </c>
    </row>
    <row r="48780" spans="82:87">
      <c r="CD48780"/>
      <c r="CG48780"/>
      <c r="CI48780" s="378">
        <v>76740</v>
      </c>
    </row>
    <row r="48781" spans="82:87">
      <c r="CD48781"/>
      <c r="CG48781"/>
      <c r="CI48781" s="378">
        <v>76740</v>
      </c>
    </row>
    <row r="48782" spans="82:87">
      <c r="CD48782"/>
      <c r="CG48782"/>
      <c r="CI48782" s="378">
        <v>76740</v>
      </c>
    </row>
    <row r="48783" spans="82:87">
      <c r="CD48783"/>
      <c r="CG48783"/>
      <c r="CI48783" s="378">
        <v>76740</v>
      </c>
    </row>
    <row r="48784" spans="82:87">
      <c r="CD48784"/>
      <c r="CG48784"/>
      <c r="CI48784" s="378">
        <v>76740</v>
      </c>
    </row>
    <row r="48785" spans="82:87">
      <c r="CD48785"/>
      <c r="CG48785"/>
      <c r="CI48785" s="378">
        <v>76740</v>
      </c>
    </row>
    <row r="48786" spans="82:87">
      <c r="CD48786"/>
      <c r="CG48786"/>
      <c r="CI48786" s="378">
        <v>76740</v>
      </c>
    </row>
    <row r="48787" spans="82:87">
      <c r="CD48787"/>
      <c r="CG48787"/>
      <c r="CI48787" s="378">
        <v>76740</v>
      </c>
    </row>
    <row r="48788" spans="82:87">
      <c r="CD48788"/>
      <c r="CG48788"/>
      <c r="CI48788" s="378">
        <v>76740</v>
      </c>
    </row>
    <row r="48789" spans="82:87">
      <c r="CD48789"/>
      <c r="CG48789"/>
      <c r="CI48789" s="378">
        <v>76740</v>
      </c>
    </row>
    <row r="48790" spans="82:87">
      <c r="CD48790"/>
      <c r="CG48790"/>
      <c r="CI48790" s="378">
        <v>76740</v>
      </c>
    </row>
    <row r="48791" spans="82:87">
      <c r="CD48791"/>
      <c r="CG48791"/>
      <c r="CI48791" s="378">
        <v>76740</v>
      </c>
    </row>
    <row r="48792" spans="82:87">
      <c r="CD48792"/>
      <c r="CG48792"/>
      <c r="CI48792" s="378">
        <v>76740</v>
      </c>
    </row>
    <row r="48793" spans="82:87">
      <c r="CD48793"/>
      <c r="CG48793"/>
      <c r="CI48793" s="378">
        <v>76740</v>
      </c>
    </row>
    <row r="48794" spans="82:87">
      <c r="CD48794"/>
      <c r="CG48794"/>
      <c r="CI48794" s="378">
        <v>76744</v>
      </c>
    </row>
    <row r="48795" spans="82:87">
      <c r="CD48795"/>
      <c r="CG48795"/>
      <c r="CI48795" s="378">
        <v>76750</v>
      </c>
    </row>
    <row r="48796" spans="82:87">
      <c r="CD48796"/>
      <c r="CG48796"/>
      <c r="CI48796" s="378">
        <v>76750</v>
      </c>
    </row>
    <row r="48797" spans="82:87">
      <c r="CD48797"/>
      <c r="CG48797"/>
      <c r="CI48797" s="378">
        <v>76750</v>
      </c>
    </row>
    <row r="48798" spans="82:87">
      <c r="CD48798"/>
      <c r="CG48798"/>
      <c r="CI48798" s="378">
        <v>76750</v>
      </c>
    </row>
    <row r="48799" spans="82:87">
      <c r="CD48799"/>
      <c r="CG48799"/>
      <c r="CI48799" s="378">
        <v>76750</v>
      </c>
    </row>
    <row r="48800" spans="82:87">
      <c r="CD48800"/>
      <c r="CG48800"/>
      <c r="CI48800" s="378">
        <v>76750</v>
      </c>
    </row>
    <row r="48801" spans="82:87">
      <c r="CD48801"/>
      <c r="CG48801"/>
      <c r="CI48801" s="378">
        <v>76750</v>
      </c>
    </row>
    <row r="48802" spans="82:87">
      <c r="CD48802"/>
      <c r="CG48802"/>
      <c r="CI48802" s="378">
        <v>76750</v>
      </c>
    </row>
    <row r="48803" spans="82:87">
      <c r="CD48803"/>
      <c r="CG48803"/>
      <c r="CI48803" s="378">
        <v>76750</v>
      </c>
    </row>
    <row r="48804" spans="82:87">
      <c r="CD48804"/>
      <c r="CG48804"/>
      <c r="CI48804" s="378">
        <v>76750</v>
      </c>
    </row>
    <row r="48805" spans="82:87">
      <c r="CD48805"/>
      <c r="CG48805"/>
      <c r="CI48805" s="378">
        <v>76750</v>
      </c>
    </row>
    <row r="48806" spans="82:87">
      <c r="CD48806"/>
      <c r="CG48806"/>
      <c r="CI48806" s="378">
        <v>76750</v>
      </c>
    </row>
    <row r="48807" spans="82:87">
      <c r="CD48807"/>
      <c r="CG48807"/>
      <c r="CI48807" s="378">
        <v>76750</v>
      </c>
    </row>
    <row r="48808" spans="82:87">
      <c r="CD48808"/>
      <c r="CG48808"/>
      <c r="CI48808" s="378">
        <v>76750</v>
      </c>
    </row>
    <row r="48809" spans="82:87">
      <c r="CD48809"/>
      <c r="CG48809"/>
      <c r="CI48809" s="378">
        <v>76750</v>
      </c>
    </row>
    <row r="48810" spans="82:87">
      <c r="CD48810"/>
      <c r="CG48810"/>
      <c r="CI48810" s="378">
        <v>76750</v>
      </c>
    </row>
    <row r="48811" spans="82:87">
      <c r="CD48811"/>
      <c r="CG48811"/>
      <c r="CI48811" s="378">
        <v>76750</v>
      </c>
    </row>
    <row r="48812" spans="82:87">
      <c r="CD48812"/>
      <c r="CG48812"/>
      <c r="CI48812" s="378">
        <v>76750</v>
      </c>
    </row>
    <row r="48813" spans="82:87">
      <c r="CD48813"/>
      <c r="CG48813"/>
      <c r="CI48813" s="378">
        <v>76760</v>
      </c>
    </row>
    <row r="48814" spans="82:87">
      <c r="CD48814"/>
      <c r="CG48814"/>
      <c r="CI48814" s="378">
        <v>76760</v>
      </c>
    </row>
    <row r="48815" spans="82:87">
      <c r="CD48815"/>
      <c r="CG48815"/>
      <c r="CI48815" s="378">
        <v>76760</v>
      </c>
    </row>
    <row r="48816" spans="82:87">
      <c r="CD48816"/>
      <c r="CG48816"/>
      <c r="CI48816" s="378">
        <v>76760</v>
      </c>
    </row>
    <row r="48817" spans="82:87">
      <c r="CD48817"/>
      <c r="CG48817"/>
      <c r="CI48817" s="378">
        <v>76760</v>
      </c>
    </row>
    <row r="48818" spans="82:87">
      <c r="CD48818"/>
      <c r="CG48818"/>
      <c r="CI48818" s="378">
        <v>76760</v>
      </c>
    </row>
    <row r="48819" spans="82:87">
      <c r="CD48819"/>
      <c r="CG48819"/>
      <c r="CI48819" s="378">
        <v>76760</v>
      </c>
    </row>
    <row r="48820" spans="82:87">
      <c r="CD48820"/>
      <c r="CG48820"/>
      <c r="CI48820" s="378">
        <v>76760</v>
      </c>
    </row>
    <row r="48821" spans="82:87">
      <c r="CD48821"/>
      <c r="CG48821"/>
      <c r="CI48821" s="378">
        <v>76760</v>
      </c>
    </row>
    <row r="48822" spans="82:87">
      <c r="CD48822"/>
      <c r="CG48822"/>
      <c r="CI48822" s="378">
        <v>76760</v>
      </c>
    </row>
    <row r="48823" spans="82:87">
      <c r="CD48823"/>
      <c r="CG48823"/>
      <c r="CI48823" s="378">
        <v>76760</v>
      </c>
    </row>
    <row r="48824" spans="82:87">
      <c r="CD48824"/>
      <c r="CG48824"/>
      <c r="CI48824" s="378">
        <v>76770</v>
      </c>
    </row>
    <row r="48825" spans="82:87">
      <c r="CD48825"/>
      <c r="CG48825"/>
      <c r="CI48825" s="378">
        <v>76770</v>
      </c>
    </row>
    <row r="48826" spans="82:87">
      <c r="CD48826"/>
      <c r="CG48826"/>
      <c r="CI48826" s="378">
        <v>76770</v>
      </c>
    </row>
    <row r="48827" spans="82:87">
      <c r="CD48827"/>
      <c r="CG48827"/>
      <c r="CI48827" s="378">
        <v>76780</v>
      </c>
    </row>
    <row r="48828" spans="82:87">
      <c r="CD48828"/>
      <c r="CG48828"/>
      <c r="CI48828" s="378">
        <v>76780</v>
      </c>
    </row>
    <row r="48829" spans="82:87">
      <c r="CD48829"/>
      <c r="CG48829"/>
      <c r="CI48829" s="378">
        <v>76780</v>
      </c>
    </row>
    <row r="48830" spans="82:87">
      <c r="CD48830"/>
      <c r="CG48830"/>
      <c r="CI48830" s="378">
        <v>76780</v>
      </c>
    </row>
    <row r="48831" spans="82:87">
      <c r="CD48831"/>
      <c r="CG48831"/>
      <c r="CI48831" s="378">
        <v>76780</v>
      </c>
    </row>
    <row r="48832" spans="82:87">
      <c r="CD48832"/>
      <c r="CG48832"/>
      <c r="CI48832" s="378">
        <v>76780</v>
      </c>
    </row>
    <row r="48833" spans="82:87">
      <c r="CD48833"/>
      <c r="CG48833"/>
      <c r="CI48833" s="378">
        <v>76780</v>
      </c>
    </row>
    <row r="48834" spans="82:87">
      <c r="CD48834"/>
      <c r="CG48834"/>
      <c r="CI48834" s="378">
        <v>76780</v>
      </c>
    </row>
    <row r="48835" spans="82:87">
      <c r="CD48835"/>
      <c r="CG48835"/>
      <c r="CI48835" s="378">
        <v>76780</v>
      </c>
    </row>
    <row r="48836" spans="82:87">
      <c r="CD48836"/>
      <c r="CG48836"/>
      <c r="CI48836" s="378">
        <v>76780</v>
      </c>
    </row>
    <row r="48837" spans="82:87">
      <c r="CD48837"/>
      <c r="CG48837"/>
      <c r="CI48837" s="378">
        <v>76780</v>
      </c>
    </row>
    <row r="48838" spans="82:87">
      <c r="CD48838"/>
      <c r="CG48838"/>
      <c r="CI48838" s="378">
        <v>76780</v>
      </c>
    </row>
    <row r="48839" spans="82:87">
      <c r="CD48839"/>
      <c r="CG48839"/>
      <c r="CI48839" s="378">
        <v>76780</v>
      </c>
    </row>
    <row r="48840" spans="82:87">
      <c r="CD48840"/>
      <c r="CG48840"/>
      <c r="CI48840" s="378">
        <v>76780</v>
      </c>
    </row>
    <row r="48841" spans="82:87">
      <c r="CD48841"/>
      <c r="CG48841"/>
      <c r="CI48841" s="378">
        <v>76790</v>
      </c>
    </row>
    <row r="48842" spans="82:87">
      <c r="CD48842"/>
      <c r="CG48842"/>
      <c r="CI48842" s="378">
        <v>76790</v>
      </c>
    </row>
    <row r="48843" spans="82:87">
      <c r="CD48843"/>
      <c r="CG48843"/>
      <c r="CI48843" s="378">
        <v>76790</v>
      </c>
    </row>
    <row r="48844" spans="82:87">
      <c r="CD48844"/>
      <c r="CG48844"/>
      <c r="CI48844" s="378">
        <v>76790</v>
      </c>
    </row>
    <row r="48845" spans="82:87">
      <c r="CD48845"/>
      <c r="CG48845"/>
      <c r="CI48845" s="378">
        <v>76790</v>
      </c>
    </row>
    <row r="48846" spans="82:87">
      <c r="CD48846"/>
      <c r="CG48846"/>
      <c r="CI48846" s="378">
        <v>76790</v>
      </c>
    </row>
    <row r="48847" spans="82:87">
      <c r="CD48847"/>
      <c r="CG48847"/>
      <c r="CI48847" s="378">
        <v>76800</v>
      </c>
    </row>
    <row r="48848" spans="82:87">
      <c r="CD48848"/>
      <c r="CG48848"/>
      <c r="CI48848" s="378">
        <v>76801</v>
      </c>
    </row>
    <row r="48849" spans="82:87">
      <c r="CD48849"/>
      <c r="CG48849"/>
      <c r="CI48849" s="378">
        <v>76802</v>
      </c>
    </row>
    <row r="48850" spans="82:87">
      <c r="CD48850"/>
      <c r="CG48850"/>
      <c r="CI48850" s="378">
        <v>76803</v>
      </c>
    </row>
    <row r="48851" spans="82:87">
      <c r="CD48851"/>
      <c r="CG48851"/>
      <c r="CI48851" s="378">
        <v>76804</v>
      </c>
    </row>
    <row r="48852" spans="82:87">
      <c r="CD48852"/>
      <c r="CG48852"/>
      <c r="CI48852" s="378">
        <v>76805</v>
      </c>
    </row>
    <row r="48853" spans="82:87">
      <c r="CD48853"/>
      <c r="CG48853"/>
      <c r="CI48853" s="378">
        <v>76805</v>
      </c>
    </row>
    <row r="48854" spans="82:87">
      <c r="CD48854"/>
      <c r="CG48854"/>
      <c r="CI48854" s="378">
        <v>76806</v>
      </c>
    </row>
    <row r="48855" spans="82:87">
      <c r="CD48855"/>
      <c r="CG48855"/>
      <c r="CI48855" s="378">
        <v>76807</v>
      </c>
    </row>
    <row r="48856" spans="82:87">
      <c r="CD48856"/>
      <c r="CG48856"/>
      <c r="CI48856" s="378">
        <v>76807</v>
      </c>
    </row>
    <row r="48857" spans="82:87">
      <c r="CD48857"/>
      <c r="CG48857"/>
      <c r="CI48857" s="378">
        <v>76808</v>
      </c>
    </row>
    <row r="48858" spans="82:87">
      <c r="CD48858"/>
      <c r="CG48858"/>
      <c r="CI48858" s="378">
        <v>76809</v>
      </c>
    </row>
    <row r="48859" spans="82:87">
      <c r="CD48859"/>
      <c r="CG48859"/>
      <c r="CI48859" s="378">
        <v>76810</v>
      </c>
    </row>
    <row r="48860" spans="82:87">
      <c r="CD48860"/>
      <c r="CG48860"/>
      <c r="CI48860" s="378">
        <v>76810</v>
      </c>
    </row>
    <row r="48861" spans="82:87">
      <c r="CD48861"/>
      <c r="CG48861"/>
      <c r="CI48861" s="378">
        <v>76810</v>
      </c>
    </row>
    <row r="48862" spans="82:87">
      <c r="CD48862"/>
      <c r="CG48862"/>
      <c r="CI48862" s="378">
        <v>76811</v>
      </c>
    </row>
    <row r="48863" spans="82:87">
      <c r="CD48863"/>
      <c r="CG48863"/>
      <c r="CI48863" s="378">
        <v>76821</v>
      </c>
    </row>
    <row r="48864" spans="82:87">
      <c r="CD48864"/>
      <c r="CG48864"/>
      <c r="CI48864" s="378">
        <v>76822</v>
      </c>
    </row>
    <row r="48865" spans="82:87">
      <c r="CD48865"/>
      <c r="CG48865"/>
      <c r="CI48865" s="378">
        <v>76823</v>
      </c>
    </row>
    <row r="48866" spans="82:87">
      <c r="CD48866"/>
      <c r="CG48866"/>
      <c r="CI48866" s="378">
        <v>76824</v>
      </c>
    </row>
    <row r="48867" spans="82:87">
      <c r="CD48867"/>
      <c r="CG48867"/>
      <c r="CI48867" s="378">
        <v>76825</v>
      </c>
    </row>
    <row r="48868" spans="82:87">
      <c r="CD48868"/>
      <c r="CG48868"/>
      <c r="CI48868" s="378">
        <v>76840</v>
      </c>
    </row>
    <row r="48869" spans="82:87">
      <c r="CD48869"/>
      <c r="CG48869"/>
      <c r="CI48869" s="378">
        <v>76840</v>
      </c>
    </row>
    <row r="48870" spans="82:87">
      <c r="CD48870"/>
      <c r="CG48870"/>
      <c r="CI48870" s="378">
        <v>76840</v>
      </c>
    </row>
    <row r="48871" spans="82:87">
      <c r="CD48871"/>
      <c r="CG48871"/>
      <c r="CI48871" s="378">
        <v>76850</v>
      </c>
    </row>
    <row r="48872" spans="82:87">
      <c r="CD48872"/>
      <c r="CG48872"/>
      <c r="CI48872" s="378">
        <v>76850</v>
      </c>
    </row>
    <row r="48873" spans="82:87">
      <c r="CD48873"/>
      <c r="CG48873"/>
      <c r="CI48873" s="378">
        <v>76850</v>
      </c>
    </row>
    <row r="48874" spans="82:87">
      <c r="CD48874"/>
      <c r="CG48874"/>
      <c r="CI48874" s="378">
        <v>76850</v>
      </c>
    </row>
    <row r="48875" spans="82:87">
      <c r="CD48875"/>
      <c r="CG48875"/>
      <c r="CI48875" s="378">
        <v>76850</v>
      </c>
    </row>
    <row r="48876" spans="82:87">
      <c r="CD48876"/>
      <c r="CG48876"/>
      <c r="CI48876" s="378">
        <v>76850</v>
      </c>
    </row>
    <row r="48877" spans="82:87">
      <c r="CD48877"/>
      <c r="CG48877"/>
      <c r="CI48877" s="378">
        <v>76850</v>
      </c>
    </row>
    <row r="48878" spans="82:87">
      <c r="CD48878"/>
      <c r="CG48878"/>
      <c r="CI48878" s="378">
        <v>76850</v>
      </c>
    </row>
    <row r="48879" spans="82:87">
      <c r="CD48879"/>
      <c r="CG48879"/>
      <c r="CI48879" s="378">
        <v>76850</v>
      </c>
    </row>
    <row r="48880" spans="82:87">
      <c r="CD48880"/>
      <c r="CG48880"/>
      <c r="CI48880" s="378">
        <v>76850</v>
      </c>
    </row>
    <row r="48881" spans="82:87">
      <c r="CD48881"/>
      <c r="CG48881"/>
      <c r="CI48881" s="378">
        <v>76855</v>
      </c>
    </row>
    <row r="48882" spans="82:87">
      <c r="CD48882"/>
      <c r="CG48882"/>
      <c r="CI48882" s="378">
        <v>76860</v>
      </c>
    </row>
    <row r="48883" spans="82:87">
      <c r="CD48883"/>
      <c r="CG48883"/>
      <c r="CI48883" s="378">
        <v>76860</v>
      </c>
    </row>
    <row r="48884" spans="82:87">
      <c r="CD48884"/>
      <c r="CG48884"/>
      <c r="CI48884" s="378">
        <v>76860</v>
      </c>
    </row>
    <row r="48885" spans="82:87">
      <c r="CD48885"/>
      <c r="CG48885"/>
      <c r="CI48885" s="378">
        <v>76860</v>
      </c>
    </row>
    <row r="48886" spans="82:87">
      <c r="CD48886"/>
      <c r="CG48886"/>
      <c r="CI48886" s="378">
        <v>76860</v>
      </c>
    </row>
    <row r="48887" spans="82:87">
      <c r="CD48887"/>
      <c r="CG48887"/>
      <c r="CI48887" s="378">
        <v>76870</v>
      </c>
    </row>
    <row r="48888" spans="82:87">
      <c r="CD48888"/>
      <c r="CG48888"/>
      <c r="CI48888" s="378">
        <v>76870</v>
      </c>
    </row>
    <row r="48889" spans="82:87">
      <c r="CD48889"/>
      <c r="CG48889"/>
      <c r="CI48889" s="378">
        <v>76880</v>
      </c>
    </row>
    <row r="48890" spans="82:87">
      <c r="CD48890"/>
      <c r="CG48890"/>
      <c r="CI48890" s="378">
        <v>76880</v>
      </c>
    </row>
    <row r="48891" spans="82:87">
      <c r="CD48891"/>
      <c r="CG48891"/>
      <c r="CI48891" s="378">
        <v>76881</v>
      </c>
    </row>
    <row r="48892" spans="82:87">
      <c r="CD48892"/>
      <c r="CG48892"/>
      <c r="CI48892" s="378">
        <v>76882</v>
      </c>
    </row>
    <row r="48893" spans="82:87">
      <c r="CD48893"/>
      <c r="CG48893"/>
      <c r="CI48893" s="378">
        <v>76883</v>
      </c>
    </row>
    <row r="48894" spans="82:87">
      <c r="CD48894"/>
      <c r="CG48894"/>
      <c r="CI48894" s="378">
        <v>76884</v>
      </c>
    </row>
    <row r="48895" spans="82:87">
      <c r="CD48895"/>
      <c r="CG48895"/>
      <c r="CI48895" s="378">
        <v>76885</v>
      </c>
    </row>
    <row r="48896" spans="82:87">
      <c r="CD48896"/>
      <c r="CG48896"/>
      <c r="CI48896" s="378">
        <v>76886</v>
      </c>
    </row>
    <row r="48897" spans="82:87">
      <c r="CD48897"/>
      <c r="CG48897"/>
      <c r="CI48897" s="378">
        <v>76887</v>
      </c>
    </row>
    <row r="48898" spans="82:87">
      <c r="CD48898"/>
      <c r="CG48898"/>
      <c r="CI48898" s="378">
        <v>76890</v>
      </c>
    </row>
    <row r="48899" spans="82:87">
      <c r="CD48899"/>
      <c r="CG48899"/>
      <c r="CI48899" s="378">
        <v>76890</v>
      </c>
    </row>
    <row r="48900" spans="82:87">
      <c r="CD48900"/>
      <c r="CG48900"/>
      <c r="CI48900" s="378">
        <v>76890</v>
      </c>
    </row>
    <row r="48901" spans="82:87">
      <c r="CD48901"/>
      <c r="CG48901"/>
      <c r="CI48901" s="378">
        <v>76890</v>
      </c>
    </row>
    <row r="48902" spans="82:87">
      <c r="CD48902"/>
      <c r="CG48902"/>
      <c r="CI48902" s="378">
        <v>76890</v>
      </c>
    </row>
    <row r="48903" spans="82:87">
      <c r="CD48903"/>
      <c r="CG48903"/>
      <c r="CI48903" s="378">
        <v>76890</v>
      </c>
    </row>
    <row r="48904" spans="82:87">
      <c r="CD48904"/>
      <c r="CG48904"/>
      <c r="CI48904" s="378">
        <v>76890</v>
      </c>
    </row>
    <row r="48905" spans="82:87">
      <c r="CD48905"/>
      <c r="CG48905"/>
      <c r="CI48905" s="378">
        <v>76890</v>
      </c>
    </row>
    <row r="48906" spans="82:87">
      <c r="CD48906"/>
      <c r="CG48906"/>
      <c r="CI48906" s="378">
        <v>76890</v>
      </c>
    </row>
    <row r="48907" spans="82:87">
      <c r="CD48907"/>
      <c r="CG48907"/>
      <c r="CI48907" s="378">
        <v>76890</v>
      </c>
    </row>
    <row r="48908" spans="82:87">
      <c r="CD48908"/>
      <c r="CG48908"/>
      <c r="CI48908" s="378">
        <v>76890</v>
      </c>
    </row>
    <row r="48909" spans="82:87">
      <c r="CD48909"/>
      <c r="CG48909"/>
      <c r="CI48909" s="378">
        <v>76890</v>
      </c>
    </row>
    <row r="48910" spans="82:87">
      <c r="CD48910"/>
      <c r="CG48910"/>
      <c r="CI48910" s="378">
        <v>76890</v>
      </c>
    </row>
    <row r="48911" spans="82:87">
      <c r="CD48911"/>
      <c r="CG48911"/>
      <c r="CI48911" s="378">
        <v>76890</v>
      </c>
    </row>
    <row r="48912" spans="82:87">
      <c r="CD48912"/>
      <c r="CG48912"/>
      <c r="CI48912" s="378">
        <v>76890</v>
      </c>
    </row>
    <row r="48913" spans="82:87">
      <c r="CD48913"/>
      <c r="CG48913"/>
      <c r="CI48913" s="378">
        <v>76890</v>
      </c>
    </row>
    <row r="48914" spans="82:87">
      <c r="CD48914"/>
      <c r="CG48914"/>
      <c r="CI48914" s="378">
        <v>76890</v>
      </c>
    </row>
    <row r="48915" spans="82:87">
      <c r="CD48915"/>
      <c r="CG48915"/>
      <c r="CI48915" s="378">
        <v>76890</v>
      </c>
    </row>
    <row r="48916" spans="82:87">
      <c r="CD48916"/>
      <c r="CG48916"/>
      <c r="CI48916" s="378">
        <v>76890</v>
      </c>
    </row>
    <row r="48917" spans="82:87">
      <c r="CD48917"/>
      <c r="CG48917"/>
      <c r="CI48917" s="378">
        <v>76890</v>
      </c>
    </row>
    <row r="48918" spans="82:87">
      <c r="CD48918"/>
      <c r="CG48918"/>
      <c r="CI48918" s="378">
        <v>76900</v>
      </c>
    </row>
    <row r="48919" spans="82:87">
      <c r="CD48919"/>
      <c r="CG48919"/>
      <c r="CI48919" s="378">
        <v>76900</v>
      </c>
    </row>
    <row r="48920" spans="82:87">
      <c r="CD48920"/>
      <c r="CG48920"/>
      <c r="CI48920" s="378">
        <v>76902</v>
      </c>
    </row>
    <row r="48921" spans="82:87">
      <c r="CD48921"/>
      <c r="CG48921"/>
      <c r="CI48921" s="378">
        <v>76910</v>
      </c>
    </row>
    <row r="48922" spans="82:87">
      <c r="CD48922"/>
      <c r="CG48922"/>
      <c r="CI48922" s="378">
        <v>76910</v>
      </c>
    </row>
    <row r="48923" spans="82:87">
      <c r="CD48923"/>
      <c r="CG48923"/>
      <c r="CI48923" s="378">
        <v>76910</v>
      </c>
    </row>
    <row r="48924" spans="82:87">
      <c r="CD48924"/>
      <c r="CG48924"/>
      <c r="CI48924" s="378">
        <v>76914</v>
      </c>
    </row>
    <row r="48925" spans="82:87">
      <c r="CD48925"/>
      <c r="CG48925"/>
      <c r="CI48925" s="378">
        <v>76915</v>
      </c>
    </row>
    <row r="48926" spans="82:87">
      <c r="CD48926"/>
      <c r="CG48926"/>
      <c r="CI48926" s="378">
        <v>76916</v>
      </c>
    </row>
    <row r="48927" spans="82:87">
      <c r="CD48927"/>
      <c r="CG48927"/>
      <c r="CI48927" s="378">
        <v>76917</v>
      </c>
    </row>
    <row r="48928" spans="82:87">
      <c r="CD48928"/>
      <c r="CG48928"/>
      <c r="CI48928" s="378">
        <v>76918</v>
      </c>
    </row>
    <row r="48929" spans="82:87">
      <c r="CD48929"/>
      <c r="CG48929"/>
      <c r="CI48929" s="378">
        <v>76919</v>
      </c>
    </row>
    <row r="48930" spans="82:87">
      <c r="CD48930"/>
      <c r="CG48930"/>
      <c r="CI48930" s="378">
        <v>76920</v>
      </c>
    </row>
    <row r="48931" spans="82:87">
      <c r="CD48931"/>
      <c r="CG48931"/>
      <c r="CI48931" s="378">
        <v>76920</v>
      </c>
    </row>
    <row r="48932" spans="82:87">
      <c r="CD48932"/>
      <c r="CG48932"/>
      <c r="CI48932" s="378">
        <v>76924</v>
      </c>
    </row>
    <row r="48933" spans="82:87">
      <c r="CD48933"/>
      <c r="CG48933"/>
      <c r="CI48933" s="378">
        <v>76925</v>
      </c>
    </row>
    <row r="48934" spans="82:87">
      <c r="CD48934"/>
      <c r="CG48934"/>
      <c r="CI48934" s="378">
        <v>76926</v>
      </c>
    </row>
    <row r="48935" spans="82:87">
      <c r="CD48935"/>
      <c r="CG48935"/>
      <c r="CI48935" s="378">
        <v>76927</v>
      </c>
    </row>
    <row r="48936" spans="82:87">
      <c r="CD48936"/>
      <c r="CG48936"/>
      <c r="CI48936" s="378">
        <v>76928</v>
      </c>
    </row>
    <row r="48937" spans="82:87">
      <c r="CD48937"/>
      <c r="CG48937"/>
      <c r="CI48937" s="378">
        <v>76929</v>
      </c>
    </row>
    <row r="48938" spans="82:87">
      <c r="CD48938"/>
      <c r="CG48938"/>
      <c r="CI48938" s="378">
        <v>76930</v>
      </c>
    </row>
    <row r="48939" spans="82:87">
      <c r="CD48939"/>
      <c r="CG48939"/>
      <c r="CI48939" s="378">
        <v>76930</v>
      </c>
    </row>
    <row r="48940" spans="82:87">
      <c r="CD48940"/>
      <c r="CG48940"/>
      <c r="CI48940" s="378">
        <v>76930</v>
      </c>
    </row>
    <row r="48941" spans="82:87">
      <c r="CD48941"/>
      <c r="CG48941"/>
      <c r="CI48941" s="378">
        <v>76934</v>
      </c>
    </row>
    <row r="48942" spans="82:87">
      <c r="CD48942"/>
      <c r="CG48942"/>
      <c r="CI48942" s="378">
        <v>76935</v>
      </c>
    </row>
    <row r="48943" spans="82:87">
      <c r="CD48943"/>
      <c r="CG48943"/>
      <c r="CI48943" s="378">
        <v>76936</v>
      </c>
    </row>
    <row r="48944" spans="82:87">
      <c r="CD48944"/>
      <c r="CG48944"/>
      <c r="CI48944" s="378">
        <v>76937</v>
      </c>
    </row>
    <row r="48945" spans="82:87">
      <c r="CD48945"/>
      <c r="CG48945"/>
      <c r="CI48945" s="378">
        <v>76938</v>
      </c>
    </row>
    <row r="48946" spans="82:87">
      <c r="CD48946"/>
      <c r="CG48946"/>
      <c r="CI48946" s="378">
        <v>76939</v>
      </c>
    </row>
    <row r="48947" spans="82:87">
      <c r="CD48947"/>
      <c r="CG48947"/>
      <c r="CI48947" s="378">
        <v>76940</v>
      </c>
    </row>
    <row r="48948" spans="82:87">
      <c r="CD48948"/>
      <c r="CG48948"/>
      <c r="CI48948" s="378">
        <v>76940</v>
      </c>
    </row>
    <row r="48949" spans="82:87">
      <c r="CD48949"/>
      <c r="CG48949"/>
      <c r="CI48949" s="378">
        <v>76940</v>
      </c>
    </row>
    <row r="48950" spans="82:87">
      <c r="CD48950"/>
      <c r="CG48950"/>
      <c r="CI48950" s="378">
        <v>76940</v>
      </c>
    </row>
    <row r="48951" spans="82:87">
      <c r="CD48951"/>
      <c r="CG48951"/>
      <c r="CI48951" s="378">
        <v>76940</v>
      </c>
    </row>
    <row r="48952" spans="82:87">
      <c r="CD48952"/>
      <c r="CG48952"/>
      <c r="CI48952" s="378">
        <v>76940</v>
      </c>
    </row>
    <row r="48953" spans="82:87">
      <c r="CD48953"/>
      <c r="CG48953"/>
      <c r="CI48953" s="378">
        <v>76940</v>
      </c>
    </row>
    <row r="48954" spans="82:87">
      <c r="CD48954"/>
      <c r="CG48954"/>
      <c r="CI48954" s="378">
        <v>76943</v>
      </c>
    </row>
    <row r="48955" spans="82:87">
      <c r="CD48955"/>
      <c r="CG48955"/>
      <c r="CI48955" s="378">
        <v>76944</v>
      </c>
    </row>
    <row r="48956" spans="82:87">
      <c r="CD48956"/>
      <c r="CG48956"/>
      <c r="CI48956" s="378">
        <v>76945</v>
      </c>
    </row>
    <row r="48957" spans="82:87">
      <c r="CD48957"/>
      <c r="CG48957"/>
      <c r="CI48957" s="378">
        <v>76946</v>
      </c>
    </row>
    <row r="48958" spans="82:87">
      <c r="CD48958"/>
      <c r="CG48958"/>
      <c r="CI48958" s="378">
        <v>76947</v>
      </c>
    </row>
    <row r="48959" spans="82:87">
      <c r="CD48959"/>
      <c r="CG48959"/>
      <c r="CI48959" s="378">
        <v>76948</v>
      </c>
    </row>
    <row r="48960" spans="82:87">
      <c r="CD48960"/>
      <c r="CG48960"/>
      <c r="CI48960" s="378">
        <v>76949</v>
      </c>
    </row>
    <row r="48961" spans="82:87">
      <c r="CD48961"/>
      <c r="CG48961"/>
      <c r="CI48961" s="378">
        <v>76950</v>
      </c>
    </row>
    <row r="48962" spans="82:87">
      <c r="CD48962"/>
      <c r="CG48962"/>
      <c r="CI48962" s="378">
        <v>76950</v>
      </c>
    </row>
    <row r="48963" spans="82:87">
      <c r="CD48963"/>
      <c r="CG48963"/>
      <c r="CI48963" s="378">
        <v>76960</v>
      </c>
    </row>
    <row r="48964" spans="82:87">
      <c r="CD48964"/>
      <c r="CG48964"/>
      <c r="CI48964" s="378">
        <v>76970</v>
      </c>
    </row>
    <row r="48965" spans="82:87">
      <c r="CD48965"/>
      <c r="CG48965"/>
      <c r="CI48965" s="378">
        <v>76970</v>
      </c>
    </row>
    <row r="48966" spans="82:87">
      <c r="CD48966"/>
      <c r="CG48966"/>
      <c r="CI48966" s="378">
        <v>76970</v>
      </c>
    </row>
    <row r="48967" spans="82:87">
      <c r="CD48967"/>
      <c r="CG48967"/>
      <c r="CI48967" s="378">
        <v>76970</v>
      </c>
    </row>
    <row r="48968" spans="82:87">
      <c r="CD48968"/>
      <c r="CG48968"/>
      <c r="CI48968" s="378">
        <v>76970</v>
      </c>
    </row>
    <row r="48969" spans="82:87">
      <c r="CD48969"/>
      <c r="CG48969"/>
      <c r="CI48969" s="378">
        <v>76976</v>
      </c>
    </row>
    <row r="48970" spans="82:87">
      <c r="CD48970"/>
      <c r="CG48970"/>
      <c r="CI48970" s="378">
        <v>76980</v>
      </c>
    </row>
    <row r="48971" spans="82:87">
      <c r="CD48971"/>
      <c r="CG48971"/>
      <c r="CI48971" s="378">
        <v>77000</v>
      </c>
    </row>
    <row r="48972" spans="82:87">
      <c r="CD48972"/>
      <c r="CG48972"/>
      <c r="CI48972" s="378">
        <v>77000</v>
      </c>
    </row>
    <row r="48973" spans="82:87">
      <c r="CD48973"/>
      <c r="CG48973"/>
      <c r="CI48973" s="378">
        <v>77000</v>
      </c>
    </row>
    <row r="48974" spans="82:87">
      <c r="CD48974"/>
      <c r="CG48974"/>
      <c r="CI48974" s="378">
        <v>77000</v>
      </c>
    </row>
    <row r="48975" spans="82:87">
      <c r="CD48975"/>
      <c r="CG48975"/>
      <c r="CI48975" s="378">
        <v>77001</v>
      </c>
    </row>
    <row r="48976" spans="82:87">
      <c r="CD48976"/>
      <c r="CG48976"/>
      <c r="CI48976" s="378">
        <v>77002</v>
      </c>
    </row>
    <row r="48977" spans="82:87">
      <c r="CD48977"/>
      <c r="CG48977"/>
      <c r="CI48977" s="378">
        <v>77003</v>
      </c>
    </row>
    <row r="48978" spans="82:87">
      <c r="CD48978"/>
      <c r="CG48978"/>
      <c r="CI48978" s="378">
        <v>77004</v>
      </c>
    </row>
    <row r="48979" spans="82:87">
      <c r="CD48979"/>
      <c r="CG48979"/>
      <c r="CI48979" s="378">
        <v>77005</v>
      </c>
    </row>
    <row r="48980" spans="82:87">
      <c r="CD48980"/>
      <c r="CG48980"/>
      <c r="CI48980" s="378">
        <v>77005</v>
      </c>
    </row>
    <row r="48981" spans="82:87">
      <c r="CD48981"/>
      <c r="CG48981"/>
      <c r="CI48981" s="378">
        <v>77006</v>
      </c>
    </row>
    <row r="48982" spans="82:87">
      <c r="CD48982"/>
      <c r="CG48982"/>
      <c r="CI48982" s="378">
        <v>77007</v>
      </c>
    </row>
    <row r="48983" spans="82:87">
      <c r="CD48983"/>
      <c r="CG48983"/>
      <c r="CI48983" s="378">
        <v>77008</v>
      </c>
    </row>
    <row r="48984" spans="82:87">
      <c r="CD48984"/>
      <c r="CG48984"/>
      <c r="CI48984" s="378">
        <v>77009</v>
      </c>
    </row>
    <row r="48985" spans="82:87">
      <c r="CD48985"/>
      <c r="CG48985"/>
      <c r="CI48985" s="378">
        <v>77010</v>
      </c>
    </row>
    <row r="48986" spans="82:87">
      <c r="CD48986"/>
      <c r="CG48986"/>
      <c r="CI48986" s="378">
        <v>77011</v>
      </c>
    </row>
    <row r="48987" spans="82:87">
      <c r="CD48987"/>
      <c r="CG48987"/>
      <c r="CI48987" s="378">
        <v>77012</v>
      </c>
    </row>
    <row r="48988" spans="82:87">
      <c r="CD48988"/>
      <c r="CG48988"/>
      <c r="CI48988" s="378">
        <v>77013</v>
      </c>
    </row>
    <row r="48989" spans="82:87">
      <c r="CD48989"/>
      <c r="CG48989"/>
      <c r="CI48989" s="378">
        <v>77014</v>
      </c>
    </row>
    <row r="48990" spans="82:87">
      <c r="CD48990"/>
      <c r="CG48990"/>
      <c r="CI48990" s="378">
        <v>77015</v>
      </c>
    </row>
    <row r="48991" spans="82:87">
      <c r="CD48991"/>
      <c r="CG48991"/>
      <c r="CI48991" s="378">
        <v>77016</v>
      </c>
    </row>
    <row r="48992" spans="82:87">
      <c r="CD48992"/>
      <c r="CG48992"/>
      <c r="CI48992" s="378">
        <v>77017</v>
      </c>
    </row>
    <row r="48993" spans="82:87">
      <c r="CD48993"/>
      <c r="CG48993"/>
      <c r="CI48993" s="378">
        <v>77018</v>
      </c>
    </row>
    <row r="48994" spans="82:87">
      <c r="CD48994"/>
      <c r="CG48994"/>
      <c r="CI48994" s="378">
        <v>77019</v>
      </c>
    </row>
    <row r="48995" spans="82:87">
      <c r="CD48995"/>
      <c r="CG48995"/>
      <c r="CI48995" s="378">
        <v>77020</v>
      </c>
    </row>
    <row r="48996" spans="82:87">
      <c r="CD48996"/>
      <c r="CG48996"/>
      <c r="CI48996" s="378">
        <v>77021</v>
      </c>
    </row>
    <row r="48997" spans="82:87">
      <c r="CD48997"/>
      <c r="CG48997"/>
      <c r="CI48997" s="378">
        <v>77022</v>
      </c>
    </row>
    <row r="48998" spans="82:87">
      <c r="CD48998"/>
      <c r="CG48998"/>
      <c r="CI48998" s="378">
        <v>77023</v>
      </c>
    </row>
    <row r="48999" spans="82:87">
      <c r="CD48999"/>
      <c r="CG48999"/>
      <c r="CI48999" s="378">
        <v>77024</v>
      </c>
    </row>
    <row r="49000" spans="82:87">
      <c r="CD49000"/>
      <c r="CG49000"/>
      <c r="CI49000" s="378">
        <v>77025</v>
      </c>
    </row>
    <row r="49001" spans="82:87">
      <c r="CD49001"/>
      <c r="CG49001"/>
      <c r="CI49001" s="378">
        <v>77026</v>
      </c>
    </row>
    <row r="49002" spans="82:87">
      <c r="CD49002"/>
      <c r="CG49002"/>
      <c r="CI49002" s="378">
        <v>77027</v>
      </c>
    </row>
    <row r="49003" spans="82:87">
      <c r="CD49003"/>
      <c r="CG49003"/>
      <c r="CI49003" s="378">
        <v>77028</v>
      </c>
    </row>
    <row r="49004" spans="82:87">
      <c r="CD49004"/>
      <c r="CG49004"/>
      <c r="CI49004" s="378">
        <v>77031</v>
      </c>
    </row>
    <row r="49005" spans="82:87">
      <c r="CD49005"/>
      <c r="CG49005"/>
      <c r="CI49005" s="378">
        <v>77032</v>
      </c>
    </row>
    <row r="49006" spans="82:87">
      <c r="CD49006"/>
      <c r="CG49006"/>
      <c r="CI49006" s="378">
        <v>77033</v>
      </c>
    </row>
    <row r="49007" spans="82:87">
      <c r="CD49007"/>
      <c r="CG49007"/>
      <c r="CI49007" s="378">
        <v>77034</v>
      </c>
    </row>
    <row r="49008" spans="82:87">
      <c r="CD49008"/>
      <c r="CG49008"/>
      <c r="CI49008" s="378">
        <v>77035</v>
      </c>
    </row>
    <row r="49009" spans="82:87">
      <c r="CD49009"/>
      <c r="CG49009"/>
      <c r="CI49009" s="378">
        <v>77036</v>
      </c>
    </row>
    <row r="49010" spans="82:87">
      <c r="CD49010"/>
      <c r="CG49010"/>
      <c r="CI49010" s="378">
        <v>77037</v>
      </c>
    </row>
    <row r="49011" spans="82:87">
      <c r="CD49011"/>
      <c r="CG49011"/>
      <c r="CI49011" s="378">
        <v>77038</v>
      </c>
    </row>
    <row r="49012" spans="82:87">
      <c r="CD49012"/>
      <c r="CG49012"/>
      <c r="CI49012" s="378">
        <v>77039</v>
      </c>
    </row>
    <row r="49013" spans="82:87">
      <c r="CD49013"/>
      <c r="CG49013"/>
      <c r="CI49013" s="378">
        <v>77040</v>
      </c>
    </row>
    <row r="49014" spans="82:87">
      <c r="CD49014"/>
      <c r="CG49014"/>
      <c r="CI49014" s="378">
        <v>77040</v>
      </c>
    </row>
    <row r="49015" spans="82:87">
      <c r="CD49015"/>
      <c r="CG49015"/>
      <c r="CI49015" s="378">
        <v>77041</v>
      </c>
    </row>
    <row r="49016" spans="82:87">
      <c r="CD49016"/>
      <c r="CG49016"/>
      <c r="CI49016" s="378">
        <v>77042</v>
      </c>
    </row>
    <row r="49017" spans="82:87">
      <c r="CD49017"/>
      <c r="CG49017"/>
      <c r="CI49017" s="378">
        <v>77043</v>
      </c>
    </row>
    <row r="49018" spans="82:87">
      <c r="CD49018"/>
      <c r="CG49018"/>
      <c r="CI49018" s="378">
        <v>77044</v>
      </c>
    </row>
    <row r="49019" spans="82:87">
      <c r="CD49019"/>
      <c r="CG49019"/>
      <c r="CI49019" s="378">
        <v>77045</v>
      </c>
    </row>
    <row r="49020" spans="82:87">
      <c r="CD49020"/>
      <c r="CG49020"/>
      <c r="CI49020" s="378">
        <v>77046</v>
      </c>
    </row>
    <row r="49021" spans="82:87">
      <c r="CD49021"/>
      <c r="CG49021"/>
      <c r="CI49021" s="378">
        <v>77047</v>
      </c>
    </row>
    <row r="49022" spans="82:87">
      <c r="CD49022"/>
      <c r="CG49022"/>
      <c r="CI49022" s="378">
        <v>77048</v>
      </c>
    </row>
    <row r="49023" spans="82:87">
      <c r="CD49023"/>
      <c r="CG49023"/>
      <c r="CI49023" s="378">
        <v>77049</v>
      </c>
    </row>
    <row r="49024" spans="82:87">
      <c r="CD49024"/>
      <c r="CG49024"/>
      <c r="CI49024" s="378">
        <v>77050</v>
      </c>
    </row>
    <row r="49025" spans="82:87">
      <c r="CD49025"/>
      <c r="CG49025"/>
      <c r="CI49025" s="378">
        <v>77051</v>
      </c>
    </row>
    <row r="49026" spans="82:87">
      <c r="CD49026"/>
      <c r="CG49026"/>
      <c r="CI49026" s="378">
        <v>77052</v>
      </c>
    </row>
    <row r="49027" spans="82:87">
      <c r="CD49027"/>
      <c r="CG49027"/>
      <c r="CI49027" s="378">
        <v>77053</v>
      </c>
    </row>
    <row r="49028" spans="82:87">
      <c r="CD49028"/>
      <c r="CG49028"/>
      <c r="CI49028" s="378">
        <v>77054</v>
      </c>
    </row>
    <row r="49029" spans="82:87">
      <c r="CD49029"/>
      <c r="CG49029"/>
      <c r="CI49029" s="378">
        <v>77055</v>
      </c>
    </row>
    <row r="49030" spans="82:87">
      <c r="CD49030"/>
      <c r="CG49030"/>
      <c r="CI49030" s="378">
        <v>77056</v>
      </c>
    </row>
    <row r="49031" spans="82:87">
      <c r="CD49031"/>
      <c r="CG49031"/>
      <c r="CI49031" s="378">
        <v>77057</v>
      </c>
    </row>
    <row r="49032" spans="82:87">
      <c r="CD49032"/>
      <c r="CG49032"/>
      <c r="CI49032" s="378">
        <v>77058</v>
      </c>
    </row>
    <row r="49033" spans="82:87">
      <c r="CD49033"/>
      <c r="CG49033"/>
      <c r="CI49033" s="378">
        <v>77059</v>
      </c>
    </row>
    <row r="49034" spans="82:87">
      <c r="CD49034"/>
      <c r="CG49034"/>
      <c r="CI49034" s="378">
        <v>77090</v>
      </c>
    </row>
    <row r="49035" spans="82:87">
      <c r="CD49035"/>
      <c r="CG49035"/>
      <c r="CI49035" s="378">
        <v>77090</v>
      </c>
    </row>
    <row r="49036" spans="82:87">
      <c r="CD49036"/>
      <c r="CG49036"/>
      <c r="CI49036" s="378">
        <v>77100</v>
      </c>
    </row>
    <row r="49037" spans="82:87">
      <c r="CD49037"/>
      <c r="CG49037"/>
      <c r="CI49037" s="378">
        <v>77100</v>
      </c>
    </row>
    <row r="49038" spans="82:87">
      <c r="CD49038"/>
      <c r="CG49038"/>
      <c r="CI49038" s="378">
        <v>77100</v>
      </c>
    </row>
    <row r="49039" spans="82:87">
      <c r="CD49039"/>
      <c r="CG49039"/>
      <c r="CI49039" s="378">
        <v>77100</v>
      </c>
    </row>
    <row r="49040" spans="82:87">
      <c r="CD49040"/>
      <c r="CG49040"/>
      <c r="CI49040" s="378">
        <v>77100</v>
      </c>
    </row>
    <row r="49041" spans="82:87">
      <c r="CD49041"/>
      <c r="CG49041"/>
      <c r="CI49041" s="378">
        <v>77101</v>
      </c>
    </row>
    <row r="49042" spans="82:87">
      <c r="CD49042"/>
      <c r="CG49042"/>
      <c r="CI49042" s="378">
        <v>77102</v>
      </c>
    </row>
    <row r="49043" spans="82:87">
      <c r="CD49043"/>
      <c r="CG49043"/>
      <c r="CI49043" s="378">
        <v>77103</v>
      </c>
    </row>
    <row r="49044" spans="82:87">
      <c r="CD49044"/>
      <c r="CG49044"/>
      <c r="CI49044" s="378">
        <v>77104</v>
      </c>
    </row>
    <row r="49045" spans="82:87">
      <c r="CD49045"/>
      <c r="CG49045"/>
      <c r="CI49045" s="378">
        <v>77105</v>
      </c>
    </row>
    <row r="49046" spans="82:87">
      <c r="CD49046"/>
      <c r="CG49046"/>
      <c r="CI49046" s="378">
        <v>77106</v>
      </c>
    </row>
    <row r="49047" spans="82:87">
      <c r="CD49047"/>
      <c r="CG49047"/>
      <c r="CI49047" s="378">
        <v>77107</v>
      </c>
    </row>
    <row r="49048" spans="82:87">
      <c r="CD49048"/>
      <c r="CG49048"/>
      <c r="CI49048" s="378">
        <v>77108</v>
      </c>
    </row>
    <row r="49049" spans="82:87">
      <c r="CD49049"/>
      <c r="CG49049"/>
      <c r="CI49049" s="378">
        <v>77109</v>
      </c>
    </row>
    <row r="49050" spans="82:87">
      <c r="CD49050"/>
      <c r="CG49050"/>
      <c r="CI49050" s="378">
        <v>77110</v>
      </c>
    </row>
    <row r="49051" spans="82:87">
      <c r="CD49051"/>
      <c r="CG49051"/>
      <c r="CI49051" s="378">
        <v>77111</v>
      </c>
    </row>
    <row r="49052" spans="82:87">
      <c r="CD49052"/>
      <c r="CG49052"/>
      <c r="CI49052" s="378">
        <v>77111</v>
      </c>
    </row>
    <row r="49053" spans="82:87">
      <c r="CD49053"/>
      <c r="CG49053"/>
      <c r="CI49053" s="378">
        <v>77111</v>
      </c>
    </row>
    <row r="49054" spans="82:87">
      <c r="CD49054"/>
      <c r="CG49054"/>
      <c r="CI49054" s="378">
        <v>77112</v>
      </c>
    </row>
    <row r="49055" spans="82:87">
      <c r="CD49055"/>
      <c r="CG49055"/>
      <c r="CI49055" s="378">
        <v>77113</v>
      </c>
    </row>
    <row r="49056" spans="82:87">
      <c r="CD49056"/>
      <c r="CG49056"/>
      <c r="CI49056" s="378">
        <v>77114</v>
      </c>
    </row>
    <row r="49057" spans="82:87">
      <c r="CD49057"/>
      <c r="CG49057"/>
      <c r="CI49057" s="378">
        <v>77114</v>
      </c>
    </row>
    <row r="49058" spans="82:87">
      <c r="CD49058"/>
      <c r="CG49058"/>
      <c r="CI49058" s="378">
        <v>77114</v>
      </c>
    </row>
    <row r="49059" spans="82:87">
      <c r="CD49059"/>
      <c r="CG49059"/>
      <c r="CI49059" s="378">
        <v>77114</v>
      </c>
    </row>
    <row r="49060" spans="82:87">
      <c r="CD49060"/>
      <c r="CG49060"/>
      <c r="CI49060" s="378">
        <v>77115</v>
      </c>
    </row>
    <row r="49061" spans="82:87">
      <c r="CD49061"/>
      <c r="CG49061"/>
      <c r="CI49061" s="378">
        <v>77115</v>
      </c>
    </row>
    <row r="49062" spans="82:87">
      <c r="CD49062"/>
      <c r="CG49062"/>
      <c r="CI49062" s="378">
        <v>77118</v>
      </c>
    </row>
    <row r="49063" spans="82:87">
      <c r="CD49063"/>
      <c r="CG49063"/>
      <c r="CI49063" s="378">
        <v>77118</v>
      </c>
    </row>
    <row r="49064" spans="82:87">
      <c r="CD49064"/>
      <c r="CG49064"/>
      <c r="CI49064" s="378">
        <v>77118</v>
      </c>
    </row>
    <row r="49065" spans="82:87">
      <c r="CD49065"/>
      <c r="CG49065"/>
      <c r="CI49065" s="378">
        <v>77120</v>
      </c>
    </row>
    <row r="49066" spans="82:87">
      <c r="CD49066"/>
      <c r="CG49066"/>
      <c r="CI49066" s="378">
        <v>77120</v>
      </c>
    </row>
    <row r="49067" spans="82:87">
      <c r="CD49067"/>
      <c r="CG49067"/>
      <c r="CI49067" s="378">
        <v>77120</v>
      </c>
    </row>
    <row r="49068" spans="82:87">
      <c r="CD49068"/>
      <c r="CG49068"/>
      <c r="CI49068" s="378">
        <v>77120</v>
      </c>
    </row>
    <row r="49069" spans="82:87">
      <c r="CD49069"/>
      <c r="CG49069"/>
      <c r="CI49069" s="378">
        <v>77120</v>
      </c>
    </row>
    <row r="49070" spans="82:87">
      <c r="CD49070"/>
      <c r="CG49070"/>
      <c r="CI49070" s="378">
        <v>77120</v>
      </c>
    </row>
    <row r="49071" spans="82:87">
      <c r="CD49071"/>
      <c r="CG49071"/>
      <c r="CI49071" s="378">
        <v>77120</v>
      </c>
    </row>
    <row r="49072" spans="82:87">
      <c r="CD49072"/>
      <c r="CG49072"/>
      <c r="CI49072" s="378">
        <v>77120</v>
      </c>
    </row>
    <row r="49073" spans="82:87">
      <c r="CD49073"/>
      <c r="CG49073"/>
      <c r="CI49073" s="378">
        <v>77120</v>
      </c>
    </row>
    <row r="49074" spans="82:87">
      <c r="CD49074"/>
      <c r="CG49074"/>
      <c r="CI49074" s="378">
        <v>77120</v>
      </c>
    </row>
    <row r="49075" spans="82:87">
      <c r="CD49075"/>
      <c r="CG49075"/>
      <c r="CI49075" s="378">
        <v>77122</v>
      </c>
    </row>
    <row r="49076" spans="82:87">
      <c r="CD49076"/>
      <c r="CG49076"/>
      <c r="CI49076" s="378">
        <v>77123</v>
      </c>
    </row>
    <row r="49077" spans="82:87">
      <c r="CD49077"/>
      <c r="CG49077"/>
      <c r="CI49077" s="378">
        <v>77123</v>
      </c>
    </row>
    <row r="49078" spans="82:87">
      <c r="CD49078"/>
      <c r="CG49078"/>
      <c r="CI49078" s="378">
        <v>77123</v>
      </c>
    </row>
    <row r="49079" spans="82:87">
      <c r="CD49079"/>
      <c r="CG49079"/>
      <c r="CI49079" s="378">
        <v>77124</v>
      </c>
    </row>
    <row r="49080" spans="82:87">
      <c r="CD49080"/>
      <c r="CG49080"/>
      <c r="CI49080" s="378">
        <v>77124</v>
      </c>
    </row>
    <row r="49081" spans="82:87">
      <c r="CD49081"/>
      <c r="CG49081"/>
      <c r="CI49081" s="378">
        <v>77124</v>
      </c>
    </row>
    <row r="49082" spans="82:87">
      <c r="CD49082"/>
      <c r="CG49082"/>
      <c r="CI49082" s="378">
        <v>77124</v>
      </c>
    </row>
    <row r="49083" spans="82:87">
      <c r="CD49083"/>
      <c r="CG49083"/>
      <c r="CI49083" s="378">
        <v>77126</v>
      </c>
    </row>
    <row r="49084" spans="82:87">
      <c r="CD49084"/>
      <c r="CG49084"/>
      <c r="CI49084" s="378">
        <v>77126</v>
      </c>
    </row>
    <row r="49085" spans="82:87">
      <c r="CD49085"/>
      <c r="CG49085"/>
      <c r="CI49085" s="378">
        <v>77126</v>
      </c>
    </row>
    <row r="49086" spans="82:87">
      <c r="CD49086"/>
      <c r="CG49086"/>
      <c r="CI49086" s="378">
        <v>77127</v>
      </c>
    </row>
    <row r="49087" spans="82:87">
      <c r="CD49087"/>
      <c r="CG49087"/>
      <c r="CI49087" s="378">
        <v>77130</v>
      </c>
    </row>
    <row r="49088" spans="82:87">
      <c r="CD49088"/>
      <c r="CG49088"/>
      <c r="CI49088" s="378">
        <v>77130</v>
      </c>
    </row>
    <row r="49089" spans="82:87">
      <c r="CD49089"/>
      <c r="CG49089"/>
      <c r="CI49089" s="378">
        <v>77130</v>
      </c>
    </row>
    <row r="49090" spans="82:87">
      <c r="CD49090"/>
      <c r="CG49090"/>
      <c r="CI49090" s="378">
        <v>77130</v>
      </c>
    </row>
    <row r="49091" spans="82:87">
      <c r="CD49091"/>
      <c r="CG49091"/>
      <c r="CI49091" s="378">
        <v>77130</v>
      </c>
    </row>
    <row r="49092" spans="82:87">
      <c r="CD49092"/>
      <c r="CG49092"/>
      <c r="CI49092" s="378">
        <v>77130</v>
      </c>
    </row>
    <row r="49093" spans="82:87">
      <c r="CD49093"/>
      <c r="CG49093"/>
      <c r="CI49093" s="378">
        <v>77130</v>
      </c>
    </row>
    <row r="49094" spans="82:87">
      <c r="CD49094"/>
      <c r="CG49094"/>
      <c r="CI49094" s="378">
        <v>77130</v>
      </c>
    </row>
    <row r="49095" spans="82:87">
      <c r="CD49095"/>
      <c r="CG49095"/>
      <c r="CI49095" s="378">
        <v>77130</v>
      </c>
    </row>
    <row r="49096" spans="82:87">
      <c r="CD49096"/>
      <c r="CG49096"/>
      <c r="CI49096" s="378">
        <v>77130</v>
      </c>
    </row>
    <row r="49097" spans="82:87">
      <c r="CD49097"/>
      <c r="CG49097"/>
      <c r="CI49097" s="378">
        <v>77130</v>
      </c>
    </row>
    <row r="49098" spans="82:87">
      <c r="CD49098"/>
      <c r="CG49098"/>
      <c r="CI49098" s="378">
        <v>77130</v>
      </c>
    </row>
    <row r="49099" spans="82:87">
      <c r="CD49099"/>
      <c r="CG49099"/>
      <c r="CI49099" s="378">
        <v>77131</v>
      </c>
    </row>
    <row r="49100" spans="82:87">
      <c r="CD49100"/>
      <c r="CG49100"/>
      <c r="CI49100" s="378">
        <v>77131</v>
      </c>
    </row>
    <row r="49101" spans="82:87">
      <c r="CD49101"/>
      <c r="CG49101"/>
      <c r="CI49101" s="378">
        <v>77133</v>
      </c>
    </row>
    <row r="49102" spans="82:87">
      <c r="CD49102"/>
      <c r="CG49102"/>
      <c r="CI49102" s="378">
        <v>77133</v>
      </c>
    </row>
    <row r="49103" spans="82:87">
      <c r="CD49103"/>
      <c r="CG49103"/>
      <c r="CI49103" s="378">
        <v>77134</v>
      </c>
    </row>
    <row r="49104" spans="82:87">
      <c r="CD49104"/>
      <c r="CG49104"/>
      <c r="CI49104" s="378">
        <v>77135</v>
      </c>
    </row>
    <row r="49105" spans="82:87">
      <c r="CD49105"/>
      <c r="CG49105"/>
      <c r="CI49105" s="378">
        <v>77138</v>
      </c>
    </row>
    <row r="49106" spans="82:87">
      <c r="CD49106"/>
      <c r="CG49106"/>
      <c r="CI49106" s="378">
        <v>77139</v>
      </c>
    </row>
    <row r="49107" spans="82:87">
      <c r="CD49107"/>
      <c r="CG49107"/>
      <c r="CI49107" s="378">
        <v>77139</v>
      </c>
    </row>
    <row r="49108" spans="82:87">
      <c r="CD49108"/>
      <c r="CG49108"/>
      <c r="CI49108" s="378">
        <v>77139</v>
      </c>
    </row>
    <row r="49109" spans="82:87">
      <c r="CD49109"/>
      <c r="CG49109"/>
      <c r="CI49109" s="378">
        <v>77139</v>
      </c>
    </row>
    <row r="49110" spans="82:87">
      <c r="CD49110"/>
      <c r="CG49110"/>
      <c r="CI49110" s="378">
        <v>77139</v>
      </c>
    </row>
    <row r="49111" spans="82:87">
      <c r="CD49111"/>
      <c r="CG49111"/>
      <c r="CI49111" s="378">
        <v>77140</v>
      </c>
    </row>
    <row r="49112" spans="82:87">
      <c r="CD49112"/>
      <c r="CG49112"/>
      <c r="CI49112" s="378">
        <v>77140</v>
      </c>
    </row>
    <row r="49113" spans="82:87">
      <c r="CD49113"/>
      <c r="CG49113"/>
      <c r="CI49113" s="378">
        <v>77140</v>
      </c>
    </row>
    <row r="49114" spans="82:87">
      <c r="CD49114"/>
      <c r="CG49114"/>
      <c r="CI49114" s="378">
        <v>77140</v>
      </c>
    </row>
    <row r="49115" spans="82:87">
      <c r="CD49115"/>
      <c r="CG49115"/>
      <c r="CI49115" s="378">
        <v>77140</v>
      </c>
    </row>
    <row r="49116" spans="82:87">
      <c r="CD49116"/>
      <c r="CG49116"/>
      <c r="CI49116" s="378">
        <v>77141</v>
      </c>
    </row>
    <row r="49117" spans="82:87">
      <c r="CD49117"/>
      <c r="CG49117"/>
      <c r="CI49117" s="378">
        <v>77144</v>
      </c>
    </row>
    <row r="49118" spans="82:87">
      <c r="CD49118"/>
      <c r="CG49118"/>
      <c r="CI49118" s="378">
        <v>77144</v>
      </c>
    </row>
    <row r="49119" spans="82:87">
      <c r="CD49119"/>
      <c r="CG49119"/>
      <c r="CI49119" s="378">
        <v>77145</v>
      </c>
    </row>
    <row r="49120" spans="82:87">
      <c r="CD49120"/>
      <c r="CG49120"/>
      <c r="CI49120" s="378">
        <v>77148</v>
      </c>
    </row>
    <row r="49121" spans="82:87">
      <c r="CD49121"/>
      <c r="CG49121"/>
      <c r="CI49121" s="378">
        <v>77148</v>
      </c>
    </row>
    <row r="49122" spans="82:87">
      <c r="CD49122"/>
      <c r="CG49122"/>
      <c r="CI49122" s="378">
        <v>77150</v>
      </c>
    </row>
    <row r="49123" spans="82:87">
      <c r="CD49123"/>
      <c r="CG49123"/>
      <c r="CI49123" s="378">
        <v>77150</v>
      </c>
    </row>
    <row r="49124" spans="82:87">
      <c r="CD49124"/>
      <c r="CG49124"/>
      <c r="CI49124" s="378">
        <v>77151</v>
      </c>
    </row>
    <row r="49125" spans="82:87">
      <c r="CD49125"/>
      <c r="CG49125"/>
      <c r="CI49125" s="378">
        <v>77154</v>
      </c>
    </row>
    <row r="49126" spans="82:87">
      <c r="CD49126"/>
      <c r="CG49126"/>
      <c r="CI49126" s="378">
        <v>77154</v>
      </c>
    </row>
    <row r="49127" spans="82:87">
      <c r="CD49127"/>
      <c r="CG49127"/>
      <c r="CI49127" s="378">
        <v>77157</v>
      </c>
    </row>
    <row r="49128" spans="82:87">
      <c r="CD49128"/>
      <c r="CG49128"/>
      <c r="CI49128" s="378">
        <v>77160</v>
      </c>
    </row>
    <row r="49129" spans="82:87">
      <c r="CD49129"/>
      <c r="CG49129"/>
      <c r="CI49129" s="378">
        <v>77160</v>
      </c>
    </row>
    <row r="49130" spans="82:87">
      <c r="CD49130"/>
      <c r="CG49130"/>
      <c r="CI49130" s="378">
        <v>77160</v>
      </c>
    </row>
    <row r="49131" spans="82:87">
      <c r="CD49131"/>
      <c r="CG49131"/>
      <c r="CI49131" s="378">
        <v>77160</v>
      </c>
    </row>
    <row r="49132" spans="82:87">
      <c r="CD49132"/>
      <c r="CG49132"/>
      <c r="CI49132" s="378">
        <v>77160</v>
      </c>
    </row>
    <row r="49133" spans="82:87">
      <c r="CD49133"/>
      <c r="CG49133"/>
      <c r="CI49133" s="378">
        <v>77160</v>
      </c>
    </row>
    <row r="49134" spans="82:87">
      <c r="CD49134"/>
      <c r="CG49134"/>
      <c r="CI49134" s="378">
        <v>77160</v>
      </c>
    </row>
    <row r="49135" spans="82:87">
      <c r="CD49135"/>
      <c r="CG49135"/>
      <c r="CI49135" s="378">
        <v>77160</v>
      </c>
    </row>
    <row r="49136" spans="82:87">
      <c r="CD49136"/>
      <c r="CG49136"/>
      <c r="CI49136" s="378">
        <v>77160</v>
      </c>
    </row>
    <row r="49137" spans="82:87">
      <c r="CD49137"/>
      <c r="CG49137"/>
      <c r="CI49137" s="378">
        <v>77160</v>
      </c>
    </row>
    <row r="49138" spans="82:87">
      <c r="CD49138"/>
      <c r="CG49138"/>
      <c r="CI49138" s="378">
        <v>77160</v>
      </c>
    </row>
    <row r="49139" spans="82:87">
      <c r="CD49139"/>
      <c r="CG49139"/>
      <c r="CI49139" s="378">
        <v>77160</v>
      </c>
    </row>
    <row r="49140" spans="82:87">
      <c r="CD49140"/>
      <c r="CG49140"/>
      <c r="CI49140" s="378">
        <v>77163</v>
      </c>
    </row>
    <row r="49141" spans="82:87">
      <c r="CD49141"/>
      <c r="CG49141"/>
      <c r="CI49141" s="378">
        <v>77163</v>
      </c>
    </row>
    <row r="49142" spans="82:87">
      <c r="CD49142"/>
      <c r="CG49142"/>
      <c r="CI49142" s="378">
        <v>77163</v>
      </c>
    </row>
    <row r="49143" spans="82:87">
      <c r="CD49143"/>
      <c r="CG49143"/>
      <c r="CI49143" s="378">
        <v>77164</v>
      </c>
    </row>
    <row r="49144" spans="82:87">
      <c r="CD49144"/>
      <c r="CG49144"/>
      <c r="CI49144" s="378">
        <v>77164</v>
      </c>
    </row>
    <row r="49145" spans="82:87">
      <c r="CD49145"/>
      <c r="CG49145"/>
      <c r="CI49145" s="378">
        <v>77165</v>
      </c>
    </row>
    <row r="49146" spans="82:87">
      <c r="CD49146"/>
      <c r="CG49146"/>
      <c r="CI49146" s="378">
        <v>77165</v>
      </c>
    </row>
    <row r="49147" spans="82:87">
      <c r="CD49147"/>
      <c r="CG49147"/>
      <c r="CI49147" s="378">
        <v>77165</v>
      </c>
    </row>
    <row r="49148" spans="82:87">
      <c r="CD49148"/>
      <c r="CG49148"/>
      <c r="CI49148" s="378">
        <v>77165</v>
      </c>
    </row>
    <row r="49149" spans="82:87">
      <c r="CD49149"/>
      <c r="CG49149"/>
      <c r="CI49149" s="378">
        <v>77165</v>
      </c>
    </row>
    <row r="49150" spans="82:87">
      <c r="CD49150"/>
      <c r="CG49150"/>
      <c r="CI49150" s="378">
        <v>77165</v>
      </c>
    </row>
    <row r="49151" spans="82:87">
      <c r="CD49151"/>
      <c r="CG49151"/>
      <c r="CI49151" s="378">
        <v>77165</v>
      </c>
    </row>
    <row r="49152" spans="82:87">
      <c r="CD49152"/>
      <c r="CG49152"/>
      <c r="CI49152" s="378">
        <v>77166</v>
      </c>
    </row>
    <row r="49153" spans="82:87">
      <c r="CD49153"/>
      <c r="CG49153"/>
      <c r="CI49153" s="378">
        <v>77166</v>
      </c>
    </row>
    <row r="49154" spans="82:87">
      <c r="CD49154"/>
      <c r="CG49154"/>
      <c r="CI49154" s="378">
        <v>77167</v>
      </c>
    </row>
    <row r="49155" spans="82:87">
      <c r="CD49155"/>
      <c r="CG49155"/>
      <c r="CI49155" s="378">
        <v>77167</v>
      </c>
    </row>
    <row r="49156" spans="82:87">
      <c r="CD49156"/>
      <c r="CG49156"/>
      <c r="CI49156" s="378">
        <v>77167</v>
      </c>
    </row>
    <row r="49157" spans="82:87">
      <c r="CD49157"/>
      <c r="CG49157"/>
      <c r="CI49157" s="378">
        <v>77167</v>
      </c>
    </row>
    <row r="49158" spans="82:87">
      <c r="CD49158"/>
      <c r="CG49158"/>
      <c r="CI49158" s="378">
        <v>77167</v>
      </c>
    </row>
    <row r="49159" spans="82:87">
      <c r="CD49159"/>
      <c r="CG49159"/>
      <c r="CI49159" s="378">
        <v>77169</v>
      </c>
    </row>
    <row r="49160" spans="82:87">
      <c r="CD49160"/>
      <c r="CG49160"/>
      <c r="CI49160" s="378">
        <v>77169</v>
      </c>
    </row>
    <row r="49161" spans="82:87">
      <c r="CD49161"/>
      <c r="CG49161"/>
      <c r="CI49161" s="378">
        <v>77169</v>
      </c>
    </row>
    <row r="49162" spans="82:87">
      <c r="CD49162"/>
      <c r="CG49162"/>
      <c r="CI49162" s="378">
        <v>77169</v>
      </c>
    </row>
    <row r="49163" spans="82:87">
      <c r="CD49163"/>
      <c r="CG49163"/>
      <c r="CI49163" s="378">
        <v>77170</v>
      </c>
    </row>
    <row r="49164" spans="82:87">
      <c r="CD49164"/>
      <c r="CG49164"/>
      <c r="CI49164" s="378">
        <v>77170</v>
      </c>
    </row>
    <row r="49165" spans="82:87">
      <c r="CD49165"/>
      <c r="CG49165"/>
      <c r="CI49165" s="378">
        <v>77170</v>
      </c>
    </row>
    <row r="49166" spans="82:87">
      <c r="CD49166"/>
      <c r="CG49166"/>
      <c r="CI49166" s="378">
        <v>77171</v>
      </c>
    </row>
    <row r="49167" spans="82:87">
      <c r="CD49167"/>
      <c r="CG49167"/>
      <c r="CI49167" s="378">
        <v>77171</v>
      </c>
    </row>
    <row r="49168" spans="82:87">
      <c r="CD49168"/>
      <c r="CG49168"/>
      <c r="CI49168" s="378">
        <v>77171</v>
      </c>
    </row>
    <row r="49169" spans="82:87">
      <c r="CD49169"/>
      <c r="CG49169"/>
      <c r="CI49169" s="378">
        <v>77171</v>
      </c>
    </row>
    <row r="49170" spans="82:87">
      <c r="CD49170"/>
      <c r="CG49170"/>
      <c r="CI49170" s="378">
        <v>77173</v>
      </c>
    </row>
    <row r="49171" spans="82:87">
      <c r="CD49171"/>
      <c r="CG49171"/>
      <c r="CI49171" s="378">
        <v>77174</v>
      </c>
    </row>
    <row r="49172" spans="82:87">
      <c r="CD49172"/>
      <c r="CG49172"/>
      <c r="CI49172" s="378">
        <v>77174</v>
      </c>
    </row>
    <row r="49173" spans="82:87">
      <c r="CD49173"/>
      <c r="CG49173"/>
      <c r="CI49173" s="378">
        <v>77176</v>
      </c>
    </row>
    <row r="49174" spans="82:87">
      <c r="CD49174"/>
      <c r="CG49174"/>
      <c r="CI49174" s="378">
        <v>77176</v>
      </c>
    </row>
    <row r="49175" spans="82:87">
      <c r="CD49175"/>
      <c r="CG49175"/>
      <c r="CI49175" s="378">
        <v>77177</v>
      </c>
    </row>
    <row r="49176" spans="82:87">
      <c r="CD49176"/>
      <c r="CG49176"/>
      <c r="CI49176" s="378">
        <v>77178</v>
      </c>
    </row>
    <row r="49177" spans="82:87">
      <c r="CD49177"/>
      <c r="CG49177"/>
      <c r="CI49177" s="378">
        <v>77178</v>
      </c>
    </row>
    <row r="49178" spans="82:87">
      <c r="CD49178"/>
      <c r="CG49178"/>
      <c r="CI49178" s="378">
        <v>77181</v>
      </c>
    </row>
    <row r="49179" spans="82:87">
      <c r="CD49179"/>
      <c r="CG49179"/>
      <c r="CI49179" s="378">
        <v>77181</v>
      </c>
    </row>
    <row r="49180" spans="82:87">
      <c r="CD49180"/>
      <c r="CG49180"/>
      <c r="CI49180" s="378">
        <v>77183</v>
      </c>
    </row>
    <row r="49181" spans="82:87">
      <c r="CD49181"/>
      <c r="CG49181"/>
      <c r="CI49181" s="378">
        <v>77184</v>
      </c>
    </row>
    <row r="49182" spans="82:87">
      <c r="CD49182"/>
      <c r="CG49182"/>
      <c r="CI49182" s="378">
        <v>77184</v>
      </c>
    </row>
    <row r="49183" spans="82:87">
      <c r="CD49183"/>
      <c r="CG49183"/>
      <c r="CI49183" s="378">
        <v>77185</v>
      </c>
    </row>
    <row r="49184" spans="82:87">
      <c r="CD49184"/>
      <c r="CG49184"/>
      <c r="CI49184" s="378">
        <v>77186</v>
      </c>
    </row>
    <row r="49185" spans="82:87">
      <c r="CD49185"/>
      <c r="CG49185"/>
      <c r="CI49185" s="378">
        <v>77187</v>
      </c>
    </row>
    <row r="49186" spans="82:87">
      <c r="CD49186"/>
      <c r="CG49186"/>
      <c r="CI49186" s="378">
        <v>77188</v>
      </c>
    </row>
    <row r="49187" spans="82:87">
      <c r="CD49187"/>
      <c r="CG49187"/>
      <c r="CI49187" s="378">
        <v>77190</v>
      </c>
    </row>
    <row r="49188" spans="82:87">
      <c r="CD49188"/>
      <c r="CG49188"/>
      <c r="CI49188" s="378">
        <v>77190</v>
      </c>
    </row>
    <row r="49189" spans="82:87">
      <c r="CD49189"/>
      <c r="CG49189"/>
      <c r="CI49189" s="378">
        <v>77191</v>
      </c>
    </row>
    <row r="49190" spans="82:87">
      <c r="CD49190"/>
      <c r="CG49190"/>
      <c r="CI49190" s="378">
        <v>77192</v>
      </c>
    </row>
    <row r="49191" spans="82:87">
      <c r="CD49191"/>
      <c r="CG49191"/>
      <c r="CI49191" s="378">
        <v>77193</v>
      </c>
    </row>
    <row r="49192" spans="82:87">
      <c r="CD49192"/>
      <c r="CG49192"/>
      <c r="CI49192" s="378">
        <v>77194</v>
      </c>
    </row>
    <row r="49193" spans="82:87">
      <c r="CD49193"/>
      <c r="CG49193"/>
      <c r="CI49193" s="378">
        <v>77195</v>
      </c>
    </row>
    <row r="49194" spans="82:87">
      <c r="CD49194"/>
      <c r="CG49194"/>
      <c r="CI49194" s="378">
        <v>77196</v>
      </c>
    </row>
    <row r="49195" spans="82:87">
      <c r="CD49195"/>
      <c r="CG49195"/>
      <c r="CI49195" s="378">
        <v>77197</v>
      </c>
    </row>
    <row r="49196" spans="82:87">
      <c r="CD49196"/>
      <c r="CG49196"/>
      <c r="CI49196" s="378">
        <v>77197</v>
      </c>
    </row>
    <row r="49197" spans="82:87">
      <c r="CD49197"/>
      <c r="CG49197"/>
      <c r="CI49197" s="378">
        <v>77198</v>
      </c>
    </row>
    <row r="49198" spans="82:87">
      <c r="CD49198"/>
      <c r="CG49198"/>
      <c r="CI49198" s="378">
        <v>77199</v>
      </c>
    </row>
    <row r="49199" spans="82:87">
      <c r="CD49199"/>
      <c r="CG49199"/>
      <c r="CI49199" s="378">
        <v>77200</v>
      </c>
    </row>
    <row r="49200" spans="82:87">
      <c r="CD49200"/>
      <c r="CG49200"/>
      <c r="CI49200" s="378">
        <v>77200</v>
      </c>
    </row>
    <row r="49201" spans="82:87">
      <c r="CD49201"/>
      <c r="CG49201"/>
      <c r="CI49201" s="378">
        <v>77201</v>
      </c>
    </row>
    <row r="49202" spans="82:87">
      <c r="CD49202"/>
      <c r="CG49202"/>
      <c r="CI49202" s="378">
        <v>77202</v>
      </c>
    </row>
    <row r="49203" spans="82:87">
      <c r="CD49203"/>
      <c r="CG49203"/>
      <c r="CI49203" s="378">
        <v>77203</v>
      </c>
    </row>
    <row r="49204" spans="82:87">
      <c r="CD49204"/>
      <c r="CG49204"/>
      <c r="CI49204" s="378">
        <v>77204</v>
      </c>
    </row>
    <row r="49205" spans="82:87">
      <c r="CD49205"/>
      <c r="CG49205"/>
      <c r="CI49205" s="378">
        <v>77205</v>
      </c>
    </row>
    <row r="49206" spans="82:87">
      <c r="CD49206"/>
      <c r="CG49206"/>
      <c r="CI49206" s="378">
        <v>77206</v>
      </c>
    </row>
    <row r="49207" spans="82:87">
      <c r="CD49207"/>
      <c r="CG49207"/>
      <c r="CI49207" s="378">
        <v>77207</v>
      </c>
    </row>
    <row r="49208" spans="82:87">
      <c r="CD49208"/>
      <c r="CG49208"/>
      <c r="CI49208" s="378">
        <v>77207</v>
      </c>
    </row>
    <row r="49209" spans="82:87">
      <c r="CD49209"/>
      <c r="CG49209"/>
      <c r="CI49209" s="378">
        <v>77208</v>
      </c>
    </row>
    <row r="49210" spans="82:87">
      <c r="CD49210"/>
      <c r="CG49210"/>
      <c r="CI49210" s="378">
        <v>77209</v>
      </c>
    </row>
    <row r="49211" spans="82:87">
      <c r="CD49211"/>
      <c r="CG49211"/>
      <c r="CI49211" s="378">
        <v>77210</v>
      </c>
    </row>
    <row r="49212" spans="82:87">
      <c r="CD49212"/>
      <c r="CG49212"/>
      <c r="CI49212" s="378">
        <v>77210</v>
      </c>
    </row>
    <row r="49213" spans="82:87">
      <c r="CD49213"/>
      <c r="CG49213"/>
      <c r="CI49213" s="378">
        <v>77211</v>
      </c>
    </row>
    <row r="49214" spans="82:87">
      <c r="CD49214"/>
      <c r="CG49214"/>
      <c r="CI49214" s="378">
        <v>77212</v>
      </c>
    </row>
    <row r="49215" spans="82:87">
      <c r="CD49215"/>
      <c r="CG49215"/>
      <c r="CI49215" s="378">
        <v>77213</v>
      </c>
    </row>
    <row r="49216" spans="82:87">
      <c r="CD49216"/>
      <c r="CG49216"/>
      <c r="CI49216" s="378">
        <v>77214</v>
      </c>
    </row>
    <row r="49217" spans="82:87">
      <c r="CD49217"/>
      <c r="CG49217"/>
      <c r="CI49217" s="378">
        <v>77215</v>
      </c>
    </row>
    <row r="49218" spans="82:87">
      <c r="CD49218"/>
      <c r="CG49218"/>
      <c r="CI49218" s="378">
        <v>77216</v>
      </c>
    </row>
    <row r="49219" spans="82:87">
      <c r="CD49219"/>
      <c r="CG49219"/>
      <c r="CI49219" s="378">
        <v>77217</v>
      </c>
    </row>
    <row r="49220" spans="82:87">
      <c r="CD49220"/>
      <c r="CG49220"/>
      <c r="CI49220" s="378">
        <v>77218</v>
      </c>
    </row>
    <row r="49221" spans="82:87">
      <c r="CD49221"/>
      <c r="CG49221"/>
      <c r="CI49221" s="378">
        <v>77219</v>
      </c>
    </row>
    <row r="49222" spans="82:87">
      <c r="CD49222"/>
      <c r="CG49222"/>
      <c r="CI49222" s="378">
        <v>77220</v>
      </c>
    </row>
    <row r="49223" spans="82:87">
      <c r="CD49223"/>
      <c r="CG49223"/>
      <c r="CI49223" s="378">
        <v>77220</v>
      </c>
    </row>
    <row r="49224" spans="82:87">
      <c r="CD49224"/>
      <c r="CG49224"/>
      <c r="CI49224" s="378">
        <v>77220</v>
      </c>
    </row>
    <row r="49225" spans="82:87">
      <c r="CD49225"/>
      <c r="CG49225"/>
      <c r="CI49225" s="378">
        <v>77220</v>
      </c>
    </row>
    <row r="49226" spans="82:87">
      <c r="CD49226"/>
      <c r="CG49226"/>
      <c r="CI49226" s="378">
        <v>77220</v>
      </c>
    </row>
    <row r="49227" spans="82:87">
      <c r="CD49227"/>
      <c r="CG49227"/>
      <c r="CI49227" s="378">
        <v>77221</v>
      </c>
    </row>
    <row r="49228" spans="82:87">
      <c r="CD49228"/>
      <c r="CG49228"/>
      <c r="CI49228" s="378">
        <v>77222</v>
      </c>
    </row>
    <row r="49229" spans="82:87">
      <c r="CD49229"/>
      <c r="CG49229"/>
      <c r="CI49229" s="378">
        <v>77223</v>
      </c>
    </row>
    <row r="49230" spans="82:87">
      <c r="CD49230"/>
      <c r="CG49230"/>
      <c r="CI49230" s="378">
        <v>77224</v>
      </c>
    </row>
    <row r="49231" spans="82:87">
      <c r="CD49231"/>
      <c r="CG49231"/>
      <c r="CI49231" s="378">
        <v>77225</v>
      </c>
    </row>
    <row r="49232" spans="82:87">
      <c r="CD49232"/>
      <c r="CG49232"/>
      <c r="CI49232" s="378">
        <v>77226</v>
      </c>
    </row>
    <row r="49233" spans="82:87">
      <c r="CD49233"/>
      <c r="CG49233"/>
      <c r="CI49233" s="378">
        <v>77227</v>
      </c>
    </row>
    <row r="49234" spans="82:87">
      <c r="CD49234"/>
      <c r="CG49234"/>
      <c r="CI49234" s="378">
        <v>77228</v>
      </c>
    </row>
    <row r="49235" spans="82:87">
      <c r="CD49235"/>
      <c r="CG49235"/>
      <c r="CI49235" s="378">
        <v>77229</v>
      </c>
    </row>
    <row r="49236" spans="82:87">
      <c r="CD49236"/>
      <c r="CG49236"/>
      <c r="CI49236" s="378">
        <v>77230</v>
      </c>
    </row>
    <row r="49237" spans="82:87">
      <c r="CD49237"/>
      <c r="CG49237"/>
      <c r="CI49237" s="378">
        <v>77230</v>
      </c>
    </row>
    <row r="49238" spans="82:87">
      <c r="CD49238"/>
      <c r="CG49238"/>
      <c r="CI49238" s="378">
        <v>77230</v>
      </c>
    </row>
    <row r="49239" spans="82:87">
      <c r="CD49239"/>
      <c r="CG49239"/>
      <c r="CI49239" s="378">
        <v>77230</v>
      </c>
    </row>
    <row r="49240" spans="82:87">
      <c r="CD49240"/>
      <c r="CG49240"/>
      <c r="CI49240" s="378">
        <v>77230</v>
      </c>
    </row>
    <row r="49241" spans="82:87">
      <c r="CD49241"/>
      <c r="CG49241"/>
      <c r="CI49241" s="378">
        <v>77230</v>
      </c>
    </row>
    <row r="49242" spans="82:87">
      <c r="CD49242"/>
      <c r="CG49242"/>
      <c r="CI49242" s="378">
        <v>77230</v>
      </c>
    </row>
    <row r="49243" spans="82:87">
      <c r="CD49243"/>
      <c r="CG49243"/>
      <c r="CI49243" s="378">
        <v>77230</v>
      </c>
    </row>
    <row r="49244" spans="82:87">
      <c r="CD49244"/>
      <c r="CG49244"/>
      <c r="CI49244" s="378">
        <v>77230</v>
      </c>
    </row>
    <row r="49245" spans="82:87">
      <c r="CD49245"/>
      <c r="CG49245"/>
      <c r="CI49245" s="378">
        <v>77230</v>
      </c>
    </row>
    <row r="49246" spans="82:87">
      <c r="CD49246"/>
      <c r="CG49246"/>
      <c r="CI49246" s="378">
        <v>77230</v>
      </c>
    </row>
    <row r="49247" spans="82:87">
      <c r="CD49247"/>
      <c r="CG49247"/>
      <c r="CI49247" s="378">
        <v>77230</v>
      </c>
    </row>
    <row r="49248" spans="82:87">
      <c r="CD49248"/>
      <c r="CG49248"/>
      <c r="CI49248" s="378">
        <v>77230</v>
      </c>
    </row>
    <row r="49249" spans="82:87">
      <c r="CD49249"/>
      <c r="CG49249"/>
      <c r="CI49249" s="378">
        <v>77231</v>
      </c>
    </row>
    <row r="49250" spans="82:87">
      <c r="CD49250"/>
      <c r="CG49250"/>
      <c r="CI49250" s="378">
        <v>77232</v>
      </c>
    </row>
    <row r="49251" spans="82:87">
      <c r="CD49251"/>
      <c r="CG49251"/>
      <c r="CI49251" s="378">
        <v>77233</v>
      </c>
    </row>
    <row r="49252" spans="82:87">
      <c r="CD49252"/>
      <c r="CG49252"/>
      <c r="CI49252" s="378">
        <v>77234</v>
      </c>
    </row>
    <row r="49253" spans="82:87">
      <c r="CD49253"/>
      <c r="CG49253"/>
      <c r="CI49253" s="378">
        <v>77235</v>
      </c>
    </row>
    <row r="49254" spans="82:87">
      <c r="CD49254"/>
      <c r="CG49254"/>
      <c r="CI49254" s="378">
        <v>77236</v>
      </c>
    </row>
    <row r="49255" spans="82:87">
      <c r="CD49255"/>
      <c r="CG49255"/>
      <c r="CI49255" s="378">
        <v>77237</v>
      </c>
    </row>
    <row r="49256" spans="82:87">
      <c r="CD49256"/>
      <c r="CG49256"/>
      <c r="CI49256" s="378">
        <v>77238</v>
      </c>
    </row>
    <row r="49257" spans="82:87">
      <c r="CD49257"/>
      <c r="CG49257"/>
      <c r="CI49257" s="378">
        <v>77239</v>
      </c>
    </row>
    <row r="49258" spans="82:87">
      <c r="CD49258"/>
      <c r="CG49258"/>
      <c r="CI49258" s="378">
        <v>77240</v>
      </c>
    </row>
    <row r="49259" spans="82:87">
      <c r="CD49259"/>
      <c r="CG49259"/>
      <c r="CI49259" s="378">
        <v>77240</v>
      </c>
    </row>
    <row r="49260" spans="82:87">
      <c r="CD49260"/>
      <c r="CG49260"/>
      <c r="CI49260" s="378">
        <v>77240</v>
      </c>
    </row>
    <row r="49261" spans="82:87">
      <c r="CD49261"/>
      <c r="CG49261"/>
      <c r="CI49261" s="378">
        <v>77241</v>
      </c>
    </row>
    <row r="49262" spans="82:87">
      <c r="CD49262"/>
      <c r="CG49262"/>
      <c r="CI49262" s="378">
        <v>77242</v>
      </c>
    </row>
    <row r="49263" spans="82:87">
      <c r="CD49263"/>
      <c r="CG49263"/>
      <c r="CI49263" s="378">
        <v>77243</v>
      </c>
    </row>
    <row r="49264" spans="82:87">
      <c r="CD49264"/>
      <c r="CG49264"/>
      <c r="CI49264" s="378">
        <v>77244</v>
      </c>
    </row>
    <row r="49265" spans="82:87">
      <c r="CD49265"/>
      <c r="CG49265"/>
      <c r="CI49265" s="378">
        <v>77245</v>
      </c>
    </row>
    <row r="49266" spans="82:87">
      <c r="CD49266"/>
      <c r="CG49266"/>
      <c r="CI49266" s="378">
        <v>77246</v>
      </c>
    </row>
    <row r="49267" spans="82:87">
      <c r="CD49267"/>
      <c r="CG49267"/>
      <c r="CI49267" s="378">
        <v>77247</v>
      </c>
    </row>
    <row r="49268" spans="82:87">
      <c r="CD49268"/>
      <c r="CG49268"/>
      <c r="CI49268" s="378">
        <v>77248</v>
      </c>
    </row>
    <row r="49269" spans="82:87">
      <c r="CD49269"/>
      <c r="CG49269"/>
      <c r="CI49269" s="378">
        <v>77249</v>
      </c>
    </row>
    <row r="49270" spans="82:87">
      <c r="CD49270"/>
      <c r="CG49270"/>
      <c r="CI49270" s="378">
        <v>77250</v>
      </c>
    </row>
    <row r="49271" spans="82:87">
      <c r="CD49271"/>
      <c r="CG49271"/>
      <c r="CI49271" s="378">
        <v>77250</v>
      </c>
    </row>
    <row r="49272" spans="82:87">
      <c r="CD49272"/>
      <c r="CG49272"/>
      <c r="CI49272" s="378">
        <v>77250</v>
      </c>
    </row>
    <row r="49273" spans="82:87">
      <c r="CD49273"/>
      <c r="CG49273"/>
      <c r="CI49273" s="378">
        <v>77250</v>
      </c>
    </row>
    <row r="49274" spans="82:87">
      <c r="CD49274"/>
      <c r="CG49274"/>
      <c r="CI49274" s="378">
        <v>77250</v>
      </c>
    </row>
    <row r="49275" spans="82:87">
      <c r="CD49275"/>
      <c r="CG49275"/>
      <c r="CI49275" s="378">
        <v>77250</v>
      </c>
    </row>
    <row r="49276" spans="82:87">
      <c r="CD49276"/>
      <c r="CG49276"/>
      <c r="CI49276" s="378">
        <v>77250</v>
      </c>
    </row>
    <row r="49277" spans="82:87">
      <c r="CD49277"/>
      <c r="CG49277"/>
      <c r="CI49277" s="378">
        <v>77251</v>
      </c>
    </row>
    <row r="49278" spans="82:87">
      <c r="CD49278"/>
      <c r="CG49278"/>
      <c r="CI49278" s="378">
        <v>77252</v>
      </c>
    </row>
    <row r="49279" spans="82:87">
      <c r="CD49279"/>
      <c r="CG49279"/>
      <c r="CI49279" s="378">
        <v>77253</v>
      </c>
    </row>
    <row r="49280" spans="82:87">
      <c r="CD49280"/>
      <c r="CG49280"/>
      <c r="CI49280" s="378">
        <v>77254</v>
      </c>
    </row>
    <row r="49281" spans="82:87">
      <c r="CD49281"/>
      <c r="CG49281"/>
      <c r="CI49281" s="378">
        <v>77255</v>
      </c>
    </row>
    <row r="49282" spans="82:87">
      <c r="CD49282"/>
      <c r="CG49282"/>
      <c r="CI49282" s="378">
        <v>77256</v>
      </c>
    </row>
    <row r="49283" spans="82:87">
      <c r="CD49283"/>
      <c r="CG49283"/>
      <c r="CI49283" s="378">
        <v>77257</v>
      </c>
    </row>
    <row r="49284" spans="82:87">
      <c r="CD49284"/>
      <c r="CG49284"/>
      <c r="CI49284" s="378">
        <v>77258</v>
      </c>
    </row>
    <row r="49285" spans="82:87">
      <c r="CD49285"/>
      <c r="CG49285"/>
      <c r="CI49285" s="378">
        <v>77259</v>
      </c>
    </row>
    <row r="49286" spans="82:87">
      <c r="CD49286"/>
      <c r="CG49286"/>
      <c r="CI49286" s="378">
        <v>77260</v>
      </c>
    </row>
    <row r="49287" spans="82:87">
      <c r="CD49287"/>
      <c r="CG49287"/>
      <c r="CI49287" s="378">
        <v>77260</v>
      </c>
    </row>
    <row r="49288" spans="82:87">
      <c r="CD49288"/>
      <c r="CG49288"/>
      <c r="CI49288" s="378">
        <v>77260</v>
      </c>
    </row>
    <row r="49289" spans="82:87">
      <c r="CD49289"/>
      <c r="CG49289"/>
      <c r="CI49289" s="378">
        <v>77260</v>
      </c>
    </row>
    <row r="49290" spans="82:87">
      <c r="CD49290"/>
      <c r="CG49290"/>
      <c r="CI49290" s="378">
        <v>77260</v>
      </c>
    </row>
    <row r="49291" spans="82:87">
      <c r="CD49291"/>
      <c r="CG49291"/>
      <c r="CI49291" s="378">
        <v>77260</v>
      </c>
    </row>
    <row r="49292" spans="82:87">
      <c r="CD49292"/>
      <c r="CG49292"/>
      <c r="CI49292" s="378">
        <v>77260</v>
      </c>
    </row>
    <row r="49293" spans="82:87">
      <c r="CD49293"/>
      <c r="CG49293"/>
      <c r="CI49293" s="378">
        <v>77261</v>
      </c>
    </row>
    <row r="49294" spans="82:87">
      <c r="CD49294"/>
      <c r="CG49294"/>
      <c r="CI49294" s="378">
        <v>77262</v>
      </c>
    </row>
    <row r="49295" spans="82:87">
      <c r="CD49295"/>
      <c r="CG49295"/>
      <c r="CI49295" s="378">
        <v>77263</v>
      </c>
    </row>
    <row r="49296" spans="82:87">
      <c r="CD49296"/>
      <c r="CG49296"/>
      <c r="CI49296" s="378">
        <v>77266</v>
      </c>
    </row>
    <row r="49297" spans="82:87">
      <c r="CD49297"/>
      <c r="CG49297"/>
      <c r="CI49297" s="378">
        <v>77267</v>
      </c>
    </row>
    <row r="49298" spans="82:87">
      <c r="CD49298"/>
      <c r="CG49298"/>
      <c r="CI49298" s="378">
        <v>77268</v>
      </c>
    </row>
    <row r="49299" spans="82:87">
      <c r="CD49299"/>
      <c r="CG49299"/>
      <c r="CI49299" s="378">
        <v>77269</v>
      </c>
    </row>
    <row r="49300" spans="82:87">
      <c r="CD49300"/>
      <c r="CG49300"/>
      <c r="CI49300" s="378">
        <v>77270</v>
      </c>
    </row>
    <row r="49301" spans="82:87">
      <c r="CD49301"/>
      <c r="CG49301"/>
      <c r="CI49301" s="378">
        <v>77271</v>
      </c>
    </row>
    <row r="49302" spans="82:87">
      <c r="CD49302"/>
      <c r="CG49302"/>
      <c r="CI49302" s="378">
        <v>77272</v>
      </c>
    </row>
    <row r="49303" spans="82:87">
      <c r="CD49303"/>
      <c r="CG49303"/>
      <c r="CI49303" s="378">
        <v>77273</v>
      </c>
    </row>
    <row r="49304" spans="82:87">
      <c r="CD49304"/>
      <c r="CG49304"/>
      <c r="CI49304" s="378">
        <v>77280</v>
      </c>
    </row>
    <row r="49305" spans="82:87">
      <c r="CD49305"/>
      <c r="CG49305"/>
      <c r="CI49305" s="378">
        <v>77281</v>
      </c>
    </row>
    <row r="49306" spans="82:87">
      <c r="CD49306"/>
      <c r="CG49306"/>
      <c r="CI49306" s="378">
        <v>77282</v>
      </c>
    </row>
    <row r="49307" spans="82:87">
      <c r="CD49307"/>
      <c r="CG49307"/>
      <c r="CI49307" s="378">
        <v>77283</v>
      </c>
    </row>
    <row r="49308" spans="82:87">
      <c r="CD49308"/>
      <c r="CG49308"/>
      <c r="CI49308" s="378">
        <v>77284</v>
      </c>
    </row>
    <row r="49309" spans="82:87">
      <c r="CD49309"/>
      <c r="CG49309"/>
      <c r="CI49309" s="378">
        <v>77285</v>
      </c>
    </row>
    <row r="49310" spans="82:87">
      <c r="CD49310"/>
      <c r="CG49310"/>
      <c r="CI49310" s="378">
        <v>77286</v>
      </c>
    </row>
    <row r="49311" spans="82:87">
      <c r="CD49311"/>
      <c r="CG49311"/>
      <c r="CI49311" s="378">
        <v>77287</v>
      </c>
    </row>
    <row r="49312" spans="82:87">
      <c r="CD49312"/>
      <c r="CG49312"/>
      <c r="CI49312" s="378">
        <v>77289</v>
      </c>
    </row>
    <row r="49313" spans="82:87">
      <c r="CD49313"/>
      <c r="CG49313"/>
      <c r="CI49313" s="378">
        <v>77290</v>
      </c>
    </row>
    <row r="49314" spans="82:87">
      <c r="CD49314"/>
      <c r="CG49314"/>
      <c r="CI49314" s="378">
        <v>77290</v>
      </c>
    </row>
    <row r="49315" spans="82:87">
      <c r="CD49315"/>
      <c r="CG49315"/>
      <c r="CI49315" s="378">
        <v>77291</v>
      </c>
    </row>
    <row r="49316" spans="82:87">
      <c r="CD49316"/>
      <c r="CG49316"/>
      <c r="CI49316" s="378">
        <v>77292</v>
      </c>
    </row>
    <row r="49317" spans="82:87">
      <c r="CD49317"/>
      <c r="CG49317"/>
      <c r="CI49317" s="378">
        <v>77293</v>
      </c>
    </row>
    <row r="49318" spans="82:87">
      <c r="CD49318"/>
      <c r="CG49318"/>
      <c r="CI49318" s="378">
        <v>77294</v>
      </c>
    </row>
    <row r="49319" spans="82:87">
      <c r="CD49319"/>
      <c r="CG49319"/>
      <c r="CI49319" s="378">
        <v>77295</v>
      </c>
    </row>
    <row r="49320" spans="82:87">
      <c r="CD49320"/>
      <c r="CG49320"/>
      <c r="CI49320" s="378">
        <v>77296</v>
      </c>
    </row>
    <row r="49321" spans="82:87">
      <c r="CD49321"/>
      <c r="CG49321"/>
      <c r="CI49321" s="378">
        <v>77297</v>
      </c>
    </row>
    <row r="49322" spans="82:87">
      <c r="CD49322"/>
      <c r="CG49322"/>
      <c r="CI49322" s="378">
        <v>77298</v>
      </c>
    </row>
    <row r="49323" spans="82:87">
      <c r="CD49323"/>
      <c r="CG49323"/>
      <c r="CI49323" s="378">
        <v>77299</v>
      </c>
    </row>
    <row r="49324" spans="82:87">
      <c r="CD49324"/>
      <c r="CG49324"/>
      <c r="CI49324" s="378">
        <v>77300</v>
      </c>
    </row>
    <row r="49325" spans="82:87">
      <c r="CD49325"/>
      <c r="CG49325"/>
      <c r="CI49325" s="378">
        <v>77301</v>
      </c>
    </row>
    <row r="49326" spans="82:87">
      <c r="CD49326"/>
      <c r="CG49326"/>
      <c r="CI49326" s="378">
        <v>77302</v>
      </c>
    </row>
    <row r="49327" spans="82:87">
      <c r="CD49327"/>
      <c r="CG49327"/>
      <c r="CI49327" s="378">
        <v>77303</v>
      </c>
    </row>
    <row r="49328" spans="82:87">
      <c r="CD49328"/>
      <c r="CG49328"/>
      <c r="CI49328" s="378">
        <v>77304</v>
      </c>
    </row>
    <row r="49329" spans="82:87">
      <c r="CD49329"/>
      <c r="CG49329"/>
      <c r="CI49329" s="378">
        <v>77305</v>
      </c>
    </row>
    <row r="49330" spans="82:87">
      <c r="CD49330"/>
      <c r="CG49330"/>
      <c r="CI49330" s="378">
        <v>77306</v>
      </c>
    </row>
    <row r="49331" spans="82:87">
      <c r="CD49331"/>
      <c r="CG49331"/>
      <c r="CI49331" s="378">
        <v>77307</v>
      </c>
    </row>
    <row r="49332" spans="82:87">
      <c r="CD49332"/>
      <c r="CG49332"/>
      <c r="CI49332" s="378">
        <v>77308</v>
      </c>
    </row>
    <row r="49333" spans="82:87">
      <c r="CD49333"/>
      <c r="CG49333"/>
      <c r="CI49333" s="378">
        <v>77309</v>
      </c>
    </row>
    <row r="49334" spans="82:87">
      <c r="CD49334"/>
      <c r="CG49334"/>
      <c r="CI49334" s="378">
        <v>77310</v>
      </c>
    </row>
    <row r="49335" spans="82:87">
      <c r="CD49335"/>
      <c r="CG49335"/>
      <c r="CI49335" s="378">
        <v>77310</v>
      </c>
    </row>
    <row r="49336" spans="82:87">
      <c r="CD49336"/>
      <c r="CG49336"/>
      <c r="CI49336" s="378">
        <v>77310</v>
      </c>
    </row>
    <row r="49337" spans="82:87">
      <c r="CD49337"/>
      <c r="CG49337"/>
      <c r="CI49337" s="378">
        <v>77310</v>
      </c>
    </row>
    <row r="49338" spans="82:87">
      <c r="CD49338"/>
      <c r="CG49338"/>
      <c r="CI49338" s="378">
        <v>77311</v>
      </c>
    </row>
    <row r="49339" spans="82:87">
      <c r="CD49339"/>
      <c r="CG49339"/>
      <c r="CI49339" s="378">
        <v>77312</v>
      </c>
    </row>
    <row r="49340" spans="82:87">
      <c r="CD49340"/>
      <c r="CG49340"/>
      <c r="CI49340" s="378">
        <v>77313</v>
      </c>
    </row>
    <row r="49341" spans="82:87">
      <c r="CD49341"/>
      <c r="CG49341"/>
      <c r="CI49341" s="378">
        <v>77314</v>
      </c>
    </row>
    <row r="49342" spans="82:87">
      <c r="CD49342"/>
      <c r="CG49342"/>
      <c r="CI49342" s="378">
        <v>77315</v>
      </c>
    </row>
    <row r="49343" spans="82:87">
      <c r="CD49343"/>
      <c r="CG49343"/>
      <c r="CI49343" s="378">
        <v>77316</v>
      </c>
    </row>
    <row r="49344" spans="82:87">
      <c r="CD49344"/>
      <c r="CG49344"/>
      <c r="CI49344" s="378">
        <v>77317</v>
      </c>
    </row>
    <row r="49345" spans="82:87">
      <c r="CD49345"/>
      <c r="CG49345"/>
      <c r="CI49345" s="378">
        <v>77318</v>
      </c>
    </row>
    <row r="49346" spans="82:87">
      <c r="CD49346"/>
      <c r="CG49346"/>
      <c r="CI49346" s="378">
        <v>77319</v>
      </c>
    </row>
    <row r="49347" spans="82:87">
      <c r="CD49347"/>
      <c r="CG49347"/>
      <c r="CI49347" s="378">
        <v>77320</v>
      </c>
    </row>
    <row r="49348" spans="82:87">
      <c r="CD49348"/>
      <c r="CG49348"/>
      <c r="CI49348" s="378">
        <v>77320</v>
      </c>
    </row>
    <row r="49349" spans="82:87">
      <c r="CD49349"/>
      <c r="CG49349"/>
      <c r="CI49349" s="378">
        <v>77320</v>
      </c>
    </row>
    <row r="49350" spans="82:87">
      <c r="CD49350"/>
      <c r="CG49350"/>
      <c r="CI49350" s="378">
        <v>77320</v>
      </c>
    </row>
    <row r="49351" spans="82:87">
      <c r="CD49351"/>
      <c r="CG49351"/>
      <c r="CI49351" s="378">
        <v>77320</v>
      </c>
    </row>
    <row r="49352" spans="82:87">
      <c r="CD49352"/>
      <c r="CG49352"/>
      <c r="CI49352" s="378">
        <v>77320</v>
      </c>
    </row>
    <row r="49353" spans="82:87">
      <c r="CD49353"/>
      <c r="CG49353"/>
      <c r="CI49353" s="378">
        <v>77320</v>
      </c>
    </row>
    <row r="49354" spans="82:87">
      <c r="CD49354"/>
      <c r="CG49354"/>
      <c r="CI49354" s="378">
        <v>77320</v>
      </c>
    </row>
    <row r="49355" spans="82:87">
      <c r="CD49355"/>
      <c r="CG49355"/>
      <c r="CI49355" s="378">
        <v>77320</v>
      </c>
    </row>
    <row r="49356" spans="82:87">
      <c r="CD49356"/>
      <c r="CG49356"/>
      <c r="CI49356" s="378">
        <v>77320</v>
      </c>
    </row>
    <row r="49357" spans="82:87">
      <c r="CD49357"/>
      <c r="CG49357"/>
      <c r="CI49357" s="378">
        <v>77320</v>
      </c>
    </row>
    <row r="49358" spans="82:87">
      <c r="CD49358"/>
      <c r="CG49358"/>
      <c r="CI49358" s="378">
        <v>77320</v>
      </c>
    </row>
    <row r="49359" spans="82:87">
      <c r="CD49359"/>
      <c r="CG49359"/>
      <c r="CI49359" s="378">
        <v>77320</v>
      </c>
    </row>
    <row r="49360" spans="82:87">
      <c r="CD49360"/>
      <c r="CG49360"/>
      <c r="CI49360" s="378">
        <v>77320</v>
      </c>
    </row>
    <row r="49361" spans="82:87">
      <c r="CD49361"/>
      <c r="CG49361"/>
      <c r="CI49361" s="378">
        <v>77320</v>
      </c>
    </row>
    <row r="49362" spans="82:87">
      <c r="CD49362"/>
      <c r="CG49362"/>
      <c r="CI49362" s="378">
        <v>77320</v>
      </c>
    </row>
    <row r="49363" spans="82:87">
      <c r="CD49363"/>
      <c r="CG49363"/>
      <c r="CI49363" s="378">
        <v>77320</v>
      </c>
    </row>
    <row r="49364" spans="82:87">
      <c r="CD49364"/>
      <c r="CG49364"/>
      <c r="CI49364" s="378">
        <v>77320</v>
      </c>
    </row>
    <row r="49365" spans="82:87">
      <c r="CD49365"/>
      <c r="CG49365"/>
      <c r="CI49365" s="378">
        <v>77320</v>
      </c>
    </row>
    <row r="49366" spans="82:87">
      <c r="CD49366"/>
      <c r="CG49366"/>
      <c r="CI49366" s="378">
        <v>77320</v>
      </c>
    </row>
    <row r="49367" spans="82:87">
      <c r="CD49367"/>
      <c r="CG49367"/>
      <c r="CI49367" s="378">
        <v>77320</v>
      </c>
    </row>
    <row r="49368" spans="82:87">
      <c r="CD49368"/>
      <c r="CG49368"/>
      <c r="CI49368" s="378">
        <v>77320</v>
      </c>
    </row>
    <row r="49369" spans="82:87">
      <c r="CD49369"/>
      <c r="CG49369"/>
      <c r="CI49369" s="378">
        <v>77321</v>
      </c>
    </row>
    <row r="49370" spans="82:87">
      <c r="CD49370"/>
      <c r="CG49370"/>
      <c r="CI49370" s="378">
        <v>77322</v>
      </c>
    </row>
    <row r="49371" spans="82:87">
      <c r="CD49371"/>
      <c r="CG49371"/>
      <c r="CI49371" s="378">
        <v>77323</v>
      </c>
    </row>
    <row r="49372" spans="82:87">
      <c r="CD49372"/>
      <c r="CG49372"/>
      <c r="CI49372" s="378">
        <v>77324</v>
      </c>
    </row>
    <row r="49373" spans="82:87">
      <c r="CD49373"/>
      <c r="CG49373"/>
      <c r="CI49373" s="378">
        <v>77325</v>
      </c>
    </row>
    <row r="49374" spans="82:87">
      <c r="CD49374"/>
      <c r="CG49374"/>
      <c r="CI49374" s="378">
        <v>77326</v>
      </c>
    </row>
    <row r="49375" spans="82:87">
      <c r="CD49375"/>
      <c r="CG49375"/>
      <c r="CI49375" s="378">
        <v>77327</v>
      </c>
    </row>
    <row r="49376" spans="82:87">
      <c r="CD49376"/>
      <c r="CG49376"/>
      <c r="CI49376" s="378">
        <v>77328</v>
      </c>
    </row>
    <row r="49377" spans="82:87">
      <c r="CD49377"/>
      <c r="CG49377"/>
      <c r="CI49377" s="378">
        <v>77329</v>
      </c>
    </row>
    <row r="49378" spans="82:87">
      <c r="CD49378"/>
      <c r="CG49378"/>
      <c r="CI49378" s="378">
        <v>77330</v>
      </c>
    </row>
    <row r="49379" spans="82:87">
      <c r="CD49379"/>
      <c r="CG49379"/>
      <c r="CI49379" s="378">
        <v>77331</v>
      </c>
    </row>
    <row r="49380" spans="82:87">
      <c r="CD49380"/>
      <c r="CG49380"/>
      <c r="CI49380" s="378">
        <v>77332</v>
      </c>
    </row>
    <row r="49381" spans="82:87">
      <c r="CD49381"/>
      <c r="CG49381"/>
      <c r="CI49381" s="378">
        <v>77333</v>
      </c>
    </row>
    <row r="49382" spans="82:87">
      <c r="CD49382"/>
      <c r="CG49382"/>
      <c r="CI49382" s="378">
        <v>77334</v>
      </c>
    </row>
    <row r="49383" spans="82:87">
      <c r="CD49383"/>
      <c r="CG49383"/>
      <c r="CI49383" s="378">
        <v>77335</v>
      </c>
    </row>
    <row r="49384" spans="82:87">
      <c r="CD49384"/>
      <c r="CG49384"/>
      <c r="CI49384" s="378">
        <v>77336</v>
      </c>
    </row>
    <row r="49385" spans="82:87">
      <c r="CD49385"/>
      <c r="CG49385"/>
      <c r="CI49385" s="378">
        <v>77337</v>
      </c>
    </row>
    <row r="49386" spans="82:87">
      <c r="CD49386"/>
      <c r="CG49386"/>
      <c r="CI49386" s="378">
        <v>77338</v>
      </c>
    </row>
    <row r="49387" spans="82:87">
      <c r="CD49387"/>
      <c r="CG49387"/>
      <c r="CI49387" s="378">
        <v>77339</v>
      </c>
    </row>
    <row r="49388" spans="82:87">
      <c r="CD49388"/>
      <c r="CG49388"/>
      <c r="CI49388" s="378">
        <v>77340</v>
      </c>
    </row>
    <row r="49389" spans="82:87">
      <c r="CD49389"/>
      <c r="CG49389"/>
      <c r="CI49389" s="378">
        <v>77340</v>
      </c>
    </row>
    <row r="49390" spans="82:87">
      <c r="CD49390"/>
      <c r="CG49390"/>
      <c r="CI49390" s="378">
        <v>77341</v>
      </c>
    </row>
    <row r="49391" spans="82:87">
      <c r="CD49391"/>
      <c r="CG49391"/>
      <c r="CI49391" s="378">
        <v>77342</v>
      </c>
    </row>
    <row r="49392" spans="82:87">
      <c r="CD49392"/>
      <c r="CG49392"/>
      <c r="CI49392" s="378">
        <v>77343</v>
      </c>
    </row>
    <row r="49393" spans="82:87">
      <c r="CD49393"/>
      <c r="CG49393"/>
      <c r="CI49393" s="378">
        <v>77344</v>
      </c>
    </row>
    <row r="49394" spans="82:87">
      <c r="CD49394"/>
      <c r="CG49394"/>
      <c r="CI49394" s="378">
        <v>77345</v>
      </c>
    </row>
    <row r="49395" spans="82:87">
      <c r="CD49395"/>
      <c r="CG49395"/>
      <c r="CI49395" s="378">
        <v>77346</v>
      </c>
    </row>
    <row r="49396" spans="82:87">
      <c r="CD49396"/>
      <c r="CG49396"/>
      <c r="CI49396" s="378">
        <v>77347</v>
      </c>
    </row>
    <row r="49397" spans="82:87">
      <c r="CD49397"/>
      <c r="CG49397"/>
      <c r="CI49397" s="378">
        <v>77348</v>
      </c>
    </row>
    <row r="49398" spans="82:87">
      <c r="CD49398"/>
      <c r="CG49398"/>
      <c r="CI49398" s="378">
        <v>77349</v>
      </c>
    </row>
    <row r="49399" spans="82:87">
      <c r="CD49399"/>
      <c r="CG49399"/>
      <c r="CI49399" s="378">
        <v>77350</v>
      </c>
    </row>
    <row r="49400" spans="82:87">
      <c r="CD49400"/>
      <c r="CG49400"/>
      <c r="CI49400" s="378">
        <v>77350</v>
      </c>
    </row>
    <row r="49401" spans="82:87">
      <c r="CD49401"/>
      <c r="CG49401"/>
      <c r="CI49401" s="378">
        <v>77350</v>
      </c>
    </row>
    <row r="49402" spans="82:87">
      <c r="CD49402"/>
      <c r="CG49402"/>
      <c r="CI49402" s="378">
        <v>77351</v>
      </c>
    </row>
    <row r="49403" spans="82:87">
      <c r="CD49403"/>
      <c r="CG49403"/>
      <c r="CI49403" s="378">
        <v>77352</v>
      </c>
    </row>
    <row r="49404" spans="82:87">
      <c r="CD49404"/>
      <c r="CG49404"/>
      <c r="CI49404" s="378">
        <v>77353</v>
      </c>
    </row>
    <row r="49405" spans="82:87">
      <c r="CD49405"/>
      <c r="CG49405"/>
      <c r="CI49405" s="378">
        <v>77354</v>
      </c>
    </row>
    <row r="49406" spans="82:87">
      <c r="CD49406"/>
      <c r="CG49406"/>
      <c r="CI49406" s="378">
        <v>77355</v>
      </c>
    </row>
    <row r="49407" spans="82:87">
      <c r="CD49407"/>
      <c r="CG49407"/>
      <c r="CI49407" s="378">
        <v>77356</v>
      </c>
    </row>
    <row r="49408" spans="82:87">
      <c r="CD49408"/>
      <c r="CG49408"/>
      <c r="CI49408" s="378">
        <v>77357</v>
      </c>
    </row>
    <row r="49409" spans="82:87">
      <c r="CD49409"/>
      <c r="CG49409"/>
      <c r="CI49409" s="378">
        <v>77358</v>
      </c>
    </row>
    <row r="49410" spans="82:87">
      <c r="CD49410"/>
      <c r="CG49410"/>
      <c r="CI49410" s="378">
        <v>77359</v>
      </c>
    </row>
    <row r="49411" spans="82:87">
      <c r="CD49411"/>
      <c r="CG49411"/>
      <c r="CI49411" s="378">
        <v>77360</v>
      </c>
    </row>
    <row r="49412" spans="82:87">
      <c r="CD49412"/>
      <c r="CG49412"/>
      <c r="CI49412" s="378">
        <v>77370</v>
      </c>
    </row>
    <row r="49413" spans="82:87">
      <c r="CD49413"/>
      <c r="CG49413"/>
      <c r="CI49413" s="378">
        <v>77370</v>
      </c>
    </row>
    <row r="49414" spans="82:87">
      <c r="CD49414"/>
      <c r="CG49414"/>
      <c r="CI49414" s="378">
        <v>77370</v>
      </c>
    </row>
    <row r="49415" spans="82:87">
      <c r="CD49415"/>
      <c r="CG49415"/>
      <c r="CI49415" s="378">
        <v>77370</v>
      </c>
    </row>
    <row r="49416" spans="82:87">
      <c r="CD49416"/>
      <c r="CG49416"/>
      <c r="CI49416" s="378">
        <v>77370</v>
      </c>
    </row>
    <row r="49417" spans="82:87">
      <c r="CD49417"/>
      <c r="CG49417"/>
      <c r="CI49417" s="378">
        <v>77370</v>
      </c>
    </row>
    <row r="49418" spans="82:87">
      <c r="CD49418"/>
      <c r="CG49418"/>
      <c r="CI49418" s="378">
        <v>77370</v>
      </c>
    </row>
    <row r="49419" spans="82:87">
      <c r="CD49419"/>
      <c r="CG49419"/>
      <c r="CI49419" s="378">
        <v>77370</v>
      </c>
    </row>
    <row r="49420" spans="82:87">
      <c r="CD49420"/>
      <c r="CG49420"/>
      <c r="CI49420" s="378">
        <v>77370</v>
      </c>
    </row>
    <row r="49421" spans="82:87">
      <c r="CD49421"/>
      <c r="CG49421"/>
      <c r="CI49421" s="378">
        <v>77370</v>
      </c>
    </row>
    <row r="49422" spans="82:87">
      <c r="CD49422"/>
      <c r="CG49422"/>
      <c r="CI49422" s="378">
        <v>77370</v>
      </c>
    </row>
    <row r="49423" spans="82:87">
      <c r="CD49423"/>
      <c r="CG49423"/>
      <c r="CI49423" s="378">
        <v>77370</v>
      </c>
    </row>
    <row r="49424" spans="82:87">
      <c r="CD49424"/>
      <c r="CG49424"/>
      <c r="CI49424" s="378">
        <v>77370</v>
      </c>
    </row>
    <row r="49425" spans="82:87">
      <c r="CD49425"/>
      <c r="CG49425"/>
      <c r="CI49425" s="378">
        <v>77380</v>
      </c>
    </row>
    <row r="49426" spans="82:87">
      <c r="CD49426"/>
      <c r="CG49426"/>
      <c r="CI49426" s="378">
        <v>77381</v>
      </c>
    </row>
    <row r="49427" spans="82:87">
      <c r="CD49427"/>
      <c r="CG49427"/>
      <c r="CI49427" s="378">
        <v>77382</v>
      </c>
    </row>
    <row r="49428" spans="82:87">
      <c r="CD49428"/>
      <c r="CG49428"/>
      <c r="CI49428" s="378">
        <v>77383</v>
      </c>
    </row>
    <row r="49429" spans="82:87">
      <c r="CD49429"/>
      <c r="CG49429"/>
      <c r="CI49429" s="378">
        <v>77384</v>
      </c>
    </row>
    <row r="49430" spans="82:87">
      <c r="CD49430"/>
      <c r="CG49430"/>
      <c r="CI49430" s="378">
        <v>77385</v>
      </c>
    </row>
    <row r="49431" spans="82:87">
      <c r="CD49431"/>
      <c r="CG49431"/>
      <c r="CI49431" s="378">
        <v>77386</v>
      </c>
    </row>
    <row r="49432" spans="82:87">
      <c r="CD49432"/>
      <c r="CG49432"/>
      <c r="CI49432" s="378">
        <v>77387</v>
      </c>
    </row>
    <row r="49433" spans="82:87">
      <c r="CD49433"/>
      <c r="CG49433"/>
      <c r="CI49433" s="378">
        <v>77388</v>
      </c>
    </row>
    <row r="49434" spans="82:87">
      <c r="CD49434"/>
      <c r="CG49434"/>
      <c r="CI49434" s="378">
        <v>77389</v>
      </c>
    </row>
    <row r="49435" spans="82:87">
      <c r="CD49435"/>
      <c r="CG49435"/>
      <c r="CI49435" s="378">
        <v>77390</v>
      </c>
    </row>
    <row r="49436" spans="82:87">
      <c r="CD49436"/>
      <c r="CG49436"/>
      <c r="CI49436" s="378">
        <v>77390</v>
      </c>
    </row>
    <row r="49437" spans="82:87">
      <c r="CD49437"/>
      <c r="CG49437"/>
      <c r="CI49437" s="378">
        <v>77390</v>
      </c>
    </row>
    <row r="49438" spans="82:87">
      <c r="CD49438"/>
      <c r="CG49438"/>
      <c r="CI49438" s="378">
        <v>77390</v>
      </c>
    </row>
    <row r="49439" spans="82:87">
      <c r="CD49439"/>
      <c r="CG49439"/>
      <c r="CI49439" s="378">
        <v>77390</v>
      </c>
    </row>
    <row r="49440" spans="82:87">
      <c r="CD49440"/>
      <c r="CG49440"/>
      <c r="CI49440" s="378">
        <v>77390</v>
      </c>
    </row>
    <row r="49441" spans="82:87">
      <c r="CD49441"/>
      <c r="CG49441"/>
      <c r="CI49441" s="378">
        <v>77390</v>
      </c>
    </row>
    <row r="49442" spans="82:87">
      <c r="CD49442"/>
      <c r="CG49442"/>
      <c r="CI49442" s="378">
        <v>77390</v>
      </c>
    </row>
    <row r="49443" spans="82:87">
      <c r="CD49443"/>
      <c r="CG49443"/>
      <c r="CI49443" s="378">
        <v>77390</v>
      </c>
    </row>
    <row r="49444" spans="82:87">
      <c r="CD49444"/>
      <c r="CG49444"/>
      <c r="CI49444" s="378">
        <v>77390</v>
      </c>
    </row>
    <row r="49445" spans="82:87">
      <c r="CD49445"/>
      <c r="CG49445"/>
      <c r="CI49445" s="378">
        <v>77390</v>
      </c>
    </row>
    <row r="49446" spans="82:87">
      <c r="CD49446"/>
      <c r="CG49446"/>
      <c r="CI49446" s="378">
        <v>77390</v>
      </c>
    </row>
    <row r="49447" spans="82:87">
      <c r="CD49447"/>
      <c r="CG49447"/>
      <c r="CI49447" s="378">
        <v>77390</v>
      </c>
    </row>
    <row r="49448" spans="82:87">
      <c r="CD49448"/>
      <c r="CG49448"/>
      <c r="CI49448" s="378">
        <v>77400</v>
      </c>
    </row>
    <row r="49449" spans="82:87">
      <c r="CD49449"/>
      <c r="CG49449"/>
      <c r="CI49449" s="378">
        <v>77400</v>
      </c>
    </row>
    <row r="49450" spans="82:87">
      <c r="CD49450"/>
      <c r="CG49450"/>
      <c r="CI49450" s="378">
        <v>77400</v>
      </c>
    </row>
    <row r="49451" spans="82:87">
      <c r="CD49451"/>
      <c r="CG49451"/>
      <c r="CI49451" s="378">
        <v>77400</v>
      </c>
    </row>
    <row r="49452" spans="82:87">
      <c r="CD49452"/>
      <c r="CG49452"/>
      <c r="CI49452" s="378">
        <v>77400</v>
      </c>
    </row>
    <row r="49453" spans="82:87">
      <c r="CD49453"/>
      <c r="CG49453"/>
      <c r="CI49453" s="378">
        <v>77400</v>
      </c>
    </row>
    <row r="49454" spans="82:87">
      <c r="CD49454"/>
      <c r="CG49454"/>
      <c r="CI49454" s="378">
        <v>77400</v>
      </c>
    </row>
    <row r="49455" spans="82:87">
      <c r="CD49455"/>
      <c r="CG49455"/>
      <c r="CI49455" s="378">
        <v>77401</v>
      </c>
    </row>
    <row r="49456" spans="82:87">
      <c r="CD49456"/>
      <c r="CG49456"/>
      <c r="CI49456" s="378">
        <v>77402</v>
      </c>
    </row>
    <row r="49457" spans="82:87">
      <c r="CD49457"/>
      <c r="CG49457"/>
      <c r="CI49457" s="378">
        <v>77403</v>
      </c>
    </row>
    <row r="49458" spans="82:87">
      <c r="CD49458"/>
      <c r="CG49458"/>
      <c r="CI49458" s="378">
        <v>77404</v>
      </c>
    </row>
    <row r="49459" spans="82:87">
      <c r="CD49459"/>
      <c r="CG49459"/>
      <c r="CI49459" s="378">
        <v>77405</v>
      </c>
    </row>
    <row r="49460" spans="82:87">
      <c r="CD49460"/>
      <c r="CG49460"/>
      <c r="CI49460" s="378">
        <v>77406</v>
      </c>
    </row>
    <row r="49461" spans="82:87">
      <c r="CD49461"/>
      <c r="CG49461"/>
      <c r="CI49461" s="378">
        <v>77407</v>
      </c>
    </row>
    <row r="49462" spans="82:87">
      <c r="CD49462"/>
      <c r="CG49462"/>
      <c r="CI49462" s="378">
        <v>77408</v>
      </c>
    </row>
    <row r="49463" spans="82:87">
      <c r="CD49463"/>
      <c r="CG49463"/>
      <c r="CI49463" s="378">
        <v>77409</v>
      </c>
    </row>
    <row r="49464" spans="82:87">
      <c r="CD49464"/>
      <c r="CG49464"/>
      <c r="CI49464" s="378">
        <v>77410</v>
      </c>
    </row>
    <row r="49465" spans="82:87">
      <c r="CD49465"/>
      <c r="CG49465"/>
      <c r="CI49465" s="378">
        <v>77410</v>
      </c>
    </row>
    <row r="49466" spans="82:87">
      <c r="CD49466"/>
      <c r="CG49466"/>
      <c r="CI49466" s="378">
        <v>77410</v>
      </c>
    </row>
    <row r="49467" spans="82:87">
      <c r="CD49467"/>
      <c r="CG49467"/>
      <c r="CI49467" s="378">
        <v>77410</v>
      </c>
    </row>
    <row r="49468" spans="82:87">
      <c r="CD49468"/>
      <c r="CG49468"/>
      <c r="CI49468" s="378">
        <v>77410</v>
      </c>
    </row>
    <row r="49469" spans="82:87">
      <c r="CD49469"/>
      <c r="CG49469"/>
      <c r="CI49469" s="378">
        <v>77410</v>
      </c>
    </row>
    <row r="49470" spans="82:87">
      <c r="CD49470"/>
      <c r="CG49470"/>
      <c r="CI49470" s="378">
        <v>77410</v>
      </c>
    </row>
    <row r="49471" spans="82:87">
      <c r="CD49471"/>
      <c r="CG49471"/>
      <c r="CI49471" s="378">
        <v>77410</v>
      </c>
    </row>
    <row r="49472" spans="82:87">
      <c r="CD49472"/>
      <c r="CG49472"/>
      <c r="CI49472" s="378">
        <v>77410</v>
      </c>
    </row>
    <row r="49473" spans="82:87">
      <c r="CD49473"/>
      <c r="CG49473"/>
      <c r="CI49473" s="378">
        <v>77410</v>
      </c>
    </row>
    <row r="49474" spans="82:87">
      <c r="CD49474"/>
      <c r="CG49474"/>
      <c r="CI49474" s="378">
        <v>77410</v>
      </c>
    </row>
    <row r="49475" spans="82:87">
      <c r="CD49475"/>
      <c r="CG49475"/>
      <c r="CI49475" s="378">
        <v>77411</v>
      </c>
    </row>
    <row r="49476" spans="82:87">
      <c r="CD49476"/>
      <c r="CG49476"/>
      <c r="CI49476" s="378">
        <v>77412</v>
      </c>
    </row>
    <row r="49477" spans="82:87">
      <c r="CD49477"/>
      <c r="CG49477"/>
      <c r="CI49477" s="378">
        <v>77413</v>
      </c>
    </row>
    <row r="49478" spans="82:87">
      <c r="CD49478"/>
      <c r="CG49478"/>
      <c r="CI49478" s="378">
        <v>77414</v>
      </c>
    </row>
    <row r="49479" spans="82:87">
      <c r="CD49479"/>
      <c r="CG49479"/>
      <c r="CI49479" s="378">
        <v>77415</v>
      </c>
    </row>
    <row r="49480" spans="82:87">
      <c r="CD49480"/>
      <c r="CG49480"/>
      <c r="CI49480" s="378">
        <v>77416</v>
      </c>
    </row>
    <row r="49481" spans="82:87">
      <c r="CD49481"/>
      <c r="CG49481"/>
      <c r="CI49481" s="378">
        <v>77417</v>
      </c>
    </row>
    <row r="49482" spans="82:87">
      <c r="CD49482"/>
      <c r="CG49482"/>
      <c r="CI49482" s="378">
        <v>77418</v>
      </c>
    </row>
    <row r="49483" spans="82:87">
      <c r="CD49483"/>
      <c r="CG49483"/>
      <c r="CI49483" s="378">
        <v>77419</v>
      </c>
    </row>
    <row r="49484" spans="82:87">
      <c r="CD49484"/>
      <c r="CG49484"/>
      <c r="CI49484" s="378">
        <v>77420</v>
      </c>
    </row>
    <row r="49485" spans="82:87">
      <c r="CD49485"/>
      <c r="CG49485"/>
      <c r="CI49485" s="378">
        <v>77421</v>
      </c>
    </row>
    <row r="49486" spans="82:87">
      <c r="CD49486"/>
      <c r="CG49486"/>
      <c r="CI49486" s="378">
        <v>77422</v>
      </c>
    </row>
    <row r="49487" spans="82:87">
      <c r="CD49487"/>
      <c r="CG49487"/>
      <c r="CI49487" s="378">
        <v>77423</v>
      </c>
    </row>
    <row r="49488" spans="82:87">
      <c r="CD49488"/>
      <c r="CG49488"/>
      <c r="CI49488" s="378">
        <v>77424</v>
      </c>
    </row>
    <row r="49489" spans="82:87">
      <c r="CD49489"/>
      <c r="CG49489"/>
      <c r="CI49489" s="378">
        <v>77425</v>
      </c>
    </row>
    <row r="49490" spans="82:87">
      <c r="CD49490"/>
      <c r="CG49490"/>
      <c r="CI49490" s="378">
        <v>77426</v>
      </c>
    </row>
    <row r="49491" spans="82:87">
      <c r="CD49491"/>
      <c r="CG49491"/>
      <c r="CI49491" s="378">
        <v>77427</v>
      </c>
    </row>
    <row r="49492" spans="82:87">
      <c r="CD49492"/>
      <c r="CG49492"/>
      <c r="CI49492" s="378">
        <v>77428</v>
      </c>
    </row>
    <row r="49493" spans="82:87">
      <c r="CD49493"/>
      <c r="CG49493"/>
      <c r="CI49493" s="378">
        <v>77429</v>
      </c>
    </row>
    <row r="49494" spans="82:87">
      <c r="CD49494"/>
      <c r="CG49494"/>
      <c r="CI49494" s="378">
        <v>77430</v>
      </c>
    </row>
    <row r="49495" spans="82:87">
      <c r="CD49495"/>
      <c r="CG49495"/>
      <c r="CI49495" s="378">
        <v>77431</v>
      </c>
    </row>
    <row r="49496" spans="82:87">
      <c r="CD49496"/>
      <c r="CG49496"/>
      <c r="CI49496" s="378">
        <v>77432</v>
      </c>
    </row>
    <row r="49497" spans="82:87">
      <c r="CD49497"/>
      <c r="CG49497"/>
      <c r="CI49497" s="378">
        <v>77433</v>
      </c>
    </row>
    <row r="49498" spans="82:87">
      <c r="CD49498"/>
      <c r="CG49498"/>
      <c r="CI49498" s="378">
        <v>77434</v>
      </c>
    </row>
    <row r="49499" spans="82:87">
      <c r="CD49499"/>
      <c r="CG49499"/>
      <c r="CI49499" s="378">
        <v>77435</v>
      </c>
    </row>
    <row r="49500" spans="82:87">
      <c r="CD49500"/>
      <c r="CG49500"/>
      <c r="CI49500" s="378">
        <v>77436</v>
      </c>
    </row>
    <row r="49501" spans="82:87">
      <c r="CD49501"/>
      <c r="CG49501"/>
      <c r="CI49501" s="378">
        <v>77437</v>
      </c>
    </row>
    <row r="49502" spans="82:87">
      <c r="CD49502"/>
      <c r="CG49502"/>
      <c r="CI49502" s="378">
        <v>77438</v>
      </c>
    </row>
    <row r="49503" spans="82:87">
      <c r="CD49503"/>
      <c r="CG49503"/>
      <c r="CI49503" s="378">
        <v>77439</v>
      </c>
    </row>
    <row r="49504" spans="82:87">
      <c r="CD49504"/>
      <c r="CG49504"/>
      <c r="CI49504" s="378">
        <v>77440</v>
      </c>
    </row>
    <row r="49505" spans="82:87">
      <c r="CD49505"/>
      <c r="CG49505"/>
      <c r="CI49505" s="378">
        <v>77440</v>
      </c>
    </row>
    <row r="49506" spans="82:87">
      <c r="CD49506"/>
      <c r="CG49506"/>
      <c r="CI49506" s="378">
        <v>77440</v>
      </c>
    </row>
    <row r="49507" spans="82:87">
      <c r="CD49507"/>
      <c r="CG49507"/>
      <c r="CI49507" s="378">
        <v>77440</v>
      </c>
    </row>
    <row r="49508" spans="82:87">
      <c r="CD49508"/>
      <c r="CG49508"/>
      <c r="CI49508" s="378">
        <v>77440</v>
      </c>
    </row>
    <row r="49509" spans="82:87">
      <c r="CD49509"/>
      <c r="CG49509"/>
      <c r="CI49509" s="378">
        <v>77440</v>
      </c>
    </row>
    <row r="49510" spans="82:87">
      <c r="CD49510"/>
      <c r="CG49510"/>
      <c r="CI49510" s="378">
        <v>77440</v>
      </c>
    </row>
    <row r="49511" spans="82:87">
      <c r="CD49511"/>
      <c r="CG49511"/>
      <c r="CI49511" s="378">
        <v>77440</v>
      </c>
    </row>
    <row r="49512" spans="82:87">
      <c r="CD49512"/>
      <c r="CG49512"/>
      <c r="CI49512" s="378">
        <v>77440</v>
      </c>
    </row>
    <row r="49513" spans="82:87">
      <c r="CD49513"/>
      <c r="CG49513"/>
      <c r="CI49513" s="378">
        <v>77440</v>
      </c>
    </row>
    <row r="49514" spans="82:87">
      <c r="CD49514"/>
      <c r="CG49514"/>
      <c r="CI49514" s="378">
        <v>77440</v>
      </c>
    </row>
    <row r="49515" spans="82:87">
      <c r="CD49515"/>
      <c r="CG49515"/>
      <c r="CI49515" s="378">
        <v>77440</v>
      </c>
    </row>
    <row r="49516" spans="82:87">
      <c r="CD49516"/>
      <c r="CG49516"/>
      <c r="CI49516" s="378">
        <v>77440</v>
      </c>
    </row>
    <row r="49517" spans="82:87">
      <c r="CD49517"/>
      <c r="CG49517"/>
      <c r="CI49517" s="378">
        <v>77441</v>
      </c>
    </row>
    <row r="49518" spans="82:87">
      <c r="CD49518"/>
      <c r="CG49518"/>
      <c r="CI49518" s="378">
        <v>77442</v>
      </c>
    </row>
    <row r="49519" spans="82:87">
      <c r="CD49519"/>
      <c r="CG49519"/>
      <c r="CI49519" s="378">
        <v>77443</v>
      </c>
    </row>
    <row r="49520" spans="82:87">
      <c r="CD49520"/>
      <c r="CG49520"/>
      <c r="CI49520" s="378">
        <v>77444</v>
      </c>
    </row>
    <row r="49521" spans="82:87">
      <c r="CD49521"/>
      <c r="CG49521"/>
      <c r="CI49521" s="378">
        <v>77445</v>
      </c>
    </row>
    <row r="49522" spans="82:87">
      <c r="CD49522"/>
      <c r="CG49522"/>
      <c r="CI49522" s="378">
        <v>77446</v>
      </c>
    </row>
    <row r="49523" spans="82:87">
      <c r="CD49523"/>
      <c r="CG49523"/>
      <c r="CI49523" s="378">
        <v>77447</v>
      </c>
    </row>
    <row r="49524" spans="82:87">
      <c r="CD49524"/>
      <c r="CG49524"/>
      <c r="CI49524" s="378">
        <v>77448</v>
      </c>
    </row>
    <row r="49525" spans="82:87">
      <c r="CD49525"/>
      <c r="CG49525"/>
      <c r="CI49525" s="378">
        <v>77449</v>
      </c>
    </row>
    <row r="49526" spans="82:87">
      <c r="CD49526"/>
      <c r="CG49526"/>
      <c r="CI49526" s="378">
        <v>77450</v>
      </c>
    </row>
    <row r="49527" spans="82:87">
      <c r="CD49527"/>
      <c r="CG49527"/>
      <c r="CI49527" s="378">
        <v>77450</v>
      </c>
    </row>
    <row r="49528" spans="82:87">
      <c r="CD49528"/>
      <c r="CG49528"/>
      <c r="CI49528" s="378">
        <v>77450</v>
      </c>
    </row>
    <row r="49529" spans="82:87">
      <c r="CD49529"/>
      <c r="CG49529"/>
      <c r="CI49529" s="378">
        <v>77450</v>
      </c>
    </row>
    <row r="49530" spans="82:87">
      <c r="CD49530"/>
      <c r="CG49530"/>
      <c r="CI49530" s="378">
        <v>77450</v>
      </c>
    </row>
    <row r="49531" spans="82:87">
      <c r="CD49531"/>
      <c r="CG49531"/>
      <c r="CI49531" s="378">
        <v>77450</v>
      </c>
    </row>
    <row r="49532" spans="82:87">
      <c r="CD49532"/>
      <c r="CG49532"/>
      <c r="CI49532" s="378">
        <v>77450</v>
      </c>
    </row>
    <row r="49533" spans="82:87">
      <c r="CD49533"/>
      <c r="CG49533"/>
      <c r="CI49533" s="378">
        <v>77450</v>
      </c>
    </row>
    <row r="49534" spans="82:87">
      <c r="CD49534"/>
      <c r="CG49534"/>
      <c r="CI49534" s="378">
        <v>77451</v>
      </c>
    </row>
    <row r="49535" spans="82:87">
      <c r="CD49535"/>
      <c r="CG49535"/>
      <c r="CI49535" s="378">
        <v>77452</v>
      </c>
    </row>
    <row r="49536" spans="82:87">
      <c r="CD49536"/>
      <c r="CG49536"/>
      <c r="CI49536" s="378">
        <v>77453</v>
      </c>
    </row>
    <row r="49537" spans="82:87">
      <c r="CD49537"/>
      <c r="CG49537"/>
      <c r="CI49537" s="378">
        <v>77454</v>
      </c>
    </row>
    <row r="49538" spans="82:87">
      <c r="CD49538"/>
      <c r="CG49538"/>
      <c r="CI49538" s="378">
        <v>77455</v>
      </c>
    </row>
    <row r="49539" spans="82:87">
      <c r="CD49539"/>
      <c r="CG49539"/>
      <c r="CI49539" s="378">
        <v>77456</v>
      </c>
    </row>
    <row r="49540" spans="82:87">
      <c r="CD49540"/>
      <c r="CG49540"/>
      <c r="CI49540" s="378">
        <v>77457</v>
      </c>
    </row>
    <row r="49541" spans="82:87">
      <c r="CD49541"/>
      <c r="CG49541"/>
      <c r="CI49541" s="378">
        <v>77458</v>
      </c>
    </row>
    <row r="49542" spans="82:87">
      <c r="CD49542"/>
      <c r="CG49542"/>
      <c r="CI49542" s="378">
        <v>77459</v>
      </c>
    </row>
    <row r="49543" spans="82:87">
      <c r="CD49543"/>
      <c r="CG49543"/>
      <c r="CI49543" s="378">
        <v>77460</v>
      </c>
    </row>
    <row r="49544" spans="82:87">
      <c r="CD49544"/>
      <c r="CG49544"/>
      <c r="CI49544" s="378">
        <v>77460</v>
      </c>
    </row>
    <row r="49545" spans="82:87">
      <c r="CD49545"/>
      <c r="CG49545"/>
      <c r="CI49545" s="378">
        <v>77461</v>
      </c>
    </row>
    <row r="49546" spans="82:87">
      <c r="CD49546"/>
      <c r="CG49546"/>
      <c r="CI49546" s="378">
        <v>77462</v>
      </c>
    </row>
    <row r="49547" spans="82:87">
      <c r="CD49547"/>
      <c r="CG49547"/>
      <c r="CI49547" s="378">
        <v>77463</v>
      </c>
    </row>
    <row r="49548" spans="82:87">
      <c r="CD49548"/>
      <c r="CG49548"/>
      <c r="CI49548" s="378">
        <v>77463</v>
      </c>
    </row>
    <row r="49549" spans="82:87">
      <c r="CD49549"/>
      <c r="CG49549"/>
      <c r="CI49549" s="378">
        <v>77464</v>
      </c>
    </row>
    <row r="49550" spans="82:87">
      <c r="CD49550"/>
      <c r="CG49550"/>
      <c r="CI49550" s="378">
        <v>77465</v>
      </c>
    </row>
    <row r="49551" spans="82:87">
      <c r="CD49551"/>
      <c r="CG49551"/>
      <c r="CI49551" s="378">
        <v>77466</v>
      </c>
    </row>
    <row r="49552" spans="82:87">
      <c r="CD49552"/>
      <c r="CG49552"/>
      <c r="CI49552" s="378">
        <v>77467</v>
      </c>
    </row>
    <row r="49553" spans="82:87">
      <c r="CD49553"/>
      <c r="CG49553"/>
      <c r="CI49553" s="378">
        <v>77468</v>
      </c>
    </row>
    <row r="49554" spans="82:87">
      <c r="CD49554"/>
      <c r="CG49554"/>
      <c r="CI49554" s="378">
        <v>77469</v>
      </c>
    </row>
    <row r="49555" spans="82:87">
      <c r="CD49555"/>
      <c r="CG49555"/>
      <c r="CI49555" s="378">
        <v>77470</v>
      </c>
    </row>
    <row r="49556" spans="82:87">
      <c r="CD49556"/>
      <c r="CG49556"/>
      <c r="CI49556" s="378">
        <v>77470</v>
      </c>
    </row>
    <row r="49557" spans="82:87">
      <c r="CD49557"/>
      <c r="CG49557"/>
      <c r="CI49557" s="378">
        <v>77470</v>
      </c>
    </row>
    <row r="49558" spans="82:87">
      <c r="CD49558"/>
      <c r="CG49558"/>
      <c r="CI49558" s="378">
        <v>77470</v>
      </c>
    </row>
    <row r="49559" spans="82:87">
      <c r="CD49559"/>
      <c r="CG49559"/>
      <c r="CI49559" s="378">
        <v>77470</v>
      </c>
    </row>
    <row r="49560" spans="82:87">
      <c r="CD49560"/>
      <c r="CG49560"/>
      <c r="CI49560" s="378">
        <v>77470</v>
      </c>
    </row>
    <row r="49561" spans="82:87">
      <c r="CD49561"/>
      <c r="CG49561"/>
      <c r="CI49561" s="378">
        <v>77470</v>
      </c>
    </row>
    <row r="49562" spans="82:87">
      <c r="CD49562"/>
      <c r="CG49562"/>
      <c r="CI49562" s="378">
        <v>77480</v>
      </c>
    </row>
    <row r="49563" spans="82:87">
      <c r="CD49563"/>
      <c r="CG49563"/>
      <c r="CI49563" s="378">
        <v>77480</v>
      </c>
    </row>
    <row r="49564" spans="82:87">
      <c r="CD49564"/>
      <c r="CG49564"/>
      <c r="CI49564" s="378">
        <v>77480</v>
      </c>
    </row>
    <row r="49565" spans="82:87">
      <c r="CD49565"/>
      <c r="CG49565"/>
      <c r="CI49565" s="378">
        <v>77480</v>
      </c>
    </row>
    <row r="49566" spans="82:87">
      <c r="CD49566"/>
      <c r="CG49566"/>
      <c r="CI49566" s="378">
        <v>77480</v>
      </c>
    </row>
    <row r="49567" spans="82:87">
      <c r="CD49567"/>
      <c r="CG49567"/>
      <c r="CI49567" s="378">
        <v>77480</v>
      </c>
    </row>
    <row r="49568" spans="82:87">
      <c r="CD49568"/>
      <c r="CG49568"/>
      <c r="CI49568" s="378">
        <v>77480</v>
      </c>
    </row>
    <row r="49569" spans="82:87">
      <c r="CD49569"/>
      <c r="CG49569"/>
      <c r="CI49569" s="378">
        <v>77480</v>
      </c>
    </row>
    <row r="49570" spans="82:87">
      <c r="CD49570"/>
      <c r="CG49570"/>
      <c r="CI49570" s="378">
        <v>77480</v>
      </c>
    </row>
    <row r="49571" spans="82:87">
      <c r="CD49571"/>
      <c r="CG49571"/>
      <c r="CI49571" s="378">
        <v>77480</v>
      </c>
    </row>
    <row r="49572" spans="82:87">
      <c r="CD49572"/>
      <c r="CG49572"/>
      <c r="CI49572" s="378">
        <v>77480</v>
      </c>
    </row>
    <row r="49573" spans="82:87">
      <c r="CD49573"/>
      <c r="CG49573"/>
      <c r="CI49573" s="378">
        <v>77480</v>
      </c>
    </row>
    <row r="49574" spans="82:87">
      <c r="CD49574"/>
      <c r="CG49574"/>
      <c r="CI49574" s="378">
        <v>77481</v>
      </c>
    </row>
    <row r="49575" spans="82:87">
      <c r="CD49575"/>
      <c r="CG49575"/>
      <c r="CI49575" s="378">
        <v>77482</v>
      </c>
    </row>
    <row r="49576" spans="82:87">
      <c r="CD49576"/>
      <c r="CG49576"/>
      <c r="CI49576" s="378">
        <v>77483</v>
      </c>
    </row>
    <row r="49577" spans="82:87">
      <c r="CD49577"/>
      <c r="CG49577"/>
      <c r="CI49577" s="378">
        <v>77484</v>
      </c>
    </row>
    <row r="49578" spans="82:87">
      <c r="CD49578"/>
      <c r="CG49578"/>
      <c r="CI49578" s="378">
        <v>77485</v>
      </c>
    </row>
    <row r="49579" spans="82:87">
      <c r="CD49579"/>
      <c r="CG49579"/>
      <c r="CI49579" s="378">
        <v>77486</v>
      </c>
    </row>
    <row r="49580" spans="82:87">
      <c r="CD49580"/>
      <c r="CG49580"/>
      <c r="CI49580" s="378">
        <v>77487</v>
      </c>
    </row>
    <row r="49581" spans="82:87">
      <c r="CD49581"/>
      <c r="CG49581"/>
      <c r="CI49581" s="378">
        <v>77488</v>
      </c>
    </row>
    <row r="49582" spans="82:87">
      <c r="CD49582"/>
      <c r="CG49582"/>
      <c r="CI49582" s="378">
        <v>77489</v>
      </c>
    </row>
    <row r="49583" spans="82:87">
      <c r="CD49583"/>
      <c r="CG49583"/>
      <c r="CI49583" s="378">
        <v>77500</v>
      </c>
    </row>
    <row r="49584" spans="82:87">
      <c r="CD49584"/>
      <c r="CG49584"/>
      <c r="CI49584" s="378">
        <v>77500</v>
      </c>
    </row>
    <row r="49585" spans="82:87">
      <c r="CD49585"/>
      <c r="CG49585"/>
      <c r="CI49585" s="378">
        <v>77501</v>
      </c>
    </row>
    <row r="49586" spans="82:87">
      <c r="CD49586"/>
      <c r="CG49586"/>
      <c r="CI49586" s="378">
        <v>77502</v>
      </c>
    </row>
    <row r="49587" spans="82:87">
      <c r="CD49587"/>
      <c r="CG49587"/>
      <c r="CI49587" s="378">
        <v>77503</v>
      </c>
    </row>
    <row r="49588" spans="82:87">
      <c r="CD49588"/>
      <c r="CG49588"/>
      <c r="CI49588" s="378">
        <v>77504</v>
      </c>
    </row>
    <row r="49589" spans="82:87">
      <c r="CD49589"/>
      <c r="CG49589"/>
      <c r="CI49589" s="378">
        <v>77505</v>
      </c>
    </row>
    <row r="49590" spans="82:87">
      <c r="CD49590"/>
      <c r="CG49590"/>
      <c r="CI49590" s="378">
        <v>77506</v>
      </c>
    </row>
    <row r="49591" spans="82:87">
      <c r="CD49591"/>
      <c r="CG49591"/>
      <c r="CI49591" s="378">
        <v>77507</v>
      </c>
    </row>
    <row r="49592" spans="82:87">
      <c r="CD49592"/>
      <c r="CG49592"/>
      <c r="CI49592" s="378">
        <v>77508</v>
      </c>
    </row>
    <row r="49593" spans="82:87">
      <c r="CD49593"/>
      <c r="CG49593"/>
      <c r="CI49593" s="378">
        <v>77509</v>
      </c>
    </row>
    <row r="49594" spans="82:87">
      <c r="CD49594"/>
      <c r="CG49594"/>
      <c r="CI49594" s="378">
        <v>77510</v>
      </c>
    </row>
    <row r="49595" spans="82:87">
      <c r="CD49595"/>
      <c r="CG49595"/>
      <c r="CI49595" s="378">
        <v>77510</v>
      </c>
    </row>
    <row r="49596" spans="82:87">
      <c r="CD49596"/>
      <c r="CG49596"/>
      <c r="CI49596" s="378">
        <v>77510</v>
      </c>
    </row>
    <row r="49597" spans="82:87">
      <c r="CD49597"/>
      <c r="CG49597"/>
      <c r="CI49597" s="378">
        <v>77510</v>
      </c>
    </row>
    <row r="49598" spans="82:87">
      <c r="CD49598"/>
      <c r="CG49598"/>
      <c r="CI49598" s="378">
        <v>77510</v>
      </c>
    </row>
    <row r="49599" spans="82:87">
      <c r="CD49599"/>
      <c r="CG49599"/>
      <c r="CI49599" s="378">
        <v>77510</v>
      </c>
    </row>
    <row r="49600" spans="82:87">
      <c r="CD49600"/>
      <c r="CG49600"/>
      <c r="CI49600" s="378">
        <v>77510</v>
      </c>
    </row>
    <row r="49601" spans="82:87">
      <c r="CD49601"/>
      <c r="CG49601"/>
      <c r="CI49601" s="378">
        <v>77510</v>
      </c>
    </row>
    <row r="49602" spans="82:87">
      <c r="CD49602"/>
      <c r="CG49602"/>
      <c r="CI49602" s="378">
        <v>77510</v>
      </c>
    </row>
    <row r="49603" spans="82:87">
      <c r="CD49603"/>
      <c r="CG49603"/>
      <c r="CI49603" s="378">
        <v>77510</v>
      </c>
    </row>
    <row r="49604" spans="82:87">
      <c r="CD49604"/>
      <c r="CG49604"/>
      <c r="CI49604" s="378">
        <v>77515</v>
      </c>
    </row>
    <row r="49605" spans="82:87">
      <c r="CD49605"/>
      <c r="CG49605"/>
      <c r="CI49605" s="378">
        <v>77515</v>
      </c>
    </row>
    <row r="49606" spans="82:87">
      <c r="CD49606"/>
      <c r="CG49606"/>
      <c r="CI49606" s="378">
        <v>77515</v>
      </c>
    </row>
    <row r="49607" spans="82:87">
      <c r="CD49607"/>
      <c r="CG49607"/>
      <c r="CI49607" s="378">
        <v>77515</v>
      </c>
    </row>
    <row r="49608" spans="82:87">
      <c r="CD49608"/>
      <c r="CG49608"/>
      <c r="CI49608" s="378">
        <v>77515</v>
      </c>
    </row>
    <row r="49609" spans="82:87">
      <c r="CD49609"/>
      <c r="CG49609"/>
      <c r="CI49609" s="378">
        <v>77520</v>
      </c>
    </row>
    <row r="49610" spans="82:87">
      <c r="CD49610"/>
      <c r="CG49610"/>
      <c r="CI49610" s="378">
        <v>77520</v>
      </c>
    </row>
    <row r="49611" spans="82:87">
      <c r="CD49611"/>
      <c r="CG49611"/>
      <c r="CI49611" s="378">
        <v>77520</v>
      </c>
    </row>
    <row r="49612" spans="82:87">
      <c r="CD49612"/>
      <c r="CG49612"/>
      <c r="CI49612" s="378">
        <v>77520</v>
      </c>
    </row>
    <row r="49613" spans="82:87">
      <c r="CD49613"/>
      <c r="CG49613"/>
      <c r="CI49613" s="378">
        <v>77520</v>
      </c>
    </row>
    <row r="49614" spans="82:87">
      <c r="CD49614"/>
      <c r="CG49614"/>
      <c r="CI49614" s="378">
        <v>77520</v>
      </c>
    </row>
    <row r="49615" spans="82:87">
      <c r="CD49615"/>
      <c r="CG49615"/>
      <c r="CI49615" s="378">
        <v>77520</v>
      </c>
    </row>
    <row r="49616" spans="82:87">
      <c r="CD49616"/>
      <c r="CG49616"/>
      <c r="CI49616" s="378">
        <v>77520</v>
      </c>
    </row>
    <row r="49617" spans="82:87">
      <c r="CD49617"/>
      <c r="CG49617"/>
      <c r="CI49617" s="378">
        <v>77520</v>
      </c>
    </row>
    <row r="49618" spans="82:87">
      <c r="CD49618"/>
      <c r="CG49618"/>
      <c r="CI49618" s="378">
        <v>77520</v>
      </c>
    </row>
    <row r="49619" spans="82:87">
      <c r="CD49619"/>
      <c r="CG49619"/>
      <c r="CI49619" s="378">
        <v>77520</v>
      </c>
    </row>
    <row r="49620" spans="82:87">
      <c r="CD49620"/>
      <c r="CG49620"/>
      <c r="CI49620" s="378">
        <v>77520</v>
      </c>
    </row>
    <row r="49621" spans="82:87">
      <c r="CD49621"/>
      <c r="CG49621"/>
      <c r="CI49621" s="378">
        <v>77521</v>
      </c>
    </row>
    <row r="49622" spans="82:87">
      <c r="CD49622"/>
      <c r="CG49622"/>
      <c r="CI49622" s="378">
        <v>77522</v>
      </c>
    </row>
    <row r="49623" spans="82:87">
      <c r="CD49623"/>
      <c r="CG49623"/>
      <c r="CI49623" s="378">
        <v>77523</v>
      </c>
    </row>
    <row r="49624" spans="82:87">
      <c r="CD49624"/>
      <c r="CG49624"/>
      <c r="CI49624" s="378">
        <v>77524</v>
      </c>
    </row>
    <row r="49625" spans="82:87">
      <c r="CD49625"/>
      <c r="CG49625"/>
      <c r="CI49625" s="378">
        <v>77525</v>
      </c>
    </row>
    <row r="49626" spans="82:87">
      <c r="CD49626"/>
      <c r="CG49626"/>
      <c r="CI49626" s="378">
        <v>77526</v>
      </c>
    </row>
    <row r="49627" spans="82:87">
      <c r="CD49627"/>
      <c r="CG49627"/>
      <c r="CI49627" s="378">
        <v>77527</v>
      </c>
    </row>
    <row r="49628" spans="82:87">
      <c r="CD49628"/>
      <c r="CG49628"/>
      <c r="CI49628" s="378">
        <v>77528</v>
      </c>
    </row>
    <row r="49629" spans="82:87">
      <c r="CD49629"/>
      <c r="CG49629"/>
      <c r="CI49629" s="378">
        <v>77529</v>
      </c>
    </row>
    <row r="49630" spans="82:87">
      <c r="CD49630"/>
      <c r="CG49630"/>
      <c r="CI49630" s="378">
        <v>77540</v>
      </c>
    </row>
    <row r="49631" spans="82:87">
      <c r="CD49631"/>
      <c r="CG49631"/>
      <c r="CI49631" s="378">
        <v>77540</v>
      </c>
    </row>
    <row r="49632" spans="82:87">
      <c r="CD49632"/>
      <c r="CG49632"/>
      <c r="CI49632" s="378">
        <v>77540</v>
      </c>
    </row>
    <row r="49633" spans="82:87">
      <c r="CD49633"/>
      <c r="CG49633"/>
      <c r="CI49633" s="378">
        <v>77540</v>
      </c>
    </row>
    <row r="49634" spans="82:87">
      <c r="CD49634"/>
      <c r="CG49634"/>
      <c r="CI49634" s="378">
        <v>77540</v>
      </c>
    </row>
    <row r="49635" spans="82:87">
      <c r="CD49635"/>
      <c r="CG49635"/>
      <c r="CI49635" s="378">
        <v>77540</v>
      </c>
    </row>
    <row r="49636" spans="82:87">
      <c r="CD49636"/>
      <c r="CG49636"/>
      <c r="CI49636" s="378">
        <v>77540</v>
      </c>
    </row>
    <row r="49637" spans="82:87">
      <c r="CD49637"/>
      <c r="CG49637"/>
      <c r="CI49637" s="378">
        <v>77541</v>
      </c>
    </row>
    <row r="49638" spans="82:87">
      <c r="CD49638"/>
      <c r="CG49638"/>
      <c r="CI49638" s="378">
        <v>77542</v>
      </c>
    </row>
    <row r="49639" spans="82:87">
      <c r="CD49639"/>
      <c r="CG49639"/>
      <c r="CI49639" s="378">
        <v>77543</v>
      </c>
    </row>
    <row r="49640" spans="82:87">
      <c r="CD49640"/>
      <c r="CG49640"/>
      <c r="CI49640" s="378">
        <v>77544</v>
      </c>
    </row>
    <row r="49641" spans="82:87">
      <c r="CD49641"/>
      <c r="CG49641"/>
      <c r="CI49641" s="378">
        <v>77545</v>
      </c>
    </row>
    <row r="49642" spans="82:87">
      <c r="CD49642"/>
      <c r="CG49642"/>
      <c r="CI49642" s="378">
        <v>77546</v>
      </c>
    </row>
    <row r="49643" spans="82:87">
      <c r="CD49643"/>
      <c r="CG49643"/>
      <c r="CI49643" s="378">
        <v>77547</v>
      </c>
    </row>
    <row r="49644" spans="82:87">
      <c r="CD49644"/>
      <c r="CG49644"/>
      <c r="CI49644" s="378">
        <v>77548</v>
      </c>
    </row>
    <row r="49645" spans="82:87">
      <c r="CD49645"/>
      <c r="CG49645"/>
      <c r="CI49645" s="378">
        <v>77549</v>
      </c>
    </row>
    <row r="49646" spans="82:87">
      <c r="CD49646"/>
      <c r="CG49646"/>
      <c r="CI49646" s="378">
        <v>77550</v>
      </c>
    </row>
    <row r="49647" spans="82:87">
      <c r="CD49647"/>
      <c r="CG49647"/>
      <c r="CI49647" s="378">
        <v>77550</v>
      </c>
    </row>
    <row r="49648" spans="82:87">
      <c r="CD49648"/>
      <c r="CG49648"/>
      <c r="CI49648" s="378">
        <v>77550</v>
      </c>
    </row>
    <row r="49649" spans="82:87">
      <c r="CD49649"/>
      <c r="CG49649"/>
      <c r="CI49649" s="378">
        <v>77550</v>
      </c>
    </row>
    <row r="49650" spans="82:87">
      <c r="CD49650"/>
      <c r="CG49650"/>
      <c r="CI49650" s="378">
        <v>77551</v>
      </c>
    </row>
    <row r="49651" spans="82:87">
      <c r="CD49651"/>
      <c r="CG49651"/>
      <c r="CI49651" s="378">
        <v>77552</v>
      </c>
    </row>
    <row r="49652" spans="82:87">
      <c r="CD49652"/>
      <c r="CG49652"/>
      <c r="CI49652" s="378">
        <v>77553</v>
      </c>
    </row>
    <row r="49653" spans="82:87">
      <c r="CD49653"/>
      <c r="CG49653"/>
      <c r="CI49653" s="378">
        <v>77554</v>
      </c>
    </row>
    <row r="49654" spans="82:87">
      <c r="CD49654"/>
      <c r="CG49654"/>
      <c r="CI49654" s="378">
        <v>77555</v>
      </c>
    </row>
    <row r="49655" spans="82:87">
      <c r="CD49655"/>
      <c r="CG49655"/>
      <c r="CI49655" s="378">
        <v>77556</v>
      </c>
    </row>
    <row r="49656" spans="82:87">
      <c r="CD49656"/>
      <c r="CG49656"/>
      <c r="CI49656" s="378">
        <v>77557</v>
      </c>
    </row>
    <row r="49657" spans="82:87">
      <c r="CD49657"/>
      <c r="CG49657"/>
      <c r="CI49657" s="378">
        <v>77558</v>
      </c>
    </row>
    <row r="49658" spans="82:87">
      <c r="CD49658"/>
      <c r="CG49658"/>
      <c r="CI49658" s="378">
        <v>77559</v>
      </c>
    </row>
    <row r="49659" spans="82:87">
      <c r="CD49659"/>
      <c r="CG49659"/>
      <c r="CI49659" s="378">
        <v>77560</v>
      </c>
    </row>
    <row r="49660" spans="82:87">
      <c r="CD49660"/>
      <c r="CG49660"/>
      <c r="CI49660" s="378">
        <v>77560</v>
      </c>
    </row>
    <row r="49661" spans="82:87">
      <c r="CD49661"/>
      <c r="CG49661"/>
      <c r="CI49661" s="378">
        <v>77560</v>
      </c>
    </row>
    <row r="49662" spans="82:87">
      <c r="CD49662"/>
      <c r="CG49662"/>
      <c r="CI49662" s="378">
        <v>77560</v>
      </c>
    </row>
    <row r="49663" spans="82:87">
      <c r="CD49663"/>
      <c r="CG49663"/>
      <c r="CI49663" s="378">
        <v>77560</v>
      </c>
    </row>
    <row r="49664" spans="82:87">
      <c r="CD49664"/>
      <c r="CG49664"/>
      <c r="CI49664" s="378">
        <v>77560</v>
      </c>
    </row>
    <row r="49665" spans="82:87">
      <c r="CD49665"/>
      <c r="CG49665"/>
      <c r="CI49665" s="378">
        <v>77560</v>
      </c>
    </row>
    <row r="49666" spans="82:87">
      <c r="CD49666"/>
      <c r="CG49666"/>
      <c r="CI49666" s="378">
        <v>77560</v>
      </c>
    </row>
    <row r="49667" spans="82:87">
      <c r="CD49667"/>
      <c r="CG49667"/>
      <c r="CI49667" s="378">
        <v>77560</v>
      </c>
    </row>
    <row r="49668" spans="82:87">
      <c r="CD49668"/>
      <c r="CG49668"/>
      <c r="CI49668" s="378">
        <v>77560</v>
      </c>
    </row>
    <row r="49669" spans="82:87">
      <c r="CD49669"/>
      <c r="CG49669"/>
      <c r="CI49669" s="378">
        <v>77561</v>
      </c>
    </row>
    <row r="49670" spans="82:87">
      <c r="CD49670"/>
      <c r="CG49670"/>
      <c r="CI49670" s="378">
        <v>77562</v>
      </c>
    </row>
    <row r="49671" spans="82:87">
      <c r="CD49671"/>
      <c r="CG49671"/>
      <c r="CI49671" s="378">
        <v>77563</v>
      </c>
    </row>
    <row r="49672" spans="82:87">
      <c r="CD49672"/>
      <c r="CG49672"/>
      <c r="CI49672" s="378">
        <v>77564</v>
      </c>
    </row>
    <row r="49673" spans="82:87">
      <c r="CD49673"/>
      <c r="CG49673"/>
      <c r="CI49673" s="378">
        <v>77565</v>
      </c>
    </row>
    <row r="49674" spans="82:87">
      <c r="CD49674"/>
      <c r="CG49674"/>
      <c r="CI49674" s="378">
        <v>77566</v>
      </c>
    </row>
    <row r="49675" spans="82:87">
      <c r="CD49675"/>
      <c r="CG49675"/>
      <c r="CI49675" s="378">
        <v>77567</v>
      </c>
    </row>
    <row r="49676" spans="82:87">
      <c r="CD49676"/>
      <c r="CG49676"/>
      <c r="CI49676" s="378">
        <v>77568</v>
      </c>
    </row>
    <row r="49677" spans="82:87">
      <c r="CD49677"/>
      <c r="CG49677"/>
      <c r="CI49677" s="378">
        <v>77569</v>
      </c>
    </row>
    <row r="49678" spans="82:87">
      <c r="CD49678"/>
      <c r="CG49678"/>
      <c r="CI49678" s="378">
        <v>77570</v>
      </c>
    </row>
    <row r="49679" spans="82:87">
      <c r="CD49679"/>
      <c r="CG49679"/>
      <c r="CI49679" s="378">
        <v>77570</v>
      </c>
    </row>
    <row r="49680" spans="82:87">
      <c r="CD49680"/>
      <c r="CG49680"/>
      <c r="CI49680" s="378">
        <v>77570</v>
      </c>
    </row>
    <row r="49681" spans="82:87">
      <c r="CD49681"/>
      <c r="CG49681"/>
      <c r="CI49681" s="378">
        <v>77570</v>
      </c>
    </row>
    <row r="49682" spans="82:87">
      <c r="CD49682"/>
      <c r="CG49682"/>
      <c r="CI49682" s="378">
        <v>77570</v>
      </c>
    </row>
    <row r="49683" spans="82:87">
      <c r="CD49683"/>
      <c r="CG49683"/>
      <c r="CI49683" s="378">
        <v>77570</v>
      </c>
    </row>
    <row r="49684" spans="82:87">
      <c r="CD49684"/>
      <c r="CG49684"/>
      <c r="CI49684" s="378">
        <v>77570</v>
      </c>
    </row>
    <row r="49685" spans="82:87">
      <c r="CD49685"/>
      <c r="CG49685"/>
      <c r="CI49685" s="378">
        <v>77580</v>
      </c>
    </row>
    <row r="49686" spans="82:87">
      <c r="CD49686"/>
      <c r="CG49686"/>
      <c r="CI49686" s="378">
        <v>77580</v>
      </c>
    </row>
    <row r="49687" spans="82:87">
      <c r="CD49687"/>
      <c r="CG49687"/>
      <c r="CI49687" s="378">
        <v>77580</v>
      </c>
    </row>
    <row r="49688" spans="82:87">
      <c r="CD49688"/>
      <c r="CG49688"/>
      <c r="CI49688" s="378">
        <v>77580</v>
      </c>
    </row>
    <row r="49689" spans="82:87">
      <c r="CD49689"/>
      <c r="CG49689"/>
      <c r="CI49689" s="378">
        <v>77580</v>
      </c>
    </row>
    <row r="49690" spans="82:87">
      <c r="CD49690"/>
      <c r="CG49690"/>
      <c r="CI49690" s="378">
        <v>77580</v>
      </c>
    </row>
    <row r="49691" spans="82:87">
      <c r="CD49691"/>
      <c r="CG49691"/>
      <c r="CI49691" s="378">
        <v>77580</v>
      </c>
    </row>
    <row r="49692" spans="82:87">
      <c r="CD49692"/>
      <c r="CG49692"/>
      <c r="CI49692" s="378">
        <v>77580</v>
      </c>
    </row>
    <row r="49693" spans="82:87">
      <c r="CD49693"/>
      <c r="CG49693"/>
      <c r="CI49693" s="378">
        <v>77580</v>
      </c>
    </row>
    <row r="49694" spans="82:87">
      <c r="CD49694"/>
      <c r="CG49694"/>
      <c r="CI49694" s="378">
        <v>77580</v>
      </c>
    </row>
    <row r="49695" spans="82:87">
      <c r="CD49695"/>
      <c r="CG49695"/>
      <c r="CI49695" s="378">
        <v>77580</v>
      </c>
    </row>
    <row r="49696" spans="82:87">
      <c r="CD49696"/>
      <c r="CG49696"/>
      <c r="CI49696" s="378">
        <v>77580</v>
      </c>
    </row>
    <row r="49697" spans="82:87">
      <c r="CD49697"/>
      <c r="CG49697"/>
      <c r="CI49697" s="378">
        <v>77581</v>
      </c>
    </row>
    <row r="49698" spans="82:87">
      <c r="CD49698"/>
      <c r="CG49698"/>
      <c r="CI49698" s="378">
        <v>77582</v>
      </c>
    </row>
    <row r="49699" spans="82:87">
      <c r="CD49699"/>
      <c r="CG49699"/>
      <c r="CI49699" s="378">
        <v>77583</v>
      </c>
    </row>
    <row r="49700" spans="82:87">
      <c r="CD49700"/>
      <c r="CG49700"/>
      <c r="CI49700" s="378">
        <v>77584</v>
      </c>
    </row>
    <row r="49701" spans="82:87">
      <c r="CD49701"/>
      <c r="CG49701"/>
      <c r="CI49701" s="378">
        <v>77585</v>
      </c>
    </row>
    <row r="49702" spans="82:87">
      <c r="CD49702"/>
      <c r="CG49702"/>
      <c r="CI49702" s="378">
        <v>77586</v>
      </c>
    </row>
    <row r="49703" spans="82:87">
      <c r="CD49703"/>
      <c r="CG49703"/>
      <c r="CI49703" s="378">
        <v>77587</v>
      </c>
    </row>
    <row r="49704" spans="82:87">
      <c r="CD49704"/>
      <c r="CG49704"/>
      <c r="CI49704" s="378">
        <v>77588</v>
      </c>
    </row>
    <row r="49705" spans="82:87">
      <c r="CD49705"/>
      <c r="CG49705"/>
      <c r="CI49705" s="378">
        <v>77589</v>
      </c>
    </row>
    <row r="49706" spans="82:87">
      <c r="CD49706"/>
      <c r="CG49706"/>
      <c r="CI49706" s="378">
        <v>77590</v>
      </c>
    </row>
    <row r="49707" spans="82:87">
      <c r="CD49707"/>
      <c r="CG49707"/>
      <c r="CI49707" s="378">
        <v>77590</v>
      </c>
    </row>
    <row r="49708" spans="82:87">
      <c r="CD49708"/>
      <c r="CG49708"/>
      <c r="CI49708" s="378">
        <v>77590</v>
      </c>
    </row>
    <row r="49709" spans="82:87">
      <c r="CD49709"/>
      <c r="CG49709"/>
      <c r="CI49709" s="378">
        <v>77600</v>
      </c>
    </row>
    <row r="49710" spans="82:87">
      <c r="CD49710"/>
      <c r="CG49710"/>
      <c r="CI49710" s="378">
        <v>77600</v>
      </c>
    </row>
    <row r="49711" spans="82:87">
      <c r="CD49711"/>
      <c r="CG49711"/>
      <c r="CI49711" s="378">
        <v>77600</v>
      </c>
    </row>
    <row r="49712" spans="82:87">
      <c r="CD49712"/>
      <c r="CG49712"/>
      <c r="CI49712" s="378">
        <v>77600</v>
      </c>
    </row>
    <row r="49713" spans="82:87">
      <c r="CD49713"/>
      <c r="CG49713"/>
      <c r="CI49713" s="378">
        <v>77600</v>
      </c>
    </row>
    <row r="49714" spans="82:87">
      <c r="CD49714"/>
      <c r="CG49714"/>
      <c r="CI49714" s="378">
        <v>77600</v>
      </c>
    </row>
    <row r="49715" spans="82:87">
      <c r="CD49715"/>
      <c r="CG49715"/>
      <c r="CI49715" s="378">
        <v>77601</v>
      </c>
    </row>
    <row r="49716" spans="82:87">
      <c r="CD49716"/>
      <c r="CG49716"/>
      <c r="CI49716" s="378">
        <v>77602</v>
      </c>
    </row>
    <row r="49717" spans="82:87">
      <c r="CD49717"/>
      <c r="CG49717"/>
      <c r="CI49717" s="378">
        <v>77603</v>
      </c>
    </row>
    <row r="49718" spans="82:87">
      <c r="CD49718"/>
      <c r="CG49718"/>
      <c r="CI49718" s="378">
        <v>77604</v>
      </c>
    </row>
    <row r="49719" spans="82:87">
      <c r="CD49719"/>
      <c r="CG49719"/>
      <c r="CI49719" s="378">
        <v>77605</v>
      </c>
    </row>
    <row r="49720" spans="82:87">
      <c r="CD49720"/>
      <c r="CG49720"/>
      <c r="CI49720" s="378">
        <v>77606</v>
      </c>
    </row>
    <row r="49721" spans="82:87">
      <c r="CD49721"/>
      <c r="CG49721"/>
      <c r="CI49721" s="378">
        <v>77607</v>
      </c>
    </row>
    <row r="49722" spans="82:87">
      <c r="CD49722"/>
      <c r="CG49722"/>
      <c r="CI49722" s="378">
        <v>77607</v>
      </c>
    </row>
    <row r="49723" spans="82:87">
      <c r="CD49723"/>
      <c r="CG49723"/>
      <c r="CI49723" s="378">
        <v>77608</v>
      </c>
    </row>
    <row r="49724" spans="82:87">
      <c r="CD49724"/>
      <c r="CG49724"/>
      <c r="CI49724" s="378">
        <v>77609</v>
      </c>
    </row>
    <row r="49725" spans="82:87">
      <c r="CD49725"/>
      <c r="CG49725"/>
      <c r="CI49725" s="378">
        <v>77610</v>
      </c>
    </row>
    <row r="49726" spans="82:87">
      <c r="CD49726"/>
      <c r="CG49726"/>
      <c r="CI49726" s="378">
        <v>77610</v>
      </c>
    </row>
    <row r="49727" spans="82:87">
      <c r="CD49727"/>
      <c r="CG49727"/>
      <c r="CI49727" s="378">
        <v>77610</v>
      </c>
    </row>
    <row r="49728" spans="82:87">
      <c r="CD49728"/>
      <c r="CG49728"/>
      <c r="CI49728" s="378">
        <v>77610</v>
      </c>
    </row>
    <row r="49729" spans="82:87">
      <c r="CD49729"/>
      <c r="CG49729"/>
      <c r="CI49729" s="378">
        <v>77610</v>
      </c>
    </row>
    <row r="49730" spans="82:87">
      <c r="CD49730"/>
      <c r="CG49730"/>
      <c r="CI49730" s="378">
        <v>77610</v>
      </c>
    </row>
    <row r="49731" spans="82:87">
      <c r="CD49731"/>
      <c r="CG49731"/>
      <c r="CI49731" s="378">
        <v>77610</v>
      </c>
    </row>
    <row r="49732" spans="82:87">
      <c r="CD49732"/>
      <c r="CG49732"/>
      <c r="CI49732" s="378">
        <v>77611</v>
      </c>
    </row>
    <row r="49733" spans="82:87">
      <c r="CD49733"/>
      <c r="CG49733"/>
      <c r="CI49733" s="378">
        <v>77612</v>
      </c>
    </row>
    <row r="49734" spans="82:87">
      <c r="CD49734"/>
      <c r="CG49734"/>
      <c r="CI49734" s="378">
        <v>77613</v>
      </c>
    </row>
    <row r="49735" spans="82:87">
      <c r="CD49735"/>
      <c r="CG49735"/>
      <c r="CI49735" s="378">
        <v>77614</v>
      </c>
    </row>
    <row r="49736" spans="82:87">
      <c r="CD49736"/>
      <c r="CG49736"/>
      <c r="CI49736" s="378">
        <v>77615</v>
      </c>
    </row>
    <row r="49737" spans="82:87">
      <c r="CD49737"/>
      <c r="CG49737"/>
      <c r="CI49737" s="378">
        <v>77616</v>
      </c>
    </row>
    <row r="49738" spans="82:87">
      <c r="CD49738"/>
      <c r="CG49738"/>
      <c r="CI49738" s="378">
        <v>77617</v>
      </c>
    </row>
    <row r="49739" spans="82:87">
      <c r="CD49739"/>
      <c r="CG49739"/>
      <c r="CI49739" s="378">
        <v>77618</v>
      </c>
    </row>
    <row r="49740" spans="82:87">
      <c r="CD49740"/>
      <c r="CG49740"/>
      <c r="CI49740" s="378">
        <v>77619</v>
      </c>
    </row>
    <row r="49741" spans="82:87">
      <c r="CD49741"/>
      <c r="CG49741"/>
      <c r="CI49741" s="378">
        <v>77620</v>
      </c>
    </row>
    <row r="49742" spans="82:87">
      <c r="CD49742"/>
      <c r="CG49742"/>
      <c r="CI49742" s="378">
        <v>77620</v>
      </c>
    </row>
    <row r="49743" spans="82:87">
      <c r="CD49743"/>
      <c r="CG49743"/>
      <c r="CI49743" s="378">
        <v>77621</v>
      </c>
    </row>
    <row r="49744" spans="82:87">
      <c r="CD49744"/>
      <c r="CG49744"/>
      <c r="CI49744" s="378">
        <v>77622</v>
      </c>
    </row>
    <row r="49745" spans="82:87">
      <c r="CD49745"/>
      <c r="CG49745"/>
      <c r="CI49745" s="378">
        <v>77623</v>
      </c>
    </row>
    <row r="49746" spans="82:87">
      <c r="CD49746"/>
      <c r="CG49746"/>
      <c r="CI49746" s="378">
        <v>77624</v>
      </c>
    </row>
    <row r="49747" spans="82:87">
      <c r="CD49747"/>
      <c r="CG49747"/>
      <c r="CI49747" s="378">
        <v>77625</v>
      </c>
    </row>
    <row r="49748" spans="82:87">
      <c r="CD49748"/>
      <c r="CG49748"/>
      <c r="CI49748" s="378">
        <v>77626</v>
      </c>
    </row>
    <row r="49749" spans="82:87">
      <c r="CD49749"/>
      <c r="CG49749"/>
      <c r="CI49749" s="378">
        <v>77627</v>
      </c>
    </row>
    <row r="49750" spans="82:87">
      <c r="CD49750"/>
      <c r="CG49750"/>
      <c r="CI49750" s="378">
        <v>77628</v>
      </c>
    </row>
    <row r="49751" spans="82:87">
      <c r="CD49751"/>
      <c r="CG49751"/>
      <c r="CI49751" s="378">
        <v>77629</v>
      </c>
    </row>
    <row r="49752" spans="82:87">
      <c r="CD49752"/>
      <c r="CG49752"/>
      <c r="CI49752" s="378">
        <v>77630</v>
      </c>
    </row>
    <row r="49753" spans="82:87">
      <c r="CD49753"/>
      <c r="CG49753"/>
      <c r="CI49753" s="378">
        <v>77630</v>
      </c>
    </row>
    <row r="49754" spans="82:87">
      <c r="CD49754"/>
      <c r="CG49754"/>
      <c r="CI49754" s="378">
        <v>77630</v>
      </c>
    </row>
    <row r="49755" spans="82:87">
      <c r="CD49755"/>
      <c r="CG49755"/>
      <c r="CI49755" s="378">
        <v>77640</v>
      </c>
    </row>
    <row r="49756" spans="82:87">
      <c r="CD49756"/>
      <c r="CG49756"/>
      <c r="CI49756" s="378">
        <v>77640</v>
      </c>
    </row>
    <row r="49757" spans="82:87">
      <c r="CD49757"/>
      <c r="CG49757"/>
      <c r="CI49757" s="378">
        <v>77641</v>
      </c>
    </row>
    <row r="49758" spans="82:87">
      <c r="CD49758"/>
      <c r="CG49758"/>
      <c r="CI49758" s="378">
        <v>77642</v>
      </c>
    </row>
    <row r="49759" spans="82:87">
      <c r="CD49759"/>
      <c r="CG49759"/>
      <c r="CI49759" s="378">
        <v>77643</v>
      </c>
    </row>
    <row r="49760" spans="82:87">
      <c r="CD49760"/>
      <c r="CG49760"/>
      <c r="CI49760" s="378">
        <v>77644</v>
      </c>
    </row>
    <row r="49761" spans="82:87">
      <c r="CD49761"/>
      <c r="CG49761"/>
      <c r="CI49761" s="378">
        <v>77645</v>
      </c>
    </row>
    <row r="49762" spans="82:87">
      <c r="CD49762"/>
      <c r="CG49762"/>
      <c r="CI49762" s="378">
        <v>77646</v>
      </c>
    </row>
    <row r="49763" spans="82:87">
      <c r="CD49763"/>
      <c r="CG49763"/>
      <c r="CI49763" s="378">
        <v>77647</v>
      </c>
    </row>
    <row r="49764" spans="82:87">
      <c r="CD49764"/>
      <c r="CG49764"/>
      <c r="CI49764" s="378">
        <v>77648</v>
      </c>
    </row>
    <row r="49765" spans="82:87">
      <c r="CD49765"/>
      <c r="CG49765"/>
      <c r="CI49765" s="378">
        <v>77649</v>
      </c>
    </row>
    <row r="49766" spans="82:87">
      <c r="CD49766"/>
      <c r="CG49766"/>
      <c r="CI49766" s="378">
        <v>77650</v>
      </c>
    </row>
    <row r="49767" spans="82:87">
      <c r="CD49767"/>
      <c r="CG49767"/>
      <c r="CI49767" s="378">
        <v>77650</v>
      </c>
    </row>
    <row r="49768" spans="82:87">
      <c r="CD49768"/>
      <c r="CG49768"/>
      <c r="CI49768" s="378">
        <v>77650</v>
      </c>
    </row>
    <row r="49769" spans="82:87">
      <c r="CD49769"/>
      <c r="CG49769"/>
      <c r="CI49769" s="378">
        <v>77650</v>
      </c>
    </row>
    <row r="49770" spans="82:87">
      <c r="CD49770"/>
      <c r="CG49770"/>
      <c r="CI49770" s="378">
        <v>77650</v>
      </c>
    </row>
    <row r="49771" spans="82:87">
      <c r="CD49771"/>
      <c r="CG49771"/>
      <c r="CI49771" s="378">
        <v>77650</v>
      </c>
    </row>
    <row r="49772" spans="82:87">
      <c r="CD49772"/>
      <c r="CG49772"/>
      <c r="CI49772" s="378">
        <v>77650</v>
      </c>
    </row>
    <row r="49773" spans="82:87">
      <c r="CD49773"/>
      <c r="CG49773"/>
      <c r="CI49773" s="378">
        <v>77650</v>
      </c>
    </row>
    <row r="49774" spans="82:87">
      <c r="CD49774"/>
      <c r="CG49774"/>
      <c r="CI49774" s="378">
        <v>77660</v>
      </c>
    </row>
    <row r="49775" spans="82:87">
      <c r="CD49775"/>
      <c r="CG49775"/>
      <c r="CI49775" s="378">
        <v>77660</v>
      </c>
    </row>
    <row r="49776" spans="82:87">
      <c r="CD49776"/>
      <c r="CG49776"/>
      <c r="CI49776" s="378">
        <v>77670</v>
      </c>
    </row>
    <row r="49777" spans="82:87">
      <c r="CD49777"/>
      <c r="CG49777"/>
      <c r="CI49777" s="378">
        <v>77670</v>
      </c>
    </row>
    <row r="49778" spans="82:87">
      <c r="CD49778"/>
      <c r="CG49778"/>
      <c r="CI49778" s="378">
        <v>77680</v>
      </c>
    </row>
    <row r="49779" spans="82:87">
      <c r="CD49779"/>
      <c r="CG49779"/>
      <c r="CI49779" s="378">
        <v>77690</v>
      </c>
    </row>
    <row r="49780" spans="82:87">
      <c r="CD49780"/>
      <c r="CG49780"/>
      <c r="CI49780" s="378">
        <v>77690</v>
      </c>
    </row>
    <row r="49781" spans="82:87">
      <c r="CD49781"/>
      <c r="CG49781"/>
      <c r="CI49781" s="378">
        <v>77700</v>
      </c>
    </row>
    <row r="49782" spans="82:87">
      <c r="CD49782"/>
      <c r="CG49782"/>
      <c r="CI49782" s="378">
        <v>77700</v>
      </c>
    </row>
    <row r="49783" spans="82:87">
      <c r="CD49783"/>
      <c r="CG49783"/>
      <c r="CI49783" s="378">
        <v>77700</v>
      </c>
    </row>
    <row r="49784" spans="82:87">
      <c r="CD49784"/>
      <c r="CG49784"/>
      <c r="CI49784" s="378">
        <v>77700</v>
      </c>
    </row>
    <row r="49785" spans="82:87">
      <c r="CD49785"/>
      <c r="CG49785"/>
      <c r="CI49785" s="378">
        <v>77700</v>
      </c>
    </row>
    <row r="49786" spans="82:87">
      <c r="CD49786"/>
      <c r="CG49786"/>
      <c r="CI49786" s="378">
        <v>77701</v>
      </c>
    </row>
    <row r="49787" spans="82:87">
      <c r="CD49787"/>
      <c r="CG49787"/>
      <c r="CI49787" s="378">
        <v>77702</v>
      </c>
    </row>
    <row r="49788" spans="82:87">
      <c r="CD49788"/>
      <c r="CG49788"/>
      <c r="CI49788" s="378">
        <v>77703</v>
      </c>
    </row>
    <row r="49789" spans="82:87">
      <c r="CD49789"/>
      <c r="CG49789"/>
      <c r="CI49789" s="378">
        <v>77704</v>
      </c>
    </row>
    <row r="49790" spans="82:87">
      <c r="CD49790"/>
      <c r="CG49790"/>
      <c r="CI49790" s="378">
        <v>77705</v>
      </c>
    </row>
    <row r="49791" spans="82:87">
      <c r="CD49791"/>
      <c r="CG49791"/>
      <c r="CI49791" s="378">
        <v>77706</v>
      </c>
    </row>
    <row r="49792" spans="82:87">
      <c r="CD49792"/>
      <c r="CG49792"/>
      <c r="CI49792" s="378">
        <v>77707</v>
      </c>
    </row>
    <row r="49793" spans="82:87">
      <c r="CD49793"/>
      <c r="CG49793"/>
      <c r="CI49793" s="378">
        <v>77708</v>
      </c>
    </row>
    <row r="49794" spans="82:87">
      <c r="CD49794"/>
      <c r="CG49794"/>
      <c r="CI49794" s="378">
        <v>77709</v>
      </c>
    </row>
    <row r="49795" spans="82:87">
      <c r="CD49795"/>
      <c r="CG49795"/>
      <c r="CI49795" s="378">
        <v>77710</v>
      </c>
    </row>
    <row r="49796" spans="82:87">
      <c r="CD49796"/>
      <c r="CG49796"/>
      <c r="CI49796" s="378">
        <v>77710</v>
      </c>
    </row>
    <row r="49797" spans="82:87">
      <c r="CD49797"/>
      <c r="CG49797"/>
      <c r="CI49797" s="378">
        <v>77710</v>
      </c>
    </row>
    <row r="49798" spans="82:87">
      <c r="CD49798"/>
      <c r="CG49798"/>
      <c r="CI49798" s="378">
        <v>77710</v>
      </c>
    </row>
    <row r="49799" spans="82:87">
      <c r="CD49799"/>
      <c r="CG49799"/>
      <c r="CI49799" s="378">
        <v>77710</v>
      </c>
    </row>
    <row r="49800" spans="82:87">
      <c r="CD49800"/>
      <c r="CG49800"/>
      <c r="CI49800" s="378">
        <v>77710</v>
      </c>
    </row>
    <row r="49801" spans="82:87">
      <c r="CD49801"/>
      <c r="CG49801"/>
      <c r="CI49801" s="378">
        <v>77710</v>
      </c>
    </row>
    <row r="49802" spans="82:87">
      <c r="CD49802"/>
      <c r="CG49802"/>
      <c r="CI49802" s="378">
        <v>77710</v>
      </c>
    </row>
    <row r="49803" spans="82:87">
      <c r="CD49803"/>
      <c r="CG49803"/>
      <c r="CI49803" s="378">
        <v>77710</v>
      </c>
    </row>
    <row r="49804" spans="82:87">
      <c r="CD49804"/>
      <c r="CG49804"/>
      <c r="CI49804" s="378">
        <v>77710</v>
      </c>
    </row>
    <row r="49805" spans="82:87">
      <c r="CD49805"/>
      <c r="CG49805"/>
      <c r="CI49805" s="378">
        <v>77711</v>
      </c>
    </row>
    <row r="49806" spans="82:87">
      <c r="CD49806"/>
      <c r="CG49806"/>
      <c r="CI49806" s="378">
        <v>77712</v>
      </c>
    </row>
    <row r="49807" spans="82:87">
      <c r="CD49807"/>
      <c r="CG49807"/>
      <c r="CI49807" s="378">
        <v>77713</v>
      </c>
    </row>
    <row r="49808" spans="82:87">
      <c r="CD49808"/>
      <c r="CG49808"/>
      <c r="CI49808" s="378">
        <v>77714</v>
      </c>
    </row>
    <row r="49809" spans="82:87">
      <c r="CD49809"/>
      <c r="CG49809"/>
      <c r="CI49809" s="378">
        <v>77715</v>
      </c>
    </row>
    <row r="49810" spans="82:87">
      <c r="CD49810"/>
      <c r="CG49810"/>
      <c r="CI49810" s="378">
        <v>77716</v>
      </c>
    </row>
    <row r="49811" spans="82:87">
      <c r="CD49811"/>
      <c r="CG49811"/>
      <c r="CI49811" s="378">
        <v>77717</v>
      </c>
    </row>
    <row r="49812" spans="82:87">
      <c r="CD49812"/>
      <c r="CG49812"/>
      <c r="CI49812" s="378">
        <v>77718</v>
      </c>
    </row>
    <row r="49813" spans="82:87">
      <c r="CD49813"/>
      <c r="CG49813"/>
      <c r="CI49813" s="378">
        <v>77719</v>
      </c>
    </row>
    <row r="49814" spans="82:87">
      <c r="CD49814"/>
      <c r="CG49814"/>
      <c r="CI49814" s="378">
        <v>77720</v>
      </c>
    </row>
    <row r="49815" spans="82:87">
      <c r="CD49815"/>
      <c r="CG49815"/>
      <c r="CI49815" s="378">
        <v>77720</v>
      </c>
    </row>
    <row r="49816" spans="82:87">
      <c r="CD49816"/>
      <c r="CG49816"/>
      <c r="CI49816" s="378">
        <v>77720</v>
      </c>
    </row>
    <row r="49817" spans="82:87">
      <c r="CD49817"/>
      <c r="CG49817"/>
      <c r="CI49817" s="378">
        <v>77720</v>
      </c>
    </row>
    <row r="49818" spans="82:87">
      <c r="CD49818"/>
      <c r="CG49818"/>
      <c r="CI49818" s="378">
        <v>77720</v>
      </c>
    </row>
    <row r="49819" spans="82:87">
      <c r="CD49819"/>
      <c r="CG49819"/>
      <c r="CI49819" s="378">
        <v>77720</v>
      </c>
    </row>
    <row r="49820" spans="82:87">
      <c r="CD49820"/>
      <c r="CG49820"/>
      <c r="CI49820" s="378">
        <v>77720</v>
      </c>
    </row>
    <row r="49821" spans="82:87">
      <c r="CD49821"/>
      <c r="CG49821"/>
      <c r="CI49821" s="378">
        <v>77720</v>
      </c>
    </row>
    <row r="49822" spans="82:87">
      <c r="CD49822"/>
      <c r="CG49822"/>
      <c r="CI49822" s="378">
        <v>77720</v>
      </c>
    </row>
    <row r="49823" spans="82:87">
      <c r="CD49823"/>
      <c r="CG49823"/>
      <c r="CI49823" s="378">
        <v>77720</v>
      </c>
    </row>
    <row r="49824" spans="82:87">
      <c r="CD49824"/>
      <c r="CG49824"/>
      <c r="CI49824" s="378">
        <v>77721</v>
      </c>
    </row>
    <row r="49825" spans="82:87">
      <c r="CD49825"/>
      <c r="CG49825"/>
      <c r="CI49825" s="378">
        <v>77722</v>
      </c>
    </row>
    <row r="49826" spans="82:87">
      <c r="CD49826"/>
      <c r="CG49826"/>
      <c r="CI49826" s="378">
        <v>77723</v>
      </c>
    </row>
    <row r="49827" spans="82:87">
      <c r="CD49827"/>
      <c r="CG49827"/>
      <c r="CI49827" s="378">
        <v>77723</v>
      </c>
    </row>
    <row r="49828" spans="82:87">
      <c r="CD49828"/>
      <c r="CG49828"/>
      <c r="CI49828" s="378">
        <v>77724</v>
      </c>
    </row>
    <row r="49829" spans="82:87">
      <c r="CD49829"/>
      <c r="CG49829"/>
      <c r="CI49829" s="378">
        <v>77730</v>
      </c>
    </row>
    <row r="49830" spans="82:87">
      <c r="CD49830"/>
      <c r="CG49830"/>
      <c r="CI49830" s="378">
        <v>77730</v>
      </c>
    </row>
    <row r="49831" spans="82:87">
      <c r="CD49831"/>
      <c r="CG49831"/>
      <c r="CI49831" s="378">
        <v>77730</v>
      </c>
    </row>
    <row r="49832" spans="82:87">
      <c r="CD49832"/>
      <c r="CG49832"/>
      <c r="CI49832" s="378">
        <v>77730</v>
      </c>
    </row>
    <row r="49833" spans="82:87">
      <c r="CD49833"/>
      <c r="CG49833"/>
      <c r="CI49833" s="378">
        <v>77743</v>
      </c>
    </row>
    <row r="49834" spans="82:87">
      <c r="CD49834"/>
      <c r="CG49834"/>
      <c r="CI49834" s="378">
        <v>77749</v>
      </c>
    </row>
    <row r="49835" spans="82:87">
      <c r="CD49835"/>
      <c r="CG49835"/>
      <c r="CI49835" s="378">
        <v>77750</v>
      </c>
    </row>
    <row r="49836" spans="82:87">
      <c r="CD49836"/>
      <c r="CG49836"/>
      <c r="CI49836" s="378">
        <v>77750</v>
      </c>
    </row>
    <row r="49837" spans="82:87">
      <c r="CD49837"/>
      <c r="CG49837"/>
      <c r="CI49837" s="378">
        <v>77750</v>
      </c>
    </row>
    <row r="49838" spans="82:87">
      <c r="CD49838"/>
      <c r="CG49838"/>
      <c r="CI49838" s="378">
        <v>77750</v>
      </c>
    </row>
    <row r="49839" spans="82:87">
      <c r="CD49839"/>
      <c r="CG49839"/>
      <c r="CI49839" s="378">
        <v>77750</v>
      </c>
    </row>
    <row r="49840" spans="82:87">
      <c r="CD49840"/>
      <c r="CG49840"/>
      <c r="CI49840" s="378">
        <v>77750</v>
      </c>
    </row>
    <row r="49841" spans="82:87">
      <c r="CD49841"/>
      <c r="CG49841"/>
      <c r="CI49841" s="378">
        <v>77760</v>
      </c>
    </row>
    <row r="49842" spans="82:87">
      <c r="CD49842"/>
      <c r="CG49842"/>
      <c r="CI49842" s="378">
        <v>77760</v>
      </c>
    </row>
    <row r="49843" spans="82:87">
      <c r="CD49843"/>
      <c r="CG49843"/>
      <c r="CI49843" s="378">
        <v>77760</v>
      </c>
    </row>
    <row r="49844" spans="82:87">
      <c r="CD49844"/>
      <c r="CG49844"/>
      <c r="CI49844" s="378">
        <v>77760</v>
      </c>
    </row>
    <row r="49845" spans="82:87">
      <c r="CD49845"/>
      <c r="CG49845"/>
      <c r="CI49845" s="378">
        <v>77760</v>
      </c>
    </row>
    <row r="49846" spans="82:87">
      <c r="CD49846"/>
      <c r="CG49846"/>
      <c r="CI49846" s="378">
        <v>77760</v>
      </c>
    </row>
    <row r="49847" spans="82:87">
      <c r="CD49847"/>
      <c r="CG49847"/>
      <c r="CI49847" s="378">
        <v>77760</v>
      </c>
    </row>
    <row r="49848" spans="82:87">
      <c r="CD49848"/>
      <c r="CG49848"/>
      <c r="CI49848" s="378">
        <v>77760</v>
      </c>
    </row>
    <row r="49849" spans="82:87">
      <c r="CD49849"/>
      <c r="CG49849"/>
      <c r="CI49849" s="378">
        <v>77760</v>
      </c>
    </row>
    <row r="49850" spans="82:87">
      <c r="CD49850"/>
      <c r="CG49850"/>
      <c r="CI49850" s="378">
        <v>77760</v>
      </c>
    </row>
    <row r="49851" spans="82:87">
      <c r="CD49851"/>
      <c r="CG49851"/>
      <c r="CI49851" s="378">
        <v>77760</v>
      </c>
    </row>
    <row r="49852" spans="82:87">
      <c r="CD49852"/>
      <c r="CG49852"/>
      <c r="CI49852" s="378">
        <v>77760</v>
      </c>
    </row>
    <row r="49853" spans="82:87">
      <c r="CD49853"/>
      <c r="CG49853"/>
      <c r="CI49853" s="378">
        <v>77760</v>
      </c>
    </row>
    <row r="49854" spans="82:87">
      <c r="CD49854"/>
      <c r="CG49854"/>
      <c r="CI49854" s="378">
        <v>77760</v>
      </c>
    </row>
    <row r="49855" spans="82:87">
      <c r="CD49855"/>
      <c r="CG49855"/>
      <c r="CI49855" s="378">
        <v>77760</v>
      </c>
    </row>
    <row r="49856" spans="82:87">
      <c r="CD49856"/>
      <c r="CG49856"/>
      <c r="CI49856" s="378">
        <v>77760</v>
      </c>
    </row>
    <row r="49857" spans="82:87">
      <c r="CD49857"/>
      <c r="CG49857"/>
      <c r="CI49857" s="378">
        <v>77767</v>
      </c>
    </row>
    <row r="49858" spans="82:87">
      <c r="CD49858"/>
      <c r="CG49858"/>
      <c r="CI49858" s="378">
        <v>77771</v>
      </c>
    </row>
    <row r="49859" spans="82:87">
      <c r="CD49859"/>
      <c r="CG49859"/>
      <c r="CI49859" s="378">
        <v>77772</v>
      </c>
    </row>
    <row r="49860" spans="82:87">
      <c r="CD49860"/>
      <c r="CG49860"/>
      <c r="CI49860" s="378">
        <v>77773</v>
      </c>
    </row>
    <row r="49861" spans="82:87">
      <c r="CD49861"/>
      <c r="CG49861"/>
      <c r="CI49861" s="378">
        <v>77774</v>
      </c>
    </row>
    <row r="49862" spans="82:87">
      <c r="CD49862"/>
      <c r="CG49862"/>
      <c r="CI49862" s="378">
        <v>77775</v>
      </c>
    </row>
    <row r="49863" spans="82:87">
      <c r="CD49863"/>
      <c r="CG49863"/>
      <c r="CI49863" s="378">
        <v>77776</v>
      </c>
    </row>
    <row r="49864" spans="82:87">
      <c r="CD49864"/>
      <c r="CG49864"/>
      <c r="CI49864" s="378">
        <v>77777</v>
      </c>
    </row>
    <row r="49865" spans="82:87">
      <c r="CD49865"/>
      <c r="CG49865"/>
      <c r="CI49865" s="378">
        <v>77778</v>
      </c>
    </row>
    <row r="49866" spans="82:87">
      <c r="CD49866"/>
      <c r="CG49866"/>
      <c r="CI49866" s="378">
        <v>77779</v>
      </c>
    </row>
    <row r="49867" spans="82:87">
      <c r="CD49867"/>
      <c r="CG49867"/>
      <c r="CI49867" s="378">
        <v>77780</v>
      </c>
    </row>
    <row r="49868" spans="82:87">
      <c r="CD49868"/>
      <c r="CG49868"/>
      <c r="CI49868" s="378">
        <v>77790</v>
      </c>
    </row>
    <row r="49869" spans="82:87">
      <c r="CD49869"/>
      <c r="CG49869"/>
      <c r="CI49869" s="378">
        <v>77791</v>
      </c>
    </row>
    <row r="49870" spans="82:87">
      <c r="CD49870"/>
      <c r="CG49870"/>
      <c r="CI49870" s="378">
        <v>77792</v>
      </c>
    </row>
    <row r="49871" spans="82:87">
      <c r="CD49871"/>
      <c r="CG49871"/>
      <c r="CI49871" s="378">
        <v>77793</v>
      </c>
    </row>
    <row r="49872" spans="82:87">
      <c r="CD49872"/>
      <c r="CG49872"/>
      <c r="CI49872" s="378">
        <v>77794</v>
      </c>
    </row>
    <row r="49873" spans="82:87">
      <c r="CD49873"/>
      <c r="CG49873"/>
      <c r="CI49873" s="378">
        <v>77795</v>
      </c>
    </row>
    <row r="49874" spans="82:87">
      <c r="CD49874"/>
      <c r="CG49874"/>
      <c r="CI49874" s="378">
        <v>77796</v>
      </c>
    </row>
    <row r="49875" spans="82:87">
      <c r="CD49875"/>
      <c r="CG49875"/>
      <c r="CI49875" s="378">
        <v>77797</v>
      </c>
    </row>
    <row r="49876" spans="82:87">
      <c r="CD49876"/>
      <c r="CG49876"/>
      <c r="CI49876" s="378">
        <v>77798</v>
      </c>
    </row>
    <row r="49877" spans="82:87">
      <c r="CD49877"/>
      <c r="CG49877"/>
      <c r="CI49877" s="378">
        <v>77799</v>
      </c>
    </row>
    <row r="49878" spans="82:87">
      <c r="CD49878"/>
      <c r="CG49878"/>
      <c r="CI49878" s="378">
        <v>77810</v>
      </c>
    </row>
    <row r="49879" spans="82:87">
      <c r="CD49879"/>
      <c r="CG49879"/>
      <c r="CI49879" s="378">
        <v>77811</v>
      </c>
    </row>
    <row r="49880" spans="82:87">
      <c r="CD49880"/>
      <c r="CG49880"/>
      <c r="CI49880" s="378">
        <v>77812</v>
      </c>
    </row>
    <row r="49881" spans="82:87">
      <c r="CD49881"/>
      <c r="CG49881"/>
      <c r="CI49881" s="378">
        <v>77813</v>
      </c>
    </row>
    <row r="49882" spans="82:87">
      <c r="CD49882"/>
      <c r="CG49882"/>
      <c r="CI49882" s="378">
        <v>77814</v>
      </c>
    </row>
    <row r="49883" spans="82:87">
      <c r="CD49883"/>
      <c r="CG49883"/>
      <c r="CI49883" s="378">
        <v>77815</v>
      </c>
    </row>
    <row r="49884" spans="82:87">
      <c r="CD49884"/>
      <c r="CG49884"/>
      <c r="CI49884" s="378">
        <v>77815</v>
      </c>
    </row>
    <row r="49885" spans="82:87">
      <c r="CD49885"/>
      <c r="CG49885"/>
      <c r="CI49885" s="378">
        <v>77816</v>
      </c>
    </row>
    <row r="49886" spans="82:87">
      <c r="CD49886"/>
      <c r="CG49886"/>
      <c r="CI49886" s="378">
        <v>77817</v>
      </c>
    </row>
    <row r="49887" spans="82:87">
      <c r="CD49887"/>
      <c r="CG49887"/>
      <c r="CI49887" s="378">
        <v>77818</v>
      </c>
    </row>
    <row r="49888" spans="82:87">
      <c r="CD49888"/>
      <c r="CG49888"/>
      <c r="CI49888" s="378">
        <v>77819</v>
      </c>
    </row>
    <row r="49889" spans="82:87">
      <c r="CD49889"/>
      <c r="CG49889"/>
      <c r="CI49889" s="378">
        <v>77820</v>
      </c>
    </row>
    <row r="49890" spans="82:87">
      <c r="CD49890"/>
      <c r="CG49890"/>
      <c r="CI49890" s="378">
        <v>77820</v>
      </c>
    </row>
    <row r="49891" spans="82:87">
      <c r="CD49891"/>
      <c r="CG49891"/>
      <c r="CI49891" s="378">
        <v>77820</v>
      </c>
    </row>
    <row r="49892" spans="82:87">
      <c r="CD49892"/>
      <c r="CG49892"/>
      <c r="CI49892" s="378">
        <v>77830</v>
      </c>
    </row>
    <row r="49893" spans="82:87">
      <c r="CD49893"/>
      <c r="CG49893"/>
      <c r="CI49893" s="378">
        <v>77830</v>
      </c>
    </row>
    <row r="49894" spans="82:87">
      <c r="CD49894"/>
      <c r="CG49894"/>
      <c r="CI49894" s="378">
        <v>77830</v>
      </c>
    </row>
    <row r="49895" spans="82:87">
      <c r="CD49895"/>
      <c r="CG49895"/>
      <c r="CI49895" s="378">
        <v>77830</v>
      </c>
    </row>
    <row r="49896" spans="82:87">
      <c r="CD49896"/>
      <c r="CG49896"/>
      <c r="CI49896" s="378">
        <v>77831</v>
      </c>
    </row>
    <row r="49897" spans="82:87">
      <c r="CD49897"/>
      <c r="CG49897"/>
      <c r="CI49897" s="378">
        <v>77832</v>
      </c>
    </row>
    <row r="49898" spans="82:87">
      <c r="CD49898"/>
      <c r="CG49898"/>
      <c r="CI49898" s="378">
        <v>77833</v>
      </c>
    </row>
    <row r="49899" spans="82:87">
      <c r="CD49899"/>
      <c r="CG49899"/>
      <c r="CI49899" s="378">
        <v>77834</v>
      </c>
    </row>
    <row r="49900" spans="82:87">
      <c r="CD49900"/>
      <c r="CG49900"/>
      <c r="CI49900" s="378">
        <v>77835</v>
      </c>
    </row>
    <row r="49901" spans="82:87">
      <c r="CD49901"/>
      <c r="CG49901"/>
      <c r="CI49901" s="378">
        <v>77836</v>
      </c>
    </row>
    <row r="49902" spans="82:87">
      <c r="CD49902"/>
      <c r="CG49902"/>
      <c r="CI49902" s="378">
        <v>77837</v>
      </c>
    </row>
    <row r="49903" spans="82:87">
      <c r="CD49903"/>
      <c r="CG49903"/>
      <c r="CI49903" s="378">
        <v>77838</v>
      </c>
    </row>
    <row r="49904" spans="82:87">
      <c r="CD49904"/>
      <c r="CG49904"/>
      <c r="CI49904" s="378">
        <v>77839</v>
      </c>
    </row>
    <row r="49905" spans="82:87">
      <c r="CD49905"/>
      <c r="CG49905"/>
      <c r="CI49905" s="378">
        <v>77840</v>
      </c>
    </row>
    <row r="49906" spans="82:87">
      <c r="CD49906"/>
      <c r="CG49906"/>
      <c r="CI49906" s="378">
        <v>77840</v>
      </c>
    </row>
    <row r="49907" spans="82:87">
      <c r="CD49907"/>
      <c r="CG49907"/>
      <c r="CI49907" s="378">
        <v>77840</v>
      </c>
    </row>
    <row r="49908" spans="82:87">
      <c r="CD49908"/>
      <c r="CG49908"/>
      <c r="CI49908" s="378">
        <v>77850</v>
      </c>
    </row>
    <row r="49909" spans="82:87">
      <c r="CD49909"/>
      <c r="CG49909"/>
      <c r="CI49909" s="378">
        <v>77860</v>
      </c>
    </row>
    <row r="49910" spans="82:87">
      <c r="CD49910"/>
      <c r="CG49910"/>
      <c r="CI49910" s="378">
        <v>77860</v>
      </c>
    </row>
    <row r="49911" spans="82:87">
      <c r="CD49911"/>
      <c r="CG49911"/>
      <c r="CI49911" s="378">
        <v>77860</v>
      </c>
    </row>
    <row r="49912" spans="82:87">
      <c r="CD49912"/>
      <c r="CG49912"/>
      <c r="CI49912" s="378">
        <v>77870</v>
      </c>
    </row>
    <row r="49913" spans="82:87">
      <c r="CD49913"/>
      <c r="CG49913"/>
      <c r="CI49913" s="378">
        <v>77871</v>
      </c>
    </row>
    <row r="49914" spans="82:87">
      <c r="CD49914"/>
      <c r="CG49914"/>
      <c r="CI49914" s="378">
        <v>77871</v>
      </c>
    </row>
    <row r="49915" spans="82:87">
      <c r="CD49915"/>
      <c r="CG49915"/>
      <c r="CI49915" s="378">
        <v>77872</v>
      </c>
    </row>
    <row r="49916" spans="82:87">
      <c r="CD49916"/>
      <c r="CG49916"/>
      <c r="CI49916" s="378">
        <v>77873</v>
      </c>
    </row>
    <row r="49917" spans="82:87">
      <c r="CD49917"/>
      <c r="CG49917"/>
      <c r="CI49917" s="378">
        <v>77874</v>
      </c>
    </row>
    <row r="49918" spans="82:87">
      <c r="CD49918"/>
      <c r="CG49918"/>
      <c r="CI49918" s="378">
        <v>77875</v>
      </c>
    </row>
    <row r="49919" spans="82:87">
      <c r="CD49919"/>
      <c r="CG49919"/>
      <c r="CI49919" s="378">
        <v>77876</v>
      </c>
    </row>
    <row r="49920" spans="82:87">
      <c r="CD49920"/>
      <c r="CG49920"/>
      <c r="CI49920" s="378">
        <v>77877</v>
      </c>
    </row>
    <row r="49921" spans="82:87">
      <c r="CD49921"/>
      <c r="CG49921"/>
      <c r="CI49921" s="378">
        <v>77878</v>
      </c>
    </row>
    <row r="49922" spans="82:87">
      <c r="CD49922"/>
      <c r="CG49922"/>
      <c r="CI49922" s="378">
        <v>77879</v>
      </c>
    </row>
    <row r="49923" spans="82:87">
      <c r="CD49923"/>
      <c r="CG49923"/>
      <c r="CI49923" s="378">
        <v>77880</v>
      </c>
    </row>
    <row r="49924" spans="82:87">
      <c r="CD49924"/>
      <c r="CG49924"/>
      <c r="CI49924" s="378">
        <v>77890</v>
      </c>
    </row>
    <row r="49925" spans="82:87">
      <c r="CD49925"/>
      <c r="CG49925"/>
      <c r="CI49925" s="378">
        <v>77890</v>
      </c>
    </row>
    <row r="49926" spans="82:87">
      <c r="CD49926"/>
      <c r="CG49926"/>
      <c r="CI49926" s="378">
        <v>77890</v>
      </c>
    </row>
    <row r="49927" spans="82:87">
      <c r="CD49927"/>
      <c r="CG49927"/>
      <c r="CI49927" s="378">
        <v>77890</v>
      </c>
    </row>
    <row r="49928" spans="82:87">
      <c r="CD49928"/>
      <c r="CG49928"/>
      <c r="CI49928" s="378">
        <v>77890</v>
      </c>
    </row>
    <row r="49929" spans="82:87">
      <c r="CD49929"/>
      <c r="CG49929"/>
      <c r="CI49929" s="378">
        <v>77890</v>
      </c>
    </row>
    <row r="49930" spans="82:87">
      <c r="CD49930"/>
      <c r="CG49930"/>
      <c r="CI49930" s="378">
        <v>77905</v>
      </c>
    </row>
    <row r="49931" spans="82:87">
      <c r="CD49931"/>
      <c r="CG49931"/>
      <c r="CI49931" s="378">
        <v>77910</v>
      </c>
    </row>
    <row r="49932" spans="82:87">
      <c r="CD49932"/>
      <c r="CG49932"/>
      <c r="CI49932" s="378">
        <v>77910</v>
      </c>
    </row>
    <row r="49933" spans="82:87">
      <c r="CD49933"/>
      <c r="CG49933"/>
      <c r="CI49933" s="378">
        <v>77910</v>
      </c>
    </row>
    <row r="49934" spans="82:87">
      <c r="CD49934"/>
      <c r="CG49934"/>
      <c r="CI49934" s="378">
        <v>77910</v>
      </c>
    </row>
    <row r="49935" spans="82:87">
      <c r="CD49935"/>
      <c r="CG49935"/>
      <c r="CI49935" s="378">
        <v>77920</v>
      </c>
    </row>
    <row r="49936" spans="82:87">
      <c r="CD49936"/>
      <c r="CG49936"/>
      <c r="CI49936" s="378">
        <v>77922</v>
      </c>
    </row>
    <row r="49937" spans="82:87">
      <c r="CD49937"/>
      <c r="CG49937"/>
      <c r="CI49937" s="378">
        <v>77923</v>
      </c>
    </row>
    <row r="49938" spans="82:87">
      <c r="CD49938"/>
      <c r="CG49938"/>
      <c r="CI49938" s="378">
        <v>77924</v>
      </c>
    </row>
    <row r="49939" spans="82:87">
      <c r="CD49939"/>
      <c r="CG49939"/>
      <c r="CI49939" s="378">
        <v>77925</v>
      </c>
    </row>
    <row r="49940" spans="82:87">
      <c r="CD49940"/>
      <c r="CG49940"/>
      <c r="CI49940" s="378">
        <v>77930</v>
      </c>
    </row>
    <row r="49941" spans="82:87">
      <c r="CD49941"/>
      <c r="CG49941"/>
      <c r="CI49941" s="378">
        <v>77930</v>
      </c>
    </row>
    <row r="49942" spans="82:87">
      <c r="CD49942"/>
      <c r="CG49942"/>
      <c r="CI49942" s="378">
        <v>77930</v>
      </c>
    </row>
    <row r="49943" spans="82:87">
      <c r="CD49943"/>
      <c r="CG49943"/>
      <c r="CI49943" s="378">
        <v>77930</v>
      </c>
    </row>
    <row r="49944" spans="82:87">
      <c r="CD49944"/>
      <c r="CG49944"/>
      <c r="CI49944" s="378">
        <v>77930</v>
      </c>
    </row>
    <row r="49945" spans="82:87">
      <c r="CD49945"/>
      <c r="CG49945"/>
      <c r="CI49945" s="378">
        <v>77930</v>
      </c>
    </row>
    <row r="49946" spans="82:87">
      <c r="CD49946"/>
      <c r="CG49946"/>
      <c r="CI49946" s="378">
        <v>77931</v>
      </c>
    </row>
    <row r="49947" spans="82:87">
      <c r="CD49947"/>
      <c r="CG49947"/>
      <c r="CI49947" s="378">
        <v>77932</v>
      </c>
    </row>
    <row r="49948" spans="82:87">
      <c r="CD49948"/>
      <c r="CG49948"/>
      <c r="CI49948" s="378">
        <v>77933</v>
      </c>
    </row>
    <row r="49949" spans="82:87">
      <c r="CD49949"/>
      <c r="CG49949"/>
      <c r="CI49949" s="378">
        <v>77934</v>
      </c>
    </row>
    <row r="49950" spans="82:87">
      <c r="CD49950"/>
      <c r="CG49950"/>
      <c r="CI49950" s="378">
        <v>77935</v>
      </c>
    </row>
    <row r="49951" spans="82:87">
      <c r="CD49951"/>
      <c r="CG49951"/>
      <c r="CI49951" s="378">
        <v>77936</v>
      </c>
    </row>
    <row r="49952" spans="82:87">
      <c r="CD49952"/>
      <c r="CG49952"/>
      <c r="CI49952" s="378">
        <v>77937</v>
      </c>
    </row>
    <row r="49953" spans="82:87">
      <c r="CD49953"/>
      <c r="CG49953"/>
      <c r="CI49953" s="378">
        <v>77938</v>
      </c>
    </row>
    <row r="49954" spans="82:87">
      <c r="CD49954"/>
      <c r="CG49954"/>
      <c r="CI49954" s="378">
        <v>77939</v>
      </c>
    </row>
    <row r="49955" spans="82:87">
      <c r="CD49955"/>
      <c r="CG49955"/>
      <c r="CI49955" s="378">
        <v>77940</v>
      </c>
    </row>
    <row r="49956" spans="82:87">
      <c r="CD49956"/>
      <c r="CG49956"/>
      <c r="CI49956" s="378">
        <v>77940</v>
      </c>
    </row>
    <row r="49957" spans="82:87">
      <c r="CD49957"/>
      <c r="CG49957"/>
      <c r="CI49957" s="378">
        <v>77940</v>
      </c>
    </row>
    <row r="49958" spans="82:87">
      <c r="CD49958"/>
      <c r="CG49958"/>
      <c r="CI49958" s="378">
        <v>77940</v>
      </c>
    </row>
    <row r="49959" spans="82:87">
      <c r="CD49959"/>
      <c r="CG49959"/>
      <c r="CI49959" s="378">
        <v>77940</v>
      </c>
    </row>
    <row r="49960" spans="82:87">
      <c r="CD49960"/>
      <c r="CG49960"/>
      <c r="CI49960" s="378">
        <v>77940</v>
      </c>
    </row>
    <row r="49961" spans="82:87">
      <c r="CD49961"/>
      <c r="CG49961"/>
      <c r="CI49961" s="378">
        <v>77940</v>
      </c>
    </row>
    <row r="49962" spans="82:87">
      <c r="CD49962"/>
      <c r="CG49962"/>
      <c r="CI49962" s="378">
        <v>77940</v>
      </c>
    </row>
    <row r="49963" spans="82:87">
      <c r="CD49963"/>
      <c r="CG49963"/>
      <c r="CI49963" s="378">
        <v>77940</v>
      </c>
    </row>
    <row r="49964" spans="82:87">
      <c r="CD49964"/>
      <c r="CG49964"/>
      <c r="CI49964" s="378">
        <v>77950</v>
      </c>
    </row>
    <row r="49965" spans="82:87">
      <c r="CD49965"/>
      <c r="CG49965"/>
      <c r="CI49965" s="378">
        <v>77950</v>
      </c>
    </row>
    <row r="49966" spans="82:87">
      <c r="CD49966"/>
      <c r="CG49966"/>
      <c r="CI49966" s="378">
        <v>77950</v>
      </c>
    </row>
    <row r="49967" spans="82:87">
      <c r="CD49967"/>
      <c r="CG49967"/>
      <c r="CI49967" s="378">
        <v>77950</v>
      </c>
    </row>
    <row r="49968" spans="82:87">
      <c r="CD49968"/>
      <c r="CG49968"/>
      <c r="CI49968" s="378">
        <v>77950</v>
      </c>
    </row>
    <row r="49969" spans="82:87">
      <c r="CD49969"/>
      <c r="CG49969"/>
      <c r="CI49969" s="378">
        <v>77950</v>
      </c>
    </row>
    <row r="49970" spans="82:87">
      <c r="CD49970"/>
      <c r="CG49970"/>
      <c r="CI49970" s="378">
        <v>77951</v>
      </c>
    </row>
    <row r="49971" spans="82:87">
      <c r="CD49971"/>
      <c r="CG49971"/>
      <c r="CI49971" s="378">
        <v>77952</v>
      </c>
    </row>
    <row r="49972" spans="82:87">
      <c r="CD49972"/>
      <c r="CG49972"/>
      <c r="CI49972" s="378">
        <v>77961</v>
      </c>
    </row>
    <row r="49973" spans="82:87">
      <c r="CD49973"/>
      <c r="CG49973"/>
      <c r="CI49973" s="378">
        <v>77970</v>
      </c>
    </row>
    <row r="49974" spans="82:87">
      <c r="CD49974"/>
      <c r="CG49974"/>
      <c r="CI49974" s="378">
        <v>77970</v>
      </c>
    </row>
    <row r="49975" spans="82:87">
      <c r="CD49975"/>
      <c r="CG49975"/>
      <c r="CI49975" s="378">
        <v>77970</v>
      </c>
    </row>
    <row r="49976" spans="82:87">
      <c r="CD49976"/>
      <c r="CG49976"/>
      <c r="CI49976" s="378">
        <v>77970</v>
      </c>
    </row>
    <row r="49977" spans="82:87">
      <c r="CD49977"/>
      <c r="CG49977"/>
      <c r="CI49977" s="378">
        <v>77970</v>
      </c>
    </row>
    <row r="49978" spans="82:87">
      <c r="CD49978"/>
      <c r="CG49978"/>
      <c r="CI49978" s="378">
        <v>77981</v>
      </c>
    </row>
    <row r="49979" spans="82:87">
      <c r="CD49979"/>
      <c r="CG49979"/>
      <c r="CI49979" s="378">
        <v>77982</v>
      </c>
    </row>
    <row r="49980" spans="82:87">
      <c r="CD49980"/>
      <c r="CG49980"/>
      <c r="CI49980" s="378">
        <v>77983</v>
      </c>
    </row>
    <row r="49981" spans="82:87">
      <c r="CD49981"/>
      <c r="CG49981"/>
      <c r="CI49981" s="378">
        <v>77984</v>
      </c>
    </row>
    <row r="49982" spans="82:87">
      <c r="CD49982"/>
      <c r="CG49982"/>
      <c r="CI49982" s="378">
        <v>77985</v>
      </c>
    </row>
    <row r="49983" spans="82:87">
      <c r="CD49983"/>
      <c r="CG49983"/>
      <c r="CI49983" s="378">
        <v>77986</v>
      </c>
    </row>
    <row r="49984" spans="82:87">
      <c r="CD49984"/>
      <c r="CG49984"/>
      <c r="CI49984" s="378">
        <v>77987</v>
      </c>
    </row>
    <row r="49985" spans="82:87">
      <c r="CD49985"/>
      <c r="CG49985"/>
      <c r="CI49985" s="378">
        <v>77988</v>
      </c>
    </row>
    <row r="49986" spans="82:87">
      <c r="CD49986"/>
      <c r="CG49986"/>
      <c r="CI49986" s="378">
        <v>77989</v>
      </c>
    </row>
    <row r="49987" spans="82:87">
      <c r="CD49987"/>
      <c r="CG49987"/>
      <c r="CI49987" s="378">
        <v>77990</v>
      </c>
    </row>
    <row r="49988" spans="82:87">
      <c r="CD49988"/>
      <c r="CG49988"/>
      <c r="CI49988" s="378">
        <v>77990</v>
      </c>
    </row>
    <row r="49989" spans="82:87">
      <c r="CD49989"/>
      <c r="CG49989"/>
      <c r="CI49989" s="378">
        <v>78000</v>
      </c>
    </row>
    <row r="49990" spans="82:87">
      <c r="CD49990"/>
      <c r="CG49990"/>
      <c r="CI49990" s="378">
        <v>78001</v>
      </c>
    </row>
    <row r="49991" spans="82:87">
      <c r="CD49991"/>
      <c r="CG49991"/>
      <c r="CI49991" s="378">
        <v>78002</v>
      </c>
    </row>
    <row r="49992" spans="82:87">
      <c r="CD49992"/>
      <c r="CG49992"/>
      <c r="CI49992" s="378">
        <v>78003</v>
      </c>
    </row>
    <row r="49993" spans="82:87">
      <c r="CD49993"/>
      <c r="CG49993"/>
      <c r="CI49993" s="378">
        <v>78004</v>
      </c>
    </row>
    <row r="49994" spans="82:87">
      <c r="CD49994"/>
      <c r="CG49994"/>
      <c r="CI49994" s="378">
        <v>78005</v>
      </c>
    </row>
    <row r="49995" spans="82:87">
      <c r="CD49995"/>
      <c r="CG49995"/>
      <c r="CI49995" s="378">
        <v>78006</v>
      </c>
    </row>
    <row r="49996" spans="82:87">
      <c r="CD49996"/>
      <c r="CG49996"/>
      <c r="CI49996" s="378">
        <v>78007</v>
      </c>
    </row>
    <row r="49997" spans="82:87">
      <c r="CD49997"/>
      <c r="CG49997"/>
      <c r="CI49997" s="378">
        <v>78008</v>
      </c>
    </row>
    <row r="49998" spans="82:87">
      <c r="CD49998"/>
      <c r="CG49998"/>
      <c r="CI49998" s="378">
        <v>78009</v>
      </c>
    </row>
    <row r="49999" spans="82:87">
      <c r="CD49999"/>
      <c r="CG49999"/>
      <c r="CI49999" s="378">
        <v>78010</v>
      </c>
    </row>
    <row r="50000" spans="82:87">
      <c r="CD50000"/>
      <c r="CG50000"/>
      <c r="CI50000" s="378">
        <v>78011</v>
      </c>
    </row>
    <row r="50001" spans="82:87">
      <c r="CD50001"/>
      <c r="CG50001"/>
      <c r="CI50001" s="378">
        <v>78012</v>
      </c>
    </row>
    <row r="50002" spans="82:87">
      <c r="CD50002"/>
      <c r="CG50002"/>
      <c r="CI50002" s="378">
        <v>78013</v>
      </c>
    </row>
    <row r="50003" spans="82:87">
      <c r="CD50003"/>
      <c r="CG50003"/>
      <c r="CI50003" s="378">
        <v>78014</v>
      </c>
    </row>
    <row r="50004" spans="82:87">
      <c r="CD50004"/>
      <c r="CG50004"/>
      <c r="CI50004" s="378">
        <v>78015</v>
      </c>
    </row>
    <row r="50005" spans="82:87">
      <c r="CD50005"/>
      <c r="CG50005"/>
      <c r="CI50005" s="378">
        <v>78016</v>
      </c>
    </row>
    <row r="50006" spans="82:87">
      <c r="CD50006"/>
      <c r="CG50006"/>
      <c r="CI50006" s="378">
        <v>78017</v>
      </c>
    </row>
    <row r="50007" spans="82:87">
      <c r="CD50007"/>
      <c r="CG50007"/>
      <c r="CI50007" s="378">
        <v>78018</v>
      </c>
    </row>
    <row r="50008" spans="82:87">
      <c r="CD50008"/>
      <c r="CG50008"/>
      <c r="CI50008" s="378">
        <v>78019</v>
      </c>
    </row>
    <row r="50009" spans="82:87">
      <c r="CD50009"/>
      <c r="CG50009"/>
      <c r="CI50009" s="378">
        <v>78020</v>
      </c>
    </row>
    <row r="50010" spans="82:87">
      <c r="CD50010"/>
      <c r="CG50010"/>
      <c r="CI50010" s="378">
        <v>78021</v>
      </c>
    </row>
    <row r="50011" spans="82:87">
      <c r="CD50011"/>
      <c r="CG50011"/>
      <c r="CI50011" s="378">
        <v>78022</v>
      </c>
    </row>
    <row r="50012" spans="82:87">
      <c r="CD50012"/>
      <c r="CG50012"/>
      <c r="CI50012" s="378">
        <v>78023</v>
      </c>
    </row>
    <row r="50013" spans="82:87">
      <c r="CD50013"/>
      <c r="CG50013"/>
      <c r="CI50013" s="378">
        <v>78024</v>
      </c>
    </row>
    <row r="50014" spans="82:87">
      <c r="CD50014"/>
      <c r="CG50014"/>
      <c r="CI50014" s="378">
        <v>78025</v>
      </c>
    </row>
    <row r="50015" spans="82:87">
      <c r="CD50015"/>
      <c r="CG50015"/>
      <c r="CI50015" s="378">
        <v>78026</v>
      </c>
    </row>
    <row r="50016" spans="82:87">
      <c r="CD50016"/>
      <c r="CG50016"/>
      <c r="CI50016" s="378">
        <v>78027</v>
      </c>
    </row>
    <row r="50017" spans="82:87">
      <c r="CD50017"/>
      <c r="CG50017"/>
      <c r="CI50017" s="378">
        <v>78028</v>
      </c>
    </row>
    <row r="50018" spans="82:87">
      <c r="CD50018"/>
      <c r="CG50018"/>
      <c r="CI50018" s="378">
        <v>78029</v>
      </c>
    </row>
    <row r="50019" spans="82:87">
      <c r="CD50019"/>
      <c r="CG50019"/>
      <c r="CI50019" s="378">
        <v>78030</v>
      </c>
    </row>
    <row r="50020" spans="82:87">
      <c r="CD50020"/>
      <c r="CG50020"/>
      <c r="CI50020" s="378">
        <v>78031</v>
      </c>
    </row>
    <row r="50021" spans="82:87">
      <c r="CD50021"/>
      <c r="CG50021"/>
      <c r="CI50021" s="378">
        <v>78032</v>
      </c>
    </row>
    <row r="50022" spans="82:87">
      <c r="CD50022"/>
      <c r="CG50022"/>
      <c r="CI50022" s="378">
        <v>78033</v>
      </c>
    </row>
    <row r="50023" spans="82:87">
      <c r="CD50023"/>
      <c r="CG50023"/>
      <c r="CI50023" s="378">
        <v>78034</v>
      </c>
    </row>
    <row r="50024" spans="82:87">
      <c r="CD50024"/>
      <c r="CG50024"/>
      <c r="CI50024" s="378">
        <v>78035</v>
      </c>
    </row>
    <row r="50025" spans="82:87">
      <c r="CD50025"/>
      <c r="CG50025"/>
      <c r="CI50025" s="378">
        <v>78036</v>
      </c>
    </row>
    <row r="50026" spans="82:87">
      <c r="CD50026"/>
      <c r="CG50026"/>
      <c r="CI50026" s="378">
        <v>78037</v>
      </c>
    </row>
    <row r="50027" spans="82:87">
      <c r="CD50027"/>
      <c r="CG50027"/>
      <c r="CI50027" s="378">
        <v>78038</v>
      </c>
    </row>
    <row r="50028" spans="82:87">
      <c r="CD50028"/>
      <c r="CG50028"/>
      <c r="CI50028" s="378">
        <v>78039</v>
      </c>
    </row>
    <row r="50029" spans="82:87">
      <c r="CD50029"/>
      <c r="CG50029"/>
      <c r="CI50029" s="378">
        <v>78041</v>
      </c>
    </row>
    <row r="50030" spans="82:87">
      <c r="CD50030"/>
      <c r="CG50030"/>
      <c r="CI50030" s="378">
        <v>78042</v>
      </c>
    </row>
    <row r="50031" spans="82:87">
      <c r="CD50031"/>
      <c r="CG50031"/>
      <c r="CI50031" s="378">
        <v>78043</v>
      </c>
    </row>
    <row r="50032" spans="82:87">
      <c r="CD50032"/>
      <c r="CG50032"/>
      <c r="CI50032" s="378">
        <v>78044</v>
      </c>
    </row>
    <row r="50033" spans="82:87">
      <c r="CD50033"/>
      <c r="CG50033"/>
      <c r="CI50033" s="378">
        <v>78045</v>
      </c>
    </row>
    <row r="50034" spans="82:87">
      <c r="CD50034"/>
      <c r="CG50034"/>
      <c r="CI50034" s="378">
        <v>78046</v>
      </c>
    </row>
    <row r="50035" spans="82:87">
      <c r="CD50035"/>
      <c r="CG50035"/>
      <c r="CI50035" s="378">
        <v>78047</v>
      </c>
    </row>
    <row r="50036" spans="82:87">
      <c r="CD50036"/>
      <c r="CG50036"/>
      <c r="CI50036" s="378">
        <v>78048</v>
      </c>
    </row>
    <row r="50037" spans="82:87">
      <c r="CD50037"/>
      <c r="CG50037"/>
      <c r="CI50037" s="378">
        <v>78049</v>
      </c>
    </row>
    <row r="50038" spans="82:87">
      <c r="CD50038"/>
      <c r="CG50038"/>
      <c r="CI50038" s="378">
        <v>78051</v>
      </c>
    </row>
    <row r="50039" spans="82:87">
      <c r="CD50039"/>
      <c r="CG50039"/>
      <c r="CI50039" s="378">
        <v>78052</v>
      </c>
    </row>
    <row r="50040" spans="82:87">
      <c r="CD50040"/>
      <c r="CG50040"/>
      <c r="CI50040" s="378">
        <v>78053</v>
      </c>
    </row>
    <row r="50041" spans="82:87">
      <c r="CD50041"/>
      <c r="CG50041"/>
      <c r="CI50041" s="378">
        <v>78054</v>
      </c>
    </row>
    <row r="50042" spans="82:87">
      <c r="CD50042"/>
      <c r="CG50042"/>
      <c r="CI50042" s="378">
        <v>78055</v>
      </c>
    </row>
    <row r="50043" spans="82:87">
      <c r="CD50043"/>
      <c r="CG50043"/>
      <c r="CI50043" s="378">
        <v>78056</v>
      </c>
    </row>
    <row r="50044" spans="82:87">
      <c r="CD50044"/>
      <c r="CG50044"/>
      <c r="CI50044" s="378">
        <v>78057</v>
      </c>
    </row>
    <row r="50045" spans="82:87">
      <c r="CD50045"/>
      <c r="CG50045"/>
      <c r="CI50045" s="378">
        <v>78058</v>
      </c>
    </row>
    <row r="50046" spans="82:87">
      <c r="CD50046"/>
      <c r="CG50046"/>
      <c r="CI50046" s="378">
        <v>78059</v>
      </c>
    </row>
    <row r="50047" spans="82:87">
      <c r="CD50047"/>
      <c r="CG50047"/>
      <c r="CI50047" s="378">
        <v>78060</v>
      </c>
    </row>
    <row r="50048" spans="82:87">
      <c r="CD50048"/>
      <c r="CG50048"/>
      <c r="CI50048" s="378">
        <v>78060</v>
      </c>
    </row>
    <row r="50049" spans="82:87">
      <c r="CD50049"/>
      <c r="CG50049"/>
      <c r="CI50049" s="378">
        <v>78060</v>
      </c>
    </row>
    <row r="50050" spans="82:87">
      <c r="CD50050"/>
      <c r="CG50050"/>
      <c r="CI50050" s="378">
        <v>78061</v>
      </c>
    </row>
    <row r="50051" spans="82:87">
      <c r="CD50051"/>
      <c r="CG50051"/>
      <c r="CI50051" s="378">
        <v>78061</v>
      </c>
    </row>
    <row r="50052" spans="82:87">
      <c r="CD50052"/>
      <c r="CG50052"/>
      <c r="CI50052" s="378">
        <v>78062</v>
      </c>
    </row>
    <row r="50053" spans="82:87">
      <c r="CD50053"/>
      <c r="CG50053"/>
      <c r="CI50053" s="378">
        <v>78063</v>
      </c>
    </row>
    <row r="50054" spans="82:87">
      <c r="CD50054"/>
      <c r="CG50054"/>
      <c r="CI50054" s="378">
        <v>78063</v>
      </c>
    </row>
    <row r="50055" spans="82:87">
      <c r="CD50055"/>
      <c r="CG50055"/>
      <c r="CI50055" s="378">
        <v>78064</v>
      </c>
    </row>
    <row r="50056" spans="82:87">
      <c r="CD50056"/>
      <c r="CG50056"/>
      <c r="CI50056" s="378">
        <v>78065</v>
      </c>
    </row>
    <row r="50057" spans="82:87">
      <c r="CD50057"/>
      <c r="CG50057"/>
      <c r="CI50057" s="378">
        <v>78065</v>
      </c>
    </row>
    <row r="50058" spans="82:87">
      <c r="CD50058"/>
      <c r="CG50058"/>
      <c r="CI50058" s="378">
        <v>78066</v>
      </c>
    </row>
    <row r="50059" spans="82:87">
      <c r="CD50059"/>
      <c r="CG50059"/>
      <c r="CI50059" s="378">
        <v>78066</v>
      </c>
    </row>
    <row r="50060" spans="82:87">
      <c r="CD50060"/>
      <c r="CG50060"/>
      <c r="CI50060" s="378">
        <v>78066</v>
      </c>
    </row>
    <row r="50061" spans="82:87">
      <c r="CD50061"/>
      <c r="CG50061"/>
      <c r="CI50061" s="378">
        <v>78067</v>
      </c>
    </row>
    <row r="50062" spans="82:87">
      <c r="CD50062"/>
      <c r="CG50062"/>
      <c r="CI50062" s="378">
        <v>78068</v>
      </c>
    </row>
    <row r="50063" spans="82:87">
      <c r="CD50063"/>
      <c r="CG50063"/>
      <c r="CI50063" s="378">
        <v>78069</v>
      </c>
    </row>
    <row r="50064" spans="82:87">
      <c r="CD50064"/>
      <c r="CG50064"/>
      <c r="CI50064" s="378">
        <v>78071</v>
      </c>
    </row>
    <row r="50065" spans="82:87">
      <c r="CD50065"/>
      <c r="CG50065"/>
      <c r="CI50065" s="378">
        <v>78072</v>
      </c>
    </row>
    <row r="50066" spans="82:87">
      <c r="CD50066"/>
      <c r="CG50066"/>
      <c r="CI50066" s="378">
        <v>78073</v>
      </c>
    </row>
    <row r="50067" spans="82:87">
      <c r="CD50067"/>
      <c r="CG50067"/>
      <c r="CI50067" s="378">
        <v>78074</v>
      </c>
    </row>
    <row r="50068" spans="82:87">
      <c r="CD50068"/>
      <c r="CG50068"/>
      <c r="CI50068" s="378">
        <v>78075</v>
      </c>
    </row>
    <row r="50069" spans="82:87">
      <c r="CD50069"/>
      <c r="CG50069"/>
      <c r="CI50069" s="378">
        <v>78076</v>
      </c>
    </row>
    <row r="50070" spans="82:87">
      <c r="CD50070"/>
      <c r="CG50070"/>
      <c r="CI50070" s="378">
        <v>78077</v>
      </c>
    </row>
    <row r="50071" spans="82:87">
      <c r="CD50071"/>
      <c r="CG50071"/>
      <c r="CI50071" s="378">
        <v>78078</v>
      </c>
    </row>
    <row r="50072" spans="82:87">
      <c r="CD50072"/>
      <c r="CG50072"/>
      <c r="CI50072" s="378">
        <v>78078</v>
      </c>
    </row>
    <row r="50073" spans="82:87">
      <c r="CD50073"/>
      <c r="CG50073"/>
      <c r="CI50073" s="378">
        <v>78079</v>
      </c>
    </row>
    <row r="50074" spans="82:87">
      <c r="CD50074"/>
      <c r="CG50074"/>
      <c r="CI50074" s="378">
        <v>78080</v>
      </c>
    </row>
    <row r="50075" spans="82:87">
      <c r="CD50075"/>
      <c r="CG50075"/>
      <c r="CI50075" s="378">
        <v>78081</v>
      </c>
    </row>
    <row r="50076" spans="82:87">
      <c r="CD50076"/>
      <c r="CG50076"/>
      <c r="CI50076" s="378">
        <v>78082</v>
      </c>
    </row>
    <row r="50077" spans="82:87">
      <c r="CD50077"/>
      <c r="CG50077"/>
      <c r="CI50077" s="378">
        <v>78083</v>
      </c>
    </row>
    <row r="50078" spans="82:87">
      <c r="CD50078"/>
      <c r="CG50078"/>
      <c r="CI50078" s="378">
        <v>78084</v>
      </c>
    </row>
    <row r="50079" spans="82:87">
      <c r="CD50079"/>
      <c r="CG50079"/>
      <c r="CI50079" s="378">
        <v>78085</v>
      </c>
    </row>
    <row r="50080" spans="82:87">
      <c r="CD50080"/>
      <c r="CG50080"/>
      <c r="CI50080" s="378">
        <v>78086</v>
      </c>
    </row>
    <row r="50081" spans="82:87">
      <c r="CD50081"/>
      <c r="CG50081"/>
      <c r="CI50081" s="378">
        <v>78087</v>
      </c>
    </row>
    <row r="50082" spans="82:87">
      <c r="CD50082"/>
      <c r="CG50082"/>
      <c r="CI50082" s="378">
        <v>78088</v>
      </c>
    </row>
    <row r="50083" spans="82:87">
      <c r="CD50083"/>
      <c r="CG50083"/>
      <c r="CI50083" s="378">
        <v>78089</v>
      </c>
    </row>
    <row r="50084" spans="82:87">
      <c r="CD50084"/>
      <c r="CG50084"/>
      <c r="CI50084" s="378">
        <v>78090</v>
      </c>
    </row>
    <row r="50085" spans="82:87">
      <c r="CD50085"/>
      <c r="CG50085"/>
      <c r="CI50085" s="378">
        <v>78091</v>
      </c>
    </row>
    <row r="50086" spans="82:87">
      <c r="CD50086"/>
      <c r="CG50086"/>
      <c r="CI50086" s="378">
        <v>78091</v>
      </c>
    </row>
    <row r="50087" spans="82:87">
      <c r="CD50087"/>
      <c r="CG50087"/>
      <c r="CI50087" s="378">
        <v>78092</v>
      </c>
    </row>
    <row r="50088" spans="82:87">
      <c r="CD50088"/>
      <c r="CG50088"/>
      <c r="CI50088" s="378">
        <v>78093</v>
      </c>
    </row>
    <row r="50089" spans="82:87">
      <c r="CD50089"/>
      <c r="CG50089"/>
      <c r="CI50089" s="378">
        <v>78094</v>
      </c>
    </row>
    <row r="50090" spans="82:87">
      <c r="CD50090"/>
      <c r="CG50090"/>
      <c r="CI50090" s="378">
        <v>78095</v>
      </c>
    </row>
    <row r="50091" spans="82:87">
      <c r="CD50091"/>
      <c r="CG50091"/>
      <c r="CI50091" s="378">
        <v>78096</v>
      </c>
    </row>
    <row r="50092" spans="82:87">
      <c r="CD50092"/>
      <c r="CG50092"/>
      <c r="CI50092" s="378">
        <v>78097</v>
      </c>
    </row>
    <row r="50093" spans="82:87">
      <c r="CD50093"/>
      <c r="CG50093"/>
      <c r="CI50093" s="378">
        <v>78098</v>
      </c>
    </row>
    <row r="50094" spans="82:87">
      <c r="CD50094"/>
      <c r="CG50094"/>
      <c r="CI50094" s="378">
        <v>78099</v>
      </c>
    </row>
    <row r="50095" spans="82:87">
      <c r="CD50095"/>
      <c r="CG50095"/>
      <c r="CI50095" s="378">
        <v>78100</v>
      </c>
    </row>
    <row r="50096" spans="82:87">
      <c r="CD50096"/>
      <c r="CG50096"/>
      <c r="CI50096" s="378">
        <v>78101</v>
      </c>
    </row>
    <row r="50097" spans="82:87">
      <c r="CD50097"/>
      <c r="CG50097"/>
      <c r="CI50097" s="378">
        <v>78102</v>
      </c>
    </row>
    <row r="50098" spans="82:87">
      <c r="CD50098"/>
      <c r="CG50098"/>
      <c r="CI50098" s="378">
        <v>78103</v>
      </c>
    </row>
    <row r="50099" spans="82:87">
      <c r="CD50099"/>
      <c r="CG50099"/>
      <c r="CI50099" s="378">
        <v>78104</v>
      </c>
    </row>
    <row r="50100" spans="82:87">
      <c r="CD50100"/>
      <c r="CG50100"/>
      <c r="CI50100" s="378">
        <v>78105</v>
      </c>
    </row>
    <row r="50101" spans="82:87">
      <c r="CD50101"/>
      <c r="CG50101"/>
      <c r="CI50101" s="378">
        <v>78106</v>
      </c>
    </row>
    <row r="50102" spans="82:87">
      <c r="CD50102"/>
      <c r="CG50102"/>
      <c r="CI50102" s="378">
        <v>78107</v>
      </c>
    </row>
    <row r="50103" spans="82:87">
      <c r="CD50103"/>
      <c r="CG50103"/>
      <c r="CI50103" s="378">
        <v>78108</v>
      </c>
    </row>
    <row r="50104" spans="82:87">
      <c r="CD50104"/>
      <c r="CG50104"/>
      <c r="CI50104" s="378">
        <v>78109</v>
      </c>
    </row>
    <row r="50105" spans="82:87">
      <c r="CD50105"/>
      <c r="CG50105"/>
      <c r="CI50105" s="378">
        <v>78109</v>
      </c>
    </row>
    <row r="50106" spans="82:87">
      <c r="CD50106"/>
      <c r="CG50106"/>
      <c r="CI50106" s="378">
        <v>78110</v>
      </c>
    </row>
    <row r="50107" spans="82:87">
      <c r="CD50107"/>
      <c r="CG50107"/>
      <c r="CI50107" s="378">
        <v>78111</v>
      </c>
    </row>
    <row r="50108" spans="82:87">
      <c r="CD50108"/>
      <c r="CG50108"/>
      <c r="CI50108" s="378">
        <v>78111</v>
      </c>
    </row>
    <row r="50109" spans="82:87">
      <c r="CD50109"/>
      <c r="CG50109"/>
      <c r="CI50109" s="378">
        <v>78112</v>
      </c>
    </row>
    <row r="50110" spans="82:87">
      <c r="CD50110"/>
      <c r="CG50110"/>
      <c r="CI50110" s="378">
        <v>78112</v>
      </c>
    </row>
    <row r="50111" spans="82:87">
      <c r="CD50111"/>
      <c r="CG50111"/>
      <c r="CI50111" s="378">
        <v>78113</v>
      </c>
    </row>
    <row r="50112" spans="82:87">
      <c r="CD50112"/>
      <c r="CG50112"/>
      <c r="CI50112" s="378">
        <v>78113</v>
      </c>
    </row>
    <row r="50113" spans="82:87">
      <c r="CD50113"/>
      <c r="CG50113"/>
      <c r="CI50113" s="378">
        <v>78113</v>
      </c>
    </row>
    <row r="50114" spans="82:87">
      <c r="CD50114"/>
      <c r="CG50114"/>
      <c r="CI50114" s="378">
        <v>78113</v>
      </c>
    </row>
    <row r="50115" spans="82:87">
      <c r="CD50115"/>
      <c r="CG50115"/>
      <c r="CI50115" s="378">
        <v>78113</v>
      </c>
    </row>
    <row r="50116" spans="82:87">
      <c r="CD50116"/>
      <c r="CG50116"/>
      <c r="CI50116" s="378">
        <v>78113</v>
      </c>
    </row>
    <row r="50117" spans="82:87">
      <c r="CD50117"/>
      <c r="CG50117"/>
      <c r="CI50117" s="378">
        <v>78113</v>
      </c>
    </row>
    <row r="50118" spans="82:87">
      <c r="CD50118"/>
      <c r="CG50118"/>
      <c r="CI50118" s="378">
        <v>78114</v>
      </c>
    </row>
    <row r="50119" spans="82:87">
      <c r="CD50119"/>
      <c r="CG50119"/>
      <c r="CI50119" s="378">
        <v>78115</v>
      </c>
    </row>
    <row r="50120" spans="82:87">
      <c r="CD50120"/>
      <c r="CG50120"/>
      <c r="CI50120" s="378">
        <v>78116</v>
      </c>
    </row>
    <row r="50121" spans="82:87">
      <c r="CD50121"/>
      <c r="CG50121"/>
      <c r="CI50121" s="378">
        <v>78117</v>
      </c>
    </row>
    <row r="50122" spans="82:87">
      <c r="CD50122"/>
      <c r="CG50122"/>
      <c r="CI50122" s="378">
        <v>78117</v>
      </c>
    </row>
    <row r="50123" spans="82:87">
      <c r="CD50123"/>
      <c r="CG50123"/>
      <c r="CI50123" s="378">
        <v>78118</v>
      </c>
    </row>
    <row r="50124" spans="82:87">
      <c r="CD50124"/>
      <c r="CG50124"/>
      <c r="CI50124" s="378">
        <v>78119</v>
      </c>
    </row>
    <row r="50125" spans="82:87">
      <c r="CD50125"/>
      <c r="CG50125"/>
      <c r="CI50125" s="378">
        <v>78120</v>
      </c>
    </row>
    <row r="50126" spans="82:87">
      <c r="CD50126"/>
      <c r="CG50126"/>
      <c r="CI50126" s="378">
        <v>78120</v>
      </c>
    </row>
    <row r="50127" spans="82:87">
      <c r="CD50127"/>
      <c r="CG50127"/>
      <c r="CI50127" s="378">
        <v>78120</v>
      </c>
    </row>
    <row r="50128" spans="82:87">
      <c r="CD50128"/>
      <c r="CG50128"/>
      <c r="CI50128" s="378">
        <v>78121</v>
      </c>
    </row>
    <row r="50129" spans="82:87">
      <c r="CD50129"/>
      <c r="CG50129"/>
      <c r="CI50129" s="378">
        <v>78121</v>
      </c>
    </row>
    <row r="50130" spans="82:87">
      <c r="CD50130"/>
      <c r="CG50130"/>
      <c r="CI50130" s="378">
        <v>78122</v>
      </c>
    </row>
    <row r="50131" spans="82:87">
      <c r="CD50131"/>
      <c r="CG50131"/>
      <c r="CI50131" s="378">
        <v>78123</v>
      </c>
    </row>
    <row r="50132" spans="82:87">
      <c r="CD50132"/>
      <c r="CG50132"/>
      <c r="CI50132" s="378">
        <v>78124</v>
      </c>
    </row>
    <row r="50133" spans="82:87">
      <c r="CD50133"/>
      <c r="CG50133"/>
      <c r="CI50133" s="378">
        <v>78124</v>
      </c>
    </row>
    <row r="50134" spans="82:87">
      <c r="CD50134"/>
      <c r="CG50134"/>
      <c r="CI50134" s="378">
        <v>78124</v>
      </c>
    </row>
    <row r="50135" spans="82:87">
      <c r="CD50135"/>
      <c r="CG50135"/>
      <c r="CI50135" s="378">
        <v>78125</v>
      </c>
    </row>
    <row r="50136" spans="82:87">
      <c r="CD50136"/>
      <c r="CG50136"/>
      <c r="CI50136" s="378">
        <v>78125</v>
      </c>
    </row>
    <row r="50137" spans="82:87">
      <c r="CD50137"/>
      <c r="CG50137"/>
      <c r="CI50137" s="378">
        <v>78125</v>
      </c>
    </row>
    <row r="50138" spans="82:87">
      <c r="CD50138"/>
      <c r="CG50138"/>
      <c r="CI50138" s="378">
        <v>78125</v>
      </c>
    </row>
    <row r="50139" spans="82:87">
      <c r="CD50139"/>
      <c r="CG50139"/>
      <c r="CI50139" s="378">
        <v>78125</v>
      </c>
    </row>
    <row r="50140" spans="82:87">
      <c r="CD50140"/>
      <c r="CG50140"/>
      <c r="CI50140" s="378">
        <v>78125</v>
      </c>
    </row>
    <row r="50141" spans="82:87">
      <c r="CD50141"/>
      <c r="CG50141"/>
      <c r="CI50141" s="378">
        <v>78125</v>
      </c>
    </row>
    <row r="50142" spans="82:87">
      <c r="CD50142"/>
      <c r="CG50142"/>
      <c r="CI50142" s="378">
        <v>78125</v>
      </c>
    </row>
    <row r="50143" spans="82:87">
      <c r="CD50143"/>
      <c r="CG50143"/>
      <c r="CI50143" s="378">
        <v>78125</v>
      </c>
    </row>
    <row r="50144" spans="82:87">
      <c r="CD50144"/>
      <c r="CG50144"/>
      <c r="CI50144" s="378">
        <v>78125</v>
      </c>
    </row>
    <row r="50145" spans="82:87">
      <c r="CD50145"/>
      <c r="CG50145"/>
      <c r="CI50145" s="378">
        <v>78125</v>
      </c>
    </row>
    <row r="50146" spans="82:87">
      <c r="CD50146"/>
      <c r="CG50146"/>
      <c r="CI50146" s="378">
        <v>78125</v>
      </c>
    </row>
    <row r="50147" spans="82:87">
      <c r="CD50147"/>
      <c r="CG50147"/>
      <c r="CI50147" s="378">
        <v>78126</v>
      </c>
    </row>
    <row r="50148" spans="82:87">
      <c r="CD50148"/>
      <c r="CG50148"/>
      <c r="CI50148" s="378">
        <v>78126</v>
      </c>
    </row>
    <row r="50149" spans="82:87">
      <c r="CD50149"/>
      <c r="CG50149"/>
      <c r="CI50149" s="378">
        <v>78127</v>
      </c>
    </row>
    <row r="50150" spans="82:87">
      <c r="CD50150"/>
      <c r="CG50150"/>
      <c r="CI50150" s="378">
        <v>78128</v>
      </c>
    </row>
    <row r="50151" spans="82:87">
      <c r="CD50151"/>
      <c r="CG50151"/>
      <c r="CI50151" s="378">
        <v>78129</v>
      </c>
    </row>
    <row r="50152" spans="82:87">
      <c r="CD50152"/>
      <c r="CG50152"/>
      <c r="CI50152" s="378">
        <v>78130</v>
      </c>
    </row>
    <row r="50153" spans="82:87">
      <c r="CD50153"/>
      <c r="CG50153"/>
      <c r="CI50153" s="378">
        <v>78130</v>
      </c>
    </row>
    <row r="50154" spans="82:87">
      <c r="CD50154"/>
      <c r="CG50154"/>
      <c r="CI50154" s="378">
        <v>78131</v>
      </c>
    </row>
    <row r="50155" spans="82:87">
      <c r="CD50155"/>
      <c r="CG50155"/>
      <c r="CI50155" s="378">
        <v>78132</v>
      </c>
    </row>
    <row r="50156" spans="82:87">
      <c r="CD50156"/>
      <c r="CG50156"/>
      <c r="CI50156" s="378">
        <v>78133</v>
      </c>
    </row>
    <row r="50157" spans="82:87">
      <c r="CD50157"/>
      <c r="CG50157"/>
      <c r="CI50157" s="378">
        <v>78134</v>
      </c>
    </row>
    <row r="50158" spans="82:87">
      <c r="CD50158"/>
      <c r="CG50158"/>
      <c r="CI50158" s="378">
        <v>78135</v>
      </c>
    </row>
    <row r="50159" spans="82:87">
      <c r="CD50159"/>
      <c r="CG50159"/>
      <c r="CI50159" s="378">
        <v>78136</v>
      </c>
    </row>
    <row r="50160" spans="82:87">
      <c r="CD50160"/>
      <c r="CG50160"/>
      <c r="CI50160" s="378">
        <v>78138</v>
      </c>
    </row>
    <row r="50161" spans="82:87">
      <c r="CD50161"/>
      <c r="CG50161"/>
      <c r="CI50161" s="378">
        <v>78139</v>
      </c>
    </row>
    <row r="50162" spans="82:87">
      <c r="CD50162"/>
      <c r="CG50162"/>
      <c r="CI50162" s="378">
        <v>78140</v>
      </c>
    </row>
    <row r="50163" spans="82:87">
      <c r="CD50163"/>
      <c r="CG50163"/>
      <c r="CI50163" s="378">
        <v>78141</v>
      </c>
    </row>
    <row r="50164" spans="82:87">
      <c r="CD50164"/>
      <c r="CG50164"/>
      <c r="CI50164" s="378">
        <v>78142</v>
      </c>
    </row>
    <row r="50165" spans="82:87">
      <c r="CD50165"/>
      <c r="CG50165"/>
      <c r="CI50165" s="378">
        <v>78143</v>
      </c>
    </row>
    <row r="50166" spans="82:87">
      <c r="CD50166"/>
      <c r="CG50166"/>
      <c r="CI50166" s="378">
        <v>78144</v>
      </c>
    </row>
    <row r="50167" spans="82:87">
      <c r="CD50167"/>
      <c r="CG50167"/>
      <c r="CI50167" s="378">
        <v>78145</v>
      </c>
    </row>
    <row r="50168" spans="82:87">
      <c r="CD50168"/>
      <c r="CG50168"/>
      <c r="CI50168" s="378">
        <v>78146</v>
      </c>
    </row>
    <row r="50169" spans="82:87">
      <c r="CD50169"/>
      <c r="CG50169"/>
      <c r="CI50169" s="378">
        <v>78147</v>
      </c>
    </row>
    <row r="50170" spans="82:87">
      <c r="CD50170"/>
      <c r="CG50170"/>
      <c r="CI50170" s="378">
        <v>78148</v>
      </c>
    </row>
    <row r="50171" spans="82:87">
      <c r="CD50171"/>
      <c r="CG50171"/>
      <c r="CI50171" s="378">
        <v>78148</v>
      </c>
    </row>
    <row r="50172" spans="82:87">
      <c r="CD50172"/>
      <c r="CG50172"/>
      <c r="CI50172" s="378">
        <v>78149</v>
      </c>
    </row>
    <row r="50173" spans="82:87">
      <c r="CD50173"/>
      <c r="CG50173"/>
      <c r="CI50173" s="378">
        <v>78150</v>
      </c>
    </row>
    <row r="50174" spans="82:87">
      <c r="CD50174"/>
      <c r="CG50174"/>
      <c r="CI50174" s="378">
        <v>78150</v>
      </c>
    </row>
    <row r="50175" spans="82:87">
      <c r="CD50175"/>
      <c r="CG50175"/>
      <c r="CI50175" s="378">
        <v>78151</v>
      </c>
    </row>
    <row r="50176" spans="82:87">
      <c r="CD50176"/>
      <c r="CG50176"/>
      <c r="CI50176" s="378">
        <v>78152</v>
      </c>
    </row>
    <row r="50177" spans="82:87">
      <c r="CD50177"/>
      <c r="CG50177"/>
      <c r="CI50177" s="378">
        <v>78153</v>
      </c>
    </row>
    <row r="50178" spans="82:87">
      <c r="CD50178"/>
      <c r="CG50178"/>
      <c r="CI50178" s="378">
        <v>78154</v>
      </c>
    </row>
    <row r="50179" spans="82:87">
      <c r="CD50179"/>
      <c r="CG50179"/>
      <c r="CI50179" s="378">
        <v>78155</v>
      </c>
    </row>
    <row r="50180" spans="82:87">
      <c r="CD50180"/>
      <c r="CG50180"/>
      <c r="CI50180" s="378">
        <v>78156</v>
      </c>
    </row>
    <row r="50181" spans="82:87">
      <c r="CD50181"/>
      <c r="CG50181"/>
      <c r="CI50181" s="378">
        <v>78157</v>
      </c>
    </row>
    <row r="50182" spans="82:87">
      <c r="CD50182"/>
      <c r="CG50182"/>
      <c r="CI50182" s="378">
        <v>78158</v>
      </c>
    </row>
    <row r="50183" spans="82:87">
      <c r="CD50183"/>
      <c r="CG50183"/>
      <c r="CI50183" s="378">
        <v>78159</v>
      </c>
    </row>
    <row r="50184" spans="82:87">
      <c r="CD50184"/>
      <c r="CG50184"/>
      <c r="CI50184" s="378">
        <v>78160</v>
      </c>
    </row>
    <row r="50185" spans="82:87">
      <c r="CD50185"/>
      <c r="CG50185"/>
      <c r="CI50185" s="378">
        <v>78161</v>
      </c>
    </row>
    <row r="50186" spans="82:87">
      <c r="CD50186"/>
      <c r="CG50186"/>
      <c r="CI50186" s="378">
        <v>78162</v>
      </c>
    </row>
    <row r="50187" spans="82:87">
      <c r="CD50187"/>
      <c r="CG50187"/>
      <c r="CI50187" s="378">
        <v>78163</v>
      </c>
    </row>
    <row r="50188" spans="82:87">
      <c r="CD50188"/>
      <c r="CG50188"/>
      <c r="CI50188" s="378">
        <v>78164</v>
      </c>
    </row>
    <row r="50189" spans="82:87">
      <c r="CD50189"/>
      <c r="CG50189"/>
      <c r="CI50189" s="378">
        <v>78165</v>
      </c>
    </row>
    <row r="50190" spans="82:87">
      <c r="CD50190"/>
      <c r="CG50190"/>
      <c r="CI50190" s="378">
        <v>78166</v>
      </c>
    </row>
    <row r="50191" spans="82:87">
      <c r="CD50191"/>
      <c r="CG50191"/>
      <c r="CI50191" s="378">
        <v>78167</v>
      </c>
    </row>
    <row r="50192" spans="82:87">
      <c r="CD50192"/>
      <c r="CG50192"/>
      <c r="CI50192" s="378">
        <v>78168</v>
      </c>
    </row>
    <row r="50193" spans="82:87">
      <c r="CD50193"/>
      <c r="CG50193"/>
      <c r="CI50193" s="378">
        <v>78169</v>
      </c>
    </row>
    <row r="50194" spans="82:87">
      <c r="CD50194"/>
      <c r="CG50194"/>
      <c r="CI50194" s="378">
        <v>78170</v>
      </c>
    </row>
    <row r="50195" spans="82:87">
      <c r="CD50195"/>
      <c r="CG50195"/>
      <c r="CI50195" s="378">
        <v>78171</v>
      </c>
    </row>
    <row r="50196" spans="82:87">
      <c r="CD50196"/>
      <c r="CG50196"/>
      <c r="CI50196" s="378">
        <v>78172</v>
      </c>
    </row>
    <row r="50197" spans="82:87">
      <c r="CD50197"/>
      <c r="CG50197"/>
      <c r="CI50197" s="378">
        <v>78173</v>
      </c>
    </row>
    <row r="50198" spans="82:87">
      <c r="CD50198"/>
      <c r="CG50198"/>
      <c r="CI50198" s="378">
        <v>78174</v>
      </c>
    </row>
    <row r="50199" spans="82:87">
      <c r="CD50199"/>
      <c r="CG50199"/>
      <c r="CI50199" s="378">
        <v>78175</v>
      </c>
    </row>
    <row r="50200" spans="82:87">
      <c r="CD50200"/>
      <c r="CG50200"/>
      <c r="CI50200" s="378">
        <v>78176</v>
      </c>
    </row>
    <row r="50201" spans="82:87">
      <c r="CD50201"/>
      <c r="CG50201"/>
      <c r="CI50201" s="378">
        <v>78177</v>
      </c>
    </row>
    <row r="50202" spans="82:87">
      <c r="CD50202"/>
      <c r="CG50202"/>
      <c r="CI50202" s="378">
        <v>78178</v>
      </c>
    </row>
    <row r="50203" spans="82:87">
      <c r="CD50203"/>
      <c r="CG50203"/>
      <c r="CI50203" s="378">
        <v>78179</v>
      </c>
    </row>
    <row r="50204" spans="82:87">
      <c r="CD50204"/>
      <c r="CG50204"/>
      <c r="CI50204" s="378">
        <v>78180</v>
      </c>
    </row>
    <row r="50205" spans="82:87">
      <c r="CD50205"/>
      <c r="CG50205"/>
      <c r="CI50205" s="378">
        <v>78181</v>
      </c>
    </row>
    <row r="50206" spans="82:87">
      <c r="CD50206"/>
      <c r="CG50206"/>
      <c r="CI50206" s="378">
        <v>78182</v>
      </c>
    </row>
    <row r="50207" spans="82:87">
      <c r="CD50207"/>
      <c r="CG50207"/>
      <c r="CI50207" s="378">
        <v>78183</v>
      </c>
    </row>
    <row r="50208" spans="82:87">
      <c r="CD50208"/>
      <c r="CG50208"/>
      <c r="CI50208" s="378">
        <v>78184</v>
      </c>
    </row>
    <row r="50209" spans="82:87">
      <c r="CD50209"/>
      <c r="CG50209"/>
      <c r="CI50209" s="378">
        <v>78184</v>
      </c>
    </row>
    <row r="50210" spans="82:87">
      <c r="CD50210"/>
      <c r="CG50210"/>
      <c r="CI50210" s="378">
        <v>78185</v>
      </c>
    </row>
    <row r="50211" spans="82:87">
      <c r="CD50211"/>
      <c r="CG50211"/>
      <c r="CI50211" s="378">
        <v>78186</v>
      </c>
    </row>
    <row r="50212" spans="82:87">
      <c r="CD50212"/>
      <c r="CG50212"/>
      <c r="CI50212" s="378">
        <v>78187</v>
      </c>
    </row>
    <row r="50213" spans="82:87">
      <c r="CD50213"/>
      <c r="CG50213"/>
      <c r="CI50213" s="378">
        <v>78188</v>
      </c>
    </row>
    <row r="50214" spans="82:87">
      <c r="CD50214"/>
      <c r="CG50214"/>
      <c r="CI50214" s="378">
        <v>78189</v>
      </c>
    </row>
    <row r="50215" spans="82:87">
      <c r="CD50215"/>
      <c r="CG50215"/>
      <c r="CI50215" s="378">
        <v>78189</v>
      </c>
    </row>
    <row r="50216" spans="82:87">
      <c r="CD50216"/>
      <c r="CG50216"/>
      <c r="CI50216" s="378">
        <v>78190</v>
      </c>
    </row>
    <row r="50217" spans="82:87">
      <c r="CD50217"/>
      <c r="CG50217"/>
      <c r="CI50217" s="378">
        <v>78191</v>
      </c>
    </row>
    <row r="50218" spans="82:87">
      <c r="CD50218"/>
      <c r="CG50218"/>
      <c r="CI50218" s="378">
        <v>78192</v>
      </c>
    </row>
    <row r="50219" spans="82:87">
      <c r="CD50219"/>
      <c r="CG50219"/>
      <c r="CI50219" s="378">
        <v>78193</v>
      </c>
    </row>
    <row r="50220" spans="82:87">
      <c r="CD50220"/>
      <c r="CG50220"/>
      <c r="CI50220" s="378">
        <v>78194</v>
      </c>
    </row>
    <row r="50221" spans="82:87">
      <c r="CD50221"/>
      <c r="CG50221"/>
      <c r="CI50221" s="378">
        <v>78195</v>
      </c>
    </row>
    <row r="50222" spans="82:87">
      <c r="CD50222"/>
      <c r="CG50222"/>
      <c r="CI50222" s="378">
        <v>78196</v>
      </c>
    </row>
    <row r="50223" spans="82:87">
      <c r="CD50223"/>
      <c r="CG50223"/>
      <c r="CI50223" s="378">
        <v>78197</v>
      </c>
    </row>
    <row r="50224" spans="82:87">
      <c r="CD50224"/>
      <c r="CG50224"/>
      <c r="CI50224" s="378">
        <v>78198</v>
      </c>
    </row>
    <row r="50225" spans="82:87">
      <c r="CD50225"/>
      <c r="CG50225"/>
      <c r="CI50225" s="378">
        <v>78199</v>
      </c>
    </row>
    <row r="50226" spans="82:87">
      <c r="CD50226"/>
      <c r="CG50226"/>
      <c r="CI50226" s="378">
        <v>78200</v>
      </c>
    </row>
    <row r="50227" spans="82:87">
      <c r="CD50227"/>
      <c r="CG50227"/>
      <c r="CI50227" s="378">
        <v>78200</v>
      </c>
    </row>
    <row r="50228" spans="82:87">
      <c r="CD50228"/>
      <c r="CG50228"/>
      <c r="CI50228" s="378">
        <v>78200</v>
      </c>
    </row>
    <row r="50229" spans="82:87">
      <c r="CD50229"/>
      <c r="CG50229"/>
      <c r="CI50229" s="378">
        <v>78200</v>
      </c>
    </row>
    <row r="50230" spans="82:87">
      <c r="CD50230"/>
      <c r="CG50230"/>
      <c r="CI50230" s="378">
        <v>78200</v>
      </c>
    </row>
    <row r="50231" spans="82:87">
      <c r="CD50231"/>
      <c r="CG50231"/>
      <c r="CI50231" s="378">
        <v>78200</v>
      </c>
    </row>
    <row r="50232" spans="82:87">
      <c r="CD50232"/>
      <c r="CG50232"/>
      <c r="CI50232" s="378">
        <v>78200</v>
      </c>
    </row>
    <row r="50233" spans="82:87">
      <c r="CD50233"/>
      <c r="CG50233"/>
      <c r="CI50233" s="378">
        <v>78200</v>
      </c>
    </row>
    <row r="50234" spans="82:87">
      <c r="CD50234"/>
      <c r="CG50234"/>
      <c r="CI50234" s="378">
        <v>78200</v>
      </c>
    </row>
    <row r="50235" spans="82:87">
      <c r="CD50235"/>
      <c r="CG50235"/>
      <c r="CI50235" s="378">
        <v>78200</v>
      </c>
    </row>
    <row r="50236" spans="82:87">
      <c r="CD50236"/>
      <c r="CG50236"/>
      <c r="CI50236" s="378">
        <v>78200</v>
      </c>
    </row>
    <row r="50237" spans="82:87">
      <c r="CD50237"/>
      <c r="CG50237"/>
      <c r="CI50237" s="378">
        <v>78200</v>
      </c>
    </row>
    <row r="50238" spans="82:87">
      <c r="CD50238"/>
      <c r="CG50238"/>
      <c r="CI50238" s="378">
        <v>78201</v>
      </c>
    </row>
    <row r="50239" spans="82:87">
      <c r="CD50239"/>
      <c r="CG50239"/>
      <c r="CI50239" s="378">
        <v>78202</v>
      </c>
    </row>
    <row r="50240" spans="82:87">
      <c r="CD50240"/>
      <c r="CG50240"/>
      <c r="CI50240" s="378">
        <v>78203</v>
      </c>
    </row>
    <row r="50241" spans="82:87">
      <c r="CD50241"/>
      <c r="CG50241"/>
      <c r="CI50241" s="378">
        <v>78204</v>
      </c>
    </row>
    <row r="50242" spans="82:87">
      <c r="CD50242"/>
      <c r="CG50242"/>
      <c r="CI50242" s="378">
        <v>78205</v>
      </c>
    </row>
    <row r="50243" spans="82:87">
      <c r="CD50243"/>
      <c r="CG50243"/>
      <c r="CI50243" s="378">
        <v>78206</v>
      </c>
    </row>
    <row r="50244" spans="82:87">
      <c r="CD50244"/>
      <c r="CG50244"/>
      <c r="CI50244" s="378">
        <v>78207</v>
      </c>
    </row>
    <row r="50245" spans="82:87">
      <c r="CD50245"/>
      <c r="CG50245"/>
      <c r="CI50245" s="378">
        <v>78208</v>
      </c>
    </row>
    <row r="50246" spans="82:87">
      <c r="CD50246"/>
      <c r="CG50246"/>
      <c r="CI50246" s="378">
        <v>78209</v>
      </c>
    </row>
    <row r="50247" spans="82:87">
      <c r="CD50247"/>
      <c r="CG50247"/>
      <c r="CI50247" s="378">
        <v>78210</v>
      </c>
    </row>
    <row r="50248" spans="82:87">
      <c r="CD50248"/>
      <c r="CG50248"/>
      <c r="CI50248" s="378">
        <v>78211</v>
      </c>
    </row>
    <row r="50249" spans="82:87">
      <c r="CD50249"/>
      <c r="CG50249"/>
      <c r="CI50249" s="378">
        <v>78212</v>
      </c>
    </row>
    <row r="50250" spans="82:87">
      <c r="CD50250"/>
      <c r="CG50250"/>
      <c r="CI50250" s="378">
        <v>78213</v>
      </c>
    </row>
    <row r="50251" spans="82:87">
      <c r="CD50251"/>
      <c r="CG50251"/>
      <c r="CI50251" s="378">
        <v>78214</v>
      </c>
    </row>
    <row r="50252" spans="82:87">
      <c r="CD50252"/>
      <c r="CG50252"/>
      <c r="CI50252" s="378">
        <v>78215</v>
      </c>
    </row>
    <row r="50253" spans="82:87">
      <c r="CD50253"/>
      <c r="CG50253"/>
      <c r="CI50253" s="378">
        <v>78216</v>
      </c>
    </row>
    <row r="50254" spans="82:87">
      <c r="CD50254"/>
      <c r="CG50254"/>
      <c r="CI50254" s="378">
        <v>78217</v>
      </c>
    </row>
    <row r="50255" spans="82:87">
      <c r="CD50255"/>
      <c r="CG50255"/>
      <c r="CI50255" s="378">
        <v>78217</v>
      </c>
    </row>
    <row r="50256" spans="82:87">
      <c r="CD50256"/>
      <c r="CG50256"/>
      <c r="CI50256" s="378">
        <v>78218</v>
      </c>
    </row>
    <row r="50257" spans="82:87">
      <c r="CD50257"/>
      <c r="CG50257"/>
      <c r="CI50257" s="378">
        <v>78219</v>
      </c>
    </row>
    <row r="50258" spans="82:87">
      <c r="CD50258"/>
      <c r="CG50258"/>
      <c r="CI50258" s="378">
        <v>78220</v>
      </c>
    </row>
    <row r="50259" spans="82:87">
      <c r="CD50259"/>
      <c r="CG50259"/>
      <c r="CI50259" s="378">
        <v>78221</v>
      </c>
    </row>
    <row r="50260" spans="82:87">
      <c r="CD50260"/>
      <c r="CG50260"/>
      <c r="CI50260" s="378">
        <v>78222</v>
      </c>
    </row>
    <row r="50261" spans="82:87">
      <c r="CD50261"/>
      <c r="CG50261"/>
      <c r="CI50261" s="378">
        <v>78223</v>
      </c>
    </row>
    <row r="50262" spans="82:87">
      <c r="CD50262"/>
      <c r="CG50262"/>
      <c r="CI50262" s="378">
        <v>78224</v>
      </c>
    </row>
    <row r="50263" spans="82:87">
      <c r="CD50263"/>
      <c r="CG50263"/>
      <c r="CI50263" s="378">
        <v>78225</v>
      </c>
    </row>
    <row r="50264" spans="82:87">
      <c r="CD50264"/>
      <c r="CG50264"/>
      <c r="CI50264" s="378">
        <v>78229</v>
      </c>
    </row>
    <row r="50265" spans="82:87">
      <c r="CD50265"/>
      <c r="CG50265"/>
      <c r="CI50265" s="378">
        <v>78230</v>
      </c>
    </row>
    <row r="50266" spans="82:87">
      <c r="CD50266"/>
      <c r="CG50266"/>
      <c r="CI50266" s="378">
        <v>78231</v>
      </c>
    </row>
    <row r="50267" spans="82:87">
      <c r="CD50267"/>
      <c r="CG50267"/>
      <c r="CI50267" s="378">
        <v>78232</v>
      </c>
    </row>
    <row r="50268" spans="82:87">
      <c r="CD50268"/>
      <c r="CG50268"/>
      <c r="CI50268" s="378">
        <v>78233</v>
      </c>
    </row>
    <row r="50269" spans="82:87">
      <c r="CD50269"/>
      <c r="CG50269"/>
      <c r="CI50269" s="378">
        <v>78234</v>
      </c>
    </row>
    <row r="50270" spans="82:87">
      <c r="CD50270"/>
      <c r="CG50270"/>
      <c r="CI50270" s="378">
        <v>78235</v>
      </c>
    </row>
    <row r="50271" spans="82:87">
      <c r="CD50271"/>
      <c r="CG50271"/>
      <c r="CI50271" s="378">
        <v>78235</v>
      </c>
    </row>
    <row r="50272" spans="82:87">
      <c r="CD50272"/>
      <c r="CG50272"/>
      <c r="CI50272" s="378">
        <v>78239</v>
      </c>
    </row>
    <row r="50273" spans="82:87">
      <c r="CD50273"/>
      <c r="CG50273"/>
      <c r="CI50273" s="378">
        <v>78240</v>
      </c>
    </row>
    <row r="50274" spans="82:87">
      <c r="CD50274"/>
      <c r="CG50274"/>
      <c r="CI50274" s="378">
        <v>78240</v>
      </c>
    </row>
    <row r="50275" spans="82:87">
      <c r="CD50275"/>
      <c r="CG50275"/>
      <c r="CI50275" s="378">
        <v>78241</v>
      </c>
    </row>
    <row r="50276" spans="82:87">
      <c r="CD50276"/>
      <c r="CG50276"/>
      <c r="CI50276" s="378">
        <v>78242</v>
      </c>
    </row>
    <row r="50277" spans="82:87">
      <c r="CD50277"/>
      <c r="CG50277"/>
      <c r="CI50277" s="378">
        <v>78243</v>
      </c>
    </row>
    <row r="50278" spans="82:87">
      <c r="CD50278"/>
      <c r="CG50278"/>
      <c r="CI50278" s="378">
        <v>78244</v>
      </c>
    </row>
    <row r="50279" spans="82:87">
      <c r="CD50279"/>
      <c r="CG50279"/>
      <c r="CI50279" s="378">
        <v>78245</v>
      </c>
    </row>
    <row r="50280" spans="82:87">
      <c r="CD50280"/>
      <c r="CG50280"/>
      <c r="CI50280" s="378">
        <v>78246</v>
      </c>
    </row>
    <row r="50281" spans="82:87">
      <c r="CD50281"/>
      <c r="CG50281"/>
      <c r="CI50281" s="378">
        <v>78247</v>
      </c>
    </row>
    <row r="50282" spans="82:87">
      <c r="CD50282"/>
      <c r="CG50282"/>
      <c r="CI50282" s="378">
        <v>78248</v>
      </c>
    </row>
    <row r="50283" spans="82:87">
      <c r="CD50283"/>
      <c r="CG50283"/>
      <c r="CI50283" s="378">
        <v>78249</v>
      </c>
    </row>
    <row r="50284" spans="82:87">
      <c r="CD50284"/>
      <c r="CG50284"/>
      <c r="CI50284" s="378">
        <v>78250</v>
      </c>
    </row>
    <row r="50285" spans="82:87">
      <c r="CD50285"/>
      <c r="CG50285"/>
      <c r="CI50285" s="378">
        <v>78250</v>
      </c>
    </row>
    <row r="50286" spans="82:87">
      <c r="CD50286"/>
      <c r="CG50286"/>
      <c r="CI50286" s="378">
        <v>78250</v>
      </c>
    </row>
    <row r="50287" spans="82:87">
      <c r="CD50287"/>
      <c r="CG50287"/>
      <c r="CI50287" s="378">
        <v>78250</v>
      </c>
    </row>
    <row r="50288" spans="82:87">
      <c r="CD50288"/>
      <c r="CG50288"/>
      <c r="CI50288" s="378">
        <v>78250</v>
      </c>
    </row>
    <row r="50289" spans="82:87">
      <c r="CD50289"/>
      <c r="CG50289"/>
      <c r="CI50289" s="378">
        <v>78250</v>
      </c>
    </row>
    <row r="50290" spans="82:87">
      <c r="CD50290"/>
      <c r="CG50290"/>
      <c r="CI50290" s="378">
        <v>78260</v>
      </c>
    </row>
    <row r="50291" spans="82:87">
      <c r="CD50291"/>
      <c r="CG50291"/>
      <c r="CI50291" s="378">
        <v>78270</v>
      </c>
    </row>
    <row r="50292" spans="82:87">
      <c r="CD50292"/>
      <c r="CG50292"/>
      <c r="CI50292" s="378">
        <v>78270</v>
      </c>
    </row>
    <row r="50293" spans="82:87">
      <c r="CD50293"/>
      <c r="CG50293"/>
      <c r="CI50293" s="378">
        <v>78270</v>
      </c>
    </row>
    <row r="50294" spans="82:87">
      <c r="CD50294"/>
      <c r="CG50294"/>
      <c r="CI50294" s="378">
        <v>78270</v>
      </c>
    </row>
    <row r="50295" spans="82:87">
      <c r="CD50295"/>
      <c r="CG50295"/>
      <c r="CI50295" s="378">
        <v>78270</v>
      </c>
    </row>
    <row r="50296" spans="82:87">
      <c r="CD50296"/>
      <c r="CG50296"/>
      <c r="CI50296" s="378">
        <v>78270</v>
      </c>
    </row>
    <row r="50297" spans="82:87">
      <c r="CD50297"/>
      <c r="CG50297"/>
      <c r="CI50297" s="378">
        <v>78270</v>
      </c>
    </row>
    <row r="50298" spans="82:87">
      <c r="CD50298"/>
      <c r="CG50298"/>
      <c r="CI50298" s="378">
        <v>78270</v>
      </c>
    </row>
    <row r="50299" spans="82:87">
      <c r="CD50299"/>
      <c r="CG50299"/>
      <c r="CI50299" s="378">
        <v>78270</v>
      </c>
    </row>
    <row r="50300" spans="82:87">
      <c r="CD50300"/>
      <c r="CG50300"/>
      <c r="CI50300" s="378">
        <v>78270</v>
      </c>
    </row>
    <row r="50301" spans="82:87">
      <c r="CD50301"/>
      <c r="CG50301"/>
      <c r="CI50301" s="378">
        <v>78270</v>
      </c>
    </row>
    <row r="50302" spans="82:87">
      <c r="CD50302"/>
      <c r="CG50302"/>
      <c r="CI50302" s="378">
        <v>78270</v>
      </c>
    </row>
    <row r="50303" spans="82:87">
      <c r="CD50303"/>
      <c r="CG50303"/>
      <c r="CI50303" s="378">
        <v>78270</v>
      </c>
    </row>
    <row r="50304" spans="82:87">
      <c r="CD50304"/>
      <c r="CG50304"/>
      <c r="CI50304" s="378">
        <v>78270</v>
      </c>
    </row>
    <row r="50305" spans="82:87">
      <c r="CD50305"/>
      <c r="CG50305"/>
      <c r="CI50305" s="378">
        <v>78276</v>
      </c>
    </row>
    <row r="50306" spans="82:87">
      <c r="CD50306"/>
      <c r="CG50306"/>
      <c r="CI50306" s="378">
        <v>78277</v>
      </c>
    </row>
    <row r="50307" spans="82:87">
      <c r="CD50307"/>
      <c r="CG50307"/>
      <c r="CI50307" s="378">
        <v>78278</v>
      </c>
    </row>
    <row r="50308" spans="82:87">
      <c r="CD50308"/>
      <c r="CG50308"/>
      <c r="CI50308" s="378">
        <v>78279</v>
      </c>
    </row>
    <row r="50309" spans="82:87">
      <c r="CD50309"/>
      <c r="CG50309"/>
      <c r="CI50309" s="378">
        <v>78280</v>
      </c>
    </row>
    <row r="50310" spans="82:87">
      <c r="CD50310"/>
      <c r="CG50310"/>
      <c r="CI50310" s="378">
        <v>78281</v>
      </c>
    </row>
    <row r="50311" spans="82:87">
      <c r="CD50311"/>
      <c r="CG50311"/>
      <c r="CI50311" s="378">
        <v>78282</v>
      </c>
    </row>
    <row r="50312" spans="82:87">
      <c r="CD50312"/>
      <c r="CG50312"/>
      <c r="CI50312" s="378">
        <v>78283</v>
      </c>
    </row>
    <row r="50313" spans="82:87">
      <c r="CD50313"/>
      <c r="CG50313"/>
      <c r="CI50313" s="378">
        <v>78284</v>
      </c>
    </row>
    <row r="50314" spans="82:87">
      <c r="CD50314"/>
      <c r="CG50314"/>
      <c r="CI50314" s="378">
        <v>78285</v>
      </c>
    </row>
    <row r="50315" spans="82:87">
      <c r="CD50315"/>
      <c r="CG50315"/>
      <c r="CI50315" s="378">
        <v>78286</v>
      </c>
    </row>
    <row r="50316" spans="82:87">
      <c r="CD50316"/>
      <c r="CG50316"/>
      <c r="CI50316" s="378">
        <v>78287</v>
      </c>
    </row>
    <row r="50317" spans="82:87">
      <c r="CD50317"/>
      <c r="CG50317"/>
      <c r="CI50317" s="378">
        <v>78288</v>
      </c>
    </row>
    <row r="50318" spans="82:87">
      <c r="CD50318"/>
      <c r="CG50318"/>
      <c r="CI50318" s="378">
        <v>78289</v>
      </c>
    </row>
    <row r="50319" spans="82:87">
      <c r="CD50319"/>
      <c r="CG50319"/>
      <c r="CI50319" s="378">
        <v>78290</v>
      </c>
    </row>
    <row r="50320" spans="82:87">
      <c r="CD50320"/>
      <c r="CG50320"/>
      <c r="CI50320" s="378">
        <v>78291</v>
      </c>
    </row>
    <row r="50321" spans="82:87">
      <c r="CD50321"/>
      <c r="CG50321"/>
      <c r="CI50321" s="378">
        <v>78292</v>
      </c>
    </row>
    <row r="50322" spans="82:87">
      <c r="CD50322"/>
      <c r="CG50322"/>
      <c r="CI50322" s="378">
        <v>78293</v>
      </c>
    </row>
    <row r="50323" spans="82:87">
      <c r="CD50323"/>
      <c r="CG50323"/>
      <c r="CI50323" s="378">
        <v>78294</v>
      </c>
    </row>
    <row r="50324" spans="82:87">
      <c r="CD50324"/>
      <c r="CG50324"/>
      <c r="CI50324" s="378">
        <v>78295</v>
      </c>
    </row>
    <row r="50325" spans="82:87">
      <c r="CD50325"/>
      <c r="CG50325"/>
      <c r="CI50325" s="378">
        <v>78296</v>
      </c>
    </row>
    <row r="50326" spans="82:87">
      <c r="CD50326"/>
      <c r="CG50326"/>
      <c r="CI50326" s="378">
        <v>78297</v>
      </c>
    </row>
    <row r="50327" spans="82:87">
      <c r="CD50327"/>
      <c r="CG50327"/>
      <c r="CI50327" s="378">
        <v>78298</v>
      </c>
    </row>
    <row r="50328" spans="82:87">
      <c r="CD50328"/>
      <c r="CG50328"/>
      <c r="CI50328" s="378">
        <v>78299</v>
      </c>
    </row>
    <row r="50329" spans="82:87">
      <c r="CD50329"/>
      <c r="CG50329"/>
      <c r="CI50329" s="378">
        <v>78300</v>
      </c>
    </row>
    <row r="50330" spans="82:87">
      <c r="CD50330"/>
      <c r="CG50330"/>
      <c r="CI50330" s="378">
        <v>78301</v>
      </c>
    </row>
    <row r="50331" spans="82:87">
      <c r="CD50331"/>
      <c r="CG50331"/>
      <c r="CI50331" s="378">
        <v>78302</v>
      </c>
    </row>
    <row r="50332" spans="82:87">
      <c r="CD50332"/>
      <c r="CG50332"/>
      <c r="CI50332" s="378">
        <v>78303</v>
      </c>
    </row>
    <row r="50333" spans="82:87">
      <c r="CD50333"/>
      <c r="CG50333"/>
      <c r="CI50333" s="378">
        <v>78304</v>
      </c>
    </row>
    <row r="50334" spans="82:87">
      <c r="CD50334"/>
      <c r="CG50334"/>
      <c r="CI50334" s="378">
        <v>78305</v>
      </c>
    </row>
    <row r="50335" spans="82:87">
      <c r="CD50335"/>
      <c r="CG50335"/>
      <c r="CI50335" s="378">
        <v>78306</v>
      </c>
    </row>
    <row r="50336" spans="82:87">
      <c r="CD50336"/>
      <c r="CG50336"/>
      <c r="CI50336" s="378">
        <v>78307</v>
      </c>
    </row>
    <row r="50337" spans="82:87">
      <c r="CD50337"/>
      <c r="CG50337"/>
      <c r="CI50337" s="378">
        <v>78308</v>
      </c>
    </row>
    <row r="50338" spans="82:87">
      <c r="CD50338"/>
      <c r="CG50338"/>
      <c r="CI50338" s="378">
        <v>78309</v>
      </c>
    </row>
    <row r="50339" spans="82:87">
      <c r="CD50339"/>
      <c r="CG50339"/>
      <c r="CI50339" s="378">
        <v>78310</v>
      </c>
    </row>
    <row r="50340" spans="82:87">
      <c r="CD50340"/>
      <c r="CG50340"/>
      <c r="CI50340" s="378">
        <v>78310</v>
      </c>
    </row>
    <row r="50341" spans="82:87">
      <c r="CD50341"/>
      <c r="CG50341"/>
      <c r="CI50341" s="378">
        <v>78310</v>
      </c>
    </row>
    <row r="50342" spans="82:87">
      <c r="CD50342"/>
      <c r="CG50342"/>
      <c r="CI50342" s="378">
        <v>78311</v>
      </c>
    </row>
    <row r="50343" spans="82:87">
      <c r="CD50343"/>
      <c r="CG50343"/>
      <c r="CI50343" s="378">
        <v>78312</v>
      </c>
    </row>
    <row r="50344" spans="82:87">
      <c r="CD50344"/>
      <c r="CG50344"/>
      <c r="CI50344" s="378">
        <v>78313</v>
      </c>
    </row>
    <row r="50345" spans="82:87">
      <c r="CD50345"/>
      <c r="CG50345"/>
      <c r="CI50345" s="378">
        <v>78314</v>
      </c>
    </row>
    <row r="50346" spans="82:87">
      <c r="CD50346"/>
      <c r="CG50346"/>
      <c r="CI50346" s="378">
        <v>78315</v>
      </c>
    </row>
    <row r="50347" spans="82:87">
      <c r="CD50347"/>
      <c r="CG50347"/>
      <c r="CI50347" s="378">
        <v>78316</v>
      </c>
    </row>
    <row r="50348" spans="82:87">
      <c r="CD50348"/>
      <c r="CG50348"/>
      <c r="CI50348" s="378">
        <v>78317</v>
      </c>
    </row>
    <row r="50349" spans="82:87">
      <c r="CD50349"/>
      <c r="CG50349"/>
      <c r="CI50349" s="378">
        <v>78318</v>
      </c>
    </row>
    <row r="50350" spans="82:87">
      <c r="CD50350"/>
      <c r="CG50350"/>
      <c r="CI50350" s="378">
        <v>78319</v>
      </c>
    </row>
    <row r="50351" spans="82:87">
      <c r="CD50351"/>
      <c r="CG50351"/>
      <c r="CI50351" s="378">
        <v>78320</v>
      </c>
    </row>
    <row r="50352" spans="82:87">
      <c r="CD50352"/>
      <c r="CG50352"/>
      <c r="CI50352" s="378">
        <v>78320</v>
      </c>
    </row>
    <row r="50353" spans="82:87">
      <c r="CD50353"/>
      <c r="CG50353"/>
      <c r="CI50353" s="378">
        <v>78320</v>
      </c>
    </row>
    <row r="50354" spans="82:87">
      <c r="CD50354"/>
      <c r="CG50354"/>
      <c r="CI50354" s="378">
        <v>78321</v>
      </c>
    </row>
    <row r="50355" spans="82:87">
      <c r="CD50355"/>
      <c r="CG50355"/>
      <c r="CI50355" s="378">
        <v>78322</v>
      </c>
    </row>
    <row r="50356" spans="82:87">
      <c r="CD50356"/>
      <c r="CG50356"/>
      <c r="CI50356" s="378">
        <v>78323</v>
      </c>
    </row>
    <row r="50357" spans="82:87">
      <c r="CD50357"/>
      <c r="CG50357"/>
      <c r="CI50357" s="378">
        <v>78324</v>
      </c>
    </row>
    <row r="50358" spans="82:87">
      <c r="CD50358"/>
      <c r="CG50358"/>
      <c r="CI50358" s="378">
        <v>78325</v>
      </c>
    </row>
    <row r="50359" spans="82:87">
      <c r="CD50359"/>
      <c r="CG50359"/>
      <c r="CI50359" s="378">
        <v>78326</v>
      </c>
    </row>
    <row r="50360" spans="82:87">
      <c r="CD50360"/>
      <c r="CG50360"/>
      <c r="CI50360" s="378">
        <v>78327</v>
      </c>
    </row>
    <row r="50361" spans="82:87">
      <c r="CD50361"/>
      <c r="CG50361"/>
      <c r="CI50361" s="378">
        <v>78328</v>
      </c>
    </row>
    <row r="50362" spans="82:87">
      <c r="CD50362"/>
      <c r="CG50362"/>
      <c r="CI50362" s="378">
        <v>78329</v>
      </c>
    </row>
    <row r="50363" spans="82:87">
      <c r="CD50363"/>
      <c r="CG50363"/>
      <c r="CI50363" s="378">
        <v>78330</v>
      </c>
    </row>
    <row r="50364" spans="82:87">
      <c r="CD50364"/>
      <c r="CG50364"/>
      <c r="CI50364" s="378">
        <v>78331</v>
      </c>
    </row>
    <row r="50365" spans="82:87">
      <c r="CD50365"/>
      <c r="CG50365"/>
      <c r="CI50365" s="378">
        <v>78332</v>
      </c>
    </row>
    <row r="50366" spans="82:87">
      <c r="CD50366"/>
      <c r="CG50366"/>
      <c r="CI50366" s="378">
        <v>78339</v>
      </c>
    </row>
    <row r="50367" spans="82:87">
      <c r="CD50367"/>
      <c r="CG50367"/>
      <c r="CI50367" s="378">
        <v>78340</v>
      </c>
    </row>
    <row r="50368" spans="82:87">
      <c r="CD50368"/>
      <c r="CG50368"/>
      <c r="CI50368" s="378">
        <v>78341</v>
      </c>
    </row>
    <row r="50369" spans="82:87">
      <c r="CD50369"/>
      <c r="CG50369"/>
      <c r="CI50369" s="378">
        <v>78341</v>
      </c>
    </row>
    <row r="50370" spans="82:87">
      <c r="CD50370"/>
      <c r="CG50370"/>
      <c r="CI50370" s="378">
        <v>78342</v>
      </c>
    </row>
    <row r="50371" spans="82:87">
      <c r="CD50371"/>
      <c r="CG50371"/>
      <c r="CI50371" s="378">
        <v>78342</v>
      </c>
    </row>
    <row r="50372" spans="82:87">
      <c r="CD50372"/>
      <c r="CG50372"/>
      <c r="CI50372" s="378">
        <v>78344</v>
      </c>
    </row>
    <row r="50373" spans="82:87">
      <c r="CD50373"/>
      <c r="CG50373"/>
      <c r="CI50373" s="378">
        <v>78344</v>
      </c>
    </row>
    <row r="50374" spans="82:87">
      <c r="CD50374"/>
      <c r="CG50374"/>
      <c r="CI50374" s="378">
        <v>78345</v>
      </c>
    </row>
    <row r="50375" spans="82:87">
      <c r="CD50375"/>
      <c r="CG50375"/>
      <c r="CI50375" s="378">
        <v>78345</v>
      </c>
    </row>
    <row r="50376" spans="82:87">
      <c r="CD50376"/>
      <c r="CG50376"/>
      <c r="CI50376" s="378">
        <v>78346</v>
      </c>
    </row>
    <row r="50377" spans="82:87">
      <c r="CD50377"/>
      <c r="CG50377"/>
      <c r="CI50377" s="378">
        <v>78346</v>
      </c>
    </row>
    <row r="50378" spans="82:87">
      <c r="CD50378"/>
      <c r="CG50378"/>
      <c r="CI50378" s="378">
        <v>78347</v>
      </c>
    </row>
    <row r="50379" spans="82:87">
      <c r="CD50379"/>
      <c r="CG50379"/>
      <c r="CI50379" s="378">
        <v>78347</v>
      </c>
    </row>
    <row r="50380" spans="82:87">
      <c r="CD50380"/>
      <c r="CG50380"/>
      <c r="CI50380" s="378">
        <v>78348</v>
      </c>
    </row>
    <row r="50381" spans="82:87">
      <c r="CD50381"/>
      <c r="CG50381"/>
      <c r="CI50381" s="378">
        <v>78348</v>
      </c>
    </row>
    <row r="50382" spans="82:87">
      <c r="CD50382"/>
      <c r="CG50382"/>
      <c r="CI50382" s="378">
        <v>78349</v>
      </c>
    </row>
    <row r="50383" spans="82:87">
      <c r="CD50383"/>
      <c r="CG50383"/>
      <c r="CI50383" s="378">
        <v>78349</v>
      </c>
    </row>
    <row r="50384" spans="82:87">
      <c r="CD50384"/>
      <c r="CG50384"/>
      <c r="CI50384" s="378">
        <v>78350</v>
      </c>
    </row>
    <row r="50385" spans="82:87">
      <c r="CD50385"/>
      <c r="CG50385"/>
      <c r="CI50385" s="378">
        <v>78350</v>
      </c>
    </row>
    <row r="50386" spans="82:87">
      <c r="CD50386"/>
      <c r="CG50386"/>
      <c r="CI50386" s="378">
        <v>78351</v>
      </c>
    </row>
    <row r="50387" spans="82:87">
      <c r="CD50387"/>
      <c r="CG50387"/>
      <c r="CI50387" s="378">
        <v>78352</v>
      </c>
    </row>
    <row r="50388" spans="82:87">
      <c r="CD50388"/>
      <c r="CG50388"/>
      <c r="CI50388" s="378">
        <v>78353</v>
      </c>
    </row>
    <row r="50389" spans="82:87">
      <c r="CD50389"/>
      <c r="CG50389"/>
      <c r="CI50389" s="378">
        <v>78354</v>
      </c>
    </row>
    <row r="50390" spans="82:87">
      <c r="CD50390"/>
      <c r="CG50390"/>
      <c r="CI50390" s="378">
        <v>78355</v>
      </c>
    </row>
    <row r="50391" spans="82:87">
      <c r="CD50391"/>
      <c r="CG50391"/>
      <c r="CI50391" s="378">
        <v>78356</v>
      </c>
    </row>
    <row r="50392" spans="82:87">
      <c r="CD50392"/>
      <c r="CG50392"/>
      <c r="CI50392" s="378">
        <v>78357</v>
      </c>
    </row>
    <row r="50393" spans="82:87">
      <c r="CD50393"/>
      <c r="CG50393"/>
      <c r="CI50393" s="378">
        <v>78358</v>
      </c>
    </row>
    <row r="50394" spans="82:87">
      <c r="CD50394"/>
      <c r="CG50394"/>
      <c r="CI50394" s="378">
        <v>78359</v>
      </c>
    </row>
    <row r="50395" spans="82:87">
      <c r="CD50395"/>
      <c r="CG50395"/>
      <c r="CI50395" s="378">
        <v>78360</v>
      </c>
    </row>
    <row r="50396" spans="82:87">
      <c r="CD50396"/>
      <c r="CG50396"/>
      <c r="CI50396" s="378">
        <v>78360</v>
      </c>
    </row>
    <row r="50397" spans="82:87">
      <c r="CD50397"/>
      <c r="CG50397"/>
      <c r="CI50397" s="378">
        <v>78361</v>
      </c>
    </row>
    <row r="50398" spans="82:87">
      <c r="CD50398"/>
      <c r="CG50398"/>
      <c r="CI50398" s="378">
        <v>78362</v>
      </c>
    </row>
    <row r="50399" spans="82:87">
      <c r="CD50399"/>
      <c r="CG50399"/>
      <c r="CI50399" s="378">
        <v>78363</v>
      </c>
    </row>
    <row r="50400" spans="82:87">
      <c r="CD50400"/>
      <c r="CG50400"/>
      <c r="CI50400" s="378">
        <v>78364</v>
      </c>
    </row>
    <row r="50401" spans="82:87">
      <c r="CD50401"/>
      <c r="CG50401"/>
      <c r="CI50401" s="378">
        <v>78365</v>
      </c>
    </row>
    <row r="50402" spans="82:87">
      <c r="CD50402"/>
      <c r="CG50402"/>
      <c r="CI50402" s="378">
        <v>78366</v>
      </c>
    </row>
    <row r="50403" spans="82:87">
      <c r="CD50403"/>
      <c r="CG50403"/>
      <c r="CI50403" s="378">
        <v>78367</v>
      </c>
    </row>
    <row r="50404" spans="82:87">
      <c r="CD50404"/>
      <c r="CG50404"/>
      <c r="CI50404" s="378">
        <v>78368</v>
      </c>
    </row>
    <row r="50405" spans="82:87">
      <c r="CD50405"/>
      <c r="CG50405"/>
      <c r="CI50405" s="378">
        <v>78369</v>
      </c>
    </row>
    <row r="50406" spans="82:87">
      <c r="CD50406"/>
      <c r="CG50406"/>
      <c r="CI50406" s="378">
        <v>78370</v>
      </c>
    </row>
    <row r="50407" spans="82:87">
      <c r="CD50407"/>
      <c r="CG50407"/>
      <c r="CI50407" s="378">
        <v>78371</v>
      </c>
    </row>
    <row r="50408" spans="82:87">
      <c r="CD50408"/>
      <c r="CG50408"/>
      <c r="CI50408" s="378">
        <v>78372</v>
      </c>
    </row>
    <row r="50409" spans="82:87">
      <c r="CD50409"/>
      <c r="CG50409"/>
      <c r="CI50409" s="378">
        <v>78373</v>
      </c>
    </row>
    <row r="50410" spans="82:87">
      <c r="CD50410"/>
      <c r="CG50410"/>
      <c r="CI50410" s="378">
        <v>78374</v>
      </c>
    </row>
    <row r="50411" spans="82:87">
      <c r="CD50411"/>
      <c r="CG50411"/>
      <c r="CI50411" s="378">
        <v>78375</v>
      </c>
    </row>
    <row r="50412" spans="82:87">
      <c r="CD50412"/>
      <c r="CG50412"/>
      <c r="CI50412" s="378">
        <v>78376</v>
      </c>
    </row>
    <row r="50413" spans="82:87">
      <c r="CD50413"/>
      <c r="CG50413"/>
      <c r="CI50413" s="378">
        <v>78377</v>
      </c>
    </row>
    <row r="50414" spans="82:87">
      <c r="CD50414"/>
      <c r="CG50414"/>
      <c r="CI50414" s="378">
        <v>78378</v>
      </c>
    </row>
    <row r="50415" spans="82:87">
      <c r="CD50415"/>
      <c r="CG50415"/>
      <c r="CI50415" s="378">
        <v>78379</v>
      </c>
    </row>
    <row r="50416" spans="82:87">
      <c r="CD50416"/>
      <c r="CG50416"/>
      <c r="CI50416" s="378">
        <v>78380</v>
      </c>
    </row>
    <row r="50417" spans="82:87">
      <c r="CD50417"/>
      <c r="CG50417"/>
      <c r="CI50417" s="378">
        <v>78390</v>
      </c>
    </row>
    <row r="50418" spans="82:87">
      <c r="CD50418"/>
      <c r="CG50418"/>
      <c r="CI50418" s="378">
        <v>78390</v>
      </c>
    </row>
    <row r="50419" spans="82:87">
      <c r="CD50419"/>
      <c r="CG50419"/>
      <c r="CI50419" s="378">
        <v>78391</v>
      </c>
    </row>
    <row r="50420" spans="82:87">
      <c r="CD50420"/>
      <c r="CG50420"/>
      <c r="CI50420" s="378">
        <v>78392</v>
      </c>
    </row>
    <row r="50421" spans="82:87">
      <c r="CD50421"/>
      <c r="CG50421"/>
      <c r="CI50421" s="378">
        <v>78393</v>
      </c>
    </row>
    <row r="50422" spans="82:87">
      <c r="CD50422"/>
      <c r="CG50422"/>
      <c r="CI50422" s="378">
        <v>78394</v>
      </c>
    </row>
    <row r="50423" spans="82:87">
      <c r="CD50423"/>
      <c r="CG50423"/>
      <c r="CI50423" s="378">
        <v>78395</v>
      </c>
    </row>
    <row r="50424" spans="82:87">
      <c r="CD50424"/>
      <c r="CG50424"/>
      <c r="CI50424" s="378">
        <v>78399</v>
      </c>
    </row>
    <row r="50425" spans="82:87">
      <c r="CD50425"/>
      <c r="CG50425"/>
      <c r="CI50425" s="378">
        <v>78400</v>
      </c>
    </row>
    <row r="50426" spans="82:87">
      <c r="CD50426"/>
      <c r="CG50426"/>
      <c r="CI50426" s="378">
        <v>78401</v>
      </c>
    </row>
    <row r="50427" spans="82:87">
      <c r="CD50427"/>
      <c r="CG50427"/>
      <c r="CI50427" s="378">
        <v>78402</v>
      </c>
    </row>
    <row r="50428" spans="82:87">
      <c r="CD50428"/>
      <c r="CG50428"/>
      <c r="CI50428" s="378">
        <v>78403</v>
      </c>
    </row>
    <row r="50429" spans="82:87">
      <c r="CD50429"/>
      <c r="CG50429"/>
      <c r="CI50429" s="378">
        <v>78404</v>
      </c>
    </row>
    <row r="50430" spans="82:87">
      <c r="CD50430"/>
      <c r="CG50430"/>
      <c r="CI50430" s="378">
        <v>78406</v>
      </c>
    </row>
    <row r="50431" spans="82:87">
      <c r="CD50431"/>
      <c r="CG50431"/>
      <c r="CI50431" s="378">
        <v>78409</v>
      </c>
    </row>
    <row r="50432" spans="82:87">
      <c r="CD50432"/>
      <c r="CG50432"/>
      <c r="CI50432" s="378">
        <v>78410</v>
      </c>
    </row>
    <row r="50433" spans="82:87">
      <c r="CD50433"/>
      <c r="CG50433"/>
      <c r="CI50433" s="378">
        <v>78410</v>
      </c>
    </row>
    <row r="50434" spans="82:87">
      <c r="CD50434"/>
      <c r="CG50434"/>
      <c r="CI50434" s="378">
        <v>78410</v>
      </c>
    </row>
    <row r="50435" spans="82:87">
      <c r="CD50435"/>
      <c r="CG50435"/>
      <c r="CI50435" s="378">
        <v>78410</v>
      </c>
    </row>
    <row r="50436" spans="82:87">
      <c r="CD50436"/>
      <c r="CG50436"/>
      <c r="CI50436" s="378">
        <v>78410</v>
      </c>
    </row>
    <row r="50437" spans="82:87">
      <c r="CD50437"/>
      <c r="CG50437"/>
      <c r="CI50437" s="378">
        <v>78411</v>
      </c>
    </row>
    <row r="50438" spans="82:87">
      <c r="CD50438"/>
      <c r="CG50438"/>
      <c r="CI50438" s="378">
        <v>78412</v>
      </c>
    </row>
    <row r="50439" spans="82:87">
      <c r="CD50439"/>
      <c r="CG50439"/>
      <c r="CI50439" s="378">
        <v>78413</v>
      </c>
    </row>
    <row r="50440" spans="82:87">
      <c r="CD50440"/>
      <c r="CG50440"/>
      <c r="CI50440" s="378">
        <v>78414</v>
      </c>
    </row>
    <row r="50441" spans="82:87">
      <c r="CD50441"/>
      <c r="CG50441"/>
      <c r="CI50441" s="378">
        <v>78415</v>
      </c>
    </row>
    <row r="50442" spans="82:87">
      <c r="CD50442"/>
      <c r="CG50442"/>
      <c r="CI50442" s="378">
        <v>78416</v>
      </c>
    </row>
    <row r="50443" spans="82:87">
      <c r="CD50443"/>
      <c r="CG50443"/>
      <c r="CI50443" s="378">
        <v>78416</v>
      </c>
    </row>
    <row r="50444" spans="82:87">
      <c r="CD50444"/>
      <c r="CG50444"/>
      <c r="CI50444" s="378">
        <v>78417</v>
      </c>
    </row>
    <row r="50445" spans="82:87">
      <c r="CD50445"/>
      <c r="CG50445"/>
      <c r="CI50445" s="378">
        <v>78418</v>
      </c>
    </row>
    <row r="50446" spans="82:87">
      <c r="CD50446"/>
      <c r="CG50446"/>
      <c r="CI50446" s="378">
        <v>78419</v>
      </c>
    </row>
    <row r="50447" spans="82:87">
      <c r="CD50447"/>
      <c r="CG50447"/>
      <c r="CI50447" s="378">
        <v>78420</v>
      </c>
    </row>
    <row r="50448" spans="82:87">
      <c r="CD50448"/>
      <c r="CG50448"/>
      <c r="CI50448" s="378">
        <v>78421</v>
      </c>
    </row>
    <row r="50449" spans="82:87">
      <c r="CD50449"/>
      <c r="CG50449"/>
      <c r="CI50449" s="378">
        <v>78422</v>
      </c>
    </row>
    <row r="50450" spans="82:87">
      <c r="CD50450"/>
      <c r="CG50450"/>
      <c r="CI50450" s="378">
        <v>78423</v>
      </c>
    </row>
    <row r="50451" spans="82:87">
      <c r="CD50451"/>
      <c r="CG50451"/>
      <c r="CI50451" s="378">
        <v>78424</v>
      </c>
    </row>
    <row r="50452" spans="82:87">
      <c r="CD50452"/>
      <c r="CG50452"/>
      <c r="CI50452" s="378">
        <v>78425</v>
      </c>
    </row>
    <row r="50453" spans="82:87">
      <c r="CD50453"/>
      <c r="CG50453"/>
      <c r="CI50453" s="378">
        <v>78429</v>
      </c>
    </row>
    <row r="50454" spans="82:87">
      <c r="CD50454"/>
      <c r="CG50454"/>
      <c r="CI50454" s="378">
        <v>78430</v>
      </c>
    </row>
    <row r="50455" spans="82:87">
      <c r="CD50455"/>
      <c r="CG50455"/>
      <c r="CI50455" s="378">
        <v>78431</v>
      </c>
    </row>
    <row r="50456" spans="82:87">
      <c r="CD50456"/>
      <c r="CG50456"/>
      <c r="CI50456" s="378">
        <v>78432</v>
      </c>
    </row>
    <row r="50457" spans="82:87">
      <c r="CD50457"/>
      <c r="CG50457"/>
      <c r="CI50457" s="378">
        <v>78433</v>
      </c>
    </row>
    <row r="50458" spans="82:87">
      <c r="CD50458"/>
      <c r="CG50458"/>
      <c r="CI50458" s="378">
        <v>78434</v>
      </c>
    </row>
    <row r="50459" spans="82:87">
      <c r="CD50459"/>
      <c r="CG50459"/>
      <c r="CI50459" s="378">
        <v>78435</v>
      </c>
    </row>
    <row r="50460" spans="82:87">
      <c r="CD50460"/>
      <c r="CG50460"/>
      <c r="CI50460" s="378">
        <v>78436</v>
      </c>
    </row>
    <row r="50461" spans="82:87">
      <c r="CD50461"/>
      <c r="CG50461"/>
      <c r="CI50461" s="378">
        <v>78439</v>
      </c>
    </row>
    <row r="50462" spans="82:87">
      <c r="CD50462"/>
      <c r="CG50462"/>
      <c r="CI50462" s="378">
        <v>78440</v>
      </c>
    </row>
    <row r="50463" spans="82:87">
      <c r="CD50463"/>
      <c r="CG50463"/>
      <c r="CI50463" s="378">
        <v>78440</v>
      </c>
    </row>
    <row r="50464" spans="82:87">
      <c r="CD50464"/>
      <c r="CG50464"/>
      <c r="CI50464" s="378">
        <v>78440</v>
      </c>
    </row>
    <row r="50465" spans="82:87">
      <c r="CD50465"/>
      <c r="CG50465"/>
      <c r="CI50465" s="378">
        <v>78440</v>
      </c>
    </row>
    <row r="50466" spans="82:87">
      <c r="CD50466"/>
      <c r="CG50466"/>
      <c r="CI50466" s="378">
        <v>78440</v>
      </c>
    </row>
    <row r="50467" spans="82:87">
      <c r="CD50467"/>
      <c r="CG50467"/>
      <c r="CI50467" s="378">
        <v>78440</v>
      </c>
    </row>
    <row r="50468" spans="82:87">
      <c r="CD50468"/>
      <c r="CG50468"/>
      <c r="CI50468" s="378">
        <v>78440</v>
      </c>
    </row>
    <row r="50469" spans="82:87">
      <c r="CD50469"/>
      <c r="CG50469"/>
      <c r="CI50469" s="378">
        <v>78440</v>
      </c>
    </row>
    <row r="50470" spans="82:87">
      <c r="CD50470"/>
      <c r="CG50470"/>
      <c r="CI50470" s="378">
        <v>78440</v>
      </c>
    </row>
    <row r="50471" spans="82:87">
      <c r="CD50471"/>
      <c r="CG50471"/>
      <c r="CI50471" s="378">
        <v>78440</v>
      </c>
    </row>
    <row r="50472" spans="82:87">
      <c r="CD50472"/>
      <c r="CG50472"/>
      <c r="CI50472" s="378">
        <v>78440</v>
      </c>
    </row>
    <row r="50473" spans="82:87">
      <c r="CD50473"/>
      <c r="CG50473"/>
      <c r="CI50473" s="378">
        <v>78450</v>
      </c>
    </row>
    <row r="50474" spans="82:87">
      <c r="CD50474"/>
      <c r="CG50474"/>
      <c r="CI50474" s="378">
        <v>78450</v>
      </c>
    </row>
    <row r="50475" spans="82:87">
      <c r="CD50475"/>
      <c r="CG50475"/>
      <c r="CI50475" s="378">
        <v>78451</v>
      </c>
    </row>
    <row r="50476" spans="82:87">
      <c r="CD50476"/>
      <c r="CG50476"/>
      <c r="CI50476" s="378">
        <v>78452</v>
      </c>
    </row>
    <row r="50477" spans="82:87">
      <c r="CD50477"/>
      <c r="CG50477"/>
      <c r="CI50477" s="378">
        <v>78453</v>
      </c>
    </row>
    <row r="50478" spans="82:87">
      <c r="CD50478"/>
      <c r="CG50478"/>
      <c r="CI50478" s="378">
        <v>78454</v>
      </c>
    </row>
    <row r="50479" spans="82:87">
      <c r="CD50479"/>
      <c r="CG50479"/>
      <c r="CI50479" s="378">
        <v>78455</v>
      </c>
    </row>
    <row r="50480" spans="82:87">
      <c r="CD50480"/>
      <c r="CG50480"/>
      <c r="CI50480" s="378">
        <v>78456</v>
      </c>
    </row>
    <row r="50481" spans="82:87">
      <c r="CD50481"/>
      <c r="CG50481"/>
      <c r="CI50481" s="378">
        <v>78457</v>
      </c>
    </row>
    <row r="50482" spans="82:87">
      <c r="CD50482"/>
      <c r="CG50482"/>
      <c r="CI50482" s="378">
        <v>78458</v>
      </c>
    </row>
    <row r="50483" spans="82:87">
      <c r="CD50483"/>
      <c r="CG50483"/>
      <c r="CI50483" s="378">
        <v>78460</v>
      </c>
    </row>
    <row r="50484" spans="82:87">
      <c r="CD50484"/>
      <c r="CG50484"/>
      <c r="CI50484" s="378">
        <v>78460</v>
      </c>
    </row>
    <row r="50485" spans="82:87">
      <c r="CD50485"/>
      <c r="CG50485"/>
      <c r="CI50485" s="378">
        <v>78470</v>
      </c>
    </row>
    <row r="50486" spans="82:87">
      <c r="CD50486"/>
      <c r="CG50486"/>
      <c r="CI50486" s="378">
        <v>78470</v>
      </c>
    </row>
    <row r="50487" spans="82:87">
      <c r="CD50487"/>
      <c r="CG50487"/>
      <c r="CI50487" s="378">
        <v>78470</v>
      </c>
    </row>
    <row r="50488" spans="82:87">
      <c r="CD50488"/>
      <c r="CG50488"/>
      <c r="CI50488" s="378">
        <v>78471</v>
      </c>
    </row>
    <row r="50489" spans="82:87">
      <c r="CD50489"/>
      <c r="CG50489"/>
      <c r="CI50489" s="378">
        <v>78472</v>
      </c>
    </row>
    <row r="50490" spans="82:87">
      <c r="CD50490"/>
      <c r="CG50490"/>
      <c r="CI50490" s="378">
        <v>78479</v>
      </c>
    </row>
    <row r="50491" spans="82:87">
      <c r="CD50491"/>
      <c r="CG50491"/>
      <c r="CI50491" s="378">
        <v>78480</v>
      </c>
    </row>
    <row r="50492" spans="82:87">
      <c r="CD50492"/>
      <c r="CG50492"/>
      <c r="CI50492" s="378">
        <v>78490</v>
      </c>
    </row>
    <row r="50493" spans="82:87">
      <c r="CD50493"/>
      <c r="CG50493"/>
      <c r="CI50493" s="378">
        <v>78490</v>
      </c>
    </row>
    <row r="50494" spans="82:87">
      <c r="CD50494"/>
      <c r="CG50494"/>
      <c r="CI50494" s="378">
        <v>78490</v>
      </c>
    </row>
    <row r="50495" spans="82:87">
      <c r="CD50495"/>
      <c r="CG50495"/>
      <c r="CI50495" s="378">
        <v>78490</v>
      </c>
    </row>
    <row r="50496" spans="82:87">
      <c r="CD50496"/>
      <c r="CG50496"/>
      <c r="CI50496" s="378">
        <v>78490</v>
      </c>
    </row>
    <row r="50497" spans="82:87">
      <c r="CD50497"/>
      <c r="CG50497"/>
      <c r="CI50497" s="378">
        <v>78490</v>
      </c>
    </row>
    <row r="50498" spans="82:87">
      <c r="CD50498"/>
      <c r="CG50498"/>
      <c r="CI50498" s="378">
        <v>78490</v>
      </c>
    </row>
    <row r="50499" spans="82:87">
      <c r="CD50499"/>
      <c r="CG50499"/>
      <c r="CI50499" s="378">
        <v>78490</v>
      </c>
    </row>
    <row r="50500" spans="82:87">
      <c r="CD50500"/>
      <c r="CG50500"/>
      <c r="CI50500" s="378">
        <v>78490</v>
      </c>
    </row>
    <row r="50501" spans="82:87">
      <c r="CD50501"/>
      <c r="CG50501"/>
      <c r="CI50501" s="378">
        <v>78490</v>
      </c>
    </row>
    <row r="50502" spans="82:87">
      <c r="CD50502"/>
      <c r="CG50502"/>
      <c r="CI50502" s="378">
        <v>78490</v>
      </c>
    </row>
    <row r="50503" spans="82:87">
      <c r="CD50503"/>
      <c r="CG50503"/>
      <c r="CI50503" s="378">
        <v>78500</v>
      </c>
    </row>
    <row r="50504" spans="82:87">
      <c r="CD50504"/>
      <c r="CG50504"/>
      <c r="CI50504" s="378">
        <v>78501</v>
      </c>
    </row>
    <row r="50505" spans="82:87">
      <c r="CD50505"/>
      <c r="CG50505"/>
      <c r="CI50505" s="378">
        <v>78502</v>
      </c>
    </row>
    <row r="50506" spans="82:87">
      <c r="CD50506"/>
      <c r="CG50506"/>
      <c r="CI50506" s="378">
        <v>78503</v>
      </c>
    </row>
    <row r="50507" spans="82:87">
      <c r="CD50507"/>
      <c r="CG50507"/>
      <c r="CI50507" s="378">
        <v>78504</v>
      </c>
    </row>
    <row r="50508" spans="82:87">
      <c r="CD50508"/>
      <c r="CG50508"/>
      <c r="CI50508" s="378">
        <v>78505</v>
      </c>
    </row>
    <row r="50509" spans="82:87">
      <c r="CD50509"/>
      <c r="CG50509"/>
      <c r="CI50509" s="378">
        <v>78506</v>
      </c>
    </row>
    <row r="50510" spans="82:87">
      <c r="CD50510"/>
      <c r="CG50510"/>
      <c r="CI50510" s="378">
        <v>78507</v>
      </c>
    </row>
    <row r="50511" spans="82:87">
      <c r="CD50511"/>
      <c r="CG50511"/>
      <c r="CI50511" s="378">
        <v>78508</v>
      </c>
    </row>
    <row r="50512" spans="82:87">
      <c r="CD50512"/>
      <c r="CG50512"/>
      <c r="CI50512" s="378">
        <v>78509</v>
      </c>
    </row>
    <row r="50513" spans="82:87">
      <c r="CD50513"/>
      <c r="CG50513"/>
      <c r="CI50513" s="378">
        <v>78510</v>
      </c>
    </row>
    <row r="50514" spans="82:87">
      <c r="CD50514"/>
      <c r="CG50514"/>
      <c r="CI50514" s="378">
        <v>78511</v>
      </c>
    </row>
    <row r="50515" spans="82:87">
      <c r="CD50515"/>
      <c r="CG50515"/>
      <c r="CI50515" s="378">
        <v>78512</v>
      </c>
    </row>
    <row r="50516" spans="82:87">
      <c r="CD50516"/>
      <c r="CG50516"/>
      <c r="CI50516" s="378">
        <v>78513</v>
      </c>
    </row>
    <row r="50517" spans="82:87">
      <c r="CD50517"/>
      <c r="CG50517"/>
      <c r="CI50517" s="378">
        <v>78514</v>
      </c>
    </row>
    <row r="50518" spans="82:87">
      <c r="CD50518"/>
      <c r="CG50518"/>
      <c r="CI50518" s="378">
        <v>78515</v>
      </c>
    </row>
    <row r="50519" spans="82:87">
      <c r="CD50519"/>
      <c r="CG50519"/>
      <c r="CI50519" s="378">
        <v>78516</v>
      </c>
    </row>
    <row r="50520" spans="82:87">
      <c r="CD50520"/>
      <c r="CG50520"/>
      <c r="CI50520" s="378">
        <v>78517</v>
      </c>
    </row>
    <row r="50521" spans="82:87">
      <c r="CD50521"/>
      <c r="CG50521"/>
      <c r="CI50521" s="378">
        <v>78518</v>
      </c>
    </row>
    <row r="50522" spans="82:87">
      <c r="CD50522"/>
      <c r="CG50522"/>
      <c r="CI50522" s="378">
        <v>78519</v>
      </c>
    </row>
    <row r="50523" spans="82:87">
      <c r="CD50523"/>
      <c r="CG50523"/>
      <c r="CI50523" s="378">
        <v>78520</v>
      </c>
    </row>
    <row r="50524" spans="82:87">
      <c r="CD50524"/>
      <c r="CG50524"/>
      <c r="CI50524" s="378">
        <v>78520</v>
      </c>
    </row>
    <row r="50525" spans="82:87">
      <c r="CD50525"/>
      <c r="CG50525"/>
      <c r="CI50525" s="378">
        <v>78520</v>
      </c>
    </row>
    <row r="50526" spans="82:87">
      <c r="CD50526"/>
      <c r="CG50526"/>
      <c r="CI50526" s="378">
        <v>78520</v>
      </c>
    </row>
    <row r="50527" spans="82:87">
      <c r="CD50527"/>
      <c r="CG50527"/>
      <c r="CI50527" s="378">
        <v>78520</v>
      </c>
    </row>
    <row r="50528" spans="82:87">
      <c r="CD50528"/>
      <c r="CG50528"/>
      <c r="CI50528" s="378">
        <v>78521</v>
      </c>
    </row>
    <row r="50529" spans="82:87">
      <c r="CD50529"/>
      <c r="CG50529"/>
      <c r="CI50529" s="378">
        <v>78530</v>
      </c>
    </row>
    <row r="50530" spans="82:87">
      <c r="CD50530"/>
      <c r="CG50530"/>
      <c r="CI50530" s="378">
        <v>78531</v>
      </c>
    </row>
    <row r="50531" spans="82:87">
      <c r="CD50531"/>
      <c r="CG50531"/>
      <c r="CI50531" s="378">
        <v>78532</v>
      </c>
    </row>
    <row r="50532" spans="82:87">
      <c r="CD50532"/>
      <c r="CG50532"/>
      <c r="CI50532" s="378">
        <v>78533</v>
      </c>
    </row>
    <row r="50533" spans="82:87">
      <c r="CD50533"/>
      <c r="CG50533"/>
      <c r="CI50533" s="378">
        <v>78534</v>
      </c>
    </row>
    <row r="50534" spans="82:87">
      <c r="CD50534"/>
      <c r="CG50534"/>
      <c r="CI50534" s="378">
        <v>78535</v>
      </c>
    </row>
    <row r="50535" spans="82:87">
      <c r="CD50535"/>
      <c r="CG50535"/>
      <c r="CI50535" s="378">
        <v>78536</v>
      </c>
    </row>
    <row r="50536" spans="82:87">
      <c r="CD50536"/>
      <c r="CG50536"/>
      <c r="CI50536" s="378">
        <v>78537</v>
      </c>
    </row>
    <row r="50537" spans="82:87">
      <c r="CD50537"/>
      <c r="CG50537"/>
      <c r="CI50537" s="378">
        <v>78538</v>
      </c>
    </row>
    <row r="50538" spans="82:87">
      <c r="CD50538"/>
      <c r="CG50538"/>
      <c r="CI50538" s="378">
        <v>78539</v>
      </c>
    </row>
    <row r="50539" spans="82:87">
      <c r="CD50539"/>
      <c r="CG50539"/>
      <c r="CI50539" s="378">
        <v>78540</v>
      </c>
    </row>
    <row r="50540" spans="82:87">
      <c r="CD50540"/>
      <c r="CG50540"/>
      <c r="CI50540" s="378">
        <v>78541</v>
      </c>
    </row>
    <row r="50541" spans="82:87">
      <c r="CD50541"/>
      <c r="CG50541"/>
      <c r="CI50541" s="378">
        <v>78542</v>
      </c>
    </row>
    <row r="50542" spans="82:87">
      <c r="CD50542"/>
      <c r="CG50542"/>
      <c r="CI50542" s="378">
        <v>78543</v>
      </c>
    </row>
    <row r="50543" spans="82:87">
      <c r="CD50543"/>
      <c r="CG50543"/>
      <c r="CI50543" s="378">
        <v>78544</v>
      </c>
    </row>
    <row r="50544" spans="82:87">
      <c r="CD50544"/>
      <c r="CG50544"/>
      <c r="CI50544" s="378">
        <v>78545</v>
      </c>
    </row>
    <row r="50545" spans="82:87">
      <c r="CD50545"/>
      <c r="CG50545"/>
      <c r="CI50545" s="378">
        <v>78550</v>
      </c>
    </row>
    <row r="50546" spans="82:87">
      <c r="CD50546"/>
      <c r="CG50546"/>
      <c r="CI50546" s="378">
        <v>78550</v>
      </c>
    </row>
    <row r="50547" spans="82:87">
      <c r="CD50547"/>
      <c r="CG50547"/>
      <c r="CI50547" s="378">
        <v>78550</v>
      </c>
    </row>
    <row r="50548" spans="82:87">
      <c r="CD50548"/>
      <c r="CG50548"/>
      <c r="CI50548" s="378">
        <v>78550</v>
      </c>
    </row>
    <row r="50549" spans="82:87">
      <c r="CD50549"/>
      <c r="CG50549"/>
      <c r="CI50549" s="378">
        <v>78550</v>
      </c>
    </row>
    <row r="50550" spans="82:87">
      <c r="CD50550"/>
      <c r="CG50550"/>
      <c r="CI50550" s="378">
        <v>78550</v>
      </c>
    </row>
    <row r="50551" spans="82:87">
      <c r="CD50551"/>
      <c r="CG50551"/>
      <c r="CI50551" s="378">
        <v>78560</v>
      </c>
    </row>
    <row r="50552" spans="82:87">
      <c r="CD50552"/>
      <c r="CG50552"/>
      <c r="CI50552" s="378">
        <v>78570</v>
      </c>
    </row>
    <row r="50553" spans="82:87">
      <c r="CD50553"/>
      <c r="CG50553"/>
      <c r="CI50553" s="378">
        <v>78570</v>
      </c>
    </row>
    <row r="50554" spans="82:87">
      <c r="CD50554"/>
      <c r="CG50554"/>
      <c r="CI50554" s="378">
        <v>78576</v>
      </c>
    </row>
    <row r="50555" spans="82:87">
      <c r="CD50555"/>
      <c r="CG50555"/>
      <c r="CI50555" s="378">
        <v>78579</v>
      </c>
    </row>
    <row r="50556" spans="82:87">
      <c r="CD50556"/>
      <c r="CG50556"/>
      <c r="CI50556" s="378">
        <v>78580</v>
      </c>
    </row>
    <row r="50557" spans="82:87">
      <c r="CD50557"/>
      <c r="CG50557"/>
      <c r="CI50557" s="378">
        <v>78580</v>
      </c>
    </row>
    <row r="50558" spans="82:87">
      <c r="CD50558"/>
      <c r="CG50558"/>
      <c r="CI50558" s="378">
        <v>78580</v>
      </c>
    </row>
    <row r="50559" spans="82:87">
      <c r="CD50559"/>
      <c r="CG50559"/>
      <c r="CI50559" s="378">
        <v>78580</v>
      </c>
    </row>
    <row r="50560" spans="82:87">
      <c r="CD50560"/>
      <c r="CG50560"/>
      <c r="CI50560" s="378">
        <v>78580</v>
      </c>
    </row>
    <row r="50561" spans="82:87">
      <c r="CD50561"/>
      <c r="CG50561"/>
      <c r="CI50561" s="378">
        <v>78590</v>
      </c>
    </row>
    <row r="50562" spans="82:87">
      <c r="CD50562"/>
      <c r="CG50562"/>
      <c r="CI50562" s="378">
        <v>78590</v>
      </c>
    </row>
    <row r="50563" spans="82:87">
      <c r="CD50563"/>
      <c r="CG50563"/>
      <c r="CI50563" s="378">
        <v>78591</v>
      </c>
    </row>
    <row r="50564" spans="82:87">
      <c r="CD50564"/>
      <c r="CG50564"/>
      <c r="CI50564" s="378">
        <v>78592</v>
      </c>
    </row>
    <row r="50565" spans="82:87">
      <c r="CD50565"/>
      <c r="CG50565"/>
      <c r="CI50565" s="378">
        <v>78593</v>
      </c>
    </row>
    <row r="50566" spans="82:87">
      <c r="CD50566"/>
      <c r="CG50566"/>
      <c r="CI50566" s="378">
        <v>78594</v>
      </c>
    </row>
    <row r="50567" spans="82:87">
      <c r="CD50567"/>
      <c r="CG50567"/>
      <c r="CI50567" s="378">
        <v>78595</v>
      </c>
    </row>
    <row r="50568" spans="82:87">
      <c r="CD50568"/>
      <c r="CG50568"/>
      <c r="CI50568" s="378">
        <v>78596</v>
      </c>
    </row>
    <row r="50569" spans="82:87">
      <c r="CD50569"/>
      <c r="CG50569"/>
      <c r="CI50569" s="378">
        <v>78597</v>
      </c>
    </row>
    <row r="50570" spans="82:87">
      <c r="CD50570"/>
      <c r="CG50570"/>
      <c r="CI50570" s="378">
        <v>78598</v>
      </c>
    </row>
    <row r="50571" spans="82:87">
      <c r="CD50571"/>
      <c r="CG50571"/>
      <c r="CI50571" s="378">
        <v>78599</v>
      </c>
    </row>
    <row r="50572" spans="82:87">
      <c r="CD50572"/>
      <c r="CG50572"/>
      <c r="CI50572" s="378">
        <v>78600</v>
      </c>
    </row>
    <row r="50573" spans="82:87">
      <c r="CD50573"/>
      <c r="CG50573"/>
      <c r="CI50573" s="378">
        <v>78600</v>
      </c>
    </row>
    <row r="50574" spans="82:87">
      <c r="CD50574"/>
      <c r="CG50574"/>
      <c r="CI50574" s="378">
        <v>78601</v>
      </c>
    </row>
    <row r="50575" spans="82:87">
      <c r="CD50575"/>
      <c r="CG50575"/>
      <c r="CI50575" s="378">
        <v>78602</v>
      </c>
    </row>
    <row r="50576" spans="82:87">
      <c r="CD50576"/>
      <c r="CG50576"/>
      <c r="CI50576" s="378">
        <v>78603</v>
      </c>
    </row>
    <row r="50577" spans="82:87">
      <c r="CD50577"/>
      <c r="CG50577"/>
      <c r="CI50577" s="378">
        <v>78604</v>
      </c>
    </row>
    <row r="50578" spans="82:87">
      <c r="CD50578"/>
      <c r="CG50578"/>
      <c r="CI50578" s="378">
        <v>78605</v>
      </c>
    </row>
    <row r="50579" spans="82:87">
      <c r="CD50579"/>
      <c r="CG50579"/>
      <c r="CI50579" s="378">
        <v>78606</v>
      </c>
    </row>
    <row r="50580" spans="82:87">
      <c r="CD50580"/>
      <c r="CG50580"/>
      <c r="CI50580" s="378">
        <v>78607</v>
      </c>
    </row>
    <row r="50581" spans="82:87">
      <c r="CD50581"/>
      <c r="CG50581"/>
      <c r="CI50581" s="378">
        <v>78608</v>
      </c>
    </row>
    <row r="50582" spans="82:87">
      <c r="CD50582"/>
      <c r="CG50582"/>
      <c r="CI50582" s="378">
        <v>78609</v>
      </c>
    </row>
    <row r="50583" spans="82:87">
      <c r="CD50583"/>
      <c r="CG50583"/>
      <c r="CI50583" s="378">
        <v>78610</v>
      </c>
    </row>
    <row r="50584" spans="82:87">
      <c r="CD50584"/>
      <c r="CG50584"/>
      <c r="CI50584" s="378">
        <v>78610</v>
      </c>
    </row>
    <row r="50585" spans="82:87">
      <c r="CD50585"/>
      <c r="CG50585"/>
      <c r="CI50585" s="378">
        <v>78610</v>
      </c>
    </row>
    <row r="50586" spans="82:87">
      <c r="CD50586"/>
      <c r="CG50586"/>
      <c r="CI50586" s="378">
        <v>78610</v>
      </c>
    </row>
    <row r="50587" spans="82:87">
      <c r="CD50587"/>
      <c r="CG50587"/>
      <c r="CI50587" s="378">
        <v>78611</v>
      </c>
    </row>
    <row r="50588" spans="82:87">
      <c r="CD50588"/>
      <c r="CG50588"/>
      <c r="CI50588" s="378">
        <v>78612</v>
      </c>
    </row>
    <row r="50589" spans="82:87">
      <c r="CD50589"/>
      <c r="CG50589"/>
      <c r="CI50589" s="378">
        <v>78613</v>
      </c>
    </row>
    <row r="50590" spans="82:87">
      <c r="CD50590"/>
      <c r="CG50590"/>
      <c r="CI50590" s="378">
        <v>78614</v>
      </c>
    </row>
    <row r="50591" spans="82:87">
      <c r="CD50591"/>
      <c r="CG50591"/>
      <c r="CI50591" s="378">
        <v>78615</v>
      </c>
    </row>
    <row r="50592" spans="82:87">
      <c r="CD50592"/>
      <c r="CG50592"/>
      <c r="CI50592" s="378">
        <v>78616</v>
      </c>
    </row>
    <row r="50593" spans="82:87">
      <c r="CD50593"/>
      <c r="CG50593"/>
      <c r="CI50593" s="378">
        <v>78617</v>
      </c>
    </row>
    <row r="50594" spans="82:87">
      <c r="CD50594"/>
      <c r="CG50594"/>
      <c r="CI50594" s="378">
        <v>78618</v>
      </c>
    </row>
    <row r="50595" spans="82:87">
      <c r="CD50595"/>
      <c r="CG50595"/>
      <c r="CI50595" s="378">
        <v>78619</v>
      </c>
    </row>
    <row r="50596" spans="82:87">
      <c r="CD50596"/>
      <c r="CG50596"/>
      <c r="CI50596" s="378">
        <v>78620</v>
      </c>
    </row>
    <row r="50597" spans="82:87">
      <c r="CD50597"/>
      <c r="CG50597"/>
      <c r="CI50597" s="378">
        <v>78630</v>
      </c>
    </row>
    <row r="50598" spans="82:87">
      <c r="CD50598"/>
      <c r="CG50598"/>
      <c r="CI50598" s="378">
        <v>78630</v>
      </c>
    </row>
    <row r="50599" spans="82:87">
      <c r="CD50599"/>
      <c r="CG50599"/>
      <c r="CI50599" s="378">
        <v>78631</v>
      </c>
    </row>
    <row r="50600" spans="82:87">
      <c r="CD50600"/>
      <c r="CG50600"/>
      <c r="CI50600" s="378">
        <v>78632</v>
      </c>
    </row>
    <row r="50601" spans="82:87">
      <c r="CD50601"/>
      <c r="CG50601"/>
      <c r="CI50601" s="378">
        <v>78640</v>
      </c>
    </row>
    <row r="50602" spans="82:87">
      <c r="CD50602"/>
      <c r="CG50602"/>
      <c r="CI50602" s="378">
        <v>78640</v>
      </c>
    </row>
    <row r="50603" spans="82:87">
      <c r="CD50603"/>
      <c r="CG50603"/>
      <c r="CI50603" s="378">
        <v>78640</v>
      </c>
    </row>
    <row r="50604" spans="82:87">
      <c r="CD50604"/>
      <c r="CG50604"/>
      <c r="CI50604" s="378">
        <v>78640</v>
      </c>
    </row>
    <row r="50605" spans="82:87">
      <c r="CD50605"/>
      <c r="CG50605"/>
      <c r="CI50605" s="378">
        <v>78650</v>
      </c>
    </row>
    <row r="50606" spans="82:87">
      <c r="CD50606"/>
      <c r="CG50606"/>
      <c r="CI50606" s="378">
        <v>78650</v>
      </c>
    </row>
    <row r="50607" spans="82:87">
      <c r="CD50607"/>
      <c r="CG50607"/>
      <c r="CI50607" s="378">
        <v>78650</v>
      </c>
    </row>
    <row r="50608" spans="82:87">
      <c r="CD50608"/>
      <c r="CG50608"/>
      <c r="CI50608" s="378">
        <v>78660</v>
      </c>
    </row>
    <row r="50609" spans="82:87">
      <c r="CD50609"/>
      <c r="CG50609"/>
      <c r="CI50609" s="378">
        <v>78660</v>
      </c>
    </row>
    <row r="50610" spans="82:87">
      <c r="CD50610"/>
      <c r="CG50610"/>
      <c r="CI50610" s="378">
        <v>78660</v>
      </c>
    </row>
    <row r="50611" spans="82:87">
      <c r="CD50611"/>
      <c r="CG50611"/>
      <c r="CI50611" s="378">
        <v>78660</v>
      </c>
    </row>
    <row r="50612" spans="82:87">
      <c r="CD50612"/>
      <c r="CG50612"/>
      <c r="CI50612" s="378">
        <v>78660</v>
      </c>
    </row>
    <row r="50613" spans="82:87">
      <c r="CD50613"/>
      <c r="CG50613"/>
      <c r="CI50613" s="378">
        <v>78660</v>
      </c>
    </row>
    <row r="50614" spans="82:87">
      <c r="CD50614"/>
      <c r="CG50614"/>
      <c r="CI50614" s="378">
        <v>78660</v>
      </c>
    </row>
    <row r="50615" spans="82:87">
      <c r="CD50615"/>
      <c r="CG50615"/>
      <c r="CI50615" s="378">
        <v>78670</v>
      </c>
    </row>
    <row r="50616" spans="82:87">
      <c r="CD50616"/>
      <c r="CG50616"/>
      <c r="CI50616" s="378">
        <v>78670</v>
      </c>
    </row>
    <row r="50617" spans="82:87">
      <c r="CD50617"/>
      <c r="CG50617"/>
      <c r="CI50617" s="378">
        <v>78670</v>
      </c>
    </row>
    <row r="50618" spans="82:87">
      <c r="CD50618"/>
      <c r="CG50618"/>
      <c r="CI50618" s="378">
        <v>78680</v>
      </c>
    </row>
    <row r="50619" spans="82:87">
      <c r="CD50619"/>
      <c r="CG50619"/>
      <c r="CI50619" s="378">
        <v>78680</v>
      </c>
    </row>
    <row r="50620" spans="82:87">
      <c r="CD50620"/>
      <c r="CG50620"/>
      <c r="CI50620" s="378">
        <v>78682</v>
      </c>
    </row>
    <row r="50621" spans="82:87">
      <c r="CD50621"/>
      <c r="CG50621"/>
      <c r="CI50621" s="378">
        <v>78690</v>
      </c>
    </row>
    <row r="50622" spans="82:87">
      <c r="CD50622"/>
      <c r="CG50622"/>
      <c r="CI50622" s="378">
        <v>78690</v>
      </c>
    </row>
    <row r="50623" spans="82:87">
      <c r="CD50623"/>
      <c r="CG50623"/>
      <c r="CI50623" s="378">
        <v>78700</v>
      </c>
    </row>
    <row r="50624" spans="82:87">
      <c r="CD50624"/>
      <c r="CG50624"/>
      <c r="CI50624" s="378">
        <v>78701</v>
      </c>
    </row>
    <row r="50625" spans="82:87">
      <c r="CD50625"/>
      <c r="CG50625"/>
      <c r="CI50625" s="378">
        <v>78702</v>
      </c>
    </row>
    <row r="50626" spans="82:87">
      <c r="CD50626"/>
      <c r="CG50626"/>
      <c r="CI50626" s="378">
        <v>78703</v>
      </c>
    </row>
    <row r="50627" spans="82:87">
      <c r="CD50627"/>
      <c r="CG50627"/>
      <c r="CI50627" s="378">
        <v>78704</v>
      </c>
    </row>
    <row r="50628" spans="82:87">
      <c r="CD50628"/>
      <c r="CG50628"/>
      <c r="CI50628" s="378">
        <v>78705</v>
      </c>
    </row>
    <row r="50629" spans="82:87">
      <c r="CD50629"/>
      <c r="CG50629"/>
      <c r="CI50629" s="378">
        <v>78706</v>
      </c>
    </row>
    <row r="50630" spans="82:87">
      <c r="CD50630"/>
      <c r="CG50630"/>
      <c r="CI50630" s="378">
        <v>78707</v>
      </c>
    </row>
    <row r="50631" spans="82:87">
      <c r="CD50631"/>
      <c r="CG50631"/>
      <c r="CI50631" s="378">
        <v>78708</v>
      </c>
    </row>
    <row r="50632" spans="82:87">
      <c r="CD50632"/>
      <c r="CG50632"/>
      <c r="CI50632" s="378">
        <v>78709</v>
      </c>
    </row>
    <row r="50633" spans="82:87">
      <c r="CD50633"/>
      <c r="CG50633"/>
      <c r="CI50633" s="378">
        <v>78710</v>
      </c>
    </row>
    <row r="50634" spans="82:87">
      <c r="CD50634"/>
      <c r="CG50634"/>
      <c r="CI50634" s="378">
        <v>78710</v>
      </c>
    </row>
    <row r="50635" spans="82:87">
      <c r="CD50635"/>
      <c r="CG50635"/>
      <c r="CI50635" s="378">
        <v>78711</v>
      </c>
    </row>
    <row r="50636" spans="82:87">
      <c r="CD50636"/>
      <c r="CG50636"/>
      <c r="CI50636" s="378">
        <v>78712</v>
      </c>
    </row>
    <row r="50637" spans="82:87">
      <c r="CD50637"/>
      <c r="CG50637"/>
      <c r="CI50637" s="378">
        <v>78713</v>
      </c>
    </row>
    <row r="50638" spans="82:87">
      <c r="CD50638"/>
      <c r="CG50638"/>
      <c r="CI50638" s="378">
        <v>78714</v>
      </c>
    </row>
    <row r="50639" spans="82:87">
      <c r="CD50639"/>
      <c r="CG50639"/>
      <c r="CI50639" s="378">
        <v>78715</v>
      </c>
    </row>
    <row r="50640" spans="82:87">
      <c r="CD50640"/>
      <c r="CG50640"/>
      <c r="CI50640" s="378">
        <v>78716</v>
      </c>
    </row>
    <row r="50641" spans="82:87">
      <c r="CD50641"/>
      <c r="CG50641"/>
      <c r="CI50641" s="378">
        <v>78717</v>
      </c>
    </row>
    <row r="50642" spans="82:87">
      <c r="CD50642"/>
      <c r="CG50642"/>
      <c r="CI50642" s="378">
        <v>78718</v>
      </c>
    </row>
    <row r="50643" spans="82:87">
      <c r="CD50643"/>
      <c r="CG50643"/>
      <c r="CI50643" s="378">
        <v>78720</v>
      </c>
    </row>
    <row r="50644" spans="82:87">
      <c r="CD50644"/>
      <c r="CG50644"/>
      <c r="CI50644" s="378">
        <v>78720</v>
      </c>
    </row>
    <row r="50645" spans="82:87">
      <c r="CD50645"/>
      <c r="CG50645"/>
      <c r="CI50645" s="378">
        <v>78720</v>
      </c>
    </row>
    <row r="50646" spans="82:87">
      <c r="CD50646"/>
      <c r="CG50646"/>
      <c r="CI50646" s="378">
        <v>78720</v>
      </c>
    </row>
    <row r="50647" spans="82:87">
      <c r="CD50647"/>
      <c r="CG50647"/>
      <c r="CI50647" s="378">
        <v>78720</v>
      </c>
    </row>
    <row r="50648" spans="82:87">
      <c r="CD50648"/>
      <c r="CG50648"/>
      <c r="CI50648" s="378">
        <v>78730</v>
      </c>
    </row>
    <row r="50649" spans="82:87">
      <c r="CD50649"/>
      <c r="CG50649"/>
      <c r="CI50649" s="378">
        <v>78730</v>
      </c>
    </row>
    <row r="50650" spans="82:87">
      <c r="CD50650"/>
      <c r="CG50650"/>
      <c r="CI50650" s="378">
        <v>78730</v>
      </c>
    </row>
    <row r="50651" spans="82:87">
      <c r="CD50651"/>
      <c r="CG50651"/>
      <c r="CI50651" s="378">
        <v>78730</v>
      </c>
    </row>
    <row r="50652" spans="82:87">
      <c r="CD50652"/>
      <c r="CG50652"/>
      <c r="CI50652" s="378">
        <v>78730</v>
      </c>
    </row>
    <row r="50653" spans="82:87">
      <c r="CD50653"/>
      <c r="CG50653"/>
      <c r="CI50653" s="378">
        <v>78731</v>
      </c>
    </row>
    <row r="50654" spans="82:87">
      <c r="CD50654"/>
      <c r="CG50654"/>
      <c r="CI50654" s="378">
        <v>78735</v>
      </c>
    </row>
    <row r="50655" spans="82:87">
      <c r="CD50655"/>
      <c r="CG50655"/>
      <c r="CI50655" s="378">
        <v>78740</v>
      </c>
    </row>
    <row r="50656" spans="82:87">
      <c r="CD50656"/>
      <c r="CG50656"/>
      <c r="CI50656" s="378">
        <v>78740</v>
      </c>
    </row>
    <row r="50657" spans="82:87">
      <c r="CD50657"/>
      <c r="CG50657"/>
      <c r="CI50657" s="378">
        <v>78740</v>
      </c>
    </row>
    <row r="50658" spans="82:87">
      <c r="CD50658"/>
      <c r="CG50658"/>
      <c r="CI50658" s="378">
        <v>78749</v>
      </c>
    </row>
    <row r="50659" spans="82:87">
      <c r="CD50659"/>
      <c r="CG50659"/>
      <c r="CI50659" s="378">
        <v>78750</v>
      </c>
    </row>
    <row r="50660" spans="82:87">
      <c r="CD50660"/>
      <c r="CG50660"/>
      <c r="CI50660" s="378">
        <v>78750</v>
      </c>
    </row>
    <row r="50661" spans="82:87">
      <c r="CD50661"/>
      <c r="CG50661"/>
      <c r="CI50661" s="378">
        <v>78759</v>
      </c>
    </row>
    <row r="50662" spans="82:87">
      <c r="CD50662"/>
      <c r="CG50662"/>
      <c r="CI50662" s="378">
        <v>78760</v>
      </c>
    </row>
    <row r="50663" spans="82:87">
      <c r="CD50663"/>
      <c r="CG50663"/>
      <c r="CI50663" s="378">
        <v>78760</v>
      </c>
    </row>
    <row r="50664" spans="82:87">
      <c r="CD50664"/>
      <c r="CG50664"/>
      <c r="CI50664" s="378">
        <v>78769</v>
      </c>
    </row>
    <row r="50665" spans="82:87">
      <c r="CD50665"/>
      <c r="CG50665"/>
      <c r="CI50665" s="378">
        <v>78770</v>
      </c>
    </row>
    <row r="50666" spans="82:87">
      <c r="CD50666"/>
      <c r="CG50666"/>
      <c r="CI50666" s="378">
        <v>78770</v>
      </c>
    </row>
    <row r="50667" spans="82:87">
      <c r="CD50667"/>
      <c r="CG50667"/>
      <c r="CI50667" s="378">
        <v>78770</v>
      </c>
    </row>
    <row r="50668" spans="82:87">
      <c r="CD50668"/>
      <c r="CG50668"/>
      <c r="CI50668" s="378">
        <v>78770</v>
      </c>
    </row>
    <row r="50669" spans="82:87">
      <c r="CD50669"/>
      <c r="CG50669"/>
      <c r="CI50669" s="378">
        <v>78770</v>
      </c>
    </row>
    <row r="50670" spans="82:87">
      <c r="CD50670"/>
      <c r="CG50670"/>
      <c r="CI50670" s="378">
        <v>78770</v>
      </c>
    </row>
    <row r="50671" spans="82:87">
      <c r="CD50671"/>
      <c r="CG50671"/>
      <c r="CI50671" s="378">
        <v>78770</v>
      </c>
    </row>
    <row r="50672" spans="82:87">
      <c r="CD50672"/>
      <c r="CG50672"/>
      <c r="CI50672" s="378">
        <v>78771</v>
      </c>
    </row>
    <row r="50673" spans="82:87">
      <c r="CD50673"/>
      <c r="CG50673"/>
      <c r="CI50673" s="378">
        <v>78772</v>
      </c>
    </row>
    <row r="50674" spans="82:87">
      <c r="CD50674"/>
      <c r="CG50674"/>
      <c r="CI50674" s="378">
        <v>78775</v>
      </c>
    </row>
    <row r="50675" spans="82:87">
      <c r="CD50675"/>
      <c r="CG50675"/>
      <c r="CI50675" s="378">
        <v>78776</v>
      </c>
    </row>
    <row r="50676" spans="82:87">
      <c r="CD50676"/>
      <c r="CG50676"/>
      <c r="CI50676" s="378">
        <v>78777</v>
      </c>
    </row>
    <row r="50677" spans="82:87">
      <c r="CD50677"/>
      <c r="CG50677"/>
      <c r="CI50677" s="378">
        <v>78778</v>
      </c>
    </row>
    <row r="50678" spans="82:87">
      <c r="CD50678"/>
      <c r="CG50678"/>
      <c r="CI50678" s="378">
        <v>78779</v>
      </c>
    </row>
    <row r="50679" spans="82:87">
      <c r="CD50679"/>
      <c r="CG50679"/>
      <c r="CI50679" s="378">
        <v>78780</v>
      </c>
    </row>
    <row r="50680" spans="82:87">
      <c r="CD50680"/>
      <c r="CG50680"/>
      <c r="CI50680" s="378">
        <v>78780</v>
      </c>
    </row>
    <row r="50681" spans="82:87">
      <c r="CD50681"/>
      <c r="CG50681"/>
      <c r="CI50681" s="378">
        <v>78790</v>
      </c>
    </row>
    <row r="50682" spans="82:87">
      <c r="CD50682"/>
      <c r="CG50682"/>
      <c r="CI50682" s="378">
        <v>78790</v>
      </c>
    </row>
    <row r="50683" spans="82:87">
      <c r="CD50683"/>
      <c r="CG50683"/>
      <c r="CI50683" s="378">
        <v>78790</v>
      </c>
    </row>
    <row r="50684" spans="82:87">
      <c r="CD50684"/>
      <c r="CG50684"/>
      <c r="CI50684" s="378">
        <v>78790</v>
      </c>
    </row>
    <row r="50685" spans="82:87">
      <c r="CD50685"/>
      <c r="CG50685"/>
      <c r="CI50685" s="378">
        <v>78790</v>
      </c>
    </row>
    <row r="50686" spans="82:87">
      <c r="CD50686"/>
      <c r="CG50686"/>
      <c r="CI50686" s="378">
        <v>78790</v>
      </c>
    </row>
    <row r="50687" spans="82:87">
      <c r="CD50687"/>
      <c r="CG50687"/>
      <c r="CI50687" s="378">
        <v>78790</v>
      </c>
    </row>
    <row r="50688" spans="82:87">
      <c r="CD50688"/>
      <c r="CG50688"/>
      <c r="CI50688" s="378">
        <v>78790</v>
      </c>
    </row>
    <row r="50689" spans="82:87">
      <c r="CD50689"/>
      <c r="CG50689"/>
      <c r="CI50689" s="378">
        <v>78790</v>
      </c>
    </row>
    <row r="50690" spans="82:87">
      <c r="CD50690"/>
      <c r="CG50690"/>
      <c r="CI50690" s="378">
        <v>78790</v>
      </c>
    </row>
    <row r="50691" spans="82:87">
      <c r="CD50691"/>
      <c r="CG50691"/>
      <c r="CI50691" s="378">
        <v>78795</v>
      </c>
    </row>
    <row r="50692" spans="82:87">
      <c r="CD50692"/>
      <c r="CG50692"/>
      <c r="CI50692" s="378">
        <v>78800</v>
      </c>
    </row>
    <row r="50693" spans="82:87">
      <c r="CD50693"/>
      <c r="CG50693"/>
      <c r="CI50693" s="378">
        <v>78801</v>
      </c>
    </row>
    <row r="50694" spans="82:87">
      <c r="CD50694"/>
      <c r="CG50694"/>
      <c r="CI50694" s="378">
        <v>78802</v>
      </c>
    </row>
    <row r="50695" spans="82:87">
      <c r="CD50695"/>
      <c r="CG50695"/>
      <c r="CI50695" s="378">
        <v>78803</v>
      </c>
    </row>
    <row r="50696" spans="82:87">
      <c r="CD50696"/>
      <c r="CG50696"/>
      <c r="CI50696" s="378">
        <v>78804</v>
      </c>
    </row>
    <row r="50697" spans="82:87">
      <c r="CD50697"/>
      <c r="CG50697"/>
      <c r="CI50697" s="378">
        <v>78805</v>
      </c>
    </row>
    <row r="50698" spans="82:87">
      <c r="CD50698"/>
      <c r="CG50698"/>
      <c r="CI50698" s="378">
        <v>78806</v>
      </c>
    </row>
    <row r="50699" spans="82:87">
      <c r="CD50699"/>
      <c r="CG50699"/>
      <c r="CI50699" s="378">
        <v>78807</v>
      </c>
    </row>
    <row r="50700" spans="82:87">
      <c r="CD50700"/>
      <c r="CG50700"/>
      <c r="CI50700" s="378">
        <v>78808</v>
      </c>
    </row>
    <row r="50701" spans="82:87">
      <c r="CD50701"/>
      <c r="CG50701"/>
      <c r="CI50701" s="378">
        <v>78809</v>
      </c>
    </row>
    <row r="50702" spans="82:87">
      <c r="CD50702"/>
      <c r="CG50702"/>
      <c r="CI50702" s="378">
        <v>78810</v>
      </c>
    </row>
    <row r="50703" spans="82:87">
      <c r="CD50703"/>
      <c r="CG50703"/>
      <c r="CI50703" s="378">
        <v>78810</v>
      </c>
    </row>
    <row r="50704" spans="82:87">
      <c r="CD50704"/>
      <c r="CG50704"/>
      <c r="CI50704" s="378">
        <v>78820</v>
      </c>
    </row>
    <row r="50705" spans="82:87">
      <c r="CD50705"/>
      <c r="CG50705"/>
      <c r="CI50705" s="378">
        <v>78830</v>
      </c>
    </row>
    <row r="50706" spans="82:87">
      <c r="CD50706"/>
      <c r="CG50706"/>
      <c r="CI50706" s="378">
        <v>78830</v>
      </c>
    </row>
    <row r="50707" spans="82:87">
      <c r="CD50707"/>
      <c r="CG50707"/>
      <c r="CI50707" s="378">
        <v>78840</v>
      </c>
    </row>
    <row r="50708" spans="82:87">
      <c r="CD50708"/>
      <c r="CG50708"/>
      <c r="CI50708" s="378">
        <v>78840</v>
      </c>
    </row>
    <row r="50709" spans="82:87">
      <c r="CD50709"/>
      <c r="CG50709"/>
      <c r="CI50709" s="378">
        <v>78840</v>
      </c>
    </row>
    <row r="50710" spans="82:87">
      <c r="CD50710"/>
      <c r="CG50710"/>
      <c r="CI50710" s="378">
        <v>78850</v>
      </c>
    </row>
    <row r="50711" spans="82:87">
      <c r="CD50711"/>
      <c r="CG50711"/>
      <c r="CI50711" s="378">
        <v>78851</v>
      </c>
    </row>
    <row r="50712" spans="82:87">
      <c r="CD50712"/>
      <c r="CG50712"/>
      <c r="CI50712" s="378">
        <v>78852</v>
      </c>
    </row>
    <row r="50713" spans="82:87">
      <c r="CD50713"/>
      <c r="CG50713"/>
      <c r="CI50713" s="378">
        <v>78853</v>
      </c>
    </row>
    <row r="50714" spans="82:87">
      <c r="CD50714"/>
      <c r="CG50714"/>
      <c r="CI50714" s="378">
        <v>78854</v>
      </c>
    </row>
    <row r="50715" spans="82:87">
      <c r="CD50715"/>
      <c r="CG50715"/>
      <c r="CI50715" s="378">
        <v>78855</v>
      </c>
    </row>
    <row r="50716" spans="82:87">
      <c r="CD50716"/>
      <c r="CG50716"/>
      <c r="CI50716" s="378">
        <v>78856</v>
      </c>
    </row>
    <row r="50717" spans="82:87">
      <c r="CD50717"/>
      <c r="CG50717"/>
      <c r="CI50717" s="378">
        <v>78857</v>
      </c>
    </row>
    <row r="50718" spans="82:87">
      <c r="CD50718"/>
      <c r="CG50718"/>
      <c r="CI50718" s="378">
        <v>78858</v>
      </c>
    </row>
    <row r="50719" spans="82:87">
      <c r="CD50719"/>
      <c r="CG50719"/>
      <c r="CI50719" s="378">
        <v>78859</v>
      </c>
    </row>
    <row r="50720" spans="82:87">
      <c r="CD50720"/>
      <c r="CG50720"/>
      <c r="CI50720" s="378">
        <v>78860</v>
      </c>
    </row>
    <row r="50721" spans="82:87">
      <c r="CD50721"/>
      <c r="CG50721"/>
      <c r="CI50721" s="378">
        <v>78869</v>
      </c>
    </row>
    <row r="50722" spans="82:87">
      <c r="CD50722"/>
      <c r="CG50722"/>
      <c r="CI50722" s="378">
        <v>78870</v>
      </c>
    </row>
    <row r="50723" spans="82:87">
      <c r="CD50723"/>
      <c r="CG50723"/>
      <c r="CI50723" s="378">
        <v>78870</v>
      </c>
    </row>
    <row r="50724" spans="82:87">
      <c r="CD50724"/>
      <c r="CG50724"/>
      <c r="CI50724" s="378">
        <v>78878</v>
      </c>
    </row>
    <row r="50725" spans="82:87">
      <c r="CD50725"/>
      <c r="CG50725"/>
      <c r="CI50725" s="378">
        <v>78879</v>
      </c>
    </row>
    <row r="50726" spans="82:87">
      <c r="CD50726"/>
      <c r="CG50726"/>
      <c r="CI50726" s="378">
        <v>78879</v>
      </c>
    </row>
    <row r="50727" spans="82:87">
      <c r="CD50727"/>
      <c r="CG50727"/>
      <c r="CI50727" s="378">
        <v>78881</v>
      </c>
    </row>
    <row r="50728" spans="82:87">
      <c r="CD50728"/>
      <c r="CG50728"/>
      <c r="CI50728" s="378">
        <v>78882</v>
      </c>
    </row>
    <row r="50729" spans="82:87">
      <c r="CD50729"/>
      <c r="CG50729"/>
      <c r="CI50729" s="378">
        <v>78883</v>
      </c>
    </row>
    <row r="50730" spans="82:87">
      <c r="CD50730"/>
      <c r="CG50730"/>
      <c r="CI50730" s="378">
        <v>78884</v>
      </c>
    </row>
    <row r="50731" spans="82:87">
      <c r="CD50731"/>
      <c r="CG50731"/>
      <c r="CI50731" s="378">
        <v>78885</v>
      </c>
    </row>
    <row r="50732" spans="82:87">
      <c r="CD50732"/>
      <c r="CG50732"/>
      <c r="CI50732" s="378">
        <v>78886</v>
      </c>
    </row>
    <row r="50733" spans="82:87">
      <c r="CD50733"/>
      <c r="CG50733"/>
      <c r="CI50733" s="378">
        <v>78887</v>
      </c>
    </row>
    <row r="50734" spans="82:87">
      <c r="CD50734"/>
      <c r="CG50734"/>
      <c r="CI50734" s="378">
        <v>78889</v>
      </c>
    </row>
    <row r="50735" spans="82:87">
      <c r="CD50735"/>
      <c r="CG50735"/>
      <c r="CI50735" s="378">
        <v>78890</v>
      </c>
    </row>
    <row r="50736" spans="82:87">
      <c r="CD50736"/>
      <c r="CG50736"/>
      <c r="CI50736" s="378">
        <v>78897</v>
      </c>
    </row>
    <row r="50737" spans="82:87">
      <c r="CD50737"/>
      <c r="CG50737"/>
      <c r="CI50737" s="378">
        <v>78910</v>
      </c>
    </row>
    <row r="50738" spans="82:87">
      <c r="CD50738"/>
      <c r="CG50738"/>
      <c r="CI50738" s="378">
        <v>78910</v>
      </c>
    </row>
    <row r="50739" spans="82:87">
      <c r="CD50739"/>
      <c r="CG50739"/>
      <c r="CI50739" s="378">
        <v>78910</v>
      </c>
    </row>
    <row r="50740" spans="82:87">
      <c r="CD50740"/>
      <c r="CG50740"/>
      <c r="CI50740" s="378">
        <v>78910</v>
      </c>
    </row>
    <row r="50741" spans="82:87">
      <c r="CD50741"/>
      <c r="CG50741"/>
      <c r="CI50741" s="378">
        <v>78910</v>
      </c>
    </row>
    <row r="50742" spans="82:87">
      <c r="CD50742"/>
      <c r="CG50742"/>
      <c r="CI50742" s="378">
        <v>78910</v>
      </c>
    </row>
    <row r="50743" spans="82:87">
      <c r="CD50743"/>
      <c r="CG50743"/>
      <c r="CI50743" s="378">
        <v>78910</v>
      </c>
    </row>
    <row r="50744" spans="82:87">
      <c r="CD50744"/>
      <c r="CG50744"/>
      <c r="CI50744" s="378">
        <v>78910</v>
      </c>
    </row>
    <row r="50745" spans="82:87">
      <c r="CD50745"/>
      <c r="CG50745"/>
      <c r="CI50745" s="378">
        <v>78910</v>
      </c>
    </row>
    <row r="50746" spans="82:87">
      <c r="CD50746"/>
      <c r="CG50746"/>
      <c r="CI50746" s="378">
        <v>78915</v>
      </c>
    </row>
    <row r="50747" spans="82:87">
      <c r="CD50747"/>
      <c r="CG50747"/>
      <c r="CI50747" s="378">
        <v>78915</v>
      </c>
    </row>
    <row r="50748" spans="82:87">
      <c r="CD50748"/>
      <c r="CG50748"/>
      <c r="CI50748" s="378">
        <v>78920</v>
      </c>
    </row>
    <row r="50749" spans="82:87">
      <c r="CD50749"/>
      <c r="CG50749"/>
      <c r="CI50749" s="378">
        <v>78921</v>
      </c>
    </row>
    <row r="50750" spans="82:87">
      <c r="CD50750"/>
      <c r="CG50750"/>
      <c r="CI50750" s="378">
        <v>78922</v>
      </c>
    </row>
    <row r="50751" spans="82:87">
      <c r="CD50751"/>
      <c r="CG50751"/>
      <c r="CI50751" s="378">
        <v>78923</v>
      </c>
    </row>
    <row r="50752" spans="82:87">
      <c r="CD50752"/>
      <c r="CG50752"/>
      <c r="CI50752" s="378">
        <v>78924</v>
      </c>
    </row>
    <row r="50753" spans="82:87">
      <c r="CD50753"/>
      <c r="CG50753"/>
      <c r="CI50753" s="378">
        <v>78925</v>
      </c>
    </row>
    <row r="50754" spans="82:87">
      <c r="CD50754"/>
      <c r="CG50754"/>
      <c r="CI50754" s="378">
        <v>78926</v>
      </c>
    </row>
    <row r="50755" spans="82:87">
      <c r="CD50755"/>
      <c r="CG50755"/>
      <c r="CI50755" s="378">
        <v>78927</v>
      </c>
    </row>
    <row r="50756" spans="82:87">
      <c r="CD50756"/>
      <c r="CG50756"/>
      <c r="CI50756" s="378">
        <v>78928</v>
      </c>
    </row>
    <row r="50757" spans="82:87">
      <c r="CD50757"/>
      <c r="CG50757"/>
      <c r="CI50757" s="378">
        <v>78929</v>
      </c>
    </row>
    <row r="50758" spans="82:87">
      <c r="CD50758"/>
      <c r="CG50758"/>
      <c r="CI50758" s="378">
        <v>78930</v>
      </c>
    </row>
    <row r="50759" spans="82:87">
      <c r="CD50759"/>
      <c r="CG50759"/>
      <c r="CI50759" s="378">
        <v>78930</v>
      </c>
    </row>
    <row r="50760" spans="82:87">
      <c r="CD50760"/>
      <c r="CG50760"/>
      <c r="CI50760" s="378">
        <v>78930</v>
      </c>
    </row>
    <row r="50761" spans="82:87">
      <c r="CD50761"/>
      <c r="CG50761"/>
      <c r="CI50761" s="378">
        <v>78930</v>
      </c>
    </row>
    <row r="50762" spans="82:87">
      <c r="CD50762"/>
      <c r="CG50762"/>
      <c r="CI50762" s="378">
        <v>78930</v>
      </c>
    </row>
    <row r="50763" spans="82:87">
      <c r="CD50763"/>
      <c r="CG50763"/>
      <c r="CI50763" s="378">
        <v>78930</v>
      </c>
    </row>
    <row r="50764" spans="82:87">
      <c r="CD50764"/>
      <c r="CG50764"/>
      <c r="CI50764" s="378">
        <v>78930</v>
      </c>
    </row>
    <row r="50765" spans="82:87">
      <c r="CD50765"/>
      <c r="CG50765"/>
      <c r="CI50765" s="378">
        <v>78930</v>
      </c>
    </row>
    <row r="50766" spans="82:87">
      <c r="CD50766"/>
      <c r="CG50766"/>
      <c r="CI50766" s="378">
        <v>78931</v>
      </c>
    </row>
    <row r="50767" spans="82:87">
      <c r="CD50767"/>
      <c r="CG50767"/>
      <c r="CI50767" s="378">
        <v>78931</v>
      </c>
    </row>
    <row r="50768" spans="82:87">
      <c r="CD50768"/>
      <c r="CG50768"/>
      <c r="CI50768" s="378">
        <v>78939</v>
      </c>
    </row>
    <row r="50769" spans="82:87">
      <c r="CD50769"/>
      <c r="CG50769"/>
      <c r="CI50769" s="378">
        <v>78940</v>
      </c>
    </row>
    <row r="50770" spans="82:87">
      <c r="CD50770"/>
      <c r="CG50770"/>
      <c r="CI50770" s="378">
        <v>78940</v>
      </c>
    </row>
    <row r="50771" spans="82:87">
      <c r="CD50771"/>
      <c r="CG50771"/>
      <c r="CI50771" s="378">
        <v>78941</v>
      </c>
    </row>
    <row r="50772" spans="82:87">
      <c r="CD50772"/>
      <c r="CG50772"/>
      <c r="CI50772" s="378">
        <v>78942</v>
      </c>
    </row>
    <row r="50773" spans="82:87">
      <c r="CD50773"/>
      <c r="CG50773"/>
      <c r="CI50773" s="378">
        <v>78943</v>
      </c>
    </row>
    <row r="50774" spans="82:87">
      <c r="CD50774"/>
      <c r="CG50774"/>
      <c r="CI50774" s="378">
        <v>78944</v>
      </c>
    </row>
    <row r="50775" spans="82:87">
      <c r="CD50775"/>
      <c r="CG50775"/>
      <c r="CI50775" s="378">
        <v>78945</v>
      </c>
    </row>
    <row r="50776" spans="82:87">
      <c r="CD50776"/>
      <c r="CG50776"/>
      <c r="CI50776" s="378">
        <v>78946</v>
      </c>
    </row>
    <row r="50777" spans="82:87">
      <c r="CD50777"/>
      <c r="CG50777"/>
      <c r="CI50777" s="378">
        <v>78948</v>
      </c>
    </row>
    <row r="50778" spans="82:87">
      <c r="CD50778"/>
      <c r="CG50778"/>
      <c r="CI50778" s="378">
        <v>78949</v>
      </c>
    </row>
    <row r="50779" spans="82:87">
      <c r="CD50779"/>
      <c r="CG50779"/>
      <c r="CI50779" s="378">
        <v>78950</v>
      </c>
    </row>
    <row r="50780" spans="82:87">
      <c r="CD50780"/>
      <c r="CG50780"/>
      <c r="CI50780" s="378">
        <v>78950</v>
      </c>
    </row>
    <row r="50781" spans="82:87">
      <c r="CD50781"/>
      <c r="CG50781"/>
      <c r="CI50781" s="378">
        <v>78951</v>
      </c>
    </row>
    <row r="50782" spans="82:87">
      <c r="CD50782"/>
      <c r="CG50782"/>
      <c r="CI50782" s="378">
        <v>78955</v>
      </c>
    </row>
    <row r="50783" spans="82:87">
      <c r="CD50783"/>
      <c r="CG50783"/>
      <c r="CI50783" s="378">
        <v>78955</v>
      </c>
    </row>
    <row r="50784" spans="82:87">
      <c r="CD50784"/>
      <c r="CG50784"/>
      <c r="CI50784" s="378">
        <v>78956</v>
      </c>
    </row>
    <row r="50785" spans="82:87">
      <c r="CD50785"/>
      <c r="CG50785"/>
      <c r="CI50785" s="378">
        <v>78960</v>
      </c>
    </row>
    <row r="50786" spans="82:87">
      <c r="CD50786"/>
      <c r="CG50786"/>
      <c r="CI50786" s="378">
        <v>78961</v>
      </c>
    </row>
    <row r="50787" spans="82:87">
      <c r="CD50787"/>
      <c r="CG50787"/>
      <c r="CI50787" s="378">
        <v>78970</v>
      </c>
    </row>
    <row r="50788" spans="82:87">
      <c r="CD50788"/>
      <c r="CG50788"/>
      <c r="CI50788" s="378">
        <v>78980</v>
      </c>
    </row>
    <row r="50789" spans="82:87">
      <c r="CD50789"/>
      <c r="CG50789"/>
      <c r="CI50789" s="378">
        <v>78980</v>
      </c>
    </row>
    <row r="50790" spans="82:87">
      <c r="CD50790"/>
      <c r="CG50790"/>
      <c r="CI50790" s="378">
        <v>78980</v>
      </c>
    </row>
    <row r="50791" spans="82:87">
      <c r="CD50791"/>
      <c r="CG50791"/>
      <c r="CI50791" s="378">
        <v>78980</v>
      </c>
    </row>
    <row r="50792" spans="82:87">
      <c r="CD50792"/>
      <c r="CG50792"/>
      <c r="CI50792" s="378">
        <v>78980</v>
      </c>
    </row>
    <row r="50793" spans="82:87">
      <c r="CD50793"/>
      <c r="CG50793"/>
      <c r="CI50793" s="378">
        <v>78980</v>
      </c>
    </row>
    <row r="50794" spans="82:87">
      <c r="CD50794"/>
      <c r="CG50794"/>
      <c r="CI50794" s="378">
        <v>78980</v>
      </c>
    </row>
    <row r="50795" spans="82:87">
      <c r="CD50795"/>
      <c r="CG50795"/>
      <c r="CI50795" s="378">
        <v>78980</v>
      </c>
    </row>
    <row r="50796" spans="82:87">
      <c r="CD50796"/>
      <c r="CG50796"/>
      <c r="CI50796" s="378">
        <v>78985</v>
      </c>
    </row>
    <row r="50797" spans="82:87">
      <c r="CD50797"/>
      <c r="CG50797"/>
      <c r="CI50797" s="378">
        <v>78986</v>
      </c>
    </row>
    <row r="50798" spans="82:87">
      <c r="CD50798"/>
      <c r="CG50798"/>
      <c r="CI50798" s="378">
        <v>78987</v>
      </c>
    </row>
    <row r="50799" spans="82:87">
      <c r="CD50799"/>
      <c r="CG50799"/>
      <c r="CI50799" s="378">
        <v>78988</v>
      </c>
    </row>
    <row r="50800" spans="82:87">
      <c r="CD50800"/>
      <c r="CG50800"/>
      <c r="CI50800" s="378">
        <v>78989</v>
      </c>
    </row>
    <row r="50801" spans="82:87">
      <c r="CD50801"/>
      <c r="CG50801"/>
      <c r="CI50801" s="378">
        <v>78990</v>
      </c>
    </row>
    <row r="50802" spans="82:87">
      <c r="CD50802"/>
      <c r="CG50802"/>
      <c r="CI50802" s="378">
        <v>78995</v>
      </c>
    </row>
    <row r="50803" spans="82:87">
      <c r="CD50803"/>
      <c r="CG50803"/>
      <c r="CI50803" s="378">
        <v>78996</v>
      </c>
    </row>
    <row r="50804" spans="82:87">
      <c r="CD50804"/>
      <c r="CG50804"/>
      <c r="CI50804" s="378">
        <v>78997</v>
      </c>
    </row>
    <row r="50805" spans="82:87">
      <c r="CD50805"/>
      <c r="CG50805"/>
      <c r="CI50805" s="378">
        <v>78998</v>
      </c>
    </row>
    <row r="50806" spans="82:87">
      <c r="CD50806"/>
      <c r="CG50806"/>
      <c r="CI50806" s="378">
        <v>78999</v>
      </c>
    </row>
    <row r="50807" spans="82:87">
      <c r="CD50807"/>
      <c r="CG50807"/>
      <c r="CI50807" s="378">
        <v>79000</v>
      </c>
    </row>
    <row r="50808" spans="82:87">
      <c r="CD50808"/>
      <c r="CG50808"/>
      <c r="CI50808" s="378">
        <v>79000</v>
      </c>
    </row>
    <row r="50809" spans="82:87">
      <c r="CD50809"/>
      <c r="CG50809"/>
      <c r="CI50809" s="378">
        <v>79000</v>
      </c>
    </row>
    <row r="50810" spans="82:87">
      <c r="CD50810"/>
      <c r="CG50810"/>
      <c r="CI50810" s="378">
        <v>79000</v>
      </c>
    </row>
    <row r="50811" spans="82:87">
      <c r="CD50811"/>
      <c r="CG50811"/>
      <c r="CI50811" s="378">
        <v>79001</v>
      </c>
    </row>
    <row r="50812" spans="82:87">
      <c r="CD50812"/>
      <c r="CG50812"/>
      <c r="CI50812" s="378">
        <v>79001</v>
      </c>
    </row>
    <row r="50813" spans="82:87">
      <c r="CD50813"/>
      <c r="CG50813"/>
      <c r="CI50813" s="378">
        <v>79002</v>
      </c>
    </row>
    <row r="50814" spans="82:87">
      <c r="CD50814"/>
      <c r="CG50814"/>
      <c r="CI50814" s="378">
        <v>79003</v>
      </c>
    </row>
    <row r="50815" spans="82:87">
      <c r="CD50815"/>
      <c r="CG50815"/>
      <c r="CI50815" s="378">
        <v>79004</v>
      </c>
    </row>
    <row r="50816" spans="82:87">
      <c r="CD50816"/>
      <c r="CG50816"/>
      <c r="CI50816" s="378">
        <v>79005</v>
      </c>
    </row>
    <row r="50817" spans="82:87">
      <c r="CD50817"/>
      <c r="CG50817"/>
      <c r="CI50817" s="378">
        <v>79006</v>
      </c>
    </row>
    <row r="50818" spans="82:87">
      <c r="CD50818"/>
      <c r="CG50818"/>
      <c r="CI50818" s="378">
        <v>79007</v>
      </c>
    </row>
    <row r="50819" spans="82:87">
      <c r="CD50819"/>
      <c r="CG50819"/>
      <c r="CI50819" s="378">
        <v>79008</v>
      </c>
    </row>
    <row r="50820" spans="82:87">
      <c r="CD50820"/>
      <c r="CG50820"/>
      <c r="CI50820" s="378">
        <v>79009</v>
      </c>
    </row>
    <row r="50821" spans="82:87">
      <c r="CD50821"/>
      <c r="CG50821"/>
      <c r="CI50821" s="378">
        <v>79010</v>
      </c>
    </row>
    <row r="50822" spans="82:87">
      <c r="CD50822"/>
      <c r="CG50822"/>
      <c r="CI50822" s="378">
        <v>79010</v>
      </c>
    </row>
    <row r="50823" spans="82:87">
      <c r="CD50823"/>
      <c r="CG50823"/>
      <c r="CI50823" s="378">
        <v>79011</v>
      </c>
    </row>
    <row r="50824" spans="82:87">
      <c r="CD50824"/>
      <c r="CG50824"/>
      <c r="CI50824" s="378">
        <v>79011</v>
      </c>
    </row>
    <row r="50825" spans="82:87">
      <c r="CD50825"/>
      <c r="CG50825"/>
      <c r="CI50825" s="378">
        <v>79012</v>
      </c>
    </row>
    <row r="50826" spans="82:87">
      <c r="CD50826"/>
      <c r="CG50826"/>
      <c r="CI50826" s="378">
        <v>79012</v>
      </c>
    </row>
    <row r="50827" spans="82:87">
      <c r="CD50827"/>
      <c r="CG50827"/>
      <c r="CI50827" s="378">
        <v>79013</v>
      </c>
    </row>
    <row r="50828" spans="82:87">
      <c r="CD50828"/>
      <c r="CG50828"/>
      <c r="CI50828" s="378">
        <v>79013</v>
      </c>
    </row>
    <row r="50829" spans="82:87">
      <c r="CD50829"/>
      <c r="CG50829"/>
      <c r="CI50829" s="378">
        <v>79014</v>
      </c>
    </row>
    <row r="50830" spans="82:87">
      <c r="CD50830"/>
      <c r="CG50830"/>
      <c r="CI50830" s="378">
        <v>79014</v>
      </c>
    </row>
    <row r="50831" spans="82:87">
      <c r="CD50831"/>
      <c r="CG50831"/>
      <c r="CI50831" s="378">
        <v>79015</v>
      </c>
    </row>
    <row r="50832" spans="82:87">
      <c r="CD50832"/>
      <c r="CG50832"/>
      <c r="CI50832" s="378">
        <v>79016</v>
      </c>
    </row>
    <row r="50833" spans="82:87">
      <c r="CD50833"/>
      <c r="CG50833"/>
      <c r="CI50833" s="378">
        <v>79017</v>
      </c>
    </row>
    <row r="50834" spans="82:87">
      <c r="CD50834"/>
      <c r="CG50834"/>
      <c r="CI50834" s="378">
        <v>79018</v>
      </c>
    </row>
    <row r="50835" spans="82:87">
      <c r="CD50835"/>
      <c r="CG50835"/>
      <c r="CI50835" s="378">
        <v>79019</v>
      </c>
    </row>
    <row r="50836" spans="82:87">
      <c r="CD50836"/>
      <c r="CG50836"/>
      <c r="CI50836" s="378">
        <v>79020</v>
      </c>
    </row>
    <row r="50837" spans="82:87">
      <c r="CD50837"/>
      <c r="CG50837"/>
      <c r="CI50837" s="378">
        <v>79021</v>
      </c>
    </row>
    <row r="50838" spans="82:87">
      <c r="CD50838"/>
      <c r="CG50838"/>
      <c r="CI50838" s="378">
        <v>79022</v>
      </c>
    </row>
    <row r="50839" spans="82:87">
      <c r="CD50839"/>
      <c r="CG50839"/>
      <c r="CI50839" s="378">
        <v>79023</v>
      </c>
    </row>
    <row r="50840" spans="82:87">
      <c r="CD50840"/>
      <c r="CG50840"/>
      <c r="CI50840" s="378">
        <v>79024</v>
      </c>
    </row>
    <row r="50841" spans="82:87">
      <c r="CD50841"/>
      <c r="CG50841"/>
      <c r="CI50841" s="378">
        <v>79024</v>
      </c>
    </row>
    <row r="50842" spans="82:87">
      <c r="CD50842"/>
      <c r="CG50842"/>
      <c r="CI50842" s="378">
        <v>79025</v>
      </c>
    </row>
    <row r="50843" spans="82:87">
      <c r="CD50843"/>
      <c r="CG50843"/>
      <c r="CI50843" s="378">
        <v>79025</v>
      </c>
    </row>
    <row r="50844" spans="82:87">
      <c r="CD50844"/>
      <c r="CG50844"/>
      <c r="CI50844" s="378">
        <v>79026</v>
      </c>
    </row>
    <row r="50845" spans="82:87">
      <c r="CD50845"/>
      <c r="CG50845"/>
      <c r="CI50845" s="378">
        <v>79026</v>
      </c>
    </row>
    <row r="50846" spans="82:87">
      <c r="CD50846"/>
      <c r="CG50846"/>
      <c r="CI50846" s="378">
        <v>79027</v>
      </c>
    </row>
    <row r="50847" spans="82:87">
      <c r="CD50847"/>
      <c r="CG50847"/>
      <c r="CI50847" s="378">
        <v>79027</v>
      </c>
    </row>
    <row r="50848" spans="82:87">
      <c r="CD50848"/>
      <c r="CG50848"/>
      <c r="CI50848" s="378">
        <v>79028</v>
      </c>
    </row>
    <row r="50849" spans="82:87">
      <c r="CD50849"/>
      <c r="CG50849"/>
      <c r="CI50849" s="378">
        <v>79028</v>
      </c>
    </row>
    <row r="50850" spans="82:87">
      <c r="CD50850"/>
      <c r="CG50850"/>
      <c r="CI50850" s="378">
        <v>79029</v>
      </c>
    </row>
    <row r="50851" spans="82:87">
      <c r="CD50851"/>
      <c r="CG50851"/>
      <c r="CI50851" s="378">
        <v>79030</v>
      </c>
    </row>
    <row r="50852" spans="82:87">
      <c r="CD50852"/>
      <c r="CG50852"/>
      <c r="CI50852" s="378">
        <v>79031</v>
      </c>
    </row>
    <row r="50853" spans="82:87">
      <c r="CD50853"/>
      <c r="CG50853"/>
      <c r="CI50853" s="378">
        <v>79032</v>
      </c>
    </row>
    <row r="50854" spans="82:87">
      <c r="CD50854"/>
      <c r="CG50854"/>
      <c r="CI50854" s="378">
        <v>79033</v>
      </c>
    </row>
    <row r="50855" spans="82:87">
      <c r="CD50855"/>
      <c r="CG50855"/>
      <c r="CI50855" s="378">
        <v>79034</v>
      </c>
    </row>
    <row r="50856" spans="82:87">
      <c r="CD50856"/>
      <c r="CG50856"/>
      <c r="CI50856" s="378">
        <v>79035</v>
      </c>
    </row>
    <row r="50857" spans="82:87">
      <c r="CD50857"/>
      <c r="CG50857"/>
      <c r="CI50857" s="378">
        <v>79036</v>
      </c>
    </row>
    <row r="50858" spans="82:87">
      <c r="CD50858"/>
      <c r="CG50858"/>
      <c r="CI50858" s="378">
        <v>79037</v>
      </c>
    </row>
    <row r="50859" spans="82:87">
      <c r="CD50859"/>
      <c r="CG50859"/>
      <c r="CI50859" s="378">
        <v>79038</v>
      </c>
    </row>
    <row r="50860" spans="82:87">
      <c r="CD50860"/>
      <c r="CG50860"/>
      <c r="CI50860" s="378">
        <v>79039</v>
      </c>
    </row>
    <row r="50861" spans="82:87">
      <c r="CD50861"/>
      <c r="CG50861"/>
      <c r="CI50861" s="378">
        <v>79040</v>
      </c>
    </row>
    <row r="50862" spans="82:87">
      <c r="CD50862"/>
      <c r="CG50862"/>
      <c r="CI50862" s="378">
        <v>79041</v>
      </c>
    </row>
    <row r="50863" spans="82:87">
      <c r="CD50863"/>
      <c r="CG50863"/>
      <c r="CI50863" s="378">
        <v>79042</v>
      </c>
    </row>
    <row r="50864" spans="82:87">
      <c r="CD50864"/>
      <c r="CG50864"/>
      <c r="CI50864" s="378">
        <v>79043</v>
      </c>
    </row>
    <row r="50865" spans="82:87">
      <c r="CD50865"/>
      <c r="CG50865"/>
      <c r="CI50865" s="378">
        <v>79043</v>
      </c>
    </row>
    <row r="50866" spans="82:87">
      <c r="CD50866"/>
      <c r="CG50866"/>
      <c r="CI50866" s="378">
        <v>79044</v>
      </c>
    </row>
    <row r="50867" spans="82:87">
      <c r="CD50867"/>
      <c r="CG50867"/>
      <c r="CI50867" s="378">
        <v>79045</v>
      </c>
    </row>
    <row r="50868" spans="82:87">
      <c r="CD50868"/>
      <c r="CG50868"/>
      <c r="CI50868" s="378">
        <v>79046</v>
      </c>
    </row>
    <row r="50869" spans="82:87">
      <c r="CD50869"/>
      <c r="CG50869"/>
      <c r="CI50869" s="378">
        <v>79047</v>
      </c>
    </row>
    <row r="50870" spans="82:87">
      <c r="CD50870"/>
      <c r="CG50870"/>
      <c r="CI50870" s="378">
        <v>79048</v>
      </c>
    </row>
    <row r="50871" spans="82:87">
      <c r="CD50871"/>
      <c r="CG50871"/>
      <c r="CI50871" s="378">
        <v>79049</v>
      </c>
    </row>
    <row r="50872" spans="82:87">
      <c r="CD50872"/>
      <c r="CG50872"/>
      <c r="CI50872" s="378">
        <v>79050</v>
      </c>
    </row>
    <row r="50873" spans="82:87">
      <c r="CD50873"/>
      <c r="CG50873"/>
      <c r="CI50873" s="378">
        <v>79051</v>
      </c>
    </row>
    <row r="50874" spans="82:87">
      <c r="CD50874"/>
      <c r="CG50874"/>
      <c r="CI50874" s="378">
        <v>79052</v>
      </c>
    </row>
    <row r="50875" spans="82:87">
      <c r="CD50875"/>
      <c r="CG50875"/>
      <c r="CI50875" s="378">
        <v>79053</v>
      </c>
    </row>
    <row r="50876" spans="82:87">
      <c r="CD50876"/>
      <c r="CG50876"/>
      <c r="CI50876" s="378">
        <v>79054</v>
      </c>
    </row>
    <row r="50877" spans="82:87">
      <c r="CD50877"/>
      <c r="CG50877"/>
      <c r="CI50877" s="378">
        <v>79055</v>
      </c>
    </row>
    <row r="50878" spans="82:87">
      <c r="CD50878"/>
      <c r="CG50878"/>
      <c r="CI50878" s="378">
        <v>79056</v>
      </c>
    </row>
    <row r="50879" spans="82:87">
      <c r="CD50879"/>
      <c r="CG50879"/>
      <c r="CI50879" s="378">
        <v>79057</v>
      </c>
    </row>
    <row r="50880" spans="82:87">
      <c r="CD50880"/>
      <c r="CG50880"/>
      <c r="CI50880" s="378">
        <v>79058</v>
      </c>
    </row>
    <row r="50881" spans="82:87">
      <c r="CD50881"/>
      <c r="CG50881"/>
      <c r="CI50881" s="378">
        <v>79059</v>
      </c>
    </row>
    <row r="50882" spans="82:87">
      <c r="CD50882"/>
      <c r="CG50882"/>
      <c r="CI50882" s="378">
        <v>79060</v>
      </c>
    </row>
    <row r="50883" spans="82:87">
      <c r="CD50883"/>
      <c r="CG50883"/>
      <c r="CI50883" s="378">
        <v>79061</v>
      </c>
    </row>
    <row r="50884" spans="82:87">
      <c r="CD50884"/>
      <c r="CG50884"/>
      <c r="CI50884" s="378">
        <v>79062</v>
      </c>
    </row>
    <row r="50885" spans="82:87">
      <c r="CD50885"/>
      <c r="CG50885"/>
      <c r="CI50885" s="378">
        <v>79063</v>
      </c>
    </row>
    <row r="50886" spans="82:87">
      <c r="CD50886"/>
      <c r="CG50886"/>
      <c r="CI50886" s="378">
        <v>79064</v>
      </c>
    </row>
    <row r="50887" spans="82:87">
      <c r="CD50887"/>
      <c r="CG50887"/>
      <c r="CI50887" s="378">
        <v>79065</v>
      </c>
    </row>
    <row r="50888" spans="82:87">
      <c r="CD50888"/>
      <c r="CG50888"/>
      <c r="CI50888" s="378">
        <v>79066</v>
      </c>
    </row>
    <row r="50889" spans="82:87">
      <c r="CD50889"/>
      <c r="CG50889"/>
      <c r="CI50889" s="378">
        <v>79067</v>
      </c>
    </row>
    <row r="50890" spans="82:87">
      <c r="CD50890"/>
      <c r="CG50890"/>
      <c r="CI50890" s="378">
        <v>79068</v>
      </c>
    </row>
    <row r="50891" spans="82:87">
      <c r="CD50891"/>
      <c r="CG50891"/>
      <c r="CI50891" s="378">
        <v>79069</v>
      </c>
    </row>
    <row r="50892" spans="82:87">
      <c r="CD50892"/>
      <c r="CG50892"/>
      <c r="CI50892" s="378">
        <v>79070</v>
      </c>
    </row>
    <row r="50893" spans="82:87">
      <c r="CD50893"/>
      <c r="CG50893"/>
      <c r="CI50893" s="378">
        <v>79071</v>
      </c>
    </row>
    <row r="50894" spans="82:87">
      <c r="CD50894"/>
      <c r="CG50894"/>
      <c r="CI50894" s="378">
        <v>79072</v>
      </c>
    </row>
    <row r="50895" spans="82:87">
      <c r="CD50895"/>
      <c r="CG50895"/>
      <c r="CI50895" s="378">
        <v>79073</v>
      </c>
    </row>
    <row r="50896" spans="82:87">
      <c r="CD50896"/>
      <c r="CG50896"/>
      <c r="CI50896" s="378">
        <v>79074</v>
      </c>
    </row>
    <row r="50897" spans="82:87">
      <c r="CD50897"/>
      <c r="CG50897"/>
      <c r="CI50897" s="378">
        <v>79075</v>
      </c>
    </row>
    <row r="50898" spans="82:87">
      <c r="CD50898"/>
      <c r="CG50898"/>
      <c r="CI50898" s="378">
        <v>79076</v>
      </c>
    </row>
    <row r="50899" spans="82:87">
      <c r="CD50899"/>
      <c r="CG50899"/>
      <c r="CI50899" s="378">
        <v>79077</v>
      </c>
    </row>
    <row r="50900" spans="82:87">
      <c r="CD50900"/>
      <c r="CG50900"/>
      <c r="CI50900" s="378">
        <v>79078</v>
      </c>
    </row>
    <row r="50901" spans="82:87">
      <c r="CD50901"/>
      <c r="CG50901"/>
      <c r="CI50901" s="378">
        <v>79079</v>
      </c>
    </row>
    <row r="50902" spans="82:87">
      <c r="CD50902"/>
      <c r="CG50902"/>
      <c r="CI50902" s="378">
        <v>79080</v>
      </c>
    </row>
    <row r="50903" spans="82:87">
      <c r="CD50903"/>
      <c r="CG50903"/>
      <c r="CI50903" s="378">
        <v>79081</v>
      </c>
    </row>
    <row r="50904" spans="82:87">
      <c r="CD50904"/>
      <c r="CG50904"/>
      <c r="CI50904" s="378">
        <v>79082</v>
      </c>
    </row>
    <row r="50905" spans="82:87">
      <c r="CD50905"/>
      <c r="CG50905"/>
      <c r="CI50905" s="378">
        <v>79083</v>
      </c>
    </row>
    <row r="50906" spans="82:87">
      <c r="CD50906"/>
      <c r="CG50906"/>
      <c r="CI50906" s="378">
        <v>79084</v>
      </c>
    </row>
    <row r="50907" spans="82:87">
      <c r="CD50907"/>
      <c r="CG50907"/>
      <c r="CI50907" s="378">
        <v>79084</v>
      </c>
    </row>
    <row r="50908" spans="82:87">
      <c r="CD50908"/>
      <c r="CG50908"/>
      <c r="CI50908" s="378">
        <v>79085</v>
      </c>
    </row>
    <row r="50909" spans="82:87">
      <c r="CD50909"/>
      <c r="CG50909"/>
      <c r="CI50909" s="378">
        <v>79086</v>
      </c>
    </row>
    <row r="50910" spans="82:87">
      <c r="CD50910"/>
      <c r="CG50910"/>
      <c r="CI50910" s="378">
        <v>79087</v>
      </c>
    </row>
    <row r="50911" spans="82:87">
      <c r="CD50911"/>
      <c r="CG50911"/>
      <c r="CI50911" s="378">
        <v>79088</v>
      </c>
    </row>
    <row r="50912" spans="82:87">
      <c r="CD50912"/>
      <c r="CG50912"/>
      <c r="CI50912" s="378">
        <v>79089</v>
      </c>
    </row>
    <row r="50913" spans="82:87">
      <c r="CD50913"/>
      <c r="CG50913"/>
      <c r="CI50913" s="378">
        <v>79090</v>
      </c>
    </row>
    <row r="50914" spans="82:87">
      <c r="CD50914"/>
      <c r="CG50914"/>
      <c r="CI50914" s="378">
        <v>79091</v>
      </c>
    </row>
    <row r="50915" spans="82:87">
      <c r="CD50915"/>
      <c r="CG50915"/>
      <c r="CI50915" s="378">
        <v>79092</v>
      </c>
    </row>
    <row r="50916" spans="82:87">
      <c r="CD50916"/>
      <c r="CG50916"/>
      <c r="CI50916" s="378">
        <v>79093</v>
      </c>
    </row>
    <row r="50917" spans="82:87">
      <c r="CD50917"/>
      <c r="CG50917"/>
      <c r="CI50917" s="378">
        <v>79094</v>
      </c>
    </row>
    <row r="50918" spans="82:87">
      <c r="CD50918"/>
      <c r="CG50918"/>
      <c r="CI50918" s="378">
        <v>79095</v>
      </c>
    </row>
    <row r="50919" spans="82:87">
      <c r="CD50919"/>
      <c r="CG50919"/>
      <c r="CI50919" s="378">
        <v>79096</v>
      </c>
    </row>
    <row r="50920" spans="82:87">
      <c r="CD50920"/>
      <c r="CG50920"/>
      <c r="CI50920" s="378">
        <v>79097</v>
      </c>
    </row>
    <row r="50921" spans="82:87">
      <c r="CD50921"/>
      <c r="CG50921"/>
      <c r="CI50921" s="378">
        <v>79098</v>
      </c>
    </row>
    <row r="50922" spans="82:87">
      <c r="CD50922"/>
      <c r="CG50922"/>
      <c r="CI50922" s="378">
        <v>79099</v>
      </c>
    </row>
    <row r="50923" spans="82:87">
      <c r="CD50923"/>
      <c r="CG50923"/>
      <c r="CI50923" s="378">
        <v>79100</v>
      </c>
    </row>
    <row r="50924" spans="82:87">
      <c r="CD50924"/>
      <c r="CG50924"/>
      <c r="CI50924" s="378">
        <v>79100</v>
      </c>
    </row>
    <row r="50925" spans="82:87">
      <c r="CD50925"/>
      <c r="CG50925"/>
      <c r="CI50925" s="378">
        <v>79100</v>
      </c>
    </row>
    <row r="50926" spans="82:87">
      <c r="CD50926"/>
      <c r="CG50926"/>
      <c r="CI50926" s="378">
        <v>79100</v>
      </c>
    </row>
    <row r="50927" spans="82:87">
      <c r="CD50927"/>
      <c r="CG50927"/>
      <c r="CI50927" s="378">
        <v>79100</v>
      </c>
    </row>
    <row r="50928" spans="82:87">
      <c r="CD50928"/>
      <c r="CG50928"/>
      <c r="CI50928" s="378">
        <v>79100</v>
      </c>
    </row>
    <row r="50929" spans="82:87">
      <c r="CD50929"/>
      <c r="CG50929"/>
      <c r="CI50929" s="378">
        <v>79100</v>
      </c>
    </row>
    <row r="50930" spans="82:87">
      <c r="CD50930"/>
      <c r="CG50930"/>
      <c r="CI50930" s="378">
        <v>79100</v>
      </c>
    </row>
    <row r="50931" spans="82:87">
      <c r="CD50931"/>
      <c r="CG50931"/>
      <c r="CI50931" s="378">
        <v>79100</v>
      </c>
    </row>
    <row r="50932" spans="82:87">
      <c r="CD50932"/>
      <c r="CG50932"/>
      <c r="CI50932" s="378">
        <v>79100</v>
      </c>
    </row>
    <row r="50933" spans="82:87">
      <c r="CD50933"/>
      <c r="CG50933"/>
      <c r="CI50933" s="378">
        <v>79100</v>
      </c>
    </row>
    <row r="50934" spans="82:87">
      <c r="CD50934"/>
      <c r="CG50934"/>
      <c r="CI50934" s="378">
        <v>79100</v>
      </c>
    </row>
    <row r="50935" spans="82:87">
      <c r="CD50935"/>
      <c r="CG50935"/>
      <c r="CI50935" s="378">
        <v>79100</v>
      </c>
    </row>
    <row r="50936" spans="82:87">
      <c r="CD50936"/>
      <c r="CG50936"/>
      <c r="CI50936" s="378">
        <v>79100</v>
      </c>
    </row>
    <row r="50937" spans="82:87">
      <c r="CD50937"/>
      <c r="CG50937"/>
      <c r="CI50937" s="378">
        <v>79100</v>
      </c>
    </row>
    <row r="50938" spans="82:87">
      <c r="CD50938"/>
      <c r="CG50938"/>
      <c r="CI50938" s="378">
        <v>79100</v>
      </c>
    </row>
    <row r="50939" spans="82:87">
      <c r="CD50939"/>
      <c r="CG50939"/>
      <c r="CI50939" s="378">
        <v>79100</v>
      </c>
    </row>
    <row r="50940" spans="82:87">
      <c r="CD50940"/>
      <c r="CG50940"/>
      <c r="CI50940" s="378">
        <v>79101</v>
      </c>
    </row>
    <row r="50941" spans="82:87">
      <c r="CD50941"/>
      <c r="CG50941"/>
      <c r="CI50941" s="378">
        <v>79102</v>
      </c>
    </row>
    <row r="50942" spans="82:87">
      <c r="CD50942"/>
      <c r="CG50942"/>
      <c r="CI50942" s="378">
        <v>79103</v>
      </c>
    </row>
    <row r="50943" spans="82:87">
      <c r="CD50943"/>
      <c r="CG50943"/>
      <c r="CI50943" s="378">
        <v>79104</v>
      </c>
    </row>
    <row r="50944" spans="82:87">
      <c r="CD50944"/>
      <c r="CG50944"/>
      <c r="CI50944" s="378">
        <v>79105</v>
      </c>
    </row>
    <row r="50945" spans="82:87">
      <c r="CD50945"/>
      <c r="CG50945"/>
      <c r="CI50945" s="378">
        <v>79106</v>
      </c>
    </row>
    <row r="50946" spans="82:87">
      <c r="CD50946"/>
      <c r="CG50946"/>
      <c r="CI50946" s="378">
        <v>79107</v>
      </c>
    </row>
    <row r="50947" spans="82:87">
      <c r="CD50947"/>
      <c r="CG50947"/>
      <c r="CI50947" s="378">
        <v>79108</v>
      </c>
    </row>
    <row r="50948" spans="82:87">
      <c r="CD50948"/>
      <c r="CG50948"/>
      <c r="CI50948" s="378">
        <v>79109</v>
      </c>
    </row>
    <row r="50949" spans="82:87">
      <c r="CD50949"/>
      <c r="CG50949"/>
      <c r="CI50949" s="378">
        <v>79110</v>
      </c>
    </row>
    <row r="50950" spans="82:87">
      <c r="CD50950"/>
      <c r="CG50950"/>
      <c r="CI50950" s="378">
        <v>79110</v>
      </c>
    </row>
    <row r="50951" spans="82:87">
      <c r="CD50951"/>
      <c r="CG50951"/>
      <c r="CI50951" s="378">
        <v>79110</v>
      </c>
    </row>
    <row r="50952" spans="82:87">
      <c r="CD50952"/>
      <c r="CG50952"/>
      <c r="CI50952" s="378">
        <v>79110</v>
      </c>
    </row>
    <row r="50953" spans="82:87">
      <c r="CD50953"/>
      <c r="CG50953"/>
      <c r="CI50953" s="378">
        <v>79110</v>
      </c>
    </row>
    <row r="50954" spans="82:87">
      <c r="CD50954"/>
      <c r="CG50954"/>
      <c r="CI50954" s="378">
        <v>79110</v>
      </c>
    </row>
    <row r="50955" spans="82:87">
      <c r="CD50955"/>
      <c r="CG50955"/>
      <c r="CI50955" s="378">
        <v>79110</v>
      </c>
    </row>
    <row r="50956" spans="82:87">
      <c r="CD50956"/>
      <c r="CG50956"/>
      <c r="CI50956" s="378">
        <v>79110</v>
      </c>
    </row>
    <row r="50957" spans="82:87">
      <c r="CD50957"/>
      <c r="CG50957"/>
      <c r="CI50957" s="378">
        <v>79110</v>
      </c>
    </row>
    <row r="50958" spans="82:87">
      <c r="CD50958"/>
      <c r="CG50958"/>
      <c r="CI50958" s="378">
        <v>79110</v>
      </c>
    </row>
    <row r="50959" spans="82:87">
      <c r="CD50959"/>
      <c r="CG50959"/>
      <c r="CI50959" s="378">
        <v>79110</v>
      </c>
    </row>
    <row r="50960" spans="82:87">
      <c r="CD50960"/>
      <c r="CG50960"/>
      <c r="CI50960" s="378">
        <v>79110</v>
      </c>
    </row>
    <row r="50961" spans="82:87">
      <c r="CD50961"/>
      <c r="CG50961"/>
      <c r="CI50961" s="378">
        <v>79110</v>
      </c>
    </row>
    <row r="50962" spans="82:87">
      <c r="CD50962"/>
      <c r="CG50962"/>
      <c r="CI50962" s="378">
        <v>79110</v>
      </c>
    </row>
    <row r="50963" spans="82:87">
      <c r="CD50963"/>
      <c r="CG50963"/>
      <c r="CI50963" s="378">
        <v>79110</v>
      </c>
    </row>
    <row r="50964" spans="82:87">
      <c r="CD50964"/>
      <c r="CG50964"/>
      <c r="CI50964" s="378">
        <v>79110</v>
      </c>
    </row>
    <row r="50965" spans="82:87">
      <c r="CD50965"/>
      <c r="CG50965"/>
      <c r="CI50965" s="378">
        <v>79110</v>
      </c>
    </row>
    <row r="50966" spans="82:87">
      <c r="CD50966"/>
      <c r="CG50966"/>
      <c r="CI50966" s="378">
        <v>79120</v>
      </c>
    </row>
    <row r="50967" spans="82:87">
      <c r="CD50967"/>
      <c r="CG50967"/>
      <c r="CI50967" s="378">
        <v>79120</v>
      </c>
    </row>
    <row r="50968" spans="82:87">
      <c r="CD50968"/>
      <c r="CG50968"/>
      <c r="CI50968" s="378">
        <v>79120</v>
      </c>
    </row>
    <row r="50969" spans="82:87">
      <c r="CD50969"/>
      <c r="CG50969"/>
      <c r="CI50969" s="378">
        <v>79120</v>
      </c>
    </row>
    <row r="50970" spans="82:87">
      <c r="CD50970"/>
      <c r="CG50970"/>
      <c r="CI50970" s="378">
        <v>79120</v>
      </c>
    </row>
    <row r="50971" spans="82:87">
      <c r="CD50971"/>
      <c r="CG50971"/>
      <c r="CI50971" s="378">
        <v>79120</v>
      </c>
    </row>
    <row r="50972" spans="82:87">
      <c r="CD50972"/>
      <c r="CG50972"/>
      <c r="CI50972" s="378">
        <v>79120</v>
      </c>
    </row>
    <row r="50973" spans="82:87">
      <c r="CD50973"/>
      <c r="CG50973"/>
      <c r="CI50973" s="378">
        <v>79120</v>
      </c>
    </row>
    <row r="50974" spans="82:87">
      <c r="CD50974"/>
      <c r="CG50974"/>
      <c r="CI50974" s="378">
        <v>79120</v>
      </c>
    </row>
    <row r="50975" spans="82:87">
      <c r="CD50975"/>
      <c r="CG50975"/>
      <c r="CI50975" s="378">
        <v>79120</v>
      </c>
    </row>
    <row r="50976" spans="82:87">
      <c r="CD50976"/>
      <c r="CG50976"/>
      <c r="CI50976" s="378">
        <v>79130</v>
      </c>
    </row>
    <row r="50977" spans="82:87">
      <c r="CD50977"/>
      <c r="CG50977"/>
      <c r="CI50977" s="378">
        <v>79130</v>
      </c>
    </row>
    <row r="50978" spans="82:87">
      <c r="CD50978"/>
      <c r="CG50978"/>
      <c r="CI50978" s="378">
        <v>79130</v>
      </c>
    </row>
    <row r="50979" spans="82:87">
      <c r="CD50979"/>
      <c r="CG50979"/>
      <c r="CI50979" s="378">
        <v>79130</v>
      </c>
    </row>
    <row r="50980" spans="82:87">
      <c r="CD50980"/>
      <c r="CG50980"/>
      <c r="CI50980" s="378">
        <v>79130</v>
      </c>
    </row>
    <row r="50981" spans="82:87">
      <c r="CD50981"/>
      <c r="CG50981"/>
      <c r="CI50981" s="378">
        <v>79130</v>
      </c>
    </row>
    <row r="50982" spans="82:87">
      <c r="CD50982"/>
      <c r="CG50982"/>
      <c r="CI50982" s="378">
        <v>79130</v>
      </c>
    </row>
    <row r="50983" spans="82:87">
      <c r="CD50983"/>
      <c r="CG50983"/>
      <c r="CI50983" s="378">
        <v>79140</v>
      </c>
    </row>
    <row r="50984" spans="82:87">
      <c r="CD50984"/>
      <c r="CG50984"/>
      <c r="CI50984" s="378">
        <v>79140</v>
      </c>
    </row>
    <row r="50985" spans="82:87">
      <c r="CD50985"/>
      <c r="CG50985"/>
      <c r="CI50985" s="378">
        <v>79140</v>
      </c>
    </row>
    <row r="50986" spans="82:87">
      <c r="CD50986"/>
      <c r="CG50986"/>
      <c r="CI50986" s="378">
        <v>79140</v>
      </c>
    </row>
    <row r="50987" spans="82:87">
      <c r="CD50987"/>
      <c r="CG50987"/>
      <c r="CI50987" s="378">
        <v>79140</v>
      </c>
    </row>
    <row r="50988" spans="82:87">
      <c r="CD50988"/>
      <c r="CG50988"/>
      <c r="CI50988" s="378">
        <v>79140</v>
      </c>
    </row>
    <row r="50989" spans="82:87">
      <c r="CD50989"/>
      <c r="CG50989"/>
      <c r="CI50989" s="378">
        <v>79141</v>
      </c>
    </row>
    <row r="50990" spans="82:87">
      <c r="CD50990"/>
      <c r="CG50990"/>
      <c r="CI50990" s="378">
        <v>79142</v>
      </c>
    </row>
    <row r="50991" spans="82:87">
      <c r="CD50991"/>
      <c r="CG50991"/>
      <c r="CI50991" s="378">
        <v>79143</v>
      </c>
    </row>
    <row r="50992" spans="82:87">
      <c r="CD50992"/>
      <c r="CG50992"/>
      <c r="CI50992" s="378">
        <v>79144</v>
      </c>
    </row>
    <row r="50993" spans="82:87">
      <c r="CD50993"/>
      <c r="CG50993"/>
      <c r="CI50993" s="378">
        <v>79145</v>
      </c>
    </row>
    <row r="50994" spans="82:87">
      <c r="CD50994"/>
      <c r="CG50994"/>
      <c r="CI50994" s="378">
        <v>79149</v>
      </c>
    </row>
    <row r="50995" spans="82:87">
      <c r="CD50995"/>
      <c r="CG50995"/>
      <c r="CI50995" s="378">
        <v>79150</v>
      </c>
    </row>
    <row r="50996" spans="82:87">
      <c r="CD50996"/>
      <c r="CG50996"/>
      <c r="CI50996" s="378">
        <v>79150</v>
      </c>
    </row>
    <row r="50997" spans="82:87">
      <c r="CD50997"/>
      <c r="CG50997"/>
      <c r="CI50997" s="378">
        <v>79150</v>
      </c>
    </row>
    <row r="50998" spans="82:87">
      <c r="CD50998"/>
      <c r="CG50998"/>
      <c r="CI50998" s="378">
        <v>79150</v>
      </c>
    </row>
    <row r="50999" spans="82:87">
      <c r="CD50999"/>
      <c r="CG50999"/>
      <c r="CI50999" s="378">
        <v>79150</v>
      </c>
    </row>
    <row r="51000" spans="82:87">
      <c r="CD51000"/>
      <c r="CG51000"/>
      <c r="CI51000" s="378">
        <v>79150</v>
      </c>
    </row>
    <row r="51001" spans="82:87">
      <c r="CD51001"/>
      <c r="CG51001"/>
      <c r="CI51001" s="378">
        <v>79150</v>
      </c>
    </row>
    <row r="51002" spans="82:87">
      <c r="CD51002"/>
      <c r="CG51002"/>
      <c r="CI51002" s="378">
        <v>79150</v>
      </c>
    </row>
    <row r="51003" spans="82:87">
      <c r="CD51003"/>
      <c r="CG51003"/>
      <c r="CI51003" s="378">
        <v>79150</v>
      </c>
    </row>
    <row r="51004" spans="82:87">
      <c r="CD51004"/>
      <c r="CG51004"/>
      <c r="CI51004" s="378">
        <v>79150</v>
      </c>
    </row>
    <row r="51005" spans="82:87">
      <c r="CD51005"/>
      <c r="CG51005"/>
      <c r="CI51005" s="378">
        <v>79150</v>
      </c>
    </row>
    <row r="51006" spans="82:87">
      <c r="CD51006"/>
      <c r="CG51006"/>
      <c r="CI51006" s="378">
        <v>79150</v>
      </c>
    </row>
    <row r="51007" spans="82:87">
      <c r="CD51007"/>
      <c r="CG51007"/>
      <c r="CI51007" s="378">
        <v>79150</v>
      </c>
    </row>
    <row r="51008" spans="82:87">
      <c r="CD51008"/>
      <c r="CG51008"/>
      <c r="CI51008" s="378">
        <v>79150</v>
      </c>
    </row>
    <row r="51009" spans="82:87">
      <c r="CD51009"/>
      <c r="CG51009"/>
      <c r="CI51009" s="378">
        <v>79150</v>
      </c>
    </row>
    <row r="51010" spans="82:87">
      <c r="CD51010"/>
      <c r="CG51010"/>
      <c r="CI51010" s="378">
        <v>79160</v>
      </c>
    </row>
    <row r="51011" spans="82:87">
      <c r="CD51011"/>
      <c r="CG51011"/>
      <c r="CI51011" s="378">
        <v>79160</v>
      </c>
    </row>
    <row r="51012" spans="82:87">
      <c r="CD51012"/>
      <c r="CG51012"/>
      <c r="CI51012" s="378">
        <v>79160</v>
      </c>
    </row>
    <row r="51013" spans="82:87">
      <c r="CD51013"/>
      <c r="CG51013"/>
      <c r="CI51013" s="378">
        <v>79160</v>
      </c>
    </row>
    <row r="51014" spans="82:87">
      <c r="CD51014"/>
      <c r="CG51014"/>
      <c r="CI51014" s="378">
        <v>79160</v>
      </c>
    </row>
    <row r="51015" spans="82:87">
      <c r="CD51015"/>
      <c r="CG51015"/>
      <c r="CI51015" s="378">
        <v>79160</v>
      </c>
    </row>
    <row r="51016" spans="82:87">
      <c r="CD51016"/>
      <c r="CG51016"/>
      <c r="CI51016" s="378">
        <v>79160</v>
      </c>
    </row>
    <row r="51017" spans="82:87">
      <c r="CD51017"/>
      <c r="CG51017"/>
      <c r="CI51017" s="378">
        <v>79160</v>
      </c>
    </row>
    <row r="51018" spans="82:87">
      <c r="CD51018"/>
      <c r="CG51018"/>
      <c r="CI51018" s="378">
        <v>79160</v>
      </c>
    </row>
    <row r="51019" spans="82:87">
      <c r="CD51019"/>
      <c r="CG51019"/>
      <c r="CI51019" s="378">
        <v>79160</v>
      </c>
    </row>
    <row r="51020" spans="82:87">
      <c r="CD51020"/>
      <c r="CG51020"/>
      <c r="CI51020" s="378">
        <v>79160</v>
      </c>
    </row>
    <row r="51021" spans="82:87">
      <c r="CD51021"/>
      <c r="CG51021"/>
      <c r="CI51021" s="378">
        <v>79170</v>
      </c>
    </row>
    <row r="51022" spans="82:87">
      <c r="CD51022"/>
      <c r="CG51022"/>
      <c r="CI51022" s="378">
        <v>79170</v>
      </c>
    </row>
    <row r="51023" spans="82:87">
      <c r="CD51023"/>
      <c r="CG51023"/>
      <c r="CI51023" s="378">
        <v>79170</v>
      </c>
    </row>
    <row r="51024" spans="82:87">
      <c r="CD51024"/>
      <c r="CG51024"/>
      <c r="CI51024" s="378">
        <v>79170</v>
      </c>
    </row>
    <row r="51025" spans="82:87">
      <c r="CD51025"/>
      <c r="CG51025"/>
      <c r="CI51025" s="378">
        <v>79170</v>
      </c>
    </row>
    <row r="51026" spans="82:87">
      <c r="CD51026"/>
      <c r="CG51026"/>
      <c r="CI51026" s="378">
        <v>79170</v>
      </c>
    </row>
    <row r="51027" spans="82:87">
      <c r="CD51027"/>
      <c r="CG51027"/>
      <c r="CI51027" s="378">
        <v>79170</v>
      </c>
    </row>
    <row r="51028" spans="82:87">
      <c r="CD51028"/>
      <c r="CG51028"/>
      <c r="CI51028" s="378">
        <v>79170</v>
      </c>
    </row>
    <row r="51029" spans="82:87">
      <c r="CD51029"/>
      <c r="CG51029"/>
      <c r="CI51029" s="378">
        <v>79170</v>
      </c>
    </row>
    <row r="51030" spans="82:87">
      <c r="CD51030"/>
      <c r="CG51030"/>
      <c r="CI51030" s="378">
        <v>79170</v>
      </c>
    </row>
    <row r="51031" spans="82:87">
      <c r="CD51031"/>
      <c r="CG51031"/>
      <c r="CI51031" s="378">
        <v>79170</v>
      </c>
    </row>
    <row r="51032" spans="82:87">
      <c r="CD51032"/>
      <c r="CG51032"/>
      <c r="CI51032" s="378">
        <v>79170</v>
      </c>
    </row>
    <row r="51033" spans="82:87">
      <c r="CD51033"/>
      <c r="CG51033"/>
      <c r="CI51033" s="378">
        <v>79170</v>
      </c>
    </row>
    <row r="51034" spans="82:87">
      <c r="CD51034"/>
      <c r="CG51034"/>
      <c r="CI51034" s="378">
        <v>79170</v>
      </c>
    </row>
    <row r="51035" spans="82:87">
      <c r="CD51035"/>
      <c r="CG51035"/>
      <c r="CI51035" s="378">
        <v>79170</v>
      </c>
    </row>
    <row r="51036" spans="82:87">
      <c r="CD51036"/>
      <c r="CG51036"/>
      <c r="CI51036" s="378">
        <v>79170</v>
      </c>
    </row>
    <row r="51037" spans="82:87">
      <c r="CD51037"/>
      <c r="CG51037"/>
      <c r="CI51037" s="378">
        <v>79170</v>
      </c>
    </row>
    <row r="51038" spans="82:87">
      <c r="CD51038"/>
      <c r="CG51038"/>
      <c r="CI51038" s="378">
        <v>79180</v>
      </c>
    </row>
    <row r="51039" spans="82:87">
      <c r="CD51039"/>
      <c r="CG51039"/>
      <c r="CI51039" s="378">
        <v>79181</v>
      </c>
    </row>
    <row r="51040" spans="82:87">
      <c r="CD51040"/>
      <c r="CG51040"/>
      <c r="CI51040" s="378">
        <v>79182</v>
      </c>
    </row>
    <row r="51041" spans="82:87">
      <c r="CD51041"/>
      <c r="CG51041"/>
      <c r="CI51041" s="378">
        <v>79183</v>
      </c>
    </row>
    <row r="51042" spans="82:87">
      <c r="CD51042"/>
      <c r="CG51042"/>
      <c r="CI51042" s="378">
        <v>79184</v>
      </c>
    </row>
    <row r="51043" spans="82:87">
      <c r="CD51043"/>
      <c r="CG51043"/>
      <c r="CI51043" s="378">
        <v>79185</v>
      </c>
    </row>
    <row r="51044" spans="82:87">
      <c r="CD51044"/>
      <c r="CG51044"/>
      <c r="CI51044" s="378">
        <v>79186</v>
      </c>
    </row>
    <row r="51045" spans="82:87">
      <c r="CD51045"/>
      <c r="CG51045"/>
      <c r="CI51045" s="378">
        <v>79187</v>
      </c>
    </row>
    <row r="51046" spans="82:87">
      <c r="CD51046"/>
      <c r="CG51046"/>
      <c r="CI51046" s="378">
        <v>79188</v>
      </c>
    </row>
    <row r="51047" spans="82:87">
      <c r="CD51047"/>
      <c r="CG51047"/>
      <c r="CI51047" s="378">
        <v>79189</v>
      </c>
    </row>
    <row r="51048" spans="82:87">
      <c r="CD51048"/>
      <c r="CG51048"/>
      <c r="CI51048" s="378">
        <v>79190</v>
      </c>
    </row>
    <row r="51049" spans="82:87">
      <c r="CD51049"/>
      <c r="CG51049"/>
      <c r="CI51049" s="378">
        <v>79190</v>
      </c>
    </row>
    <row r="51050" spans="82:87">
      <c r="CD51050"/>
      <c r="CG51050"/>
      <c r="CI51050" s="378">
        <v>79190</v>
      </c>
    </row>
    <row r="51051" spans="82:87">
      <c r="CD51051"/>
      <c r="CG51051"/>
      <c r="CI51051" s="378">
        <v>79190</v>
      </c>
    </row>
    <row r="51052" spans="82:87">
      <c r="CD51052"/>
      <c r="CG51052"/>
      <c r="CI51052" s="378">
        <v>79190</v>
      </c>
    </row>
    <row r="51053" spans="82:87">
      <c r="CD51053"/>
      <c r="CG51053"/>
      <c r="CI51053" s="378">
        <v>79190</v>
      </c>
    </row>
    <row r="51054" spans="82:87">
      <c r="CD51054"/>
      <c r="CG51054"/>
      <c r="CI51054" s="378">
        <v>79190</v>
      </c>
    </row>
    <row r="51055" spans="82:87">
      <c r="CD51055"/>
      <c r="CG51055"/>
      <c r="CI51055" s="378">
        <v>79190</v>
      </c>
    </row>
    <row r="51056" spans="82:87">
      <c r="CD51056"/>
      <c r="CG51056"/>
      <c r="CI51056" s="378">
        <v>79190</v>
      </c>
    </row>
    <row r="51057" spans="82:87">
      <c r="CD51057"/>
      <c r="CG51057"/>
      <c r="CI51057" s="378">
        <v>79190</v>
      </c>
    </row>
    <row r="51058" spans="82:87">
      <c r="CD51058"/>
      <c r="CG51058"/>
      <c r="CI51058" s="378">
        <v>79190</v>
      </c>
    </row>
    <row r="51059" spans="82:87">
      <c r="CD51059"/>
      <c r="CG51059"/>
      <c r="CI51059" s="378">
        <v>79190</v>
      </c>
    </row>
    <row r="51060" spans="82:87">
      <c r="CD51060"/>
      <c r="CG51060"/>
      <c r="CI51060" s="378">
        <v>79200</v>
      </c>
    </row>
    <row r="51061" spans="82:87">
      <c r="CD51061"/>
      <c r="CG51061"/>
      <c r="CI51061" s="378">
        <v>79200</v>
      </c>
    </row>
    <row r="51062" spans="82:87">
      <c r="CD51062"/>
      <c r="CG51062"/>
      <c r="CI51062" s="378">
        <v>79200</v>
      </c>
    </row>
    <row r="51063" spans="82:87">
      <c r="CD51063"/>
      <c r="CG51063"/>
      <c r="CI51063" s="378">
        <v>79200</v>
      </c>
    </row>
    <row r="51064" spans="82:87">
      <c r="CD51064"/>
      <c r="CG51064"/>
      <c r="CI51064" s="378">
        <v>79200</v>
      </c>
    </row>
    <row r="51065" spans="82:87">
      <c r="CD51065"/>
      <c r="CG51065"/>
      <c r="CI51065" s="378">
        <v>79200</v>
      </c>
    </row>
    <row r="51066" spans="82:87">
      <c r="CD51066"/>
      <c r="CG51066"/>
      <c r="CI51066" s="378">
        <v>79200</v>
      </c>
    </row>
    <row r="51067" spans="82:87">
      <c r="CD51067"/>
      <c r="CG51067"/>
      <c r="CI51067" s="378">
        <v>79200</v>
      </c>
    </row>
    <row r="51068" spans="82:87">
      <c r="CD51068"/>
      <c r="CG51068"/>
      <c r="CI51068" s="378">
        <v>79200</v>
      </c>
    </row>
    <row r="51069" spans="82:87">
      <c r="CD51069"/>
      <c r="CG51069"/>
      <c r="CI51069" s="378">
        <v>79200</v>
      </c>
    </row>
    <row r="51070" spans="82:87">
      <c r="CD51070"/>
      <c r="CG51070"/>
      <c r="CI51070" s="378">
        <v>79200</v>
      </c>
    </row>
    <row r="51071" spans="82:87">
      <c r="CD51071"/>
      <c r="CG51071"/>
      <c r="CI51071" s="378">
        <v>79200</v>
      </c>
    </row>
    <row r="51072" spans="82:87">
      <c r="CD51072"/>
      <c r="CG51072"/>
      <c r="CI51072" s="378">
        <v>79201</v>
      </c>
    </row>
    <row r="51073" spans="82:87">
      <c r="CD51073"/>
      <c r="CG51073"/>
      <c r="CI51073" s="378">
        <v>79202</v>
      </c>
    </row>
    <row r="51074" spans="82:87">
      <c r="CD51074"/>
      <c r="CG51074"/>
      <c r="CI51074" s="378">
        <v>79203</v>
      </c>
    </row>
    <row r="51075" spans="82:87">
      <c r="CD51075"/>
      <c r="CG51075"/>
      <c r="CI51075" s="378">
        <v>79204</v>
      </c>
    </row>
    <row r="51076" spans="82:87">
      <c r="CD51076"/>
      <c r="CG51076"/>
      <c r="CI51076" s="378">
        <v>79205</v>
      </c>
    </row>
    <row r="51077" spans="82:87">
      <c r="CD51077"/>
      <c r="CG51077"/>
      <c r="CI51077" s="378">
        <v>79206</v>
      </c>
    </row>
    <row r="51078" spans="82:87">
      <c r="CD51078"/>
      <c r="CG51078"/>
      <c r="CI51078" s="378">
        <v>79207</v>
      </c>
    </row>
    <row r="51079" spans="82:87">
      <c r="CD51079"/>
      <c r="CG51079"/>
      <c r="CI51079" s="378">
        <v>79208</v>
      </c>
    </row>
    <row r="51080" spans="82:87">
      <c r="CD51080"/>
      <c r="CG51080"/>
      <c r="CI51080" s="378">
        <v>79209</v>
      </c>
    </row>
    <row r="51081" spans="82:87">
      <c r="CD51081"/>
      <c r="CG51081"/>
      <c r="CI51081" s="378">
        <v>79210</v>
      </c>
    </row>
    <row r="51082" spans="82:87">
      <c r="CD51082"/>
      <c r="CG51082"/>
      <c r="CI51082" s="378">
        <v>79210</v>
      </c>
    </row>
    <row r="51083" spans="82:87">
      <c r="CD51083"/>
      <c r="CG51083"/>
      <c r="CI51083" s="378">
        <v>79210</v>
      </c>
    </row>
    <row r="51084" spans="82:87">
      <c r="CD51084"/>
      <c r="CG51084"/>
      <c r="CI51084" s="378">
        <v>79210</v>
      </c>
    </row>
    <row r="51085" spans="82:87">
      <c r="CD51085"/>
      <c r="CG51085"/>
      <c r="CI51085" s="378">
        <v>79210</v>
      </c>
    </row>
    <row r="51086" spans="82:87">
      <c r="CD51086"/>
      <c r="CG51086"/>
      <c r="CI51086" s="378">
        <v>79210</v>
      </c>
    </row>
    <row r="51087" spans="82:87">
      <c r="CD51087"/>
      <c r="CG51087"/>
      <c r="CI51087" s="378">
        <v>79210</v>
      </c>
    </row>
    <row r="51088" spans="82:87">
      <c r="CD51088"/>
      <c r="CG51088"/>
      <c r="CI51088" s="378">
        <v>79210</v>
      </c>
    </row>
    <row r="51089" spans="82:87">
      <c r="CD51089"/>
      <c r="CG51089"/>
      <c r="CI51089" s="378">
        <v>79210</v>
      </c>
    </row>
    <row r="51090" spans="82:87">
      <c r="CD51090"/>
      <c r="CG51090"/>
      <c r="CI51090" s="378">
        <v>79211</v>
      </c>
    </row>
    <row r="51091" spans="82:87">
      <c r="CD51091"/>
      <c r="CG51091"/>
      <c r="CI51091" s="378">
        <v>79219</v>
      </c>
    </row>
    <row r="51092" spans="82:87">
      <c r="CD51092"/>
      <c r="CG51092"/>
      <c r="CI51092" s="378">
        <v>79220</v>
      </c>
    </row>
    <row r="51093" spans="82:87">
      <c r="CD51093"/>
      <c r="CG51093"/>
      <c r="CI51093" s="378">
        <v>79220</v>
      </c>
    </row>
    <row r="51094" spans="82:87">
      <c r="CD51094"/>
      <c r="CG51094"/>
      <c r="CI51094" s="378">
        <v>79220</v>
      </c>
    </row>
    <row r="51095" spans="82:87">
      <c r="CD51095"/>
      <c r="CG51095"/>
      <c r="CI51095" s="378">
        <v>79220</v>
      </c>
    </row>
    <row r="51096" spans="82:87">
      <c r="CD51096"/>
      <c r="CG51096"/>
      <c r="CI51096" s="378">
        <v>79220</v>
      </c>
    </row>
    <row r="51097" spans="82:87">
      <c r="CD51097"/>
      <c r="CG51097"/>
      <c r="CI51097" s="378">
        <v>79220</v>
      </c>
    </row>
    <row r="51098" spans="82:87">
      <c r="CD51098"/>
      <c r="CG51098"/>
      <c r="CI51098" s="378">
        <v>79220</v>
      </c>
    </row>
    <row r="51099" spans="82:87">
      <c r="CD51099"/>
      <c r="CG51099"/>
      <c r="CI51099" s="378">
        <v>79220</v>
      </c>
    </row>
    <row r="51100" spans="82:87">
      <c r="CD51100"/>
      <c r="CG51100"/>
      <c r="CI51100" s="378">
        <v>79220</v>
      </c>
    </row>
    <row r="51101" spans="82:87">
      <c r="CD51101"/>
      <c r="CG51101"/>
      <c r="CI51101" s="378">
        <v>79220</v>
      </c>
    </row>
    <row r="51102" spans="82:87">
      <c r="CD51102"/>
      <c r="CG51102"/>
      <c r="CI51102" s="378">
        <v>79230</v>
      </c>
    </row>
    <row r="51103" spans="82:87">
      <c r="CD51103"/>
      <c r="CG51103"/>
      <c r="CI51103" s="378">
        <v>79230</v>
      </c>
    </row>
    <row r="51104" spans="82:87">
      <c r="CD51104"/>
      <c r="CG51104"/>
      <c r="CI51104" s="378">
        <v>79230</v>
      </c>
    </row>
    <row r="51105" spans="82:87">
      <c r="CD51105"/>
      <c r="CG51105"/>
      <c r="CI51105" s="378">
        <v>79230</v>
      </c>
    </row>
    <row r="51106" spans="82:87">
      <c r="CD51106"/>
      <c r="CG51106"/>
      <c r="CI51106" s="378">
        <v>79230</v>
      </c>
    </row>
    <row r="51107" spans="82:87">
      <c r="CD51107"/>
      <c r="CG51107"/>
      <c r="CI51107" s="378">
        <v>79230</v>
      </c>
    </row>
    <row r="51108" spans="82:87">
      <c r="CD51108"/>
      <c r="CG51108"/>
      <c r="CI51108" s="378">
        <v>79230</v>
      </c>
    </row>
    <row r="51109" spans="82:87">
      <c r="CD51109"/>
      <c r="CG51109"/>
      <c r="CI51109" s="378">
        <v>79230</v>
      </c>
    </row>
    <row r="51110" spans="82:87">
      <c r="CD51110"/>
      <c r="CG51110"/>
      <c r="CI51110" s="378">
        <v>79231</v>
      </c>
    </row>
    <row r="51111" spans="82:87">
      <c r="CD51111"/>
      <c r="CG51111"/>
      <c r="CI51111" s="378">
        <v>79232</v>
      </c>
    </row>
    <row r="51112" spans="82:87">
      <c r="CD51112"/>
      <c r="CG51112"/>
      <c r="CI51112" s="378">
        <v>79233</v>
      </c>
    </row>
    <row r="51113" spans="82:87">
      <c r="CD51113"/>
      <c r="CG51113"/>
      <c r="CI51113" s="378">
        <v>79234</v>
      </c>
    </row>
    <row r="51114" spans="82:87">
      <c r="CD51114"/>
      <c r="CG51114"/>
      <c r="CI51114" s="378">
        <v>79235</v>
      </c>
    </row>
    <row r="51115" spans="82:87">
      <c r="CD51115"/>
      <c r="CG51115"/>
      <c r="CI51115" s="378">
        <v>79240</v>
      </c>
    </row>
    <row r="51116" spans="82:87">
      <c r="CD51116"/>
      <c r="CG51116"/>
      <c r="CI51116" s="378">
        <v>79240</v>
      </c>
    </row>
    <row r="51117" spans="82:87">
      <c r="CD51117"/>
      <c r="CG51117"/>
      <c r="CI51117" s="378">
        <v>79240</v>
      </c>
    </row>
    <row r="51118" spans="82:87">
      <c r="CD51118"/>
      <c r="CG51118"/>
      <c r="CI51118" s="378">
        <v>79240</v>
      </c>
    </row>
    <row r="51119" spans="82:87">
      <c r="CD51119"/>
      <c r="CG51119"/>
      <c r="CI51119" s="378">
        <v>79240</v>
      </c>
    </row>
    <row r="51120" spans="82:87">
      <c r="CD51120"/>
      <c r="CG51120"/>
      <c r="CI51120" s="378">
        <v>79240</v>
      </c>
    </row>
    <row r="51121" spans="82:87">
      <c r="CD51121"/>
      <c r="CG51121"/>
      <c r="CI51121" s="378">
        <v>79240</v>
      </c>
    </row>
    <row r="51122" spans="82:87">
      <c r="CD51122"/>
      <c r="CG51122"/>
      <c r="CI51122" s="378">
        <v>79240</v>
      </c>
    </row>
    <row r="51123" spans="82:87">
      <c r="CD51123"/>
      <c r="CG51123"/>
      <c r="CI51123" s="378">
        <v>79250</v>
      </c>
    </row>
    <row r="51124" spans="82:87">
      <c r="CD51124"/>
      <c r="CG51124"/>
      <c r="CI51124" s="378">
        <v>79250</v>
      </c>
    </row>
    <row r="51125" spans="82:87">
      <c r="CD51125"/>
      <c r="CG51125"/>
      <c r="CI51125" s="378">
        <v>79258</v>
      </c>
    </row>
    <row r="51126" spans="82:87">
      <c r="CD51126"/>
      <c r="CG51126"/>
      <c r="CI51126" s="378">
        <v>79260</v>
      </c>
    </row>
    <row r="51127" spans="82:87">
      <c r="CD51127"/>
      <c r="CG51127"/>
      <c r="CI51127" s="378">
        <v>79260</v>
      </c>
    </row>
    <row r="51128" spans="82:87">
      <c r="CD51128"/>
      <c r="CG51128"/>
      <c r="CI51128" s="378">
        <v>79260</v>
      </c>
    </row>
    <row r="51129" spans="82:87">
      <c r="CD51129"/>
      <c r="CG51129"/>
      <c r="CI51129" s="378">
        <v>79260</v>
      </c>
    </row>
    <row r="51130" spans="82:87">
      <c r="CD51130"/>
      <c r="CG51130"/>
      <c r="CI51130" s="378">
        <v>79270</v>
      </c>
    </row>
    <row r="51131" spans="82:87">
      <c r="CD51131"/>
      <c r="CG51131"/>
      <c r="CI51131" s="378">
        <v>79270</v>
      </c>
    </row>
    <row r="51132" spans="82:87">
      <c r="CD51132"/>
      <c r="CG51132"/>
      <c r="CI51132" s="378">
        <v>79270</v>
      </c>
    </row>
    <row r="51133" spans="82:87">
      <c r="CD51133"/>
      <c r="CG51133"/>
      <c r="CI51133" s="378">
        <v>79270</v>
      </c>
    </row>
    <row r="51134" spans="82:87">
      <c r="CD51134"/>
      <c r="CG51134"/>
      <c r="CI51134" s="378">
        <v>79270</v>
      </c>
    </row>
    <row r="51135" spans="82:87">
      <c r="CD51135"/>
      <c r="CG51135"/>
      <c r="CI51135" s="378">
        <v>79270</v>
      </c>
    </row>
    <row r="51136" spans="82:87">
      <c r="CD51136"/>
      <c r="CG51136"/>
      <c r="CI51136" s="378">
        <v>79270</v>
      </c>
    </row>
    <row r="51137" spans="82:87">
      <c r="CD51137"/>
      <c r="CG51137"/>
      <c r="CI51137" s="378">
        <v>79282</v>
      </c>
    </row>
    <row r="51138" spans="82:87">
      <c r="CD51138"/>
      <c r="CG51138"/>
      <c r="CI51138" s="378">
        <v>79290</v>
      </c>
    </row>
    <row r="51139" spans="82:87">
      <c r="CD51139"/>
      <c r="CG51139"/>
      <c r="CI51139" s="378">
        <v>79290</v>
      </c>
    </row>
    <row r="51140" spans="82:87">
      <c r="CD51140"/>
      <c r="CG51140"/>
      <c r="CI51140" s="378">
        <v>79290</v>
      </c>
    </row>
    <row r="51141" spans="82:87">
      <c r="CD51141"/>
      <c r="CG51141"/>
      <c r="CI51141" s="378">
        <v>79290</v>
      </c>
    </row>
    <row r="51142" spans="82:87">
      <c r="CD51142"/>
      <c r="CG51142"/>
      <c r="CI51142" s="378">
        <v>79290</v>
      </c>
    </row>
    <row r="51143" spans="82:87">
      <c r="CD51143"/>
      <c r="CG51143"/>
      <c r="CI51143" s="378">
        <v>79290</v>
      </c>
    </row>
    <row r="51144" spans="82:87">
      <c r="CD51144"/>
      <c r="CG51144"/>
      <c r="CI51144" s="378">
        <v>79300</v>
      </c>
    </row>
    <row r="51145" spans="82:87">
      <c r="CD51145"/>
      <c r="CG51145"/>
      <c r="CI51145" s="378">
        <v>79300</v>
      </c>
    </row>
    <row r="51146" spans="82:87">
      <c r="CD51146"/>
      <c r="CG51146"/>
      <c r="CI51146" s="378">
        <v>79300</v>
      </c>
    </row>
    <row r="51147" spans="82:87">
      <c r="CD51147"/>
      <c r="CG51147"/>
      <c r="CI51147" s="378">
        <v>79300</v>
      </c>
    </row>
    <row r="51148" spans="82:87">
      <c r="CD51148"/>
      <c r="CG51148"/>
      <c r="CI51148" s="378">
        <v>79300</v>
      </c>
    </row>
    <row r="51149" spans="82:87">
      <c r="CD51149"/>
      <c r="CG51149"/>
      <c r="CI51149" s="378">
        <v>79301</v>
      </c>
    </row>
    <row r="51150" spans="82:87">
      <c r="CD51150"/>
      <c r="CG51150"/>
      <c r="CI51150" s="378">
        <v>79302</v>
      </c>
    </row>
    <row r="51151" spans="82:87">
      <c r="CD51151"/>
      <c r="CG51151"/>
      <c r="CI51151" s="378">
        <v>79303</v>
      </c>
    </row>
    <row r="51152" spans="82:87">
      <c r="CD51152"/>
      <c r="CG51152"/>
      <c r="CI51152" s="378">
        <v>79304</v>
      </c>
    </row>
    <row r="51153" spans="82:87">
      <c r="CD51153"/>
      <c r="CG51153"/>
      <c r="CI51153" s="378">
        <v>79305</v>
      </c>
    </row>
    <row r="51154" spans="82:87">
      <c r="CD51154"/>
      <c r="CG51154"/>
      <c r="CI51154" s="378">
        <v>79306</v>
      </c>
    </row>
    <row r="51155" spans="82:87">
      <c r="CD51155"/>
      <c r="CG51155"/>
      <c r="CI51155" s="378">
        <v>79307</v>
      </c>
    </row>
    <row r="51156" spans="82:87">
      <c r="CD51156"/>
      <c r="CG51156"/>
      <c r="CI51156" s="378">
        <v>79308</v>
      </c>
    </row>
    <row r="51157" spans="82:87">
      <c r="CD51157"/>
      <c r="CG51157"/>
      <c r="CI51157" s="378">
        <v>79309</v>
      </c>
    </row>
    <row r="51158" spans="82:87">
      <c r="CD51158"/>
      <c r="CG51158"/>
      <c r="CI51158" s="378">
        <v>79310</v>
      </c>
    </row>
    <row r="51159" spans="82:87">
      <c r="CD51159"/>
      <c r="CG51159"/>
      <c r="CI51159" s="378">
        <v>79310</v>
      </c>
    </row>
    <row r="51160" spans="82:87">
      <c r="CD51160"/>
      <c r="CG51160"/>
      <c r="CI51160" s="378">
        <v>79310</v>
      </c>
    </row>
    <row r="51161" spans="82:87">
      <c r="CD51161"/>
      <c r="CG51161"/>
      <c r="CI51161" s="378">
        <v>79310</v>
      </c>
    </row>
    <row r="51162" spans="82:87">
      <c r="CD51162"/>
      <c r="CG51162"/>
      <c r="CI51162" s="378">
        <v>79310</v>
      </c>
    </row>
    <row r="51163" spans="82:87">
      <c r="CD51163"/>
      <c r="CG51163"/>
      <c r="CI51163" s="378">
        <v>79310</v>
      </c>
    </row>
    <row r="51164" spans="82:87">
      <c r="CD51164"/>
      <c r="CG51164"/>
      <c r="CI51164" s="378">
        <v>79310</v>
      </c>
    </row>
    <row r="51165" spans="82:87">
      <c r="CD51165"/>
      <c r="CG51165"/>
      <c r="CI51165" s="378">
        <v>79320</v>
      </c>
    </row>
    <row r="51166" spans="82:87">
      <c r="CD51166"/>
      <c r="CG51166"/>
      <c r="CI51166" s="378">
        <v>79320</v>
      </c>
    </row>
    <row r="51167" spans="82:87">
      <c r="CD51167"/>
      <c r="CG51167"/>
      <c r="CI51167" s="378">
        <v>79320</v>
      </c>
    </row>
    <row r="51168" spans="82:87">
      <c r="CD51168"/>
      <c r="CG51168"/>
      <c r="CI51168" s="378">
        <v>79320</v>
      </c>
    </row>
    <row r="51169" spans="82:87">
      <c r="CD51169"/>
      <c r="CG51169"/>
      <c r="CI51169" s="378">
        <v>79320</v>
      </c>
    </row>
    <row r="51170" spans="82:87">
      <c r="CD51170"/>
      <c r="CG51170"/>
      <c r="CI51170" s="378">
        <v>79330</v>
      </c>
    </row>
    <row r="51171" spans="82:87">
      <c r="CD51171"/>
      <c r="CG51171"/>
      <c r="CI51171" s="378">
        <v>79330</v>
      </c>
    </row>
    <row r="51172" spans="82:87">
      <c r="CD51172"/>
      <c r="CG51172"/>
      <c r="CI51172" s="378">
        <v>79330</v>
      </c>
    </row>
    <row r="51173" spans="82:87">
      <c r="CD51173"/>
      <c r="CG51173"/>
      <c r="CI51173" s="378">
        <v>79330</v>
      </c>
    </row>
    <row r="51174" spans="82:87">
      <c r="CD51174"/>
      <c r="CG51174"/>
      <c r="CI51174" s="378">
        <v>79330</v>
      </c>
    </row>
    <row r="51175" spans="82:87">
      <c r="CD51175"/>
      <c r="CG51175"/>
      <c r="CI51175" s="378">
        <v>79330</v>
      </c>
    </row>
    <row r="51176" spans="82:87">
      <c r="CD51176"/>
      <c r="CG51176"/>
      <c r="CI51176" s="378">
        <v>79330</v>
      </c>
    </row>
    <row r="51177" spans="82:87">
      <c r="CD51177"/>
      <c r="CG51177"/>
      <c r="CI51177" s="378">
        <v>79331</v>
      </c>
    </row>
    <row r="51178" spans="82:87">
      <c r="CD51178"/>
      <c r="CG51178"/>
      <c r="CI51178" s="378">
        <v>79340</v>
      </c>
    </row>
    <row r="51179" spans="82:87">
      <c r="CD51179"/>
      <c r="CG51179"/>
      <c r="CI51179" s="378">
        <v>79340</v>
      </c>
    </row>
    <row r="51180" spans="82:87">
      <c r="CD51180"/>
      <c r="CG51180"/>
      <c r="CI51180" s="378">
        <v>79340</v>
      </c>
    </row>
    <row r="51181" spans="82:87">
      <c r="CD51181"/>
      <c r="CG51181"/>
      <c r="CI51181" s="378">
        <v>79340</v>
      </c>
    </row>
    <row r="51182" spans="82:87">
      <c r="CD51182"/>
      <c r="CG51182"/>
      <c r="CI51182" s="378">
        <v>79340</v>
      </c>
    </row>
    <row r="51183" spans="82:87">
      <c r="CD51183"/>
      <c r="CG51183"/>
      <c r="CI51183" s="378">
        <v>79340</v>
      </c>
    </row>
    <row r="51184" spans="82:87">
      <c r="CD51184"/>
      <c r="CG51184"/>
      <c r="CI51184" s="378">
        <v>79340</v>
      </c>
    </row>
    <row r="51185" spans="82:87">
      <c r="CD51185"/>
      <c r="CG51185"/>
      <c r="CI51185" s="378">
        <v>79350</v>
      </c>
    </row>
    <row r="51186" spans="82:87">
      <c r="CD51186"/>
      <c r="CG51186"/>
      <c r="CI51186" s="378">
        <v>79350</v>
      </c>
    </row>
    <row r="51187" spans="82:87">
      <c r="CD51187"/>
      <c r="CG51187"/>
      <c r="CI51187" s="378">
        <v>79350</v>
      </c>
    </row>
    <row r="51188" spans="82:87">
      <c r="CD51188"/>
      <c r="CG51188"/>
      <c r="CI51188" s="378">
        <v>79350</v>
      </c>
    </row>
    <row r="51189" spans="82:87">
      <c r="CD51189"/>
      <c r="CG51189"/>
      <c r="CI51189" s="378">
        <v>79360</v>
      </c>
    </row>
    <row r="51190" spans="82:87">
      <c r="CD51190"/>
      <c r="CG51190"/>
      <c r="CI51190" s="378">
        <v>79360</v>
      </c>
    </row>
    <row r="51191" spans="82:87">
      <c r="CD51191"/>
      <c r="CG51191"/>
      <c r="CI51191" s="378">
        <v>79360</v>
      </c>
    </row>
    <row r="51192" spans="82:87">
      <c r="CD51192"/>
      <c r="CG51192"/>
      <c r="CI51192" s="378">
        <v>79360</v>
      </c>
    </row>
    <row r="51193" spans="82:87">
      <c r="CD51193"/>
      <c r="CG51193"/>
      <c r="CI51193" s="378">
        <v>79360</v>
      </c>
    </row>
    <row r="51194" spans="82:87">
      <c r="CD51194"/>
      <c r="CG51194"/>
      <c r="CI51194" s="378">
        <v>79360</v>
      </c>
    </row>
    <row r="51195" spans="82:87">
      <c r="CD51195"/>
      <c r="CG51195"/>
      <c r="CI51195" s="378">
        <v>79360</v>
      </c>
    </row>
    <row r="51196" spans="82:87">
      <c r="CD51196"/>
      <c r="CG51196"/>
      <c r="CI51196" s="378">
        <v>79360</v>
      </c>
    </row>
    <row r="51197" spans="82:87">
      <c r="CD51197"/>
      <c r="CG51197"/>
      <c r="CI51197" s="378">
        <v>79360</v>
      </c>
    </row>
    <row r="51198" spans="82:87">
      <c r="CD51198"/>
      <c r="CG51198"/>
      <c r="CI51198" s="378">
        <v>79360</v>
      </c>
    </row>
    <row r="51199" spans="82:87">
      <c r="CD51199"/>
      <c r="CG51199"/>
      <c r="CI51199" s="378">
        <v>79360</v>
      </c>
    </row>
    <row r="51200" spans="82:87">
      <c r="CD51200"/>
      <c r="CG51200"/>
      <c r="CI51200" s="378">
        <v>79360</v>
      </c>
    </row>
    <row r="51201" spans="82:87">
      <c r="CD51201"/>
      <c r="CG51201"/>
      <c r="CI51201" s="378">
        <v>79360</v>
      </c>
    </row>
    <row r="51202" spans="82:87">
      <c r="CD51202"/>
      <c r="CG51202"/>
      <c r="CI51202" s="378">
        <v>79370</v>
      </c>
    </row>
    <row r="51203" spans="82:87">
      <c r="CD51203"/>
      <c r="CG51203"/>
      <c r="CI51203" s="378">
        <v>79370</v>
      </c>
    </row>
    <row r="51204" spans="82:87">
      <c r="CD51204"/>
      <c r="CG51204"/>
      <c r="CI51204" s="378">
        <v>79370</v>
      </c>
    </row>
    <row r="51205" spans="82:87">
      <c r="CD51205"/>
      <c r="CG51205"/>
      <c r="CI51205" s="378">
        <v>79370</v>
      </c>
    </row>
    <row r="51206" spans="82:87">
      <c r="CD51206"/>
      <c r="CG51206"/>
      <c r="CI51206" s="378">
        <v>79370</v>
      </c>
    </row>
    <row r="51207" spans="82:87">
      <c r="CD51207"/>
      <c r="CG51207"/>
      <c r="CI51207" s="378">
        <v>79370</v>
      </c>
    </row>
    <row r="51208" spans="82:87">
      <c r="CD51208"/>
      <c r="CG51208"/>
      <c r="CI51208" s="378">
        <v>79370</v>
      </c>
    </row>
    <row r="51209" spans="82:87">
      <c r="CD51209"/>
      <c r="CG51209"/>
      <c r="CI51209" s="378">
        <v>79370</v>
      </c>
    </row>
    <row r="51210" spans="82:87">
      <c r="CD51210"/>
      <c r="CG51210"/>
      <c r="CI51210" s="378">
        <v>79370</v>
      </c>
    </row>
    <row r="51211" spans="82:87">
      <c r="CD51211"/>
      <c r="CG51211"/>
      <c r="CI51211" s="378">
        <v>79370</v>
      </c>
    </row>
    <row r="51212" spans="82:87">
      <c r="CD51212"/>
      <c r="CG51212"/>
      <c r="CI51212" s="378">
        <v>79379</v>
      </c>
    </row>
    <row r="51213" spans="82:87">
      <c r="CD51213"/>
      <c r="CG51213"/>
      <c r="CI51213" s="378">
        <v>79380</v>
      </c>
    </row>
    <row r="51214" spans="82:87">
      <c r="CD51214"/>
      <c r="CG51214"/>
      <c r="CI51214" s="378">
        <v>79380</v>
      </c>
    </row>
    <row r="51215" spans="82:87">
      <c r="CD51215"/>
      <c r="CG51215"/>
      <c r="CI51215" s="378">
        <v>79380</v>
      </c>
    </row>
    <row r="51216" spans="82:87">
      <c r="CD51216"/>
      <c r="CG51216"/>
      <c r="CI51216" s="378">
        <v>79380</v>
      </c>
    </row>
    <row r="51217" spans="82:87">
      <c r="CD51217"/>
      <c r="CG51217"/>
      <c r="CI51217" s="378">
        <v>79390</v>
      </c>
    </row>
    <row r="51218" spans="82:87">
      <c r="CD51218"/>
      <c r="CG51218"/>
      <c r="CI51218" s="378">
        <v>79390</v>
      </c>
    </row>
    <row r="51219" spans="82:87">
      <c r="CD51219"/>
      <c r="CG51219"/>
      <c r="CI51219" s="378">
        <v>79390</v>
      </c>
    </row>
    <row r="51220" spans="82:87">
      <c r="CD51220"/>
      <c r="CG51220"/>
      <c r="CI51220" s="378">
        <v>79390</v>
      </c>
    </row>
    <row r="51221" spans="82:87">
      <c r="CD51221"/>
      <c r="CG51221"/>
      <c r="CI51221" s="378">
        <v>79390</v>
      </c>
    </row>
    <row r="51222" spans="82:87">
      <c r="CD51222"/>
      <c r="CG51222"/>
      <c r="CI51222" s="378">
        <v>79390</v>
      </c>
    </row>
    <row r="51223" spans="82:87">
      <c r="CD51223"/>
      <c r="CG51223"/>
      <c r="CI51223" s="378">
        <v>79390</v>
      </c>
    </row>
    <row r="51224" spans="82:87">
      <c r="CD51224"/>
      <c r="CG51224"/>
      <c r="CI51224" s="378">
        <v>79400</v>
      </c>
    </row>
    <row r="51225" spans="82:87">
      <c r="CD51225"/>
      <c r="CG51225"/>
      <c r="CI51225" s="378">
        <v>79400</v>
      </c>
    </row>
    <row r="51226" spans="82:87">
      <c r="CD51226"/>
      <c r="CG51226"/>
      <c r="CI51226" s="378">
        <v>79400</v>
      </c>
    </row>
    <row r="51227" spans="82:87">
      <c r="CD51227"/>
      <c r="CG51227"/>
      <c r="CI51227" s="378">
        <v>79400</v>
      </c>
    </row>
    <row r="51228" spans="82:87">
      <c r="CD51228"/>
      <c r="CG51228"/>
      <c r="CI51228" s="378">
        <v>79400</v>
      </c>
    </row>
    <row r="51229" spans="82:87">
      <c r="CD51229"/>
      <c r="CG51229"/>
      <c r="CI51229" s="378">
        <v>79400</v>
      </c>
    </row>
    <row r="51230" spans="82:87">
      <c r="CD51230"/>
      <c r="CG51230"/>
      <c r="CI51230" s="378">
        <v>79400</v>
      </c>
    </row>
    <row r="51231" spans="82:87">
      <c r="CD51231"/>
      <c r="CG51231"/>
      <c r="CI51231" s="378">
        <v>79400</v>
      </c>
    </row>
    <row r="51232" spans="82:87">
      <c r="CD51232"/>
      <c r="CG51232"/>
      <c r="CI51232" s="378">
        <v>79401</v>
      </c>
    </row>
    <row r="51233" spans="82:87">
      <c r="CD51233"/>
      <c r="CG51233"/>
      <c r="CI51233" s="378">
        <v>79402</v>
      </c>
    </row>
    <row r="51234" spans="82:87">
      <c r="CD51234"/>
      <c r="CG51234"/>
      <c r="CI51234" s="378">
        <v>79403</v>
      </c>
    </row>
    <row r="51235" spans="82:87">
      <c r="CD51235"/>
      <c r="CG51235"/>
      <c r="CI51235" s="378">
        <v>79404</v>
      </c>
    </row>
    <row r="51236" spans="82:87">
      <c r="CD51236"/>
      <c r="CG51236"/>
      <c r="CI51236" s="378">
        <v>79405</v>
      </c>
    </row>
    <row r="51237" spans="82:87">
      <c r="CD51237"/>
      <c r="CG51237"/>
      <c r="CI51237" s="378">
        <v>79406</v>
      </c>
    </row>
    <row r="51238" spans="82:87">
      <c r="CD51238"/>
      <c r="CG51238"/>
      <c r="CI51238" s="378">
        <v>79407</v>
      </c>
    </row>
    <row r="51239" spans="82:87">
      <c r="CD51239"/>
      <c r="CG51239"/>
      <c r="CI51239" s="378">
        <v>79408</v>
      </c>
    </row>
    <row r="51240" spans="82:87">
      <c r="CD51240"/>
      <c r="CG51240"/>
      <c r="CI51240" s="378">
        <v>79409</v>
      </c>
    </row>
    <row r="51241" spans="82:87">
      <c r="CD51241"/>
      <c r="CG51241"/>
      <c r="CI51241" s="378">
        <v>79410</v>
      </c>
    </row>
    <row r="51242" spans="82:87">
      <c r="CD51242"/>
      <c r="CG51242"/>
      <c r="CI51242" s="378">
        <v>79410</v>
      </c>
    </row>
    <row r="51243" spans="82:87">
      <c r="CD51243"/>
      <c r="CG51243"/>
      <c r="CI51243" s="378">
        <v>79410</v>
      </c>
    </row>
    <row r="51244" spans="82:87">
      <c r="CD51244"/>
      <c r="CG51244"/>
      <c r="CI51244" s="378">
        <v>79410</v>
      </c>
    </row>
    <row r="51245" spans="82:87">
      <c r="CD51245"/>
      <c r="CG51245"/>
      <c r="CI51245" s="378">
        <v>79410</v>
      </c>
    </row>
    <row r="51246" spans="82:87">
      <c r="CD51246"/>
      <c r="CG51246"/>
      <c r="CI51246" s="378">
        <v>79420</v>
      </c>
    </row>
    <row r="51247" spans="82:87">
      <c r="CD51247"/>
      <c r="CG51247"/>
      <c r="CI51247" s="378">
        <v>79420</v>
      </c>
    </row>
    <row r="51248" spans="82:87">
      <c r="CD51248"/>
      <c r="CG51248"/>
      <c r="CI51248" s="378">
        <v>79420</v>
      </c>
    </row>
    <row r="51249" spans="82:87">
      <c r="CD51249"/>
      <c r="CG51249"/>
      <c r="CI51249" s="378">
        <v>79420</v>
      </c>
    </row>
    <row r="51250" spans="82:87">
      <c r="CD51250"/>
      <c r="CG51250"/>
      <c r="CI51250" s="378">
        <v>79420</v>
      </c>
    </row>
    <row r="51251" spans="82:87">
      <c r="CD51251"/>
      <c r="CG51251"/>
      <c r="CI51251" s="378">
        <v>79420</v>
      </c>
    </row>
    <row r="51252" spans="82:87">
      <c r="CD51252"/>
      <c r="CG51252"/>
      <c r="CI51252" s="378">
        <v>79420</v>
      </c>
    </row>
    <row r="51253" spans="82:87">
      <c r="CD51253"/>
      <c r="CG51253"/>
      <c r="CI51253" s="378">
        <v>79427</v>
      </c>
    </row>
    <row r="51254" spans="82:87">
      <c r="CD51254"/>
      <c r="CG51254"/>
      <c r="CI51254" s="378">
        <v>79430</v>
      </c>
    </row>
    <row r="51255" spans="82:87">
      <c r="CD51255"/>
      <c r="CG51255"/>
      <c r="CI51255" s="378">
        <v>79440</v>
      </c>
    </row>
    <row r="51256" spans="82:87">
      <c r="CD51256"/>
      <c r="CG51256"/>
      <c r="CI51256" s="378">
        <v>79450</v>
      </c>
    </row>
    <row r="51257" spans="82:87">
      <c r="CD51257"/>
      <c r="CG51257"/>
      <c r="CI51257" s="378">
        <v>79450</v>
      </c>
    </row>
    <row r="51258" spans="82:87">
      <c r="CD51258"/>
      <c r="CG51258"/>
      <c r="CI51258" s="378">
        <v>79460</v>
      </c>
    </row>
    <row r="51259" spans="82:87">
      <c r="CD51259"/>
      <c r="CG51259"/>
      <c r="CI51259" s="378">
        <v>79500</v>
      </c>
    </row>
    <row r="51260" spans="82:87">
      <c r="CD51260"/>
      <c r="CG51260"/>
      <c r="CI51260" s="378">
        <v>79500</v>
      </c>
    </row>
    <row r="51261" spans="82:87">
      <c r="CD51261"/>
      <c r="CG51261"/>
      <c r="CI51261" s="378">
        <v>79500</v>
      </c>
    </row>
    <row r="51262" spans="82:87">
      <c r="CD51262"/>
      <c r="CG51262"/>
      <c r="CI51262" s="378">
        <v>79500</v>
      </c>
    </row>
    <row r="51263" spans="82:87">
      <c r="CD51263"/>
      <c r="CG51263"/>
      <c r="CI51263" s="378">
        <v>79500</v>
      </c>
    </row>
    <row r="51264" spans="82:87">
      <c r="CD51264"/>
      <c r="CG51264"/>
      <c r="CI51264" s="378">
        <v>79500</v>
      </c>
    </row>
    <row r="51265" spans="82:87">
      <c r="CD51265"/>
      <c r="CG51265"/>
      <c r="CI51265" s="378">
        <v>79500</v>
      </c>
    </row>
    <row r="51266" spans="82:87">
      <c r="CD51266"/>
      <c r="CG51266"/>
      <c r="CI51266" s="378">
        <v>79500</v>
      </c>
    </row>
    <row r="51267" spans="82:87">
      <c r="CD51267"/>
      <c r="CG51267"/>
      <c r="CI51267" s="378">
        <v>79500</v>
      </c>
    </row>
    <row r="51268" spans="82:87">
      <c r="CD51268"/>
      <c r="CG51268"/>
      <c r="CI51268" s="378">
        <v>79500</v>
      </c>
    </row>
    <row r="51269" spans="82:87">
      <c r="CD51269"/>
      <c r="CG51269"/>
      <c r="CI51269" s="378">
        <v>79500</v>
      </c>
    </row>
    <row r="51270" spans="82:87">
      <c r="CD51270"/>
      <c r="CG51270"/>
      <c r="CI51270" s="378">
        <v>79510</v>
      </c>
    </row>
    <row r="51271" spans="82:87">
      <c r="CD51271"/>
      <c r="CG51271"/>
      <c r="CI51271" s="378">
        <v>79539</v>
      </c>
    </row>
    <row r="51272" spans="82:87">
      <c r="CD51272"/>
      <c r="CG51272"/>
      <c r="CI51272" s="378">
        <v>79541</v>
      </c>
    </row>
    <row r="51273" spans="82:87">
      <c r="CD51273"/>
      <c r="CG51273"/>
      <c r="CI51273" s="378">
        <v>79600</v>
      </c>
    </row>
    <row r="51274" spans="82:87">
      <c r="CD51274"/>
      <c r="CG51274"/>
      <c r="CI51274" s="378">
        <v>79600</v>
      </c>
    </row>
    <row r="51275" spans="82:87">
      <c r="CD51275"/>
      <c r="CG51275"/>
      <c r="CI51275" s="378">
        <v>79600</v>
      </c>
    </row>
    <row r="51276" spans="82:87">
      <c r="CD51276"/>
      <c r="CG51276"/>
      <c r="CI51276" s="378">
        <v>79600</v>
      </c>
    </row>
    <row r="51277" spans="82:87">
      <c r="CD51277"/>
      <c r="CG51277"/>
      <c r="CI51277" s="378">
        <v>79600</v>
      </c>
    </row>
    <row r="51278" spans="82:87">
      <c r="CD51278"/>
      <c r="CG51278"/>
      <c r="CI51278" s="378">
        <v>79600</v>
      </c>
    </row>
    <row r="51279" spans="82:87">
      <c r="CD51279"/>
      <c r="CG51279"/>
      <c r="CI51279" s="378">
        <v>79600</v>
      </c>
    </row>
    <row r="51280" spans="82:87">
      <c r="CD51280"/>
      <c r="CG51280"/>
      <c r="CI51280" s="378">
        <v>79600</v>
      </c>
    </row>
    <row r="51281" spans="82:87">
      <c r="CD51281"/>
      <c r="CG51281"/>
      <c r="CI51281" s="378">
        <v>79600</v>
      </c>
    </row>
    <row r="51282" spans="82:87">
      <c r="CD51282"/>
      <c r="CG51282"/>
      <c r="CI51282" s="378">
        <v>79600</v>
      </c>
    </row>
    <row r="51283" spans="82:87">
      <c r="CD51283"/>
      <c r="CG51283"/>
      <c r="CI51283" s="378">
        <v>79600</v>
      </c>
    </row>
    <row r="51284" spans="82:87">
      <c r="CD51284"/>
      <c r="CG51284"/>
      <c r="CI51284" s="378">
        <v>79600</v>
      </c>
    </row>
    <row r="51285" spans="82:87">
      <c r="CD51285"/>
      <c r="CG51285"/>
      <c r="CI51285" s="378">
        <v>79600</v>
      </c>
    </row>
    <row r="51286" spans="82:87">
      <c r="CD51286"/>
      <c r="CG51286"/>
      <c r="CI51286" s="378">
        <v>79618</v>
      </c>
    </row>
    <row r="51287" spans="82:87">
      <c r="CD51287"/>
      <c r="CG51287"/>
      <c r="CI51287" s="378">
        <v>79700</v>
      </c>
    </row>
    <row r="51288" spans="82:87">
      <c r="CD51288"/>
      <c r="CG51288"/>
      <c r="CI51288" s="378">
        <v>79700</v>
      </c>
    </row>
    <row r="51289" spans="82:87">
      <c r="CD51289"/>
      <c r="CG51289"/>
      <c r="CI51289" s="378">
        <v>79700</v>
      </c>
    </row>
    <row r="51290" spans="82:87">
      <c r="CD51290"/>
      <c r="CG51290"/>
      <c r="CI51290" s="378">
        <v>79700</v>
      </c>
    </row>
    <row r="51291" spans="82:87">
      <c r="CD51291"/>
      <c r="CG51291"/>
      <c r="CI51291" s="378">
        <v>79700</v>
      </c>
    </row>
    <row r="51292" spans="82:87">
      <c r="CD51292"/>
      <c r="CG51292"/>
      <c r="CI51292" s="378">
        <v>79800</v>
      </c>
    </row>
    <row r="51293" spans="82:87">
      <c r="CD51293"/>
      <c r="CG51293"/>
      <c r="CI51293" s="378">
        <v>79800</v>
      </c>
    </row>
    <row r="51294" spans="82:87">
      <c r="CD51294"/>
      <c r="CG51294"/>
      <c r="CI51294" s="378">
        <v>79800</v>
      </c>
    </row>
    <row r="51295" spans="82:87">
      <c r="CD51295"/>
      <c r="CG51295"/>
      <c r="CI51295" s="378">
        <v>79800</v>
      </c>
    </row>
    <row r="51296" spans="82:87">
      <c r="CD51296"/>
      <c r="CG51296"/>
      <c r="CI51296" s="378">
        <v>79800</v>
      </c>
    </row>
    <row r="51297" spans="82:87">
      <c r="CD51297"/>
      <c r="CG51297"/>
      <c r="CI51297" s="378">
        <v>79800</v>
      </c>
    </row>
    <row r="51298" spans="82:87">
      <c r="CD51298"/>
      <c r="CG51298"/>
      <c r="CI51298" s="378">
        <v>79800</v>
      </c>
    </row>
    <row r="51299" spans="82:87">
      <c r="CD51299"/>
      <c r="CG51299"/>
      <c r="CI51299" s="378">
        <v>79800</v>
      </c>
    </row>
    <row r="51300" spans="82:87">
      <c r="CD51300"/>
      <c r="CG51300"/>
      <c r="CI51300" s="378">
        <v>79800</v>
      </c>
    </row>
    <row r="51301" spans="82:87">
      <c r="CD51301"/>
      <c r="CG51301"/>
      <c r="CI51301" s="378">
        <v>79800</v>
      </c>
    </row>
    <row r="51302" spans="82:87">
      <c r="CD51302"/>
      <c r="CG51302"/>
      <c r="CI51302" s="378">
        <v>79911</v>
      </c>
    </row>
    <row r="51303" spans="82:87">
      <c r="CD51303"/>
      <c r="CG51303"/>
      <c r="CI51303" s="378">
        <v>79912</v>
      </c>
    </row>
    <row r="51304" spans="82:87">
      <c r="CD51304"/>
      <c r="CG51304"/>
      <c r="CI51304" s="378">
        <v>79913</v>
      </c>
    </row>
    <row r="51305" spans="82:87">
      <c r="CD51305"/>
      <c r="CG51305"/>
      <c r="CI51305" s="378">
        <v>79914</v>
      </c>
    </row>
    <row r="51306" spans="82:87">
      <c r="CD51306"/>
      <c r="CG51306"/>
      <c r="CI51306" s="378">
        <v>79915</v>
      </c>
    </row>
    <row r="51307" spans="82:87">
      <c r="CD51307"/>
      <c r="CG51307"/>
      <c r="CI51307" s="378">
        <v>79916</v>
      </c>
    </row>
    <row r="51308" spans="82:87">
      <c r="CD51308"/>
      <c r="CG51308"/>
      <c r="CI51308" s="378">
        <v>79917</v>
      </c>
    </row>
    <row r="51309" spans="82:87">
      <c r="CD51309"/>
      <c r="CG51309"/>
      <c r="CI51309" s="378">
        <v>79918</v>
      </c>
    </row>
    <row r="51310" spans="82:87">
      <c r="CD51310"/>
      <c r="CG51310"/>
      <c r="CI51310" s="378">
        <v>79919</v>
      </c>
    </row>
    <row r="51311" spans="82:87">
      <c r="CD51311"/>
      <c r="CG51311"/>
      <c r="CI51311" s="378">
        <v>79921</v>
      </c>
    </row>
    <row r="51312" spans="82:87">
      <c r="CD51312"/>
      <c r="CG51312"/>
      <c r="CI51312" s="378">
        <v>79922</v>
      </c>
    </row>
    <row r="51313" spans="82:87">
      <c r="CD51313"/>
      <c r="CG51313"/>
      <c r="CI51313" s="378">
        <v>79923</v>
      </c>
    </row>
    <row r="51314" spans="82:87">
      <c r="CD51314"/>
      <c r="CG51314"/>
      <c r="CI51314" s="378">
        <v>79924</v>
      </c>
    </row>
    <row r="51315" spans="82:87">
      <c r="CD51315"/>
      <c r="CG51315"/>
      <c r="CI51315" s="378">
        <v>79925</v>
      </c>
    </row>
    <row r="51316" spans="82:87">
      <c r="CD51316"/>
      <c r="CG51316"/>
      <c r="CI51316" s="378">
        <v>79926</v>
      </c>
    </row>
    <row r="51317" spans="82:87">
      <c r="CD51317"/>
      <c r="CG51317"/>
      <c r="CI51317" s="378">
        <v>79927</v>
      </c>
    </row>
    <row r="51318" spans="82:87">
      <c r="CD51318"/>
      <c r="CG51318"/>
      <c r="CI51318" s="378">
        <v>79928</v>
      </c>
    </row>
    <row r="51319" spans="82:87">
      <c r="CD51319"/>
      <c r="CG51319"/>
      <c r="CI51319" s="378">
        <v>79929</v>
      </c>
    </row>
    <row r="51320" spans="82:87">
      <c r="CD51320"/>
      <c r="CG51320"/>
      <c r="CI51320" s="378">
        <v>79930</v>
      </c>
    </row>
    <row r="51321" spans="82:87">
      <c r="CD51321"/>
      <c r="CG51321"/>
      <c r="CI51321" s="378">
        <v>79931</v>
      </c>
    </row>
    <row r="51322" spans="82:87">
      <c r="CD51322"/>
      <c r="CG51322"/>
      <c r="CI51322" s="378">
        <v>79932</v>
      </c>
    </row>
    <row r="51323" spans="82:87">
      <c r="CD51323"/>
      <c r="CG51323"/>
      <c r="CI51323" s="378">
        <v>79933</v>
      </c>
    </row>
    <row r="51324" spans="82:87">
      <c r="CD51324"/>
      <c r="CG51324"/>
      <c r="CI51324" s="378">
        <v>79934</v>
      </c>
    </row>
    <row r="51325" spans="82:87">
      <c r="CD51325"/>
      <c r="CG51325"/>
      <c r="CI51325" s="378">
        <v>79935</v>
      </c>
    </row>
    <row r="51326" spans="82:87">
      <c r="CD51326"/>
      <c r="CG51326"/>
      <c r="CI51326" s="378">
        <v>79936</v>
      </c>
    </row>
    <row r="51327" spans="82:87">
      <c r="CD51327"/>
      <c r="CG51327"/>
      <c r="CI51327" s="378">
        <v>79937</v>
      </c>
    </row>
    <row r="51328" spans="82:87">
      <c r="CD51328"/>
      <c r="CG51328"/>
      <c r="CI51328" s="378">
        <v>79938</v>
      </c>
    </row>
    <row r="51329" spans="82:87">
      <c r="CD51329"/>
      <c r="CG51329"/>
      <c r="CI51329" s="378">
        <v>79939</v>
      </c>
    </row>
    <row r="51330" spans="82:87">
      <c r="CD51330"/>
      <c r="CG51330"/>
      <c r="CI51330" s="378">
        <v>79940</v>
      </c>
    </row>
    <row r="51331" spans="82:87">
      <c r="CD51331"/>
      <c r="CG51331"/>
      <c r="CI51331" s="378">
        <v>79941</v>
      </c>
    </row>
    <row r="51332" spans="82:87">
      <c r="CD51332"/>
      <c r="CG51332"/>
      <c r="CI51332" s="378">
        <v>79942</v>
      </c>
    </row>
    <row r="51333" spans="82:87">
      <c r="CD51333"/>
      <c r="CG51333"/>
      <c r="CI51333" s="378">
        <v>79944</v>
      </c>
    </row>
    <row r="51334" spans="82:87">
      <c r="CD51334"/>
      <c r="CG51334"/>
      <c r="CI51334" s="378">
        <v>79945</v>
      </c>
    </row>
    <row r="51335" spans="82:87">
      <c r="CD51335"/>
      <c r="CG51335"/>
      <c r="CI51335" s="378">
        <v>79950</v>
      </c>
    </row>
    <row r="51336" spans="82:87">
      <c r="CD51336"/>
      <c r="CG51336"/>
      <c r="CI51336" s="378">
        <v>79951</v>
      </c>
    </row>
    <row r="51337" spans="82:87">
      <c r="CD51337"/>
      <c r="CG51337"/>
      <c r="CI51337" s="378">
        <v>79952</v>
      </c>
    </row>
    <row r="51338" spans="82:87">
      <c r="CD51338"/>
      <c r="CG51338"/>
      <c r="CI51338" s="378">
        <v>79953</v>
      </c>
    </row>
    <row r="51339" spans="82:87">
      <c r="CD51339"/>
      <c r="CG51339"/>
      <c r="CI51339" s="378">
        <v>79954</v>
      </c>
    </row>
    <row r="51340" spans="82:87">
      <c r="CD51340"/>
      <c r="CG51340"/>
      <c r="CI51340" s="378">
        <v>79955</v>
      </c>
    </row>
    <row r="51341" spans="82:87">
      <c r="CD51341"/>
      <c r="CG51341"/>
      <c r="CI51341" s="378">
        <v>79956</v>
      </c>
    </row>
    <row r="51342" spans="82:87">
      <c r="CD51342"/>
      <c r="CG51342"/>
      <c r="CI51342" s="378">
        <v>79979</v>
      </c>
    </row>
    <row r="51343" spans="82:87">
      <c r="CD51343"/>
      <c r="CG51343"/>
      <c r="CI51343" s="378">
        <v>79999</v>
      </c>
    </row>
    <row r="51344" spans="82:87">
      <c r="CD51344"/>
      <c r="CG51344"/>
      <c r="CI51344" s="378">
        <v>80000</v>
      </c>
    </row>
    <row r="51345" spans="82:87">
      <c r="CD51345"/>
      <c r="CG51345"/>
      <c r="CI51345" s="378">
        <v>80001</v>
      </c>
    </row>
    <row r="51346" spans="82:87">
      <c r="CD51346"/>
      <c r="CG51346"/>
      <c r="CI51346" s="378">
        <v>80002</v>
      </c>
    </row>
    <row r="51347" spans="82:87">
      <c r="CD51347"/>
      <c r="CG51347"/>
      <c r="CI51347" s="378">
        <v>80003</v>
      </c>
    </row>
    <row r="51348" spans="82:87">
      <c r="CD51348"/>
      <c r="CG51348"/>
      <c r="CI51348" s="378">
        <v>80004</v>
      </c>
    </row>
    <row r="51349" spans="82:87">
      <c r="CD51349"/>
      <c r="CG51349"/>
      <c r="CI51349" s="378">
        <v>80005</v>
      </c>
    </row>
    <row r="51350" spans="82:87">
      <c r="CD51350"/>
      <c r="CG51350"/>
      <c r="CI51350" s="378">
        <v>80006</v>
      </c>
    </row>
    <row r="51351" spans="82:87">
      <c r="CD51351"/>
      <c r="CG51351"/>
      <c r="CI51351" s="378">
        <v>80007</v>
      </c>
    </row>
    <row r="51352" spans="82:87">
      <c r="CD51352"/>
      <c r="CG51352"/>
      <c r="CI51352" s="378">
        <v>80008</v>
      </c>
    </row>
    <row r="51353" spans="82:87">
      <c r="CD51353"/>
      <c r="CG51353"/>
      <c r="CI51353" s="378">
        <v>80009</v>
      </c>
    </row>
    <row r="51354" spans="82:87">
      <c r="CD51354"/>
      <c r="CG51354"/>
      <c r="CI51354" s="378">
        <v>80010</v>
      </c>
    </row>
    <row r="51355" spans="82:87">
      <c r="CD51355"/>
      <c r="CG51355"/>
      <c r="CI51355" s="378">
        <v>80011</v>
      </c>
    </row>
    <row r="51356" spans="82:87">
      <c r="CD51356"/>
      <c r="CG51356"/>
      <c r="CI51356" s="378">
        <v>80012</v>
      </c>
    </row>
    <row r="51357" spans="82:87">
      <c r="CD51357"/>
      <c r="CG51357"/>
      <c r="CI51357" s="378">
        <v>80013</v>
      </c>
    </row>
    <row r="51358" spans="82:87">
      <c r="CD51358"/>
      <c r="CG51358"/>
      <c r="CI51358" s="378">
        <v>80014</v>
      </c>
    </row>
    <row r="51359" spans="82:87">
      <c r="CD51359"/>
      <c r="CG51359"/>
      <c r="CI51359" s="378">
        <v>80015</v>
      </c>
    </row>
    <row r="51360" spans="82:87">
      <c r="CD51360"/>
      <c r="CG51360"/>
      <c r="CI51360" s="378">
        <v>80016</v>
      </c>
    </row>
    <row r="51361" spans="82:87">
      <c r="CD51361"/>
      <c r="CG51361"/>
      <c r="CI51361" s="378">
        <v>80017</v>
      </c>
    </row>
    <row r="51362" spans="82:87">
      <c r="CD51362"/>
      <c r="CG51362"/>
      <c r="CI51362" s="378">
        <v>80018</v>
      </c>
    </row>
    <row r="51363" spans="82:87">
      <c r="CD51363"/>
      <c r="CG51363"/>
      <c r="CI51363" s="378">
        <v>80019</v>
      </c>
    </row>
    <row r="51364" spans="82:87">
      <c r="CD51364"/>
      <c r="CG51364"/>
      <c r="CI51364" s="378">
        <v>80020</v>
      </c>
    </row>
    <row r="51365" spans="82:87">
      <c r="CD51365"/>
      <c r="CG51365"/>
      <c r="CI51365" s="378">
        <v>80021</v>
      </c>
    </row>
    <row r="51366" spans="82:87">
      <c r="CD51366"/>
      <c r="CG51366"/>
      <c r="CI51366" s="378">
        <v>80022</v>
      </c>
    </row>
    <row r="51367" spans="82:87">
      <c r="CD51367"/>
      <c r="CG51367"/>
      <c r="CI51367" s="378">
        <v>80023</v>
      </c>
    </row>
    <row r="51368" spans="82:87">
      <c r="CD51368"/>
      <c r="CG51368"/>
      <c r="CI51368" s="378">
        <v>80024</v>
      </c>
    </row>
    <row r="51369" spans="82:87">
      <c r="CD51369"/>
      <c r="CG51369"/>
      <c r="CI51369" s="378">
        <v>80025</v>
      </c>
    </row>
    <row r="51370" spans="82:87">
      <c r="CD51370"/>
      <c r="CG51370"/>
      <c r="CI51370" s="378">
        <v>80026</v>
      </c>
    </row>
    <row r="51371" spans="82:87">
      <c r="CD51371"/>
      <c r="CG51371"/>
      <c r="CI51371" s="378">
        <v>80027</v>
      </c>
    </row>
    <row r="51372" spans="82:87">
      <c r="CD51372"/>
      <c r="CG51372"/>
      <c r="CI51372" s="378">
        <v>80028</v>
      </c>
    </row>
    <row r="51373" spans="82:87">
      <c r="CD51373"/>
      <c r="CG51373"/>
      <c r="CI51373" s="378">
        <v>80029</v>
      </c>
    </row>
    <row r="51374" spans="82:87">
      <c r="CD51374"/>
      <c r="CG51374"/>
      <c r="CI51374" s="378">
        <v>80030</v>
      </c>
    </row>
    <row r="51375" spans="82:87">
      <c r="CD51375"/>
      <c r="CG51375"/>
      <c r="CI51375" s="378">
        <v>80031</v>
      </c>
    </row>
    <row r="51376" spans="82:87">
      <c r="CD51376"/>
      <c r="CG51376"/>
      <c r="CI51376" s="378">
        <v>80032</v>
      </c>
    </row>
    <row r="51377" spans="82:87">
      <c r="CD51377"/>
      <c r="CG51377"/>
      <c r="CI51377" s="378">
        <v>80033</v>
      </c>
    </row>
    <row r="51378" spans="82:87">
      <c r="CD51378"/>
      <c r="CG51378"/>
      <c r="CI51378" s="378">
        <v>80034</v>
      </c>
    </row>
    <row r="51379" spans="82:87">
      <c r="CD51379"/>
      <c r="CG51379"/>
      <c r="CI51379" s="378">
        <v>80035</v>
      </c>
    </row>
    <row r="51380" spans="82:87">
      <c r="CD51380"/>
      <c r="CG51380"/>
      <c r="CI51380" s="378">
        <v>80036</v>
      </c>
    </row>
    <row r="51381" spans="82:87">
      <c r="CD51381"/>
      <c r="CG51381"/>
      <c r="CI51381" s="378">
        <v>80037</v>
      </c>
    </row>
    <row r="51382" spans="82:87">
      <c r="CD51382"/>
      <c r="CG51382"/>
      <c r="CI51382" s="378">
        <v>80038</v>
      </c>
    </row>
    <row r="51383" spans="82:87">
      <c r="CD51383"/>
      <c r="CG51383"/>
      <c r="CI51383" s="378">
        <v>80039</v>
      </c>
    </row>
    <row r="51384" spans="82:87">
      <c r="CD51384"/>
      <c r="CG51384"/>
      <c r="CI51384" s="378">
        <v>80040</v>
      </c>
    </row>
    <row r="51385" spans="82:87">
      <c r="CD51385"/>
      <c r="CG51385"/>
      <c r="CI51385" s="378">
        <v>80041</v>
      </c>
    </row>
    <row r="51386" spans="82:87">
      <c r="CD51386"/>
      <c r="CG51386"/>
      <c r="CI51386" s="378">
        <v>80042</v>
      </c>
    </row>
    <row r="51387" spans="82:87">
      <c r="CD51387"/>
      <c r="CG51387"/>
      <c r="CI51387" s="378">
        <v>80043</v>
      </c>
    </row>
    <row r="51388" spans="82:87">
      <c r="CD51388"/>
      <c r="CG51388"/>
      <c r="CI51388" s="378">
        <v>80044</v>
      </c>
    </row>
    <row r="51389" spans="82:87">
      <c r="CD51389"/>
      <c r="CG51389"/>
      <c r="CI51389" s="378">
        <v>80046</v>
      </c>
    </row>
    <row r="51390" spans="82:87">
      <c r="CD51390"/>
      <c r="CG51390"/>
      <c r="CI51390" s="378">
        <v>80046</v>
      </c>
    </row>
    <row r="51391" spans="82:87">
      <c r="CD51391"/>
      <c r="CG51391"/>
      <c r="CI51391" s="378">
        <v>80047</v>
      </c>
    </row>
    <row r="51392" spans="82:87">
      <c r="CD51392"/>
      <c r="CG51392"/>
      <c r="CI51392" s="378">
        <v>80048</v>
      </c>
    </row>
    <row r="51393" spans="82:87">
      <c r="CD51393"/>
      <c r="CG51393"/>
      <c r="CI51393" s="378">
        <v>80049</v>
      </c>
    </row>
    <row r="51394" spans="82:87">
      <c r="CD51394"/>
      <c r="CG51394"/>
      <c r="CI51394" s="378">
        <v>80050</v>
      </c>
    </row>
    <row r="51395" spans="82:87">
      <c r="CD51395"/>
      <c r="CG51395"/>
      <c r="CI51395" s="378">
        <v>80051</v>
      </c>
    </row>
    <row r="51396" spans="82:87">
      <c r="CD51396"/>
      <c r="CG51396"/>
      <c r="CI51396" s="378">
        <v>80052</v>
      </c>
    </row>
    <row r="51397" spans="82:87">
      <c r="CD51397"/>
      <c r="CG51397"/>
      <c r="CI51397" s="378">
        <v>80053</v>
      </c>
    </row>
    <row r="51398" spans="82:87">
      <c r="CD51398"/>
      <c r="CG51398"/>
      <c r="CI51398" s="378">
        <v>80054</v>
      </c>
    </row>
    <row r="51399" spans="82:87">
      <c r="CD51399"/>
      <c r="CG51399"/>
      <c r="CI51399" s="378">
        <v>80055</v>
      </c>
    </row>
    <row r="51400" spans="82:87">
      <c r="CD51400"/>
      <c r="CG51400"/>
      <c r="CI51400" s="378">
        <v>80056</v>
      </c>
    </row>
    <row r="51401" spans="82:87">
      <c r="CD51401"/>
      <c r="CG51401"/>
      <c r="CI51401" s="378">
        <v>80057</v>
      </c>
    </row>
    <row r="51402" spans="82:87">
      <c r="CD51402"/>
      <c r="CG51402"/>
      <c r="CI51402" s="378">
        <v>80058</v>
      </c>
    </row>
    <row r="51403" spans="82:87">
      <c r="CD51403"/>
      <c r="CG51403"/>
      <c r="CI51403" s="378">
        <v>80059</v>
      </c>
    </row>
    <row r="51404" spans="82:87">
      <c r="CD51404"/>
      <c r="CG51404"/>
      <c r="CI51404" s="378">
        <v>80060</v>
      </c>
    </row>
    <row r="51405" spans="82:87">
      <c r="CD51405"/>
      <c r="CG51405"/>
      <c r="CI51405" s="378">
        <v>80061</v>
      </c>
    </row>
    <row r="51406" spans="82:87">
      <c r="CD51406"/>
      <c r="CG51406"/>
      <c r="CI51406" s="378">
        <v>80062</v>
      </c>
    </row>
    <row r="51407" spans="82:87">
      <c r="CD51407"/>
      <c r="CG51407"/>
      <c r="CI51407" s="378">
        <v>80063</v>
      </c>
    </row>
    <row r="51408" spans="82:87">
      <c r="CD51408"/>
      <c r="CG51408"/>
      <c r="CI51408" s="378">
        <v>80064</v>
      </c>
    </row>
    <row r="51409" spans="82:87">
      <c r="CD51409"/>
      <c r="CG51409"/>
      <c r="CI51409" s="378">
        <v>80065</v>
      </c>
    </row>
    <row r="51410" spans="82:87">
      <c r="CD51410"/>
      <c r="CG51410"/>
      <c r="CI51410" s="378">
        <v>80067</v>
      </c>
    </row>
    <row r="51411" spans="82:87">
      <c r="CD51411"/>
      <c r="CG51411"/>
      <c r="CI51411" s="378">
        <v>80068</v>
      </c>
    </row>
    <row r="51412" spans="82:87">
      <c r="CD51412"/>
      <c r="CG51412"/>
      <c r="CI51412" s="378">
        <v>80069</v>
      </c>
    </row>
    <row r="51413" spans="82:87">
      <c r="CD51413"/>
      <c r="CG51413"/>
      <c r="CI51413" s="378">
        <v>80070</v>
      </c>
    </row>
    <row r="51414" spans="82:87">
      <c r="CD51414"/>
      <c r="CG51414"/>
      <c r="CI51414" s="378">
        <v>80071</v>
      </c>
    </row>
    <row r="51415" spans="82:87">
      <c r="CD51415"/>
      <c r="CG51415"/>
      <c r="CI51415" s="378">
        <v>80072</v>
      </c>
    </row>
    <row r="51416" spans="82:87">
      <c r="CD51416"/>
      <c r="CG51416"/>
      <c r="CI51416" s="378">
        <v>80073</v>
      </c>
    </row>
    <row r="51417" spans="82:87">
      <c r="CD51417"/>
      <c r="CG51417"/>
      <c r="CI51417" s="378">
        <v>80075</v>
      </c>
    </row>
    <row r="51418" spans="82:87">
      <c r="CD51418"/>
      <c r="CG51418"/>
      <c r="CI51418" s="378">
        <v>80076</v>
      </c>
    </row>
    <row r="51419" spans="82:87">
      <c r="CD51419"/>
      <c r="CG51419"/>
      <c r="CI51419" s="378">
        <v>80080</v>
      </c>
    </row>
    <row r="51420" spans="82:87">
      <c r="CD51420"/>
      <c r="CG51420"/>
      <c r="CI51420" s="378">
        <v>80080</v>
      </c>
    </row>
    <row r="51421" spans="82:87">
      <c r="CD51421"/>
      <c r="CG51421"/>
      <c r="CI51421" s="378">
        <v>80081</v>
      </c>
    </row>
    <row r="51422" spans="82:87">
      <c r="CD51422"/>
      <c r="CG51422"/>
      <c r="CI51422" s="378">
        <v>80082</v>
      </c>
    </row>
    <row r="51423" spans="82:87">
      <c r="CD51423"/>
      <c r="CG51423"/>
      <c r="CI51423" s="378">
        <v>80083</v>
      </c>
    </row>
    <row r="51424" spans="82:87">
      <c r="CD51424"/>
      <c r="CG51424"/>
      <c r="CI51424" s="378">
        <v>80084</v>
      </c>
    </row>
    <row r="51425" spans="82:87">
      <c r="CD51425"/>
      <c r="CG51425"/>
      <c r="CI51425" s="378">
        <v>80085</v>
      </c>
    </row>
    <row r="51426" spans="82:87">
      <c r="CD51426"/>
      <c r="CG51426"/>
      <c r="CI51426" s="378">
        <v>80086</v>
      </c>
    </row>
    <row r="51427" spans="82:87">
      <c r="CD51427"/>
      <c r="CG51427"/>
      <c r="CI51427" s="378">
        <v>80087</v>
      </c>
    </row>
    <row r="51428" spans="82:87">
      <c r="CD51428"/>
      <c r="CG51428"/>
      <c r="CI51428" s="378">
        <v>80088</v>
      </c>
    </row>
    <row r="51429" spans="82:87">
      <c r="CD51429"/>
      <c r="CG51429"/>
      <c r="CI51429" s="378">
        <v>80089</v>
      </c>
    </row>
    <row r="51430" spans="82:87">
      <c r="CD51430"/>
      <c r="CG51430"/>
      <c r="CI51430" s="378">
        <v>80090</v>
      </c>
    </row>
    <row r="51431" spans="82:87">
      <c r="CD51431"/>
      <c r="CG51431"/>
      <c r="CI51431" s="378">
        <v>80091</v>
      </c>
    </row>
    <row r="51432" spans="82:87">
      <c r="CD51432"/>
      <c r="CG51432"/>
      <c r="CI51432" s="378">
        <v>80092</v>
      </c>
    </row>
    <row r="51433" spans="82:87">
      <c r="CD51433"/>
      <c r="CG51433"/>
      <c r="CI51433" s="378">
        <v>80093</v>
      </c>
    </row>
    <row r="51434" spans="82:87">
      <c r="CD51434"/>
      <c r="CG51434"/>
      <c r="CI51434" s="378">
        <v>80094</v>
      </c>
    </row>
    <row r="51435" spans="82:87">
      <c r="CD51435"/>
      <c r="CG51435"/>
      <c r="CI51435" s="378">
        <v>80095</v>
      </c>
    </row>
    <row r="51436" spans="82:87">
      <c r="CD51436"/>
      <c r="CG51436"/>
      <c r="CI51436" s="378">
        <v>80096</v>
      </c>
    </row>
    <row r="51437" spans="82:87">
      <c r="CD51437"/>
      <c r="CG51437"/>
      <c r="CI51437" s="378">
        <v>80097</v>
      </c>
    </row>
    <row r="51438" spans="82:87">
      <c r="CD51438"/>
      <c r="CG51438"/>
      <c r="CI51438" s="378">
        <v>80098</v>
      </c>
    </row>
    <row r="51439" spans="82:87">
      <c r="CD51439"/>
      <c r="CG51439"/>
      <c r="CI51439" s="378">
        <v>80099</v>
      </c>
    </row>
    <row r="51440" spans="82:87">
      <c r="CD51440"/>
      <c r="CG51440"/>
      <c r="CI51440" s="378">
        <v>80100</v>
      </c>
    </row>
    <row r="51441" spans="82:87">
      <c r="CD51441"/>
      <c r="CG51441"/>
      <c r="CI51441" s="378">
        <v>80101</v>
      </c>
    </row>
    <row r="51442" spans="82:87">
      <c r="CD51442"/>
      <c r="CG51442"/>
      <c r="CI51442" s="378">
        <v>80102</v>
      </c>
    </row>
    <row r="51443" spans="82:87">
      <c r="CD51443"/>
      <c r="CG51443"/>
      <c r="CI51443" s="378">
        <v>80103</v>
      </c>
    </row>
    <row r="51444" spans="82:87">
      <c r="CD51444"/>
      <c r="CG51444"/>
      <c r="CI51444" s="378">
        <v>80104</v>
      </c>
    </row>
    <row r="51445" spans="82:87">
      <c r="CD51445"/>
      <c r="CG51445"/>
      <c r="CI51445" s="378">
        <v>80105</v>
      </c>
    </row>
    <row r="51446" spans="82:87">
      <c r="CD51446"/>
      <c r="CG51446"/>
      <c r="CI51446" s="378">
        <v>80106</v>
      </c>
    </row>
    <row r="51447" spans="82:87">
      <c r="CD51447"/>
      <c r="CG51447"/>
      <c r="CI51447" s="378">
        <v>80107</v>
      </c>
    </row>
    <row r="51448" spans="82:87">
      <c r="CD51448"/>
      <c r="CG51448"/>
      <c r="CI51448" s="378">
        <v>80108</v>
      </c>
    </row>
    <row r="51449" spans="82:87">
      <c r="CD51449"/>
      <c r="CG51449"/>
      <c r="CI51449" s="378">
        <v>80109</v>
      </c>
    </row>
    <row r="51450" spans="82:87">
      <c r="CD51450"/>
      <c r="CG51450"/>
      <c r="CI51450" s="378">
        <v>80110</v>
      </c>
    </row>
    <row r="51451" spans="82:87">
      <c r="CD51451"/>
      <c r="CG51451"/>
      <c r="CI51451" s="378">
        <v>80110</v>
      </c>
    </row>
    <row r="51452" spans="82:87">
      <c r="CD51452"/>
      <c r="CG51452"/>
      <c r="CI51452" s="378">
        <v>80110</v>
      </c>
    </row>
    <row r="51453" spans="82:87">
      <c r="CD51453"/>
      <c r="CG51453"/>
      <c r="CI51453" s="378">
        <v>80110</v>
      </c>
    </row>
    <row r="51454" spans="82:87">
      <c r="CD51454"/>
      <c r="CG51454"/>
      <c r="CI51454" s="378">
        <v>80110</v>
      </c>
    </row>
    <row r="51455" spans="82:87">
      <c r="CD51455"/>
      <c r="CG51455"/>
      <c r="CI51455" s="378">
        <v>80110</v>
      </c>
    </row>
    <row r="51456" spans="82:87">
      <c r="CD51456"/>
      <c r="CG51456"/>
      <c r="CI51456" s="378">
        <v>80110</v>
      </c>
    </row>
    <row r="51457" spans="82:87">
      <c r="CD51457"/>
      <c r="CG51457"/>
      <c r="CI51457" s="378">
        <v>80110</v>
      </c>
    </row>
    <row r="51458" spans="82:87">
      <c r="CD51458"/>
      <c r="CG51458"/>
      <c r="CI51458" s="378">
        <v>80110</v>
      </c>
    </row>
    <row r="51459" spans="82:87">
      <c r="CD51459"/>
      <c r="CG51459"/>
      <c r="CI51459" s="378">
        <v>80110</v>
      </c>
    </row>
    <row r="51460" spans="82:87">
      <c r="CD51460"/>
      <c r="CG51460"/>
      <c r="CI51460" s="378">
        <v>80110</v>
      </c>
    </row>
    <row r="51461" spans="82:87">
      <c r="CD51461"/>
      <c r="CG51461"/>
      <c r="CI51461" s="378">
        <v>80110</v>
      </c>
    </row>
    <row r="51462" spans="82:87">
      <c r="CD51462"/>
      <c r="CG51462"/>
      <c r="CI51462" s="378">
        <v>80110</v>
      </c>
    </row>
    <row r="51463" spans="82:87">
      <c r="CD51463"/>
      <c r="CG51463"/>
      <c r="CI51463" s="378">
        <v>80110</v>
      </c>
    </row>
    <row r="51464" spans="82:87">
      <c r="CD51464"/>
      <c r="CG51464"/>
      <c r="CI51464" s="378">
        <v>80110</v>
      </c>
    </row>
    <row r="51465" spans="82:87">
      <c r="CD51465"/>
      <c r="CG51465"/>
      <c r="CI51465" s="378">
        <v>80110</v>
      </c>
    </row>
    <row r="51466" spans="82:87">
      <c r="CD51466"/>
      <c r="CG51466"/>
      <c r="CI51466" s="378">
        <v>80110</v>
      </c>
    </row>
    <row r="51467" spans="82:87">
      <c r="CD51467"/>
      <c r="CG51467"/>
      <c r="CI51467" s="378">
        <v>80110</v>
      </c>
    </row>
    <row r="51468" spans="82:87">
      <c r="CD51468"/>
      <c r="CG51468"/>
      <c r="CI51468" s="378">
        <v>80115</v>
      </c>
    </row>
    <row r="51469" spans="82:87">
      <c r="CD51469"/>
      <c r="CG51469"/>
      <c r="CI51469" s="378">
        <v>80115</v>
      </c>
    </row>
    <row r="51470" spans="82:87">
      <c r="CD51470"/>
      <c r="CG51470"/>
      <c r="CI51470" s="378">
        <v>80118</v>
      </c>
    </row>
    <row r="51471" spans="82:87">
      <c r="CD51471"/>
      <c r="CG51471"/>
      <c r="CI51471" s="378">
        <v>80120</v>
      </c>
    </row>
    <row r="51472" spans="82:87">
      <c r="CD51472"/>
      <c r="CG51472"/>
      <c r="CI51472" s="378">
        <v>80120</v>
      </c>
    </row>
    <row r="51473" spans="82:87">
      <c r="CD51473"/>
      <c r="CG51473"/>
      <c r="CI51473" s="378">
        <v>80120</v>
      </c>
    </row>
    <row r="51474" spans="82:87">
      <c r="CD51474"/>
      <c r="CG51474"/>
      <c r="CI51474" s="378">
        <v>80120</v>
      </c>
    </row>
    <row r="51475" spans="82:87">
      <c r="CD51475"/>
      <c r="CG51475"/>
      <c r="CI51475" s="378">
        <v>80120</v>
      </c>
    </row>
    <row r="51476" spans="82:87">
      <c r="CD51476"/>
      <c r="CG51476"/>
      <c r="CI51476" s="378">
        <v>80120</v>
      </c>
    </row>
    <row r="51477" spans="82:87">
      <c r="CD51477"/>
      <c r="CG51477"/>
      <c r="CI51477" s="378">
        <v>80120</v>
      </c>
    </row>
    <row r="51478" spans="82:87">
      <c r="CD51478"/>
      <c r="CG51478"/>
      <c r="CI51478" s="378">
        <v>80120</v>
      </c>
    </row>
    <row r="51479" spans="82:87">
      <c r="CD51479"/>
      <c r="CG51479"/>
      <c r="CI51479" s="378">
        <v>80120</v>
      </c>
    </row>
    <row r="51480" spans="82:87">
      <c r="CD51480"/>
      <c r="CG51480"/>
      <c r="CI51480" s="378">
        <v>80120</v>
      </c>
    </row>
    <row r="51481" spans="82:87">
      <c r="CD51481"/>
      <c r="CG51481"/>
      <c r="CI51481" s="378">
        <v>80120</v>
      </c>
    </row>
    <row r="51482" spans="82:87">
      <c r="CD51482"/>
      <c r="CG51482"/>
      <c r="CI51482" s="378">
        <v>80120</v>
      </c>
    </row>
    <row r="51483" spans="82:87">
      <c r="CD51483"/>
      <c r="CG51483"/>
      <c r="CI51483" s="378">
        <v>80120</v>
      </c>
    </row>
    <row r="51484" spans="82:87">
      <c r="CD51484"/>
      <c r="CG51484"/>
      <c r="CI51484" s="378">
        <v>80120</v>
      </c>
    </row>
    <row r="51485" spans="82:87">
      <c r="CD51485"/>
      <c r="CG51485"/>
      <c r="CI51485" s="378">
        <v>80120</v>
      </c>
    </row>
    <row r="51486" spans="82:87">
      <c r="CD51486"/>
      <c r="CG51486"/>
      <c r="CI51486" s="378">
        <v>80122</v>
      </c>
    </row>
    <row r="51487" spans="82:87">
      <c r="CD51487"/>
      <c r="CG51487"/>
      <c r="CI51487" s="378">
        <v>80130</v>
      </c>
    </row>
    <row r="51488" spans="82:87">
      <c r="CD51488"/>
      <c r="CG51488"/>
      <c r="CI51488" s="378">
        <v>80130</v>
      </c>
    </row>
    <row r="51489" spans="82:87">
      <c r="CD51489"/>
      <c r="CG51489"/>
      <c r="CI51489" s="378">
        <v>80130</v>
      </c>
    </row>
    <row r="51490" spans="82:87">
      <c r="CD51490"/>
      <c r="CG51490"/>
      <c r="CI51490" s="378">
        <v>80130</v>
      </c>
    </row>
    <row r="51491" spans="82:87">
      <c r="CD51491"/>
      <c r="CG51491"/>
      <c r="CI51491" s="378">
        <v>80130</v>
      </c>
    </row>
    <row r="51492" spans="82:87">
      <c r="CD51492"/>
      <c r="CG51492"/>
      <c r="CI51492" s="378">
        <v>80131</v>
      </c>
    </row>
    <row r="51493" spans="82:87">
      <c r="CD51493"/>
      <c r="CG51493"/>
      <c r="CI51493" s="378">
        <v>80131</v>
      </c>
    </row>
    <row r="51494" spans="82:87">
      <c r="CD51494"/>
      <c r="CG51494"/>
      <c r="CI51494" s="378">
        <v>80131</v>
      </c>
    </row>
    <row r="51495" spans="82:87">
      <c r="CD51495"/>
      <c r="CG51495"/>
      <c r="CI51495" s="378">
        <v>80132</v>
      </c>
    </row>
    <row r="51496" spans="82:87">
      <c r="CD51496"/>
      <c r="CG51496"/>
      <c r="CI51496" s="378">
        <v>80132</v>
      </c>
    </row>
    <row r="51497" spans="82:87">
      <c r="CD51497"/>
      <c r="CG51497"/>
      <c r="CI51497" s="378">
        <v>80132</v>
      </c>
    </row>
    <row r="51498" spans="82:87">
      <c r="CD51498"/>
      <c r="CG51498"/>
      <c r="CI51498" s="378">
        <v>80132</v>
      </c>
    </row>
    <row r="51499" spans="82:87">
      <c r="CD51499"/>
      <c r="CG51499"/>
      <c r="CI51499" s="378">
        <v>80132</v>
      </c>
    </row>
    <row r="51500" spans="82:87">
      <c r="CD51500"/>
      <c r="CG51500"/>
      <c r="CI51500" s="378">
        <v>80132</v>
      </c>
    </row>
    <row r="51501" spans="82:87">
      <c r="CD51501"/>
      <c r="CG51501"/>
      <c r="CI51501" s="378">
        <v>80132</v>
      </c>
    </row>
    <row r="51502" spans="82:87">
      <c r="CD51502"/>
      <c r="CG51502"/>
      <c r="CI51502" s="378">
        <v>80132</v>
      </c>
    </row>
    <row r="51503" spans="82:87">
      <c r="CD51503"/>
      <c r="CG51503"/>
      <c r="CI51503" s="378">
        <v>80132</v>
      </c>
    </row>
    <row r="51504" spans="82:87">
      <c r="CD51504"/>
      <c r="CG51504"/>
      <c r="CI51504" s="378">
        <v>80132</v>
      </c>
    </row>
    <row r="51505" spans="82:87">
      <c r="CD51505"/>
      <c r="CG51505"/>
      <c r="CI51505" s="378">
        <v>80132</v>
      </c>
    </row>
    <row r="51506" spans="82:87">
      <c r="CD51506"/>
      <c r="CG51506"/>
      <c r="CI51506" s="378">
        <v>80132</v>
      </c>
    </row>
    <row r="51507" spans="82:87">
      <c r="CD51507"/>
      <c r="CG51507"/>
      <c r="CI51507" s="378">
        <v>80132</v>
      </c>
    </row>
    <row r="51508" spans="82:87">
      <c r="CD51508"/>
      <c r="CG51508"/>
      <c r="CI51508" s="378">
        <v>80132</v>
      </c>
    </row>
    <row r="51509" spans="82:87">
      <c r="CD51509"/>
      <c r="CG51509"/>
      <c r="CI51509" s="378">
        <v>80132</v>
      </c>
    </row>
    <row r="51510" spans="82:87">
      <c r="CD51510"/>
      <c r="CG51510"/>
      <c r="CI51510" s="378">
        <v>80132</v>
      </c>
    </row>
    <row r="51511" spans="82:87">
      <c r="CD51511"/>
      <c r="CG51511"/>
      <c r="CI51511" s="378">
        <v>80132</v>
      </c>
    </row>
    <row r="51512" spans="82:87">
      <c r="CD51512"/>
      <c r="CG51512"/>
      <c r="CI51512" s="378">
        <v>80132</v>
      </c>
    </row>
    <row r="51513" spans="82:87">
      <c r="CD51513"/>
      <c r="CG51513"/>
      <c r="CI51513" s="378">
        <v>80132</v>
      </c>
    </row>
    <row r="51514" spans="82:87">
      <c r="CD51514"/>
      <c r="CG51514"/>
      <c r="CI51514" s="378">
        <v>80132</v>
      </c>
    </row>
    <row r="51515" spans="82:87">
      <c r="CD51515"/>
      <c r="CG51515"/>
      <c r="CI51515" s="378">
        <v>80134</v>
      </c>
    </row>
    <row r="51516" spans="82:87">
      <c r="CD51516"/>
      <c r="CG51516"/>
      <c r="CI51516" s="378">
        <v>80135</v>
      </c>
    </row>
    <row r="51517" spans="82:87">
      <c r="CD51517"/>
      <c r="CG51517"/>
      <c r="CI51517" s="378">
        <v>80135</v>
      </c>
    </row>
    <row r="51518" spans="82:87">
      <c r="CD51518"/>
      <c r="CG51518"/>
      <c r="CI51518" s="378">
        <v>80135</v>
      </c>
    </row>
    <row r="51519" spans="82:87">
      <c r="CD51519"/>
      <c r="CG51519"/>
      <c r="CI51519" s="378">
        <v>80135</v>
      </c>
    </row>
    <row r="51520" spans="82:87">
      <c r="CD51520"/>
      <c r="CG51520"/>
      <c r="CI51520" s="378">
        <v>80135</v>
      </c>
    </row>
    <row r="51521" spans="82:87">
      <c r="CD51521"/>
      <c r="CG51521"/>
      <c r="CI51521" s="378">
        <v>80135</v>
      </c>
    </row>
    <row r="51522" spans="82:87">
      <c r="CD51522"/>
      <c r="CG51522"/>
      <c r="CI51522" s="378">
        <v>80135</v>
      </c>
    </row>
    <row r="51523" spans="82:87">
      <c r="CD51523"/>
      <c r="CG51523"/>
      <c r="CI51523" s="378">
        <v>80135</v>
      </c>
    </row>
    <row r="51524" spans="82:87">
      <c r="CD51524"/>
      <c r="CG51524"/>
      <c r="CI51524" s="378">
        <v>80136</v>
      </c>
    </row>
    <row r="51525" spans="82:87">
      <c r="CD51525"/>
      <c r="CG51525"/>
      <c r="CI51525" s="378">
        <v>80140</v>
      </c>
    </row>
    <row r="51526" spans="82:87">
      <c r="CD51526"/>
      <c r="CG51526"/>
      <c r="CI51526" s="378">
        <v>80140</v>
      </c>
    </row>
    <row r="51527" spans="82:87">
      <c r="CD51527"/>
      <c r="CG51527"/>
      <c r="CI51527" s="378">
        <v>80140</v>
      </c>
    </row>
    <row r="51528" spans="82:87">
      <c r="CD51528"/>
      <c r="CG51528"/>
      <c r="CI51528" s="378">
        <v>80140</v>
      </c>
    </row>
    <row r="51529" spans="82:87">
      <c r="CD51529"/>
      <c r="CG51529"/>
      <c r="CI51529" s="378">
        <v>80140</v>
      </c>
    </row>
    <row r="51530" spans="82:87">
      <c r="CD51530"/>
      <c r="CG51530"/>
      <c r="CI51530" s="378">
        <v>80140</v>
      </c>
    </row>
    <row r="51531" spans="82:87">
      <c r="CD51531"/>
      <c r="CG51531"/>
      <c r="CI51531" s="378">
        <v>80140</v>
      </c>
    </row>
    <row r="51532" spans="82:87">
      <c r="CD51532"/>
      <c r="CG51532"/>
      <c r="CI51532" s="378">
        <v>80140</v>
      </c>
    </row>
    <row r="51533" spans="82:87">
      <c r="CD51533"/>
      <c r="CG51533"/>
      <c r="CI51533" s="378">
        <v>80140</v>
      </c>
    </row>
    <row r="51534" spans="82:87">
      <c r="CD51534"/>
      <c r="CG51534"/>
      <c r="CI51534" s="378">
        <v>80140</v>
      </c>
    </row>
    <row r="51535" spans="82:87">
      <c r="CD51535"/>
      <c r="CG51535"/>
      <c r="CI51535" s="378">
        <v>80140</v>
      </c>
    </row>
    <row r="51536" spans="82:87">
      <c r="CD51536"/>
      <c r="CG51536"/>
      <c r="CI51536" s="378">
        <v>80140</v>
      </c>
    </row>
    <row r="51537" spans="82:87">
      <c r="CD51537"/>
      <c r="CG51537"/>
      <c r="CI51537" s="378">
        <v>80140</v>
      </c>
    </row>
    <row r="51538" spans="82:87">
      <c r="CD51538"/>
      <c r="CG51538"/>
      <c r="CI51538" s="378">
        <v>80140</v>
      </c>
    </row>
    <row r="51539" spans="82:87">
      <c r="CD51539"/>
      <c r="CG51539"/>
      <c r="CI51539" s="378">
        <v>80140</v>
      </c>
    </row>
    <row r="51540" spans="82:87">
      <c r="CD51540"/>
      <c r="CG51540"/>
      <c r="CI51540" s="378">
        <v>80140</v>
      </c>
    </row>
    <row r="51541" spans="82:87">
      <c r="CD51541"/>
      <c r="CG51541"/>
      <c r="CI51541" s="378">
        <v>80140</v>
      </c>
    </row>
    <row r="51542" spans="82:87">
      <c r="CD51542"/>
      <c r="CG51542"/>
      <c r="CI51542" s="378">
        <v>80140</v>
      </c>
    </row>
    <row r="51543" spans="82:87">
      <c r="CD51543"/>
      <c r="CG51543"/>
      <c r="CI51543" s="378">
        <v>80140</v>
      </c>
    </row>
    <row r="51544" spans="82:87">
      <c r="CD51544"/>
      <c r="CG51544"/>
      <c r="CI51544" s="378">
        <v>80140</v>
      </c>
    </row>
    <row r="51545" spans="82:87">
      <c r="CD51545"/>
      <c r="CG51545"/>
      <c r="CI51545" s="378">
        <v>80140</v>
      </c>
    </row>
    <row r="51546" spans="82:87">
      <c r="CD51546"/>
      <c r="CG51546"/>
      <c r="CI51546" s="378">
        <v>80140</v>
      </c>
    </row>
    <row r="51547" spans="82:87">
      <c r="CD51547"/>
      <c r="CG51547"/>
      <c r="CI51547" s="378">
        <v>80140</v>
      </c>
    </row>
    <row r="51548" spans="82:87">
      <c r="CD51548"/>
      <c r="CG51548"/>
      <c r="CI51548" s="378">
        <v>80140</v>
      </c>
    </row>
    <row r="51549" spans="82:87">
      <c r="CD51549"/>
      <c r="CG51549"/>
      <c r="CI51549" s="378">
        <v>80140</v>
      </c>
    </row>
    <row r="51550" spans="82:87">
      <c r="CD51550"/>
      <c r="CG51550"/>
      <c r="CI51550" s="378">
        <v>80140</v>
      </c>
    </row>
    <row r="51551" spans="82:87">
      <c r="CD51551"/>
      <c r="CG51551"/>
      <c r="CI51551" s="378">
        <v>80140</v>
      </c>
    </row>
    <row r="51552" spans="82:87">
      <c r="CD51552"/>
      <c r="CG51552"/>
      <c r="CI51552" s="378">
        <v>80140</v>
      </c>
    </row>
    <row r="51553" spans="82:87">
      <c r="CD51553"/>
      <c r="CG51553"/>
      <c r="CI51553" s="378">
        <v>80140</v>
      </c>
    </row>
    <row r="51554" spans="82:87">
      <c r="CD51554"/>
      <c r="CG51554"/>
      <c r="CI51554" s="378">
        <v>80140</v>
      </c>
    </row>
    <row r="51555" spans="82:87">
      <c r="CD51555"/>
      <c r="CG51555"/>
      <c r="CI51555" s="378">
        <v>80140</v>
      </c>
    </row>
    <row r="51556" spans="82:87">
      <c r="CD51556"/>
      <c r="CG51556"/>
      <c r="CI51556" s="378">
        <v>80140</v>
      </c>
    </row>
    <row r="51557" spans="82:87">
      <c r="CD51557"/>
      <c r="CG51557"/>
      <c r="CI51557" s="378">
        <v>80140</v>
      </c>
    </row>
    <row r="51558" spans="82:87">
      <c r="CD51558"/>
      <c r="CG51558"/>
      <c r="CI51558" s="378">
        <v>80140</v>
      </c>
    </row>
    <row r="51559" spans="82:87">
      <c r="CD51559"/>
      <c r="CG51559"/>
      <c r="CI51559" s="378">
        <v>80140</v>
      </c>
    </row>
    <row r="51560" spans="82:87">
      <c r="CD51560"/>
      <c r="CG51560"/>
      <c r="CI51560" s="378">
        <v>80140</v>
      </c>
    </row>
    <row r="51561" spans="82:87">
      <c r="CD51561"/>
      <c r="CG51561"/>
      <c r="CI51561" s="378">
        <v>80140</v>
      </c>
    </row>
    <row r="51562" spans="82:87">
      <c r="CD51562"/>
      <c r="CG51562"/>
      <c r="CI51562" s="378">
        <v>80140</v>
      </c>
    </row>
    <row r="51563" spans="82:87">
      <c r="CD51563"/>
      <c r="CG51563"/>
      <c r="CI51563" s="378">
        <v>80140</v>
      </c>
    </row>
    <row r="51564" spans="82:87">
      <c r="CD51564"/>
      <c r="CG51564"/>
      <c r="CI51564" s="378">
        <v>80140</v>
      </c>
    </row>
    <row r="51565" spans="82:87">
      <c r="CD51565"/>
      <c r="CG51565"/>
      <c r="CI51565" s="378">
        <v>80141</v>
      </c>
    </row>
    <row r="51566" spans="82:87">
      <c r="CD51566"/>
      <c r="CG51566"/>
      <c r="CI51566" s="378">
        <v>80142</v>
      </c>
    </row>
    <row r="51567" spans="82:87">
      <c r="CD51567"/>
      <c r="CG51567"/>
      <c r="CI51567" s="378">
        <v>80143</v>
      </c>
    </row>
    <row r="51568" spans="82:87">
      <c r="CD51568"/>
      <c r="CG51568"/>
      <c r="CI51568" s="378">
        <v>80144</v>
      </c>
    </row>
    <row r="51569" spans="82:87">
      <c r="CD51569"/>
      <c r="CG51569"/>
      <c r="CI51569" s="378">
        <v>80145</v>
      </c>
    </row>
    <row r="51570" spans="82:87">
      <c r="CD51570"/>
      <c r="CG51570"/>
      <c r="CI51570" s="378">
        <v>80146</v>
      </c>
    </row>
    <row r="51571" spans="82:87">
      <c r="CD51571"/>
      <c r="CG51571"/>
      <c r="CI51571" s="378">
        <v>80147</v>
      </c>
    </row>
    <row r="51572" spans="82:87">
      <c r="CD51572"/>
      <c r="CG51572"/>
      <c r="CI51572" s="378">
        <v>80148</v>
      </c>
    </row>
    <row r="51573" spans="82:87">
      <c r="CD51573"/>
      <c r="CG51573"/>
      <c r="CI51573" s="378">
        <v>80149</v>
      </c>
    </row>
    <row r="51574" spans="82:87">
      <c r="CD51574"/>
      <c r="CG51574"/>
      <c r="CI51574" s="378">
        <v>80150</v>
      </c>
    </row>
    <row r="51575" spans="82:87">
      <c r="CD51575"/>
      <c r="CG51575"/>
      <c r="CI51575" s="378">
        <v>80150</v>
      </c>
    </row>
    <row r="51576" spans="82:87">
      <c r="CD51576"/>
      <c r="CG51576"/>
      <c r="CI51576" s="378">
        <v>80150</v>
      </c>
    </row>
    <row r="51577" spans="82:87">
      <c r="CD51577"/>
      <c r="CG51577"/>
      <c r="CI51577" s="378">
        <v>80150</v>
      </c>
    </row>
    <row r="51578" spans="82:87">
      <c r="CD51578"/>
      <c r="CG51578"/>
      <c r="CI51578" s="378">
        <v>80150</v>
      </c>
    </row>
    <row r="51579" spans="82:87">
      <c r="CD51579"/>
      <c r="CG51579"/>
      <c r="CI51579" s="378">
        <v>80150</v>
      </c>
    </row>
    <row r="51580" spans="82:87">
      <c r="CD51580"/>
      <c r="CG51580"/>
      <c r="CI51580" s="378">
        <v>80150</v>
      </c>
    </row>
    <row r="51581" spans="82:87">
      <c r="CD51581"/>
      <c r="CG51581"/>
      <c r="CI51581" s="378">
        <v>80150</v>
      </c>
    </row>
    <row r="51582" spans="82:87">
      <c r="CD51582"/>
      <c r="CG51582"/>
      <c r="CI51582" s="378">
        <v>80150</v>
      </c>
    </row>
    <row r="51583" spans="82:87">
      <c r="CD51583"/>
      <c r="CG51583"/>
      <c r="CI51583" s="378">
        <v>80150</v>
      </c>
    </row>
    <row r="51584" spans="82:87">
      <c r="CD51584"/>
      <c r="CG51584"/>
      <c r="CI51584" s="378">
        <v>80150</v>
      </c>
    </row>
    <row r="51585" spans="82:87">
      <c r="CD51585"/>
      <c r="CG51585"/>
      <c r="CI51585" s="378">
        <v>80150</v>
      </c>
    </row>
    <row r="51586" spans="82:87">
      <c r="CD51586"/>
      <c r="CG51586"/>
      <c r="CI51586" s="378">
        <v>80150</v>
      </c>
    </row>
    <row r="51587" spans="82:87">
      <c r="CD51587"/>
      <c r="CG51587"/>
      <c r="CI51587" s="378">
        <v>80150</v>
      </c>
    </row>
    <row r="51588" spans="82:87">
      <c r="CD51588"/>
      <c r="CG51588"/>
      <c r="CI51588" s="378">
        <v>80150</v>
      </c>
    </row>
    <row r="51589" spans="82:87">
      <c r="CD51589"/>
      <c r="CG51589"/>
      <c r="CI51589" s="378">
        <v>80150</v>
      </c>
    </row>
    <row r="51590" spans="82:87">
      <c r="CD51590"/>
      <c r="CG51590"/>
      <c r="CI51590" s="378">
        <v>80150</v>
      </c>
    </row>
    <row r="51591" spans="82:87">
      <c r="CD51591"/>
      <c r="CG51591"/>
      <c r="CI51591" s="378">
        <v>80150</v>
      </c>
    </row>
    <row r="51592" spans="82:87">
      <c r="CD51592"/>
      <c r="CG51592"/>
      <c r="CI51592" s="378">
        <v>80150</v>
      </c>
    </row>
    <row r="51593" spans="82:87">
      <c r="CD51593"/>
      <c r="CG51593"/>
      <c r="CI51593" s="378">
        <v>80150</v>
      </c>
    </row>
    <row r="51594" spans="82:87">
      <c r="CD51594"/>
      <c r="CG51594"/>
      <c r="CI51594" s="378">
        <v>80150</v>
      </c>
    </row>
    <row r="51595" spans="82:87">
      <c r="CD51595"/>
      <c r="CG51595"/>
      <c r="CI51595" s="378">
        <v>80150</v>
      </c>
    </row>
    <row r="51596" spans="82:87">
      <c r="CD51596"/>
      <c r="CG51596"/>
      <c r="CI51596" s="378">
        <v>80150</v>
      </c>
    </row>
    <row r="51597" spans="82:87">
      <c r="CD51597"/>
      <c r="CG51597"/>
      <c r="CI51597" s="378">
        <v>80150</v>
      </c>
    </row>
    <row r="51598" spans="82:87">
      <c r="CD51598"/>
      <c r="CG51598"/>
      <c r="CI51598" s="378">
        <v>80150</v>
      </c>
    </row>
    <row r="51599" spans="82:87">
      <c r="CD51599"/>
      <c r="CG51599"/>
      <c r="CI51599" s="378">
        <v>80150</v>
      </c>
    </row>
    <row r="51600" spans="82:87">
      <c r="CD51600"/>
      <c r="CG51600"/>
      <c r="CI51600" s="378">
        <v>80160</v>
      </c>
    </row>
    <row r="51601" spans="82:87">
      <c r="CD51601"/>
      <c r="CG51601"/>
      <c r="CI51601" s="378">
        <v>80160</v>
      </c>
    </row>
    <row r="51602" spans="82:87">
      <c r="CD51602"/>
      <c r="CG51602"/>
      <c r="CI51602" s="378">
        <v>80160</v>
      </c>
    </row>
    <row r="51603" spans="82:87">
      <c r="CD51603"/>
      <c r="CG51603"/>
      <c r="CI51603" s="378">
        <v>80160</v>
      </c>
    </row>
    <row r="51604" spans="82:87">
      <c r="CD51604"/>
      <c r="CG51604"/>
      <c r="CI51604" s="378">
        <v>80160</v>
      </c>
    </row>
    <row r="51605" spans="82:87">
      <c r="CD51605"/>
      <c r="CG51605"/>
      <c r="CI51605" s="378">
        <v>80160</v>
      </c>
    </row>
    <row r="51606" spans="82:87">
      <c r="CD51606"/>
      <c r="CG51606"/>
      <c r="CI51606" s="378">
        <v>80160</v>
      </c>
    </row>
    <row r="51607" spans="82:87">
      <c r="CD51607"/>
      <c r="CG51607"/>
      <c r="CI51607" s="378">
        <v>80160</v>
      </c>
    </row>
    <row r="51608" spans="82:87">
      <c r="CD51608"/>
      <c r="CG51608"/>
      <c r="CI51608" s="378">
        <v>80160</v>
      </c>
    </row>
    <row r="51609" spans="82:87">
      <c r="CD51609"/>
      <c r="CG51609"/>
      <c r="CI51609" s="378">
        <v>80160</v>
      </c>
    </row>
    <row r="51610" spans="82:87">
      <c r="CD51610"/>
      <c r="CG51610"/>
      <c r="CI51610" s="378">
        <v>80160</v>
      </c>
    </row>
    <row r="51611" spans="82:87">
      <c r="CD51611"/>
      <c r="CG51611"/>
      <c r="CI51611" s="378">
        <v>80160</v>
      </c>
    </row>
    <row r="51612" spans="82:87">
      <c r="CD51612"/>
      <c r="CG51612"/>
      <c r="CI51612" s="378">
        <v>80160</v>
      </c>
    </row>
    <row r="51613" spans="82:87">
      <c r="CD51613"/>
      <c r="CG51613"/>
      <c r="CI51613" s="378">
        <v>80160</v>
      </c>
    </row>
    <row r="51614" spans="82:87">
      <c r="CD51614"/>
      <c r="CG51614"/>
      <c r="CI51614" s="378">
        <v>80160</v>
      </c>
    </row>
    <row r="51615" spans="82:87">
      <c r="CD51615"/>
      <c r="CG51615"/>
      <c r="CI51615" s="378">
        <v>80160</v>
      </c>
    </row>
    <row r="51616" spans="82:87">
      <c r="CD51616"/>
      <c r="CG51616"/>
      <c r="CI51616" s="378">
        <v>80160</v>
      </c>
    </row>
    <row r="51617" spans="82:87">
      <c r="CD51617"/>
      <c r="CG51617"/>
      <c r="CI51617" s="378">
        <v>80160</v>
      </c>
    </row>
    <row r="51618" spans="82:87">
      <c r="CD51618"/>
      <c r="CG51618"/>
      <c r="CI51618" s="378">
        <v>80160</v>
      </c>
    </row>
    <row r="51619" spans="82:87">
      <c r="CD51619"/>
      <c r="CG51619"/>
      <c r="CI51619" s="378">
        <v>80160</v>
      </c>
    </row>
    <row r="51620" spans="82:87">
      <c r="CD51620"/>
      <c r="CG51620"/>
      <c r="CI51620" s="378">
        <v>80160</v>
      </c>
    </row>
    <row r="51621" spans="82:87">
      <c r="CD51621"/>
      <c r="CG51621"/>
      <c r="CI51621" s="378">
        <v>80160</v>
      </c>
    </row>
    <row r="51622" spans="82:87">
      <c r="CD51622"/>
      <c r="CG51622"/>
      <c r="CI51622" s="378">
        <v>80160</v>
      </c>
    </row>
    <row r="51623" spans="82:87">
      <c r="CD51623"/>
      <c r="CG51623"/>
      <c r="CI51623" s="378">
        <v>80160</v>
      </c>
    </row>
    <row r="51624" spans="82:87">
      <c r="CD51624"/>
      <c r="CG51624"/>
      <c r="CI51624" s="378">
        <v>80160</v>
      </c>
    </row>
    <row r="51625" spans="82:87">
      <c r="CD51625"/>
      <c r="CG51625"/>
      <c r="CI51625" s="378">
        <v>80170</v>
      </c>
    </row>
    <row r="51626" spans="82:87">
      <c r="CD51626"/>
      <c r="CG51626"/>
      <c r="CI51626" s="378">
        <v>80170</v>
      </c>
    </row>
    <row r="51627" spans="82:87">
      <c r="CD51627"/>
      <c r="CG51627"/>
      <c r="CI51627" s="378">
        <v>80170</v>
      </c>
    </row>
    <row r="51628" spans="82:87">
      <c r="CD51628"/>
      <c r="CG51628"/>
      <c r="CI51628" s="378">
        <v>80170</v>
      </c>
    </row>
    <row r="51629" spans="82:87">
      <c r="CD51629"/>
      <c r="CG51629"/>
      <c r="CI51629" s="378">
        <v>80170</v>
      </c>
    </row>
    <row r="51630" spans="82:87">
      <c r="CD51630"/>
      <c r="CG51630"/>
      <c r="CI51630" s="378">
        <v>80170</v>
      </c>
    </row>
    <row r="51631" spans="82:87">
      <c r="CD51631"/>
      <c r="CG51631"/>
      <c r="CI51631" s="378">
        <v>80170</v>
      </c>
    </row>
    <row r="51632" spans="82:87">
      <c r="CD51632"/>
      <c r="CG51632"/>
      <c r="CI51632" s="378">
        <v>80170</v>
      </c>
    </row>
    <row r="51633" spans="82:87">
      <c r="CD51633"/>
      <c r="CG51633"/>
      <c r="CI51633" s="378">
        <v>80170</v>
      </c>
    </row>
    <row r="51634" spans="82:87">
      <c r="CD51634"/>
      <c r="CG51634"/>
      <c r="CI51634" s="378">
        <v>80170</v>
      </c>
    </row>
    <row r="51635" spans="82:87">
      <c r="CD51635"/>
      <c r="CG51635"/>
      <c r="CI51635" s="378">
        <v>80170</v>
      </c>
    </row>
    <row r="51636" spans="82:87">
      <c r="CD51636"/>
      <c r="CG51636"/>
      <c r="CI51636" s="378">
        <v>80170</v>
      </c>
    </row>
    <row r="51637" spans="82:87">
      <c r="CD51637"/>
      <c r="CG51637"/>
      <c r="CI51637" s="378">
        <v>80170</v>
      </c>
    </row>
    <row r="51638" spans="82:87">
      <c r="CD51638"/>
      <c r="CG51638"/>
      <c r="CI51638" s="378">
        <v>80170</v>
      </c>
    </row>
    <row r="51639" spans="82:87">
      <c r="CD51639"/>
      <c r="CG51639"/>
      <c r="CI51639" s="378">
        <v>80190</v>
      </c>
    </row>
    <row r="51640" spans="82:87">
      <c r="CD51640"/>
      <c r="CG51640"/>
      <c r="CI51640" s="378">
        <v>80190</v>
      </c>
    </row>
    <row r="51641" spans="82:87">
      <c r="CD51641"/>
      <c r="CG51641"/>
      <c r="CI51641" s="378">
        <v>80190</v>
      </c>
    </row>
    <row r="51642" spans="82:87">
      <c r="CD51642"/>
      <c r="CG51642"/>
      <c r="CI51642" s="378">
        <v>80190</v>
      </c>
    </row>
    <row r="51643" spans="82:87">
      <c r="CD51643"/>
      <c r="CG51643"/>
      <c r="CI51643" s="378">
        <v>80190</v>
      </c>
    </row>
    <row r="51644" spans="82:87">
      <c r="CD51644"/>
      <c r="CG51644"/>
      <c r="CI51644" s="378">
        <v>80190</v>
      </c>
    </row>
    <row r="51645" spans="82:87">
      <c r="CD51645"/>
      <c r="CG51645"/>
      <c r="CI51645" s="378">
        <v>80190</v>
      </c>
    </row>
    <row r="51646" spans="82:87">
      <c r="CD51646"/>
      <c r="CG51646"/>
      <c r="CI51646" s="378">
        <v>80190</v>
      </c>
    </row>
    <row r="51647" spans="82:87">
      <c r="CD51647"/>
      <c r="CG51647"/>
      <c r="CI51647" s="378">
        <v>80190</v>
      </c>
    </row>
    <row r="51648" spans="82:87">
      <c r="CD51648"/>
      <c r="CG51648"/>
      <c r="CI51648" s="378">
        <v>80190</v>
      </c>
    </row>
    <row r="51649" spans="82:87">
      <c r="CD51649"/>
      <c r="CG51649"/>
      <c r="CI51649" s="378">
        <v>80190</v>
      </c>
    </row>
    <row r="51650" spans="82:87">
      <c r="CD51650"/>
      <c r="CG51650"/>
      <c r="CI51650" s="378">
        <v>80190</v>
      </c>
    </row>
    <row r="51651" spans="82:87">
      <c r="CD51651"/>
      <c r="CG51651"/>
      <c r="CI51651" s="378">
        <v>80190</v>
      </c>
    </row>
    <row r="51652" spans="82:87">
      <c r="CD51652"/>
      <c r="CG51652"/>
      <c r="CI51652" s="378">
        <v>80190</v>
      </c>
    </row>
    <row r="51653" spans="82:87">
      <c r="CD51653"/>
      <c r="CG51653"/>
      <c r="CI51653" s="378">
        <v>80190</v>
      </c>
    </row>
    <row r="51654" spans="82:87">
      <c r="CD51654"/>
      <c r="CG51654"/>
      <c r="CI51654" s="378">
        <v>80190</v>
      </c>
    </row>
    <row r="51655" spans="82:87">
      <c r="CD51655"/>
      <c r="CG51655"/>
      <c r="CI51655" s="378">
        <v>80190</v>
      </c>
    </row>
    <row r="51656" spans="82:87">
      <c r="CD51656"/>
      <c r="CG51656"/>
      <c r="CI51656" s="378">
        <v>80190</v>
      </c>
    </row>
    <row r="51657" spans="82:87">
      <c r="CD51657"/>
      <c r="CG51657"/>
      <c r="CI51657" s="378">
        <v>80190</v>
      </c>
    </row>
    <row r="51658" spans="82:87">
      <c r="CD51658"/>
      <c r="CG51658"/>
      <c r="CI51658" s="378">
        <v>80200</v>
      </c>
    </row>
    <row r="51659" spans="82:87">
      <c r="CD51659"/>
      <c r="CG51659"/>
      <c r="CI51659" s="378">
        <v>80200</v>
      </c>
    </row>
    <row r="51660" spans="82:87">
      <c r="CD51660"/>
      <c r="CG51660"/>
      <c r="CI51660" s="378">
        <v>80200</v>
      </c>
    </row>
    <row r="51661" spans="82:87">
      <c r="CD51661"/>
      <c r="CG51661"/>
      <c r="CI51661" s="378">
        <v>80200</v>
      </c>
    </row>
    <row r="51662" spans="82:87">
      <c r="CD51662"/>
      <c r="CG51662"/>
      <c r="CI51662" s="378">
        <v>80200</v>
      </c>
    </row>
    <row r="51663" spans="82:87">
      <c r="CD51663"/>
      <c r="CG51663"/>
      <c r="CI51663" s="378">
        <v>80200</v>
      </c>
    </row>
    <row r="51664" spans="82:87">
      <c r="CD51664"/>
      <c r="CG51664"/>
      <c r="CI51664" s="378">
        <v>80200</v>
      </c>
    </row>
    <row r="51665" spans="82:87">
      <c r="CD51665"/>
      <c r="CG51665"/>
      <c r="CI51665" s="378">
        <v>80200</v>
      </c>
    </row>
    <row r="51666" spans="82:87">
      <c r="CD51666"/>
      <c r="CG51666"/>
      <c r="CI51666" s="378">
        <v>80200</v>
      </c>
    </row>
    <row r="51667" spans="82:87">
      <c r="CD51667"/>
      <c r="CG51667"/>
      <c r="CI51667" s="378">
        <v>80200</v>
      </c>
    </row>
    <row r="51668" spans="82:87">
      <c r="CD51668"/>
      <c r="CG51668"/>
      <c r="CI51668" s="378">
        <v>80200</v>
      </c>
    </row>
    <row r="51669" spans="82:87">
      <c r="CD51669"/>
      <c r="CG51669"/>
      <c r="CI51669" s="378">
        <v>80200</v>
      </c>
    </row>
    <row r="51670" spans="82:87">
      <c r="CD51670"/>
      <c r="CG51670"/>
      <c r="CI51670" s="378">
        <v>80200</v>
      </c>
    </row>
    <row r="51671" spans="82:87">
      <c r="CD51671"/>
      <c r="CG51671"/>
      <c r="CI51671" s="378">
        <v>80200</v>
      </c>
    </row>
    <row r="51672" spans="82:87">
      <c r="CD51672"/>
      <c r="CG51672"/>
      <c r="CI51672" s="378">
        <v>80200</v>
      </c>
    </row>
    <row r="51673" spans="82:87">
      <c r="CD51673"/>
      <c r="CG51673"/>
      <c r="CI51673" s="378">
        <v>80200</v>
      </c>
    </row>
    <row r="51674" spans="82:87">
      <c r="CD51674"/>
      <c r="CG51674"/>
      <c r="CI51674" s="378">
        <v>80200</v>
      </c>
    </row>
    <row r="51675" spans="82:87">
      <c r="CD51675"/>
      <c r="CG51675"/>
      <c r="CI51675" s="378">
        <v>80200</v>
      </c>
    </row>
    <row r="51676" spans="82:87">
      <c r="CD51676"/>
      <c r="CG51676"/>
      <c r="CI51676" s="378">
        <v>80200</v>
      </c>
    </row>
    <row r="51677" spans="82:87">
      <c r="CD51677"/>
      <c r="CG51677"/>
      <c r="CI51677" s="378">
        <v>80200</v>
      </c>
    </row>
    <row r="51678" spans="82:87">
      <c r="CD51678"/>
      <c r="CG51678"/>
      <c r="CI51678" s="378">
        <v>80200</v>
      </c>
    </row>
    <row r="51679" spans="82:87">
      <c r="CD51679"/>
      <c r="CG51679"/>
      <c r="CI51679" s="378">
        <v>80200</v>
      </c>
    </row>
    <row r="51680" spans="82:87">
      <c r="CD51680"/>
      <c r="CG51680"/>
      <c r="CI51680" s="378">
        <v>80200</v>
      </c>
    </row>
    <row r="51681" spans="82:87">
      <c r="CD51681"/>
      <c r="CG51681"/>
      <c r="CI51681" s="378">
        <v>80200</v>
      </c>
    </row>
    <row r="51682" spans="82:87">
      <c r="CD51682"/>
      <c r="CG51682"/>
      <c r="CI51682" s="378">
        <v>80200</v>
      </c>
    </row>
    <row r="51683" spans="82:87">
      <c r="CD51683"/>
      <c r="CG51683"/>
      <c r="CI51683" s="378">
        <v>80200</v>
      </c>
    </row>
    <row r="51684" spans="82:87">
      <c r="CD51684"/>
      <c r="CG51684"/>
      <c r="CI51684" s="378">
        <v>80200</v>
      </c>
    </row>
    <row r="51685" spans="82:87">
      <c r="CD51685"/>
      <c r="CG51685"/>
      <c r="CI51685" s="378">
        <v>80200</v>
      </c>
    </row>
    <row r="51686" spans="82:87">
      <c r="CD51686"/>
      <c r="CG51686"/>
      <c r="CI51686" s="378">
        <v>80200</v>
      </c>
    </row>
    <row r="51687" spans="82:87">
      <c r="CD51687"/>
      <c r="CG51687"/>
      <c r="CI51687" s="378">
        <v>80200</v>
      </c>
    </row>
    <row r="51688" spans="82:87">
      <c r="CD51688"/>
      <c r="CG51688"/>
      <c r="CI51688" s="378">
        <v>80200</v>
      </c>
    </row>
    <row r="51689" spans="82:87">
      <c r="CD51689"/>
      <c r="CG51689"/>
      <c r="CI51689" s="378">
        <v>80200</v>
      </c>
    </row>
    <row r="51690" spans="82:87">
      <c r="CD51690"/>
      <c r="CG51690"/>
      <c r="CI51690" s="378">
        <v>80200</v>
      </c>
    </row>
    <row r="51691" spans="82:87">
      <c r="CD51691"/>
      <c r="CG51691"/>
      <c r="CI51691" s="378">
        <v>80200</v>
      </c>
    </row>
    <row r="51692" spans="82:87">
      <c r="CD51692"/>
      <c r="CG51692"/>
      <c r="CI51692" s="378">
        <v>80200</v>
      </c>
    </row>
    <row r="51693" spans="82:87">
      <c r="CD51693"/>
      <c r="CG51693"/>
      <c r="CI51693" s="378">
        <v>80201</v>
      </c>
    </row>
    <row r="51694" spans="82:87">
      <c r="CD51694"/>
      <c r="CG51694"/>
      <c r="CI51694" s="378">
        <v>80202</v>
      </c>
    </row>
    <row r="51695" spans="82:87">
      <c r="CD51695"/>
      <c r="CG51695"/>
      <c r="CI51695" s="378">
        <v>80203</v>
      </c>
    </row>
    <row r="51696" spans="82:87">
      <c r="CD51696"/>
      <c r="CG51696"/>
      <c r="CI51696" s="378">
        <v>80204</v>
      </c>
    </row>
    <row r="51697" spans="82:87">
      <c r="CD51697"/>
      <c r="CG51697"/>
      <c r="CI51697" s="378">
        <v>80205</v>
      </c>
    </row>
    <row r="51698" spans="82:87">
      <c r="CD51698"/>
      <c r="CG51698"/>
      <c r="CI51698" s="378">
        <v>80206</v>
      </c>
    </row>
    <row r="51699" spans="82:87">
      <c r="CD51699"/>
      <c r="CG51699"/>
      <c r="CI51699" s="378">
        <v>80207</v>
      </c>
    </row>
    <row r="51700" spans="82:87">
      <c r="CD51700"/>
      <c r="CG51700"/>
      <c r="CI51700" s="378">
        <v>80208</v>
      </c>
    </row>
    <row r="51701" spans="82:87">
      <c r="CD51701"/>
      <c r="CG51701"/>
      <c r="CI51701" s="378">
        <v>80209</v>
      </c>
    </row>
    <row r="51702" spans="82:87">
      <c r="CD51702"/>
      <c r="CG51702"/>
      <c r="CI51702" s="378">
        <v>80210</v>
      </c>
    </row>
    <row r="51703" spans="82:87">
      <c r="CD51703"/>
      <c r="CG51703"/>
      <c r="CI51703" s="378">
        <v>80210</v>
      </c>
    </row>
    <row r="51704" spans="82:87">
      <c r="CD51704"/>
      <c r="CG51704"/>
      <c r="CI51704" s="378">
        <v>80210</v>
      </c>
    </row>
    <row r="51705" spans="82:87">
      <c r="CD51705"/>
      <c r="CG51705"/>
      <c r="CI51705" s="378">
        <v>80210</v>
      </c>
    </row>
    <row r="51706" spans="82:87">
      <c r="CD51706"/>
      <c r="CG51706"/>
      <c r="CI51706" s="378">
        <v>80210</v>
      </c>
    </row>
    <row r="51707" spans="82:87">
      <c r="CD51707"/>
      <c r="CG51707"/>
      <c r="CI51707" s="378">
        <v>80210</v>
      </c>
    </row>
    <row r="51708" spans="82:87">
      <c r="CD51708"/>
      <c r="CG51708"/>
      <c r="CI51708" s="378">
        <v>80210</v>
      </c>
    </row>
    <row r="51709" spans="82:87">
      <c r="CD51709"/>
      <c r="CG51709"/>
      <c r="CI51709" s="378">
        <v>80210</v>
      </c>
    </row>
    <row r="51710" spans="82:87">
      <c r="CD51710"/>
      <c r="CG51710"/>
      <c r="CI51710" s="378">
        <v>80210</v>
      </c>
    </row>
    <row r="51711" spans="82:87">
      <c r="CD51711"/>
      <c r="CG51711"/>
      <c r="CI51711" s="378">
        <v>80210</v>
      </c>
    </row>
    <row r="51712" spans="82:87">
      <c r="CD51712"/>
      <c r="CG51712"/>
      <c r="CI51712" s="378">
        <v>80220</v>
      </c>
    </row>
    <row r="51713" spans="82:87">
      <c r="CD51713"/>
      <c r="CG51713"/>
      <c r="CI51713" s="378">
        <v>80220</v>
      </c>
    </row>
    <row r="51714" spans="82:87">
      <c r="CD51714"/>
      <c r="CG51714"/>
      <c r="CI51714" s="378">
        <v>80220</v>
      </c>
    </row>
    <row r="51715" spans="82:87">
      <c r="CD51715"/>
      <c r="CG51715"/>
      <c r="CI51715" s="378">
        <v>80220</v>
      </c>
    </row>
    <row r="51716" spans="82:87">
      <c r="CD51716"/>
      <c r="CG51716"/>
      <c r="CI51716" s="378">
        <v>80220</v>
      </c>
    </row>
    <row r="51717" spans="82:87">
      <c r="CD51717"/>
      <c r="CG51717"/>
      <c r="CI51717" s="378">
        <v>80220</v>
      </c>
    </row>
    <row r="51718" spans="82:87">
      <c r="CD51718"/>
      <c r="CG51718"/>
      <c r="CI51718" s="378">
        <v>80220</v>
      </c>
    </row>
    <row r="51719" spans="82:87">
      <c r="CD51719"/>
      <c r="CG51719"/>
      <c r="CI51719" s="378">
        <v>80220</v>
      </c>
    </row>
    <row r="51720" spans="82:87">
      <c r="CD51720"/>
      <c r="CG51720"/>
      <c r="CI51720" s="378">
        <v>80230</v>
      </c>
    </row>
    <row r="51721" spans="82:87">
      <c r="CD51721"/>
      <c r="CG51721"/>
      <c r="CI51721" s="378">
        <v>80230</v>
      </c>
    </row>
    <row r="51722" spans="82:87">
      <c r="CD51722"/>
      <c r="CG51722"/>
      <c r="CI51722" s="378">
        <v>80230</v>
      </c>
    </row>
    <row r="51723" spans="82:87">
      <c r="CD51723"/>
      <c r="CG51723"/>
      <c r="CI51723" s="378">
        <v>80230</v>
      </c>
    </row>
    <row r="51724" spans="82:87">
      <c r="CD51724"/>
      <c r="CG51724"/>
      <c r="CI51724" s="378">
        <v>80230</v>
      </c>
    </row>
    <row r="51725" spans="82:87">
      <c r="CD51725"/>
      <c r="CG51725"/>
      <c r="CI51725" s="378">
        <v>80230</v>
      </c>
    </row>
    <row r="51726" spans="82:87">
      <c r="CD51726"/>
      <c r="CG51726"/>
      <c r="CI51726" s="378">
        <v>80230</v>
      </c>
    </row>
    <row r="51727" spans="82:87">
      <c r="CD51727"/>
      <c r="CG51727"/>
      <c r="CI51727" s="378">
        <v>80230</v>
      </c>
    </row>
    <row r="51728" spans="82:87">
      <c r="CD51728"/>
      <c r="CG51728"/>
      <c r="CI51728" s="378">
        <v>80240</v>
      </c>
    </row>
    <row r="51729" spans="82:87">
      <c r="CD51729"/>
      <c r="CG51729"/>
      <c r="CI51729" s="378">
        <v>80240</v>
      </c>
    </row>
    <row r="51730" spans="82:87">
      <c r="CD51730"/>
      <c r="CG51730"/>
      <c r="CI51730" s="378">
        <v>80240</v>
      </c>
    </row>
    <row r="51731" spans="82:87">
      <c r="CD51731"/>
      <c r="CG51731"/>
      <c r="CI51731" s="378">
        <v>80240</v>
      </c>
    </row>
    <row r="51732" spans="82:87">
      <c r="CD51732"/>
      <c r="CG51732"/>
      <c r="CI51732" s="378">
        <v>80240</v>
      </c>
    </row>
    <row r="51733" spans="82:87">
      <c r="CD51733"/>
      <c r="CG51733"/>
      <c r="CI51733" s="378">
        <v>80240</v>
      </c>
    </row>
    <row r="51734" spans="82:87">
      <c r="CD51734"/>
      <c r="CG51734"/>
      <c r="CI51734" s="378">
        <v>80240</v>
      </c>
    </row>
    <row r="51735" spans="82:87">
      <c r="CD51735"/>
      <c r="CG51735"/>
      <c r="CI51735" s="378">
        <v>80240</v>
      </c>
    </row>
    <row r="51736" spans="82:87">
      <c r="CD51736"/>
      <c r="CG51736"/>
      <c r="CI51736" s="378">
        <v>80240</v>
      </c>
    </row>
    <row r="51737" spans="82:87">
      <c r="CD51737"/>
      <c r="CG51737"/>
      <c r="CI51737" s="378">
        <v>80240</v>
      </c>
    </row>
    <row r="51738" spans="82:87">
      <c r="CD51738"/>
      <c r="CG51738"/>
      <c r="CI51738" s="378">
        <v>80240</v>
      </c>
    </row>
    <row r="51739" spans="82:87">
      <c r="CD51739"/>
      <c r="CG51739"/>
      <c r="CI51739" s="378">
        <v>80240</v>
      </c>
    </row>
    <row r="51740" spans="82:87">
      <c r="CD51740"/>
      <c r="CG51740"/>
      <c r="CI51740" s="378">
        <v>80240</v>
      </c>
    </row>
    <row r="51741" spans="82:87">
      <c r="CD51741"/>
      <c r="CG51741"/>
      <c r="CI51741" s="378">
        <v>80240</v>
      </c>
    </row>
    <row r="51742" spans="82:87">
      <c r="CD51742"/>
      <c r="CG51742"/>
      <c r="CI51742" s="378">
        <v>80240</v>
      </c>
    </row>
    <row r="51743" spans="82:87">
      <c r="CD51743"/>
      <c r="CG51743"/>
      <c r="CI51743" s="378">
        <v>80240</v>
      </c>
    </row>
    <row r="51744" spans="82:87">
      <c r="CD51744"/>
      <c r="CG51744"/>
      <c r="CI51744" s="378">
        <v>80240</v>
      </c>
    </row>
    <row r="51745" spans="82:87">
      <c r="CD51745"/>
      <c r="CG51745"/>
      <c r="CI51745" s="378">
        <v>80240</v>
      </c>
    </row>
    <row r="51746" spans="82:87">
      <c r="CD51746"/>
      <c r="CG51746"/>
      <c r="CI51746" s="378">
        <v>80240</v>
      </c>
    </row>
    <row r="51747" spans="82:87">
      <c r="CD51747"/>
      <c r="CG51747"/>
      <c r="CI51747" s="378">
        <v>80250</v>
      </c>
    </row>
    <row r="51748" spans="82:87">
      <c r="CD51748"/>
      <c r="CG51748"/>
      <c r="CI51748" s="378">
        <v>80250</v>
      </c>
    </row>
    <row r="51749" spans="82:87">
      <c r="CD51749"/>
      <c r="CG51749"/>
      <c r="CI51749" s="378">
        <v>80250</v>
      </c>
    </row>
    <row r="51750" spans="82:87">
      <c r="CD51750"/>
      <c r="CG51750"/>
      <c r="CI51750" s="378">
        <v>80250</v>
      </c>
    </row>
    <row r="51751" spans="82:87">
      <c r="CD51751"/>
      <c r="CG51751"/>
      <c r="CI51751" s="378">
        <v>80250</v>
      </c>
    </row>
    <row r="51752" spans="82:87">
      <c r="CD51752"/>
      <c r="CG51752"/>
      <c r="CI51752" s="378">
        <v>80250</v>
      </c>
    </row>
    <row r="51753" spans="82:87">
      <c r="CD51753"/>
      <c r="CG51753"/>
      <c r="CI51753" s="378">
        <v>80250</v>
      </c>
    </row>
    <row r="51754" spans="82:87">
      <c r="CD51754"/>
      <c r="CG51754"/>
      <c r="CI51754" s="378">
        <v>80250</v>
      </c>
    </row>
    <row r="51755" spans="82:87">
      <c r="CD51755"/>
      <c r="CG51755"/>
      <c r="CI51755" s="378">
        <v>80250</v>
      </c>
    </row>
    <row r="51756" spans="82:87">
      <c r="CD51756"/>
      <c r="CG51756"/>
      <c r="CI51756" s="378">
        <v>80250</v>
      </c>
    </row>
    <row r="51757" spans="82:87">
      <c r="CD51757"/>
      <c r="CG51757"/>
      <c r="CI51757" s="378">
        <v>80250</v>
      </c>
    </row>
    <row r="51758" spans="82:87">
      <c r="CD51758"/>
      <c r="CG51758"/>
      <c r="CI51758" s="378">
        <v>80250</v>
      </c>
    </row>
    <row r="51759" spans="82:87">
      <c r="CD51759"/>
      <c r="CG51759"/>
      <c r="CI51759" s="378">
        <v>80250</v>
      </c>
    </row>
    <row r="51760" spans="82:87">
      <c r="CD51760"/>
      <c r="CG51760"/>
      <c r="CI51760" s="378">
        <v>80250</v>
      </c>
    </row>
    <row r="51761" spans="82:87">
      <c r="CD51761"/>
      <c r="CG51761"/>
      <c r="CI51761" s="378">
        <v>80250</v>
      </c>
    </row>
    <row r="51762" spans="82:87">
      <c r="CD51762"/>
      <c r="CG51762"/>
      <c r="CI51762" s="378">
        <v>80250</v>
      </c>
    </row>
    <row r="51763" spans="82:87">
      <c r="CD51763"/>
      <c r="CG51763"/>
      <c r="CI51763" s="378">
        <v>80250</v>
      </c>
    </row>
    <row r="51764" spans="82:87">
      <c r="CD51764"/>
      <c r="CG51764"/>
      <c r="CI51764" s="378">
        <v>80250</v>
      </c>
    </row>
    <row r="51765" spans="82:87">
      <c r="CD51765"/>
      <c r="CG51765"/>
      <c r="CI51765" s="378">
        <v>80250</v>
      </c>
    </row>
    <row r="51766" spans="82:87">
      <c r="CD51766"/>
      <c r="CG51766"/>
      <c r="CI51766" s="378">
        <v>80250</v>
      </c>
    </row>
    <row r="51767" spans="82:87">
      <c r="CD51767"/>
      <c r="CG51767"/>
      <c r="CI51767" s="378">
        <v>80260</v>
      </c>
    </row>
    <row r="51768" spans="82:87">
      <c r="CD51768"/>
      <c r="CG51768"/>
      <c r="CI51768" s="378">
        <v>80260</v>
      </c>
    </row>
    <row r="51769" spans="82:87">
      <c r="CD51769"/>
      <c r="CG51769"/>
      <c r="CI51769" s="378">
        <v>80260</v>
      </c>
    </row>
    <row r="51770" spans="82:87">
      <c r="CD51770"/>
      <c r="CG51770"/>
      <c r="CI51770" s="378">
        <v>80260</v>
      </c>
    </row>
    <row r="51771" spans="82:87">
      <c r="CD51771"/>
      <c r="CG51771"/>
      <c r="CI51771" s="378">
        <v>80260</v>
      </c>
    </row>
    <row r="51772" spans="82:87">
      <c r="CD51772"/>
      <c r="CG51772"/>
      <c r="CI51772" s="378">
        <v>80260</v>
      </c>
    </row>
    <row r="51773" spans="82:87">
      <c r="CD51773"/>
      <c r="CG51773"/>
      <c r="CI51773" s="378">
        <v>80260</v>
      </c>
    </row>
    <row r="51774" spans="82:87">
      <c r="CD51774"/>
      <c r="CG51774"/>
      <c r="CI51774" s="378">
        <v>80260</v>
      </c>
    </row>
    <row r="51775" spans="82:87">
      <c r="CD51775"/>
      <c r="CG51775"/>
      <c r="CI51775" s="378">
        <v>80260</v>
      </c>
    </row>
    <row r="51776" spans="82:87">
      <c r="CD51776"/>
      <c r="CG51776"/>
      <c r="CI51776" s="378">
        <v>80260</v>
      </c>
    </row>
    <row r="51777" spans="82:87">
      <c r="CD51777"/>
      <c r="CG51777"/>
      <c r="CI51777" s="378">
        <v>80260</v>
      </c>
    </row>
    <row r="51778" spans="82:87">
      <c r="CD51778"/>
      <c r="CG51778"/>
      <c r="CI51778" s="378">
        <v>80260</v>
      </c>
    </row>
    <row r="51779" spans="82:87">
      <c r="CD51779"/>
      <c r="CG51779"/>
      <c r="CI51779" s="378">
        <v>80260</v>
      </c>
    </row>
    <row r="51780" spans="82:87">
      <c r="CD51780"/>
      <c r="CG51780"/>
      <c r="CI51780" s="378">
        <v>80260</v>
      </c>
    </row>
    <row r="51781" spans="82:87">
      <c r="CD51781"/>
      <c r="CG51781"/>
      <c r="CI51781" s="378">
        <v>80260</v>
      </c>
    </row>
    <row r="51782" spans="82:87">
      <c r="CD51782"/>
      <c r="CG51782"/>
      <c r="CI51782" s="378">
        <v>80260</v>
      </c>
    </row>
    <row r="51783" spans="82:87">
      <c r="CD51783"/>
      <c r="CG51783"/>
      <c r="CI51783" s="378">
        <v>80260</v>
      </c>
    </row>
    <row r="51784" spans="82:87">
      <c r="CD51784"/>
      <c r="CG51784"/>
      <c r="CI51784" s="378">
        <v>80260</v>
      </c>
    </row>
    <row r="51785" spans="82:87">
      <c r="CD51785"/>
      <c r="CG51785"/>
      <c r="CI51785" s="378">
        <v>80260</v>
      </c>
    </row>
    <row r="51786" spans="82:87">
      <c r="CD51786"/>
      <c r="CG51786"/>
      <c r="CI51786" s="378">
        <v>80260</v>
      </c>
    </row>
    <row r="51787" spans="82:87">
      <c r="CD51787"/>
      <c r="CG51787"/>
      <c r="CI51787" s="378">
        <v>80260</v>
      </c>
    </row>
    <row r="51788" spans="82:87">
      <c r="CD51788"/>
      <c r="CG51788"/>
      <c r="CI51788" s="378">
        <v>80260</v>
      </c>
    </row>
    <row r="51789" spans="82:87">
      <c r="CD51789"/>
      <c r="CG51789"/>
      <c r="CI51789" s="378">
        <v>80260</v>
      </c>
    </row>
    <row r="51790" spans="82:87">
      <c r="CD51790"/>
      <c r="CG51790"/>
      <c r="CI51790" s="378">
        <v>80260</v>
      </c>
    </row>
    <row r="51791" spans="82:87">
      <c r="CD51791"/>
      <c r="CG51791"/>
      <c r="CI51791" s="378">
        <v>80260</v>
      </c>
    </row>
    <row r="51792" spans="82:87">
      <c r="CD51792"/>
      <c r="CG51792"/>
      <c r="CI51792" s="378">
        <v>80270</v>
      </c>
    </row>
    <row r="51793" spans="82:87">
      <c r="CD51793"/>
      <c r="CG51793"/>
      <c r="CI51793" s="378">
        <v>80270</v>
      </c>
    </row>
    <row r="51794" spans="82:87">
      <c r="CD51794"/>
      <c r="CG51794"/>
      <c r="CI51794" s="378">
        <v>80270</v>
      </c>
    </row>
    <row r="51795" spans="82:87">
      <c r="CD51795"/>
      <c r="CG51795"/>
      <c r="CI51795" s="378">
        <v>80270</v>
      </c>
    </row>
    <row r="51796" spans="82:87">
      <c r="CD51796"/>
      <c r="CG51796"/>
      <c r="CI51796" s="378">
        <v>80270</v>
      </c>
    </row>
    <row r="51797" spans="82:87">
      <c r="CD51797"/>
      <c r="CG51797"/>
      <c r="CI51797" s="378">
        <v>80270</v>
      </c>
    </row>
    <row r="51798" spans="82:87">
      <c r="CD51798"/>
      <c r="CG51798"/>
      <c r="CI51798" s="378">
        <v>80270</v>
      </c>
    </row>
    <row r="51799" spans="82:87">
      <c r="CD51799"/>
      <c r="CG51799"/>
      <c r="CI51799" s="378">
        <v>80270</v>
      </c>
    </row>
    <row r="51800" spans="82:87">
      <c r="CD51800"/>
      <c r="CG51800"/>
      <c r="CI51800" s="378">
        <v>80270</v>
      </c>
    </row>
    <row r="51801" spans="82:87">
      <c r="CD51801"/>
      <c r="CG51801"/>
      <c r="CI51801" s="378">
        <v>80270</v>
      </c>
    </row>
    <row r="51802" spans="82:87">
      <c r="CD51802"/>
      <c r="CG51802"/>
      <c r="CI51802" s="378">
        <v>80270</v>
      </c>
    </row>
    <row r="51803" spans="82:87">
      <c r="CD51803"/>
      <c r="CG51803"/>
      <c r="CI51803" s="378">
        <v>80270</v>
      </c>
    </row>
    <row r="51804" spans="82:87">
      <c r="CD51804"/>
      <c r="CG51804"/>
      <c r="CI51804" s="378">
        <v>80270</v>
      </c>
    </row>
    <row r="51805" spans="82:87">
      <c r="CD51805"/>
      <c r="CG51805"/>
      <c r="CI51805" s="378">
        <v>80290</v>
      </c>
    </row>
    <row r="51806" spans="82:87">
      <c r="CD51806"/>
      <c r="CG51806"/>
      <c r="CI51806" s="378">
        <v>80290</v>
      </c>
    </row>
    <row r="51807" spans="82:87">
      <c r="CD51807"/>
      <c r="CG51807"/>
      <c r="CI51807" s="378">
        <v>80290</v>
      </c>
    </row>
    <row r="51808" spans="82:87">
      <c r="CD51808"/>
      <c r="CG51808"/>
      <c r="CI51808" s="378">
        <v>80290</v>
      </c>
    </row>
    <row r="51809" spans="82:87">
      <c r="CD51809"/>
      <c r="CG51809"/>
      <c r="CI51809" s="378">
        <v>80290</v>
      </c>
    </row>
    <row r="51810" spans="82:87">
      <c r="CD51810"/>
      <c r="CG51810"/>
      <c r="CI51810" s="378">
        <v>80290</v>
      </c>
    </row>
    <row r="51811" spans="82:87">
      <c r="CD51811"/>
      <c r="CG51811"/>
      <c r="CI51811" s="378">
        <v>80290</v>
      </c>
    </row>
    <row r="51812" spans="82:87">
      <c r="CD51812"/>
      <c r="CG51812"/>
      <c r="CI51812" s="378">
        <v>80290</v>
      </c>
    </row>
    <row r="51813" spans="82:87">
      <c r="CD51813"/>
      <c r="CG51813"/>
      <c r="CI51813" s="378">
        <v>80290</v>
      </c>
    </row>
    <row r="51814" spans="82:87">
      <c r="CD51814"/>
      <c r="CG51814"/>
      <c r="CI51814" s="378">
        <v>80290</v>
      </c>
    </row>
    <row r="51815" spans="82:87">
      <c r="CD51815"/>
      <c r="CG51815"/>
      <c r="CI51815" s="378">
        <v>80290</v>
      </c>
    </row>
    <row r="51816" spans="82:87">
      <c r="CD51816"/>
      <c r="CG51816"/>
      <c r="CI51816" s="378">
        <v>80290</v>
      </c>
    </row>
    <row r="51817" spans="82:87">
      <c r="CD51817"/>
      <c r="CG51817"/>
      <c r="CI51817" s="378">
        <v>80290</v>
      </c>
    </row>
    <row r="51818" spans="82:87">
      <c r="CD51818"/>
      <c r="CG51818"/>
      <c r="CI51818" s="378">
        <v>80290</v>
      </c>
    </row>
    <row r="51819" spans="82:87">
      <c r="CD51819"/>
      <c r="CG51819"/>
      <c r="CI51819" s="378">
        <v>80290</v>
      </c>
    </row>
    <row r="51820" spans="82:87">
      <c r="CD51820"/>
      <c r="CG51820"/>
      <c r="CI51820" s="378">
        <v>80290</v>
      </c>
    </row>
    <row r="51821" spans="82:87">
      <c r="CD51821"/>
      <c r="CG51821"/>
      <c r="CI51821" s="378">
        <v>80290</v>
      </c>
    </row>
    <row r="51822" spans="82:87">
      <c r="CD51822"/>
      <c r="CG51822"/>
      <c r="CI51822" s="378">
        <v>80290</v>
      </c>
    </row>
    <row r="51823" spans="82:87">
      <c r="CD51823"/>
      <c r="CG51823"/>
      <c r="CI51823" s="378">
        <v>80290</v>
      </c>
    </row>
    <row r="51824" spans="82:87">
      <c r="CD51824"/>
      <c r="CG51824"/>
      <c r="CI51824" s="378">
        <v>80290</v>
      </c>
    </row>
    <row r="51825" spans="82:87">
      <c r="CD51825"/>
      <c r="CG51825"/>
      <c r="CI51825" s="378">
        <v>80290</v>
      </c>
    </row>
    <row r="51826" spans="82:87">
      <c r="CD51826"/>
      <c r="CG51826"/>
      <c r="CI51826" s="378">
        <v>80290</v>
      </c>
    </row>
    <row r="51827" spans="82:87">
      <c r="CD51827"/>
      <c r="CG51827"/>
      <c r="CI51827" s="378">
        <v>80290</v>
      </c>
    </row>
    <row r="51828" spans="82:87">
      <c r="CD51828"/>
      <c r="CG51828"/>
      <c r="CI51828" s="378">
        <v>80290</v>
      </c>
    </row>
    <row r="51829" spans="82:87">
      <c r="CD51829"/>
      <c r="CG51829"/>
      <c r="CI51829" s="378">
        <v>80290</v>
      </c>
    </row>
    <row r="51830" spans="82:87">
      <c r="CD51830"/>
      <c r="CG51830"/>
      <c r="CI51830" s="378">
        <v>80290</v>
      </c>
    </row>
    <row r="51831" spans="82:87">
      <c r="CD51831"/>
      <c r="CG51831"/>
      <c r="CI51831" s="378">
        <v>80290</v>
      </c>
    </row>
    <row r="51832" spans="82:87">
      <c r="CD51832"/>
      <c r="CG51832"/>
      <c r="CI51832" s="378">
        <v>80290</v>
      </c>
    </row>
    <row r="51833" spans="82:87">
      <c r="CD51833"/>
      <c r="CG51833"/>
      <c r="CI51833" s="378">
        <v>80290</v>
      </c>
    </row>
    <row r="51834" spans="82:87">
      <c r="CD51834"/>
      <c r="CG51834"/>
      <c r="CI51834" s="378">
        <v>80290</v>
      </c>
    </row>
    <row r="51835" spans="82:87">
      <c r="CD51835"/>
      <c r="CG51835"/>
      <c r="CI51835" s="378">
        <v>80297</v>
      </c>
    </row>
    <row r="51836" spans="82:87">
      <c r="CD51836"/>
      <c r="CG51836"/>
      <c r="CI51836" s="378">
        <v>80300</v>
      </c>
    </row>
    <row r="51837" spans="82:87">
      <c r="CD51837"/>
      <c r="CG51837"/>
      <c r="CI51837" s="378">
        <v>80300</v>
      </c>
    </row>
    <row r="51838" spans="82:87">
      <c r="CD51838"/>
      <c r="CG51838"/>
      <c r="CI51838" s="378">
        <v>80300</v>
      </c>
    </row>
    <row r="51839" spans="82:87">
      <c r="CD51839"/>
      <c r="CG51839"/>
      <c r="CI51839" s="378">
        <v>80300</v>
      </c>
    </row>
    <row r="51840" spans="82:87">
      <c r="CD51840"/>
      <c r="CG51840"/>
      <c r="CI51840" s="378">
        <v>80300</v>
      </c>
    </row>
    <row r="51841" spans="82:87">
      <c r="CD51841"/>
      <c r="CG51841"/>
      <c r="CI51841" s="378">
        <v>80300</v>
      </c>
    </row>
    <row r="51842" spans="82:87">
      <c r="CD51842"/>
      <c r="CG51842"/>
      <c r="CI51842" s="378">
        <v>80300</v>
      </c>
    </row>
    <row r="51843" spans="82:87">
      <c r="CD51843"/>
      <c r="CG51843"/>
      <c r="CI51843" s="378">
        <v>80300</v>
      </c>
    </row>
    <row r="51844" spans="82:87">
      <c r="CD51844"/>
      <c r="CG51844"/>
      <c r="CI51844" s="378">
        <v>80300</v>
      </c>
    </row>
    <row r="51845" spans="82:87">
      <c r="CD51845"/>
      <c r="CG51845"/>
      <c r="CI51845" s="378">
        <v>80300</v>
      </c>
    </row>
    <row r="51846" spans="82:87">
      <c r="CD51846"/>
      <c r="CG51846"/>
      <c r="CI51846" s="378">
        <v>80300</v>
      </c>
    </row>
    <row r="51847" spans="82:87">
      <c r="CD51847"/>
      <c r="CG51847"/>
      <c r="CI51847" s="378">
        <v>80300</v>
      </c>
    </row>
    <row r="51848" spans="82:87">
      <c r="CD51848"/>
      <c r="CG51848"/>
      <c r="CI51848" s="378">
        <v>80300</v>
      </c>
    </row>
    <row r="51849" spans="82:87">
      <c r="CD51849"/>
      <c r="CG51849"/>
      <c r="CI51849" s="378">
        <v>80300</v>
      </c>
    </row>
    <row r="51850" spans="82:87">
      <c r="CD51850"/>
      <c r="CG51850"/>
      <c r="CI51850" s="378">
        <v>80300</v>
      </c>
    </row>
    <row r="51851" spans="82:87">
      <c r="CD51851"/>
      <c r="CG51851"/>
      <c r="CI51851" s="378">
        <v>80300</v>
      </c>
    </row>
    <row r="51852" spans="82:87">
      <c r="CD51852"/>
      <c r="CG51852"/>
      <c r="CI51852" s="378">
        <v>80300</v>
      </c>
    </row>
    <row r="51853" spans="82:87">
      <c r="CD51853"/>
      <c r="CG51853"/>
      <c r="CI51853" s="378">
        <v>80300</v>
      </c>
    </row>
    <row r="51854" spans="82:87">
      <c r="CD51854"/>
      <c r="CG51854"/>
      <c r="CI51854" s="378">
        <v>80300</v>
      </c>
    </row>
    <row r="51855" spans="82:87">
      <c r="CD51855"/>
      <c r="CG51855"/>
      <c r="CI51855" s="378">
        <v>80300</v>
      </c>
    </row>
    <row r="51856" spans="82:87">
      <c r="CD51856"/>
      <c r="CG51856"/>
      <c r="CI51856" s="378">
        <v>80300</v>
      </c>
    </row>
    <row r="51857" spans="82:87">
      <c r="CD51857"/>
      <c r="CG51857"/>
      <c r="CI51857" s="378">
        <v>80300</v>
      </c>
    </row>
    <row r="51858" spans="82:87">
      <c r="CD51858"/>
      <c r="CG51858"/>
      <c r="CI51858" s="378">
        <v>80300</v>
      </c>
    </row>
    <row r="51859" spans="82:87">
      <c r="CD51859"/>
      <c r="CG51859"/>
      <c r="CI51859" s="378">
        <v>80300</v>
      </c>
    </row>
    <row r="51860" spans="82:87">
      <c r="CD51860"/>
      <c r="CG51860"/>
      <c r="CI51860" s="378">
        <v>80300</v>
      </c>
    </row>
    <row r="51861" spans="82:87">
      <c r="CD51861"/>
      <c r="CG51861"/>
      <c r="CI51861" s="378">
        <v>80300</v>
      </c>
    </row>
    <row r="51862" spans="82:87">
      <c r="CD51862"/>
      <c r="CG51862"/>
      <c r="CI51862" s="378">
        <v>80300</v>
      </c>
    </row>
    <row r="51863" spans="82:87">
      <c r="CD51863"/>
      <c r="CG51863"/>
      <c r="CI51863" s="378">
        <v>80300</v>
      </c>
    </row>
    <row r="51864" spans="82:87">
      <c r="CD51864"/>
      <c r="CG51864"/>
      <c r="CI51864" s="378">
        <v>80300</v>
      </c>
    </row>
    <row r="51865" spans="82:87">
      <c r="CD51865"/>
      <c r="CG51865"/>
      <c r="CI51865" s="378">
        <v>80300</v>
      </c>
    </row>
    <row r="51866" spans="82:87">
      <c r="CD51866"/>
      <c r="CG51866"/>
      <c r="CI51866" s="378">
        <v>80300</v>
      </c>
    </row>
    <row r="51867" spans="82:87">
      <c r="CD51867"/>
      <c r="CG51867"/>
      <c r="CI51867" s="378">
        <v>80300</v>
      </c>
    </row>
    <row r="51868" spans="82:87">
      <c r="CD51868"/>
      <c r="CG51868"/>
      <c r="CI51868" s="378">
        <v>80300</v>
      </c>
    </row>
    <row r="51869" spans="82:87">
      <c r="CD51869"/>
      <c r="CG51869"/>
      <c r="CI51869" s="378">
        <v>80300</v>
      </c>
    </row>
    <row r="51870" spans="82:87">
      <c r="CD51870"/>
      <c r="CG51870"/>
      <c r="CI51870" s="378">
        <v>80300</v>
      </c>
    </row>
    <row r="51871" spans="82:87">
      <c r="CD51871"/>
      <c r="CG51871"/>
      <c r="CI51871" s="378">
        <v>80300</v>
      </c>
    </row>
    <row r="51872" spans="82:87">
      <c r="CD51872"/>
      <c r="CG51872"/>
      <c r="CI51872" s="378">
        <v>80301</v>
      </c>
    </row>
    <row r="51873" spans="82:87">
      <c r="CD51873"/>
      <c r="CG51873"/>
      <c r="CI51873" s="378">
        <v>80302</v>
      </c>
    </row>
    <row r="51874" spans="82:87">
      <c r="CD51874"/>
      <c r="CG51874"/>
      <c r="CI51874" s="378">
        <v>80303</v>
      </c>
    </row>
    <row r="51875" spans="82:87">
      <c r="CD51875"/>
      <c r="CG51875"/>
      <c r="CI51875" s="378">
        <v>80304</v>
      </c>
    </row>
    <row r="51876" spans="82:87">
      <c r="CD51876"/>
      <c r="CG51876"/>
      <c r="CI51876" s="378">
        <v>80305</v>
      </c>
    </row>
    <row r="51877" spans="82:87">
      <c r="CD51877"/>
      <c r="CG51877"/>
      <c r="CI51877" s="378">
        <v>80306</v>
      </c>
    </row>
    <row r="51878" spans="82:87">
      <c r="CD51878"/>
      <c r="CG51878"/>
      <c r="CI51878" s="378">
        <v>80307</v>
      </c>
    </row>
    <row r="51879" spans="82:87">
      <c r="CD51879"/>
      <c r="CG51879"/>
      <c r="CI51879" s="378">
        <v>80308</v>
      </c>
    </row>
    <row r="51880" spans="82:87">
      <c r="CD51880"/>
      <c r="CG51880"/>
      <c r="CI51880" s="378">
        <v>80309</v>
      </c>
    </row>
    <row r="51881" spans="82:87">
      <c r="CD51881"/>
      <c r="CG51881"/>
      <c r="CI51881" s="378">
        <v>80310</v>
      </c>
    </row>
    <row r="51882" spans="82:87">
      <c r="CD51882"/>
      <c r="CG51882"/>
      <c r="CI51882" s="378">
        <v>80310</v>
      </c>
    </row>
    <row r="51883" spans="82:87">
      <c r="CD51883"/>
      <c r="CG51883"/>
      <c r="CI51883" s="378">
        <v>80310</v>
      </c>
    </row>
    <row r="51884" spans="82:87">
      <c r="CD51884"/>
      <c r="CG51884"/>
      <c r="CI51884" s="378">
        <v>80310</v>
      </c>
    </row>
    <row r="51885" spans="82:87">
      <c r="CD51885"/>
      <c r="CG51885"/>
      <c r="CI51885" s="378">
        <v>80310</v>
      </c>
    </row>
    <row r="51886" spans="82:87">
      <c r="CD51886"/>
      <c r="CG51886"/>
      <c r="CI51886" s="378">
        <v>80310</v>
      </c>
    </row>
    <row r="51887" spans="82:87">
      <c r="CD51887"/>
      <c r="CG51887"/>
      <c r="CI51887" s="378">
        <v>80310</v>
      </c>
    </row>
    <row r="51888" spans="82:87">
      <c r="CD51888"/>
      <c r="CG51888"/>
      <c r="CI51888" s="378">
        <v>80310</v>
      </c>
    </row>
    <row r="51889" spans="82:87">
      <c r="CD51889"/>
      <c r="CG51889"/>
      <c r="CI51889" s="378">
        <v>80310</v>
      </c>
    </row>
    <row r="51890" spans="82:87">
      <c r="CD51890"/>
      <c r="CG51890"/>
      <c r="CI51890" s="378">
        <v>80310</v>
      </c>
    </row>
    <row r="51891" spans="82:87">
      <c r="CD51891"/>
      <c r="CG51891"/>
      <c r="CI51891" s="378">
        <v>80310</v>
      </c>
    </row>
    <row r="51892" spans="82:87">
      <c r="CD51892"/>
      <c r="CG51892"/>
      <c r="CI51892" s="378">
        <v>80310</v>
      </c>
    </row>
    <row r="51893" spans="82:87">
      <c r="CD51893"/>
      <c r="CG51893"/>
      <c r="CI51893" s="378">
        <v>80310</v>
      </c>
    </row>
    <row r="51894" spans="82:87">
      <c r="CD51894"/>
      <c r="CG51894"/>
      <c r="CI51894" s="378">
        <v>80320</v>
      </c>
    </row>
    <row r="51895" spans="82:87">
      <c r="CD51895"/>
      <c r="CG51895"/>
      <c r="CI51895" s="378">
        <v>80320</v>
      </c>
    </row>
    <row r="51896" spans="82:87">
      <c r="CD51896"/>
      <c r="CG51896"/>
      <c r="CI51896" s="378">
        <v>80320</v>
      </c>
    </row>
    <row r="51897" spans="82:87">
      <c r="CD51897"/>
      <c r="CG51897"/>
      <c r="CI51897" s="378">
        <v>80320</v>
      </c>
    </row>
    <row r="51898" spans="82:87">
      <c r="CD51898"/>
      <c r="CG51898"/>
      <c r="CI51898" s="378">
        <v>80320</v>
      </c>
    </row>
    <row r="51899" spans="82:87">
      <c r="CD51899"/>
      <c r="CG51899"/>
      <c r="CI51899" s="378">
        <v>80320</v>
      </c>
    </row>
    <row r="51900" spans="82:87">
      <c r="CD51900"/>
      <c r="CG51900"/>
      <c r="CI51900" s="378">
        <v>80320</v>
      </c>
    </row>
    <row r="51901" spans="82:87">
      <c r="CD51901"/>
      <c r="CG51901"/>
      <c r="CI51901" s="378">
        <v>80320</v>
      </c>
    </row>
    <row r="51902" spans="82:87">
      <c r="CD51902"/>
      <c r="CG51902"/>
      <c r="CI51902" s="378">
        <v>80320</v>
      </c>
    </row>
    <row r="51903" spans="82:87">
      <c r="CD51903"/>
      <c r="CG51903"/>
      <c r="CI51903" s="378">
        <v>80320</v>
      </c>
    </row>
    <row r="51904" spans="82:87">
      <c r="CD51904"/>
      <c r="CG51904"/>
      <c r="CI51904" s="378">
        <v>80320</v>
      </c>
    </row>
    <row r="51905" spans="82:87">
      <c r="CD51905"/>
      <c r="CG51905"/>
      <c r="CI51905" s="378">
        <v>80320</v>
      </c>
    </row>
    <row r="51906" spans="82:87">
      <c r="CD51906"/>
      <c r="CG51906"/>
      <c r="CI51906" s="378">
        <v>80320</v>
      </c>
    </row>
    <row r="51907" spans="82:87">
      <c r="CD51907"/>
      <c r="CG51907"/>
      <c r="CI51907" s="378">
        <v>80330</v>
      </c>
    </row>
    <row r="51908" spans="82:87">
      <c r="CD51908"/>
      <c r="CG51908"/>
      <c r="CI51908" s="378">
        <v>80330</v>
      </c>
    </row>
    <row r="51909" spans="82:87">
      <c r="CD51909"/>
      <c r="CG51909"/>
      <c r="CI51909" s="378">
        <v>80331</v>
      </c>
    </row>
    <row r="51910" spans="82:87">
      <c r="CD51910"/>
      <c r="CG51910"/>
      <c r="CI51910" s="378">
        <v>80332</v>
      </c>
    </row>
    <row r="51911" spans="82:87">
      <c r="CD51911"/>
      <c r="CG51911"/>
      <c r="CI51911" s="378">
        <v>80333</v>
      </c>
    </row>
    <row r="51912" spans="82:87">
      <c r="CD51912"/>
      <c r="CG51912"/>
      <c r="CI51912" s="378">
        <v>80334</v>
      </c>
    </row>
    <row r="51913" spans="82:87">
      <c r="CD51913"/>
      <c r="CG51913"/>
      <c r="CI51913" s="378">
        <v>80335</v>
      </c>
    </row>
    <row r="51914" spans="82:87">
      <c r="CD51914"/>
      <c r="CG51914"/>
      <c r="CI51914" s="378">
        <v>80336</v>
      </c>
    </row>
    <row r="51915" spans="82:87">
      <c r="CD51915"/>
      <c r="CG51915"/>
      <c r="CI51915" s="378">
        <v>80336</v>
      </c>
    </row>
    <row r="51916" spans="82:87">
      <c r="CD51916"/>
      <c r="CG51916"/>
      <c r="CI51916" s="378">
        <v>80337</v>
      </c>
    </row>
    <row r="51917" spans="82:87">
      <c r="CD51917"/>
      <c r="CG51917"/>
      <c r="CI51917" s="378">
        <v>80338</v>
      </c>
    </row>
    <row r="51918" spans="82:87">
      <c r="CD51918"/>
      <c r="CG51918"/>
      <c r="CI51918" s="378">
        <v>80339</v>
      </c>
    </row>
    <row r="51919" spans="82:87">
      <c r="CD51919"/>
      <c r="CG51919"/>
      <c r="CI51919" s="378">
        <v>80340</v>
      </c>
    </row>
    <row r="51920" spans="82:87">
      <c r="CD51920"/>
      <c r="CG51920"/>
      <c r="CI51920" s="378">
        <v>80340</v>
      </c>
    </row>
    <row r="51921" spans="82:87">
      <c r="CD51921"/>
      <c r="CG51921"/>
      <c r="CI51921" s="378">
        <v>80340</v>
      </c>
    </row>
    <row r="51922" spans="82:87">
      <c r="CD51922"/>
      <c r="CG51922"/>
      <c r="CI51922" s="378">
        <v>80340</v>
      </c>
    </row>
    <row r="51923" spans="82:87">
      <c r="CD51923"/>
      <c r="CG51923"/>
      <c r="CI51923" s="378">
        <v>80340</v>
      </c>
    </row>
    <row r="51924" spans="82:87">
      <c r="CD51924"/>
      <c r="CG51924"/>
      <c r="CI51924" s="378">
        <v>80340</v>
      </c>
    </row>
    <row r="51925" spans="82:87">
      <c r="CD51925"/>
      <c r="CG51925"/>
      <c r="CI51925" s="378">
        <v>80340</v>
      </c>
    </row>
    <row r="51926" spans="82:87">
      <c r="CD51926"/>
      <c r="CG51926"/>
      <c r="CI51926" s="378">
        <v>80340</v>
      </c>
    </row>
    <row r="51927" spans="82:87">
      <c r="CD51927"/>
      <c r="CG51927"/>
      <c r="CI51927" s="378">
        <v>80340</v>
      </c>
    </row>
    <row r="51928" spans="82:87">
      <c r="CD51928"/>
      <c r="CG51928"/>
      <c r="CI51928" s="378">
        <v>80340</v>
      </c>
    </row>
    <row r="51929" spans="82:87">
      <c r="CD51929"/>
      <c r="CG51929"/>
      <c r="CI51929" s="378">
        <v>80340</v>
      </c>
    </row>
    <row r="51930" spans="82:87">
      <c r="CD51930"/>
      <c r="CG51930"/>
      <c r="CI51930" s="378">
        <v>80340</v>
      </c>
    </row>
    <row r="51931" spans="82:87">
      <c r="CD51931"/>
      <c r="CG51931"/>
      <c r="CI51931" s="378">
        <v>80340</v>
      </c>
    </row>
    <row r="51932" spans="82:87">
      <c r="CD51932"/>
      <c r="CG51932"/>
      <c r="CI51932" s="378">
        <v>80340</v>
      </c>
    </row>
    <row r="51933" spans="82:87">
      <c r="CD51933"/>
      <c r="CG51933"/>
      <c r="CI51933" s="378">
        <v>80340</v>
      </c>
    </row>
    <row r="51934" spans="82:87">
      <c r="CD51934"/>
      <c r="CG51934"/>
      <c r="CI51934" s="378">
        <v>80350</v>
      </c>
    </row>
    <row r="51935" spans="82:87">
      <c r="CD51935"/>
      <c r="CG51935"/>
      <c r="CI51935" s="378">
        <v>80351</v>
      </c>
    </row>
    <row r="51936" spans="82:87">
      <c r="CD51936"/>
      <c r="CG51936"/>
      <c r="CI51936" s="378">
        <v>80360</v>
      </c>
    </row>
    <row r="51937" spans="82:87">
      <c r="CD51937"/>
      <c r="CG51937"/>
      <c r="CI51937" s="378">
        <v>80360</v>
      </c>
    </row>
    <row r="51938" spans="82:87">
      <c r="CD51938"/>
      <c r="CG51938"/>
      <c r="CI51938" s="378">
        <v>80360</v>
      </c>
    </row>
    <row r="51939" spans="82:87">
      <c r="CD51939"/>
      <c r="CG51939"/>
      <c r="CI51939" s="378">
        <v>80360</v>
      </c>
    </row>
    <row r="51940" spans="82:87">
      <c r="CD51940"/>
      <c r="CG51940"/>
      <c r="CI51940" s="378">
        <v>80360</v>
      </c>
    </row>
    <row r="51941" spans="82:87">
      <c r="CD51941"/>
      <c r="CG51941"/>
      <c r="CI51941" s="378">
        <v>80360</v>
      </c>
    </row>
    <row r="51942" spans="82:87">
      <c r="CD51942"/>
      <c r="CG51942"/>
      <c r="CI51942" s="378">
        <v>80360</v>
      </c>
    </row>
    <row r="51943" spans="82:87">
      <c r="CD51943"/>
      <c r="CG51943"/>
      <c r="CI51943" s="378">
        <v>80360</v>
      </c>
    </row>
    <row r="51944" spans="82:87">
      <c r="CD51944"/>
      <c r="CG51944"/>
      <c r="CI51944" s="378">
        <v>80360</v>
      </c>
    </row>
    <row r="51945" spans="82:87">
      <c r="CD51945"/>
      <c r="CG51945"/>
      <c r="CI51945" s="378">
        <v>80360</v>
      </c>
    </row>
    <row r="51946" spans="82:87">
      <c r="CD51946"/>
      <c r="CG51946"/>
      <c r="CI51946" s="378">
        <v>80360</v>
      </c>
    </row>
    <row r="51947" spans="82:87">
      <c r="CD51947"/>
      <c r="CG51947"/>
      <c r="CI51947" s="378">
        <v>80360</v>
      </c>
    </row>
    <row r="51948" spans="82:87">
      <c r="CD51948"/>
      <c r="CG51948"/>
      <c r="CI51948" s="378">
        <v>80360</v>
      </c>
    </row>
    <row r="51949" spans="82:87">
      <c r="CD51949"/>
      <c r="CG51949"/>
      <c r="CI51949" s="378">
        <v>80360</v>
      </c>
    </row>
    <row r="51950" spans="82:87">
      <c r="CD51950"/>
      <c r="CG51950"/>
      <c r="CI51950" s="378">
        <v>80360</v>
      </c>
    </row>
    <row r="51951" spans="82:87">
      <c r="CD51951"/>
      <c r="CG51951"/>
      <c r="CI51951" s="378">
        <v>80360</v>
      </c>
    </row>
    <row r="51952" spans="82:87">
      <c r="CD51952"/>
      <c r="CG51952"/>
      <c r="CI51952" s="378">
        <v>80360</v>
      </c>
    </row>
    <row r="51953" spans="82:87">
      <c r="CD51953"/>
      <c r="CG51953"/>
      <c r="CI51953" s="378">
        <v>80360</v>
      </c>
    </row>
    <row r="51954" spans="82:87">
      <c r="CD51954"/>
      <c r="CG51954"/>
      <c r="CI51954" s="378">
        <v>80370</v>
      </c>
    </row>
    <row r="51955" spans="82:87">
      <c r="CD51955"/>
      <c r="CG51955"/>
      <c r="CI51955" s="378">
        <v>80370</v>
      </c>
    </row>
    <row r="51956" spans="82:87">
      <c r="CD51956"/>
      <c r="CG51956"/>
      <c r="CI51956" s="378">
        <v>80370</v>
      </c>
    </row>
    <row r="51957" spans="82:87">
      <c r="CD51957"/>
      <c r="CG51957"/>
      <c r="CI51957" s="378">
        <v>80370</v>
      </c>
    </row>
    <row r="51958" spans="82:87">
      <c r="CD51958"/>
      <c r="CG51958"/>
      <c r="CI51958" s="378">
        <v>80370</v>
      </c>
    </row>
    <row r="51959" spans="82:87">
      <c r="CD51959"/>
      <c r="CG51959"/>
      <c r="CI51959" s="378">
        <v>80370</v>
      </c>
    </row>
    <row r="51960" spans="82:87">
      <c r="CD51960"/>
      <c r="CG51960"/>
      <c r="CI51960" s="378">
        <v>80370</v>
      </c>
    </row>
    <row r="51961" spans="82:87">
      <c r="CD51961"/>
      <c r="CG51961"/>
      <c r="CI51961" s="378">
        <v>80370</v>
      </c>
    </row>
    <row r="51962" spans="82:87">
      <c r="CD51962"/>
      <c r="CG51962"/>
      <c r="CI51962" s="378">
        <v>80370</v>
      </c>
    </row>
    <row r="51963" spans="82:87">
      <c r="CD51963"/>
      <c r="CG51963"/>
      <c r="CI51963" s="378">
        <v>80370</v>
      </c>
    </row>
    <row r="51964" spans="82:87">
      <c r="CD51964"/>
      <c r="CG51964"/>
      <c r="CI51964" s="378">
        <v>80370</v>
      </c>
    </row>
    <row r="51965" spans="82:87">
      <c r="CD51965"/>
      <c r="CG51965"/>
      <c r="CI51965" s="378">
        <v>80370</v>
      </c>
    </row>
    <row r="51966" spans="82:87">
      <c r="CD51966"/>
      <c r="CG51966"/>
      <c r="CI51966" s="378">
        <v>80370</v>
      </c>
    </row>
    <row r="51967" spans="82:87">
      <c r="CD51967"/>
      <c r="CG51967"/>
      <c r="CI51967" s="378">
        <v>80370</v>
      </c>
    </row>
    <row r="51968" spans="82:87">
      <c r="CD51968"/>
      <c r="CG51968"/>
      <c r="CI51968" s="378">
        <v>80370</v>
      </c>
    </row>
    <row r="51969" spans="82:87">
      <c r="CD51969"/>
      <c r="CG51969"/>
      <c r="CI51969" s="378">
        <v>80370</v>
      </c>
    </row>
    <row r="51970" spans="82:87">
      <c r="CD51970"/>
      <c r="CG51970"/>
      <c r="CI51970" s="378">
        <v>80370</v>
      </c>
    </row>
    <row r="51971" spans="82:87">
      <c r="CD51971"/>
      <c r="CG51971"/>
      <c r="CI51971" s="378">
        <v>80370</v>
      </c>
    </row>
    <row r="51972" spans="82:87">
      <c r="CD51972"/>
      <c r="CG51972"/>
      <c r="CI51972" s="378">
        <v>80370</v>
      </c>
    </row>
    <row r="51973" spans="82:87">
      <c r="CD51973"/>
      <c r="CG51973"/>
      <c r="CI51973" s="378">
        <v>80370</v>
      </c>
    </row>
    <row r="51974" spans="82:87">
      <c r="CD51974"/>
      <c r="CG51974"/>
      <c r="CI51974" s="378">
        <v>80390</v>
      </c>
    </row>
    <row r="51975" spans="82:87">
      <c r="CD51975"/>
      <c r="CG51975"/>
      <c r="CI51975" s="378">
        <v>80390</v>
      </c>
    </row>
    <row r="51976" spans="82:87">
      <c r="CD51976"/>
      <c r="CG51976"/>
      <c r="CI51976" s="378">
        <v>80390</v>
      </c>
    </row>
    <row r="51977" spans="82:87">
      <c r="CD51977"/>
      <c r="CG51977"/>
      <c r="CI51977" s="378">
        <v>80400</v>
      </c>
    </row>
    <row r="51978" spans="82:87">
      <c r="CD51978"/>
      <c r="CG51978"/>
      <c r="CI51978" s="378">
        <v>80400</v>
      </c>
    </row>
    <row r="51979" spans="82:87">
      <c r="CD51979"/>
      <c r="CG51979"/>
      <c r="CI51979" s="378">
        <v>80400</v>
      </c>
    </row>
    <row r="51980" spans="82:87">
      <c r="CD51980"/>
      <c r="CG51980"/>
      <c r="CI51980" s="378">
        <v>80400</v>
      </c>
    </row>
    <row r="51981" spans="82:87">
      <c r="CD51981"/>
      <c r="CG51981"/>
      <c r="CI51981" s="378">
        <v>80400</v>
      </c>
    </row>
    <row r="51982" spans="82:87">
      <c r="CD51982"/>
      <c r="CG51982"/>
      <c r="CI51982" s="378">
        <v>80400</v>
      </c>
    </row>
    <row r="51983" spans="82:87">
      <c r="CD51983"/>
      <c r="CG51983"/>
      <c r="CI51983" s="378">
        <v>80400</v>
      </c>
    </row>
    <row r="51984" spans="82:87">
      <c r="CD51984"/>
      <c r="CG51984"/>
      <c r="CI51984" s="378">
        <v>80400</v>
      </c>
    </row>
    <row r="51985" spans="82:87">
      <c r="CD51985"/>
      <c r="CG51985"/>
      <c r="CI51985" s="378">
        <v>80400</v>
      </c>
    </row>
    <row r="51986" spans="82:87">
      <c r="CD51986"/>
      <c r="CG51986"/>
      <c r="CI51986" s="378">
        <v>80400</v>
      </c>
    </row>
    <row r="51987" spans="82:87">
      <c r="CD51987"/>
      <c r="CG51987"/>
      <c r="CI51987" s="378">
        <v>80400</v>
      </c>
    </row>
    <row r="51988" spans="82:87">
      <c r="CD51988"/>
      <c r="CG51988"/>
      <c r="CI51988" s="378">
        <v>80400</v>
      </c>
    </row>
    <row r="51989" spans="82:87">
      <c r="CD51989"/>
      <c r="CG51989"/>
      <c r="CI51989" s="378">
        <v>80400</v>
      </c>
    </row>
    <row r="51990" spans="82:87">
      <c r="CD51990"/>
      <c r="CG51990"/>
      <c r="CI51990" s="378">
        <v>80400</v>
      </c>
    </row>
    <row r="51991" spans="82:87">
      <c r="CD51991"/>
      <c r="CG51991"/>
      <c r="CI51991" s="378">
        <v>80400</v>
      </c>
    </row>
    <row r="51992" spans="82:87">
      <c r="CD51992"/>
      <c r="CG51992"/>
      <c r="CI51992" s="378">
        <v>80400</v>
      </c>
    </row>
    <row r="51993" spans="82:87">
      <c r="CD51993"/>
      <c r="CG51993"/>
      <c r="CI51993" s="378">
        <v>80400</v>
      </c>
    </row>
    <row r="51994" spans="82:87">
      <c r="CD51994"/>
      <c r="CG51994"/>
      <c r="CI51994" s="378">
        <v>80400</v>
      </c>
    </row>
    <row r="51995" spans="82:87">
      <c r="CD51995"/>
      <c r="CG51995"/>
      <c r="CI51995" s="378">
        <v>80400</v>
      </c>
    </row>
    <row r="51996" spans="82:87">
      <c r="CD51996"/>
      <c r="CG51996"/>
      <c r="CI51996" s="378">
        <v>80410</v>
      </c>
    </row>
    <row r="51997" spans="82:87">
      <c r="CD51997"/>
      <c r="CG51997"/>
      <c r="CI51997" s="378">
        <v>80420</v>
      </c>
    </row>
    <row r="51998" spans="82:87">
      <c r="CD51998"/>
      <c r="CG51998"/>
      <c r="CI51998" s="378">
        <v>80420</v>
      </c>
    </row>
    <row r="51999" spans="82:87">
      <c r="CD51999"/>
      <c r="CG51999"/>
      <c r="CI51999" s="378">
        <v>80430</v>
      </c>
    </row>
    <row r="52000" spans="82:87">
      <c r="CD52000"/>
      <c r="CG52000"/>
      <c r="CI52000" s="378">
        <v>80430</v>
      </c>
    </row>
    <row r="52001" spans="82:87">
      <c r="CD52001"/>
      <c r="CG52001"/>
      <c r="CI52001" s="378">
        <v>80430</v>
      </c>
    </row>
    <row r="52002" spans="82:87">
      <c r="CD52002"/>
      <c r="CG52002"/>
      <c r="CI52002" s="378">
        <v>80430</v>
      </c>
    </row>
    <row r="52003" spans="82:87">
      <c r="CD52003"/>
      <c r="CG52003"/>
      <c r="CI52003" s="378">
        <v>80430</v>
      </c>
    </row>
    <row r="52004" spans="82:87">
      <c r="CD52004"/>
      <c r="CG52004"/>
      <c r="CI52004" s="378">
        <v>80430</v>
      </c>
    </row>
    <row r="52005" spans="82:87">
      <c r="CD52005"/>
      <c r="CG52005"/>
      <c r="CI52005" s="378">
        <v>80430</v>
      </c>
    </row>
    <row r="52006" spans="82:87">
      <c r="CD52006"/>
      <c r="CG52006"/>
      <c r="CI52006" s="378">
        <v>80430</v>
      </c>
    </row>
    <row r="52007" spans="82:87">
      <c r="CD52007"/>
      <c r="CG52007"/>
      <c r="CI52007" s="378">
        <v>80430</v>
      </c>
    </row>
    <row r="52008" spans="82:87">
      <c r="CD52008"/>
      <c r="CG52008"/>
      <c r="CI52008" s="378">
        <v>80430</v>
      </c>
    </row>
    <row r="52009" spans="82:87">
      <c r="CD52009"/>
      <c r="CG52009"/>
      <c r="CI52009" s="378">
        <v>80430</v>
      </c>
    </row>
    <row r="52010" spans="82:87">
      <c r="CD52010"/>
      <c r="CG52010"/>
      <c r="CI52010" s="378">
        <v>80430</v>
      </c>
    </row>
    <row r="52011" spans="82:87">
      <c r="CD52011"/>
      <c r="CG52011"/>
      <c r="CI52011" s="378">
        <v>80440</v>
      </c>
    </row>
    <row r="52012" spans="82:87">
      <c r="CD52012"/>
      <c r="CG52012"/>
      <c r="CI52012" s="378">
        <v>80440</v>
      </c>
    </row>
    <row r="52013" spans="82:87">
      <c r="CD52013"/>
      <c r="CG52013"/>
      <c r="CI52013" s="378">
        <v>80440</v>
      </c>
    </row>
    <row r="52014" spans="82:87">
      <c r="CD52014"/>
      <c r="CG52014"/>
      <c r="CI52014" s="378">
        <v>80440</v>
      </c>
    </row>
    <row r="52015" spans="82:87">
      <c r="CD52015"/>
      <c r="CG52015"/>
      <c r="CI52015" s="378">
        <v>80440</v>
      </c>
    </row>
    <row r="52016" spans="82:87">
      <c r="CD52016"/>
      <c r="CG52016"/>
      <c r="CI52016" s="378">
        <v>80440</v>
      </c>
    </row>
    <row r="52017" spans="82:87">
      <c r="CD52017"/>
      <c r="CG52017"/>
      <c r="CI52017" s="378">
        <v>80440</v>
      </c>
    </row>
    <row r="52018" spans="82:87">
      <c r="CD52018"/>
      <c r="CG52018"/>
      <c r="CI52018" s="378">
        <v>80440</v>
      </c>
    </row>
    <row r="52019" spans="82:87">
      <c r="CD52019"/>
      <c r="CG52019"/>
      <c r="CI52019" s="378">
        <v>80450</v>
      </c>
    </row>
    <row r="52020" spans="82:87">
      <c r="CD52020"/>
      <c r="CG52020"/>
      <c r="CI52020" s="378">
        <v>80450</v>
      </c>
    </row>
    <row r="52021" spans="82:87">
      <c r="CD52021"/>
      <c r="CG52021"/>
      <c r="CI52021" s="378">
        <v>80460</v>
      </c>
    </row>
    <row r="52022" spans="82:87">
      <c r="CD52022"/>
      <c r="CG52022"/>
      <c r="CI52022" s="378">
        <v>80460</v>
      </c>
    </row>
    <row r="52023" spans="82:87">
      <c r="CD52023"/>
      <c r="CG52023"/>
      <c r="CI52023" s="378">
        <v>80460</v>
      </c>
    </row>
    <row r="52024" spans="82:87">
      <c r="CD52024"/>
      <c r="CG52024"/>
      <c r="CI52024" s="378">
        <v>80460</v>
      </c>
    </row>
    <row r="52025" spans="82:87">
      <c r="CD52025"/>
      <c r="CG52025"/>
      <c r="CI52025" s="378">
        <v>80470</v>
      </c>
    </row>
    <row r="52026" spans="82:87">
      <c r="CD52026"/>
      <c r="CG52026"/>
      <c r="CI52026" s="378">
        <v>80470</v>
      </c>
    </row>
    <row r="52027" spans="82:87">
      <c r="CD52027"/>
      <c r="CG52027"/>
      <c r="CI52027" s="378">
        <v>80470</v>
      </c>
    </row>
    <row r="52028" spans="82:87">
      <c r="CD52028"/>
      <c r="CG52028"/>
      <c r="CI52028" s="378">
        <v>80470</v>
      </c>
    </row>
    <row r="52029" spans="82:87">
      <c r="CD52029"/>
      <c r="CG52029"/>
      <c r="CI52029" s="378">
        <v>80470</v>
      </c>
    </row>
    <row r="52030" spans="82:87">
      <c r="CD52030"/>
      <c r="CG52030"/>
      <c r="CI52030" s="378">
        <v>80470</v>
      </c>
    </row>
    <row r="52031" spans="82:87">
      <c r="CD52031"/>
      <c r="CG52031"/>
      <c r="CI52031" s="378">
        <v>80470</v>
      </c>
    </row>
    <row r="52032" spans="82:87">
      <c r="CD52032"/>
      <c r="CG52032"/>
      <c r="CI52032" s="378">
        <v>80480</v>
      </c>
    </row>
    <row r="52033" spans="82:87">
      <c r="CD52033"/>
      <c r="CG52033"/>
      <c r="CI52033" s="378">
        <v>80480</v>
      </c>
    </row>
    <row r="52034" spans="82:87">
      <c r="CD52034"/>
      <c r="CG52034"/>
      <c r="CI52034" s="378">
        <v>80480</v>
      </c>
    </row>
    <row r="52035" spans="82:87">
      <c r="CD52035"/>
      <c r="CG52035"/>
      <c r="CI52035" s="378">
        <v>80480</v>
      </c>
    </row>
    <row r="52036" spans="82:87">
      <c r="CD52036"/>
      <c r="CG52036"/>
      <c r="CI52036" s="378">
        <v>80480</v>
      </c>
    </row>
    <row r="52037" spans="82:87">
      <c r="CD52037"/>
      <c r="CG52037"/>
      <c r="CI52037" s="378">
        <v>80480</v>
      </c>
    </row>
    <row r="52038" spans="82:87">
      <c r="CD52038"/>
      <c r="CG52038"/>
      <c r="CI52038" s="378">
        <v>80480</v>
      </c>
    </row>
    <row r="52039" spans="82:87">
      <c r="CD52039"/>
      <c r="CG52039"/>
      <c r="CI52039" s="378">
        <v>80490</v>
      </c>
    </row>
    <row r="52040" spans="82:87">
      <c r="CD52040"/>
      <c r="CG52040"/>
      <c r="CI52040" s="378">
        <v>80490</v>
      </c>
    </row>
    <row r="52041" spans="82:87">
      <c r="CD52041"/>
      <c r="CG52041"/>
      <c r="CI52041" s="378">
        <v>80490</v>
      </c>
    </row>
    <row r="52042" spans="82:87">
      <c r="CD52042"/>
      <c r="CG52042"/>
      <c r="CI52042" s="378">
        <v>80490</v>
      </c>
    </row>
    <row r="52043" spans="82:87">
      <c r="CD52043"/>
      <c r="CG52043"/>
      <c r="CI52043" s="378">
        <v>80490</v>
      </c>
    </row>
    <row r="52044" spans="82:87">
      <c r="CD52044"/>
      <c r="CG52044"/>
      <c r="CI52044" s="378">
        <v>80490</v>
      </c>
    </row>
    <row r="52045" spans="82:87">
      <c r="CD52045"/>
      <c r="CG52045"/>
      <c r="CI52045" s="378">
        <v>80490</v>
      </c>
    </row>
    <row r="52046" spans="82:87">
      <c r="CD52046"/>
      <c r="CG52046"/>
      <c r="CI52046" s="378">
        <v>80500</v>
      </c>
    </row>
    <row r="52047" spans="82:87">
      <c r="CD52047"/>
      <c r="CG52047"/>
      <c r="CI52047" s="378">
        <v>80500</v>
      </c>
    </row>
    <row r="52048" spans="82:87">
      <c r="CD52048"/>
      <c r="CG52048"/>
      <c r="CI52048" s="378">
        <v>80500</v>
      </c>
    </row>
    <row r="52049" spans="82:87">
      <c r="CD52049"/>
      <c r="CG52049"/>
      <c r="CI52049" s="378">
        <v>80500</v>
      </c>
    </row>
    <row r="52050" spans="82:87">
      <c r="CD52050"/>
      <c r="CG52050"/>
      <c r="CI52050" s="378">
        <v>80500</v>
      </c>
    </row>
    <row r="52051" spans="82:87">
      <c r="CD52051"/>
      <c r="CG52051"/>
      <c r="CI52051" s="378">
        <v>80500</v>
      </c>
    </row>
    <row r="52052" spans="82:87">
      <c r="CD52052"/>
      <c r="CG52052"/>
      <c r="CI52052" s="378">
        <v>80500</v>
      </c>
    </row>
    <row r="52053" spans="82:87">
      <c r="CD52053"/>
      <c r="CG52053"/>
      <c r="CI52053" s="378">
        <v>80500</v>
      </c>
    </row>
    <row r="52054" spans="82:87">
      <c r="CD52054"/>
      <c r="CG52054"/>
      <c r="CI52054" s="378">
        <v>80500</v>
      </c>
    </row>
    <row r="52055" spans="82:87">
      <c r="CD52055"/>
      <c r="CG52055"/>
      <c r="CI52055" s="378">
        <v>80500</v>
      </c>
    </row>
    <row r="52056" spans="82:87">
      <c r="CD52056"/>
      <c r="CG52056"/>
      <c r="CI52056" s="378">
        <v>80500</v>
      </c>
    </row>
    <row r="52057" spans="82:87">
      <c r="CD52057"/>
      <c r="CG52057"/>
      <c r="CI52057" s="378">
        <v>80500</v>
      </c>
    </row>
    <row r="52058" spans="82:87">
      <c r="CD52058"/>
      <c r="CG52058"/>
      <c r="CI52058" s="378">
        <v>80500</v>
      </c>
    </row>
    <row r="52059" spans="82:87">
      <c r="CD52059"/>
      <c r="CG52059"/>
      <c r="CI52059" s="378">
        <v>80500</v>
      </c>
    </row>
    <row r="52060" spans="82:87">
      <c r="CD52060"/>
      <c r="CG52060"/>
      <c r="CI52060" s="378">
        <v>80500</v>
      </c>
    </row>
    <row r="52061" spans="82:87">
      <c r="CD52061"/>
      <c r="CG52061"/>
      <c r="CI52061" s="378">
        <v>80500</v>
      </c>
    </row>
    <row r="52062" spans="82:87">
      <c r="CD52062"/>
      <c r="CG52062"/>
      <c r="CI52062" s="378">
        <v>80500</v>
      </c>
    </row>
    <row r="52063" spans="82:87">
      <c r="CD52063"/>
      <c r="CG52063"/>
      <c r="CI52063" s="378">
        <v>80500</v>
      </c>
    </row>
    <row r="52064" spans="82:87">
      <c r="CD52064"/>
      <c r="CG52064"/>
      <c r="CI52064" s="378">
        <v>80500</v>
      </c>
    </row>
    <row r="52065" spans="82:87">
      <c r="CD52065"/>
      <c r="CG52065"/>
      <c r="CI52065" s="378">
        <v>80500</v>
      </c>
    </row>
    <row r="52066" spans="82:87">
      <c r="CD52066"/>
      <c r="CG52066"/>
      <c r="CI52066" s="378">
        <v>80500</v>
      </c>
    </row>
    <row r="52067" spans="82:87">
      <c r="CD52067"/>
      <c r="CG52067"/>
      <c r="CI52067" s="378">
        <v>80500</v>
      </c>
    </row>
    <row r="52068" spans="82:87">
      <c r="CD52068"/>
      <c r="CG52068"/>
      <c r="CI52068" s="378">
        <v>80500</v>
      </c>
    </row>
    <row r="52069" spans="82:87">
      <c r="CD52069"/>
      <c r="CG52069"/>
      <c r="CI52069" s="378">
        <v>80500</v>
      </c>
    </row>
    <row r="52070" spans="82:87">
      <c r="CD52070"/>
      <c r="CG52070"/>
      <c r="CI52070" s="378">
        <v>80500</v>
      </c>
    </row>
    <row r="52071" spans="82:87">
      <c r="CD52071"/>
      <c r="CG52071"/>
      <c r="CI52071" s="378">
        <v>80500</v>
      </c>
    </row>
    <row r="52072" spans="82:87">
      <c r="CD52072"/>
      <c r="CG52072"/>
      <c r="CI52072" s="378">
        <v>80500</v>
      </c>
    </row>
    <row r="52073" spans="82:87">
      <c r="CD52073"/>
      <c r="CG52073"/>
      <c r="CI52073" s="378">
        <v>80500</v>
      </c>
    </row>
    <row r="52074" spans="82:87">
      <c r="CD52074"/>
      <c r="CG52074"/>
      <c r="CI52074" s="378">
        <v>80500</v>
      </c>
    </row>
    <row r="52075" spans="82:87">
      <c r="CD52075"/>
      <c r="CG52075"/>
      <c r="CI52075" s="378">
        <v>80500</v>
      </c>
    </row>
    <row r="52076" spans="82:87">
      <c r="CD52076"/>
      <c r="CG52076"/>
      <c r="CI52076" s="378">
        <v>80500</v>
      </c>
    </row>
    <row r="52077" spans="82:87">
      <c r="CD52077"/>
      <c r="CG52077"/>
      <c r="CI52077" s="378">
        <v>80510</v>
      </c>
    </row>
    <row r="52078" spans="82:87">
      <c r="CD52078"/>
      <c r="CG52078"/>
      <c r="CI52078" s="378">
        <v>80510</v>
      </c>
    </row>
    <row r="52079" spans="82:87">
      <c r="CD52079"/>
      <c r="CG52079"/>
      <c r="CI52079" s="378">
        <v>80510</v>
      </c>
    </row>
    <row r="52080" spans="82:87">
      <c r="CD52080"/>
      <c r="CG52080"/>
      <c r="CI52080" s="378">
        <v>80510</v>
      </c>
    </row>
    <row r="52081" spans="82:87">
      <c r="CD52081"/>
      <c r="CG52081"/>
      <c r="CI52081" s="378">
        <v>80520</v>
      </c>
    </row>
    <row r="52082" spans="82:87">
      <c r="CD52082"/>
      <c r="CG52082"/>
      <c r="CI52082" s="378">
        <v>80520</v>
      </c>
    </row>
    <row r="52083" spans="82:87">
      <c r="CD52083"/>
      <c r="CG52083"/>
      <c r="CI52083" s="378">
        <v>80520</v>
      </c>
    </row>
    <row r="52084" spans="82:87">
      <c r="CD52084"/>
      <c r="CG52084"/>
      <c r="CI52084" s="378">
        <v>80531</v>
      </c>
    </row>
    <row r="52085" spans="82:87">
      <c r="CD52085"/>
      <c r="CG52085"/>
      <c r="CI52085" s="378">
        <v>80532</v>
      </c>
    </row>
    <row r="52086" spans="82:87">
      <c r="CD52086"/>
      <c r="CG52086"/>
      <c r="CI52086" s="378">
        <v>80533</v>
      </c>
    </row>
    <row r="52087" spans="82:87">
      <c r="CD52087"/>
      <c r="CG52087"/>
      <c r="CI52087" s="378">
        <v>80534</v>
      </c>
    </row>
    <row r="52088" spans="82:87">
      <c r="CD52088"/>
      <c r="CG52088"/>
      <c r="CI52088" s="378">
        <v>80535</v>
      </c>
    </row>
    <row r="52089" spans="82:87">
      <c r="CD52089"/>
      <c r="CG52089"/>
      <c r="CI52089" s="378">
        <v>80536</v>
      </c>
    </row>
    <row r="52090" spans="82:87">
      <c r="CD52090"/>
      <c r="CG52090"/>
      <c r="CI52090" s="378">
        <v>80537</v>
      </c>
    </row>
    <row r="52091" spans="82:87">
      <c r="CD52091"/>
      <c r="CG52091"/>
      <c r="CI52091" s="378">
        <v>80538</v>
      </c>
    </row>
    <row r="52092" spans="82:87">
      <c r="CD52092"/>
      <c r="CG52092"/>
      <c r="CI52092" s="378">
        <v>80539</v>
      </c>
    </row>
    <row r="52093" spans="82:87">
      <c r="CD52093"/>
      <c r="CG52093"/>
      <c r="CI52093" s="378">
        <v>80540</v>
      </c>
    </row>
    <row r="52094" spans="82:87">
      <c r="CD52094"/>
      <c r="CG52094"/>
      <c r="CI52094" s="378">
        <v>80540</v>
      </c>
    </row>
    <row r="52095" spans="82:87">
      <c r="CD52095"/>
      <c r="CG52095"/>
      <c r="CI52095" s="378">
        <v>80540</v>
      </c>
    </row>
    <row r="52096" spans="82:87">
      <c r="CD52096"/>
      <c r="CG52096"/>
      <c r="CI52096" s="378">
        <v>80540</v>
      </c>
    </row>
    <row r="52097" spans="82:87">
      <c r="CD52097"/>
      <c r="CG52097"/>
      <c r="CI52097" s="378">
        <v>80540</v>
      </c>
    </row>
    <row r="52098" spans="82:87">
      <c r="CD52098"/>
      <c r="CG52098"/>
      <c r="CI52098" s="378">
        <v>80540</v>
      </c>
    </row>
    <row r="52099" spans="82:87">
      <c r="CD52099"/>
      <c r="CG52099"/>
      <c r="CI52099" s="378">
        <v>80540</v>
      </c>
    </row>
    <row r="52100" spans="82:87">
      <c r="CD52100"/>
      <c r="CG52100"/>
      <c r="CI52100" s="378">
        <v>80540</v>
      </c>
    </row>
    <row r="52101" spans="82:87">
      <c r="CD52101"/>
      <c r="CG52101"/>
      <c r="CI52101" s="378">
        <v>80540</v>
      </c>
    </row>
    <row r="52102" spans="82:87">
      <c r="CD52102"/>
      <c r="CG52102"/>
      <c r="CI52102" s="378">
        <v>80540</v>
      </c>
    </row>
    <row r="52103" spans="82:87">
      <c r="CD52103"/>
      <c r="CG52103"/>
      <c r="CI52103" s="378">
        <v>80540</v>
      </c>
    </row>
    <row r="52104" spans="82:87">
      <c r="CD52104"/>
      <c r="CG52104"/>
      <c r="CI52104" s="378">
        <v>80540</v>
      </c>
    </row>
    <row r="52105" spans="82:87">
      <c r="CD52105"/>
      <c r="CG52105"/>
      <c r="CI52105" s="378">
        <v>80540</v>
      </c>
    </row>
    <row r="52106" spans="82:87">
      <c r="CD52106"/>
      <c r="CG52106"/>
      <c r="CI52106" s="378">
        <v>80540</v>
      </c>
    </row>
    <row r="52107" spans="82:87">
      <c r="CD52107"/>
      <c r="CG52107"/>
      <c r="CI52107" s="378">
        <v>80540</v>
      </c>
    </row>
    <row r="52108" spans="82:87">
      <c r="CD52108"/>
      <c r="CG52108"/>
      <c r="CI52108" s="378">
        <v>80550</v>
      </c>
    </row>
    <row r="52109" spans="82:87">
      <c r="CD52109"/>
      <c r="CG52109"/>
      <c r="CI52109" s="378">
        <v>80560</v>
      </c>
    </row>
    <row r="52110" spans="82:87">
      <c r="CD52110"/>
      <c r="CG52110"/>
      <c r="CI52110" s="378">
        <v>80560</v>
      </c>
    </row>
    <row r="52111" spans="82:87">
      <c r="CD52111"/>
      <c r="CG52111"/>
      <c r="CI52111" s="378">
        <v>80560</v>
      </c>
    </row>
    <row r="52112" spans="82:87">
      <c r="CD52112"/>
      <c r="CG52112"/>
      <c r="CI52112" s="378">
        <v>80560</v>
      </c>
    </row>
    <row r="52113" spans="82:87">
      <c r="CD52113"/>
      <c r="CG52113"/>
      <c r="CI52113" s="378">
        <v>80560</v>
      </c>
    </row>
    <row r="52114" spans="82:87">
      <c r="CD52114"/>
      <c r="CG52114"/>
      <c r="CI52114" s="378">
        <v>80560</v>
      </c>
    </row>
    <row r="52115" spans="82:87">
      <c r="CD52115"/>
      <c r="CG52115"/>
      <c r="CI52115" s="378">
        <v>80560</v>
      </c>
    </row>
    <row r="52116" spans="82:87">
      <c r="CD52116"/>
      <c r="CG52116"/>
      <c r="CI52116" s="378">
        <v>80560</v>
      </c>
    </row>
    <row r="52117" spans="82:87">
      <c r="CD52117"/>
      <c r="CG52117"/>
      <c r="CI52117" s="378">
        <v>80560</v>
      </c>
    </row>
    <row r="52118" spans="82:87">
      <c r="CD52118"/>
      <c r="CG52118"/>
      <c r="CI52118" s="378">
        <v>80560</v>
      </c>
    </row>
    <row r="52119" spans="82:87">
      <c r="CD52119"/>
      <c r="CG52119"/>
      <c r="CI52119" s="378">
        <v>80560</v>
      </c>
    </row>
    <row r="52120" spans="82:87">
      <c r="CD52120"/>
      <c r="CG52120"/>
      <c r="CI52120" s="378">
        <v>80560</v>
      </c>
    </row>
    <row r="52121" spans="82:87">
      <c r="CD52121"/>
      <c r="CG52121"/>
      <c r="CI52121" s="378">
        <v>80560</v>
      </c>
    </row>
    <row r="52122" spans="82:87">
      <c r="CD52122"/>
      <c r="CG52122"/>
      <c r="CI52122" s="378">
        <v>80560</v>
      </c>
    </row>
    <row r="52123" spans="82:87">
      <c r="CD52123"/>
      <c r="CG52123"/>
      <c r="CI52123" s="378">
        <v>80560</v>
      </c>
    </row>
    <row r="52124" spans="82:87">
      <c r="CD52124"/>
      <c r="CG52124"/>
      <c r="CI52124" s="378">
        <v>80560</v>
      </c>
    </row>
    <row r="52125" spans="82:87">
      <c r="CD52125"/>
      <c r="CG52125"/>
      <c r="CI52125" s="378">
        <v>80560</v>
      </c>
    </row>
    <row r="52126" spans="82:87">
      <c r="CD52126"/>
      <c r="CG52126"/>
      <c r="CI52126" s="378">
        <v>80560</v>
      </c>
    </row>
    <row r="52127" spans="82:87">
      <c r="CD52127"/>
      <c r="CG52127"/>
      <c r="CI52127" s="378">
        <v>80560</v>
      </c>
    </row>
    <row r="52128" spans="82:87">
      <c r="CD52128"/>
      <c r="CG52128"/>
      <c r="CI52128" s="378">
        <v>80560</v>
      </c>
    </row>
    <row r="52129" spans="82:87">
      <c r="CD52129"/>
      <c r="CG52129"/>
      <c r="CI52129" s="378">
        <v>80560</v>
      </c>
    </row>
    <row r="52130" spans="82:87">
      <c r="CD52130"/>
      <c r="CG52130"/>
      <c r="CI52130" s="378">
        <v>80560</v>
      </c>
    </row>
    <row r="52131" spans="82:87">
      <c r="CD52131"/>
      <c r="CG52131"/>
      <c r="CI52131" s="378">
        <v>80560</v>
      </c>
    </row>
    <row r="52132" spans="82:87">
      <c r="CD52132"/>
      <c r="CG52132"/>
      <c r="CI52132" s="378">
        <v>80560</v>
      </c>
    </row>
    <row r="52133" spans="82:87">
      <c r="CD52133"/>
      <c r="CG52133"/>
      <c r="CI52133" s="378">
        <v>80570</v>
      </c>
    </row>
    <row r="52134" spans="82:87">
      <c r="CD52134"/>
      <c r="CG52134"/>
      <c r="CI52134" s="378">
        <v>80570</v>
      </c>
    </row>
    <row r="52135" spans="82:87">
      <c r="CD52135"/>
      <c r="CG52135"/>
      <c r="CI52135" s="378">
        <v>80580</v>
      </c>
    </row>
    <row r="52136" spans="82:87">
      <c r="CD52136"/>
      <c r="CG52136"/>
      <c r="CI52136" s="378">
        <v>80580</v>
      </c>
    </row>
    <row r="52137" spans="82:87">
      <c r="CD52137"/>
      <c r="CG52137"/>
      <c r="CI52137" s="378">
        <v>80580</v>
      </c>
    </row>
    <row r="52138" spans="82:87">
      <c r="CD52138"/>
      <c r="CG52138"/>
      <c r="CI52138" s="378">
        <v>80580</v>
      </c>
    </row>
    <row r="52139" spans="82:87">
      <c r="CD52139"/>
      <c r="CG52139"/>
      <c r="CI52139" s="378">
        <v>80580</v>
      </c>
    </row>
    <row r="52140" spans="82:87">
      <c r="CD52140"/>
      <c r="CG52140"/>
      <c r="CI52140" s="378">
        <v>80580</v>
      </c>
    </row>
    <row r="52141" spans="82:87">
      <c r="CD52141"/>
      <c r="CG52141"/>
      <c r="CI52141" s="378">
        <v>80580</v>
      </c>
    </row>
    <row r="52142" spans="82:87">
      <c r="CD52142"/>
      <c r="CG52142"/>
      <c r="CI52142" s="378">
        <v>80600</v>
      </c>
    </row>
    <row r="52143" spans="82:87">
      <c r="CD52143"/>
      <c r="CG52143"/>
      <c r="CI52143" s="378">
        <v>80600</v>
      </c>
    </row>
    <row r="52144" spans="82:87">
      <c r="CD52144"/>
      <c r="CG52144"/>
      <c r="CI52144" s="378">
        <v>80600</v>
      </c>
    </row>
    <row r="52145" spans="82:87">
      <c r="CD52145"/>
      <c r="CG52145"/>
      <c r="CI52145" s="378">
        <v>80600</v>
      </c>
    </row>
    <row r="52146" spans="82:87">
      <c r="CD52146"/>
      <c r="CG52146"/>
      <c r="CI52146" s="378">
        <v>80600</v>
      </c>
    </row>
    <row r="52147" spans="82:87">
      <c r="CD52147"/>
      <c r="CG52147"/>
      <c r="CI52147" s="378">
        <v>80600</v>
      </c>
    </row>
    <row r="52148" spans="82:87">
      <c r="CD52148"/>
      <c r="CG52148"/>
      <c r="CI52148" s="378">
        <v>80600</v>
      </c>
    </row>
    <row r="52149" spans="82:87">
      <c r="CD52149"/>
      <c r="CG52149"/>
      <c r="CI52149" s="378">
        <v>80600</v>
      </c>
    </row>
    <row r="52150" spans="82:87">
      <c r="CD52150"/>
      <c r="CG52150"/>
      <c r="CI52150" s="378">
        <v>80600</v>
      </c>
    </row>
    <row r="52151" spans="82:87">
      <c r="CD52151"/>
      <c r="CG52151"/>
      <c r="CI52151" s="378">
        <v>80600</v>
      </c>
    </row>
    <row r="52152" spans="82:87">
      <c r="CD52152"/>
      <c r="CG52152"/>
      <c r="CI52152" s="378">
        <v>80600</v>
      </c>
    </row>
    <row r="52153" spans="82:87">
      <c r="CD52153"/>
      <c r="CG52153"/>
      <c r="CI52153" s="378">
        <v>80600</v>
      </c>
    </row>
    <row r="52154" spans="82:87">
      <c r="CD52154"/>
      <c r="CG52154"/>
      <c r="CI52154" s="378">
        <v>80600</v>
      </c>
    </row>
    <row r="52155" spans="82:87">
      <c r="CD52155"/>
      <c r="CG52155"/>
      <c r="CI52155" s="378">
        <v>80600</v>
      </c>
    </row>
    <row r="52156" spans="82:87">
      <c r="CD52156"/>
      <c r="CG52156"/>
      <c r="CI52156" s="378">
        <v>80600</v>
      </c>
    </row>
    <row r="52157" spans="82:87">
      <c r="CD52157"/>
      <c r="CG52157"/>
      <c r="CI52157" s="378">
        <v>80600</v>
      </c>
    </row>
    <row r="52158" spans="82:87">
      <c r="CD52158"/>
      <c r="CG52158"/>
      <c r="CI52158" s="378">
        <v>80600</v>
      </c>
    </row>
    <row r="52159" spans="82:87">
      <c r="CD52159"/>
      <c r="CG52159"/>
      <c r="CI52159" s="378">
        <v>80600</v>
      </c>
    </row>
    <row r="52160" spans="82:87">
      <c r="CD52160"/>
      <c r="CG52160"/>
      <c r="CI52160" s="378">
        <v>80600</v>
      </c>
    </row>
    <row r="52161" spans="82:87">
      <c r="CD52161"/>
      <c r="CG52161"/>
      <c r="CI52161" s="378">
        <v>80600</v>
      </c>
    </row>
    <row r="52162" spans="82:87">
      <c r="CD52162"/>
      <c r="CG52162"/>
      <c r="CI52162" s="378">
        <v>80600</v>
      </c>
    </row>
    <row r="52163" spans="82:87">
      <c r="CD52163"/>
      <c r="CG52163"/>
      <c r="CI52163" s="378">
        <v>80610</v>
      </c>
    </row>
    <row r="52164" spans="82:87">
      <c r="CD52164"/>
      <c r="CG52164"/>
      <c r="CI52164" s="378">
        <v>80610</v>
      </c>
    </row>
    <row r="52165" spans="82:87">
      <c r="CD52165"/>
      <c r="CG52165"/>
      <c r="CI52165" s="378">
        <v>80620</v>
      </c>
    </row>
    <row r="52166" spans="82:87">
      <c r="CD52166"/>
      <c r="CG52166"/>
      <c r="CI52166" s="378">
        <v>80620</v>
      </c>
    </row>
    <row r="52167" spans="82:87">
      <c r="CD52167"/>
      <c r="CG52167"/>
      <c r="CI52167" s="378">
        <v>80620</v>
      </c>
    </row>
    <row r="52168" spans="82:87">
      <c r="CD52168"/>
      <c r="CG52168"/>
      <c r="CI52168" s="378">
        <v>80620</v>
      </c>
    </row>
    <row r="52169" spans="82:87">
      <c r="CD52169"/>
      <c r="CG52169"/>
      <c r="CI52169" s="378">
        <v>80620</v>
      </c>
    </row>
    <row r="52170" spans="82:87">
      <c r="CD52170"/>
      <c r="CG52170"/>
      <c r="CI52170" s="378">
        <v>80620</v>
      </c>
    </row>
    <row r="52171" spans="82:87">
      <c r="CD52171"/>
      <c r="CG52171"/>
      <c r="CI52171" s="378">
        <v>80620</v>
      </c>
    </row>
    <row r="52172" spans="82:87">
      <c r="CD52172"/>
      <c r="CG52172"/>
      <c r="CI52172" s="378">
        <v>80620</v>
      </c>
    </row>
    <row r="52173" spans="82:87">
      <c r="CD52173"/>
      <c r="CG52173"/>
      <c r="CI52173" s="378">
        <v>80620</v>
      </c>
    </row>
    <row r="52174" spans="82:87">
      <c r="CD52174"/>
      <c r="CG52174"/>
      <c r="CI52174" s="378">
        <v>80620</v>
      </c>
    </row>
    <row r="52175" spans="82:87">
      <c r="CD52175"/>
      <c r="CG52175"/>
      <c r="CI52175" s="378">
        <v>80630</v>
      </c>
    </row>
    <row r="52176" spans="82:87">
      <c r="CD52176"/>
      <c r="CG52176"/>
      <c r="CI52176" s="378">
        <v>80640</v>
      </c>
    </row>
    <row r="52177" spans="82:87">
      <c r="CD52177"/>
      <c r="CG52177"/>
      <c r="CI52177" s="378">
        <v>80640</v>
      </c>
    </row>
    <row r="52178" spans="82:87">
      <c r="CD52178"/>
      <c r="CG52178"/>
      <c r="CI52178" s="378">
        <v>80640</v>
      </c>
    </row>
    <row r="52179" spans="82:87">
      <c r="CD52179"/>
      <c r="CG52179"/>
      <c r="CI52179" s="378">
        <v>80640</v>
      </c>
    </row>
    <row r="52180" spans="82:87">
      <c r="CD52180"/>
      <c r="CG52180"/>
      <c r="CI52180" s="378">
        <v>80640</v>
      </c>
    </row>
    <row r="52181" spans="82:87">
      <c r="CD52181"/>
      <c r="CG52181"/>
      <c r="CI52181" s="378">
        <v>80640</v>
      </c>
    </row>
    <row r="52182" spans="82:87">
      <c r="CD52182"/>
      <c r="CG52182"/>
      <c r="CI52182" s="378">
        <v>80640</v>
      </c>
    </row>
    <row r="52183" spans="82:87">
      <c r="CD52183"/>
      <c r="CG52183"/>
      <c r="CI52183" s="378">
        <v>80650</v>
      </c>
    </row>
    <row r="52184" spans="82:87">
      <c r="CD52184"/>
      <c r="CG52184"/>
      <c r="CI52184" s="378">
        <v>80670</v>
      </c>
    </row>
    <row r="52185" spans="82:87">
      <c r="CD52185"/>
      <c r="CG52185"/>
      <c r="CI52185" s="378">
        <v>80670</v>
      </c>
    </row>
    <row r="52186" spans="82:87">
      <c r="CD52186"/>
      <c r="CG52186"/>
      <c r="CI52186" s="378">
        <v>80670</v>
      </c>
    </row>
    <row r="52187" spans="82:87">
      <c r="CD52187"/>
      <c r="CG52187"/>
      <c r="CI52187" s="378">
        <v>80670</v>
      </c>
    </row>
    <row r="52188" spans="82:87">
      <c r="CD52188"/>
      <c r="CG52188"/>
      <c r="CI52188" s="378">
        <v>80670</v>
      </c>
    </row>
    <row r="52189" spans="82:87">
      <c r="CD52189"/>
      <c r="CG52189"/>
      <c r="CI52189" s="378">
        <v>80670</v>
      </c>
    </row>
    <row r="52190" spans="82:87">
      <c r="CD52190"/>
      <c r="CG52190"/>
      <c r="CI52190" s="378">
        <v>80670</v>
      </c>
    </row>
    <row r="52191" spans="82:87">
      <c r="CD52191"/>
      <c r="CG52191"/>
      <c r="CI52191" s="378">
        <v>80680</v>
      </c>
    </row>
    <row r="52192" spans="82:87">
      <c r="CD52192"/>
      <c r="CG52192"/>
      <c r="CI52192" s="378">
        <v>80680</v>
      </c>
    </row>
    <row r="52193" spans="82:87">
      <c r="CD52193"/>
      <c r="CG52193"/>
      <c r="CI52193" s="378">
        <v>80680</v>
      </c>
    </row>
    <row r="52194" spans="82:87">
      <c r="CD52194"/>
      <c r="CG52194"/>
      <c r="CI52194" s="378">
        <v>80680</v>
      </c>
    </row>
    <row r="52195" spans="82:87">
      <c r="CD52195"/>
      <c r="CG52195"/>
      <c r="CI52195" s="378">
        <v>80680</v>
      </c>
    </row>
    <row r="52196" spans="82:87">
      <c r="CD52196"/>
      <c r="CG52196"/>
      <c r="CI52196" s="378">
        <v>80690</v>
      </c>
    </row>
    <row r="52197" spans="82:87">
      <c r="CD52197"/>
      <c r="CG52197"/>
      <c r="CI52197" s="378">
        <v>80690</v>
      </c>
    </row>
    <row r="52198" spans="82:87">
      <c r="CD52198"/>
      <c r="CG52198"/>
      <c r="CI52198" s="378">
        <v>80690</v>
      </c>
    </row>
    <row r="52199" spans="82:87">
      <c r="CD52199"/>
      <c r="CG52199"/>
      <c r="CI52199" s="378">
        <v>80690</v>
      </c>
    </row>
    <row r="52200" spans="82:87">
      <c r="CD52200"/>
      <c r="CG52200"/>
      <c r="CI52200" s="378">
        <v>80690</v>
      </c>
    </row>
    <row r="52201" spans="82:87">
      <c r="CD52201"/>
      <c r="CG52201"/>
      <c r="CI52201" s="378">
        <v>80690</v>
      </c>
    </row>
    <row r="52202" spans="82:87">
      <c r="CD52202"/>
      <c r="CG52202"/>
      <c r="CI52202" s="378">
        <v>80690</v>
      </c>
    </row>
    <row r="52203" spans="82:87">
      <c r="CD52203"/>
      <c r="CG52203"/>
      <c r="CI52203" s="378">
        <v>80690</v>
      </c>
    </row>
    <row r="52204" spans="82:87">
      <c r="CD52204"/>
      <c r="CG52204"/>
      <c r="CI52204" s="378">
        <v>80700</v>
      </c>
    </row>
    <row r="52205" spans="82:87">
      <c r="CD52205"/>
      <c r="CG52205"/>
      <c r="CI52205" s="378">
        <v>80700</v>
      </c>
    </row>
    <row r="52206" spans="82:87">
      <c r="CD52206"/>
      <c r="CG52206"/>
      <c r="CI52206" s="378">
        <v>80700</v>
      </c>
    </row>
    <row r="52207" spans="82:87">
      <c r="CD52207"/>
      <c r="CG52207"/>
      <c r="CI52207" s="378">
        <v>80700</v>
      </c>
    </row>
    <row r="52208" spans="82:87">
      <c r="CD52208"/>
      <c r="CG52208"/>
      <c r="CI52208" s="378">
        <v>80700</v>
      </c>
    </row>
    <row r="52209" spans="82:87">
      <c r="CD52209"/>
      <c r="CG52209"/>
      <c r="CI52209" s="378">
        <v>80700</v>
      </c>
    </row>
    <row r="52210" spans="82:87">
      <c r="CD52210"/>
      <c r="CG52210"/>
      <c r="CI52210" s="378">
        <v>80700</v>
      </c>
    </row>
    <row r="52211" spans="82:87">
      <c r="CD52211"/>
      <c r="CG52211"/>
      <c r="CI52211" s="378">
        <v>80700</v>
      </c>
    </row>
    <row r="52212" spans="82:87">
      <c r="CD52212"/>
      <c r="CG52212"/>
      <c r="CI52212" s="378">
        <v>80700</v>
      </c>
    </row>
    <row r="52213" spans="82:87">
      <c r="CD52213"/>
      <c r="CG52213"/>
      <c r="CI52213" s="378">
        <v>80700</v>
      </c>
    </row>
    <row r="52214" spans="82:87">
      <c r="CD52214"/>
      <c r="CG52214"/>
      <c r="CI52214" s="378">
        <v>80700</v>
      </c>
    </row>
    <row r="52215" spans="82:87">
      <c r="CD52215"/>
      <c r="CG52215"/>
      <c r="CI52215" s="378">
        <v>80700</v>
      </c>
    </row>
    <row r="52216" spans="82:87">
      <c r="CD52216"/>
      <c r="CG52216"/>
      <c r="CI52216" s="378">
        <v>80700</v>
      </c>
    </row>
    <row r="52217" spans="82:87">
      <c r="CD52217"/>
      <c r="CG52217"/>
      <c r="CI52217" s="378">
        <v>80700</v>
      </c>
    </row>
    <row r="52218" spans="82:87">
      <c r="CD52218"/>
      <c r="CG52218"/>
      <c r="CI52218" s="378">
        <v>80700</v>
      </c>
    </row>
    <row r="52219" spans="82:87">
      <c r="CD52219"/>
      <c r="CG52219"/>
      <c r="CI52219" s="378">
        <v>80700</v>
      </c>
    </row>
    <row r="52220" spans="82:87">
      <c r="CD52220"/>
      <c r="CG52220"/>
      <c r="CI52220" s="378">
        <v>80700</v>
      </c>
    </row>
    <row r="52221" spans="82:87">
      <c r="CD52221"/>
      <c r="CG52221"/>
      <c r="CI52221" s="378">
        <v>80700</v>
      </c>
    </row>
    <row r="52222" spans="82:87">
      <c r="CD52222"/>
      <c r="CG52222"/>
      <c r="CI52222" s="378">
        <v>80700</v>
      </c>
    </row>
    <row r="52223" spans="82:87">
      <c r="CD52223"/>
      <c r="CG52223"/>
      <c r="CI52223" s="378">
        <v>80700</v>
      </c>
    </row>
    <row r="52224" spans="82:87">
      <c r="CD52224"/>
      <c r="CG52224"/>
      <c r="CI52224" s="378">
        <v>80700</v>
      </c>
    </row>
    <row r="52225" spans="82:87">
      <c r="CD52225"/>
      <c r="CG52225"/>
      <c r="CI52225" s="378">
        <v>80700</v>
      </c>
    </row>
    <row r="52226" spans="82:87">
      <c r="CD52226"/>
      <c r="CG52226"/>
      <c r="CI52226" s="378">
        <v>80700</v>
      </c>
    </row>
    <row r="52227" spans="82:87">
      <c r="CD52227"/>
      <c r="CG52227"/>
      <c r="CI52227" s="378">
        <v>80700</v>
      </c>
    </row>
    <row r="52228" spans="82:87">
      <c r="CD52228"/>
      <c r="CG52228"/>
      <c r="CI52228" s="378">
        <v>80700</v>
      </c>
    </row>
    <row r="52229" spans="82:87">
      <c r="CD52229"/>
      <c r="CG52229"/>
      <c r="CI52229" s="378">
        <v>80700</v>
      </c>
    </row>
    <row r="52230" spans="82:87">
      <c r="CD52230"/>
      <c r="CG52230"/>
      <c r="CI52230" s="378">
        <v>80700</v>
      </c>
    </row>
    <row r="52231" spans="82:87">
      <c r="CD52231"/>
      <c r="CG52231"/>
      <c r="CI52231" s="378">
        <v>80700</v>
      </c>
    </row>
    <row r="52232" spans="82:87">
      <c r="CD52232"/>
      <c r="CG52232"/>
      <c r="CI52232" s="378">
        <v>80700</v>
      </c>
    </row>
    <row r="52233" spans="82:87">
      <c r="CD52233"/>
      <c r="CG52233"/>
      <c r="CI52233" s="378">
        <v>80700</v>
      </c>
    </row>
    <row r="52234" spans="82:87">
      <c r="CD52234"/>
      <c r="CG52234"/>
      <c r="CI52234" s="378">
        <v>80700</v>
      </c>
    </row>
    <row r="52235" spans="82:87">
      <c r="CD52235"/>
      <c r="CG52235"/>
      <c r="CI52235" s="378">
        <v>80710</v>
      </c>
    </row>
    <row r="52236" spans="82:87">
      <c r="CD52236"/>
      <c r="CG52236"/>
      <c r="CI52236" s="378">
        <v>80740</v>
      </c>
    </row>
    <row r="52237" spans="82:87">
      <c r="CD52237"/>
      <c r="CG52237"/>
      <c r="CI52237" s="378">
        <v>80740</v>
      </c>
    </row>
    <row r="52238" spans="82:87">
      <c r="CD52238"/>
      <c r="CG52238"/>
      <c r="CI52238" s="378">
        <v>80750</v>
      </c>
    </row>
    <row r="52239" spans="82:87">
      <c r="CD52239"/>
      <c r="CG52239"/>
      <c r="CI52239" s="378">
        <v>80750</v>
      </c>
    </row>
    <row r="52240" spans="82:87">
      <c r="CD52240"/>
      <c r="CG52240"/>
      <c r="CI52240" s="378">
        <v>80770</v>
      </c>
    </row>
    <row r="52241" spans="82:87">
      <c r="CD52241"/>
      <c r="CG52241"/>
      <c r="CI52241" s="378">
        <v>80780</v>
      </c>
    </row>
    <row r="52242" spans="82:87">
      <c r="CD52242"/>
      <c r="CG52242"/>
      <c r="CI52242" s="378">
        <v>80800</v>
      </c>
    </row>
    <row r="52243" spans="82:87">
      <c r="CD52243"/>
      <c r="CG52243"/>
      <c r="CI52243" s="378">
        <v>80800</v>
      </c>
    </row>
    <row r="52244" spans="82:87">
      <c r="CD52244"/>
      <c r="CG52244"/>
      <c r="CI52244" s="378">
        <v>80800</v>
      </c>
    </row>
    <row r="52245" spans="82:87">
      <c r="CD52245"/>
      <c r="CG52245"/>
      <c r="CI52245" s="378">
        <v>80800</v>
      </c>
    </row>
    <row r="52246" spans="82:87">
      <c r="CD52246"/>
      <c r="CG52246"/>
      <c r="CI52246" s="378">
        <v>80800</v>
      </c>
    </row>
    <row r="52247" spans="82:87">
      <c r="CD52247"/>
      <c r="CG52247"/>
      <c r="CI52247" s="378">
        <v>80800</v>
      </c>
    </row>
    <row r="52248" spans="82:87">
      <c r="CD52248"/>
      <c r="CG52248"/>
      <c r="CI52248" s="378">
        <v>80800</v>
      </c>
    </row>
    <row r="52249" spans="82:87">
      <c r="CD52249"/>
      <c r="CG52249"/>
      <c r="CI52249" s="378">
        <v>80800</v>
      </c>
    </row>
    <row r="52250" spans="82:87">
      <c r="CD52250"/>
      <c r="CG52250"/>
      <c r="CI52250" s="378">
        <v>80800</v>
      </c>
    </row>
    <row r="52251" spans="82:87">
      <c r="CD52251"/>
      <c r="CG52251"/>
      <c r="CI52251" s="378">
        <v>80800</v>
      </c>
    </row>
    <row r="52252" spans="82:87">
      <c r="CD52252"/>
      <c r="CG52252"/>
      <c r="CI52252" s="378">
        <v>80800</v>
      </c>
    </row>
    <row r="52253" spans="82:87">
      <c r="CD52253"/>
      <c r="CG52253"/>
      <c r="CI52253" s="378">
        <v>80800</v>
      </c>
    </row>
    <row r="52254" spans="82:87">
      <c r="CD52254"/>
      <c r="CG52254"/>
      <c r="CI52254" s="378">
        <v>80800</v>
      </c>
    </row>
    <row r="52255" spans="82:87">
      <c r="CD52255"/>
      <c r="CG52255"/>
      <c r="CI52255" s="378">
        <v>80800</v>
      </c>
    </row>
    <row r="52256" spans="82:87">
      <c r="CD52256"/>
      <c r="CG52256"/>
      <c r="CI52256" s="378">
        <v>80800</v>
      </c>
    </row>
    <row r="52257" spans="82:87">
      <c r="CD52257"/>
      <c r="CG52257"/>
      <c r="CI52257" s="378">
        <v>80800</v>
      </c>
    </row>
    <row r="52258" spans="82:87">
      <c r="CD52258"/>
      <c r="CG52258"/>
      <c r="CI52258" s="378">
        <v>80800</v>
      </c>
    </row>
    <row r="52259" spans="82:87">
      <c r="CD52259"/>
      <c r="CG52259"/>
      <c r="CI52259" s="378">
        <v>80800</v>
      </c>
    </row>
    <row r="52260" spans="82:87">
      <c r="CD52260"/>
      <c r="CG52260"/>
      <c r="CI52260" s="378">
        <v>80800</v>
      </c>
    </row>
    <row r="52261" spans="82:87">
      <c r="CD52261"/>
      <c r="CG52261"/>
      <c r="CI52261" s="378">
        <v>80800</v>
      </c>
    </row>
    <row r="52262" spans="82:87">
      <c r="CD52262"/>
      <c r="CG52262"/>
      <c r="CI52262" s="378">
        <v>80800</v>
      </c>
    </row>
    <row r="52263" spans="82:87">
      <c r="CD52263"/>
      <c r="CG52263"/>
      <c r="CI52263" s="378">
        <v>80800</v>
      </c>
    </row>
    <row r="52264" spans="82:87">
      <c r="CD52264"/>
      <c r="CG52264"/>
      <c r="CI52264" s="378">
        <v>80800</v>
      </c>
    </row>
    <row r="52265" spans="82:87">
      <c r="CD52265"/>
      <c r="CG52265"/>
      <c r="CI52265" s="378">
        <v>80800</v>
      </c>
    </row>
    <row r="52266" spans="82:87">
      <c r="CD52266"/>
      <c r="CG52266"/>
      <c r="CI52266" s="378">
        <v>80800</v>
      </c>
    </row>
    <row r="52267" spans="82:87">
      <c r="CD52267"/>
      <c r="CG52267"/>
      <c r="CI52267" s="378">
        <v>80800</v>
      </c>
    </row>
    <row r="52268" spans="82:87">
      <c r="CD52268"/>
      <c r="CG52268"/>
      <c r="CI52268" s="378">
        <v>80800</v>
      </c>
    </row>
    <row r="52269" spans="82:87">
      <c r="CD52269"/>
      <c r="CG52269"/>
      <c r="CI52269" s="378">
        <v>80801</v>
      </c>
    </row>
    <row r="52270" spans="82:87">
      <c r="CD52270"/>
      <c r="CG52270"/>
      <c r="CI52270" s="378">
        <v>80820</v>
      </c>
    </row>
    <row r="52271" spans="82:87">
      <c r="CD52271"/>
      <c r="CG52271"/>
      <c r="CI52271" s="378">
        <v>80830</v>
      </c>
    </row>
    <row r="52272" spans="82:87">
      <c r="CD52272"/>
      <c r="CG52272"/>
      <c r="CI52272" s="378">
        <v>80830</v>
      </c>
    </row>
    <row r="52273" spans="82:87">
      <c r="CD52273"/>
      <c r="CG52273"/>
      <c r="CI52273" s="378">
        <v>80850</v>
      </c>
    </row>
    <row r="52274" spans="82:87">
      <c r="CD52274"/>
      <c r="CG52274"/>
      <c r="CI52274" s="378">
        <v>80860</v>
      </c>
    </row>
    <row r="52275" spans="82:87">
      <c r="CD52275"/>
      <c r="CG52275"/>
      <c r="CI52275" s="378">
        <v>80860</v>
      </c>
    </row>
    <row r="52276" spans="82:87">
      <c r="CD52276"/>
      <c r="CG52276"/>
      <c r="CI52276" s="378">
        <v>80860</v>
      </c>
    </row>
    <row r="52277" spans="82:87">
      <c r="CD52277"/>
      <c r="CG52277"/>
      <c r="CI52277" s="378">
        <v>80870</v>
      </c>
    </row>
    <row r="52278" spans="82:87">
      <c r="CD52278"/>
      <c r="CG52278"/>
      <c r="CI52278" s="378">
        <v>80870</v>
      </c>
    </row>
    <row r="52279" spans="82:87">
      <c r="CD52279"/>
      <c r="CG52279"/>
      <c r="CI52279" s="378">
        <v>80870</v>
      </c>
    </row>
    <row r="52280" spans="82:87">
      <c r="CD52280"/>
      <c r="CG52280"/>
      <c r="CI52280" s="378">
        <v>80870</v>
      </c>
    </row>
    <row r="52281" spans="82:87">
      <c r="CD52281"/>
      <c r="CG52281"/>
      <c r="CI52281" s="378">
        <v>80880</v>
      </c>
    </row>
    <row r="52282" spans="82:87">
      <c r="CD52282"/>
      <c r="CG52282"/>
      <c r="CI52282" s="378">
        <v>80890</v>
      </c>
    </row>
    <row r="52283" spans="82:87">
      <c r="CD52283"/>
      <c r="CG52283"/>
      <c r="CI52283" s="378">
        <v>80891</v>
      </c>
    </row>
    <row r="52284" spans="82:87">
      <c r="CD52284"/>
      <c r="CG52284"/>
      <c r="CI52284" s="378">
        <v>80901</v>
      </c>
    </row>
    <row r="52285" spans="82:87">
      <c r="CD52285"/>
      <c r="CG52285"/>
      <c r="CI52285" s="378">
        <v>80902</v>
      </c>
    </row>
    <row r="52286" spans="82:87">
      <c r="CD52286"/>
      <c r="CG52286"/>
      <c r="CI52286" s="378">
        <v>80903</v>
      </c>
    </row>
    <row r="52287" spans="82:87">
      <c r="CD52287"/>
      <c r="CG52287"/>
      <c r="CI52287" s="378">
        <v>80904</v>
      </c>
    </row>
    <row r="52288" spans="82:87">
      <c r="CD52288"/>
      <c r="CG52288"/>
      <c r="CI52288" s="378">
        <v>80905</v>
      </c>
    </row>
    <row r="52289" spans="82:87">
      <c r="CD52289"/>
      <c r="CG52289"/>
      <c r="CI52289" s="378">
        <v>80906</v>
      </c>
    </row>
    <row r="52290" spans="82:87">
      <c r="CD52290"/>
      <c r="CG52290"/>
      <c r="CI52290" s="378">
        <v>80907</v>
      </c>
    </row>
    <row r="52291" spans="82:87">
      <c r="CD52291"/>
      <c r="CG52291"/>
      <c r="CI52291" s="378">
        <v>80908</v>
      </c>
    </row>
    <row r="52292" spans="82:87">
      <c r="CD52292"/>
      <c r="CG52292"/>
      <c r="CI52292" s="378">
        <v>80909</v>
      </c>
    </row>
    <row r="52293" spans="82:87">
      <c r="CD52293"/>
      <c r="CG52293"/>
      <c r="CI52293" s="378">
        <v>80910</v>
      </c>
    </row>
    <row r="52294" spans="82:87">
      <c r="CD52294"/>
      <c r="CG52294"/>
      <c r="CI52294" s="378">
        <v>80910</v>
      </c>
    </row>
    <row r="52295" spans="82:87">
      <c r="CD52295"/>
      <c r="CG52295"/>
      <c r="CI52295" s="378">
        <v>80911</v>
      </c>
    </row>
    <row r="52296" spans="82:87">
      <c r="CD52296"/>
      <c r="CG52296"/>
      <c r="CI52296" s="378">
        <v>80912</v>
      </c>
    </row>
    <row r="52297" spans="82:87">
      <c r="CD52297"/>
      <c r="CG52297"/>
      <c r="CI52297" s="378">
        <v>80913</v>
      </c>
    </row>
    <row r="52298" spans="82:87">
      <c r="CD52298"/>
      <c r="CG52298"/>
      <c r="CI52298" s="378">
        <v>80914</v>
      </c>
    </row>
    <row r="52299" spans="82:87">
      <c r="CD52299"/>
      <c r="CG52299"/>
      <c r="CI52299" s="378">
        <v>80915</v>
      </c>
    </row>
    <row r="52300" spans="82:87">
      <c r="CD52300"/>
      <c r="CG52300"/>
      <c r="CI52300" s="378">
        <v>80916</v>
      </c>
    </row>
    <row r="52301" spans="82:87">
      <c r="CD52301"/>
      <c r="CG52301"/>
      <c r="CI52301" s="378">
        <v>80917</v>
      </c>
    </row>
    <row r="52302" spans="82:87">
      <c r="CD52302"/>
      <c r="CG52302"/>
      <c r="CI52302" s="378">
        <v>80918</v>
      </c>
    </row>
    <row r="52303" spans="82:87">
      <c r="CD52303"/>
      <c r="CG52303"/>
      <c r="CI52303" s="378">
        <v>80919</v>
      </c>
    </row>
    <row r="52304" spans="82:87">
      <c r="CD52304"/>
      <c r="CG52304"/>
      <c r="CI52304" s="378">
        <v>80935</v>
      </c>
    </row>
    <row r="52305" spans="82:87">
      <c r="CD52305"/>
      <c r="CG52305"/>
      <c r="CI52305" s="378">
        <v>80960</v>
      </c>
    </row>
    <row r="52306" spans="82:87">
      <c r="CD52306"/>
      <c r="CG52306"/>
      <c r="CI52306" s="378">
        <v>80970</v>
      </c>
    </row>
    <row r="52307" spans="82:87">
      <c r="CD52307"/>
      <c r="CG52307"/>
      <c r="CI52307" s="378">
        <v>80970</v>
      </c>
    </row>
    <row r="52308" spans="82:87">
      <c r="CD52308"/>
      <c r="CG52308"/>
      <c r="CI52308" s="378">
        <v>80980</v>
      </c>
    </row>
    <row r="52309" spans="82:87">
      <c r="CD52309"/>
      <c r="CG52309"/>
      <c r="CI52309" s="378">
        <v>81000</v>
      </c>
    </row>
    <row r="52310" spans="82:87">
      <c r="CD52310"/>
      <c r="CG52310"/>
      <c r="CI52310" s="378">
        <v>81001</v>
      </c>
    </row>
    <row r="52311" spans="82:87">
      <c r="CD52311"/>
      <c r="CG52311"/>
      <c r="CI52311" s="378">
        <v>81002</v>
      </c>
    </row>
    <row r="52312" spans="82:87">
      <c r="CD52312"/>
      <c r="CG52312"/>
      <c r="CI52312" s="378">
        <v>81003</v>
      </c>
    </row>
    <row r="52313" spans="82:87">
      <c r="CD52313"/>
      <c r="CG52313"/>
      <c r="CI52313" s="378">
        <v>81004</v>
      </c>
    </row>
    <row r="52314" spans="82:87">
      <c r="CD52314"/>
      <c r="CG52314"/>
      <c r="CI52314" s="378">
        <v>81005</v>
      </c>
    </row>
    <row r="52315" spans="82:87">
      <c r="CD52315"/>
      <c r="CG52315"/>
      <c r="CI52315" s="378">
        <v>81006</v>
      </c>
    </row>
    <row r="52316" spans="82:87">
      <c r="CD52316"/>
      <c r="CG52316"/>
      <c r="CI52316" s="378">
        <v>81006</v>
      </c>
    </row>
    <row r="52317" spans="82:87">
      <c r="CD52317"/>
      <c r="CG52317"/>
      <c r="CI52317" s="378">
        <v>81007</v>
      </c>
    </row>
    <row r="52318" spans="82:87">
      <c r="CD52318"/>
      <c r="CG52318"/>
      <c r="CI52318" s="378">
        <v>81008</v>
      </c>
    </row>
    <row r="52319" spans="82:87">
      <c r="CD52319"/>
      <c r="CG52319"/>
      <c r="CI52319" s="378">
        <v>81009</v>
      </c>
    </row>
    <row r="52320" spans="82:87">
      <c r="CD52320"/>
      <c r="CG52320"/>
      <c r="CI52320" s="378">
        <v>81010</v>
      </c>
    </row>
    <row r="52321" spans="82:87">
      <c r="CD52321"/>
      <c r="CG52321"/>
      <c r="CI52321" s="378">
        <v>81011</v>
      </c>
    </row>
    <row r="52322" spans="82:87">
      <c r="CD52322"/>
      <c r="CG52322"/>
      <c r="CI52322" s="378">
        <v>81012</v>
      </c>
    </row>
    <row r="52323" spans="82:87">
      <c r="CD52323"/>
      <c r="CG52323"/>
      <c r="CI52323" s="378">
        <v>81013</v>
      </c>
    </row>
    <row r="52324" spans="82:87">
      <c r="CD52324"/>
      <c r="CG52324"/>
      <c r="CI52324" s="378">
        <v>81014</v>
      </c>
    </row>
    <row r="52325" spans="82:87">
      <c r="CD52325"/>
      <c r="CG52325"/>
      <c r="CI52325" s="378">
        <v>81015</v>
      </c>
    </row>
    <row r="52326" spans="82:87">
      <c r="CD52326"/>
      <c r="CG52326"/>
      <c r="CI52326" s="378">
        <v>81016</v>
      </c>
    </row>
    <row r="52327" spans="82:87">
      <c r="CD52327"/>
      <c r="CG52327"/>
      <c r="CI52327" s="378">
        <v>81017</v>
      </c>
    </row>
    <row r="52328" spans="82:87">
      <c r="CD52328"/>
      <c r="CG52328"/>
      <c r="CI52328" s="378">
        <v>81018</v>
      </c>
    </row>
    <row r="52329" spans="82:87">
      <c r="CD52329"/>
      <c r="CG52329"/>
      <c r="CI52329" s="378">
        <v>81019</v>
      </c>
    </row>
    <row r="52330" spans="82:87">
      <c r="CD52330"/>
      <c r="CG52330"/>
      <c r="CI52330" s="378">
        <v>81020</v>
      </c>
    </row>
    <row r="52331" spans="82:87">
      <c r="CD52331"/>
      <c r="CG52331"/>
      <c r="CI52331" s="378">
        <v>81021</v>
      </c>
    </row>
    <row r="52332" spans="82:87">
      <c r="CD52332"/>
      <c r="CG52332"/>
      <c r="CI52332" s="378">
        <v>81022</v>
      </c>
    </row>
    <row r="52333" spans="82:87">
      <c r="CD52333"/>
      <c r="CG52333"/>
      <c r="CI52333" s="378">
        <v>81023</v>
      </c>
    </row>
    <row r="52334" spans="82:87">
      <c r="CD52334"/>
      <c r="CG52334"/>
      <c r="CI52334" s="378">
        <v>81024</v>
      </c>
    </row>
    <row r="52335" spans="82:87">
      <c r="CD52335"/>
      <c r="CG52335"/>
      <c r="CI52335" s="378">
        <v>81025</v>
      </c>
    </row>
    <row r="52336" spans="82:87">
      <c r="CD52336"/>
      <c r="CG52336"/>
      <c r="CI52336" s="378">
        <v>81026</v>
      </c>
    </row>
    <row r="52337" spans="82:87">
      <c r="CD52337"/>
      <c r="CG52337"/>
      <c r="CI52337" s="378">
        <v>81027</v>
      </c>
    </row>
    <row r="52338" spans="82:87">
      <c r="CD52338"/>
      <c r="CG52338"/>
      <c r="CI52338" s="378">
        <v>81028</v>
      </c>
    </row>
    <row r="52339" spans="82:87">
      <c r="CD52339"/>
      <c r="CG52339"/>
      <c r="CI52339" s="378">
        <v>81029</v>
      </c>
    </row>
    <row r="52340" spans="82:87">
      <c r="CD52340"/>
      <c r="CG52340"/>
      <c r="CI52340" s="378">
        <v>81030</v>
      </c>
    </row>
    <row r="52341" spans="82:87">
      <c r="CD52341"/>
      <c r="CG52341"/>
      <c r="CI52341" s="378">
        <v>81031</v>
      </c>
    </row>
    <row r="52342" spans="82:87">
      <c r="CD52342"/>
      <c r="CG52342"/>
      <c r="CI52342" s="378">
        <v>81032</v>
      </c>
    </row>
    <row r="52343" spans="82:87">
      <c r="CD52343"/>
      <c r="CG52343"/>
      <c r="CI52343" s="378">
        <v>81033</v>
      </c>
    </row>
    <row r="52344" spans="82:87">
      <c r="CD52344"/>
      <c r="CG52344"/>
      <c r="CI52344" s="378">
        <v>81034</v>
      </c>
    </row>
    <row r="52345" spans="82:87">
      <c r="CD52345"/>
      <c r="CG52345"/>
      <c r="CI52345" s="378">
        <v>81035</v>
      </c>
    </row>
    <row r="52346" spans="82:87">
      <c r="CD52346"/>
      <c r="CG52346"/>
      <c r="CI52346" s="378">
        <v>81036</v>
      </c>
    </row>
    <row r="52347" spans="82:87">
      <c r="CD52347"/>
      <c r="CG52347"/>
      <c r="CI52347" s="378">
        <v>81037</v>
      </c>
    </row>
    <row r="52348" spans="82:87">
      <c r="CD52348"/>
      <c r="CG52348"/>
      <c r="CI52348" s="378">
        <v>81038</v>
      </c>
    </row>
    <row r="52349" spans="82:87">
      <c r="CD52349"/>
      <c r="CG52349"/>
      <c r="CI52349" s="378">
        <v>81039</v>
      </c>
    </row>
    <row r="52350" spans="82:87">
      <c r="CD52350"/>
      <c r="CG52350"/>
      <c r="CI52350" s="378">
        <v>81040</v>
      </c>
    </row>
    <row r="52351" spans="82:87">
      <c r="CD52351"/>
      <c r="CG52351"/>
      <c r="CI52351" s="378">
        <v>81041</v>
      </c>
    </row>
    <row r="52352" spans="82:87">
      <c r="CD52352"/>
      <c r="CG52352"/>
      <c r="CI52352" s="378">
        <v>81042</v>
      </c>
    </row>
    <row r="52353" spans="82:87">
      <c r="CD52353"/>
      <c r="CG52353"/>
      <c r="CI52353" s="378">
        <v>81043</v>
      </c>
    </row>
    <row r="52354" spans="82:87">
      <c r="CD52354"/>
      <c r="CG52354"/>
      <c r="CI52354" s="378">
        <v>81044</v>
      </c>
    </row>
    <row r="52355" spans="82:87">
      <c r="CD52355"/>
      <c r="CG52355"/>
      <c r="CI52355" s="378">
        <v>81045</v>
      </c>
    </row>
    <row r="52356" spans="82:87">
      <c r="CD52356"/>
      <c r="CG52356"/>
      <c r="CI52356" s="378">
        <v>81090</v>
      </c>
    </row>
    <row r="52357" spans="82:87">
      <c r="CD52357"/>
      <c r="CG52357"/>
      <c r="CI52357" s="378">
        <v>81090</v>
      </c>
    </row>
    <row r="52358" spans="82:87">
      <c r="CD52358"/>
      <c r="CG52358"/>
      <c r="CI52358" s="378">
        <v>81090</v>
      </c>
    </row>
    <row r="52359" spans="82:87">
      <c r="CD52359"/>
      <c r="CG52359"/>
      <c r="CI52359" s="378">
        <v>81100</v>
      </c>
    </row>
    <row r="52360" spans="82:87">
      <c r="CD52360"/>
      <c r="CG52360"/>
      <c r="CI52360" s="378">
        <v>81100</v>
      </c>
    </row>
    <row r="52361" spans="82:87">
      <c r="CD52361"/>
      <c r="CG52361"/>
      <c r="CI52361" s="378">
        <v>81100</v>
      </c>
    </row>
    <row r="52362" spans="82:87">
      <c r="CD52362"/>
      <c r="CG52362"/>
      <c r="CI52362" s="378">
        <v>81101</v>
      </c>
    </row>
    <row r="52363" spans="82:87">
      <c r="CD52363"/>
      <c r="CG52363"/>
      <c r="CI52363" s="378">
        <v>81101</v>
      </c>
    </row>
    <row r="52364" spans="82:87">
      <c r="CD52364"/>
      <c r="CG52364"/>
      <c r="CI52364" s="378">
        <v>81102</v>
      </c>
    </row>
    <row r="52365" spans="82:87">
      <c r="CD52365"/>
      <c r="CG52365"/>
      <c r="CI52365" s="378">
        <v>81102</v>
      </c>
    </row>
    <row r="52366" spans="82:87">
      <c r="CD52366"/>
      <c r="CG52366"/>
      <c r="CI52366" s="378">
        <v>81103</v>
      </c>
    </row>
    <row r="52367" spans="82:87">
      <c r="CD52367"/>
      <c r="CG52367"/>
      <c r="CI52367" s="378">
        <v>81104</v>
      </c>
    </row>
    <row r="52368" spans="82:87">
      <c r="CD52368"/>
      <c r="CG52368"/>
      <c r="CI52368" s="378">
        <v>81105</v>
      </c>
    </row>
    <row r="52369" spans="82:87">
      <c r="CD52369"/>
      <c r="CG52369"/>
      <c r="CI52369" s="378">
        <v>81106</v>
      </c>
    </row>
    <row r="52370" spans="82:87">
      <c r="CD52370"/>
      <c r="CG52370"/>
      <c r="CI52370" s="378">
        <v>81107</v>
      </c>
    </row>
    <row r="52371" spans="82:87">
      <c r="CD52371"/>
      <c r="CG52371"/>
      <c r="CI52371" s="378">
        <v>81108</v>
      </c>
    </row>
    <row r="52372" spans="82:87">
      <c r="CD52372"/>
      <c r="CG52372"/>
      <c r="CI52372" s="378">
        <v>81109</v>
      </c>
    </row>
    <row r="52373" spans="82:87">
      <c r="CD52373"/>
      <c r="CG52373"/>
      <c r="CI52373" s="378">
        <v>81110</v>
      </c>
    </row>
    <row r="52374" spans="82:87">
      <c r="CD52374"/>
      <c r="CG52374"/>
      <c r="CI52374" s="378">
        <v>81110</v>
      </c>
    </row>
    <row r="52375" spans="82:87">
      <c r="CD52375"/>
      <c r="CG52375"/>
      <c r="CI52375" s="378">
        <v>81110</v>
      </c>
    </row>
    <row r="52376" spans="82:87">
      <c r="CD52376"/>
      <c r="CG52376"/>
      <c r="CI52376" s="378">
        <v>81110</v>
      </c>
    </row>
    <row r="52377" spans="82:87">
      <c r="CD52377"/>
      <c r="CG52377"/>
      <c r="CI52377" s="378">
        <v>81110</v>
      </c>
    </row>
    <row r="52378" spans="82:87">
      <c r="CD52378"/>
      <c r="CG52378"/>
      <c r="CI52378" s="378">
        <v>81110</v>
      </c>
    </row>
    <row r="52379" spans="82:87">
      <c r="CD52379"/>
      <c r="CG52379"/>
      <c r="CI52379" s="378">
        <v>81110</v>
      </c>
    </row>
    <row r="52380" spans="82:87">
      <c r="CD52380"/>
      <c r="CG52380"/>
      <c r="CI52380" s="378">
        <v>81110</v>
      </c>
    </row>
    <row r="52381" spans="82:87">
      <c r="CD52381"/>
      <c r="CG52381"/>
      <c r="CI52381" s="378">
        <v>81115</v>
      </c>
    </row>
    <row r="52382" spans="82:87">
      <c r="CD52382"/>
      <c r="CG52382"/>
      <c r="CI52382" s="378">
        <v>81116</v>
      </c>
    </row>
    <row r="52383" spans="82:87">
      <c r="CD52383"/>
      <c r="CG52383"/>
      <c r="CI52383" s="378">
        <v>81120</v>
      </c>
    </row>
    <row r="52384" spans="82:87">
      <c r="CD52384"/>
      <c r="CG52384"/>
      <c r="CI52384" s="378">
        <v>81120</v>
      </c>
    </row>
    <row r="52385" spans="82:87">
      <c r="CD52385"/>
      <c r="CG52385"/>
      <c r="CI52385" s="378">
        <v>81120</v>
      </c>
    </row>
    <row r="52386" spans="82:87">
      <c r="CD52386"/>
      <c r="CG52386"/>
      <c r="CI52386" s="378">
        <v>81120</v>
      </c>
    </row>
    <row r="52387" spans="82:87">
      <c r="CD52387"/>
      <c r="CG52387"/>
      <c r="CI52387" s="378">
        <v>81120</v>
      </c>
    </row>
    <row r="52388" spans="82:87">
      <c r="CD52388"/>
      <c r="CG52388"/>
      <c r="CI52388" s="378">
        <v>81120</v>
      </c>
    </row>
    <row r="52389" spans="82:87">
      <c r="CD52389"/>
      <c r="CG52389"/>
      <c r="CI52389" s="378">
        <v>81120</v>
      </c>
    </row>
    <row r="52390" spans="82:87">
      <c r="CD52390"/>
      <c r="CG52390"/>
      <c r="CI52390" s="378">
        <v>81120</v>
      </c>
    </row>
    <row r="52391" spans="82:87">
      <c r="CD52391"/>
      <c r="CG52391"/>
      <c r="CI52391" s="378">
        <v>81120</v>
      </c>
    </row>
    <row r="52392" spans="82:87">
      <c r="CD52392"/>
      <c r="CG52392"/>
      <c r="CI52392" s="378">
        <v>81120</v>
      </c>
    </row>
    <row r="52393" spans="82:87">
      <c r="CD52393"/>
      <c r="CG52393"/>
      <c r="CI52393" s="378">
        <v>81120</v>
      </c>
    </row>
    <row r="52394" spans="82:87">
      <c r="CD52394"/>
      <c r="CG52394"/>
      <c r="CI52394" s="378">
        <v>81120</v>
      </c>
    </row>
    <row r="52395" spans="82:87">
      <c r="CD52395"/>
      <c r="CG52395"/>
      <c r="CI52395" s="378">
        <v>81120</v>
      </c>
    </row>
    <row r="52396" spans="82:87">
      <c r="CD52396"/>
      <c r="CG52396"/>
      <c r="CI52396" s="378">
        <v>81120</v>
      </c>
    </row>
    <row r="52397" spans="82:87">
      <c r="CD52397"/>
      <c r="CG52397"/>
      <c r="CI52397" s="378">
        <v>81120</v>
      </c>
    </row>
    <row r="52398" spans="82:87">
      <c r="CD52398"/>
      <c r="CG52398"/>
      <c r="CI52398" s="378">
        <v>81120</v>
      </c>
    </row>
    <row r="52399" spans="82:87">
      <c r="CD52399"/>
      <c r="CG52399"/>
      <c r="CI52399" s="378">
        <v>81120</v>
      </c>
    </row>
    <row r="52400" spans="82:87">
      <c r="CD52400"/>
      <c r="CG52400"/>
      <c r="CI52400" s="378">
        <v>81120</v>
      </c>
    </row>
    <row r="52401" spans="82:87">
      <c r="CD52401"/>
      <c r="CG52401"/>
      <c r="CI52401" s="378">
        <v>81121</v>
      </c>
    </row>
    <row r="52402" spans="82:87">
      <c r="CD52402"/>
      <c r="CG52402"/>
      <c r="CI52402" s="378">
        <v>81122</v>
      </c>
    </row>
    <row r="52403" spans="82:87">
      <c r="CD52403"/>
      <c r="CG52403"/>
      <c r="CI52403" s="378">
        <v>81123</v>
      </c>
    </row>
    <row r="52404" spans="82:87">
      <c r="CD52404"/>
      <c r="CG52404"/>
      <c r="CI52404" s="378">
        <v>81124</v>
      </c>
    </row>
    <row r="52405" spans="82:87">
      <c r="CD52405"/>
      <c r="CG52405"/>
      <c r="CI52405" s="378">
        <v>81125</v>
      </c>
    </row>
    <row r="52406" spans="82:87">
      <c r="CD52406"/>
      <c r="CG52406"/>
      <c r="CI52406" s="378">
        <v>81126</v>
      </c>
    </row>
    <row r="52407" spans="82:87">
      <c r="CD52407"/>
      <c r="CG52407"/>
      <c r="CI52407" s="378">
        <v>81127</v>
      </c>
    </row>
    <row r="52408" spans="82:87">
      <c r="CD52408"/>
      <c r="CG52408"/>
      <c r="CI52408" s="378">
        <v>81128</v>
      </c>
    </row>
    <row r="52409" spans="82:87">
      <c r="CD52409"/>
      <c r="CG52409"/>
      <c r="CI52409" s="378">
        <v>81130</v>
      </c>
    </row>
    <row r="52410" spans="82:87">
      <c r="CD52410"/>
      <c r="CG52410"/>
      <c r="CI52410" s="378">
        <v>81130</v>
      </c>
    </row>
    <row r="52411" spans="82:87">
      <c r="CD52411"/>
      <c r="CG52411"/>
      <c r="CI52411" s="378">
        <v>81130</v>
      </c>
    </row>
    <row r="52412" spans="82:87">
      <c r="CD52412"/>
      <c r="CG52412"/>
      <c r="CI52412" s="378">
        <v>81130</v>
      </c>
    </row>
    <row r="52413" spans="82:87">
      <c r="CD52413"/>
      <c r="CG52413"/>
      <c r="CI52413" s="378">
        <v>81130</v>
      </c>
    </row>
    <row r="52414" spans="82:87">
      <c r="CD52414"/>
      <c r="CG52414"/>
      <c r="CI52414" s="378">
        <v>81134</v>
      </c>
    </row>
    <row r="52415" spans="82:87">
      <c r="CD52415"/>
      <c r="CG52415"/>
      <c r="CI52415" s="378">
        <v>81135</v>
      </c>
    </row>
    <row r="52416" spans="82:87">
      <c r="CD52416"/>
      <c r="CG52416"/>
      <c r="CI52416" s="378">
        <v>81136</v>
      </c>
    </row>
    <row r="52417" spans="82:87">
      <c r="CD52417"/>
      <c r="CG52417"/>
      <c r="CI52417" s="378">
        <v>81137</v>
      </c>
    </row>
    <row r="52418" spans="82:87">
      <c r="CD52418"/>
      <c r="CG52418"/>
      <c r="CI52418" s="378">
        <v>81138</v>
      </c>
    </row>
    <row r="52419" spans="82:87">
      <c r="CD52419"/>
      <c r="CG52419"/>
      <c r="CI52419" s="378">
        <v>81140</v>
      </c>
    </row>
    <row r="52420" spans="82:87">
      <c r="CD52420"/>
      <c r="CG52420"/>
      <c r="CI52420" s="378">
        <v>81140</v>
      </c>
    </row>
    <row r="52421" spans="82:87">
      <c r="CD52421"/>
      <c r="CG52421"/>
      <c r="CI52421" s="378">
        <v>81140</v>
      </c>
    </row>
    <row r="52422" spans="82:87">
      <c r="CD52422"/>
      <c r="CG52422"/>
      <c r="CI52422" s="378">
        <v>81140</v>
      </c>
    </row>
    <row r="52423" spans="82:87">
      <c r="CD52423"/>
      <c r="CG52423"/>
      <c r="CI52423" s="378">
        <v>81140</v>
      </c>
    </row>
    <row r="52424" spans="82:87">
      <c r="CD52424"/>
      <c r="CG52424"/>
      <c r="CI52424" s="378">
        <v>81140</v>
      </c>
    </row>
    <row r="52425" spans="82:87">
      <c r="CD52425"/>
      <c r="CG52425"/>
      <c r="CI52425" s="378">
        <v>81140</v>
      </c>
    </row>
    <row r="52426" spans="82:87">
      <c r="CD52426"/>
      <c r="CG52426"/>
      <c r="CI52426" s="378">
        <v>81140</v>
      </c>
    </row>
    <row r="52427" spans="82:87">
      <c r="CD52427"/>
      <c r="CG52427"/>
      <c r="CI52427" s="378">
        <v>81140</v>
      </c>
    </row>
    <row r="52428" spans="82:87">
      <c r="CD52428"/>
      <c r="CG52428"/>
      <c r="CI52428" s="378">
        <v>81140</v>
      </c>
    </row>
    <row r="52429" spans="82:87">
      <c r="CD52429"/>
      <c r="CG52429"/>
      <c r="CI52429" s="378">
        <v>81140</v>
      </c>
    </row>
    <row r="52430" spans="82:87">
      <c r="CD52430"/>
      <c r="CG52430"/>
      <c r="CI52430" s="378">
        <v>81140</v>
      </c>
    </row>
    <row r="52431" spans="82:87">
      <c r="CD52431"/>
      <c r="CG52431"/>
      <c r="CI52431" s="378">
        <v>81140</v>
      </c>
    </row>
    <row r="52432" spans="82:87">
      <c r="CD52432"/>
      <c r="CG52432"/>
      <c r="CI52432" s="378">
        <v>81140</v>
      </c>
    </row>
    <row r="52433" spans="82:87">
      <c r="CD52433"/>
      <c r="CG52433"/>
      <c r="CI52433" s="378">
        <v>81140</v>
      </c>
    </row>
    <row r="52434" spans="82:87">
      <c r="CD52434"/>
      <c r="CG52434"/>
      <c r="CI52434" s="378">
        <v>81140</v>
      </c>
    </row>
    <row r="52435" spans="82:87">
      <c r="CD52435"/>
      <c r="CG52435"/>
      <c r="CI52435" s="378">
        <v>81148</v>
      </c>
    </row>
    <row r="52436" spans="82:87">
      <c r="CD52436"/>
      <c r="CG52436"/>
      <c r="CI52436" s="378">
        <v>81149</v>
      </c>
    </row>
    <row r="52437" spans="82:87">
      <c r="CD52437"/>
      <c r="CG52437"/>
      <c r="CI52437" s="378">
        <v>81150</v>
      </c>
    </row>
    <row r="52438" spans="82:87">
      <c r="CD52438"/>
      <c r="CG52438"/>
      <c r="CI52438" s="378">
        <v>81150</v>
      </c>
    </row>
    <row r="52439" spans="82:87">
      <c r="CD52439"/>
      <c r="CG52439"/>
      <c r="CI52439" s="378">
        <v>81150</v>
      </c>
    </row>
    <row r="52440" spans="82:87">
      <c r="CD52440"/>
      <c r="CG52440"/>
      <c r="CI52440" s="378">
        <v>81150</v>
      </c>
    </row>
    <row r="52441" spans="82:87">
      <c r="CD52441"/>
      <c r="CG52441"/>
      <c r="CI52441" s="378">
        <v>81150</v>
      </c>
    </row>
    <row r="52442" spans="82:87">
      <c r="CD52442"/>
      <c r="CG52442"/>
      <c r="CI52442" s="378">
        <v>81150</v>
      </c>
    </row>
    <row r="52443" spans="82:87">
      <c r="CD52443"/>
      <c r="CG52443"/>
      <c r="CI52443" s="378">
        <v>81150</v>
      </c>
    </row>
    <row r="52444" spans="82:87">
      <c r="CD52444"/>
      <c r="CG52444"/>
      <c r="CI52444" s="378">
        <v>81150</v>
      </c>
    </row>
    <row r="52445" spans="82:87">
      <c r="CD52445"/>
      <c r="CG52445"/>
      <c r="CI52445" s="378">
        <v>81150</v>
      </c>
    </row>
    <row r="52446" spans="82:87">
      <c r="CD52446"/>
      <c r="CG52446"/>
      <c r="CI52446" s="378">
        <v>81150</v>
      </c>
    </row>
    <row r="52447" spans="82:87">
      <c r="CD52447"/>
      <c r="CG52447"/>
      <c r="CI52447" s="378">
        <v>81150</v>
      </c>
    </row>
    <row r="52448" spans="82:87">
      <c r="CD52448"/>
      <c r="CG52448"/>
      <c r="CI52448" s="378">
        <v>81150</v>
      </c>
    </row>
    <row r="52449" spans="82:87">
      <c r="CD52449"/>
      <c r="CG52449"/>
      <c r="CI52449" s="378">
        <v>81151</v>
      </c>
    </row>
    <row r="52450" spans="82:87">
      <c r="CD52450"/>
      <c r="CG52450"/>
      <c r="CI52450" s="378">
        <v>81152</v>
      </c>
    </row>
    <row r="52451" spans="82:87">
      <c r="CD52451"/>
      <c r="CG52451"/>
      <c r="CI52451" s="378">
        <v>81153</v>
      </c>
    </row>
    <row r="52452" spans="82:87">
      <c r="CD52452"/>
      <c r="CG52452"/>
      <c r="CI52452" s="378">
        <v>81154</v>
      </c>
    </row>
    <row r="52453" spans="82:87">
      <c r="CD52453"/>
      <c r="CG52453"/>
      <c r="CI52453" s="378">
        <v>81155</v>
      </c>
    </row>
    <row r="52454" spans="82:87">
      <c r="CD52454"/>
      <c r="CG52454"/>
      <c r="CI52454" s="378">
        <v>81156</v>
      </c>
    </row>
    <row r="52455" spans="82:87">
      <c r="CD52455"/>
      <c r="CG52455"/>
      <c r="CI52455" s="378">
        <v>81157</v>
      </c>
    </row>
    <row r="52456" spans="82:87">
      <c r="CD52456"/>
      <c r="CG52456"/>
      <c r="CI52456" s="378">
        <v>81158</v>
      </c>
    </row>
    <row r="52457" spans="82:87">
      <c r="CD52457"/>
      <c r="CG52457"/>
      <c r="CI52457" s="378">
        <v>81160</v>
      </c>
    </row>
    <row r="52458" spans="82:87">
      <c r="CD52458"/>
      <c r="CG52458"/>
      <c r="CI52458" s="378">
        <v>81160</v>
      </c>
    </row>
    <row r="52459" spans="82:87">
      <c r="CD52459"/>
      <c r="CG52459"/>
      <c r="CI52459" s="378">
        <v>81170</v>
      </c>
    </row>
    <row r="52460" spans="82:87">
      <c r="CD52460"/>
      <c r="CG52460"/>
      <c r="CI52460" s="378">
        <v>81170</v>
      </c>
    </row>
    <row r="52461" spans="82:87">
      <c r="CD52461"/>
      <c r="CG52461"/>
      <c r="CI52461" s="378">
        <v>81170</v>
      </c>
    </row>
    <row r="52462" spans="82:87">
      <c r="CD52462"/>
      <c r="CG52462"/>
      <c r="CI52462" s="378">
        <v>81170</v>
      </c>
    </row>
    <row r="52463" spans="82:87">
      <c r="CD52463"/>
      <c r="CG52463"/>
      <c r="CI52463" s="378">
        <v>81170</v>
      </c>
    </row>
    <row r="52464" spans="82:87">
      <c r="CD52464"/>
      <c r="CG52464"/>
      <c r="CI52464" s="378">
        <v>81170</v>
      </c>
    </row>
    <row r="52465" spans="82:87">
      <c r="CD52465"/>
      <c r="CG52465"/>
      <c r="CI52465" s="378">
        <v>81170</v>
      </c>
    </row>
    <row r="52466" spans="82:87">
      <c r="CD52466"/>
      <c r="CG52466"/>
      <c r="CI52466" s="378">
        <v>81170</v>
      </c>
    </row>
    <row r="52467" spans="82:87">
      <c r="CD52467"/>
      <c r="CG52467"/>
      <c r="CI52467" s="378">
        <v>81170</v>
      </c>
    </row>
    <row r="52468" spans="82:87">
      <c r="CD52468"/>
      <c r="CG52468"/>
      <c r="CI52468" s="378">
        <v>81170</v>
      </c>
    </row>
    <row r="52469" spans="82:87">
      <c r="CD52469"/>
      <c r="CG52469"/>
      <c r="CI52469" s="378">
        <v>81170</v>
      </c>
    </row>
    <row r="52470" spans="82:87">
      <c r="CD52470"/>
      <c r="CG52470"/>
      <c r="CI52470" s="378">
        <v>81170</v>
      </c>
    </row>
    <row r="52471" spans="82:87">
      <c r="CD52471"/>
      <c r="CG52471"/>
      <c r="CI52471" s="378">
        <v>81170</v>
      </c>
    </row>
    <row r="52472" spans="82:87">
      <c r="CD52472"/>
      <c r="CG52472"/>
      <c r="CI52472" s="378">
        <v>81170</v>
      </c>
    </row>
    <row r="52473" spans="82:87">
      <c r="CD52473"/>
      <c r="CG52473"/>
      <c r="CI52473" s="378">
        <v>81170</v>
      </c>
    </row>
    <row r="52474" spans="82:87">
      <c r="CD52474"/>
      <c r="CG52474"/>
      <c r="CI52474" s="378">
        <v>81170</v>
      </c>
    </row>
    <row r="52475" spans="82:87">
      <c r="CD52475"/>
      <c r="CG52475"/>
      <c r="CI52475" s="378">
        <v>81170</v>
      </c>
    </row>
    <row r="52476" spans="82:87">
      <c r="CD52476"/>
      <c r="CG52476"/>
      <c r="CI52476" s="378">
        <v>81170</v>
      </c>
    </row>
    <row r="52477" spans="82:87">
      <c r="CD52477"/>
      <c r="CG52477"/>
      <c r="CI52477" s="378">
        <v>81170</v>
      </c>
    </row>
    <row r="52478" spans="82:87">
      <c r="CD52478"/>
      <c r="CG52478"/>
      <c r="CI52478" s="378">
        <v>81170</v>
      </c>
    </row>
    <row r="52479" spans="82:87">
      <c r="CD52479"/>
      <c r="CG52479"/>
      <c r="CI52479" s="378">
        <v>81170</v>
      </c>
    </row>
    <row r="52480" spans="82:87">
      <c r="CD52480"/>
      <c r="CG52480"/>
      <c r="CI52480" s="378">
        <v>81170</v>
      </c>
    </row>
    <row r="52481" spans="82:87">
      <c r="CD52481"/>
      <c r="CG52481"/>
      <c r="CI52481" s="378">
        <v>81185</v>
      </c>
    </row>
    <row r="52482" spans="82:87">
      <c r="CD52482"/>
      <c r="CG52482"/>
      <c r="CI52482" s="378">
        <v>81190</v>
      </c>
    </row>
    <row r="52483" spans="82:87">
      <c r="CD52483"/>
      <c r="CG52483"/>
      <c r="CI52483" s="378">
        <v>81190</v>
      </c>
    </row>
    <row r="52484" spans="82:87">
      <c r="CD52484"/>
      <c r="CG52484"/>
      <c r="CI52484" s="378">
        <v>81190</v>
      </c>
    </row>
    <row r="52485" spans="82:87">
      <c r="CD52485"/>
      <c r="CG52485"/>
      <c r="CI52485" s="378">
        <v>81190</v>
      </c>
    </row>
    <row r="52486" spans="82:87">
      <c r="CD52486"/>
      <c r="CG52486"/>
      <c r="CI52486" s="378">
        <v>81190</v>
      </c>
    </row>
    <row r="52487" spans="82:87">
      <c r="CD52487"/>
      <c r="CG52487"/>
      <c r="CI52487" s="378">
        <v>81190</v>
      </c>
    </row>
    <row r="52488" spans="82:87">
      <c r="CD52488"/>
      <c r="CG52488"/>
      <c r="CI52488" s="378">
        <v>81190</v>
      </c>
    </row>
    <row r="52489" spans="82:87">
      <c r="CD52489"/>
      <c r="CG52489"/>
      <c r="CI52489" s="378">
        <v>81190</v>
      </c>
    </row>
    <row r="52490" spans="82:87">
      <c r="CD52490"/>
      <c r="CG52490"/>
      <c r="CI52490" s="378">
        <v>81190</v>
      </c>
    </row>
    <row r="52491" spans="82:87">
      <c r="CD52491"/>
      <c r="CG52491"/>
      <c r="CI52491" s="378">
        <v>81190</v>
      </c>
    </row>
    <row r="52492" spans="82:87">
      <c r="CD52492"/>
      <c r="CG52492"/>
      <c r="CI52492" s="378">
        <v>81190</v>
      </c>
    </row>
    <row r="52493" spans="82:87">
      <c r="CD52493"/>
      <c r="CG52493"/>
      <c r="CI52493" s="378">
        <v>81190</v>
      </c>
    </row>
    <row r="52494" spans="82:87">
      <c r="CD52494"/>
      <c r="CG52494"/>
      <c r="CI52494" s="378">
        <v>81200</v>
      </c>
    </row>
    <row r="52495" spans="82:87">
      <c r="CD52495"/>
      <c r="CG52495"/>
      <c r="CI52495" s="378">
        <v>81200</v>
      </c>
    </row>
    <row r="52496" spans="82:87">
      <c r="CD52496"/>
      <c r="CG52496"/>
      <c r="CI52496" s="378">
        <v>81200</v>
      </c>
    </row>
    <row r="52497" spans="82:87">
      <c r="CD52497"/>
      <c r="CG52497"/>
      <c r="CI52497" s="378">
        <v>81200</v>
      </c>
    </row>
    <row r="52498" spans="82:87">
      <c r="CD52498"/>
      <c r="CG52498"/>
      <c r="CI52498" s="378">
        <v>81201</v>
      </c>
    </row>
    <row r="52499" spans="82:87">
      <c r="CD52499"/>
      <c r="CG52499"/>
      <c r="CI52499" s="378">
        <v>81202</v>
      </c>
    </row>
    <row r="52500" spans="82:87">
      <c r="CD52500"/>
      <c r="CG52500"/>
      <c r="CI52500" s="378">
        <v>81203</v>
      </c>
    </row>
    <row r="52501" spans="82:87">
      <c r="CD52501"/>
      <c r="CG52501"/>
      <c r="CI52501" s="378">
        <v>81204</v>
      </c>
    </row>
    <row r="52502" spans="82:87">
      <c r="CD52502"/>
      <c r="CG52502"/>
      <c r="CI52502" s="378">
        <v>81205</v>
      </c>
    </row>
    <row r="52503" spans="82:87">
      <c r="CD52503"/>
      <c r="CG52503"/>
      <c r="CI52503" s="378">
        <v>81206</v>
      </c>
    </row>
    <row r="52504" spans="82:87">
      <c r="CD52504"/>
      <c r="CG52504"/>
      <c r="CI52504" s="378">
        <v>81207</v>
      </c>
    </row>
    <row r="52505" spans="82:87">
      <c r="CD52505"/>
      <c r="CG52505"/>
      <c r="CI52505" s="378">
        <v>81208</v>
      </c>
    </row>
    <row r="52506" spans="82:87">
      <c r="CD52506"/>
      <c r="CG52506"/>
      <c r="CI52506" s="378">
        <v>81209</v>
      </c>
    </row>
    <row r="52507" spans="82:87">
      <c r="CD52507"/>
      <c r="CG52507"/>
      <c r="CI52507" s="378">
        <v>81210</v>
      </c>
    </row>
    <row r="52508" spans="82:87">
      <c r="CD52508"/>
      <c r="CG52508"/>
      <c r="CI52508" s="378">
        <v>81210</v>
      </c>
    </row>
    <row r="52509" spans="82:87">
      <c r="CD52509"/>
      <c r="CG52509"/>
      <c r="CI52509" s="378">
        <v>81210</v>
      </c>
    </row>
    <row r="52510" spans="82:87">
      <c r="CD52510"/>
      <c r="CG52510"/>
      <c r="CI52510" s="378">
        <v>81210</v>
      </c>
    </row>
    <row r="52511" spans="82:87">
      <c r="CD52511"/>
      <c r="CG52511"/>
      <c r="CI52511" s="378">
        <v>81210</v>
      </c>
    </row>
    <row r="52512" spans="82:87">
      <c r="CD52512"/>
      <c r="CG52512"/>
      <c r="CI52512" s="378">
        <v>81211</v>
      </c>
    </row>
    <row r="52513" spans="82:87">
      <c r="CD52513"/>
      <c r="CG52513"/>
      <c r="CI52513" s="378">
        <v>81212</v>
      </c>
    </row>
    <row r="52514" spans="82:87">
      <c r="CD52514"/>
      <c r="CG52514"/>
      <c r="CI52514" s="378">
        <v>81213</v>
      </c>
    </row>
    <row r="52515" spans="82:87">
      <c r="CD52515"/>
      <c r="CG52515"/>
      <c r="CI52515" s="378">
        <v>81214</v>
      </c>
    </row>
    <row r="52516" spans="82:87">
      <c r="CD52516"/>
      <c r="CG52516"/>
      <c r="CI52516" s="378">
        <v>81215</v>
      </c>
    </row>
    <row r="52517" spans="82:87">
      <c r="CD52517"/>
      <c r="CG52517"/>
      <c r="CI52517" s="378">
        <v>81216</v>
      </c>
    </row>
    <row r="52518" spans="82:87">
      <c r="CD52518"/>
      <c r="CG52518"/>
      <c r="CI52518" s="378">
        <v>81217</v>
      </c>
    </row>
    <row r="52519" spans="82:87">
      <c r="CD52519"/>
      <c r="CG52519"/>
      <c r="CI52519" s="378">
        <v>81218</v>
      </c>
    </row>
    <row r="52520" spans="82:87">
      <c r="CD52520"/>
      <c r="CG52520"/>
      <c r="CI52520" s="378">
        <v>81219</v>
      </c>
    </row>
    <row r="52521" spans="82:87">
      <c r="CD52521"/>
      <c r="CG52521"/>
      <c r="CI52521" s="378">
        <v>81220</v>
      </c>
    </row>
    <row r="52522" spans="82:87">
      <c r="CD52522"/>
      <c r="CG52522"/>
      <c r="CI52522" s="378">
        <v>81220</v>
      </c>
    </row>
    <row r="52523" spans="82:87">
      <c r="CD52523"/>
      <c r="CG52523"/>
      <c r="CI52523" s="378">
        <v>81220</v>
      </c>
    </row>
    <row r="52524" spans="82:87">
      <c r="CD52524"/>
      <c r="CG52524"/>
      <c r="CI52524" s="378">
        <v>81220</v>
      </c>
    </row>
    <row r="52525" spans="82:87">
      <c r="CD52525"/>
      <c r="CG52525"/>
      <c r="CI52525" s="378">
        <v>81220</v>
      </c>
    </row>
    <row r="52526" spans="82:87">
      <c r="CD52526"/>
      <c r="CG52526"/>
      <c r="CI52526" s="378">
        <v>81220</v>
      </c>
    </row>
    <row r="52527" spans="82:87">
      <c r="CD52527"/>
      <c r="CG52527"/>
      <c r="CI52527" s="378">
        <v>81220</v>
      </c>
    </row>
    <row r="52528" spans="82:87">
      <c r="CD52528"/>
      <c r="CG52528"/>
      <c r="CI52528" s="378">
        <v>81220</v>
      </c>
    </row>
    <row r="52529" spans="82:87">
      <c r="CD52529"/>
      <c r="CG52529"/>
      <c r="CI52529" s="378">
        <v>81220</v>
      </c>
    </row>
    <row r="52530" spans="82:87">
      <c r="CD52530"/>
      <c r="CG52530"/>
      <c r="CI52530" s="378">
        <v>81230</v>
      </c>
    </row>
    <row r="52531" spans="82:87">
      <c r="CD52531"/>
      <c r="CG52531"/>
      <c r="CI52531" s="378">
        <v>81240</v>
      </c>
    </row>
    <row r="52532" spans="82:87">
      <c r="CD52532"/>
      <c r="CG52532"/>
      <c r="CI52532" s="378">
        <v>81240</v>
      </c>
    </row>
    <row r="52533" spans="82:87">
      <c r="CD52533"/>
      <c r="CG52533"/>
      <c r="CI52533" s="378">
        <v>81240</v>
      </c>
    </row>
    <row r="52534" spans="82:87">
      <c r="CD52534"/>
      <c r="CG52534"/>
      <c r="CI52534" s="378">
        <v>81240</v>
      </c>
    </row>
    <row r="52535" spans="82:87">
      <c r="CD52535"/>
      <c r="CG52535"/>
      <c r="CI52535" s="378">
        <v>81240</v>
      </c>
    </row>
    <row r="52536" spans="82:87">
      <c r="CD52536"/>
      <c r="CG52536"/>
      <c r="CI52536" s="378">
        <v>81240</v>
      </c>
    </row>
    <row r="52537" spans="82:87">
      <c r="CD52537"/>
      <c r="CG52537"/>
      <c r="CI52537" s="378">
        <v>81240</v>
      </c>
    </row>
    <row r="52538" spans="82:87">
      <c r="CD52538"/>
      <c r="CG52538"/>
      <c r="CI52538" s="378">
        <v>81240</v>
      </c>
    </row>
    <row r="52539" spans="82:87">
      <c r="CD52539"/>
      <c r="CG52539"/>
      <c r="CI52539" s="378">
        <v>81250</v>
      </c>
    </row>
    <row r="52540" spans="82:87">
      <c r="CD52540"/>
      <c r="CG52540"/>
      <c r="CI52540" s="378">
        <v>81250</v>
      </c>
    </row>
    <row r="52541" spans="82:87">
      <c r="CD52541"/>
      <c r="CG52541"/>
      <c r="CI52541" s="378">
        <v>81250</v>
      </c>
    </row>
    <row r="52542" spans="82:87">
      <c r="CD52542"/>
      <c r="CG52542"/>
      <c r="CI52542" s="378">
        <v>81250</v>
      </c>
    </row>
    <row r="52543" spans="82:87">
      <c r="CD52543"/>
      <c r="CG52543"/>
      <c r="CI52543" s="378">
        <v>81250</v>
      </c>
    </row>
    <row r="52544" spans="82:87">
      <c r="CD52544"/>
      <c r="CG52544"/>
      <c r="CI52544" s="378">
        <v>81250</v>
      </c>
    </row>
    <row r="52545" spans="82:87">
      <c r="CD52545"/>
      <c r="CG52545"/>
      <c r="CI52545" s="378">
        <v>81260</v>
      </c>
    </row>
    <row r="52546" spans="82:87">
      <c r="CD52546"/>
      <c r="CG52546"/>
      <c r="CI52546" s="378">
        <v>81260</v>
      </c>
    </row>
    <row r="52547" spans="82:87">
      <c r="CD52547"/>
      <c r="CG52547"/>
      <c r="CI52547" s="378">
        <v>81260</v>
      </c>
    </row>
    <row r="52548" spans="82:87">
      <c r="CD52548"/>
      <c r="CG52548"/>
      <c r="CI52548" s="378">
        <v>81260</v>
      </c>
    </row>
    <row r="52549" spans="82:87">
      <c r="CD52549"/>
      <c r="CG52549"/>
      <c r="CI52549" s="378">
        <v>81260</v>
      </c>
    </row>
    <row r="52550" spans="82:87">
      <c r="CD52550"/>
      <c r="CG52550"/>
      <c r="CI52550" s="378">
        <v>81260</v>
      </c>
    </row>
    <row r="52551" spans="82:87">
      <c r="CD52551"/>
      <c r="CG52551"/>
      <c r="CI52551" s="378">
        <v>81260</v>
      </c>
    </row>
    <row r="52552" spans="82:87">
      <c r="CD52552"/>
      <c r="CG52552"/>
      <c r="CI52552" s="378">
        <v>81260</v>
      </c>
    </row>
    <row r="52553" spans="82:87">
      <c r="CD52553"/>
      <c r="CG52553"/>
      <c r="CI52553" s="378">
        <v>81260</v>
      </c>
    </row>
    <row r="52554" spans="82:87">
      <c r="CD52554"/>
      <c r="CG52554"/>
      <c r="CI52554" s="378">
        <v>81260</v>
      </c>
    </row>
    <row r="52555" spans="82:87">
      <c r="CD52555"/>
      <c r="CG52555"/>
      <c r="CI52555" s="378">
        <v>81260</v>
      </c>
    </row>
    <row r="52556" spans="82:87">
      <c r="CD52556"/>
      <c r="CG52556"/>
      <c r="CI52556" s="378">
        <v>81270</v>
      </c>
    </row>
    <row r="52557" spans="82:87">
      <c r="CD52557"/>
      <c r="CG52557"/>
      <c r="CI52557" s="378">
        <v>81290</v>
      </c>
    </row>
    <row r="52558" spans="82:87">
      <c r="CD52558"/>
      <c r="CG52558"/>
      <c r="CI52558" s="378">
        <v>81290</v>
      </c>
    </row>
    <row r="52559" spans="82:87">
      <c r="CD52559"/>
      <c r="CG52559"/>
      <c r="CI52559" s="378">
        <v>81290</v>
      </c>
    </row>
    <row r="52560" spans="82:87">
      <c r="CD52560"/>
      <c r="CG52560"/>
      <c r="CI52560" s="378">
        <v>81290</v>
      </c>
    </row>
    <row r="52561" spans="82:87">
      <c r="CD52561"/>
      <c r="CG52561"/>
      <c r="CI52561" s="378">
        <v>81292</v>
      </c>
    </row>
    <row r="52562" spans="82:87">
      <c r="CD52562"/>
      <c r="CG52562"/>
      <c r="CI52562" s="378">
        <v>81300</v>
      </c>
    </row>
    <row r="52563" spans="82:87">
      <c r="CD52563"/>
      <c r="CG52563"/>
      <c r="CI52563" s="378">
        <v>81300</v>
      </c>
    </row>
    <row r="52564" spans="82:87">
      <c r="CD52564"/>
      <c r="CG52564"/>
      <c r="CI52564" s="378">
        <v>81300</v>
      </c>
    </row>
    <row r="52565" spans="82:87">
      <c r="CD52565"/>
      <c r="CG52565"/>
      <c r="CI52565" s="378">
        <v>81300</v>
      </c>
    </row>
    <row r="52566" spans="82:87">
      <c r="CD52566"/>
      <c r="CG52566"/>
      <c r="CI52566" s="378">
        <v>81300</v>
      </c>
    </row>
    <row r="52567" spans="82:87">
      <c r="CD52567"/>
      <c r="CG52567"/>
      <c r="CI52567" s="378">
        <v>81300</v>
      </c>
    </row>
    <row r="52568" spans="82:87">
      <c r="CD52568"/>
      <c r="CG52568"/>
      <c r="CI52568" s="378">
        <v>81301</v>
      </c>
    </row>
    <row r="52569" spans="82:87">
      <c r="CD52569"/>
      <c r="CG52569"/>
      <c r="CI52569" s="378">
        <v>81302</v>
      </c>
    </row>
    <row r="52570" spans="82:87">
      <c r="CD52570"/>
      <c r="CG52570"/>
      <c r="CI52570" s="378">
        <v>81303</v>
      </c>
    </row>
    <row r="52571" spans="82:87">
      <c r="CD52571"/>
      <c r="CG52571"/>
      <c r="CI52571" s="378">
        <v>81304</v>
      </c>
    </row>
    <row r="52572" spans="82:87">
      <c r="CD52572"/>
      <c r="CG52572"/>
      <c r="CI52572" s="378">
        <v>81305</v>
      </c>
    </row>
    <row r="52573" spans="82:87">
      <c r="CD52573"/>
      <c r="CG52573"/>
      <c r="CI52573" s="378">
        <v>81309</v>
      </c>
    </row>
    <row r="52574" spans="82:87">
      <c r="CD52574"/>
      <c r="CG52574"/>
      <c r="CI52574" s="378">
        <v>81310</v>
      </c>
    </row>
    <row r="52575" spans="82:87">
      <c r="CD52575"/>
      <c r="CG52575"/>
      <c r="CI52575" s="378">
        <v>81310</v>
      </c>
    </row>
    <row r="52576" spans="82:87">
      <c r="CD52576"/>
      <c r="CG52576"/>
      <c r="CI52576" s="378">
        <v>81310</v>
      </c>
    </row>
    <row r="52577" spans="82:87">
      <c r="CD52577"/>
      <c r="CG52577"/>
      <c r="CI52577" s="378">
        <v>81315</v>
      </c>
    </row>
    <row r="52578" spans="82:87">
      <c r="CD52578"/>
      <c r="CG52578"/>
      <c r="CI52578" s="378">
        <v>81320</v>
      </c>
    </row>
    <row r="52579" spans="82:87">
      <c r="CD52579"/>
      <c r="CG52579"/>
      <c r="CI52579" s="378">
        <v>81320</v>
      </c>
    </row>
    <row r="52580" spans="82:87">
      <c r="CD52580"/>
      <c r="CG52580"/>
      <c r="CI52580" s="378">
        <v>81320</v>
      </c>
    </row>
    <row r="52581" spans="82:87">
      <c r="CD52581"/>
      <c r="CG52581"/>
      <c r="CI52581" s="378">
        <v>81320</v>
      </c>
    </row>
    <row r="52582" spans="82:87">
      <c r="CD52582"/>
      <c r="CG52582"/>
      <c r="CI52582" s="378">
        <v>81330</v>
      </c>
    </row>
    <row r="52583" spans="82:87">
      <c r="CD52583"/>
      <c r="CG52583"/>
      <c r="CI52583" s="378">
        <v>81330</v>
      </c>
    </row>
    <row r="52584" spans="82:87">
      <c r="CD52584"/>
      <c r="CG52584"/>
      <c r="CI52584" s="378">
        <v>81330</v>
      </c>
    </row>
    <row r="52585" spans="82:87">
      <c r="CD52585"/>
      <c r="CG52585"/>
      <c r="CI52585" s="378">
        <v>81330</v>
      </c>
    </row>
    <row r="52586" spans="82:87">
      <c r="CD52586"/>
      <c r="CG52586"/>
      <c r="CI52586" s="378">
        <v>81340</v>
      </c>
    </row>
    <row r="52587" spans="82:87">
      <c r="CD52587"/>
      <c r="CG52587"/>
      <c r="CI52587" s="378">
        <v>81340</v>
      </c>
    </row>
    <row r="52588" spans="82:87">
      <c r="CD52588"/>
      <c r="CG52588"/>
      <c r="CI52588" s="378">
        <v>81340</v>
      </c>
    </row>
    <row r="52589" spans="82:87">
      <c r="CD52589"/>
      <c r="CG52589"/>
      <c r="CI52589" s="378">
        <v>81340</v>
      </c>
    </row>
    <row r="52590" spans="82:87">
      <c r="CD52590"/>
      <c r="CG52590"/>
      <c r="CI52590" s="378">
        <v>81340</v>
      </c>
    </row>
    <row r="52591" spans="82:87">
      <c r="CD52591"/>
      <c r="CG52591"/>
      <c r="CI52591" s="378">
        <v>81340</v>
      </c>
    </row>
    <row r="52592" spans="82:87">
      <c r="CD52592"/>
      <c r="CG52592"/>
      <c r="CI52592" s="378">
        <v>81340</v>
      </c>
    </row>
    <row r="52593" spans="82:87">
      <c r="CD52593"/>
      <c r="CG52593"/>
      <c r="CI52593" s="378">
        <v>81340</v>
      </c>
    </row>
    <row r="52594" spans="82:87">
      <c r="CD52594"/>
      <c r="CG52594"/>
      <c r="CI52594" s="378">
        <v>81340</v>
      </c>
    </row>
    <row r="52595" spans="82:87">
      <c r="CD52595"/>
      <c r="CG52595"/>
      <c r="CI52595" s="378">
        <v>81340</v>
      </c>
    </row>
    <row r="52596" spans="82:87">
      <c r="CD52596"/>
      <c r="CG52596"/>
      <c r="CI52596" s="378">
        <v>81340</v>
      </c>
    </row>
    <row r="52597" spans="82:87">
      <c r="CD52597"/>
      <c r="CG52597"/>
      <c r="CI52597" s="378">
        <v>81340</v>
      </c>
    </row>
    <row r="52598" spans="82:87">
      <c r="CD52598"/>
      <c r="CG52598"/>
      <c r="CI52598" s="378">
        <v>81340</v>
      </c>
    </row>
    <row r="52599" spans="82:87">
      <c r="CD52599"/>
      <c r="CG52599"/>
      <c r="CI52599" s="378">
        <v>81340</v>
      </c>
    </row>
    <row r="52600" spans="82:87">
      <c r="CD52600"/>
      <c r="CG52600"/>
      <c r="CI52600" s="378">
        <v>81350</v>
      </c>
    </row>
    <row r="52601" spans="82:87">
      <c r="CD52601"/>
      <c r="CG52601"/>
      <c r="CI52601" s="378">
        <v>81350</v>
      </c>
    </row>
    <row r="52602" spans="82:87">
      <c r="CD52602"/>
      <c r="CG52602"/>
      <c r="CI52602" s="378">
        <v>81350</v>
      </c>
    </row>
    <row r="52603" spans="82:87">
      <c r="CD52603"/>
      <c r="CG52603"/>
      <c r="CI52603" s="378">
        <v>81350</v>
      </c>
    </row>
    <row r="52604" spans="82:87">
      <c r="CD52604"/>
      <c r="CG52604"/>
      <c r="CI52604" s="378">
        <v>81350</v>
      </c>
    </row>
    <row r="52605" spans="82:87">
      <c r="CD52605"/>
      <c r="CG52605"/>
      <c r="CI52605" s="378">
        <v>81350</v>
      </c>
    </row>
    <row r="52606" spans="82:87">
      <c r="CD52606"/>
      <c r="CG52606"/>
      <c r="CI52606" s="378">
        <v>81350</v>
      </c>
    </row>
    <row r="52607" spans="82:87">
      <c r="CD52607"/>
      <c r="CG52607"/>
      <c r="CI52607" s="378">
        <v>81350</v>
      </c>
    </row>
    <row r="52608" spans="82:87">
      <c r="CD52608"/>
      <c r="CG52608"/>
      <c r="CI52608" s="378">
        <v>81360</v>
      </c>
    </row>
    <row r="52609" spans="82:87">
      <c r="CD52609"/>
      <c r="CG52609"/>
      <c r="CI52609" s="378">
        <v>81360</v>
      </c>
    </row>
    <row r="52610" spans="82:87">
      <c r="CD52610"/>
      <c r="CG52610"/>
      <c r="CI52610" s="378">
        <v>81370</v>
      </c>
    </row>
    <row r="52611" spans="82:87">
      <c r="CD52611"/>
      <c r="CG52611"/>
      <c r="CI52611" s="378">
        <v>81370</v>
      </c>
    </row>
    <row r="52612" spans="82:87">
      <c r="CD52612"/>
      <c r="CG52612"/>
      <c r="CI52612" s="378">
        <v>81380</v>
      </c>
    </row>
    <row r="52613" spans="82:87">
      <c r="CD52613"/>
      <c r="CG52613"/>
      <c r="CI52613" s="378">
        <v>81390</v>
      </c>
    </row>
    <row r="52614" spans="82:87">
      <c r="CD52614"/>
      <c r="CG52614"/>
      <c r="CI52614" s="378">
        <v>81390</v>
      </c>
    </row>
    <row r="52615" spans="82:87">
      <c r="CD52615"/>
      <c r="CG52615"/>
      <c r="CI52615" s="378">
        <v>81390</v>
      </c>
    </row>
    <row r="52616" spans="82:87">
      <c r="CD52616"/>
      <c r="CG52616"/>
      <c r="CI52616" s="378">
        <v>81400</v>
      </c>
    </row>
    <row r="52617" spans="82:87">
      <c r="CD52617"/>
      <c r="CG52617"/>
      <c r="CI52617" s="378">
        <v>81400</v>
      </c>
    </row>
    <row r="52618" spans="82:87">
      <c r="CD52618"/>
      <c r="CG52618"/>
      <c r="CI52618" s="378">
        <v>81400</v>
      </c>
    </row>
    <row r="52619" spans="82:87">
      <c r="CD52619"/>
      <c r="CG52619"/>
      <c r="CI52619" s="378">
        <v>81400</v>
      </c>
    </row>
    <row r="52620" spans="82:87">
      <c r="CD52620"/>
      <c r="CG52620"/>
      <c r="CI52620" s="378">
        <v>81400</v>
      </c>
    </row>
    <row r="52621" spans="82:87">
      <c r="CD52621"/>
      <c r="CG52621"/>
      <c r="CI52621" s="378">
        <v>81430</v>
      </c>
    </row>
    <row r="52622" spans="82:87">
      <c r="CD52622"/>
      <c r="CG52622"/>
      <c r="CI52622" s="378">
        <v>81430</v>
      </c>
    </row>
    <row r="52623" spans="82:87">
      <c r="CD52623"/>
      <c r="CG52623"/>
      <c r="CI52623" s="378">
        <v>81430</v>
      </c>
    </row>
    <row r="52624" spans="82:87">
      <c r="CD52624"/>
      <c r="CG52624"/>
      <c r="CI52624" s="378">
        <v>81430</v>
      </c>
    </row>
    <row r="52625" spans="82:87">
      <c r="CD52625"/>
      <c r="CG52625"/>
      <c r="CI52625" s="378">
        <v>81430</v>
      </c>
    </row>
    <row r="52626" spans="82:87">
      <c r="CD52626"/>
      <c r="CG52626"/>
      <c r="CI52626" s="378">
        <v>81430</v>
      </c>
    </row>
    <row r="52627" spans="82:87">
      <c r="CD52627"/>
      <c r="CG52627"/>
      <c r="CI52627" s="378">
        <v>81440</v>
      </c>
    </row>
    <row r="52628" spans="82:87">
      <c r="CD52628"/>
      <c r="CG52628"/>
      <c r="CI52628" s="378">
        <v>81440</v>
      </c>
    </row>
    <row r="52629" spans="82:87">
      <c r="CD52629"/>
      <c r="CG52629"/>
      <c r="CI52629" s="378">
        <v>81440</v>
      </c>
    </row>
    <row r="52630" spans="82:87">
      <c r="CD52630"/>
      <c r="CG52630"/>
      <c r="CI52630" s="378">
        <v>81440</v>
      </c>
    </row>
    <row r="52631" spans="82:87">
      <c r="CD52631"/>
      <c r="CG52631"/>
      <c r="CI52631" s="378">
        <v>81440</v>
      </c>
    </row>
    <row r="52632" spans="82:87">
      <c r="CD52632"/>
      <c r="CG52632"/>
      <c r="CI52632" s="378">
        <v>81440</v>
      </c>
    </row>
    <row r="52633" spans="82:87">
      <c r="CD52633"/>
      <c r="CG52633"/>
      <c r="CI52633" s="378">
        <v>81440</v>
      </c>
    </row>
    <row r="52634" spans="82:87">
      <c r="CD52634"/>
      <c r="CG52634"/>
      <c r="CI52634" s="378">
        <v>81440</v>
      </c>
    </row>
    <row r="52635" spans="82:87">
      <c r="CD52635"/>
      <c r="CG52635"/>
      <c r="CI52635" s="378">
        <v>81440</v>
      </c>
    </row>
    <row r="52636" spans="82:87">
      <c r="CD52636"/>
      <c r="CG52636"/>
      <c r="CI52636" s="378">
        <v>81440</v>
      </c>
    </row>
    <row r="52637" spans="82:87">
      <c r="CD52637"/>
      <c r="CG52637"/>
      <c r="CI52637" s="378">
        <v>81450</v>
      </c>
    </row>
    <row r="52638" spans="82:87">
      <c r="CD52638"/>
      <c r="CG52638"/>
      <c r="CI52638" s="378">
        <v>81470</v>
      </c>
    </row>
    <row r="52639" spans="82:87">
      <c r="CD52639"/>
      <c r="CG52639"/>
      <c r="CI52639" s="378">
        <v>81470</v>
      </c>
    </row>
    <row r="52640" spans="82:87">
      <c r="CD52640"/>
      <c r="CG52640"/>
      <c r="CI52640" s="378">
        <v>81470</v>
      </c>
    </row>
    <row r="52641" spans="82:87">
      <c r="CD52641"/>
      <c r="CG52641"/>
      <c r="CI52641" s="378">
        <v>81470</v>
      </c>
    </row>
    <row r="52642" spans="82:87">
      <c r="CD52642"/>
      <c r="CG52642"/>
      <c r="CI52642" s="378">
        <v>81470</v>
      </c>
    </row>
    <row r="52643" spans="82:87">
      <c r="CD52643"/>
      <c r="CG52643"/>
      <c r="CI52643" s="378">
        <v>81470</v>
      </c>
    </row>
    <row r="52644" spans="82:87">
      <c r="CD52644"/>
      <c r="CG52644"/>
      <c r="CI52644" s="378">
        <v>81470</v>
      </c>
    </row>
    <row r="52645" spans="82:87">
      <c r="CD52645"/>
      <c r="CG52645"/>
      <c r="CI52645" s="378">
        <v>81470</v>
      </c>
    </row>
    <row r="52646" spans="82:87">
      <c r="CD52646"/>
      <c r="CG52646"/>
      <c r="CI52646" s="378">
        <v>81470</v>
      </c>
    </row>
    <row r="52647" spans="82:87">
      <c r="CD52647"/>
      <c r="CG52647"/>
      <c r="CI52647" s="378">
        <v>81470</v>
      </c>
    </row>
    <row r="52648" spans="82:87">
      <c r="CD52648"/>
      <c r="CG52648"/>
      <c r="CI52648" s="378">
        <v>81470</v>
      </c>
    </row>
    <row r="52649" spans="82:87">
      <c r="CD52649"/>
      <c r="CG52649"/>
      <c r="CI52649" s="378">
        <v>81490</v>
      </c>
    </row>
    <row r="52650" spans="82:87">
      <c r="CD52650"/>
      <c r="CG52650"/>
      <c r="CI52650" s="378">
        <v>81490</v>
      </c>
    </row>
    <row r="52651" spans="82:87">
      <c r="CD52651"/>
      <c r="CG52651"/>
      <c r="CI52651" s="378">
        <v>81490</v>
      </c>
    </row>
    <row r="52652" spans="82:87">
      <c r="CD52652"/>
      <c r="CG52652"/>
      <c r="CI52652" s="378">
        <v>81499</v>
      </c>
    </row>
    <row r="52653" spans="82:87">
      <c r="CD52653"/>
      <c r="CG52653"/>
      <c r="CI52653" s="378">
        <v>81500</v>
      </c>
    </row>
    <row r="52654" spans="82:87">
      <c r="CD52654"/>
      <c r="CG52654"/>
      <c r="CI52654" s="378">
        <v>81500</v>
      </c>
    </row>
    <row r="52655" spans="82:87">
      <c r="CD52655"/>
      <c r="CG52655"/>
      <c r="CI52655" s="378">
        <v>81500</v>
      </c>
    </row>
    <row r="52656" spans="82:87">
      <c r="CD52656"/>
      <c r="CG52656"/>
      <c r="CI52656" s="378">
        <v>81500</v>
      </c>
    </row>
    <row r="52657" spans="82:87">
      <c r="CD52657"/>
      <c r="CG52657"/>
      <c r="CI52657" s="378">
        <v>81500</v>
      </c>
    </row>
    <row r="52658" spans="82:87">
      <c r="CD52658"/>
      <c r="CG52658"/>
      <c r="CI52658" s="378">
        <v>81500</v>
      </c>
    </row>
    <row r="52659" spans="82:87">
      <c r="CD52659"/>
      <c r="CG52659"/>
      <c r="CI52659" s="378">
        <v>81500</v>
      </c>
    </row>
    <row r="52660" spans="82:87">
      <c r="CD52660"/>
      <c r="CG52660"/>
      <c r="CI52660" s="378">
        <v>81500</v>
      </c>
    </row>
    <row r="52661" spans="82:87">
      <c r="CD52661"/>
      <c r="CG52661"/>
      <c r="CI52661" s="378">
        <v>81500</v>
      </c>
    </row>
    <row r="52662" spans="82:87">
      <c r="CD52662"/>
      <c r="CG52662"/>
      <c r="CI52662" s="378">
        <v>81500</v>
      </c>
    </row>
    <row r="52663" spans="82:87">
      <c r="CD52663"/>
      <c r="CG52663"/>
      <c r="CI52663" s="378">
        <v>81500</v>
      </c>
    </row>
    <row r="52664" spans="82:87">
      <c r="CD52664"/>
      <c r="CG52664"/>
      <c r="CI52664" s="378">
        <v>81500</v>
      </c>
    </row>
    <row r="52665" spans="82:87">
      <c r="CD52665"/>
      <c r="CG52665"/>
      <c r="CI52665" s="378">
        <v>81500</v>
      </c>
    </row>
    <row r="52666" spans="82:87">
      <c r="CD52666"/>
      <c r="CG52666"/>
      <c r="CI52666" s="378">
        <v>81500</v>
      </c>
    </row>
    <row r="52667" spans="82:87">
      <c r="CD52667"/>
      <c r="CG52667"/>
      <c r="CI52667" s="378">
        <v>81500</v>
      </c>
    </row>
    <row r="52668" spans="82:87">
      <c r="CD52668"/>
      <c r="CG52668"/>
      <c r="CI52668" s="378">
        <v>81500</v>
      </c>
    </row>
    <row r="52669" spans="82:87">
      <c r="CD52669"/>
      <c r="CG52669"/>
      <c r="CI52669" s="378">
        <v>81500</v>
      </c>
    </row>
    <row r="52670" spans="82:87">
      <c r="CD52670"/>
      <c r="CG52670"/>
      <c r="CI52670" s="378">
        <v>81500</v>
      </c>
    </row>
    <row r="52671" spans="82:87">
      <c r="CD52671"/>
      <c r="CG52671"/>
      <c r="CI52671" s="378">
        <v>81500</v>
      </c>
    </row>
    <row r="52672" spans="82:87">
      <c r="CD52672"/>
      <c r="CG52672"/>
      <c r="CI52672" s="378">
        <v>81500</v>
      </c>
    </row>
    <row r="52673" spans="82:87">
      <c r="CD52673"/>
      <c r="CG52673"/>
      <c r="CI52673" s="378">
        <v>81500</v>
      </c>
    </row>
    <row r="52674" spans="82:87">
      <c r="CD52674"/>
      <c r="CG52674"/>
      <c r="CI52674" s="378">
        <v>81500</v>
      </c>
    </row>
    <row r="52675" spans="82:87">
      <c r="CD52675"/>
      <c r="CG52675"/>
      <c r="CI52675" s="378">
        <v>81501</v>
      </c>
    </row>
    <row r="52676" spans="82:87">
      <c r="CD52676"/>
      <c r="CG52676"/>
      <c r="CI52676" s="378">
        <v>81502</v>
      </c>
    </row>
    <row r="52677" spans="82:87">
      <c r="CD52677"/>
      <c r="CG52677"/>
      <c r="CI52677" s="378">
        <v>81503</v>
      </c>
    </row>
    <row r="52678" spans="82:87">
      <c r="CD52678"/>
      <c r="CG52678"/>
      <c r="CI52678" s="378">
        <v>81504</v>
      </c>
    </row>
    <row r="52679" spans="82:87">
      <c r="CD52679"/>
      <c r="CG52679"/>
      <c r="CI52679" s="378">
        <v>81505</v>
      </c>
    </row>
    <row r="52680" spans="82:87">
      <c r="CD52680"/>
      <c r="CG52680"/>
      <c r="CI52680" s="378">
        <v>81506</v>
      </c>
    </row>
    <row r="52681" spans="82:87">
      <c r="CD52681"/>
      <c r="CG52681"/>
      <c r="CI52681" s="378">
        <v>81506</v>
      </c>
    </row>
    <row r="52682" spans="82:87">
      <c r="CD52682"/>
      <c r="CG52682"/>
      <c r="CI52682" s="378">
        <v>81509</v>
      </c>
    </row>
    <row r="52683" spans="82:87">
      <c r="CD52683"/>
      <c r="CG52683"/>
      <c r="CI52683" s="378">
        <v>81515</v>
      </c>
    </row>
    <row r="52684" spans="82:87">
      <c r="CD52684"/>
      <c r="CG52684"/>
      <c r="CI52684" s="378">
        <v>81530</v>
      </c>
    </row>
    <row r="52685" spans="82:87">
      <c r="CD52685"/>
      <c r="CG52685"/>
      <c r="CI52685" s="378">
        <v>81530</v>
      </c>
    </row>
    <row r="52686" spans="82:87">
      <c r="CD52686"/>
      <c r="CG52686"/>
      <c r="CI52686" s="378">
        <v>81530</v>
      </c>
    </row>
    <row r="52687" spans="82:87">
      <c r="CD52687"/>
      <c r="CG52687"/>
      <c r="CI52687" s="378">
        <v>81530</v>
      </c>
    </row>
    <row r="52688" spans="82:87">
      <c r="CD52688"/>
      <c r="CG52688"/>
      <c r="CI52688" s="378">
        <v>81530</v>
      </c>
    </row>
    <row r="52689" spans="82:87">
      <c r="CD52689"/>
      <c r="CG52689"/>
      <c r="CI52689" s="378">
        <v>81530</v>
      </c>
    </row>
    <row r="52690" spans="82:87">
      <c r="CD52690"/>
      <c r="CG52690"/>
      <c r="CI52690" s="378">
        <v>81530</v>
      </c>
    </row>
    <row r="52691" spans="82:87">
      <c r="CD52691"/>
      <c r="CG52691"/>
      <c r="CI52691" s="378">
        <v>81530</v>
      </c>
    </row>
    <row r="52692" spans="82:87">
      <c r="CD52692"/>
      <c r="CG52692"/>
      <c r="CI52692" s="378">
        <v>81540</v>
      </c>
    </row>
    <row r="52693" spans="82:87">
      <c r="CD52693"/>
      <c r="CG52693"/>
      <c r="CI52693" s="378">
        <v>81540</v>
      </c>
    </row>
    <row r="52694" spans="82:87">
      <c r="CD52694"/>
      <c r="CG52694"/>
      <c r="CI52694" s="378">
        <v>81540</v>
      </c>
    </row>
    <row r="52695" spans="82:87">
      <c r="CD52695"/>
      <c r="CG52695"/>
      <c r="CI52695" s="378">
        <v>81540</v>
      </c>
    </row>
    <row r="52696" spans="82:87">
      <c r="CD52696"/>
      <c r="CG52696"/>
      <c r="CI52696" s="378">
        <v>81540</v>
      </c>
    </row>
    <row r="52697" spans="82:87">
      <c r="CD52697"/>
      <c r="CG52697"/>
      <c r="CI52697" s="378">
        <v>81570</v>
      </c>
    </row>
    <row r="52698" spans="82:87">
      <c r="CD52698"/>
      <c r="CG52698"/>
      <c r="CI52698" s="378">
        <v>81570</v>
      </c>
    </row>
    <row r="52699" spans="82:87">
      <c r="CD52699"/>
      <c r="CG52699"/>
      <c r="CI52699" s="378">
        <v>81570</v>
      </c>
    </row>
    <row r="52700" spans="82:87">
      <c r="CD52700"/>
      <c r="CG52700"/>
      <c r="CI52700" s="378">
        <v>81570</v>
      </c>
    </row>
    <row r="52701" spans="82:87">
      <c r="CD52701"/>
      <c r="CG52701"/>
      <c r="CI52701" s="378">
        <v>81570</v>
      </c>
    </row>
    <row r="52702" spans="82:87">
      <c r="CD52702"/>
      <c r="CG52702"/>
      <c r="CI52702" s="378">
        <v>81580</v>
      </c>
    </row>
    <row r="52703" spans="82:87">
      <c r="CD52703"/>
      <c r="CG52703"/>
      <c r="CI52703" s="378">
        <v>81580</v>
      </c>
    </row>
    <row r="52704" spans="82:87">
      <c r="CD52704"/>
      <c r="CG52704"/>
      <c r="CI52704" s="378">
        <v>81600</v>
      </c>
    </row>
    <row r="52705" spans="82:87">
      <c r="CD52705"/>
      <c r="CG52705"/>
      <c r="CI52705" s="378">
        <v>81600</v>
      </c>
    </row>
    <row r="52706" spans="82:87">
      <c r="CD52706"/>
      <c r="CG52706"/>
      <c r="CI52706" s="378">
        <v>81600</v>
      </c>
    </row>
    <row r="52707" spans="82:87">
      <c r="CD52707"/>
      <c r="CG52707"/>
      <c r="CI52707" s="378">
        <v>81600</v>
      </c>
    </row>
    <row r="52708" spans="82:87">
      <c r="CD52708"/>
      <c r="CG52708"/>
      <c r="CI52708" s="378">
        <v>81600</v>
      </c>
    </row>
    <row r="52709" spans="82:87">
      <c r="CD52709"/>
      <c r="CG52709"/>
      <c r="CI52709" s="378">
        <v>81600</v>
      </c>
    </row>
    <row r="52710" spans="82:87">
      <c r="CD52710"/>
      <c r="CG52710"/>
      <c r="CI52710" s="378">
        <v>81600</v>
      </c>
    </row>
    <row r="52711" spans="82:87">
      <c r="CD52711"/>
      <c r="CG52711"/>
      <c r="CI52711" s="378">
        <v>81600</v>
      </c>
    </row>
    <row r="52712" spans="82:87">
      <c r="CD52712"/>
      <c r="CG52712"/>
      <c r="CI52712" s="378">
        <v>81600</v>
      </c>
    </row>
    <row r="52713" spans="82:87">
      <c r="CD52713"/>
      <c r="CG52713"/>
      <c r="CI52713" s="378">
        <v>81600</v>
      </c>
    </row>
    <row r="52714" spans="82:87">
      <c r="CD52714"/>
      <c r="CG52714"/>
      <c r="CI52714" s="378">
        <v>81601</v>
      </c>
    </row>
    <row r="52715" spans="82:87">
      <c r="CD52715"/>
      <c r="CG52715"/>
      <c r="CI52715" s="378">
        <v>81602</v>
      </c>
    </row>
    <row r="52716" spans="82:87">
      <c r="CD52716"/>
      <c r="CG52716"/>
      <c r="CI52716" s="378">
        <v>81603</v>
      </c>
    </row>
    <row r="52717" spans="82:87">
      <c r="CD52717"/>
      <c r="CG52717"/>
      <c r="CI52717" s="378">
        <v>81604</v>
      </c>
    </row>
    <row r="52718" spans="82:87">
      <c r="CD52718"/>
      <c r="CG52718"/>
      <c r="CI52718" s="378">
        <v>81605</v>
      </c>
    </row>
    <row r="52719" spans="82:87">
      <c r="CD52719"/>
      <c r="CG52719"/>
      <c r="CI52719" s="378">
        <v>81606</v>
      </c>
    </row>
    <row r="52720" spans="82:87">
      <c r="CD52720"/>
      <c r="CG52720"/>
      <c r="CI52720" s="378">
        <v>81607</v>
      </c>
    </row>
    <row r="52721" spans="82:87">
      <c r="CD52721"/>
      <c r="CG52721"/>
      <c r="CI52721" s="378">
        <v>81608</v>
      </c>
    </row>
    <row r="52722" spans="82:87">
      <c r="CD52722"/>
      <c r="CG52722"/>
      <c r="CI52722" s="378">
        <v>81609</v>
      </c>
    </row>
    <row r="52723" spans="82:87">
      <c r="CD52723"/>
      <c r="CG52723"/>
      <c r="CI52723" s="378">
        <v>81615</v>
      </c>
    </row>
    <row r="52724" spans="82:87">
      <c r="CD52724"/>
      <c r="CG52724"/>
      <c r="CI52724" s="378">
        <v>81630</v>
      </c>
    </row>
    <row r="52725" spans="82:87">
      <c r="CD52725"/>
      <c r="CG52725"/>
      <c r="CI52725" s="378">
        <v>81630</v>
      </c>
    </row>
    <row r="52726" spans="82:87">
      <c r="CD52726"/>
      <c r="CG52726"/>
      <c r="CI52726" s="378">
        <v>81630</v>
      </c>
    </row>
    <row r="52727" spans="82:87">
      <c r="CD52727"/>
      <c r="CG52727"/>
      <c r="CI52727" s="378">
        <v>81630</v>
      </c>
    </row>
    <row r="52728" spans="82:87">
      <c r="CD52728"/>
      <c r="CG52728"/>
      <c r="CI52728" s="378">
        <v>81630</v>
      </c>
    </row>
    <row r="52729" spans="82:87">
      <c r="CD52729"/>
      <c r="CG52729"/>
      <c r="CI52729" s="378">
        <v>81630</v>
      </c>
    </row>
    <row r="52730" spans="82:87">
      <c r="CD52730"/>
      <c r="CG52730"/>
      <c r="CI52730" s="378">
        <v>81630</v>
      </c>
    </row>
    <row r="52731" spans="82:87">
      <c r="CD52731"/>
      <c r="CG52731"/>
      <c r="CI52731" s="378">
        <v>81630</v>
      </c>
    </row>
    <row r="52732" spans="82:87">
      <c r="CD52732"/>
      <c r="CG52732"/>
      <c r="CI52732" s="378">
        <v>81640</v>
      </c>
    </row>
    <row r="52733" spans="82:87">
      <c r="CD52733"/>
      <c r="CG52733"/>
      <c r="CI52733" s="378">
        <v>81640</v>
      </c>
    </row>
    <row r="52734" spans="82:87">
      <c r="CD52734"/>
      <c r="CG52734"/>
      <c r="CI52734" s="378">
        <v>81640</v>
      </c>
    </row>
    <row r="52735" spans="82:87">
      <c r="CD52735"/>
      <c r="CG52735"/>
      <c r="CI52735" s="378">
        <v>81640</v>
      </c>
    </row>
    <row r="52736" spans="82:87">
      <c r="CD52736"/>
      <c r="CG52736"/>
      <c r="CI52736" s="378">
        <v>81640</v>
      </c>
    </row>
    <row r="52737" spans="82:87">
      <c r="CD52737"/>
      <c r="CG52737"/>
      <c r="CI52737" s="378">
        <v>81640</v>
      </c>
    </row>
    <row r="52738" spans="82:87">
      <c r="CD52738"/>
      <c r="CG52738"/>
      <c r="CI52738" s="378">
        <v>81660</v>
      </c>
    </row>
    <row r="52739" spans="82:87">
      <c r="CD52739"/>
      <c r="CG52739"/>
      <c r="CI52739" s="378">
        <v>81660</v>
      </c>
    </row>
    <row r="52740" spans="82:87">
      <c r="CD52740"/>
      <c r="CG52740"/>
      <c r="CI52740" s="378">
        <v>81660</v>
      </c>
    </row>
    <row r="52741" spans="82:87">
      <c r="CD52741"/>
      <c r="CG52741"/>
      <c r="CI52741" s="378">
        <v>81700</v>
      </c>
    </row>
    <row r="52742" spans="82:87">
      <c r="CD52742"/>
      <c r="CG52742"/>
      <c r="CI52742" s="378">
        <v>81700</v>
      </c>
    </row>
    <row r="52743" spans="82:87">
      <c r="CD52743"/>
      <c r="CG52743"/>
      <c r="CI52743" s="378">
        <v>81700</v>
      </c>
    </row>
    <row r="52744" spans="82:87">
      <c r="CD52744"/>
      <c r="CG52744"/>
      <c r="CI52744" s="378">
        <v>81700</v>
      </c>
    </row>
    <row r="52745" spans="82:87">
      <c r="CD52745"/>
      <c r="CG52745"/>
      <c r="CI52745" s="378">
        <v>81700</v>
      </c>
    </row>
    <row r="52746" spans="82:87">
      <c r="CD52746"/>
      <c r="CG52746"/>
      <c r="CI52746" s="378">
        <v>81700</v>
      </c>
    </row>
    <row r="52747" spans="82:87">
      <c r="CD52747"/>
      <c r="CG52747"/>
      <c r="CI52747" s="378">
        <v>81700</v>
      </c>
    </row>
    <row r="52748" spans="82:87">
      <c r="CD52748"/>
      <c r="CG52748"/>
      <c r="CI52748" s="378">
        <v>81700</v>
      </c>
    </row>
    <row r="52749" spans="82:87">
      <c r="CD52749"/>
      <c r="CG52749"/>
      <c r="CI52749" s="378">
        <v>81700</v>
      </c>
    </row>
    <row r="52750" spans="82:87">
      <c r="CD52750"/>
      <c r="CG52750"/>
      <c r="CI52750" s="378">
        <v>81700</v>
      </c>
    </row>
    <row r="52751" spans="82:87">
      <c r="CD52751"/>
      <c r="CG52751"/>
      <c r="CI52751" s="378">
        <v>81710</v>
      </c>
    </row>
    <row r="52752" spans="82:87">
      <c r="CD52752"/>
      <c r="CG52752"/>
      <c r="CI52752" s="378">
        <v>81710</v>
      </c>
    </row>
    <row r="52753" spans="82:87">
      <c r="CD52753"/>
      <c r="CG52753"/>
      <c r="CI52753" s="378">
        <v>81800</v>
      </c>
    </row>
    <row r="52754" spans="82:87">
      <c r="CD52754"/>
      <c r="CG52754"/>
      <c r="CI52754" s="378">
        <v>81800</v>
      </c>
    </row>
    <row r="52755" spans="82:87">
      <c r="CD52755"/>
      <c r="CG52755"/>
      <c r="CI52755" s="378">
        <v>81800</v>
      </c>
    </row>
    <row r="52756" spans="82:87">
      <c r="CD52756"/>
      <c r="CG52756"/>
      <c r="CI52756" s="378">
        <v>81800</v>
      </c>
    </row>
    <row r="52757" spans="82:87">
      <c r="CD52757"/>
      <c r="CG52757"/>
      <c r="CI52757" s="378">
        <v>81800</v>
      </c>
    </row>
    <row r="52758" spans="82:87">
      <c r="CD52758"/>
      <c r="CG52758"/>
      <c r="CI52758" s="378">
        <v>81800</v>
      </c>
    </row>
    <row r="52759" spans="82:87">
      <c r="CD52759"/>
      <c r="CG52759"/>
      <c r="CI52759" s="378">
        <v>81990</v>
      </c>
    </row>
    <row r="52760" spans="82:87">
      <c r="CD52760"/>
      <c r="CG52760"/>
      <c r="CI52760" s="378">
        <v>81990</v>
      </c>
    </row>
    <row r="52761" spans="82:87">
      <c r="CD52761"/>
      <c r="CG52761"/>
      <c r="CI52761" s="378">
        <v>81990</v>
      </c>
    </row>
    <row r="52762" spans="82:87">
      <c r="CD52762"/>
      <c r="CG52762"/>
      <c r="CI52762" s="378">
        <v>81990</v>
      </c>
    </row>
    <row r="52763" spans="82:87">
      <c r="CD52763"/>
      <c r="CG52763"/>
      <c r="CI52763" s="378">
        <v>81990</v>
      </c>
    </row>
    <row r="52764" spans="82:87">
      <c r="CD52764"/>
      <c r="CG52764"/>
      <c r="CI52764" s="378">
        <v>81990</v>
      </c>
    </row>
    <row r="52765" spans="82:87">
      <c r="CD52765"/>
      <c r="CG52765"/>
      <c r="CI52765" s="378">
        <v>81990</v>
      </c>
    </row>
    <row r="52766" spans="82:87">
      <c r="CD52766"/>
      <c r="CG52766"/>
      <c r="CI52766" s="378">
        <v>81990</v>
      </c>
    </row>
    <row r="52767" spans="82:87">
      <c r="CD52767"/>
      <c r="CG52767"/>
      <c r="CI52767" s="378">
        <v>82000</v>
      </c>
    </row>
    <row r="52768" spans="82:87">
      <c r="CD52768"/>
      <c r="CG52768"/>
      <c r="CI52768" s="378">
        <v>82000</v>
      </c>
    </row>
    <row r="52769" spans="82:87">
      <c r="CD52769"/>
      <c r="CG52769"/>
      <c r="CI52769" s="378">
        <v>82001</v>
      </c>
    </row>
    <row r="52770" spans="82:87">
      <c r="CD52770"/>
      <c r="CG52770"/>
      <c r="CI52770" s="378">
        <v>82002</v>
      </c>
    </row>
    <row r="52771" spans="82:87">
      <c r="CD52771"/>
      <c r="CG52771"/>
      <c r="CI52771" s="378">
        <v>82003</v>
      </c>
    </row>
    <row r="52772" spans="82:87">
      <c r="CD52772"/>
      <c r="CG52772"/>
      <c r="CI52772" s="378">
        <v>82004</v>
      </c>
    </row>
    <row r="52773" spans="82:87">
      <c r="CD52773"/>
      <c r="CG52773"/>
      <c r="CI52773" s="378">
        <v>82005</v>
      </c>
    </row>
    <row r="52774" spans="82:87">
      <c r="CD52774"/>
      <c r="CG52774"/>
      <c r="CI52774" s="378">
        <v>82005</v>
      </c>
    </row>
    <row r="52775" spans="82:87">
      <c r="CD52775"/>
      <c r="CG52775"/>
      <c r="CI52775" s="378">
        <v>82006</v>
      </c>
    </row>
    <row r="52776" spans="82:87">
      <c r="CD52776"/>
      <c r="CG52776"/>
      <c r="CI52776" s="378">
        <v>82007</v>
      </c>
    </row>
    <row r="52777" spans="82:87">
      <c r="CD52777"/>
      <c r="CG52777"/>
      <c r="CI52777" s="378">
        <v>82008</v>
      </c>
    </row>
    <row r="52778" spans="82:87">
      <c r="CD52778"/>
      <c r="CG52778"/>
      <c r="CI52778" s="378">
        <v>82009</v>
      </c>
    </row>
    <row r="52779" spans="82:87">
      <c r="CD52779"/>
      <c r="CG52779"/>
      <c r="CI52779" s="378">
        <v>82010</v>
      </c>
    </row>
    <row r="52780" spans="82:87">
      <c r="CD52780"/>
      <c r="CG52780"/>
      <c r="CI52780" s="378">
        <v>82011</v>
      </c>
    </row>
    <row r="52781" spans="82:87">
      <c r="CD52781"/>
      <c r="CG52781"/>
      <c r="CI52781" s="378">
        <v>82012</v>
      </c>
    </row>
    <row r="52782" spans="82:87">
      <c r="CD52782"/>
      <c r="CG52782"/>
      <c r="CI52782" s="378">
        <v>82013</v>
      </c>
    </row>
    <row r="52783" spans="82:87">
      <c r="CD52783"/>
      <c r="CG52783"/>
      <c r="CI52783" s="378">
        <v>82014</v>
      </c>
    </row>
    <row r="52784" spans="82:87">
      <c r="CD52784"/>
      <c r="CG52784"/>
      <c r="CI52784" s="378">
        <v>82015</v>
      </c>
    </row>
    <row r="52785" spans="82:87">
      <c r="CD52785"/>
      <c r="CG52785"/>
      <c r="CI52785" s="378">
        <v>82015</v>
      </c>
    </row>
    <row r="52786" spans="82:87">
      <c r="CD52786"/>
      <c r="CG52786"/>
      <c r="CI52786" s="378">
        <v>82016</v>
      </c>
    </row>
    <row r="52787" spans="82:87">
      <c r="CD52787"/>
      <c r="CG52787"/>
      <c r="CI52787" s="378">
        <v>82017</v>
      </c>
    </row>
    <row r="52788" spans="82:87">
      <c r="CD52788"/>
      <c r="CG52788"/>
      <c r="CI52788" s="378">
        <v>82018</v>
      </c>
    </row>
    <row r="52789" spans="82:87">
      <c r="CD52789"/>
      <c r="CG52789"/>
      <c r="CI52789" s="378">
        <v>82019</v>
      </c>
    </row>
    <row r="52790" spans="82:87">
      <c r="CD52790"/>
      <c r="CG52790"/>
      <c r="CI52790" s="378">
        <v>82020</v>
      </c>
    </row>
    <row r="52791" spans="82:87">
      <c r="CD52791"/>
      <c r="CG52791"/>
      <c r="CI52791" s="378">
        <v>82021</v>
      </c>
    </row>
    <row r="52792" spans="82:87">
      <c r="CD52792"/>
      <c r="CG52792"/>
      <c r="CI52792" s="378">
        <v>82022</v>
      </c>
    </row>
    <row r="52793" spans="82:87">
      <c r="CD52793"/>
      <c r="CG52793"/>
      <c r="CI52793" s="378">
        <v>82023</v>
      </c>
    </row>
    <row r="52794" spans="82:87">
      <c r="CD52794"/>
      <c r="CG52794"/>
      <c r="CI52794" s="378">
        <v>82024</v>
      </c>
    </row>
    <row r="52795" spans="82:87">
      <c r="CD52795"/>
      <c r="CG52795"/>
      <c r="CI52795" s="378">
        <v>82025</v>
      </c>
    </row>
    <row r="52796" spans="82:87">
      <c r="CD52796"/>
      <c r="CG52796"/>
      <c r="CI52796" s="378">
        <v>82026</v>
      </c>
    </row>
    <row r="52797" spans="82:87">
      <c r="CD52797"/>
      <c r="CG52797"/>
      <c r="CI52797" s="378">
        <v>82027</v>
      </c>
    </row>
    <row r="52798" spans="82:87">
      <c r="CD52798"/>
      <c r="CG52798"/>
      <c r="CI52798" s="378">
        <v>82028</v>
      </c>
    </row>
    <row r="52799" spans="82:87">
      <c r="CD52799"/>
      <c r="CG52799"/>
      <c r="CI52799" s="378">
        <v>82029</v>
      </c>
    </row>
    <row r="52800" spans="82:87">
      <c r="CD52800"/>
      <c r="CG52800"/>
      <c r="CI52800" s="378">
        <v>82030</v>
      </c>
    </row>
    <row r="52801" spans="82:87">
      <c r="CD52801"/>
      <c r="CG52801"/>
      <c r="CI52801" s="378">
        <v>82031</v>
      </c>
    </row>
    <row r="52802" spans="82:87">
      <c r="CD52802"/>
      <c r="CG52802"/>
      <c r="CI52802" s="378">
        <v>82032</v>
      </c>
    </row>
    <row r="52803" spans="82:87">
      <c r="CD52803"/>
      <c r="CG52803"/>
      <c r="CI52803" s="378">
        <v>82033</v>
      </c>
    </row>
    <row r="52804" spans="82:87">
      <c r="CD52804"/>
      <c r="CG52804"/>
      <c r="CI52804" s="378">
        <v>82034</v>
      </c>
    </row>
    <row r="52805" spans="82:87">
      <c r="CD52805"/>
      <c r="CG52805"/>
      <c r="CI52805" s="378">
        <v>82035</v>
      </c>
    </row>
    <row r="52806" spans="82:87">
      <c r="CD52806"/>
      <c r="CG52806"/>
      <c r="CI52806" s="378">
        <v>82036</v>
      </c>
    </row>
    <row r="52807" spans="82:87">
      <c r="CD52807"/>
      <c r="CG52807"/>
      <c r="CI52807" s="378">
        <v>82037</v>
      </c>
    </row>
    <row r="52808" spans="82:87">
      <c r="CD52808"/>
      <c r="CG52808"/>
      <c r="CI52808" s="378">
        <v>82038</v>
      </c>
    </row>
    <row r="52809" spans="82:87">
      <c r="CD52809"/>
      <c r="CG52809"/>
      <c r="CI52809" s="378">
        <v>82039</v>
      </c>
    </row>
    <row r="52810" spans="82:87">
      <c r="CD52810"/>
      <c r="CG52810"/>
      <c r="CI52810" s="378">
        <v>82040</v>
      </c>
    </row>
    <row r="52811" spans="82:87">
      <c r="CD52811"/>
      <c r="CG52811"/>
      <c r="CI52811" s="378">
        <v>82041</v>
      </c>
    </row>
    <row r="52812" spans="82:87">
      <c r="CD52812"/>
      <c r="CG52812"/>
      <c r="CI52812" s="378">
        <v>82042</v>
      </c>
    </row>
    <row r="52813" spans="82:87">
      <c r="CD52813"/>
      <c r="CG52813"/>
      <c r="CI52813" s="378">
        <v>82043</v>
      </c>
    </row>
    <row r="52814" spans="82:87">
      <c r="CD52814"/>
      <c r="CG52814"/>
      <c r="CI52814" s="378">
        <v>82044</v>
      </c>
    </row>
    <row r="52815" spans="82:87">
      <c r="CD52815"/>
      <c r="CG52815"/>
      <c r="CI52815" s="378">
        <v>82045</v>
      </c>
    </row>
    <row r="52816" spans="82:87">
      <c r="CD52816"/>
      <c r="CG52816"/>
      <c r="CI52816" s="378">
        <v>82046</v>
      </c>
    </row>
    <row r="52817" spans="82:87">
      <c r="CD52817"/>
      <c r="CG52817"/>
      <c r="CI52817" s="378">
        <v>82047</v>
      </c>
    </row>
    <row r="52818" spans="82:87">
      <c r="CD52818"/>
      <c r="CG52818"/>
      <c r="CI52818" s="378">
        <v>82048</v>
      </c>
    </row>
    <row r="52819" spans="82:87">
      <c r="CD52819"/>
      <c r="CG52819"/>
      <c r="CI52819" s="378">
        <v>82049</v>
      </c>
    </row>
    <row r="52820" spans="82:87">
      <c r="CD52820"/>
      <c r="CG52820"/>
      <c r="CI52820" s="378">
        <v>82050</v>
      </c>
    </row>
    <row r="52821" spans="82:87">
      <c r="CD52821"/>
      <c r="CG52821"/>
      <c r="CI52821" s="378">
        <v>82051</v>
      </c>
    </row>
    <row r="52822" spans="82:87">
      <c r="CD52822"/>
      <c r="CG52822"/>
      <c r="CI52822" s="378">
        <v>82052</v>
      </c>
    </row>
    <row r="52823" spans="82:87">
      <c r="CD52823"/>
      <c r="CG52823"/>
      <c r="CI52823" s="378">
        <v>82053</v>
      </c>
    </row>
    <row r="52824" spans="82:87">
      <c r="CD52824"/>
      <c r="CG52824"/>
      <c r="CI52824" s="378">
        <v>82054</v>
      </c>
    </row>
    <row r="52825" spans="82:87">
      <c r="CD52825"/>
      <c r="CG52825"/>
      <c r="CI52825" s="378">
        <v>82055</v>
      </c>
    </row>
    <row r="52826" spans="82:87">
      <c r="CD52826"/>
      <c r="CG52826"/>
      <c r="CI52826" s="378">
        <v>82056</v>
      </c>
    </row>
    <row r="52827" spans="82:87">
      <c r="CD52827"/>
      <c r="CG52827"/>
      <c r="CI52827" s="378">
        <v>82057</v>
      </c>
    </row>
    <row r="52828" spans="82:87">
      <c r="CD52828"/>
      <c r="CG52828"/>
      <c r="CI52828" s="378">
        <v>82058</v>
      </c>
    </row>
    <row r="52829" spans="82:87">
      <c r="CD52829"/>
      <c r="CG52829"/>
      <c r="CI52829" s="378">
        <v>82059</v>
      </c>
    </row>
    <row r="52830" spans="82:87">
      <c r="CD52830"/>
      <c r="CG52830"/>
      <c r="CI52830" s="378">
        <v>82060</v>
      </c>
    </row>
    <row r="52831" spans="82:87">
      <c r="CD52831"/>
      <c r="CG52831"/>
      <c r="CI52831" s="378">
        <v>82061</v>
      </c>
    </row>
    <row r="52832" spans="82:87">
      <c r="CD52832"/>
      <c r="CG52832"/>
      <c r="CI52832" s="378">
        <v>82062</v>
      </c>
    </row>
    <row r="52833" spans="82:87">
      <c r="CD52833"/>
      <c r="CG52833"/>
      <c r="CI52833" s="378">
        <v>82063</v>
      </c>
    </row>
    <row r="52834" spans="82:87">
      <c r="CD52834"/>
      <c r="CG52834"/>
      <c r="CI52834" s="378">
        <v>82064</v>
      </c>
    </row>
    <row r="52835" spans="82:87">
      <c r="CD52835"/>
      <c r="CG52835"/>
      <c r="CI52835" s="378">
        <v>82065</v>
      </c>
    </row>
    <row r="52836" spans="82:87">
      <c r="CD52836"/>
      <c r="CG52836"/>
      <c r="CI52836" s="378">
        <v>82066</v>
      </c>
    </row>
    <row r="52837" spans="82:87">
      <c r="CD52837"/>
      <c r="CG52837"/>
      <c r="CI52837" s="378">
        <v>82067</v>
      </c>
    </row>
    <row r="52838" spans="82:87">
      <c r="CD52838"/>
      <c r="CG52838"/>
      <c r="CI52838" s="378">
        <v>82068</v>
      </c>
    </row>
    <row r="52839" spans="82:87">
      <c r="CD52839"/>
      <c r="CG52839"/>
      <c r="CI52839" s="378">
        <v>82069</v>
      </c>
    </row>
    <row r="52840" spans="82:87">
      <c r="CD52840"/>
      <c r="CG52840"/>
      <c r="CI52840" s="378">
        <v>82070</v>
      </c>
    </row>
    <row r="52841" spans="82:87">
      <c r="CD52841"/>
      <c r="CG52841"/>
      <c r="CI52841" s="378">
        <v>82071</v>
      </c>
    </row>
    <row r="52842" spans="82:87">
      <c r="CD52842"/>
      <c r="CG52842"/>
      <c r="CI52842" s="378">
        <v>82072</v>
      </c>
    </row>
    <row r="52843" spans="82:87">
      <c r="CD52843"/>
      <c r="CG52843"/>
      <c r="CI52843" s="378">
        <v>82073</v>
      </c>
    </row>
    <row r="52844" spans="82:87">
      <c r="CD52844"/>
      <c r="CG52844"/>
      <c r="CI52844" s="378">
        <v>82074</v>
      </c>
    </row>
    <row r="52845" spans="82:87">
      <c r="CD52845"/>
      <c r="CG52845"/>
      <c r="CI52845" s="378">
        <v>82075</v>
      </c>
    </row>
    <row r="52846" spans="82:87">
      <c r="CD52846"/>
      <c r="CG52846"/>
      <c r="CI52846" s="378">
        <v>82076</v>
      </c>
    </row>
    <row r="52847" spans="82:87">
      <c r="CD52847"/>
      <c r="CG52847"/>
      <c r="CI52847" s="378">
        <v>82077</v>
      </c>
    </row>
    <row r="52848" spans="82:87">
      <c r="CD52848"/>
      <c r="CG52848"/>
      <c r="CI52848" s="378">
        <v>82078</v>
      </c>
    </row>
    <row r="52849" spans="82:87">
      <c r="CD52849"/>
      <c r="CG52849"/>
      <c r="CI52849" s="378">
        <v>82079</v>
      </c>
    </row>
    <row r="52850" spans="82:87">
      <c r="CD52850"/>
      <c r="CG52850"/>
      <c r="CI52850" s="378">
        <v>82080</v>
      </c>
    </row>
    <row r="52851" spans="82:87">
      <c r="CD52851"/>
      <c r="CG52851"/>
      <c r="CI52851" s="378">
        <v>82081</v>
      </c>
    </row>
    <row r="52852" spans="82:87">
      <c r="CD52852"/>
      <c r="CG52852"/>
      <c r="CI52852" s="378">
        <v>82082</v>
      </c>
    </row>
    <row r="52853" spans="82:87">
      <c r="CD52853"/>
      <c r="CG52853"/>
      <c r="CI52853" s="378">
        <v>82083</v>
      </c>
    </row>
    <row r="52854" spans="82:87">
      <c r="CD52854"/>
      <c r="CG52854"/>
      <c r="CI52854" s="378">
        <v>82084</v>
      </c>
    </row>
    <row r="52855" spans="82:87">
      <c r="CD52855"/>
      <c r="CG52855"/>
      <c r="CI52855" s="378">
        <v>82085</v>
      </c>
    </row>
    <row r="52856" spans="82:87">
      <c r="CD52856"/>
      <c r="CG52856"/>
      <c r="CI52856" s="378">
        <v>82086</v>
      </c>
    </row>
    <row r="52857" spans="82:87">
      <c r="CD52857"/>
      <c r="CG52857"/>
      <c r="CI52857" s="378">
        <v>82087</v>
      </c>
    </row>
    <row r="52858" spans="82:87">
      <c r="CD52858"/>
      <c r="CG52858"/>
      <c r="CI52858" s="378">
        <v>82088</v>
      </c>
    </row>
    <row r="52859" spans="82:87">
      <c r="CD52859"/>
      <c r="CG52859"/>
      <c r="CI52859" s="378">
        <v>82089</v>
      </c>
    </row>
    <row r="52860" spans="82:87">
      <c r="CD52860"/>
      <c r="CG52860"/>
      <c r="CI52860" s="378">
        <v>82090</v>
      </c>
    </row>
    <row r="52861" spans="82:87">
      <c r="CD52861"/>
      <c r="CG52861"/>
      <c r="CI52861" s="378">
        <v>82097</v>
      </c>
    </row>
    <row r="52862" spans="82:87">
      <c r="CD52862"/>
      <c r="CG52862"/>
      <c r="CI52862" s="378">
        <v>82100</v>
      </c>
    </row>
    <row r="52863" spans="82:87">
      <c r="CD52863"/>
      <c r="CG52863"/>
      <c r="CI52863" s="378">
        <v>82100</v>
      </c>
    </row>
    <row r="52864" spans="82:87">
      <c r="CD52864"/>
      <c r="CG52864"/>
      <c r="CI52864" s="378">
        <v>82100</v>
      </c>
    </row>
    <row r="52865" spans="82:87">
      <c r="CD52865"/>
      <c r="CG52865"/>
      <c r="CI52865" s="378">
        <v>82100</v>
      </c>
    </row>
    <row r="52866" spans="82:87">
      <c r="CD52866"/>
      <c r="CG52866"/>
      <c r="CI52866" s="378">
        <v>82100</v>
      </c>
    </row>
    <row r="52867" spans="82:87">
      <c r="CD52867"/>
      <c r="CG52867"/>
      <c r="CI52867" s="378">
        <v>82100</v>
      </c>
    </row>
    <row r="52868" spans="82:87">
      <c r="CD52868"/>
      <c r="CG52868"/>
      <c r="CI52868" s="378">
        <v>82100</v>
      </c>
    </row>
    <row r="52869" spans="82:87">
      <c r="CD52869"/>
      <c r="CG52869"/>
      <c r="CI52869" s="378">
        <v>82100</v>
      </c>
    </row>
    <row r="52870" spans="82:87">
      <c r="CD52870"/>
      <c r="CG52870"/>
      <c r="CI52870" s="378">
        <v>82100</v>
      </c>
    </row>
    <row r="52871" spans="82:87">
      <c r="CD52871"/>
      <c r="CG52871"/>
      <c r="CI52871" s="378">
        <v>82100</v>
      </c>
    </row>
    <row r="52872" spans="82:87">
      <c r="CD52872"/>
      <c r="CG52872"/>
      <c r="CI52872" s="378">
        <v>82101</v>
      </c>
    </row>
    <row r="52873" spans="82:87">
      <c r="CD52873"/>
      <c r="CG52873"/>
      <c r="CI52873" s="378">
        <v>82102</v>
      </c>
    </row>
    <row r="52874" spans="82:87">
      <c r="CD52874"/>
      <c r="CG52874"/>
      <c r="CI52874" s="378">
        <v>82103</v>
      </c>
    </row>
    <row r="52875" spans="82:87">
      <c r="CD52875"/>
      <c r="CG52875"/>
      <c r="CI52875" s="378">
        <v>82104</v>
      </c>
    </row>
    <row r="52876" spans="82:87">
      <c r="CD52876"/>
      <c r="CG52876"/>
      <c r="CI52876" s="378">
        <v>82104</v>
      </c>
    </row>
    <row r="52877" spans="82:87">
      <c r="CD52877"/>
      <c r="CG52877"/>
      <c r="CI52877" s="378">
        <v>82105</v>
      </c>
    </row>
    <row r="52878" spans="82:87">
      <c r="CD52878"/>
      <c r="CG52878"/>
      <c r="CI52878" s="378">
        <v>82105</v>
      </c>
    </row>
    <row r="52879" spans="82:87">
      <c r="CD52879"/>
      <c r="CG52879"/>
      <c r="CI52879" s="378">
        <v>82106</v>
      </c>
    </row>
    <row r="52880" spans="82:87">
      <c r="CD52880"/>
      <c r="CG52880"/>
      <c r="CI52880" s="378">
        <v>82107</v>
      </c>
    </row>
    <row r="52881" spans="82:87">
      <c r="CD52881"/>
      <c r="CG52881"/>
      <c r="CI52881" s="378">
        <v>82108</v>
      </c>
    </row>
    <row r="52882" spans="82:87">
      <c r="CD52882"/>
      <c r="CG52882"/>
      <c r="CI52882" s="378">
        <v>82109</v>
      </c>
    </row>
    <row r="52883" spans="82:87">
      <c r="CD52883"/>
      <c r="CG52883"/>
      <c r="CI52883" s="378">
        <v>82109</v>
      </c>
    </row>
    <row r="52884" spans="82:87">
      <c r="CD52884"/>
      <c r="CG52884"/>
      <c r="CI52884" s="378">
        <v>82109</v>
      </c>
    </row>
    <row r="52885" spans="82:87">
      <c r="CD52885"/>
      <c r="CG52885"/>
      <c r="CI52885" s="378">
        <v>82110</v>
      </c>
    </row>
    <row r="52886" spans="82:87">
      <c r="CD52886"/>
      <c r="CG52886"/>
      <c r="CI52886" s="378">
        <v>82110</v>
      </c>
    </row>
    <row r="52887" spans="82:87">
      <c r="CD52887"/>
      <c r="CG52887"/>
      <c r="CI52887" s="378">
        <v>82110</v>
      </c>
    </row>
    <row r="52888" spans="82:87">
      <c r="CD52888"/>
      <c r="CG52888"/>
      <c r="CI52888" s="378">
        <v>82110</v>
      </c>
    </row>
    <row r="52889" spans="82:87">
      <c r="CD52889"/>
      <c r="CG52889"/>
      <c r="CI52889" s="378">
        <v>82110</v>
      </c>
    </row>
    <row r="52890" spans="82:87">
      <c r="CD52890"/>
      <c r="CG52890"/>
      <c r="CI52890" s="378">
        <v>82110</v>
      </c>
    </row>
    <row r="52891" spans="82:87">
      <c r="CD52891"/>
      <c r="CG52891"/>
      <c r="CI52891" s="378">
        <v>82110</v>
      </c>
    </row>
    <row r="52892" spans="82:87">
      <c r="CD52892"/>
      <c r="CG52892"/>
      <c r="CI52892" s="378">
        <v>82110</v>
      </c>
    </row>
    <row r="52893" spans="82:87">
      <c r="CD52893"/>
      <c r="CG52893"/>
      <c r="CI52893" s="378">
        <v>82110</v>
      </c>
    </row>
    <row r="52894" spans="82:87">
      <c r="CD52894"/>
      <c r="CG52894"/>
      <c r="CI52894" s="378">
        <v>82120</v>
      </c>
    </row>
    <row r="52895" spans="82:87">
      <c r="CD52895"/>
      <c r="CG52895"/>
      <c r="CI52895" s="378">
        <v>82120</v>
      </c>
    </row>
    <row r="52896" spans="82:87">
      <c r="CD52896"/>
      <c r="CG52896"/>
      <c r="CI52896" s="378">
        <v>82120</v>
      </c>
    </row>
    <row r="52897" spans="82:87">
      <c r="CD52897"/>
      <c r="CG52897"/>
      <c r="CI52897" s="378">
        <v>82120</v>
      </c>
    </row>
    <row r="52898" spans="82:87">
      <c r="CD52898"/>
      <c r="CG52898"/>
      <c r="CI52898" s="378">
        <v>82120</v>
      </c>
    </row>
    <row r="52899" spans="82:87">
      <c r="CD52899"/>
      <c r="CG52899"/>
      <c r="CI52899" s="378">
        <v>82120</v>
      </c>
    </row>
    <row r="52900" spans="82:87">
      <c r="CD52900"/>
      <c r="CG52900"/>
      <c r="CI52900" s="378">
        <v>82120</v>
      </c>
    </row>
    <row r="52901" spans="82:87">
      <c r="CD52901"/>
      <c r="CG52901"/>
      <c r="CI52901" s="378">
        <v>82120</v>
      </c>
    </row>
    <row r="52902" spans="82:87">
      <c r="CD52902"/>
      <c r="CG52902"/>
      <c r="CI52902" s="378">
        <v>82120</v>
      </c>
    </row>
    <row r="52903" spans="82:87">
      <c r="CD52903"/>
      <c r="CG52903"/>
      <c r="CI52903" s="378">
        <v>82120</v>
      </c>
    </row>
    <row r="52904" spans="82:87">
      <c r="CD52904"/>
      <c r="CG52904"/>
      <c r="CI52904" s="378">
        <v>82120</v>
      </c>
    </row>
    <row r="52905" spans="82:87">
      <c r="CD52905"/>
      <c r="CG52905"/>
      <c r="CI52905" s="378">
        <v>82120</v>
      </c>
    </row>
    <row r="52906" spans="82:87">
      <c r="CD52906"/>
      <c r="CG52906"/>
      <c r="CI52906" s="378">
        <v>82120</v>
      </c>
    </row>
    <row r="52907" spans="82:87">
      <c r="CD52907"/>
      <c r="CG52907"/>
      <c r="CI52907" s="378">
        <v>82120</v>
      </c>
    </row>
    <row r="52908" spans="82:87">
      <c r="CD52908"/>
      <c r="CG52908"/>
      <c r="CI52908" s="378">
        <v>82130</v>
      </c>
    </row>
    <row r="52909" spans="82:87">
      <c r="CD52909"/>
      <c r="CG52909"/>
      <c r="CI52909" s="378">
        <v>82130</v>
      </c>
    </row>
    <row r="52910" spans="82:87">
      <c r="CD52910"/>
      <c r="CG52910"/>
      <c r="CI52910" s="378">
        <v>82130</v>
      </c>
    </row>
    <row r="52911" spans="82:87">
      <c r="CD52911"/>
      <c r="CG52911"/>
      <c r="CI52911" s="378">
        <v>82130</v>
      </c>
    </row>
    <row r="52912" spans="82:87">
      <c r="CD52912"/>
      <c r="CG52912"/>
      <c r="CI52912" s="378">
        <v>82130</v>
      </c>
    </row>
    <row r="52913" spans="82:87">
      <c r="CD52913"/>
      <c r="CG52913"/>
      <c r="CI52913" s="378">
        <v>82130</v>
      </c>
    </row>
    <row r="52914" spans="82:87">
      <c r="CD52914"/>
      <c r="CG52914"/>
      <c r="CI52914" s="378">
        <v>82140</v>
      </c>
    </row>
    <row r="52915" spans="82:87">
      <c r="CD52915"/>
      <c r="CG52915"/>
      <c r="CI52915" s="378">
        <v>82140</v>
      </c>
    </row>
    <row r="52916" spans="82:87">
      <c r="CD52916"/>
      <c r="CG52916"/>
      <c r="CI52916" s="378">
        <v>82140</v>
      </c>
    </row>
    <row r="52917" spans="82:87">
      <c r="CD52917"/>
      <c r="CG52917"/>
      <c r="CI52917" s="378">
        <v>82144</v>
      </c>
    </row>
    <row r="52918" spans="82:87">
      <c r="CD52918"/>
      <c r="CG52918"/>
      <c r="CI52918" s="378">
        <v>82150</v>
      </c>
    </row>
    <row r="52919" spans="82:87">
      <c r="CD52919"/>
      <c r="CG52919"/>
      <c r="CI52919" s="378">
        <v>82150</v>
      </c>
    </row>
    <row r="52920" spans="82:87">
      <c r="CD52920"/>
      <c r="CG52920"/>
      <c r="CI52920" s="378">
        <v>82150</v>
      </c>
    </row>
    <row r="52921" spans="82:87">
      <c r="CD52921"/>
      <c r="CG52921"/>
      <c r="CI52921" s="378">
        <v>82150</v>
      </c>
    </row>
    <row r="52922" spans="82:87">
      <c r="CD52922"/>
      <c r="CG52922"/>
      <c r="CI52922" s="378">
        <v>82150</v>
      </c>
    </row>
    <row r="52923" spans="82:87">
      <c r="CD52923"/>
      <c r="CG52923"/>
      <c r="CI52923" s="378">
        <v>82150</v>
      </c>
    </row>
    <row r="52924" spans="82:87">
      <c r="CD52924"/>
      <c r="CG52924"/>
      <c r="CI52924" s="378">
        <v>82160</v>
      </c>
    </row>
    <row r="52925" spans="82:87">
      <c r="CD52925"/>
      <c r="CG52925"/>
      <c r="CI52925" s="378">
        <v>82160</v>
      </c>
    </row>
    <row r="52926" spans="82:87">
      <c r="CD52926"/>
      <c r="CG52926"/>
      <c r="CI52926" s="378">
        <v>82160</v>
      </c>
    </row>
    <row r="52927" spans="82:87">
      <c r="CD52927"/>
      <c r="CG52927"/>
      <c r="CI52927" s="378">
        <v>82160</v>
      </c>
    </row>
    <row r="52928" spans="82:87">
      <c r="CD52928"/>
      <c r="CG52928"/>
      <c r="CI52928" s="378">
        <v>82160</v>
      </c>
    </row>
    <row r="52929" spans="82:87">
      <c r="CD52929"/>
      <c r="CG52929"/>
      <c r="CI52929" s="378">
        <v>82160</v>
      </c>
    </row>
    <row r="52930" spans="82:87">
      <c r="CD52930"/>
      <c r="CG52930"/>
      <c r="CI52930" s="378">
        <v>82160</v>
      </c>
    </row>
    <row r="52931" spans="82:87">
      <c r="CD52931"/>
      <c r="CG52931"/>
      <c r="CI52931" s="378">
        <v>82160</v>
      </c>
    </row>
    <row r="52932" spans="82:87">
      <c r="CD52932"/>
      <c r="CG52932"/>
      <c r="CI52932" s="378">
        <v>82160</v>
      </c>
    </row>
    <row r="52933" spans="82:87">
      <c r="CD52933"/>
      <c r="CG52933"/>
      <c r="CI52933" s="378">
        <v>82170</v>
      </c>
    </row>
    <row r="52934" spans="82:87">
      <c r="CD52934"/>
      <c r="CG52934"/>
      <c r="CI52934" s="378">
        <v>82170</v>
      </c>
    </row>
    <row r="52935" spans="82:87">
      <c r="CD52935"/>
      <c r="CG52935"/>
      <c r="CI52935" s="378">
        <v>82170</v>
      </c>
    </row>
    <row r="52936" spans="82:87">
      <c r="CD52936"/>
      <c r="CG52936"/>
      <c r="CI52936" s="378">
        <v>82170</v>
      </c>
    </row>
    <row r="52937" spans="82:87">
      <c r="CD52937"/>
      <c r="CG52937"/>
      <c r="CI52937" s="378">
        <v>82170</v>
      </c>
    </row>
    <row r="52938" spans="82:87">
      <c r="CD52938"/>
      <c r="CG52938"/>
      <c r="CI52938" s="378">
        <v>82170</v>
      </c>
    </row>
    <row r="52939" spans="82:87">
      <c r="CD52939"/>
      <c r="CG52939"/>
      <c r="CI52939" s="378">
        <v>82170</v>
      </c>
    </row>
    <row r="52940" spans="82:87">
      <c r="CD52940"/>
      <c r="CG52940"/>
      <c r="CI52940" s="378">
        <v>82190</v>
      </c>
    </row>
    <row r="52941" spans="82:87">
      <c r="CD52941"/>
      <c r="CG52941"/>
      <c r="CI52941" s="378">
        <v>82190</v>
      </c>
    </row>
    <row r="52942" spans="82:87">
      <c r="CD52942"/>
      <c r="CG52942"/>
      <c r="CI52942" s="378">
        <v>82190</v>
      </c>
    </row>
    <row r="52943" spans="82:87">
      <c r="CD52943"/>
      <c r="CG52943"/>
      <c r="CI52943" s="378">
        <v>82190</v>
      </c>
    </row>
    <row r="52944" spans="82:87">
      <c r="CD52944"/>
      <c r="CG52944"/>
      <c r="CI52944" s="378">
        <v>82190</v>
      </c>
    </row>
    <row r="52945" spans="82:87">
      <c r="CD52945"/>
      <c r="CG52945"/>
      <c r="CI52945" s="378">
        <v>82190</v>
      </c>
    </row>
    <row r="52946" spans="82:87">
      <c r="CD52946"/>
      <c r="CG52946"/>
      <c r="CI52946" s="378">
        <v>82190</v>
      </c>
    </row>
    <row r="52947" spans="82:87">
      <c r="CD52947"/>
      <c r="CG52947"/>
      <c r="CI52947" s="378">
        <v>82200</v>
      </c>
    </row>
    <row r="52948" spans="82:87">
      <c r="CD52948"/>
      <c r="CG52948"/>
      <c r="CI52948" s="378">
        <v>82200</v>
      </c>
    </row>
    <row r="52949" spans="82:87">
      <c r="CD52949"/>
      <c r="CG52949"/>
      <c r="CI52949" s="378">
        <v>82200</v>
      </c>
    </row>
    <row r="52950" spans="82:87">
      <c r="CD52950"/>
      <c r="CG52950"/>
      <c r="CI52950" s="378">
        <v>82200</v>
      </c>
    </row>
    <row r="52951" spans="82:87">
      <c r="CD52951"/>
      <c r="CG52951"/>
      <c r="CI52951" s="378">
        <v>82200</v>
      </c>
    </row>
    <row r="52952" spans="82:87">
      <c r="CD52952"/>
      <c r="CG52952"/>
      <c r="CI52952" s="378">
        <v>82201</v>
      </c>
    </row>
    <row r="52953" spans="82:87">
      <c r="CD52953"/>
      <c r="CG52953"/>
      <c r="CI52953" s="378">
        <v>82202</v>
      </c>
    </row>
    <row r="52954" spans="82:87">
      <c r="CD52954"/>
      <c r="CG52954"/>
      <c r="CI52954" s="378">
        <v>82203</v>
      </c>
    </row>
    <row r="52955" spans="82:87">
      <c r="CD52955"/>
      <c r="CG52955"/>
      <c r="CI52955" s="378">
        <v>82204</v>
      </c>
    </row>
    <row r="52956" spans="82:87">
      <c r="CD52956"/>
      <c r="CG52956"/>
      <c r="CI52956" s="378">
        <v>82205</v>
      </c>
    </row>
    <row r="52957" spans="82:87">
      <c r="CD52957"/>
      <c r="CG52957"/>
      <c r="CI52957" s="378">
        <v>82206</v>
      </c>
    </row>
    <row r="52958" spans="82:87">
      <c r="CD52958"/>
      <c r="CG52958"/>
      <c r="CI52958" s="378">
        <v>82207</v>
      </c>
    </row>
    <row r="52959" spans="82:87">
      <c r="CD52959"/>
      <c r="CG52959"/>
      <c r="CI52959" s="378">
        <v>82208</v>
      </c>
    </row>
    <row r="52960" spans="82:87">
      <c r="CD52960"/>
      <c r="CG52960"/>
      <c r="CI52960" s="378">
        <v>82209</v>
      </c>
    </row>
    <row r="52961" spans="82:87">
      <c r="CD52961"/>
      <c r="CG52961"/>
      <c r="CI52961" s="378">
        <v>82210</v>
      </c>
    </row>
    <row r="52962" spans="82:87">
      <c r="CD52962"/>
      <c r="CG52962"/>
      <c r="CI52962" s="378">
        <v>82210</v>
      </c>
    </row>
    <row r="52963" spans="82:87">
      <c r="CD52963"/>
      <c r="CG52963"/>
      <c r="CI52963" s="378">
        <v>82210</v>
      </c>
    </row>
    <row r="52964" spans="82:87">
      <c r="CD52964"/>
      <c r="CG52964"/>
      <c r="CI52964" s="378">
        <v>82210</v>
      </c>
    </row>
    <row r="52965" spans="82:87">
      <c r="CD52965"/>
      <c r="CG52965"/>
      <c r="CI52965" s="378">
        <v>82210</v>
      </c>
    </row>
    <row r="52966" spans="82:87">
      <c r="CD52966"/>
      <c r="CG52966"/>
      <c r="CI52966" s="378">
        <v>82210</v>
      </c>
    </row>
    <row r="52967" spans="82:87">
      <c r="CD52967"/>
      <c r="CG52967"/>
      <c r="CI52967" s="378">
        <v>82210</v>
      </c>
    </row>
    <row r="52968" spans="82:87">
      <c r="CD52968"/>
      <c r="CG52968"/>
      <c r="CI52968" s="378">
        <v>82210</v>
      </c>
    </row>
    <row r="52969" spans="82:87">
      <c r="CD52969"/>
      <c r="CG52969"/>
      <c r="CI52969" s="378">
        <v>82220</v>
      </c>
    </row>
    <row r="52970" spans="82:87">
      <c r="CD52970"/>
      <c r="CG52970"/>
      <c r="CI52970" s="378">
        <v>82220</v>
      </c>
    </row>
    <row r="52971" spans="82:87">
      <c r="CD52971"/>
      <c r="CG52971"/>
      <c r="CI52971" s="378">
        <v>82220</v>
      </c>
    </row>
    <row r="52972" spans="82:87">
      <c r="CD52972"/>
      <c r="CG52972"/>
      <c r="CI52972" s="378">
        <v>82220</v>
      </c>
    </row>
    <row r="52973" spans="82:87">
      <c r="CD52973"/>
      <c r="CG52973"/>
      <c r="CI52973" s="378">
        <v>82220</v>
      </c>
    </row>
    <row r="52974" spans="82:87">
      <c r="CD52974"/>
      <c r="CG52974"/>
      <c r="CI52974" s="378">
        <v>82230</v>
      </c>
    </row>
    <row r="52975" spans="82:87">
      <c r="CD52975"/>
      <c r="CG52975"/>
      <c r="CI52975" s="378">
        <v>82230</v>
      </c>
    </row>
    <row r="52976" spans="82:87">
      <c r="CD52976"/>
      <c r="CG52976"/>
      <c r="CI52976" s="378">
        <v>82230</v>
      </c>
    </row>
    <row r="52977" spans="82:87">
      <c r="CD52977"/>
      <c r="CG52977"/>
      <c r="CI52977" s="378">
        <v>82230</v>
      </c>
    </row>
    <row r="52978" spans="82:87">
      <c r="CD52978"/>
      <c r="CG52978"/>
      <c r="CI52978" s="378">
        <v>82230</v>
      </c>
    </row>
    <row r="52979" spans="82:87">
      <c r="CD52979"/>
      <c r="CG52979"/>
      <c r="CI52979" s="378">
        <v>82240</v>
      </c>
    </row>
    <row r="52980" spans="82:87">
      <c r="CD52980"/>
      <c r="CG52980"/>
      <c r="CI52980" s="378">
        <v>82240</v>
      </c>
    </row>
    <row r="52981" spans="82:87">
      <c r="CD52981"/>
      <c r="CG52981"/>
      <c r="CI52981" s="378">
        <v>82240</v>
      </c>
    </row>
    <row r="52982" spans="82:87">
      <c r="CD52982"/>
      <c r="CG52982"/>
      <c r="CI52982" s="378">
        <v>82240</v>
      </c>
    </row>
    <row r="52983" spans="82:87">
      <c r="CD52983"/>
      <c r="CG52983"/>
      <c r="CI52983" s="378">
        <v>82240</v>
      </c>
    </row>
    <row r="52984" spans="82:87">
      <c r="CD52984"/>
      <c r="CG52984"/>
      <c r="CI52984" s="378">
        <v>82240</v>
      </c>
    </row>
    <row r="52985" spans="82:87">
      <c r="CD52985"/>
      <c r="CG52985"/>
      <c r="CI52985" s="378">
        <v>82240</v>
      </c>
    </row>
    <row r="52986" spans="82:87">
      <c r="CD52986"/>
      <c r="CG52986"/>
      <c r="CI52986" s="378">
        <v>82250</v>
      </c>
    </row>
    <row r="52987" spans="82:87">
      <c r="CD52987"/>
      <c r="CG52987"/>
      <c r="CI52987" s="378">
        <v>82250</v>
      </c>
    </row>
    <row r="52988" spans="82:87">
      <c r="CD52988"/>
      <c r="CG52988"/>
      <c r="CI52988" s="378">
        <v>82269</v>
      </c>
    </row>
    <row r="52989" spans="82:87">
      <c r="CD52989"/>
      <c r="CG52989"/>
      <c r="CI52989" s="378">
        <v>82270</v>
      </c>
    </row>
    <row r="52990" spans="82:87">
      <c r="CD52990"/>
      <c r="CG52990"/>
      <c r="CI52990" s="378">
        <v>82270</v>
      </c>
    </row>
    <row r="52991" spans="82:87">
      <c r="CD52991"/>
      <c r="CG52991"/>
      <c r="CI52991" s="378">
        <v>82270</v>
      </c>
    </row>
    <row r="52992" spans="82:87">
      <c r="CD52992"/>
      <c r="CG52992"/>
      <c r="CI52992" s="378">
        <v>82290</v>
      </c>
    </row>
    <row r="52993" spans="82:87">
      <c r="CD52993"/>
      <c r="CG52993"/>
      <c r="CI52993" s="378">
        <v>82290</v>
      </c>
    </row>
    <row r="52994" spans="82:87">
      <c r="CD52994"/>
      <c r="CG52994"/>
      <c r="CI52994" s="378">
        <v>82290</v>
      </c>
    </row>
    <row r="52995" spans="82:87">
      <c r="CD52995"/>
      <c r="CG52995"/>
      <c r="CI52995" s="378">
        <v>82290</v>
      </c>
    </row>
    <row r="52996" spans="82:87">
      <c r="CD52996"/>
      <c r="CG52996"/>
      <c r="CI52996" s="378">
        <v>82290</v>
      </c>
    </row>
    <row r="52997" spans="82:87">
      <c r="CD52997"/>
      <c r="CG52997"/>
      <c r="CI52997" s="378">
        <v>82290</v>
      </c>
    </row>
    <row r="52998" spans="82:87">
      <c r="CD52998"/>
      <c r="CG52998"/>
      <c r="CI52998" s="378">
        <v>82300</v>
      </c>
    </row>
    <row r="52999" spans="82:87">
      <c r="CD52999"/>
      <c r="CG52999"/>
      <c r="CI52999" s="378">
        <v>82300</v>
      </c>
    </row>
    <row r="53000" spans="82:87">
      <c r="CD53000"/>
      <c r="CG53000"/>
      <c r="CI53000" s="378">
        <v>82300</v>
      </c>
    </row>
    <row r="53001" spans="82:87">
      <c r="CD53001"/>
      <c r="CG53001"/>
      <c r="CI53001" s="378">
        <v>82300</v>
      </c>
    </row>
    <row r="53002" spans="82:87">
      <c r="CD53002"/>
      <c r="CG53002"/>
      <c r="CI53002" s="378">
        <v>82301</v>
      </c>
    </row>
    <row r="53003" spans="82:87">
      <c r="CD53003"/>
      <c r="CG53003"/>
      <c r="CI53003" s="378">
        <v>82302</v>
      </c>
    </row>
    <row r="53004" spans="82:87">
      <c r="CD53004"/>
      <c r="CG53004"/>
      <c r="CI53004" s="378">
        <v>82303</v>
      </c>
    </row>
    <row r="53005" spans="82:87">
      <c r="CD53005"/>
      <c r="CG53005"/>
      <c r="CI53005" s="378">
        <v>82330</v>
      </c>
    </row>
    <row r="53006" spans="82:87">
      <c r="CD53006"/>
      <c r="CG53006"/>
      <c r="CI53006" s="378">
        <v>82330</v>
      </c>
    </row>
    <row r="53007" spans="82:87">
      <c r="CD53007"/>
      <c r="CG53007"/>
      <c r="CI53007" s="378">
        <v>82330</v>
      </c>
    </row>
    <row r="53008" spans="82:87">
      <c r="CD53008"/>
      <c r="CG53008"/>
      <c r="CI53008" s="378">
        <v>82340</v>
      </c>
    </row>
    <row r="53009" spans="82:87">
      <c r="CD53009"/>
      <c r="CG53009"/>
      <c r="CI53009" s="378">
        <v>82340</v>
      </c>
    </row>
    <row r="53010" spans="82:87">
      <c r="CD53010"/>
      <c r="CG53010"/>
      <c r="CI53010" s="378">
        <v>82340</v>
      </c>
    </row>
    <row r="53011" spans="82:87">
      <c r="CD53011"/>
      <c r="CG53011"/>
      <c r="CI53011" s="378">
        <v>82340</v>
      </c>
    </row>
    <row r="53012" spans="82:87">
      <c r="CD53012"/>
      <c r="CG53012"/>
      <c r="CI53012" s="378">
        <v>82340</v>
      </c>
    </row>
    <row r="53013" spans="82:87">
      <c r="CD53013"/>
      <c r="CG53013"/>
      <c r="CI53013" s="378">
        <v>82340</v>
      </c>
    </row>
    <row r="53014" spans="82:87">
      <c r="CD53014"/>
      <c r="CG53014"/>
      <c r="CI53014" s="378">
        <v>82340</v>
      </c>
    </row>
    <row r="53015" spans="82:87">
      <c r="CD53015"/>
      <c r="CG53015"/>
      <c r="CI53015" s="378">
        <v>82340</v>
      </c>
    </row>
    <row r="53016" spans="82:87">
      <c r="CD53016"/>
      <c r="CG53016"/>
      <c r="CI53016" s="378">
        <v>82340</v>
      </c>
    </row>
    <row r="53017" spans="82:87">
      <c r="CD53017"/>
      <c r="CG53017"/>
      <c r="CI53017" s="378">
        <v>82350</v>
      </c>
    </row>
    <row r="53018" spans="82:87">
      <c r="CD53018"/>
      <c r="CG53018"/>
      <c r="CI53018" s="378">
        <v>82360</v>
      </c>
    </row>
    <row r="53019" spans="82:87">
      <c r="CD53019"/>
      <c r="CG53019"/>
      <c r="CI53019" s="378">
        <v>82370</v>
      </c>
    </row>
    <row r="53020" spans="82:87">
      <c r="CD53020"/>
      <c r="CG53020"/>
      <c r="CI53020" s="378">
        <v>82370</v>
      </c>
    </row>
    <row r="53021" spans="82:87">
      <c r="CD53021"/>
      <c r="CG53021"/>
      <c r="CI53021" s="378">
        <v>82370</v>
      </c>
    </row>
    <row r="53022" spans="82:87">
      <c r="CD53022"/>
      <c r="CG53022"/>
      <c r="CI53022" s="378">
        <v>82370</v>
      </c>
    </row>
    <row r="53023" spans="82:87">
      <c r="CD53023"/>
      <c r="CG53023"/>
      <c r="CI53023" s="378">
        <v>82370</v>
      </c>
    </row>
    <row r="53024" spans="82:87">
      <c r="CD53024"/>
      <c r="CG53024"/>
      <c r="CI53024" s="378">
        <v>82370</v>
      </c>
    </row>
    <row r="53025" spans="82:87">
      <c r="CD53025"/>
      <c r="CG53025"/>
      <c r="CI53025" s="378">
        <v>82370</v>
      </c>
    </row>
    <row r="53026" spans="82:87">
      <c r="CD53026"/>
      <c r="CG53026"/>
      <c r="CI53026" s="378">
        <v>82370</v>
      </c>
    </row>
    <row r="53027" spans="82:87">
      <c r="CD53027"/>
      <c r="CG53027"/>
      <c r="CI53027" s="378">
        <v>82370</v>
      </c>
    </row>
    <row r="53028" spans="82:87">
      <c r="CD53028"/>
      <c r="CG53028"/>
      <c r="CI53028" s="378">
        <v>82377</v>
      </c>
    </row>
    <row r="53029" spans="82:87">
      <c r="CD53029"/>
      <c r="CG53029"/>
      <c r="CI53029" s="378">
        <v>82390</v>
      </c>
    </row>
    <row r="53030" spans="82:87">
      <c r="CD53030"/>
      <c r="CG53030"/>
      <c r="CI53030" s="378">
        <v>82390</v>
      </c>
    </row>
    <row r="53031" spans="82:87">
      <c r="CD53031"/>
      <c r="CG53031"/>
      <c r="CI53031" s="378">
        <v>82400</v>
      </c>
    </row>
    <row r="53032" spans="82:87">
      <c r="CD53032"/>
      <c r="CG53032"/>
      <c r="CI53032" s="378">
        <v>82400</v>
      </c>
    </row>
    <row r="53033" spans="82:87">
      <c r="CD53033"/>
      <c r="CG53033"/>
      <c r="CI53033" s="378">
        <v>82400</v>
      </c>
    </row>
    <row r="53034" spans="82:87">
      <c r="CD53034"/>
      <c r="CG53034"/>
      <c r="CI53034" s="378">
        <v>82400</v>
      </c>
    </row>
    <row r="53035" spans="82:87">
      <c r="CD53035"/>
      <c r="CG53035"/>
      <c r="CI53035" s="378">
        <v>82400</v>
      </c>
    </row>
    <row r="53036" spans="82:87">
      <c r="CD53036"/>
      <c r="CG53036"/>
      <c r="CI53036" s="378">
        <v>82400</v>
      </c>
    </row>
    <row r="53037" spans="82:87">
      <c r="CD53037"/>
      <c r="CG53037"/>
      <c r="CI53037" s="378">
        <v>82400</v>
      </c>
    </row>
    <row r="53038" spans="82:87">
      <c r="CD53038"/>
      <c r="CG53038"/>
      <c r="CI53038" s="378">
        <v>82400</v>
      </c>
    </row>
    <row r="53039" spans="82:87">
      <c r="CD53039"/>
      <c r="CG53039"/>
      <c r="CI53039" s="378">
        <v>82400</v>
      </c>
    </row>
    <row r="53040" spans="82:87">
      <c r="CD53040"/>
      <c r="CG53040"/>
      <c r="CI53040" s="378">
        <v>82400</v>
      </c>
    </row>
    <row r="53041" spans="82:87">
      <c r="CD53041"/>
      <c r="CG53041"/>
      <c r="CI53041" s="378">
        <v>82400</v>
      </c>
    </row>
    <row r="53042" spans="82:87">
      <c r="CD53042"/>
      <c r="CG53042"/>
      <c r="CI53042" s="378">
        <v>82400</v>
      </c>
    </row>
    <row r="53043" spans="82:87">
      <c r="CD53043"/>
      <c r="CG53043"/>
      <c r="CI53043" s="378">
        <v>82401</v>
      </c>
    </row>
    <row r="53044" spans="82:87">
      <c r="CD53044"/>
      <c r="CG53044"/>
      <c r="CI53044" s="378">
        <v>82402</v>
      </c>
    </row>
    <row r="53045" spans="82:87">
      <c r="CD53045"/>
      <c r="CG53045"/>
      <c r="CI53045" s="378">
        <v>82403</v>
      </c>
    </row>
    <row r="53046" spans="82:87">
      <c r="CD53046"/>
      <c r="CG53046"/>
      <c r="CI53046" s="378">
        <v>82410</v>
      </c>
    </row>
    <row r="53047" spans="82:87">
      <c r="CD53047"/>
      <c r="CG53047"/>
      <c r="CI53047" s="378">
        <v>82440</v>
      </c>
    </row>
    <row r="53048" spans="82:87">
      <c r="CD53048"/>
      <c r="CG53048"/>
      <c r="CI53048" s="378">
        <v>82440</v>
      </c>
    </row>
    <row r="53049" spans="82:87">
      <c r="CD53049"/>
      <c r="CG53049"/>
      <c r="CI53049" s="378">
        <v>82440</v>
      </c>
    </row>
    <row r="53050" spans="82:87">
      <c r="CD53050"/>
      <c r="CG53050"/>
      <c r="CI53050" s="378">
        <v>82500</v>
      </c>
    </row>
    <row r="53051" spans="82:87">
      <c r="CD53051"/>
      <c r="CG53051"/>
      <c r="CI53051" s="378">
        <v>82500</v>
      </c>
    </row>
    <row r="53052" spans="82:87">
      <c r="CD53052"/>
      <c r="CG53052"/>
      <c r="CI53052" s="378">
        <v>82500</v>
      </c>
    </row>
    <row r="53053" spans="82:87">
      <c r="CD53053"/>
      <c r="CG53053"/>
      <c r="CI53053" s="378">
        <v>82500</v>
      </c>
    </row>
    <row r="53054" spans="82:87">
      <c r="CD53054"/>
      <c r="CG53054"/>
      <c r="CI53054" s="378">
        <v>82500</v>
      </c>
    </row>
    <row r="53055" spans="82:87">
      <c r="CD53055"/>
      <c r="CG53055"/>
      <c r="CI53055" s="378">
        <v>82500</v>
      </c>
    </row>
    <row r="53056" spans="82:87">
      <c r="CD53056"/>
      <c r="CG53056"/>
      <c r="CI53056" s="378">
        <v>82500</v>
      </c>
    </row>
    <row r="53057" spans="82:87">
      <c r="CD53057"/>
      <c r="CG53057"/>
      <c r="CI53057" s="378">
        <v>82500</v>
      </c>
    </row>
    <row r="53058" spans="82:87">
      <c r="CD53058"/>
      <c r="CG53058"/>
      <c r="CI53058" s="378">
        <v>82500</v>
      </c>
    </row>
    <row r="53059" spans="82:87">
      <c r="CD53059"/>
      <c r="CG53059"/>
      <c r="CI53059" s="378">
        <v>82500</v>
      </c>
    </row>
    <row r="53060" spans="82:87">
      <c r="CD53060"/>
      <c r="CG53060"/>
      <c r="CI53060" s="378">
        <v>82500</v>
      </c>
    </row>
    <row r="53061" spans="82:87">
      <c r="CD53061"/>
      <c r="CG53061"/>
      <c r="CI53061" s="378">
        <v>82500</v>
      </c>
    </row>
    <row r="53062" spans="82:87">
      <c r="CD53062"/>
      <c r="CG53062"/>
      <c r="CI53062" s="378">
        <v>82500</v>
      </c>
    </row>
    <row r="53063" spans="82:87">
      <c r="CD53063"/>
      <c r="CG53063"/>
      <c r="CI53063" s="378">
        <v>82500</v>
      </c>
    </row>
    <row r="53064" spans="82:87">
      <c r="CD53064"/>
      <c r="CG53064"/>
      <c r="CI53064" s="378">
        <v>82500</v>
      </c>
    </row>
    <row r="53065" spans="82:87">
      <c r="CD53065"/>
      <c r="CG53065"/>
      <c r="CI53065" s="378">
        <v>82500</v>
      </c>
    </row>
    <row r="53066" spans="82:87">
      <c r="CD53066"/>
      <c r="CG53066"/>
      <c r="CI53066" s="378">
        <v>82500</v>
      </c>
    </row>
    <row r="53067" spans="82:87">
      <c r="CD53067"/>
      <c r="CG53067"/>
      <c r="CI53067" s="378">
        <v>82500</v>
      </c>
    </row>
    <row r="53068" spans="82:87">
      <c r="CD53068"/>
      <c r="CG53068"/>
      <c r="CI53068" s="378">
        <v>82500</v>
      </c>
    </row>
    <row r="53069" spans="82:87">
      <c r="CD53069"/>
      <c r="CG53069"/>
      <c r="CI53069" s="378">
        <v>82500</v>
      </c>
    </row>
    <row r="53070" spans="82:87">
      <c r="CD53070"/>
      <c r="CG53070"/>
      <c r="CI53070" s="378">
        <v>82600</v>
      </c>
    </row>
    <row r="53071" spans="82:87">
      <c r="CD53071"/>
      <c r="CG53071"/>
      <c r="CI53071" s="378">
        <v>82600</v>
      </c>
    </row>
    <row r="53072" spans="82:87">
      <c r="CD53072"/>
      <c r="CG53072"/>
      <c r="CI53072" s="378">
        <v>82600</v>
      </c>
    </row>
    <row r="53073" spans="82:87">
      <c r="CD53073"/>
      <c r="CG53073"/>
      <c r="CI53073" s="378">
        <v>82600</v>
      </c>
    </row>
    <row r="53074" spans="82:87">
      <c r="CD53074"/>
      <c r="CG53074"/>
      <c r="CI53074" s="378">
        <v>82600</v>
      </c>
    </row>
    <row r="53075" spans="82:87">
      <c r="CD53075"/>
      <c r="CG53075"/>
      <c r="CI53075" s="378">
        <v>82600</v>
      </c>
    </row>
    <row r="53076" spans="82:87">
      <c r="CD53076"/>
      <c r="CG53076"/>
      <c r="CI53076" s="378">
        <v>82600</v>
      </c>
    </row>
    <row r="53077" spans="82:87">
      <c r="CD53077"/>
      <c r="CG53077"/>
      <c r="CI53077" s="378">
        <v>82600</v>
      </c>
    </row>
    <row r="53078" spans="82:87">
      <c r="CD53078"/>
      <c r="CG53078"/>
      <c r="CI53078" s="378">
        <v>82700</v>
      </c>
    </row>
    <row r="53079" spans="82:87">
      <c r="CD53079"/>
      <c r="CG53079"/>
      <c r="CI53079" s="378">
        <v>82700</v>
      </c>
    </row>
    <row r="53080" spans="82:87">
      <c r="CD53080"/>
      <c r="CG53080"/>
      <c r="CI53080" s="378">
        <v>82700</v>
      </c>
    </row>
    <row r="53081" spans="82:87">
      <c r="CD53081"/>
      <c r="CG53081"/>
      <c r="CI53081" s="378">
        <v>82700</v>
      </c>
    </row>
    <row r="53082" spans="82:87">
      <c r="CD53082"/>
      <c r="CG53082"/>
      <c r="CI53082" s="378">
        <v>82700</v>
      </c>
    </row>
    <row r="53083" spans="82:87">
      <c r="CD53083"/>
      <c r="CG53083"/>
      <c r="CI53083" s="378">
        <v>82700</v>
      </c>
    </row>
    <row r="53084" spans="82:87">
      <c r="CD53084"/>
      <c r="CG53084"/>
      <c r="CI53084" s="378">
        <v>82700</v>
      </c>
    </row>
    <row r="53085" spans="82:87">
      <c r="CD53085"/>
      <c r="CG53085"/>
      <c r="CI53085" s="378">
        <v>82710</v>
      </c>
    </row>
    <row r="53086" spans="82:87">
      <c r="CD53086"/>
      <c r="CG53086"/>
      <c r="CI53086" s="378">
        <v>82710</v>
      </c>
    </row>
    <row r="53087" spans="82:87">
      <c r="CD53087"/>
      <c r="CG53087"/>
      <c r="CI53087" s="378">
        <v>82800</v>
      </c>
    </row>
    <row r="53088" spans="82:87">
      <c r="CD53088"/>
      <c r="CG53088"/>
      <c r="CI53088" s="378">
        <v>82800</v>
      </c>
    </row>
    <row r="53089" spans="82:87">
      <c r="CD53089"/>
      <c r="CG53089"/>
      <c r="CI53089" s="378">
        <v>82800</v>
      </c>
    </row>
    <row r="53090" spans="82:87">
      <c r="CD53090"/>
      <c r="CG53090"/>
      <c r="CI53090" s="378">
        <v>82800</v>
      </c>
    </row>
    <row r="53091" spans="82:87">
      <c r="CD53091"/>
      <c r="CG53091"/>
      <c r="CI53091" s="378">
        <v>82800</v>
      </c>
    </row>
    <row r="53092" spans="82:87">
      <c r="CD53092"/>
      <c r="CG53092"/>
      <c r="CI53092" s="378">
        <v>82800</v>
      </c>
    </row>
    <row r="53093" spans="82:87">
      <c r="CD53093"/>
      <c r="CG53093"/>
      <c r="CI53093" s="378">
        <v>83000</v>
      </c>
    </row>
    <row r="53094" spans="82:87">
      <c r="CD53094"/>
      <c r="CG53094"/>
      <c r="CI53094" s="378">
        <v>83001</v>
      </c>
    </row>
    <row r="53095" spans="82:87">
      <c r="CD53095"/>
      <c r="CG53095"/>
      <c r="CI53095" s="378">
        <v>83002</v>
      </c>
    </row>
    <row r="53096" spans="82:87">
      <c r="CD53096"/>
      <c r="CG53096"/>
      <c r="CI53096" s="378">
        <v>83003</v>
      </c>
    </row>
    <row r="53097" spans="82:87">
      <c r="CD53097"/>
      <c r="CG53097"/>
      <c r="CI53097" s="378">
        <v>83004</v>
      </c>
    </row>
    <row r="53098" spans="82:87">
      <c r="CD53098"/>
      <c r="CG53098"/>
      <c r="CI53098" s="378">
        <v>83005</v>
      </c>
    </row>
    <row r="53099" spans="82:87">
      <c r="CD53099"/>
      <c r="CG53099"/>
      <c r="CI53099" s="378">
        <v>83006</v>
      </c>
    </row>
    <row r="53100" spans="82:87">
      <c r="CD53100"/>
      <c r="CG53100"/>
      <c r="CI53100" s="378">
        <v>83007</v>
      </c>
    </row>
    <row r="53101" spans="82:87">
      <c r="CD53101"/>
      <c r="CG53101"/>
      <c r="CI53101" s="378">
        <v>83008</v>
      </c>
    </row>
    <row r="53102" spans="82:87">
      <c r="CD53102"/>
      <c r="CG53102"/>
      <c r="CI53102" s="378">
        <v>83009</v>
      </c>
    </row>
    <row r="53103" spans="82:87">
      <c r="CD53103"/>
      <c r="CG53103"/>
      <c r="CI53103" s="378">
        <v>83010</v>
      </c>
    </row>
    <row r="53104" spans="82:87">
      <c r="CD53104"/>
      <c r="CG53104"/>
      <c r="CI53104" s="378">
        <v>83011</v>
      </c>
    </row>
    <row r="53105" spans="82:87">
      <c r="CD53105"/>
      <c r="CG53105"/>
      <c r="CI53105" s="378">
        <v>83012</v>
      </c>
    </row>
    <row r="53106" spans="82:87">
      <c r="CD53106"/>
      <c r="CG53106"/>
      <c r="CI53106" s="378">
        <v>83013</v>
      </c>
    </row>
    <row r="53107" spans="82:87">
      <c r="CD53107"/>
      <c r="CG53107"/>
      <c r="CI53107" s="378">
        <v>83014</v>
      </c>
    </row>
    <row r="53108" spans="82:87">
      <c r="CD53108"/>
      <c r="CG53108"/>
      <c r="CI53108" s="378">
        <v>83015</v>
      </c>
    </row>
    <row r="53109" spans="82:87">
      <c r="CD53109"/>
      <c r="CG53109"/>
      <c r="CI53109" s="378">
        <v>83016</v>
      </c>
    </row>
    <row r="53110" spans="82:87">
      <c r="CD53110"/>
      <c r="CG53110"/>
      <c r="CI53110" s="378">
        <v>83017</v>
      </c>
    </row>
    <row r="53111" spans="82:87">
      <c r="CD53111"/>
      <c r="CG53111"/>
      <c r="CI53111" s="378">
        <v>83018</v>
      </c>
    </row>
    <row r="53112" spans="82:87">
      <c r="CD53112"/>
      <c r="CG53112"/>
      <c r="CI53112" s="378">
        <v>83019</v>
      </c>
    </row>
    <row r="53113" spans="82:87">
      <c r="CD53113"/>
      <c r="CG53113"/>
      <c r="CI53113" s="378">
        <v>83020</v>
      </c>
    </row>
    <row r="53114" spans="82:87">
      <c r="CD53114"/>
      <c r="CG53114"/>
      <c r="CI53114" s="378">
        <v>83021</v>
      </c>
    </row>
    <row r="53115" spans="82:87">
      <c r="CD53115"/>
      <c r="CG53115"/>
      <c r="CI53115" s="378">
        <v>83022</v>
      </c>
    </row>
    <row r="53116" spans="82:87">
      <c r="CD53116"/>
      <c r="CG53116"/>
      <c r="CI53116" s="378">
        <v>83023</v>
      </c>
    </row>
    <row r="53117" spans="82:87">
      <c r="CD53117"/>
      <c r="CG53117"/>
      <c r="CI53117" s="378">
        <v>83024</v>
      </c>
    </row>
    <row r="53118" spans="82:87">
      <c r="CD53118"/>
      <c r="CG53118"/>
      <c r="CI53118" s="378">
        <v>83025</v>
      </c>
    </row>
    <row r="53119" spans="82:87">
      <c r="CD53119"/>
      <c r="CG53119"/>
      <c r="CI53119" s="378">
        <v>83030</v>
      </c>
    </row>
    <row r="53120" spans="82:87">
      <c r="CD53120"/>
      <c r="CG53120"/>
      <c r="CI53120" s="378">
        <v>83031</v>
      </c>
    </row>
    <row r="53121" spans="82:87">
      <c r="CD53121"/>
      <c r="CG53121"/>
      <c r="CI53121" s="378">
        <v>83032</v>
      </c>
    </row>
    <row r="53122" spans="82:87">
      <c r="CD53122"/>
      <c r="CG53122"/>
      <c r="CI53122" s="378">
        <v>83033</v>
      </c>
    </row>
    <row r="53123" spans="82:87">
      <c r="CD53123"/>
      <c r="CG53123"/>
      <c r="CI53123" s="378">
        <v>83034</v>
      </c>
    </row>
    <row r="53124" spans="82:87">
      <c r="CD53124"/>
      <c r="CG53124"/>
      <c r="CI53124" s="378">
        <v>83035</v>
      </c>
    </row>
    <row r="53125" spans="82:87">
      <c r="CD53125"/>
      <c r="CG53125"/>
      <c r="CI53125" s="378">
        <v>83036</v>
      </c>
    </row>
    <row r="53126" spans="82:87">
      <c r="CD53126"/>
      <c r="CG53126"/>
      <c r="CI53126" s="378">
        <v>83037</v>
      </c>
    </row>
    <row r="53127" spans="82:87">
      <c r="CD53127"/>
      <c r="CG53127"/>
      <c r="CI53127" s="378">
        <v>83038</v>
      </c>
    </row>
    <row r="53128" spans="82:87">
      <c r="CD53128"/>
      <c r="CG53128"/>
      <c r="CI53128" s="378">
        <v>83039</v>
      </c>
    </row>
    <row r="53129" spans="82:87">
      <c r="CD53129"/>
      <c r="CG53129"/>
      <c r="CI53129" s="378">
        <v>83040</v>
      </c>
    </row>
    <row r="53130" spans="82:87">
      <c r="CD53130"/>
      <c r="CG53130"/>
      <c r="CI53130" s="378">
        <v>83041</v>
      </c>
    </row>
    <row r="53131" spans="82:87">
      <c r="CD53131"/>
      <c r="CG53131"/>
      <c r="CI53131" s="378">
        <v>83042</v>
      </c>
    </row>
    <row r="53132" spans="82:87">
      <c r="CD53132"/>
      <c r="CG53132"/>
      <c r="CI53132" s="378">
        <v>83043</v>
      </c>
    </row>
    <row r="53133" spans="82:87">
      <c r="CD53133"/>
      <c r="CG53133"/>
      <c r="CI53133" s="378">
        <v>83044</v>
      </c>
    </row>
    <row r="53134" spans="82:87">
      <c r="CD53134"/>
      <c r="CG53134"/>
      <c r="CI53134" s="378">
        <v>83045</v>
      </c>
    </row>
    <row r="53135" spans="82:87">
      <c r="CD53135"/>
      <c r="CG53135"/>
      <c r="CI53135" s="378">
        <v>83046</v>
      </c>
    </row>
    <row r="53136" spans="82:87">
      <c r="CD53136"/>
      <c r="CG53136"/>
      <c r="CI53136" s="378">
        <v>83047</v>
      </c>
    </row>
    <row r="53137" spans="82:87">
      <c r="CD53137"/>
      <c r="CG53137"/>
      <c r="CI53137" s="378">
        <v>83048</v>
      </c>
    </row>
    <row r="53138" spans="82:87">
      <c r="CD53138"/>
      <c r="CG53138"/>
      <c r="CI53138" s="378">
        <v>83049</v>
      </c>
    </row>
    <row r="53139" spans="82:87">
      <c r="CD53139"/>
      <c r="CG53139"/>
      <c r="CI53139" s="378">
        <v>83050</v>
      </c>
    </row>
    <row r="53140" spans="82:87">
      <c r="CD53140"/>
      <c r="CG53140"/>
      <c r="CI53140" s="378">
        <v>83051</v>
      </c>
    </row>
    <row r="53141" spans="82:87">
      <c r="CD53141"/>
      <c r="CG53141"/>
      <c r="CI53141" s="378">
        <v>83052</v>
      </c>
    </row>
    <row r="53142" spans="82:87">
      <c r="CD53142"/>
      <c r="CG53142"/>
      <c r="CI53142" s="378">
        <v>83053</v>
      </c>
    </row>
    <row r="53143" spans="82:87">
      <c r="CD53143"/>
      <c r="CG53143"/>
      <c r="CI53143" s="378">
        <v>83054</v>
      </c>
    </row>
    <row r="53144" spans="82:87">
      <c r="CD53144"/>
      <c r="CG53144"/>
      <c r="CI53144" s="378">
        <v>83055</v>
      </c>
    </row>
    <row r="53145" spans="82:87">
      <c r="CD53145"/>
      <c r="CG53145"/>
      <c r="CI53145" s="378">
        <v>83056</v>
      </c>
    </row>
    <row r="53146" spans="82:87">
      <c r="CD53146"/>
      <c r="CG53146"/>
      <c r="CI53146" s="378">
        <v>83057</v>
      </c>
    </row>
    <row r="53147" spans="82:87">
      <c r="CD53147"/>
      <c r="CG53147"/>
      <c r="CI53147" s="378">
        <v>83058</v>
      </c>
    </row>
    <row r="53148" spans="82:87">
      <c r="CD53148"/>
      <c r="CG53148"/>
      <c r="CI53148" s="378">
        <v>83059</v>
      </c>
    </row>
    <row r="53149" spans="82:87">
      <c r="CD53149"/>
      <c r="CG53149"/>
      <c r="CI53149" s="378">
        <v>83060</v>
      </c>
    </row>
    <row r="53150" spans="82:87">
      <c r="CD53150"/>
      <c r="CG53150"/>
      <c r="CI53150" s="378">
        <v>83061</v>
      </c>
    </row>
    <row r="53151" spans="82:87">
      <c r="CD53151"/>
      <c r="CG53151"/>
      <c r="CI53151" s="378">
        <v>83062</v>
      </c>
    </row>
    <row r="53152" spans="82:87">
      <c r="CD53152"/>
      <c r="CG53152"/>
      <c r="CI53152" s="378">
        <v>83063</v>
      </c>
    </row>
    <row r="53153" spans="82:87">
      <c r="CD53153"/>
      <c r="CG53153"/>
      <c r="CI53153" s="378">
        <v>83064</v>
      </c>
    </row>
    <row r="53154" spans="82:87">
      <c r="CD53154"/>
      <c r="CG53154"/>
      <c r="CI53154" s="378">
        <v>83064</v>
      </c>
    </row>
    <row r="53155" spans="82:87">
      <c r="CD53155"/>
      <c r="CG53155"/>
      <c r="CI53155" s="378">
        <v>83065</v>
      </c>
    </row>
    <row r="53156" spans="82:87">
      <c r="CD53156"/>
      <c r="CG53156"/>
      <c r="CI53156" s="378">
        <v>83066</v>
      </c>
    </row>
    <row r="53157" spans="82:87">
      <c r="CD53157"/>
      <c r="CG53157"/>
      <c r="CI53157" s="378">
        <v>83067</v>
      </c>
    </row>
    <row r="53158" spans="82:87">
      <c r="CD53158"/>
      <c r="CG53158"/>
      <c r="CI53158" s="378">
        <v>83068</v>
      </c>
    </row>
    <row r="53159" spans="82:87">
      <c r="CD53159"/>
      <c r="CG53159"/>
      <c r="CI53159" s="378">
        <v>83069</v>
      </c>
    </row>
    <row r="53160" spans="82:87">
      <c r="CD53160"/>
      <c r="CG53160"/>
      <c r="CI53160" s="378">
        <v>83070</v>
      </c>
    </row>
    <row r="53161" spans="82:87">
      <c r="CD53161"/>
      <c r="CG53161"/>
      <c r="CI53161" s="378">
        <v>83071</v>
      </c>
    </row>
    <row r="53162" spans="82:87">
      <c r="CD53162"/>
      <c r="CG53162"/>
      <c r="CI53162" s="378">
        <v>83072</v>
      </c>
    </row>
    <row r="53163" spans="82:87">
      <c r="CD53163"/>
      <c r="CG53163"/>
      <c r="CI53163" s="378">
        <v>83073</v>
      </c>
    </row>
    <row r="53164" spans="82:87">
      <c r="CD53164"/>
      <c r="CG53164"/>
      <c r="CI53164" s="378">
        <v>83074</v>
      </c>
    </row>
    <row r="53165" spans="82:87">
      <c r="CD53165"/>
      <c r="CG53165"/>
      <c r="CI53165" s="378">
        <v>83075</v>
      </c>
    </row>
    <row r="53166" spans="82:87">
      <c r="CD53166"/>
      <c r="CG53166"/>
      <c r="CI53166" s="378">
        <v>83076</v>
      </c>
    </row>
    <row r="53167" spans="82:87">
      <c r="CD53167"/>
      <c r="CG53167"/>
      <c r="CI53167" s="378">
        <v>83077</v>
      </c>
    </row>
    <row r="53168" spans="82:87">
      <c r="CD53168"/>
      <c r="CG53168"/>
      <c r="CI53168" s="378">
        <v>83078</v>
      </c>
    </row>
    <row r="53169" spans="82:87">
      <c r="CD53169"/>
      <c r="CG53169"/>
      <c r="CI53169" s="378">
        <v>83079</v>
      </c>
    </row>
    <row r="53170" spans="82:87">
      <c r="CD53170"/>
      <c r="CG53170"/>
      <c r="CI53170" s="378">
        <v>83080</v>
      </c>
    </row>
    <row r="53171" spans="82:87">
      <c r="CD53171"/>
      <c r="CG53171"/>
      <c r="CI53171" s="378">
        <v>83081</v>
      </c>
    </row>
    <row r="53172" spans="82:87">
      <c r="CD53172"/>
      <c r="CG53172"/>
      <c r="CI53172" s="378">
        <v>83082</v>
      </c>
    </row>
    <row r="53173" spans="82:87">
      <c r="CD53173"/>
      <c r="CG53173"/>
      <c r="CI53173" s="378">
        <v>83083</v>
      </c>
    </row>
    <row r="53174" spans="82:87">
      <c r="CD53174"/>
      <c r="CG53174"/>
      <c r="CI53174" s="378">
        <v>83084</v>
      </c>
    </row>
    <row r="53175" spans="82:87">
      <c r="CD53175"/>
      <c r="CG53175"/>
      <c r="CI53175" s="378">
        <v>83085</v>
      </c>
    </row>
    <row r="53176" spans="82:87">
      <c r="CD53176"/>
      <c r="CG53176"/>
      <c r="CI53176" s="378">
        <v>83086</v>
      </c>
    </row>
    <row r="53177" spans="82:87">
      <c r="CD53177"/>
      <c r="CG53177"/>
      <c r="CI53177" s="378">
        <v>83087</v>
      </c>
    </row>
    <row r="53178" spans="82:87">
      <c r="CD53178"/>
      <c r="CG53178"/>
      <c r="CI53178" s="378">
        <v>83088</v>
      </c>
    </row>
    <row r="53179" spans="82:87">
      <c r="CD53179"/>
      <c r="CG53179"/>
      <c r="CI53179" s="378">
        <v>83089</v>
      </c>
    </row>
    <row r="53180" spans="82:87">
      <c r="CD53180"/>
      <c r="CG53180"/>
      <c r="CI53180" s="378">
        <v>83090</v>
      </c>
    </row>
    <row r="53181" spans="82:87">
      <c r="CD53181"/>
      <c r="CG53181"/>
      <c r="CI53181" s="378">
        <v>83091</v>
      </c>
    </row>
    <row r="53182" spans="82:87">
      <c r="CD53182"/>
      <c r="CG53182"/>
      <c r="CI53182" s="378">
        <v>83092</v>
      </c>
    </row>
    <row r="53183" spans="82:87">
      <c r="CD53183"/>
      <c r="CG53183"/>
      <c r="CI53183" s="378">
        <v>83093</v>
      </c>
    </row>
    <row r="53184" spans="82:87">
      <c r="CD53184"/>
      <c r="CG53184"/>
      <c r="CI53184" s="378">
        <v>83094</v>
      </c>
    </row>
    <row r="53185" spans="82:87">
      <c r="CD53185"/>
      <c r="CG53185"/>
      <c r="CI53185" s="378">
        <v>83095</v>
      </c>
    </row>
    <row r="53186" spans="82:87">
      <c r="CD53186"/>
      <c r="CG53186"/>
      <c r="CI53186" s="378">
        <v>83096</v>
      </c>
    </row>
    <row r="53187" spans="82:87">
      <c r="CD53187"/>
      <c r="CG53187"/>
      <c r="CI53187" s="378">
        <v>83097</v>
      </c>
    </row>
    <row r="53188" spans="82:87">
      <c r="CD53188"/>
      <c r="CG53188"/>
      <c r="CI53188" s="378">
        <v>83098</v>
      </c>
    </row>
    <row r="53189" spans="82:87">
      <c r="CD53189"/>
      <c r="CG53189"/>
      <c r="CI53189" s="378">
        <v>83099</v>
      </c>
    </row>
    <row r="53190" spans="82:87">
      <c r="CD53190"/>
      <c r="CG53190"/>
      <c r="CI53190" s="378">
        <v>83100</v>
      </c>
    </row>
    <row r="53191" spans="82:87">
      <c r="CD53191"/>
      <c r="CG53191"/>
      <c r="CI53191" s="378">
        <v>83106</v>
      </c>
    </row>
    <row r="53192" spans="82:87">
      <c r="CD53192"/>
      <c r="CG53192"/>
      <c r="CI53192" s="378">
        <v>83107</v>
      </c>
    </row>
    <row r="53193" spans="82:87">
      <c r="CD53193"/>
      <c r="CG53193"/>
      <c r="CI53193" s="378">
        <v>83108</v>
      </c>
    </row>
    <row r="53194" spans="82:87">
      <c r="CD53194"/>
      <c r="CG53194"/>
      <c r="CI53194" s="378">
        <v>83110</v>
      </c>
    </row>
    <row r="53195" spans="82:87">
      <c r="CD53195"/>
      <c r="CG53195"/>
      <c r="CI53195" s="378">
        <v>83111</v>
      </c>
    </row>
    <row r="53196" spans="82:87">
      <c r="CD53196"/>
      <c r="CG53196"/>
      <c r="CI53196" s="378">
        <v>83112</v>
      </c>
    </row>
    <row r="53197" spans="82:87">
      <c r="CD53197"/>
      <c r="CG53197"/>
      <c r="CI53197" s="378">
        <v>83113</v>
      </c>
    </row>
    <row r="53198" spans="82:87">
      <c r="CD53198"/>
      <c r="CG53198"/>
      <c r="CI53198" s="378">
        <v>83114</v>
      </c>
    </row>
    <row r="53199" spans="82:87">
      <c r="CD53199"/>
      <c r="CG53199"/>
      <c r="CI53199" s="378">
        <v>83115</v>
      </c>
    </row>
    <row r="53200" spans="82:87">
      <c r="CD53200"/>
      <c r="CG53200"/>
      <c r="CI53200" s="378">
        <v>83116</v>
      </c>
    </row>
    <row r="53201" spans="82:87">
      <c r="CD53201"/>
      <c r="CG53201"/>
      <c r="CI53201" s="378">
        <v>83117</v>
      </c>
    </row>
    <row r="53202" spans="82:87">
      <c r="CD53202"/>
      <c r="CG53202"/>
      <c r="CI53202" s="378">
        <v>83118</v>
      </c>
    </row>
    <row r="53203" spans="82:87">
      <c r="CD53203"/>
      <c r="CG53203"/>
      <c r="CI53203" s="378">
        <v>83119</v>
      </c>
    </row>
    <row r="53204" spans="82:87">
      <c r="CD53204"/>
      <c r="CG53204"/>
      <c r="CI53204" s="378">
        <v>83119</v>
      </c>
    </row>
    <row r="53205" spans="82:87">
      <c r="CD53205"/>
      <c r="CG53205"/>
      <c r="CI53205" s="378">
        <v>83120</v>
      </c>
    </row>
    <row r="53206" spans="82:87">
      <c r="CD53206"/>
      <c r="CG53206"/>
      <c r="CI53206" s="378">
        <v>83120</v>
      </c>
    </row>
    <row r="53207" spans="82:87">
      <c r="CD53207"/>
      <c r="CG53207"/>
      <c r="CI53207" s="378">
        <v>83120</v>
      </c>
    </row>
    <row r="53208" spans="82:87">
      <c r="CD53208"/>
      <c r="CG53208"/>
      <c r="CI53208" s="378">
        <v>83130</v>
      </c>
    </row>
    <row r="53209" spans="82:87">
      <c r="CD53209"/>
      <c r="CG53209"/>
      <c r="CI53209" s="378">
        <v>83131</v>
      </c>
    </row>
    <row r="53210" spans="82:87">
      <c r="CD53210"/>
      <c r="CG53210"/>
      <c r="CI53210" s="378">
        <v>83132</v>
      </c>
    </row>
    <row r="53211" spans="82:87">
      <c r="CD53211"/>
      <c r="CG53211"/>
      <c r="CI53211" s="378">
        <v>83136</v>
      </c>
    </row>
    <row r="53212" spans="82:87">
      <c r="CD53212"/>
      <c r="CG53212"/>
      <c r="CI53212" s="378">
        <v>83136</v>
      </c>
    </row>
    <row r="53213" spans="82:87">
      <c r="CD53213"/>
      <c r="CG53213"/>
      <c r="CI53213" s="378">
        <v>83136</v>
      </c>
    </row>
    <row r="53214" spans="82:87">
      <c r="CD53214"/>
      <c r="CG53214"/>
      <c r="CI53214" s="378">
        <v>83136</v>
      </c>
    </row>
    <row r="53215" spans="82:87">
      <c r="CD53215"/>
      <c r="CG53215"/>
      <c r="CI53215" s="378">
        <v>83136</v>
      </c>
    </row>
    <row r="53216" spans="82:87">
      <c r="CD53216"/>
      <c r="CG53216"/>
      <c r="CI53216" s="378">
        <v>83136</v>
      </c>
    </row>
    <row r="53217" spans="82:87">
      <c r="CD53217"/>
      <c r="CG53217"/>
      <c r="CI53217" s="378">
        <v>83136</v>
      </c>
    </row>
    <row r="53218" spans="82:87">
      <c r="CD53218"/>
      <c r="CG53218"/>
      <c r="CI53218" s="378">
        <v>83136</v>
      </c>
    </row>
    <row r="53219" spans="82:87">
      <c r="CD53219"/>
      <c r="CG53219"/>
      <c r="CI53219" s="378">
        <v>83140</v>
      </c>
    </row>
    <row r="53220" spans="82:87">
      <c r="CD53220"/>
      <c r="CG53220"/>
      <c r="CI53220" s="378">
        <v>83143</v>
      </c>
    </row>
    <row r="53221" spans="82:87">
      <c r="CD53221"/>
      <c r="CG53221"/>
      <c r="CI53221" s="378">
        <v>83149</v>
      </c>
    </row>
    <row r="53222" spans="82:87">
      <c r="CD53222"/>
      <c r="CG53222"/>
      <c r="CI53222" s="378">
        <v>83149</v>
      </c>
    </row>
    <row r="53223" spans="82:87">
      <c r="CD53223"/>
      <c r="CG53223"/>
      <c r="CI53223" s="378">
        <v>83150</v>
      </c>
    </row>
    <row r="53224" spans="82:87">
      <c r="CD53224"/>
      <c r="CG53224"/>
      <c r="CI53224" s="378">
        <v>83160</v>
      </c>
    </row>
    <row r="53225" spans="82:87">
      <c r="CD53225"/>
      <c r="CG53225"/>
      <c r="CI53225" s="378">
        <v>83161</v>
      </c>
    </row>
    <row r="53226" spans="82:87">
      <c r="CD53226"/>
      <c r="CG53226"/>
      <c r="CI53226" s="378">
        <v>83162</v>
      </c>
    </row>
    <row r="53227" spans="82:87">
      <c r="CD53227"/>
      <c r="CG53227"/>
      <c r="CI53227" s="378">
        <v>83163</v>
      </c>
    </row>
    <row r="53228" spans="82:87">
      <c r="CD53228"/>
      <c r="CG53228"/>
      <c r="CI53228" s="378">
        <v>83164</v>
      </c>
    </row>
    <row r="53229" spans="82:87">
      <c r="CD53229"/>
      <c r="CG53229"/>
      <c r="CI53229" s="378">
        <v>83165</v>
      </c>
    </row>
    <row r="53230" spans="82:87">
      <c r="CD53230"/>
      <c r="CG53230"/>
      <c r="CI53230" s="378">
        <v>83166</v>
      </c>
    </row>
    <row r="53231" spans="82:87">
      <c r="CD53231"/>
      <c r="CG53231"/>
      <c r="CI53231" s="378">
        <v>83167</v>
      </c>
    </row>
    <row r="53232" spans="82:87">
      <c r="CD53232"/>
      <c r="CG53232"/>
      <c r="CI53232" s="378">
        <v>83168</v>
      </c>
    </row>
    <row r="53233" spans="82:87">
      <c r="CD53233"/>
      <c r="CG53233"/>
      <c r="CI53233" s="378">
        <v>83169</v>
      </c>
    </row>
    <row r="53234" spans="82:87">
      <c r="CD53234"/>
      <c r="CG53234"/>
      <c r="CI53234" s="378">
        <v>83170</v>
      </c>
    </row>
    <row r="53235" spans="82:87">
      <c r="CD53235"/>
      <c r="CG53235"/>
      <c r="CI53235" s="378">
        <v>83170</v>
      </c>
    </row>
    <row r="53236" spans="82:87">
      <c r="CD53236"/>
      <c r="CG53236"/>
      <c r="CI53236" s="378">
        <v>83170</v>
      </c>
    </row>
    <row r="53237" spans="82:87">
      <c r="CD53237"/>
      <c r="CG53237"/>
      <c r="CI53237" s="378">
        <v>83170</v>
      </c>
    </row>
    <row r="53238" spans="82:87">
      <c r="CD53238"/>
      <c r="CG53238"/>
      <c r="CI53238" s="378">
        <v>83170</v>
      </c>
    </row>
    <row r="53239" spans="82:87">
      <c r="CD53239"/>
      <c r="CG53239"/>
      <c r="CI53239" s="378">
        <v>83170</v>
      </c>
    </row>
    <row r="53240" spans="82:87">
      <c r="CD53240"/>
      <c r="CG53240"/>
      <c r="CI53240" s="378">
        <v>83171</v>
      </c>
    </row>
    <row r="53241" spans="82:87">
      <c r="CD53241"/>
      <c r="CG53241"/>
      <c r="CI53241" s="378">
        <v>83172</v>
      </c>
    </row>
    <row r="53242" spans="82:87">
      <c r="CD53242"/>
      <c r="CG53242"/>
      <c r="CI53242" s="378">
        <v>83173</v>
      </c>
    </row>
    <row r="53243" spans="82:87">
      <c r="CD53243"/>
      <c r="CG53243"/>
      <c r="CI53243" s="378">
        <v>83174</v>
      </c>
    </row>
    <row r="53244" spans="82:87">
      <c r="CD53244"/>
      <c r="CG53244"/>
      <c r="CI53244" s="378">
        <v>83175</v>
      </c>
    </row>
    <row r="53245" spans="82:87">
      <c r="CD53245"/>
      <c r="CG53245"/>
      <c r="CI53245" s="378">
        <v>83176</v>
      </c>
    </row>
    <row r="53246" spans="82:87">
      <c r="CD53246"/>
      <c r="CG53246"/>
      <c r="CI53246" s="378">
        <v>83177</v>
      </c>
    </row>
    <row r="53247" spans="82:87">
      <c r="CD53247"/>
      <c r="CG53247"/>
      <c r="CI53247" s="378">
        <v>83178</v>
      </c>
    </row>
    <row r="53248" spans="82:87">
      <c r="CD53248"/>
      <c r="CG53248"/>
      <c r="CI53248" s="378">
        <v>83179</v>
      </c>
    </row>
    <row r="53249" spans="82:87">
      <c r="CD53249"/>
      <c r="CG53249"/>
      <c r="CI53249" s="378">
        <v>83180</v>
      </c>
    </row>
    <row r="53250" spans="82:87">
      <c r="CD53250"/>
      <c r="CG53250"/>
      <c r="CI53250" s="378">
        <v>83180</v>
      </c>
    </row>
    <row r="53251" spans="82:87">
      <c r="CD53251"/>
      <c r="CG53251"/>
      <c r="CI53251" s="378">
        <v>83181</v>
      </c>
    </row>
    <row r="53252" spans="82:87">
      <c r="CD53252"/>
      <c r="CG53252"/>
      <c r="CI53252" s="378">
        <v>83181</v>
      </c>
    </row>
    <row r="53253" spans="82:87">
      <c r="CD53253"/>
      <c r="CG53253"/>
      <c r="CI53253" s="378">
        <v>83182</v>
      </c>
    </row>
    <row r="53254" spans="82:87">
      <c r="CD53254"/>
      <c r="CG53254"/>
      <c r="CI53254" s="378">
        <v>83182</v>
      </c>
    </row>
    <row r="53255" spans="82:87">
      <c r="CD53255"/>
      <c r="CG53255"/>
      <c r="CI53255" s="378">
        <v>83183</v>
      </c>
    </row>
    <row r="53256" spans="82:87">
      <c r="CD53256"/>
      <c r="CG53256"/>
      <c r="CI53256" s="378">
        <v>83183</v>
      </c>
    </row>
    <row r="53257" spans="82:87">
      <c r="CD53257"/>
      <c r="CG53257"/>
      <c r="CI53257" s="378">
        <v>83184</v>
      </c>
    </row>
    <row r="53258" spans="82:87">
      <c r="CD53258"/>
      <c r="CG53258"/>
      <c r="CI53258" s="378">
        <v>83184</v>
      </c>
    </row>
    <row r="53259" spans="82:87">
      <c r="CD53259"/>
      <c r="CG53259"/>
      <c r="CI53259" s="378">
        <v>83185</v>
      </c>
    </row>
    <row r="53260" spans="82:87">
      <c r="CD53260"/>
      <c r="CG53260"/>
      <c r="CI53260" s="378">
        <v>83185</v>
      </c>
    </row>
    <row r="53261" spans="82:87">
      <c r="CD53261"/>
      <c r="CG53261"/>
      <c r="CI53261" s="378">
        <v>83186</v>
      </c>
    </row>
    <row r="53262" spans="82:87">
      <c r="CD53262"/>
      <c r="CG53262"/>
      <c r="CI53262" s="378">
        <v>83186</v>
      </c>
    </row>
    <row r="53263" spans="82:87">
      <c r="CD53263"/>
      <c r="CG53263"/>
      <c r="CI53263" s="378">
        <v>83187</v>
      </c>
    </row>
    <row r="53264" spans="82:87">
      <c r="CD53264"/>
      <c r="CG53264"/>
      <c r="CI53264" s="378">
        <v>83187</v>
      </c>
    </row>
    <row r="53265" spans="82:87">
      <c r="CD53265"/>
      <c r="CG53265"/>
      <c r="CI53265" s="378">
        <v>83188</v>
      </c>
    </row>
    <row r="53266" spans="82:87">
      <c r="CD53266"/>
      <c r="CG53266"/>
      <c r="CI53266" s="378">
        <v>83188</v>
      </c>
    </row>
    <row r="53267" spans="82:87">
      <c r="CD53267"/>
      <c r="CG53267"/>
      <c r="CI53267" s="378">
        <v>83189</v>
      </c>
    </row>
    <row r="53268" spans="82:87">
      <c r="CD53268"/>
      <c r="CG53268"/>
      <c r="CI53268" s="378">
        <v>83189</v>
      </c>
    </row>
    <row r="53269" spans="82:87">
      <c r="CD53269"/>
      <c r="CG53269"/>
      <c r="CI53269" s="378">
        <v>83190</v>
      </c>
    </row>
    <row r="53270" spans="82:87">
      <c r="CD53270"/>
      <c r="CG53270"/>
      <c r="CI53270" s="378">
        <v>83191</v>
      </c>
    </row>
    <row r="53271" spans="82:87">
      <c r="CD53271"/>
      <c r="CG53271"/>
      <c r="CI53271" s="378">
        <v>83192</v>
      </c>
    </row>
    <row r="53272" spans="82:87">
      <c r="CD53272"/>
      <c r="CG53272"/>
      <c r="CI53272" s="378">
        <v>83193</v>
      </c>
    </row>
    <row r="53273" spans="82:87">
      <c r="CD53273"/>
      <c r="CG53273"/>
      <c r="CI53273" s="378">
        <v>83194</v>
      </c>
    </row>
    <row r="53274" spans="82:87">
      <c r="CD53274"/>
      <c r="CG53274"/>
      <c r="CI53274" s="378">
        <v>83195</v>
      </c>
    </row>
    <row r="53275" spans="82:87">
      <c r="CD53275"/>
      <c r="CG53275"/>
      <c r="CI53275" s="378">
        <v>83196</v>
      </c>
    </row>
    <row r="53276" spans="82:87">
      <c r="CD53276"/>
      <c r="CG53276"/>
      <c r="CI53276" s="378">
        <v>83197</v>
      </c>
    </row>
    <row r="53277" spans="82:87">
      <c r="CD53277"/>
      <c r="CG53277"/>
      <c r="CI53277" s="378">
        <v>83198</v>
      </c>
    </row>
    <row r="53278" spans="82:87">
      <c r="CD53278"/>
      <c r="CG53278"/>
      <c r="CI53278" s="378">
        <v>83199</v>
      </c>
    </row>
    <row r="53279" spans="82:87">
      <c r="CD53279"/>
      <c r="CG53279"/>
      <c r="CI53279" s="378">
        <v>83200</v>
      </c>
    </row>
    <row r="53280" spans="82:87">
      <c r="CD53280"/>
      <c r="CG53280"/>
      <c r="CI53280" s="378">
        <v>83200</v>
      </c>
    </row>
    <row r="53281" spans="82:87">
      <c r="CD53281"/>
      <c r="CG53281"/>
      <c r="CI53281" s="378">
        <v>83201</v>
      </c>
    </row>
    <row r="53282" spans="82:87">
      <c r="CD53282"/>
      <c r="CG53282"/>
      <c r="CI53282" s="378">
        <v>83210</v>
      </c>
    </row>
    <row r="53283" spans="82:87">
      <c r="CD53283"/>
      <c r="CG53283"/>
      <c r="CI53283" s="378">
        <v>83210</v>
      </c>
    </row>
    <row r="53284" spans="82:87">
      <c r="CD53284"/>
      <c r="CG53284"/>
      <c r="CI53284" s="378">
        <v>83210</v>
      </c>
    </row>
    <row r="53285" spans="82:87">
      <c r="CD53285"/>
      <c r="CG53285"/>
      <c r="CI53285" s="378">
        <v>83210</v>
      </c>
    </row>
    <row r="53286" spans="82:87">
      <c r="CD53286"/>
      <c r="CG53286"/>
      <c r="CI53286" s="378">
        <v>83210</v>
      </c>
    </row>
    <row r="53287" spans="82:87">
      <c r="CD53287"/>
      <c r="CG53287"/>
      <c r="CI53287" s="378">
        <v>83220</v>
      </c>
    </row>
    <row r="53288" spans="82:87">
      <c r="CD53288"/>
      <c r="CG53288"/>
      <c r="CI53288" s="378">
        <v>83230</v>
      </c>
    </row>
    <row r="53289" spans="82:87">
      <c r="CD53289"/>
      <c r="CG53289"/>
      <c r="CI53289" s="378">
        <v>83231</v>
      </c>
    </row>
    <row r="53290" spans="82:87">
      <c r="CD53290"/>
      <c r="CG53290"/>
      <c r="CI53290" s="378">
        <v>83232</v>
      </c>
    </row>
    <row r="53291" spans="82:87">
      <c r="CD53291"/>
      <c r="CG53291"/>
      <c r="CI53291" s="378">
        <v>83233</v>
      </c>
    </row>
    <row r="53292" spans="82:87">
      <c r="CD53292"/>
      <c r="CG53292"/>
      <c r="CI53292" s="378">
        <v>83234</v>
      </c>
    </row>
    <row r="53293" spans="82:87">
      <c r="CD53293"/>
      <c r="CG53293"/>
      <c r="CI53293" s="378">
        <v>83235</v>
      </c>
    </row>
    <row r="53294" spans="82:87">
      <c r="CD53294"/>
      <c r="CG53294"/>
      <c r="CI53294" s="378">
        <v>83236</v>
      </c>
    </row>
    <row r="53295" spans="82:87">
      <c r="CD53295"/>
      <c r="CG53295"/>
      <c r="CI53295" s="378">
        <v>83237</v>
      </c>
    </row>
    <row r="53296" spans="82:87">
      <c r="CD53296"/>
      <c r="CG53296"/>
      <c r="CI53296" s="378">
        <v>83238</v>
      </c>
    </row>
    <row r="53297" spans="82:87">
      <c r="CD53297"/>
      <c r="CG53297"/>
      <c r="CI53297" s="378">
        <v>83239</v>
      </c>
    </row>
    <row r="53298" spans="82:87">
      <c r="CD53298"/>
      <c r="CG53298"/>
      <c r="CI53298" s="378">
        <v>83240</v>
      </c>
    </row>
    <row r="53299" spans="82:87">
      <c r="CD53299"/>
      <c r="CG53299"/>
      <c r="CI53299" s="378">
        <v>83250</v>
      </c>
    </row>
    <row r="53300" spans="82:87">
      <c r="CD53300"/>
      <c r="CG53300"/>
      <c r="CI53300" s="378">
        <v>83260</v>
      </c>
    </row>
    <row r="53301" spans="82:87">
      <c r="CD53301"/>
      <c r="CG53301"/>
      <c r="CI53301" s="378">
        <v>83270</v>
      </c>
    </row>
    <row r="53302" spans="82:87">
      <c r="CD53302"/>
      <c r="CG53302"/>
      <c r="CI53302" s="378">
        <v>83300</v>
      </c>
    </row>
    <row r="53303" spans="82:87">
      <c r="CD53303"/>
      <c r="CG53303"/>
      <c r="CI53303" s="378">
        <v>83300</v>
      </c>
    </row>
    <row r="53304" spans="82:87">
      <c r="CD53304"/>
      <c r="CG53304"/>
      <c r="CI53304" s="378">
        <v>83310</v>
      </c>
    </row>
    <row r="53305" spans="82:87">
      <c r="CD53305"/>
      <c r="CG53305"/>
      <c r="CI53305" s="378">
        <v>83310</v>
      </c>
    </row>
    <row r="53306" spans="82:87">
      <c r="CD53306"/>
      <c r="CG53306"/>
      <c r="CI53306" s="378">
        <v>83310</v>
      </c>
    </row>
    <row r="53307" spans="82:87">
      <c r="CD53307"/>
      <c r="CG53307"/>
      <c r="CI53307" s="378">
        <v>83311</v>
      </c>
    </row>
    <row r="53308" spans="82:87">
      <c r="CD53308"/>
      <c r="CG53308"/>
      <c r="CI53308" s="378">
        <v>83312</v>
      </c>
    </row>
    <row r="53309" spans="82:87">
      <c r="CD53309"/>
      <c r="CG53309"/>
      <c r="CI53309" s="378">
        <v>83313</v>
      </c>
    </row>
    <row r="53310" spans="82:87">
      <c r="CD53310"/>
      <c r="CG53310"/>
      <c r="CI53310" s="378">
        <v>83314</v>
      </c>
    </row>
    <row r="53311" spans="82:87">
      <c r="CD53311"/>
      <c r="CG53311"/>
      <c r="CI53311" s="378">
        <v>83315</v>
      </c>
    </row>
    <row r="53312" spans="82:87">
      <c r="CD53312"/>
      <c r="CG53312"/>
      <c r="CI53312" s="378">
        <v>83316</v>
      </c>
    </row>
    <row r="53313" spans="82:87">
      <c r="CD53313"/>
      <c r="CG53313"/>
      <c r="CI53313" s="378">
        <v>83317</v>
      </c>
    </row>
    <row r="53314" spans="82:87">
      <c r="CD53314"/>
      <c r="CG53314"/>
      <c r="CI53314" s="378">
        <v>83318</v>
      </c>
    </row>
    <row r="53315" spans="82:87">
      <c r="CD53315"/>
      <c r="CG53315"/>
      <c r="CI53315" s="378">
        <v>83319</v>
      </c>
    </row>
    <row r="53316" spans="82:87">
      <c r="CD53316"/>
      <c r="CG53316"/>
      <c r="CI53316" s="378">
        <v>83320</v>
      </c>
    </row>
    <row r="53317" spans="82:87">
      <c r="CD53317"/>
      <c r="CG53317"/>
      <c r="CI53317" s="378">
        <v>83330</v>
      </c>
    </row>
    <row r="53318" spans="82:87">
      <c r="CD53318"/>
      <c r="CG53318"/>
      <c r="CI53318" s="378">
        <v>83330</v>
      </c>
    </row>
    <row r="53319" spans="82:87">
      <c r="CD53319"/>
      <c r="CG53319"/>
      <c r="CI53319" s="378">
        <v>83330</v>
      </c>
    </row>
    <row r="53320" spans="82:87">
      <c r="CD53320"/>
      <c r="CG53320"/>
      <c r="CI53320" s="378">
        <v>83340</v>
      </c>
    </row>
    <row r="53321" spans="82:87">
      <c r="CD53321"/>
      <c r="CG53321"/>
      <c r="CI53321" s="378">
        <v>83340</v>
      </c>
    </row>
    <row r="53322" spans="82:87">
      <c r="CD53322"/>
      <c r="CG53322"/>
      <c r="CI53322" s="378">
        <v>83340</v>
      </c>
    </row>
    <row r="53323" spans="82:87">
      <c r="CD53323"/>
      <c r="CG53323"/>
      <c r="CI53323" s="378">
        <v>83340</v>
      </c>
    </row>
    <row r="53324" spans="82:87">
      <c r="CD53324"/>
      <c r="CG53324"/>
      <c r="CI53324" s="378">
        <v>83340</v>
      </c>
    </row>
    <row r="53325" spans="82:87">
      <c r="CD53325"/>
      <c r="CG53325"/>
      <c r="CI53325" s="378">
        <v>83340</v>
      </c>
    </row>
    <row r="53326" spans="82:87">
      <c r="CD53326"/>
      <c r="CG53326"/>
      <c r="CI53326" s="378">
        <v>83340</v>
      </c>
    </row>
    <row r="53327" spans="82:87">
      <c r="CD53327"/>
      <c r="CG53327"/>
      <c r="CI53327" s="378">
        <v>83350</v>
      </c>
    </row>
    <row r="53328" spans="82:87">
      <c r="CD53328"/>
      <c r="CG53328"/>
      <c r="CI53328" s="378">
        <v>83370</v>
      </c>
    </row>
    <row r="53329" spans="82:87">
      <c r="CD53329"/>
      <c r="CG53329"/>
      <c r="CI53329" s="378">
        <v>83370</v>
      </c>
    </row>
    <row r="53330" spans="82:87">
      <c r="CD53330"/>
      <c r="CG53330"/>
      <c r="CI53330" s="378">
        <v>83371</v>
      </c>
    </row>
    <row r="53331" spans="82:87">
      <c r="CD53331"/>
      <c r="CG53331"/>
      <c r="CI53331" s="378">
        <v>83372</v>
      </c>
    </row>
    <row r="53332" spans="82:87">
      <c r="CD53332"/>
      <c r="CG53332"/>
      <c r="CI53332" s="378">
        <v>83373</v>
      </c>
    </row>
    <row r="53333" spans="82:87">
      <c r="CD53333"/>
      <c r="CG53333"/>
      <c r="CI53333" s="378">
        <v>83374</v>
      </c>
    </row>
    <row r="53334" spans="82:87">
      <c r="CD53334"/>
      <c r="CG53334"/>
      <c r="CI53334" s="378">
        <v>83375</v>
      </c>
    </row>
    <row r="53335" spans="82:87">
      <c r="CD53335"/>
      <c r="CG53335"/>
      <c r="CI53335" s="378">
        <v>83376</v>
      </c>
    </row>
    <row r="53336" spans="82:87">
      <c r="CD53336"/>
      <c r="CG53336"/>
      <c r="CI53336" s="378">
        <v>83377</v>
      </c>
    </row>
    <row r="53337" spans="82:87">
      <c r="CD53337"/>
      <c r="CG53337"/>
      <c r="CI53337" s="378">
        <v>83378</v>
      </c>
    </row>
    <row r="53338" spans="82:87">
      <c r="CD53338"/>
      <c r="CG53338"/>
      <c r="CI53338" s="378">
        <v>83379</v>
      </c>
    </row>
    <row r="53339" spans="82:87">
      <c r="CD53339"/>
      <c r="CG53339"/>
      <c r="CI53339" s="378">
        <v>83380</v>
      </c>
    </row>
    <row r="53340" spans="82:87">
      <c r="CD53340"/>
      <c r="CG53340"/>
      <c r="CI53340" s="378">
        <v>83380</v>
      </c>
    </row>
    <row r="53341" spans="82:87">
      <c r="CD53341"/>
      <c r="CG53341"/>
      <c r="CI53341" s="378">
        <v>83390</v>
      </c>
    </row>
    <row r="53342" spans="82:87">
      <c r="CD53342"/>
      <c r="CG53342"/>
      <c r="CI53342" s="378">
        <v>83390</v>
      </c>
    </row>
    <row r="53343" spans="82:87">
      <c r="CD53343"/>
      <c r="CG53343"/>
      <c r="CI53343" s="378">
        <v>83390</v>
      </c>
    </row>
    <row r="53344" spans="82:87">
      <c r="CD53344"/>
      <c r="CG53344"/>
      <c r="CI53344" s="378">
        <v>83400</v>
      </c>
    </row>
    <row r="53345" spans="82:87">
      <c r="CD53345"/>
      <c r="CG53345"/>
      <c r="CI53345" s="378">
        <v>83400</v>
      </c>
    </row>
    <row r="53346" spans="82:87">
      <c r="CD53346"/>
      <c r="CG53346"/>
      <c r="CI53346" s="378">
        <v>83400</v>
      </c>
    </row>
    <row r="53347" spans="82:87">
      <c r="CD53347"/>
      <c r="CG53347"/>
      <c r="CI53347" s="378">
        <v>83401</v>
      </c>
    </row>
    <row r="53348" spans="82:87">
      <c r="CD53348"/>
      <c r="CG53348"/>
      <c r="CI53348" s="378">
        <v>83402</v>
      </c>
    </row>
    <row r="53349" spans="82:87">
      <c r="CD53349"/>
      <c r="CG53349"/>
      <c r="CI53349" s="378">
        <v>83403</v>
      </c>
    </row>
    <row r="53350" spans="82:87">
      <c r="CD53350"/>
      <c r="CG53350"/>
      <c r="CI53350" s="378">
        <v>83404</v>
      </c>
    </row>
    <row r="53351" spans="82:87">
      <c r="CD53351"/>
      <c r="CG53351"/>
      <c r="CI53351" s="378">
        <v>83405</v>
      </c>
    </row>
    <row r="53352" spans="82:87">
      <c r="CD53352"/>
      <c r="CG53352"/>
      <c r="CI53352" s="378">
        <v>83406</v>
      </c>
    </row>
    <row r="53353" spans="82:87">
      <c r="CD53353"/>
      <c r="CG53353"/>
      <c r="CI53353" s="378">
        <v>83407</v>
      </c>
    </row>
    <row r="53354" spans="82:87">
      <c r="CD53354"/>
      <c r="CG53354"/>
      <c r="CI53354" s="378">
        <v>83408</v>
      </c>
    </row>
    <row r="53355" spans="82:87">
      <c r="CD53355"/>
      <c r="CG53355"/>
      <c r="CI53355" s="378">
        <v>83409</v>
      </c>
    </row>
    <row r="53356" spans="82:87">
      <c r="CD53356"/>
      <c r="CG53356"/>
      <c r="CI53356" s="378">
        <v>83410</v>
      </c>
    </row>
    <row r="53357" spans="82:87">
      <c r="CD53357"/>
      <c r="CG53357"/>
      <c r="CI53357" s="378">
        <v>83411</v>
      </c>
    </row>
    <row r="53358" spans="82:87">
      <c r="CD53358"/>
      <c r="CG53358"/>
      <c r="CI53358" s="378">
        <v>83412</v>
      </c>
    </row>
    <row r="53359" spans="82:87">
      <c r="CD53359"/>
      <c r="CG53359"/>
      <c r="CI53359" s="378">
        <v>83413</v>
      </c>
    </row>
    <row r="53360" spans="82:87">
      <c r="CD53360"/>
      <c r="CG53360"/>
      <c r="CI53360" s="378">
        <v>83414</v>
      </c>
    </row>
    <row r="53361" spans="82:87">
      <c r="CD53361"/>
      <c r="CG53361"/>
      <c r="CI53361" s="378">
        <v>83415</v>
      </c>
    </row>
    <row r="53362" spans="82:87">
      <c r="CD53362"/>
      <c r="CG53362"/>
      <c r="CI53362" s="378">
        <v>83416</v>
      </c>
    </row>
    <row r="53363" spans="82:87">
      <c r="CD53363"/>
      <c r="CG53363"/>
      <c r="CI53363" s="378">
        <v>83417</v>
      </c>
    </row>
    <row r="53364" spans="82:87">
      <c r="CD53364"/>
      <c r="CG53364"/>
      <c r="CI53364" s="378">
        <v>83418</v>
      </c>
    </row>
    <row r="53365" spans="82:87">
      <c r="CD53365"/>
      <c r="CG53365"/>
      <c r="CI53365" s="378">
        <v>83419</v>
      </c>
    </row>
    <row r="53366" spans="82:87">
      <c r="CD53366"/>
      <c r="CG53366"/>
      <c r="CI53366" s="378">
        <v>83420</v>
      </c>
    </row>
    <row r="53367" spans="82:87">
      <c r="CD53367"/>
      <c r="CG53367"/>
      <c r="CI53367" s="378">
        <v>83430</v>
      </c>
    </row>
    <row r="53368" spans="82:87">
      <c r="CD53368"/>
      <c r="CG53368"/>
      <c r="CI53368" s="378">
        <v>83440</v>
      </c>
    </row>
    <row r="53369" spans="82:87">
      <c r="CD53369"/>
      <c r="CG53369"/>
      <c r="CI53369" s="378">
        <v>83440</v>
      </c>
    </row>
    <row r="53370" spans="82:87">
      <c r="CD53370"/>
      <c r="CG53370"/>
      <c r="CI53370" s="378">
        <v>83440</v>
      </c>
    </row>
    <row r="53371" spans="82:87">
      <c r="CD53371"/>
      <c r="CG53371"/>
      <c r="CI53371" s="378">
        <v>83440</v>
      </c>
    </row>
    <row r="53372" spans="82:87">
      <c r="CD53372"/>
      <c r="CG53372"/>
      <c r="CI53372" s="378">
        <v>83440</v>
      </c>
    </row>
    <row r="53373" spans="82:87">
      <c r="CD53373"/>
      <c r="CG53373"/>
      <c r="CI53373" s="378">
        <v>83440</v>
      </c>
    </row>
    <row r="53374" spans="82:87">
      <c r="CD53374"/>
      <c r="CG53374"/>
      <c r="CI53374" s="378">
        <v>83440</v>
      </c>
    </row>
    <row r="53375" spans="82:87">
      <c r="CD53375"/>
      <c r="CG53375"/>
      <c r="CI53375" s="378">
        <v>83440</v>
      </c>
    </row>
    <row r="53376" spans="82:87">
      <c r="CD53376"/>
      <c r="CG53376"/>
      <c r="CI53376" s="378">
        <v>83460</v>
      </c>
    </row>
    <row r="53377" spans="82:87">
      <c r="CD53377"/>
      <c r="CG53377"/>
      <c r="CI53377" s="378">
        <v>83460</v>
      </c>
    </row>
    <row r="53378" spans="82:87">
      <c r="CD53378"/>
      <c r="CG53378"/>
      <c r="CI53378" s="378">
        <v>83470</v>
      </c>
    </row>
    <row r="53379" spans="82:87">
      <c r="CD53379"/>
      <c r="CG53379"/>
      <c r="CI53379" s="378">
        <v>83470</v>
      </c>
    </row>
    <row r="53380" spans="82:87">
      <c r="CD53380"/>
      <c r="CG53380"/>
      <c r="CI53380" s="378">
        <v>83470</v>
      </c>
    </row>
    <row r="53381" spans="82:87">
      <c r="CD53381"/>
      <c r="CG53381"/>
      <c r="CI53381" s="378">
        <v>83470</v>
      </c>
    </row>
    <row r="53382" spans="82:87">
      <c r="CD53382"/>
      <c r="CG53382"/>
      <c r="CI53382" s="378">
        <v>83480</v>
      </c>
    </row>
    <row r="53383" spans="82:87">
      <c r="CD53383"/>
      <c r="CG53383"/>
      <c r="CI53383" s="378">
        <v>83481</v>
      </c>
    </row>
    <row r="53384" spans="82:87">
      <c r="CD53384"/>
      <c r="CG53384"/>
      <c r="CI53384" s="378">
        <v>83482</v>
      </c>
    </row>
    <row r="53385" spans="82:87">
      <c r="CD53385"/>
      <c r="CG53385"/>
      <c r="CI53385" s="378">
        <v>83483</v>
      </c>
    </row>
    <row r="53386" spans="82:87">
      <c r="CD53386"/>
      <c r="CG53386"/>
      <c r="CI53386" s="378">
        <v>83484</v>
      </c>
    </row>
    <row r="53387" spans="82:87">
      <c r="CD53387"/>
      <c r="CG53387"/>
      <c r="CI53387" s="378">
        <v>83485</v>
      </c>
    </row>
    <row r="53388" spans="82:87">
      <c r="CD53388"/>
      <c r="CG53388"/>
      <c r="CI53388" s="378">
        <v>83486</v>
      </c>
    </row>
    <row r="53389" spans="82:87">
      <c r="CD53389"/>
      <c r="CG53389"/>
      <c r="CI53389" s="378">
        <v>83487</v>
      </c>
    </row>
    <row r="53390" spans="82:87">
      <c r="CD53390"/>
      <c r="CG53390"/>
      <c r="CI53390" s="378">
        <v>83488</v>
      </c>
    </row>
    <row r="53391" spans="82:87">
      <c r="CD53391"/>
      <c r="CG53391"/>
      <c r="CI53391" s="378">
        <v>83489</v>
      </c>
    </row>
    <row r="53392" spans="82:87">
      <c r="CD53392"/>
      <c r="CG53392"/>
      <c r="CI53392" s="378">
        <v>83490</v>
      </c>
    </row>
    <row r="53393" spans="82:87">
      <c r="CD53393"/>
      <c r="CG53393"/>
      <c r="CI53393" s="378">
        <v>83500</v>
      </c>
    </row>
    <row r="53394" spans="82:87">
      <c r="CD53394"/>
      <c r="CG53394"/>
      <c r="CI53394" s="378">
        <v>83500</v>
      </c>
    </row>
    <row r="53395" spans="82:87">
      <c r="CD53395"/>
      <c r="CG53395"/>
      <c r="CI53395" s="378">
        <v>83501</v>
      </c>
    </row>
    <row r="53396" spans="82:87">
      <c r="CD53396"/>
      <c r="CG53396"/>
      <c r="CI53396" s="378">
        <v>83502</v>
      </c>
    </row>
    <row r="53397" spans="82:87">
      <c r="CD53397"/>
      <c r="CG53397"/>
      <c r="CI53397" s="378">
        <v>83503</v>
      </c>
    </row>
    <row r="53398" spans="82:87">
      <c r="CD53398"/>
      <c r="CG53398"/>
      <c r="CI53398" s="378">
        <v>83504</v>
      </c>
    </row>
    <row r="53399" spans="82:87">
      <c r="CD53399"/>
      <c r="CG53399"/>
      <c r="CI53399" s="378">
        <v>83505</v>
      </c>
    </row>
    <row r="53400" spans="82:87">
      <c r="CD53400"/>
      <c r="CG53400"/>
      <c r="CI53400" s="378">
        <v>83506</v>
      </c>
    </row>
    <row r="53401" spans="82:87">
      <c r="CD53401"/>
      <c r="CG53401"/>
      <c r="CI53401" s="378">
        <v>83507</v>
      </c>
    </row>
    <row r="53402" spans="82:87">
      <c r="CD53402"/>
      <c r="CG53402"/>
      <c r="CI53402" s="378">
        <v>83508</v>
      </c>
    </row>
    <row r="53403" spans="82:87">
      <c r="CD53403"/>
      <c r="CG53403"/>
      <c r="CI53403" s="378">
        <v>83509</v>
      </c>
    </row>
    <row r="53404" spans="82:87">
      <c r="CD53404"/>
      <c r="CG53404"/>
      <c r="CI53404" s="378">
        <v>83510</v>
      </c>
    </row>
    <row r="53405" spans="82:87">
      <c r="CD53405"/>
      <c r="CG53405"/>
      <c r="CI53405" s="378">
        <v>83510</v>
      </c>
    </row>
    <row r="53406" spans="82:87">
      <c r="CD53406"/>
      <c r="CG53406"/>
      <c r="CI53406" s="378">
        <v>83511</v>
      </c>
    </row>
    <row r="53407" spans="82:87">
      <c r="CD53407"/>
      <c r="CG53407"/>
      <c r="CI53407" s="378">
        <v>83512</v>
      </c>
    </row>
    <row r="53408" spans="82:87">
      <c r="CD53408"/>
      <c r="CG53408"/>
      <c r="CI53408" s="378">
        <v>83513</v>
      </c>
    </row>
    <row r="53409" spans="82:87">
      <c r="CD53409"/>
      <c r="CG53409"/>
      <c r="CI53409" s="378">
        <v>83514</v>
      </c>
    </row>
    <row r="53410" spans="82:87">
      <c r="CD53410"/>
      <c r="CG53410"/>
      <c r="CI53410" s="378">
        <v>83515</v>
      </c>
    </row>
    <row r="53411" spans="82:87">
      <c r="CD53411"/>
      <c r="CG53411"/>
      <c r="CI53411" s="378">
        <v>83516</v>
      </c>
    </row>
    <row r="53412" spans="82:87">
      <c r="CD53412"/>
      <c r="CG53412"/>
      <c r="CI53412" s="378">
        <v>83517</v>
      </c>
    </row>
    <row r="53413" spans="82:87">
      <c r="CD53413"/>
      <c r="CG53413"/>
      <c r="CI53413" s="378">
        <v>83518</v>
      </c>
    </row>
    <row r="53414" spans="82:87">
      <c r="CD53414"/>
      <c r="CG53414"/>
      <c r="CI53414" s="378">
        <v>83519</v>
      </c>
    </row>
    <row r="53415" spans="82:87">
      <c r="CD53415"/>
      <c r="CG53415"/>
      <c r="CI53415" s="378">
        <v>83520</v>
      </c>
    </row>
    <row r="53416" spans="82:87">
      <c r="CD53416"/>
      <c r="CG53416"/>
      <c r="CI53416" s="378">
        <v>83530</v>
      </c>
    </row>
    <row r="53417" spans="82:87">
      <c r="CD53417"/>
      <c r="CG53417"/>
      <c r="CI53417" s="378">
        <v>83530</v>
      </c>
    </row>
    <row r="53418" spans="82:87">
      <c r="CD53418"/>
      <c r="CG53418"/>
      <c r="CI53418" s="378">
        <v>83550</v>
      </c>
    </row>
    <row r="53419" spans="82:87">
      <c r="CD53419"/>
      <c r="CG53419"/>
      <c r="CI53419" s="378">
        <v>83560</v>
      </c>
    </row>
    <row r="53420" spans="82:87">
      <c r="CD53420"/>
      <c r="CG53420"/>
      <c r="CI53420" s="378">
        <v>83560</v>
      </c>
    </row>
    <row r="53421" spans="82:87">
      <c r="CD53421"/>
      <c r="CG53421"/>
      <c r="CI53421" s="378">
        <v>83560</v>
      </c>
    </row>
    <row r="53422" spans="82:87">
      <c r="CD53422"/>
      <c r="CG53422"/>
      <c r="CI53422" s="378">
        <v>83560</v>
      </c>
    </row>
    <row r="53423" spans="82:87">
      <c r="CD53423"/>
      <c r="CG53423"/>
      <c r="CI53423" s="378">
        <v>83560</v>
      </c>
    </row>
    <row r="53424" spans="82:87">
      <c r="CD53424"/>
      <c r="CG53424"/>
      <c r="CI53424" s="378">
        <v>83560</v>
      </c>
    </row>
    <row r="53425" spans="82:87">
      <c r="CD53425"/>
      <c r="CG53425"/>
      <c r="CI53425" s="378">
        <v>83560</v>
      </c>
    </row>
    <row r="53426" spans="82:87">
      <c r="CD53426"/>
      <c r="CG53426"/>
      <c r="CI53426" s="378">
        <v>83560</v>
      </c>
    </row>
    <row r="53427" spans="82:87">
      <c r="CD53427"/>
      <c r="CG53427"/>
      <c r="CI53427" s="378">
        <v>83570</v>
      </c>
    </row>
    <row r="53428" spans="82:87">
      <c r="CD53428"/>
      <c r="CG53428"/>
      <c r="CI53428" s="378">
        <v>83570</v>
      </c>
    </row>
    <row r="53429" spans="82:87">
      <c r="CD53429"/>
      <c r="CG53429"/>
      <c r="CI53429" s="378">
        <v>83570</v>
      </c>
    </row>
    <row r="53430" spans="82:87">
      <c r="CD53430"/>
      <c r="CG53430"/>
      <c r="CI53430" s="378">
        <v>83570</v>
      </c>
    </row>
    <row r="53431" spans="82:87">
      <c r="CD53431"/>
      <c r="CG53431"/>
      <c r="CI53431" s="378">
        <v>83570</v>
      </c>
    </row>
    <row r="53432" spans="82:87">
      <c r="CD53432"/>
      <c r="CG53432"/>
      <c r="CI53432" s="378">
        <v>83580</v>
      </c>
    </row>
    <row r="53433" spans="82:87">
      <c r="CD53433"/>
      <c r="CG53433"/>
      <c r="CI53433" s="378">
        <v>83590</v>
      </c>
    </row>
    <row r="53434" spans="82:87">
      <c r="CD53434"/>
      <c r="CG53434"/>
      <c r="CI53434" s="378">
        <v>83600</v>
      </c>
    </row>
    <row r="53435" spans="82:87">
      <c r="CD53435"/>
      <c r="CG53435"/>
      <c r="CI53435" s="378">
        <v>83600</v>
      </c>
    </row>
    <row r="53436" spans="82:87">
      <c r="CD53436"/>
      <c r="CG53436"/>
      <c r="CI53436" s="378">
        <v>83600</v>
      </c>
    </row>
    <row r="53437" spans="82:87">
      <c r="CD53437"/>
      <c r="CG53437"/>
      <c r="CI53437" s="378">
        <v>83601</v>
      </c>
    </row>
    <row r="53438" spans="82:87">
      <c r="CD53438"/>
      <c r="CG53438"/>
      <c r="CI53438" s="378">
        <v>83602</v>
      </c>
    </row>
    <row r="53439" spans="82:87">
      <c r="CD53439"/>
      <c r="CG53439"/>
      <c r="CI53439" s="378">
        <v>83603</v>
      </c>
    </row>
    <row r="53440" spans="82:87">
      <c r="CD53440"/>
      <c r="CG53440"/>
      <c r="CI53440" s="378">
        <v>83604</v>
      </c>
    </row>
    <row r="53441" spans="82:87">
      <c r="CD53441"/>
      <c r="CG53441"/>
      <c r="CI53441" s="378">
        <v>83605</v>
      </c>
    </row>
    <row r="53442" spans="82:87">
      <c r="CD53442"/>
      <c r="CG53442"/>
      <c r="CI53442" s="378">
        <v>83606</v>
      </c>
    </row>
    <row r="53443" spans="82:87">
      <c r="CD53443"/>
      <c r="CG53443"/>
      <c r="CI53443" s="378">
        <v>83607</v>
      </c>
    </row>
    <row r="53444" spans="82:87">
      <c r="CD53444"/>
      <c r="CG53444"/>
      <c r="CI53444" s="378">
        <v>83608</v>
      </c>
    </row>
    <row r="53445" spans="82:87">
      <c r="CD53445"/>
      <c r="CG53445"/>
      <c r="CI53445" s="378">
        <v>83609</v>
      </c>
    </row>
    <row r="53446" spans="82:87">
      <c r="CD53446"/>
      <c r="CG53446"/>
      <c r="CI53446" s="378">
        <v>83610</v>
      </c>
    </row>
    <row r="53447" spans="82:87">
      <c r="CD53447"/>
      <c r="CG53447"/>
      <c r="CI53447" s="378">
        <v>83613</v>
      </c>
    </row>
    <row r="53448" spans="82:87">
      <c r="CD53448"/>
      <c r="CG53448"/>
      <c r="CI53448" s="378">
        <v>83614</v>
      </c>
    </row>
    <row r="53449" spans="82:87">
      <c r="CD53449"/>
      <c r="CG53449"/>
      <c r="CI53449" s="378">
        <v>83615</v>
      </c>
    </row>
    <row r="53450" spans="82:87">
      <c r="CD53450"/>
      <c r="CG53450"/>
      <c r="CI53450" s="378">
        <v>83616</v>
      </c>
    </row>
    <row r="53451" spans="82:87">
      <c r="CD53451"/>
      <c r="CG53451"/>
      <c r="CI53451" s="378">
        <v>83617</v>
      </c>
    </row>
    <row r="53452" spans="82:87">
      <c r="CD53452"/>
      <c r="CG53452"/>
      <c r="CI53452" s="378">
        <v>83618</v>
      </c>
    </row>
    <row r="53453" spans="82:87">
      <c r="CD53453"/>
      <c r="CG53453"/>
      <c r="CI53453" s="378">
        <v>83619</v>
      </c>
    </row>
    <row r="53454" spans="82:87">
      <c r="CD53454"/>
      <c r="CG53454"/>
      <c r="CI53454" s="378">
        <v>83630</v>
      </c>
    </row>
    <row r="53455" spans="82:87">
      <c r="CD53455"/>
      <c r="CG53455"/>
      <c r="CI53455" s="378">
        <v>83630</v>
      </c>
    </row>
    <row r="53456" spans="82:87">
      <c r="CD53456"/>
      <c r="CG53456"/>
      <c r="CI53456" s="378">
        <v>83630</v>
      </c>
    </row>
    <row r="53457" spans="82:87">
      <c r="CD53457"/>
      <c r="CG53457"/>
      <c r="CI53457" s="378">
        <v>83630</v>
      </c>
    </row>
    <row r="53458" spans="82:87">
      <c r="CD53458"/>
      <c r="CG53458"/>
      <c r="CI53458" s="378">
        <v>83630</v>
      </c>
    </row>
    <row r="53459" spans="82:87">
      <c r="CD53459"/>
      <c r="CG53459"/>
      <c r="CI53459" s="378">
        <v>83630</v>
      </c>
    </row>
    <row r="53460" spans="82:87">
      <c r="CD53460"/>
      <c r="CG53460"/>
      <c r="CI53460" s="378">
        <v>83630</v>
      </c>
    </row>
    <row r="53461" spans="82:87">
      <c r="CD53461"/>
      <c r="CG53461"/>
      <c r="CI53461" s="378">
        <v>83630</v>
      </c>
    </row>
    <row r="53462" spans="82:87">
      <c r="CD53462"/>
      <c r="CG53462"/>
      <c r="CI53462" s="378">
        <v>83630</v>
      </c>
    </row>
    <row r="53463" spans="82:87">
      <c r="CD53463"/>
      <c r="CG53463"/>
      <c r="CI53463" s="378">
        <v>83640</v>
      </c>
    </row>
    <row r="53464" spans="82:87">
      <c r="CD53464"/>
      <c r="CG53464"/>
      <c r="CI53464" s="378">
        <v>83640</v>
      </c>
    </row>
    <row r="53465" spans="82:87">
      <c r="CD53465"/>
      <c r="CG53465"/>
      <c r="CI53465" s="378">
        <v>83660</v>
      </c>
    </row>
    <row r="53466" spans="82:87">
      <c r="CD53466"/>
      <c r="CG53466"/>
      <c r="CI53466" s="378">
        <v>83666</v>
      </c>
    </row>
    <row r="53467" spans="82:87">
      <c r="CD53467"/>
      <c r="CG53467"/>
      <c r="CI53467" s="378">
        <v>83670</v>
      </c>
    </row>
    <row r="53468" spans="82:87">
      <c r="CD53468"/>
      <c r="CG53468"/>
      <c r="CI53468" s="378">
        <v>83670</v>
      </c>
    </row>
    <row r="53469" spans="82:87">
      <c r="CD53469"/>
      <c r="CG53469"/>
      <c r="CI53469" s="378">
        <v>83670</v>
      </c>
    </row>
    <row r="53470" spans="82:87">
      <c r="CD53470"/>
      <c r="CG53470"/>
      <c r="CI53470" s="378">
        <v>83670</v>
      </c>
    </row>
    <row r="53471" spans="82:87">
      <c r="CD53471"/>
      <c r="CG53471"/>
      <c r="CI53471" s="378">
        <v>83670</v>
      </c>
    </row>
    <row r="53472" spans="82:87">
      <c r="CD53472"/>
      <c r="CG53472"/>
      <c r="CI53472" s="378">
        <v>83670</v>
      </c>
    </row>
    <row r="53473" spans="82:87">
      <c r="CD53473"/>
      <c r="CG53473"/>
      <c r="CI53473" s="378">
        <v>83670</v>
      </c>
    </row>
    <row r="53474" spans="82:87">
      <c r="CD53474"/>
      <c r="CG53474"/>
      <c r="CI53474" s="378">
        <v>83680</v>
      </c>
    </row>
    <row r="53475" spans="82:87">
      <c r="CD53475"/>
      <c r="CG53475"/>
      <c r="CI53475" s="378">
        <v>83690</v>
      </c>
    </row>
    <row r="53476" spans="82:87">
      <c r="CD53476"/>
      <c r="CG53476"/>
      <c r="CI53476" s="378">
        <v>83690</v>
      </c>
    </row>
    <row r="53477" spans="82:87">
      <c r="CD53477"/>
      <c r="CG53477"/>
      <c r="CI53477" s="378">
        <v>83690</v>
      </c>
    </row>
    <row r="53478" spans="82:87">
      <c r="CD53478"/>
      <c r="CG53478"/>
      <c r="CI53478" s="378">
        <v>83690</v>
      </c>
    </row>
    <row r="53479" spans="82:87">
      <c r="CD53479"/>
      <c r="CG53479"/>
      <c r="CI53479" s="378">
        <v>83700</v>
      </c>
    </row>
    <row r="53480" spans="82:87">
      <c r="CD53480"/>
      <c r="CG53480"/>
      <c r="CI53480" s="378">
        <v>83701</v>
      </c>
    </row>
    <row r="53481" spans="82:87">
      <c r="CD53481"/>
      <c r="CG53481"/>
      <c r="CI53481" s="378">
        <v>83702</v>
      </c>
    </row>
    <row r="53482" spans="82:87">
      <c r="CD53482"/>
      <c r="CG53482"/>
      <c r="CI53482" s="378">
        <v>83703</v>
      </c>
    </row>
    <row r="53483" spans="82:87">
      <c r="CD53483"/>
      <c r="CG53483"/>
      <c r="CI53483" s="378">
        <v>83704</v>
      </c>
    </row>
    <row r="53484" spans="82:87">
      <c r="CD53484"/>
      <c r="CG53484"/>
      <c r="CI53484" s="378">
        <v>83705</v>
      </c>
    </row>
    <row r="53485" spans="82:87">
      <c r="CD53485"/>
      <c r="CG53485"/>
      <c r="CI53485" s="378">
        <v>83706</v>
      </c>
    </row>
    <row r="53486" spans="82:87">
      <c r="CD53486"/>
      <c r="CG53486"/>
      <c r="CI53486" s="378">
        <v>83707</v>
      </c>
    </row>
    <row r="53487" spans="82:87">
      <c r="CD53487"/>
      <c r="CG53487"/>
      <c r="CI53487" s="378">
        <v>83709</v>
      </c>
    </row>
    <row r="53488" spans="82:87">
      <c r="CD53488"/>
      <c r="CG53488"/>
      <c r="CI53488" s="378">
        <v>83720</v>
      </c>
    </row>
    <row r="53489" spans="82:87">
      <c r="CD53489"/>
      <c r="CG53489"/>
      <c r="CI53489" s="378">
        <v>83740</v>
      </c>
    </row>
    <row r="53490" spans="82:87">
      <c r="CD53490"/>
      <c r="CG53490"/>
      <c r="CI53490" s="378">
        <v>83780</v>
      </c>
    </row>
    <row r="53491" spans="82:87">
      <c r="CD53491"/>
      <c r="CG53491"/>
      <c r="CI53491" s="378">
        <v>83790</v>
      </c>
    </row>
    <row r="53492" spans="82:87">
      <c r="CD53492"/>
      <c r="CG53492"/>
      <c r="CI53492" s="378">
        <v>83800</v>
      </c>
    </row>
    <row r="53493" spans="82:87">
      <c r="CD53493"/>
      <c r="CG53493"/>
      <c r="CI53493" s="378">
        <v>83800</v>
      </c>
    </row>
    <row r="53494" spans="82:87">
      <c r="CD53494"/>
      <c r="CG53494"/>
      <c r="CI53494" s="378">
        <v>83820</v>
      </c>
    </row>
    <row r="53495" spans="82:87">
      <c r="CD53495"/>
      <c r="CG53495"/>
      <c r="CI53495" s="378">
        <v>83830</v>
      </c>
    </row>
    <row r="53496" spans="82:87">
      <c r="CD53496"/>
      <c r="CG53496"/>
      <c r="CI53496" s="378">
        <v>83830</v>
      </c>
    </row>
    <row r="53497" spans="82:87">
      <c r="CD53497"/>
      <c r="CG53497"/>
      <c r="CI53497" s="378">
        <v>83830</v>
      </c>
    </row>
    <row r="53498" spans="82:87">
      <c r="CD53498"/>
      <c r="CG53498"/>
      <c r="CI53498" s="378">
        <v>83830</v>
      </c>
    </row>
    <row r="53499" spans="82:87">
      <c r="CD53499"/>
      <c r="CG53499"/>
      <c r="CI53499" s="378">
        <v>83840</v>
      </c>
    </row>
    <row r="53500" spans="82:87">
      <c r="CD53500"/>
      <c r="CG53500"/>
      <c r="CI53500" s="378">
        <v>83840</v>
      </c>
    </row>
    <row r="53501" spans="82:87">
      <c r="CD53501"/>
      <c r="CG53501"/>
      <c r="CI53501" s="378">
        <v>83840</v>
      </c>
    </row>
    <row r="53502" spans="82:87">
      <c r="CD53502"/>
      <c r="CG53502"/>
      <c r="CI53502" s="378">
        <v>83840</v>
      </c>
    </row>
    <row r="53503" spans="82:87">
      <c r="CD53503"/>
      <c r="CG53503"/>
      <c r="CI53503" s="378">
        <v>83840</v>
      </c>
    </row>
    <row r="53504" spans="82:87">
      <c r="CD53504"/>
      <c r="CG53504"/>
      <c r="CI53504" s="378">
        <v>83840</v>
      </c>
    </row>
    <row r="53505" spans="82:87">
      <c r="CD53505"/>
      <c r="CG53505"/>
      <c r="CI53505" s="378">
        <v>83840</v>
      </c>
    </row>
    <row r="53506" spans="82:87">
      <c r="CD53506"/>
      <c r="CG53506"/>
      <c r="CI53506" s="378">
        <v>83840</v>
      </c>
    </row>
    <row r="53507" spans="82:87">
      <c r="CD53507"/>
      <c r="CG53507"/>
      <c r="CI53507" s="378">
        <v>83840</v>
      </c>
    </row>
    <row r="53508" spans="82:87">
      <c r="CD53508"/>
      <c r="CG53508"/>
      <c r="CI53508" s="378">
        <v>83860</v>
      </c>
    </row>
    <row r="53509" spans="82:87">
      <c r="CD53509"/>
      <c r="CG53509"/>
      <c r="CI53509" s="378">
        <v>83870</v>
      </c>
    </row>
    <row r="53510" spans="82:87">
      <c r="CD53510"/>
      <c r="CG53510"/>
      <c r="CI53510" s="378">
        <v>83890</v>
      </c>
    </row>
    <row r="53511" spans="82:87">
      <c r="CD53511"/>
      <c r="CG53511"/>
      <c r="CI53511" s="378">
        <v>83898</v>
      </c>
    </row>
    <row r="53512" spans="82:87">
      <c r="CD53512"/>
      <c r="CG53512"/>
      <c r="CI53512" s="378">
        <v>83910</v>
      </c>
    </row>
    <row r="53513" spans="82:87">
      <c r="CD53513"/>
      <c r="CG53513"/>
      <c r="CI53513" s="378">
        <v>83910</v>
      </c>
    </row>
    <row r="53514" spans="82:87">
      <c r="CD53514"/>
      <c r="CG53514"/>
      <c r="CI53514" s="378">
        <v>83920</v>
      </c>
    </row>
    <row r="53515" spans="82:87">
      <c r="CD53515"/>
      <c r="CG53515"/>
      <c r="CI53515" s="378">
        <v>83951</v>
      </c>
    </row>
    <row r="53516" spans="82:87">
      <c r="CD53516"/>
      <c r="CG53516"/>
      <c r="CI53516" s="378">
        <v>83952</v>
      </c>
    </row>
    <row r="53517" spans="82:87">
      <c r="CD53517"/>
      <c r="CG53517"/>
      <c r="CI53517" s="378">
        <v>83953</v>
      </c>
    </row>
    <row r="53518" spans="82:87">
      <c r="CD53518"/>
      <c r="CG53518"/>
      <c r="CI53518" s="378">
        <v>83954</v>
      </c>
    </row>
    <row r="53519" spans="82:87">
      <c r="CD53519"/>
      <c r="CG53519"/>
      <c r="CI53519" s="378">
        <v>83955</v>
      </c>
    </row>
    <row r="53520" spans="82:87">
      <c r="CD53520"/>
      <c r="CG53520"/>
      <c r="CI53520" s="378">
        <v>83956</v>
      </c>
    </row>
    <row r="53521" spans="82:87">
      <c r="CD53521"/>
      <c r="CG53521"/>
      <c r="CI53521" s="378">
        <v>83957</v>
      </c>
    </row>
    <row r="53522" spans="82:87">
      <c r="CD53522"/>
      <c r="CG53522"/>
      <c r="CI53522" s="378">
        <v>83958</v>
      </c>
    </row>
    <row r="53523" spans="82:87">
      <c r="CD53523"/>
      <c r="CG53523"/>
      <c r="CI53523" s="378">
        <v>83959</v>
      </c>
    </row>
    <row r="53524" spans="82:87">
      <c r="CD53524"/>
      <c r="CG53524"/>
      <c r="CI53524" s="378">
        <v>83980</v>
      </c>
    </row>
    <row r="53525" spans="82:87">
      <c r="CD53525"/>
      <c r="CG53525"/>
      <c r="CI53525" s="378">
        <v>83990</v>
      </c>
    </row>
    <row r="53526" spans="82:87">
      <c r="CD53526"/>
      <c r="CG53526"/>
      <c r="CI53526" s="378">
        <v>83991</v>
      </c>
    </row>
    <row r="53527" spans="82:87">
      <c r="CD53527"/>
      <c r="CG53527"/>
      <c r="CI53527" s="378">
        <v>83992</v>
      </c>
    </row>
    <row r="53528" spans="82:87">
      <c r="CD53528"/>
      <c r="CG53528"/>
      <c r="CI53528" s="378">
        <v>83993</v>
      </c>
    </row>
    <row r="53529" spans="82:87">
      <c r="CD53529"/>
      <c r="CG53529"/>
      <c r="CI53529" s="378">
        <v>83994</v>
      </c>
    </row>
    <row r="53530" spans="82:87">
      <c r="CD53530"/>
      <c r="CG53530"/>
      <c r="CI53530" s="378">
        <v>83995</v>
      </c>
    </row>
    <row r="53531" spans="82:87">
      <c r="CD53531"/>
      <c r="CG53531"/>
      <c r="CI53531" s="378">
        <v>83996</v>
      </c>
    </row>
    <row r="53532" spans="82:87">
      <c r="CD53532"/>
      <c r="CG53532"/>
      <c r="CI53532" s="378">
        <v>83997</v>
      </c>
    </row>
    <row r="53533" spans="82:87">
      <c r="CD53533"/>
      <c r="CG53533"/>
      <c r="CI53533" s="378">
        <v>83998</v>
      </c>
    </row>
    <row r="53534" spans="82:87">
      <c r="CD53534"/>
      <c r="CG53534"/>
      <c r="CI53534" s="378">
        <v>83998</v>
      </c>
    </row>
    <row r="53535" spans="82:87">
      <c r="CD53535"/>
      <c r="CG53535"/>
      <c r="CI53535" s="378">
        <v>83999</v>
      </c>
    </row>
    <row r="53536" spans="82:87">
      <c r="CD53536"/>
      <c r="CG53536"/>
      <c r="CI53536" s="378">
        <v>84000</v>
      </c>
    </row>
    <row r="53537" spans="82:87">
      <c r="CD53537"/>
      <c r="CG53537"/>
      <c r="CI53537" s="378">
        <v>84001</v>
      </c>
    </row>
    <row r="53538" spans="82:87">
      <c r="CD53538"/>
      <c r="CG53538"/>
      <c r="CI53538" s="378">
        <v>84002</v>
      </c>
    </row>
    <row r="53539" spans="82:87">
      <c r="CD53539"/>
      <c r="CG53539"/>
      <c r="CI53539" s="378">
        <v>84003</v>
      </c>
    </row>
    <row r="53540" spans="82:87">
      <c r="CD53540"/>
      <c r="CG53540"/>
      <c r="CI53540" s="378">
        <v>84004</v>
      </c>
    </row>
    <row r="53541" spans="82:87">
      <c r="CD53541"/>
      <c r="CG53541"/>
      <c r="CI53541" s="378">
        <v>84005</v>
      </c>
    </row>
    <row r="53542" spans="82:87">
      <c r="CD53542"/>
      <c r="CG53542"/>
      <c r="CI53542" s="378">
        <v>84006</v>
      </c>
    </row>
    <row r="53543" spans="82:87">
      <c r="CD53543"/>
      <c r="CG53543"/>
      <c r="CI53543" s="378">
        <v>84007</v>
      </c>
    </row>
    <row r="53544" spans="82:87">
      <c r="CD53544"/>
      <c r="CG53544"/>
      <c r="CI53544" s="378">
        <v>84008</v>
      </c>
    </row>
    <row r="53545" spans="82:87">
      <c r="CD53545"/>
      <c r="CG53545"/>
      <c r="CI53545" s="378">
        <v>84009</v>
      </c>
    </row>
    <row r="53546" spans="82:87">
      <c r="CD53546"/>
      <c r="CG53546"/>
      <c r="CI53546" s="378">
        <v>84010</v>
      </c>
    </row>
    <row r="53547" spans="82:87">
      <c r="CD53547"/>
      <c r="CG53547"/>
      <c r="CI53547" s="378">
        <v>84011</v>
      </c>
    </row>
    <row r="53548" spans="82:87">
      <c r="CD53548"/>
      <c r="CG53548"/>
      <c r="CI53548" s="378">
        <v>84012</v>
      </c>
    </row>
    <row r="53549" spans="82:87">
      <c r="CD53549"/>
      <c r="CG53549"/>
      <c r="CI53549" s="378">
        <v>84012</v>
      </c>
    </row>
    <row r="53550" spans="82:87">
      <c r="CD53550"/>
      <c r="CG53550"/>
      <c r="CI53550" s="378">
        <v>84013</v>
      </c>
    </row>
    <row r="53551" spans="82:87">
      <c r="CD53551"/>
      <c r="CG53551"/>
      <c r="CI53551" s="378">
        <v>84014</v>
      </c>
    </row>
    <row r="53552" spans="82:87">
      <c r="CD53552"/>
      <c r="CG53552"/>
      <c r="CI53552" s="378">
        <v>84015</v>
      </c>
    </row>
    <row r="53553" spans="82:87">
      <c r="CD53553"/>
      <c r="CG53553"/>
      <c r="CI53553" s="378">
        <v>84016</v>
      </c>
    </row>
    <row r="53554" spans="82:87">
      <c r="CD53554"/>
      <c r="CG53554"/>
      <c r="CI53554" s="378">
        <v>84017</v>
      </c>
    </row>
    <row r="53555" spans="82:87">
      <c r="CD53555"/>
      <c r="CG53555"/>
      <c r="CI53555" s="378">
        <v>84018</v>
      </c>
    </row>
    <row r="53556" spans="82:87">
      <c r="CD53556"/>
      <c r="CG53556"/>
      <c r="CI53556" s="378">
        <v>84019</v>
      </c>
    </row>
    <row r="53557" spans="82:87">
      <c r="CD53557"/>
      <c r="CG53557"/>
      <c r="CI53557" s="378">
        <v>84020</v>
      </c>
    </row>
    <row r="53558" spans="82:87">
      <c r="CD53558"/>
      <c r="CG53558"/>
      <c r="CI53558" s="378">
        <v>84021</v>
      </c>
    </row>
    <row r="53559" spans="82:87">
      <c r="CD53559"/>
      <c r="CG53559"/>
      <c r="CI53559" s="378">
        <v>84022</v>
      </c>
    </row>
    <row r="53560" spans="82:87">
      <c r="CD53560"/>
      <c r="CG53560"/>
      <c r="CI53560" s="378">
        <v>84023</v>
      </c>
    </row>
    <row r="53561" spans="82:87">
      <c r="CD53561"/>
      <c r="CG53561"/>
      <c r="CI53561" s="378">
        <v>84024</v>
      </c>
    </row>
    <row r="53562" spans="82:87">
      <c r="CD53562"/>
      <c r="CG53562"/>
      <c r="CI53562" s="378">
        <v>84025</v>
      </c>
    </row>
    <row r="53563" spans="82:87">
      <c r="CD53563"/>
      <c r="CG53563"/>
      <c r="CI53563" s="378">
        <v>84026</v>
      </c>
    </row>
    <row r="53564" spans="82:87">
      <c r="CD53564"/>
      <c r="CG53564"/>
      <c r="CI53564" s="378">
        <v>84027</v>
      </c>
    </row>
    <row r="53565" spans="82:87">
      <c r="CD53565"/>
      <c r="CG53565"/>
      <c r="CI53565" s="378">
        <v>84028</v>
      </c>
    </row>
    <row r="53566" spans="82:87">
      <c r="CD53566"/>
      <c r="CG53566"/>
      <c r="CI53566" s="378">
        <v>84029</v>
      </c>
    </row>
    <row r="53567" spans="82:87">
      <c r="CD53567"/>
      <c r="CG53567"/>
      <c r="CI53567" s="378">
        <v>84030</v>
      </c>
    </row>
    <row r="53568" spans="82:87">
      <c r="CD53568"/>
      <c r="CG53568"/>
      <c r="CI53568" s="378">
        <v>84031</v>
      </c>
    </row>
    <row r="53569" spans="82:87">
      <c r="CD53569"/>
      <c r="CG53569"/>
      <c r="CI53569" s="378">
        <v>84032</v>
      </c>
    </row>
    <row r="53570" spans="82:87">
      <c r="CD53570"/>
      <c r="CG53570"/>
      <c r="CI53570" s="378">
        <v>84033</v>
      </c>
    </row>
    <row r="53571" spans="82:87">
      <c r="CD53571"/>
      <c r="CG53571"/>
      <c r="CI53571" s="378">
        <v>84034</v>
      </c>
    </row>
    <row r="53572" spans="82:87">
      <c r="CD53572"/>
      <c r="CG53572"/>
      <c r="CI53572" s="378">
        <v>84035</v>
      </c>
    </row>
    <row r="53573" spans="82:87">
      <c r="CD53573"/>
      <c r="CG53573"/>
      <c r="CI53573" s="378">
        <v>84035</v>
      </c>
    </row>
    <row r="53574" spans="82:87">
      <c r="CD53574"/>
      <c r="CG53574"/>
      <c r="CI53574" s="378">
        <v>84036</v>
      </c>
    </row>
    <row r="53575" spans="82:87">
      <c r="CD53575"/>
      <c r="CG53575"/>
      <c r="CI53575" s="378">
        <v>84037</v>
      </c>
    </row>
    <row r="53576" spans="82:87">
      <c r="CD53576"/>
      <c r="CG53576"/>
      <c r="CI53576" s="378">
        <v>84038</v>
      </c>
    </row>
    <row r="53577" spans="82:87">
      <c r="CD53577"/>
      <c r="CG53577"/>
      <c r="CI53577" s="378">
        <v>84039</v>
      </c>
    </row>
    <row r="53578" spans="82:87">
      <c r="CD53578"/>
      <c r="CG53578"/>
      <c r="CI53578" s="378">
        <v>84041</v>
      </c>
    </row>
    <row r="53579" spans="82:87">
      <c r="CD53579"/>
      <c r="CG53579"/>
      <c r="CI53579" s="378">
        <v>84042</v>
      </c>
    </row>
    <row r="53580" spans="82:87">
      <c r="CD53580"/>
      <c r="CG53580"/>
      <c r="CI53580" s="378">
        <v>84043</v>
      </c>
    </row>
    <row r="53581" spans="82:87">
      <c r="CD53581"/>
      <c r="CG53581"/>
      <c r="CI53581" s="378">
        <v>84044</v>
      </c>
    </row>
    <row r="53582" spans="82:87">
      <c r="CD53582"/>
      <c r="CG53582"/>
      <c r="CI53582" s="378">
        <v>84045</v>
      </c>
    </row>
    <row r="53583" spans="82:87">
      <c r="CD53583"/>
      <c r="CG53583"/>
      <c r="CI53583" s="378">
        <v>84046</v>
      </c>
    </row>
    <row r="53584" spans="82:87">
      <c r="CD53584"/>
      <c r="CG53584"/>
      <c r="CI53584" s="378">
        <v>84047</v>
      </c>
    </row>
    <row r="53585" spans="82:87">
      <c r="CD53585"/>
      <c r="CG53585"/>
      <c r="CI53585" s="378">
        <v>84048</v>
      </c>
    </row>
    <row r="53586" spans="82:87">
      <c r="CD53586"/>
      <c r="CG53586"/>
      <c r="CI53586" s="378">
        <v>84049</v>
      </c>
    </row>
    <row r="53587" spans="82:87">
      <c r="CD53587"/>
      <c r="CG53587"/>
      <c r="CI53587" s="378">
        <v>84050</v>
      </c>
    </row>
    <row r="53588" spans="82:87">
      <c r="CD53588"/>
      <c r="CG53588"/>
      <c r="CI53588" s="378">
        <v>84051</v>
      </c>
    </row>
    <row r="53589" spans="82:87">
      <c r="CD53589"/>
      <c r="CG53589"/>
      <c r="CI53589" s="378">
        <v>84052</v>
      </c>
    </row>
    <row r="53590" spans="82:87">
      <c r="CD53590"/>
      <c r="CG53590"/>
      <c r="CI53590" s="378">
        <v>84053</v>
      </c>
    </row>
    <row r="53591" spans="82:87">
      <c r="CD53591"/>
      <c r="CG53591"/>
      <c r="CI53591" s="378">
        <v>84054</v>
      </c>
    </row>
    <row r="53592" spans="82:87">
      <c r="CD53592"/>
      <c r="CG53592"/>
      <c r="CI53592" s="378">
        <v>84055</v>
      </c>
    </row>
    <row r="53593" spans="82:87">
      <c r="CD53593"/>
      <c r="CG53593"/>
      <c r="CI53593" s="378">
        <v>84056</v>
      </c>
    </row>
    <row r="53594" spans="82:87">
      <c r="CD53594"/>
      <c r="CG53594"/>
      <c r="CI53594" s="378">
        <v>84057</v>
      </c>
    </row>
    <row r="53595" spans="82:87">
      <c r="CD53595"/>
      <c r="CG53595"/>
      <c r="CI53595" s="378">
        <v>84058</v>
      </c>
    </row>
    <row r="53596" spans="82:87">
      <c r="CD53596"/>
      <c r="CG53596"/>
      <c r="CI53596" s="378">
        <v>84059</v>
      </c>
    </row>
    <row r="53597" spans="82:87">
      <c r="CD53597"/>
      <c r="CG53597"/>
      <c r="CI53597" s="378">
        <v>84060</v>
      </c>
    </row>
    <row r="53598" spans="82:87">
      <c r="CD53598"/>
      <c r="CG53598"/>
      <c r="CI53598" s="378">
        <v>84061</v>
      </c>
    </row>
    <row r="53599" spans="82:87">
      <c r="CD53599"/>
      <c r="CG53599"/>
      <c r="CI53599" s="378">
        <v>84062</v>
      </c>
    </row>
    <row r="53600" spans="82:87">
      <c r="CD53600"/>
      <c r="CG53600"/>
      <c r="CI53600" s="378">
        <v>84063</v>
      </c>
    </row>
    <row r="53601" spans="82:87">
      <c r="CD53601"/>
      <c r="CG53601"/>
      <c r="CI53601" s="378">
        <v>84064</v>
      </c>
    </row>
    <row r="53602" spans="82:87">
      <c r="CD53602"/>
      <c r="CG53602"/>
      <c r="CI53602" s="378">
        <v>84065</v>
      </c>
    </row>
    <row r="53603" spans="82:87">
      <c r="CD53603"/>
      <c r="CG53603"/>
      <c r="CI53603" s="378">
        <v>84066</v>
      </c>
    </row>
    <row r="53604" spans="82:87">
      <c r="CD53604"/>
      <c r="CG53604"/>
      <c r="CI53604" s="378">
        <v>84067</v>
      </c>
    </row>
    <row r="53605" spans="82:87">
      <c r="CD53605"/>
      <c r="CG53605"/>
      <c r="CI53605" s="378">
        <v>84068</v>
      </c>
    </row>
    <row r="53606" spans="82:87">
      <c r="CD53606"/>
      <c r="CG53606"/>
      <c r="CI53606" s="378">
        <v>84069</v>
      </c>
    </row>
    <row r="53607" spans="82:87">
      <c r="CD53607"/>
      <c r="CG53607"/>
      <c r="CI53607" s="378">
        <v>84070</v>
      </c>
    </row>
    <row r="53608" spans="82:87">
      <c r="CD53608"/>
      <c r="CG53608"/>
      <c r="CI53608" s="378">
        <v>84071</v>
      </c>
    </row>
    <row r="53609" spans="82:87">
      <c r="CD53609"/>
      <c r="CG53609"/>
      <c r="CI53609" s="378">
        <v>84072</v>
      </c>
    </row>
    <row r="53610" spans="82:87">
      <c r="CD53610"/>
      <c r="CG53610"/>
      <c r="CI53610" s="378">
        <v>84073</v>
      </c>
    </row>
    <row r="53611" spans="82:87">
      <c r="CD53611"/>
      <c r="CG53611"/>
      <c r="CI53611" s="378">
        <v>84074</v>
      </c>
    </row>
    <row r="53612" spans="82:87">
      <c r="CD53612"/>
      <c r="CG53612"/>
      <c r="CI53612" s="378">
        <v>84075</v>
      </c>
    </row>
    <row r="53613" spans="82:87">
      <c r="CD53613"/>
      <c r="CG53613"/>
      <c r="CI53613" s="378">
        <v>84076</v>
      </c>
    </row>
    <row r="53614" spans="82:87">
      <c r="CD53614"/>
      <c r="CG53614"/>
      <c r="CI53614" s="378">
        <v>84077</v>
      </c>
    </row>
    <row r="53615" spans="82:87">
      <c r="CD53615"/>
      <c r="CG53615"/>
      <c r="CI53615" s="378">
        <v>84078</v>
      </c>
    </row>
    <row r="53616" spans="82:87">
      <c r="CD53616"/>
      <c r="CG53616"/>
      <c r="CI53616" s="378">
        <v>84078</v>
      </c>
    </row>
    <row r="53617" spans="82:87">
      <c r="CD53617"/>
      <c r="CG53617"/>
      <c r="CI53617" s="378">
        <v>84079</v>
      </c>
    </row>
    <row r="53618" spans="82:87">
      <c r="CD53618"/>
      <c r="CG53618"/>
      <c r="CI53618" s="378">
        <v>84081</v>
      </c>
    </row>
    <row r="53619" spans="82:87">
      <c r="CD53619"/>
      <c r="CG53619"/>
      <c r="CI53619" s="378">
        <v>84082</v>
      </c>
    </row>
    <row r="53620" spans="82:87">
      <c r="CD53620"/>
      <c r="CG53620"/>
      <c r="CI53620" s="378">
        <v>84083</v>
      </c>
    </row>
    <row r="53621" spans="82:87">
      <c r="CD53621"/>
      <c r="CG53621"/>
      <c r="CI53621" s="378">
        <v>84083</v>
      </c>
    </row>
    <row r="53622" spans="82:87">
      <c r="CD53622"/>
      <c r="CG53622"/>
      <c r="CI53622" s="378">
        <v>84084</v>
      </c>
    </row>
    <row r="53623" spans="82:87">
      <c r="CD53623"/>
      <c r="CG53623"/>
      <c r="CI53623" s="378">
        <v>84085</v>
      </c>
    </row>
    <row r="53624" spans="82:87">
      <c r="CD53624"/>
      <c r="CG53624"/>
      <c r="CI53624" s="378">
        <v>84086</v>
      </c>
    </row>
    <row r="53625" spans="82:87">
      <c r="CD53625"/>
      <c r="CG53625"/>
      <c r="CI53625" s="378">
        <v>84087</v>
      </c>
    </row>
    <row r="53626" spans="82:87">
      <c r="CD53626"/>
      <c r="CG53626"/>
      <c r="CI53626" s="378">
        <v>84088</v>
      </c>
    </row>
    <row r="53627" spans="82:87">
      <c r="CD53627"/>
      <c r="CG53627"/>
      <c r="CI53627" s="378">
        <v>84089</v>
      </c>
    </row>
    <row r="53628" spans="82:87">
      <c r="CD53628"/>
      <c r="CG53628"/>
      <c r="CI53628" s="378">
        <v>84090</v>
      </c>
    </row>
    <row r="53629" spans="82:87">
      <c r="CD53629"/>
      <c r="CG53629"/>
      <c r="CI53629" s="378">
        <v>84091</v>
      </c>
    </row>
    <row r="53630" spans="82:87">
      <c r="CD53630"/>
      <c r="CG53630"/>
      <c r="CI53630" s="378">
        <v>84092</v>
      </c>
    </row>
    <row r="53631" spans="82:87">
      <c r="CD53631"/>
      <c r="CG53631"/>
      <c r="CI53631" s="378">
        <v>84093</v>
      </c>
    </row>
    <row r="53632" spans="82:87">
      <c r="CD53632"/>
      <c r="CG53632"/>
      <c r="CI53632" s="378">
        <v>84094</v>
      </c>
    </row>
    <row r="53633" spans="82:87">
      <c r="CD53633"/>
      <c r="CG53633"/>
      <c r="CI53633" s="378">
        <v>84095</v>
      </c>
    </row>
    <row r="53634" spans="82:87">
      <c r="CD53634"/>
      <c r="CG53634"/>
      <c r="CI53634" s="378">
        <v>84096</v>
      </c>
    </row>
    <row r="53635" spans="82:87">
      <c r="CD53635"/>
      <c r="CG53635"/>
      <c r="CI53635" s="378">
        <v>84097</v>
      </c>
    </row>
    <row r="53636" spans="82:87">
      <c r="CD53636"/>
      <c r="CG53636"/>
      <c r="CI53636" s="378">
        <v>84098</v>
      </c>
    </row>
    <row r="53637" spans="82:87">
      <c r="CD53637"/>
      <c r="CG53637"/>
      <c r="CI53637" s="378">
        <v>84099</v>
      </c>
    </row>
    <row r="53638" spans="82:87">
      <c r="CD53638"/>
      <c r="CG53638"/>
      <c r="CI53638" s="378">
        <v>84100</v>
      </c>
    </row>
    <row r="53639" spans="82:87">
      <c r="CD53639"/>
      <c r="CG53639"/>
      <c r="CI53639" s="378">
        <v>84100</v>
      </c>
    </row>
    <row r="53640" spans="82:87">
      <c r="CD53640"/>
      <c r="CG53640"/>
      <c r="CI53640" s="378">
        <v>84101</v>
      </c>
    </row>
    <row r="53641" spans="82:87">
      <c r="CD53641"/>
      <c r="CG53641"/>
      <c r="CI53641" s="378">
        <v>84102</v>
      </c>
    </row>
    <row r="53642" spans="82:87">
      <c r="CD53642"/>
      <c r="CG53642"/>
      <c r="CI53642" s="378">
        <v>84103</v>
      </c>
    </row>
    <row r="53643" spans="82:87">
      <c r="CD53643"/>
      <c r="CG53643"/>
      <c r="CI53643" s="378">
        <v>84104</v>
      </c>
    </row>
    <row r="53644" spans="82:87">
      <c r="CD53644"/>
      <c r="CG53644"/>
      <c r="CI53644" s="378">
        <v>84105</v>
      </c>
    </row>
    <row r="53645" spans="82:87">
      <c r="CD53645"/>
      <c r="CG53645"/>
      <c r="CI53645" s="378">
        <v>84106</v>
      </c>
    </row>
    <row r="53646" spans="82:87">
      <c r="CD53646"/>
      <c r="CG53646"/>
      <c r="CI53646" s="378">
        <v>84107</v>
      </c>
    </row>
    <row r="53647" spans="82:87">
      <c r="CD53647"/>
      <c r="CG53647"/>
      <c r="CI53647" s="378">
        <v>84108</v>
      </c>
    </row>
    <row r="53648" spans="82:87">
      <c r="CD53648"/>
      <c r="CG53648"/>
      <c r="CI53648" s="378">
        <v>84109</v>
      </c>
    </row>
    <row r="53649" spans="82:87">
      <c r="CD53649"/>
      <c r="CG53649"/>
      <c r="CI53649" s="378">
        <v>84109</v>
      </c>
    </row>
    <row r="53650" spans="82:87">
      <c r="CD53650"/>
      <c r="CG53650"/>
      <c r="CI53650" s="378">
        <v>84110</v>
      </c>
    </row>
    <row r="53651" spans="82:87">
      <c r="CD53651"/>
      <c r="CG53651"/>
      <c r="CI53651" s="378">
        <v>84110</v>
      </c>
    </row>
    <row r="53652" spans="82:87">
      <c r="CD53652"/>
      <c r="CG53652"/>
      <c r="CI53652" s="378">
        <v>84110</v>
      </c>
    </row>
    <row r="53653" spans="82:87">
      <c r="CD53653"/>
      <c r="CG53653"/>
      <c r="CI53653" s="378">
        <v>84110</v>
      </c>
    </row>
    <row r="53654" spans="82:87">
      <c r="CD53654"/>
      <c r="CG53654"/>
      <c r="CI53654" s="378">
        <v>84110</v>
      </c>
    </row>
    <row r="53655" spans="82:87">
      <c r="CD53655"/>
      <c r="CG53655"/>
      <c r="CI53655" s="378">
        <v>84110</v>
      </c>
    </row>
    <row r="53656" spans="82:87">
      <c r="CD53656"/>
      <c r="CG53656"/>
      <c r="CI53656" s="378">
        <v>84110</v>
      </c>
    </row>
    <row r="53657" spans="82:87">
      <c r="CD53657"/>
      <c r="CG53657"/>
      <c r="CI53657" s="378">
        <v>84110</v>
      </c>
    </row>
    <row r="53658" spans="82:87">
      <c r="CD53658"/>
      <c r="CG53658"/>
      <c r="CI53658" s="378">
        <v>84110</v>
      </c>
    </row>
    <row r="53659" spans="82:87">
      <c r="CD53659"/>
      <c r="CG53659"/>
      <c r="CI53659" s="378">
        <v>84110</v>
      </c>
    </row>
    <row r="53660" spans="82:87">
      <c r="CD53660"/>
      <c r="CG53660"/>
      <c r="CI53660" s="378">
        <v>84110</v>
      </c>
    </row>
    <row r="53661" spans="82:87">
      <c r="CD53661"/>
      <c r="CG53661"/>
      <c r="CI53661" s="378">
        <v>84110</v>
      </c>
    </row>
    <row r="53662" spans="82:87">
      <c r="CD53662"/>
      <c r="CG53662"/>
      <c r="CI53662" s="378">
        <v>84115</v>
      </c>
    </row>
    <row r="53663" spans="82:87">
      <c r="CD53663"/>
      <c r="CG53663"/>
      <c r="CI53663" s="378">
        <v>84119</v>
      </c>
    </row>
    <row r="53664" spans="82:87">
      <c r="CD53664"/>
      <c r="CG53664"/>
      <c r="CI53664" s="378">
        <v>84120</v>
      </c>
    </row>
    <row r="53665" spans="82:87">
      <c r="CD53665"/>
      <c r="CG53665"/>
      <c r="CI53665" s="378">
        <v>84120</v>
      </c>
    </row>
    <row r="53666" spans="82:87">
      <c r="CD53666"/>
      <c r="CG53666"/>
      <c r="CI53666" s="378">
        <v>84120</v>
      </c>
    </row>
    <row r="53667" spans="82:87">
      <c r="CD53667"/>
      <c r="CG53667"/>
      <c r="CI53667" s="378">
        <v>84120</v>
      </c>
    </row>
    <row r="53668" spans="82:87">
      <c r="CD53668"/>
      <c r="CG53668"/>
      <c r="CI53668" s="378">
        <v>84121</v>
      </c>
    </row>
    <row r="53669" spans="82:87">
      <c r="CD53669"/>
      <c r="CG53669"/>
      <c r="CI53669" s="378">
        <v>84122</v>
      </c>
    </row>
    <row r="53670" spans="82:87">
      <c r="CD53670"/>
      <c r="CG53670"/>
      <c r="CI53670" s="378">
        <v>84123</v>
      </c>
    </row>
    <row r="53671" spans="82:87">
      <c r="CD53671"/>
      <c r="CG53671"/>
      <c r="CI53671" s="378">
        <v>84124</v>
      </c>
    </row>
    <row r="53672" spans="82:87">
      <c r="CD53672"/>
      <c r="CG53672"/>
      <c r="CI53672" s="378">
        <v>84125</v>
      </c>
    </row>
    <row r="53673" spans="82:87">
      <c r="CD53673"/>
      <c r="CG53673"/>
      <c r="CI53673" s="378">
        <v>84126</v>
      </c>
    </row>
    <row r="53674" spans="82:87">
      <c r="CD53674"/>
      <c r="CG53674"/>
      <c r="CI53674" s="378">
        <v>84127</v>
      </c>
    </row>
    <row r="53675" spans="82:87">
      <c r="CD53675"/>
      <c r="CG53675"/>
      <c r="CI53675" s="378">
        <v>84128</v>
      </c>
    </row>
    <row r="53676" spans="82:87">
      <c r="CD53676"/>
      <c r="CG53676"/>
      <c r="CI53676" s="378">
        <v>84129</v>
      </c>
    </row>
    <row r="53677" spans="82:87">
      <c r="CD53677"/>
      <c r="CG53677"/>
      <c r="CI53677" s="378">
        <v>84130</v>
      </c>
    </row>
    <row r="53678" spans="82:87">
      <c r="CD53678"/>
      <c r="CG53678"/>
      <c r="CI53678" s="378">
        <v>84131</v>
      </c>
    </row>
    <row r="53679" spans="82:87">
      <c r="CD53679"/>
      <c r="CG53679"/>
      <c r="CI53679" s="378">
        <v>84132</v>
      </c>
    </row>
    <row r="53680" spans="82:87">
      <c r="CD53680"/>
      <c r="CG53680"/>
      <c r="CI53680" s="378">
        <v>84133</v>
      </c>
    </row>
    <row r="53681" spans="82:87">
      <c r="CD53681"/>
      <c r="CG53681"/>
      <c r="CI53681" s="378">
        <v>84134</v>
      </c>
    </row>
    <row r="53682" spans="82:87">
      <c r="CD53682"/>
      <c r="CG53682"/>
      <c r="CI53682" s="378">
        <v>84135</v>
      </c>
    </row>
    <row r="53683" spans="82:87">
      <c r="CD53683"/>
      <c r="CG53683"/>
      <c r="CI53683" s="378">
        <v>84136</v>
      </c>
    </row>
    <row r="53684" spans="82:87">
      <c r="CD53684"/>
      <c r="CG53684"/>
      <c r="CI53684" s="378">
        <v>84137</v>
      </c>
    </row>
    <row r="53685" spans="82:87">
      <c r="CD53685"/>
      <c r="CG53685"/>
      <c r="CI53685" s="378">
        <v>84138</v>
      </c>
    </row>
    <row r="53686" spans="82:87">
      <c r="CD53686"/>
      <c r="CG53686"/>
      <c r="CI53686" s="378">
        <v>84139</v>
      </c>
    </row>
    <row r="53687" spans="82:87">
      <c r="CD53687"/>
      <c r="CG53687"/>
      <c r="CI53687" s="378">
        <v>84140</v>
      </c>
    </row>
    <row r="53688" spans="82:87">
      <c r="CD53688"/>
      <c r="CG53688"/>
      <c r="CI53688" s="378">
        <v>84140</v>
      </c>
    </row>
    <row r="53689" spans="82:87">
      <c r="CD53689"/>
      <c r="CG53689"/>
      <c r="CI53689" s="378">
        <v>84141</v>
      </c>
    </row>
    <row r="53690" spans="82:87">
      <c r="CD53690"/>
      <c r="CG53690"/>
      <c r="CI53690" s="378">
        <v>84142</v>
      </c>
    </row>
    <row r="53691" spans="82:87">
      <c r="CD53691"/>
      <c r="CG53691"/>
      <c r="CI53691" s="378">
        <v>84143</v>
      </c>
    </row>
    <row r="53692" spans="82:87">
      <c r="CD53692"/>
      <c r="CG53692"/>
      <c r="CI53692" s="378">
        <v>84144</v>
      </c>
    </row>
    <row r="53693" spans="82:87">
      <c r="CD53693"/>
      <c r="CG53693"/>
      <c r="CI53693" s="378">
        <v>84145</v>
      </c>
    </row>
    <row r="53694" spans="82:87">
      <c r="CD53694"/>
      <c r="CG53694"/>
      <c r="CI53694" s="378">
        <v>84146</v>
      </c>
    </row>
    <row r="53695" spans="82:87">
      <c r="CD53695"/>
      <c r="CG53695"/>
      <c r="CI53695" s="378">
        <v>84147</v>
      </c>
    </row>
    <row r="53696" spans="82:87">
      <c r="CD53696"/>
      <c r="CG53696"/>
      <c r="CI53696" s="378">
        <v>84148</v>
      </c>
    </row>
    <row r="53697" spans="82:87">
      <c r="CD53697"/>
      <c r="CG53697"/>
      <c r="CI53697" s="378">
        <v>84149</v>
      </c>
    </row>
    <row r="53698" spans="82:87">
      <c r="CD53698"/>
      <c r="CG53698"/>
      <c r="CI53698" s="378">
        <v>84150</v>
      </c>
    </row>
    <row r="53699" spans="82:87">
      <c r="CD53699"/>
      <c r="CG53699"/>
      <c r="CI53699" s="378">
        <v>84150</v>
      </c>
    </row>
    <row r="53700" spans="82:87">
      <c r="CD53700"/>
      <c r="CG53700"/>
      <c r="CI53700" s="378">
        <v>84160</v>
      </c>
    </row>
    <row r="53701" spans="82:87">
      <c r="CD53701"/>
      <c r="CG53701"/>
      <c r="CI53701" s="378">
        <v>84160</v>
      </c>
    </row>
    <row r="53702" spans="82:87">
      <c r="CD53702"/>
      <c r="CG53702"/>
      <c r="CI53702" s="378">
        <v>84160</v>
      </c>
    </row>
    <row r="53703" spans="82:87">
      <c r="CD53703"/>
      <c r="CG53703"/>
      <c r="CI53703" s="378">
        <v>84160</v>
      </c>
    </row>
    <row r="53704" spans="82:87">
      <c r="CD53704"/>
      <c r="CG53704"/>
      <c r="CI53704" s="378">
        <v>84160</v>
      </c>
    </row>
    <row r="53705" spans="82:87">
      <c r="CD53705"/>
      <c r="CG53705"/>
      <c r="CI53705" s="378">
        <v>84170</v>
      </c>
    </row>
    <row r="53706" spans="82:87">
      <c r="CD53706"/>
      <c r="CG53706"/>
      <c r="CI53706" s="378">
        <v>84190</v>
      </c>
    </row>
    <row r="53707" spans="82:87">
      <c r="CD53707"/>
      <c r="CG53707"/>
      <c r="CI53707" s="378">
        <v>84190</v>
      </c>
    </row>
    <row r="53708" spans="82:87">
      <c r="CD53708"/>
      <c r="CG53708"/>
      <c r="CI53708" s="378">
        <v>84190</v>
      </c>
    </row>
    <row r="53709" spans="82:87">
      <c r="CD53709"/>
      <c r="CG53709"/>
      <c r="CI53709" s="378">
        <v>84190</v>
      </c>
    </row>
    <row r="53710" spans="82:87">
      <c r="CD53710"/>
      <c r="CG53710"/>
      <c r="CI53710" s="378">
        <v>84190</v>
      </c>
    </row>
    <row r="53711" spans="82:87">
      <c r="CD53711"/>
      <c r="CG53711"/>
      <c r="CI53711" s="378">
        <v>84190</v>
      </c>
    </row>
    <row r="53712" spans="82:87">
      <c r="CD53712"/>
      <c r="CG53712"/>
      <c r="CI53712" s="378">
        <v>84200</v>
      </c>
    </row>
    <row r="53713" spans="82:87">
      <c r="CD53713"/>
      <c r="CG53713"/>
      <c r="CI53713" s="378">
        <v>84201</v>
      </c>
    </row>
    <row r="53714" spans="82:87">
      <c r="CD53714"/>
      <c r="CG53714"/>
      <c r="CI53714" s="378">
        <v>84202</v>
      </c>
    </row>
    <row r="53715" spans="82:87">
      <c r="CD53715"/>
      <c r="CG53715"/>
      <c r="CI53715" s="378">
        <v>84203</v>
      </c>
    </row>
    <row r="53716" spans="82:87">
      <c r="CD53716"/>
      <c r="CG53716"/>
      <c r="CI53716" s="378">
        <v>84204</v>
      </c>
    </row>
    <row r="53717" spans="82:87">
      <c r="CD53717"/>
      <c r="CG53717"/>
      <c r="CI53717" s="378">
        <v>84205</v>
      </c>
    </row>
    <row r="53718" spans="82:87">
      <c r="CD53718"/>
      <c r="CG53718"/>
      <c r="CI53718" s="378">
        <v>84206</v>
      </c>
    </row>
    <row r="53719" spans="82:87">
      <c r="CD53719"/>
      <c r="CG53719"/>
      <c r="CI53719" s="378">
        <v>84207</v>
      </c>
    </row>
    <row r="53720" spans="82:87">
      <c r="CD53720"/>
      <c r="CG53720"/>
      <c r="CI53720" s="378">
        <v>84208</v>
      </c>
    </row>
    <row r="53721" spans="82:87">
      <c r="CD53721"/>
      <c r="CG53721"/>
      <c r="CI53721" s="378">
        <v>84209</v>
      </c>
    </row>
    <row r="53722" spans="82:87">
      <c r="CD53722"/>
      <c r="CG53722"/>
      <c r="CI53722" s="378">
        <v>84210</v>
      </c>
    </row>
    <row r="53723" spans="82:87">
      <c r="CD53723"/>
      <c r="CG53723"/>
      <c r="CI53723" s="378">
        <v>84210</v>
      </c>
    </row>
    <row r="53724" spans="82:87">
      <c r="CD53724"/>
      <c r="CG53724"/>
      <c r="CI53724" s="378">
        <v>84210</v>
      </c>
    </row>
    <row r="53725" spans="82:87">
      <c r="CD53725"/>
      <c r="CG53725"/>
      <c r="CI53725" s="378">
        <v>84210</v>
      </c>
    </row>
    <row r="53726" spans="82:87">
      <c r="CD53726"/>
      <c r="CG53726"/>
      <c r="CI53726" s="378">
        <v>84210</v>
      </c>
    </row>
    <row r="53727" spans="82:87">
      <c r="CD53727"/>
      <c r="CG53727"/>
      <c r="CI53727" s="378">
        <v>84210</v>
      </c>
    </row>
    <row r="53728" spans="82:87">
      <c r="CD53728"/>
      <c r="CG53728"/>
      <c r="CI53728" s="378">
        <v>84220</v>
      </c>
    </row>
    <row r="53729" spans="82:87">
      <c r="CD53729"/>
      <c r="CG53729"/>
      <c r="CI53729" s="378">
        <v>84220</v>
      </c>
    </row>
    <row r="53730" spans="82:87">
      <c r="CD53730"/>
      <c r="CG53730"/>
      <c r="CI53730" s="378">
        <v>84220</v>
      </c>
    </row>
    <row r="53731" spans="82:87">
      <c r="CD53731"/>
      <c r="CG53731"/>
      <c r="CI53731" s="378">
        <v>84220</v>
      </c>
    </row>
    <row r="53732" spans="82:87">
      <c r="CD53732"/>
      <c r="CG53732"/>
      <c r="CI53732" s="378">
        <v>84220</v>
      </c>
    </row>
    <row r="53733" spans="82:87">
      <c r="CD53733"/>
      <c r="CG53733"/>
      <c r="CI53733" s="378">
        <v>84220</v>
      </c>
    </row>
    <row r="53734" spans="82:87">
      <c r="CD53734"/>
      <c r="CG53734"/>
      <c r="CI53734" s="378">
        <v>84220</v>
      </c>
    </row>
    <row r="53735" spans="82:87">
      <c r="CD53735"/>
      <c r="CG53735"/>
      <c r="CI53735" s="378">
        <v>84220</v>
      </c>
    </row>
    <row r="53736" spans="82:87">
      <c r="CD53736"/>
      <c r="CG53736"/>
      <c r="CI53736" s="378">
        <v>84220</v>
      </c>
    </row>
    <row r="53737" spans="82:87">
      <c r="CD53737"/>
      <c r="CG53737"/>
      <c r="CI53737" s="378">
        <v>84220</v>
      </c>
    </row>
    <row r="53738" spans="82:87">
      <c r="CD53738"/>
      <c r="CG53738"/>
      <c r="CI53738" s="378">
        <v>84230</v>
      </c>
    </row>
    <row r="53739" spans="82:87">
      <c r="CD53739"/>
      <c r="CG53739"/>
      <c r="CI53739" s="378">
        <v>84230</v>
      </c>
    </row>
    <row r="53740" spans="82:87">
      <c r="CD53740"/>
      <c r="CG53740"/>
      <c r="CI53740" s="378">
        <v>84231</v>
      </c>
    </row>
    <row r="53741" spans="82:87">
      <c r="CD53741"/>
      <c r="CG53741"/>
      <c r="CI53741" s="378">
        <v>84232</v>
      </c>
    </row>
    <row r="53742" spans="82:87">
      <c r="CD53742"/>
      <c r="CG53742"/>
      <c r="CI53742" s="378">
        <v>84233</v>
      </c>
    </row>
    <row r="53743" spans="82:87">
      <c r="CD53743"/>
      <c r="CG53743"/>
      <c r="CI53743" s="378">
        <v>84234</v>
      </c>
    </row>
    <row r="53744" spans="82:87">
      <c r="CD53744"/>
      <c r="CG53744"/>
      <c r="CI53744" s="378">
        <v>84235</v>
      </c>
    </row>
    <row r="53745" spans="82:87">
      <c r="CD53745"/>
      <c r="CG53745"/>
      <c r="CI53745" s="378">
        <v>84236</v>
      </c>
    </row>
    <row r="53746" spans="82:87">
      <c r="CD53746"/>
      <c r="CG53746"/>
      <c r="CI53746" s="378">
        <v>84237</v>
      </c>
    </row>
    <row r="53747" spans="82:87">
      <c r="CD53747"/>
      <c r="CG53747"/>
      <c r="CI53747" s="378">
        <v>84238</v>
      </c>
    </row>
    <row r="53748" spans="82:87">
      <c r="CD53748"/>
      <c r="CG53748"/>
      <c r="CI53748" s="378">
        <v>84239</v>
      </c>
    </row>
    <row r="53749" spans="82:87">
      <c r="CD53749"/>
      <c r="CG53749"/>
      <c r="CI53749" s="378">
        <v>84240</v>
      </c>
    </row>
    <row r="53750" spans="82:87">
      <c r="CD53750"/>
      <c r="CG53750"/>
      <c r="CI53750" s="378">
        <v>84240</v>
      </c>
    </row>
    <row r="53751" spans="82:87">
      <c r="CD53751"/>
      <c r="CG53751"/>
      <c r="CI53751" s="378">
        <v>84240</v>
      </c>
    </row>
    <row r="53752" spans="82:87">
      <c r="CD53752"/>
      <c r="CG53752"/>
      <c r="CI53752" s="378">
        <v>84240</v>
      </c>
    </row>
    <row r="53753" spans="82:87">
      <c r="CD53753"/>
      <c r="CG53753"/>
      <c r="CI53753" s="378">
        <v>84240</v>
      </c>
    </row>
    <row r="53754" spans="82:87">
      <c r="CD53754"/>
      <c r="CG53754"/>
      <c r="CI53754" s="378">
        <v>84240</v>
      </c>
    </row>
    <row r="53755" spans="82:87">
      <c r="CD53755"/>
      <c r="CG53755"/>
      <c r="CI53755" s="378">
        <v>84240</v>
      </c>
    </row>
    <row r="53756" spans="82:87">
      <c r="CD53756"/>
      <c r="CG53756"/>
      <c r="CI53756" s="378">
        <v>84240</v>
      </c>
    </row>
    <row r="53757" spans="82:87">
      <c r="CD53757"/>
      <c r="CG53757"/>
      <c r="CI53757" s="378">
        <v>84240</v>
      </c>
    </row>
    <row r="53758" spans="82:87">
      <c r="CD53758"/>
      <c r="CG53758"/>
      <c r="CI53758" s="378">
        <v>84250</v>
      </c>
    </row>
    <row r="53759" spans="82:87">
      <c r="CD53759"/>
      <c r="CG53759"/>
      <c r="CI53759" s="378">
        <v>84260</v>
      </c>
    </row>
    <row r="53760" spans="82:87">
      <c r="CD53760"/>
      <c r="CG53760"/>
      <c r="CI53760" s="378">
        <v>84270</v>
      </c>
    </row>
    <row r="53761" spans="82:87">
      <c r="CD53761"/>
      <c r="CG53761"/>
      <c r="CI53761" s="378">
        <v>84270</v>
      </c>
    </row>
    <row r="53762" spans="82:87">
      <c r="CD53762"/>
      <c r="CG53762"/>
      <c r="CI53762" s="378">
        <v>84271</v>
      </c>
    </row>
    <row r="53763" spans="82:87">
      <c r="CD53763"/>
      <c r="CG53763"/>
      <c r="CI53763" s="378">
        <v>84272</v>
      </c>
    </row>
    <row r="53764" spans="82:87">
      <c r="CD53764"/>
      <c r="CG53764"/>
      <c r="CI53764" s="378">
        <v>84273</v>
      </c>
    </row>
    <row r="53765" spans="82:87">
      <c r="CD53765"/>
      <c r="CG53765"/>
      <c r="CI53765" s="378">
        <v>84274</v>
      </c>
    </row>
    <row r="53766" spans="82:87">
      <c r="CD53766"/>
      <c r="CG53766"/>
      <c r="CI53766" s="378">
        <v>84275</v>
      </c>
    </row>
    <row r="53767" spans="82:87">
      <c r="CD53767"/>
      <c r="CG53767"/>
      <c r="CI53767" s="378">
        <v>84276</v>
      </c>
    </row>
    <row r="53768" spans="82:87">
      <c r="CD53768"/>
      <c r="CG53768"/>
      <c r="CI53768" s="378">
        <v>84277</v>
      </c>
    </row>
    <row r="53769" spans="82:87">
      <c r="CD53769"/>
      <c r="CG53769"/>
      <c r="CI53769" s="378">
        <v>84278</v>
      </c>
    </row>
    <row r="53770" spans="82:87">
      <c r="CD53770"/>
      <c r="CG53770"/>
      <c r="CI53770" s="378">
        <v>84279</v>
      </c>
    </row>
    <row r="53771" spans="82:87">
      <c r="CD53771"/>
      <c r="CG53771"/>
      <c r="CI53771" s="378">
        <v>84290</v>
      </c>
    </row>
    <row r="53772" spans="82:87">
      <c r="CD53772"/>
      <c r="CG53772"/>
      <c r="CI53772" s="378">
        <v>84290</v>
      </c>
    </row>
    <row r="53773" spans="82:87">
      <c r="CD53773"/>
      <c r="CG53773"/>
      <c r="CI53773" s="378">
        <v>84290</v>
      </c>
    </row>
    <row r="53774" spans="82:87">
      <c r="CD53774"/>
      <c r="CG53774"/>
      <c r="CI53774" s="378">
        <v>84290</v>
      </c>
    </row>
    <row r="53775" spans="82:87">
      <c r="CD53775"/>
      <c r="CG53775"/>
      <c r="CI53775" s="378">
        <v>84300</v>
      </c>
    </row>
    <row r="53776" spans="82:87">
      <c r="CD53776"/>
      <c r="CG53776"/>
      <c r="CI53776" s="378">
        <v>84300</v>
      </c>
    </row>
    <row r="53777" spans="82:87">
      <c r="CD53777"/>
      <c r="CG53777"/>
      <c r="CI53777" s="378">
        <v>84300</v>
      </c>
    </row>
    <row r="53778" spans="82:87">
      <c r="CD53778"/>
      <c r="CG53778"/>
      <c r="CI53778" s="378">
        <v>84301</v>
      </c>
    </row>
    <row r="53779" spans="82:87">
      <c r="CD53779"/>
      <c r="CG53779"/>
      <c r="CI53779" s="378">
        <v>84302</v>
      </c>
    </row>
    <row r="53780" spans="82:87">
      <c r="CD53780"/>
      <c r="CG53780"/>
      <c r="CI53780" s="378">
        <v>84303</v>
      </c>
    </row>
    <row r="53781" spans="82:87">
      <c r="CD53781"/>
      <c r="CG53781"/>
      <c r="CI53781" s="378">
        <v>84304</v>
      </c>
    </row>
    <row r="53782" spans="82:87">
      <c r="CD53782"/>
      <c r="CG53782"/>
      <c r="CI53782" s="378">
        <v>84305</v>
      </c>
    </row>
    <row r="53783" spans="82:87">
      <c r="CD53783"/>
      <c r="CG53783"/>
      <c r="CI53783" s="378">
        <v>84306</v>
      </c>
    </row>
    <row r="53784" spans="82:87">
      <c r="CD53784"/>
      <c r="CG53784"/>
      <c r="CI53784" s="378">
        <v>84307</v>
      </c>
    </row>
    <row r="53785" spans="82:87">
      <c r="CD53785"/>
      <c r="CG53785"/>
      <c r="CI53785" s="378">
        <v>84308</v>
      </c>
    </row>
    <row r="53786" spans="82:87">
      <c r="CD53786"/>
      <c r="CG53786"/>
      <c r="CI53786" s="378">
        <v>84309</v>
      </c>
    </row>
    <row r="53787" spans="82:87">
      <c r="CD53787"/>
      <c r="CG53787"/>
      <c r="CI53787" s="378">
        <v>84310</v>
      </c>
    </row>
    <row r="53788" spans="82:87">
      <c r="CD53788"/>
      <c r="CG53788"/>
      <c r="CI53788" s="378">
        <v>84320</v>
      </c>
    </row>
    <row r="53789" spans="82:87">
      <c r="CD53789"/>
      <c r="CG53789"/>
      <c r="CI53789" s="378">
        <v>84330</v>
      </c>
    </row>
    <row r="53790" spans="82:87">
      <c r="CD53790"/>
      <c r="CG53790"/>
      <c r="CI53790" s="378">
        <v>84330</v>
      </c>
    </row>
    <row r="53791" spans="82:87">
      <c r="CD53791"/>
      <c r="CG53791"/>
      <c r="CI53791" s="378">
        <v>84330</v>
      </c>
    </row>
    <row r="53792" spans="82:87">
      <c r="CD53792"/>
      <c r="CG53792"/>
      <c r="CI53792" s="378">
        <v>84330</v>
      </c>
    </row>
    <row r="53793" spans="82:87">
      <c r="CD53793"/>
      <c r="CG53793"/>
      <c r="CI53793" s="378">
        <v>84330</v>
      </c>
    </row>
    <row r="53794" spans="82:87">
      <c r="CD53794"/>
      <c r="CG53794"/>
      <c r="CI53794" s="378">
        <v>84340</v>
      </c>
    </row>
    <row r="53795" spans="82:87">
      <c r="CD53795"/>
      <c r="CG53795"/>
      <c r="CI53795" s="378">
        <v>84340</v>
      </c>
    </row>
    <row r="53796" spans="82:87">
      <c r="CD53796"/>
      <c r="CG53796"/>
      <c r="CI53796" s="378">
        <v>84340</v>
      </c>
    </row>
    <row r="53797" spans="82:87">
      <c r="CD53797"/>
      <c r="CG53797"/>
      <c r="CI53797" s="378">
        <v>84340</v>
      </c>
    </row>
    <row r="53798" spans="82:87">
      <c r="CD53798"/>
      <c r="CG53798"/>
      <c r="CI53798" s="378">
        <v>84350</v>
      </c>
    </row>
    <row r="53799" spans="82:87">
      <c r="CD53799"/>
      <c r="CG53799"/>
      <c r="CI53799" s="378">
        <v>84360</v>
      </c>
    </row>
    <row r="53800" spans="82:87">
      <c r="CD53800"/>
      <c r="CG53800"/>
      <c r="CI53800" s="378">
        <v>84360</v>
      </c>
    </row>
    <row r="53801" spans="82:87">
      <c r="CD53801"/>
      <c r="CG53801"/>
      <c r="CI53801" s="378">
        <v>84360</v>
      </c>
    </row>
    <row r="53802" spans="82:87">
      <c r="CD53802"/>
      <c r="CG53802"/>
      <c r="CI53802" s="378">
        <v>84370</v>
      </c>
    </row>
    <row r="53803" spans="82:87">
      <c r="CD53803"/>
      <c r="CG53803"/>
      <c r="CI53803" s="378">
        <v>84380</v>
      </c>
    </row>
    <row r="53804" spans="82:87">
      <c r="CD53804"/>
      <c r="CG53804"/>
      <c r="CI53804" s="378">
        <v>84390</v>
      </c>
    </row>
    <row r="53805" spans="82:87">
      <c r="CD53805"/>
      <c r="CG53805"/>
      <c r="CI53805" s="378">
        <v>84390</v>
      </c>
    </row>
    <row r="53806" spans="82:87">
      <c r="CD53806"/>
      <c r="CG53806"/>
      <c r="CI53806" s="378">
        <v>84390</v>
      </c>
    </row>
    <row r="53807" spans="82:87">
      <c r="CD53807"/>
      <c r="CG53807"/>
      <c r="CI53807" s="378">
        <v>84390</v>
      </c>
    </row>
    <row r="53808" spans="82:87">
      <c r="CD53808"/>
      <c r="CG53808"/>
      <c r="CI53808" s="378">
        <v>84390</v>
      </c>
    </row>
    <row r="53809" spans="82:87">
      <c r="CD53809"/>
      <c r="CG53809"/>
      <c r="CI53809" s="378">
        <v>84390</v>
      </c>
    </row>
    <row r="53810" spans="82:87">
      <c r="CD53810"/>
      <c r="CG53810"/>
      <c r="CI53810" s="378">
        <v>84390</v>
      </c>
    </row>
    <row r="53811" spans="82:87">
      <c r="CD53811"/>
      <c r="CG53811"/>
      <c r="CI53811" s="378">
        <v>84390</v>
      </c>
    </row>
    <row r="53812" spans="82:87">
      <c r="CD53812"/>
      <c r="CG53812"/>
      <c r="CI53812" s="378">
        <v>84400</v>
      </c>
    </row>
    <row r="53813" spans="82:87">
      <c r="CD53813"/>
      <c r="CG53813"/>
      <c r="CI53813" s="378">
        <v>84400</v>
      </c>
    </row>
    <row r="53814" spans="82:87">
      <c r="CD53814"/>
      <c r="CG53814"/>
      <c r="CI53814" s="378">
        <v>84400</v>
      </c>
    </row>
    <row r="53815" spans="82:87">
      <c r="CD53815"/>
      <c r="CG53815"/>
      <c r="CI53815" s="378">
        <v>84400</v>
      </c>
    </row>
    <row r="53816" spans="82:87">
      <c r="CD53816"/>
      <c r="CG53816"/>
      <c r="CI53816" s="378">
        <v>84400</v>
      </c>
    </row>
    <row r="53817" spans="82:87">
      <c r="CD53817"/>
      <c r="CG53817"/>
      <c r="CI53817" s="378">
        <v>84400</v>
      </c>
    </row>
    <row r="53818" spans="82:87">
      <c r="CD53818"/>
      <c r="CG53818"/>
      <c r="CI53818" s="378">
        <v>84400</v>
      </c>
    </row>
    <row r="53819" spans="82:87">
      <c r="CD53819"/>
      <c r="CG53819"/>
      <c r="CI53819" s="378">
        <v>84400</v>
      </c>
    </row>
    <row r="53820" spans="82:87">
      <c r="CD53820"/>
      <c r="CG53820"/>
      <c r="CI53820" s="378">
        <v>84400</v>
      </c>
    </row>
    <row r="53821" spans="82:87">
      <c r="CD53821"/>
      <c r="CG53821"/>
      <c r="CI53821" s="378">
        <v>84400</v>
      </c>
    </row>
    <row r="53822" spans="82:87">
      <c r="CD53822"/>
      <c r="CG53822"/>
      <c r="CI53822" s="378">
        <v>84401</v>
      </c>
    </row>
    <row r="53823" spans="82:87">
      <c r="CD53823"/>
      <c r="CG53823"/>
      <c r="CI53823" s="378">
        <v>84402</v>
      </c>
    </row>
    <row r="53824" spans="82:87">
      <c r="CD53824"/>
      <c r="CG53824"/>
      <c r="CI53824" s="378">
        <v>84403</v>
      </c>
    </row>
    <row r="53825" spans="82:87">
      <c r="CD53825"/>
      <c r="CG53825"/>
      <c r="CI53825" s="378">
        <v>84404</v>
      </c>
    </row>
    <row r="53826" spans="82:87">
      <c r="CD53826"/>
      <c r="CG53826"/>
      <c r="CI53826" s="378">
        <v>84405</v>
      </c>
    </row>
    <row r="53827" spans="82:87">
      <c r="CD53827"/>
      <c r="CG53827"/>
      <c r="CI53827" s="378">
        <v>84406</v>
      </c>
    </row>
    <row r="53828" spans="82:87">
      <c r="CD53828"/>
      <c r="CG53828"/>
      <c r="CI53828" s="378">
        <v>84407</v>
      </c>
    </row>
    <row r="53829" spans="82:87">
      <c r="CD53829"/>
      <c r="CG53829"/>
      <c r="CI53829" s="378">
        <v>84408</v>
      </c>
    </row>
    <row r="53830" spans="82:87">
      <c r="CD53830"/>
      <c r="CG53830"/>
      <c r="CI53830" s="378">
        <v>84409</v>
      </c>
    </row>
    <row r="53831" spans="82:87">
      <c r="CD53831"/>
      <c r="CG53831"/>
      <c r="CI53831" s="378">
        <v>84410</v>
      </c>
    </row>
    <row r="53832" spans="82:87">
      <c r="CD53832"/>
      <c r="CG53832"/>
      <c r="CI53832" s="378">
        <v>84410</v>
      </c>
    </row>
    <row r="53833" spans="82:87">
      <c r="CD53833"/>
      <c r="CG53833"/>
      <c r="CI53833" s="378">
        <v>84410</v>
      </c>
    </row>
    <row r="53834" spans="82:87">
      <c r="CD53834"/>
      <c r="CG53834"/>
      <c r="CI53834" s="378">
        <v>84420</v>
      </c>
    </row>
    <row r="53835" spans="82:87">
      <c r="CD53835"/>
      <c r="CG53835"/>
      <c r="CI53835" s="378">
        <v>84430</v>
      </c>
    </row>
    <row r="53836" spans="82:87">
      <c r="CD53836"/>
      <c r="CG53836"/>
      <c r="CI53836" s="378">
        <v>84440</v>
      </c>
    </row>
    <row r="53837" spans="82:87">
      <c r="CD53837"/>
      <c r="CG53837"/>
      <c r="CI53837" s="378">
        <v>84450</v>
      </c>
    </row>
    <row r="53838" spans="82:87">
      <c r="CD53838"/>
      <c r="CG53838"/>
      <c r="CI53838" s="378">
        <v>84450</v>
      </c>
    </row>
    <row r="53839" spans="82:87">
      <c r="CD53839"/>
      <c r="CG53839"/>
      <c r="CI53839" s="378">
        <v>84450</v>
      </c>
    </row>
    <row r="53840" spans="82:87">
      <c r="CD53840"/>
      <c r="CG53840"/>
      <c r="CI53840" s="378">
        <v>84460</v>
      </c>
    </row>
    <row r="53841" spans="82:87">
      <c r="CD53841"/>
      <c r="CG53841"/>
      <c r="CI53841" s="378">
        <v>84460</v>
      </c>
    </row>
    <row r="53842" spans="82:87">
      <c r="CD53842"/>
      <c r="CG53842"/>
      <c r="CI53842" s="378">
        <v>84470</v>
      </c>
    </row>
    <row r="53843" spans="82:87">
      <c r="CD53843"/>
      <c r="CG53843"/>
      <c r="CI53843" s="378">
        <v>84480</v>
      </c>
    </row>
    <row r="53844" spans="82:87">
      <c r="CD53844"/>
      <c r="CG53844"/>
      <c r="CI53844" s="378">
        <v>84480</v>
      </c>
    </row>
    <row r="53845" spans="82:87">
      <c r="CD53845"/>
      <c r="CG53845"/>
      <c r="CI53845" s="378">
        <v>84480</v>
      </c>
    </row>
    <row r="53846" spans="82:87">
      <c r="CD53846"/>
      <c r="CG53846"/>
      <c r="CI53846" s="378">
        <v>84490</v>
      </c>
    </row>
    <row r="53847" spans="82:87">
      <c r="CD53847"/>
      <c r="CG53847"/>
      <c r="CI53847" s="378">
        <v>84500</v>
      </c>
    </row>
    <row r="53848" spans="82:87">
      <c r="CD53848"/>
      <c r="CG53848"/>
      <c r="CI53848" s="378">
        <v>84501</v>
      </c>
    </row>
    <row r="53849" spans="82:87">
      <c r="CD53849"/>
      <c r="CG53849"/>
      <c r="CI53849" s="378">
        <v>84502</v>
      </c>
    </row>
    <row r="53850" spans="82:87">
      <c r="CD53850"/>
      <c r="CG53850"/>
      <c r="CI53850" s="378">
        <v>84503</v>
      </c>
    </row>
    <row r="53851" spans="82:87">
      <c r="CD53851"/>
      <c r="CG53851"/>
      <c r="CI53851" s="378">
        <v>84504</v>
      </c>
    </row>
    <row r="53852" spans="82:87">
      <c r="CD53852"/>
      <c r="CG53852"/>
      <c r="CI53852" s="378">
        <v>84505</v>
      </c>
    </row>
    <row r="53853" spans="82:87">
      <c r="CD53853"/>
      <c r="CG53853"/>
      <c r="CI53853" s="378">
        <v>84506</v>
      </c>
    </row>
    <row r="53854" spans="82:87">
      <c r="CD53854"/>
      <c r="CG53854"/>
      <c r="CI53854" s="378">
        <v>84507</v>
      </c>
    </row>
    <row r="53855" spans="82:87">
      <c r="CD53855"/>
      <c r="CG53855"/>
      <c r="CI53855" s="378">
        <v>84508</v>
      </c>
    </row>
    <row r="53856" spans="82:87">
      <c r="CD53856"/>
      <c r="CG53856"/>
      <c r="CI53856" s="378">
        <v>84509</v>
      </c>
    </row>
    <row r="53857" spans="82:87">
      <c r="CD53857"/>
      <c r="CG53857"/>
      <c r="CI53857" s="378">
        <v>84510</v>
      </c>
    </row>
    <row r="53858" spans="82:87">
      <c r="CD53858"/>
      <c r="CG53858"/>
      <c r="CI53858" s="378">
        <v>84530</v>
      </c>
    </row>
    <row r="53859" spans="82:87">
      <c r="CD53859"/>
      <c r="CG53859"/>
      <c r="CI53859" s="378">
        <v>84550</v>
      </c>
    </row>
    <row r="53860" spans="82:87">
      <c r="CD53860"/>
      <c r="CG53860"/>
      <c r="CI53860" s="378">
        <v>84560</v>
      </c>
    </row>
    <row r="53861" spans="82:87">
      <c r="CD53861"/>
      <c r="CG53861"/>
      <c r="CI53861" s="378">
        <v>84570</v>
      </c>
    </row>
    <row r="53862" spans="82:87">
      <c r="CD53862"/>
      <c r="CG53862"/>
      <c r="CI53862" s="378">
        <v>84570</v>
      </c>
    </row>
    <row r="53863" spans="82:87">
      <c r="CD53863"/>
      <c r="CG53863"/>
      <c r="CI53863" s="378">
        <v>84570</v>
      </c>
    </row>
    <row r="53864" spans="82:87">
      <c r="CD53864"/>
      <c r="CG53864"/>
      <c r="CI53864" s="378">
        <v>84570</v>
      </c>
    </row>
    <row r="53865" spans="82:87">
      <c r="CD53865"/>
      <c r="CG53865"/>
      <c r="CI53865" s="378">
        <v>84570</v>
      </c>
    </row>
    <row r="53866" spans="82:87">
      <c r="CD53866"/>
      <c r="CG53866"/>
      <c r="CI53866" s="378">
        <v>84580</v>
      </c>
    </row>
    <row r="53867" spans="82:87">
      <c r="CD53867"/>
      <c r="CG53867"/>
      <c r="CI53867" s="378">
        <v>84600</v>
      </c>
    </row>
    <row r="53868" spans="82:87">
      <c r="CD53868"/>
      <c r="CG53868"/>
      <c r="CI53868" s="378">
        <v>84600</v>
      </c>
    </row>
    <row r="53869" spans="82:87">
      <c r="CD53869"/>
      <c r="CG53869"/>
      <c r="CI53869" s="378">
        <v>84600</v>
      </c>
    </row>
    <row r="53870" spans="82:87">
      <c r="CD53870"/>
      <c r="CG53870"/>
      <c r="CI53870" s="378">
        <v>84601</v>
      </c>
    </row>
    <row r="53871" spans="82:87">
      <c r="CD53871"/>
      <c r="CG53871"/>
      <c r="CI53871" s="378">
        <v>84602</v>
      </c>
    </row>
    <row r="53872" spans="82:87">
      <c r="CD53872"/>
      <c r="CG53872"/>
      <c r="CI53872" s="378">
        <v>84603</v>
      </c>
    </row>
    <row r="53873" spans="82:87">
      <c r="CD53873"/>
      <c r="CG53873"/>
      <c r="CI53873" s="378">
        <v>84604</v>
      </c>
    </row>
    <row r="53874" spans="82:87">
      <c r="CD53874"/>
      <c r="CG53874"/>
      <c r="CI53874" s="378">
        <v>84605</v>
      </c>
    </row>
    <row r="53875" spans="82:87">
      <c r="CD53875"/>
      <c r="CG53875"/>
      <c r="CI53875" s="378">
        <v>84606</v>
      </c>
    </row>
    <row r="53876" spans="82:87">
      <c r="CD53876"/>
      <c r="CG53876"/>
      <c r="CI53876" s="378">
        <v>84607</v>
      </c>
    </row>
    <row r="53877" spans="82:87">
      <c r="CD53877"/>
      <c r="CG53877"/>
      <c r="CI53877" s="378">
        <v>84608</v>
      </c>
    </row>
    <row r="53878" spans="82:87">
      <c r="CD53878"/>
      <c r="CG53878"/>
      <c r="CI53878" s="378">
        <v>84609</v>
      </c>
    </row>
    <row r="53879" spans="82:87">
      <c r="CD53879"/>
      <c r="CG53879"/>
      <c r="CI53879" s="378">
        <v>84660</v>
      </c>
    </row>
    <row r="53880" spans="82:87">
      <c r="CD53880"/>
      <c r="CG53880"/>
      <c r="CI53880" s="378">
        <v>84700</v>
      </c>
    </row>
    <row r="53881" spans="82:87">
      <c r="CD53881"/>
      <c r="CG53881"/>
      <c r="CI53881" s="378">
        <v>84701</v>
      </c>
    </row>
    <row r="53882" spans="82:87">
      <c r="CD53882"/>
      <c r="CG53882"/>
      <c r="CI53882" s="378">
        <v>84702</v>
      </c>
    </row>
    <row r="53883" spans="82:87">
      <c r="CD53883"/>
      <c r="CG53883"/>
      <c r="CI53883" s="378">
        <v>84703</v>
      </c>
    </row>
    <row r="53884" spans="82:87">
      <c r="CD53884"/>
      <c r="CG53884"/>
      <c r="CI53884" s="378">
        <v>84704</v>
      </c>
    </row>
    <row r="53885" spans="82:87">
      <c r="CD53885"/>
      <c r="CG53885"/>
      <c r="CI53885" s="378">
        <v>84705</v>
      </c>
    </row>
    <row r="53886" spans="82:87">
      <c r="CD53886"/>
      <c r="CG53886"/>
      <c r="CI53886" s="378">
        <v>84706</v>
      </c>
    </row>
    <row r="53887" spans="82:87">
      <c r="CD53887"/>
      <c r="CG53887"/>
      <c r="CI53887" s="378">
        <v>84707</v>
      </c>
    </row>
    <row r="53888" spans="82:87">
      <c r="CD53888"/>
      <c r="CG53888"/>
      <c r="CI53888" s="378">
        <v>84708</v>
      </c>
    </row>
    <row r="53889" spans="82:87">
      <c r="CD53889"/>
      <c r="CG53889"/>
      <c r="CI53889" s="378">
        <v>84709</v>
      </c>
    </row>
    <row r="53890" spans="82:87">
      <c r="CD53890"/>
      <c r="CG53890"/>
      <c r="CI53890" s="378">
        <v>84740</v>
      </c>
    </row>
    <row r="53891" spans="82:87">
      <c r="CD53891"/>
      <c r="CG53891"/>
      <c r="CI53891" s="378">
        <v>84740</v>
      </c>
    </row>
    <row r="53892" spans="82:87">
      <c r="CD53892"/>
      <c r="CG53892"/>
      <c r="CI53892" s="378">
        <v>84750</v>
      </c>
    </row>
    <row r="53893" spans="82:87">
      <c r="CD53893"/>
      <c r="CG53893"/>
      <c r="CI53893" s="378">
        <v>84750</v>
      </c>
    </row>
    <row r="53894" spans="82:87">
      <c r="CD53894"/>
      <c r="CG53894"/>
      <c r="CI53894" s="378">
        <v>84750</v>
      </c>
    </row>
    <row r="53895" spans="82:87">
      <c r="CD53895"/>
      <c r="CG53895"/>
      <c r="CI53895" s="378">
        <v>84760</v>
      </c>
    </row>
    <row r="53896" spans="82:87">
      <c r="CD53896"/>
      <c r="CG53896"/>
      <c r="CI53896" s="378">
        <v>84800</v>
      </c>
    </row>
    <row r="53897" spans="82:87">
      <c r="CD53897"/>
      <c r="CG53897"/>
      <c r="CI53897" s="378">
        <v>84800</v>
      </c>
    </row>
    <row r="53898" spans="82:87">
      <c r="CD53898"/>
      <c r="CG53898"/>
      <c r="CI53898" s="378">
        <v>84800</v>
      </c>
    </row>
    <row r="53899" spans="82:87">
      <c r="CD53899"/>
      <c r="CG53899"/>
      <c r="CI53899" s="378">
        <v>84800</v>
      </c>
    </row>
    <row r="53900" spans="82:87">
      <c r="CD53900"/>
      <c r="CG53900"/>
      <c r="CI53900" s="378">
        <v>84800</v>
      </c>
    </row>
    <row r="53901" spans="82:87">
      <c r="CD53901"/>
      <c r="CG53901"/>
      <c r="CI53901" s="378">
        <v>84801</v>
      </c>
    </row>
    <row r="53902" spans="82:87">
      <c r="CD53902"/>
      <c r="CG53902"/>
      <c r="CI53902" s="378">
        <v>84801</v>
      </c>
    </row>
    <row r="53903" spans="82:87">
      <c r="CD53903"/>
      <c r="CG53903"/>
      <c r="CI53903" s="378">
        <v>84802</v>
      </c>
    </row>
    <row r="53904" spans="82:87">
      <c r="CD53904"/>
      <c r="CG53904"/>
      <c r="CI53904" s="378">
        <v>84802</v>
      </c>
    </row>
    <row r="53905" spans="82:87">
      <c r="CD53905"/>
      <c r="CG53905"/>
      <c r="CI53905" s="378">
        <v>84803</v>
      </c>
    </row>
    <row r="53906" spans="82:87">
      <c r="CD53906"/>
      <c r="CG53906"/>
      <c r="CI53906" s="378">
        <v>84803</v>
      </c>
    </row>
    <row r="53907" spans="82:87">
      <c r="CD53907"/>
      <c r="CG53907"/>
      <c r="CI53907" s="378">
        <v>84804</v>
      </c>
    </row>
    <row r="53908" spans="82:87">
      <c r="CD53908"/>
      <c r="CG53908"/>
      <c r="CI53908" s="378">
        <v>84804</v>
      </c>
    </row>
    <row r="53909" spans="82:87">
      <c r="CD53909"/>
      <c r="CG53909"/>
      <c r="CI53909" s="378">
        <v>84805</v>
      </c>
    </row>
    <row r="53910" spans="82:87">
      <c r="CD53910"/>
      <c r="CG53910"/>
      <c r="CI53910" s="378">
        <v>84805</v>
      </c>
    </row>
    <row r="53911" spans="82:87">
      <c r="CD53911"/>
      <c r="CG53911"/>
      <c r="CI53911" s="378">
        <v>84806</v>
      </c>
    </row>
    <row r="53912" spans="82:87">
      <c r="CD53912"/>
      <c r="CG53912"/>
      <c r="CI53912" s="378">
        <v>84806</v>
      </c>
    </row>
    <row r="53913" spans="82:87">
      <c r="CD53913"/>
      <c r="CG53913"/>
      <c r="CI53913" s="378">
        <v>84807</v>
      </c>
    </row>
    <row r="53914" spans="82:87">
      <c r="CD53914"/>
      <c r="CG53914"/>
      <c r="CI53914" s="378">
        <v>84807</v>
      </c>
    </row>
    <row r="53915" spans="82:87">
      <c r="CD53915"/>
      <c r="CG53915"/>
      <c r="CI53915" s="378">
        <v>84808</v>
      </c>
    </row>
    <row r="53916" spans="82:87">
      <c r="CD53916"/>
      <c r="CG53916"/>
      <c r="CI53916" s="378">
        <v>84808</v>
      </c>
    </row>
    <row r="53917" spans="82:87">
      <c r="CD53917"/>
      <c r="CG53917"/>
      <c r="CI53917" s="378">
        <v>84809</v>
      </c>
    </row>
    <row r="53918" spans="82:87">
      <c r="CD53918"/>
      <c r="CG53918"/>
      <c r="CI53918" s="378">
        <v>84809</v>
      </c>
    </row>
    <row r="53919" spans="82:87">
      <c r="CD53919"/>
      <c r="CG53919"/>
      <c r="CI53919" s="378">
        <v>84810</v>
      </c>
    </row>
    <row r="53920" spans="82:87">
      <c r="CD53920"/>
      <c r="CG53920"/>
      <c r="CI53920" s="378">
        <v>84820</v>
      </c>
    </row>
    <row r="53921" spans="82:87">
      <c r="CD53921"/>
      <c r="CG53921"/>
      <c r="CI53921" s="378">
        <v>84830</v>
      </c>
    </row>
    <row r="53922" spans="82:87">
      <c r="CD53922"/>
      <c r="CG53922"/>
      <c r="CI53922" s="378">
        <v>84840</v>
      </c>
    </row>
    <row r="53923" spans="82:87">
      <c r="CD53923"/>
      <c r="CG53923"/>
      <c r="CI53923" s="378">
        <v>84840</v>
      </c>
    </row>
    <row r="53924" spans="82:87">
      <c r="CD53924"/>
      <c r="CG53924"/>
      <c r="CI53924" s="378">
        <v>84850</v>
      </c>
    </row>
    <row r="53925" spans="82:87">
      <c r="CD53925"/>
      <c r="CG53925"/>
      <c r="CI53925" s="378">
        <v>84850</v>
      </c>
    </row>
    <row r="53926" spans="82:87">
      <c r="CD53926"/>
      <c r="CG53926"/>
      <c r="CI53926" s="378">
        <v>84850</v>
      </c>
    </row>
    <row r="53927" spans="82:87">
      <c r="CD53927"/>
      <c r="CG53927"/>
      <c r="CI53927" s="378">
        <v>84860</v>
      </c>
    </row>
    <row r="53928" spans="82:87">
      <c r="CD53928"/>
      <c r="CG53928"/>
      <c r="CI53928" s="378">
        <v>84860</v>
      </c>
    </row>
    <row r="53929" spans="82:87">
      <c r="CD53929"/>
      <c r="CG53929"/>
      <c r="CI53929" s="378">
        <v>84870</v>
      </c>
    </row>
    <row r="53930" spans="82:87">
      <c r="CD53930"/>
      <c r="CG53930"/>
      <c r="CI53930" s="378">
        <v>84871</v>
      </c>
    </row>
    <row r="53931" spans="82:87">
      <c r="CD53931"/>
      <c r="CG53931"/>
      <c r="CI53931" s="378">
        <v>84872</v>
      </c>
    </row>
    <row r="53932" spans="82:87">
      <c r="CD53932"/>
      <c r="CG53932"/>
      <c r="CI53932" s="378">
        <v>84873</v>
      </c>
    </row>
    <row r="53933" spans="82:87">
      <c r="CD53933"/>
      <c r="CG53933"/>
      <c r="CI53933" s="378">
        <v>84874</v>
      </c>
    </row>
    <row r="53934" spans="82:87">
      <c r="CD53934"/>
      <c r="CG53934"/>
      <c r="CI53934" s="378">
        <v>84875</v>
      </c>
    </row>
    <row r="53935" spans="82:87">
      <c r="CD53935"/>
      <c r="CG53935"/>
      <c r="CI53935" s="378">
        <v>84876</v>
      </c>
    </row>
    <row r="53936" spans="82:87">
      <c r="CD53936"/>
      <c r="CG53936"/>
      <c r="CI53936" s="378">
        <v>84877</v>
      </c>
    </row>
    <row r="53937" spans="82:87">
      <c r="CD53937"/>
      <c r="CG53937"/>
      <c r="CI53937" s="378">
        <v>84878</v>
      </c>
    </row>
    <row r="53938" spans="82:87">
      <c r="CD53938"/>
      <c r="CG53938"/>
      <c r="CI53938" s="378">
        <v>84879</v>
      </c>
    </row>
    <row r="53939" spans="82:87">
      <c r="CD53939"/>
      <c r="CG53939"/>
      <c r="CI53939" s="378">
        <v>84901</v>
      </c>
    </row>
    <row r="53940" spans="82:87">
      <c r="CD53940"/>
      <c r="CG53940"/>
      <c r="CI53940" s="378">
        <v>84902</v>
      </c>
    </row>
    <row r="53941" spans="82:87">
      <c r="CD53941"/>
      <c r="CG53941"/>
      <c r="CI53941" s="378">
        <v>84903</v>
      </c>
    </row>
    <row r="53942" spans="82:87">
      <c r="CD53942"/>
      <c r="CG53942"/>
      <c r="CI53942" s="378">
        <v>84904</v>
      </c>
    </row>
    <row r="53943" spans="82:87">
      <c r="CD53943"/>
      <c r="CG53943"/>
      <c r="CI53943" s="378">
        <v>84905</v>
      </c>
    </row>
    <row r="53944" spans="82:87">
      <c r="CD53944"/>
      <c r="CG53944"/>
      <c r="CI53944" s="378">
        <v>84906</v>
      </c>
    </row>
    <row r="53945" spans="82:87">
      <c r="CD53945"/>
      <c r="CG53945"/>
      <c r="CI53945" s="378">
        <v>84907</v>
      </c>
    </row>
    <row r="53946" spans="82:87">
      <c r="CD53946"/>
      <c r="CG53946"/>
      <c r="CI53946" s="378">
        <v>84908</v>
      </c>
    </row>
    <row r="53947" spans="82:87">
      <c r="CD53947"/>
      <c r="CG53947"/>
      <c r="CI53947" s="378">
        <v>84909</v>
      </c>
    </row>
    <row r="53948" spans="82:87">
      <c r="CD53948"/>
      <c r="CG53948"/>
      <c r="CI53948" s="378">
        <v>84911</v>
      </c>
    </row>
    <row r="53949" spans="82:87">
      <c r="CD53949"/>
      <c r="CG53949"/>
      <c r="CI53949" s="378">
        <v>84912</v>
      </c>
    </row>
    <row r="53950" spans="82:87">
      <c r="CD53950"/>
      <c r="CG53950"/>
      <c r="CI53950" s="378">
        <v>84913</v>
      </c>
    </row>
    <row r="53951" spans="82:87">
      <c r="CD53951"/>
      <c r="CG53951"/>
      <c r="CI53951" s="378">
        <v>84914</v>
      </c>
    </row>
    <row r="53952" spans="82:87">
      <c r="CD53952"/>
      <c r="CG53952"/>
      <c r="CI53952" s="378">
        <v>84915</v>
      </c>
    </row>
    <row r="53953" spans="82:87">
      <c r="CD53953"/>
      <c r="CG53953"/>
      <c r="CI53953" s="378">
        <v>84916</v>
      </c>
    </row>
    <row r="53954" spans="82:87">
      <c r="CD53954"/>
      <c r="CG53954"/>
      <c r="CI53954" s="378">
        <v>84917</v>
      </c>
    </row>
    <row r="53955" spans="82:87">
      <c r="CD53955"/>
      <c r="CG53955"/>
      <c r="CI53955" s="378">
        <v>84918</v>
      </c>
    </row>
    <row r="53956" spans="82:87">
      <c r="CD53956"/>
      <c r="CG53956"/>
      <c r="CI53956" s="378">
        <v>84919</v>
      </c>
    </row>
    <row r="53957" spans="82:87">
      <c r="CD53957"/>
      <c r="CG53957"/>
      <c r="CI53957" s="378">
        <v>84951</v>
      </c>
    </row>
    <row r="53958" spans="82:87">
      <c r="CD53958"/>
      <c r="CG53958"/>
      <c r="CI53958" s="378">
        <v>84952</v>
      </c>
    </row>
    <row r="53959" spans="82:87">
      <c r="CD53959"/>
      <c r="CG53959"/>
      <c r="CI53959" s="378">
        <v>84953</v>
      </c>
    </row>
    <row r="53960" spans="82:87">
      <c r="CD53960"/>
      <c r="CG53960"/>
      <c r="CI53960" s="378">
        <v>84954</v>
      </c>
    </row>
    <row r="53961" spans="82:87">
      <c r="CD53961"/>
      <c r="CG53961"/>
      <c r="CI53961" s="378">
        <v>84955</v>
      </c>
    </row>
    <row r="53962" spans="82:87">
      <c r="CD53962"/>
      <c r="CG53962"/>
      <c r="CI53962" s="378">
        <v>84956</v>
      </c>
    </row>
    <row r="53963" spans="82:87">
      <c r="CD53963"/>
      <c r="CG53963"/>
      <c r="CI53963" s="378">
        <v>84957</v>
      </c>
    </row>
    <row r="53964" spans="82:87">
      <c r="CD53964"/>
      <c r="CG53964"/>
      <c r="CI53964" s="378">
        <v>84958</v>
      </c>
    </row>
    <row r="53965" spans="82:87">
      <c r="CD53965"/>
      <c r="CG53965"/>
      <c r="CI53965" s="378">
        <v>84959</v>
      </c>
    </row>
    <row r="53966" spans="82:87">
      <c r="CD53966"/>
      <c r="CG53966"/>
      <c r="CI53966" s="378">
        <v>84961</v>
      </c>
    </row>
    <row r="53967" spans="82:87">
      <c r="CD53967"/>
      <c r="CG53967"/>
      <c r="CI53967" s="378">
        <v>84962</v>
      </c>
    </row>
    <row r="53968" spans="82:87">
      <c r="CD53968"/>
      <c r="CG53968"/>
      <c r="CI53968" s="378">
        <v>84963</v>
      </c>
    </row>
    <row r="53969" spans="82:87">
      <c r="CD53969"/>
      <c r="CG53969"/>
      <c r="CI53969" s="378">
        <v>84964</v>
      </c>
    </row>
    <row r="53970" spans="82:87">
      <c r="CD53970"/>
      <c r="CG53970"/>
      <c r="CI53970" s="378">
        <v>84965</v>
      </c>
    </row>
    <row r="53971" spans="82:87">
      <c r="CD53971"/>
      <c r="CG53971"/>
      <c r="CI53971" s="378">
        <v>84966</v>
      </c>
    </row>
    <row r="53972" spans="82:87">
      <c r="CD53972"/>
      <c r="CG53972"/>
      <c r="CI53972" s="378">
        <v>84967</v>
      </c>
    </row>
    <row r="53973" spans="82:87">
      <c r="CD53973"/>
      <c r="CG53973"/>
      <c r="CI53973" s="378">
        <v>84968</v>
      </c>
    </row>
    <row r="53974" spans="82:87">
      <c r="CD53974"/>
      <c r="CG53974"/>
      <c r="CI53974" s="378">
        <v>84969</v>
      </c>
    </row>
    <row r="53975" spans="82:87">
      <c r="CD53975"/>
      <c r="CG53975"/>
      <c r="CI53975" s="378">
        <v>84971</v>
      </c>
    </row>
    <row r="53976" spans="82:87">
      <c r="CD53976"/>
      <c r="CG53976"/>
      <c r="CI53976" s="378">
        <v>84972</v>
      </c>
    </row>
    <row r="53977" spans="82:87">
      <c r="CD53977"/>
      <c r="CG53977"/>
      <c r="CI53977" s="378">
        <v>84973</v>
      </c>
    </row>
    <row r="53978" spans="82:87">
      <c r="CD53978"/>
      <c r="CG53978"/>
      <c r="CI53978" s="378">
        <v>84974</v>
      </c>
    </row>
    <row r="53979" spans="82:87">
      <c r="CD53979"/>
      <c r="CG53979"/>
      <c r="CI53979" s="378">
        <v>84975</v>
      </c>
    </row>
    <row r="53980" spans="82:87">
      <c r="CD53980"/>
      <c r="CG53980"/>
      <c r="CI53980" s="378">
        <v>84976</v>
      </c>
    </row>
    <row r="53981" spans="82:87">
      <c r="CD53981"/>
      <c r="CG53981"/>
      <c r="CI53981" s="378">
        <v>84977</v>
      </c>
    </row>
    <row r="53982" spans="82:87">
      <c r="CD53982"/>
      <c r="CG53982"/>
      <c r="CI53982" s="378">
        <v>84978</v>
      </c>
    </row>
    <row r="53983" spans="82:87">
      <c r="CD53983"/>
      <c r="CG53983"/>
      <c r="CI53983" s="378">
        <v>84979</v>
      </c>
    </row>
    <row r="53984" spans="82:87">
      <c r="CD53984"/>
      <c r="CG53984"/>
      <c r="CI53984" s="378">
        <v>84998</v>
      </c>
    </row>
    <row r="53985" spans="82:87">
      <c r="CD53985"/>
      <c r="CG53985"/>
      <c r="CI53985" s="378">
        <v>85000</v>
      </c>
    </row>
    <row r="53986" spans="82:87">
      <c r="CD53986"/>
      <c r="CG53986"/>
      <c r="CI53986" s="378">
        <v>85000</v>
      </c>
    </row>
    <row r="53987" spans="82:87">
      <c r="CD53987"/>
      <c r="CG53987"/>
      <c r="CI53987" s="378">
        <v>85001</v>
      </c>
    </row>
    <row r="53988" spans="82:87">
      <c r="CD53988"/>
      <c r="CG53988"/>
      <c r="CI53988" s="378">
        <v>85002</v>
      </c>
    </row>
    <row r="53989" spans="82:87">
      <c r="CD53989"/>
      <c r="CG53989"/>
      <c r="CI53989" s="378">
        <v>85003</v>
      </c>
    </row>
    <row r="53990" spans="82:87">
      <c r="CD53990"/>
      <c r="CG53990"/>
      <c r="CI53990" s="378">
        <v>85004</v>
      </c>
    </row>
    <row r="53991" spans="82:87">
      <c r="CD53991"/>
      <c r="CG53991"/>
      <c r="CI53991" s="378">
        <v>85005</v>
      </c>
    </row>
    <row r="53992" spans="82:87">
      <c r="CD53992"/>
      <c r="CG53992"/>
      <c r="CI53992" s="378">
        <v>85006</v>
      </c>
    </row>
    <row r="53993" spans="82:87">
      <c r="CD53993"/>
      <c r="CG53993"/>
      <c r="CI53993" s="378">
        <v>85007</v>
      </c>
    </row>
    <row r="53994" spans="82:87">
      <c r="CD53994"/>
      <c r="CG53994"/>
      <c r="CI53994" s="378">
        <v>85008</v>
      </c>
    </row>
    <row r="53995" spans="82:87">
      <c r="CD53995"/>
      <c r="CG53995"/>
      <c r="CI53995" s="378">
        <v>85009</v>
      </c>
    </row>
    <row r="53996" spans="82:87">
      <c r="CD53996"/>
      <c r="CG53996"/>
      <c r="CI53996" s="378">
        <v>85010</v>
      </c>
    </row>
    <row r="53997" spans="82:87">
      <c r="CD53997"/>
      <c r="CG53997"/>
      <c r="CI53997" s="378">
        <v>85011</v>
      </c>
    </row>
    <row r="53998" spans="82:87">
      <c r="CD53998"/>
      <c r="CG53998"/>
      <c r="CI53998" s="378">
        <v>85012</v>
      </c>
    </row>
    <row r="53999" spans="82:87">
      <c r="CD53999"/>
      <c r="CG53999"/>
      <c r="CI53999" s="378">
        <v>85013</v>
      </c>
    </row>
    <row r="54000" spans="82:87">
      <c r="CD54000"/>
      <c r="CG54000"/>
      <c r="CI54000" s="378">
        <v>85014</v>
      </c>
    </row>
    <row r="54001" spans="82:87">
      <c r="CD54001"/>
      <c r="CG54001"/>
      <c r="CI54001" s="378">
        <v>85015</v>
      </c>
    </row>
    <row r="54002" spans="82:87">
      <c r="CD54002"/>
      <c r="CG54002"/>
      <c r="CI54002" s="378">
        <v>85016</v>
      </c>
    </row>
    <row r="54003" spans="82:87">
      <c r="CD54003"/>
      <c r="CG54003"/>
      <c r="CI54003" s="378">
        <v>85017</v>
      </c>
    </row>
    <row r="54004" spans="82:87">
      <c r="CD54004"/>
      <c r="CG54004"/>
      <c r="CI54004" s="378">
        <v>85018</v>
      </c>
    </row>
    <row r="54005" spans="82:87">
      <c r="CD54005"/>
      <c r="CG54005"/>
      <c r="CI54005" s="378">
        <v>85019</v>
      </c>
    </row>
    <row r="54006" spans="82:87">
      <c r="CD54006"/>
      <c r="CG54006"/>
      <c r="CI54006" s="378">
        <v>85020</v>
      </c>
    </row>
    <row r="54007" spans="82:87">
      <c r="CD54007"/>
      <c r="CG54007"/>
      <c r="CI54007" s="378">
        <v>85021</v>
      </c>
    </row>
    <row r="54008" spans="82:87">
      <c r="CD54008"/>
      <c r="CG54008"/>
      <c r="CI54008" s="378">
        <v>85022</v>
      </c>
    </row>
    <row r="54009" spans="82:87">
      <c r="CD54009"/>
      <c r="CG54009"/>
      <c r="CI54009" s="378">
        <v>85023</v>
      </c>
    </row>
    <row r="54010" spans="82:87">
      <c r="CD54010"/>
      <c r="CG54010"/>
      <c r="CI54010" s="378">
        <v>85024</v>
      </c>
    </row>
    <row r="54011" spans="82:87">
      <c r="CD54011"/>
      <c r="CG54011"/>
      <c r="CI54011" s="378">
        <v>85025</v>
      </c>
    </row>
    <row r="54012" spans="82:87">
      <c r="CD54012"/>
      <c r="CG54012"/>
      <c r="CI54012" s="378">
        <v>85026</v>
      </c>
    </row>
    <row r="54013" spans="82:87">
      <c r="CD54013"/>
      <c r="CG54013"/>
      <c r="CI54013" s="378">
        <v>85027</v>
      </c>
    </row>
    <row r="54014" spans="82:87">
      <c r="CD54014"/>
      <c r="CG54014"/>
      <c r="CI54014" s="378">
        <v>85028</v>
      </c>
    </row>
    <row r="54015" spans="82:87">
      <c r="CD54015"/>
      <c r="CG54015"/>
      <c r="CI54015" s="378">
        <v>85029</v>
      </c>
    </row>
    <row r="54016" spans="82:87">
      <c r="CD54016"/>
      <c r="CG54016"/>
      <c r="CI54016" s="378">
        <v>85030</v>
      </c>
    </row>
    <row r="54017" spans="82:87">
      <c r="CD54017"/>
      <c r="CG54017"/>
      <c r="CI54017" s="378">
        <v>85031</v>
      </c>
    </row>
    <row r="54018" spans="82:87">
      <c r="CD54018"/>
      <c r="CG54018"/>
      <c r="CI54018" s="378">
        <v>85032</v>
      </c>
    </row>
    <row r="54019" spans="82:87">
      <c r="CD54019"/>
      <c r="CG54019"/>
      <c r="CI54019" s="378">
        <v>85033</v>
      </c>
    </row>
    <row r="54020" spans="82:87">
      <c r="CD54020"/>
      <c r="CG54020"/>
      <c r="CI54020" s="378">
        <v>85034</v>
      </c>
    </row>
    <row r="54021" spans="82:87">
      <c r="CD54021"/>
      <c r="CG54021"/>
      <c r="CI54021" s="378">
        <v>85035</v>
      </c>
    </row>
    <row r="54022" spans="82:87">
      <c r="CD54022"/>
      <c r="CG54022"/>
      <c r="CI54022" s="378">
        <v>85036</v>
      </c>
    </row>
    <row r="54023" spans="82:87">
      <c r="CD54023"/>
      <c r="CG54023"/>
      <c r="CI54023" s="378">
        <v>85100</v>
      </c>
    </row>
    <row r="54024" spans="82:87">
      <c r="CD54024"/>
      <c r="CG54024"/>
      <c r="CI54024" s="378">
        <v>85101</v>
      </c>
    </row>
    <row r="54025" spans="82:87">
      <c r="CD54025"/>
      <c r="CG54025"/>
      <c r="CI54025" s="378">
        <v>85101</v>
      </c>
    </row>
    <row r="54026" spans="82:87">
      <c r="CD54026"/>
      <c r="CG54026"/>
      <c r="CI54026" s="378">
        <v>85102</v>
      </c>
    </row>
    <row r="54027" spans="82:87">
      <c r="CD54027"/>
      <c r="CG54027"/>
      <c r="CI54027" s="378">
        <v>85103</v>
      </c>
    </row>
    <row r="54028" spans="82:87">
      <c r="CD54028"/>
      <c r="CG54028"/>
      <c r="CI54028" s="378">
        <v>85104</v>
      </c>
    </row>
    <row r="54029" spans="82:87">
      <c r="CD54029"/>
      <c r="CG54029"/>
      <c r="CI54029" s="378">
        <v>85105</v>
      </c>
    </row>
    <row r="54030" spans="82:87">
      <c r="CD54030"/>
      <c r="CG54030"/>
      <c r="CI54030" s="378">
        <v>85106</v>
      </c>
    </row>
    <row r="54031" spans="82:87">
      <c r="CD54031"/>
      <c r="CG54031"/>
      <c r="CI54031" s="378">
        <v>85107</v>
      </c>
    </row>
    <row r="54032" spans="82:87">
      <c r="CD54032"/>
      <c r="CG54032"/>
      <c r="CI54032" s="378">
        <v>85108</v>
      </c>
    </row>
    <row r="54033" spans="82:87">
      <c r="CD54033"/>
      <c r="CG54033"/>
      <c r="CI54033" s="378">
        <v>85109</v>
      </c>
    </row>
    <row r="54034" spans="82:87">
      <c r="CD54034"/>
      <c r="CG54034"/>
      <c r="CI54034" s="378">
        <v>85110</v>
      </c>
    </row>
    <row r="54035" spans="82:87">
      <c r="CD54035"/>
      <c r="CG54035"/>
      <c r="CI54035" s="378">
        <v>85110</v>
      </c>
    </row>
    <row r="54036" spans="82:87">
      <c r="CD54036"/>
      <c r="CG54036"/>
      <c r="CI54036" s="378">
        <v>85110</v>
      </c>
    </row>
    <row r="54037" spans="82:87">
      <c r="CD54037"/>
      <c r="CG54037"/>
      <c r="CI54037" s="378">
        <v>85110</v>
      </c>
    </row>
    <row r="54038" spans="82:87">
      <c r="CD54038"/>
      <c r="CG54038"/>
      <c r="CI54038" s="378">
        <v>85110</v>
      </c>
    </row>
    <row r="54039" spans="82:87">
      <c r="CD54039"/>
      <c r="CG54039"/>
      <c r="CI54039" s="378">
        <v>85110</v>
      </c>
    </row>
    <row r="54040" spans="82:87">
      <c r="CD54040"/>
      <c r="CG54040"/>
      <c r="CI54040" s="378">
        <v>85110</v>
      </c>
    </row>
    <row r="54041" spans="82:87">
      <c r="CD54041"/>
      <c r="CG54041"/>
      <c r="CI54041" s="378">
        <v>85110</v>
      </c>
    </row>
    <row r="54042" spans="82:87">
      <c r="CD54042"/>
      <c r="CG54042"/>
      <c r="CI54042" s="378">
        <v>85110</v>
      </c>
    </row>
    <row r="54043" spans="82:87">
      <c r="CD54043"/>
      <c r="CG54043"/>
      <c r="CI54043" s="378">
        <v>85111</v>
      </c>
    </row>
    <row r="54044" spans="82:87">
      <c r="CD54044"/>
      <c r="CG54044"/>
      <c r="CI54044" s="378">
        <v>85112</v>
      </c>
    </row>
    <row r="54045" spans="82:87">
      <c r="CD54045"/>
      <c r="CG54045"/>
      <c r="CI54045" s="378">
        <v>85113</v>
      </c>
    </row>
    <row r="54046" spans="82:87">
      <c r="CD54046"/>
      <c r="CG54046"/>
      <c r="CI54046" s="378">
        <v>85113</v>
      </c>
    </row>
    <row r="54047" spans="82:87">
      <c r="CD54047"/>
      <c r="CG54047"/>
      <c r="CI54047" s="378">
        <v>85114</v>
      </c>
    </row>
    <row r="54048" spans="82:87">
      <c r="CD54048"/>
      <c r="CG54048"/>
      <c r="CI54048" s="378">
        <v>85114</v>
      </c>
    </row>
    <row r="54049" spans="82:87">
      <c r="CD54049"/>
      <c r="CG54049"/>
      <c r="CI54049" s="378">
        <v>85115</v>
      </c>
    </row>
    <row r="54050" spans="82:87">
      <c r="CD54050"/>
      <c r="CG54050"/>
      <c r="CI54050" s="378">
        <v>85115</v>
      </c>
    </row>
    <row r="54051" spans="82:87">
      <c r="CD54051"/>
      <c r="CG54051"/>
      <c r="CI54051" s="378">
        <v>85116</v>
      </c>
    </row>
    <row r="54052" spans="82:87">
      <c r="CD54052"/>
      <c r="CG54052"/>
      <c r="CI54052" s="378">
        <v>85117</v>
      </c>
    </row>
    <row r="54053" spans="82:87">
      <c r="CD54053"/>
      <c r="CG54053"/>
      <c r="CI54053" s="378">
        <v>85118</v>
      </c>
    </row>
    <row r="54054" spans="82:87">
      <c r="CD54054"/>
      <c r="CG54054"/>
      <c r="CI54054" s="378">
        <v>85119</v>
      </c>
    </row>
    <row r="54055" spans="82:87">
      <c r="CD54055"/>
      <c r="CG54055"/>
      <c r="CI54055" s="378">
        <v>85120</v>
      </c>
    </row>
    <row r="54056" spans="82:87">
      <c r="CD54056"/>
      <c r="CG54056"/>
      <c r="CI54056" s="378">
        <v>85120</v>
      </c>
    </row>
    <row r="54057" spans="82:87">
      <c r="CD54057"/>
      <c r="CG54057"/>
      <c r="CI54057" s="378">
        <v>85120</v>
      </c>
    </row>
    <row r="54058" spans="82:87">
      <c r="CD54058"/>
      <c r="CG54058"/>
      <c r="CI54058" s="378">
        <v>85120</v>
      </c>
    </row>
    <row r="54059" spans="82:87">
      <c r="CD54059"/>
      <c r="CG54059"/>
      <c r="CI54059" s="378">
        <v>85120</v>
      </c>
    </row>
    <row r="54060" spans="82:87">
      <c r="CD54060"/>
      <c r="CG54060"/>
      <c r="CI54060" s="378">
        <v>85120</v>
      </c>
    </row>
    <row r="54061" spans="82:87">
      <c r="CD54061"/>
      <c r="CG54061"/>
      <c r="CI54061" s="378">
        <v>85120</v>
      </c>
    </row>
    <row r="54062" spans="82:87">
      <c r="CD54062"/>
      <c r="CG54062"/>
      <c r="CI54062" s="378">
        <v>85120</v>
      </c>
    </row>
    <row r="54063" spans="82:87">
      <c r="CD54063"/>
      <c r="CG54063"/>
      <c r="CI54063" s="378">
        <v>85120</v>
      </c>
    </row>
    <row r="54064" spans="82:87">
      <c r="CD54064"/>
      <c r="CG54064"/>
      <c r="CI54064" s="378">
        <v>85120</v>
      </c>
    </row>
    <row r="54065" spans="82:87">
      <c r="CD54065"/>
      <c r="CG54065"/>
      <c r="CI54065" s="378">
        <v>85120</v>
      </c>
    </row>
    <row r="54066" spans="82:87">
      <c r="CD54066"/>
      <c r="CG54066"/>
      <c r="CI54066" s="378">
        <v>85130</v>
      </c>
    </row>
    <row r="54067" spans="82:87">
      <c r="CD54067"/>
      <c r="CG54067"/>
      <c r="CI54067" s="378">
        <v>85130</v>
      </c>
    </row>
    <row r="54068" spans="82:87">
      <c r="CD54068"/>
      <c r="CG54068"/>
      <c r="CI54068" s="378">
        <v>85130</v>
      </c>
    </row>
    <row r="54069" spans="82:87">
      <c r="CD54069"/>
      <c r="CG54069"/>
      <c r="CI54069" s="378">
        <v>85130</v>
      </c>
    </row>
    <row r="54070" spans="82:87">
      <c r="CD54070"/>
      <c r="CG54070"/>
      <c r="CI54070" s="378">
        <v>85130</v>
      </c>
    </row>
    <row r="54071" spans="82:87">
      <c r="CD54071"/>
      <c r="CG54071"/>
      <c r="CI54071" s="378">
        <v>85130</v>
      </c>
    </row>
    <row r="54072" spans="82:87">
      <c r="CD54072"/>
      <c r="CG54072"/>
      <c r="CI54072" s="378">
        <v>85130</v>
      </c>
    </row>
    <row r="54073" spans="82:87">
      <c r="CD54073"/>
      <c r="CG54073"/>
      <c r="CI54073" s="378">
        <v>85130</v>
      </c>
    </row>
    <row r="54074" spans="82:87">
      <c r="CD54074"/>
      <c r="CG54074"/>
      <c r="CI54074" s="378">
        <v>85131</v>
      </c>
    </row>
    <row r="54075" spans="82:87">
      <c r="CD54075"/>
      <c r="CG54075"/>
      <c r="CI54075" s="378">
        <v>85132</v>
      </c>
    </row>
    <row r="54076" spans="82:87">
      <c r="CD54076"/>
      <c r="CG54076"/>
      <c r="CI54076" s="378">
        <v>85133</v>
      </c>
    </row>
    <row r="54077" spans="82:87">
      <c r="CD54077"/>
      <c r="CG54077"/>
      <c r="CI54077" s="378">
        <v>85134</v>
      </c>
    </row>
    <row r="54078" spans="82:87">
      <c r="CD54078"/>
      <c r="CG54078"/>
      <c r="CI54078" s="378">
        <v>85135</v>
      </c>
    </row>
    <row r="54079" spans="82:87">
      <c r="CD54079"/>
      <c r="CG54079"/>
      <c r="CI54079" s="378">
        <v>85136</v>
      </c>
    </row>
    <row r="54080" spans="82:87">
      <c r="CD54080"/>
      <c r="CG54080"/>
      <c r="CI54080" s="378">
        <v>85137</v>
      </c>
    </row>
    <row r="54081" spans="82:87">
      <c r="CD54081"/>
      <c r="CG54081"/>
      <c r="CI54081" s="378">
        <v>85138</v>
      </c>
    </row>
    <row r="54082" spans="82:87">
      <c r="CD54082"/>
      <c r="CG54082"/>
      <c r="CI54082" s="378">
        <v>85139</v>
      </c>
    </row>
    <row r="54083" spans="82:87">
      <c r="CD54083"/>
      <c r="CG54083"/>
      <c r="CI54083" s="378">
        <v>85140</v>
      </c>
    </row>
    <row r="54084" spans="82:87">
      <c r="CD54084"/>
      <c r="CG54084"/>
      <c r="CI54084" s="378">
        <v>85140</v>
      </c>
    </row>
    <row r="54085" spans="82:87">
      <c r="CD54085"/>
      <c r="CG54085"/>
      <c r="CI54085" s="378">
        <v>85140</v>
      </c>
    </row>
    <row r="54086" spans="82:87">
      <c r="CD54086"/>
      <c r="CG54086"/>
      <c r="CI54086" s="378">
        <v>85140</v>
      </c>
    </row>
    <row r="54087" spans="82:87">
      <c r="CD54087"/>
      <c r="CG54087"/>
      <c r="CI54087" s="378">
        <v>85140</v>
      </c>
    </row>
    <row r="54088" spans="82:87">
      <c r="CD54088"/>
      <c r="CG54088"/>
      <c r="CI54088" s="378">
        <v>85140</v>
      </c>
    </row>
    <row r="54089" spans="82:87">
      <c r="CD54089"/>
      <c r="CG54089"/>
      <c r="CI54089" s="378">
        <v>85140</v>
      </c>
    </row>
    <row r="54090" spans="82:87">
      <c r="CD54090"/>
      <c r="CG54090"/>
      <c r="CI54090" s="378">
        <v>85140</v>
      </c>
    </row>
    <row r="54091" spans="82:87">
      <c r="CD54091"/>
      <c r="CG54091"/>
      <c r="CI54091" s="378">
        <v>85150</v>
      </c>
    </row>
    <row r="54092" spans="82:87">
      <c r="CD54092"/>
      <c r="CG54092"/>
      <c r="CI54092" s="378">
        <v>85150</v>
      </c>
    </row>
    <row r="54093" spans="82:87">
      <c r="CD54093"/>
      <c r="CG54093"/>
      <c r="CI54093" s="378">
        <v>85150</v>
      </c>
    </row>
    <row r="54094" spans="82:87">
      <c r="CD54094"/>
      <c r="CG54094"/>
      <c r="CI54094" s="378">
        <v>85150</v>
      </c>
    </row>
    <row r="54095" spans="82:87">
      <c r="CD54095"/>
      <c r="CG54095"/>
      <c r="CI54095" s="378">
        <v>85150</v>
      </c>
    </row>
    <row r="54096" spans="82:87">
      <c r="CD54096"/>
      <c r="CG54096"/>
      <c r="CI54096" s="378">
        <v>85150</v>
      </c>
    </row>
    <row r="54097" spans="82:87">
      <c r="CD54097"/>
      <c r="CG54097"/>
      <c r="CI54097" s="378">
        <v>85150</v>
      </c>
    </row>
    <row r="54098" spans="82:87">
      <c r="CD54098"/>
      <c r="CG54098"/>
      <c r="CI54098" s="378">
        <v>85150</v>
      </c>
    </row>
    <row r="54099" spans="82:87">
      <c r="CD54099"/>
      <c r="CG54099"/>
      <c r="CI54099" s="378">
        <v>85150</v>
      </c>
    </row>
    <row r="54100" spans="82:87">
      <c r="CD54100"/>
      <c r="CG54100"/>
      <c r="CI54100" s="378">
        <v>85150</v>
      </c>
    </row>
    <row r="54101" spans="82:87">
      <c r="CD54101"/>
      <c r="CG54101"/>
      <c r="CI54101" s="378">
        <v>85150</v>
      </c>
    </row>
    <row r="54102" spans="82:87">
      <c r="CD54102"/>
      <c r="CG54102"/>
      <c r="CI54102" s="378">
        <v>85160</v>
      </c>
    </row>
    <row r="54103" spans="82:87">
      <c r="CD54103"/>
      <c r="CG54103"/>
      <c r="CI54103" s="378">
        <v>85161</v>
      </c>
    </row>
    <row r="54104" spans="82:87">
      <c r="CD54104"/>
      <c r="CG54104"/>
      <c r="CI54104" s="378">
        <v>85162</v>
      </c>
    </row>
    <row r="54105" spans="82:87">
      <c r="CD54105"/>
      <c r="CG54105"/>
      <c r="CI54105" s="378">
        <v>85163</v>
      </c>
    </row>
    <row r="54106" spans="82:87">
      <c r="CD54106"/>
      <c r="CG54106"/>
      <c r="CI54106" s="378">
        <v>85164</v>
      </c>
    </row>
    <row r="54107" spans="82:87">
      <c r="CD54107"/>
      <c r="CG54107"/>
      <c r="CI54107" s="378">
        <v>85165</v>
      </c>
    </row>
    <row r="54108" spans="82:87">
      <c r="CD54108"/>
      <c r="CG54108"/>
      <c r="CI54108" s="378">
        <v>85166</v>
      </c>
    </row>
    <row r="54109" spans="82:87">
      <c r="CD54109"/>
      <c r="CG54109"/>
      <c r="CI54109" s="378">
        <v>85167</v>
      </c>
    </row>
    <row r="54110" spans="82:87">
      <c r="CD54110"/>
      <c r="CG54110"/>
      <c r="CI54110" s="378">
        <v>85168</v>
      </c>
    </row>
    <row r="54111" spans="82:87">
      <c r="CD54111"/>
      <c r="CG54111"/>
      <c r="CI54111" s="378">
        <v>85169</v>
      </c>
    </row>
    <row r="54112" spans="82:87">
      <c r="CD54112"/>
      <c r="CG54112"/>
      <c r="CI54112" s="378">
        <v>85170</v>
      </c>
    </row>
    <row r="54113" spans="82:87">
      <c r="CD54113"/>
      <c r="CG54113"/>
      <c r="CI54113" s="378">
        <v>85170</v>
      </c>
    </row>
    <row r="54114" spans="82:87">
      <c r="CD54114"/>
      <c r="CG54114"/>
      <c r="CI54114" s="378">
        <v>85170</v>
      </c>
    </row>
    <row r="54115" spans="82:87">
      <c r="CD54115"/>
      <c r="CG54115"/>
      <c r="CI54115" s="378">
        <v>85170</v>
      </c>
    </row>
    <row r="54116" spans="82:87">
      <c r="CD54116"/>
      <c r="CG54116"/>
      <c r="CI54116" s="378">
        <v>85170</v>
      </c>
    </row>
    <row r="54117" spans="82:87">
      <c r="CD54117"/>
      <c r="CG54117"/>
      <c r="CI54117" s="378">
        <v>85170</v>
      </c>
    </row>
    <row r="54118" spans="82:87">
      <c r="CD54118"/>
      <c r="CG54118"/>
      <c r="CI54118" s="378">
        <v>85170</v>
      </c>
    </row>
    <row r="54119" spans="82:87">
      <c r="CD54119"/>
      <c r="CG54119"/>
      <c r="CI54119" s="378">
        <v>85170</v>
      </c>
    </row>
    <row r="54120" spans="82:87">
      <c r="CD54120"/>
      <c r="CG54120"/>
      <c r="CI54120" s="378">
        <v>85180</v>
      </c>
    </row>
    <row r="54121" spans="82:87">
      <c r="CD54121"/>
      <c r="CG54121"/>
      <c r="CI54121" s="378">
        <v>85180</v>
      </c>
    </row>
    <row r="54122" spans="82:87">
      <c r="CD54122"/>
      <c r="CG54122"/>
      <c r="CI54122" s="378">
        <v>85190</v>
      </c>
    </row>
    <row r="54123" spans="82:87">
      <c r="CD54123"/>
      <c r="CG54123"/>
      <c r="CI54123" s="378">
        <v>85190</v>
      </c>
    </row>
    <row r="54124" spans="82:87">
      <c r="CD54124"/>
      <c r="CG54124"/>
      <c r="CI54124" s="378">
        <v>85190</v>
      </c>
    </row>
    <row r="54125" spans="82:87">
      <c r="CD54125"/>
      <c r="CG54125"/>
      <c r="CI54125" s="378">
        <v>85190</v>
      </c>
    </row>
    <row r="54126" spans="82:87">
      <c r="CD54126"/>
      <c r="CG54126"/>
      <c r="CI54126" s="378">
        <v>85190</v>
      </c>
    </row>
    <row r="54127" spans="82:87">
      <c r="CD54127"/>
      <c r="CG54127"/>
      <c r="CI54127" s="378">
        <v>85200</v>
      </c>
    </row>
    <row r="54128" spans="82:87">
      <c r="CD54128"/>
      <c r="CG54128"/>
      <c r="CI54128" s="378">
        <v>85200</v>
      </c>
    </row>
    <row r="54129" spans="82:87">
      <c r="CD54129"/>
      <c r="CG54129"/>
      <c r="CI54129" s="378">
        <v>85200</v>
      </c>
    </row>
    <row r="54130" spans="82:87">
      <c r="CD54130"/>
      <c r="CG54130"/>
      <c r="CI54130" s="378">
        <v>85200</v>
      </c>
    </row>
    <row r="54131" spans="82:87">
      <c r="CD54131"/>
      <c r="CG54131"/>
      <c r="CI54131" s="378">
        <v>85200</v>
      </c>
    </row>
    <row r="54132" spans="82:87">
      <c r="CD54132"/>
      <c r="CG54132"/>
      <c r="CI54132" s="378">
        <v>85200</v>
      </c>
    </row>
    <row r="54133" spans="82:87">
      <c r="CD54133"/>
      <c r="CG54133"/>
      <c r="CI54133" s="378">
        <v>85200</v>
      </c>
    </row>
    <row r="54134" spans="82:87">
      <c r="CD54134"/>
      <c r="CG54134"/>
      <c r="CI54134" s="378">
        <v>85200</v>
      </c>
    </row>
    <row r="54135" spans="82:87">
      <c r="CD54135"/>
      <c r="CG54135"/>
      <c r="CI54135" s="378">
        <v>85200</v>
      </c>
    </row>
    <row r="54136" spans="82:87">
      <c r="CD54136"/>
      <c r="CG54136"/>
      <c r="CI54136" s="378">
        <v>85200</v>
      </c>
    </row>
    <row r="54137" spans="82:87">
      <c r="CD54137"/>
      <c r="CG54137"/>
      <c r="CI54137" s="378">
        <v>85200</v>
      </c>
    </row>
    <row r="54138" spans="82:87">
      <c r="CD54138"/>
      <c r="CG54138"/>
      <c r="CI54138" s="378">
        <v>85200</v>
      </c>
    </row>
    <row r="54139" spans="82:87">
      <c r="CD54139"/>
      <c r="CG54139"/>
      <c r="CI54139" s="378">
        <v>85200</v>
      </c>
    </row>
    <row r="54140" spans="82:87">
      <c r="CD54140"/>
      <c r="CG54140"/>
      <c r="CI54140" s="378">
        <v>85200</v>
      </c>
    </row>
    <row r="54141" spans="82:87">
      <c r="CD54141"/>
      <c r="CG54141"/>
      <c r="CI54141" s="378">
        <v>85201</v>
      </c>
    </row>
    <row r="54142" spans="82:87">
      <c r="CD54142"/>
      <c r="CG54142"/>
      <c r="CI54142" s="378">
        <v>85202</v>
      </c>
    </row>
    <row r="54143" spans="82:87">
      <c r="CD54143"/>
      <c r="CG54143"/>
      <c r="CI54143" s="378">
        <v>85203</v>
      </c>
    </row>
    <row r="54144" spans="82:87">
      <c r="CD54144"/>
      <c r="CG54144"/>
      <c r="CI54144" s="378">
        <v>85204</v>
      </c>
    </row>
    <row r="54145" spans="82:87">
      <c r="CD54145"/>
      <c r="CG54145"/>
      <c r="CI54145" s="378">
        <v>85205</v>
      </c>
    </row>
    <row r="54146" spans="82:87">
      <c r="CD54146"/>
      <c r="CG54146"/>
      <c r="CI54146" s="378">
        <v>85206</v>
      </c>
    </row>
    <row r="54147" spans="82:87">
      <c r="CD54147"/>
      <c r="CG54147"/>
      <c r="CI54147" s="378">
        <v>85207</v>
      </c>
    </row>
    <row r="54148" spans="82:87">
      <c r="CD54148"/>
      <c r="CG54148"/>
      <c r="CI54148" s="378">
        <v>85208</v>
      </c>
    </row>
    <row r="54149" spans="82:87">
      <c r="CD54149"/>
      <c r="CG54149"/>
      <c r="CI54149" s="378">
        <v>85209</v>
      </c>
    </row>
    <row r="54150" spans="82:87">
      <c r="CD54150"/>
      <c r="CG54150"/>
      <c r="CI54150" s="378">
        <v>85210</v>
      </c>
    </row>
    <row r="54151" spans="82:87">
      <c r="CD54151"/>
      <c r="CG54151"/>
      <c r="CI54151" s="378">
        <v>85210</v>
      </c>
    </row>
    <row r="54152" spans="82:87">
      <c r="CD54152"/>
      <c r="CG54152"/>
      <c r="CI54152" s="378">
        <v>85210</v>
      </c>
    </row>
    <row r="54153" spans="82:87">
      <c r="CD54153"/>
      <c r="CG54153"/>
      <c r="CI54153" s="378">
        <v>85210</v>
      </c>
    </row>
    <row r="54154" spans="82:87">
      <c r="CD54154"/>
      <c r="CG54154"/>
      <c r="CI54154" s="378">
        <v>85210</v>
      </c>
    </row>
    <row r="54155" spans="82:87">
      <c r="CD54155"/>
      <c r="CG54155"/>
      <c r="CI54155" s="378">
        <v>85210</v>
      </c>
    </row>
    <row r="54156" spans="82:87">
      <c r="CD54156"/>
      <c r="CG54156"/>
      <c r="CI54156" s="378">
        <v>85210</v>
      </c>
    </row>
    <row r="54157" spans="82:87">
      <c r="CD54157"/>
      <c r="CG54157"/>
      <c r="CI54157" s="378">
        <v>85210</v>
      </c>
    </row>
    <row r="54158" spans="82:87">
      <c r="CD54158"/>
      <c r="CG54158"/>
      <c r="CI54158" s="378">
        <v>85210</v>
      </c>
    </row>
    <row r="54159" spans="82:87">
      <c r="CD54159"/>
      <c r="CG54159"/>
      <c r="CI54159" s="378">
        <v>85220</v>
      </c>
    </row>
    <row r="54160" spans="82:87">
      <c r="CD54160"/>
      <c r="CG54160"/>
      <c r="CI54160" s="378">
        <v>85220</v>
      </c>
    </row>
    <row r="54161" spans="82:87">
      <c r="CD54161"/>
      <c r="CG54161"/>
      <c r="CI54161" s="378">
        <v>85220</v>
      </c>
    </row>
    <row r="54162" spans="82:87">
      <c r="CD54162"/>
      <c r="CG54162"/>
      <c r="CI54162" s="378">
        <v>85220</v>
      </c>
    </row>
    <row r="54163" spans="82:87">
      <c r="CD54163"/>
      <c r="CG54163"/>
      <c r="CI54163" s="378">
        <v>85220</v>
      </c>
    </row>
    <row r="54164" spans="82:87">
      <c r="CD54164"/>
      <c r="CG54164"/>
      <c r="CI54164" s="378">
        <v>85220</v>
      </c>
    </row>
    <row r="54165" spans="82:87">
      <c r="CD54165"/>
      <c r="CG54165"/>
      <c r="CI54165" s="378">
        <v>85220</v>
      </c>
    </row>
    <row r="54166" spans="82:87">
      <c r="CD54166"/>
      <c r="CG54166"/>
      <c r="CI54166" s="378">
        <v>85220</v>
      </c>
    </row>
    <row r="54167" spans="82:87">
      <c r="CD54167"/>
      <c r="CG54167"/>
      <c r="CI54167" s="378">
        <v>85220</v>
      </c>
    </row>
    <row r="54168" spans="82:87">
      <c r="CD54168"/>
      <c r="CG54168"/>
      <c r="CI54168" s="378">
        <v>85220</v>
      </c>
    </row>
    <row r="54169" spans="82:87">
      <c r="CD54169"/>
      <c r="CG54169"/>
      <c r="CI54169" s="378">
        <v>85220</v>
      </c>
    </row>
    <row r="54170" spans="82:87">
      <c r="CD54170"/>
      <c r="CG54170"/>
      <c r="CI54170" s="378">
        <v>85230</v>
      </c>
    </row>
    <row r="54171" spans="82:87">
      <c r="CD54171"/>
      <c r="CG54171"/>
      <c r="CI54171" s="378">
        <v>85230</v>
      </c>
    </row>
    <row r="54172" spans="82:87">
      <c r="CD54172"/>
      <c r="CG54172"/>
      <c r="CI54172" s="378">
        <v>85230</v>
      </c>
    </row>
    <row r="54173" spans="82:87">
      <c r="CD54173"/>
      <c r="CG54173"/>
      <c r="CI54173" s="378">
        <v>85230</v>
      </c>
    </row>
    <row r="54174" spans="82:87">
      <c r="CD54174"/>
      <c r="CG54174"/>
      <c r="CI54174" s="378">
        <v>85240</v>
      </c>
    </row>
    <row r="54175" spans="82:87">
      <c r="CD54175"/>
      <c r="CG54175"/>
      <c r="CI54175" s="378">
        <v>85240</v>
      </c>
    </row>
    <row r="54176" spans="82:87">
      <c r="CD54176"/>
      <c r="CG54176"/>
      <c r="CI54176" s="378">
        <v>85240</v>
      </c>
    </row>
    <row r="54177" spans="82:87">
      <c r="CD54177"/>
      <c r="CG54177"/>
      <c r="CI54177" s="378">
        <v>85240</v>
      </c>
    </row>
    <row r="54178" spans="82:87">
      <c r="CD54178"/>
      <c r="CG54178"/>
      <c r="CI54178" s="378">
        <v>85240</v>
      </c>
    </row>
    <row r="54179" spans="82:87">
      <c r="CD54179"/>
      <c r="CG54179"/>
      <c r="CI54179" s="378">
        <v>85240</v>
      </c>
    </row>
    <row r="54180" spans="82:87">
      <c r="CD54180"/>
      <c r="CG54180"/>
      <c r="CI54180" s="378">
        <v>85240</v>
      </c>
    </row>
    <row r="54181" spans="82:87">
      <c r="CD54181"/>
      <c r="CG54181"/>
      <c r="CI54181" s="378">
        <v>85244</v>
      </c>
    </row>
    <row r="54182" spans="82:87">
      <c r="CD54182"/>
      <c r="CG54182"/>
      <c r="CI54182" s="378">
        <v>85250</v>
      </c>
    </row>
    <row r="54183" spans="82:87">
      <c r="CD54183"/>
      <c r="CG54183"/>
      <c r="CI54183" s="378">
        <v>85250</v>
      </c>
    </row>
    <row r="54184" spans="82:87">
      <c r="CD54184"/>
      <c r="CG54184"/>
      <c r="CI54184" s="378">
        <v>85250</v>
      </c>
    </row>
    <row r="54185" spans="82:87">
      <c r="CD54185"/>
      <c r="CG54185"/>
      <c r="CI54185" s="378">
        <v>85250</v>
      </c>
    </row>
    <row r="54186" spans="82:87">
      <c r="CD54186"/>
      <c r="CG54186"/>
      <c r="CI54186" s="378">
        <v>85250</v>
      </c>
    </row>
    <row r="54187" spans="82:87">
      <c r="CD54187"/>
      <c r="CG54187"/>
      <c r="CI54187" s="378">
        <v>85260</v>
      </c>
    </row>
    <row r="54188" spans="82:87">
      <c r="CD54188"/>
      <c r="CG54188"/>
      <c r="CI54188" s="378">
        <v>85260</v>
      </c>
    </row>
    <row r="54189" spans="82:87">
      <c r="CD54189"/>
      <c r="CG54189"/>
      <c r="CI54189" s="378">
        <v>85260</v>
      </c>
    </row>
    <row r="54190" spans="82:87">
      <c r="CD54190"/>
      <c r="CG54190"/>
      <c r="CI54190" s="378">
        <v>85260</v>
      </c>
    </row>
    <row r="54191" spans="82:87">
      <c r="CD54191"/>
      <c r="CG54191"/>
      <c r="CI54191" s="378">
        <v>85260</v>
      </c>
    </row>
    <row r="54192" spans="82:87">
      <c r="CD54192"/>
      <c r="CG54192"/>
      <c r="CI54192" s="378">
        <v>85260</v>
      </c>
    </row>
    <row r="54193" spans="82:87">
      <c r="CD54193"/>
      <c r="CG54193"/>
      <c r="CI54193" s="378">
        <v>85260</v>
      </c>
    </row>
    <row r="54194" spans="82:87">
      <c r="CD54194"/>
      <c r="CG54194"/>
      <c r="CI54194" s="378">
        <v>85260</v>
      </c>
    </row>
    <row r="54195" spans="82:87">
      <c r="CD54195"/>
      <c r="CG54195"/>
      <c r="CI54195" s="378">
        <v>85270</v>
      </c>
    </row>
    <row r="54196" spans="82:87">
      <c r="CD54196"/>
      <c r="CG54196"/>
      <c r="CI54196" s="378">
        <v>85270</v>
      </c>
    </row>
    <row r="54197" spans="82:87">
      <c r="CD54197"/>
      <c r="CG54197"/>
      <c r="CI54197" s="378">
        <v>85280</v>
      </c>
    </row>
    <row r="54198" spans="82:87">
      <c r="CD54198"/>
      <c r="CG54198"/>
      <c r="CI54198" s="378">
        <v>85290</v>
      </c>
    </row>
    <row r="54199" spans="82:87">
      <c r="CD54199"/>
      <c r="CG54199"/>
      <c r="CI54199" s="378">
        <v>85290</v>
      </c>
    </row>
    <row r="54200" spans="82:87">
      <c r="CD54200"/>
      <c r="CG54200"/>
      <c r="CI54200" s="378">
        <v>85291</v>
      </c>
    </row>
    <row r="54201" spans="82:87">
      <c r="CD54201"/>
      <c r="CG54201"/>
      <c r="CI54201" s="378">
        <v>85292</v>
      </c>
    </row>
    <row r="54202" spans="82:87">
      <c r="CD54202"/>
      <c r="CG54202"/>
      <c r="CI54202" s="378">
        <v>85299</v>
      </c>
    </row>
    <row r="54203" spans="82:87">
      <c r="CD54203"/>
      <c r="CG54203"/>
      <c r="CI54203" s="378">
        <v>85300</v>
      </c>
    </row>
    <row r="54204" spans="82:87">
      <c r="CD54204"/>
      <c r="CG54204"/>
      <c r="CI54204" s="378">
        <v>85300</v>
      </c>
    </row>
    <row r="54205" spans="82:87">
      <c r="CD54205"/>
      <c r="CG54205"/>
      <c r="CI54205" s="378">
        <v>85300</v>
      </c>
    </row>
    <row r="54206" spans="82:87">
      <c r="CD54206"/>
      <c r="CG54206"/>
      <c r="CI54206" s="378">
        <v>85300</v>
      </c>
    </row>
    <row r="54207" spans="82:87">
      <c r="CD54207"/>
      <c r="CG54207"/>
      <c r="CI54207" s="378">
        <v>85300</v>
      </c>
    </row>
    <row r="54208" spans="82:87">
      <c r="CD54208"/>
      <c r="CG54208"/>
      <c r="CI54208" s="378">
        <v>85300</v>
      </c>
    </row>
    <row r="54209" spans="82:87">
      <c r="CD54209"/>
      <c r="CG54209"/>
      <c r="CI54209" s="378">
        <v>85301</v>
      </c>
    </row>
    <row r="54210" spans="82:87">
      <c r="CD54210"/>
      <c r="CG54210"/>
      <c r="CI54210" s="378">
        <v>85302</v>
      </c>
    </row>
    <row r="54211" spans="82:87">
      <c r="CD54211"/>
      <c r="CG54211"/>
      <c r="CI54211" s="378">
        <v>85303</v>
      </c>
    </row>
    <row r="54212" spans="82:87">
      <c r="CD54212"/>
      <c r="CG54212"/>
      <c r="CI54212" s="378">
        <v>85304</v>
      </c>
    </row>
    <row r="54213" spans="82:87">
      <c r="CD54213"/>
      <c r="CG54213"/>
      <c r="CI54213" s="378">
        <v>85305</v>
      </c>
    </row>
    <row r="54214" spans="82:87">
      <c r="CD54214"/>
      <c r="CG54214"/>
      <c r="CI54214" s="378">
        <v>85306</v>
      </c>
    </row>
    <row r="54215" spans="82:87">
      <c r="CD54215"/>
      <c r="CG54215"/>
      <c r="CI54215" s="378">
        <v>85307</v>
      </c>
    </row>
    <row r="54216" spans="82:87">
      <c r="CD54216"/>
      <c r="CG54216"/>
      <c r="CI54216" s="378">
        <v>85308</v>
      </c>
    </row>
    <row r="54217" spans="82:87">
      <c r="CD54217"/>
      <c r="CG54217"/>
      <c r="CI54217" s="378">
        <v>85309</v>
      </c>
    </row>
    <row r="54218" spans="82:87">
      <c r="CD54218"/>
      <c r="CG54218"/>
      <c r="CI54218" s="378">
        <v>85310</v>
      </c>
    </row>
    <row r="54219" spans="82:87">
      <c r="CD54219"/>
      <c r="CG54219"/>
      <c r="CI54219" s="378">
        <v>85310</v>
      </c>
    </row>
    <row r="54220" spans="82:87">
      <c r="CD54220"/>
      <c r="CG54220"/>
      <c r="CI54220" s="378">
        <v>85310</v>
      </c>
    </row>
    <row r="54221" spans="82:87">
      <c r="CD54221"/>
      <c r="CG54221"/>
      <c r="CI54221" s="378">
        <v>85310</v>
      </c>
    </row>
    <row r="54222" spans="82:87">
      <c r="CD54222"/>
      <c r="CG54222"/>
      <c r="CI54222" s="378">
        <v>85310</v>
      </c>
    </row>
    <row r="54223" spans="82:87">
      <c r="CD54223"/>
      <c r="CG54223"/>
      <c r="CI54223" s="378">
        <v>85310</v>
      </c>
    </row>
    <row r="54224" spans="82:87">
      <c r="CD54224"/>
      <c r="CG54224"/>
      <c r="CI54224" s="378">
        <v>85320</v>
      </c>
    </row>
    <row r="54225" spans="82:87">
      <c r="CD54225"/>
      <c r="CG54225"/>
      <c r="CI54225" s="378">
        <v>85320</v>
      </c>
    </row>
    <row r="54226" spans="82:87">
      <c r="CD54226"/>
      <c r="CG54226"/>
      <c r="CI54226" s="378">
        <v>85320</v>
      </c>
    </row>
    <row r="54227" spans="82:87">
      <c r="CD54227"/>
      <c r="CG54227"/>
      <c r="CI54227" s="378">
        <v>85320</v>
      </c>
    </row>
    <row r="54228" spans="82:87">
      <c r="CD54228"/>
      <c r="CG54228"/>
      <c r="CI54228" s="378">
        <v>85320</v>
      </c>
    </row>
    <row r="54229" spans="82:87">
      <c r="CD54229"/>
      <c r="CG54229"/>
      <c r="CI54229" s="378">
        <v>85320</v>
      </c>
    </row>
    <row r="54230" spans="82:87">
      <c r="CD54230"/>
      <c r="CG54230"/>
      <c r="CI54230" s="378">
        <v>85320</v>
      </c>
    </row>
    <row r="54231" spans="82:87">
      <c r="CD54231"/>
      <c r="CG54231"/>
      <c r="CI54231" s="378">
        <v>85320</v>
      </c>
    </row>
    <row r="54232" spans="82:87">
      <c r="CD54232"/>
      <c r="CG54232"/>
      <c r="CI54232" s="378">
        <v>85320</v>
      </c>
    </row>
    <row r="54233" spans="82:87">
      <c r="CD54233"/>
      <c r="CG54233"/>
      <c r="CI54233" s="378">
        <v>85320</v>
      </c>
    </row>
    <row r="54234" spans="82:87">
      <c r="CD54234"/>
      <c r="CG54234"/>
      <c r="CI54234" s="378">
        <v>85320</v>
      </c>
    </row>
    <row r="54235" spans="82:87">
      <c r="CD54235"/>
      <c r="CG54235"/>
      <c r="CI54235" s="378">
        <v>85320</v>
      </c>
    </row>
    <row r="54236" spans="82:87">
      <c r="CD54236"/>
      <c r="CG54236"/>
      <c r="CI54236" s="378">
        <v>85330</v>
      </c>
    </row>
    <row r="54237" spans="82:87">
      <c r="CD54237"/>
      <c r="CG54237"/>
      <c r="CI54237" s="378">
        <v>85340</v>
      </c>
    </row>
    <row r="54238" spans="82:87">
      <c r="CD54238"/>
      <c r="CG54238"/>
      <c r="CI54238" s="378">
        <v>85340</v>
      </c>
    </row>
    <row r="54239" spans="82:87">
      <c r="CD54239"/>
      <c r="CG54239"/>
      <c r="CI54239" s="378">
        <v>85340</v>
      </c>
    </row>
    <row r="54240" spans="82:87">
      <c r="CD54240"/>
      <c r="CG54240"/>
      <c r="CI54240" s="378">
        <v>85341</v>
      </c>
    </row>
    <row r="54241" spans="82:87">
      <c r="CD54241"/>
      <c r="CG54241"/>
      <c r="CI54241" s="378">
        <v>85342</v>
      </c>
    </row>
    <row r="54242" spans="82:87">
      <c r="CD54242"/>
      <c r="CG54242"/>
      <c r="CI54242" s="378">
        <v>85343</v>
      </c>
    </row>
    <row r="54243" spans="82:87">
      <c r="CD54243"/>
      <c r="CG54243"/>
      <c r="CI54243" s="378">
        <v>85344</v>
      </c>
    </row>
    <row r="54244" spans="82:87">
      <c r="CD54244"/>
      <c r="CG54244"/>
      <c r="CI54244" s="378">
        <v>85345</v>
      </c>
    </row>
    <row r="54245" spans="82:87">
      <c r="CD54245"/>
      <c r="CG54245"/>
      <c r="CI54245" s="378">
        <v>85346</v>
      </c>
    </row>
    <row r="54246" spans="82:87">
      <c r="CD54246"/>
      <c r="CG54246"/>
      <c r="CI54246" s="378">
        <v>85347</v>
      </c>
    </row>
    <row r="54247" spans="82:87">
      <c r="CD54247"/>
      <c r="CG54247"/>
      <c r="CI54247" s="378">
        <v>85348</v>
      </c>
    </row>
    <row r="54248" spans="82:87">
      <c r="CD54248"/>
      <c r="CG54248"/>
      <c r="CI54248" s="378">
        <v>85349</v>
      </c>
    </row>
    <row r="54249" spans="82:87">
      <c r="CD54249"/>
      <c r="CG54249"/>
      <c r="CI54249" s="378">
        <v>85350</v>
      </c>
    </row>
    <row r="54250" spans="82:87">
      <c r="CD54250"/>
      <c r="CG54250"/>
      <c r="CI54250" s="378">
        <v>85360</v>
      </c>
    </row>
    <row r="54251" spans="82:87">
      <c r="CD54251"/>
      <c r="CG54251"/>
      <c r="CI54251" s="378">
        <v>85370</v>
      </c>
    </row>
    <row r="54252" spans="82:87">
      <c r="CD54252"/>
      <c r="CG54252"/>
      <c r="CI54252" s="378">
        <v>85370</v>
      </c>
    </row>
    <row r="54253" spans="82:87">
      <c r="CD54253"/>
      <c r="CG54253"/>
      <c r="CI54253" s="378">
        <v>85370</v>
      </c>
    </row>
    <row r="54254" spans="82:87">
      <c r="CD54254"/>
      <c r="CG54254"/>
      <c r="CI54254" s="378">
        <v>85390</v>
      </c>
    </row>
    <row r="54255" spans="82:87">
      <c r="CD54255"/>
      <c r="CG54255"/>
      <c r="CI54255" s="378">
        <v>85390</v>
      </c>
    </row>
    <row r="54256" spans="82:87">
      <c r="CD54256"/>
      <c r="CG54256"/>
      <c r="CI54256" s="378">
        <v>85390</v>
      </c>
    </row>
    <row r="54257" spans="82:87">
      <c r="CD54257"/>
      <c r="CG54257"/>
      <c r="CI54257" s="378">
        <v>85390</v>
      </c>
    </row>
    <row r="54258" spans="82:87">
      <c r="CD54258"/>
      <c r="CG54258"/>
      <c r="CI54258" s="378">
        <v>85390</v>
      </c>
    </row>
    <row r="54259" spans="82:87">
      <c r="CD54259"/>
      <c r="CG54259"/>
      <c r="CI54259" s="378">
        <v>85390</v>
      </c>
    </row>
    <row r="54260" spans="82:87">
      <c r="CD54260"/>
      <c r="CG54260"/>
      <c r="CI54260" s="378">
        <v>85390</v>
      </c>
    </row>
    <row r="54261" spans="82:87">
      <c r="CD54261"/>
      <c r="CG54261"/>
      <c r="CI54261" s="378">
        <v>85390</v>
      </c>
    </row>
    <row r="54262" spans="82:87">
      <c r="CD54262"/>
      <c r="CG54262"/>
      <c r="CI54262" s="378">
        <v>85400</v>
      </c>
    </row>
    <row r="54263" spans="82:87">
      <c r="CD54263"/>
      <c r="CG54263"/>
      <c r="CI54263" s="378">
        <v>85400</v>
      </c>
    </row>
    <row r="54264" spans="82:87">
      <c r="CD54264"/>
      <c r="CG54264"/>
      <c r="CI54264" s="378">
        <v>85400</v>
      </c>
    </row>
    <row r="54265" spans="82:87">
      <c r="CD54265"/>
      <c r="CG54265"/>
      <c r="CI54265" s="378">
        <v>85400</v>
      </c>
    </row>
    <row r="54266" spans="82:87">
      <c r="CD54266"/>
      <c r="CG54266"/>
      <c r="CI54266" s="378">
        <v>85400</v>
      </c>
    </row>
    <row r="54267" spans="82:87">
      <c r="CD54267"/>
      <c r="CG54267"/>
      <c r="CI54267" s="378">
        <v>85401</v>
      </c>
    </row>
    <row r="54268" spans="82:87">
      <c r="CD54268"/>
      <c r="CG54268"/>
      <c r="CI54268" s="378">
        <v>85402</v>
      </c>
    </row>
    <row r="54269" spans="82:87">
      <c r="CD54269"/>
      <c r="CG54269"/>
      <c r="CI54269" s="378">
        <v>85403</v>
      </c>
    </row>
    <row r="54270" spans="82:87">
      <c r="CD54270"/>
      <c r="CG54270"/>
      <c r="CI54270" s="378">
        <v>85404</v>
      </c>
    </row>
    <row r="54271" spans="82:87">
      <c r="CD54271"/>
      <c r="CG54271"/>
      <c r="CI54271" s="378">
        <v>85405</v>
      </c>
    </row>
    <row r="54272" spans="82:87">
      <c r="CD54272"/>
      <c r="CG54272"/>
      <c r="CI54272" s="378">
        <v>85406</v>
      </c>
    </row>
    <row r="54273" spans="82:87">
      <c r="CD54273"/>
      <c r="CG54273"/>
      <c r="CI54273" s="378">
        <v>85407</v>
      </c>
    </row>
    <row r="54274" spans="82:87">
      <c r="CD54274"/>
      <c r="CG54274"/>
      <c r="CI54274" s="378">
        <v>85408</v>
      </c>
    </row>
    <row r="54275" spans="82:87">
      <c r="CD54275"/>
      <c r="CG54275"/>
      <c r="CI54275" s="378">
        <v>85409</v>
      </c>
    </row>
    <row r="54276" spans="82:87">
      <c r="CD54276"/>
      <c r="CG54276"/>
      <c r="CI54276" s="378">
        <v>85410</v>
      </c>
    </row>
    <row r="54277" spans="82:87">
      <c r="CD54277"/>
      <c r="CG54277"/>
      <c r="CI54277" s="378">
        <v>85410</v>
      </c>
    </row>
    <row r="54278" spans="82:87">
      <c r="CD54278"/>
      <c r="CG54278"/>
      <c r="CI54278" s="378">
        <v>85410</v>
      </c>
    </row>
    <row r="54279" spans="82:87">
      <c r="CD54279"/>
      <c r="CG54279"/>
      <c r="CI54279" s="378">
        <v>85410</v>
      </c>
    </row>
    <row r="54280" spans="82:87">
      <c r="CD54280"/>
      <c r="CG54280"/>
      <c r="CI54280" s="378">
        <v>85410</v>
      </c>
    </row>
    <row r="54281" spans="82:87">
      <c r="CD54281"/>
      <c r="CG54281"/>
      <c r="CI54281" s="378">
        <v>85410</v>
      </c>
    </row>
    <row r="54282" spans="82:87">
      <c r="CD54282"/>
      <c r="CG54282"/>
      <c r="CI54282" s="378">
        <v>85410</v>
      </c>
    </row>
    <row r="54283" spans="82:87">
      <c r="CD54283"/>
      <c r="CG54283"/>
      <c r="CI54283" s="378">
        <v>85420</v>
      </c>
    </row>
    <row r="54284" spans="82:87">
      <c r="CD54284"/>
      <c r="CG54284"/>
      <c r="CI54284" s="378">
        <v>85420</v>
      </c>
    </row>
    <row r="54285" spans="82:87">
      <c r="CD54285"/>
      <c r="CG54285"/>
      <c r="CI54285" s="378">
        <v>85420</v>
      </c>
    </row>
    <row r="54286" spans="82:87">
      <c r="CD54286"/>
      <c r="CG54286"/>
      <c r="CI54286" s="378">
        <v>85420</v>
      </c>
    </row>
    <row r="54287" spans="82:87">
      <c r="CD54287"/>
      <c r="CG54287"/>
      <c r="CI54287" s="378">
        <v>85420</v>
      </c>
    </row>
    <row r="54288" spans="82:87">
      <c r="CD54288"/>
      <c r="CG54288"/>
      <c r="CI54288" s="378">
        <v>85420</v>
      </c>
    </row>
    <row r="54289" spans="82:87">
      <c r="CD54289"/>
      <c r="CG54289"/>
      <c r="CI54289" s="378">
        <v>85420</v>
      </c>
    </row>
    <row r="54290" spans="82:87">
      <c r="CD54290"/>
      <c r="CG54290"/>
      <c r="CI54290" s="378">
        <v>85420</v>
      </c>
    </row>
    <row r="54291" spans="82:87">
      <c r="CD54291"/>
      <c r="CG54291"/>
      <c r="CI54291" s="378">
        <v>85420</v>
      </c>
    </row>
    <row r="54292" spans="82:87">
      <c r="CD54292"/>
      <c r="CG54292"/>
      <c r="CI54292" s="378">
        <v>85430</v>
      </c>
    </row>
    <row r="54293" spans="82:87">
      <c r="CD54293"/>
      <c r="CG54293"/>
      <c r="CI54293" s="378">
        <v>85430</v>
      </c>
    </row>
    <row r="54294" spans="82:87">
      <c r="CD54294"/>
      <c r="CG54294"/>
      <c r="CI54294" s="378">
        <v>85430</v>
      </c>
    </row>
    <row r="54295" spans="82:87">
      <c r="CD54295"/>
      <c r="CG54295"/>
      <c r="CI54295" s="378">
        <v>85430</v>
      </c>
    </row>
    <row r="54296" spans="82:87">
      <c r="CD54296"/>
      <c r="CG54296"/>
      <c r="CI54296" s="378">
        <v>85430</v>
      </c>
    </row>
    <row r="54297" spans="82:87">
      <c r="CD54297"/>
      <c r="CG54297"/>
      <c r="CI54297" s="378">
        <v>85440</v>
      </c>
    </row>
    <row r="54298" spans="82:87">
      <c r="CD54298"/>
      <c r="CG54298"/>
      <c r="CI54298" s="378">
        <v>85440</v>
      </c>
    </row>
    <row r="54299" spans="82:87">
      <c r="CD54299"/>
      <c r="CG54299"/>
      <c r="CI54299" s="378">
        <v>85440</v>
      </c>
    </row>
    <row r="54300" spans="82:87">
      <c r="CD54300"/>
      <c r="CG54300"/>
      <c r="CI54300" s="378">
        <v>85440</v>
      </c>
    </row>
    <row r="54301" spans="82:87">
      <c r="CD54301"/>
      <c r="CG54301"/>
      <c r="CI54301" s="378">
        <v>85440</v>
      </c>
    </row>
    <row r="54302" spans="82:87">
      <c r="CD54302"/>
      <c r="CG54302"/>
      <c r="CI54302" s="378">
        <v>85450</v>
      </c>
    </row>
    <row r="54303" spans="82:87">
      <c r="CD54303"/>
      <c r="CG54303"/>
      <c r="CI54303" s="378">
        <v>85450</v>
      </c>
    </row>
    <row r="54304" spans="82:87">
      <c r="CD54304"/>
      <c r="CG54304"/>
      <c r="CI54304" s="378">
        <v>85450</v>
      </c>
    </row>
    <row r="54305" spans="82:87">
      <c r="CD54305"/>
      <c r="CG54305"/>
      <c r="CI54305" s="378">
        <v>85450</v>
      </c>
    </row>
    <row r="54306" spans="82:87">
      <c r="CD54306"/>
      <c r="CG54306"/>
      <c r="CI54306" s="378">
        <v>85450</v>
      </c>
    </row>
    <row r="54307" spans="82:87">
      <c r="CD54307"/>
      <c r="CG54307"/>
      <c r="CI54307" s="378">
        <v>85450</v>
      </c>
    </row>
    <row r="54308" spans="82:87">
      <c r="CD54308"/>
      <c r="CG54308"/>
      <c r="CI54308" s="378">
        <v>85450</v>
      </c>
    </row>
    <row r="54309" spans="82:87">
      <c r="CD54309"/>
      <c r="CG54309"/>
      <c r="CI54309" s="378">
        <v>85460</v>
      </c>
    </row>
    <row r="54310" spans="82:87">
      <c r="CD54310"/>
      <c r="CG54310"/>
      <c r="CI54310" s="378">
        <v>85460</v>
      </c>
    </row>
    <row r="54311" spans="82:87">
      <c r="CD54311"/>
      <c r="CG54311"/>
      <c r="CI54311" s="378">
        <v>85470</v>
      </c>
    </row>
    <row r="54312" spans="82:87">
      <c r="CD54312"/>
      <c r="CG54312"/>
      <c r="CI54312" s="378">
        <v>85470</v>
      </c>
    </row>
    <row r="54313" spans="82:87">
      <c r="CD54313"/>
      <c r="CG54313"/>
      <c r="CI54313" s="378">
        <v>85480</v>
      </c>
    </row>
    <row r="54314" spans="82:87">
      <c r="CD54314"/>
      <c r="CG54314"/>
      <c r="CI54314" s="378">
        <v>85480</v>
      </c>
    </row>
    <row r="54315" spans="82:87">
      <c r="CD54315"/>
      <c r="CG54315"/>
      <c r="CI54315" s="378">
        <v>85480</v>
      </c>
    </row>
    <row r="54316" spans="82:87">
      <c r="CD54316"/>
      <c r="CG54316"/>
      <c r="CI54316" s="378">
        <v>85480</v>
      </c>
    </row>
    <row r="54317" spans="82:87">
      <c r="CD54317"/>
      <c r="CG54317"/>
      <c r="CI54317" s="378">
        <v>85490</v>
      </c>
    </row>
    <row r="54318" spans="82:87">
      <c r="CD54318"/>
      <c r="CG54318"/>
      <c r="CI54318" s="378">
        <v>85500</v>
      </c>
    </row>
    <row r="54319" spans="82:87">
      <c r="CD54319"/>
      <c r="CG54319"/>
      <c r="CI54319" s="378">
        <v>85500</v>
      </c>
    </row>
    <row r="54320" spans="82:87">
      <c r="CD54320"/>
      <c r="CG54320"/>
      <c r="CI54320" s="378">
        <v>85500</v>
      </c>
    </row>
    <row r="54321" spans="82:87">
      <c r="CD54321"/>
      <c r="CG54321"/>
      <c r="CI54321" s="378">
        <v>85500</v>
      </c>
    </row>
    <row r="54322" spans="82:87">
      <c r="CD54322"/>
      <c r="CG54322"/>
      <c r="CI54322" s="378">
        <v>85500</v>
      </c>
    </row>
    <row r="54323" spans="82:87">
      <c r="CD54323"/>
      <c r="CG54323"/>
      <c r="CI54323" s="378">
        <v>85501</v>
      </c>
    </row>
    <row r="54324" spans="82:87">
      <c r="CD54324"/>
      <c r="CG54324"/>
      <c r="CI54324" s="378">
        <v>85502</v>
      </c>
    </row>
    <row r="54325" spans="82:87">
      <c r="CD54325"/>
      <c r="CG54325"/>
      <c r="CI54325" s="378">
        <v>85503</v>
      </c>
    </row>
    <row r="54326" spans="82:87">
      <c r="CD54326"/>
      <c r="CG54326"/>
      <c r="CI54326" s="378">
        <v>85504</v>
      </c>
    </row>
    <row r="54327" spans="82:87">
      <c r="CD54327"/>
      <c r="CG54327"/>
      <c r="CI54327" s="378">
        <v>85505</v>
      </c>
    </row>
    <row r="54328" spans="82:87">
      <c r="CD54328"/>
      <c r="CG54328"/>
      <c r="CI54328" s="378">
        <v>85506</v>
      </c>
    </row>
    <row r="54329" spans="82:87">
      <c r="CD54329"/>
      <c r="CG54329"/>
      <c r="CI54329" s="378">
        <v>85507</v>
      </c>
    </row>
    <row r="54330" spans="82:87">
      <c r="CD54330"/>
      <c r="CG54330"/>
      <c r="CI54330" s="378">
        <v>85508</v>
      </c>
    </row>
    <row r="54331" spans="82:87">
      <c r="CD54331"/>
      <c r="CG54331"/>
      <c r="CI54331" s="378">
        <v>85509</v>
      </c>
    </row>
    <row r="54332" spans="82:87">
      <c r="CD54332"/>
      <c r="CG54332"/>
      <c r="CI54332" s="378">
        <v>85510</v>
      </c>
    </row>
    <row r="54333" spans="82:87">
      <c r="CD54333"/>
      <c r="CG54333"/>
      <c r="CI54333" s="378">
        <v>85510</v>
      </c>
    </row>
    <row r="54334" spans="82:87">
      <c r="CD54334"/>
      <c r="CG54334"/>
      <c r="CI54334" s="378">
        <v>85510</v>
      </c>
    </row>
    <row r="54335" spans="82:87">
      <c r="CD54335"/>
      <c r="CG54335"/>
      <c r="CI54335" s="378">
        <v>85520</v>
      </c>
    </row>
    <row r="54336" spans="82:87">
      <c r="CD54336"/>
      <c r="CG54336"/>
      <c r="CI54336" s="378">
        <v>85520</v>
      </c>
    </row>
    <row r="54337" spans="82:87">
      <c r="CD54337"/>
      <c r="CG54337"/>
      <c r="CI54337" s="378">
        <v>85530</v>
      </c>
    </row>
    <row r="54338" spans="82:87">
      <c r="CD54338"/>
      <c r="CG54338"/>
      <c r="CI54338" s="378">
        <v>85530</v>
      </c>
    </row>
    <row r="54339" spans="82:87">
      <c r="CD54339"/>
      <c r="CG54339"/>
      <c r="CI54339" s="378">
        <v>85540</v>
      </c>
    </row>
    <row r="54340" spans="82:87">
      <c r="CD54340"/>
      <c r="CG54340"/>
      <c r="CI54340" s="378">
        <v>85540</v>
      </c>
    </row>
    <row r="54341" spans="82:87">
      <c r="CD54341"/>
      <c r="CG54341"/>
      <c r="CI54341" s="378">
        <v>85540</v>
      </c>
    </row>
    <row r="54342" spans="82:87">
      <c r="CD54342"/>
      <c r="CG54342"/>
      <c r="CI54342" s="378">
        <v>85540</v>
      </c>
    </row>
    <row r="54343" spans="82:87">
      <c r="CD54343"/>
      <c r="CG54343"/>
      <c r="CI54343" s="378">
        <v>85540</v>
      </c>
    </row>
    <row r="54344" spans="82:87">
      <c r="CD54344"/>
      <c r="CG54344"/>
      <c r="CI54344" s="378">
        <v>85540</v>
      </c>
    </row>
    <row r="54345" spans="82:87">
      <c r="CD54345"/>
      <c r="CG54345"/>
      <c r="CI54345" s="378">
        <v>85540</v>
      </c>
    </row>
    <row r="54346" spans="82:87">
      <c r="CD54346"/>
      <c r="CG54346"/>
      <c r="CI54346" s="378">
        <v>85540</v>
      </c>
    </row>
    <row r="54347" spans="82:87">
      <c r="CD54347"/>
      <c r="CG54347"/>
      <c r="CI54347" s="378">
        <v>85540</v>
      </c>
    </row>
    <row r="54348" spans="82:87">
      <c r="CD54348"/>
      <c r="CG54348"/>
      <c r="CI54348" s="378">
        <v>85550</v>
      </c>
    </row>
    <row r="54349" spans="82:87">
      <c r="CD54349"/>
      <c r="CG54349"/>
      <c r="CI54349" s="378">
        <v>85551</v>
      </c>
    </row>
    <row r="54350" spans="82:87">
      <c r="CD54350"/>
      <c r="CG54350"/>
      <c r="CI54350" s="378">
        <v>85560</v>
      </c>
    </row>
    <row r="54351" spans="82:87">
      <c r="CD54351"/>
      <c r="CG54351"/>
      <c r="CI54351" s="378">
        <v>85560</v>
      </c>
    </row>
    <row r="54352" spans="82:87">
      <c r="CD54352"/>
      <c r="CG54352"/>
      <c r="CI54352" s="378">
        <v>85570</v>
      </c>
    </row>
    <row r="54353" spans="82:87">
      <c r="CD54353"/>
      <c r="CG54353"/>
      <c r="CI54353" s="378">
        <v>85570</v>
      </c>
    </row>
    <row r="54354" spans="82:87">
      <c r="CD54354"/>
      <c r="CG54354"/>
      <c r="CI54354" s="378">
        <v>85570</v>
      </c>
    </row>
    <row r="54355" spans="82:87">
      <c r="CD54355"/>
      <c r="CG54355"/>
      <c r="CI54355" s="378">
        <v>85570</v>
      </c>
    </row>
    <row r="54356" spans="82:87">
      <c r="CD54356"/>
      <c r="CG54356"/>
      <c r="CI54356" s="378">
        <v>85570</v>
      </c>
    </row>
    <row r="54357" spans="82:87">
      <c r="CD54357"/>
      <c r="CG54357"/>
      <c r="CI54357" s="378">
        <v>85570</v>
      </c>
    </row>
    <row r="54358" spans="82:87">
      <c r="CD54358"/>
      <c r="CG54358"/>
      <c r="CI54358" s="378">
        <v>85570</v>
      </c>
    </row>
    <row r="54359" spans="82:87">
      <c r="CD54359"/>
      <c r="CG54359"/>
      <c r="CI54359" s="378">
        <v>85580</v>
      </c>
    </row>
    <row r="54360" spans="82:87">
      <c r="CD54360"/>
      <c r="CG54360"/>
      <c r="CI54360" s="378">
        <v>85580</v>
      </c>
    </row>
    <row r="54361" spans="82:87">
      <c r="CD54361"/>
      <c r="CG54361"/>
      <c r="CI54361" s="378">
        <v>85580</v>
      </c>
    </row>
    <row r="54362" spans="82:87">
      <c r="CD54362"/>
      <c r="CG54362"/>
      <c r="CI54362" s="378">
        <v>85580</v>
      </c>
    </row>
    <row r="54363" spans="82:87">
      <c r="CD54363"/>
      <c r="CG54363"/>
      <c r="CI54363" s="378">
        <v>85590</v>
      </c>
    </row>
    <row r="54364" spans="82:87">
      <c r="CD54364"/>
      <c r="CG54364"/>
      <c r="CI54364" s="378">
        <v>85590</v>
      </c>
    </row>
    <row r="54365" spans="82:87">
      <c r="CD54365"/>
      <c r="CG54365"/>
      <c r="CI54365" s="378">
        <v>85590</v>
      </c>
    </row>
    <row r="54366" spans="82:87">
      <c r="CD54366"/>
      <c r="CG54366"/>
      <c r="CI54366" s="378">
        <v>85590</v>
      </c>
    </row>
    <row r="54367" spans="82:87">
      <c r="CD54367"/>
      <c r="CG54367"/>
      <c r="CI54367" s="378">
        <v>85590</v>
      </c>
    </row>
    <row r="54368" spans="82:87">
      <c r="CD54368"/>
      <c r="CG54368"/>
      <c r="CI54368" s="378">
        <v>85600</v>
      </c>
    </row>
    <row r="54369" spans="82:87">
      <c r="CD54369"/>
      <c r="CG54369"/>
      <c r="CI54369" s="378">
        <v>85600</v>
      </c>
    </row>
    <row r="54370" spans="82:87">
      <c r="CD54370"/>
      <c r="CG54370"/>
      <c r="CI54370" s="378">
        <v>85600</v>
      </c>
    </row>
    <row r="54371" spans="82:87">
      <c r="CD54371"/>
      <c r="CG54371"/>
      <c r="CI54371" s="378">
        <v>85600</v>
      </c>
    </row>
    <row r="54372" spans="82:87">
      <c r="CD54372"/>
      <c r="CG54372"/>
      <c r="CI54372" s="378">
        <v>85600</v>
      </c>
    </row>
    <row r="54373" spans="82:87">
      <c r="CD54373"/>
      <c r="CG54373"/>
      <c r="CI54373" s="378">
        <v>85600</v>
      </c>
    </row>
    <row r="54374" spans="82:87">
      <c r="CD54374"/>
      <c r="CG54374"/>
      <c r="CI54374" s="378">
        <v>85600</v>
      </c>
    </row>
    <row r="54375" spans="82:87">
      <c r="CD54375"/>
      <c r="CG54375"/>
      <c r="CI54375" s="378">
        <v>85601</v>
      </c>
    </row>
    <row r="54376" spans="82:87">
      <c r="CD54376"/>
      <c r="CG54376"/>
      <c r="CI54376" s="378">
        <v>85602</v>
      </c>
    </row>
    <row r="54377" spans="82:87">
      <c r="CD54377"/>
      <c r="CG54377"/>
      <c r="CI54377" s="378">
        <v>85603</v>
      </c>
    </row>
    <row r="54378" spans="82:87">
      <c r="CD54378"/>
      <c r="CG54378"/>
      <c r="CI54378" s="378">
        <v>85604</v>
      </c>
    </row>
    <row r="54379" spans="82:87">
      <c r="CD54379"/>
      <c r="CG54379"/>
      <c r="CI54379" s="378">
        <v>85605</v>
      </c>
    </row>
    <row r="54380" spans="82:87">
      <c r="CD54380"/>
      <c r="CG54380"/>
      <c r="CI54380" s="378">
        <v>85606</v>
      </c>
    </row>
    <row r="54381" spans="82:87">
      <c r="CD54381"/>
      <c r="CG54381"/>
      <c r="CI54381" s="378">
        <v>85607</v>
      </c>
    </row>
    <row r="54382" spans="82:87">
      <c r="CD54382"/>
      <c r="CG54382"/>
      <c r="CI54382" s="378">
        <v>85608</v>
      </c>
    </row>
    <row r="54383" spans="82:87">
      <c r="CD54383"/>
      <c r="CG54383"/>
      <c r="CI54383" s="378">
        <v>85609</v>
      </c>
    </row>
    <row r="54384" spans="82:87">
      <c r="CD54384"/>
      <c r="CG54384"/>
      <c r="CI54384" s="378">
        <v>85610</v>
      </c>
    </row>
    <row r="54385" spans="82:87">
      <c r="CD54385"/>
      <c r="CG54385"/>
      <c r="CI54385" s="378">
        <v>85610</v>
      </c>
    </row>
    <row r="54386" spans="82:87">
      <c r="CD54386"/>
      <c r="CG54386"/>
      <c r="CI54386" s="378">
        <v>85610</v>
      </c>
    </row>
    <row r="54387" spans="82:87">
      <c r="CD54387"/>
      <c r="CG54387"/>
      <c r="CI54387" s="378">
        <v>85612</v>
      </c>
    </row>
    <row r="54388" spans="82:87">
      <c r="CD54388"/>
      <c r="CG54388"/>
      <c r="CI54388" s="378">
        <v>85613</v>
      </c>
    </row>
    <row r="54389" spans="82:87">
      <c r="CD54389"/>
      <c r="CG54389"/>
      <c r="CI54389" s="378">
        <v>85614</v>
      </c>
    </row>
    <row r="54390" spans="82:87">
      <c r="CD54390"/>
      <c r="CG54390"/>
      <c r="CI54390" s="378">
        <v>85615</v>
      </c>
    </row>
    <row r="54391" spans="82:87">
      <c r="CD54391"/>
      <c r="CG54391"/>
      <c r="CI54391" s="378">
        <v>85616</v>
      </c>
    </row>
    <row r="54392" spans="82:87">
      <c r="CD54392"/>
      <c r="CG54392"/>
      <c r="CI54392" s="378">
        <v>85617</v>
      </c>
    </row>
    <row r="54393" spans="82:87">
      <c r="CD54393"/>
      <c r="CG54393"/>
      <c r="CI54393" s="378">
        <v>85618</v>
      </c>
    </row>
    <row r="54394" spans="82:87">
      <c r="CD54394"/>
      <c r="CG54394"/>
      <c r="CI54394" s="378">
        <v>85619</v>
      </c>
    </row>
    <row r="54395" spans="82:87">
      <c r="CD54395"/>
      <c r="CG54395"/>
      <c r="CI54395" s="378">
        <v>85620</v>
      </c>
    </row>
    <row r="54396" spans="82:87">
      <c r="CD54396"/>
      <c r="CG54396"/>
      <c r="CI54396" s="378">
        <v>85620</v>
      </c>
    </row>
    <row r="54397" spans="82:87">
      <c r="CD54397"/>
      <c r="CG54397"/>
      <c r="CI54397" s="378">
        <v>85630</v>
      </c>
    </row>
    <row r="54398" spans="82:87">
      <c r="CD54398"/>
      <c r="CG54398"/>
      <c r="CI54398" s="378">
        <v>85640</v>
      </c>
    </row>
    <row r="54399" spans="82:87">
      <c r="CD54399"/>
      <c r="CG54399"/>
      <c r="CI54399" s="378">
        <v>85640</v>
      </c>
    </row>
    <row r="54400" spans="82:87">
      <c r="CD54400"/>
      <c r="CG54400"/>
      <c r="CI54400" s="378">
        <v>85660</v>
      </c>
    </row>
    <row r="54401" spans="82:87">
      <c r="CD54401"/>
      <c r="CG54401"/>
      <c r="CI54401" s="378">
        <v>85660</v>
      </c>
    </row>
    <row r="54402" spans="82:87">
      <c r="CD54402"/>
      <c r="CG54402"/>
      <c r="CI54402" s="378">
        <v>85670</v>
      </c>
    </row>
    <row r="54403" spans="82:87">
      <c r="CD54403"/>
      <c r="CG54403"/>
      <c r="CI54403" s="378">
        <v>85670</v>
      </c>
    </row>
    <row r="54404" spans="82:87">
      <c r="CD54404"/>
      <c r="CG54404"/>
      <c r="CI54404" s="378">
        <v>85670</v>
      </c>
    </row>
    <row r="54405" spans="82:87">
      <c r="CD54405"/>
      <c r="CG54405"/>
      <c r="CI54405" s="378">
        <v>85670</v>
      </c>
    </row>
    <row r="54406" spans="82:87">
      <c r="CD54406"/>
      <c r="CG54406"/>
      <c r="CI54406" s="378">
        <v>85670</v>
      </c>
    </row>
    <row r="54407" spans="82:87">
      <c r="CD54407"/>
      <c r="CG54407"/>
      <c r="CI54407" s="378">
        <v>85670</v>
      </c>
    </row>
    <row r="54408" spans="82:87">
      <c r="CD54408"/>
      <c r="CG54408"/>
      <c r="CI54408" s="378">
        <v>85670</v>
      </c>
    </row>
    <row r="54409" spans="82:87">
      <c r="CD54409"/>
      <c r="CG54409"/>
      <c r="CI54409" s="378">
        <v>85670</v>
      </c>
    </row>
    <row r="54410" spans="82:87">
      <c r="CD54410"/>
      <c r="CG54410"/>
      <c r="CI54410" s="378">
        <v>85680</v>
      </c>
    </row>
    <row r="54411" spans="82:87">
      <c r="CD54411"/>
      <c r="CG54411"/>
      <c r="CI54411" s="378">
        <v>85690</v>
      </c>
    </row>
    <row r="54412" spans="82:87">
      <c r="CD54412"/>
      <c r="CG54412"/>
      <c r="CI54412" s="378">
        <v>85700</v>
      </c>
    </row>
    <row r="54413" spans="82:87">
      <c r="CD54413"/>
      <c r="CG54413"/>
      <c r="CI54413" s="378">
        <v>85700</v>
      </c>
    </row>
    <row r="54414" spans="82:87">
      <c r="CD54414"/>
      <c r="CG54414"/>
      <c r="CI54414" s="378">
        <v>85700</v>
      </c>
    </row>
    <row r="54415" spans="82:87">
      <c r="CD54415"/>
      <c r="CG54415"/>
      <c r="CI54415" s="378">
        <v>85700</v>
      </c>
    </row>
    <row r="54416" spans="82:87">
      <c r="CD54416"/>
      <c r="CG54416"/>
      <c r="CI54416" s="378">
        <v>85700</v>
      </c>
    </row>
    <row r="54417" spans="82:87">
      <c r="CD54417"/>
      <c r="CG54417"/>
      <c r="CI54417" s="378">
        <v>85700</v>
      </c>
    </row>
    <row r="54418" spans="82:87">
      <c r="CD54418"/>
      <c r="CG54418"/>
      <c r="CI54418" s="378">
        <v>85700</v>
      </c>
    </row>
    <row r="54419" spans="82:87">
      <c r="CD54419"/>
      <c r="CG54419"/>
      <c r="CI54419" s="378">
        <v>85700</v>
      </c>
    </row>
    <row r="54420" spans="82:87">
      <c r="CD54420"/>
      <c r="CG54420"/>
      <c r="CI54420" s="378">
        <v>85700</v>
      </c>
    </row>
    <row r="54421" spans="82:87">
      <c r="CD54421"/>
      <c r="CG54421"/>
      <c r="CI54421" s="378">
        <v>85700</v>
      </c>
    </row>
    <row r="54422" spans="82:87">
      <c r="CD54422"/>
      <c r="CG54422"/>
      <c r="CI54422" s="378">
        <v>85700</v>
      </c>
    </row>
    <row r="54423" spans="82:87">
      <c r="CD54423"/>
      <c r="CG54423"/>
      <c r="CI54423" s="378">
        <v>85701</v>
      </c>
    </row>
    <row r="54424" spans="82:87">
      <c r="CD54424"/>
      <c r="CG54424"/>
      <c r="CI54424" s="378">
        <v>85702</v>
      </c>
    </row>
    <row r="54425" spans="82:87">
      <c r="CD54425"/>
      <c r="CG54425"/>
      <c r="CI54425" s="378">
        <v>85703</v>
      </c>
    </row>
    <row r="54426" spans="82:87">
      <c r="CD54426"/>
      <c r="CG54426"/>
      <c r="CI54426" s="378">
        <v>85707</v>
      </c>
    </row>
    <row r="54427" spans="82:87">
      <c r="CD54427"/>
      <c r="CG54427"/>
      <c r="CI54427" s="378">
        <v>85708</v>
      </c>
    </row>
    <row r="54428" spans="82:87">
      <c r="CD54428"/>
      <c r="CG54428"/>
      <c r="CI54428" s="378">
        <v>85709</v>
      </c>
    </row>
    <row r="54429" spans="82:87">
      <c r="CD54429"/>
      <c r="CG54429"/>
      <c r="CI54429" s="378">
        <v>85710</v>
      </c>
    </row>
    <row r="54430" spans="82:87">
      <c r="CD54430"/>
      <c r="CG54430"/>
      <c r="CI54430" s="378">
        <v>85710</v>
      </c>
    </row>
    <row r="54431" spans="82:87">
      <c r="CD54431"/>
      <c r="CG54431"/>
      <c r="CI54431" s="378">
        <v>85710</v>
      </c>
    </row>
    <row r="54432" spans="82:87">
      <c r="CD54432"/>
      <c r="CG54432"/>
      <c r="CI54432" s="378">
        <v>85740</v>
      </c>
    </row>
    <row r="54433" spans="82:87">
      <c r="CD54433"/>
      <c r="CG54433"/>
      <c r="CI54433" s="378">
        <v>85750</v>
      </c>
    </row>
    <row r="54434" spans="82:87">
      <c r="CD54434"/>
      <c r="CG54434"/>
      <c r="CI54434" s="378">
        <v>85770</v>
      </c>
    </row>
    <row r="54435" spans="82:87">
      <c r="CD54435"/>
      <c r="CG54435"/>
      <c r="CI54435" s="378">
        <v>85770</v>
      </c>
    </row>
    <row r="54436" spans="82:87">
      <c r="CD54436"/>
      <c r="CG54436"/>
      <c r="CI54436" s="378">
        <v>85770</v>
      </c>
    </row>
    <row r="54437" spans="82:87">
      <c r="CD54437"/>
      <c r="CG54437"/>
      <c r="CI54437" s="378">
        <v>85770</v>
      </c>
    </row>
    <row r="54438" spans="82:87">
      <c r="CD54438"/>
      <c r="CG54438"/>
      <c r="CI54438" s="378">
        <v>85770</v>
      </c>
    </row>
    <row r="54439" spans="82:87">
      <c r="CD54439"/>
      <c r="CG54439"/>
      <c r="CI54439" s="378">
        <v>85770</v>
      </c>
    </row>
    <row r="54440" spans="82:87">
      <c r="CD54440"/>
      <c r="CG54440"/>
      <c r="CI54440" s="378">
        <v>85800</v>
      </c>
    </row>
    <row r="54441" spans="82:87">
      <c r="CD54441"/>
      <c r="CG54441"/>
      <c r="CI54441" s="378">
        <v>85800</v>
      </c>
    </row>
    <row r="54442" spans="82:87">
      <c r="CD54442"/>
      <c r="CG54442"/>
      <c r="CI54442" s="378">
        <v>85800</v>
      </c>
    </row>
    <row r="54443" spans="82:87">
      <c r="CD54443"/>
      <c r="CG54443"/>
      <c r="CI54443" s="378">
        <v>85919</v>
      </c>
    </row>
    <row r="54444" spans="82:87">
      <c r="CD54444"/>
      <c r="CG54444"/>
      <c r="CI54444" s="378">
        <v>85921</v>
      </c>
    </row>
    <row r="54445" spans="82:87">
      <c r="CD54445"/>
      <c r="CG54445"/>
      <c r="CI54445" s="378">
        <v>85922</v>
      </c>
    </row>
    <row r="54446" spans="82:87">
      <c r="CD54446"/>
      <c r="CG54446"/>
      <c r="CI54446" s="378">
        <v>85923</v>
      </c>
    </row>
    <row r="54447" spans="82:87">
      <c r="CD54447"/>
      <c r="CG54447"/>
      <c r="CI54447" s="378">
        <v>85924</v>
      </c>
    </row>
    <row r="54448" spans="82:87">
      <c r="CD54448"/>
      <c r="CG54448"/>
      <c r="CI54448" s="378">
        <v>85925</v>
      </c>
    </row>
    <row r="54449" spans="82:87">
      <c r="CD54449"/>
      <c r="CG54449"/>
      <c r="CI54449" s="378">
        <v>85926</v>
      </c>
    </row>
    <row r="54450" spans="82:87">
      <c r="CD54450"/>
      <c r="CG54450"/>
      <c r="CI54450" s="378">
        <v>85927</v>
      </c>
    </row>
    <row r="54451" spans="82:87">
      <c r="CD54451"/>
      <c r="CG54451"/>
      <c r="CI54451" s="378">
        <v>85928</v>
      </c>
    </row>
    <row r="54452" spans="82:87">
      <c r="CD54452"/>
      <c r="CG54452"/>
      <c r="CI54452" s="378">
        <v>85929</v>
      </c>
    </row>
    <row r="54453" spans="82:87">
      <c r="CD54453"/>
      <c r="CG54453"/>
      <c r="CI54453" s="378">
        <v>85930</v>
      </c>
    </row>
    <row r="54454" spans="82:87">
      <c r="CD54454"/>
      <c r="CG54454"/>
      <c r="CI54454" s="378">
        <v>85931</v>
      </c>
    </row>
    <row r="54455" spans="82:87">
      <c r="CD54455"/>
      <c r="CG54455"/>
      <c r="CI54455" s="378">
        <v>85932</v>
      </c>
    </row>
    <row r="54456" spans="82:87">
      <c r="CD54456"/>
      <c r="CG54456"/>
      <c r="CI54456" s="378">
        <v>85933</v>
      </c>
    </row>
    <row r="54457" spans="82:87">
      <c r="CD54457"/>
      <c r="CG54457"/>
      <c r="CI54457" s="378">
        <v>85934</v>
      </c>
    </row>
    <row r="54458" spans="82:87">
      <c r="CD54458"/>
      <c r="CG54458"/>
      <c r="CI54458" s="378">
        <v>86000</v>
      </c>
    </row>
    <row r="54459" spans="82:87">
      <c r="CD54459"/>
      <c r="CG54459"/>
      <c r="CI54459" s="378">
        <v>86001</v>
      </c>
    </row>
    <row r="54460" spans="82:87">
      <c r="CD54460"/>
      <c r="CG54460"/>
      <c r="CI54460" s="378">
        <v>86002</v>
      </c>
    </row>
    <row r="54461" spans="82:87">
      <c r="CD54461"/>
      <c r="CG54461"/>
      <c r="CI54461" s="378">
        <v>86003</v>
      </c>
    </row>
    <row r="54462" spans="82:87">
      <c r="CD54462"/>
      <c r="CG54462"/>
      <c r="CI54462" s="378">
        <v>86004</v>
      </c>
    </row>
    <row r="54463" spans="82:87">
      <c r="CD54463"/>
      <c r="CG54463"/>
      <c r="CI54463" s="378">
        <v>86005</v>
      </c>
    </row>
    <row r="54464" spans="82:87">
      <c r="CD54464"/>
      <c r="CG54464"/>
      <c r="CI54464" s="378">
        <v>86006</v>
      </c>
    </row>
    <row r="54465" spans="82:87">
      <c r="CD54465"/>
      <c r="CG54465"/>
      <c r="CI54465" s="378">
        <v>86007</v>
      </c>
    </row>
    <row r="54466" spans="82:87">
      <c r="CD54466"/>
      <c r="CG54466"/>
      <c r="CI54466" s="378">
        <v>86008</v>
      </c>
    </row>
    <row r="54467" spans="82:87">
      <c r="CD54467"/>
      <c r="CG54467"/>
      <c r="CI54467" s="378">
        <v>86009</v>
      </c>
    </row>
    <row r="54468" spans="82:87">
      <c r="CD54468"/>
      <c r="CG54468"/>
      <c r="CI54468" s="378">
        <v>86010</v>
      </c>
    </row>
    <row r="54469" spans="82:87">
      <c r="CD54469"/>
      <c r="CG54469"/>
      <c r="CI54469" s="378">
        <v>86011</v>
      </c>
    </row>
    <row r="54470" spans="82:87">
      <c r="CD54470"/>
      <c r="CG54470"/>
      <c r="CI54470" s="378">
        <v>86012</v>
      </c>
    </row>
    <row r="54471" spans="82:87">
      <c r="CD54471"/>
      <c r="CG54471"/>
      <c r="CI54471" s="378">
        <v>86013</v>
      </c>
    </row>
    <row r="54472" spans="82:87">
      <c r="CD54472"/>
      <c r="CG54472"/>
      <c r="CI54472" s="378">
        <v>86014</v>
      </c>
    </row>
    <row r="54473" spans="82:87">
      <c r="CD54473"/>
      <c r="CG54473"/>
      <c r="CI54473" s="378">
        <v>86015</v>
      </c>
    </row>
    <row r="54474" spans="82:87">
      <c r="CD54474"/>
      <c r="CG54474"/>
      <c r="CI54474" s="378">
        <v>86016</v>
      </c>
    </row>
    <row r="54475" spans="82:87">
      <c r="CD54475"/>
      <c r="CG54475"/>
      <c r="CI54475" s="378">
        <v>86017</v>
      </c>
    </row>
    <row r="54476" spans="82:87">
      <c r="CD54476"/>
      <c r="CG54476"/>
      <c r="CI54476" s="378">
        <v>86018</v>
      </c>
    </row>
    <row r="54477" spans="82:87">
      <c r="CD54477"/>
      <c r="CG54477"/>
      <c r="CI54477" s="378">
        <v>86019</v>
      </c>
    </row>
    <row r="54478" spans="82:87">
      <c r="CD54478"/>
      <c r="CG54478"/>
      <c r="CI54478" s="378">
        <v>86020</v>
      </c>
    </row>
    <row r="54479" spans="82:87">
      <c r="CD54479"/>
      <c r="CG54479"/>
      <c r="CI54479" s="378">
        <v>86021</v>
      </c>
    </row>
    <row r="54480" spans="82:87">
      <c r="CD54480"/>
      <c r="CG54480"/>
      <c r="CI54480" s="378">
        <v>86022</v>
      </c>
    </row>
    <row r="54481" spans="82:87">
      <c r="CD54481"/>
      <c r="CG54481"/>
      <c r="CI54481" s="378">
        <v>86023</v>
      </c>
    </row>
    <row r="54482" spans="82:87">
      <c r="CD54482"/>
      <c r="CG54482"/>
      <c r="CI54482" s="378">
        <v>86024</v>
      </c>
    </row>
    <row r="54483" spans="82:87">
      <c r="CD54483"/>
      <c r="CG54483"/>
      <c r="CI54483" s="378">
        <v>86025</v>
      </c>
    </row>
    <row r="54484" spans="82:87">
      <c r="CD54484"/>
      <c r="CG54484"/>
      <c r="CI54484" s="378">
        <v>86026</v>
      </c>
    </row>
    <row r="54485" spans="82:87">
      <c r="CD54485"/>
      <c r="CG54485"/>
      <c r="CI54485" s="378">
        <v>86027</v>
      </c>
    </row>
    <row r="54486" spans="82:87">
      <c r="CD54486"/>
      <c r="CG54486"/>
      <c r="CI54486" s="378">
        <v>86028</v>
      </c>
    </row>
    <row r="54487" spans="82:87">
      <c r="CD54487"/>
      <c r="CG54487"/>
      <c r="CI54487" s="378">
        <v>86029</v>
      </c>
    </row>
    <row r="54488" spans="82:87">
      <c r="CD54488"/>
      <c r="CG54488"/>
      <c r="CI54488" s="378">
        <v>86030</v>
      </c>
    </row>
    <row r="54489" spans="82:87">
      <c r="CD54489"/>
      <c r="CG54489"/>
      <c r="CI54489" s="378">
        <v>86031</v>
      </c>
    </row>
    <row r="54490" spans="82:87">
      <c r="CD54490"/>
      <c r="CG54490"/>
      <c r="CI54490" s="378">
        <v>86032</v>
      </c>
    </row>
    <row r="54491" spans="82:87">
      <c r="CD54491"/>
      <c r="CG54491"/>
      <c r="CI54491" s="378">
        <v>86033</v>
      </c>
    </row>
    <row r="54492" spans="82:87">
      <c r="CD54492"/>
      <c r="CG54492"/>
      <c r="CI54492" s="378">
        <v>86034</v>
      </c>
    </row>
    <row r="54493" spans="82:87">
      <c r="CD54493"/>
      <c r="CG54493"/>
      <c r="CI54493" s="378">
        <v>86035</v>
      </c>
    </row>
    <row r="54494" spans="82:87">
      <c r="CD54494"/>
      <c r="CG54494"/>
      <c r="CI54494" s="378">
        <v>86036</v>
      </c>
    </row>
    <row r="54495" spans="82:87">
      <c r="CD54495"/>
      <c r="CG54495"/>
      <c r="CI54495" s="378">
        <v>86037</v>
      </c>
    </row>
    <row r="54496" spans="82:87">
      <c r="CD54496"/>
      <c r="CG54496"/>
      <c r="CI54496" s="378">
        <v>86038</v>
      </c>
    </row>
    <row r="54497" spans="82:87">
      <c r="CD54497"/>
      <c r="CG54497"/>
      <c r="CI54497" s="378">
        <v>86039</v>
      </c>
    </row>
    <row r="54498" spans="82:87">
      <c r="CD54498"/>
      <c r="CG54498"/>
      <c r="CI54498" s="378">
        <v>86040</v>
      </c>
    </row>
    <row r="54499" spans="82:87">
      <c r="CD54499"/>
      <c r="CG54499"/>
      <c r="CI54499" s="378">
        <v>86040</v>
      </c>
    </row>
    <row r="54500" spans="82:87">
      <c r="CD54500"/>
      <c r="CG54500"/>
      <c r="CI54500" s="378">
        <v>86041</v>
      </c>
    </row>
    <row r="54501" spans="82:87">
      <c r="CD54501"/>
      <c r="CG54501"/>
      <c r="CI54501" s="378">
        <v>86041</v>
      </c>
    </row>
    <row r="54502" spans="82:87">
      <c r="CD54502"/>
      <c r="CG54502"/>
      <c r="CI54502" s="378">
        <v>86042</v>
      </c>
    </row>
    <row r="54503" spans="82:87">
      <c r="CD54503"/>
      <c r="CG54503"/>
      <c r="CI54503" s="378">
        <v>86042</v>
      </c>
    </row>
    <row r="54504" spans="82:87">
      <c r="CD54504"/>
      <c r="CG54504"/>
      <c r="CI54504" s="378">
        <v>86043</v>
      </c>
    </row>
    <row r="54505" spans="82:87">
      <c r="CD54505"/>
      <c r="CG54505"/>
      <c r="CI54505" s="378">
        <v>86043</v>
      </c>
    </row>
    <row r="54506" spans="82:87">
      <c r="CD54506"/>
      <c r="CG54506"/>
      <c r="CI54506" s="378">
        <v>86044</v>
      </c>
    </row>
    <row r="54507" spans="82:87">
      <c r="CD54507"/>
      <c r="CG54507"/>
      <c r="CI54507" s="378">
        <v>86044</v>
      </c>
    </row>
    <row r="54508" spans="82:87">
      <c r="CD54508"/>
      <c r="CG54508"/>
      <c r="CI54508" s="378">
        <v>86045</v>
      </c>
    </row>
    <row r="54509" spans="82:87">
      <c r="CD54509"/>
      <c r="CG54509"/>
      <c r="CI54509" s="378">
        <v>86045</v>
      </c>
    </row>
    <row r="54510" spans="82:87">
      <c r="CD54510"/>
      <c r="CG54510"/>
      <c r="CI54510" s="378">
        <v>86046</v>
      </c>
    </row>
    <row r="54511" spans="82:87">
      <c r="CD54511"/>
      <c r="CG54511"/>
      <c r="CI54511" s="378">
        <v>86046</v>
      </c>
    </row>
    <row r="54512" spans="82:87">
      <c r="CD54512"/>
      <c r="CG54512"/>
      <c r="CI54512" s="378">
        <v>86047</v>
      </c>
    </row>
    <row r="54513" spans="82:87">
      <c r="CD54513"/>
      <c r="CG54513"/>
      <c r="CI54513" s="378">
        <v>86047</v>
      </c>
    </row>
    <row r="54514" spans="82:87">
      <c r="CD54514"/>
      <c r="CG54514"/>
      <c r="CI54514" s="378">
        <v>86048</v>
      </c>
    </row>
    <row r="54515" spans="82:87">
      <c r="CD54515"/>
      <c r="CG54515"/>
      <c r="CI54515" s="378">
        <v>86048</v>
      </c>
    </row>
    <row r="54516" spans="82:87">
      <c r="CD54516"/>
      <c r="CG54516"/>
      <c r="CI54516" s="378">
        <v>86049</v>
      </c>
    </row>
    <row r="54517" spans="82:87">
      <c r="CD54517"/>
      <c r="CG54517"/>
      <c r="CI54517" s="378">
        <v>86049</v>
      </c>
    </row>
    <row r="54518" spans="82:87">
      <c r="CD54518"/>
      <c r="CG54518"/>
      <c r="CI54518" s="378">
        <v>86050</v>
      </c>
    </row>
    <row r="54519" spans="82:87">
      <c r="CD54519"/>
      <c r="CG54519"/>
      <c r="CI54519" s="378">
        <v>86050</v>
      </c>
    </row>
    <row r="54520" spans="82:87">
      <c r="CD54520"/>
      <c r="CG54520"/>
      <c r="CI54520" s="378">
        <v>86051</v>
      </c>
    </row>
    <row r="54521" spans="82:87">
      <c r="CD54521"/>
      <c r="CG54521"/>
      <c r="CI54521" s="378">
        <v>86051</v>
      </c>
    </row>
    <row r="54522" spans="82:87">
      <c r="CD54522"/>
      <c r="CG54522"/>
      <c r="CI54522" s="378">
        <v>86052</v>
      </c>
    </row>
    <row r="54523" spans="82:87">
      <c r="CD54523"/>
      <c r="CG54523"/>
      <c r="CI54523" s="378">
        <v>86052</v>
      </c>
    </row>
    <row r="54524" spans="82:87">
      <c r="CD54524"/>
      <c r="CG54524"/>
      <c r="CI54524" s="378">
        <v>86053</v>
      </c>
    </row>
    <row r="54525" spans="82:87">
      <c r="CD54525"/>
      <c r="CG54525"/>
      <c r="CI54525" s="378">
        <v>86053</v>
      </c>
    </row>
    <row r="54526" spans="82:87">
      <c r="CD54526"/>
      <c r="CG54526"/>
      <c r="CI54526" s="378">
        <v>86054</v>
      </c>
    </row>
    <row r="54527" spans="82:87">
      <c r="CD54527"/>
      <c r="CG54527"/>
      <c r="CI54527" s="378">
        <v>86054</v>
      </c>
    </row>
    <row r="54528" spans="82:87">
      <c r="CD54528"/>
      <c r="CG54528"/>
      <c r="CI54528" s="378">
        <v>86055</v>
      </c>
    </row>
    <row r="54529" spans="82:87">
      <c r="CD54529"/>
      <c r="CG54529"/>
      <c r="CI54529" s="378">
        <v>86055</v>
      </c>
    </row>
    <row r="54530" spans="82:87">
      <c r="CD54530"/>
      <c r="CG54530"/>
      <c r="CI54530" s="378">
        <v>86056</v>
      </c>
    </row>
    <row r="54531" spans="82:87">
      <c r="CD54531"/>
      <c r="CG54531"/>
      <c r="CI54531" s="378">
        <v>86056</v>
      </c>
    </row>
    <row r="54532" spans="82:87">
      <c r="CD54532"/>
      <c r="CG54532"/>
      <c r="CI54532" s="378">
        <v>86060</v>
      </c>
    </row>
    <row r="54533" spans="82:87">
      <c r="CD54533"/>
      <c r="CG54533"/>
      <c r="CI54533" s="378">
        <v>86061</v>
      </c>
    </row>
    <row r="54534" spans="82:87">
      <c r="CD54534"/>
      <c r="CG54534"/>
      <c r="CI54534" s="378">
        <v>86062</v>
      </c>
    </row>
    <row r="54535" spans="82:87">
      <c r="CD54535"/>
      <c r="CG54535"/>
      <c r="CI54535" s="378">
        <v>86063</v>
      </c>
    </row>
    <row r="54536" spans="82:87">
      <c r="CD54536"/>
      <c r="CG54536"/>
      <c r="CI54536" s="378">
        <v>86064</v>
      </c>
    </row>
    <row r="54537" spans="82:87">
      <c r="CD54537"/>
      <c r="CG54537"/>
      <c r="CI54537" s="378">
        <v>86065</v>
      </c>
    </row>
    <row r="54538" spans="82:87">
      <c r="CD54538"/>
      <c r="CG54538"/>
      <c r="CI54538" s="378">
        <v>86066</v>
      </c>
    </row>
    <row r="54539" spans="82:87">
      <c r="CD54539"/>
      <c r="CG54539"/>
      <c r="CI54539" s="378">
        <v>86067</v>
      </c>
    </row>
    <row r="54540" spans="82:87">
      <c r="CD54540"/>
      <c r="CG54540"/>
      <c r="CI54540" s="378">
        <v>86068</v>
      </c>
    </row>
    <row r="54541" spans="82:87">
      <c r="CD54541"/>
      <c r="CG54541"/>
      <c r="CI54541" s="378">
        <v>86069</v>
      </c>
    </row>
    <row r="54542" spans="82:87">
      <c r="CD54542"/>
      <c r="CG54542"/>
      <c r="CI54542" s="378">
        <v>86070</v>
      </c>
    </row>
    <row r="54543" spans="82:87">
      <c r="CD54543"/>
      <c r="CG54543"/>
      <c r="CI54543" s="378">
        <v>86071</v>
      </c>
    </row>
    <row r="54544" spans="82:87">
      <c r="CD54544"/>
      <c r="CG54544"/>
      <c r="CI54544" s="378">
        <v>86072</v>
      </c>
    </row>
    <row r="54545" spans="82:87">
      <c r="CD54545"/>
      <c r="CG54545"/>
      <c r="CI54545" s="378">
        <v>86073</v>
      </c>
    </row>
    <row r="54546" spans="82:87">
      <c r="CD54546"/>
      <c r="CG54546"/>
      <c r="CI54546" s="378">
        <v>86074</v>
      </c>
    </row>
    <row r="54547" spans="82:87">
      <c r="CD54547"/>
      <c r="CG54547"/>
      <c r="CI54547" s="378">
        <v>86075</v>
      </c>
    </row>
    <row r="54548" spans="82:87">
      <c r="CD54548"/>
      <c r="CG54548"/>
      <c r="CI54548" s="378">
        <v>86076</v>
      </c>
    </row>
    <row r="54549" spans="82:87">
      <c r="CD54549"/>
      <c r="CG54549"/>
      <c r="CI54549" s="378">
        <v>86077</v>
      </c>
    </row>
    <row r="54550" spans="82:87">
      <c r="CD54550"/>
      <c r="CG54550"/>
      <c r="CI54550" s="378">
        <v>86078</v>
      </c>
    </row>
    <row r="54551" spans="82:87">
      <c r="CD54551"/>
      <c r="CG54551"/>
      <c r="CI54551" s="378">
        <v>86079</v>
      </c>
    </row>
    <row r="54552" spans="82:87">
      <c r="CD54552"/>
      <c r="CG54552"/>
      <c r="CI54552" s="378">
        <v>86080</v>
      </c>
    </row>
    <row r="54553" spans="82:87">
      <c r="CD54553"/>
      <c r="CG54553"/>
      <c r="CI54553" s="378">
        <v>86081</v>
      </c>
    </row>
    <row r="54554" spans="82:87">
      <c r="CD54554"/>
      <c r="CG54554"/>
      <c r="CI54554" s="378">
        <v>86082</v>
      </c>
    </row>
    <row r="54555" spans="82:87">
      <c r="CD54555"/>
      <c r="CG54555"/>
      <c r="CI54555" s="378">
        <v>86083</v>
      </c>
    </row>
    <row r="54556" spans="82:87">
      <c r="CD54556"/>
      <c r="CG54556"/>
      <c r="CI54556" s="378">
        <v>86084</v>
      </c>
    </row>
    <row r="54557" spans="82:87">
      <c r="CD54557"/>
      <c r="CG54557"/>
      <c r="CI54557" s="378">
        <v>86085</v>
      </c>
    </row>
    <row r="54558" spans="82:87">
      <c r="CD54558"/>
      <c r="CG54558"/>
      <c r="CI54558" s="378">
        <v>86086</v>
      </c>
    </row>
    <row r="54559" spans="82:87">
      <c r="CD54559"/>
      <c r="CG54559"/>
      <c r="CI54559" s="378">
        <v>86087</v>
      </c>
    </row>
    <row r="54560" spans="82:87">
      <c r="CD54560"/>
      <c r="CG54560"/>
      <c r="CI54560" s="378">
        <v>86088</v>
      </c>
    </row>
    <row r="54561" spans="82:87">
      <c r="CD54561"/>
      <c r="CG54561"/>
      <c r="CI54561" s="378">
        <v>86089</v>
      </c>
    </row>
    <row r="54562" spans="82:87">
      <c r="CD54562"/>
      <c r="CG54562"/>
      <c r="CI54562" s="378">
        <v>86090</v>
      </c>
    </row>
    <row r="54563" spans="82:87">
      <c r="CD54563"/>
      <c r="CG54563"/>
      <c r="CI54563" s="378">
        <v>86091</v>
      </c>
    </row>
    <row r="54564" spans="82:87">
      <c r="CD54564"/>
      <c r="CG54564"/>
      <c r="CI54564" s="378">
        <v>86092</v>
      </c>
    </row>
    <row r="54565" spans="82:87">
      <c r="CD54565"/>
      <c r="CG54565"/>
      <c r="CI54565" s="378">
        <v>86093</v>
      </c>
    </row>
    <row r="54566" spans="82:87">
      <c r="CD54566"/>
      <c r="CG54566"/>
      <c r="CI54566" s="378">
        <v>86094</v>
      </c>
    </row>
    <row r="54567" spans="82:87">
      <c r="CD54567"/>
      <c r="CG54567"/>
      <c r="CI54567" s="378">
        <v>86095</v>
      </c>
    </row>
    <row r="54568" spans="82:87">
      <c r="CD54568"/>
      <c r="CG54568"/>
      <c r="CI54568" s="378">
        <v>86096</v>
      </c>
    </row>
    <row r="54569" spans="82:87">
      <c r="CD54569"/>
      <c r="CG54569"/>
      <c r="CI54569" s="378">
        <v>86097</v>
      </c>
    </row>
    <row r="54570" spans="82:87">
      <c r="CD54570"/>
      <c r="CG54570"/>
      <c r="CI54570" s="378">
        <v>86098</v>
      </c>
    </row>
    <row r="54571" spans="82:87">
      <c r="CD54571"/>
      <c r="CG54571"/>
      <c r="CI54571" s="378">
        <v>86099</v>
      </c>
    </row>
    <row r="54572" spans="82:87">
      <c r="CD54572"/>
      <c r="CG54572"/>
      <c r="CI54572" s="378">
        <v>86100</v>
      </c>
    </row>
    <row r="54573" spans="82:87">
      <c r="CD54573"/>
      <c r="CG54573"/>
      <c r="CI54573" s="378">
        <v>86100</v>
      </c>
    </row>
    <row r="54574" spans="82:87">
      <c r="CD54574"/>
      <c r="CG54574"/>
      <c r="CI54574" s="378">
        <v>86100</v>
      </c>
    </row>
    <row r="54575" spans="82:87">
      <c r="CD54575"/>
      <c r="CG54575"/>
      <c r="CI54575" s="378">
        <v>86100</v>
      </c>
    </row>
    <row r="54576" spans="82:87">
      <c r="CD54576"/>
      <c r="CG54576"/>
      <c r="CI54576" s="378">
        <v>86101</v>
      </c>
    </row>
    <row r="54577" spans="82:87">
      <c r="CD54577"/>
      <c r="CG54577"/>
      <c r="CI54577" s="378">
        <v>86102</v>
      </c>
    </row>
    <row r="54578" spans="82:87">
      <c r="CD54578"/>
      <c r="CG54578"/>
      <c r="CI54578" s="378">
        <v>86103</v>
      </c>
    </row>
    <row r="54579" spans="82:87">
      <c r="CD54579"/>
      <c r="CG54579"/>
      <c r="CI54579" s="378">
        <v>86104</v>
      </c>
    </row>
    <row r="54580" spans="82:87">
      <c r="CD54580"/>
      <c r="CG54580"/>
      <c r="CI54580" s="378">
        <v>86105</v>
      </c>
    </row>
    <row r="54581" spans="82:87">
      <c r="CD54581"/>
      <c r="CG54581"/>
      <c r="CI54581" s="378">
        <v>86106</v>
      </c>
    </row>
    <row r="54582" spans="82:87">
      <c r="CD54582"/>
      <c r="CG54582"/>
      <c r="CI54582" s="378">
        <v>86107</v>
      </c>
    </row>
    <row r="54583" spans="82:87">
      <c r="CD54583"/>
      <c r="CG54583"/>
      <c r="CI54583" s="378">
        <v>86108</v>
      </c>
    </row>
    <row r="54584" spans="82:87">
      <c r="CD54584"/>
      <c r="CG54584"/>
      <c r="CI54584" s="378">
        <v>86109</v>
      </c>
    </row>
    <row r="54585" spans="82:87">
      <c r="CD54585"/>
      <c r="CG54585"/>
      <c r="CI54585" s="378">
        <v>86110</v>
      </c>
    </row>
    <row r="54586" spans="82:87">
      <c r="CD54586"/>
      <c r="CG54586"/>
      <c r="CI54586" s="378">
        <v>86110</v>
      </c>
    </row>
    <row r="54587" spans="82:87">
      <c r="CD54587"/>
      <c r="CG54587"/>
      <c r="CI54587" s="378">
        <v>86110</v>
      </c>
    </row>
    <row r="54588" spans="82:87">
      <c r="CD54588"/>
      <c r="CG54588"/>
      <c r="CI54588" s="378">
        <v>86110</v>
      </c>
    </row>
    <row r="54589" spans="82:87">
      <c r="CD54589"/>
      <c r="CG54589"/>
      <c r="CI54589" s="378">
        <v>86110</v>
      </c>
    </row>
    <row r="54590" spans="82:87">
      <c r="CD54590"/>
      <c r="CG54590"/>
      <c r="CI54590" s="378">
        <v>86110</v>
      </c>
    </row>
    <row r="54591" spans="82:87">
      <c r="CD54591"/>
      <c r="CG54591"/>
      <c r="CI54591" s="378">
        <v>86110</v>
      </c>
    </row>
    <row r="54592" spans="82:87">
      <c r="CD54592"/>
      <c r="CG54592"/>
      <c r="CI54592" s="378">
        <v>86110</v>
      </c>
    </row>
    <row r="54593" spans="82:87">
      <c r="CD54593"/>
      <c r="CG54593"/>
      <c r="CI54593" s="378">
        <v>86110</v>
      </c>
    </row>
    <row r="54594" spans="82:87">
      <c r="CD54594"/>
      <c r="CG54594"/>
      <c r="CI54594" s="378">
        <v>86110</v>
      </c>
    </row>
    <row r="54595" spans="82:87">
      <c r="CD54595"/>
      <c r="CG54595"/>
      <c r="CI54595" s="378">
        <v>86115</v>
      </c>
    </row>
    <row r="54596" spans="82:87">
      <c r="CD54596"/>
      <c r="CG54596"/>
      <c r="CI54596" s="378">
        <v>86117</v>
      </c>
    </row>
    <row r="54597" spans="82:87">
      <c r="CD54597"/>
      <c r="CG54597"/>
      <c r="CI54597" s="378">
        <v>86120</v>
      </c>
    </row>
    <row r="54598" spans="82:87">
      <c r="CD54598"/>
      <c r="CG54598"/>
      <c r="CI54598" s="378">
        <v>86120</v>
      </c>
    </row>
    <row r="54599" spans="82:87">
      <c r="CD54599"/>
      <c r="CG54599"/>
      <c r="CI54599" s="378">
        <v>86120</v>
      </c>
    </row>
    <row r="54600" spans="82:87">
      <c r="CD54600"/>
      <c r="CG54600"/>
      <c r="CI54600" s="378">
        <v>86120</v>
      </c>
    </row>
    <row r="54601" spans="82:87">
      <c r="CD54601"/>
      <c r="CG54601"/>
      <c r="CI54601" s="378">
        <v>86120</v>
      </c>
    </row>
    <row r="54602" spans="82:87">
      <c r="CD54602"/>
      <c r="CG54602"/>
      <c r="CI54602" s="378">
        <v>86120</v>
      </c>
    </row>
    <row r="54603" spans="82:87">
      <c r="CD54603"/>
      <c r="CG54603"/>
      <c r="CI54603" s="378">
        <v>86120</v>
      </c>
    </row>
    <row r="54604" spans="82:87">
      <c r="CD54604"/>
      <c r="CG54604"/>
      <c r="CI54604" s="378">
        <v>86120</v>
      </c>
    </row>
    <row r="54605" spans="82:87">
      <c r="CD54605"/>
      <c r="CG54605"/>
      <c r="CI54605" s="378">
        <v>86120</v>
      </c>
    </row>
    <row r="54606" spans="82:87">
      <c r="CD54606"/>
      <c r="CG54606"/>
      <c r="CI54606" s="378">
        <v>86120</v>
      </c>
    </row>
    <row r="54607" spans="82:87">
      <c r="CD54607"/>
      <c r="CG54607"/>
      <c r="CI54607" s="378">
        <v>86120</v>
      </c>
    </row>
    <row r="54608" spans="82:87">
      <c r="CD54608"/>
      <c r="CG54608"/>
      <c r="CI54608" s="378">
        <v>86120</v>
      </c>
    </row>
    <row r="54609" spans="82:87">
      <c r="CD54609"/>
      <c r="CG54609"/>
      <c r="CI54609" s="378">
        <v>86120</v>
      </c>
    </row>
    <row r="54610" spans="82:87">
      <c r="CD54610"/>
      <c r="CG54610"/>
      <c r="CI54610" s="378">
        <v>86130</v>
      </c>
    </row>
    <row r="54611" spans="82:87">
      <c r="CD54611"/>
      <c r="CG54611"/>
      <c r="CI54611" s="378">
        <v>86130</v>
      </c>
    </row>
    <row r="54612" spans="82:87">
      <c r="CD54612"/>
      <c r="CG54612"/>
      <c r="CI54612" s="378">
        <v>86130</v>
      </c>
    </row>
    <row r="54613" spans="82:87">
      <c r="CD54613"/>
      <c r="CG54613"/>
      <c r="CI54613" s="378">
        <v>86130</v>
      </c>
    </row>
    <row r="54614" spans="82:87">
      <c r="CD54614"/>
      <c r="CG54614"/>
      <c r="CI54614" s="378">
        <v>86130</v>
      </c>
    </row>
    <row r="54615" spans="82:87">
      <c r="CD54615"/>
      <c r="CG54615"/>
      <c r="CI54615" s="378">
        <v>86130</v>
      </c>
    </row>
    <row r="54616" spans="82:87">
      <c r="CD54616"/>
      <c r="CG54616"/>
      <c r="CI54616" s="378">
        <v>86131</v>
      </c>
    </row>
    <row r="54617" spans="82:87">
      <c r="CD54617"/>
      <c r="CG54617"/>
      <c r="CI54617" s="378">
        <v>86132</v>
      </c>
    </row>
    <row r="54618" spans="82:87">
      <c r="CD54618"/>
      <c r="CG54618"/>
      <c r="CI54618" s="378">
        <v>86133</v>
      </c>
    </row>
    <row r="54619" spans="82:87">
      <c r="CD54619"/>
      <c r="CG54619"/>
      <c r="CI54619" s="378">
        <v>86134</v>
      </c>
    </row>
    <row r="54620" spans="82:87">
      <c r="CD54620"/>
      <c r="CG54620"/>
      <c r="CI54620" s="378">
        <v>86135</v>
      </c>
    </row>
    <row r="54621" spans="82:87">
      <c r="CD54621"/>
      <c r="CG54621"/>
      <c r="CI54621" s="378">
        <v>86136</v>
      </c>
    </row>
    <row r="54622" spans="82:87">
      <c r="CD54622"/>
      <c r="CG54622"/>
      <c r="CI54622" s="378">
        <v>86137</v>
      </c>
    </row>
    <row r="54623" spans="82:87">
      <c r="CD54623"/>
      <c r="CG54623"/>
      <c r="CI54623" s="378">
        <v>86138</v>
      </c>
    </row>
    <row r="54624" spans="82:87">
      <c r="CD54624"/>
      <c r="CG54624"/>
      <c r="CI54624" s="378">
        <v>86139</v>
      </c>
    </row>
    <row r="54625" spans="82:87">
      <c r="CD54625"/>
      <c r="CG54625"/>
      <c r="CI54625" s="378">
        <v>86140</v>
      </c>
    </row>
    <row r="54626" spans="82:87">
      <c r="CD54626"/>
      <c r="CG54626"/>
      <c r="CI54626" s="378">
        <v>86140</v>
      </c>
    </row>
    <row r="54627" spans="82:87">
      <c r="CD54627"/>
      <c r="CG54627"/>
      <c r="CI54627" s="378">
        <v>86140</v>
      </c>
    </row>
    <row r="54628" spans="82:87">
      <c r="CD54628"/>
      <c r="CG54628"/>
      <c r="CI54628" s="378">
        <v>86140</v>
      </c>
    </row>
    <row r="54629" spans="82:87">
      <c r="CD54629"/>
      <c r="CG54629"/>
      <c r="CI54629" s="378">
        <v>86140</v>
      </c>
    </row>
    <row r="54630" spans="82:87">
      <c r="CD54630"/>
      <c r="CG54630"/>
      <c r="CI54630" s="378">
        <v>86140</v>
      </c>
    </row>
    <row r="54631" spans="82:87">
      <c r="CD54631"/>
      <c r="CG54631"/>
      <c r="CI54631" s="378">
        <v>86150</v>
      </c>
    </row>
    <row r="54632" spans="82:87">
      <c r="CD54632"/>
      <c r="CG54632"/>
      <c r="CI54632" s="378">
        <v>86150</v>
      </c>
    </row>
    <row r="54633" spans="82:87">
      <c r="CD54633"/>
      <c r="CG54633"/>
      <c r="CI54633" s="378">
        <v>86150</v>
      </c>
    </row>
    <row r="54634" spans="82:87">
      <c r="CD54634"/>
      <c r="CG54634"/>
      <c r="CI54634" s="378">
        <v>86150</v>
      </c>
    </row>
    <row r="54635" spans="82:87">
      <c r="CD54635"/>
      <c r="CG54635"/>
      <c r="CI54635" s="378">
        <v>86150</v>
      </c>
    </row>
    <row r="54636" spans="82:87">
      <c r="CD54636"/>
      <c r="CG54636"/>
      <c r="CI54636" s="378">
        <v>86150</v>
      </c>
    </row>
    <row r="54637" spans="82:87">
      <c r="CD54637"/>
      <c r="CG54637"/>
      <c r="CI54637" s="378">
        <v>86150</v>
      </c>
    </row>
    <row r="54638" spans="82:87">
      <c r="CD54638"/>
      <c r="CG54638"/>
      <c r="CI54638" s="378">
        <v>86153</v>
      </c>
    </row>
    <row r="54639" spans="82:87">
      <c r="CD54639"/>
      <c r="CG54639"/>
      <c r="CI54639" s="378">
        <v>86160</v>
      </c>
    </row>
    <row r="54640" spans="82:87">
      <c r="CD54640"/>
      <c r="CG54640"/>
      <c r="CI54640" s="378">
        <v>86160</v>
      </c>
    </row>
    <row r="54641" spans="82:87">
      <c r="CD54641"/>
      <c r="CG54641"/>
      <c r="CI54641" s="378">
        <v>86160</v>
      </c>
    </row>
    <row r="54642" spans="82:87">
      <c r="CD54642"/>
      <c r="CG54642"/>
      <c r="CI54642" s="378">
        <v>86160</v>
      </c>
    </row>
    <row r="54643" spans="82:87">
      <c r="CD54643"/>
      <c r="CG54643"/>
      <c r="CI54643" s="378">
        <v>86160</v>
      </c>
    </row>
    <row r="54644" spans="82:87">
      <c r="CD54644"/>
      <c r="CG54644"/>
      <c r="CI54644" s="378">
        <v>86160</v>
      </c>
    </row>
    <row r="54645" spans="82:87">
      <c r="CD54645"/>
      <c r="CG54645"/>
      <c r="CI54645" s="378">
        <v>86160</v>
      </c>
    </row>
    <row r="54646" spans="82:87">
      <c r="CD54646"/>
      <c r="CG54646"/>
      <c r="CI54646" s="378">
        <v>86160</v>
      </c>
    </row>
    <row r="54647" spans="82:87">
      <c r="CD54647"/>
      <c r="CG54647"/>
      <c r="CI54647" s="378">
        <v>86165</v>
      </c>
    </row>
    <row r="54648" spans="82:87">
      <c r="CD54648"/>
      <c r="CG54648"/>
      <c r="CI54648" s="378">
        <v>86170</v>
      </c>
    </row>
    <row r="54649" spans="82:87">
      <c r="CD54649"/>
      <c r="CG54649"/>
      <c r="CI54649" s="378">
        <v>86170</v>
      </c>
    </row>
    <row r="54650" spans="82:87">
      <c r="CD54650"/>
      <c r="CG54650"/>
      <c r="CI54650" s="378">
        <v>86170</v>
      </c>
    </row>
    <row r="54651" spans="82:87">
      <c r="CD54651"/>
      <c r="CG54651"/>
      <c r="CI54651" s="378">
        <v>86170</v>
      </c>
    </row>
    <row r="54652" spans="82:87">
      <c r="CD54652"/>
      <c r="CG54652"/>
      <c r="CI54652" s="378">
        <v>86170</v>
      </c>
    </row>
    <row r="54653" spans="82:87">
      <c r="CD54653"/>
      <c r="CG54653"/>
      <c r="CI54653" s="378">
        <v>86170</v>
      </c>
    </row>
    <row r="54654" spans="82:87">
      <c r="CD54654"/>
      <c r="CG54654"/>
      <c r="CI54654" s="378">
        <v>86170</v>
      </c>
    </row>
    <row r="54655" spans="82:87">
      <c r="CD54655"/>
      <c r="CG54655"/>
      <c r="CI54655" s="378">
        <v>86170</v>
      </c>
    </row>
    <row r="54656" spans="82:87">
      <c r="CD54656"/>
      <c r="CG54656"/>
      <c r="CI54656" s="378">
        <v>86170</v>
      </c>
    </row>
    <row r="54657" spans="82:87">
      <c r="CD54657"/>
      <c r="CG54657"/>
      <c r="CI54657" s="378">
        <v>86170</v>
      </c>
    </row>
    <row r="54658" spans="82:87">
      <c r="CD54658"/>
      <c r="CG54658"/>
      <c r="CI54658" s="378">
        <v>86170</v>
      </c>
    </row>
    <row r="54659" spans="82:87">
      <c r="CD54659"/>
      <c r="CG54659"/>
      <c r="CI54659" s="378">
        <v>86170</v>
      </c>
    </row>
    <row r="54660" spans="82:87">
      <c r="CD54660"/>
      <c r="CG54660"/>
      <c r="CI54660" s="378">
        <v>86180</v>
      </c>
    </row>
    <row r="54661" spans="82:87">
      <c r="CD54661"/>
      <c r="CG54661"/>
      <c r="CI54661" s="378">
        <v>86190</v>
      </c>
    </row>
    <row r="54662" spans="82:87">
      <c r="CD54662"/>
      <c r="CG54662"/>
      <c r="CI54662" s="378">
        <v>86190</v>
      </c>
    </row>
    <row r="54663" spans="82:87">
      <c r="CD54663"/>
      <c r="CG54663"/>
      <c r="CI54663" s="378">
        <v>86190</v>
      </c>
    </row>
    <row r="54664" spans="82:87">
      <c r="CD54664"/>
      <c r="CG54664"/>
      <c r="CI54664" s="378">
        <v>86190</v>
      </c>
    </row>
    <row r="54665" spans="82:87">
      <c r="CD54665"/>
      <c r="CG54665"/>
      <c r="CI54665" s="378">
        <v>86190</v>
      </c>
    </row>
    <row r="54666" spans="82:87">
      <c r="CD54666"/>
      <c r="CG54666"/>
      <c r="CI54666" s="378">
        <v>86190</v>
      </c>
    </row>
    <row r="54667" spans="82:87">
      <c r="CD54667"/>
      <c r="CG54667"/>
      <c r="CI54667" s="378">
        <v>86190</v>
      </c>
    </row>
    <row r="54668" spans="82:87">
      <c r="CD54668"/>
      <c r="CG54668"/>
      <c r="CI54668" s="378">
        <v>86190</v>
      </c>
    </row>
    <row r="54669" spans="82:87">
      <c r="CD54669"/>
      <c r="CG54669"/>
      <c r="CI54669" s="378">
        <v>86190</v>
      </c>
    </row>
    <row r="54670" spans="82:87">
      <c r="CD54670"/>
      <c r="CG54670"/>
      <c r="CI54670" s="378">
        <v>86190</v>
      </c>
    </row>
    <row r="54671" spans="82:87">
      <c r="CD54671"/>
      <c r="CG54671"/>
      <c r="CI54671" s="378">
        <v>86200</v>
      </c>
    </row>
    <row r="54672" spans="82:87">
      <c r="CD54672"/>
      <c r="CG54672"/>
      <c r="CI54672" s="378">
        <v>86200</v>
      </c>
    </row>
    <row r="54673" spans="82:87">
      <c r="CD54673"/>
      <c r="CG54673"/>
      <c r="CI54673" s="378">
        <v>86200</v>
      </c>
    </row>
    <row r="54674" spans="82:87">
      <c r="CD54674"/>
      <c r="CG54674"/>
      <c r="CI54674" s="378">
        <v>86200</v>
      </c>
    </row>
    <row r="54675" spans="82:87">
      <c r="CD54675"/>
      <c r="CG54675"/>
      <c r="CI54675" s="378">
        <v>86200</v>
      </c>
    </row>
    <row r="54676" spans="82:87">
      <c r="CD54676"/>
      <c r="CG54676"/>
      <c r="CI54676" s="378">
        <v>86200</v>
      </c>
    </row>
    <row r="54677" spans="82:87">
      <c r="CD54677"/>
      <c r="CG54677"/>
      <c r="CI54677" s="378">
        <v>86200</v>
      </c>
    </row>
    <row r="54678" spans="82:87">
      <c r="CD54678"/>
      <c r="CG54678"/>
      <c r="CI54678" s="378">
        <v>86200</v>
      </c>
    </row>
    <row r="54679" spans="82:87">
      <c r="CD54679"/>
      <c r="CG54679"/>
      <c r="CI54679" s="378">
        <v>86200</v>
      </c>
    </row>
    <row r="54680" spans="82:87">
      <c r="CD54680"/>
      <c r="CG54680"/>
      <c r="CI54680" s="378">
        <v>86200</v>
      </c>
    </row>
    <row r="54681" spans="82:87">
      <c r="CD54681"/>
      <c r="CG54681"/>
      <c r="CI54681" s="378">
        <v>86200</v>
      </c>
    </row>
    <row r="54682" spans="82:87">
      <c r="CD54682"/>
      <c r="CG54682"/>
      <c r="CI54682" s="378">
        <v>86200</v>
      </c>
    </row>
    <row r="54683" spans="82:87">
      <c r="CD54683"/>
      <c r="CG54683"/>
      <c r="CI54683" s="378">
        <v>86200</v>
      </c>
    </row>
    <row r="54684" spans="82:87">
      <c r="CD54684"/>
      <c r="CG54684"/>
      <c r="CI54684" s="378">
        <v>86200</v>
      </c>
    </row>
    <row r="54685" spans="82:87">
      <c r="CD54685"/>
      <c r="CG54685"/>
      <c r="CI54685" s="378">
        <v>86200</v>
      </c>
    </row>
    <row r="54686" spans="82:87">
      <c r="CD54686"/>
      <c r="CG54686"/>
      <c r="CI54686" s="378">
        <v>86201</v>
      </c>
    </row>
    <row r="54687" spans="82:87">
      <c r="CD54687"/>
      <c r="CG54687"/>
      <c r="CI54687" s="378">
        <v>86202</v>
      </c>
    </row>
    <row r="54688" spans="82:87">
      <c r="CD54688"/>
      <c r="CG54688"/>
      <c r="CI54688" s="378">
        <v>86203</v>
      </c>
    </row>
    <row r="54689" spans="82:87">
      <c r="CD54689"/>
      <c r="CG54689"/>
      <c r="CI54689" s="378">
        <v>86204</v>
      </c>
    </row>
    <row r="54690" spans="82:87">
      <c r="CD54690"/>
      <c r="CG54690"/>
      <c r="CI54690" s="378">
        <v>86205</v>
      </c>
    </row>
    <row r="54691" spans="82:87">
      <c r="CD54691"/>
      <c r="CG54691"/>
      <c r="CI54691" s="378">
        <v>86206</v>
      </c>
    </row>
    <row r="54692" spans="82:87">
      <c r="CD54692"/>
      <c r="CG54692"/>
      <c r="CI54692" s="378">
        <v>86207</v>
      </c>
    </row>
    <row r="54693" spans="82:87">
      <c r="CD54693"/>
      <c r="CG54693"/>
      <c r="CI54693" s="378">
        <v>86208</v>
      </c>
    </row>
    <row r="54694" spans="82:87">
      <c r="CD54694"/>
      <c r="CG54694"/>
      <c r="CI54694" s="378">
        <v>86209</v>
      </c>
    </row>
    <row r="54695" spans="82:87">
      <c r="CD54695"/>
      <c r="CG54695"/>
      <c r="CI54695" s="378">
        <v>86210</v>
      </c>
    </row>
    <row r="54696" spans="82:87">
      <c r="CD54696"/>
      <c r="CG54696"/>
      <c r="CI54696" s="378">
        <v>86210</v>
      </c>
    </row>
    <row r="54697" spans="82:87">
      <c r="CD54697"/>
      <c r="CG54697"/>
      <c r="CI54697" s="378">
        <v>86210</v>
      </c>
    </row>
    <row r="54698" spans="82:87">
      <c r="CD54698"/>
      <c r="CG54698"/>
      <c r="CI54698" s="378">
        <v>86210</v>
      </c>
    </row>
    <row r="54699" spans="82:87">
      <c r="CD54699"/>
      <c r="CG54699"/>
      <c r="CI54699" s="378">
        <v>86210</v>
      </c>
    </row>
    <row r="54700" spans="82:87">
      <c r="CD54700"/>
      <c r="CG54700"/>
      <c r="CI54700" s="378">
        <v>86210</v>
      </c>
    </row>
    <row r="54701" spans="82:87">
      <c r="CD54701"/>
      <c r="CG54701"/>
      <c r="CI54701" s="378">
        <v>86220</v>
      </c>
    </row>
    <row r="54702" spans="82:87">
      <c r="CD54702"/>
      <c r="CG54702"/>
      <c r="CI54702" s="378">
        <v>86220</v>
      </c>
    </row>
    <row r="54703" spans="82:87">
      <c r="CD54703"/>
      <c r="CG54703"/>
      <c r="CI54703" s="378">
        <v>86220</v>
      </c>
    </row>
    <row r="54704" spans="82:87">
      <c r="CD54704"/>
      <c r="CG54704"/>
      <c r="CI54704" s="378">
        <v>86220</v>
      </c>
    </row>
    <row r="54705" spans="82:87">
      <c r="CD54705"/>
      <c r="CG54705"/>
      <c r="CI54705" s="378">
        <v>86220</v>
      </c>
    </row>
    <row r="54706" spans="82:87">
      <c r="CD54706"/>
      <c r="CG54706"/>
      <c r="CI54706" s="378">
        <v>86220</v>
      </c>
    </row>
    <row r="54707" spans="82:87">
      <c r="CD54707"/>
      <c r="CG54707"/>
      <c r="CI54707" s="378">
        <v>86220</v>
      </c>
    </row>
    <row r="54708" spans="82:87">
      <c r="CD54708"/>
      <c r="CG54708"/>
      <c r="CI54708" s="378">
        <v>86220</v>
      </c>
    </row>
    <row r="54709" spans="82:87">
      <c r="CD54709"/>
      <c r="CG54709"/>
      <c r="CI54709" s="378">
        <v>86230</v>
      </c>
    </row>
    <row r="54710" spans="82:87">
      <c r="CD54710"/>
      <c r="CG54710"/>
      <c r="CI54710" s="378">
        <v>86230</v>
      </c>
    </row>
    <row r="54711" spans="82:87">
      <c r="CD54711"/>
      <c r="CG54711"/>
      <c r="CI54711" s="378">
        <v>86230</v>
      </c>
    </row>
    <row r="54712" spans="82:87">
      <c r="CD54712"/>
      <c r="CG54712"/>
      <c r="CI54712" s="378">
        <v>86230</v>
      </c>
    </row>
    <row r="54713" spans="82:87">
      <c r="CD54713"/>
      <c r="CG54713"/>
      <c r="CI54713" s="378">
        <v>86230</v>
      </c>
    </row>
    <row r="54714" spans="82:87">
      <c r="CD54714"/>
      <c r="CG54714"/>
      <c r="CI54714" s="378">
        <v>86230</v>
      </c>
    </row>
    <row r="54715" spans="82:87">
      <c r="CD54715"/>
      <c r="CG54715"/>
      <c r="CI54715" s="378">
        <v>86230</v>
      </c>
    </row>
    <row r="54716" spans="82:87">
      <c r="CD54716"/>
      <c r="CG54716"/>
      <c r="CI54716" s="378">
        <v>86230</v>
      </c>
    </row>
    <row r="54717" spans="82:87">
      <c r="CD54717"/>
      <c r="CG54717"/>
      <c r="CI54717" s="378">
        <v>86230</v>
      </c>
    </row>
    <row r="54718" spans="82:87">
      <c r="CD54718"/>
      <c r="CG54718"/>
      <c r="CI54718" s="378">
        <v>86240</v>
      </c>
    </row>
    <row r="54719" spans="82:87">
      <c r="CD54719"/>
      <c r="CG54719"/>
      <c r="CI54719" s="378">
        <v>86240</v>
      </c>
    </row>
    <row r="54720" spans="82:87">
      <c r="CD54720"/>
      <c r="CG54720"/>
      <c r="CI54720" s="378">
        <v>86240</v>
      </c>
    </row>
    <row r="54721" spans="82:87">
      <c r="CD54721"/>
      <c r="CG54721"/>
      <c r="CI54721" s="378">
        <v>86240</v>
      </c>
    </row>
    <row r="54722" spans="82:87">
      <c r="CD54722"/>
      <c r="CG54722"/>
      <c r="CI54722" s="378">
        <v>86240</v>
      </c>
    </row>
    <row r="54723" spans="82:87">
      <c r="CD54723"/>
      <c r="CG54723"/>
      <c r="CI54723" s="378">
        <v>86250</v>
      </c>
    </row>
    <row r="54724" spans="82:87">
      <c r="CD54724"/>
      <c r="CG54724"/>
      <c r="CI54724" s="378">
        <v>86250</v>
      </c>
    </row>
    <row r="54725" spans="82:87">
      <c r="CD54725"/>
      <c r="CG54725"/>
      <c r="CI54725" s="378">
        <v>86250</v>
      </c>
    </row>
    <row r="54726" spans="82:87">
      <c r="CD54726"/>
      <c r="CG54726"/>
      <c r="CI54726" s="378">
        <v>86250</v>
      </c>
    </row>
    <row r="54727" spans="82:87">
      <c r="CD54727"/>
      <c r="CG54727"/>
      <c r="CI54727" s="378">
        <v>86250</v>
      </c>
    </row>
    <row r="54728" spans="82:87">
      <c r="CD54728"/>
      <c r="CG54728"/>
      <c r="CI54728" s="378">
        <v>86250</v>
      </c>
    </row>
    <row r="54729" spans="82:87">
      <c r="CD54729"/>
      <c r="CG54729"/>
      <c r="CI54729" s="378">
        <v>86250</v>
      </c>
    </row>
    <row r="54730" spans="82:87">
      <c r="CD54730"/>
      <c r="CG54730"/>
      <c r="CI54730" s="378">
        <v>86260</v>
      </c>
    </row>
    <row r="54731" spans="82:87">
      <c r="CD54731"/>
      <c r="CG54731"/>
      <c r="CI54731" s="378">
        <v>86260</v>
      </c>
    </row>
    <row r="54732" spans="82:87">
      <c r="CD54732"/>
      <c r="CG54732"/>
      <c r="CI54732" s="378">
        <v>86260</v>
      </c>
    </row>
    <row r="54733" spans="82:87">
      <c r="CD54733"/>
      <c r="CG54733"/>
      <c r="CI54733" s="378">
        <v>86260</v>
      </c>
    </row>
    <row r="54734" spans="82:87">
      <c r="CD54734"/>
      <c r="CG54734"/>
      <c r="CI54734" s="378">
        <v>86270</v>
      </c>
    </row>
    <row r="54735" spans="82:87">
      <c r="CD54735"/>
      <c r="CG54735"/>
      <c r="CI54735" s="378">
        <v>86270</v>
      </c>
    </row>
    <row r="54736" spans="82:87">
      <c r="CD54736"/>
      <c r="CG54736"/>
      <c r="CI54736" s="378">
        <v>86270</v>
      </c>
    </row>
    <row r="54737" spans="82:87">
      <c r="CD54737"/>
      <c r="CG54737"/>
      <c r="CI54737" s="378">
        <v>86270</v>
      </c>
    </row>
    <row r="54738" spans="82:87">
      <c r="CD54738"/>
      <c r="CG54738"/>
      <c r="CI54738" s="378">
        <v>86280</v>
      </c>
    </row>
    <row r="54739" spans="82:87">
      <c r="CD54739"/>
      <c r="CG54739"/>
      <c r="CI54739" s="378">
        <v>86281</v>
      </c>
    </row>
    <row r="54740" spans="82:87">
      <c r="CD54740"/>
      <c r="CG54740"/>
      <c r="CI54740" s="378">
        <v>86282</v>
      </c>
    </row>
    <row r="54741" spans="82:87">
      <c r="CD54741"/>
      <c r="CG54741"/>
      <c r="CI54741" s="378">
        <v>86289</v>
      </c>
    </row>
    <row r="54742" spans="82:87">
      <c r="CD54742"/>
      <c r="CG54742"/>
      <c r="CI54742" s="378">
        <v>86290</v>
      </c>
    </row>
    <row r="54743" spans="82:87">
      <c r="CD54743"/>
      <c r="CG54743"/>
      <c r="CI54743" s="378">
        <v>86290</v>
      </c>
    </row>
    <row r="54744" spans="82:87">
      <c r="CD54744"/>
      <c r="CG54744"/>
      <c r="CI54744" s="378">
        <v>86290</v>
      </c>
    </row>
    <row r="54745" spans="82:87">
      <c r="CD54745"/>
      <c r="CG54745"/>
      <c r="CI54745" s="378">
        <v>86290</v>
      </c>
    </row>
    <row r="54746" spans="82:87">
      <c r="CD54746"/>
      <c r="CG54746"/>
      <c r="CI54746" s="378">
        <v>86290</v>
      </c>
    </row>
    <row r="54747" spans="82:87">
      <c r="CD54747"/>
      <c r="CG54747"/>
      <c r="CI54747" s="378">
        <v>86290</v>
      </c>
    </row>
    <row r="54748" spans="82:87">
      <c r="CD54748"/>
      <c r="CG54748"/>
      <c r="CI54748" s="378">
        <v>86290</v>
      </c>
    </row>
    <row r="54749" spans="82:87">
      <c r="CD54749"/>
      <c r="CG54749"/>
      <c r="CI54749" s="378">
        <v>86300</v>
      </c>
    </row>
    <row r="54750" spans="82:87">
      <c r="CD54750"/>
      <c r="CG54750"/>
      <c r="CI54750" s="378">
        <v>86300</v>
      </c>
    </row>
    <row r="54751" spans="82:87">
      <c r="CD54751"/>
      <c r="CG54751"/>
      <c r="CI54751" s="378">
        <v>86300</v>
      </c>
    </row>
    <row r="54752" spans="82:87">
      <c r="CD54752"/>
      <c r="CG54752"/>
      <c r="CI54752" s="378">
        <v>86300</v>
      </c>
    </row>
    <row r="54753" spans="82:87">
      <c r="CD54753"/>
      <c r="CG54753"/>
      <c r="CI54753" s="378">
        <v>86300</v>
      </c>
    </row>
    <row r="54754" spans="82:87">
      <c r="CD54754"/>
      <c r="CG54754"/>
      <c r="CI54754" s="378">
        <v>86300</v>
      </c>
    </row>
    <row r="54755" spans="82:87">
      <c r="CD54755"/>
      <c r="CG54755"/>
      <c r="CI54755" s="378">
        <v>86300</v>
      </c>
    </row>
    <row r="54756" spans="82:87">
      <c r="CD54756"/>
      <c r="CG54756"/>
      <c r="CI54756" s="378">
        <v>86300</v>
      </c>
    </row>
    <row r="54757" spans="82:87">
      <c r="CD54757"/>
      <c r="CG54757"/>
      <c r="CI54757" s="378">
        <v>86300</v>
      </c>
    </row>
    <row r="54758" spans="82:87">
      <c r="CD54758"/>
      <c r="CG54758"/>
      <c r="CI54758" s="378">
        <v>86300</v>
      </c>
    </row>
    <row r="54759" spans="82:87">
      <c r="CD54759"/>
      <c r="CG54759"/>
      <c r="CI54759" s="378">
        <v>86310</v>
      </c>
    </row>
    <row r="54760" spans="82:87">
      <c r="CD54760"/>
      <c r="CG54760"/>
      <c r="CI54760" s="378">
        <v>86310</v>
      </c>
    </row>
    <row r="54761" spans="82:87">
      <c r="CD54761"/>
      <c r="CG54761"/>
      <c r="CI54761" s="378">
        <v>86310</v>
      </c>
    </row>
    <row r="54762" spans="82:87">
      <c r="CD54762"/>
      <c r="CG54762"/>
      <c r="CI54762" s="378">
        <v>86310</v>
      </c>
    </row>
    <row r="54763" spans="82:87">
      <c r="CD54763"/>
      <c r="CG54763"/>
      <c r="CI54763" s="378">
        <v>86310</v>
      </c>
    </row>
    <row r="54764" spans="82:87">
      <c r="CD54764"/>
      <c r="CG54764"/>
      <c r="CI54764" s="378">
        <v>86310</v>
      </c>
    </row>
    <row r="54765" spans="82:87">
      <c r="CD54765"/>
      <c r="CG54765"/>
      <c r="CI54765" s="378">
        <v>86310</v>
      </c>
    </row>
    <row r="54766" spans="82:87">
      <c r="CD54766"/>
      <c r="CG54766"/>
      <c r="CI54766" s="378">
        <v>86310</v>
      </c>
    </row>
    <row r="54767" spans="82:87">
      <c r="CD54767"/>
      <c r="CG54767"/>
      <c r="CI54767" s="378">
        <v>86316</v>
      </c>
    </row>
    <row r="54768" spans="82:87">
      <c r="CD54768"/>
      <c r="CG54768"/>
      <c r="CI54768" s="378">
        <v>86316</v>
      </c>
    </row>
    <row r="54769" spans="82:87">
      <c r="CD54769"/>
      <c r="CG54769"/>
      <c r="CI54769" s="378">
        <v>86320</v>
      </c>
    </row>
    <row r="54770" spans="82:87">
      <c r="CD54770"/>
      <c r="CG54770"/>
      <c r="CI54770" s="378">
        <v>86320</v>
      </c>
    </row>
    <row r="54771" spans="82:87">
      <c r="CD54771"/>
      <c r="CG54771"/>
      <c r="CI54771" s="378">
        <v>86320</v>
      </c>
    </row>
    <row r="54772" spans="82:87">
      <c r="CD54772"/>
      <c r="CG54772"/>
      <c r="CI54772" s="378">
        <v>86320</v>
      </c>
    </row>
    <row r="54773" spans="82:87">
      <c r="CD54773"/>
      <c r="CG54773"/>
      <c r="CI54773" s="378">
        <v>86320</v>
      </c>
    </row>
    <row r="54774" spans="82:87">
      <c r="CD54774"/>
      <c r="CG54774"/>
      <c r="CI54774" s="378">
        <v>86320</v>
      </c>
    </row>
    <row r="54775" spans="82:87">
      <c r="CD54775"/>
      <c r="CG54775"/>
      <c r="CI54775" s="378">
        <v>86330</v>
      </c>
    </row>
    <row r="54776" spans="82:87">
      <c r="CD54776"/>
      <c r="CG54776"/>
      <c r="CI54776" s="378">
        <v>86330</v>
      </c>
    </row>
    <row r="54777" spans="82:87">
      <c r="CD54777"/>
      <c r="CG54777"/>
      <c r="CI54777" s="378">
        <v>86330</v>
      </c>
    </row>
    <row r="54778" spans="82:87">
      <c r="CD54778"/>
      <c r="CG54778"/>
      <c r="CI54778" s="378">
        <v>86330</v>
      </c>
    </row>
    <row r="54779" spans="82:87">
      <c r="CD54779"/>
      <c r="CG54779"/>
      <c r="CI54779" s="378">
        <v>86330</v>
      </c>
    </row>
    <row r="54780" spans="82:87">
      <c r="CD54780"/>
      <c r="CG54780"/>
      <c r="CI54780" s="378">
        <v>86330</v>
      </c>
    </row>
    <row r="54781" spans="82:87">
      <c r="CD54781"/>
      <c r="CG54781"/>
      <c r="CI54781" s="378">
        <v>86330</v>
      </c>
    </row>
    <row r="54782" spans="82:87">
      <c r="CD54782"/>
      <c r="CG54782"/>
      <c r="CI54782" s="378">
        <v>86330</v>
      </c>
    </row>
    <row r="54783" spans="82:87">
      <c r="CD54783"/>
      <c r="CG54783"/>
      <c r="CI54783" s="378">
        <v>86340</v>
      </c>
    </row>
    <row r="54784" spans="82:87">
      <c r="CD54784"/>
      <c r="CG54784"/>
      <c r="CI54784" s="378">
        <v>86340</v>
      </c>
    </row>
    <row r="54785" spans="82:87">
      <c r="CD54785"/>
      <c r="CG54785"/>
      <c r="CI54785" s="378">
        <v>86340</v>
      </c>
    </row>
    <row r="54786" spans="82:87">
      <c r="CD54786"/>
      <c r="CG54786"/>
      <c r="CI54786" s="378">
        <v>86340</v>
      </c>
    </row>
    <row r="54787" spans="82:87">
      <c r="CD54787"/>
      <c r="CG54787"/>
      <c r="CI54787" s="378">
        <v>86340</v>
      </c>
    </row>
    <row r="54788" spans="82:87">
      <c r="CD54788"/>
      <c r="CG54788"/>
      <c r="CI54788" s="378">
        <v>86340</v>
      </c>
    </row>
    <row r="54789" spans="82:87">
      <c r="CD54789"/>
      <c r="CG54789"/>
      <c r="CI54789" s="378">
        <v>86340</v>
      </c>
    </row>
    <row r="54790" spans="82:87">
      <c r="CD54790"/>
      <c r="CG54790"/>
      <c r="CI54790" s="378">
        <v>86340</v>
      </c>
    </row>
    <row r="54791" spans="82:87">
      <c r="CD54791"/>
      <c r="CG54791"/>
      <c r="CI54791" s="378">
        <v>86350</v>
      </c>
    </row>
    <row r="54792" spans="82:87">
      <c r="CD54792"/>
      <c r="CG54792"/>
      <c r="CI54792" s="378">
        <v>86350</v>
      </c>
    </row>
    <row r="54793" spans="82:87">
      <c r="CD54793"/>
      <c r="CG54793"/>
      <c r="CI54793" s="378">
        <v>86350</v>
      </c>
    </row>
    <row r="54794" spans="82:87">
      <c r="CD54794"/>
      <c r="CG54794"/>
      <c r="CI54794" s="378">
        <v>86350</v>
      </c>
    </row>
    <row r="54795" spans="82:87">
      <c r="CD54795"/>
      <c r="CG54795"/>
      <c r="CI54795" s="378">
        <v>86350</v>
      </c>
    </row>
    <row r="54796" spans="82:87">
      <c r="CD54796"/>
      <c r="CG54796"/>
      <c r="CI54796" s="378">
        <v>86350</v>
      </c>
    </row>
    <row r="54797" spans="82:87">
      <c r="CD54797"/>
      <c r="CG54797"/>
      <c r="CI54797" s="378">
        <v>86360</v>
      </c>
    </row>
    <row r="54798" spans="82:87">
      <c r="CD54798"/>
      <c r="CG54798"/>
      <c r="CI54798" s="378">
        <v>86360</v>
      </c>
    </row>
    <row r="54799" spans="82:87">
      <c r="CD54799"/>
      <c r="CG54799"/>
      <c r="CI54799" s="378">
        <v>86361</v>
      </c>
    </row>
    <row r="54800" spans="82:87">
      <c r="CD54800"/>
      <c r="CG54800"/>
      <c r="CI54800" s="378">
        <v>86362</v>
      </c>
    </row>
    <row r="54801" spans="82:87">
      <c r="CD54801"/>
      <c r="CG54801"/>
      <c r="CI54801" s="378">
        <v>86363</v>
      </c>
    </row>
    <row r="54802" spans="82:87">
      <c r="CD54802"/>
      <c r="CG54802"/>
      <c r="CI54802" s="378">
        <v>86364</v>
      </c>
    </row>
    <row r="54803" spans="82:87">
      <c r="CD54803"/>
      <c r="CG54803"/>
      <c r="CI54803" s="378">
        <v>86365</v>
      </c>
    </row>
    <row r="54804" spans="82:87">
      <c r="CD54804"/>
      <c r="CG54804"/>
      <c r="CI54804" s="378">
        <v>86366</v>
      </c>
    </row>
    <row r="54805" spans="82:87">
      <c r="CD54805"/>
      <c r="CG54805"/>
      <c r="CI54805" s="378">
        <v>86367</v>
      </c>
    </row>
    <row r="54806" spans="82:87">
      <c r="CD54806"/>
      <c r="CG54806"/>
      <c r="CI54806" s="378">
        <v>86368</v>
      </c>
    </row>
    <row r="54807" spans="82:87">
      <c r="CD54807"/>
      <c r="CG54807"/>
      <c r="CI54807" s="378">
        <v>86369</v>
      </c>
    </row>
    <row r="54808" spans="82:87">
      <c r="CD54808"/>
      <c r="CG54808"/>
      <c r="CI54808" s="378">
        <v>86370</v>
      </c>
    </row>
    <row r="54809" spans="82:87">
      <c r="CD54809"/>
      <c r="CG54809"/>
      <c r="CI54809" s="378">
        <v>86370</v>
      </c>
    </row>
    <row r="54810" spans="82:87">
      <c r="CD54810"/>
      <c r="CG54810"/>
      <c r="CI54810" s="378">
        <v>86370</v>
      </c>
    </row>
    <row r="54811" spans="82:87">
      <c r="CD54811"/>
      <c r="CG54811"/>
      <c r="CI54811" s="378">
        <v>86370</v>
      </c>
    </row>
    <row r="54812" spans="82:87">
      <c r="CD54812"/>
      <c r="CG54812"/>
      <c r="CI54812" s="378">
        <v>86380</v>
      </c>
    </row>
    <row r="54813" spans="82:87">
      <c r="CD54813"/>
      <c r="CG54813"/>
      <c r="CI54813" s="378">
        <v>86380</v>
      </c>
    </row>
    <row r="54814" spans="82:87">
      <c r="CD54814"/>
      <c r="CG54814"/>
      <c r="CI54814" s="378">
        <v>86380</v>
      </c>
    </row>
    <row r="54815" spans="82:87">
      <c r="CD54815"/>
      <c r="CG54815"/>
      <c r="CI54815" s="378">
        <v>86380</v>
      </c>
    </row>
    <row r="54816" spans="82:87">
      <c r="CD54816"/>
      <c r="CG54816"/>
      <c r="CI54816" s="378">
        <v>86380</v>
      </c>
    </row>
    <row r="54817" spans="82:87">
      <c r="CD54817"/>
      <c r="CG54817"/>
      <c r="CI54817" s="378">
        <v>86380</v>
      </c>
    </row>
    <row r="54818" spans="82:87">
      <c r="CD54818"/>
      <c r="CG54818"/>
      <c r="CI54818" s="378">
        <v>86390</v>
      </c>
    </row>
    <row r="54819" spans="82:87">
      <c r="CD54819"/>
      <c r="CG54819"/>
      <c r="CI54819" s="378">
        <v>86390</v>
      </c>
    </row>
    <row r="54820" spans="82:87">
      <c r="CD54820"/>
      <c r="CG54820"/>
      <c r="CI54820" s="378">
        <v>86400</v>
      </c>
    </row>
    <row r="54821" spans="82:87">
      <c r="CD54821"/>
      <c r="CG54821"/>
      <c r="CI54821" s="378">
        <v>86400</v>
      </c>
    </row>
    <row r="54822" spans="82:87">
      <c r="CD54822"/>
      <c r="CG54822"/>
      <c r="CI54822" s="378">
        <v>86400</v>
      </c>
    </row>
    <row r="54823" spans="82:87">
      <c r="CD54823"/>
      <c r="CG54823"/>
      <c r="CI54823" s="378">
        <v>86400</v>
      </c>
    </row>
    <row r="54824" spans="82:87">
      <c r="CD54824"/>
      <c r="CG54824"/>
      <c r="CI54824" s="378">
        <v>86400</v>
      </c>
    </row>
    <row r="54825" spans="82:87">
      <c r="CD54825"/>
      <c r="CG54825"/>
      <c r="CI54825" s="378">
        <v>86400</v>
      </c>
    </row>
    <row r="54826" spans="82:87">
      <c r="CD54826"/>
      <c r="CG54826"/>
      <c r="CI54826" s="378">
        <v>86400</v>
      </c>
    </row>
    <row r="54827" spans="82:87">
      <c r="CD54827"/>
      <c r="CG54827"/>
      <c r="CI54827" s="378">
        <v>86400</v>
      </c>
    </row>
    <row r="54828" spans="82:87">
      <c r="CD54828"/>
      <c r="CG54828"/>
      <c r="CI54828" s="378">
        <v>86400</v>
      </c>
    </row>
    <row r="54829" spans="82:87">
      <c r="CD54829"/>
      <c r="CG54829"/>
      <c r="CI54829" s="378">
        <v>86400</v>
      </c>
    </row>
    <row r="54830" spans="82:87">
      <c r="CD54830"/>
      <c r="CG54830"/>
      <c r="CI54830" s="378">
        <v>86400</v>
      </c>
    </row>
    <row r="54831" spans="82:87">
      <c r="CD54831"/>
      <c r="CG54831"/>
      <c r="CI54831" s="378">
        <v>86410</v>
      </c>
    </row>
    <row r="54832" spans="82:87">
      <c r="CD54832"/>
      <c r="CG54832"/>
      <c r="CI54832" s="378">
        <v>86410</v>
      </c>
    </row>
    <row r="54833" spans="82:87">
      <c r="CD54833"/>
      <c r="CG54833"/>
      <c r="CI54833" s="378">
        <v>86410</v>
      </c>
    </row>
    <row r="54834" spans="82:87">
      <c r="CD54834"/>
      <c r="CG54834"/>
      <c r="CI54834" s="378">
        <v>86410</v>
      </c>
    </row>
    <row r="54835" spans="82:87">
      <c r="CD54835"/>
      <c r="CG54835"/>
      <c r="CI54835" s="378">
        <v>86410</v>
      </c>
    </row>
    <row r="54836" spans="82:87">
      <c r="CD54836"/>
      <c r="CG54836"/>
      <c r="CI54836" s="378">
        <v>86420</v>
      </c>
    </row>
    <row r="54837" spans="82:87">
      <c r="CD54837"/>
      <c r="CG54837"/>
      <c r="CI54837" s="378">
        <v>86420</v>
      </c>
    </row>
    <row r="54838" spans="82:87">
      <c r="CD54838"/>
      <c r="CG54838"/>
      <c r="CI54838" s="378">
        <v>86420</v>
      </c>
    </row>
    <row r="54839" spans="82:87">
      <c r="CD54839"/>
      <c r="CG54839"/>
      <c r="CI54839" s="378">
        <v>86420</v>
      </c>
    </row>
    <row r="54840" spans="82:87">
      <c r="CD54840"/>
      <c r="CG54840"/>
      <c r="CI54840" s="378">
        <v>86420</v>
      </c>
    </row>
    <row r="54841" spans="82:87">
      <c r="CD54841"/>
      <c r="CG54841"/>
      <c r="CI54841" s="378">
        <v>86420</v>
      </c>
    </row>
    <row r="54842" spans="82:87">
      <c r="CD54842"/>
      <c r="CG54842"/>
      <c r="CI54842" s="378">
        <v>86420</v>
      </c>
    </row>
    <row r="54843" spans="82:87">
      <c r="CD54843"/>
      <c r="CG54843"/>
      <c r="CI54843" s="378">
        <v>86430</v>
      </c>
    </row>
    <row r="54844" spans="82:87">
      <c r="CD54844"/>
      <c r="CG54844"/>
      <c r="CI54844" s="378">
        <v>86430</v>
      </c>
    </row>
    <row r="54845" spans="82:87">
      <c r="CD54845"/>
      <c r="CG54845"/>
      <c r="CI54845" s="378">
        <v>86430</v>
      </c>
    </row>
    <row r="54846" spans="82:87">
      <c r="CD54846"/>
      <c r="CG54846"/>
      <c r="CI54846" s="378">
        <v>86430</v>
      </c>
    </row>
    <row r="54847" spans="82:87">
      <c r="CD54847"/>
      <c r="CG54847"/>
      <c r="CI54847" s="378">
        <v>86440</v>
      </c>
    </row>
    <row r="54848" spans="82:87">
      <c r="CD54848"/>
      <c r="CG54848"/>
      <c r="CI54848" s="378">
        <v>86450</v>
      </c>
    </row>
    <row r="54849" spans="82:87">
      <c r="CD54849"/>
      <c r="CG54849"/>
      <c r="CI54849" s="378">
        <v>86450</v>
      </c>
    </row>
    <row r="54850" spans="82:87">
      <c r="CD54850"/>
      <c r="CG54850"/>
      <c r="CI54850" s="378">
        <v>86450</v>
      </c>
    </row>
    <row r="54851" spans="82:87">
      <c r="CD54851"/>
      <c r="CG54851"/>
      <c r="CI54851" s="378">
        <v>86460</v>
      </c>
    </row>
    <row r="54852" spans="82:87">
      <c r="CD54852"/>
      <c r="CG54852"/>
      <c r="CI54852" s="378">
        <v>86460</v>
      </c>
    </row>
    <row r="54853" spans="82:87">
      <c r="CD54853"/>
      <c r="CG54853"/>
      <c r="CI54853" s="378">
        <v>86460</v>
      </c>
    </row>
    <row r="54854" spans="82:87">
      <c r="CD54854"/>
      <c r="CG54854"/>
      <c r="CI54854" s="378">
        <v>86470</v>
      </c>
    </row>
    <row r="54855" spans="82:87">
      <c r="CD54855"/>
      <c r="CG54855"/>
      <c r="CI54855" s="378">
        <v>86470</v>
      </c>
    </row>
    <row r="54856" spans="82:87">
      <c r="CD54856"/>
      <c r="CG54856"/>
      <c r="CI54856" s="378">
        <v>86470</v>
      </c>
    </row>
    <row r="54857" spans="82:87">
      <c r="CD54857"/>
      <c r="CG54857"/>
      <c r="CI54857" s="378">
        <v>86470</v>
      </c>
    </row>
    <row r="54858" spans="82:87">
      <c r="CD54858"/>
      <c r="CG54858"/>
      <c r="CI54858" s="378">
        <v>86480</v>
      </c>
    </row>
    <row r="54859" spans="82:87">
      <c r="CD54859"/>
      <c r="CG54859"/>
      <c r="CI54859" s="378">
        <v>86480</v>
      </c>
    </row>
    <row r="54860" spans="82:87">
      <c r="CD54860"/>
      <c r="CG54860"/>
      <c r="CI54860" s="378">
        <v>86490</v>
      </c>
    </row>
    <row r="54861" spans="82:87">
      <c r="CD54861"/>
      <c r="CG54861"/>
      <c r="CI54861" s="378">
        <v>86490</v>
      </c>
    </row>
    <row r="54862" spans="82:87">
      <c r="CD54862"/>
      <c r="CG54862"/>
      <c r="CI54862" s="378">
        <v>86500</v>
      </c>
    </row>
    <row r="54863" spans="82:87">
      <c r="CD54863"/>
      <c r="CG54863"/>
      <c r="CI54863" s="378">
        <v>86500</v>
      </c>
    </row>
    <row r="54864" spans="82:87">
      <c r="CD54864"/>
      <c r="CG54864"/>
      <c r="CI54864" s="378">
        <v>86500</v>
      </c>
    </row>
    <row r="54865" spans="82:87">
      <c r="CD54865"/>
      <c r="CG54865"/>
      <c r="CI54865" s="378">
        <v>86500</v>
      </c>
    </row>
    <row r="54866" spans="82:87">
      <c r="CD54866"/>
      <c r="CG54866"/>
      <c r="CI54866" s="378">
        <v>86500</v>
      </c>
    </row>
    <row r="54867" spans="82:87">
      <c r="CD54867"/>
      <c r="CG54867"/>
      <c r="CI54867" s="378">
        <v>86500</v>
      </c>
    </row>
    <row r="54868" spans="82:87">
      <c r="CD54868"/>
      <c r="CG54868"/>
      <c r="CI54868" s="378">
        <v>86501</v>
      </c>
    </row>
    <row r="54869" spans="82:87">
      <c r="CD54869"/>
      <c r="CG54869"/>
      <c r="CI54869" s="378">
        <v>86502</v>
      </c>
    </row>
    <row r="54870" spans="82:87">
      <c r="CD54870"/>
      <c r="CG54870"/>
      <c r="CI54870" s="378">
        <v>86503</v>
      </c>
    </row>
    <row r="54871" spans="82:87">
      <c r="CD54871"/>
      <c r="CG54871"/>
      <c r="CI54871" s="378">
        <v>86504</v>
      </c>
    </row>
    <row r="54872" spans="82:87">
      <c r="CD54872"/>
      <c r="CG54872"/>
      <c r="CI54872" s="378">
        <v>86505</v>
      </c>
    </row>
    <row r="54873" spans="82:87">
      <c r="CD54873"/>
      <c r="CG54873"/>
      <c r="CI54873" s="378">
        <v>86506</v>
      </c>
    </row>
    <row r="54874" spans="82:87">
      <c r="CD54874"/>
      <c r="CG54874"/>
      <c r="CI54874" s="378">
        <v>86507</v>
      </c>
    </row>
    <row r="54875" spans="82:87">
      <c r="CD54875"/>
      <c r="CG54875"/>
      <c r="CI54875" s="378">
        <v>86508</v>
      </c>
    </row>
    <row r="54876" spans="82:87">
      <c r="CD54876"/>
      <c r="CG54876"/>
      <c r="CI54876" s="378">
        <v>86509</v>
      </c>
    </row>
    <row r="54877" spans="82:87">
      <c r="CD54877"/>
      <c r="CG54877"/>
      <c r="CI54877" s="378">
        <v>86510</v>
      </c>
    </row>
    <row r="54878" spans="82:87">
      <c r="CD54878"/>
      <c r="CG54878"/>
      <c r="CI54878" s="378">
        <v>86510</v>
      </c>
    </row>
    <row r="54879" spans="82:87">
      <c r="CD54879"/>
      <c r="CG54879"/>
      <c r="CI54879" s="378">
        <v>86510</v>
      </c>
    </row>
    <row r="54880" spans="82:87">
      <c r="CD54880"/>
      <c r="CG54880"/>
      <c r="CI54880" s="378">
        <v>86530</v>
      </c>
    </row>
    <row r="54881" spans="82:87">
      <c r="CD54881"/>
      <c r="CG54881"/>
      <c r="CI54881" s="378">
        <v>86530</v>
      </c>
    </row>
    <row r="54882" spans="82:87">
      <c r="CD54882"/>
      <c r="CG54882"/>
      <c r="CI54882" s="378">
        <v>86530</v>
      </c>
    </row>
    <row r="54883" spans="82:87">
      <c r="CD54883"/>
      <c r="CG54883"/>
      <c r="CI54883" s="378">
        <v>86540</v>
      </c>
    </row>
    <row r="54884" spans="82:87">
      <c r="CD54884"/>
      <c r="CG54884"/>
      <c r="CI54884" s="378">
        <v>86550</v>
      </c>
    </row>
    <row r="54885" spans="82:87">
      <c r="CD54885"/>
      <c r="CG54885"/>
      <c r="CI54885" s="378">
        <v>86580</v>
      </c>
    </row>
    <row r="54886" spans="82:87">
      <c r="CD54886"/>
      <c r="CG54886"/>
      <c r="CI54886" s="378">
        <v>86580</v>
      </c>
    </row>
    <row r="54887" spans="82:87">
      <c r="CD54887"/>
      <c r="CG54887"/>
      <c r="CI54887" s="378">
        <v>86600</v>
      </c>
    </row>
    <row r="54888" spans="82:87">
      <c r="CD54888"/>
      <c r="CG54888"/>
      <c r="CI54888" s="378">
        <v>86600</v>
      </c>
    </row>
    <row r="54889" spans="82:87">
      <c r="CD54889"/>
      <c r="CG54889"/>
      <c r="CI54889" s="378">
        <v>86600</v>
      </c>
    </row>
    <row r="54890" spans="82:87">
      <c r="CD54890"/>
      <c r="CG54890"/>
      <c r="CI54890" s="378">
        <v>86600</v>
      </c>
    </row>
    <row r="54891" spans="82:87">
      <c r="CD54891"/>
      <c r="CG54891"/>
      <c r="CI54891" s="378">
        <v>86600</v>
      </c>
    </row>
    <row r="54892" spans="82:87">
      <c r="CD54892"/>
      <c r="CG54892"/>
      <c r="CI54892" s="378">
        <v>86600</v>
      </c>
    </row>
    <row r="54893" spans="82:87">
      <c r="CD54893"/>
      <c r="CG54893"/>
      <c r="CI54893" s="378">
        <v>86600</v>
      </c>
    </row>
    <row r="54894" spans="82:87">
      <c r="CD54894"/>
      <c r="CG54894"/>
      <c r="CI54894" s="378">
        <v>86600</v>
      </c>
    </row>
    <row r="54895" spans="82:87">
      <c r="CD54895"/>
      <c r="CG54895"/>
      <c r="CI54895" s="378">
        <v>86610</v>
      </c>
    </row>
    <row r="54896" spans="82:87">
      <c r="CD54896"/>
      <c r="CG54896"/>
      <c r="CI54896" s="378">
        <v>86611</v>
      </c>
    </row>
    <row r="54897" spans="82:87">
      <c r="CD54897"/>
      <c r="CG54897"/>
      <c r="CI54897" s="378">
        <v>86612</v>
      </c>
    </row>
    <row r="54898" spans="82:87">
      <c r="CD54898"/>
      <c r="CG54898"/>
      <c r="CI54898" s="378">
        <v>86613</v>
      </c>
    </row>
    <row r="54899" spans="82:87">
      <c r="CD54899"/>
      <c r="CG54899"/>
      <c r="CI54899" s="378">
        <v>86614</v>
      </c>
    </row>
    <row r="54900" spans="82:87">
      <c r="CD54900"/>
      <c r="CG54900"/>
      <c r="CI54900" s="378">
        <v>86615</v>
      </c>
    </row>
    <row r="54901" spans="82:87">
      <c r="CD54901"/>
      <c r="CG54901"/>
      <c r="CI54901" s="378">
        <v>86616</v>
      </c>
    </row>
    <row r="54902" spans="82:87">
      <c r="CD54902"/>
      <c r="CG54902"/>
      <c r="CI54902" s="378">
        <v>86617</v>
      </c>
    </row>
    <row r="54903" spans="82:87">
      <c r="CD54903"/>
      <c r="CG54903"/>
      <c r="CI54903" s="378">
        <v>86618</v>
      </c>
    </row>
    <row r="54904" spans="82:87">
      <c r="CD54904"/>
      <c r="CG54904"/>
      <c r="CI54904" s="378">
        <v>86619</v>
      </c>
    </row>
    <row r="54905" spans="82:87">
      <c r="CD54905"/>
      <c r="CG54905"/>
      <c r="CI54905" s="378">
        <v>86620</v>
      </c>
    </row>
    <row r="54906" spans="82:87">
      <c r="CD54906"/>
      <c r="CG54906"/>
      <c r="CI54906" s="378">
        <v>86621</v>
      </c>
    </row>
    <row r="54907" spans="82:87">
      <c r="CD54907"/>
      <c r="CG54907"/>
      <c r="CI54907" s="378">
        <v>86622</v>
      </c>
    </row>
    <row r="54908" spans="82:87">
      <c r="CD54908"/>
      <c r="CG54908"/>
      <c r="CI54908" s="378">
        <v>86623</v>
      </c>
    </row>
    <row r="54909" spans="82:87">
      <c r="CD54909"/>
      <c r="CG54909"/>
      <c r="CI54909" s="378">
        <v>86624</v>
      </c>
    </row>
    <row r="54910" spans="82:87">
      <c r="CD54910"/>
      <c r="CG54910"/>
      <c r="CI54910" s="378">
        <v>86625</v>
      </c>
    </row>
    <row r="54911" spans="82:87">
      <c r="CD54911"/>
      <c r="CG54911"/>
      <c r="CI54911" s="378">
        <v>86626</v>
      </c>
    </row>
    <row r="54912" spans="82:87">
      <c r="CD54912"/>
      <c r="CG54912"/>
      <c r="CI54912" s="378">
        <v>86627</v>
      </c>
    </row>
    <row r="54913" spans="82:87">
      <c r="CD54913"/>
      <c r="CG54913"/>
      <c r="CI54913" s="378">
        <v>86628</v>
      </c>
    </row>
    <row r="54914" spans="82:87">
      <c r="CD54914"/>
      <c r="CG54914"/>
      <c r="CI54914" s="378">
        <v>86629</v>
      </c>
    </row>
    <row r="54915" spans="82:87">
      <c r="CD54915"/>
      <c r="CG54915"/>
      <c r="CI54915" s="378">
        <v>86630</v>
      </c>
    </row>
    <row r="54916" spans="82:87">
      <c r="CD54916"/>
      <c r="CG54916"/>
      <c r="CI54916" s="378">
        <v>86631</v>
      </c>
    </row>
    <row r="54917" spans="82:87">
      <c r="CD54917"/>
      <c r="CG54917"/>
      <c r="CI54917" s="378">
        <v>86632</v>
      </c>
    </row>
    <row r="54918" spans="82:87">
      <c r="CD54918"/>
      <c r="CG54918"/>
      <c r="CI54918" s="378">
        <v>86633</v>
      </c>
    </row>
    <row r="54919" spans="82:87">
      <c r="CD54919"/>
      <c r="CG54919"/>
      <c r="CI54919" s="378">
        <v>86634</v>
      </c>
    </row>
    <row r="54920" spans="82:87">
      <c r="CD54920"/>
      <c r="CG54920"/>
      <c r="CI54920" s="378">
        <v>86635</v>
      </c>
    </row>
    <row r="54921" spans="82:87">
      <c r="CD54921"/>
      <c r="CG54921"/>
      <c r="CI54921" s="378">
        <v>86636</v>
      </c>
    </row>
    <row r="54922" spans="82:87">
      <c r="CD54922"/>
      <c r="CG54922"/>
      <c r="CI54922" s="378">
        <v>86637</v>
      </c>
    </row>
    <row r="54923" spans="82:87">
      <c r="CD54923"/>
      <c r="CG54923"/>
      <c r="CI54923" s="378">
        <v>86637</v>
      </c>
    </row>
    <row r="54924" spans="82:87">
      <c r="CD54924"/>
      <c r="CG54924"/>
      <c r="CI54924" s="378">
        <v>86638</v>
      </c>
    </row>
    <row r="54925" spans="82:87">
      <c r="CD54925"/>
      <c r="CG54925"/>
      <c r="CI54925" s="378">
        <v>86639</v>
      </c>
    </row>
    <row r="54926" spans="82:87">
      <c r="CD54926"/>
      <c r="CG54926"/>
      <c r="CI54926" s="378">
        <v>86640</v>
      </c>
    </row>
    <row r="54927" spans="82:87">
      <c r="CD54927"/>
      <c r="CG54927"/>
      <c r="CI54927" s="378">
        <v>86641</v>
      </c>
    </row>
    <row r="54928" spans="82:87">
      <c r="CD54928"/>
      <c r="CG54928"/>
      <c r="CI54928" s="378">
        <v>86642</v>
      </c>
    </row>
    <row r="54929" spans="82:87">
      <c r="CD54929"/>
      <c r="CG54929"/>
      <c r="CI54929" s="378">
        <v>86643</v>
      </c>
    </row>
    <row r="54930" spans="82:87">
      <c r="CD54930"/>
      <c r="CG54930"/>
      <c r="CI54930" s="378">
        <v>86644</v>
      </c>
    </row>
    <row r="54931" spans="82:87">
      <c r="CD54931"/>
      <c r="CG54931"/>
      <c r="CI54931" s="378">
        <v>86645</v>
      </c>
    </row>
    <row r="54932" spans="82:87">
      <c r="CD54932"/>
      <c r="CG54932"/>
      <c r="CI54932" s="378">
        <v>86646</v>
      </c>
    </row>
    <row r="54933" spans="82:87">
      <c r="CD54933"/>
      <c r="CG54933"/>
      <c r="CI54933" s="378">
        <v>86647</v>
      </c>
    </row>
    <row r="54934" spans="82:87">
      <c r="CD54934"/>
      <c r="CG54934"/>
      <c r="CI54934" s="378">
        <v>86648</v>
      </c>
    </row>
    <row r="54935" spans="82:87">
      <c r="CD54935"/>
      <c r="CG54935"/>
      <c r="CI54935" s="378">
        <v>86649</v>
      </c>
    </row>
    <row r="54936" spans="82:87">
      <c r="CD54936"/>
      <c r="CG54936"/>
      <c r="CI54936" s="378">
        <v>86700</v>
      </c>
    </row>
    <row r="54937" spans="82:87">
      <c r="CD54937"/>
      <c r="CG54937"/>
      <c r="CI54937" s="378">
        <v>86700</v>
      </c>
    </row>
    <row r="54938" spans="82:87">
      <c r="CD54938"/>
      <c r="CG54938"/>
      <c r="CI54938" s="378">
        <v>86700</v>
      </c>
    </row>
    <row r="54939" spans="82:87">
      <c r="CD54939"/>
      <c r="CG54939"/>
      <c r="CI54939" s="378">
        <v>86700</v>
      </c>
    </row>
    <row r="54940" spans="82:87">
      <c r="CD54940"/>
      <c r="CG54940"/>
      <c r="CI54940" s="378">
        <v>86700</v>
      </c>
    </row>
    <row r="54941" spans="82:87">
      <c r="CD54941"/>
      <c r="CG54941"/>
      <c r="CI54941" s="378">
        <v>86700</v>
      </c>
    </row>
    <row r="54942" spans="82:87">
      <c r="CD54942"/>
      <c r="CG54942"/>
      <c r="CI54942" s="378">
        <v>86700</v>
      </c>
    </row>
    <row r="54943" spans="82:87">
      <c r="CD54943"/>
      <c r="CG54943"/>
      <c r="CI54943" s="378">
        <v>86700</v>
      </c>
    </row>
    <row r="54944" spans="82:87">
      <c r="CD54944"/>
      <c r="CG54944"/>
      <c r="CI54944" s="378">
        <v>86700</v>
      </c>
    </row>
    <row r="54945" spans="82:87">
      <c r="CD54945"/>
      <c r="CG54945"/>
      <c r="CI54945" s="378">
        <v>86700</v>
      </c>
    </row>
    <row r="54946" spans="82:87">
      <c r="CD54946"/>
      <c r="CG54946"/>
      <c r="CI54946" s="378">
        <v>86800</v>
      </c>
    </row>
    <row r="54947" spans="82:87">
      <c r="CD54947"/>
      <c r="CG54947"/>
      <c r="CI54947" s="378">
        <v>86800</v>
      </c>
    </row>
    <row r="54948" spans="82:87">
      <c r="CD54948"/>
      <c r="CG54948"/>
      <c r="CI54948" s="378">
        <v>86800</v>
      </c>
    </row>
    <row r="54949" spans="82:87">
      <c r="CD54949"/>
      <c r="CG54949"/>
      <c r="CI54949" s="378">
        <v>86800</v>
      </c>
    </row>
    <row r="54950" spans="82:87">
      <c r="CD54950"/>
      <c r="CG54950"/>
      <c r="CI54950" s="378">
        <v>86800</v>
      </c>
    </row>
    <row r="54951" spans="82:87">
      <c r="CD54951"/>
      <c r="CG54951"/>
      <c r="CI54951" s="378">
        <v>86800</v>
      </c>
    </row>
    <row r="54952" spans="82:87">
      <c r="CD54952"/>
      <c r="CG54952"/>
      <c r="CI54952" s="378">
        <v>86800</v>
      </c>
    </row>
    <row r="54953" spans="82:87">
      <c r="CD54953"/>
      <c r="CG54953"/>
      <c r="CI54953" s="378">
        <v>86800</v>
      </c>
    </row>
    <row r="54954" spans="82:87">
      <c r="CD54954"/>
      <c r="CG54954"/>
      <c r="CI54954" s="378">
        <v>86800</v>
      </c>
    </row>
    <row r="54955" spans="82:87">
      <c r="CD54955"/>
      <c r="CG54955"/>
      <c r="CI54955" s="378">
        <v>86900</v>
      </c>
    </row>
    <row r="54956" spans="82:87">
      <c r="CD54956"/>
      <c r="CG54956"/>
      <c r="CI54956" s="378">
        <v>86905</v>
      </c>
    </row>
    <row r="54957" spans="82:87">
      <c r="CD54957"/>
      <c r="CG54957"/>
      <c r="CI54957" s="378">
        <v>86910</v>
      </c>
    </row>
    <row r="54958" spans="82:87">
      <c r="CD54958"/>
      <c r="CG54958"/>
      <c r="CI54958" s="378">
        <v>86950</v>
      </c>
    </row>
    <row r="54959" spans="82:87">
      <c r="CD54959"/>
      <c r="CG54959"/>
      <c r="CI54959" s="378">
        <v>86951</v>
      </c>
    </row>
    <row r="54960" spans="82:87">
      <c r="CD54960"/>
      <c r="CG54960"/>
      <c r="CI54960" s="378">
        <v>86952</v>
      </c>
    </row>
    <row r="54961" spans="82:87">
      <c r="CD54961"/>
      <c r="CG54961"/>
      <c r="CI54961" s="378">
        <v>86953</v>
      </c>
    </row>
    <row r="54962" spans="82:87">
      <c r="CD54962"/>
      <c r="CG54962"/>
      <c r="CI54962" s="378">
        <v>86954</v>
      </c>
    </row>
    <row r="54963" spans="82:87">
      <c r="CD54963"/>
      <c r="CG54963"/>
      <c r="CI54963" s="378">
        <v>86955</v>
      </c>
    </row>
    <row r="54964" spans="82:87">
      <c r="CD54964"/>
      <c r="CG54964"/>
      <c r="CI54964" s="378">
        <v>86956</v>
      </c>
    </row>
    <row r="54965" spans="82:87">
      <c r="CD54965"/>
      <c r="CG54965"/>
      <c r="CI54965" s="378">
        <v>86956</v>
      </c>
    </row>
    <row r="54966" spans="82:87">
      <c r="CD54966"/>
      <c r="CG54966"/>
      <c r="CI54966" s="378">
        <v>86957</v>
      </c>
    </row>
    <row r="54967" spans="82:87">
      <c r="CD54967"/>
      <c r="CG54967"/>
      <c r="CI54967" s="378">
        <v>86958</v>
      </c>
    </row>
    <row r="54968" spans="82:87">
      <c r="CD54968"/>
      <c r="CG54968"/>
      <c r="CI54968" s="378">
        <v>86959</v>
      </c>
    </row>
    <row r="54969" spans="82:87">
      <c r="CD54969"/>
      <c r="CG54969"/>
      <c r="CI54969" s="378">
        <v>86960</v>
      </c>
    </row>
    <row r="54970" spans="82:87">
      <c r="CD54970"/>
      <c r="CG54970"/>
      <c r="CI54970" s="378">
        <v>86961</v>
      </c>
    </row>
    <row r="54971" spans="82:87">
      <c r="CD54971"/>
      <c r="CG54971"/>
      <c r="CI54971" s="378">
        <v>86962</v>
      </c>
    </row>
    <row r="54972" spans="82:87">
      <c r="CD54972"/>
      <c r="CG54972"/>
      <c r="CI54972" s="378">
        <v>86963</v>
      </c>
    </row>
    <row r="54973" spans="82:87">
      <c r="CD54973"/>
      <c r="CG54973"/>
      <c r="CI54973" s="378">
        <v>86964</v>
      </c>
    </row>
    <row r="54974" spans="82:87">
      <c r="CD54974"/>
      <c r="CG54974"/>
      <c r="CI54974" s="378">
        <v>86965</v>
      </c>
    </row>
    <row r="54975" spans="82:87">
      <c r="CD54975"/>
      <c r="CG54975"/>
      <c r="CI54975" s="378">
        <v>86966</v>
      </c>
    </row>
    <row r="54976" spans="82:87">
      <c r="CD54976"/>
      <c r="CG54976"/>
      <c r="CI54976" s="378">
        <v>86967</v>
      </c>
    </row>
    <row r="54977" spans="82:87">
      <c r="CD54977"/>
      <c r="CG54977"/>
      <c r="CI54977" s="378">
        <v>86968</v>
      </c>
    </row>
    <row r="54978" spans="82:87">
      <c r="CD54978"/>
      <c r="CG54978"/>
      <c r="CI54978" s="378">
        <v>86969</v>
      </c>
    </row>
    <row r="54979" spans="82:87">
      <c r="CD54979"/>
      <c r="CG54979"/>
      <c r="CI54979" s="378">
        <v>86980</v>
      </c>
    </row>
    <row r="54980" spans="82:87">
      <c r="CD54980"/>
      <c r="CG54980"/>
      <c r="CI54980" s="378">
        <v>86981</v>
      </c>
    </row>
    <row r="54981" spans="82:87">
      <c r="CD54981"/>
      <c r="CG54981"/>
      <c r="CI54981" s="378">
        <v>86982</v>
      </c>
    </row>
    <row r="54982" spans="82:87">
      <c r="CD54982"/>
      <c r="CG54982"/>
      <c r="CI54982" s="378">
        <v>86983</v>
      </c>
    </row>
    <row r="54983" spans="82:87">
      <c r="CD54983"/>
      <c r="CG54983"/>
      <c r="CI54983" s="378">
        <v>86984</v>
      </c>
    </row>
    <row r="54984" spans="82:87">
      <c r="CD54984"/>
      <c r="CG54984"/>
      <c r="CI54984" s="378">
        <v>86985</v>
      </c>
    </row>
    <row r="54985" spans="82:87">
      <c r="CD54985"/>
      <c r="CG54985"/>
      <c r="CI54985" s="378">
        <v>86986</v>
      </c>
    </row>
    <row r="54986" spans="82:87">
      <c r="CD54986"/>
      <c r="CG54986"/>
      <c r="CI54986" s="378">
        <v>86987</v>
      </c>
    </row>
    <row r="54987" spans="82:87">
      <c r="CD54987"/>
      <c r="CG54987"/>
      <c r="CI54987" s="378">
        <v>86988</v>
      </c>
    </row>
    <row r="54988" spans="82:87">
      <c r="CD54988"/>
      <c r="CG54988"/>
      <c r="CI54988" s="378">
        <v>86989</v>
      </c>
    </row>
    <row r="54989" spans="82:87">
      <c r="CD54989"/>
      <c r="CG54989"/>
      <c r="CI54989" s="378">
        <v>87000</v>
      </c>
    </row>
    <row r="54990" spans="82:87">
      <c r="CD54990"/>
      <c r="CG54990"/>
      <c r="CI54990" s="378">
        <v>87001</v>
      </c>
    </row>
    <row r="54991" spans="82:87">
      <c r="CD54991"/>
      <c r="CG54991"/>
      <c r="CI54991" s="378">
        <v>87002</v>
      </c>
    </row>
    <row r="54992" spans="82:87">
      <c r="CD54992"/>
      <c r="CG54992"/>
      <c r="CI54992" s="378">
        <v>87003</v>
      </c>
    </row>
    <row r="54993" spans="82:87">
      <c r="CD54993"/>
      <c r="CG54993"/>
      <c r="CI54993" s="378">
        <v>87004</v>
      </c>
    </row>
    <row r="54994" spans="82:87">
      <c r="CD54994"/>
      <c r="CG54994"/>
      <c r="CI54994" s="378">
        <v>87005</v>
      </c>
    </row>
    <row r="54995" spans="82:87">
      <c r="CD54995"/>
      <c r="CG54995"/>
      <c r="CI54995" s="378">
        <v>87006</v>
      </c>
    </row>
    <row r="54996" spans="82:87">
      <c r="CD54996"/>
      <c r="CG54996"/>
      <c r="CI54996" s="378">
        <v>87007</v>
      </c>
    </row>
    <row r="54997" spans="82:87">
      <c r="CD54997"/>
      <c r="CG54997"/>
      <c r="CI54997" s="378">
        <v>87008</v>
      </c>
    </row>
    <row r="54998" spans="82:87">
      <c r="CD54998"/>
      <c r="CG54998"/>
      <c r="CI54998" s="378">
        <v>87009</v>
      </c>
    </row>
    <row r="54999" spans="82:87">
      <c r="CD54999"/>
      <c r="CG54999"/>
      <c r="CI54999" s="378">
        <v>87010</v>
      </c>
    </row>
    <row r="55000" spans="82:87">
      <c r="CD55000"/>
      <c r="CG55000"/>
      <c r="CI55000" s="378">
        <v>87011</v>
      </c>
    </row>
    <row r="55001" spans="82:87">
      <c r="CD55001"/>
      <c r="CG55001"/>
      <c r="CI55001" s="378">
        <v>87012</v>
      </c>
    </row>
    <row r="55002" spans="82:87">
      <c r="CD55002"/>
      <c r="CG55002"/>
      <c r="CI55002" s="378">
        <v>87013</v>
      </c>
    </row>
    <row r="55003" spans="82:87">
      <c r="CD55003"/>
      <c r="CG55003"/>
      <c r="CI55003" s="378">
        <v>87014</v>
      </c>
    </row>
    <row r="55004" spans="82:87">
      <c r="CD55004"/>
      <c r="CG55004"/>
      <c r="CI55004" s="378">
        <v>87015</v>
      </c>
    </row>
    <row r="55005" spans="82:87">
      <c r="CD55005"/>
      <c r="CG55005"/>
      <c r="CI55005" s="378">
        <v>87016</v>
      </c>
    </row>
    <row r="55006" spans="82:87">
      <c r="CD55006"/>
      <c r="CG55006"/>
      <c r="CI55006" s="378">
        <v>87017</v>
      </c>
    </row>
    <row r="55007" spans="82:87">
      <c r="CD55007"/>
      <c r="CG55007"/>
      <c r="CI55007" s="378">
        <v>87018</v>
      </c>
    </row>
    <row r="55008" spans="82:87">
      <c r="CD55008"/>
      <c r="CG55008"/>
      <c r="CI55008" s="378">
        <v>87019</v>
      </c>
    </row>
    <row r="55009" spans="82:87">
      <c r="CD55009"/>
      <c r="CG55009"/>
      <c r="CI55009" s="378">
        <v>87020</v>
      </c>
    </row>
    <row r="55010" spans="82:87">
      <c r="CD55010"/>
      <c r="CG55010"/>
      <c r="CI55010" s="378">
        <v>87021</v>
      </c>
    </row>
    <row r="55011" spans="82:87">
      <c r="CD55011"/>
      <c r="CG55011"/>
      <c r="CI55011" s="378">
        <v>87021</v>
      </c>
    </row>
    <row r="55012" spans="82:87">
      <c r="CD55012"/>
      <c r="CG55012"/>
      <c r="CI55012" s="378">
        <v>87022</v>
      </c>
    </row>
    <row r="55013" spans="82:87">
      <c r="CD55013"/>
      <c r="CG55013"/>
      <c r="CI55013" s="378">
        <v>87023</v>
      </c>
    </row>
    <row r="55014" spans="82:87">
      <c r="CD55014"/>
      <c r="CG55014"/>
      <c r="CI55014" s="378">
        <v>87024</v>
      </c>
    </row>
    <row r="55015" spans="82:87">
      <c r="CD55015"/>
      <c r="CG55015"/>
      <c r="CI55015" s="378">
        <v>87025</v>
      </c>
    </row>
    <row r="55016" spans="82:87">
      <c r="CD55016"/>
      <c r="CG55016"/>
      <c r="CI55016" s="378">
        <v>87026</v>
      </c>
    </row>
    <row r="55017" spans="82:87">
      <c r="CD55017"/>
      <c r="CG55017"/>
      <c r="CI55017" s="378">
        <v>87027</v>
      </c>
    </row>
    <row r="55018" spans="82:87">
      <c r="CD55018"/>
      <c r="CG55018"/>
      <c r="CI55018" s="378">
        <v>87028</v>
      </c>
    </row>
    <row r="55019" spans="82:87">
      <c r="CD55019"/>
      <c r="CG55019"/>
      <c r="CI55019" s="378">
        <v>87029</v>
      </c>
    </row>
    <row r="55020" spans="82:87">
      <c r="CD55020"/>
      <c r="CG55020"/>
      <c r="CI55020" s="378">
        <v>87030</v>
      </c>
    </row>
    <row r="55021" spans="82:87">
      <c r="CD55021"/>
      <c r="CG55021"/>
      <c r="CI55021" s="378">
        <v>87031</v>
      </c>
    </row>
    <row r="55022" spans="82:87">
      <c r="CD55022"/>
      <c r="CG55022"/>
      <c r="CI55022" s="378">
        <v>87032</v>
      </c>
    </row>
    <row r="55023" spans="82:87">
      <c r="CD55023"/>
      <c r="CG55023"/>
      <c r="CI55023" s="378">
        <v>87033</v>
      </c>
    </row>
    <row r="55024" spans="82:87">
      <c r="CD55024"/>
      <c r="CG55024"/>
      <c r="CI55024" s="378">
        <v>87034</v>
      </c>
    </row>
    <row r="55025" spans="82:87">
      <c r="CD55025"/>
      <c r="CG55025"/>
      <c r="CI55025" s="378">
        <v>87035</v>
      </c>
    </row>
    <row r="55026" spans="82:87">
      <c r="CD55026"/>
      <c r="CG55026"/>
      <c r="CI55026" s="378">
        <v>87036</v>
      </c>
    </row>
    <row r="55027" spans="82:87">
      <c r="CD55027"/>
      <c r="CG55027"/>
      <c r="CI55027" s="378">
        <v>87037</v>
      </c>
    </row>
    <row r="55028" spans="82:87">
      <c r="CD55028"/>
      <c r="CG55028"/>
      <c r="CI55028" s="378">
        <v>87038</v>
      </c>
    </row>
    <row r="55029" spans="82:87">
      <c r="CD55029"/>
      <c r="CG55029"/>
      <c r="CI55029" s="378">
        <v>87039</v>
      </c>
    </row>
    <row r="55030" spans="82:87">
      <c r="CD55030"/>
      <c r="CG55030"/>
      <c r="CI55030" s="378">
        <v>87040</v>
      </c>
    </row>
    <row r="55031" spans="82:87">
      <c r="CD55031"/>
      <c r="CG55031"/>
      <c r="CI55031" s="378">
        <v>87041</v>
      </c>
    </row>
    <row r="55032" spans="82:87">
      <c r="CD55032"/>
      <c r="CG55032"/>
      <c r="CI55032" s="378">
        <v>87042</v>
      </c>
    </row>
    <row r="55033" spans="82:87">
      <c r="CD55033"/>
      <c r="CG55033"/>
      <c r="CI55033" s="378">
        <v>87043</v>
      </c>
    </row>
    <row r="55034" spans="82:87">
      <c r="CD55034"/>
      <c r="CG55034"/>
      <c r="CI55034" s="378">
        <v>87044</v>
      </c>
    </row>
    <row r="55035" spans="82:87">
      <c r="CD55035"/>
      <c r="CG55035"/>
      <c r="CI55035" s="378">
        <v>87045</v>
      </c>
    </row>
    <row r="55036" spans="82:87">
      <c r="CD55036"/>
      <c r="CG55036"/>
      <c r="CI55036" s="378">
        <v>87046</v>
      </c>
    </row>
    <row r="55037" spans="82:87">
      <c r="CD55037"/>
      <c r="CG55037"/>
      <c r="CI55037" s="378">
        <v>87047</v>
      </c>
    </row>
    <row r="55038" spans="82:87">
      <c r="CD55038"/>
      <c r="CG55038"/>
      <c r="CI55038" s="378">
        <v>87048</v>
      </c>
    </row>
    <row r="55039" spans="82:87">
      <c r="CD55039"/>
      <c r="CG55039"/>
      <c r="CI55039" s="378">
        <v>87049</v>
      </c>
    </row>
    <row r="55040" spans="82:87">
      <c r="CD55040"/>
      <c r="CG55040"/>
      <c r="CI55040" s="378">
        <v>87050</v>
      </c>
    </row>
    <row r="55041" spans="82:87">
      <c r="CD55041"/>
      <c r="CG55041"/>
      <c r="CI55041" s="378">
        <v>87051</v>
      </c>
    </row>
    <row r="55042" spans="82:87">
      <c r="CD55042"/>
      <c r="CG55042"/>
      <c r="CI55042" s="378">
        <v>87052</v>
      </c>
    </row>
    <row r="55043" spans="82:87">
      <c r="CD55043"/>
      <c r="CG55043"/>
      <c r="CI55043" s="378">
        <v>87053</v>
      </c>
    </row>
    <row r="55044" spans="82:87">
      <c r="CD55044"/>
      <c r="CG55044"/>
      <c r="CI55044" s="378">
        <v>87054</v>
      </c>
    </row>
    <row r="55045" spans="82:87">
      <c r="CD55045"/>
      <c r="CG55045"/>
      <c r="CI55045" s="378">
        <v>87055</v>
      </c>
    </row>
    <row r="55046" spans="82:87">
      <c r="CD55046"/>
      <c r="CG55046"/>
      <c r="CI55046" s="378">
        <v>87056</v>
      </c>
    </row>
    <row r="55047" spans="82:87">
      <c r="CD55047"/>
      <c r="CG55047"/>
      <c r="CI55047" s="378">
        <v>87057</v>
      </c>
    </row>
    <row r="55048" spans="82:87">
      <c r="CD55048"/>
      <c r="CG55048"/>
      <c r="CI55048" s="378">
        <v>87058</v>
      </c>
    </row>
    <row r="55049" spans="82:87">
      <c r="CD55049"/>
      <c r="CG55049"/>
      <c r="CI55049" s="378">
        <v>87059</v>
      </c>
    </row>
    <row r="55050" spans="82:87">
      <c r="CD55050"/>
      <c r="CG55050"/>
      <c r="CI55050" s="378">
        <v>87060</v>
      </c>
    </row>
    <row r="55051" spans="82:87">
      <c r="CD55051"/>
      <c r="CG55051"/>
      <c r="CI55051" s="378">
        <v>87061</v>
      </c>
    </row>
    <row r="55052" spans="82:87">
      <c r="CD55052"/>
      <c r="CG55052"/>
      <c r="CI55052" s="378">
        <v>87062</v>
      </c>
    </row>
    <row r="55053" spans="82:87">
      <c r="CD55053"/>
      <c r="CG55053"/>
      <c r="CI55053" s="378">
        <v>87063</v>
      </c>
    </row>
    <row r="55054" spans="82:87">
      <c r="CD55054"/>
      <c r="CG55054"/>
      <c r="CI55054" s="378">
        <v>87064</v>
      </c>
    </row>
    <row r="55055" spans="82:87">
      <c r="CD55055"/>
      <c r="CG55055"/>
      <c r="CI55055" s="378">
        <v>87065</v>
      </c>
    </row>
    <row r="55056" spans="82:87">
      <c r="CD55056"/>
      <c r="CG55056"/>
      <c r="CI55056" s="378">
        <v>87066</v>
      </c>
    </row>
    <row r="55057" spans="82:87">
      <c r="CD55057"/>
      <c r="CG55057"/>
      <c r="CI55057" s="378">
        <v>87067</v>
      </c>
    </row>
    <row r="55058" spans="82:87">
      <c r="CD55058"/>
      <c r="CG55058"/>
      <c r="CI55058" s="378">
        <v>87068</v>
      </c>
    </row>
    <row r="55059" spans="82:87">
      <c r="CD55059"/>
      <c r="CG55059"/>
      <c r="CI55059" s="378">
        <v>87069</v>
      </c>
    </row>
    <row r="55060" spans="82:87">
      <c r="CD55060"/>
      <c r="CG55060"/>
      <c r="CI55060" s="378">
        <v>87070</v>
      </c>
    </row>
    <row r="55061" spans="82:87">
      <c r="CD55061"/>
      <c r="CG55061"/>
      <c r="CI55061" s="378">
        <v>87070</v>
      </c>
    </row>
    <row r="55062" spans="82:87">
      <c r="CD55062"/>
      <c r="CG55062"/>
      <c r="CI55062" s="378">
        <v>87071</v>
      </c>
    </row>
    <row r="55063" spans="82:87">
      <c r="CD55063"/>
      <c r="CG55063"/>
      <c r="CI55063" s="378">
        <v>87071</v>
      </c>
    </row>
    <row r="55064" spans="82:87">
      <c r="CD55064"/>
      <c r="CG55064"/>
      <c r="CI55064" s="378">
        <v>87072</v>
      </c>
    </row>
    <row r="55065" spans="82:87">
      <c r="CD55065"/>
      <c r="CG55065"/>
      <c r="CI55065" s="378">
        <v>87072</v>
      </c>
    </row>
    <row r="55066" spans="82:87">
      <c r="CD55066"/>
      <c r="CG55066"/>
      <c r="CI55066" s="378">
        <v>87073</v>
      </c>
    </row>
    <row r="55067" spans="82:87">
      <c r="CD55067"/>
      <c r="CG55067"/>
      <c r="CI55067" s="378">
        <v>87073</v>
      </c>
    </row>
    <row r="55068" spans="82:87">
      <c r="CD55068"/>
      <c r="CG55068"/>
      <c r="CI55068" s="378">
        <v>87074</v>
      </c>
    </row>
    <row r="55069" spans="82:87">
      <c r="CD55069"/>
      <c r="CG55069"/>
      <c r="CI55069" s="378">
        <v>87075</v>
      </c>
    </row>
    <row r="55070" spans="82:87">
      <c r="CD55070"/>
      <c r="CG55070"/>
      <c r="CI55070" s="378">
        <v>87076</v>
      </c>
    </row>
    <row r="55071" spans="82:87">
      <c r="CD55071"/>
      <c r="CG55071"/>
      <c r="CI55071" s="378">
        <v>87077</v>
      </c>
    </row>
    <row r="55072" spans="82:87">
      <c r="CD55072"/>
      <c r="CG55072"/>
      <c r="CI55072" s="378">
        <v>87078</v>
      </c>
    </row>
    <row r="55073" spans="82:87">
      <c r="CD55073"/>
      <c r="CG55073"/>
      <c r="CI55073" s="378">
        <v>87079</v>
      </c>
    </row>
    <row r="55074" spans="82:87">
      <c r="CD55074"/>
      <c r="CG55074"/>
      <c r="CI55074" s="378">
        <v>87080</v>
      </c>
    </row>
    <row r="55075" spans="82:87">
      <c r="CD55075"/>
      <c r="CG55075"/>
      <c r="CI55075" s="378">
        <v>87081</v>
      </c>
    </row>
    <row r="55076" spans="82:87">
      <c r="CD55076"/>
      <c r="CG55076"/>
      <c r="CI55076" s="378">
        <v>87082</v>
      </c>
    </row>
    <row r="55077" spans="82:87">
      <c r="CD55077"/>
      <c r="CG55077"/>
      <c r="CI55077" s="378">
        <v>87083</v>
      </c>
    </row>
    <row r="55078" spans="82:87">
      <c r="CD55078"/>
      <c r="CG55078"/>
      <c r="CI55078" s="378">
        <v>87084</v>
      </c>
    </row>
    <row r="55079" spans="82:87">
      <c r="CD55079"/>
      <c r="CG55079"/>
      <c r="CI55079" s="378">
        <v>87085</v>
      </c>
    </row>
    <row r="55080" spans="82:87">
      <c r="CD55080"/>
      <c r="CG55080"/>
      <c r="CI55080" s="378">
        <v>87086</v>
      </c>
    </row>
    <row r="55081" spans="82:87">
      <c r="CD55081"/>
      <c r="CG55081"/>
      <c r="CI55081" s="378">
        <v>87087</v>
      </c>
    </row>
    <row r="55082" spans="82:87">
      <c r="CD55082"/>
      <c r="CG55082"/>
      <c r="CI55082" s="378">
        <v>87088</v>
      </c>
    </row>
    <row r="55083" spans="82:87">
      <c r="CD55083"/>
      <c r="CG55083"/>
      <c r="CI55083" s="378">
        <v>87089</v>
      </c>
    </row>
    <row r="55084" spans="82:87">
      <c r="CD55084"/>
      <c r="CG55084"/>
      <c r="CI55084" s="378">
        <v>87090</v>
      </c>
    </row>
    <row r="55085" spans="82:87">
      <c r="CD55085"/>
      <c r="CG55085"/>
      <c r="CI55085" s="378">
        <v>87091</v>
      </c>
    </row>
    <row r="55086" spans="82:87">
      <c r="CD55086"/>
      <c r="CG55086"/>
      <c r="CI55086" s="378">
        <v>87092</v>
      </c>
    </row>
    <row r="55087" spans="82:87">
      <c r="CD55087"/>
      <c r="CG55087"/>
      <c r="CI55087" s="378">
        <v>87093</v>
      </c>
    </row>
    <row r="55088" spans="82:87">
      <c r="CD55088"/>
      <c r="CG55088"/>
      <c r="CI55088" s="378">
        <v>87094</v>
      </c>
    </row>
    <row r="55089" spans="82:87">
      <c r="CD55089"/>
      <c r="CG55089"/>
      <c r="CI55089" s="378">
        <v>87095</v>
      </c>
    </row>
    <row r="55090" spans="82:87">
      <c r="CD55090"/>
      <c r="CG55090"/>
      <c r="CI55090" s="378">
        <v>87100</v>
      </c>
    </row>
    <row r="55091" spans="82:87">
      <c r="CD55091"/>
      <c r="CG55091"/>
      <c r="CI55091" s="378">
        <v>87100</v>
      </c>
    </row>
    <row r="55092" spans="82:87">
      <c r="CD55092"/>
      <c r="CG55092"/>
      <c r="CI55092" s="378">
        <v>87110</v>
      </c>
    </row>
    <row r="55093" spans="82:87">
      <c r="CD55093"/>
      <c r="CG55093"/>
      <c r="CI55093" s="378">
        <v>87110</v>
      </c>
    </row>
    <row r="55094" spans="82:87">
      <c r="CD55094"/>
      <c r="CG55094"/>
      <c r="CI55094" s="378">
        <v>87110</v>
      </c>
    </row>
    <row r="55095" spans="82:87">
      <c r="CD55095"/>
      <c r="CG55095"/>
      <c r="CI55095" s="378">
        <v>87110</v>
      </c>
    </row>
    <row r="55096" spans="82:87">
      <c r="CD55096"/>
      <c r="CG55096"/>
      <c r="CI55096" s="378">
        <v>87120</v>
      </c>
    </row>
    <row r="55097" spans="82:87">
      <c r="CD55097"/>
      <c r="CG55097"/>
      <c r="CI55097" s="378">
        <v>87120</v>
      </c>
    </row>
    <row r="55098" spans="82:87">
      <c r="CD55098"/>
      <c r="CG55098"/>
      <c r="CI55098" s="378">
        <v>87120</v>
      </c>
    </row>
    <row r="55099" spans="82:87">
      <c r="CD55099"/>
      <c r="CG55099"/>
      <c r="CI55099" s="378">
        <v>87120</v>
      </c>
    </row>
    <row r="55100" spans="82:87">
      <c r="CD55100"/>
      <c r="CG55100"/>
      <c r="CI55100" s="378">
        <v>87120</v>
      </c>
    </row>
    <row r="55101" spans="82:87">
      <c r="CD55101"/>
      <c r="CG55101"/>
      <c r="CI55101" s="378">
        <v>87120</v>
      </c>
    </row>
    <row r="55102" spans="82:87">
      <c r="CD55102"/>
      <c r="CG55102"/>
      <c r="CI55102" s="378">
        <v>87120</v>
      </c>
    </row>
    <row r="55103" spans="82:87">
      <c r="CD55103"/>
      <c r="CG55103"/>
      <c r="CI55103" s="378">
        <v>87120</v>
      </c>
    </row>
    <row r="55104" spans="82:87">
      <c r="CD55104"/>
      <c r="CG55104"/>
      <c r="CI55104" s="378">
        <v>87130</v>
      </c>
    </row>
    <row r="55105" spans="82:87">
      <c r="CD55105"/>
      <c r="CG55105"/>
      <c r="CI55105" s="378">
        <v>87130</v>
      </c>
    </row>
    <row r="55106" spans="82:87">
      <c r="CD55106"/>
      <c r="CG55106"/>
      <c r="CI55106" s="378">
        <v>87130</v>
      </c>
    </row>
    <row r="55107" spans="82:87">
      <c r="CD55107"/>
      <c r="CG55107"/>
      <c r="CI55107" s="378">
        <v>87130</v>
      </c>
    </row>
    <row r="55108" spans="82:87">
      <c r="CD55108"/>
      <c r="CG55108"/>
      <c r="CI55108" s="378">
        <v>87130</v>
      </c>
    </row>
    <row r="55109" spans="82:87">
      <c r="CD55109"/>
      <c r="CG55109"/>
      <c r="CI55109" s="378">
        <v>87130</v>
      </c>
    </row>
    <row r="55110" spans="82:87">
      <c r="CD55110"/>
      <c r="CG55110"/>
      <c r="CI55110" s="378">
        <v>87130</v>
      </c>
    </row>
    <row r="55111" spans="82:87">
      <c r="CD55111"/>
      <c r="CG55111"/>
      <c r="CI55111" s="378">
        <v>87130</v>
      </c>
    </row>
    <row r="55112" spans="82:87">
      <c r="CD55112"/>
      <c r="CG55112"/>
      <c r="CI55112" s="378">
        <v>87130</v>
      </c>
    </row>
    <row r="55113" spans="82:87">
      <c r="CD55113"/>
      <c r="CG55113"/>
      <c r="CI55113" s="378">
        <v>87130</v>
      </c>
    </row>
    <row r="55114" spans="82:87">
      <c r="CD55114"/>
      <c r="CG55114"/>
      <c r="CI55114" s="378">
        <v>87140</v>
      </c>
    </row>
    <row r="55115" spans="82:87">
      <c r="CD55115"/>
      <c r="CG55115"/>
      <c r="CI55115" s="378">
        <v>87140</v>
      </c>
    </row>
    <row r="55116" spans="82:87">
      <c r="CD55116"/>
      <c r="CG55116"/>
      <c r="CI55116" s="378">
        <v>87140</v>
      </c>
    </row>
    <row r="55117" spans="82:87">
      <c r="CD55117"/>
      <c r="CG55117"/>
      <c r="CI55117" s="378">
        <v>87140</v>
      </c>
    </row>
    <row r="55118" spans="82:87">
      <c r="CD55118"/>
      <c r="CG55118"/>
      <c r="CI55118" s="378">
        <v>87140</v>
      </c>
    </row>
    <row r="55119" spans="82:87">
      <c r="CD55119"/>
      <c r="CG55119"/>
      <c r="CI55119" s="378">
        <v>87140</v>
      </c>
    </row>
    <row r="55120" spans="82:87">
      <c r="CD55120"/>
      <c r="CG55120"/>
      <c r="CI55120" s="378">
        <v>87140</v>
      </c>
    </row>
    <row r="55121" spans="82:87">
      <c r="CD55121"/>
      <c r="CG55121"/>
      <c r="CI55121" s="378">
        <v>87140</v>
      </c>
    </row>
    <row r="55122" spans="82:87">
      <c r="CD55122"/>
      <c r="CG55122"/>
      <c r="CI55122" s="378">
        <v>87150</v>
      </c>
    </row>
    <row r="55123" spans="82:87">
      <c r="CD55123"/>
      <c r="CG55123"/>
      <c r="CI55123" s="378">
        <v>87150</v>
      </c>
    </row>
    <row r="55124" spans="82:87">
      <c r="CD55124"/>
      <c r="CG55124"/>
      <c r="CI55124" s="378">
        <v>87150</v>
      </c>
    </row>
    <row r="55125" spans="82:87">
      <c r="CD55125"/>
      <c r="CG55125"/>
      <c r="CI55125" s="378">
        <v>87150</v>
      </c>
    </row>
    <row r="55126" spans="82:87">
      <c r="CD55126"/>
      <c r="CG55126"/>
      <c r="CI55126" s="378">
        <v>87160</v>
      </c>
    </row>
    <row r="55127" spans="82:87">
      <c r="CD55127"/>
      <c r="CG55127"/>
      <c r="CI55127" s="378">
        <v>87160</v>
      </c>
    </row>
    <row r="55128" spans="82:87">
      <c r="CD55128"/>
      <c r="CG55128"/>
      <c r="CI55128" s="378">
        <v>87160</v>
      </c>
    </row>
    <row r="55129" spans="82:87">
      <c r="CD55129"/>
      <c r="CG55129"/>
      <c r="CI55129" s="378">
        <v>87160</v>
      </c>
    </row>
    <row r="55130" spans="82:87">
      <c r="CD55130"/>
      <c r="CG55130"/>
      <c r="CI55130" s="378">
        <v>87160</v>
      </c>
    </row>
    <row r="55131" spans="82:87">
      <c r="CD55131"/>
      <c r="CG55131"/>
      <c r="CI55131" s="378">
        <v>87160</v>
      </c>
    </row>
    <row r="55132" spans="82:87">
      <c r="CD55132"/>
      <c r="CG55132"/>
      <c r="CI55132" s="378">
        <v>87170</v>
      </c>
    </row>
    <row r="55133" spans="82:87">
      <c r="CD55133"/>
      <c r="CG55133"/>
      <c r="CI55133" s="378">
        <v>87190</v>
      </c>
    </row>
    <row r="55134" spans="82:87">
      <c r="CD55134"/>
      <c r="CG55134"/>
      <c r="CI55134" s="378">
        <v>87190</v>
      </c>
    </row>
    <row r="55135" spans="82:87">
      <c r="CD55135"/>
      <c r="CG55135"/>
      <c r="CI55135" s="378">
        <v>87190</v>
      </c>
    </row>
    <row r="55136" spans="82:87">
      <c r="CD55136"/>
      <c r="CG55136"/>
      <c r="CI55136" s="378">
        <v>87190</v>
      </c>
    </row>
    <row r="55137" spans="82:87">
      <c r="CD55137"/>
      <c r="CG55137"/>
      <c r="CI55137" s="378">
        <v>87190</v>
      </c>
    </row>
    <row r="55138" spans="82:87">
      <c r="CD55138"/>
      <c r="CG55138"/>
      <c r="CI55138" s="378">
        <v>87190</v>
      </c>
    </row>
    <row r="55139" spans="82:87">
      <c r="CD55139"/>
      <c r="CG55139"/>
      <c r="CI55139" s="378">
        <v>87200</v>
      </c>
    </row>
    <row r="55140" spans="82:87">
      <c r="CD55140"/>
      <c r="CG55140"/>
      <c r="CI55140" s="378">
        <v>87200</v>
      </c>
    </row>
    <row r="55141" spans="82:87">
      <c r="CD55141"/>
      <c r="CG55141"/>
      <c r="CI55141" s="378">
        <v>87200</v>
      </c>
    </row>
    <row r="55142" spans="82:87">
      <c r="CD55142"/>
      <c r="CG55142"/>
      <c r="CI55142" s="378">
        <v>87200</v>
      </c>
    </row>
    <row r="55143" spans="82:87">
      <c r="CD55143"/>
      <c r="CG55143"/>
      <c r="CI55143" s="378">
        <v>87201</v>
      </c>
    </row>
    <row r="55144" spans="82:87">
      <c r="CD55144"/>
      <c r="CG55144"/>
      <c r="CI55144" s="378">
        <v>87202</v>
      </c>
    </row>
    <row r="55145" spans="82:87">
      <c r="CD55145"/>
      <c r="CG55145"/>
      <c r="CI55145" s="378">
        <v>87203</v>
      </c>
    </row>
    <row r="55146" spans="82:87">
      <c r="CD55146"/>
      <c r="CG55146"/>
      <c r="CI55146" s="378">
        <v>87204</v>
      </c>
    </row>
    <row r="55147" spans="82:87">
      <c r="CD55147"/>
      <c r="CG55147"/>
      <c r="CI55147" s="378">
        <v>87205</v>
      </c>
    </row>
    <row r="55148" spans="82:87">
      <c r="CD55148"/>
      <c r="CG55148"/>
      <c r="CI55148" s="378">
        <v>87206</v>
      </c>
    </row>
    <row r="55149" spans="82:87">
      <c r="CD55149"/>
      <c r="CG55149"/>
      <c r="CI55149" s="378">
        <v>87207</v>
      </c>
    </row>
    <row r="55150" spans="82:87">
      <c r="CD55150"/>
      <c r="CG55150"/>
      <c r="CI55150" s="378">
        <v>87208</v>
      </c>
    </row>
    <row r="55151" spans="82:87">
      <c r="CD55151"/>
      <c r="CG55151"/>
      <c r="CI55151" s="378">
        <v>87209</v>
      </c>
    </row>
    <row r="55152" spans="82:87">
      <c r="CD55152"/>
      <c r="CG55152"/>
      <c r="CI55152" s="378">
        <v>87210</v>
      </c>
    </row>
    <row r="55153" spans="82:87">
      <c r="CD55153"/>
      <c r="CG55153"/>
      <c r="CI55153" s="378">
        <v>87210</v>
      </c>
    </row>
    <row r="55154" spans="82:87">
      <c r="CD55154"/>
      <c r="CG55154"/>
      <c r="CI55154" s="378">
        <v>87210</v>
      </c>
    </row>
    <row r="55155" spans="82:87">
      <c r="CD55155"/>
      <c r="CG55155"/>
      <c r="CI55155" s="378">
        <v>87210</v>
      </c>
    </row>
    <row r="55156" spans="82:87">
      <c r="CD55156"/>
      <c r="CG55156"/>
      <c r="CI55156" s="378">
        <v>87210</v>
      </c>
    </row>
    <row r="55157" spans="82:87">
      <c r="CD55157"/>
      <c r="CG55157"/>
      <c r="CI55157" s="378">
        <v>87210</v>
      </c>
    </row>
    <row r="55158" spans="82:87">
      <c r="CD55158"/>
      <c r="CG55158"/>
      <c r="CI55158" s="378">
        <v>87220</v>
      </c>
    </row>
    <row r="55159" spans="82:87">
      <c r="CD55159"/>
      <c r="CG55159"/>
      <c r="CI55159" s="378">
        <v>87220</v>
      </c>
    </row>
    <row r="55160" spans="82:87">
      <c r="CD55160"/>
      <c r="CG55160"/>
      <c r="CI55160" s="378">
        <v>87220</v>
      </c>
    </row>
    <row r="55161" spans="82:87">
      <c r="CD55161"/>
      <c r="CG55161"/>
      <c r="CI55161" s="378">
        <v>87220</v>
      </c>
    </row>
    <row r="55162" spans="82:87">
      <c r="CD55162"/>
      <c r="CG55162"/>
      <c r="CI55162" s="378">
        <v>87221</v>
      </c>
    </row>
    <row r="55163" spans="82:87">
      <c r="CD55163"/>
      <c r="CG55163"/>
      <c r="CI55163" s="378">
        <v>87222</v>
      </c>
    </row>
    <row r="55164" spans="82:87">
      <c r="CD55164"/>
      <c r="CG55164"/>
      <c r="CI55164" s="378">
        <v>87223</v>
      </c>
    </row>
    <row r="55165" spans="82:87">
      <c r="CD55165"/>
      <c r="CG55165"/>
      <c r="CI55165" s="378">
        <v>87223</v>
      </c>
    </row>
    <row r="55166" spans="82:87">
      <c r="CD55166"/>
      <c r="CG55166"/>
      <c r="CI55166" s="378">
        <v>87230</v>
      </c>
    </row>
    <row r="55167" spans="82:87">
      <c r="CD55167"/>
      <c r="CG55167"/>
      <c r="CI55167" s="378">
        <v>87230</v>
      </c>
    </row>
    <row r="55168" spans="82:87">
      <c r="CD55168"/>
      <c r="CG55168"/>
      <c r="CI55168" s="378">
        <v>87230</v>
      </c>
    </row>
    <row r="55169" spans="82:87">
      <c r="CD55169"/>
      <c r="CG55169"/>
      <c r="CI55169" s="378">
        <v>87230</v>
      </c>
    </row>
    <row r="55170" spans="82:87">
      <c r="CD55170"/>
      <c r="CG55170"/>
      <c r="CI55170" s="378">
        <v>87230</v>
      </c>
    </row>
    <row r="55171" spans="82:87">
      <c r="CD55171"/>
      <c r="CG55171"/>
      <c r="CI55171" s="378">
        <v>87230</v>
      </c>
    </row>
    <row r="55172" spans="82:87">
      <c r="CD55172"/>
      <c r="CG55172"/>
      <c r="CI55172" s="378">
        <v>87230</v>
      </c>
    </row>
    <row r="55173" spans="82:87">
      <c r="CD55173"/>
      <c r="CG55173"/>
      <c r="CI55173" s="378">
        <v>87230</v>
      </c>
    </row>
    <row r="55174" spans="82:87">
      <c r="CD55174"/>
      <c r="CG55174"/>
      <c r="CI55174" s="378">
        <v>87240</v>
      </c>
    </row>
    <row r="55175" spans="82:87">
      <c r="CD55175"/>
      <c r="CG55175"/>
      <c r="CI55175" s="378">
        <v>87240</v>
      </c>
    </row>
    <row r="55176" spans="82:87">
      <c r="CD55176"/>
      <c r="CG55176"/>
      <c r="CI55176" s="378">
        <v>87240</v>
      </c>
    </row>
    <row r="55177" spans="82:87">
      <c r="CD55177"/>
      <c r="CG55177"/>
      <c r="CI55177" s="378">
        <v>87250</v>
      </c>
    </row>
    <row r="55178" spans="82:87">
      <c r="CD55178"/>
      <c r="CG55178"/>
      <c r="CI55178" s="378">
        <v>87250</v>
      </c>
    </row>
    <row r="55179" spans="82:87">
      <c r="CD55179"/>
      <c r="CG55179"/>
      <c r="CI55179" s="378">
        <v>87250</v>
      </c>
    </row>
    <row r="55180" spans="82:87">
      <c r="CD55180"/>
      <c r="CG55180"/>
      <c r="CI55180" s="378">
        <v>87250</v>
      </c>
    </row>
    <row r="55181" spans="82:87">
      <c r="CD55181"/>
      <c r="CG55181"/>
      <c r="CI55181" s="378">
        <v>87260</v>
      </c>
    </row>
    <row r="55182" spans="82:87">
      <c r="CD55182"/>
      <c r="CG55182"/>
      <c r="CI55182" s="378">
        <v>87260</v>
      </c>
    </row>
    <row r="55183" spans="82:87">
      <c r="CD55183"/>
      <c r="CG55183"/>
      <c r="CI55183" s="378">
        <v>87260</v>
      </c>
    </row>
    <row r="55184" spans="82:87">
      <c r="CD55184"/>
      <c r="CG55184"/>
      <c r="CI55184" s="378">
        <v>87260</v>
      </c>
    </row>
    <row r="55185" spans="82:87">
      <c r="CD55185"/>
      <c r="CG55185"/>
      <c r="CI55185" s="378">
        <v>87260</v>
      </c>
    </row>
    <row r="55186" spans="82:87">
      <c r="CD55186"/>
      <c r="CG55186"/>
      <c r="CI55186" s="378">
        <v>87260</v>
      </c>
    </row>
    <row r="55187" spans="82:87">
      <c r="CD55187"/>
      <c r="CG55187"/>
      <c r="CI55187" s="378">
        <v>87260</v>
      </c>
    </row>
    <row r="55188" spans="82:87">
      <c r="CD55188"/>
      <c r="CG55188"/>
      <c r="CI55188" s="378">
        <v>87270</v>
      </c>
    </row>
    <row r="55189" spans="82:87">
      <c r="CD55189"/>
      <c r="CG55189"/>
      <c r="CI55189" s="378">
        <v>87270</v>
      </c>
    </row>
    <row r="55190" spans="82:87">
      <c r="CD55190"/>
      <c r="CG55190"/>
      <c r="CI55190" s="378">
        <v>87270</v>
      </c>
    </row>
    <row r="55191" spans="82:87">
      <c r="CD55191"/>
      <c r="CG55191"/>
      <c r="CI55191" s="378">
        <v>87280</v>
      </c>
    </row>
    <row r="55192" spans="82:87">
      <c r="CD55192"/>
      <c r="CG55192"/>
      <c r="CI55192" s="378">
        <v>87290</v>
      </c>
    </row>
    <row r="55193" spans="82:87">
      <c r="CD55193"/>
      <c r="CG55193"/>
      <c r="CI55193" s="378">
        <v>87290</v>
      </c>
    </row>
    <row r="55194" spans="82:87">
      <c r="CD55194"/>
      <c r="CG55194"/>
      <c r="CI55194" s="378">
        <v>87290</v>
      </c>
    </row>
    <row r="55195" spans="82:87">
      <c r="CD55195"/>
      <c r="CG55195"/>
      <c r="CI55195" s="378">
        <v>87290</v>
      </c>
    </row>
    <row r="55196" spans="82:87">
      <c r="CD55196"/>
      <c r="CG55196"/>
      <c r="CI55196" s="378">
        <v>87290</v>
      </c>
    </row>
    <row r="55197" spans="82:87">
      <c r="CD55197"/>
      <c r="CG55197"/>
      <c r="CI55197" s="378">
        <v>87300</v>
      </c>
    </row>
    <row r="55198" spans="82:87">
      <c r="CD55198"/>
      <c r="CG55198"/>
      <c r="CI55198" s="378">
        <v>87300</v>
      </c>
    </row>
    <row r="55199" spans="82:87">
      <c r="CD55199"/>
      <c r="CG55199"/>
      <c r="CI55199" s="378">
        <v>87300</v>
      </c>
    </row>
    <row r="55200" spans="82:87">
      <c r="CD55200"/>
      <c r="CG55200"/>
      <c r="CI55200" s="378">
        <v>87300</v>
      </c>
    </row>
    <row r="55201" spans="82:87">
      <c r="CD55201"/>
      <c r="CG55201"/>
      <c r="CI55201" s="378">
        <v>87300</v>
      </c>
    </row>
    <row r="55202" spans="82:87">
      <c r="CD55202"/>
      <c r="CG55202"/>
      <c r="CI55202" s="378">
        <v>87300</v>
      </c>
    </row>
    <row r="55203" spans="82:87">
      <c r="CD55203"/>
      <c r="CG55203"/>
      <c r="CI55203" s="378">
        <v>87300</v>
      </c>
    </row>
    <row r="55204" spans="82:87">
      <c r="CD55204"/>
      <c r="CG55204"/>
      <c r="CI55204" s="378">
        <v>87300</v>
      </c>
    </row>
    <row r="55205" spans="82:87">
      <c r="CD55205"/>
      <c r="CG55205"/>
      <c r="CI55205" s="378">
        <v>87300</v>
      </c>
    </row>
    <row r="55206" spans="82:87">
      <c r="CD55206"/>
      <c r="CG55206"/>
      <c r="CI55206" s="378">
        <v>87310</v>
      </c>
    </row>
    <row r="55207" spans="82:87">
      <c r="CD55207"/>
      <c r="CG55207"/>
      <c r="CI55207" s="378">
        <v>87310</v>
      </c>
    </row>
    <row r="55208" spans="82:87">
      <c r="CD55208"/>
      <c r="CG55208"/>
      <c r="CI55208" s="378">
        <v>87310</v>
      </c>
    </row>
    <row r="55209" spans="82:87">
      <c r="CD55209"/>
      <c r="CG55209"/>
      <c r="CI55209" s="378">
        <v>87310</v>
      </c>
    </row>
    <row r="55210" spans="82:87">
      <c r="CD55210"/>
      <c r="CG55210"/>
      <c r="CI55210" s="378">
        <v>87310</v>
      </c>
    </row>
    <row r="55211" spans="82:87">
      <c r="CD55211"/>
      <c r="CG55211"/>
      <c r="CI55211" s="378">
        <v>87320</v>
      </c>
    </row>
    <row r="55212" spans="82:87">
      <c r="CD55212"/>
      <c r="CG55212"/>
      <c r="CI55212" s="378">
        <v>87320</v>
      </c>
    </row>
    <row r="55213" spans="82:87">
      <c r="CD55213"/>
      <c r="CG55213"/>
      <c r="CI55213" s="378">
        <v>87320</v>
      </c>
    </row>
    <row r="55214" spans="82:87">
      <c r="CD55214"/>
      <c r="CG55214"/>
      <c r="CI55214" s="378">
        <v>87330</v>
      </c>
    </row>
    <row r="55215" spans="82:87">
      <c r="CD55215"/>
      <c r="CG55215"/>
      <c r="CI55215" s="378">
        <v>87330</v>
      </c>
    </row>
    <row r="55216" spans="82:87">
      <c r="CD55216"/>
      <c r="CG55216"/>
      <c r="CI55216" s="378">
        <v>87330</v>
      </c>
    </row>
    <row r="55217" spans="82:87">
      <c r="CD55217"/>
      <c r="CG55217"/>
      <c r="CI55217" s="378">
        <v>87330</v>
      </c>
    </row>
    <row r="55218" spans="82:87">
      <c r="CD55218"/>
      <c r="CG55218"/>
      <c r="CI55218" s="378">
        <v>87330</v>
      </c>
    </row>
    <row r="55219" spans="82:87">
      <c r="CD55219"/>
      <c r="CG55219"/>
      <c r="CI55219" s="378">
        <v>87330</v>
      </c>
    </row>
    <row r="55220" spans="82:87">
      <c r="CD55220"/>
      <c r="CG55220"/>
      <c r="CI55220" s="378">
        <v>87330</v>
      </c>
    </row>
    <row r="55221" spans="82:87">
      <c r="CD55221"/>
      <c r="CG55221"/>
      <c r="CI55221" s="378">
        <v>87330</v>
      </c>
    </row>
    <row r="55222" spans="82:87">
      <c r="CD55222"/>
      <c r="CG55222"/>
      <c r="CI55222" s="378">
        <v>87340</v>
      </c>
    </row>
    <row r="55223" spans="82:87">
      <c r="CD55223"/>
      <c r="CG55223"/>
      <c r="CI55223" s="378">
        <v>87340</v>
      </c>
    </row>
    <row r="55224" spans="82:87">
      <c r="CD55224"/>
      <c r="CG55224"/>
      <c r="CI55224" s="378">
        <v>87340</v>
      </c>
    </row>
    <row r="55225" spans="82:87">
      <c r="CD55225"/>
      <c r="CG55225"/>
      <c r="CI55225" s="378">
        <v>87340</v>
      </c>
    </row>
    <row r="55226" spans="82:87">
      <c r="CD55226"/>
      <c r="CG55226"/>
      <c r="CI55226" s="378">
        <v>87350</v>
      </c>
    </row>
    <row r="55227" spans="82:87">
      <c r="CD55227"/>
      <c r="CG55227"/>
      <c r="CI55227" s="378">
        <v>87360</v>
      </c>
    </row>
    <row r="55228" spans="82:87">
      <c r="CD55228"/>
      <c r="CG55228"/>
      <c r="CI55228" s="378">
        <v>87360</v>
      </c>
    </row>
    <row r="55229" spans="82:87">
      <c r="CD55229"/>
      <c r="CG55229"/>
      <c r="CI55229" s="378">
        <v>87360</v>
      </c>
    </row>
    <row r="55230" spans="82:87">
      <c r="CD55230"/>
      <c r="CG55230"/>
      <c r="CI55230" s="378">
        <v>87360</v>
      </c>
    </row>
    <row r="55231" spans="82:87">
      <c r="CD55231"/>
      <c r="CG55231"/>
      <c r="CI55231" s="378">
        <v>87360</v>
      </c>
    </row>
    <row r="55232" spans="82:87">
      <c r="CD55232"/>
      <c r="CG55232"/>
      <c r="CI55232" s="378">
        <v>87370</v>
      </c>
    </row>
    <row r="55233" spans="82:87">
      <c r="CD55233"/>
      <c r="CG55233"/>
      <c r="CI55233" s="378">
        <v>87370</v>
      </c>
    </row>
    <row r="55234" spans="82:87">
      <c r="CD55234"/>
      <c r="CG55234"/>
      <c r="CI55234" s="378">
        <v>87370</v>
      </c>
    </row>
    <row r="55235" spans="82:87">
      <c r="CD55235"/>
      <c r="CG55235"/>
      <c r="CI55235" s="378">
        <v>87370</v>
      </c>
    </row>
    <row r="55236" spans="82:87">
      <c r="CD55236"/>
      <c r="CG55236"/>
      <c r="CI55236" s="378">
        <v>87380</v>
      </c>
    </row>
    <row r="55237" spans="82:87">
      <c r="CD55237"/>
      <c r="CG55237"/>
      <c r="CI55237" s="378">
        <v>87380</v>
      </c>
    </row>
    <row r="55238" spans="82:87">
      <c r="CD55238"/>
      <c r="CG55238"/>
      <c r="CI55238" s="378">
        <v>87380</v>
      </c>
    </row>
    <row r="55239" spans="82:87">
      <c r="CD55239"/>
      <c r="CG55239"/>
      <c r="CI55239" s="378">
        <v>87380</v>
      </c>
    </row>
    <row r="55240" spans="82:87">
      <c r="CD55240"/>
      <c r="CG55240"/>
      <c r="CI55240" s="378">
        <v>87380</v>
      </c>
    </row>
    <row r="55241" spans="82:87">
      <c r="CD55241"/>
      <c r="CG55241"/>
      <c r="CI55241" s="378">
        <v>87380</v>
      </c>
    </row>
    <row r="55242" spans="82:87">
      <c r="CD55242"/>
      <c r="CG55242"/>
      <c r="CI55242" s="378">
        <v>87380</v>
      </c>
    </row>
    <row r="55243" spans="82:87">
      <c r="CD55243"/>
      <c r="CG55243"/>
      <c r="CI55243" s="378">
        <v>87400</v>
      </c>
    </row>
    <row r="55244" spans="82:87">
      <c r="CD55244"/>
      <c r="CG55244"/>
      <c r="CI55244" s="378">
        <v>87400</v>
      </c>
    </row>
    <row r="55245" spans="82:87">
      <c r="CD55245"/>
      <c r="CG55245"/>
      <c r="CI55245" s="378">
        <v>87400</v>
      </c>
    </row>
    <row r="55246" spans="82:87">
      <c r="CD55246"/>
      <c r="CG55246"/>
      <c r="CI55246" s="378">
        <v>87400</v>
      </c>
    </row>
    <row r="55247" spans="82:87">
      <c r="CD55247"/>
      <c r="CG55247"/>
      <c r="CI55247" s="378">
        <v>87400</v>
      </c>
    </row>
    <row r="55248" spans="82:87">
      <c r="CD55248"/>
      <c r="CG55248"/>
      <c r="CI55248" s="378">
        <v>87400</v>
      </c>
    </row>
    <row r="55249" spans="82:87">
      <c r="CD55249"/>
      <c r="CG55249"/>
      <c r="CI55249" s="378">
        <v>87400</v>
      </c>
    </row>
    <row r="55250" spans="82:87">
      <c r="CD55250"/>
      <c r="CG55250"/>
      <c r="CI55250" s="378">
        <v>87400</v>
      </c>
    </row>
    <row r="55251" spans="82:87">
      <c r="CD55251"/>
      <c r="CG55251"/>
      <c r="CI55251" s="378">
        <v>87400</v>
      </c>
    </row>
    <row r="55252" spans="82:87">
      <c r="CD55252"/>
      <c r="CG55252"/>
      <c r="CI55252" s="378">
        <v>87400</v>
      </c>
    </row>
    <row r="55253" spans="82:87">
      <c r="CD55253"/>
      <c r="CG55253"/>
      <c r="CI55253" s="378">
        <v>87410</v>
      </c>
    </row>
    <row r="55254" spans="82:87">
      <c r="CD55254"/>
      <c r="CG55254"/>
      <c r="CI55254" s="378">
        <v>87420</v>
      </c>
    </row>
    <row r="55255" spans="82:87">
      <c r="CD55255"/>
      <c r="CG55255"/>
      <c r="CI55255" s="378">
        <v>87420</v>
      </c>
    </row>
    <row r="55256" spans="82:87">
      <c r="CD55256"/>
      <c r="CG55256"/>
      <c r="CI55256" s="378">
        <v>87430</v>
      </c>
    </row>
    <row r="55257" spans="82:87">
      <c r="CD55257"/>
      <c r="CG55257"/>
      <c r="CI55257" s="378">
        <v>87440</v>
      </c>
    </row>
    <row r="55258" spans="82:87">
      <c r="CD55258"/>
      <c r="CG55258"/>
      <c r="CI55258" s="378">
        <v>87440</v>
      </c>
    </row>
    <row r="55259" spans="82:87">
      <c r="CD55259"/>
      <c r="CG55259"/>
      <c r="CI55259" s="378">
        <v>87440</v>
      </c>
    </row>
    <row r="55260" spans="82:87">
      <c r="CD55260"/>
      <c r="CG55260"/>
      <c r="CI55260" s="378">
        <v>87440</v>
      </c>
    </row>
    <row r="55261" spans="82:87">
      <c r="CD55261"/>
      <c r="CG55261"/>
      <c r="CI55261" s="378">
        <v>87440</v>
      </c>
    </row>
    <row r="55262" spans="82:87">
      <c r="CD55262"/>
      <c r="CG55262"/>
      <c r="CI55262" s="378">
        <v>87440</v>
      </c>
    </row>
    <row r="55263" spans="82:87">
      <c r="CD55263"/>
      <c r="CG55263"/>
      <c r="CI55263" s="378">
        <v>87460</v>
      </c>
    </row>
    <row r="55264" spans="82:87">
      <c r="CD55264"/>
      <c r="CG55264"/>
      <c r="CI55264" s="378">
        <v>87460</v>
      </c>
    </row>
    <row r="55265" spans="82:87">
      <c r="CD55265"/>
      <c r="CG55265"/>
      <c r="CI55265" s="378">
        <v>87460</v>
      </c>
    </row>
    <row r="55266" spans="82:87">
      <c r="CD55266"/>
      <c r="CG55266"/>
      <c r="CI55266" s="378">
        <v>87470</v>
      </c>
    </row>
    <row r="55267" spans="82:87">
      <c r="CD55267"/>
      <c r="CG55267"/>
      <c r="CI55267" s="378">
        <v>87480</v>
      </c>
    </row>
    <row r="55268" spans="82:87">
      <c r="CD55268"/>
      <c r="CG55268"/>
      <c r="CI55268" s="378">
        <v>87500</v>
      </c>
    </row>
    <row r="55269" spans="82:87">
      <c r="CD55269"/>
      <c r="CG55269"/>
      <c r="CI55269" s="378">
        <v>87500</v>
      </c>
    </row>
    <row r="55270" spans="82:87">
      <c r="CD55270"/>
      <c r="CG55270"/>
      <c r="CI55270" s="378">
        <v>87500</v>
      </c>
    </row>
    <row r="55271" spans="82:87">
      <c r="CD55271"/>
      <c r="CG55271"/>
      <c r="CI55271" s="378">
        <v>87500</v>
      </c>
    </row>
    <row r="55272" spans="82:87">
      <c r="CD55272"/>
      <c r="CG55272"/>
      <c r="CI55272" s="378">
        <v>87500</v>
      </c>
    </row>
    <row r="55273" spans="82:87">
      <c r="CD55273"/>
      <c r="CG55273"/>
      <c r="CI55273" s="378">
        <v>87510</v>
      </c>
    </row>
    <row r="55274" spans="82:87">
      <c r="CD55274"/>
      <c r="CG55274"/>
      <c r="CI55274" s="378">
        <v>87510</v>
      </c>
    </row>
    <row r="55275" spans="82:87">
      <c r="CD55275"/>
      <c r="CG55275"/>
      <c r="CI55275" s="378">
        <v>87510</v>
      </c>
    </row>
    <row r="55276" spans="82:87">
      <c r="CD55276"/>
      <c r="CG55276"/>
      <c r="CI55276" s="378">
        <v>87510</v>
      </c>
    </row>
    <row r="55277" spans="82:87">
      <c r="CD55277"/>
      <c r="CG55277"/>
      <c r="CI55277" s="378">
        <v>87520</v>
      </c>
    </row>
    <row r="55278" spans="82:87">
      <c r="CD55278"/>
      <c r="CG55278"/>
      <c r="CI55278" s="378">
        <v>87520</v>
      </c>
    </row>
    <row r="55279" spans="82:87">
      <c r="CD55279"/>
      <c r="CG55279"/>
      <c r="CI55279" s="378">
        <v>87520</v>
      </c>
    </row>
    <row r="55280" spans="82:87">
      <c r="CD55280"/>
      <c r="CG55280"/>
      <c r="CI55280" s="378">
        <v>87520</v>
      </c>
    </row>
    <row r="55281" spans="82:87">
      <c r="CD55281"/>
      <c r="CG55281"/>
      <c r="CI55281" s="378">
        <v>87570</v>
      </c>
    </row>
    <row r="55282" spans="82:87">
      <c r="CD55282"/>
      <c r="CG55282"/>
      <c r="CI55282" s="378">
        <v>87590</v>
      </c>
    </row>
    <row r="55283" spans="82:87">
      <c r="CD55283"/>
      <c r="CG55283"/>
      <c r="CI55283" s="378">
        <v>87600</v>
      </c>
    </row>
    <row r="55284" spans="82:87">
      <c r="CD55284"/>
      <c r="CG55284"/>
      <c r="CI55284" s="378">
        <v>87600</v>
      </c>
    </row>
    <row r="55285" spans="82:87">
      <c r="CD55285"/>
      <c r="CG55285"/>
      <c r="CI55285" s="378">
        <v>87600</v>
      </c>
    </row>
    <row r="55286" spans="82:87">
      <c r="CD55286"/>
      <c r="CG55286"/>
      <c r="CI55286" s="378">
        <v>87600</v>
      </c>
    </row>
    <row r="55287" spans="82:87">
      <c r="CD55287"/>
      <c r="CG55287"/>
      <c r="CI55287" s="378">
        <v>87600</v>
      </c>
    </row>
    <row r="55288" spans="82:87">
      <c r="CD55288"/>
      <c r="CG55288"/>
      <c r="CI55288" s="378">
        <v>87620</v>
      </c>
    </row>
    <row r="55289" spans="82:87">
      <c r="CD55289"/>
      <c r="CG55289"/>
      <c r="CI55289" s="378">
        <v>87640</v>
      </c>
    </row>
    <row r="55290" spans="82:87">
      <c r="CD55290"/>
      <c r="CG55290"/>
      <c r="CI55290" s="378">
        <v>87700</v>
      </c>
    </row>
    <row r="55291" spans="82:87">
      <c r="CD55291"/>
      <c r="CG55291"/>
      <c r="CI55291" s="378">
        <v>87700</v>
      </c>
    </row>
    <row r="55292" spans="82:87">
      <c r="CD55292"/>
      <c r="CG55292"/>
      <c r="CI55292" s="378">
        <v>87700</v>
      </c>
    </row>
    <row r="55293" spans="82:87">
      <c r="CD55293"/>
      <c r="CG55293"/>
      <c r="CI55293" s="378">
        <v>87700</v>
      </c>
    </row>
    <row r="55294" spans="82:87">
      <c r="CD55294"/>
      <c r="CG55294"/>
      <c r="CI55294" s="378">
        <v>87700</v>
      </c>
    </row>
    <row r="55295" spans="82:87">
      <c r="CD55295"/>
      <c r="CG55295"/>
      <c r="CI55295" s="378">
        <v>87720</v>
      </c>
    </row>
    <row r="55296" spans="82:87">
      <c r="CD55296"/>
      <c r="CG55296"/>
      <c r="CI55296" s="378">
        <v>87720</v>
      </c>
    </row>
    <row r="55297" spans="82:87">
      <c r="CD55297"/>
      <c r="CG55297"/>
      <c r="CI55297" s="378">
        <v>87800</v>
      </c>
    </row>
    <row r="55298" spans="82:87">
      <c r="CD55298"/>
      <c r="CG55298"/>
      <c r="CI55298" s="378">
        <v>87800</v>
      </c>
    </row>
    <row r="55299" spans="82:87">
      <c r="CD55299"/>
      <c r="CG55299"/>
      <c r="CI55299" s="378">
        <v>87800</v>
      </c>
    </row>
    <row r="55300" spans="82:87">
      <c r="CD55300"/>
      <c r="CG55300"/>
      <c r="CI55300" s="378">
        <v>87800</v>
      </c>
    </row>
    <row r="55301" spans="82:87">
      <c r="CD55301"/>
      <c r="CG55301"/>
      <c r="CI55301" s="378">
        <v>87800</v>
      </c>
    </row>
    <row r="55302" spans="82:87">
      <c r="CD55302"/>
      <c r="CG55302"/>
      <c r="CI55302" s="378">
        <v>87800</v>
      </c>
    </row>
    <row r="55303" spans="82:87">
      <c r="CD55303"/>
      <c r="CG55303"/>
      <c r="CI55303" s="378">
        <v>87800</v>
      </c>
    </row>
    <row r="55304" spans="82:87">
      <c r="CD55304"/>
      <c r="CG55304"/>
      <c r="CI55304" s="378">
        <v>87800</v>
      </c>
    </row>
    <row r="55305" spans="82:87">
      <c r="CD55305"/>
      <c r="CG55305"/>
      <c r="CI55305" s="378">
        <v>87800</v>
      </c>
    </row>
    <row r="55306" spans="82:87">
      <c r="CD55306"/>
      <c r="CG55306"/>
      <c r="CI55306" s="378">
        <v>87800</v>
      </c>
    </row>
    <row r="55307" spans="82:87">
      <c r="CD55307"/>
      <c r="CG55307"/>
      <c r="CI55307" s="378">
        <v>87800</v>
      </c>
    </row>
    <row r="55308" spans="82:87">
      <c r="CD55308"/>
      <c r="CG55308"/>
      <c r="CI55308" s="378">
        <v>87890</v>
      </c>
    </row>
    <row r="55309" spans="82:87">
      <c r="CD55309"/>
      <c r="CG55309"/>
      <c r="CI55309" s="378">
        <v>87900</v>
      </c>
    </row>
    <row r="55310" spans="82:87">
      <c r="CD55310"/>
      <c r="CG55310"/>
      <c r="CI55310" s="378">
        <v>87900</v>
      </c>
    </row>
    <row r="55311" spans="82:87">
      <c r="CD55311"/>
      <c r="CG55311"/>
      <c r="CI55311" s="378">
        <v>87910</v>
      </c>
    </row>
    <row r="55312" spans="82:87">
      <c r="CD55312"/>
      <c r="CG55312"/>
      <c r="CI55312" s="378">
        <v>87911</v>
      </c>
    </row>
    <row r="55313" spans="82:87">
      <c r="CD55313"/>
      <c r="CG55313"/>
      <c r="CI55313" s="378">
        <v>87912</v>
      </c>
    </row>
    <row r="55314" spans="82:87">
      <c r="CD55314"/>
      <c r="CG55314"/>
      <c r="CI55314" s="378">
        <v>87913</v>
      </c>
    </row>
    <row r="55315" spans="82:87">
      <c r="CD55315"/>
      <c r="CG55315"/>
      <c r="CI55315" s="378">
        <v>87914</v>
      </c>
    </row>
    <row r="55316" spans="82:87">
      <c r="CD55316"/>
      <c r="CG55316"/>
      <c r="CI55316" s="378">
        <v>87915</v>
      </c>
    </row>
    <row r="55317" spans="82:87">
      <c r="CD55317"/>
      <c r="CG55317"/>
      <c r="CI55317" s="378">
        <v>87916</v>
      </c>
    </row>
    <row r="55318" spans="82:87">
      <c r="CD55318"/>
      <c r="CG55318"/>
      <c r="CI55318" s="378">
        <v>87917</v>
      </c>
    </row>
    <row r="55319" spans="82:87">
      <c r="CD55319"/>
      <c r="CG55319"/>
      <c r="CI55319" s="378">
        <v>87918</v>
      </c>
    </row>
    <row r="55320" spans="82:87">
      <c r="CD55320"/>
      <c r="CG55320"/>
      <c r="CI55320" s="378">
        <v>87919</v>
      </c>
    </row>
    <row r="55321" spans="82:87">
      <c r="CD55321"/>
      <c r="CG55321"/>
      <c r="CI55321" s="378">
        <v>87919</v>
      </c>
    </row>
    <row r="55322" spans="82:87">
      <c r="CD55322"/>
      <c r="CG55322"/>
      <c r="CI55322" s="378">
        <v>87920</v>
      </c>
    </row>
    <row r="55323" spans="82:87">
      <c r="CD55323"/>
      <c r="CG55323"/>
      <c r="CI55323" s="378">
        <v>87930</v>
      </c>
    </row>
    <row r="55324" spans="82:87">
      <c r="CD55324"/>
      <c r="CG55324"/>
      <c r="CI55324" s="378">
        <v>87931</v>
      </c>
    </row>
    <row r="55325" spans="82:87">
      <c r="CD55325"/>
      <c r="CG55325"/>
      <c r="CI55325" s="378">
        <v>87932</v>
      </c>
    </row>
    <row r="55326" spans="82:87">
      <c r="CD55326"/>
      <c r="CG55326"/>
      <c r="CI55326" s="378">
        <v>87933</v>
      </c>
    </row>
    <row r="55327" spans="82:87">
      <c r="CD55327"/>
      <c r="CG55327"/>
      <c r="CI55327" s="378">
        <v>87934</v>
      </c>
    </row>
    <row r="55328" spans="82:87">
      <c r="CD55328"/>
      <c r="CG55328"/>
      <c r="CI55328" s="378">
        <v>87950</v>
      </c>
    </row>
    <row r="55329" spans="82:87">
      <c r="CD55329"/>
      <c r="CG55329"/>
      <c r="CI55329" s="378">
        <v>87998</v>
      </c>
    </row>
    <row r="55330" spans="82:87">
      <c r="CD55330"/>
      <c r="CG55330"/>
      <c r="CI55330" s="378">
        <v>87998</v>
      </c>
    </row>
    <row r="55331" spans="82:87">
      <c r="CD55331"/>
      <c r="CG55331"/>
      <c r="CI55331" s="378">
        <v>88000</v>
      </c>
    </row>
    <row r="55332" spans="82:87">
      <c r="CD55332"/>
      <c r="CG55332"/>
      <c r="CI55332" s="378">
        <v>88000</v>
      </c>
    </row>
    <row r="55333" spans="82:87">
      <c r="CD55333"/>
      <c r="CG55333"/>
      <c r="CI55333" s="378">
        <v>88000</v>
      </c>
    </row>
    <row r="55334" spans="82:87">
      <c r="CD55334"/>
      <c r="CG55334"/>
      <c r="CI55334" s="378">
        <v>88000</v>
      </c>
    </row>
    <row r="55335" spans="82:87">
      <c r="CD55335"/>
      <c r="CG55335"/>
      <c r="CI55335" s="378">
        <v>88000</v>
      </c>
    </row>
    <row r="55336" spans="82:87">
      <c r="CD55336"/>
      <c r="CG55336"/>
      <c r="CI55336" s="378">
        <v>88000</v>
      </c>
    </row>
    <row r="55337" spans="82:87">
      <c r="CD55337"/>
      <c r="CG55337"/>
      <c r="CI55337" s="378">
        <v>88000</v>
      </c>
    </row>
    <row r="55338" spans="82:87">
      <c r="CD55338"/>
      <c r="CG55338"/>
      <c r="CI55338" s="378">
        <v>88000</v>
      </c>
    </row>
    <row r="55339" spans="82:87">
      <c r="CD55339"/>
      <c r="CG55339"/>
      <c r="CI55339" s="378">
        <v>88000</v>
      </c>
    </row>
    <row r="55340" spans="82:87">
      <c r="CD55340"/>
      <c r="CG55340"/>
      <c r="CI55340" s="378">
        <v>88001</v>
      </c>
    </row>
    <row r="55341" spans="82:87">
      <c r="CD55341"/>
      <c r="CG55341"/>
      <c r="CI55341" s="378">
        <v>88002</v>
      </c>
    </row>
    <row r="55342" spans="82:87">
      <c r="CD55342"/>
      <c r="CG55342"/>
      <c r="CI55342" s="378">
        <v>88003</v>
      </c>
    </row>
    <row r="55343" spans="82:87">
      <c r="CD55343"/>
      <c r="CG55343"/>
      <c r="CI55343" s="378">
        <v>88004</v>
      </c>
    </row>
    <row r="55344" spans="82:87">
      <c r="CD55344"/>
      <c r="CG55344"/>
      <c r="CI55344" s="378">
        <v>88005</v>
      </c>
    </row>
    <row r="55345" spans="82:87">
      <c r="CD55345"/>
      <c r="CG55345"/>
      <c r="CI55345" s="378">
        <v>88006</v>
      </c>
    </row>
    <row r="55346" spans="82:87">
      <c r="CD55346"/>
      <c r="CG55346"/>
      <c r="CI55346" s="378">
        <v>88007</v>
      </c>
    </row>
    <row r="55347" spans="82:87">
      <c r="CD55347"/>
      <c r="CG55347"/>
      <c r="CI55347" s="378">
        <v>88008</v>
      </c>
    </row>
    <row r="55348" spans="82:87">
      <c r="CD55348"/>
      <c r="CG55348"/>
      <c r="CI55348" s="378">
        <v>88009</v>
      </c>
    </row>
    <row r="55349" spans="82:87">
      <c r="CD55349"/>
      <c r="CG55349"/>
      <c r="CI55349" s="378">
        <v>88010</v>
      </c>
    </row>
    <row r="55350" spans="82:87">
      <c r="CD55350"/>
      <c r="CG55350"/>
      <c r="CI55350" s="378">
        <v>88011</v>
      </c>
    </row>
    <row r="55351" spans="82:87">
      <c r="CD55351"/>
      <c r="CG55351"/>
      <c r="CI55351" s="378">
        <v>88012</v>
      </c>
    </row>
    <row r="55352" spans="82:87">
      <c r="CD55352"/>
      <c r="CG55352"/>
      <c r="CI55352" s="378">
        <v>88013</v>
      </c>
    </row>
    <row r="55353" spans="82:87">
      <c r="CD55353"/>
      <c r="CG55353"/>
      <c r="CI55353" s="378">
        <v>88014</v>
      </c>
    </row>
    <row r="55354" spans="82:87">
      <c r="CD55354"/>
      <c r="CG55354"/>
      <c r="CI55354" s="378">
        <v>88015</v>
      </c>
    </row>
    <row r="55355" spans="82:87">
      <c r="CD55355"/>
      <c r="CG55355"/>
      <c r="CI55355" s="378">
        <v>88016</v>
      </c>
    </row>
    <row r="55356" spans="82:87">
      <c r="CD55356"/>
      <c r="CG55356"/>
      <c r="CI55356" s="378">
        <v>88017</v>
      </c>
    </row>
    <row r="55357" spans="82:87">
      <c r="CD55357"/>
      <c r="CG55357"/>
      <c r="CI55357" s="378">
        <v>88018</v>
      </c>
    </row>
    <row r="55358" spans="82:87">
      <c r="CD55358"/>
      <c r="CG55358"/>
      <c r="CI55358" s="378">
        <v>88019</v>
      </c>
    </row>
    <row r="55359" spans="82:87">
      <c r="CD55359"/>
      <c r="CG55359"/>
      <c r="CI55359" s="378">
        <v>88020</v>
      </c>
    </row>
    <row r="55360" spans="82:87">
      <c r="CD55360"/>
      <c r="CG55360"/>
      <c r="CI55360" s="378">
        <v>88021</v>
      </c>
    </row>
    <row r="55361" spans="82:87">
      <c r="CD55361"/>
      <c r="CG55361"/>
      <c r="CI55361" s="378">
        <v>88022</v>
      </c>
    </row>
    <row r="55362" spans="82:87">
      <c r="CD55362"/>
      <c r="CG55362"/>
      <c r="CI55362" s="378">
        <v>88023</v>
      </c>
    </row>
    <row r="55363" spans="82:87">
      <c r="CD55363"/>
      <c r="CG55363"/>
      <c r="CI55363" s="378">
        <v>88024</v>
      </c>
    </row>
    <row r="55364" spans="82:87">
      <c r="CD55364"/>
      <c r="CG55364"/>
      <c r="CI55364" s="378">
        <v>88025</v>
      </c>
    </row>
    <row r="55365" spans="82:87">
      <c r="CD55365"/>
      <c r="CG55365"/>
      <c r="CI55365" s="378">
        <v>88026</v>
      </c>
    </row>
    <row r="55366" spans="82:87">
      <c r="CD55366"/>
      <c r="CG55366"/>
      <c r="CI55366" s="378">
        <v>88027</v>
      </c>
    </row>
    <row r="55367" spans="82:87">
      <c r="CD55367"/>
      <c r="CG55367"/>
      <c r="CI55367" s="378">
        <v>88028</v>
      </c>
    </row>
    <row r="55368" spans="82:87">
      <c r="CD55368"/>
      <c r="CG55368"/>
      <c r="CI55368" s="378">
        <v>88029</v>
      </c>
    </row>
    <row r="55369" spans="82:87">
      <c r="CD55369"/>
      <c r="CG55369"/>
      <c r="CI55369" s="378">
        <v>88030</v>
      </c>
    </row>
    <row r="55370" spans="82:87">
      <c r="CD55370"/>
      <c r="CG55370"/>
      <c r="CI55370" s="378">
        <v>88033</v>
      </c>
    </row>
    <row r="55371" spans="82:87">
      <c r="CD55371"/>
      <c r="CG55371"/>
      <c r="CI55371" s="378">
        <v>88050</v>
      </c>
    </row>
    <row r="55372" spans="82:87">
      <c r="CD55372"/>
      <c r="CG55372"/>
      <c r="CI55372" s="378">
        <v>88051</v>
      </c>
    </row>
    <row r="55373" spans="82:87">
      <c r="CD55373"/>
      <c r="CG55373"/>
      <c r="CI55373" s="378">
        <v>88052</v>
      </c>
    </row>
    <row r="55374" spans="82:87">
      <c r="CD55374"/>
      <c r="CG55374"/>
      <c r="CI55374" s="378">
        <v>88053</v>
      </c>
    </row>
    <row r="55375" spans="82:87">
      <c r="CD55375"/>
      <c r="CG55375"/>
      <c r="CI55375" s="378">
        <v>88054</v>
      </c>
    </row>
    <row r="55376" spans="82:87">
      <c r="CD55376"/>
      <c r="CG55376"/>
      <c r="CI55376" s="378">
        <v>88055</v>
      </c>
    </row>
    <row r="55377" spans="82:87">
      <c r="CD55377"/>
      <c r="CG55377"/>
      <c r="CI55377" s="378">
        <v>88060</v>
      </c>
    </row>
    <row r="55378" spans="82:87">
      <c r="CD55378"/>
      <c r="CG55378"/>
      <c r="CI55378" s="378">
        <v>88061</v>
      </c>
    </row>
    <row r="55379" spans="82:87">
      <c r="CD55379"/>
      <c r="CG55379"/>
      <c r="CI55379" s="378">
        <v>88080</v>
      </c>
    </row>
    <row r="55380" spans="82:87">
      <c r="CD55380"/>
      <c r="CG55380"/>
      <c r="CI55380" s="378">
        <v>88081</v>
      </c>
    </row>
    <row r="55381" spans="82:87">
      <c r="CD55381"/>
      <c r="CG55381"/>
      <c r="CI55381" s="378">
        <v>88082</v>
      </c>
    </row>
    <row r="55382" spans="82:87">
      <c r="CD55382"/>
      <c r="CG55382"/>
      <c r="CI55382" s="378">
        <v>88083</v>
      </c>
    </row>
    <row r="55383" spans="82:87">
      <c r="CD55383"/>
      <c r="CG55383"/>
      <c r="CI55383" s="378">
        <v>88084</v>
      </c>
    </row>
    <row r="55384" spans="82:87">
      <c r="CD55384"/>
      <c r="CG55384"/>
      <c r="CI55384" s="378">
        <v>88085</v>
      </c>
    </row>
    <row r="55385" spans="82:87">
      <c r="CD55385"/>
      <c r="CG55385"/>
      <c r="CI55385" s="378">
        <v>88086</v>
      </c>
    </row>
    <row r="55386" spans="82:87">
      <c r="CD55386"/>
      <c r="CG55386"/>
      <c r="CI55386" s="378">
        <v>88087</v>
      </c>
    </row>
    <row r="55387" spans="82:87">
      <c r="CD55387"/>
      <c r="CG55387"/>
      <c r="CI55387" s="378">
        <v>88088</v>
      </c>
    </row>
    <row r="55388" spans="82:87">
      <c r="CD55388"/>
      <c r="CG55388"/>
      <c r="CI55388" s="378">
        <v>88088</v>
      </c>
    </row>
    <row r="55389" spans="82:87">
      <c r="CD55389"/>
      <c r="CG55389"/>
      <c r="CI55389" s="378">
        <v>88089</v>
      </c>
    </row>
    <row r="55390" spans="82:87">
      <c r="CD55390"/>
      <c r="CG55390"/>
      <c r="CI55390" s="378">
        <v>88094</v>
      </c>
    </row>
    <row r="55391" spans="82:87">
      <c r="CD55391"/>
      <c r="CG55391"/>
      <c r="CI55391" s="378">
        <v>88099</v>
      </c>
    </row>
    <row r="55392" spans="82:87">
      <c r="CD55392"/>
      <c r="CG55392"/>
      <c r="CI55392" s="378">
        <v>88100</v>
      </c>
    </row>
    <row r="55393" spans="82:87">
      <c r="CD55393"/>
      <c r="CG55393"/>
      <c r="CI55393" s="378">
        <v>88100</v>
      </c>
    </row>
    <row r="55394" spans="82:87">
      <c r="CD55394"/>
      <c r="CG55394"/>
      <c r="CI55394" s="378">
        <v>88100</v>
      </c>
    </row>
    <row r="55395" spans="82:87">
      <c r="CD55395"/>
      <c r="CG55395"/>
      <c r="CI55395" s="378">
        <v>88100</v>
      </c>
    </row>
    <row r="55396" spans="82:87">
      <c r="CD55396"/>
      <c r="CG55396"/>
      <c r="CI55396" s="378">
        <v>88100</v>
      </c>
    </row>
    <row r="55397" spans="82:87">
      <c r="CD55397"/>
      <c r="CG55397"/>
      <c r="CI55397" s="378">
        <v>88100</v>
      </c>
    </row>
    <row r="55398" spans="82:87">
      <c r="CD55398"/>
      <c r="CG55398"/>
      <c r="CI55398" s="378">
        <v>88100</v>
      </c>
    </row>
    <row r="55399" spans="82:87">
      <c r="CD55399"/>
      <c r="CG55399"/>
      <c r="CI55399" s="378">
        <v>88100</v>
      </c>
    </row>
    <row r="55400" spans="82:87">
      <c r="CD55400"/>
      <c r="CG55400"/>
      <c r="CI55400" s="378">
        <v>88100</v>
      </c>
    </row>
    <row r="55401" spans="82:87">
      <c r="CD55401"/>
      <c r="CG55401"/>
      <c r="CI55401" s="378">
        <v>88100</v>
      </c>
    </row>
    <row r="55402" spans="82:87">
      <c r="CD55402"/>
      <c r="CG55402"/>
      <c r="CI55402" s="378">
        <v>88101</v>
      </c>
    </row>
    <row r="55403" spans="82:87">
      <c r="CD55403"/>
      <c r="CG55403"/>
      <c r="CI55403" s="378">
        <v>88101</v>
      </c>
    </row>
    <row r="55404" spans="82:87">
      <c r="CD55404"/>
      <c r="CG55404"/>
      <c r="CI55404" s="378">
        <v>88102</v>
      </c>
    </row>
    <row r="55405" spans="82:87">
      <c r="CD55405"/>
      <c r="CG55405"/>
      <c r="CI55405" s="378">
        <v>88102</v>
      </c>
    </row>
    <row r="55406" spans="82:87">
      <c r="CD55406"/>
      <c r="CG55406"/>
      <c r="CI55406" s="378">
        <v>88103</v>
      </c>
    </row>
    <row r="55407" spans="82:87">
      <c r="CD55407"/>
      <c r="CG55407"/>
      <c r="CI55407" s="378">
        <v>88103</v>
      </c>
    </row>
    <row r="55408" spans="82:87">
      <c r="CD55408"/>
      <c r="CG55408"/>
      <c r="CI55408" s="378">
        <v>88104</v>
      </c>
    </row>
    <row r="55409" spans="82:87">
      <c r="CD55409"/>
      <c r="CG55409"/>
      <c r="CI55409" s="378">
        <v>88104</v>
      </c>
    </row>
    <row r="55410" spans="82:87">
      <c r="CD55410"/>
      <c r="CG55410"/>
      <c r="CI55410" s="378">
        <v>88105</v>
      </c>
    </row>
    <row r="55411" spans="82:87">
      <c r="CD55411"/>
      <c r="CG55411"/>
      <c r="CI55411" s="378">
        <v>88105</v>
      </c>
    </row>
    <row r="55412" spans="82:87">
      <c r="CD55412"/>
      <c r="CG55412"/>
      <c r="CI55412" s="378">
        <v>88106</v>
      </c>
    </row>
    <row r="55413" spans="82:87">
      <c r="CD55413"/>
      <c r="CG55413"/>
      <c r="CI55413" s="378">
        <v>88106</v>
      </c>
    </row>
    <row r="55414" spans="82:87">
      <c r="CD55414"/>
      <c r="CG55414"/>
      <c r="CI55414" s="378">
        <v>88107</v>
      </c>
    </row>
    <row r="55415" spans="82:87">
      <c r="CD55415"/>
      <c r="CG55415"/>
      <c r="CI55415" s="378">
        <v>88107</v>
      </c>
    </row>
    <row r="55416" spans="82:87">
      <c r="CD55416"/>
      <c r="CG55416"/>
      <c r="CI55416" s="378">
        <v>88108</v>
      </c>
    </row>
    <row r="55417" spans="82:87">
      <c r="CD55417"/>
      <c r="CG55417"/>
      <c r="CI55417" s="378">
        <v>88108</v>
      </c>
    </row>
    <row r="55418" spans="82:87">
      <c r="CD55418"/>
      <c r="CG55418"/>
      <c r="CI55418" s="378">
        <v>88109</v>
      </c>
    </row>
    <row r="55419" spans="82:87">
      <c r="CD55419"/>
      <c r="CG55419"/>
      <c r="CI55419" s="378">
        <v>88109</v>
      </c>
    </row>
    <row r="55420" spans="82:87">
      <c r="CD55420"/>
      <c r="CG55420"/>
      <c r="CI55420" s="378">
        <v>88110</v>
      </c>
    </row>
    <row r="55421" spans="82:87">
      <c r="CD55421"/>
      <c r="CG55421"/>
      <c r="CI55421" s="378">
        <v>88110</v>
      </c>
    </row>
    <row r="55422" spans="82:87">
      <c r="CD55422"/>
      <c r="CG55422"/>
      <c r="CI55422" s="378">
        <v>88110</v>
      </c>
    </row>
    <row r="55423" spans="82:87">
      <c r="CD55423"/>
      <c r="CG55423"/>
      <c r="CI55423" s="378">
        <v>88110</v>
      </c>
    </row>
    <row r="55424" spans="82:87">
      <c r="CD55424"/>
      <c r="CG55424"/>
      <c r="CI55424" s="378">
        <v>88110</v>
      </c>
    </row>
    <row r="55425" spans="82:87">
      <c r="CD55425"/>
      <c r="CG55425"/>
      <c r="CI55425" s="378">
        <v>88110</v>
      </c>
    </row>
    <row r="55426" spans="82:87">
      <c r="CD55426"/>
      <c r="CG55426"/>
      <c r="CI55426" s="378">
        <v>88120</v>
      </c>
    </row>
    <row r="55427" spans="82:87">
      <c r="CD55427"/>
      <c r="CG55427"/>
      <c r="CI55427" s="378">
        <v>88120</v>
      </c>
    </row>
    <row r="55428" spans="82:87">
      <c r="CD55428"/>
      <c r="CG55428"/>
      <c r="CI55428" s="378">
        <v>88120</v>
      </c>
    </row>
    <row r="55429" spans="82:87">
      <c r="CD55429"/>
      <c r="CG55429"/>
      <c r="CI55429" s="378">
        <v>88120</v>
      </c>
    </row>
    <row r="55430" spans="82:87">
      <c r="CD55430"/>
      <c r="CG55430"/>
      <c r="CI55430" s="378">
        <v>88120</v>
      </c>
    </row>
    <row r="55431" spans="82:87">
      <c r="CD55431"/>
      <c r="CG55431"/>
      <c r="CI55431" s="378">
        <v>88120</v>
      </c>
    </row>
    <row r="55432" spans="82:87">
      <c r="CD55432"/>
      <c r="CG55432"/>
      <c r="CI55432" s="378">
        <v>88120</v>
      </c>
    </row>
    <row r="55433" spans="82:87">
      <c r="CD55433"/>
      <c r="CG55433"/>
      <c r="CI55433" s="378">
        <v>88120</v>
      </c>
    </row>
    <row r="55434" spans="82:87">
      <c r="CD55434"/>
      <c r="CG55434"/>
      <c r="CI55434" s="378">
        <v>88120</v>
      </c>
    </row>
    <row r="55435" spans="82:87">
      <c r="CD55435"/>
      <c r="CG55435"/>
      <c r="CI55435" s="378">
        <v>88121</v>
      </c>
    </row>
    <row r="55436" spans="82:87">
      <c r="CD55436"/>
      <c r="CG55436"/>
      <c r="CI55436" s="378">
        <v>88122</v>
      </c>
    </row>
    <row r="55437" spans="82:87">
      <c r="CD55437"/>
      <c r="CG55437"/>
      <c r="CI55437" s="378">
        <v>88123</v>
      </c>
    </row>
    <row r="55438" spans="82:87">
      <c r="CD55438"/>
      <c r="CG55438"/>
      <c r="CI55438" s="378">
        <v>88125</v>
      </c>
    </row>
    <row r="55439" spans="82:87">
      <c r="CD55439"/>
      <c r="CG55439"/>
      <c r="CI55439" s="378">
        <v>88127</v>
      </c>
    </row>
    <row r="55440" spans="82:87">
      <c r="CD55440"/>
      <c r="CG55440"/>
      <c r="CI55440" s="378">
        <v>88129</v>
      </c>
    </row>
    <row r="55441" spans="82:87">
      <c r="CD55441"/>
      <c r="CG55441"/>
      <c r="CI55441" s="378">
        <v>88130</v>
      </c>
    </row>
    <row r="55442" spans="82:87">
      <c r="CD55442"/>
      <c r="CG55442"/>
      <c r="CI55442" s="378">
        <v>88130</v>
      </c>
    </row>
    <row r="55443" spans="82:87">
      <c r="CD55443"/>
      <c r="CG55443"/>
      <c r="CI55443" s="378">
        <v>88130</v>
      </c>
    </row>
    <row r="55444" spans="82:87">
      <c r="CD55444"/>
      <c r="CG55444"/>
      <c r="CI55444" s="378">
        <v>88130</v>
      </c>
    </row>
    <row r="55445" spans="82:87">
      <c r="CD55445"/>
      <c r="CG55445"/>
      <c r="CI55445" s="378">
        <v>88130</v>
      </c>
    </row>
    <row r="55446" spans="82:87">
      <c r="CD55446"/>
      <c r="CG55446"/>
      <c r="CI55446" s="378">
        <v>88130</v>
      </c>
    </row>
    <row r="55447" spans="82:87">
      <c r="CD55447"/>
      <c r="CG55447"/>
      <c r="CI55447" s="378">
        <v>88130</v>
      </c>
    </row>
    <row r="55448" spans="82:87">
      <c r="CD55448"/>
      <c r="CG55448"/>
      <c r="CI55448" s="378">
        <v>88130</v>
      </c>
    </row>
    <row r="55449" spans="82:87">
      <c r="CD55449"/>
      <c r="CG55449"/>
      <c r="CI55449" s="378">
        <v>88130</v>
      </c>
    </row>
    <row r="55450" spans="82:87">
      <c r="CD55450"/>
      <c r="CG55450"/>
      <c r="CI55450" s="378">
        <v>88130</v>
      </c>
    </row>
    <row r="55451" spans="82:87">
      <c r="CD55451"/>
      <c r="CG55451"/>
      <c r="CI55451" s="378">
        <v>88130</v>
      </c>
    </row>
    <row r="55452" spans="82:87">
      <c r="CD55452"/>
      <c r="CG55452"/>
      <c r="CI55452" s="378">
        <v>88130</v>
      </c>
    </row>
    <row r="55453" spans="82:87">
      <c r="CD55453"/>
      <c r="CG55453"/>
      <c r="CI55453" s="378">
        <v>88130</v>
      </c>
    </row>
    <row r="55454" spans="82:87">
      <c r="CD55454"/>
      <c r="CG55454"/>
      <c r="CI55454" s="378">
        <v>88130</v>
      </c>
    </row>
    <row r="55455" spans="82:87">
      <c r="CD55455"/>
      <c r="CG55455"/>
      <c r="CI55455" s="378">
        <v>88130</v>
      </c>
    </row>
    <row r="55456" spans="82:87">
      <c r="CD55456"/>
      <c r="CG55456"/>
      <c r="CI55456" s="378">
        <v>88130</v>
      </c>
    </row>
    <row r="55457" spans="82:87">
      <c r="CD55457"/>
      <c r="CG55457"/>
      <c r="CI55457" s="378">
        <v>88130</v>
      </c>
    </row>
    <row r="55458" spans="82:87">
      <c r="CD55458"/>
      <c r="CG55458"/>
      <c r="CI55458" s="378">
        <v>88131</v>
      </c>
    </row>
    <row r="55459" spans="82:87">
      <c r="CD55459"/>
      <c r="CG55459"/>
      <c r="CI55459" s="378">
        <v>88132</v>
      </c>
    </row>
    <row r="55460" spans="82:87">
      <c r="CD55460"/>
      <c r="CG55460"/>
      <c r="CI55460" s="378">
        <v>88133</v>
      </c>
    </row>
    <row r="55461" spans="82:87">
      <c r="CD55461"/>
      <c r="CG55461"/>
      <c r="CI55461" s="378">
        <v>88139</v>
      </c>
    </row>
    <row r="55462" spans="82:87">
      <c r="CD55462"/>
      <c r="CG55462"/>
      <c r="CI55462" s="378">
        <v>88140</v>
      </c>
    </row>
    <row r="55463" spans="82:87">
      <c r="CD55463"/>
      <c r="CG55463"/>
      <c r="CI55463" s="378">
        <v>88140</v>
      </c>
    </row>
    <row r="55464" spans="82:87">
      <c r="CD55464"/>
      <c r="CG55464"/>
      <c r="CI55464" s="378">
        <v>88140</v>
      </c>
    </row>
    <row r="55465" spans="82:87">
      <c r="CD55465"/>
      <c r="CG55465"/>
      <c r="CI55465" s="378">
        <v>88140</v>
      </c>
    </row>
    <row r="55466" spans="82:87">
      <c r="CD55466"/>
      <c r="CG55466"/>
      <c r="CI55466" s="378">
        <v>88140</v>
      </c>
    </row>
    <row r="55467" spans="82:87">
      <c r="CD55467"/>
      <c r="CG55467"/>
      <c r="CI55467" s="378">
        <v>88140</v>
      </c>
    </row>
    <row r="55468" spans="82:87">
      <c r="CD55468"/>
      <c r="CG55468"/>
      <c r="CI55468" s="378">
        <v>88140</v>
      </c>
    </row>
    <row r="55469" spans="82:87">
      <c r="CD55469"/>
      <c r="CG55469"/>
      <c r="CI55469" s="378">
        <v>88140</v>
      </c>
    </row>
    <row r="55470" spans="82:87">
      <c r="CD55470"/>
      <c r="CG55470"/>
      <c r="CI55470" s="378">
        <v>88140</v>
      </c>
    </row>
    <row r="55471" spans="82:87">
      <c r="CD55471"/>
      <c r="CG55471"/>
      <c r="CI55471" s="378">
        <v>88140</v>
      </c>
    </row>
    <row r="55472" spans="82:87">
      <c r="CD55472"/>
      <c r="CG55472"/>
      <c r="CI55472" s="378">
        <v>88140</v>
      </c>
    </row>
    <row r="55473" spans="82:87">
      <c r="CD55473"/>
      <c r="CG55473"/>
      <c r="CI55473" s="378">
        <v>88140</v>
      </c>
    </row>
    <row r="55474" spans="82:87">
      <c r="CD55474"/>
      <c r="CG55474"/>
      <c r="CI55474" s="378">
        <v>88140</v>
      </c>
    </row>
    <row r="55475" spans="82:87">
      <c r="CD55475"/>
      <c r="CG55475"/>
      <c r="CI55475" s="378">
        <v>88140</v>
      </c>
    </row>
    <row r="55476" spans="82:87">
      <c r="CD55476"/>
      <c r="CG55476"/>
      <c r="CI55476" s="378">
        <v>88140</v>
      </c>
    </row>
    <row r="55477" spans="82:87">
      <c r="CD55477"/>
      <c r="CG55477"/>
      <c r="CI55477" s="378">
        <v>88140</v>
      </c>
    </row>
    <row r="55478" spans="82:87">
      <c r="CD55478"/>
      <c r="CG55478"/>
      <c r="CI55478" s="378">
        <v>88140</v>
      </c>
    </row>
    <row r="55479" spans="82:87">
      <c r="CD55479"/>
      <c r="CG55479"/>
      <c r="CI55479" s="378">
        <v>88140</v>
      </c>
    </row>
    <row r="55480" spans="82:87">
      <c r="CD55480"/>
      <c r="CG55480"/>
      <c r="CI55480" s="378">
        <v>88141</v>
      </c>
    </row>
    <row r="55481" spans="82:87">
      <c r="CD55481"/>
      <c r="CG55481"/>
      <c r="CI55481" s="378">
        <v>88142</v>
      </c>
    </row>
    <row r="55482" spans="82:87">
      <c r="CD55482"/>
      <c r="CG55482"/>
      <c r="CI55482" s="378">
        <v>88143</v>
      </c>
    </row>
    <row r="55483" spans="82:87">
      <c r="CD55483"/>
      <c r="CG55483"/>
      <c r="CI55483" s="378">
        <v>88144</v>
      </c>
    </row>
    <row r="55484" spans="82:87">
      <c r="CD55484"/>
      <c r="CG55484"/>
      <c r="CI55484" s="378">
        <v>88145</v>
      </c>
    </row>
    <row r="55485" spans="82:87">
      <c r="CD55485"/>
      <c r="CG55485"/>
      <c r="CI55485" s="378">
        <v>88149</v>
      </c>
    </row>
    <row r="55486" spans="82:87">
      <c r="CD55486"/>
      <c r="CG55486"/>
      <c r="CI55486" s="378">
        <v>88150</v>
      </c>
    </row>
    <row r="55487" spans="82:87">
      <c r="CD55487"/>
      <c r="CG55487"/>
      <c r="CI55487" s="378">
        <v>88150</v>
      </c>
    </row>
    <row r="55488" spans="82:87">
      <c r="CD55488"/>
      <c r="CG55488"/>
      <c r="CI55488" s="378">
        <v>88150</v>
      </c>
    </row>
    <row r="55489" spans="82:87">
      <c r="CD55489"/>
      <c r="CG55489"/>
      <c r="CI55489" s="378">
        <v>88150</v>
      </c>
    </row>
    <row r="55490" spans="82:87">
      <c r="CD55490"/>
      <c r="CG55490"/>
      <c r="CI55490" s="378">
        <v>88150</v>
      </c>
    </row>
    <row r="55491" spans="82:87">
      <c r="CD55491"/>
      <c r="CG55491"/>
      <c r="CI55491" s="378">
        <v>88150</v>
      </c>
    </row>
    <row r="55492" spans="82:87">
      <c r="CD55492"/>
      <c r="CG55492"/>
      <c r="CI55492" s="378">
        <v>88150</v>
      </c>
    </row>
    <row r="55493" spans="82:87">
      <c r="CD55493"/>
      <c r="CG55493"/>
      <c r="CI55493" s="378">
        <v>88150</v>
      </c>
    </row>
    <row r="55494" spans="82:87">
      <c r="CD55494"/>
      <c r="CG55494"/>
      <c r="CI55494" s="378">
        <v>88150</v>
      </c>
    </row>
    <row r="55495" spans="82:87">
      <c r="CD55495"/>
      <c r="CG55495"/>
      <c r="CI55495" s="378">
        <v>88151</v>
      </c>
    </row>
    <row r="55496" spans="82:87">
      <c r="CD55496"/>
      <c r="CG55496"/>
      <c r="CI55496" s="378">
        <v>88152</v>
      </c>
    </row>
    <row r="55497" spans="82:87">
      <c r="CD55497"/>
      <c r="CG55497"/>
      <c r="CI55497" s="378">
        <v>88153</v>
      </c>
    </row>
    <row r="55498" spans="82:87">
      <c r="CD55498"/>
      <c r="CG55498"/>
      <c r="CI55498" s="378">
        <v>88154</v>
      </c>
    </row>
    <row r="55499" spans="82:87">
      <c r="CD55499"/>
      <c r="CG55499"/>
      <c r="CI55499" s="378">
        <v>88155</v>
      </c>
    </row>
    <row r="55500" spans="82:87">
      <c r="CD55500"/>
      <c r="CG55500"/>
      <c r="CI55500" s="378">
        <v>88156</v>
      </c>
    </row>
    <row r="55501" spans="82:87">
      <c r="CD55501"/>
      <c r="CG55501"/>
      <c r="CI55501" s="378">
        <v>88159</v>
      </c>
    </row>
    <row r="55502" spans="82:87">
      <c r="CD55502"/>
      <c r="CG55502"/>
      <c r="CI55502" s="378">
        <v>88160</v>
      </c>
    </row>
    <row r="55503" spans="82:87">
      <c r="CD55503"/>
      <c r="CG55503"/>
      <c r="CI55503" s="378">
        <v>88160</v>
      </c>
    </row>
    <row r="55504" spans="82:87">
      <c r="CD55504"/>
      <c r="CG55504"/>
      <c r="CI55504" s="378">
        <v>88160</v>
      </c>
    </row>
    <row r="55505" spans="82:87">
      <c r="CD55505"/>
      <c r="CG55505"/>
      <c r="CI55505" s="378">
        <v>88160</v>
      </c>
    </row>
    <row r="55506" spans="82:87">
      <c r="CD55506"/>
      <c r="CG55506"/>
      <c r="CI55506" s="378">
        <v>88161</v>
      </c>
    </row>
    <row r="55507" spans="82:87">
      <c r="CD55507"/>
      <c r="CG55507"/>
      <c r="CI55507" s="378">
        <v>88162</v>
      </c>
    </row>
    <row r="55508" spans="82:87">
      <c r="CD55508"/>
      <c r="CG55508"/>
      <c r="CI55508" s="378">
        <v>88165</v>
      </c>
    </row>
    <row r="55509" spans="82:87">
      <c r="CD55509"/>
      <c r="CG55509"/>
      <c r="CI55509" s="378">
        <v>88169</v>
      </c>
    </row>
    <row r="55510" spans="82:87">
      <c r="CD55510"/>
      <c r="CG55510"/>
      <c r="CI55510" s="378">
        <v>88170</v>
      </c>
    </row>
    <row r="55511" spans="82:87">
      <c r="CD55511"/>
      <c r="CG55511"/>
      <c r="CI55511" s="378">
        <v>88170</v>
      </c>
    </row>
    <row r="55512" spans="82:87">
      <c r="CD55512"/>
      <c r="CG55512"/>
      <c r="CI55512" s="378">
        <v>88170</v>
      </c>
    </row>
    <row r="55513" spans="82:87">
      <c r="CD55513"/>
      <c r="CG55513"/>
      <c r="CI55513" s="378">
        <v>88170</v>
      </c>
    </row>
    <row r="55514" spans="82:87">
      <c r="CD55514"/>
      <c r="CG55514"/>
      <c r="CI55514" s="378">
        <v>88170</v>
      </c>
    </row>
    <row r="55515" spans="82:87">
      <c r="CD55515"/>
      <c r="CG55515"/>
      <c r="CI55515" s="378">
        <v>88170</v>
      </c>
    </row>
    <row r="55516" spans="82:87">
      <c r="CD55516"/>
      <c r="CG55516"/>
      <c r="CI55516" s="378">
        <v>88170</v>
      </c>
    </row>
    <row r="55517" spans="82:87">
      <c r="CD55517"/>
      <c r="CG55517"/>
      <c r="CI55517" s="378">
        <v>88170</v>
      </c>
    </row>
    <row r="55518" spans="82:87">
      <c r="CD55518"/>
      <c r="CG55518"/>
      <c r="CI55518" s="378">
        <v>88170</v>
      </c>
    </row>
    <row r="55519" spans="82:87">
      <c r="CD55519"/>
      <c r="CG55519"/>
      <c r="CI55519" s="378">
        <v>88170</v>
      </c>
    </row>
    <row r="55520" spans="82:87">
      <c r="CD55520"/>
      <c r="CG55520"/>
      <c r="CI55520" s="378">
        <v>88170</v>
      </c>
    </row>
    <row r="55521" spans="82:87">
      <c r="CD55521"/>
      <c r="CG55521"/>
      <c r="CI55521" s="378">
        <v>88170</v>
      </c>
    </row>
    <row r="55522" spans="82:87">
      <c r="CD55522"/>
      <c r="CG55522"/>
      <c r="CI55522" s="378">
        <v>88170</v>
      </c>
    </row>
    <row r="55523" spans="82:87">
      <c r="CD55523"/>
      <c r="CG55523"/>
      <c r="CI55523" s="378">
        <v>88170</v>
      </c>
    </row>
    <row r="55524" spans="82:87">
      <c r="CD55524"/>
      <c r="CG55524"/>
      <c r="CI55524" s="378">
        <v>88170</v>
      </c>
    </row>
    <row r="55525" spans="82:87">
      <c r="CD55525"/>
      <c r="CG55525"/>
      <c r="CI55525" s="378">
        <v>88170</v>
      </c>
    </row>
    <row r="55526" spans="82:87">
      <c r="CD55526"/>
      <c r="CG55526"/>
      <c r="CI55526" s="378">
        <v>88170</v>
      </c>
    </row>
    <row r="55527" spans="82:87">
      <c r="CD55527"/>
      <c r="CG55527"/>
      <c r="CI55527" s="378">
        <v>88170</v>
      </c>
    </row>
    <row r="55528" spans="82:87">
      <c r="CD55528"/>
      <c r="CG55528"/>
      <c r="CI55528" s="378">
        <v>88170</v>
      </c>
    </row>
    <row r="55529" spans="82:87">
      <c r="CD55529"/>
      <c r="CG55529"/>
      <c r="CI55529" s="378">
        <v>88170</v>
      </c>
    </row>
    <row r="55530" spans="82:87">
      <c r="CD55530"/>
      <c r="CG55530"/>
      <c r="CI55530" s="378">
        <v>88170</v>
      </c>
    </row>
    <row r="55531" spans="82:87">
      <c r="CD55531"/>
      <c r="CG55531"/>
      <c r="CI55531" s="378">
        <v>88170</v>
      </c>
    </row>
    <row r="55532" spans="82:87">
      <c r="CD55532"/>
      <c r="CG55532"/>
      <c r="CI55532" s="378">
        <v>88170</v>
      </c>
    </row>
    <row r="55533" spans="82:87">
      <c r="CD55533"/>
      <c r="CG55533"/>
      <c r="CI55533" s="378">
        <v>88170</v>
      </c>
    </row>
    <row r="55534" spans="82:87">
      <c r="CD55534"/>
      <c r="CG55534"/>
      <c r="CI55534" s="378">
        <v>88170</v>
      </c>
    </row>
    <row r="55535" spans="82:87">
      <c r="CD55535"/>
      <c r="CG55535"/>
      <c r="CI55535" s="378">
        <v>88170</v>
      </c>
    </row>
    <row r="55536" spans="82:87">
      <c r="CD55536"/>
      <c r="CG55536"/>
      <c r="CI55536" s="378">
        <v>88170</v>
      </c>
    </row>
    <row r="55537" spans="82:87">
      <c r="CD55537"/>
      <c r="CG55537"/>
      <c r="CI55537" s="378">
        <v>88170</v>
      </c>
    </row>
    <row r="55538" spans="82:87">
      <c r="CD55538"/>
      <c r="CG55538"/>
      <c r="CI55538" s="378">
        <v>88170</v>
      </c>
    </row>
    <row r="55539" spans="82:87">
      <c r="CD55539"/>
      <c r="CG55539"/>
      <c r="CI55539" s="378">
        <v>88181</v>
      </c>
    </row>
    <row r="55540" spans="82:87">
      <c r="CD55540"/>
      <c r="CG55540"/>
      <c r="CI55540" s="378">
        <v>88181</v>
      </c>
    </row>
    <row r="55541" spans="82:87">
      <c r="CD55541"/>
      <c r="CG55541"/>
      <c r="CI55541" s="378">
        <v>88182</v>
      </c>
    </row>
    <row r="55542" spans="82:87">
      <c r="CD55542"/>
      <c r="CG55542"/>
      <c r="CI55542" s="378">
        <v>88182</v>
      </c>
    </row>
    <row r="55543" spans="82:87">
      <c r="CD55543"/>
      <c r="CG55543"/>
      <c r="CI55543" s="378">
        <v>88183</v>
      </c>
    </row>
    <row r="55544" spans="82:87">
      <c r="CD55544"/>
      <c r="CG55544"/>
      <c r="CI55544" s="378">
        <v>88183</v>
      </c>
    </row>
    <row r="55545" spans="82:87">
      <c r="CD55545"/>
      <c r="CG55545"/>
      <c r="CI55545" s="378">
        <v>88184</v>
      </c>
    </row>
    <row r="55546" spans="82:87">
      <c r="CD55546"/>
      <c r="CG55546"/>
      <c r="CI55546" s="378">
        <v>88184</v>
      </c>
    </row>
    <row r="55547" spans="82:87">
      <c r="CD55547"/>
      <c r="CG55547"/>
      <c r="CI55547" s="378">
        <v>88185</v>
      </c>
    </row>
    <row r="55548" spans="82:87">
      <c r="CD55548"/>
      <c r="CG55548"/>
      <c r="CI55548" s="378">
        <v>88185</v>
      </c>
    </row>
    <row r="55549" spans="82:87">
      <c r="CD55549"/>
      <c r="CG55549"/>
      <c r="CI55549" s="378">
        <v>88186</v>
      </c>
    </row>
    <row r="55550" spans="82:87">
      <c r="CD55550"/>
      <c r="CG55550"/>
      <c r="CI55550" s="378">
        <v>88186</v>
      </c>
    </row>
    <row r="55551" spans="82:87">
      <c r="CD55551"/>
      <c r="CG55551"/>
      <c r="CI55551" s="378">
        <v>88187</v>
      </c>
    </row>
    <row r="55552" spans="82:87">
      <c r="CD55552"/>
      <c r="CG55552"/>
      <c r="CI55552" s="378">
        <v>88187</v>
      </c>
    </row>
    <row r="55553" spans="82:87">
      <c r="CD55553"/>
      <c r="CG55553"/>
      <c r="CI55553" s="378">
        <v>88188</v>
      </c>
    </row>
    <row r="55554" spans="82:87">
      <c r="CD55554"/>
      <c r="CG55554"/>
      <c r="CI55554" s="378">
        <v>88188</v>
      </c>
    </row>
    <row r="55555" spans="82:87">
      <c r="CD55555"/>
      <c r="CG55555"/>
      <c r="CI55555" s="378">
        <v>88189</v>
      </c>
    </row>
    <row r="55556" spans="82:87">
      <c r="CD55556"/>
      <c r="CG55556"/>
      <c r="CI55556" s="378">
        <v>88189</v>
      </c>
    </row>
    <row r="55557" spans="82:87">
      <c r="CD55557"/>
      <c r="CG55557"/>
      <c r="CI55557" s="378">
        <v>88190</v>
      </c>
    </row>
    <row r="55558" spans="82:87">
      <c r="CD55558"/>
      <c r="CG55558"/>
      <c r="CI55558" s="378">
        <v>88191</v>
      </c>
    </row>
    <row r="55559" spans="82:87">
      <c r="CD55559"/>
      <c r="CG55559"/>
      <c r="CI55559" s="378">
        <v>88192</v>
      </c>
    </row>
    <row r="55560" spans="82:87">
      <c r="CD55560"/>
      <c r="CG55560"/>
      <c r="CI55560" s="378">
        <v>88193</v>
      </c>
    </row>
    <row r="55561" spans="82:87">
      <c r="CD55561"/>
      <c r="CG55561"/>
      <c r="CI55561" s="378">
        <v>88194</v>
      </c>
    </row>
    <row r="55562" spans="82:87">
      <c r="CD55562"/>
      <c r="CG55562"/>
      <c r="CI55562" s="378">
        <v>88195</v>
      </c>
    </row>
    <row r="55563" spans="82:87">
      <c r="CD55563"/>
      <c r="CG55563"/>
      <c r="CI55563" s="378">
        <v>88196</v>
      </c>
    </row>
    <row r="55564" spans="82:87">
      <c r="CD55564"/>
      <c r="CG55564"/>
      <c r="CI55564" s="378">
        <v>88197</v>
      </c>
    </row>
    <row r="55565" spans="82:87">
      <c r="CD55565"/>
      <c r="CG55565"/>
      <c r="CI55565" s="378">
        <v>88198</v>
      </c>
    </row>
    <row r="55566" spans="82:87">
      <c r="CD55566"/>
      <c r="CG55566"/>
      <c r="CI55566" s="378">
        <v>88199</v>
      </c>
    </row>
    <row r="55567" spans="82:87">
      <c r="CD55567"/>
      <c r="CG55567"/>
      <c r="CI55567" s="378">
        <v>88200</v>
      </c>
    </row>
    <row r="55568" spans="82:87">
      <c r="CD55568"/>
      <c r="CG55568"/>
      <c r="CI55568" s="378">
        <v>88200</v>
      </c>
    </row>
    <row r="55569" spans="82:87">
      <c r="CD55569"/>
      <c r="CG55569"/>
      <c r="CI55569" s="378">
        <v>88200</v>
      </c>
    </row>
    <row r="55570" spans="82:87">
      <c r="CD55570"/>
      <c r="CG55570"/>
      <c r="CI55570" s="378">
        <v>88200</v>
      </c>
    </row>
    <row r="55571" spans="82:87">
      <c r="CD55571"/>
      <c r="CG55571"/>
      <c r="CI55571" s="378">
        <v>88200</v>
      </c>
    </row>
    <row r="55572" spans="82:87">
      <c r="CD55572"/>
      <c r="CG55572"/>
      <c r="CI55572" s="378">
        <v>88200</v>
      </c>
    </row>
    <row r="55573" spans="82:87">
      <c r="CD55573"/>
      <c r="CG55573"/>
      <c r="CI55573" s="378">
        <v>88201</v>
      </c>
    </row>
    <row r="55574" spans="82:87">
      <c r="CD55574"/>
      <c r="CG55574"/>
      <c r="CI55574" s="378">
        <v>88202</v>
      </c>
    </row>
    <row r="55575" spans="82:87">
      <c r="CD55575"/>
      <c r="CG55575"/>
      <c r="CI55575" s="378">
        <v>88203</v>
      </c>
    </row>
    <row r="55576" spans="82:87">
      <c r="CD55576"/>
      <c r="CG55576"/>
      <c r="CI55576" s="378">
        <v>88204</v>
      </c>
    </row>
    <row r="55577" spans="82:87">
      <c r="CD55577"/>
      <c r="CG55577"/>
      <c r="CI55577" s="378">
        <v>88205</v>
      </c>
    </row>
    <row r="55578" spans="82:87">
      <c r="CD55578"/>
      <c r="CG55578"/>
      <c r="CI55578" s="378">
        <v>88206</v>
      </c>
    </row>
    <row r="55579" spans="82:87">
      <c r="CD55579"/>
      <c r="CG55579"/>
      <c r="CI55579" s="378">
        <v>88207</v>
      </c>
    </row>
    <row r="55580" spans="82:87">
      <c r="CD55580"/>
      <c r="CG55580"/>
      <c r="CI55580" s="378">
        <v>88208</v>
      </c>
    </row>
    <row r="55581" spans="82:87">
      <c r="CD55581"/>
      <c r="CG55581"/>
      <c r="CI55581" s="378">
        <v>88209</v>
      </c>
    </row>
    <row r="55582" spans="82:87">
      <c r="CD55582"/>
      <c r="CG55582"/>
      <c r="CI55582" s="378">
        <v>88210</v>
      </c>
    </row>
    <row r="55583" spans="82:87">
      <c r="CD55583"/>
      <c r="CG55583"/>
      <c r="CI55583" s="378">
        <v>88210</v>
      </c>
    </row>
    <row r="55584" spans="82:87">
      <c r="CD55584"/>
      <c r="CG55584"/>
      <c r="CI55584" s="378">
        <v>88210</v>
      </c>
    </row>
    <row r="55585" spans="82:87">
      <c r="CD55585"/>
      <c r="CG55585"/>
      <c r="CI55585" s="378">
        <v>88210</v>
      </c>
    </row>
    <row r="55586" spans="82:87">
      <c r="CD55586"/>
      <c r="CG55586"/>
      <c r="CI55586" s="378">
        <v>88210</v>
      </c>
    </row>
    <row r="55587" spans="82:87">
      <c r="CD55587"/>
      <c r="CG55587"/>
      <c r="CI55587" s="378">
        <v>88210</v>
      </c>
    </row>
    <row r="55588" spans="82:87">
      <c r="CD55588"/>
      <c r="CG55588"/>
      <c r="CI55588" s="378">
        <v>88210</v>
      </c>
    </row>
    <row r="55589" spans="82:87">
      <c r="CD55589"/>
      <c r="CG55589"/>
      <c r="CI55589" s="378">
        <v>88210</v>
      </c>
    </row>
    <row r="55590" spans="82:87">
      <c r="CD55590"/>
      <c r="CG55590"/>
      <c r="CI55590" s="378">
        <v>88210</v>
      </c>
    </row>
    <row r="55591" spans="82:87">
      <c r="CD55591"/>
      <c r="CG55591"/>
      <c r="CI55591" s="378">
        <v>88210</v>
      </c>
    </row>
    <row r="55592" spans="82:87">
      <c r="CD55592"/>
      <c r="CG55592"/>
      <c r="CI55592" s="378">
        <v>88210</v>
      </c>
    </row>
    <row r="55593" spans="82:87">
      <c r="CD55593"/>
      <c r="CG55593"/>
      <c r="CI55593" s="378">
        <v>88210</v>
      </c>
    </row>
    <row r="55594" spans="82:87">
      <c r="CD55594"/>
      <c r="CG55594"/>
      <c r="CI55594" s="378">
        <v>88210</v>
      </c>
    </row>
    <row r="55595" spans="82:87">
      <c r="CD55595"/>
      <c r="CG55595"/>
      <c r="CI55595" s="378">
        <v>88210</v>
      </c>
    </row>
    <row r="55596" spans="82:87">
      <c r="CD55596"/>
      <c r="CG55596"/>
      <c r="CI55596" s="378">
        <v>88210</v>
      </c>
    </row>
    <row r="55597" spans="82:87">
      <c r="CD55597"/>
      <c r="CG55597"/>
      <c r="CI55597" s="378">
        <v>88210</v>
      </c>
    </row>
    <row r="55598" spans="82:87">
      <c r="CD55598"/>
      <c r="CG55598"/>
      <c r="CI55598" s="378">
        <v>88210</v>
      </c>
    </row>
    <row r="55599" spans="82:87">
      <c r="CD55599"/>
      <c r="CG55599"/>
      <c r="CI55599" s="378">
        <v>88211</v>
      </c>
    </row>
    <row r="55600" spans="82:87">
      <c r="CD55600"/>
      <c r="CG55600"/>
      <c r="CI55600" s="378">
        <v>88212</v>
      </c>
    </row>
    <row r="55601" spans="82:87">
      <c r="CD55601"/>
      <c r="CG55601"/>
      <c r="CI55601" s="378">
        <v>88213</v>
      </c>
    </row>
    <row r="55602" spans="82:87">
      <c r="CD55602"/>
      <c r="CG55602"/>
      <c r="CI55602" s="378">
        <v>88214</v>
      </c>
    </row>
    <row r="55603" spans="82:87">
      <c r="CD55603"/>
      <c r="CG55603"/>
      <c r="CI55603" s="378">
        <v>88215</v>
      </c>
    </row>
    <row r="55604" spans="82:87">
      <c r="CD55604"/>
      <c r="CG55604"/>
      <c r="CI55604" s="378">
        <v>88220</v>
      </c>
    </row>
    <row r="55605" spans="82:87">
      <c r="CD55605"/>
      <c r="CG55605"/>
      <c r="CI55605" s="378">
        <v>88220</v>
      </c>
    </row>
    <row r="55606" spans="82:87">
      <c r="CD55606"/>
      <c r="CG55606"/>
      <c r="CI55606" s="378">
        <v>88220</v>
      </c>
    </row>
    <row r="55607" spans="82:87">
      <c r="CD55607"/>
      <c r="CG55607"/>
      <c r="CI55607" s="378">
        <v>88220</v>
      </c>
    </row>
    <row r="55608" spans="82:87">
      <c r="CD55608"/>
      <c r="CG55608"/>
      <c r="CI55608" s="378">
        <v>88220</v>
      </c>
    </row>
    <row r="55609" spans="82:87">
      <c r="CD55609"/>
      <c r="CG55609"/>
      <c r="CI55609" s="378">
        <v>88220</v>
      </c>
    </row>
    <row r="55610" spans="82:87">
      <c r="CD55610"/>
      <c r="CG55610"/>
      <c r="CI55610" s="378">
        <v>88230</v>
      </c>
    </row>
    <row r="55611" spans="82:87">
      <c r="CD55611"/>
      <c r="CG55611"/>
      <c r="CI55611" s="378">
        <v>88230</v>
      </c>
    </row>
    <row r="55612" spans="82:87">
      <c r="CD55612"/>
      <c r="CG55612"/>
      <c r="CI55612" s="378">
        <v>88230</v>
      </c>
    </row>
    <row r="55613" spans="82:87">
      <c r="CD55613"/>
      <c r="CG55613"/>
      <c r="CI55613" s="378">
        <v>88230</v>
      </c>
    </row>
    <row r="55614" spans="82:87">
      <c r="CD55614"/>
      <c r="CG55614"/>
      <c r="CI55614" s="378">
        <v>88240</v>
      </c>
    </row>
    <row r="55615" spans="82:87">
      <c r="CD55615"/>
      <c r="CG55615"/>
      <c r="CI55615" s="378">
        <v>88240</v>
      </c>
    </row>
    <row r="55616" spans="82:87">
      <c r="CD55616"/>
      <c r="CG55616"/>
      <c r="CI55616" s="378">
        <v>88240</v>
      </c>
    </row>
    <row r="55617" spans="82:87">
      <c r="CD55617"/>
      <c r="CG55617"/>
      <c r="CI55617" s="378">
        <v>88240</v>
      </c>
    </row>
    <row r="55618" spans="82:87">
      <c r="CD55618"/>
      <c r="CG55618"/>
      <c r="CI55618" s="378">
        <v>88240</v>
      </c>
    </row>
    <row r="55619" spans="82:87">
      <c r="CD55619"/>
      <c r="CG55619"/>
      <c r="CI55619" s="378">
        <v>88240</v>
      </c>
    </row>
    <row r="55620" spans="82:87">
      <c r="CD55620"/>
      <c r="CG55620"/>
      <c r="CI55620" s="378">
        <v>88240</v>
      </c>
    </row>
    <row r="55621" spans="82:87">
      <c r="CD55621"/>
      <c r="CG55621"/>
      <c r="CI55621" s="378">
        <v>88240</v>
      </c>
    </row>
    <row r="55622" spans="82:87">
      <c r="CD55622"/>
      <c r="CG55622"/>
      <c r="CI55622" s="378">
        <v>88240</v>
      </c>
    </row>
    <row r="55623" spans="82:87">
      <c r="CD55623"/>
      <c r="CG55623"/>
      <c r="CI55623" s="378">
        <v>88240</v>
      </c>
    </row>
    <row r="55624" spans="82:87">
      <c r="CD55624"/>
      <c r="CG55624"/>
      <c r="CI55624" s="378">
        <v>88240</v>
      </c>
    </row>
    <row r="55625" spans="82:87">
      <c r="CD55625"/>
      <c r="CG55625"/>
      <c r="CI55625" s="378">
        <v>88240</v>
      </c>
    </row>
    <row r="55626" spans="82:87">
      <c r="CD55626"/>
      <c r="CG55626"/>
      <c r="CI55626" s="378">
        <v>88240</v>
      </c>
    </row>
    <row r="55627" spans="82:87">
      <c r="CD55627"/>
      <c r="CG55627"/>
      <c r="CI55627" s="378">
        <v>88250</v>
      </c>
    </row>
    <row r="55628" spans="82:87">
      <c r="CD55628"/>
      <c r="CG55628"/>
      <c r="CI55628" s="378">
        <v>88260</v>
      </c>
    </row>
    <row r="55629" spans="82:87">
      <c r="CD55629"/>
      <c r="CG55629"/>
      <c r="CI55629" s="378">
        <v>88260</v>
      </c>
    </row>
    <row r="55630" spans="82:87">
      <c r="CD55630"/>
      <c r="CG55630"/>
      <c r="CI55630" s="378">
        <v>88260</v>
      </c>
    </row>
    <row r="55631" spans="82:87">
      <c r="CD55631"/>
      <c r="CG55631"/>
      <c r="CI55631" s="378">
        <v>88260</v>
      </c>
    </row>
    <row r="55632" spans="82:87">
      <c r="CD55632"/>
      <c r="CG55632"/>
      <c r="CI55632" s="378">
        <v>88260</v>
      </c>
    </row>
    <row r="55633" spans="82:87">
      <c r="CD55633"/>
      <c r="CG55633"/>
      <c r="CI55633" s="378">
        <v>88260</v>
      </c>
    </row>
    <row r="55634" spans="82:87">
      <c r="CD55634"/>
      <c r="CG55634"/>
      <c r="CI55634" s="378">
        <v>88260</v>
      </c>
    </row>
    <row r="55635" spans="82:87">
      <c r="CD55635"/>
      <c r="CG55635"/>
      <c r="CI55635" s="378">
        <v>88260</v>
      </c>
    </row>
    <row r="55636" spans="82:87">
      <c r="CD55636"/>
      <c r="CG55636"/>
      <c r="CI55636" s="378">
        <v>88260</v>
      </c>
    </row>
    <row r="55637" spans="82:87">
      <c r="CD55637"/>
      <c r="CG55637"/>
      <c r="CI55637" s="378">
        <v>88260</v>
      </c>
    </row>
    <row r="55638" spans="82:87">
      <c r="CD55638"/>
      <c r="CG55638"/>
      <c r="CI55638" s="378">
        <v>88260</v>
      </c>
    </row>
    <row r="55639" spans="82:87">
      <c r="CD55639"/>
      <c r="CG55639"/>
      <c r="CI55639" s="378">
        <v>88260</v>
      </c>
    </row>
    <row r="55640" spans="82:87">
      <c r="CD55640"/>
      <c r="CG55640"/>
      <c r="CI55640" s="378">
        <v>88260</v>
      </c>
    </row>
    <row r="55641" spans="82:87">
      <c r="CD55641"/>
      <c r="CG55641"/>
      <c r="CI55641" s="378">
        <v>88260</v>
      </c>
    </row>
    <row r="55642" spans="82:87">
      <c r="CD55642"/>
      <c r="CG55642"/>
      <c r="CI55642" s="378">
        <v>88260</v>
      </c>
    </row>
    <row r="55643" spans="82:87">
      <c r="CD55643"/>
      <c r="CG55643"/>
      <c r="CI55643" s="378">
        <v>88260</v>
      </c>
    </row>
    <row r="55644" spans="82:87">
      <c r="CD55644"/>
      <c r="CG55644"/>
      <c r="CI55644" s="378">
        <v>88260</v>
      </c>
    </row>
    <row r="55645" spans="82:87">
      <c r="CD55645"/>
      <c r="CG55645"/>
      <c r="CI55645" s="378">
        <v>88260</v>
      </c>
    </row>
    <row r="55646" spans="82:87">
      <c r="CD55646"/>
      <c r="CG55646"/>
      <c r="CI55646" s="378">
        <v>88260</v>
      </c>
    </row>
    <row r="55647" spans="82:87">
      <c r="CD55647"/>
      <c r="CG55647"/>
      <c r="CI55647" s="378">
        <v>88260</v>
      </c>
    </row>
    <row r="55648" spans="82:87">
      <c r="CD55648"/>
      <c r="CG55648"/>
      <c r="CI55648" s="378">
        <v>88260</v>
      </c>
    </row>
    <row r="55649" spans="82:87">
      <c r="CD55649"/>
      <c r="CG55649"/>
      <c r="CI55649" s="378">
        <v>88260</v>
      </c>
    </row>
    <row r="55650" spans="82:87">
      <c r="CD55650"/>
      <c r="CG55650"/>
      <c r="CI55650" s="378">
        <v>88260</v>
      </c>
    </row>
    <row r="55651" spans="82:87">
      <c r="CD55651"/>
      <c r="CG55651"/>
      <c r="CI55651" s="378">
        <v>88263</v>
      </c>
    </row>
    <row r="55652" spans="82:87">
      <c r="CD55652"/>
      <c r="CG55652"/>
      <c r="CI55652" s="378">
        <v>88270</v>
      </c>
    </row>
    <row r="55653" spans="82:87">
      <c r="CD55653"/>
      <c r="CG55653"/>
      <c r="CI55653" s="378">
        <v>88270</v>
      </c>
    </row>
    <row r="55654" spans="82:87">
      <c r="CD55654"/>
      <c r="CG55654"/>
      <c r="CI55654" s="378">
        <v>88270</v>
      </c>
    </row>
    <row r="55655" spans="82:87">
      <c r="CD55655"/>
      <c r="CG55655"/>
      <c r="CI55655" s="378">
        <v>88270</v>
      </c>
    </row>
    <row r="55656" spans="82:87">
      <c r="CD55656"/>
      <c r="CG55656"/>
      <c r="CI55656" s="378">
        <v>88270</v>
      </c>
    </row>
    <row r="55657" spans="82:87">
      <c r="CD55657"/>
      <c r="CG55657"/>
      <c r="CI55657" s="378">
        <v>88270</v>
      </c>
    </row>
    <row r="55658" spans="82:87">
      <c r="CD55658"/>
      <c r="CG55658"/>
      <c r="CI55658" s="378">
        <v>88270</v>
      </c>
    </row>
    <row r="55659" spans="82:87">
      <c r="CD55659"/>
      <c r="CG55659"/>
      <c r="CI55659" s="378">
        <v>88270</v>
      </c>
    </row>
    <row r="55660" spans="82:87">
      <c r="CD55660"/>
      <c r="CG55660"/>
      <c r="CI55660" s="378">
        <v>88270</v>
      </c>
    </row>
    <row r="55661" spans="82:87">
      <c r="CD55661"/>
      <c r="CG55661"/>
      <c r="CI55661" s="378">
        <v>88270</v>
      </c>
    </row>
    <row r="55662" spans="82:87">
      <c r="CD55662"/>
      <c r="CG55662"/>
      <c r="CI55662" s="378">
        <v>88270</v>
      </c>
    </row>
    <row r="55663" spans="82:87">
      <c r="CD55663"/>
      <c r="CG55663"/>
      <c r="CI55663" s="378">
        <v>88270</v>
      </c>
    </row>
    <row r="55664" spans="82:87">
      <c r="CD55664"/>
      <c r="CG55664"/>
      <c r="CI55664" s="378">
        <v>88270</v>
      </c>
    </row>
    <row r="55665" spans="82:87">
      <c r="CD55665"/>
      <c r="CG55665"/>
      <c r="CI55665" s="378">
        <v>88270</v>
      </c>
    </row>
    <row r="55666" spans="82:87">
      <c r="CD55666"/>
      <c r="CG55666"/>
      <c r="CI55666" s="378">
        <v>88270</v>
      </c>
    </row>
    <row r="55667" spans="82:87">
      <c r="CD55667"/>
      <c r="CG55667"/>
      <c r="CI55667" s="378">
        <v>88270</v>
      </c>
    </row>
    <row r="55668" spans="82:87">
      <c r="CD55668"/>
      <c r="CG55668"/>
      <c r="CI55668" s="378">
        <v>88270</v>
      </c>
    </row>
    <row r="55669" spans="82:87">
      <c r="CD55669"/>
      <c r="CG55669"/>
      <c r="CI55669" s="378">
        <v>88270</v>
      </c>
    </row>
    <row r="55670" spans="82:87">
      <c r="CD55670"/>
      <c r="CG55670"/>
      <c r="CI55670" s="378">
        <v>88270</v>
      </c>
    </row>
    <row r="55671" spans="82:87">
      <c r="CD55671"/>
      <c r="CG55671"/>
      <c r="CI55671" s="378">
        <v>88270</v>
      </c>
    </row>
    <row r="55672" spans="82:87">
      <c r="CD55672"/>
      <c r="CG55672"/>
      <c r="CI55672" s="378">
        <v>88270</v>
      </c>
    </row>
    <row r="55673" spans="82:87">
      <c r="CD55673"/>
      <c r="CG55673"/>
      <c r="CI55673" s="378">
        <v>88270</v>
      </c>
    </row>
    <row r="55674" spans="82:87">
      <c r="CD55674"/>
      <c r="CG55674"/>
      <c r="CI55674" s="378">
        <v>88270</v>
      </c>
    </row>
    <row r="55675" spans="82:87">
      <c r="CD55675"/>
      <c r="CG55675"/>
      <c r="CI55675" s="378">
        <v>88270</v>
      </c>
    </row>
    <row r="55676" spans="82:87">
      <c r="CD55676"/>
      <c r="CG55676"/>
      <c r="CI55676" s="378">
        <v>88270</v>
      </c>
    </row>
    <row r="55677" spans="82:87">
      <c r="CD55677"/>
      <c r="CG55677"/>
      <c r="CI55677" s="378">
        <v>88270</v>
      </c>
    </row>
    <row r="55678" spans="82:87">
      <c r="CD55678"/>
      <c r="CG55678"/>
      <c r="CI55678" s="378">
        <v>88270</v>
      </c>
    </row>
    <row r="55679" spans="82:87">
      <c r="CD55679"/>
      <c r="CG55679"/>
      <c r="CI55679" s="378">
        <v>88270</v>
      </c>
    </row>
    <row r="55680" spans="82:87">
      <c r="CD55680"/>
      <c r="CG55680"/>
      <c r="CI55680" s="378">
        <v>88270</v>
      </c>
    </row>
    <row r="55681" spans="82:87">
      <c r="CD55681"/>
      <c r="CG55681"/>
      <c r="CI55681" s="378">
        <v>88270</v>
      </c>
    </row>
    <row r="55682" spans="82:87">
      <c r="CD55682"/>
      <c r="CG55682"/>
      <c r="CI55682" s="378">
        <v>88290</v>
      </c>
    </row>
    <row r="55683" spans="82:87">
      <c r="CD55683"/>
      <c r="CG55683"/>
      <c r="CI55683" s="378">
        <v>88290</v>
      </c>
    </row>
    <row r="55684" spans="82:87">
      <c r="CD55684"/>
      <c r="CG55684"/>
      <c r="CI55684" s="378">
        <v>88299</v>
      </c>
    </row>
    <row r="55685" spans="82:87">
      <c r="CD55685"/>
      <c r="CG55685"/>
      <c r="CI55685" s="378">
        <v>88300</v>
      </c>
    </row>
    <row r="55686" spans="82:87">
      <c r="CD55686"/>
      <c r="CG55686"/>
      <c r="CI55686" s="378">
        <v>88300</v>
      </c>
    </row>
    <row r="55687" spans="82:87">
      <c r="CD55687"/>
      <c r="CG55687"/>
      <c r="CI55687" s="378">
        <v>88300</v>
      </c>
    </row>
    <row r="55688" spans="82:87">
      <c r="CD55688"/>
      <c r="CG55688"/>
      <c r="CI55688" s="378">
        <v>88300</v>
      </c>
    </row>
    <row r="55689" spans="82:87">
      <c r="CD55689"/>
      <c r="CG55689"/>
      <c r="CI55689" s="378">
        <v>88300</v>
      </c>
    </row>
    <row r="55690" spans="82:87">
      <c r="CD55690"/>
      <c r="CG55690"/>
      <c r="CI55690" s="378">
        <v>88300</v>
      </c>
    </row>
    <row r="55691" spans="82:87">
      <c r="CD55691"/>
      <c r="CG55691"/>
      <c r="CI55691" s="378">
        <v>88300</v>
      </c>
    </row>
    <row r="55692" spans="82:87">
      <c r="CD55692"/>
      <c r="CG55692"/>
      <c r="CI55692" s="378">
        <v>88300</v>
      </c>
    </row>
    <row r="55693" spans="82:87">
      <c r="CD55693"/>
      <c r="CG55693"/>
      <c r="CI55693" s="378">
        <v>88300</v>
      </c>
    </row>
    <row r="55694" spans="82:87">
      <c r="CD55694"/>
      <c r="CG55694"/>
      <c r="CI55694" s="378">
        <v>88300</v>
      </c>
    </row>
    <row r="55695" spans="82:87">
      <c r="CD55695"/>
      <c r="CG55695"/>
      <c r="CI55695" s="378">
        <v>88300</v>
      </c>
    </row>
    <row r="55696" spans="82:87">
      <c r="CD55696"/>
      <c r="CG55696"/>
      <c r="CI55696" s="378">
        <v>88300</v>
      </c>
    </row>
    <row r="55697" spans="82:87">
      <c r="CD55697"/>
      <c r="CG55697"/>
      <c r="CI55697" s="378">
        <v>88300</v>
      </c>
    </row>
    <row r="55698" spans="82:87">
      <c r="CD55698"/>
      <c r="CG55698"/>
      <c r="CI55698" s="378">
        <v>88300</v>
      </c>
    </row>
    <row r="55699" spans="82:87">
      <c r="CD55699"/>
      <c r="CG55699"/>
      <c r="CI55699" s="378">
        <v>88300</v>
      </c>
    </row>
    <row r="55700" spans="82:87">
      <c r="CD55700"/>
      <c r="CG55700"/>
      <c r="CI55700" s="378">
        <v>88300</v>
      </c>
    </row>
    <row r="55701" spans="82:87">
      <c r="CD55701"/>
      <c r="CG55701"/>
      <c r="CI55701" s="378">
        <v>88300</v>
      </c>
    </row>
    <row r="55702" spans="82:87">
      <c r="CD55702"/>
      <c r="CG55702"/>
      <c r="CI55702" s="378">
        <v>88300</v>
      </c>
    </row>
    <row r="55703" spans="82:87">
      <c r="CD55703"/>
      <c r="CG55703"/>
      <c r="CI55703" s="378">
        <v>88300</v>
      </c>
    </row>
    <row r="55704" spans="82:87">
      <c r="CD55704"/>
      <c r="CG55704"/>
      <c r="CI55704" s="378">
        <v>88300</v>
      </c>
    </row>
    <row r="55705" spans="82:87">
      <c r="CD55705"/>
      <c r="CG55705"/>
      <c r="CI55705" s="378">
        <v>88300</v>
      </c>
    </row>
    <row r="55706" spans="82:87">
      <c r="CD55706"/>
      <c r="CG55706"/>
      <c r="CI55706" s="378">
        <v>88300</v>
      </c>
    </row>
    <row r="55707" spans="82:87">
      <c r="CD55707"/>
      <c r="CG55707"/>
      <c r="CI55707" s="378">
        <v>88300</v>
      </c>
    </row>
    <row r="55708" spans="82:87">
      <c r="CD55708"/>
      <c r="CG55708"/>
      <c r="CI55708" s="378">
        <v>88300</v>
      </c>
    </row>
    <row r="55709" spans="82:87">
      <c r="CD55709"/>
      <c r="CG55709"/>
      <c r="CI55709" s="378">
        <v>88300</v>
      </c>
    </row>
    <row r="55710" spans="82:87">
      <c r="CD55710"/>
      <c r="CG55710"/>
      <c r="CI55710" s="378">
        <v>88300</v>
      </c>
    </row>
    <row r="55711" spans="82:87">
      <c r="CD55711"/>
      <c r="CG55711"/>
      <c r="CI55711" s="378">
        <v>88301</v>
      </c>
    </row>
    <row r="55712" spans="82:87">
      <c r="CD55712"/>
      <c r="CG55712"/>
      <c r="CI55712" s="378">
        <v>88302</v>
      </c>
    </row>
    <row r="55713" spans="82:87">
      <c r="CD55713"/>
      <c r="CG55713"/>
      <c r="CI55713" s="378">
        <v>88303</v>
      </c>
    </row>
    <row r="55714" spans="82:87">
      <c r="CD55714"/>
      <c r="CG55714"/>
      <c r="CI55714" s="378">
        <v>88304</v>
      </c>
    </row>
    <row r="55715" spans="82:87">
      <c r="CD55715"/>
      <c r="CG55715"/>
      <c r="CI55715" s="378">
        <v>88305</v>
      </c>
    </row>
    <row r="55716" spans="82:87">
      <c r="CD55716"/>
      <c r="CG55716"/>
      <c r="CI55716" s="378">
        <v>88306</v>
      </c>
    </row>
    <row r="55717" spans="82:87">
      <c r="CD55717"/>
      <c r="CG55717"/>
      <c r="CI55717" s="378">
        <v>88307</v>
      </c>
    </row>
    <row r="55718" spans="82:87">
      <c r="CD55718"/>
      <c r="CG55718"/>
      <c r="CI55718" s="378">
        <v>88308</v>
      </c>
    </row>
    <row r="55719" spans="82:87">
      <c r="CD55719"/>
      <c r="CG55719"/>
      <c r="CI55719" s="378">
        <v>88309</v>
      </c>
    </row>
    <row r="55720" spans="82:87">
      <c r="CD55720"/>
      <c r="CG55720"/>
      <c r="CI55720" s="378">
        <v>88310</v>
      </c>
    </row>
    <row r="55721" spans="82:87">
      <c r="CD55721"/>
      <c r="CG55721"/>
      <c r="CI55721" s="378">
        <v>88310</v>
      </c>
    </row>
    <row r="55722" spans="82:87">
      <c r="CD55722"/>
      <c r="CG55722"/>
      <c r="CI55722" s="378">
        <v>88320</v>
      </c>
    </row>
    <row r="55723" spans="82:87">
      <c r="CD55723"/>
      <c r="CG55723"/>
      <c r="CI55723" s="378">
        <v>88320</v>
      </c>
    </row>
    <row r="55724" spans="82:87">
      <c r="CD55724"/>
      <c r="CG55724"/>
      <c r="CI55724" s="378">
        <v>88320</v>
      </c>
    </row>
    <row r="55725" spans="82:87">
      <c r="CD55725"/>
      <c r="CG55725"/>
      <c r="CI55725" s="378">
        <v>88320</v>
      </c>
    </row>
    <row r="55726" spans="82:87">
      <c r="CD55726"/>
      <c r="CG55726"/>
      <c r="CI55726" s="378">
        <v>88320</v>
      </c>
    </row>
    <row r="55727" spans="82:87">
      <c r="CD55727"/>
      <c r="CG55727"/>
      <c r="CI55727" s="378">
        <v>88320</v>
      </c>
    </row>
    <row r="55728" spans="82:87">
      <c r="CD55728"/>
      <c r="CG55728"/>
      <c r="CI55728" s="378">
        <v>88320</v>
      </c>
    </row>
    <row r="55729" spans="82:87">
      <c r="CD55729"/>
      <c r="CG55729"/>
      <c r="CI55729" s="378">
        <v>88320</v>
      </c>
    </row>
    <row r="55730" spans="82:87">
      <c r="CD55730"/>
      <c r="CG55730"/>
      <c r="CI55730" s="378">
        <v>88320</v>
      </c>
    </row>
    <row r="55731" spans="82:87">
      <c r="CD55731"/>
      <c r="CG55731"/>
      <c r="CI55731" s="378">
        <v>88320</v>
      </c>
    </row>
    <row r="55732" spans="82:87">
      <c r="CD55732"/>
      <c r="CG55732"/>
      <c r="CI55732" s="378">
        <v>88320</v>
      </c>
    </row>
    <row r="55733" spans="82:87">
      <c r="CD55733"/>
      <c r="CG55733"/>
      <c r="CI55733" s="378">
        <v>88320</v>
      </c>
    </row>
    <row r="55734" spans="82:87">
      <c r="CD55734"/>
      <c r="CG55734"/>
      <c r="CI55734" s="378">
        <v>88320</v>
      </c>
    </row>
    <row r="55735" spans="82:87">
      <c r="CD55735"/>
      <c r="CG55735"/>
      <c r="CI55735" s="378">
        <v>88320</v>
      </c>
    </row>
    <row r="55736" spans="82:87">
      <c r="CD55736"/>
      <c r="CG55736"/>
      <c r="CI55736" s="378">
        <v>88320</v>
      </c>
    </row>
    <row r="55737" spans="82:87">
      <c r="CD55737"/>
      <c r="CG55737"/>
      <c r="CI55737" s="378">
        <v>88320</v>
      </c>
    </row>
    <row r="55738" spans="82:87">
      <c r="CD55738"/>
      <c r="CG55738"/>
      <c r="CI55738" s="378">
        <v>88320</v>
      </c>
    </row>
    <row r="55739" spans="82:87">
      <c r="CD55739"/>
      <c r="CG55739"/>
      <c r="CI55739" s="378">
        <v>88320</v>
      </c>
    </row>
    <row r="55740" spans="82:87">
      <c r="CD55740"/>
      <c r="CG55740"/>
      <c r="CI55740" s="378">
        <v>88320</v>
      </c>
    </row>
    <row r="55741" spans="82:87">
      <c r="CD55741"/>
      <c r="CG55741"/>
      <c r="CI55741" s="378">
        <v>88320</v>
      </c>
    </row>
    <row r="55742" spans="82:87">
      <c r="CD55742"/>
      <c r="CG55742"/>
      <c r="CI55742" s="378">
        <v>88320</v>
      </c>
    </row>
    <row r="55743" spans="82:87">
      <c r="CD55743"/>
      <c r="CG55743"/>
      <c r="CI55743" s="378">
        <v>88320</v>
      </c>
    </row>
    <row r="55744" spans="82:87">
      <c r="CD55744"/>
      <c r="CG55744"/>
      <c r="CI55744" s="378">
        <v>88330</v>
      </c>
    </row>
    <row r="55745" spans="82:87">
      <c r="CD55745"/>
      <c r="CG55745"/>
      <c r="CI55745" s="378">
        <v>88330</v>
      </c>
    </row>
    <row r="55746" spans="82:87">
      <c r="CD55746"/>
      <c r="CG55746"/>
      <c r="CI55746" s="378">
        <v>88330</v>
      </c>
    </row>
    <row r="55747" spans="82:87">
      <c r="CD55747"/>
      <c r="CG55747"/>
      <c r="CI55747" s="378">
        <v>88330</v>
      </c>
    </row>
    <row r="55748" spans="82:87">
      <c r="CD55748"/>
      <c r="CG55748"/>
      <c r="CI55748" s="378">
        <v>88330</v>
      </c>
    </row>
    <row r="55749" spans="82:87">
      <c r="CD55749"/>
      <c r="CG55749"/>
      <c r="CI55749" s="378">
        <v>88330</v>
      </c>
    </row>
    <row r="55750" spans="82:87">
      <c r="CD55750"/>
      <c r="CG55750"/>
      <c r="CI55750" s="378">
        <v>88330</v>
      </c>
    </row>
    <row r="55751" spans="82:87">
      <c r="CD55751"/>
      <c r="CG55751"/>
      <c r="CI55751" s="378">
        <v>88330</v>
      </c>
    </row>
    <row r="55752" spans="82:87">
      <c r="CD55752"/>
      <c r="CG55752"/>
      <c r="CI55752" s="378">
        <v>88330</v>
      </c>
    </row>
    <row r="55753" spans="82:87">
      <c r="CD55753"/>
      <c r="CG55753"/>
      <c r="CI55753" s="378">
        <v>88330</v>
      </c>
    </row>
    <row r="55754" spans="82:87">
      <c r="CD55754"/>
      <c r="CG55754"/>
      <c r="CI55754" s="378">
        <v>88330</v>
      </c>
    </row>
    <row r="55755" spans="82:87">
      <c r="CD55755"/>
      <c r="CG55755"/>
      <c r="CI55755" s="378">
        <v>88330</v>
      </c>
    </row>
    <row r="55756" spans="82:87">
      <c r="CD55756"/>
      <c r="CG55756"/>
      <c r="CI55756" s="378">
        <v>88340</v>
      </c>
    </row>
    <row r="55757" spans="82:87">
      <c r="CD55757"/>
      <c r="CG55757"/>
      <c r="CI55757" s="378">
        <v>88340</v>
      </c>
    </row>
    <row r="55758" spans="82:87">
      <c r="CD55758"/>
      <c r="CG55758"/>
      <c r="CI55758" s="378">
        <v>88350</v>
      </c>
    </row>
    <row r="55759" spans="82:87">
      <c r="CD55759"/>
      <c r="CG55759"/>
      <c r="CI55759" s="378">
        <v>88350</v>
      </c>
    </row>
    <row r="55760" spans="82:87">
      <c r="CD55760"/>
      <c r="CG55760"/>
      <c r="CI55760" s="378">
        <v>88350</v>
      </c>
    </row>
    <row r="55761" spans="82:87">
      <c r="CD55761"/>
      <c r="CG55761"/>
      <c r="CI55761" s="378">
        <v>88350</v>
      </c>
    </row>
    <row r="55762" spans="82:87">
      <c r="CD55762"/>
      <c r="CG55762"/>
      <c r="CI55762" s="378">
        <v>88350</v>
      </c>
    </row>
    <row r="55763" spans="82:87">
      <c r="CD55763"/>
      <c r="CG55763"/>
      <c r="CI55763" s="378">
        <v>88350</v>
      </c>
    </row>
    <row r="55764" spans="82:87">
      <c r="CD55764"/>
      <c r="CG55764"/>
      <c r="CI55764" s="378">
        <v>88350</v>
      </c>
    </row>
    <row r="55765" spans="82:87">
      <c r="CD55765"/>
      <c r="CG55765"/>
      <c r="CI55765" s="378">
        <v>88360</v>
      </c>
    </row>
    <row r="55766" spans="82:87">
      <c r="CD55766"/>
      <c r="CG55766"/>
      <c r="CI55766" s="378">
        <v>88360</v>
      </c>
    </row>
    <row r="55767" spans="82:87">
      <c r="CD55767"/>
      <c r="CG55767"/>
      <c r="CI55767" s="378">
        <v>88370</v>
      </c>
    </row>
    <row r="55768" spans="82:87">
      <c r="CD55768"/>
      <c r="CG55768"/>
      <c r="CI55768" s="378">
        <v>88370</v>
      </c>
    </row>
    <row r="55769" spans="82:87">
      <c r="CD55769"/>
      <c r="CG55769"/>
      <c r="CI55769" s="378">
        <v>88380</v>
      </c>
    </row>
    <row r="55770" spans="82:87">
      <c r="CD55770"/>
      <c r="CG55770"/>
      <c r="CI55770" s="378">
        <v>88380</v>
      </c>
    </row>
    <row r="55771" spans="82:87">
      <c r="CD55771"/>
      <c r="CG55771"/>
      <c r="CI55771" s="378">
        <v>88390</v>
      </c>
    </row>
    <row r="55772" spans="82:87">
      <c r="CD55772"/>
      <c r="CG55772"/>
      <c r="CI55772" s="378">
        <v>88390</v>
      </c>
    </row>
    <row r="55773" spans="82:87">
      <c r="CD55773"/>
      <c r="CG55773"/>
      <c r="CI55773" s="378">
        <v>88390</v>
      </c>
    </row>
    <row r="55774" spans="82:87">
      <c r="CD55774"/>
      <c r="CG55774"/>
      <c r="CI55774" s="378">
        <v>88390</v>
      </c>
    </row>
    <row r="55775" spans="82:87">
      <c r="CD55775"/>
      <c r="CG55775"/>
      <c r="CI55775" s="378">
        <v>88390</v>
      </c>
    </row>
    <row r="55776" spans="82:87">
      <c r="CD55776"/>
      <c r="CG55776"/>
      <c r="CI55776" s="378">
        <v>88390</v>
      </c>
    </row>
    <row r="55777" spans="82:87">
      <c r="CD55777"/>
      <c r="CG55777"/>
      <c r="CI55777" s="378">
        <v>88390</v>
      </c>
    </row>
    <row r="55778" spans="82:87">
      <c r="CD55778"/>
      <c r="CG55778"/>
      <c r="CI55778" s="378">
        <v>88390</v>
      </c>
    </row>
    <row r="55779" spans="82:87">
      <c r="CD55779"/>
      <c r="CG55779"/>
      <c r="CI55779" s="378">
        <v>88390</v>
      </c>
    </row>
    <row r="55780" spans="82:87">
      <c r="CD55780"/>
      <c r="CG55780"/>
      <c r="CI55780" s="378">
        <v>88390</v>
      </c>
    </row>
    <row r="55781" spans="82:87">
      <c r="CD55781"/>
      <c r="CG55781"/>
      <c r="CI55781" s="378">
        <v>88390</v>
      </c>
    </row>
    <row r="55782" spans="82:87">
      <c r="CD55782"/>
      <c r="CG55782"/>
      <c r="CI55782" s="378">
        <v>88400</v>
      </c>
    </row>
    <row r="55783" spans="82:87">
      <c r="CD55783"/>
      <c r="CG55783"/>
      <c r="CI55783" s="378">
        <v>88400</v>
      </c>
    </row>
    <row r="55784" spans="82:87">
      <c r="CD55784"/>
      <c r="CG55784"/>
      <c r="CI55784" s="378">
        <v>88400</v>
      </c>
    </row>
    <row r="55785" spans="82:87">
      <c r="CD55785"/>
      <c r="CG55785"/>
      <c r="CI55785" s="378">
        <v>88401</v>
      </c>
    </row>
    <row r="55786" spans="82:87">
      <c r="CD55786"/>
      <c r="CG55786"/>
      <c r="CI55786" s="378">
        <v>88402</v>
      </c>
    </row>
    <row r="55787" spans="82:87">
      <c r="CD55787"/>
      <c r="CG55787"/>
      <c r="CI55787" s="378">
        <v>88403</v>
      </c>
    </row>
    <row r="55788" spans="82:87">
      <c r="CD55788"/>
      <c r="CG55788"/>
      <c r="CI55788" s="378">
        <v>88404</v>
      </c>
    </row>
    <row r="55789" spans="82:87">
      <c r="CD55789"/>
      <c r="CG55789"/>
      <c r="CI55789" s="378">
        <v>88405</v>
      </c>
    </row>
    <row r="55790" spans="82:87">
      <c r="CD55790"/>
      <c r="CG55790"/>
      <c r="CI55790" s="378">
        <v>88406</v>
      </c>
    </row>
    <row r="55791" spans="82:87">
      <c r="CD55791"/>
      <c r="CG55791"/>
      <c r="CI55791" s="378">
        <v>88407</v>
      </c>
    </row>
    <row r="55792" spans="82:87">
      <c r="CD55792"/>
      <c r="CG55792"/>
      <c r="CI55792" s="378">
        <v>88408</v>
      </c>
    </row>
    <row r="55793" spans="82:87">
      <c r="CD55793"/>
      <c r="CG55793"/>
      <c r="CI55793" s="378">
        <v>88409</v>
      </c>
    </row>
    <row r="55794" spans="82:87">
      <c r="CD55794"/>
      <c r="CG55794"/>
      <c r="CI55794" s="378">
        <v>88410</v>
      </c>
    </row>
    <row r="55795" spans="82:87">
      <c r="CD55795"/>
      <c r="CG55795"/>
      <c r="CI55795" s="378">
        <v>88410</v>
      </c>
    </row>
    <row r="55796" spans="82:87">
      <c r="CD55796"/>
      <c r="CG55796"/>
      <c r="CI55796" s="378">
        <v>88410</v>
      </c>
    </row>
    <row r="55797" spans="82:87">
      <c r="CD55797"/>
      <c r="CG55797"/>
      <c r="CI55797" s="378">
        <v>88410</v>
      </c>
    </row>
    <row r="55798" spans="82:87">
      <c r="CD55798"/>
      <c r="CG55798"/>
      <c r="CI55798" s="378">
        <v>88410</v>
      </c>
    </row>
    <row r="55799" spans="82:87">
      <c r="CD55799"/>
      <c r="CG55799"/>
      <c r="CI55799" s="378">
        <v>88410</v>
      </c>
    </row>
    <row r="55800" spans="82:87">
      <c r="CD55800"/>
      <c r="CG55800"/>
      <c r="CI55800" s="378">
        <v>88410</v>
      </c>
    </row>
    <row r="55801" spans="82:87">
      <c r="CD55801"/>
      <c r="CG55801"/>
      <c r="CI55801" s="378">
        <v>88410</v>
      </c>
    </row>
    <row r="55802" spans="82:87">
      <c r="CD55802"/>
      <c r="CG55802"/>
      <c r="CI55802" s="378">
        <v>88410</v>
      </c>
    </row>
    <row r="55803" spans="82:87">
      <c r="CD55803"/>
      <c r="CG55803"/>
      <c r="CI55803" s="378">
        <v>88410</v>
      </c>
    </row>
    <row r="55804" spans="82:87">
      <c r="CD55804"/>
      <c r="CG55804"/>
      <c r="CI55804" s="378">
        <v>88410</v>
      </c>
    </row>
    <row r="55805" spans="82:87">
      <c r="CD55805"/>
      <c r="CG55805"/>
      <c r="CI55805" s="378">
        <v>88410</v>
      </c>
    </row>
    <row r="55806" spans="82:87">
      <c r="CD55806"/>
      <c r="CG55806"/>
      <c r="CI55806" s="378">
        <v>88410</v>
      </c>
    </row>
    <row r="55807" spans="82:87">
      <c r="CD55807"/>
      <c r="CG55807"/>
      <c r="CI55807" s="378">
        <v>88420</v>
      </c>
    </row>
    <row r="55808" spans="82:87">
      <c r="CD55808"/>
      <c r="CG55808"/>
      <c r="CI55808" s="378">
        <v>88430</v>
      </c>
    </row>
    <row r="55809" spans="82:87">
      <c r="CD55809"/>
      <c r="CG55809"/>
      <c r="CI55809" s="378">
        <v>88430</v>
      </c>
    </row>
    <row r="55810" spans="82:87">
      <c r="CD55810"/>
      <c r="CG55810"/>
      <c r="CI55810" s="378">
        <v>88430</v>
      </c>
    </row>
    <row r="55811" spans="82:87">
      <c r="CD55811"/>
      <c r="CG55811"/>
      <c r="CI55811" s="378">
        <v>88430</v>
      </c>
    </row>
    <row r="55812" spans="82:87">
      <c r="CD55812"/>
      <c r="CG55812"/>
      <c r="CI55812" s="378">
        <v>88430</v>
      </c>
    </row>
    <row r="55813" spans="82:87">
      <c r="CD55813"/>
      <c r="CG55813"/>
      <c r="CI55813" s="378">
        <v>88430</v>
      </c>
    </row>
    <row r="55814" spans="82:87">
      <c r="CD55814"/>
      <c r="CG55814"/>
      <c r="CI55814" s="378">
        <v>88440</v>
      </c>
    </row>
    <row r="55815" spans="82:87">
      <c r="CD55815"/>
      <c r="CG55815"/>
      <c r="CI55815" s="378">
        <v>88440</v>
      </c>
    </row>
    <row r="55816" spans="82:87">
      <c r="CD55816"/>
      <c r="CG55816"/>
      <c r="CI55816" s="378">
        <v>88450</v>
      </c>
    </row>
    <row r="55817" spans="82:87">
      <c r="CD55817"/>
      <c r="CG55817"/>
      <c r="CI55817" s="378">
        <v>88450</v>
      </c>
    </row>
    <row r="55818" spans="82:87">
      <c r="CD55818"/>
      <c r="CG55818"/>
      <c r="CI55818" s="378">
        <v>88450</v>
      </c>
    </row>
    <row r="55819" spans="82:87">
      <c r="CD55819"/>
      <c r="CG55819"/>
      <c r="CI55819" s="378">
        <v>88450</v>
      </c>
    </row>
    <row r="55820" spans="82:87">
      <c r="CD55820"/>
      <c r="CG55820"/>
      <c r="CI55820" s="378">
        <v>88450</v>
      </c>
    </row>
    <row r="55821" spans="82:87">
      <c r="CD55821"/>
      <c r="CG55821"/>
      <c r="CI55821" s="378">
        <v>88450</v>
      </c>
    </row>
    <row r="55822" spans="82:87">
      <c r="CD55822"/>
      <c r="CG55822"/>
      <c r="CI55822" s="378">
        <v>88450</v>
      </c>
    </row>
    <row r="55823" spans="82:87">
      <c r="CD55823"/>
      <c r="CG55823"/>
      <c r="CI55823" s="378">
        <v>88460</v>
      </c>
    </row>
    <row r="55824" spans="82:87">
      <c r="CD55824"/>
      <c r="CG55824"/>
      <c r="CI55824" s="378">
        <v>88460</v>
      </c>
    </row>
    <row r="55825" spans="82:87">
      <c r="CD55825"/>
      <c r="CG55825"/>
      <c r="CI55825" s="378">
        <v>88460</v>
      </c>
    </row>
    <row r="55826" spans="82:87">
      <c r="CD55826"/>
      <c r="CG55826"/>
      <c r="CI55826" s="378">
        <v>88460</v>
      </c>
    </row>
    <row r="55827" spans="82:87">
      <c r="CD55827"/>
      <c r="CG55827"/>
      <c r="CI55827" s="378">
        <v>88460</v>
      </c>
    </row>
    <row r="55828" spans="82:87">
      <c r="CD55828"/>
      <c r="CG55828"/>
      <c r="CI55828" s="378">
        <v>88460</v>
      </c>
    </row>
    <row r="55829" spans="82:87">
      <c r="CD55829"/>
      <c r="CG55829"/>
      <c r="CI55829" s="378">
        <v>88460</v>
      </c>
    </row>
    <row r="55830" spans="82:87">
      <c r="CD55830"/>
      <c r="CG55830"/>
      <c r="CI55830" s="378">
        <v>88460</v>
      </c>
    </row>
    <row r="55831" spans="82:87">
      <c r="CD55831"/>
      <c r="CG55831"/>
      <c r="CI55831" s="378">
        <v>88470</v>
      </c>
    </row>
    <row r="55832" spans="82:87">
      <c r="CD55832"/>
      <c r="CG55832"/>
      <c r="CI55832" s="378">
        <v>88470</v>
      </c>
    </row>
    <row r="55833" spans="82:87">
      <c r="CD55833"/>
      <c r="CG55833"/>
      <c r="CI55833" s="378">
        <v>88470</v>
      </c>
    </row>
    <row r="55834" spans="82:87">
      <c r="CD55834"/>
      <c r="CG55834"/>
      <c r="CI55834" s="378">
        <v>88470</v>
      </c>
    </row>
    <row r="55835" spans="82:87">
      <c r="CD55835"/>
      <c r="CG55835"/>
      <c r="CI55835" s="378">
        <v>88470</v>
      </c>
    </row>
    <row r="55836" spans="82:87">
      <c r="CD55836"/>
      <c r="CG55836"/>
      <c r="CI55836" s="378">
        <v>88480</v>
      </c>
    </row>
    <row r="55837" spans="82:87">
      <c r="CD55837"/>
      <c r="CG55837"/>
      <c r="CI55837" s="378">
        <v>88480</v>
      </c>
    </row>
    <row r="55838" spans="82:87">
      <c r="CD55838"/>
      <c r="CG55838"/>
      <c r="CI55838" s="378">
        <v>88490</v>
      </c>
    </row>
    <row r="55839" spans="82:87">
      <c r="CD55839"/>
      <c r="CG55839"/>
      <c r="CI55839" s="378">
        <v>88490</v>
      </c>
    </row>
    <row r="55840" spans="82:87">
      <c r="CD55840"/>
      <c r="CG55840"/>
      <c r="CI55840" s="378">
        <v>88490</v>
      </c>
    </row>
    <row r="55841" spans="82:87">
      <c r="CD55841"/>
      <c r="CG55841"/>
      <c r="CI55841" s="378">
        <v>88490</v>
      </c>
    </row>
    <row r="55842" spans="82:87">
      <c r="CD55842"/>
      <c r="CG55842"/>
      <c r="CI55842" s="378">
        <v>88490</v>
      </c>
    </row>
    <row r="55843" spans="82:87">
      <c r="CD55843"/>
      <c r="CG55843"/>
      <c r="CI55843" s="378">
        <v>88490</v>
      </c>
    </row>
    <row r="55844" spans="82:87">
      <c r="CD55844"/>
      <c r="CG55844"/>
      <c r="CI55844" s="378">
        <v>88490</v>
      </c>
    </row>
    <row r="55845" spans="82:87">
      <c r="CD55845"/>
      <c r="CG55845"/>
      <c r="CI55845" s="378">
        <v>88490</v>
      </c>
    </row>
    <row r="55846" spans="82:87">
      <c r="CD55846"/>
      <c r="CG55846"/>
      <c r="CI55846" s="378">
        <v>88490</v>
      </c>
    </row>
    <row r="55847" spans="82:87">
      <c r="CD55847"/>
      <c r="CG55847"/>
      <c r="CI55847" s="378">
        <v>88490</v>
      </c>
    </row>
    <row r="55848" spans="82:87">
      <c r="CD55848"/>
      <c r="CG55848"/>
      <c r="CI55848" s="378">
        <v>88500</v>
      </c>
    </row>
    <row r="55849" spans="82:87">
      <c r="CD55849"/>
      <c r="CG55849"/>
      <c r="CI55849" s="378">
        <v>88500</v>
      </c>
    </row>
    <row r="55850" spans="82:87">
      <c r="CD55850"/>
      <c r="CG55850"/>
      <c r="CI55850" s="378">
        <v>88500</v>
      </c>
    </row>
    <row r="55851" spans="82:87">
      <c r="CD55851"/>
      <c r="CG55851"/>
      <c r="CI55851" s="378">
        <v>88500</v>
      </c>
    </row>
    <row r="55852" spans="82:87">
      <c r="CD55852"/>
      <c r="CG55852"/>
      <c r="CI55852" s="378">
        <v>88500</v>
      </c>
    </row>
    <row r="55853" spans="82:87">
      <c r="CD55853"/>
      <c r="CG55853"/>
      <c r="CI55853" s="378">
        <v>88500</v>
      </c>
    </row>
    <row r="55854" spans="82:87">
      <c r="CD55854"/>
      <c r="CG55854"/>
      <c r="CI55854" s="378">
        <v>88500</v>
      </c>
    </row>
    <row r="55855" spans="82:87">
      <c r="CD55855"/>
      <c r="CG55855"/>
      <c r="CI55855" s="378">
        <v>88500</v>
      </c>
    </row>
    <row r="55856" spans="82:87">
      <c r="CD55856"/>
      <c r="CG55856"/>
      <c r="CI55856" s="378">
        <v>88500</v>
      </c>
    </row>
    <row r="55857" spans="82:87">
      <c r="CD55857"/>
      <c r="CG55857"/>
      <c r="CI55857" s="378">
        <v>88500</v>
      </c>
    </row>
    <row r="55858" spans="82:87">
      <c r="CD55858"/>
      <c r="CG55858"/>
      <c r="CI55858" s="378">
        <v>88500</v>
      </c>
    </row>
    <row r="55859" spans="82:87">
      <c r="CD55859"/>
      <c r="CG55859"/>
      <c r="CI55859" s="378">
        <v>88500</v>
      </c>
    </row>
    <row r="55860" spans="82:87">
      <c r="CD55860"/>
      <c r="CG55860"/>
      <c r="CI55860" s="378">
        <v>88500</v>
      </c>
    </row>
    <row r="55861" spans="82:87">
      <c r="CD55861"/>
      <c r="CG55861"/>
      <c r="CI55861" s="378">
        <v>88500</v>
      </c>
    </row>
    <row r="55862" spans="82:87">
      <c r="CD55862"/>
      <c r="CG55862"/>
      <c r="CI55862" s="378">
        <v>88500</v>
      </c>
    </row>
    <row r="55863" spans="82:87">
      <c r="CD55863"/>
      <c r="CG55863"/>
      <c r="CI55863" s="378">
        <v>88500</v>
      </c>
    </row>
    <row r="55864" spans="82:87">
      <c r="CD55864"/>
      <c r="CG55864"/>
      <c r="CI55864" s="378">
        <v>88500</v>
      </c>
    </row>
    <row r="55865" spans="82:87">
      <c r="CD55865"/>
      <c r="CG55865"/>
      <c r="CI55865" s="378">
        <v>88500</v>
      </c>
    </row>
    <row r="55866" spans="82:87">
      <c r="CD55866"/>
      <c r="CG55866"/>
      <c r="CI55866" s="378">
        <v>88500</v>
      </c>
    </row>
    <row r="55867" spans="82:87">
      <c r="CD55867"/>
      <c r="CG55867"/>
      <c r="CI55867" s="378">
        <v>88500</v>
      </c>
    </row>
    <row r="55868" spans="82:87">
      <c r="CD55868"/>
      <c r="CG55868"/>
      <c r="CI55868" s="378">
        <v>88500</v>
      </c>
    </row>
    <row r="55869" spans="82:87">
      <c r="CD55869"/>
      <c r="CG55869"/>
      <c r="CI55869" s="378">
        <v>88500</v>
      </c>
    </row>
    <row r="55870" spans="82:87">
      <c r="CD55870"/>
      <c r="CG55870"/>
      <c r="CI55870" s="378">
        <v>88500</v>
      </c>
    </row>
    <row r="55871" spans="82:87">
      <c r="CD55871"/>
      <c r="CG55871"/>
      <c r="CI55871" s="378">
        <v>88500</v>
      </c>
    </row>
    <row r="55872" spans="82:87">
      <c r="CD55872"/>
      <c r="CG55872"/>
      <c r="CI55872" s="378">
        <v>88500</v>
      </c>
    </row>
    <row r="55873" spans="82:87">
      <c r="CD55873"/>
      <c r="CG55873"/>
      <c r="CI55873" s="378">
        <v>88500</v>
      </c>
    </row>
    <row r="55874" spans="82:87">
      <c r="CD55874"/>
      <c r="CG55874"/>
      <c r="CI55874" s="378">
        <v>88500</v>
      </c>
    </row>
    <row r="55875" spans="82:87">
      <c r="CD55875"/>
      <c r="CG55875"/>
      <c r="CI55875" s="378">
        <v>88500</v>
      </c>
    </row>
    <row r="55876" spans="82:87">
      <c r="CD55876"/>
      <c r="CG55876"/>
      <c r="CI55876" s="378">
        <v>88500</v>
      </c>
    </row>
    <row r="55877" spans="82:87">
      <c r="CD55877"/>
      <c r="CG55877"/>
      <c r="CI55877" s="378">
        <v>88500</v>
      </c>
    </row>
    <row r="55878" spans="82:87">
      <c r="CD55878"/>
      <c r="CG55878"/>
      <c r="CI55878" s="378">
        <v>88500</v>
      </c>
    </row>
    <row r="55879" spans="82:87">
      <c r="CD55879"/>
      <c r="CG55879"/>
      <c r="CI55879" s="378">
        <v>88500</v>
      </c>
    </row>
    <row r="55880" spans="82:87">
      <c r="CD55880"/>
      <c r="CG55880"/>
      <c r="CI55880" s="378">
        <v>88500</v>
      </c>
    </row>
    <row r="55881" spans="82:87">
      <c r="CD55881"/>
      <c r="CG55881"/>
      <c r="CI55881" s="378">
        <v>88500</v>
      </c>
    </row>
    <row r="55882" spans="82:87">
      <c r="CD55882"/>
      <c r="CG55882"/>
      <c r="CI55882" s="378">
        <v>88500</v>
      </c>
    </row>
    <row r="55883" spans="82:87">
      <c r="CD55883"/>
      <c r="CG55883"/>
      <c r="CI55883" s="378">
        <v>88500</v>
      </c>
    </row>
    <row r="55884" spans="82:87">
      <c r="CD55884"/>
      <c r="CG55884"/>
      <c r="CI55884" s="378">
        <v>88500</v>
      </c>
    </row>
    <row r="55885" spans="82:87">
      <c r="CD55885"/>
      <c r="CG55885"/>
      <c r="CI55885" s="378">
        <v>88500</v>
      </c>
    </row>
    <row r="55886" spans="82:87">
      <c r="CD55886"/>
      <c r="CG55886"/>
      <c r="CI55886" s="378">
        <v>88500</v>
      </c>
    </row>
    <row r="55887" spans="82:87">
      <c r="CD55887"/>
      <c r="CG55887"/>
      <c r="CI55887" s="378">
        <v>88500</v>
      </c>
    </row>
    <row r="55888" spans="82:87">
      <c r="CD55888"/>
      <c r="CG55888"/>
      <c r="CI55888" s="378">
        <v>88500</v>
      </c>
    </row>
    <row r="55889" spans="82:87">
      <c r="CD55889"/>
      <c r="CG55889"/>
      <c r="CI55889" s="378">
        <v>88500</v>
      </c>
    </row>
    <row r="55890" spans="82:87">
      <c r="CD55890"/>
      <c r="CG55890"/>
      <c r="CI55890" s="378">
        <v>88501</v>
      </c>
    </row>
    <row r="55891" spans="82:87">
      <c r="CD55891"/>
      <c r="CG55891"/>
      <c r="CI55891" s="378">
        <v>88502</v>
      </c>
    </row>
    <row r="55892" spans="82:87">
      <c r="CD55892"/>
      <c r="CG55892"/>
      <c r="CI55892" s="378">
        <v>88503</v>
      </c>
    </row>
    <row r="55893" spans="82:87">
      <c r="CD55893"/>
      <c r="CG55893"/>
      <c r="CI55893" s="378">
        <v>88504</v>
      </c>
    </row>
    <row r="55894" spans="82:87">
      <c r="CD55894"/>
      <c r="CG55894"/>
      <c r="CI55894" s="378">
        <v>88505</v>
      </c>
    </row>
    <row r="55895" spans="82:87">
      <c r="CD55895"/>
      <c r="CG55895"/>
      <c r="CI55895" s="378">
        <v>88506</v>
      </c>
    </row>
    <row r="55896" spans="82:87">
      <c r="CD55896"/>
      <c r="CG55896"/>
      <c r="CI55896" s="378">
        <v>88507</v>
      </c>
    </row>
    <row r="55897" spans="82:87">
      <c r="CD55897"/>
      <c r="CG55897"/>
      <c r="CI55897" s="378">
        <v>88508</v>
      </c>
    </row>
    <row r="55898" spans="82:87">
      <c r="CD55898"/>
      <c r="CG55898"/>
      <c r="CI55898" s="378">
        <v>88509</v>
      </c>
    </row>
    <row r="55899" spans="82:87">
      <c r="CD55899"/>
      <c r="CG55899"/>
      <c r="CI55899" s="378">
        <v>88510</v>
      </c>
    </row>
    <row r="55900" spans="82:87">
      <c r="CD55900"/>
      <c r="CG55900"/>
      <c r="CI55900" s="378">
        <v>88510</v>
      </c>
    </row>
    <row r="55901" spans="82:87">
      <c r="CD55901"/>
      <c r="CG55901"/>
      <c r="CI55901" s="378">
        <v>88520</v>
      </c>
    </row>
    <row r="55902" spans="82:87">
      <c r="CD55902"/>
      <c r="CG55902"/>
      <c r="CI55902" s="378">
        <v>88520</v>
      </c>
    </row>
    <row r="55903" spans="82:87">
      <c r="CD55903"/>
      <c r="CG55903"/>
      <c r="CI55903" s="378">
        <v>88520</v>
      </c>
    </row>
    <row r="55904" spans="82:87">
      <c r="CD55904"/>
      <c r="CG55904"/>
      <c r="CI55904" s="378">
        <v>88520</v>
      </c>
    </row>
    <row r="55905" spans="82:87">
      <c r="CD55905"/>
      <c r="CG55905"/>
      <c r="CI55905" s="378">
        <v>88520</v>
      </c>
    </row>
    <row r="55906" spans="82:87">
      <c r="CD55906"/>
      <c r="CG55906"/>
      <c r="CI55906" s="378">
        <v>88520</v>
      </c>
    </row>
    <row r="55907" spans="82:87">
      <c r="CD55907"/>
      <c r="CG55907"/>
      <c r="CI55907" s="378">
        <v>88530</v>
      </c>
    </row>
    <row r="55908" spans="82:87">
      <c r="CD55908"/>
      <c r="CG55908"/>
      <c r="CI55908" s="378">
        <v>88530</v>
      </c>
    </row>
    <row r="55909" spans="82:87">
      <c r="CD55909"/>
      <c r="CG55909"/>
      <c r="CI55909" s="378">
        <v>88540</v>
      </c>
    </row>
    <row r="55910" spans="82:87">
      <c r="CD55910"/>
      <c r="CG55910"/>
      <c r="CI55910" s="378">
        <v>88550</v>
      </c>
    </row>
    <row r="55911" spans="82:87">
      <c r="CD55911"/>
      <c r="CG55911"/>
      <c r="CI55911" s="378">
        <v>88550</v>
      </c>
    </row>
    <row r="55912" spans="82:87">
      <c r="CD55912"/>
      <c r="CG55912"/>
      <c r="CI55912" s="378">
        <v>88560</v>
      </c>
    </row>
    <row r="55913" spans="82:87">
      <c r="CD55913"/>
      <c r="CG55913"/>
      <c r="CI55913" s="378">
        <v>88580</v>
      </c>
    </row>
    <row r="55914" spans="82:87">
      <c r="CD55914"/>
      <c r="CG55914"/>
      <c r="CI55914" s="378">
        <v>88600</v>
      </c>
    </row>
    <row r="55915" spans="82:87">
      <c r="CD55915"/>
      <c r="CG55915"/>
      <c r="CI55915" s="378">
        <v>88600</v>
      </c>
    </row>
    <row r="55916" spans="82:87">
      <c r="CD55916"/>
      <c r="CG55916"/>
      <c r="CI55916" s="378">
        <v>88600</v>
      </c>
    </row>
    <row r="55917" spans="82:87">
      <c r="CD55917"/>
      <c r="CG55917"/>
      <c r="CI55917" s="378">
        <v>88600</v>
      </c>
    </row>
    <row r="55918" spans="82:87">
      <c r="CD55918"/>
      <c r="CG55918"/>
      <c r="CI55918" s="378">
        <v>88600</v>
      </c>
    </row>
    <row r="55919" spans="82:87">
      <c r="CD55919"/>
      <c r="CG55919"/>
      <c r="CI55919" s="378">
        <v>88600</v>
      </c>
    </row>
    <row r="55920" spans="82:87">
      <c r="CD55920"/>
      <c r="CG55920"/>
      <c r="CI55920" s="378">
        <v>88600</v>
      </c>
    </row>
    <row r="55921" spans="82:87">
      <c r="CD55921"/>
      <c r="CG55921"/>
      <c r="CI55921" s="378">
        <v>88600</v>
      </c>
    </row>
    <row r="55922" spans="82:87">
      <c r="CD55922"/>
      <c r="CG55922"/>
      <c r="CI55922" s="378">
        <v>88600</v>
      </c>
    </row>
    <row r="55923" spans="82:87">
      <c r="CD55923"/>
      <c r="CG55923"/>
      <c r="CI55923" s="378">
        <v>88600</v>
      </c>
    </row>
    <row r="55924" spans="82:87">
      <c r="CD55924"/>
      <c r="CG55924"/>
      <c r="CI55924" s="378">
        <v>88600</v>
      </c>
    </row>
    <row r="55925" spans="82:87">
      <c r="CD55925"/>
      <c r="CG55925"/>
      <c r="CI55925" s="378">
        <v>88600</v>
      </c>
    </row>
    <row r="55926" spans="82:87">
      <c r="CD55926"/>
      <c r="CG55926"/>
      <c r="CI55926" s="378">
        <v>88600</v>
      </c>
    </row>
    <row r="55927" spans="82:87">
      <c r="CD55927"/>
      <c r="CG55927"/>
      <c r="CI55927" s="378">
        <v>88600</v>
      </c>
    </row>
    <row r="55928" spans="82:87">
      <c r="CD55928"/>
      <c r="CG55928"/>
      <c r="CI55928" s="378">
        <v>88600</v>
      </c>
    </row>
    <row r="55929" spans="82:87">
      <c r="CD55929"/>
      <c r="CG55929"/>
      <c r="CI55929" s="378">
        <v>88600</v>
      </c>
    </row>
    <row r="55930" spans="82:87">
      <c r="CD55930"/>
      <c r="CG55930"/>
      <c r="CI55930" s="378">
        <v>88600</v>
      </c>
    </row>
    <row r="55931" spans="82:87">
      <c r="CD55931"/>
      <c r="CG55931"/>
      <c r="CI55931" s="378">
        <v>88600</v>
      </c>
    </row>
    <row r="55932" spans="82:87">
      <c r="CD55932"/>
      <c r="CG55932"/>
      <c r="CI55932" s="378">
        <v>88600</v>
      </c>
    </row>
    <row r="55933" spans="82:87">
      <c r="CD55933"/>
      <c r="CG55933"/>
      <c r="CI55933" s="378">
        <v>88600</v>
      </c>
    </row>
    <row r="55934" spans="82:87">
      <c r="CD55934"/>
      <c r="CG55934"/>
      <c r="CI55934" s="378">
        <v>88600</v>
      </c>
    </row>
    <row r="55935" spans="82:87">
      <c r="CD55935"/>
      <c r="CG55935"/>
      <c r="CI55935" s="378">
        <v>88600</v>
      </c>
    </row>
    <row r="55936" spans="82:87">
      <c r="CD55936"/>
      <c r="CG55936"/>
      <c r="CI55936" s="378">
        <v>88600</v>
      </c>
    </row>
    <row r="55937" spans="82:87">
      <c r="CD55937"/>
      <c r="CG55937"/>
      <c r="CI55937" s="378">
        <v>88600</v>
      </c>
    </row>
    <row r="55938" spans="82:87">
      <c r="CD55938"/>
      <c r="CG55938"/>
      <c r="CI55938" s="378">
        <v>88600</v>
      </c>
    </row>
    <row r="55939" spans="82:87">
      <c r="CD55939"/>
      <c r="CG55939"/>
      <c r="CI55939" s="378">
        <v>88600</v>
      </c>
    </row>
    <row r="55940" spans="82:87">
      <c r="CD55940"/>
      <c r="CG55940"/>
      <c r="CI55940" s="378">
        <v>88600</v>
      </c>
    </row>
    <row r="55941" spans="82:87">
      <c r="CD55941"/>
      <c r="CG55941"/>
      <c r="CI55941" s="378">
        <v>88600</v>
      </c>
    </row>
    <row r="55942" spans="82:87">
      <c r="CD55942"/>
      <c r="CG55942"/>
      <c r="CI55942" s="378">
        <v>88600</v>
      </c>
    </row>
    <row r="55943" spans="82:87">
      <c r="CD55943"/>
      <c r="CG55943"/>
      <c r="CI55943" s="378">
        <v>88600</v>
      </c>
    </row>
    <row r="55944" spans="82:87">
      <c r="CD55944"/>
      <c r="CG55944"/>
      <c r="CI55944" s="378">
        <v>88600</v>
      </c>
    </row>
    <row r="55945" spans="82:87">
      <c r="CD55945"/>
      <c r="CG55945"/>
      <c r="CI55945" s="378">
        <v>88600</v>
      </c>
    </row>
    <row r="55946" spans="82:87">
      <c r="CD55946"/>
      <c r="CG55946"/>
      <c r="CI55946" s="378">
        <v>88600</v>
      </c>
    </row>
    <row r="55947" spans="82:87">
      <c r="CD55947"/>
      <c r="CG55947"/>
      <c r="CI55947" s="378">
        <v>88600</v>
      </c>
    </row>
    <row r="55948" spans="82:87">
      <c r="CD55948"/>
      <c r="CG55948"/>
      <c r="CI55948" s="378">
        <v>88630</v>
      </c>
    </row>
    <row r="55949" spans="82:87">
      <c r="CD55949"/>
      <c r="CG55949"/>
      <c r="CI55949" s="378">
        <v>88630</v>
      </c>
    </row>
    <row r="55950" spans="82:87">
      <c r="CD55950"/>
      <c r="CG55950"/>
      <c r="CI55950" s="378">
        <v>88630</v>
      </c>
    </row>
    <row r="55951" spans="82:87">
      <c r="CD55951"/>
      <c r="CG55951"/>
      <c r="CI55951" s="378">
        <v>88630</v>
      </c>
    </row>
    <row r="55952" spans="82:87">
      <c r="CD55952"/>
      <c r="CG55952"/>
      <c r="CI55952" s="378">
        <v>88630</v>
      </c>
    </row>
    <row r="55953" spans="82:87">
      <c r="CD55953"/>
      <c r="CG55953"/>
      <c r="CI55953" s="378">
        <v>88630</v>
      </c>
    </row>
    <row r="55954" spans="82:87">
      <c r="CD55954"/>
      <c r="CG55954"/>
      <c r="CI55954" s="378">
        <v>88630</v>
      </c>
    </row>
    <row r="55955" spans="82:87">
      <c r="CD55955"/>
      <c r="CG55955"/>
      <c r="CI55955" s="378">
        <v>88630</v>
      </c>
    </row>
    <row r="55956" spans="82:87">
      <c r="CD55956"/>
      <c r="CG55956"/>
      <c r="CI55956" s="378">
        <v>88630</v>
      </c>
    </row>
    <row r="55957" spans="82:87">
      <c r="CD55957"/>
      <c r="CG55957"/>
      <c r="CI55957" s="378">
        <v>88630</v>
      </c>
    </row>
    <row r="55958" spans="82:87">
      <c r="CD55958"/>
      <c r="CG55958"/>
      <c r="CI55958" s="378">
        <v>88630</v>
      </c>
    </row>
    <row r="55959" spans="82:87">
      <c r="CD55959"/>
      <c r="CG55959"/>
      <c r="CI55959" s="378">
        <v>88630</v>
      </c>
    </row>
    <row r="55960" spans="82:87">
      <c r="CD55960"/>
      <c r="CG55960"/>
      <c r="CI55960" s="378">
        <v>88630</v>
      </c>
    </row>
    <row r="55961" spans="82:87">
      <c r="CD55961"/>
      <c r="CG55961"/>
      <c r="CI55961" s="378">
        <v>88630</v>
      </c>
    </row>
    <row r="55962" spans="82:87">
      <c r="CD55962"/>
      <c r="CG55962"/>
      <c r="CI55962" s="378">
        <v>88630</v>
      </c>
    </row>
    <row r="55963" spans="82:87">
      <c r="CD55963"/>
      <c r="CG55963"/>
      <c r="CI55963" s="378">
        <v>88630</v>
      </c>
    </row>
    <row r="55964" spans="82:87">
      <c r="CD55964"/>
      <c r="CG55964"/>
      <c r="CI55964" s="378">
        <v>88640</v>
      </c>
    </row>
    <row r="55965" spans="82:87">
      <c r="CD55965"/>
      <c r="CG55965"/>
      <c r="CI55965" s="378">
        <v>88640</v>
      </c>
    </row>
    <row r="55966" spans="82:87">
      <c r="CD55966"/>
      <c r="CG55966"/>
      <c r="CI55966" s="378">
        <v>88640</v>
      </c>
    </row>
    <row r="55967" spans="82:87">
      <c r="CD55967"/>
      <c r="CG55967"/>
      <c r="CI55967" s="378">
        <v>88640</v>
      </c>
    </row>
    <row r="55968" spans="82:87">
      <c r="CD55968"/>
      <c r="CG55968"/>
      <c r="CI55968" s="378">
        <v>88640</v>
      </c>
    </row>
    <row r="55969" spans="82:87">
      <c r="CD55969"/>
      <c r="CG55969"/>
      <c r="CI55969" s="378">
        <v>88640</v>
      </c>
    </row>
    <row r="55970" spans="82:87">
      <c r="CD55970"/>
      <c r="CG55970"/>
      <c r="CI55970" s="378">
        <v>88640</v>
      </c>
    </row>
    <row r="55971" spans="82:87">
      <c r="CD55971"/>
      <c r="CG55971"/>
      <c r="CI55971" s="378">
        <v>88650</v>
      </c>
    </row>
    <row r="55972" spans="82:87">
      <c r="CD55972"/>
      <c r="CG55972"/>
      <c r="CI55972" s="378">
        <v>88650</v>
      </c>
    </row>
    <row r="55973" spans="82:87">
      <c r="CD55973"/>
      <c r="CG55973"/>
      <c r="CI55973" s="378">
        <v>88650</v>
      </c>
    </row>
    <row r="55974" spans="82:87">
      <c r="CD55974"/>
      <c r="CG55974"/>
      <c r="CI55974" s="378">
        <v>88650</v>
      </c>
    </row>
    <row r="55975" spans="82:87">
      <c r="CD55975"/>
      <c r="CG55975"/>
      <c r="CI55975" s="378">
        <v>88700</v>
      </c>
    </row>
    <row r="55976" spans="82:87">
      <c r="CD55976"/>
      <c r="CG55976"/>
      <c r="CI55976" s="378">
        <v>88700</v>
      </c>
    </row>
    <row r="55977" spans="82:87">
      <c r="CD55977"/>
      <c r="CG55977"/>
      <c r="CI55977" s="378">
        <v>88700</v>
      </c>
    </row>
    <row r="55978" spans="82:87">
      <c r="CD55978"/>
      <c r="CG55978"/>
      <c r="CI55978" s="378">
        <v>88700</v>
      </c>
    </row>
    <row r="55979" spans="82:87">
      <c r="CD55979"/>
      <c r="CG55979"/>
      <c r="CI55979" s="378">
        <v>88700</v>
      </c>
    </row>
    <row r="55980" spans="82:87">
      <c r="CD55980"/>
      <c r="CG55980"/>
      <c r="CI55980" s="378">
        <v>88700</v>
      </c>
    </row>
    <row r="55981" spans="82:87">
      <c r="CD55981"/>
      <c r="CG55981"/>
      <c r="CI55981" s="378">
        <v>88700</v>
      </c>
    </row>
    <row r="55982" spans="82:87">
      <c r="CD55982"/>
      <c r="CG55982"/>
      <c r="CI55982" s="378">
        <v>88700</v>
      </c>
    </row>
    <row r="55983" spans="82:87">
      <c r="CD55983"/>
      <c r="CG55983"/>
      <c r="CI55983" s="378">
        <v>88700</v>
      </c>
    </row>
    <row r="55984" spans="82:87">
      <c r="CD55984"/>
      <c r="CG55984"/>
      <c r="CI55984" s="378">
        <v>88700</v>
      </c>
    </row>
    <row r="55985" spans="82:87">
      <c r="CD55985"/>
      <c r="CG55985"/>
      <c r="CI55985" s="378">
        <v>88700</v>
      </c>
    </row>
    <row r="55986" spans="82:87">
      <c r="CD55986"/>
      <c r="CG55986"/>
      <c r="CI55986" s="378">
        <v>88700</v>
      </c>
    </row>
    <row r="55987" spans="82:87">
      <c r="CD55987"/>
      <c r="CG55987"/>
      <c r="CI55987" s="378">
        <v>88700</v>
      </c>
    </row>
    <row r="55988" spans="82:87">
      <c r="CD55988"/>
      <c r="CG55988"/>
      <c r="CI55988" s="378">
        <v>88700</v>
      </c>
    </row>
    <row r="55989" spans="82:87">
      <c r="CD55989"/>
      <c r="CG55989"/>
      <c r="CI55989" s="378">
        <v>88700</v>
      </c>
    </row>
    <row r="55990" spans="82:87">
      <c r="CD55990"/>
      <c r="CG55990"/>
      <c r="CI55990" s="378">
        <v>88700</v>
      </c>
    </row>
    <row r="55991" spans="82:87">
      <c r="CD55991"/>
      <c r="CG55991"/>
      <c r="CI55991" s="378">
        <v>88700</v>
      </c>
    </row>
    <row r="55992" spans="82:87">
      <c r="CD55992"/>
      <c r="CG55992"/>
      <c r="CI55992" s="378">
        <v>88700</v>
      </c>
    </row>
    <row r="55993" spans="82:87">
      <c r="CD55993"/>
      <c r="CG55993"/>
      <c r="CI55993" s="378">
        <v>88700</v>
      </c>
    </row>
    <row r="55994" spans="82:87">
      <c r="CD55994"/>
      <c r="CG55994"/>
      <c r="CI55994" s="378">
        <v>88700</v>
      </c>
    </row>
    <row r="55995" spans="82:87">
      <c r="CD55995"/>
      <c r="CG55995"/>
      <c r="CI55995" s="378">
        <v>88700</v>
      </c>
    </row>
    <row r="55996" spans="82:87">
      <c r="CD55996"/>
      <c r="CG55996"/>
      <c r="CI55996" s="378">
        <v>88700</v>
      </c>
    </row>
    <row r="55997" spans="82:87">
      <c r="CD55997"/>
      <c r="CG55997"/>
      <c r="CI55997" s="378">
        <v>88700</v>
      </c>
    </row>
    <row r="55998" spans="82:87">
      <c r="CD55998"/>
      <c r="CG55998"/>
      <c r="CI55998" s="378">
        <v>88700</v>
      </c>
    </row>
    <row r="55999" spans="82:87">
      <c r="CD55999"/>
      <c r="CG55999"/>
      <c r="CI55999" s="378">
        <v>88700</v>
      </c>
    </row>
    <row r="56000" spans="82:87">
      <c r="CD56000"/>
      <c r="CG56000"/>
      <c r="CI56000" s="378">
        <v>88700</v>
      </c>
    </row>
    <row r="56001" spans="82:87">
      <c r="CD56001"/>
      <c r="CG56001"/>
      <c r="CI56001" s="378">
        <v>88700</v>
      </c>
    </row>
    <row r="56002" spans="82:87">
      <c r="CD56002"/>
      <c r="CG56002"/>
      <c r="CI56002" s="378">
        <v>88700</v>
      </c>
    </row>
    <row r="56003" spans="82:87">
      <c r="CD56003"/>
      <c r="CG56003"/>
      <c r="CI56003" s="378">
        <v>88700</v>
      </c>
    </row>
    <row r="56004" spans="82:87">
      <c r="CD56004"/>
      <c r="CG56004"/>
      <c r="CI56004" s="378">
        <v>88700</v>
      </c>
    </row>
    <row r="56005" spans="82:87">
      <c r="CD56005"/>
      <c r="CG56005"/>
      <c r="CI56005" s="378">
        <v>88700</v>
      </c>
    </row>
    <row r="56006" spans="82:87">
      <c r="CD56006"/>
      <c r="CG56006"/>
      <c r="CI56006" s="378">
        <v>88800</v>
      </c>
    </row>
    <row r="56007" spans="82:87">
      <c r="CD56007"/>
      <c r="CG56007"/>
      <c r="CI56007" s="378">
        <v>88800</v>
      </c>
    </row>
    <row r="56008" spans="82:87">
      <c r="CD56008"/>
      <c r="CG56008"/>
      <c r="CI56008" s="378">
        <v>88800</v>
      </c>
    </row>
    <row r="56009" spans="82:87">
      <c r="CD56009"/>
      <c r="CG56009"/>
      <c r="CI56009" s="378">
        <v>88800</v>
      </c>
    </row>
    <row r="56010" spans="82:87">
      <c r="CD56010"/>
      <c r="CG56010"/>
      <c r="CI56010" s="378">
        <v>88800</v>
      </c>
    </row>
    <row r="56011" spans="82:87">
      <c r="CD56011"/>
      <c r="CG56011"/>
      <c r="CI56011" s="378">
        <v>88800</v>
      </c>
    </row>
    <row r="56012" spans="82:87">
      <c r="CD56012"/>
      <c r="CG56012"/>
      <c r="CI56012" s="378">
        <v>88800</v>
      </c>
    </row>
    <row r="56013" spans="82:87">
      <c r="CD56013"/>
      <c r="CG56013"/>
      <c r="CI56013" s="378">
        <v>88800</v>
      </c>
    </row>
    <row r="56014" spans="82:87">
      <c r="CD56014"/>
      <c r="CG56014"/>
      <c r="CI56014" s="378">
        <v>88800</v>
      </c>
    </row>
    <row r="56015" spans="82:87">
      <c r="CD56015"/>
      <c r="CG56015"/>
      <c r="CI56015" s="378">
        <v>88800</v>
      </c>
    </row>
    <row r="56016" spans="82:87">
      <c r="CD56016"/>
      <c r="CG56016"/>
      <c r="CI56016" s="378">
        <v>88800</v>
      </c>
    </row>
    <row r="56017" spans="82:87">
      <c r="CD56017"/>
      <c r="CG56017"/>
      <c r="CI56017" s="378">
        <v>88800</v>
      </c>
    </row>
    <row r="56018" spans="82:87">
      <c r="CD56018"/>
      <c r="CG56018"/>
      <c r="CI56018" s="378">
        <v>88800</v>
      </c>
    </row>
    <row r="56019" spans="82:87">
      <c r="CD56019"/>
      <c r="CG56019"/>
      <c r="CI56019" s="378">
        <v>88800</v>
      </c>
    </row>
    <row r="56020" spans="82:87">
      <c r="CD56020"/>
      <c r="CG56020"/>
      <c r="CI56020" s="378">
        <v>88801</v>
      </c>
    </row>
    <row r="56021" spans="82:87">
      <c r="CD56021"/>
      <c r="CG56021"/>
      <c r="CI56021" s="378">
        <v>88802</v>
      </c>
    </row>
    <row r="56022" spans="82:87">
      <c r="CD56022"/>
      <c r="CG56022"/>
      <c r="CI56022" s="378">
        <v>88803</v>
      </c>
    </row>
    <row r="56023" spans="82:87">
      <c r="CD56023"/>
      <c r="CG56023"/>
      <c r="CI56023" s="378">
        <v>88804</v>
      </c>
    </row>
    <row r="56024" spans="82:87">
      <c r="CD56024"/>
      <c r="CG56024"/>
      <c r="CI56024" s="378">
        <v>88805</v>
      </c>
    </row>
    <row r="56025" spans="82:87">
      <c r="CD56025"/>
      <c r="CG56025"/>
      <c r="CI56025" s="378">
        <v>88809</v>
      </c>
    </row>
    <row r="56026" spans="82:87">
      <c r="CD56026"/>
      <c r="CG56026"/>
      <c r="CI56026" s="378">
        <v>89000</v>
      </c>
    </row>
    <row r="56027" spans="82:87">
      <c r="CD56027"/>
      <c r="CG56027"/>
      <c r="CI56027" s="378">
        <v>89000</v>
      </c>
    </row>
    <row r="56028" spans="82:87">
      <c r="CD56028"/>
      <c r="CG56028"/>
      <c r="CI56028" s="378">
        <v>89000</v>
      </c>
    </row>
    <row r="56029" spans="82:87">
      <c r="CD56029"/>
      <c r="CG56029"/>
      <c r="CI56029" s="378">
        <v>89001</v>
      </c>
    </row>
    <row r="56030" spans="82:87">
      <c r="CD56030"/>
      <c r="CG56030"/>
      <c r="CI56030" s="378">
        <v>89002</v>
      </c>
    </row>
    <row r="56031" spans="82:87">
      <c r="CD56031"/>
      <c r="CG56031"/>
      <c r="CI56031" s="378">
        <v>89003</v>
      </c>
    </row>
    <row r="56032" spans="82:87">
      <c r="CD56032"/>
      <c r="CG56032"/>
      <c r="CI56032" s="378">
        <v>89004</v>
      </c>
    </row>
    <row r="56033" spans="82:87">
      <c r="CD56033"/>
      <c r="CG56033"/>
      <c r="CI56033" s="378">
        <v>89005</v>
      </c>
    </row>
    <row r="56034" spans="82:87">
      <c r="CD56034"/>
      <c r="CG56034"/>
      <c r="CI56034" s="378">
        <v>89006</v>
      </c>
    </row>
    <row r="56035" spans="82:87">
      <c r="CD56035"/>
      <c r="CG56035"/>
      <c r="CI56035" s="378">
        <v>89007</v>
      </c>
    </row>
    <row r="56036" spans="82:87">
      <c r="CD56036"/>
      <c r="CG56036"/>
      <c r="CI56036" s="378">
        <v>89008</v>
      </c>
    </row>
    <row r="56037" spans="82:87">
      <c r="CD56037"/>
      <c r="CG56037"/>
      <c r="CI56037" s="378">
        <v>89009</v>
      </c>
    </row>
    <row r="56038" spans="82:87">
      <c r="CD56038"/>
      <c r="CG56038"/>
      <c r="CI56038" s="378">
        <v>89010</v>
      </c>
    </row>
    <row r="56039" spans="82:87">
      <c r="CD56039"/>
      <c r="CG56039"/>
      <c r="CI56039" s="378">
        <v>89011</v>
      </c>
    </row>
    <row r="56040" spans="82:87">
      <c r="CD56040"/>
      <c r="CG56040"/>
      <c r="CI56040" s="378">
        <v>89012</v>
      </c>
    </row>
    <row r="56041" spans="82:87">
      <c r="CD56041"/>
      <c r="CG56041"/>
      <c r="CI56041" s="378">
        <v>89013</v>
      </c>
    </row>
    <row r="56042" spans="82:87">
      <c r="CD56042"/>
      <c r="CG56042"/>
      <c r="CI56042" s="378">
        <v>89014</v>
      </c>
    </row>
    <row r="56043" spans="82:87">
      <c r="CD56043"/>
      <c r="CG56043"/>
      <c r="CI56043" s="378">
        <v>89015</v>
      </c>
    </row>
    <row r="56044" spans="82:87">
      <c r="CD56044"/>
      <c r="CG56044"/>
      <c r="CI56044" s="378">
        <v>89016</v>
      </c>
    </row>
    <row r="56045" spans="82:87">
      <c r="CD56045"/>
      <c r="CG56045"/>
      <c r="CI56045" s="378">
        <v>89017</v>
      </c>
    </row>
    <row r="56046" spans="82:87">
      <c r="CD56046"/>
      <c r="CG56046"/>
      <c r="CI56046" s="378">
        <v>89018</v>
      </c>
    </row>
    <row r="56047" spans="82:87">
      <c r="CD56047"/>
      <c r="CG56047"/>
      <c r="CI56047" s="378">
        <v>89019</v>
      </c>
    </row>
    <row r="56048" spans="82:87">
      <c r="CD56048"/>
      <c r="CG56048"/>
      <c r="CI56048" s="378">
        <v>89020</v>
      </c>
    </row>
    <row r="56049" spans="82:87">
      <c r="CD56049"/>
      <c r="CG56049"/>
      <c r="CI56049" s="378">
        <v>89021</v>
      </c>
    </row>
    <row r="56050" spans="82:87">
      <c r="CD56050"/>
      <c r="CG56050"/>
      <c r="CI56050" s="378">
        <v>89022</v>
      </c>
    </row>
    <row r="56051" spans="82:87">
      <c r="CD56051"/>
      <c r="CG56051"/>
      <c r="CI56051" s="378">
        <v>89023</v>
      </c>
    </row>
    <row r="56052" spans="82:87">
      <c r="CD56052"/>
      <c r="CG56052"/>
      <c r="CI56052" s="378">
        <v>89024</v>
      </c>
    </row>
    <row r="56053" spans="82:87">
      <c r="CD56053"/>
      <c r="CG56053"/>
      <c r="CI56053" s="378">
        <v>89025</v>
      </c>
    </row>
    <row r="56054" spans="82:87">
      <c r="CD56054"/>
      <c r="CG56054"/>
      <c r="CI56054" s="378">
        <v>89026</v>
      </c>
    </row>
    <row r="56055" spans="82:87">
      <c r="CD56055"/>
      <c r="CG56055"/>
      <c r="CI56055" s="378">
        <v>89027</v>
      </c>
    </row>
    <row r="56056" spans="82:87">
      <c r="CD56056"/>
      <c r="CG56056"/>
      <c r="CI56056" s="378">
        <v>89028</v>
      </c>
    </row>
    <row r="56057" spans="82:87">
      <c r="CD56057"/>
      <c r="CG56057"/>
      <c r="CI56057" s="378">
        <v>89029</v>
      </c>
    </row>
    <row r="56058" spans="82:87">
      <c r="CD56058"/>
      <c r="CG56058"/>
      <c r="CI56058" s="378">
        <v>89030</v>
      </c>
    </row>
    <row r="56059" spans="82:87">
      <c r="CD56059"/>
      <c r="CG56059"/>
      <c r="CI56059" s="378">
        <v>89079</v>
      </c>
    </row>
    <row r="56060" spans="82:87">
      <c r="CD56060"/>
      <c r="CG56060"/>
      <c r="CI56060" s="378">
        <v>89089</v>
      </c>
    </row>
    <row r="56061" spans="82:87">
      <c r="CD56061"/>
      <c r="CG56061"/>
      <c r="CI56061" s="378">
        <v>89090</v>
      </c>
    </row>
    <row r="56062" spans="82:87">
      <c r="CD56062"/>
      <c r="CG56062"/>
      <c r="CI56062" s="378">
        <v>89091</v>
      </c>
    </row>
    <row r="56063" spans="82:87">
      <c r="CD56063"/>
      <c r="CG56063"/>
      <c r="CI56063" s="378">
        <v>89092</v>
      </c>
    </row>
    <row r="56064" spans="82:87">
      <c r="CD56064"/>
      <c r="CG56064"/>
      <c r="CI56064" s="378">
        <v>89093</v>
      </c>
    </row>
    <row r="56065" spans="82:87">
      <c r="CD56065"/>
      <c r="CG56065"/>
      <c r="CI56065" s="378">
        <v>89094</v>
      </c>
    </row>
    <row r="56066" spans="82:87">
      <c r="CD56066"/>
      <c r="CG56066"/>
      <c r="CI56066" s="378">
        <v>89095</v>
      </c>
    </row>
    <row r="56067" spans="82:87">
      <c r="CD56067"/>
      <c r="CG56067"/>
      <c r="CI56067" s="378">
        <v>89096</v>
      </c>
    </row>
    <row r="56068" spans="82:87">
      <c r="CD56068"/>
      <c r="CG56068"/>
      <c r="CI56068" s="378">
        <v>89097</v>
      </c>
    </row>
    <row r="56069" spans="82:87">
      <c r="CD56069"/>
      <c r="CG56069"/>
      <c r="CI56069" s="378">
        <v>89098</v>
      </c>
    </row>
    <row r="56070" spans="82:87">
      <c r="CD56070"/>
      <c r="CG56070"/>
      <c r="CI56070" s="378">
        <v>89099</v>
      </c>
    </row>
    <row r="56071" spans="82:87">
      <c r="CD56071"/>
      <c r="CG56071"/>
      <c r="CI56071" s="378">
        <v>89100</v>
      </c>
    </row>
    <row r="56072" spans="82:87">
      <c r="CD56072"/>
      <c r="CG56072"/>
      <c r="CI56072" s="378">
        <v>89100</v>
      </c>
    </row>
    <row r="56073" spans="82:87">
      <c r="CD56073"/>
      <c r="CG56073"/>
      <c r="CI56073" s="378">
        <v>89100</v>
      </c>
    </row>
    <row r="56074" spans="82:87">
      <c r="CD56074"/>
      <c r="CG56074"/>
      <c r="CI56074" s="378">
        <v>89100</v>
      </c>
    </row>
    <row r="56075" spans="82:87">
      <c r="CD56075"/>
      <c r="CG56075"/>
      <c r="CI56075" s="378">
        <v>89100</v>
      </c>
    </row>
    <row r="56076" spans="82:87">
      <c r="CD56076"/>
      <c r="CG56076"/>
      <c r="CI56076" s="378">
        <v>89100</v>
      </c>
    </row>
    <row r="56077" spans="82:87">
      <c r="CD56077"/>
      <c r="CG56077"/>
      <c r="CI56077" s="378">
        <v>89100</v>
      </c>
    </row>
    <row r="56078" spans="82:87">
      <c r="CD56078"/>
      <c r="CG56078"/>
      <c r="CI56078" s="378">
        <v>89100</v>
      </c>
    </row>
    <row r="56079" spans="82:87">
      <c r="CD56079"/>
      <c r="CG56079"/>
      <c r="CI56079" s="378">
        <v>89100</v>
      </c>
    </row>
    <row r="56080" spans="82:87">
      <c r="CD56080"/>
      <c r="CG56080"/>
      <c r="CI56080" s="378">
        <v>89100</v>
      </c>
    </row>
    <row r="56081" spans="82:87">
      <c r="CD56081"/>
      <c r="CG56081"/>
      <c r="CI56081" s="378">
        <v>89100</v>
      </c>
    </row>
    <row r="56082" spans="82:87">
      <c r="CD56082"/>
      <c r="CG56082"/>
      <c r="CI56082" s="378">
        <v>89100</v>
      </c>
    </row>
    <row r="56083" spans="82:87">
      <c r="CD56083"/>
      <c r="CG56083"/>
      <c r="CI56083" s="378">
        <v>89100</v>
      </c>
    </row>
    <row r="56084" spans="82:87">
      <c r="CD56084"/>
      <c r="CG56084"/>
      <c r="CI56084" s="378">
        <v>89100</v>
      </c>
    </row>
    <row r="56085" spans="82:87">
      <c r="CD56085"/>
      <c r="CG56085"/>
      <c r="CI56085" s="378">
        <v>89100</v>
      </c>
    </row>
    <row r="56086" spans="82:87">
      <c r="CD56086"/>
      <c r="CG56086"/>
      <c r="CI56086" s="378">
        <v>89100</v>
      </c>
    </row>
    <row r="56087" spans="82:87">
      <c r="CD56087"/>
      <c r="CG56087"/>
      <c r="CI56087" s="378">
        <v>89100</v>
      </c>
    </row>
    <row r="56088" spans="82:87">
      <c r="CD56088"/>
      <c r="CG56088"/>
      <c r="CI56088" s="378">
        <v>89100</v>
      </c>
    </row>
    <row r="56089" spans="82:87">
      <c r="CD56089"/>
      <c r="CG56089"/>
      <c r="CI56089" s="378">
        <v>89100</v>
      </c>
    </row>
    <row r="56090" spans="82:87">
      <c r="CD56090"/>
      <c r="CG56090"/>
      <c r="CI56090" s="378">
        <v>89100</v>
      </c>
    </row>
    <row r="56091" spans="82:87">
      <c r="CD56091"/>
      <c r="CG56091"/>
      <c r="CI56091" s="378">
        <v>89101</v>
      </c>
    </row>
    <row r="56092" spans="82:87">
      <c r="CD56092"/>
      <c r="CG56092"/>
      <c r="CI56092" s="378">
        <v>89102</v>
      </c>
    </row>
    <row r="56093" spans="82:87">
      <c r="CD56093"/>
      <c r="CG56093"/>
      <c r="CI56093" s="378">
        <v>89103</v>
      </c>
    </row>
    <row r="56094" spans="82:87">
      <c r="CD56094"/>
      <c r="CG56094"/>
      <c r="CI56094" s="378">
        <v>89104</v>
      </c>
    </row>
    <row r="56095" spans="82:87">
      <c r="CD56095"/>
      <c r="CG56095"/>
      <c r="CI56095" s="378">
        <v>89105</v>
      </c>
    </row>
    <row r="56096" spans="82:87">
      <c r="CD56096"/>
      <c r="CG56096"/>
      <c r="CI56096" s="378">
        <v>89106</v>
      </c>
    </row>
    <row r="56097" spans="82:87">
      <c r="CD56097"/>
      <c r="CG56097"/>
      <c r="CI56097" s="378">
        <v>89107</v>
      </c>
    </row>
    <row r="56098" spans="82:87">
      <c r="CD56098"/>
      <c r="CG56098"/>
      <c r="CI56098" s="378">
        <v>89108</v>
      </c>
    </row>
    <row r="56099" spans="82:87">
      <c r="CD56099"/>
      <c r="CG56099"/>
      <c r="CI56099" s="378">
        <v>89109</v>
      </c>
    </row>
    <row r="56100" spans="82:87">
      <c r="CD56100"/>
      <c r="CG56100"/>
      <c r="CI56100" s="378">
        <v>89110</v>
      </c>
    </row>
    <row r="56101" spans="82:87">
      <c r="CD56101"/>
      <c r="CG56101"/>
      <c r="CI56101" s="378">
        <v>89110</v>
      </c>
    </row>
    <row r="56102" spans="82:87">
      <c r="CD56102"/>
      <c r="CG56102"/>
      <c r="CI56102" s="378">
        <v>89110</v>
      </c>
    </row>
    <row r="56103" spans="82:87">
      <c r="CD56103"/>
      <c r="CG56103"/>
      <c r="CI56103" s="378">
        <v>89110</v>
      </c>
    </row>
    <row r="56104" spans="82:87">
      <c r="CD56104"/>
      <c r="CG56104"/>
      <c r="CI56104" s="378">
        <v>89110</v>
      </c>
    </row>
    <row r="56105" spans="82:87">
      <c r="CD56105"/>
      <c r="CG56105"/>
      <c r="CI56105" s="378">
        <v>89110</v>
      </c>
    </row>
    <row r="56106" spans="82:87">
      <c r="CD56106"/>
      <c r="CG56106"/>
      <c r="CI56106" s="378">
        <v>89110</v>
      </c>
    </row>
    <row r="56107" spans="82:87">
      <c r="CD56107"/>
      <c r="CG56107"/>
      <c r="CI56107" s="378">
        <v>89110</v>
      </c>
    </row>
    <row r="56108" spans="82:87">
      <c r="CD56108"/>
      <c r="CG56108"/>
      <c r="CI56108" s="378">
        <v>89110</v>
      </c>
    </row>
    <row r="56109" spans="82:87">
      <c r="CD56109"/>
      <c r="CG56109"/>
      <c r="CI56109" s="378">
        <v>89110</v>
      </c>
    </row>
    <row r="56110" spans="82:87">
      <c r="CD56110"/>
      <c r="CG56110"/>
      <c r="CI56110" s="378">
        <v>89110</v>
      </c>
    </row>
    <row r="56111" spans="82:87">
      <c r="CD56111"/>
      <c r="CG56111"/>
      <c r="CI56111" s="378">
        <v>89110</v>
      </c>
    </row>
    <row r="56112" spans="82:87">
      <c r="CD56112"/>
      <c r="CG56112"/>
      <c r="CI56112" s="378">
        <v>89110</v>
      </c>
    </row>
    <row r="56113" spans="82:87">
      <c r="CD56113"/>
      <c r="CG56113"/>
      <c r="CI56113" s="378">
        <v>89113</v>
      </c>
    </row>
    <row r="56114" spans="82:87">
      <c r="CD56114"/>
      <c r="CG56114"/>
      <c r="CI56114" s="378">
        <v>89113</v>
      </c>
    </row>
    <row r="56115" spans="82:87">
      <c r="CD56115"/>
      <c r="CG56115"/>
      <c r="CI56115" s="378">
        <v>89113</v>
      </c>
    </row>
    <row r="56116" spans="82:87">
      <c r="CD56116"/>
      <c r="CG56116"/>
      <c r="CI56116" s="378">
        <v>89113</v>
      </c>
    </row>
    <row r="56117" spans="82:87">
      <c r="CD56117"/>
      <c r="CG56117"/>
      <c r="CI56117" s="378">
        <v>89113</v>
      </c>
    </row>
    <row r="56118" spans="82:87">
      <c r="CD56118"/>
      <c r="CG56118"/>
      <c r="CI56118" s="378">
        <v>89113</v>
      </c>
    </row>
    <row r="56119" spans="82:87">
      <c r="CD56119"/>
      <c r="CG56119"/>
      <c r="CI56119" s="378">
        <v>89116</v>
      </c>
    </row>
    <row r="56120" spans="82:87">
      <c r="CD56120"/>
      <c r="CG56120"/>
      <c r="CI56120" s="378">
        <v>89116</v>
      </c>
    </row>
    <row r="56121" spans="82:87">
      <c r="CD56121"/>
      <c r="CG56121"/>
      <c r="CI56121" s="378">
        <v>89116</v>
      </c>
    </row>
    <row r="56122" spans="82:87">
      <c r="CD56122"/>
      <c r="CG56122"/>
      <c r="CI56122" s="378">
        <v>89116</v>
      </c>
    </row>
    <row r="56123" spans="82:87">
      <c r="CD56123"/>
      <c r="CG56123"/>
      <c r="CI56123" s="378">
        <v>89116</v>
      </c>
    </row>
    <row r="56124" spans="82:87">
      <c r="CD56124"/>
      <c r="CG56124"/>
      <c r="CI56124" s="378">
        <v>89120</v>
      </c>
    </row>
    <row r="56125" spans="82:87">
      <c r="CD56125"/>
      <c r="CG56125"/>
      <c r="CI56125" s="378">
        <v>89120</v>
      </c>
    </row>
    <row r="56126" spans="82:87">
      <c r="CD56126"/>
      <c r="CG56126"/>
      <c r="CI56126" s="378">
        <v>89120</v>
      </c>
    </row>
    <row r="56127" spans="82:87">
      <c r="CD56127"/>
      <c r="CG56127"/>
      <c r="CI56127" s="378">
        <v>89120</v>
      </c>
    </row>
    <row r="56128" spans="82:87">
      <c r="CD56128"/>
      <c r="CG56128"/>
      <c r="CI56128" s="378">
        <v>89120</v>
      </c>
    </row>
    <row r="56129" spans="82:87">
      <c r="CD56129"/>
      <c r="CG56129"/>
      <c r="CI56129" s="378">
        <v>89120</v>
      </c>
    </row>
    <row r="56130" spans="82:87">
      <c r="CD56130"/>
      <c r="CG56130"/>
      <c r="CI56130" s="378">
        <v>89120</v>
      </c>
    </row>
    <row r="56131" spans="82:87">
      <c r="CD56131"/>
      <c r="CG56131"/>
      <c r="CI56131" s="378">
        <v>89120</v>
      </c>
    </row>
    <row r="56132" spans="82:87">
      <c r="CD56132"/>
      <c r="CG56132"/>
      <c r="CI56132" s="378">
        <v>89120</v>
      </c>
    </row>
    <row r="56133" spans="82:87">
      <c r="CD56133"/>
      <c r="CG56133"/>
      <c r="CI56133" s="378">
        <v>89120</v>
      </c>
    </row>
    <row r="56134" spans="82:87">
      <c r="CD56134"/>
      <c r="CG56134"/>
      <c r="CI56134" s="378">
        <v>89120</v>
      </c>
    </row>
    <row r="56135" spans="82:87">
      <c r="CD56135"/>
      <c r="CG56135"/>
      <c r="CI56135" s="378">
        <v>89120</v>
      </c>
    </row>
    <row r="56136" spans="82:87">
      <c r="CD56136"/>
      <c r="CG56136"/>
      <c r="CI56136" s="378">
        <v>89120</v>
      </c>
    </row>
    <row r="56137" spans="82:87">
      <c r="CD56137"/>
      <c r="CG56137"/>
      <c r="CI56137" s="378">
        <v>89130</v>
      </c>
    </row>
    <row r="56138" spans="82:87">
      <c r="CD56138"/>
      <c r="CG56138"/>
      <c r="CI56138" s="378">
        <v>89130</v>
      </c>
    </row>
    <row r="56139" spans="82:87">
      <c r="CD56139"/>
      <c r="CG56139"/>
      <c r="CI56139" s="378">
        <v>89130</v>
      </c>
    </row>
    <row r="56140" spans="82:87">
      <c r="CD56140"/>
      <c r="CG56140"/>
      <c r="CI56140" s="378">
        <v>89130</v>
      </c>
    </row>
    <row r="56141" spans="82:87">
      <c r="CD56141"/>
      <c r="CG56141"/>
      <c r="CI56141" s="378">
        <v>89130</v>
      </c>
    </row>
    <row r="56142" spans="82:87">
      <c r="CD56142"/>
      <c r="CG56142"/>
      <c r="CI56142" s="378">
        <v>89130</v>
      </c>
    </row>
    <row r="56143" spans="82:87">
      <c r="CD56143"/>
      <c r="CG56143"/>
      <c r="CI56143" s="378">
        <v>89130</v>
      </c>
    </row>
    <row r="56144" spans="82:87">
      <c r="CD56144"/>
      <c r="CG56144"/>
      <c r="CI56144" s="378">
        <v>89130</v>
      </c>
    </row>
    <row r="56145" spans="82:87">
      <c r="CD56145"/>
      <c r="CG56145"/>
      <c r="CI56145" s="378">
        <v>89140</v>
      </c>
    </row>
    <row r="56146" spans="82:87">
      <c r="CD56146"/>
      <c r="CG56146"/>
      <c r="CI56146" s="378">
        <v>89140</v>
      </c>
    </row>
    <row r="56147" spans="82:87">
      <c r="CD56147"/>
      <c r="CG56147"/>
      <c r="CI56147" s="378">
        <v>89140</v>
      </c>
    </row>
    <row r="56148" spans="82:87">
      <c r="CD56148"/>
      <c r="CG56148"/>
      <c r="CI56148" s="378">
        <v>89140</v>
      </c>
    </row>
    <row r="56149" spans="82:87">
      <c r="CD56149"/>
      <c r="CG56149"/>
      <c r="CI56149" s="378">
        <v>89140</v>
      </c>
    </row>
    <row r="56150" spans="82:87">
      <c r="CD56150"/>
      <c r="CG56150"/>
      <c r="CI56150" s="378">
        <v>89140</v>
      </c>
    </row>
    <row r="56151" spans="82:87">
      <c r="CD56151"/>
      <c r="CG56151"/>
      <c r="CI56151" s="378">
        <v>89140</v>
      </c>
    </row>
    <row r="56152" spans="82:87">
      <c r="CD56152"/>
      <c r="CG56152"/>
      <c r="CI56152" s="378">
        <v>89140</v>
      </c>
    </row>
    <row r="56153" spans="82:87">
      <c r="CD56153"/>
      <c r="CG56153"/>
      <c r="CI56153" s="378">
        <v>89140</v>
      </c>
    </row>
    <row r="56154" spans="82:87">
      <c r="CD56154"/>
      <c r="CG56154"/>
      <c r="CI56154" s="378">
        <v>89140</v>
      </c>
    </row>
    <row r="56155" spans="82:87">
      <c r="CD56155"/>
      <c r="CG56155"/>
      <c r="CI56155" s="378">
        <v>89140</v>
      </c>
    </row>
    <row r="56156" spans="82:87">
      <c r="CD56156"/>
      <c r="CG56156"/>
      <c r="CI56156" s="378">
        <v>89140</v>
      </c>
    </row>
    <row r="56157" spans="82:87">
      <c r="CD56157"/>
      <c r="CG56157"/>
      <c r="CI56157" s="378">
        <v>89140</v>
      </c>
    </row>
    <row r="56158" spans="82:87">
      <c r="CD56158"/>
      <c r="CG56158"/>
      <c r="CI56158" s="378">
        <v>89140</v>
      </c>
    </row>
    <row r="56159" spans="82:87">
      <c r="CD56159"/>
      <c r="CG56159"/>
      <c r="CI56159" s="378">
        <v>89140</v>
      </c>
    </row>
    <row r="56160" spans="82:87">
      <c r="CD56160"/>
      <c r="CG56160"/>
      <c r="CI56160" s="378">
        <v>89140</v>
      </c>
    </row>
    <row r="56161" spans="82:87">
      <c r="CD56161"/>
      <c r="CG56161"/>
      <c r="CI56161" s="378">
        <v>89140</v>
      </c>
    </row>
    <row r="56162" spans="82:87">
      <c r="CD56162"/>
      <c r="CG56162"/>
      <c r="CI56162" s="378">
        <v>89140</v>
      </c>
    </row>
    <row r="56163" spans="82:87">
      <c r="CD56163"/>
      <c r="CG56163"/>
      <c r="CI56163" s="378">
        <v>89144</v>
      </c>
    </row>
    <row r="56164" spans="82:87">
      <c r="CD56164"/>
      <c r="CG56164"/>
      <c r="CI56164" s="378">
        <v>89144</v>
      </c>
    </row>
    <row r="56165" spans="82:87">
      <c r="CD56165"/>
      <c r="CG56165"/>
      <c r="CI56165" s="378">
        <v>89144</v>
      </c>
    </row>
    <row r="56166" spans="82:87">
      <c r="CD56166"/>
      <c r="CG56166"/>
      <c r="CI56166" s="378">
        <v>89150</v>
      </c>
    </row>
    <row r="56167" spans="82:87">
      <c r="CD56167"/>
      <c r="CG56167"/>
      <c r="CI56167" s="378">
        <v>89150</v>
      </c>
    </row>
    <row r="56168" spans="82:87">
      <c r="CD56168"/>
      <c r="CG56168"/>
      <c r="CI56168" s="378">
        <v>89150</v>
      </c>
    </row>
    <row r="56169" spans="82:87">
      <c r="CD56169"/>
      <c r="CG56169"/>
      <c r="CI56169" s="378">
        <v>89150</v>
      </c>
    </row>
    <row r="56170" spans="82:87">
      <c r="CD56170"/>
      <c r="CG56170"/>
      <c r="CI56170" s="378">
        <v>89150</v>
      </c>
    </row>
    <row r="56171" spans="82:87">
      <c r="CD56171"/>
      <c r="CG56171"/>
      <c r="CI56171" s="378">
        <v>89150</v>
      </c>
    </row>
    <row r="56172" spans="82:87">
      <c r="CD56172"/>
      <c r="CG56172"/>
      <c r="CI56172" s="378">
        <v>89150</v>
      </c>
    </row>
    <row r="56173" spans="82:87">
      <c r="CD56173"/>
      <c r="CG56173"/>
      <c r="CI56173" s="378">
        <v>89150</v>
      </c>
    </row>
    <row r="56174" spans="82:87">
      <c r="CD56174"/>
      <c r="CG56174"/>
      <c r="CI56174" s="378">
        <v>89150</v>
      </c>
    </row>
    <row r="56175" spans="82:87">
      <c r="CD56175"/>
      <c r="CG56175"/>
      <c r="CI56175" s="378">
        <v>89150</v>
      </c>
    </row>
    <row r="56176" spans="82:87">
      <c r="CD56176"/>
      <c r="CG56176"/>
      <c r="CI56176" s="378">
        <v>89150</v>
      </c>
    </row>
    <row r="56177" spans="82:87">
      <c r="CD56177"/>
      <c r="CG56177"/>
      <c r="CI56177" s="378">
        <v>89150</v>
      </c>
    </row>
    <row r="56178" spans="82:87">
      <c r="CD56178"/>
      <c r="CG56178"/>
      <c r="CI56178" s="378">
        <v>89150</v>
      </c>
    </row>
    <row r="56179" spans="82:87">
      <c r="CD56179"/>
      <c r="CG56179"/>
      <c r="CI56179" s="378">
        <v>89150</v>
      </c>
    </row>
    <row r="56180" spans="82:87">
      <c r="CD56180"/>
      <c r="CG56180"/>
      <c r="CI56180" s="378">
        <v>89160</v>
      </c>
    </row>
    <row r="56181" spans="82:87">
      <c r="CD56181"/>
      <c r="CG56181"/>
      <c r="CI56181" s="378">
        <v>89160</v>
      </c>
    </row>
    <row r="56182" spans="82:87">
      <c r="CD56182"/>
      <c r="CG56182"/>
      <c r="CI56182" s="378">
        <v>89160</v>
      </c>
    </row>
    <row r="56183" spans="82:87">
      <c r="CD56183"/>
      <c r="CG56183"/>
      <c r="CI56183" s="378">
        <v>89160</v>
      </c>
    </row>
    <row r="56184" spans="82:87">
      <c r="CD56184"/>
      <c r="CG56184"/>
      <c r="CI56184" s="378">
        <v>89160</v>
      </c>
    </row>
    <row r="56185" spans="82:87">
      <c r="CD56185"/>
      <c r="CG56185"/>
      <c r="CI56185" s="378">
        <v>89160</v>
      </c>
    </row>
    <row r="56186" spans="82:87">
      <c r="CD56186"/>
      <c r="CG56186"/>
      <c r="CI56186" s="378">
        <v>89160</v>
      </c>
    </row>
    <row r="56187" spans="82:87">
      <c r="CD56187"/>
      <c r="CG56187"/>
      <c r="CI56187" s="378">
        <v>89160</v>
      </c>
    </row>
    <row r="56188" spans="82:87">
      <c r="CD56188"/>
      <c r="CG56188"/>
      <c r="CI56188" s="378">
        <v>89160</v>
      </c>
    </row>
    <row r="56189" spans="82:87">
      <c r="CD56189"/>
      <c r="CG56189"/>
      <c r="CI56189" s="378">
        <v>89160</v>
      </c>
    </row>
    <row r="56190" spans="82:87">
      <c r="CD56190"/>
      <c r="CG56190"/>
      <c r="CI56190" s="378">
        <v>89160</v>
      </c>
    </row>
    <row r="56191" spans="82:87">
      <c r="CD56191"/>
      <c r="CG56191"/>
      <c r="CI56191" s="378">
        <v>89160</v>
      </c>
    </row>
    <row r="56192" spans="82:87">
      <c r="CD56192"/>
      <c r="CG56192"/>
      <c r="CI56192" s="378">
        <v>89160</v>
      </c>
    </row>
    <row r="56193" spans="82:87">
      <c r="CD56193"/>
      <c r="CG56193"/>
      <c r="CI56193" s="378">
        <v>89160</v>
      </c>
    </row>
    <row r="56194" spans="82:87">
      <c r="CD56194"/>
      <c r="CG56194"/>
      <c r="CI56194" s="378">
        <v>89160</v>
      </c>
    </row>
    <row r="56195" spans="82:87">
      <c r="CD56195"/>
      <c r="CG56195"/>
      <c r="CI56195" s="378">
        <v>89160</v>
      </c>
    </row>
    <row r="56196" spans="82:87">
      <c r="CD56196"/>
      <c r="CG56196"/>
      <c r="CI56196" s="378">
        <v>89170</v>
      </c>
    </row>
    <row r="56197" spans="82:87">
      <c r="CD56197"/>
      <c r="CG56197"/>
      <c r="CI56197" s="378">
        <v>89170</v>
      </c>
    </row>
    <row r="56198" spans="82:87">
      <c r="CD56198"/>
      <c r="CG56198"/>
      <c r="CI56198" s="378">
        <v>89170</v>
      </c>
    </row>
    <row r="56199" spans="82:87">
      <c r="CD56199"/>
      <c r="CG56199"/>
      <c r="CI56199" s="378">
        <v>89170</v>
      </c>
    </row>
    <row r="56200" spans="82:87">
      <c r="CD56200"/>
      <c r="CG56200"/>
      <c r="CI56200" s="378">
        <v>89190</v>
      </c>
    </row>
    <row r="56201" spans="82:87">
      <c r="CD56201"/>
      <c r="CG56201"/>
      <c r="CI56201" s="378">
        <v>89190</v>
      </c>
    </row>
    <row r="56202" spans="82:87">
      <c r="CD56202"/>
      <c r="CG56202"/>
      <c r="CI56202" s="378">
        <v>89190</v>
      </c>
    </row>
    <row r="56203" spans="82:87">
      <c r="CD56203"/>
      <c r="CG56203"/>
      <c r="CI56203" s="378">
        <v>89190</v>
      </c>
    </row>
    <row r="56204" spans="82:87">
      <c r="CD56204"/>
      <c r="CG56204"/>
      <c r="CI56204" s="378">
        <v>89190</v>
      </c>
    </row>
    <row r="56205" spans="82:87">
      <c r="CD56205"/>
      <c r="CG56205"/>
      <c r="CI56205" s="378">
        <v>89190</v>
      </c>
    </row>
    <row r="56206" spans="82:87">
      <c r="CD56206"/>
      <c r="CG56206"/>
      <c r="CI56206" s="378">
        <v>89190</v>
      </c>
    </row>
    <row r="56207" spans="82:87">
      <c r="CD56207"/>
      <c r="CG56207"/>
      <c r="CI56207" s="378">
        <v>89190</v>
      </c>
    </row>
    <row r="56208" spans="82:87">
      <c r="CD56208"/>
      <c r="CG56208"/>
      <c r="CI56208" s="378">
        <v>89190</v>
      </c>
    </row>
    <row r="56209" spans="82:87">
      <c r="CD56209"/>
      <c r="CG56209"/>
      <c r="CI56209" s="378">
        <v>89190</v>
      </c>
    </row>
    <row r="56210" spans="82:87">
      <c r="CD56210"/>
      <c r="CG56210"/>
      <c r="CI56210" s="378">
        <v>89190</v>
      </c>
    </row>
    <row r="56211" spans="82:87">
      <c r="CD56211"/>
      <c r="CG56211"/>
      <c r="CI56211" s="378">
        <v>89190</v>
      </c>
    </row>
    <row r="56212" spans="82:87">
      <c r="CD56212"/>
      <c r="CG56212"/>
      <c r="CI56212" s="378">
        <v>89195</v>
      </c>
    </row>
    <row r="56213" spans="82:87">
      <c r="CD56213"/>
      <c r="CG56213"/>
      <c r="CI56213" s="378">
        <v>89200</v>
      </c>
    </row>
    <row r="56214" spans="82:87">
      <c r="CD56214"/>
      <c r="CG56214"/>
      <c r="CI56214" s="378">
        <v>89200</v>
      </c>
    </row>
    <row r="56215" spans="82:87">
      <c r="CD56215"/>
      <c r="CG56215"/>
      <c r="CI56215" s="378">
        <v>89200</v>
      </c>
    </row>
    <row r="56216" spans="82:87">
      <c r="CD56216"/>
      <c r="CG56216"/>
      <c r="CI56216" s="378">
        <v>89200</v>
      </c>
    </row>
    <row r="56217" spans="82:87">
      <c r="CD56217"/>
      <c r="CG56217"/>
      <c r="CI56217" s="378">
        <v>89200</v>
      </c>
    </row>
    <row r="56218" spans="82:87">
      <c r="CD56218"/>
      <c r="CG56218"/>
      <c r="CI56218" s="378">
        <v>89200</v>
      </c>
    </row>
    <row r="56219" spans="82:87">
      <c r="CD56219"/>
      <c r="CG56219"/>
      <c r="CI56219" s="378">
        <v>89200</v>
      </c>
    </row>
    <row r="56220" spans="82:87">
      <c r="CD56220"/>
      <c r="CG56220"/>
      <c r="CI56220" s="378">
        <v>89200</v>
      </c>
    </row>
    <row r="56221" spans="82:87">
      <c r="CD56221"/>
      <c r="CG56221"/>
      <c r="CI56221" s="378">
        <v>89200</v>
      </c>
    </row>
    <row r="56222" spans="82:87">
      <c r="CD56222"/>
      <c r="CG56222"/>
      <c r="CI56222" s="378">
        <v>89200</v>
      </c>
    </row>
    <row r="56223" spans="82:87">
      <c r="CD56223"/>
      <c r="CG56223"/>
      <c r="CI56223" s="378">
        <v>89200</v>
      </c>
    </row>
    <row r="56224" spans="82:87">
      <c r="CD56224"/>
      <c r="CG56224"/>
      <c r="CI56224" s="378">
        <v>89200</v>
      </c>
    </row>
    <row r="56225" spans="82:87">
      <c r="CD56225"/>
      <c r="CG56225"/>
      <c r="CI56225" s="378">
        <v>89200</v>
      </c>
    </row>
    <row r="56226" spans="82:87">
      <c r="CD56226"/>
      <c r="CG56226"/>
      <c r="CI56226" s="378">
        <v>89200</v>
      </c>
    </row>
    <row r="56227" spans="82:87">
      <c r="CD56227"/>
      <c r="CG56227"/>
      <c r="CI56227" s="378">
        <v>89200</v>
      </c>
    </row>
    <row r="56228" spans="82:87">
      <c r="CD56228"/>
      <c r="CG56228"/>
      <c r="CI56228" s="378">
        <v>89200</v>
      </c>
    </row>
    <row r="56229" spans="82:87">
      <c r="CD56229"/>
      <c r="CG56229"/>
      <c r="CI56229" s="378">
        <v>89200</v>
      </c>
    </row>
    <row r="56230" spans="82:87">
      <c r="CD56230"/>
      <c r="CG56230"/>
      <c r="CI56230" s="378">
        <v>89200</v>
      </c>
    </row>
    <row r="56231" spans="82:87">
      <c r="CD56231"/>
      <c r="CG56231"/>
      <c r="CI56231" s="378">
        <v>89200</v>
      </c>
    </row>
    <row r="56232" spans="82:87">
      <c r="CD56232"/>
      <c r="CG56232"/>
      <c r="CI56232" s="378">
        <v>89201</v>
      </c>
    </row>
    <row r="56233" spans="82:87">
      <c r="CD56233"/>
      <c r="CG56233"/>
      <c r="CI56233" s="378">
        <v>89202</v>
      </c>
    </row>
    <row r="56234" spans="82:87">
      <c r="CD56234"/>
      <c r="CG56234"/>
      <c r="CI56234" s="378">
        <v>89203</v>
      </c>
    </row>
    <row r="56235" spans="82:87">
      <c r="CD56235"/>
      <c r="CG56235"/>
      <c r="CI56235" s="378">
        <v>89204</v>
      </c>
    </row>
    <row r="56236" spans="82:87">
      <c r="CD56236"/>
      <c r="CG56236"/>
      <c r="CI56236" s="378">
        <v>89205</v>
      </c>
    </row>
    <row r="56237" spans="82:87">
      <c r="CD56237"/>
      <c r="CG56237"/>
      <c r="CI56237" s="378">
        <v>89206</v>
      </c>
    </row>
    <row r="56238" spans="82:87">
      <c r="CD56238"/>
      <c r="CG56238"/>
      <c r="CI56238" s="378">
        <v>89207</v>
      </c>
    </row>
    <row r="56239" spans="82:87">
      <c r="CD56239"/>
      <c r="CG56239"/>
      <c r="CI56239" s="378">
        <v>89208</v>
      </c>
    </row>
    <row r="56240" spans="82:87">
      <c r="CD56240"/>
      <c r="CG56240"/>
      <c r="CI56240" s="378">
        <v>89209</v>
      </c>
    </row>
    <row r="56241" spans="82:87">
      <c r="CD56241"/>
      <c r="CG56241"/>
      <c r="CI56241" s="378">
        <v>89210</v>
      </c>
    </row>
    <row r="56242" spans="82:87">
      <c r="CD56242"/>
      <c r="CG56242"/>
      <c r="CI56242" s="378">
        <v>89210</v>
      </c>
    </row>
    <row r="56243" spans="82:87">
      <c r="CD56243"/>
      <c r="CG56243"/>
      <c r="CI56243" s="378">
        <v>89210</v>
      </c>
    </row>
    <row r="56244" spans="82:87">
      <c r="CD56244"/>
      <c r="CG56244"/>
      <c r="CI56244" s="378">
        <v>89210</v>
      </c>
    </row>
    <row r="56245" spans="82:87">
      <c r="CD56245"/>
      <c r="CG56245"/>
      <c r="CI56245" s="378">
        <v>89210</v>
      </c>
    </row>
    <row r="56246" spans="82:87">
      <c r="CD56246"/>
      <c r="CG56246"/>
      <c r="CI56246" s="378">
        <v>89210</v>
      </c>
    </row>
    <row r="56247" spans="82:87">
      <c r="CD56247"/>
      <c r="CG56247"/>
      <c r="CI56247" s="378">
        <v>89210</v>
      </c>
    </row>
    <row r="56248" spans="82:87">
      <c r="CD56248"/>
      <c r="CG56248"/>
      <c r="CI56248" s="378">
        <v>89220</v>
      </c>
    </row>
    <row r="56249" spans="82:87">
      <c r="CD56249"/>
      <c r="CG56249"/>
      <c r="CI56249" s="378">
        <v>89220</v>
      </c>
    </row>
    <row r="56250" spans="82:87">
      <c r="CD56250"/>
      <c r="CG56250"/>
      <c r="CI56250" s="378">
        <v>89220</v>
      </c>
    </row>
    <row r="56251" spans="82:87">
      <c r="CD56251"/>
      <c r="CG56251"/>
      <c r="CI56251" s="378">
        <v>89220</v>
      </c>
    </row>
    <row r="56252" spans="82:87">
      <c r="CD56252"/>
      <c r="CG56252"/>
      <c r="CI56252" s="378">
        <v>89230</v>
      </c>
    </row>
    <row r="56253" spans="82:87">
      <c r="CD56253"/>
      <c r="CG56253"/>
      <c r="CI56253" s="378">
        <v>89230</v>
      </c>
    </row>
    <row r="56254" spans="82:87">
      <c r="CD56254"/>
      <c r="CG56254"/>
      <c r="CI56254" s="378">
        <v>89230</v>
      </c>
    </row>
    <row r="56255" spans="82:87">
      <c r="CD56255"/>
      <c r="CG56255"/>
      <c r="CI56255" s="378">
        <v>89230</v>
      </c>
    </row>
    <row r="56256" spans="82:87">
      <c r="CD56256"/>
      <c r="CG56256"/>
      <c r="CI56256" s="378">
        <v>89230</v>
      </c>
    </row>
    <row r="56257" spans="82:87">
      <c r="CD56257"/>
      <c r="CG56257"/>
      <c r="CI56257" s="378">
        <v>89230</v>
      </c>
    </row>
    <row r="56258" spans="82:87">
      <c r="CD56258"/>
      <c r="CG56258"/>
      <c r="CI56258" s="378">
        <v>89230</v>
      </c>
    </row>
    <row r="56259" spans="82:87">
      <c r="CD56259"/>
      <c r="CG56259"/>
      <c r="CI56259" s="378">
        <v>89240</v>
      </c>
    </row>
    <row r="56260" spans="82:87">
      <c r="CD56260"/>
      <c r="CG56260"/>
      <c r="CI56260" s="378">
        <v>89240</v>
      </c>
    </row>
    <row r="56261" spans="82:87">
      <c r="CD56261"/>
      <c r="CG56261"/>
      <c r="CI56261" s="378">
        <v>89240</v>
      </c>
    </row>
    <row r="56262" spans="82:87">
      <c r="CD56262"/>
      <c r="CG56262"/>
      <c r="CI56262" s="378">
        <v>89240</v>
      </c>
    </row>
    <row r="56263" spans="82:87">
      <c r="CD56263"/>
      <c r="CG56263"/>
      <c r="CI56263" s="378">
        <v>89240</v>
      </c>
    </row>
    <row r="56264" spans="82:87">
      <c r="CD56264"/>
      <c r="CG56264"/>
      <c r="CI56264" s="378">
        <v>89240</v>
      </c>
    </row>
    <row r="56265" spans="82:87">
      <c r="CD56265"/>
      <c r="CG56265"/>
      <c r="CI56265" s="378">
        <v>89240</v>
      </c>
    </row>
    <row r="56266" spans="82:87">
      <c r="CD56266"/>
      <c r="CG56266"/>
      <c r="CI56266" s="378">
        <v>89240</v>
      </c>
    </row>
    <row r="56267" spans="82:87">
      <c r="CD56267"/>
      <c r="CG56267"/>
      <c r="CI56267" s="378">
        <v>89240</v>
      </c>
    </row>
    <row r="56268" spans="82:87">
      <c r="CD56268"/>
      <c r="CG56268"/>
      <c r="CI56268" s="378">
        <v>89250</v>
      </c>
    </row>
    <row r="56269" spans="82:87">
      <c r="CD56269"/>
      <c r="CG56269"/>
      <c r="CI56269" s="378">
        <v>89250</v>
      </c>
    </row>
    <row r="56270" spans="82:87">
      <c r="CD56270"/>
      <c r="CG56270"/>
      <c r="CI56270" s="378">
        <v>89250</v>
      </c>
    </row>
    <row r="56271" spans="82:87">
      <c r="CD56271"/>
      <c r="CG56271"/>
      <c r="CI56271" s="378">
        <v>89250</v>
      </c>
    </row>
    <row r="56272" spans="82:87">
      <c r="CD56272"/>
      <c r="CG56272"/>
      <c r="CI56272" s="378">
        <v>89250</v>
      </c>
    </row>
    <row r="56273" spans="82:87">
      <c r="CD56273"/>
      <c r="CG56273"/>
      <c r="CI56273" s="378">
        <v>89250</v>
      </c>
    </row>
    <row r="56274" spans="82:87">
      <c r="CD56274"/>
      <c r="CG56274"/>
      <c r="CI56274" s="378">
        <v>89260</v>
      </c>
    </row>
    <row r="56275" spans="82:87">
      <c r="CD56275"/>
      <c r="CG56275"/>
      <c r="CI56275" s="378">
        <v>89260</v>
      </c>
    </row>
    <row r="56276" spans="82:87">
      <c r="CD56276"/>
      <c r="CG56276"/>
      <c r="CI56276" s="378">
        <v>89260</v>
      </c>
    </row>
    <row r="56277" spans="82:87">
      <c r="CD56277"/>
      <c r="CG56277"/>
      <c r="CI56277" s="378">
        <v>89260</v>
      </c>
    </row>
    <row r="56278" spans="82:87">
      <c r="CD56278"/>
      <c r="CG56278"/>
      <c r="CI56278" s="378">
        <v>89260</v>
      </c>
    </row>
    <row r="56279" spans="82:87">
      <c r="CD56279"/>
      <c r="CG56279"/>
      <c r="CI56279" s="378">
        <v>89270</v>
      </c>
    </row>
    <row r="56280" spans="82:87">
      <c r="CD56280"/>
      <c r="CG56280"/>
      <c r="CI56280" s="378">
        <v>89270</v>
      </c>
    </row>
    <row r="56281" spans="82:87">
      <c r="CD56281"/>
      <c r="CG56281"/>
      <c r="CI56281" s="378">
        <v>89270</v>
      </c>
    </row>
    <row r="56282" spans="82:87">
      <c r="CD56282"/>
      <c r="CG56282"/>
      <c r="CI56282" s="378">
        <v>89270</v>
      </c>
    </row>
    <row r="56283" spans="82:87">
      <c r="CD56283"/>
      <c r="CG56283"/>
      <c r="CI56283" s="378">
        <v>89270</v>
      </c>
    </row>
    <row r="56284" spans="82:87">
      <c r="CD56284"/>
      <c r="CG56284"/>
      <c r="CI56284" s="378">
        <v>89270</v>
      </c>
    </row>
    <row r="56285" spans="82:87">
      <c r="CD56285"/>
      <c r="CG56285"/>
      <c r="CI56285" s="378">
        <v>89270</v>
      </c>
    </row>
    <row r="56286" spans="82:87">
      <c r="CD56286"/>
      <c r="CG56286"/>
      <c r="CI56286" s="378">
        <v>89270</v>
      </c>
    </row>
    <row r="56287" spans="82:87">
      <c r="CD56287"/>
      <c r="CG56287"/>
      <c r="CI56287" s="378">
        <v>89270</v>
      </c>
    </row>
    <row r="56288" spans="82:87">
      <c r="CD56288"/>
      <c r="CG56288"/>
      <c r="CI56288" s="378">
        <v>89290</v>
      </c>
    </row>
    <row r="56289" spans="82:87">
      <c r="CD56289"/>
      <c r="CG56289"/>
      <c r="CI56289" s="378">
        <v>89290</v>
      </c>
    </row>
    <row r="56290" spans="82:87">
      <c r="CD56290"/>
      <c r="CG56290"/>
      <c r="CI56290" s="378">
        <v>89290</v>
      </c>
    </row>
    <row r="56291" spans="82:87">
      <c r="CD56291"/>
      <c r="CG56291"/>
      <c r="CI56291" s="378">
        <v>89290</v>
      </c>
    </row>
    <row r="56292" spans="82:87">
      <c r="CD56292"/>
      <c r="CG56292"/>
      <c r="CI56292" s="378">
        <v>89290</v>
      </c>
    </row>
    <row r="56293" spans="82:87">
      <c r="CD56293"/>
      <c r="CG56293"/>
      <c r="CI56293" s="378">
        <v>89290</v>
      </c>
    </row>
    <row r="56294" spans="82:87">
      <c r="CD56294"/>
      <c r="CG56294"/>
      <c r="CI56294" s="378">
        <v>89290</v>
      </c>
    </row>
    <row r="56295" spans="82:87">
      <c r="CD56295"/>
      <c r="CG56295"/>
      <c r="CI56295" s="378">
        <v>89290</v>
      </c>
    </row>
    <row r="56296" spans="82:87">
      <c r="CD56296"/>
      <c r="CG56296"/>
      <c r="CI56296" s="378">
        <v>89290</v>
      </c>
    </row>
    <row r="56297" spans="82:87">
      <c r="CD56297"/>
      <c r="CG56297"/>
      <c r="CI56297" s="378">
        <v>89290</v>
      </c>
    </row>
    <row r="56298" spans="82:87">
      <c r="CD56298"/>
      <c r="CG56298"/>
      <c r="CI56298" s="378">
        <v>89300</v>
      </c>
    </row>
    <row r="56299" spans="82:87">
      <c r="CD56299"/>
      <c r="CG56299"/>
      <c r="CI56299" s="378">
        <v>89300</v>
      </c>
    </row>
    <row r="56300" spans="82:87">
      <c r="CD56300"/>
      <c r="CG56300"/>
      <c r="CI56300" s="378">
        <v>89300</v>
      </c>
    </row>
    <row r="56301" spans="82:87">
      <c r="CD56301"/>
      <c r="CG56301"/>
      <c r="CI56301" s="378">
        <v>89300</v>
      </c>
    </row>
    <row r="56302" spans="82:87">
      <c r="CD56302"/>
      <c r="CG56302"/>
      <c r="CI56302" s="378">
        <v>89300</v>
      </c>
    </row>
    <row r="56303" spans="82:87">
      <c r="CD56303"/>
      <c r="CG56303"/>
      <c r="CI56303" s="378">
        <v>89300</v>
      </c>
    </row>
    <row r="56304" spans="82:87">
      <c r="CD56304"/>
      <c r="CG56304"/>
      <c r="CI56304" s="378">
        <v>89300</v>
      </c>
    </row>
    <row r="56305" spans="82:87">
      <c r="CD56305"/>
      <c r="CG56305"/>
      <c r="CI56305" s="378">
        <v>89301</v>
      </c>
    </row>
    <row r="56306" spans="82:87">
      <c r="CD56306"/>
      <c r="CG56306"/>
      <c r="CI56306" s="378">
        <v>89302</v>
      </c>
    </row>
    <row r="56307" spans="82:87">
      <c r="CD56307"/>
      <c r="CG56307"/>
      <c r="CI56307" s="378">
        <v>89303</v>
      </c>
    </row>
    <row r="56308" spans="82:87">
      <c r="CD56308"/>
      <c r="CG56308"/>
      <c r="CI56308" s="378">
        <v>89304</v>
      </c>
    </row>
    <row r="56309" spans="82:87">
      <c r="CD56309"/>
      <c r="CG56309"/>
      <c r="CI56309" s="378">
        <v>89305</v>
      </c>
    </row>
    <row r="56310" spans="82:87">
      <c r="CD56310"/>
      <c r="CG56310"/>
      <c r="CI56310" s="378">
        <v>89306</v>
      </c>
    </row>
    <row r="56311" spans="82:87">
      <c r="CD56311"/>
      <c r="CG56311"/>
      <c r="CI56311" s="378">
        <v>89307</v>
      </c>
    </row>
    <row r="56312" spans="82:87">
      <c r="CD56312"/>
      <c r="CG56312"/>
      <c r="CI56312" s="378">
        <v>89308</v>
      </c>
    </row>
    <row r="56313" spans="82:87">
      <c r="CD56313"/>
      <c r="CG56313"/>
      <c r="CI56313" s="378">
        <v>89309</v>
      </c>
    </row>
    <row r="56314" spans="82:87">
      <c r="CD56314"/>
      <c r="CG56314"/>
      <c r="CI56314" s="378">
        <v>89310</v>
      </c>
    </row>
    <row r="56315" spans="82:87">
      <c r="CD56315"/>
      <c r="CG56315"/>
      <c r="CI56315" s="378">
        <v>89310</v>
      </c>
    </row>
    <row r="56316" spans="82:87">
      <c r="CD56316"/>
      <c r="CG56316"/>
      <c r="CI56316" s="378">
        <v>89310</v>
      </c>
    </row>
    <row r="56317" spans="82:87">
      <c r="CD56317"/>
      <c r="CG56317"/>
      <c r="CI56317" s="378">
        <v>89310</v>
      </c>
    </row>
    <row r="56318" spans="82:87">
      <c r="CD56318"/>
      <c r="CG56318"/>
      <c r="CI56318" s="378">
        <v>89310</v>
      </c>
    </row>
    <row r="56319" spans="82:87">
      <c r="CD56319"/>
      <c r="CG56319"/>
      <c r="CI56319" s="378">
        <v>89310</v>
      </c>
    </row>
    <row r="56320" spans="82:87">
      <c r="CD56320"/>
      <c r="CG56320"/>
      <c r="CI56320" s="378">
        <v>89310</v>
      </c>
    </row>
    <row r="56321" spans="82:87">
      <c r="CD56321"/>
      <c r="CG56321"/>
      <c r="CI56321" s="378">
        <v>89310</v>
      </c>
    </row>
    <row r="56322" spans="82:87">
      <c r="CD56322"/>
      <c r="CG56322"/>
      <c r="CI56322" s="378">
        <v>89310</v>
      </c>
    </row>
    <row r="56323" spans="82:87">
      <c r="CD56323"/>
      <c r="CG56323"/>
      <c r="CI56323" s="378">
        <v>89310</v>
      </c>
    </row>
    <row r="56324" spans="82:87">
      <c r="CD56324"/>
      <c r="CG56324"/>
      <c r="CI56324" s="378">
        <v>89310</v>
      </c>
    </row>
    <row r="56325" spans="82:87">
      <c r="CD56325"/>
      <c r="CG56325"/>
      <c r="CI56325" s="378">
        <v>89310</v>
      </c>
    </row>
    <row r="56326" spans="82:87">
      <c r="CD56326"/>
      <c r="CG56326"/>
      <c r="CI56326" s="378">
        <v>89310</v>
      </c>
    </row>
    <row r="56327" spans="82:87">
      <c r="CD56327"/>
      <c r="CG56327"/>
      <c r="CI56327" s="378">
        <v>89310</v>
      </c>
    </row>
    <row r="56328" spans="82:87">
      <c r="CD56328"/>
      <c r="CG56328"/>
      <c r="CI56328" s="378">
        <v>89310</v>
      </c>
    </row>
    <row r="56329" spans="82:87">
      <c r="CD56329"/>
      <c r="CG56329"/>
      <c r="CI56329" s="378">
        <v>89320</v>
      </c>
    </row>
    <row r="56330" spans="82:87">
      <c r="CD56330"/>
      <c r="CG56330"/>
      <c r="CI56330" s="378">
        <v>89320</v>
      </c>
    </row>
    <row r="56331" spans="82:87">
      <c r="CD56331"/>
      <c r="CG56331"/>
      <c r="CI56331" s="378">
        <v>89320</v>
      </c>
    </row>
    <row r="56332" spans="82:87">
      <c r="CD56332"/>
      <c r="CG56332"/>
      <c r="CI56332" s="378">
        <v>89320</v>
      </c>
    </row>
    <row r="56333" spans="82:87">
      <c r="CD56333"/>
      <c r="CG56333"/>
      <c r="CI56333" s="378">
        <v>89320</v>
      </c>
    </row>
    <row r="56334" spans="82:87">
      <c r="CD56334"/>
      <c r="CG56334"/>
      <c r="CI56334" s="378">
        <v>89320</v>
      </c>
    </row>
    <row r="56335" spans="82:87">
      <c r="CD56335"/>
      <c r="CG56335"/>
      <c r="CI56335" s="378">
        <v>89320</v>
      </c>
    </row>
    <row r="56336" spans="82:87">
      <c r="CD56336"/>
      <c r="CG56336"/>
      <c r="CI56336" s="378">
        <v>89320</v>
      </c>
    </row>
    <row r="56337" spans="82:87">
      <c r="CD56337"/>
      <c r="CG56337"/>
      <c r="CI56337" s="378">
        <v>89320</v>
      </c>
    </row>
    <row r="56338" spans="82:87">
      <c r="CD56338"/>
      <c r="CG56338"/>
      <c r="CI56338" s="378">
        <v>89320</v>
      </c>
    </row>
    <row r="56339" spans="82:87">
      <c r="CD56339"/>
      <c r="CG56339"/>
      <c r="CI56339" s="378">
        <v>89320</v>
      </c>
    </row>
    <row r="56340" spans="82:87">
      <c r="CD56340"/>
      <c r="CG56340"/>
      <c r="CI56340" s="378">
        <v>89320</v>
      </c>
    </row>
    <row r="56341" spans="82:87">
      <c r="CD56341"/>
      <c r="CG56341"/>
      <c r="CI56341" s="378">
        <v>89330</v>
      </c>
    </row>
    <row r="56342" spans="82:87">
      <c r="CD56342"/>
      <c r="CG56342"/>
      <c r="CI56342" s="378">
        <v>89330</v>
      </c>
    </row>
    <row r="56343" spans="82:87">
      <c r="CD56343"/>
      <c r="CG56343"/>
      <c r="CI56343" s="378">
        <v>89330</v>
      </c>
    </row>
    <row r="56344" spans="82:87">
      <c r="CD56344"/>
      <c r="CG56344"/>
      <c r="CI56344" s="378">
        <v>89330</v>
      </c>
    </row>
    <row r="56345" spans="82:87">
      <c r="CD56345"/>
      <c r="CG56345"/>
      <c r="CI56345" s="378">
        <v>89330</v>
      </c>
    </row>
    <row r="56346" spans="82:87">
      <c r="CD56346"/>
      <c r="CG56346"/>
      <c r="CI56346" s="378">
        <v>89330</v>
      </c>
    </row>
    <row r="56347" spans="82:87">
      <c r="CD56347"/>
      <c r="CG56347"/>
      <c r="CI56347" s="378">
        <v>89330</v>
      </c>
    </row>
    <row r="56348" spans="82:87">
      <c r="CD56348"/>
      <c r="CG56348"/>
      <c r="CI56348" s="378">
        <v>89331</v>
      </c>
    </row>
    <row r="56349" spans="82:87">
      <c r="CD56349"/>
      <c r="CG56349"/>
      <c r="CI56349" s="378">
        <v>89340</v>
      </c>
    </row>
    <row r="56350" spans="82:87">
      <c r="CD56350"/>
      <c r="CG56350"/>
      <c r="CI56350" s="378">
        <v>89340</v>
      </c>
    </row>
    <row r="56351" spans="82:87">
      <c r="CD56351"/>
      <c r="CG56351"/>
      <c r="CI56351" s="378">
        <v>89340</v>
      </c>
    </row>
    <row r="56352" spans="82:87">
      <c r="CD56352"/>
      <c r="CG56352"/>
      <c r="CI56352" s="378">
        <v>89340</v>
      </c>
    </row>
    <row r="56353" spans="82:87">
      <c r="CD56353"/>
      <c r="CG56353"/>
      <c r="CI56353" s="378">
        <v>89340</v>
      </c>
    </row>
    <row r="56354" spans="82:87">
      <c r="CD56354"/>
      <c r="CG56354"/>
      <c r="CI56354" s="378">
        <v>89343</v>
      </c>
    </row>
    <row r="56355" spans="82:87">
      <c r="CD56355"/>
      <c r="CG56355"/>
      <c r="CI56355" s="378">
        <v>89350</v>
      </c>
    </row>
    <row r="56356" spans="82:87">
      <c r="CD56356"/>
      <c r="CG56356"/>
      <c r="CI56356" s="378">
        <v>89350</v>
      </c>
    </row>
    <row r="56357" spans="82:87">
      <c r="CD56357"/>
      <c r="CG56357"/>
      <c r="CI56357" s="378">
        <v>89350</v>
      </c>
    </row>
    <row r="56358" spans="82:87">
      <c r="CD56358"/>
      <c r="CG56358"/>
      <c r="CI56358" s="378">
        <v>89350</v>
      </c>
    </row>
    <row r="56359" spans="82:87">
      <c r="CD56359"/>
      <c r="CG56359"/>
      <c r="CI56359" s="378">
        <v>89360</v>
      </c>
    </row>
    <row r="56360" spans="82:87">
      <c r="CD56360"/>
      <c r="CG56360"/>
      <c r="CI56360" s="378">
        <v>89360</v>
      </c>
    </row>
    <row r="56361" spans="82:87">
      <c r="CD56361"/>
      <c r="CG56361"/>
      <c r="CI56361" s="378">
        <v>89360</v>
      </c>
    </row>
    <row r="56362" spans="82:87">
      <c r="CD56362"/>
      <c r="CG56362"/>
      <c r="CI56362" s="378">
        <v>89360</v>
      </c>
    </row>
    <row r="56363" spans="82:87">
      <c r="CD56363"/>
      <c r="CG56363"/>
      <c r="CI56363" s="378">
        <v>89360</v>
      </c>
    </row>
    <row r="56364" spans="82:87">
      <c r="CD56364"/>
      <c r="CG56364"/>
      <c r="CI56364" s="378">
        <v>89360</v>
      </c>
    </row>
    <row r="56365" spans="82:87">
      <c r="CD56365"/>
      <c r="CG56365"/>
      <c r="CI56365" s="378">
        <v>89360</v>
      </c>
    </row>
    <row r="56366" spans="82:87">
      <c r="CD56366"/>
      <c r="CG56366"/>
      <c r="CI56366" s="378">
        <v>89360</v>
      </c>
    </row>
    <row r="56367" spans="82:87">
      <c r="CD56367"/>
      <c r="CG56367"/>
      <c r="CI56367" s="378">
        <v>89380</v>
      </c>
    </row>
    <row r="56368" spans="82:87">
      <c r="CD56368"/>
      <c r="CG56368"/>
      <c r="CI56368" s="378">
        <v>89390</v>
      </c>
    </row>
    <row r="56369" spans="82:87">
      <c r="CD56369"/>
      <c r="CG56369"/>
      <c r="CI56369" s="378">
        <v>89390</v>
      </c>
    </row>
    <row r="56370" spans="82:87">
      <c r="CD56370"/>
      <c r="CG56370"/>
      <c r="CI56370" s="378">
        <v>89390</v>
      </c>
    </row>
    <row r="56371" spans="82:87">
      <c r="CD56371"/>
      <c r="CG56371"/>
      <c r="CI56371" s="378">
        <v>89390</v>
      </c>
    </row>
    <row r="56372" spans="82:87">
      <c r="CD56372"/>
      <c r="CG56372"/>
      <c r="CI56372" s="378">
        <v>89390</v>
      </c>
    </row>
    <row r="56373" spans="82:87">
      <c r="CD56373"/>
      <c r="CG56373"/>
      <c r="CI56373" s="378">
        <v>89400</v>
      </c>
    </row>
    <row r="56374" spans="82:87">
      <c r="CD56374"/>
      <c r="CG56374"/>
      <c r="CI56374" s="378">
        <v>89400</v>
      </c>
    </row>
    <row r="56375" spans="82:87">
      <c r="CD56375"/>
      <c r="CG56375"/>
      <c r="CI56375" s="378">
        <v>89400</v>
      </c>
    </row>
    <row r="56376" spans="82:87">
      <c r="CD56376"/>
      <c r="CG56376"/>
      <c r="CI56376" s="378">
        <v>89400</v>
      </c>
    </row>
    <row r="56377" spans="82:87">
      <c r="CD56377"/>
      <c r="CG56377"/>
      <c r="CI56377" s="378">
        <v>89400</v>
      </c>
    </row>
    <row r="56378" spans="82:87">
      <c r="CD56378"/>
      <c r="CG56378"/>
      <c r="CI56378" s="378">
        <v>89400</v>
      </c>
    </row>
    <row r="56379" spans="82:87">
      <c r="CD56379"/>
      <c r="CG56379"/>
      <c r="CI56379" s="378">
        <v>89400</v>
      </c>
    </row>
    <row r="56380" spans="82:87">
      <c r="CD56380"/>
      <c r="CG56380"/>
      <c r="CI56380" s="378">
        <v>89400</v>
      </c>
    </row>
    <row r="56381" spans="82:87">
      <c r="CD56381"/>
      <c r="CG56381"/>
      <c r="CI56381" s="378">
        <v>89400</v>
      </c>
    </row>
    <row r="56382" spans="82:87">
      <c r="CD56382"/>
      <c r="CG56382"/>
      <c r="CI56382" s="378">
        <v>89400</v>
      </c>
    </row>
    <row r="56383" spans="82:87">
      <c r="CD56383"/>
      <c r="CG56383"/>
      <c r="CI56383" s="378">
        <v>89400</v>
      </c>
    </row>
    <row r="56384" spans="82:87">
      <c r="CD56384"/>
      <c r="CG56384"/>
      <c r="CI56384" s="378">
        <v>89410</v>
      </c>
    </row>
    <row r="56385" spans="82:87">
      <c r="CD56385"/>
      <c r="CG56385"/>
      <c r="CI56385" s="378">
        <v>89410</v>
      </c>
    </row>
    <row r="56386" spans="82:87">
      <c r="CD56386"/>
      <c r="CG56386"/>
      <c r="CI56386" s="378">
        <v>89410</v>
      </c>
    </row>
    <row r="56387" spans="82:87">
      <c r="CD56387"/>
      <c r="CG56387"/>
      <c r="CI56387" s="378">
        <v>89420</v>
      </c>
    </row>
    <row r="56388" spans="82:87">
      <c r="CD56388"/>
      <c r="CG56388"/>
      <c r="CI56388" s="378">
        <v>89420</v>
      </c>
    </row>
    <row r="56389" spans="82:87">
      <c r="CD56389"/>
      <c r="CG56389"/>
      <c r="CI56389" s="378">
        <v>89420</v>
      </c>
    </row>
    <row r="56390" spans="82:87">
      <c r="CD56390"/>
      <c r="CG56390"/>
      <c r="CI56390" s="378">
        <v>89420</v>
      </c>
    </row>
    <row r="56391" spans="82:87">
      <c r="CD56391"/>
      <c r="CG56391"/>
      <c r="CI56391" s="378">
        <v>89420</v>
      </c>
    </row>
    <row r="56392" spans="82:87">
      <c r="CD56392"/>
      <c r="CG56392"/>
      <c r="CI56392" s="378">
        <v>89420</v>
      </c>
    </row>
    <row r="56393" spans="82:87">
      <c r="CD56393"/>
      <c r="CG56393"/>
      <c r="CI56393" s="378">
        <v>89420</v>
      </c>
    </row>
    <row r="56394" spans="82:87">
      <c r="CD56394"/>
      <c r="CG56394"/>
      <c r="CI56394" s="378">
        <v>89420</v>
      </c>
    </row>
    <row r="56395" spans="82:87">
      <c r="CD56395"/>
      <c r="CG56395"/>
      <c r="CI56395" s="378">
        <v>89420</v>
      </c>
    </row>
    <row r="56396" spans="82:87">
      <c r="CD56396"/>
      <c r="CG56396"/>
      <c r="CI56396" s="378">
        <v>89420</v>
      </c>
    </row>
    <row r="56397" spans="82:87">
      <c r="CD56397"/>
      <c r="CG56397"/>
      <c r="CI56397" s="378">
        <v>89420</v>
      </c>
    </row>
    <row r="56398" spans="82:87">
      <c r="CD56398"/>
      <c r="CG56398"/>
      <c r="CI56398" s="378">
        <v>89420</v>
      </c>
    </row>
    <row r="56399" spans="82:87">
      <c r="CD56399"/>
      <c r="CG56399"/>
      <c r="CI56399" s="378">
        <v>89420</v>
      </c>
    </row>
    <row r="56400" spans="82:87">
      <c r="CD56400"/>
      <c r="CG56400"/>
      <c r="CI56400" s="378">
        <v>89420</v>
      </c>
    </row>
    <row r="56401" spans="82:87">
      <c r="CD56401"/>
      <c r="CG56401"/>
      <c r="CI56401" s="378">
        <v>89420</v>
      </c>
    </row>
    <row r="56402" spans="82:87">
      <c r="CD56402"/>
      <c r="CG56402"/>
      <c r="CI56402" s="378">
        <v>89420</v>
      </c>
    </row>
    <row r="56403" spans="82:87">
      <c r="CD56403"/>
      <c r="CG56403"/>
      <c r="CI56403" s="378">
        <v>89420</v>
      </c>
    </row>
    <row r="56404" spans="82:87">
      <c r="CD56404"/>
      <c r="CG56404"/>
      <c r="CI56404" s="378">
        <v>89420</v>
      </c>
    </row>
    <row r="56405" spans="82:87">
      <c r="CD56405"/>
      <c r="CG56405"/>
      <c r="CI56405" s="378">
        <v>89430</v>
      </c>
    </row>
    <row r="56406" spans="82:87">
      <c r="CD56406"/>
      <c r="CG56406"/>
      <c r="CI56406" s="378">
        <v>89430</v>
      </c>
    </row>
    <row r="56407" spans="82:87">
      <c r="CD56407"/>
      <c r="CG56407"/>
      <c r="CI56407" s="378">
        <v>89430</v>
      </c>
    </row>
    <row r="56408" spans="82:87">
      <c r="CD56408"/>
      <c r="CG56408"/>
      <c r="CI56408" s="378">
        <v>89430</v>
      </c>
    </row>
    <row r="56409" spans="82:87">
      <c r="CD56409"/>
      <c r="CG56409"/>
      <c r="CI56409" s="378">
        <v>89430</v>
      </c>
    </row>
    <row r="56410" spans="82:87">
      <c r="CD56410"/>
      <c r="CG56410"/>
      <c r="CI56410" s="378">
        <v>89430</v>
      </c>
    </row>
    <row r="56411" spans="82:87">
      <c r="CD56411"/>
      <c r="CG56411"/>
      <c r="CI56411" s="378">
        <v>89440</v>
      </c>
    </row>
    <row r="56412" spans="82:87">
      <c r="CD56412"/>
      <c r="CG56412"/>
      <c r="CI56412" s="378">
        <v>89440</v>
      </c>
    </row>
    <row r="56413" spans="82:87">
      <c r="CD56413"/>
      <c r="CG56413"/>
      <c r="CI56413" s="378">
        <v>89440</v>
      </c>
    </row>
    <row r="56414" spans="82:87">
      <c r="CD56414"/>
      <c r="CG56414"/>
      <c r="CI56414" s="378">
        <v>89440</v>
      </c>
    </row>
    <row r="56415" spans="82:87">
      <c r="CD56415"/>
      <c r="CG56415"/>
      <c r="CI56415" s="378">
        <v>89440</v>
      </c>
    </row>
    <row r="56416" spans="82:87">
      <c r="CD56416"/>
      <c r="CG56416"/>
      <c r="CI56416" s="378">
        <v>89440</v>
      </c>
    </row>
    <row r="56417" spans="82:87">
      <c r="CD56417"/>
      <c r="CG56417"/>
      <c r="CI56417" s="378">
        <v>89440</v>
      </c>
    </row>
    <row r="56418" spans="82:87">
      <c r="CD56418"/>
      <c r="CG56418"/>
      <c r="CI56418" s="378">
        <v>89440</v>
      </c>
    </row>
    <row r="56419" spans="82:87">
      <c r="CD56419"/>
      <c r="CG56419"/>
      <c r="CI56419" s="378">
        <v>89440</v>
      </c>
    </row>
    <row r="56420" spans="82:87">
      <c r="CD56420"/>
      <c r="CG56420"/>
      <c r="CI56420" s="378">
        <v>89440</v>
      </c>
    </row>
    <row r="56421" spans="82:87">
      <c r="CD56421"/>
      <c r="CG56421"/>
      <c r="CI56421" s="378">
        <v>89440</v>
      </c>
    </row>
    <row r="56422" spans="82:87">
      <c r="CD56422"/>
      <c r="CG56422"/>
      <c r="CI56422" s="378">
        <v>89450</v>
      </c>
    </row>
    <row r="56423" spans="82:87">
      <c r="CD56423"/>
      <c r="CG56423"/>
      <c r="CI56423" s="378">
        <v>89450</v>
      </c>
    </row>
    <row r="56424" spans="82:87">
      <c r="CD56424"/>
      <c r="CG56424"/>
      <c r="CI56424" s="378">
        <v>89450</v>
      </c>
    </row>
    <row r="56425" spans="82:87">
      <c r="CD56425"/>
      <c r="CG56425"/>
      <c r="CI56425" s="378">
        <v>89450</v>
      </c>
    </row>
    <row r="56426" spans="82:87">
      <c r="CD56426"/>
      <c r="CG56426"/>
      <c r="CI56426" s="378">
        <v>89450</v>
      </c>
    </row>
    <row r="56427" spans="82:87">
      <c r="CD56427"/>
      <c r="CG56427"/>
      <c r="CI56427" s="378">
        <v>89450</v>
      </c>
    </row>
    <row r="56428" spans="82:87">
      <c r="CD56428"/>
      <c r="CG56428"/>
      <c r="CI56428" s="378">
        <v>89450</v>
      </c>
    </row>
    <row r="56429" spans="82:87">
      <c r="CD56429"/>
      <c r="CG56429"/>
      <c r="CI56429" s="378">
        <v>89450</v>
      </c>
    </row>
    <row r="56430" spans="82:87">
      <c r="CD56430"/>
      <c r="CG56430"/>
      <c r="CI56430" s="378">
        <v>89450</v>
      </c>
    </row>
    <row r="56431" spans="82:87">
      <c r="CD56431"/>
      <c r="CG56431"/>
      <c r="CI56431" s="378">
        <v>89460</v>
      </c>
    </row>
    <row r="56432" spans="82:87">
      <c r="CD56432"/>
      <c r="CG56432"/>
      <c r="CI56432" s="378">
        <v>89460</v>
      </c>
    </row>
    <row r="56433" spans="82:87">
      <c r="CD56433"/>
      <c r="CG56433"/>
      <c r="CI56433" s="378">
        <v>89460</v>
      </c>
    </row>
    <row r="56434" spans="82:87">
      <c r="CD56434"/>
      <c r="CG56434"/>
      <c r="CI56434" s="378">
        <v>89460</v>
      </c>
    </row>
    <row r="56435" spans="82:87">
      <c r="CD56435"/>
      <c r="CG56435"/>
      <c r="CI56435" s="378">
        <v>89460</v>
      </c>
    </row>
    <row r="56436" spans="82:87">
      <c r="CD56436"/>
      <c r="CG56436"/>
      <c r="CI56436" s="378">
        <v>89460</v>
      </c>
    </row>
    <row r="56437" spans="82:87">
      <c r="CD56437"/>
      <c r="CG56437"/>
      <c r="CI56437" s="378">
        <v>89470</v>
      </c>
    </row>
    <row r="56438" spans="82:87">
      <c r="CD56438"/>
      <c r="CG56438"/>
      <c r="CI56438" s="378">
        <v>89480</v>
      </c>
    </row>
    <row r="56439" spans="82:87">
      <c r="CD56439"/>
      <c r="CG56439"/>
      <c r="CI56439" s="378">
        <v>89480</v>
      </c>
    </row>
    <row r="56440" spans="82:87">
      <c r="CD56440"/>
      <c r="CG56440"/>
      <c r="CI56440" s="378">
        <v>89480</v>
      </c>
    </row>
    <row r="56441" spans="82:87">
      <c r="CD56441"/>
      <c r="CG56441"/>
      <c r="CI56441" s="378">
        <v>89480</v>
      </c>
    </row>
    <row r="56442" spans="82:87">
      <c r="CD56442"/>
      <c r="CG56442"/>
      <c r="CI56442" s="378">
        <v>89480</v>
      </c>
    </row>
    <row r="56443" spans="82:87">
      <c r="CD56443"/>
      <c r="CG56443"/>
      <c r="CI56443" s="378">
        <v>89480</v>
      </c>
    </row>
    <row r="56444" spans="82:87">
      <c r="CD56444"/>
      <c r="CG56444"/>
      <c r="CI56444" s="378">
        <v>89500</v>
      </c>
    </row>
    <row r="56445" spans="82:87">
      <c r="CD56445"/>
      <c r="CG56445"/>
      <c r="CI56445" s="378">
        <v>89500</v>
      </c>
    </row>
    <row r="56446" spans="82:87">
      <c r="CD56446"/>
      <c r="CG56446"/>
      <c r="CI56446" s="378">
        <v>89500</v>
      </c>
    </row>
    <row r="56447" spans="82:87">
      <c r="CD56447"/>
      <c r="CG56447"/>
      <c r="CI56447" s="378">
        <v>89500</v>
      </c>
    </row>
    <row r="56448" spans="82:87">
      <c r="CD56448"/>
      <c r="CG56448"/>
      <c r="CI56448" s="378">
        <v>89500</v>
      </c>
    </row>
    <row r="56449" spans="82:87">
      <c r="CD56449"/>
      <c r="CG56449"/>
      <c r="CI56449" s="378">
        <v>89500</v>
      </c>
    </row>
    <row r="56450" spans="82:87">
      <c r="CD56450"/>
      <c r="CG56450"/>
      <c r="CI56450" s="378">
        <v>89500</v>
      </c>
    </row>
    <row r="56451" spans="82:87">
      <c r="CD56451"/>
      <c r="CG56451"/>
      <c r="CI56451" s="378">
        <v>89500</v>
      </c>
    </row>
    <row r="56452" spans="82:87">
      <c r="CD56452"/>
      <c r="CG56452"/>
      <c r="CI56452" s="378">
        <v>89500</v>
      </c>
    </row>
    <row r="56453" spans="82:87">
      <c r="CD56453"/>
      <c r="CG56453"/>
      <c r="CI56453" s="378">
        <v>89500</v>
      </c>
    </row>
    <row r="56454" spans="82:87">
      <c r="CD56454"/>
      <c r="CG56454"/>
      <c r="CI56454" s="378">
        <v>89510</v>
      </c>
    </row>
    <row r="56455" spans="82:87">
      <c r="CD56455"/>
      <c r="CG56455"/>
      <c r="CI56455" s="378">
        <v>89510</v>
      </c>
    </row>
    <row r="56456" spans="82:87">
      <c r="CD56456"/>
      <c r="CG56456"/>
      <c r="CI56456" s="378">
        <v>89510</v>
      </c>
    </row>
    <row r="56457" spans="82:87">
      <c r="CD56457"/>
      <c r="CG56457"/>
      <c r="CI56457" s="378">
        <v>89511</v>
      </c>
    </row>
    <row r="56458" spans="82:87">
      <c r="CD56458"/>
      <c r="CG56458"/>
      <c r="CI56458" s="378">
        <v>89512</v>
      </c>
    </row>
    <row r="56459" spans="82:87">
      <c r="CD56459"/>
      <c r="CG56459"/>
      <c r="CI56459" s="378">
        <v>89513</v>
      </c>
    </row>
    <row r="56460" spans="82:87">
      <c r="CD56460"/>
      <c r="CG56460"/>
      <c r="CI56460" s="378">
        <v>89514</v>
      </c>
    </row>
    <row r="56461" spans="82:87">
      <c r="CD56461"/>
      <c r="CG56461"/>
      <c r="CI56461" s="378">
        <v>89515</v>
      </c>
    </row>
    <row r="56462" spans="82:87">
      <c r="CD56462"/>
      <c r="CG56462"/>
      <c r="CI56462" s="378">
        <v>89516</v>
      </c>
    </row>
    <row r="56463" spans="82:87">
      <c r="CD56463"/>
      <c r="CG56463"/>
      <c r="CI56463" s="378">
        <v>89517</v>
      </c>
    </row>
    <row r="56464" spans="82:87">
      <c r="CD56464"/>
      <c r="CG56464"/>
      <c r="CI56464" s="378">
        <v>89518</v>
      </c>
    </row>
    <row r="56465" spans="82:87">
      <c r="CD56465"/>
      <c r="CG56465"/>
      <c r="CI56465" s="378">
        <v>89519</v>
      </c>
    </row>
    <row r="56466" spans="82:87">
      <c r="CD56466"/>
      <c r="CG56466"/>
      <c r="CI56466" s="378">
        <v>89520</v>
      </c>
    </row>
    <row r="56467" spans="82:87">
      <c r="CD56467"/>
      <c r="CG56467"/>
      <c r="CI56467" s="378">
        <v>89520</v>
      </c>
    </row>
    <row r="56468" spans="82:87">
      <c r="CD56468"/>
      <c r="CG56468"/>
      <c r="CI56468" s="378">
        <v>89520</v>
      </c>
    </row>
    <row r="56469" spans="82:87">
      <c r="CD56469"/>
      <c r="CG56469"/>
      <c r="CI56469" s="378">
        <v>89520</v>
      </c>
    </row>
    <row r="56470" spans="82:87">
      <c r="CD56470"/>
      <c r="CG56470"/>
      <c r="CI56470" s="378">
        <v>89520</v>
      </c>
    </row>
    <row r="56471" spans="82:87">
      <c r="CD56471"/>
      <c r="CG56471"/>
      <c r="CI56471" s="378">
        <v>89520</v>
      </c>
    </row>
    <row r="56472" spans="82:87">
      <c r="CD56472"/>
      <c r="CG56472"/>
      <c r="CI56472" s="378">
        <v>89520</v>
      </c>
    </row>
    <row r="56473" spans="82:87">
      <c r="CD56473"/>
      <c r="CG56473"/>
      <c r="CI56473" s="378">
        <v>89520</v>
      </c>
    </row>
    <row r="56474" spans="82:87">
      <c r="CD56474"/>
      <c r="CG56474"/>
      <c r="CI56474" s="378">
        <v>89520</v>
      </c>
    </row>
    <row r="56475" spans="82:87">
      <c r="CD56475"/>
      <c r="CG56475"/>
      <c r="CI56475" s="378">
        <v>89520</v>
      </c>
    </row>
    <row r="56476" spans="82:87">
      <c r="CD56476"/>
      <c r="CG56476"/>
      <c r="CI56476" s="378">
        <v>89520</v>
      </c>
    </row>
    <row r="56477" spans="82:87">
      <c r="CD56477"/>
      <c r="CG56477"/>
      <c r="CI56477" s="378">
        <v>89525</v>
      </c>
    </row>
    <row r="56478" spans="82:87">
      <c r="CD56478"/>
      <c r="CG56478"/>
      <c r="CI56478" s="378">
        <v>89526</v>
      </c>
    </row>
    <row r="56479" spans="82:87">
      <c r="CD56479"/>
      <c r="CG56479"/>
      <c r="CI56479" s="378">
        <v>89527</v>
      </c>
    </row>
    <row r="56480" spans="82:87">
      <c r="CD56480"/>
      <c r="CG56480"/>
      <c r="CI56480" s="378">
        <v>89528</v>
      </c>
    </row>
    <row r="56481" spans="82:87">
      <c r="CD56481"/>
      <c r="CG56481"/>
      <c r="CI56481" s="378">
        <v>89529</v>
      </c>
    </row>
    <row r="56482" spans="82:87">
      <c r="CD56482"/>
      <c r="CG56482"/>
      <c r="CI56482" s="378">
        <v>89530</v>
      </c>
    </row>
    <row r="56483" spans="82:87">
      <c r="CD56483"/>
      <c r="CG56483"/>
      <c r="CI56483" s="378">
        <v>89530</v>
      </c>
    </row>
    <row r="56484" spans="82:87">
      <c r="CD56484"/>
      <c r="CG56484"/>
      <c r="CI56484" s="378">
        <v>89550</v>
      </c>
    </row>
    <row r="56485" spans="82:87">
      <c r="CD56485"/>
      <c r="CG56485"/>
      <c r="CI56485" s="378">
        <v>89560</v>
      </c>
    </row>
    <row r="56486" spans="82:87">
      <c r="CD56486"/>
      <c r="CG56486"/>
      <c r="CI56486" s="378">
        <v>89560</v>
      </c>
    </row>
    <row r="56487" spans="82:87">
      <c r="CD56487"/>
      <c r="CG56487"/>
      <c r="CI56487" s="378">
        <v>89560</v>
      </c>
    </row>
    <row r="56488" spans="82:87">
      <c r="CD56488"/>
      <c r="CG56488"/>
      <c r="CI56488" s="378">
        <v>89560</v>
      </c>
    </row>
    <row r="56489" spans="82:87">
      <c r="CD56489"/>
      <c r="CG56489"/>
      <c r="CI56489" s="378">
        <v>89560</v>
      </c>
    </row>
    <row r="56490" spans="82:87">
      <c r="CD56490"/>
      <c r="CG56490"/>
      <c r="CI56490" s="378">
        <v>89560</v>
      </c>
    </row>
    <row r="56491" spans="82:87">
      <c r="CD56491"/>
      <c r="CG56491"/>
      <c r="CI56491" s="378">
        <v>89560</v>
      </c>
    </row>
    <row r="56492" spans="82:87">
      <c r="CD56492"/>
      <c r="CG56492"/>
      <c r="CI56492" s="378">
        <v>89560</v>
      </c>
    </row>
    <row r="56493" spans="82:87">
      <c r="CD56493"/>
      <c r="CG56493"/>
      <c r="CI56493" s="378">
        <v>89560</v>
      </c>
    </row>
    <row r="56494" spans="82:87">
      <c r="CD56494"/>
      <c r="CG56494"/>
      <c r="CI56494" s="378">
        <v>89560</v>
      </c>
    </row>
    <row r="56495" spans="82:87">
      <c r="CD56495"/>
      <c r="CG56495"/>
      <c r="CI56495" s="378">
        <v>89560</v>
      </c>
    </row>
    <row r="56496" spans="82:87">
      <c r="CD56496"/>
      <c r="CG56496"/>
      <c r="CI56496" s="378">
        <v>89570</v>
      </c>
    </row>
    <row r="56497" spans="82:87">
      <c r="CD56497"/>
      <c r="CG56497"/>
      <c r="CI56497" s="378">
        <v>89570</v>
      </c>
    </row>
    <row r="56498" spans="82:87">
      <c r="CD56498"/>
      <c r="CG56498"/>
      <c r="CI56498" s="378">
        <v>89570</v>
      </c>
    </row>
    <row r="56499" spans="82:87">
      <c r="CD56499"/>
      <c r="CG56499"/>
      <c r="CI56499" s="378">
        <v>89570</v>
      </c>
    </row>
    <row r="56500" spans="82:87">
      <c r="CD56500"/>
      <c r="CG56500"/>
      <c r="CI56500" s="378">
        <v>89570</v>
      </c>
    </row>
    <row r="56501" spans="82:87">
      <c r="CD56501"/>
      <c r="CG56501"/>
      <c r="CI56501" s="378">
        <v>89570</v>
      </c>
    </row>
    <row r="56502" spans="82:87">
      <c r="CD56502"/>
      <c r="CG56502"/>
      <c r="CI56502" s="378">
        <v>89580</v>
      </c>
    </row>
    <row r="56503" spans="82:87">
      <c r="CD56503"/>
      <c r="CG56503"/>
      <c r="CI56503" s="378">
        <v>89580</v>
      </c>
    </row>
    <row r="56504" spans="82:87">
      <c r="CD56504"/>
      <c r="CG56504"/>
      <c r="CI56504" s="378">
        <v>89580</v>
      </c>
    </row>
    <row r="56505" spans="82:87">
      <c r="CD56505"/>
      <c r="CG56505"/>
      <c r="CI56505" s="378">
        <v>89580</v>
      </c>
    </row>
    <row r="56506" spans="82:87">
      <c r="CD56506"/>
      <c r="CG56506"/>
      <c r="CI56506" s="378">
        <v>89580</v>
      </c>
    </row>
    <row r="56507" spans="82:87">
      <c r="CD56507"/>
      <c r="CG56507"/>
      <c r="CI56507" s="378">
        <v>89580</v>
      </c>
    </row>
    <row r="56508" spans="82:87">
      <c r="CD56508"/>
      <c r="CG56508"/>
      <c r="CI56508" s="378">
        <v>89580</v>
      </c>
    </row>
    <row r="56509" spans="82:87">
      <c r="CD56509"/>
      <c r="CG56509"/>
      <c r="CI56509" s="378">
        <v>89600</v>
      </c>
    </row>
    <row r="56510" spans="82:87">
      <c r="CD56510"/>
      <c r="CG56510"/>
      <c r="CI56510" s="378">
        <v>89600</v>
      </c>
    </row>
    <row r="56511" spans="82:87">
      <c r="CD56511"/>
      <c r="CG56511"/>
      <c r="CI56511" s="378">
        <v>89600</v>
      </c>
    </row>
    <row r="56512" spans="82:87">
      <c r="CD56512"/>
      <c r="CG56512"/>
      <c r="CI56512" s="378">
        <v>89600</v>
      </c>
    </row>
    <row r="56513" spans="82:87">
      <c r="CD56513"/>
      <c r="CG56513"/>
      <c r="CI56513" s="378">
        <v>89630</v>
      </c>
    </row>
    <row r="56514" spans="82:87">
      <c r="CD56514"/>
      <c r="CG56514"/>
      <c r="CI56514" s="378">
        <v>89630</v>
      </c>
    </row>
    <row r="56515" spans="82:87">
      <c r="CD56515"/>
      <c r="CG56515"/>
      <c r="CI56515" s="378">
        <v>89630</v>
      </c>
    </row>
    <row r="56516" spans="82:87">
      <c r="CD56516"/>
      <c r="CG56516"/>
      <c r="CI56516" s="378">
        <v>89630</v>
      </c>
    </row>
    <row r="56517" spans="82:87">
      <c r="CD56517"/>
      <c r="CG56517"/>
      <c r="CI56517" s="378">
        <v>89630</v>
      </c>
    </row>
    <row r="56518" spans="82:87">
      <c r="CD56518"/>
      <c r="CG56518"/>
      <c r="CI56518" s="378">
        <v>89630</v>
      </c>
    </row>
    <row r="56519" spans="82:87">
      <c r="CD56519"/>
      <c r="CG56519"/>
      <c r="CI56519" s="378">
        <v>89630</v>
      </c>
    </row>
    <row r="56520" spans="82:87">
      <c r="CD56520"/>
      <c r="CG56520"/>
      <c r="CI56520" s="378">
        <v>89632</v>
      </c>
    </row>
    <row r="56521" spans="82:87">
      <c r="CD56521"/>
      <c r="CG56521"/>
      <c r="CI56521" s="378">
        <v>89660</v>
      </c>
    </row>
    <row r="56522" spans="82:87">
      <c r="CD56522"/>
      <c r="CG56522"/>
      <c r="CI56522" s="378">
        <v>89660</v>
      </c>
    </row>
    <row r="56523" spans="82:87">
      <c r="CD56523"/>
      <c r="CG56523"/>
      <c r="CI56523" s="378">
        <v>89660</v>
      </c>
    </row>
    <row r="56524" spans="82:87">
      <c r="CD56524"/>
      <c r="CG56524"/>
      <c r="CI56524" s="378">
        <v>89660</v>
      </c>
    </row>
    <row r="56525" spans="82:87">
      <c r="CD56525"/>
      <c r="CG56525"/>
      <c r="CI56525" s="378">
        <v>89660</v>
      </c>
    </row>
    <row r="56526" spans="82:87">
      <c r="CD56526"/>
      <c r="CG56526"/>
      <c r="CI56526" s="378">
        <v>89660</v>
      </c>
    </row>
    <row r="56527" spans="82:87">
      <c r="CD56527"/>
      <c r="CG56527"/>
      <c r="CI56527" s="378">
        <v>89660</v>
      </c>
    </row>
    <row r="56528" spans="82:87">
      <c r="CD56528"/>
      <c r="CG56528"/>
      <c r="CI56528" s="378">
        <v>89660</v>
      </c>
    </row>
    <row r="56529" spans="82:87">
      <c r="CD56529"/>
      <c r="CG56529"/>
      <c r="CI56529" s="378">
        <v>89660</v>
      </c>
    </row>
    <row r="56530" spans="82:87">
      <c r="CD56530"/>
      <c r="CG56530"/>
      <c r="CI56530" s="378">
        <v>89660</v>
      </c>
    </row>
    <row r="56531" spans="82:87">
      <c r="CD56531"/>
      <c r="CG56531"/>
      <c r="CI56531" s="378">
        <v>89690</v>
      </c>
    </row>
    <row r="56532" spans="82:87">
      <c r="CD56532"/>
      <c r="CG56532"/>
      <c r="CI56532" s="378">
        <v>89700</v>
      </c>
    </row>
    <row r="56533" spans="82:87">
      <c r="CD56533"/>
      <c r="CG56533"/>
      <c r="CI56533" s="378">
        <v>89700</v>
      </c>
    </row>
    <row r="56534" spans="82:87">
      <c r="CD56534"/>
      <c r="CG56534"/>
      <c r="CI56534" s="378">
        <v>89700</v>
      </c>
    </row>
    <row r="56535" spans="82:87">
      <c r="CD56535"/>
      <c r="CG56535"/>
      <c r="CI56535" s="378">
        <v>89700</v>
      </c>
    </row>
    <row r="56536" spans="82:87">
      <c r="CD56536"/>
      <c r="CG56536"/>
      <c r="CI56536" s="378">
        <v>89700</v>
      </c>
    </row>
    <row r="56537" spans="82:87">
      <c r="CD56537"/>
      <c r="CG56537"/>
      <c r="CI56537" s="378">
        <v>89700</v>
      </c>
    </row>
    <row r="56538" spans="82:87">
      <c r="CD56538"/>
      <c r="CG56538"/>
      <c r="CI56538" s="378">
        <v>89700</v>
      </c>
    </row>
    <row r="56539" spans="82:87">
      <c r="CD56539"/>
      <c r="CG56539"/>
      <c r="CI56539" s="378">
        <v>89700</v>
      </c>
    </row>
    <row r="56540" spans="82:87">
      <c r="CD56540"/>
      <c r="CG56540"/>
      <c r="CI56540" s="378">
        <v>89700</v>
      </c>
    </row>
    <row r="56541" spans="82:87">
      <c r="CD56541"/>
      <c r="CG56541"/>
      <c r="CI56541" s="378">
        <v>89700</v>
      </c>
    </row>
    <row r="56542" spans="82:87">
      <c r="CD56542"/>
      <c r="CG56542"/>
      <c r="CI56542" s="378">
        <v>89700</v>
      </c>
    </row>
    <row r="56543" spans="82:87">
      <c r="CD56543"/>
      <c r="CG56543"/>
      <c r="CI56543" s="378">
        <v>89700</v>
      </c>
    </row>
    <row r="56544" spans="82:87">
      <c r="CD56544"/>
      <c r="CG56544"/>
      <c r="CI56544" s="378">
        <v>89700</v>
      </c>
    </row>
    <row r="56545" spans="82:87">
      <c r="CD56545"/>
      <c r="CG56545"/>
      <c r="CI56545" s="378">
        <v>89700</v>
      </c>
    </row>
    <row r="56546" spans="82:87">
      <c r="CD56546"/>
      <c r="CG56546"/>
      <c r="CI56546" s="378">
        <v>89700</v>
      </c>
    </row>
    <row r="56547" spans="82:87">
      <c r="CD56547"/>
      <c r="CG56547"/>
      <c r="CI56547" s="378">
        <v>89700</v>
      </c>
    </row>
    <row r="56548" spans="82:87">
      <c r="CD56548"/>
      <c r="CG56548"/>
      <c r="CI56548" s="378">
        <v>89700</v>
      </c>
    </row>
    <row r="56549" spans="82:87">
      <c r="CD56549"/>
      <c r="CG56549"/>
      <c r="CI56549" s="378">
        <v>89710</v>
      </c>
    </row>
    <row r="56550" spans="82:87">
      <c r="CD56550"/>
      <c r="CG56550"/>
      <c r="CI56550" s="378">
        <v>89710</v>
      </c>
    </row>
    <row r="56551" spans="82:87">
      <c r="CD56551"/>
      <c r="CG56551"/>
      <c r="CI56551" s="378">
        <v>89710</v>
      </c>
    </row>
    <row r="56552" spans="82:87">
      <c r="CD56552"/>
      <c r="CG56552"/>
      <c r="CI56552" s="378">
        <v>89740</v>
      </c>
    </row>
    <row r="56553" spans="82:87">
      <c r="CD56553"/>
      <c r="CG56553"/>
      <c r="CI56553" s="378">
        <v>89740</v>
      </c>
    </row>
    <row r="56554" spans="82:87">
      <c r="CD56554"/>
      <c r="CG56554"/>
      <c r="CI56554" s="378">
        <v>89740</v>
      </c>
    </row>
    <row r="56555" spans="82:87">
      <c r="CD56555"/>
      <c r="CG56555"/>
      <c r="CI56555" s="378">
        <v>89740</v>
      </c>
    </row>
    <row r="56556" spans="82:87">
      <c r="CD56556"/>
      <c r="CG56556"/>
      <c r="CI56556" s="378">
        <v>89740</v>
      </c>
    </row>
    <row r="56557" spans="82:87">
      <c r="CD56557"/>
      <c r="CG56557"/>
      <c r="CI56557" s="378">
        <v>89740</v>
      </c>
    </row>
    <row r="56558" spans="82:87">
      <c r="CD56558"/>
      <c r="CG56558"/>
      <c r="CI56558" s="378">
        <v>89770</v>
      </c>
    </row>
    <row r="56559" spans="82:87">
      <c r="CD56559"/>
      <c r="CG56559"/>
      <c r="CI56559" s="378">
        <v>89770</v>
      </c>
    </row>
    <row r="56560" spans="82:87">
      <c r="CD56560"/>
      <c r="CG56560"/>
      <c r="CI56560" s="378">
        <v>89771</v>
      </c>
    </row>
    <row r="56561" spans="82:87">
      <c r="CD56561"/>
      <c r="CG56561"/>
      <c r="CI56561" s="378">
        <v>89772</v>
      </c>
    </row>
    <row r="56562" spans="82:87">
      <c r="CD56562"/>
      <c r="CG56562"/>
      <c r="CI56562" s="378">
        <v>89800</v>
      </c>
    </row>
    <row r="56563" spans="82:87">
      <c r="CD56563"/>
      <c r="CG56563"/>
      <c r="CI56563" s="378">
        <v>89800</v>
      </c>
    </row>
    <row r="56564" spans="82:87">
      <c r="CD56564"/>
      <c r="CG56564"/>
      <c r="CI56564" s="378">
        <v>89800</v>
      </c>
    </row>
    <row r="56565" spans="82:87">
      <c r="CD56565"/>
      <c r="CG56565"/>
      <c r="CI56565" s="378">
        <v>89800</v>
      </c>
    </row>
    <row r="56566" spans="82:87">
      <c r="CD56566"/>
      <c r="CG56566"/>
      <c r="CI56566" s="378">
        <v>89800</v>
      </c>
    </row>
    <row r="56567" spans="82:87">
      <c r="CD56567"/>
      <c r="CG56567"/>
      <c r="CI56567" s="378">
        <v>89800</v>
      </c>
    </row>
    <row r="56568" spans="82:87">
      <c r="CD56568"/>
      <c r="CG56568"/>
      <c r="CI56568" s="378">
        <v>89800</v>
      </c>
    </row>
    <row r="56569" spans="82:87">
      <c r="CD56569"/>
      <c r="CG56569"/>
      <c r="CI56569" s="378">
        <v>89800</v>
      </c>
    </row>
    <row r="56570" spans="82:87">
      <c r="CD56570"/>
      <c r="CG56570"/>
      <c r="CI56570" s="378">
        <v>89800</v>
      </c>
    </row>
    <row r="56571" spans="82:87">
      <c r="CD56571"/>
      <c r="CG56571"/>
      <c r="CI56571" s="378">
        <v>89800</v>
      </c>
    </row>
    <row r="56572" spans="82:87">
      <c r="CD56572"/>
      <c r="CG56572"/>
      <c r="CI56572" s="378">
        <v>89800</v>
      </c>
    </row>
    <row r="56573" spans="82:87">
      <c r="CD56573"/>
      <c r="CG56573"/>
      <c r="CI56573" s="378">
        <v>89800</v>
      </c>
    </row>
    <row r="56574" spans="82:87">
      <c r="CD56574"/>
      <c r="CG56574"/>
      <c r="CI56574" s="378">
        <v>89800</v>
      </c>
    </row>
    <row r="56575" spans="82:87">
      <c r="CD56575"/>
      <c r="CG56575"/>
      <c r="CI56575" s="378">
        <v>89800</v>
      </c>
    </row>
    <row r="56576" spans="82:87">
      <c r="CD56576"/>
      <c r="CG56576"/>
      <c r="CI56576" s="378">
        <v>89800</v>
      </c>
    </row>
    <row r="56577" spans="82:87">
      <c r="CD56577"/>
      <c r="CG56577"/>
      <c r="CI56577" s="378">
        <v>90000</v>
      </c>
    </row>
    <row r="56578" spans="82:87">
      <c r="CD56578"/>
      <c r="CG56578"/>
      <c r="CI56578" s="378">
        <v>90001</v>
      </c>
    </row>
    <row r="56579" spans="82:87">
      <c r="CD56579"/>
      <c r="CG56579"/>
      <c r="CI56579" s="378">
        <v>90002</v>
      </c>
    </row>
    <row r="56580" spans="82:87">
      <c r="CD56580"/>
      <c r="CG56580"/>
      <c r="CI56580" s="378">
        <v>90003</v>
      </c>
    </row>
    <row r="56581" spans="82:87">
      <c r="CD56581"/>
      <c r="CG56581"/>
      <c r="CI56581" s="378">
        <v>90004</v>
      </c>
    </row>
    <row r="56582" spans="82:87">
      <c r="CD56582"/>
      <c r="CG56582"/>
      <c r="CI56582" s="378">
        <v>90005</v>
      </c>
    </row>
    <row r="56583" spans="82:87">
      <c r="CD56583"/>
      <c r="CG56583"/>
      <c r="CI56583" s="378">
        <v>90006</v>
      </c>
    </row>
    <row r="56584" spans="82:87">
      <c r="CD56584"/>
      <c r="CG56584"/>
      <c r="CI56584" s="378">
        <v>90007</v>
      </c>
    </row>
    <row r="56585" spans="82:87">
      <c r="CD56585"/>
      <c r="CG56585"/>
      <c r="CI56585" s="378">
        <v>90008</v>
      </c>
    </row>
    <row r="56586" spans="82:87">
      <c r="CD56586"/>
      <c r="CG56586"/>
      <c r="CI56586" s="378">
        <v>90009</v>
      </c>
    </row>
    <row r="56587" spans="82:87">
      <c r="CD56587"/>
      <c r="CG56587"/>
      <c r="CI56587" s="378">
        <v>90010</v>
      </c>
    </row>
    <row r="56588" spans="82:87">
      <c r="CD56588"/>
      <c r="CG56588"/>
      <c r="CI56588" s="378">
        <v>90011</v>
      </c>
    </row>
    <row r="56589" spans="82:87">
      <c r="CD56589"/>
      <c r="CG56589"/>
      <c r="CI56589" s="378">
        <v>90012</v>
      </c>
    </row>
    <row r="56590" spans="82:87">
      <c r="CD56590"/>
      <c r="CG56590"/>
      <c r="CI56590" s="378">
        <v>90013</v>
      </c>
    </row>
    <row r="56591" spans="82:87">
      <c r="CD56591"/>
      <c r="CG56591"/>
      <c r="CI56591" s="378">
        <v>90014</v>
      </c>
    </row>
    <row r="56592" spans="82:87">
      <c r="CD56592"/>
      <c r="CG56592"/>
      <c r="CI56592" s="378">
        <v>90015</v>
      </c>
    </row>
    <row r="56593" spans="82:87">
      <c r="CD56593"/>
      <c r="CG56593"/>
      <c r="CI56593" s="378">
        <v>90016</v>
      </c>
    </row>
    <row r="56594" spans="82:87">
      <c r="CD56594"/>
      <c r="CG56594"/>
      <c r="CI56594" s="378">
        <v>90017</v>
      </c>
    </row>
    <row r="56595" spans="82:87">
      <c r="CD56595"/>
      <c r="CG56595"/>
      <c r="CI56595" s="378">
        <v>90018</v>
      </c>
    </row>
    <row r="56596" spans="82:87">
      <c r="CD56596"/>
      <c r="CG56596"/>
      <c r="CI56596" s="378">
        <v>90019</v>
      </c>
    </row>
    <row r="56597" spans="82:87">
      <c r="CD56597"/>
      <c r="CG56597"/>
      <c r="CI56597" s="378">
        <v>90020</v>
      </c>
    </row>
    <row r="56598" spans="82:87">
      <c r="CD56598"/>
      <c r="CG56598"/>
      <c r="CI56598" s="378">
        <v>90021</v>
      </c>
    </row>
    <row r="56599" spans="82:87">
      <c r="CD56599"/>
      <c r="CG56599"/>
      <c r="CI56599" s="378">
        <v>90022</v>
      </c>
    </row>
    <row r="56600" spans="82:87">
      <c r="CD56600"/>
      <c r="CG56600"/>
      <c r="CI56600" s="378">
        <v>90023</v>
      </c>
    </row>
    <row r="56601" spans="82:87">
      <c r="CD56601"/>
      <c r="CG56601"/>
      <c r="CI56601" s="378">
        <v>90024</v>
      </c>
    </row>
    <row r="56602" spans="82:87">
      <c r="CD56602"/>
      <c r="CG56602"/>
      <c r="CI56602" s="378">
        <v>90025</v>
      </c>
    </row>
    <row r="56603" spans="82:87">
      <c r="CD56603"/>
      <c r="CG56603"/>
      <c r="CI56603" s="378">
        <v>90040</v>
      </c>
    </row>
    <row r="56604" spans="82:87">
      <c r="CD56604"/>
      <c r="CG56604"/>
      <c r="CI56604" s="378">
        <v>90041</v>
      </c>
    </row>
    <row r="56605" spans="82:87">
      <c r="CD56605"/>
      <c r="CG56605"/>
      <c r="CI56605" s="378">
        <v>90049</v>
      </c>
    </row>
    <row r="56606" spans="82:87">
      <c r="CD56606"/>
      <c r="CG56606"/>
      <c r="CI56606" s="378">
        <v>90100</v>
      </c>
    </row>
    <row r="56607" spans="82:87">
      <c r="CD56607"/>
      <c r="CG56607"/>
      <c r="CI56607" s="378">
        <v>90100</v>
      </c>
    </row>
    <row r="56608" spans="82:87">
      <c r="CD56608"/>
      <c r="CG56608"/>
      <c r="CI56608" s="378">
        <v>90100</v>
      </c>
    </row>
    <row r="56609" spans="82:87">
      <c r="CD56609"/>
      <c r="CG56609"/>
      <c r="CI56609" s="378">
        <v>90100</v>
      </c>
    </row>
    <row r="56610" spans="82:87">
      <c r="CD56610"/>
      <c r="CG56610"/>
      <c r="CI56610" s="378">
        <v>90100</v>
      </c>
    </row>
    <row r="56611" spans="82:87">
      <c r="CD56611"/>
      <c r="CG56611"/>
      <c r="CI56611" s="378">
        <v>90100</v>
      </c>
    </row>
    <row r="56612" spans="82:87">
      <c r="CD56612"/>
      <c r="CG56612"/>
      <c r="CI56612" s="378">
        <v>90100</v>
      </c>
    </row>
    <row r="56613" spans="82:87">
      <c r="CD56613"/>
      <c r="CG56613"/>
      <c r="CI56613" s="378">
        <v>90100</v>
      </c>
    </row>
    <row r="56614" spans="82:87">
      <c r="CD56614"/>
      <c r="CG56614"/>
      <c r="CI56614" s="378">
        <v>90100</v>
      </c>
    </row>
    <row r="56615" spans="82:87">
      <c r="CD56615"/>
      <c r="CG56615"/>
      <c r="CI56615" s="378">
        <v>90100</v>
      </c>
    </row>
    <row r="56616" spans="82:87">
      <c r="CD56616"/>
      <c r="CG56616"/>
      <c r="CI56616" s="378">
        <v>90100</v>
      </c>
    </row>
    <row r="56617" spans="82:87">
      <c r="CD56617"/>
      <c r="CG56617"/>
      <c r="CI56617" s="378">
        <v>90100</v>
      </c>
    </row>
    <row r="56618" spans="82:87">
      <c r="CD56618"/>
      <c r="CG56618"/>
      <c r="CI56618" s="378">
        <v>90100</v>
      </c>
    </row>
    <row r="56619" spans="82:87">
      <c r="CD56619"/>
      <c r="CG56619"/>
      <c r="CI56619" s="378">
        <v>90100</v>
      </c>
    </row>
    <row r="56620" spans="82:87">
      <c r="CD56620"/>
      <c r="CG56620"/>
      <c r="CI56620" s="378">
        <v>90100</v>
      </c>
    </row>
    <row r="56621" spans="82:87">
      <c r="CD56621"/>
      <c r="CG56621"/>
      <c r="CI56621" s="378">
        <v>90100</v>
      </c>
    </row>
    <row r="56622" spans="82:87">
      <c r="CD56622"/>
      <c r="CG56622"/>
      <c r="CI56622" s="378">
        <v>90100</v>
      </c>
    </row>
    <row r="56623" spans="82:87">
      <c r="CD56623"/>
      <c r="CG56623"/>
      <c r="CI56623" s="378">
        <v>90100</v>
      </c>
    </row>
    <row r="56624" spans="82:87">
      <c r="CD56624"/>
      <c r="CG56624"/>
      <c r="CI56624" s="378">
        <v>90100</v>
      </c>
    </row>
    <row r="56625" spans="82:87">
      <c r="CD56625"/>
      <c r="CG56625"/>
      <c r="CI56625" s="378">
        <v>90100</v>
      </c>
    </row>
    <row r="56626" spans="82:87">
      <c r="CD56626"/>
      <c r="CG56626"/>
      <c r="CI56626" s="378">
        <v>90101</v>
      </c>
    </row>
    <row r="56627" spans="82:87">
      <c r="CD56627"/>
      <c r="CG56627"/>
      <c r="CI56627" s="378">
        <v>90101</v>
      </c>
    </row>
    <row r="56628" spans="82:87">
      <c r="CD56628"/>
      <c r="CG56628"/>
      <c r="CI56628" s="378">
        <v>90102</v>
      </c>
    </row>
    <row r="56629" spans="82:87">
      <c r="CD56629"/>
      <c r="CG56629"/>
      <c r="CI56629" s="378">
        <v>90103</v>
      </c>
    </row>
    <row r="56630" spans="82:87">
      <c r="CD56630"/>
      <c r="CG56630"/>
      <c r="CI56630" s="378">
        <v>90104</v>
      </c>
    </row>
    <row r="56631" spans="82:87">
      <c r="CD56631"/>
      <c r="CG56631"/>
      <c r="CI56631" s="378">
        <v>90105</v>
      </c>
    </row>
    <row r="56632" spans="82:87">
      <c r="CD56632"/>
      <c r="CG56632"/>
      <c r="CI56632" s="378">
        <v>90106</v>
      </c>
    </row>
    <row r="56633" spans="82:87">
      <c r="CD56633"/>
      <c r="CG56633"/>
      <c r="CI56633" s="378">
        <v>90107</v>
      </c>
    </row>
    <row r="56634" spans="82:87">
      <c r="CD56634"/>
      <c r="CG56634"/>
      <c r="CI56634" s="378">
        <v>90108</v>
      </c>
    </row>
    <row r="56635" spans="82:87">
      <c r="CD56635"/>
      <c r="CG56635"/>
      <c r="CI56635" s="378">
        <v>90109</v>
      </c>
    </row>
    <row r="56636" spans="82:87">
      <c r="CD56636"/>
      <c r="CG56636"/>
      <c r="CI56636" s="378">
        <v>90110</v>
      </c>
    </row>
    <row r="56637" spans="82:87">
      <c r="CD56637"/>
      <c r="CG56637"/>
      <c r="CI56637" s="378">
        <v>90110</v>
      </c>
    </row>
    <row r="56638" spans="82:87">
      <c r="CD56638"/>
      <c r="CG56638"/>
      <c r="CI56638" s="378">
        <v>90110</v>
      </c>
    </row>
    <row r="56639" spans="82:87">
      <c r="CD56639"/>
      <c r="CG56639"/>
      <c r="CI56639" s="378">
        <v>90110</v>
      </c>
    </row>
    <row r="56640" spans="82:87">
      <c r="CD56640"/>
      <c r="CG56640"/>
      <c r="CI56640" s="378">
        <v>90110</v>
      </c>
    </row>
    <row r="56641" spans="82:87">
      <c r="CD56641"/>
      <c r="CG56641"/>
      <c r="CI56641" s="378">
        <v>90110</v>
      </c>
    </row>
    <row r="56642" spans="82:87">
      <c r="CD56642"/>
      <c r="CG56642"/>
      <c r="CI56642" s="378">
        <v>90115</v>
      </c>
    </row>
    <row r="56643" spans="82:87">
      <c r="CD56643"/>
      <c r="CG56643"/>
      <c r="CI56643" s="378">
        <v>90120</v>
      </c>
    </row>
    <row r="56644" spans="82:87">
      <c r="CD56644"/>
      <c r="CG56644"/>
      <c r="CI56644" s="378">
        <v>90120</v>
      </c>
    </row>
    <row r="56645" spans="82:87">
      <c r="CD56645"/>
      <c r="CG56645"/>
      <c r="CI56645" s="378">
        <v>90130</v>
      </c>
    </row>
    <row r="56646" spans="82:87">
      <c r="CD56646"/>
      <c r="CG56646"/>
      <c r="CI56646" s="378">
        <v>90130</v>
      </c>
    </row>
    <row r="56647" spans="82:87">
      <c r="CD56647"/>
      <c r="CG56647"/>
      <c r="CI56647" s="378">
        <v>90130</v>
      </c>
    </row>
    <row r="56648" spans="82:87">
      <c r="CD56648"/>
      <c r="CG56648"/>
      <c r="CI56648" s="378">
        <v>90140</v>
      </c>
    </row>
    <row r="56649" spans="82:87">
      <c r="CD56649"/>
      <c r="CG56649"/>
      <c r="CI56649" s="378">
        <v>90140</v>
      </c>
    </row>
    <row r="56650" spans="82:87">
      <c r="CD56650"/>
      <c r="CG56650"/>
      <c r="CI56650" s="378">
        <v>90140</v>
      </c>
    </row>
    <row r="56651" spans="82:87">
      <c r="CD56651"/>
      <c r="CG56651"/>
      <c r="CI56651" s="378">
        <v>90140</v>
      </c>
    </row>
    <row r="56652" spans="82:87">
      <c r="CD56652"/>
      <c r="CG56652"/>
      <c r="CI56652" s="378">
        <v>90140</v>
      </c>
    </row>
    <row r="56653" spans="82:87">
      <c r="CD56653"/>
      <c r="CG56653"/>
      <c r="CI56653" s="378">
        <v>90140</v>
      </c>
    </row>
    <row r="56654" spans="82:87">
      <c r="CD56654"/>
      <c r="CG56654"/>
      <c r="CI56654" s="378">
        <v>90150</v>
      </c>
    </row>
    <row r="56655" spans="82:87">
      <c r="CD56655"/>
      <c r="CG56655"/>
      <c r="CI56655" s="378">
        <v>90150</v>
      </c>
    </row>
    <row r="56656" spans="82:87">
      <c r="CD56656"/>
      <c r="CG56656"/>
      <c r="CI56656" s="378">
        <v>90150</v>
      </c>
    </row>
    <row r="56657" spans="82:87">
      <c r="CD56657"/>
      <c r="CG56657"/>
      <c r="CI56657" s="378">
        <v>90150</v>
      </c>
    </row>
    <row r="56658" spans="82:87">
      <c r="CD56658"/>
      <c r="CG56658"/>
      <c r="CI56658" s="378">
        <v>90150</v>
      </c>
    </row>
    <row r="56659" spans="82:87">
      <c r="CD56659"/>
      <c r="CG56659"/>
      <c r="CI56659" s="378">
        <v>90150</v>
      </c>
    </row>
    <row r="56660" spans="82:87">
      <c r="CD56660"/>
      <c r="CG56660"/>
      <c r="CI56660" s="378">
        <v>90150</v>
      </c>
    </row>
    <row r="56661" spans="82:87">
      <c r="CD56661"/>
      <c r="CG56661"/>
      <c r="CI56661" s="378">
        <v>90150</v>
      </c>
    </row>
    <row r="56662" spans="82:87">
      <c r="CD56662"/>
      <c r="CG56662"/>
      <c r="CI56662" s="378">
        <v>90150</v>
      </c>
    </row>
    <row r="56663" spans="82:87">
      <c r="CD56663"/>
      <c r="CG56663"/>
      <c r="CI56663" s="378">
        <v>90150</v>
      </c>
    </row>
    <row r="56664" spans="82:87">
      <c r="CD56664"/>
      <c r="CG56664"/>
      <c r="CI56664" s="378">
        <v>90150</v>
      </c>
    </row>
    <row r="56665" spans="82:87">
      <c r="CD56665"/>
      <c r="CG56665"/>
      <c r="CI56665" s="378">
        <v>90150</v>
      </c>
    </row>
    <row r="56666" spans="82:87">
      <c r="CD56666"/>
      <c r="CG56666"/>
      <c r="CI56666" s="378">
        <v>90150</v>
      </c>
    </row>
    <row r="56667" spans="82:87">
      <c r="CD56667"/>
      <c r="CG56667"/>
      <c r="CI56667" s="378">
        <v>90150</v>
      </c>
    </row>
    <row r="56668" spans="82:87">
      <c r="CD56668"/>
      <c r="CG56668"/>
      <c r="CI56668" s="378">
        <v>90160</v>
      </c>
    </row>
    <row r="56669" spans="82:87">
      <c r="CD56669"/>
      <c r="CG56669"/>
      <c r="CI56669" s="378">
        <v>90160</v>
      </c>
    </row>
    <row r="56670" spans="82:87">
      <c r="CD56670"/>
      <c r="CG56670"/>
      <c r="CI56670" s="378">
        <v>90160</v>
      </c>
    </row>
    <row r="56671" spans="82:87">
      <c r="CD56671"/>
      <c r="CG56671"/>
      <c r="CI56671" s="378">
        <v>90170</v>
      </c>
    </row>
    <row r="56672" spans="82:87">
      <c r="CD56672"/>
      <c r="CG56672"/>
      <c r="CI56672" s="378">
        <v>90170</v>
      </c>
    </row>
    <row r="56673" spans="82:87">
      <c r="CD56673"/>
      <c r="CG56673"/>
      <c r="CI56673" s="378">
        <v>90170</v>
      </c>
    </row>
    <row r="56674" spans="82:87">
      <c r="CD56674"/>
      <c r="CG56674"/>
      <c r="CI56674" s="378">
        <v>90170</v>
      </c>
    </row>
    <row r="56675" spans="82:87">
      <c r="CD56675"/>
      <c r="CG56675"/>
      <c r="CI56675" s="378">
        <v>90200</v>
      </c>
    </row>
    <row r="56676" spans="82:87">
      <c r="CD56676"/>
      <c r="CG56676"/>
      <c r="CI56676" s="378">
        <v>90200</v>
      </c>
    </row>
    <row r="56677" spans="82:87">
      <c r="CD56677"/>
      <c r="CG56677"/>
      <c r="CI56677" s="378">
        <v>90200</v>
      </c>
    </row>
    <row r="56678" spans="82:87">
      <c r="CD56678"/>
      <c r="CG56678"/>
      <c r="CI56678" s="378">
        <v>90200</v>
      </c>
    </row>
    <row r="56679" spans="82:87">
      <c r="CD56679"/>
      <c r="CG56679"/>
      <c r="CI56679" s="378">
        <v>90200</v>
      </c>
    </row>
    <row r="56680" spans="82:87">
      <c r="CD56680"/>
      <c r="CG56680"/>
      <c r="CI56680" s="378">
        <v>90200</v>
      </c>
    </row>
    <row r="56681" spans="82:87">
      <c r="CD56681"/>
      <c r="CG56681"/>
      <c r="CI56681" s="378">
        <v>90200</v>
      </c>
    </row>
    <row r="56682" spans="82:87">
      <c r="CD56682"/>
      <c r="CG56682"/>
      <c r="CI56682" s="378">
        <v>90200</v>
      </c>
    </row>
    <row r="56683" spans="82:87">
      <c r="CD56683"/>
      <c r="CG56683"/>
      <c r="CI56683" s="378">
        <v>90300</v>
      </c>
    </row>
    <row r="56684" spans="82:87">
      <c r="CD56684"/>
      <c r="CG56684"/>
      <c r="CI56684" s="378">
        <v>90300</v>
      </c>
    </row>
    <row r="56685" spans="82:87">
      <c r="CD56685"/>
      <c r="CG56685"/>
      <c r="CI56685" s="378">
        <v>90300</v>
      </c>
    </row>
    <row r="56686" spans="82:87">
      <c r="CD56686"/>
      <c r="CG56686"/>
      <c r="CI56686" s="378">
        <v>90300</v>
      </c>
    </row>
    <row r="56687" spans="82:87">
      <c r="CD56687"/>
      <c r="CG56687"/>
      <c r="CI56687" s="378">
        <v>90300</v>
      </c>
    </row>
    <row r="56688" spans="82:87">
      <c r="CD56688"/>
      <c r="CG56688"/>
      <c r="CI56688" s="378">
        <v>90300</v>
      </c>
    </row>
    <row r="56689" spans="82:87">
      <c r="CD56689"/>
      <c r="CG56689"/>
      <c r="CI56689" s="378">
        <v>90300</v>
      </c>
    </row>
    <row r="56690" spans="82:87">
      <c r="CD56690"/>
      <c r="CG56690"/>
      <c r="CI56690" s="378">
        <v>90330</v>
      </c>
    </row>
    <row r="56691" spans="82:87">
      <c r="CD56691"/>
      <c r="CG56691"/>
      <c r="CI56691" s="378">
        <v>90340</v>
      </c>
    </row>
    <row r="56692" spans="82:87">
      <c r="CD56692"/>
      <c r="CG56692"/>
      <c r="CI56692" s="378">
        <v>90340</v>
      </c>
    </row>
    <row r="56693" spans="82:87">
      <c r="CD56693"/>
      <c r="CG56693"/>
      <c r="CI56693" s="378">
        <v>90340</v>
      </c>
    </row>
    <row r="56694" spans="82:87">
      <c r="CD56694"/>
      <c r="CG56694"/>
      <c r="CI56694" s="378">
        <v>90350</v>
      </c>
    </row>
    <row r="56695" spans="82:87">
      <c r="CD56695"/>
      <c r="CG56695"/>
      <c r="CI56695" s="378">
        <v>90360</v>
      </c>
    </row>
    <row r="56696" spans="82:87">
      <c r="CD56696"/>
      <c r="CG56696"/>
      <c r="CI56696" s="378">
        <v>90360</v>
      </c>
    </row>
    <row r="56697" spans="82:87">
      <c r="CD56697"/>
      <c r="CG56697"/>
      <c r="CI56697" s="378">
        <v>90370</v>
      </c>
    </row>
    <row r="56698" spans="82:87">
      <c r="CD56698"/>
      <c r="CG56698"/>
      <c r="CI56698" s="378">
        <v>90380</v>
      </c>
    </row>
    <row r="56699" spans="82:87">
      <c r="CD56699"/>
      <c r="CG56699"/>
      <c r="CI56699" s="378">
        <v>90400</v>
      </c>
    </row>
    <row r="56700" spans="82:87">
      <c r="CD56700"/>
      <c r="CG56700"/>
      <c r="CI56700" s="378">
        <v>90400</v>
      </c>
    </row>
    <row r="56701" spans="82:87">
      <c r="CD56701"/>
      <c r="CG56701"/>
      <c r="CI56701" s="378">
        <v>90400</v>
      </c>
    </row>
    <row r="56702" spans="82:87">
      <c r="CD56702"/>
      <c r="CG56702"/>
      <c r="CI56702" s="378">
        <v>90400</v>
      </c>
    </row>
    <row r="56703" spans="82:87">
      <c r="CD56703"/>
      <c r="CG56703"/>
      <c r="CI56703" s="378">
        <v>90400</v>
      </c>
    </row>
    <row r="56704" spans="82:87">
      <c r="CD56704"/>
      <c r="CG56704"/>
      <c r="CI56704" s="378">
        <v>90400</v>
      </c>
    </row>
    <row r="56705" spans="82:87">
      <c r="CD56705"/>
      <c r="CG56705"/>
      <c r="CI56705" s="378">
        <v>90400</v>
      </c>
    </row>
    <row r="56706" spans="82:87">
      <c r="CD56706"/>
      <c r="CG56706"/>
      <c r="CI56706" s="378">
        <v>90400</v>
      </c>
    </row>
    <row r="56707" spans="82:87">
      <c r="CD56707"/>
      <c r="CG56707"/>
      <c r="CI56707" s="378">
        <v>90400</v>
      </c>
    </row>
    <row r="56708" spans="82:87">
      <c r="CD56708"/>
      <c r="CG56708"/>
      <c r="CI56708" s="378">
        <v>90400</v>
      </c>
    </row>
    <row r="56709" spans="82:87">
      <c r="CD56709"/>
      <c r="CG56709"/>
      <c r="CI56709" s="378">
        <v>90500</v>
      </c>
    </row>
    <row r="56710" spans="82:87">
      <c r="CD56710"/>
      <c r="CG56710"/>
      <c r="CI56710" s="378">
        <v>90500</v>
      </c>
    </row>
    <row r="56711" spans="82:87">
      <c r="CD56711"/>
      <c r="CG56711"/>
      <c r="CI56711" s="378">
        <v>90600</v>
      </c>
    </row>
    <row r="56712" spans="82:87">
      <c r="CD56712"/>
      <c r="CG56712"/>
      <c r="CI56712" s="378">
        <v>90600</v>
      </c>
    </row>
    <row r="56713" spans="82:87">
      <c r="CD56713"/>
      <c r="CG56713"/>
      <c r="CI56713" s="378">
        <v>90700</v>
      </c>
    </row>
    <row r="56714" spans="82:87">
      <c r="CD56714"/>
      <c r="CG56714"/>
      <c r="CI56714" s="378">
        <v>90800</v>
      </c>
    </row>
    <row r="56715" spans="82:87">
      <c r="CD56715"/>
      <c r="CG56715"/>
      <c r="CI56715" s="378">
        <v>90800</v>
      </c>
    </row>
    <row r="56716" spans="82:87">
      <c r="CD56716"/>
      <c r="CG56716"/>
      <c r="CI56716" s="378">
        <v>90800</v>
      </c>
    </row>
    <row r="56717" spans="82:87">
      <c r="CD56717"/>
      <c r="CG56717"/>
      <c r="CI56717" s="378">
        <v>90800</v>
      </c>
    </row>
    <row r="56718" spans="82:87">
      <c r="CD56718"/>
      <c r="CG56718"/>
      <c r="CI56718" s="378">
        <v>90800</v>
      </c>
    </row>
    <row r="56719" spans="82:87">
      <c r="CD56719"/>
      <c r="CG56719"/>
      <c r="CI56719" s="378">
        <v>90850</v>
      </c>
    </row>
    <row r="56720" spans="82:87">
      <c r="CD56720"/>
      <c r="CG56720"/>
      <c r="CI56720" s="378">
        <v>90850</v>
      </c>
    </row>
    <row r="56721" spans="82:87">
      <c r="CD56721"/>
      <c r="CG56721"/>
      <c r="CI56721" s="378">
        <v>91000</v>
      </c>
    </row>
    <row r="56722" spans="82:87">
      <c r="CD56722"/>
      <c r="CG56722"/>
      <c r="CI56722" s="378">
        <v>91001</v>
      </c>
    </row>
    <row r="56723" spans="82:87">
      <c r="CD56723"/>
      <c r="CG56723"/>
      <c r="CI56723" s="378">
        <v>91001</v>
      </c>
    </row>
    <row r="56724" spans="82:87">
      <c r="CD56724"/>
      <c r="CG56724"/>
      <c r="CI56724" s="378">
        <v>91002</v>
      </c>
    </row>
    <row r="56725" spans="82:87">
      <c r="CD56725"/>
      <c r="CG56725"/>
      <c r="CI56725" s="378">
        <v>91003</v>
      </c>
    </row>
    <row r="56726" spans="82:87">
      <c r="CD56726"/>
      <c r="CG56726"/>
      <c r="CI56726" s="378">
        <v>91004</v>
      </c>
    </row>
    <row r="56727" spans="82:87">
      <c r="CD56727"/>
      <c r="CG56727"/>
      <c r="CI56727" s="378">
        <v>91005</v>
      </c>
    </row>
    <row r="56728" spans="82:87">
      <c r="CD56728"/>
      <c r="CG56728"/>
      <c r="CI56728" s="378">
        <v>91006</v>
      </c>
    </row>
    <row r="56729" spans="82:87">
      <c r="CD56729"/>
      <c r="CG56729"/>
      <c r="CI56729" s="378">
        <v>91007</v>
      </c>
    </row>
    <row r="56730" spans="82:87">
      <c r="CD56730"/>
      <c r="CG56730"/>
      <c r="CI56730" s="378">
        <v>91008</v>
      </c>
    </row>
    <row r="56731" spans="82:87">
      <c r="CD56731"/>
      <c r="CG56731"/>
      <c r="CI56731" s="378">
        <v>91009</v>
      </c>
    </row>
    <row r="56732" spans="82:87">
      <c r="CD56732"/>
      <c r="CG56732"/>
      <c r="CI56732" s="378">
        <v>91010</v>
      </c>
    </row>
    <row r="56733" spans="82:87">
      <c r="CD56733"/>
      <c r="CG56733"/>
      <c r="CI56733" s="378">
        <v>91011</v>
      </c>
    </row>
    <row r="56734" spans="82:87">
      <c r="CD56734"/>
      <c r="CG56734"/>
      <c r="CI56734" s="378">
        <v>91012</v>
      </c>
    </row>
    <row r="56735" spans="82:87">
      <c r="CD56735"/>
      <c r="CG56735"/>
      <c r="CI56735" s="378">
        <v>91013</v>
      </c>
    </row>
    <row r="56736" spans="82:87">
      <c r="CD56736"/>
      <c r="CG56736"/>
      <c r="CI56736" s="378">
        <v>91014</v>
      </c>
    </row>
    <row r="56737" spans="82:87">
      <c r="CD56737"/>
      <c r="CG56737"/>
      <c r="CI56737" s="378">
        <v>91015</v>
      </c>
    </row>
    <row r="56738" spans="82:87">
      <c r="CD56738"/>
      <c r="CG56738"/>
      <c r="CI56738" s="378">
        <v>91016</v>
      </c>
    </row>
    <row r="56739" spans="82:87">
      <c r="CD56739"/>
      <c r="CG56739"/>
      <c r="CI56739" s="378">
        <v>91017</v>
      </c>
    </row>
    <row r="56740" spans="82:87">
      <c r="CD56740"/>
      <c r="CG56740"/>
      <c r="CI56740" s="378">
        <v>91018</v>
      </c>
    </row>
    <row r="56741" spans="82:87">
      <c r="CD56741"/>
      <c r="CG56741"/>
      <c r="CI56741" s="378">
        <v>91019</v>
      </c>
    </row>
    <row r="56742" spans="82:87">
      <c r="CD56742"/>
      <c r="CG56742"/>
      <c r="CI56742" s="378">
        <v>91020</v>
      </c>
    </row>
    <row r="56743" spans="82:87">
      <c r="CD56743"/>
      <c r="CG56743"/>
      <c r="CI56743" s="378">
        <v>91021</v>
      </c>
    </row>
    <row r="56744" spans="82:87">
      <c r="CD56744"/>
      <c r="CG56744"/>
      <c r="CI56744" s="378">
        <v>91022</v>
      </c>
    </row>
    <row r="56745" spans="82:87">
      <c r="CD56745"/>
      <c r="CG56745"/>
      <c r="CI56745" s="378">
        <v>91023</v>
      </c>
    </row>
    <row r="56746" spans="82:87">
      <c r="CD56746"/>
      <c r="CG56746"/>
      <c r="CI56746" s="378">
        <v>91024</v>
      </c>
    </row>
    <row r="56747" spans="82:87">
      <c r="CD56747"/>
      <c r="CG56747"/>
      <c r="CI56747" s="378">
        <v>91025</v>
      </c>
    </row>
    <row r="56748" spans="82:87">
      <c r="CD56748"/>
      <c r="CG56748"/>
      <c r="CI56748" s="378">
        <v>91026</v>
      </c>
    </row>
    <row r="56749" spans="82:87">
      <c r="CD56749"/>
      <c r="CG56749"/>
      <c r="CI56749" s="378">
        <v>91027</v>
      </c>
    </row>
    <row r="56750" spans="82:87">
      <c r="CD56750"/>
      <c r="CG56750"/>
      <c r="CI56750" s="378">
        <v>91028</v>
      </c>
    </row>
    <row r="56751" spans="82:87">
      <c r="CD56751"/>
      <c r="CG56751"/>
      <c r="CI56751" s="378">
        <v>91029</v>
      </c>
    </row>
    <row r="56752" spans="82:87">
      <c r="CD56752"/>
      <c r="CG56752"/>
      <c r="CI56752" s="378">
        <v>91030</v>
      </c>
    </row>
    <row r="56753" spans="82:87">
      <c r="CD56753"/>
      <c r="CG56753"/>
      <c r="CI56753" s="378">
        <v>91031</v>
      </c>
    </row>
    <row r="56754" spans="82:87">
      <c r="CD56754"/>
      <c r="CG56754"/>
      <c r="CI56754" s="378">
        <v>91032</v>
      </c>
    </row>
    <row r="56755" spans="82:87">
      <c r="CD56755"/>
      <c r="CG56755"/>
      <c r="CI56755" s="378">
        <v>91032</v>
      </c>
    </row>
    <row r="56756" spans="82:87">
      <c r="CD56756"/>
      <c r="CG56756"/>
      <c r="CI56756" s="378">
        <v>91033</v>
      </c>
    </row>
    <row r="56757" spans="82:87">
      <c r="CD56757"/>
      <c r="CG56757"/>
      <c r="CI56757" s="378">
        <v>91034</v>
      </c>
    </row>
    <row r="56758" spans="82:87">
      <c r="CD56758"/>
      <c r="CG56758"/>
      <c r="CI56758" s="378">
        <v>91035</v>
      </c>
    </row>
    <row r="56759" spans="82:87">
      <c r="CD56759"/>
      <c r="CG56759"/>
      <c r="CI56759" s="378">
        <v>91036</v>
      </c>
    </row>
    <row r="56760" spans="82:87">
      <c r="CD56760"/>
      <c r="CG56760"/>
      <c r="CI56760" s="378">
        <v>91037</v>
      </c>
    </row>
    <row r="56761" spans="82:87">
      <c r="CD56761"/>
      <c r="CG56761"/>
      <c r="CI56761" s="378">
        <v>91037</v>
      </c>
    </row>
    <row r="56762" spans="82:87">
      <c r="CD56762"/>
      <c r="CG56762"/>
      <c r="CI56762" s="378">
        <v>91038</v>
      </c>
    </row>
    <row r="56763" spans="82:87">
      <c r="CD56763"/>
      <c r="CG56763"/>
      <c r="CI56763" s="378">
        <v>91039</v>
      </c>
    </row>
    <row r="56764" spans="82:87">
      <c r="CD56764"/>
      <c r="CG56764"/>
      <c r="CI56764" s="378">
        <v>91040</v>
      </c>
    </row>
    <row r="56765" spans="82:87">
      <c r="CD56765"/>
      <c r="CG56765"/>
      <c r="CI56765" s="378">
        <v>91041</v>
      </c>
    </row>
    <row r="56766" spans="82:87">
      <c r="CD56766"/>
      <c r="CG56766"/>
      <c r="CI56766" s="378">
        <v>91041</v>
      </c>
    </row>
    <row r="56767" spans="82:87">
      <c r="CD56767"/>
      <c r="CG56767"/>
      <c r="CI56767" s="378">
        <v>91042</v>
      </c>
    </row>
    <row r="56768" spans="82:87">
      <c r="CD56768"/>
      <c r="CG56768"/>
      <c r="CI56768" s="378">
        <v>91043</v>
      </c>
    </row>
    <row r="56769" spans="82:87">
      <c r="CD56769"/>
      <c r="CG56769"/>
      <c r="CI56769" s="378">
        <v>91044</v>
      </c>
    </row>
    <row r="56770" spans="82:87">
      <c r="CD56770"/>
      <c r="CG56770"/>
      <c r="CI56770" s="378">
        <v>91045</v>
      </c>
    </row>
    <row r="56771" spans="82:87">
      <c r="CD56771"/>
      <c r="CG56771"/>
      <c r="CI56771" s="378">
        <v>91046</v>
      </c>
    </row>
    <row r="56772" spans="82:87">
      <c r="CD56772"/>
      <c r="CG56772"/>
      <c r="CI56772" s="378">
        <v>91047</v>
      </c>
    </row>
    <row r="56773" spans="82:87">
      <c r="CD56773"/>
      <c r="CG56773"/>
      <c r="CI56773" s="378">
        <v>91048</v>
      </c>
    </row>
    <row r="56774" spans="82:87">
      <c r="CD56774"/>
      <c r="CG56774"/>
      <c r="CI56774" s="378">
        <v>91049</v>
      </c>
    </row>
    <row r="56775" spans="82:87">
      <c r="CD56775"/>
      <c r="CG56775"/>
      <c r="CI56775" s="378">
        <v>91050</v>
      </c>
    </row>
    <row r="56776" spans="82:87">
      <c r="CD56776"/>
      <c r="CG56776"/>
      <c r="CI56776" s="378">
        <v>91051</v>
      </c>
    </row>
    <row r="56777" spans="82:87">
      <c r="CD56777"/>
      <c r="CG56777"/>
      <c r="CI56777" s="378">
        <v>91052</v>
      </c>
    </row>
    <row r="56778" spans="82:87">
      <c r="CD56778"/>
      <c r="CG56778"/>
      <c r="CI56778" s="378">
        <v>91053</v>
      </c>
    </row>
    <row r="56779" spans="82:87">
      <c r="CD56779"/>
      <c r="CG56779"/>
      <c r="CI56779" s="378">
        <v>91054</v>
      </c>
    </row>
    <row r="56780" spans="82:87">
      <c r="CD56780"/>
      <c r="CG56780"/>
      <c r="CI56780" s="378">
        <v>91055</v>
      </c>
    </row>
    <row r="56781" spans="82:87">
      <c r="CD56781"/>
      <c r="CG56781"/>
      <c r="CI56781" s="378">
        <v>91056</v>
      </c>
    </row>
    <row r="56782" spans="82:87">
      <c r="CD56782"/>
      <c r="CG56782"/>
      <c r="CI56782" s="378">
        <v>91057</v>
      </c>
    </row>
    <row r="56783" spans="82:87">
      <c r="CD56783"/>
      <c r="CG56783"/>
      <c r="CI56783" s="378">
        <v>91058</v>
      </c>
    </row>
    <row r="56784" spans="82:87">
      <c r="CD56784"/>
      <c r="CG56784"/>
      <c r="CI56784" s="378">
        <v>91059</v>
      </c>
    </row>
    <row r="56785" spans="82:87">
      <c r="CD56785"/>
      <c r="CG56785"/>
      <c r="CI56785" s="378">
        <v>91070</v>
      </c>
    </row>
    <row r="56786" spans="82:87">
      <c r="CD56786"/>
      <c r="CG56786"/>
      <c r="CI56786" s="378">
        <v>91071</v>
      </c>
    </row>
    <row r="56787" spans="82:87">
      <c r="CD56787"/>
      <c r="CG56787"/>
      <c r="CI56787" s="378">
        <v>91072</v>
      </c>
    </row>
    <row r="56788" spans="82:87">
      <c r="CD56788"/>
      <c r="CG56788"/>
      <c r="CI56788" s="378">
        <v>91073</v>
      </c>
    </row>
    <row r="56789" spans="82:87">
      <c r="CD56789"/>
      <c r="CG56789"/>
      <c r="CI56789" s="378">
        <v>91074</v>
      </c>
    </row>
    <row r="56790" spans="82:87">
      <c r="CD56790"/>
      <c r="CG56790"/>
      <c r="CI56790" s="378">
        <v>91075</v>
      </c>
    </row>
    <row r="56791" spans="82:87">
      <c r="CD56791"/>
      <c r="CG56791"/>
      <c r="CI56791" s="378">
        <v>91076</v>
      </c>
    </row>
    <row r="56792" spans="82:87">
      <c r="CD56792"/>
      <c r="CG56792"/>
      <c r="CI56792" s="378">
        <v>91077</v>
      </c>
    </row>
    <row r="56793" spans="82:87">
      <c r="CD56793"/>
      <c r="CG56793"/>
      <c r="CI56793" s="378">
        <v>91078</v>
      </c>
    </row>
    <row r="56794" spans="82:87">
      <c r="CD56794"/>
      <c r="CG56794"/>
      <c r="CI56794" s="378">
        <v>91079</v>
      </c>
    </row>
    <row r="56795" spans="82:87">
      <c r="CD56795"/>
      <c r="CG56795"/>
      <c r="CI56795" s="378">
        <v>91080</v>
      </c>
    </row>
    <row r="56796" spans="82:87">
      <c r="CD56796"/>
      <c r="CG56796"/>
      <c r="CI56796" s="378">
        <v>91080</v>
      </c>
    </row>
    <row r="56797" spans="82:87">
      <c r="CD56797"/>
      <c r="CG56797"/>
      <c r="CI56797" s="378">
        <v>91090</v>
      </c>
    </row>
    <row r="56798" spans="82:87">
      <c r="CD56798"/>
      <c r="CG56798"/>
      <c r="CI56798" s="378">
        <v>91090</v>
      </c>
    </row>
    <row r="56799" spans="82:87">
      <c r="CD56799"/>
      <c r="CG56799"/>
      <c r="CI56799" s="378">
        <v>91097</v>
      </c>
    </row>
    <row r="56800" spans="82:87">
      <c r="CD56800"/>
      <c r="CG56800"/>
      <c r="CI56800" s="378">
        <v>91100</v>
      </c>
    </row>
    <row r="56801" spans="82:87">
      <c r="CD56801"/>
      <c r="CG56801"/>
      <c r="CI56801" s="378">
        <v>91100</v>
      </c>
    </row>
    <row r="56802" spans="82:87">
      <c r="CD56802"/>
      <c r="CG56802"/>
      <c r="CI56802" s="378">
        <v>91101</v>
      </c>
    </row>
    <row r="56803" spans="82:87">
      <c r="CD56803"/>
      <c r="CG56803"/>
      <c r="CI56803" s="378">
        <v>91102</v>
      </c>
    </row>
    <row r="56804" spans="82:87">
      <c r="CD56804"/>
      <c r="CG56804"/>
      <c r="CI56804" s="378">
        <v>91103</v>
      </c>
    </row>
    <row r="56805" spans="82:87">
      <c r="CD56805"/>
      <c r="CG56805"/>
      <c r="CI56805" s="378">
        <v>91104</v>
      </c>
    </row>
    <row r="56806" spans="82:87">
      <c r="CD56806"/>
      <c r="CG56806"/>
      <c r="CI56806" s="378">
        <v>91105</v>
      </c>
    </row>
    <row r="56807" spans="82:87">
      <c r="CD56807"/>
      <c r="CG56807"/>
      <c r="CI56807" s="378">
        <v>91106</v>
      </c>
    </row>
    <row r="56808" spans="82:87">
      <c r="CD56808"/>
      <c r="CG56808"/>
      <c r="CI56808" s="378">
        <v>91107</v>
      </c>
    </row>
    <row r="56809" spans="82:87">
      <c r="CD56809"/>
      <c r="CG56809"/>
      <c r="CI56809" s="378">
        <v>91108</v>
      </c>
    </row>
    <row r="56810" spans="82:87">
      <c r="CD56810"/>
      <c r="CG56810"/>
      <c r="CI56810" s="378">
        <v>91109</v>
      </c>
    </row>
    <row r="56811" spans="82:87">
      <c r="CD56811"/>
      <c r="CG56811"/>
      <c r="CI56811" s="378">
        <v>91120</v>
      </c>
    </row>
    <row r="56812" spans="82:87">
      <c r="CD56812"/>
      <c r="CG56812"/>
      <c r="CI56812" s="378">
        <v>91121</v>
      </c>
    </row>
    <row r="56813" spans="82:87">
      <c r="CD56813"/>
      <c r="CG56813"/>
      <c r="CI56813" s="378">
        <v>91122</v>
      </c>
    </row>
    <row r="56814" spans="82:87">
      <c r="CD56814"/>
      <c r="CG56814"/>
      <c r="CI56814" s="378">
        <v>91123</v>
      </c>
    </row>
    <row r="56815" spans="82:87">
      <c r="CD56815"/>
      <c r="CG56815"/>
      <c r="CI56815" s="378">
        <v>91124</v>
      </c>
    </row>
    <row r="56816" spans="82:87">
      <c r="CD56816"/>
      <c r="CG56816"/>
      <c r="CI56816" s="378">
        <v>91125</v>
      </c>
    </row>
    <row r="56817" spans="82:87">
      <c r="CD56817"/>
      <c r="CG56817"/>
      <c r="CI56817" s="378">
        <v>91126</v>
      </c>
    </row>
    <row r="56818" spans="82:87">
      <c r="CD56818"/>
      <c r="CG56818"/>
      <c r="CI56818" s="378">
        <v>91126</v>
      </c>
    </row>
    <row r="56819" spans="82:87">
      <c r="CD56819"/>
      <c r="CG56819"/>
      <c r="CI56819" s="378">
        <v>91127</v>
      </c>
    </row>
    <row r="56820" spans="82:87">
      <c r="CD56820"/>
      <c r="CG56820"/>
      <c r="CI56820" s="378">
        <v>91128</v>
      </c>
    </row>
    <row r="56821" spans="82:87">
      <c r="CD56821"/>
      <c r="CG56821"/>
      <c r="CI56821" s="378">
        <v>91129</v>
      </c>
    </row>
    <row r="56822" spans="82:87">
      <c r="CD56822"/>
      <c r="CG56822"/>
      <c r="CI56822" s="378">
        <v>91130</v>
      </c>
    </row>
    <row r="56823" spans="82:87">
      <c r="CD56823"/>
      <c r="CG56823"/>
      <c r="CI56823" s="378">
        <v>91131</v>
      </c>
    </row>
    <row r="56824" spans="82:87">
      <c r="CD56824"/>
      <c r="CG56824"/>
      <c r="CI56824" s="378">
        <v>91132</v>
      </c>
    </row>
    <row r="56825" spans="82:87">
      <c r="CD56825"/>
      <c r="CG56825"/>
      <c r="CI56825" s="378">
        <v>91133</v>
      </c>
    </row>
    <row r="56826" spans="82:87">
      <c r="CD56826"/>
      <c r="CG56826"/>
      <c r="CI56826" s="378">
        <v>91134</v>
      </c>
    </row>
    <row r="56827" spans="82:87">
      <c r="CD56827"/>
      <c r="CG56827"/>
      <c r="CI56827" s="378">
        <v>91135</v>
      </c>
    </row>
    <row r="56828" spans="82:87">
      <c r="CD56828"/>
      <c r="CG56828"/>
      <c r="CI56828" s="378">
        <v>91136</v>
      </c>
    </row>
    <row r="56829" spans="82:87">
      <c r="CD56829"/>
      <c r="CG56829"/>
      <c r="CI56829" s="378">
        <v>91137</v>
      </c>
    </row>
    <row r="56830" spans="82:87">
      <c r="CD56830"/>
      <c r="CG56830"/>
      <c r="CI56830" s="378">
        <v>91138</v>
      </c>
    </row>
    <row r="56831" spans="82:87">
      <c r="CD56831"/>
      <c r="CG56831"/>
      <c r="CI56831" s="378">
        <v>91139</v>
      </c>
    </row>
    <row r="56832" spans="82:87">
      <c r="CD56832"/>
      <c r="CG56832"/>
      <c r="CI56832" s="378">
        <v>91140</v>
      </c>
    </row>
    <row r="56833" spans="82:87">
      <c r="CD56833"/>
      <c r="CG56833"/>
      <c r="CI56833" s="378">
        <v>91140</v>
      </c>
    </row>
    <row r="56834" spans="82:87">
      <c r="CD56834"/>
      <c r="CG56834"/>
      <c r="CI56834" s="378">
        <v>91140</v>
      </c>
    </row>
    <row r="56835" spans="82:87">
      <c r="CD56835"/>
      <c r="CG56835"/>
      <c r="CI56835" s="378">
        <v>91141</v>
      </c>
    </row>
    <row r="56836" spans="82:87">
      <c r="CD56836"/>
      <c r="CG56836"/>
      <c r="CI56836" s="378">
        <v>91142</v>
      </c>
    </row>
    <row r="56837" spans="82:87">
      <c r="CD56837"/>
      <c r="CG56837"/>
      <c r="CI56837" s="378">
        <v>91143</v>
      </c>
    </row>
    <row r="56838" spans="82:87">
      <c r="CD56838"/>
      <c r="CG56838"/>
      <c r="CI56838" s="378">
        <v>91144</v>
      </c>
    </row>
    <row r="56839" spans="82:87">
      <c r="CD56839"/>
      <c r="CG56839"/>
      <c r="CI56839" s="378">
        <v>91145</v>
      </c>
    </row>
    <row r="56840" spans="82:87">
      <c r="CD56840"/>
      <c r="CG56840"/>
      <c r="CI56840" s="378">
        <v>91146</v>
      </c>
    </row>
    <row r="56841" spans="82:87">
      <c r="CD56841"/>
      <c r="CG56841"/>
      <c r="CI56841" s="378">
        <v>91147</v>
      </c>
    </row>
    <row r="56842" spans="82:87">
      <c r="CD56842"/>
      <c r="CG56842"/>
      <c r="CI56842" s="378">
        <v>91148</v>
      </c>
    </row>
    <row r="56843" spans="82:87">
      <c r="CD56843"/>
      <c r="CG56843"/>
      <c r="CI56843" s="378">
        <v>91149</v>
      </c>
    </row>
    <row r="56844" spans="82:87">
      <c r="CD56844"/>
      <c r="CG56844"/>
      <c r="CI56844" s="378">
        <v>91150</v>
      </c>
    </row>
    <row r="56845" spans="82:87">
      <c r="CD56845"/>
      <c r="CG56845"/>
      <c r="CI56845" s="378">
        <v>91150</v>
      </c>
    </row>
    <row r="56846" spans="82:87">
      <c r="CD56846"/>
      <c r="CG56846"/>
      <c r="CI56846" s="378">
        <v>91150</v>
      </c>
    </row>
    <row r="56847" spans="82:87">
      <c r="CD56847"/>
      <c r="CG56847"/>
      <c r="CI56847" s="378">
        <v>91150</v>
      </c>
    </row>
    <row r="56848" spans="82:87">
      <c r="CD56848"/>
      <c r="CG56848"/>
      <c r="CI56848" s="378">
        <v>91150</v>
      </c>
    </row>
    <row r="56849" spans="82:87">
      <c r="CD56849"/>
      <c r="CG56849"/>
      <c r="CI56849" s="378">
        <v>91150</v>
      </c>
    </row>
    <row r="56850" spans="82:87">
      <c r="CD56850"/>
      <c r="CG56850"/>
      <c r="CI56850" s="378">
        <v>91150</v>
      </c>
    </row>
    <row r="56851" spans="82:87">
      <c r="CD56851"/>
      <c r="CG56851"/>
      <c r="CI56851" s="378">
        <v>91150</v>
      </c>
    </row>
    <row r="56852" spans="82:87">
      <c r="CD56852"/>
      <c r="CG56852"/>
      <c r="CI56852" s="378">
        <v>91150</v>
      </c>
    </row>
    <row r="56853" spans="82:87">
      <c r="CD56853"/>
      <c r="CG56853"/>
      <c r="CI56853" s="378">
        <v>91150</v>
      </c>
    </row>
    <row r="56854" spans="82:87">
      <c r="CD56854"/>
      <c r="CG56854"/>
      <c r="CI56854" s="378">
        <v>91150</v>
      </c>
    </row>
    <row r="56855" spans="82:87">
      <c r="CD56855"/>
      <c r="CG56855"/>
      <c r="CI56855" s="378">
        <v>91150</v>
      </c>
    </row>
    <row r="56856" spans="82:87">
      <c r="CD56856"/>
      <c r="CG56856"/>
      <c r="CI56856" s="378">
        <v>91150</v>
      </c>
    </row>
    <row r="56857" spans="82:87">
      <c r="CD56857"/>
      <c r="CG56857"/>
      <c r="CI56857" s="378">
        <v>91150</v>
      </c>
    </row>
    <row r="56858" spans="82:87">
      <c r="CD56858"/>
      <c r="CG56858"/>
      <c r="CI56858" s="378">
        <v>91150</v>
      </c>
    </row>
    <row r="56859" spans="82:87">
      <c r="CD56859"/>
      <c r="CG56859"/>
      <c r="CI56859" s="378">
        <v>91151</v>
      </c>
    </row>
    <row r="56860" spans="82:87">
      <c r="CD56860"/>
      <c r="CG56860"/>
      <c r="CI56860" s="378">
        <v>91152</v>
      </c>
    </row>
    <row r="56861" spans="82:87">
      <c r="CD56861"/>
      <c r="CG56861"/>
      <c r="CI56861" s="378">
        <v>91153</v>
      </c>
    </row>
    <row r="56862" spans="82:87">
      <c r="CD56862"/>
      <c r="CG56862"/>
      <c r="CI56862" s="378">
        <v>91154</v>
      </c>
    </row>
    <row r="56863" spans="82:87">
      <c r="CD56863"/>
      <c r="CG56863"/>
      <c r="CI56863" s="378">
        <v>91155</v>
      </c>
    </row>
    <row r="56864" spans="82:87">
      <c r="CD56864"/>
      <c r="CG56864"/>
      <c r="CI56864" s="378">
        <v>91156</v>
      </c>
    </row>
    <row r="56865" spans="82:87">
      <c r="CD56865"/>
      <c r="CG56865"/>
      <c r="CI56865" s="378">
        <v>91157</v>
      </c>
    </row>
    <row r="56866" spans="82:87">
      <c r="CD56866"/>
      <c r="CG56866"/>
      <c r="CI56866" s="378">
        <v>91158</v>
      </c>
    </row>
    <row r="56867" spans="82:87">
      <c r="CD56867"/>
      <c r="CG56867"/>
      <c r="CI56867" s="378">
        <v>91159</v>
      </c>
    </row>
    <row r="56868" spans="82:87">
      <c r="CD56868"/>
      <c r="CG56868"/>
      <c r="CI56868" s="378">
        <v>91160</v>
      </c>
    </row>
    <row r="56869" spans="82:87">
      <c r="CD56869"/>
      <c r="CG56869"/>
      <c r="CI56869" s="378">
        <v>91160</v>
      </c>
    </row>
    <row r="56870" spans="82:87">
      <c r="CD56870"/>
      <c r="CG56870"/>
      <c r="CI56870" s="378">
        <v>91160</v>
      </c>
    </row>
    <row r="56871" spans="82:87">
      <c r="CD56871"/>
      <c r="CG56871"/>
      <c r="CI56871" s="378">
        <v>91160</v>
      </c>
    </row>
    <row r="56872" spans="82:87">
      <c r="CD56872"/>
      <c r="CG56872"/>
      <c r="CI56872" s="378">
        <v>91160</v>
      </c>
    </row>
    <row r="56873" spans="82:87">
      <c r="CD56873"/>
      <c r="CG56873"/>
      <c r="CI56873" s="378">
        <v>91161</v>
      </c>
    </row>
    <row r="56874" spans="82:87">
      <c r="CD56874"/>
      <c r="CG56874"/>
      <c r="CI56874" s="378">
        <v>91162</v>
      </c>
    </row>
    <row r="56875" spans="82:87">
      <c r="CD56875"/>
      <c r="CG56875"/>
      <c r="CI56875" s="378">
        <v>91163</v>
      </c>
    </row>
    <row r="56876" spans="82:87">
      <c r="CD56876"/>
      <c r="CG56876"/>
      <c r="CI56876" s="378">
        <v>91164</v>
      </c>
    </row>
    <row r="56877" spans="82:87">
      <c r="CD56877"/>
      <c r="CG56877"/>
      <c r="CI56877" s="378">
        <v>91165</v>
      </c>
    </row>
    <row r="56878" spans="82:87">
      <c r="CD56878"/>
      <c r="CG56878"/>
      <c r="CI56878" s="378">
        <v>91166</v>
      </c>
    </row>
    <row r="56879" spans="82:87">
      <c r="CD56879"/>
      <c r="CG56879"/>
      <c r="CI56879" s="378">
        <v>91167</v>
      </c>
    </row>
    <row r="56880" spans="82:87">
      <c r="CD56880"/>
      <c r="CG56880"/>
      <c r="CI56880" s="378">
        <v>91168</v>
      </c>
    </row>
    <row r="56881" spans="82:87">
      <c r="CD56881"/>
      <c r="CG56881"/>
      <c r="CI56881" s="378">
        <v>91169</v>
      </c>
    </row>
    <row r="56882" spans="82:87">
      <c r="CD56882"/>
      <c r="CG56882"/>
      <c r="CI56882" s="378">
        <v>91170</v>
      </c>
    </row>
    <row r="56883" spans="82:87">
      <c r="CD56883"/>
      <c r="CG56883"/>
      <c r="CI56883" s="378">
        <v>91170</v>
      </c>
    </row>
    <row r="56884" spans="82:87">
      <c r="CD56884"/>
      <c r="CG56884"/>
      <c r="CI56884" s="378">
        <v>91171</v>
      </c>
    </row>
    <row r="56885" spans="82:87">
      <c r="CD56885"/>
      <c r="CG56885"/>
      <c r="CI56885" s="378">
        <v>91172</v>
      </c>
    </row>
    <row r="56886" spans="82:87">
      <c r="CD56886"/>
      <c r="CG56886"/>
      <c r="CI56886" s="378">
        <v>91173</v>
      </c>
    </row>
    <row r="56887" spans="82:87">
      <c r="CD56887"/>
      <c r="CG56887"/>
      <c r="CI56887" s="378">
        <v>91174</v>
      </c>
    </row>
    <row r="56888" spans="82:87">
      <c r="CD56888"/>
      <c r="CG56888"/>
      <c r="CI56888" s="378">
        <v>91175</v>
      </c>
    </row>
    <row r="56889" spans="82:87">
      <c r="CD56889"/>
      <c r="CG56889"/>
      <c r="CI56889" s="378">
        <v>91175</v>
      </c>
    </row>
    <row r="56890" spans="82:87">
      <c r="CD56890"/>
      <c r="CG56890"/>
      <c r="CI56890" s="378">
        <v>91176</v>
      </c>
    </row>
    <row r="56891" spans="82:87">
      <c r="CD56891"/>
      <c r="CG56891"/>
      <c r="CI56891" s="378">
        <v>91177</v>
      </c>
    </row>
    <row r="56892" spans="82:87">
      <c r="CD56892"/>
      <c r="CG56892"/>
      <c r="CI56892" s="378">
        <v>91177</v>
      </c>
    </row>
    <row r="56893" spans="82:87">
      <c r="CD56893"/>
      <c r="CG56893"/>
      <c r="CI56893" s="378">
        <v>91178</v>
      </c>
    </row>
    <row r="56894" spans="82:87">
      <c r="CD56894"/>
      <c r="CG56894"/>
      <c r="CI56894" s="378">
        <v>91179</v>
      </c>
    </row>
    <row r="56895" spans="82:87">
      <c r="CD56895"/>
      <c r="CG56895"/>
      <c r="CI56895" s="378">
        <v>91180</v>
      </c>
    </row>
    <row r="56896" spans="82:87">
      <c r="CD56896"/>
      <c r="CG56896"/>
      <c r="CI56896" s="378">
        <v>91180</v>
      </c>
    </row>
    <row r="56897" spans="82:87">
      <c r="CD56897"/>
      <c r="CG56897"/>
      <c r="CI56897" s="378">
        <v>91190</v>
      </c>
    </row>
    <row r="56898" spans="82:87">
      <c r="CD56898"/>
      <c r="CG56898"/>
      <c r="CI56898" s="378">
        <v>91190</v>
      </c>
    </row>
    <row r="56899" spans="82:87">
      <c r="CD56899"/>
      <c r="CG56899"/>
      <c r="CI56899" s="378">
        <v>91190</v>
      </c>
    </row>
    <row r="56900" spans="82:87">
      <c r="CD56900"/>
      <c r="CG56900"/>
      <c r="CI56900" s="378">
        <v>91191</v>
      </c>
    </row>
    <row r="56901" spans="82:87">
      <c r="CD56901"/>
      <c r="CG56901"/>
      <c r="CI56901" s="378">
        <v>91192</v>
      </c>
    </row>
    <row r="56902" spans="82:87">
      <c r="CD56902"/>
      <c r="CG56902"/>
      <c r="CI56902" s="378">
        <v>91193</v>
      </c>
    </row>
    <row r="56903" spans="82:87">
      <c r="CD56903"/>
      <c r="CG56903"/>
      <c r="CI56903" s="378">
        <v>91194</v>
      </c>
    </row>
    <row r="56904" spans="82:87">
      <c r="CD56904"/>
      <c r="CG56904"/>
      <c r="CI56904" s="378">
        <v>91195</v>
      </c>
    </row>
    <row r="56905" spans="82:87">
      <c r="CD56905"/>
      <c r="CG56905"/>
      <c r="CI56905" s="378">
        <v>91196</v>
      </c>
    </row>
    <row r="56906" spans="82:87">
      <c r="CD56906"/>
      <c r="CG56906"/>
      <c r="CI56906" s="378">
        <v>91197</v>
      </c>
    </row>
    <row r="56907" spans="82:87">
      <c r="CD56907"/>
      <c r="CG56907"/>
      <c r="CI56907" s="378">
        <v>91198</v>
      </c>
    </row>
    <row r="56908" spans="82:87">
      <c r="CD56908"/>
      <c r="CG56908"/>
      <c r="CI56908" s="378">
        <v>91199</v>
      </c>
    </row>
    <row r="56909" spans="82:87">
      <c r="CD56909"/>
      <c r="CG56909"/>
      <c r="CI56909" s="378">
        <v>91200</v>
      </c>
    </row>
    <row r="56910" spans="82:87">
      <c r="CD56910"/>
      <c r="CG56910"/>
      <c r="CI56910" s="378">
        <v>91201</v>
      </c>
    </row>
    <row r="56911" spans="82:87">
      <c r="CD56911"/>
      <c r="CG56911"/>
      <c r="CI56911" s="378">
        <v>91202</v>
      </c>
    </row>
    <row r="56912" spans="82:87">
      <c r="CD56912"/>
      <c r="CG56912"/>
      <c r="CI56912" s="378">
        <v>91203</v>
      </c>
    </row>
    <row r="56913" spans="82:87">
      <c r="CD56913"/>
      <c r="CG56913"/>
      <c r="CI56913" s="378">
        <v>91204</v>
      </c>
    </row>
    <row r="56914" spans="82:87">
      <c r="CD56914"/>
      <c r="CG56914"/>
      <c r="CI56914" s="378">
        <v>91205</v>
      </c>
    </row>
    <row r="56915" spans="82:87">
      <c r="CD56915"/>
      <c r="CG56915"/>
      <c r="CI56915" s="378">
        <v>91206</v>
      </c>
    </row>
    <row r="56916" spans="82:87">
      <c r="CD56916"/>
      <c r="CG56916"/>
      <c r="CI56916" s="378">
        <v>91207</v>
      </c>
    </row>
    <row r="56917" spans="82:87">
      <c r="CD56917"/>
      <c r="CG56917"/>
      <c r="CI56917" s="378">
        <v>91208</v>
      </c>
    </row>
    <row r="56918" spans="82:87">
      <c r="CD56918"/>
      <c r="CG56918"/>
      <c r="CI56918" s="378">
        <v>91209</v>
      </c>
    </row>
    <row r="56919" spans="82:87">
      <c r="CD56919"/>
      <c r="CG56919"/>
      <c r="CI56919" s="378">
        <v>91210</v>
      </c>
    </row>
    <row r="56920" spans="82:87">
      <c r="CD56920"/>
      <c r="CG56920"/>
      <c r="CI56920" s="378">
        <v>91211</v>
      </c>
    </row>
    <row r="56921" spans="82:87">
      <c r="CD56921"/>
      <c r="CG56921"/>
      <c r="CI56921" s="378">
        <v>91212</v>
      </c>
    </row>
    <row r="56922" spans="82:87">
      <c r="CD56922"/>
      <c r="CG56922"/>
      <c r="CI56922" s="378">
        <v>91213</v>
      </c>
    </row>
    <row r="56923" spans="82:87">
      <c r="CD56923"/>
      <c r="CG56923"/>
      <c r="CI56923" s="378">
        <v>91214</v>
      </c>
    </row>
    <row r="56924" spans="82:87">
      <c r="CD56924"/>
      <c r="CG56924"/>
      <c r="CI56924" s="378">
        <v>91215</v>
      </c>
    </row>
    <row r="56925" spans="82:87">
      <c r="CD56925"/>
      <c r="CG56925"/>
      <c r="CI56925" s="378">
        <v>91216</v>
      </c>
    </row>
    <row r="56926" spans="82:87">
      <c r="CD56926"/>
      <c r="CG56926"/>
      <c r="CI56926" s="378">
        <v>91217</v>
      </c>
    </row>
    <row r="56927" spans="82:87">
      <c r="CD56927"/>
      <c r="CG56927"/>
      <c r="CI56927" s="378">
        <v>91218</v>
      </c>
    </row>
    <row r="56928" spans="82:87">
      <c r="CD56928"/>
      <c r="CG56928"/>
      <c r="CI56928" s="378">
        <v>91219</v>
      </c>
    </row>
    <row r="56929" spans="82:87">
      <c r="CD56929"/>
      <c r="CG56929"/>
      <c r="CI56929" s="378">
        <v>91220</v>
      </c>
    </row>
    <row r="56930" spans="82:87">
      <c r="CD56930"/>
      <c r="CG56930"/>
      <c r="CI56930" s="378">
        <v>91220</v>
      </c>
    </row>
    <row r="56931" spans="82:87">
      <c r="CD56931"/>
      <c r="CG56931"/>
      <c r="CI56931" s="378">
        <v>91221</v>
      </c>
    </row>
    <row r="56932" spans="82:87">
      <c r="CD56932"/>
      <c r="CG56932"/>
      <c r="CI56932" s="378">
        <v>91222</v>
      </c>
    </row>
    <row r="56933" spans="82:87">
      <c r="CD56933"/>
      <c r="CG56933"/>
      <c r="CI56933" s="378">
        <v>91223</v>
      </c>
    </row>
    <row r="56934" spans="82:87">
      <c r="CD56934"/>
      <c r="CG56934"/>
      <c r="CI56934" s="378">
        <v>91224</v>
      </c>
    </row>
    <row r="56935" spans="82:87">
      <c r="CD56935"/>
      <c r="CG56935"/>
      <c r="CI56935" s="378">
        <v>91225</v>
      </c>
    </row>
    <row r="56936" spans="82:87">
      <c r="CD56936"/>
      <c r="CG56936"/>
      <c r="CI56936" s="378">
        <v>91226</v>
      </c>
    </row>
    <row r="56937" spans="82:87">
      <c r="CD56937"/>
      <c r="CG56937"/>
      <c r="CI56937" s="378">
        <v>91227</v>
      </c>
    </row>
    <row r="56938" spans="82:87">
      <c r="CD56938"/>
      <c r="CG56938"/>
      <c r="CI56938" s="378">
        <v>91228</v>
      </c>
    </row>
    <row r="56939" spans="82:87">
      <c r="CD56939"/>
      <c r="CG56939"/>
      <c r="CI56939" s="378">
        <v>91229</v>
      </c>
    </row>
    <row r="56940" spans="82:87">
      <c r="CD56940"/>
      <c r="CG56940"/>
      <c r="CI56940" s="378">
        <v>91230</v>
      </c>
    </row>
    <row r="56941" spans="82:87">
      <c r="CD56941"/>
      <c r="CG56941"/>
      <c r="CI56941" s="378">
        <v>91240</v>
      </c>
    </row>
    <row r="56942" spans="82:87">
      <c r="CD56942"/>
      <c r="CG56942"/>
      <c r="CI56942" s="378">
        <v>91241</v>
      </c>
    </row>
    <row r="56943" spans="82:87">
      <c r="CD56943"/>
      <c r="CG56943"/>
      <c r="CI56943" s="378">
        <v>91242</v>
      </c>
    </row>
    <row r="56944" spans="82:87">
      <c r="CD56944"/>
      <c r="CG56944"/>
      <c r="CI56944" s="378">
        <v>91243</v>
      </c>
    </row>
    <row r="56945" spans="82:87">
      <c r="CD56945"/>
      <c r="CG56945"/>
      <c r="CI56945" s="378">
        <v>91244</v>
      </c>
    </row>
    <row r="56946" spans="82:87">
      <c r="CD56946"/>
      <c r="CG56946"/>
      <c r="CI56946" s="378">
        <v>91245</v>
      </c>
    </row>
    <row r="56947" spans="82:87">
      <c r="CD56947"/>
      <c r="CG56947"/>
      <c r="CI56947" s="378">
        <v>91246</v>
      </c>
    </row>
    <row r="56948" spans="82:87">
      <c r="CD56948"/>
      <c r="CG56948"/>
      <c r="CI56948" s="378">
        <v>91247</v>
      </c>
    </row>
    <row r="56949" spans="82:87">
      <c r="CD56949"/>
      <c r="CG56949"/>
      <c r="CI56949" s="378">
        <v>91248</v>
      </c>
    </row>
    <row r="56950" spans="82:87">
      <c r="CD56950"/>
      <c r="CG56950"/>
      <c r="CI56950" s="378">
        <v>91249</v>
      </c>
    </row>
    <row r="56951" spans="82:87">
      <c r="CD56951"/>
      <c r="CG56951"/>
      <c r="CI56951" s="378">
        <v>91250</v>
      </c>
    </row>
    <row r="56952" spans="82:87">
      <c r="CD56952"/>
      <c r="CG56952"/>
      <c r="CI56952" s="378">
        <v>91250</v>
      </c>
    </row>
    <row r="56953" spans="82:87">
      <c r="CD56953"/>
      <c r="CG56953"/>
      <c r="CI56953" s="378">
        <v>91250</v>
      </c>
    </row>
    <row r="56954" spans="82:87">
      <c r="CD56954"/>
      <c r="CG56954"/>
      <c r="CI56954" s="378">
        <v>91250</v>
      </c>
    </row>
    <row r="56955" spans="82:87">
      <c r="CD56955"/>
      <c r="CG56955"/>
      <c r="CI56955" s="378">
        <v>91260</v>
      </c>
    </row>
    <row r="56956" spans="82:87">
      <c r="CD56956"/>
      <c r="CG56956"/>
      <c r="CI56956" s="378">
        <v>91260</v>
      </c>
    </row>
    <row r="56957" spans="82:87">
      <c r="CD56957"/>
      <c r="CG56957"/>
      <c r="CI56957" s="378">
        <v>91261</v>
      </c>
    </row>
    <row r="56958" spans="82:87">
      <c r="CD56958"/>
      <c r="CG56958"/>
      <c r="CI56958" s="378">
        <v>91262</v>
      </c>
    </row>
    <row r="56959" spans="82:87">
      <c r="CD56959"/>
      <c r="CG56959"/>
      <c r="CI56959" s="378">
        <v>91263</v>
      </c>
    </row>
    <row r="56960" spans="82:87">
      <c r="CD56960"/>
      <c r="CG56960"/>
      <c r="CI56960" s="378">
        <v>91264</v>
      </c>
    </row>
    <row r="56961" spans="82:87">
      <c r="CD56961"/>
      <c r="CG56961"/>
      <c r="CI56961" s="378">
        <v>91265</v>
      </c>
    </row>
    <row r="56962" spans="82:87">
      <c r="CD56962"/>
      <c r="CG56962"/>
      <c r="CI56962" s="378">
        <v>91266</v>
      </c>
    </row>
    <row r="56963" spans="82:87">
      <c r="CD56963"/>
      <c r="CG56963"/>
      <c r="CI56963" s="378">
        <v>91267</v>
      </c>
    </row>
    <row r="56964" spans="82:87">
      <c r="CD56964"/>
      <c r="CG56964"/>
      <c r="CI56964" s="378">
        <v>91268</v>
      </c>
    </row>
    <row r="56965" spans="82:87">
      <c r="CD56965"/>
      <c r="CG56965"/>
      <c r="CI56965" s="378">
        <v>91269</v>
      </c>
    </row>
    <row r="56966" spans="82:87">
      <c r="CD56966"/>
      <c r="CG56966"/>
      <c r="CI56966" s="378">
        <v>91270</v>
      </c>
    </row>
    <row r="56967" spans="82:87">
      <c r="CD56967"/>
      <c r="CG56967"/>
      <c r="CI56967" s="378">
        <v>91270</v>
      </c>
    </row>
    <row r="56968" spans="82:87">
      <c r="CD56968"/>
      <c r="CG56968"/>
      <c r="CI56968" s="378">
        <v>91280</v>
      </c>
    </row>
    <row r="56969" spans="82:87">
      <c r="CD56969"/>
      <c r="CG56969"/>
      <c r="CI56969" s="378">
        <v>91280</v>
      </c>
    </row>
    <row r="56970" spans="82:87">
      <c r="CD56970"/>
      <c r="CG56970"/>
      <c r="CI56970" s="378">
        <v>91290</v>
      </c>
    </row>
    <row r="56971" spans="82:87">
      <c r="CD56971"/>
      <c r="CG56971"/>
      <c r="CI56971" s="378">
        <v>91290</v>
      </c>
    </row>
    <row r="56972" spans="82:87">
      <c r="CD56972"/>
      <c r="CG56972"/>
      <c r="CI56972" s="378">
        <v>91291</v>
      </c>
    </row>
    <row r="56973" spans="82:87">
      <c r="CD56973"/>
      <c r="CG56973"/>
      <c r="CI56973" s="378">
        <v>91292</v>
      </c>
    </row>
    <row r="56974" spans="82:87">
      <c r="CD56974"/>
      <c r="CG56974"/>
      <c r="CI56974" s="378">
        <v>91293</v>
      </c>
    </row>
    <row r="56975" spans="82:87">
      <c r="CD56975"/>
      <c r="CG56975"/>
      <c r="CI56975" s="378">
        <v>91294</v>
      </c>
    </row>
    <row r="56976" spans="82:87">
      <c r="CD56976"/>
      <c r="CG56976"/>
      <c r="CI56976" s="378">
        <v>91295</v>
      </c>
    </row>
    <row r="56977" spans="82:87">
      <c r="CD56977"/>
      <c r="CG56977"/>
      <c r="CI56977" s="378">
        <v>91296</v>
      </c>
    </row>
    <row r="56978" spans="82:87">
      <c r="CD56978"/>
      <c r="CG56978"/>
      <c r="CI56978" s="378">
        <v>91297</v>
      </c>
    </row>
    <row r="56979" spans="82:87">
      <c r="CD56979"/>
      <c r="CG56979"/>
      <c r="CI56979" s="378">
        <v>91298</v>
      </c>
    </row>
    <row r="56980" spans="82:87">
      <c r="CD56980"/>
      <c r="CG56980"/>
      <c r="CI56980" s="378">
        <v>91299</v>
      </c>
    </row>
    <row r="56981" spans="82:87">
      <c r="CD56981"/>
      <c r="CG56981"/>
      <c r="CI56981" s="378">
        <v>91300</v>
      </c>
    </row>
    <row r="56982" spans="82:87">
      <c r="CD56982"/>
      <c r="CG56982"/>
      <c r="CI56982" s="378">
        <v>91301</v>
      </c>
    </row>
    <row r="56983" spans="82:87">
      <c r="CD56983"/>
      <c r="CG56983"/>
      <c r="CI56983" s="378">
        <v>91302</v>
      </c>
    </row>
    <row r="56984" spans="82:87">
      <c r="CD56984"/>
      <c r="CG56984"/>
      <c r="CI56984" s="378">
        <v>91303</v>
      </c>
    </row>
    <row r="56985" spans="82:87">
      <c r="CD56985"/>
      <c r="CG56985"/>
      <c r="CI56985" s="378">
        <v>91304</v>
      </c>
    </row>
    <row r="56986" spans="82:87">
      <c r="CD56986"/>
      <c r="CG56986"/>
      <c r="CI56986" s="378">
        <v>91305</v>
      </c>
    </row>
    <row r="56987" spans="82:87">
      <c r="CD56987"/>
      <c r="CG56987"/>
      <c r="CI56987" s="378">
        <v>91306</v>
      </c>
    </row>
    <row r="56988" spans="82:87">
      <c r="CD56988"/>
      <c r="CG56988"/>
      <c r="CI56988" s="378">
        <v>91307</v>
      </c>
    </row>
    <row r="56989" spans="82:87">
      <c r="CD56989"/>
      <c r="CG56989"/>
      <c r="CI56989" s="378">
        <v>91308</v>
      </c>
    </row>
    <row r="56990" spans="82:87">
      <c r="CD56990"/>
      <c r="CG56990"/>
      <c r="CI56990" s="378">
        <v>91309</v>
      </c>
    </row>
    <row r="56991" spans="82:87">
      <c r="CD56991"/>
      <c r="CG56991"/>
      <c r="CI56991" s="378">
        <v>91310</v>
      </c>
    </row>
    <row r="56992" spans="82:87">
      <c r="CD56992"/>
      <c r="CG56992"/>
      <c r="CI56992" s="378">
        <v>91310</v>
      </c>
    </row>
    <row r="56993" spans="82:87">
      <c r="CD56993"/>
      <c r="CG56993"/>
      <c r="CI56993" s="378">
        <v>91310</v>
      </c>
    </row>
    <row r="56994" spans="82:87">
      <c r="CD56994"/>
      <c r="CG56994"/>
      <c r="CI56994" s="378">
        <v>91310</v>
      </c>
    </row>
    <row r="56995" spans="82:87">
      <c r="CD56995"/>
      <c r="CG56995"/>
      <c r="CI56995" s="378">
        <v>91311</v>
      </c>
    </row>
    <row r="56996" spans="82:87">
      <c r="CD56996"/>
      <c r="CG56996"/>
      <c r="CI56996" s="378">
        <v>91312</v>
      </c>
    </row>
    <row r="56997" spans="82:87">
      <c r="CD56997"/>
      <c r="CG56997"/>
      <c r="CI56997" s="378">
        <v>91313</v>
      </c>
    </row>
    <row r="56998" spans="82:87">
      <c r="CD56998"/>
      <c r="CG56998"/>
      <c r="CI56998" s="378">
        <v>91314</v>
      </c>
    </row>
    <row r="56999" spans="82:87">
      <c r="CD56999"/>
      <c r="CG56999"/>
      <c r="CI56999" s="378">
        <v>91315</v>
      </c>
    </row>
    <row r="57000" spans="82:87">
      <c r="CD57000"/>
      <c r="CG57000"/>
      <c r="CI57000" s="378">
        <v>91316</v>
      </c>
    </row>
    <row r="57001" spans="82:87">
      <c r="CD57001"/>
      <c r="CG57001"/>
      <c r="CI57001" s="378">
        <v>91317</v>
      </c>
    </row>
    <row r="57002" spans="82:87">
      <c r="CD57002"/>
      <c r="CG57002"/>
      <c r="CI57002" s="378">
        <v>91318</v>
      </c>
    </row>
    <row r="57003" spans="82:87">
      <c r="CD57003"/>
      <c r="CG57003"/>
      <c r="CI57003" s="378">
        <v>91319</v>
      </c>
    </row>
    <row r="57004" spans="82:87">
      <c r="CD57004"/>
      <c r="CG57004"/>
      <c r="CI57004" s="378">
        <v>91320</v>
      </c>
    </row>
    <row r="57005" spans="82:87">
      <c r="CD57005"/>
      <c r="CG57005"/>
      <c r="CI57005" s="378">
        <v>91321</v>
      </c>
    </row>
    <row r="57006" spans="82:87">
      <c r="CD57006"/>
      <c r="CG57006"/>
      <c r="CI57006" s="378">
        <v>91322</v>
      </c>
    </row>
    <row r="57007" spans="82:87">
      <c r="CD57007"/>
      <c r="CG57007"/>
      <c r="CI57007" s="378">
        <v>91323</v>
      </c>
    </row>
    <row r="57008" spans="82:87">
      <c r="CD57008"/>
      <c r="CG57008"/>
      <c r="CI57008" s="378">
        <v>91324</v>
      </c>
    </row>
    <row r="57009" spans="82:87">
      <c r="CD57009"/>
      <c r="CG57009"/>
      <c r="CI57009" s="378">
        <v>91325</v>
      </c>
    </row>
    <row r="57010" spans="82:87">
      <c r="CD57010"/>
      <c r="CG57010"/>
      <c r="CI57010" s="378">
        <v>91326</v>
      </c>
    </row>
    <row r="57011" spans="82:87">
      <c r="CD57011"/>
      <c r="CG57011"/>
      <c r="CI57011" s="378">
        <v>91328</v>
      </c>
    </row>
    <row r="57012" spans="82:87">
      <c r="CD57012"/>
      <c r="CG57012"/>
      <c r="CI57012" s="378">
        <v>91329</v>
      </c>
    </row>
    <row r="57013" spans="82:87">
      <c r="CD57013"/>
      <c r="CG57013"/>
      <c r="CI57013" s="378">
        <v>91330</v>
      </c>
    </row>
    <row r="57014" spans="82:87">
      <c r="CD57014"/>
      <c r="CG57014"/>
      <c r="CI57014" s="378">
        <v>91331</v>
      </c>
    </row>
    <row r="57015" spans="82:87">
      <c r="CD57015"/>
      <c r="CG57015"/>
      <c r="CI57015" s="378">
        <v>91332</v>
      </c>
    </row>
    <row r="57016" spans="82:87">
      <c r="CD57016"/>
      <c r="CG57016"/>
      <c r="CI57016" s="378">
        <v>91333</v>
      </c>
    </row>
    <row r="57017" spans="82:87">
      <c r="CD57017"/>
      <c r="CG57017"/>
      <c r="CI57017" s="378">
        <v>91334</v>
      </c>
    </row>
    <row r="57018" spans="82:87">
      <c r="CD57018"/>
      <c r="CG57018"/>
      <c r="CI57018" s="378">
        <v>91335</v>
      </c>
    </row>
    <row r="57019" spans="82:87">
      <c r="CD57019"/>
      <c r="CG57019"/>
      <c r="CI57019" s="378">
        <v>91336</v>
      </c>
    </row>
    <row r="57020" spans="82:87">
      <c r="CD57020"/>
      <c r="CG57020"/>
      <c r="CI57020" s="378">
        <v>91337</v>
      </c>
    </row>
    <row r="57021" spans="82:87">
      <c r="CD57021"/>
      <c r="CG57021"/>
      <c r="CI57021" s="378">
        <v>91338</v>
      </c>
    </row>
    <row r="57022" spans="82:87">
      <c r="CD57022"/>
      <c r="CG57022"/>
      <c r="CI57022" s="378">
        <v>91339</v>
      </c>
    </row>
    <row r="57023" spans="82:87">
      <c r="CD57023"/>
      <c r="CG57023"/>
      <c r="CI57023" s="378">
        <v>91340</v>
      </c>
    </row>
    <row r="57024" spans="82:87">
      <c r="CD57024"/>
      <c r="CG57024"/>
      <c r="CI57024" s="378">
        <v>91340</v>
      </c>
    </row>
    <row r="57025" spans="82:87">
      <c r="CD57025"/>
      <c r="CG57025"/>
      <c r="CI57025" s="378">
        <v>91341</v>
      </c>
    </row>
    <row r="57026" spans="82:87">
      <c r="CD57026"/>
      <c r="CG57026"/>
      <c r="CI57026" s="378">
        <v>91342</v>
      </c>
    </row>
    <row r="57027" spans="82:87">
      <c r="CD57027"/>
      <c r="CG57027"/>
      <c r="CI57027" s="378">
        <v>91343</v>
      </c>
    </row>
    <row r="57028" spans="82:87">
      <c r="CD57028"/>
      <c r="CG57028"/>
      <c r="CI57028" s="378">
        <v>91344</v>
      </c>
    </row>
    <row r="57029" spans="82:87">
      <c r="CD57029"/>
      <c r="CG57029"/>
      <c r="CI57029" s="378">
        <v>91345</v>
      </c>
    </row>
    <row r="57030" spans="82:87">
      <c r="CD57030"/>
      <c r="CG57030"/>
      <c r="CI57030" s="378">
        <v>91346</v>
      </c>
    </row>
    <row r="57031" spans="82:87">
      <c r="CD57031"/>
      <c r="CG57031"/>
      <c r="CI57031" s="378">
        <v>91347</v>
      </c>
    </row>
    <row r="57032" spans="82:87">
      <c r="CD57032"/>
      <c r="CG57032"/>
      <c r="CI57032" s="378">
        <v>91348</v>
      </c>
    </row>
    <row r="57033" spans="82:87">
      <c r="CD57033"/>
      <c r="CG57033"/>
      <c r="CI57033" s="378">
        <v>91349</v>
      </c>
    </row>
    <row r="57034" spans="82:87">
      <c r="CD57034"/>
      <c r="CG57034"/>
      <c r="CI57034" s="378">
        <v>91350</v>
      </c>
    </row>
    <row r="57035" spans="82:87">
      <c r="CD57035"/>
      <c r="CG57035"/>
      <c r="CI57035" s="378">
        <v>91351</v>
      </c>
    </row>
    <row r="57036" spans="82:87">
      <c r="CD57036"/>
      <c r="CG57036"/>
      <c r="CI57036" s="378">
        <v>91352</v>
      </c>
    </row>
    <row r="57037" spans="82:87">
      <c r="CD57037"/>
      <c r="CG57037"/>
      <c r="CI57037" s="378">
        <v>91353</v>
      </c>
    </row>
    <row r="57038" spans="82:87">
      <c r="CD57038"/>
      <c r="CG57038"/>
      <c r="CI57038" s="378">
        <v>91354</v>
      </c>
    </row>
    <row r="57039" spans="82:87">
      <c r="CD57039"/>
      <c r="CG57039"/>
      <c r="CI57039" s="378">
        <v>91355</v>
      </c>
    </row>
    <row r="57040" spans="82:87">
      <c r="CD57040"/>
      <c r="CG57040"/>
      <c r="CI57040" s="378">
        <v>91359</v>
      </c>
    </row>
    <row r="57041" spans="82:87">
      <c r="CD57041"/>
      <c r="CG57041"/>
      <c r="CI57041" s="378">
        <v>91360</v>
      </c>
    </row>
    <row r="57042" spans="82:87">
      <c r="CD57042"/>
      <c r="CG57042"/>
      <c r="CI57042" s="378">
        <v>91360</v>
      </c>
    </row>
    <row r="57043" spans="82:87">
      <c r="CD57043"/>
      <c r="CG57043"/>
      <c r="CI57043" s="378">
        <v>91370</v>
      </c>
    </row>
    <row r="57044" spans="82:87">
      <c r="CD57044"/>
      <c r="CG57044"/>
      <c r="CI57044" s="378">
        <v>91371</v>
      </c>
    </row>
    <row r="57045" spans="82:87">
      <c r="CD57045"/>
      <c r="CG57045"/>
      <c r="CI57045" s="378">
        <v>91371</v>
      </c>
    </row>
    <row r="57046" spans="82:87">
      <c r="CD57046"/>
      <c r="CG57046"/>
      <c r="CI57046" s="378">
        <v>91372</v>
      </c>
    </row>
    <row r="57047" spans="82:87">
      <c r="CD57047"/>
      <c r="CG57047"/>
      <c r="CI57047" s="378">
        <v>91372</v>
      </c>
    </row>
    <row r="57048" spans="82:87">
      <c r="CD57048"/>
      <c r="CG57048"/>
      <c r="CI57048" s="378">
        <v>91373</v>
      </c>
    </row>
    <row r="57049" spans="82:87">
      <c r="CD57049"/>
      <c r="CG57049"/>
      <c r="CI57049" s="378">
        <v>91373</v>
      </c>
    </row>
    <row r="57050" spans="82:87">
      <c r="CD57050"/>
      <c r="CG57050"/>
      <c r="CI57050" s="378">
        <v>91374</v>
      </c>
    </row>
    <row r="57051" spans="82:87">
      <c r="CD57051"/>
      <c r="CG57051"/>
      <c r="CI57051" s="378">
        <v>91374</v>
      </c>
    </row>
    <row r="57052" spans="82:87">
      <c r="CD57052"/>
      <c r="CG57052"/>
      <c r="CI57052" s="378">
        <v>91375</v>
      </c>
    </row>
    <row r="57053" spans="82:87">
      <c r="CD57053"/>
      <c r="CG57053"/>
      <c r="CI57053" s="378">
        <v>91375</v>
      </c>
    </row>
    <row r="57054" spans="82:87">
      <c r="CD57054"/>
      <c r="CG57054"/>
      <c r="CI57054" s="378">
        <v>91376</v>
      </c>
    </row>
    <row r="57055" spans="82:87">
      <c r="CD57055"/>
      <c r="CG57055"/>
      <c r="CI57055" s="378">
        <v>91376</v>
      </c>
    </row>
    <row r="57056" spans="82:87">
      <c r="CD57056"/>
      <c r="CG57056"/>
      <c r="CI57056" s="378">
        <v>91377</v>
      </c>
    </row>
    <row r="57057" spans="82:87">
      <c r="CD57057"/>
      <c r="CG57057"/>
      <c r="CI57057" s="378">
        <v>91377</v>
      </c>
    </row>
    <row r="57058" spans="82:87">
      <c r="CD57058"/>
      <c r="CG57058"/>
      <c r="CI57058" s="378">
        <v>91378</v>
      </c>
    </row>
    <row r="57059" spans="82:87">
      <c r="CD57059"/>
      <c r="CG57059"/>
      <c r="CI57059" s="378">
        <v>91378</v>
      </c>
    </row>
    <row r="57060" spans="82:87">
      <c r="CD57060"/>
      <c r="CG57060"/>
      <c r="CI57060" s="378">
        <v>91379</v>
      </c>
    </row>
    <row r="57061" spans="82:87">
      <c r="CD57061"/>
      <c r="CG57061"/>
      <c r="CI57061" s="378">
        <v>91379</v>
      </c>
    </row>
    <row r="57062" spans="82:87">
      <c r="CD57062"/>
      <c r="CG57062"/>
      <c r="CI57062" s="378">
        <v>91380</v>
      </c>
    </row>
    <row r="57063" spans="82:87">
      <c r="CD57063"/>
      <c r="CG57063"/>
      <c r="CI57063" s="378">
        <v>91381</v>
      </c>
    </row>
    <row r="57064" spans="82:87">
      <c r="CD57064"/>
      <c r="CG57064"/>
      <c r="CI57064" s="378">
        <v>91382</v>
      </c>
    </row>
    <row r="57065" spans="82:87">
      <c r="CD57065"/>
      <c r="CG57065"/>
      <c r="CI57065" s="378">
        <v>91383</v>
      </c>
    </row>
    <row r="57066" spans="82:87">
      <c r="CD57066"/>
      <c r="CG57066"/>
      <c r="CI57066" s="378">
        <v>91384</v>
      </c>
    </row>
    <row r="57067" spans="82:87">
      <c r="CD57067"/>
      <c r="CG57067"/>
      <c r="CI57067" s="378">
        <v>91385</v>
      </c>
    </row>
    <row r="57068" spans="82:87">
      <c r="CD57068"/>
      <c r="CG57068"/>
      <c r="CI57068" s="378">
        <v>91386</v>
      </c>
    </row>
    <row r="57069" spans="82:87">
      <c r="CD57069"/>
      <c r="CG57069"/>
      <c r="CI57069" s="378">
        <v>91387</v>
      </c>
    </row>
    <row r="57070" spans="82:87">
      <c r="CD57070"/>
      <c r="CG57070"/>
      <c r="CI57070" s="378">
        <v>91388</v>
      </c>
    </row>
    <row r="57071" spans="82:87">
      <c r="CD57071"/>
      <c r="CG57071"/>
      <c r="CI57071" s="378">
        <v>91389</v>
      </c>
    </row>
    <row r="57072" spans="82:87">
      <c r="CD57072"/>
      <c r="CG57072"/>
      <c r="CI57072" s="378">
        <v>91390</v>
      </c>
    </row>
    <row r="57073" spans="82:87">
      <c r="CD57073"/>
      <c r="CG57073"/>
      <c r="CI57073" s="378">
        <v>91400</v>
      </c>
    </row>
    <row r="57074" spans="82:87">
      <c r="CD57074"/>
      <c r="CG57074"/>
      <c r="CI57074" s="378">
        <v>91400</v>
      </c>
    </row>
    <row r="57075" spans="82:87">
      <c r="CD57075"/>
      <c r="CG57075"/>
      <c r="CI57075" s="378">
        <v>91400</v>
      </c>
    </row>
    <row r="57076" spans="82:87">
      <c r="CD57076"/>
      <c r="CG57076"/>
      <c r="CI57076" s="378">
        <v>91401</v>
      </c>
    </row>
    <row r="57077" spans="82:87">
      <c r="CD57077"/>
      <c r="CG57077"/>
      <c r="CI57077" s="378">
        <v>91402</v>
      </c>
    </row>
    <row r="57078" spans="82:87">
      <c r="CD57078"/>
      <c r="CG57078"/>
      <c r="CI57078" s="378">
        <v>91403</v>
      </c>
    </row>
    <row r="57079" spans="82:87">
      <c r="CD57079"/>
      <c r="CG57079"/>
      <c r="CI57079" s="378">
        <v>91404</v>
      </c>
    </row>
    <row r="57080" spans="82:87">
      <c r="CD57080"/>
      <c r="CG57080"/>
      <c r="CI57080" s="378">
        <v>91405</v>
      </c>
    </row>
    <row r="57081" spans="82:87">
      <c r="CD57081"/>
      <c r="CG57081"/>
      <c r="CI57081" s="378">
        <v>91406</v>
      </c>
    </row>
    <row r="57082" spans="82:87">
      <c r="CD57082"/>
      <c r="CG57082"/>
      <c r="CI57082" s="378">
        <v>91407</v>
      </c>
    </row>
    <row r="57083" spans="82:87">
      <c r="CD57083"/>
      <c r="CG57083"/>
      <c r="CI57083" s="378">
        <v>91409</v>
      </c>
    </row>
    <row r="57084" spans="82:87">
      <c r="CD57084"/>
      <c r="CG57084"/>
      <c r="CI57084" s="378">
        <v>91410</v>
      </c>
    </row>
    <row r="57085" spans="82:87">
      <c r="CD57085"/>
      <c r="CG57085"/>
      <c r="CI57085" s="378">
        <v>91410</v>
      </c>
    </row>
    <row r="57086" spans="82:87">
      <c r="CD57086"/>
      <c r="CG57086"/>
      <c r="CI57086" s="378">
        <v>91410</v>
      </c>
    </row>
    <row r="57087" spans="82:87">
      <c r="CD57087"/>
      <c r="CG57087"/>
      <c r="CI57087" s="378">
        <v>91410</v>
      </c>
    </row>
    <row r="57088" spans="82:87">
      <c r="CD57088"/>
      <c r="CG57088"/>
      <c r="CI57088" s="378">
        <v>91410</v>
      </c>
    </row>
    <row r="57089" spans="82:87">
      <c r="CD57089"/>
      <c r="CG57089"/>
      <c r="CI57089" s="378">
        <v>91410</v>
      </c>
    </row>
    <row r="57090" spans="82:87">
      <c r="CD57090"/>
      <c r="CG57090"/>
      <c r="CI57090" s="378">
        <v>91410</v>
      </c>
    </row>
    <row r="57091" spans="82:87">
      <c r="CD57091"/>
      <c r="CG57091"/>
      <c r="CI57091" s="378">
        <v>91410</v>
      </c>
    </row>
    <row r="57092" spans="82:87">
      <c r="CD57092"/>
      <c r="CG57092"/>
      <c r="CI57092" s="378">
        <v>91410</v>
      </c>
    </row>
    <row r="57093" spans="82:87">
      <c r="CD57093"/>
      <c r="CG57093"/>
      <c r="CI57093" s="378">
        <v>91410</v>
      </c>
    </row>
    <row r="57094" spans="82:87">
      <c r="CD57094"/>
      <c r="CG57094"/>
      <c r="CI57094" s="378">
        <v>91410</v>
      </c>
    </row>
    <row r="57095" spans="82:87">
      <c r="CD57095"/>
      <c r="CG57095"/>
      <c r="CI57095" s="378">
        <v>91411</v>
      </c>
    </row>
    <row r="57096" spans="82:87">
      <c r="CD57096"/>
      <c r="CG57096"/>
      <c r="CI57096" s="378">
        <v>91412</v>
      </c>
    </row>
    <row r="57097" spans="82:87">
      <c r="CD57097"/>
      <c r="CG57097"/>
      <c r="CI57097" s="378">
        <v>91413</v>
      </c>
    </row>
    <row r="57098" spans="82:87">
      <c r="CD57098"/>
      <c r="CG57098"/>
      <c r="CI57098" s="378">
        <v>91414</v>
      </c>
    </row>
    <row r="57099" spans="82:87">
      <c r="CD57099"/>
      <c r="CG57099"/>
      <c r="CI57099" s="378">
        <v>91415</v>
      </c>
    </row>
    <row r="57100" spans="82:87">
      <c r="CD57100"/>
      <c r="CG57100"/>
      <c r="CI57100" s="378">
        <v>91416</v>
      </c>
    </row>
    <row r="57101" spans="82:87">
      <c r="CD57101"/>
      <c r="CG57101"/>
      <c r="CI57101" s="378">
        <v>91417</v>
      </c>
    </row>
    <row r="57102" spans="82:87">
      <c r="CD57102"/>
      <c r="CG57102"/>
      <c r="CI57102" s="378">
        <v>91418</v>
      </c>
    </row>
    <row r="57103" spans="82:87">
      <c r="CD57103"/>
      <c r="CG57103"/>
      <c r="CI57103" s="378">
        <v>91419</v>
      </c>
    </row>
    <row r="57104" spans="82:87">
      <c r="CD57104"/>
      <c r="CG57104"/>
      <c r="CI57104" s="378">
        <v>91420</v>
      </c>
    </row>
    <row r="57105" spans="82:87">
      <c r="CD57105"/>
      <c r="CG57105"/>
      <c r="CI57105" s="378">
        <v>91421</v>
      </c>
    </row>
    <row r="57106" spans="82:87">
      <c r="CD57106"/>
      <c r="CG57106"/>
      <c r="CI57106" s="378">
        <v>91422</v>
      </c>
    </row>
    <row r="57107" spans="82:87">
      <c r="CD57107"/>
      <c r="CG57107"/>
      <c r="CI57107" s="378">
        <v>91423</v>
      </c>
    </row>
    <row r="57108" spans="82:87">
      <c r="CD57108"/>
      <c r="CG57108"/>
      <c r="CI57108" s="378">
        <v>91424</v>
      </c>
    </row>
    <row r="57109" spans="82:87">
      <c r="CD57109"/>
      <c r="CG57109"/>
      <c r="CI57109" s="378">
        <v>91425</v>
      </c>
    </row>
    <row r="57110" spans="82:87">
      <c r="CD57110"/>
      <c r="CG57110"/>
      <c r="CI57110" s="378">
        <v>91426</v>
      </c>
    </row>
    <row r="57111" spans="82:87">
      <c r="CD57111"/>
      <c r="CG57111"/>
      <c r="CI57111" s="378">
        <v>91427</v>
      </c>
    </row>
    <row r="57112" spans="82:87">
      <c r="CD57112"/>
      <c r="CG57112"/>
      <c r="CI57112" s="378">
        <v>91428</v>
      </c>
    </row>
    <row r="57113" spans="82:87">
      <c r="CD57113"/>
      <c r="CG57113"/>
      <c r="CI57113" s="378">
        <v>91429</v>
      </c>
    </row>
    <row r="57114" spans="82:87">
      <c r="CD57114"/>
      <c r="CG57114"/>
      <c r="CI57114" s="378">
        <v>91430</v>
      </c>
    </row>
    <row r="57115" spans="82:87">
      <c r="CD57115"/>
      <c r="CG57115"/>
      <c r="CI57115" s="378">
        <v>91430</v>
      </c>
    </row>
    <row r="57116" spans="82:87">
      <c r="CD57116"/>
      <c r="CG57116"/>
      <c r="CI57116" s="378">
        <v>91440</v>
      </c>
    </row>
    <row r="57117" spans="82:87">
      <c r="CD57117"/>
      <c r="CG57117"/>
      <c r="CI57117" s="378">
        <v>91450</v>
      </c>
    </row>
    <row r="57118" spans="82:87">
      <c r="CD57118"/>
      <c r="CG57118"/>
      <c r="CI57118" s="378">
        <v>91450</v>
      </c>
    </row>
    <row r="57119" spans="82:87">
      <c r="CD57119"/>
      <c r="CG57119"/>
      <c r="CI57119" s="378">
        <v>91460</v>
      </c>
    </row>
    <row r="57120" spans="82:87">
      <c r="CD57120"/>
      <c r="CG57120"/>
      <c r="CI57120" s="378">
        <v>91461</v>
      </c>
    </row>
    <row r="57121" spans="82:87">
      <c r="CD57121"/>
      <c r="CG57121"/>
      <c r="CI57121" s="378">
        <v>91462</v>
      </c>
    </row>
    <row r="57122" spans="82:87">
      <c r="CD57122"/>
      <c r="CG57122"/>
      <c r="CI57122" s="378">
        <v>91463</v>
      </c>
    </row>
    <row r="57123" spans="82:87">
      <c r="CD57123"/>
      <c r="CG57123"/>
      <c r="CI57123" s="378">
        <v>91464</v>
      </c>
    </row>
    <row r="57124" spans="82:87">
      <c r="CD57124"/>
      <c r="CG57124"/>
      <c r="CI57124" s="378">
        <v>91465</v>
      </c>
    </row>
    <row r="57125" spans="82:87">
      <c r="CD57125"/>
      <c r="CG57125"/>
      <c r="CI57125" s="378">
        <v>91466</v>
      </c>
    </row>
    <row r="57126" spans="82:87">
      <c r="CD57126"/>
      <c r="CG57126"/>
      <c r="CI57126" s="378">
        <v>91468</v>
      </c>
    </row>
    <row r="57127" spans="82:87">
      <c r="CD57127"/>
      <c r="CG57127"/>
      <c r="CI57127" s="378">
        <v>91469</v>
      </c>
    </row>
    <row r="57128" spans="82:87">
      <c r="CD57128"/>
      <c r="CG57128"/>
      <c r="CI57128" s="378">
        <v>91470</v>
      </c>
    </row>
    <row r="57129" spans="82:87">
      <c r="CD57129"/>
      <c r="CG57129"/>
      <c r="CI57129" s="378">
        <v>91470</v>
      </c>
    </row>
    <row r="57130" spans="82:87">
      <c r="CD57130"/>
      <c r="CG57130"/>
      <c r="CI57130" s="378">
        <v>91470</v>
      </c>
    </row>
    <row r="57131" spans="82:87">
      <c r="CD57131"/>
      <c r="CG57131"/>
      <c r="CI57131" s="378">
        <v>91470</v>
      </c>
    </row>
    <row r="57132" spans="82:87">
      <c r="CD57132"/>
      <c r="CG57132"/>
      <c r="CI57132" s="378">
        <v>91470</v>
      </c>
    </row>
    <row r="57133" spans="82:87">
      <c r="CD57133"/>
      <c r="CG57133"/>
      <c r="CI57133" s="378">
        <v>91470</v>
      </c>
    </row>
    <row r="57134" spans="82:87">
      <c r="CD57134"/>
      <c r="CG57134"/>
      <c r="CI57134" s="378">
        <v>91470</v>
      </c>
    </row>
    <row r="57135" spans="82:87">
      <c r="CD57135"/>
      <c r="CG57135"/>
      <c r="CI57135" s="378">
        <v>91480</v>
      </c>
    </row>
    <row r="57136" spans="82:87">
      <c r="CD57136"/>
      <c r="CG57136"/>
      <c r="CI57136" s="378">
        <v>91480</v>
      </c>
    </row>
    <row r="57137" spans="82:87">
      <c r="CD57137"/>
      <c r="CG57137"/>
      <c r="CI57137" s="378">
        <v>91490</v>
      </c>
    </row>
    <row r="57138" spans="82:87">
      <c r="CD57138"/>
      <c r="CG57138"/>
      <c r="CI57138" s="378">
        <v>91490</v>
      </c>
    </row>
    <row r="57139" spans="82:87">
      <c r="CD57139"/>
      <c r="CG57139"/>
      <c r="CI57139" s="378">
        <v>91490</v>
      </c>
    </row>
    <row r="57140" spans="82:87">
      <c r="CD57140"/>
      <c r="CG57140"/>
      <c r="CI57140" s="378">
        <v>91490</v>
      </c>
    </row>
    <row r="57141" spans="82:87">
      <c r="CD57141"/>
      <c r="CG57141"/>
      <c r="CI57141" s="378">
        <v>91490</v>
      </c>
    </row>
    <row r="57142" spans="82:87">
      <c r="CD57142"/>
      <c r="CG57142"/>
      <c r="CI57142" s="378">
        <v>91510</v>
      </c>
    </row>
    <row r="57143" spans="82:87">
      <c r="CD57143"/>
      <c r="CG57143"/>
      <c r="CI57143" s="378">
        <v>91510</v>
      </c>
    </row>
    <row r="57144" spans="82:87">
      <c r="CD57144"/>
      <c r="CG57144"/>
      <c r="CI57144" s="378">
        <v>91520</v>
      </c>
    </row>
    <row r="57145" spans="82:87">
      <c r="CD57145"/>
      <c r="CG57145"/>
      <c r="CI57145" s="378">
        <v>91530</v>
      </c>
    </row>
    <row r="57146" spans="82:87">
      <c r="CD57146"/>
      <c r="CG57146"/>
      <c r="CI57146" s="378">
        <v>91530</v>
      </c>
    </row>
    <row r="57147" spans="82:87">
      <c r="CD57147"/>
      <c r="CG57147"/>
      <c r="CI57147" s="378">
        <v>91530</v>
      </c>
    </row>
    <row r="57148" spans="82:87">
      <c r="CD57148"/>
      <c r="CG57148"/>
      <c r="CI57148" s="378">
        <v>91530</v>
      </c>
    </row>
    <row r="57149" spans="82:87">
      <c r="CD57149"/>
      <c r="CG57149"/>
      <c r="CI57149" s="378">
        <v>91540</v>
      </c>
    </row>
    <row r="57150" spans="82:87">
      <c r="CD57150"/>
      <c r="CG57150"/>
      <c r="CI57150" s="378">
        <v>91540</v>
      </c>
    </row>
    <row r="57151" spans="82:87">
      <c r="CD57151"/>
      <c r="CG57151"/>
      <c r="CI57151" s="378">
        <v>91540</v>
      </c>
    </row>
    <row r="57152" spans="82:87">
      <c r="CD57152"/>
      <c r="CG57152"/>
      <c r="CI57152" s="378">
        <v>91540</v>
      </c>
    </row>
    <row r="57153" spans="82:87">
      <c r="CD57153"/>
      <c r="CG57153"/>
      <c r="CI57153" s="378">
        <v>91541</v>
      </c>
    </row>
    <row r="57154" spans="82:87">
      <c r="CD57154"/>
      <c r="CG57154"/>
      <c r="CI57154" s="378">
        <v>91542</v>
      </c>
    </row>
    <row r="57155" spans="82:87">
      <c r="CD57155"/>
      <c r="CG57155"/>
      <c r="CI57155" s="378">
        <v>91544</v>
      </c>
    </row>
    <row r="57156" spans="82:87">
      <c r="CD57156"/>
      <c r="CG57156"/>
      <c r="CI57156" s="378">
        <v>91545</v>
      </c>
    </row>
    <row r="57157" spans="82:87">
      <c r="CD57157"/>
      <c r="CG57157"/>
      <c r="CI57157" s="378">
        <v>91546</v>
      </c>
    </row>
    <row r="57158" spans="82:87">
      <c r="CD57158"/>
      <c r="CG57158"/>
      <c r="CI57158" s="378">
        <v>91547</v>
      </c>
    </row>
    <row r="57159" spans="82:87">
      <c r="CD57159"/>
      <c r="CG57159"/>
      <c r="CI57159" s="378">
        <v>91548</v>
      </c>
    </row>
    <row r="57160" spans="82:87">
      <c r="CD57160"/>
      <c r="CG57160"/>
      <c r="CI57160" s="378">
        <v>91549</v>
      </c>
    </row>
    <row r="57161" spans="82:87">
      <c r="CD57161"/>
      <c r="CG57161"/>
      <c r="CI57161" s="378">
        <v>91550</v>
      </c>
    </row>
    <row r="57162" spans="82:87">
      <c r="CD57162"/>
      <c r="CG57162"/>
      <c r="CI57162" s="378">
        <v>91551</v>
      </c>
    </row>
    <row r="57163" spans="82:87">
      <c r="CD57163"/>
      <c r="CG57163"/>
      <c r="CI57163" s="378">
        <v>91552</v>
      </c>
    </row>
    <row r="57164" spans="82:87">
      <c r="CD57164"/>
      <c r="CG57164"/>
      <c r="CI57164" s="378">
        <v>91553</v>
      </c>
    </row>
    <row r="57165" spans="82:87">
      <c r="CD57165"/>
      <c r="CG57165"/>
      <c r="CI57165" s="378">
        <v>91554</v>
      </c>
    </row>
    <row r="57166" spans="82:87">
      <c r="CD57166"/>
      <c r="CG57166"/>
      <c r="CI57166" s="378">
        <v>91555</v>
      </c>
    </row>
    <row r="57167" spans="82:87">
      <c r="CD57167"/>
      <c r="CG57167"/>
      <c r="CI57167" s="378">
        <v>91556</v>
      </c>
    </row>
    <row r="57168" spans="82:87">
      <c r="CD57168"/>
      <c r="CG57168"/>
      <c r="CI57168" s="378">
        <v>91557</v>
      </c>
    </row>
    <row r="57169" spans="82:87">
      <c r="CD57169"/>
      <c r="CG57169"/>
      <c r="CI57169" s="378">
        <v>91558</v>
      </c>
    </row>
    <row r="57170" spans="82:87">
      <c r="CD57170"/>
      <c r="CG57170"/>
      <c r="CI57170" s="378">
        <v>91559</v>
      </c>
    </row>
    <row r="57171" spans="82:87">
      <c r="CD57171"/>
      <c r="CG57171"/>
      <c r="CI57171" s="378">
        <v>91560</v>
      </c>
    </row>
    <row r="57172" spans="82:87">
      <c r="CD57172"/>
      <c r="CG57172"/>
      <c r="CI57172" s="378">
        <v>91570</v>
      </c>
    </row>
    <row r="57173" spans="82:87">
      <c r="CD57173"/>
      <c r="CG57173"/>
      <c r="CI57173" s="378">
        <v>91571</v>
      </c>
    </row>
    <row r="57174" spans="82:87">
      <c r="CD57174"/>
      <c r="CG57174"/>
      <c r="CI57174" s="378">
        <v>91572</v>
      </c>
    </row>
    <row r="57175" spans="82:87">
      <c r="CD57175"/>
      <c r="CG57175"/>
      <c r="CI57175" s="378">
        <v>91573</v>
      </c>
    </row>
    <row r="57176" spans="82:87">
      <c r="CD57176"/>
      <c r="CG57176"/>
      <c r="CI57176" s="378">
        <v>91574</v>
      </c>
    </row>
    <row r="57177" spans="82:87">
      <c r="CD57177"/>
      <c r="CG57177"/>
      <c r="CI57177" s="378">
        <v>91574</v>
      </c>
    </row>
    <row r="57178" spans="82:87">
      <c r="CD57178"/>
      <c r="CG57178"/>
      <c r="CI57178" s="378">
        <v>91575</v>
      </c>
    </row>
    <row r="57179" spans="82:87">
      <c r="CD57179"/>
      <c r="CG57179"/>
      <c r="CI57179" s="378">
        <v>91575</v>
      </c>
    </row>
    <row r="57180" spans="82:87">
      <c r="CD57180"/>
      <c r="CG57180"/>
      <c r="CI57180" s="378">
        <v>91576</v>
      </c>
    </row>
    <row r="57181" spans="82:87">
      <c r="CD57181"/>
      <c r="CG57181"/>
      <c r="CI57181" s="378">
        <v>91576</v>
      </c>
    </row>
    <row r="57182" spans="82:87">
      <c r="CD57182"/>
      <c r="CG57182"/>
      <c r="CI57182" s="378">
        <v>91577</v>
      </c>
    </row>
    <row r="57183" spans="82:87">
      <c r="CD57183"/>
      <c r="CG57183"/>
      <c r="CI57183" s="378">
        <v>91577</v>
      </c>
    </row>
    <row r="57184" spans="82:87">
      <c r="CD57184"/>
      <c r="CG57184"/>
      <c r="CI57184" s="378">
        <v>91578</v>
      </c>
    </row>
    <row r="57185" spans="82:87">
      <c r="CD57185"/>
      <c r="CG57185"/>
      <c r="CI57185" s="378">
        <v>91579</v>
      </c>
    </row>
    <row r="57186" spans="82:87">
      <c r="CD57186"/>
      <c r="CG57186"/>
      <c r="CI57186" s="378">
        <v>91580</v>
      </c>
    </row>
    <row r="57187" spans="82:87">
      <c r="CD57187"/>
      <c r="CG57187"/>
      <c r="CI57187" s="378">
        <v>91580</v>
      </c>
    </row>
    <row r="57188" spans="82:87">
      <c r="CD57188"/>
      <c r="CG57188"/>
      <c r="CI57188" s="378">
        <v>91580</v>
      </c>
    </row>
    <row r="57189" spans="82:87">
      <c r="CD57189"/>
      <c r="CG57189"/>
      <c r="CI57189" s="378">
        <v>91580</v>
      </c>
    </row>
    <row r="57190" spans="82:87">
      <c r="CD57190"/>
      <c r="CG57190"/>
      <c r="CI57190" s="378">
        <v>91580</v>
      </c>
    </row>
    <row r="57191" spans="82:87">
      <c r="CD57191"/>
      <c r="CG57191"/>
      <c r="CI57191" s="378">
        <v>91580</v>
      </c>
    </row>
    <row r="57192" spans="82:87">
      <c r="CD57192"/>
      <c r="CG57192"/>
      <c r="CI57192" s="378">
        <v>91590</v>
      </c>
    </row>
    <row r="57193" spans="82:87">
      <c r="CD57193"/>
      <c r="CG57193"/>
      <c r="CI57193" s="378">
        <v>91590</v>
      </c>
    </row>
    <row r="57194" spans="82:87">
      <c r="CD57194"/>
      <c r="CG57194"/>
      <c r="CI57194" s="378">
        <v>91590</v>
      </c>
    </row>
    <row r="57195" spans="82:87">
      <c r="CD57195"/>
      <c r="CG57195"/>
      <c r="CI57195" s="378">
        <v>91590</v>
      </c>
    </row>
    <row r="57196" spans="82:87">
      <c r="CD57196"/>
      <c r="CG57196"/>
      <c r="CI57196" s="378">
        <v>91590</v>
      </c>
    </row>
    <row r="57197" spans="82:87">
      <c r="CD57197"/>
      <c r="CG57197"/>
      <c r="CI57197" s="378">
        <v>91590</v>
      </c>
    </row>
    <row r="57198" spans="82:87">
      <c r="CD57198"/>
      <c r="CG57198"/>
      <c r="CI57198" s="378">
        <v>91590</v>
      </c>
    </row>
    <row r="57199" spans="82:87">
      <c r="CD57199"/>
      <c r="CG57199"/>
      <c r="CI57199" s="378">
        <v>91590</v>
      </c>
    </row>
    <row r="57200" spans="82:87">
      <c r="CD57200"/>
      <c r="CG57200"/>
      <c r="CI57200" s="378">
        <v>91600</v>
      </c>
    </row>
    <row r="57201" spans="82:87">
      <c r="CD57201"/>
      <c r="CG57201"/>
      <c r="CI57201" s="378">
        <v>91601</v>
      </c>
    </row>
    <row r="57202" spans="82:87">
      <c r="CD57202"/>
      <c r="CG57202"/>
      <c r="CI57202" s="378">
        <v>91602</v>
      </c>
    </row>
    <row r="57203" spans="82:87">
      <c r="CD57203"/>
      <c r="CG57203"/>
      <c r="CI57203" s="378">
        <v>91603</v>
      </c>
    </row>
    <row r="57204" spans="82:87">
      <c r="CD57204"/>
      <c r="CG57204"/>
      <c r="CI57204" s="378">
        <v>91604</v>
      </c>
    </row>
    <row r="57205" spans="82:87">
      <c r="CD57205"/>
      <c r="CG57205"/>
      <c r="CI57205" s="378">
        <v>91605</v>
      </c>
    </row>
    <row r="57206" spans="82:87">
      <c r="CD57206"/>
      <c r="CG57206"/>
      <c r="CI57206" s="378">
        <v>91606</v>
      </c>
    </row>
    <row r="57207" spans="82:87">
      <c r="CD57207"/>
      <c r="CG57207"/>
      <c r="CI57207" s="378">
        <v>91607</v>
      </c>
    </row>
    <row r="57208" spans="82:87">
      <c r="CD57208"/>
      <c r="CG57208"/>
      <c r="CI57208" s="378">
        <v>91608</v>
      </c>
    </row>
    <row r="57209" spans="82:87">
      <c r="CD57209"/>
      <c r="CG57209"/>
      <c r="CI57209" s="378">
        <v>91609</v>
      </c>
    </row>
    <row r="57210" spans="82:87">
      <c r="CD57210"/>
      <c r="CG57210"/>
      <c r="CI57210" s="378">
        <v>91610</v>
      </c>
    </row>
    <row r="57211" spans="82:87">
      <c r="CD57211"/>
      <c r="CG57211"/>
      <c r="CI57211" s="378">
        <v>91611</v>
      </c>
    </row>
    <row r="57212" spans="82:87">
      <c r="CD57212"/>
      <c r="CG57212"/>
      <c r="CI57212" s="378">
        <v>91612</v>
      </c>
    </row>
    <row r="57213" spans="82:87">
      <c r="CD57213"/>
      <c r="CG57213"/>
      <c r="CI57213" s="378">
        <v>91613</v>
      </c>
    </row>
    <row r="57214" spans="82:87">
      <c r="CD57214"/>
      <c r="CG57214"/>
      <c r="CI57214" s="378">
        <v>91614</v>
      </c>
    </row>
    <row r="57215" spans="82:87">
      <c r="CD57215"/>
      <c r="CG57215"/>
      <c r="CI57215" s="378">
        <v>91615</v>
      </c>
    </row>
    <row r="57216" spans="82:87">
      <c r="CD57216"/>
      <c r="CG57216"/>
      <c r="CI57216" s="378">
        <v>91616</v>
      </c>
    </row>
    <row r="57217" spans="82:87">
      <c r="CD57217"/>
      <c r="CG57217"/>
      <c r="CI57217" s="378">
        <v>91617</v>
      </c>
    </row>
    <row r="57218" spans="82:87">
      <c r="CD57218"/>
      <c r="CG57218"/>
      <c r="CI57218" s="378">
        <v>91618</v>
      </c>
    </row>
    <row r="57219" spans="82:87">
      <c r="CD57219"/>
      <c r="CG57219"/>
      <c r="CI57219" s="378">
        <v>91619</v>
      </c>
    </row>
    <row r="57220" spans="82:87">
      <c r="CD57220"/>
      <c r="CG57220"/>
      <c r="CI57220" s="378">
        <v>91620</v>
      </c>
    </row>
    <row r="57221" spans="82:87">
      <c r="CD57221"/>
      <c r="CG57221"/>
      <c r="CI57221" s="378">
        <v>91620</v>
      </c>
    </row>
    <row r="57222" spans="82:87">
      <c r="CD57222"/>
      <c r="CG57222"/>
      <c r="CI57222" s="378">
        <v>91621</v>
      </c>
    </row>
    <row r="57223" spans="82:87">
      <c r="CD57223"/>
      <c r="CG57223"/>
      <c r="CI57223" s="378">
        <v>91622</v>
      </c>
    </row>
    <row r="57224" spans="82:87">
      <c r="CD57224"/>
      <c r="CG57224"/>
      <c r="CI57224" s="378">
        <v>91623</v>
      </c>
    </row>
    <row r="57225" spans="82:87">
      <c r="CD57225"/>
      <c r="CG57225"/>
      <c r="CI57225" s="378">
        <v>91624</v>
      </c>
    </row>
    <row r="57226" spans="82:87">
      <c r="CD57226"/>
      <c r="CG57226"/>
      <c r="CI57226" s="378">
        <v>91625</v>
      </c>
    </row>
    <row r="57227" spans="82:87">
      <c r="CD57227"/>
      <c r="CG57227"/>
      <c r="CI57227" s="378">
        <v>91626</v>
      </c>
    </row>
    <row r="57228" spans="82:87">
      <c r="CD57228"/>
      <c r="CG57228"/>
      <c r="CI57228" s="378">
        <v>91627</v>
      </c>
    </row>
    <row r="57229" spans="82:87">
      <c r="CD57229"/>
      <c r="CG57229"/>
      <c r="CI57229" s="378">
        <v>91628</v>
      </c>
    </row>
    <row r="57230" spans="82:87">
      <c r="CD57230"/>
      <c r="CG57230"/>
      <c r="CI57230" s="378">
        <v>91629</v>
      </c>
    </row>
    <row r="57231" spans="82:87">
      <c r="CD57231"/>
      <c r="CG57231"/>
      <c r="CI57231" s="378">
        <v>91630</v>
      </c>
    </row>
    <row r="57232" spans="82:87">
      <c r="CD57232"/>
      <c r="CG57232"/>
      <c r="CI57232" s="378">
        <v>91630</v>
      </c>
    </row>
    <row r="57233" spans="82:87">
      <c r="CD57233"/>
      <c r="CG57233"/>
      <c r="CI57233" s="378">
        <v>91630</v>
      </c>
    </row>
    <row r="57234" spans="82:87">
      <c r="CD57234"/>
      <c r="CG57234"/>
      <c r="CI57234" s="378">
        <v>91630</v>
      </c>
    </row>
    <row r="57235" spans="82:87">
      <c r="CD57235"/>
      <c r="CG57235"/>
      <c r="CI57235" s="378">
        <v>91630</v>
      </c>
    </row>
    <row r="57236" spans="82:87">
      <c r="CD57236"/>
      <c r="CG57236"/>
      <c r="CI57236" s="378">
        <v>91640</v>
      </c>
    </row>
    <row r="57237" spans="82:87">
      <c r="CD57237"/>
      <c r="CG57237"/>
      <c r="CI57237" s="378">
        <v>91640</v>
      </c>
    </row>
    <row r="57238" spans="82:87">
      <c r="CD57238"/>
      <c r="CG57238"/>
      <c r="CI57238" s="378">
        <v>91640</v>
      </c>
    </row>
    <row r="57239" spans="82:87">
      <c r="CD57239"/>
      <c r="CG57239"/>
      <c r="CI57239" s="378">
        <v>91640</v>
      </c>
    </row>
    <row r="57240" spans="82:87">
      <c r="CD57240"/>
      <c r="CG57240"/>
      <c r="CI57240" s="378">
        <v>91650</v>
      </c>
    </row>
    <row r="57241" spans="82:87">
      <c r="CD57241"/>
      <c r="CG57241"/>
      <c r="CI57241" s="378">
        <v>91650</v>
      </c>
    </row>
    <row r="57242" spans="82:87">
      <c r="CD57242"/>
      <c r="CG57242"/>
      <c r="CI57242" s="378">
        <v>91650</v>
      </c>
    </row>
    <row r="57243" spans="82:87">
      <c r="CD57243"/>
      <c r="CG57243"/>
      <c r="CI57243" s="378">
        <v>91660</v>
      </c>
    </row>
    <row r="57244" spans="82:87">
      <c r="CD57244"/>
      <c r="CG57244"/>
      <c r="CI57244" s="378">
        <v>91660</v>
      </c>
    </row>
    <row r="57245" spans="82:87">
      <c r="CD57245"/>
      <c r="CG57245"/>
      <c r="CI57245" s="378">
        <v>91661</v>
      </c>
    </row>
    <row r="57246" spans="82:87">
      <c r="CD57246"/>
      <c r="CG57246"/>
      <c r="CI57246" s="378">
        <v>91662</v>
      </c>
    </row>
    <row r="57247" spans="82:87">
      <c r="CD57247"/>
      <c r="CG57247"/>
      <c r="CI57247" s="378">
        <v>91663</v>
      </c>
    </row>
    <row r="57248" spans="82:87">
      <c r="CD57248"/>
      <c r="CG57248"/>
      <c r="CI57248" s="378">
        <v>91664</v>
      </c>
    </row>
    <row r="57249" spans="82:87">
      <c r="CD57249"/>
      <c r="CG57249"/>
      <c r="CI57249" s="378">
        <v>91665</v>
      </c>
    </row>
    <row r="57250" spans="82:87">
      <c r="CD57250"/>
      <c r="CG57250"/>
      <c r="CI57250" s="378">
        <v>91666</v>
      </c>
    </row>
    <row r="57251" spans="82:87">
      <c r="CD57251"/>
      <c r="CG57251"/>
      <c r="CI57251" s="378">
        <v>91667</v>
      </c>
    </row>
    <row r="57252" spans="82:87">
      <c r="CD57252"/>
      <c r="CG57252"/>
      <c r="CI57252" s="378">
        <v>91668</v>
      </c>
    </row>
    <row r="57253" spans="82:87">
      <c r="CD57253"/>
      <c r="CG57253"/>
      <c r="CI57253" s="378">
        <v>91669</v>
      </c>
    </row>
    <row r="57254" spans="82:87">
      <c r="CD57254"/>
      <c r="CG57254"/>
      <c r="CI57254" s="378">
        <v>91670</v>
      </c>
    </row>
    <row r="57255" spans="82:87">
      <c r="CD57255"/>
      <c r="CG57255"/>
      <c r="CI57255" s="378">
        <v>91680</v>
      </c>
    </row>
    <row r="57256" spans="82:87">
      <c r="CD57256"/>
      <c r="CG57256"/>
      <c r="CI57256" s="378">
        <v>91680</v>
      </c>
    </row>
    <row r="57257" spans="82:87">
      <c r="CD57257"/>
      <c r="CG57257"/>
      <c r="CI57257" s="378">
        <v>91690</v>
      </c>
    </row>
    <row r="57258" spans="82:87">
      <c r="CD57258"/>
      <c r="CG57258"/>
      <c r="CI57258" s="378">
        <v>91690</v>
      </c>
    </row>
    <row r="57259" spans="82:87">
      <c r="CD57259"/>
      <c r="CG57259"/>
      <c r="CI57259" s="378">
        <v>91690</v>
      </c>
    </row>
    <row r="57260" spans="82:87">
      <c r="CD57260"/>
      <c r="CG57260"/>
      <c r="CI57260" s="378">
        <v>91690</v>
      </c>
    </row>
    <row r="57261" spans="82:87">
      <c r="CD57261"/>
      <c r="CG57261"/>
      <c r="CI57261" s="378">
        <v>91690</v>
      </c>
    </row>
    <row r="57262" spans="82:87">
      <c r="CD57262"/>
      <c r="CG57262"/>
      <c r="CI57262" s="378">
        <v>91690</v>
      </c>
    </row>
    <row r="57263" spans="82:87">
      <c r="CD57263"/>
      <c r="CG57263"/>
      <c r="CI57263" s="378">
        <v>91691</v>
      </c>
    </row>
    <row r="57264" spans="82:87">
      <c r="CD57264"/>
      <c r="CG57264"/>
      <c r="CI57264" s="378">
        <v>91692</v>
      </c>
    </row>
    <row r="57265" spans="82:87">
      <c r="CD57265"/>
      <c r="CG57265"/>
      <c r="CI57265" s="378">
        <v>91693</v>
      </c>
    </row>
    <row r="57266" spans="82:87">
      <c r="CD57266"/>
      <c r="CG57266"/>
      <c r="CI57266" s="378">
        <v>91694</v>
      </c>
    </row>
    <row r="57267" spans="82:87">
      <c r="CD57267"/>
      <c r="CG57267"/>
      <c r="CI57267" s="378">
        <v>91695</v>
      </c>
    </row>
    <row r="57268" spans="82:87">
      <c r="CD57268"/>
      <c r="CG57268"/>
      <c r="CI57268" s="378">
        <v>91696</v>
      </c>
    </row>
    <row r="57269" spans="82:87">
      <c r="CD57269"/>
      <c r="CG57269"/>
      <c r="CI57269" s="378">
        <v>91697</v>
      </c>
    </row>
    <row r="57270" spans="82:87">
      <c r="CD57270"/>
      <c r="CG57270"/>
      <c r="CI57270" s="378">
        <v>91698</v>
      </c>
    </row>
    <row r="57271" spans="82:87">
      <c r="CD57271"/>
      <c r="CG57271"/>
      <c r="CI57271" s="378">
        <v>91699</v>
      </c>
    </row>
    <row r="57272" spans="82:87">
      <c r="CD57272"/>
      <c r="CG57272"/>
      <c r="CI57272" s="378">
        <v>91700</v>
      </c>
    </row>
    <row r="57273" spans="82:87">
      <c r="CD57273"/>
      <c r="CG57273"/>
      <c r="CI57273" s="378">
        <v>91700</v>
      </c>
    </row>
    <row r="57274" spans="82:87">
      <c r="CD57274"/>
      <c r="CG57274"/>
      <c r="CI57274" s="378">
        <v>91700</v>
      </c>
    </row>
    <row r="57275" spans="82:87">
      <c r="CD57275"/>
      <c r="CG57275"/>
      <c r="CI57275" s="378">
        <v>91701</v>
      </c>
    </row>
    <row r="57276" spans="82:87">
      <c r="CD57276"/>
      <c r="CG57276"/>
      <c r="CI57276" s="378">
        <v>91702</v>
      </c>
    </row>
    <row r="57277" spans="82:87">
      <c r="CD57277"/>
      <c r="CG57277"/>
      <c r="CI57277" s="378">
        <v>91702</v>
      </c>
    </row>
    <row r="57278" spans="82:87">
      <c r="CD57278"/>
      <c r="CG57278"/>
      <c r="CI57278" s="378">
        <v>91703</v>
      </c>
    </row>
    <row r="57279" spans="82:87">
      <c r="CD57279"/>
      <c r="CG57279"/>
      <c r="CI57279" s="378">
        <v>91704</v>
      </c>
    </row>
    <row r="57280" spans="82:87">
      <c r="CD57280"/>
      <c r="CG57280"/>
      <c r="CI57280" s="378">
        <v>91705</v>
      </c>
    </row>
    <row r="57281" spans="82:87">
      <c r="CD57281"/>
      <c r="CG57281"/>
      <c r="CI57281" s="378">
        <v>91706</v>
      </c>
    </row>
    <row r="57282" spans="82:87">
      <c r="CD57282"/>
      <c r="CG57282"/>
      <c r="CI57282" s="378">
        <v>91707</v>
      </c>
    </row>
    <row r="57283" spans="82:87">
      <c r="CD57283"/>
      <c r="CG57283"/>
      <c r="CI57283" s="378">
        <v>91708</v>
      </c>
    </row>
    <row r="57284" spans="82:87">
      <c r="CD57284"/>
      <c r="CG57284"/>
      <c r="CI57284" s="378">
        <v>91709</v>
      </c>
    </row>
    <row r="57285" spans="82:87">
      <c r="CD57285"/>
      <c r="CG57285"/>
      <c r="CI57285" s="378">
        <v>91710</v>
      </c>
    </row>
    <row r="57286" spans="82:87">
      <c r="CD57286"/>
      <c r="CG57286"/>
      <c r="CI57286" s="378">
        <v>91710</v>
      </c>
    </row>
    <row r="57287" spans="82:87">
      <c r="CD57287"/>
      <c r="CG57287"/>
      <c r="CI57287" s="378">
        <v>91711</v>
      </c>
    </row>
    <row r="57288" spans="82:87">
      <c r="CD57288"/>
      <c r="CG57288"/>
      <c r="CI57288" s="378">
        <v>91712</v>
      </c>
    </row>
    <row r="57289" spans="82:87">
      <c r="CD57289"/>
      <c r="CG57289"/>
      <c r="CI57289" s="378">
        <v>91713</v>
      </c>
    </row>
    <row r="57290" spans="82:87">
      <c r="CD57290"/>
      <c r="CG57290"/>
      <c r="CI57290" s="378">
        <v>91714</v>
      </c>
    </row>
    <row r="57291" spans="82:87">
      <c r="CD57291"/>
      <c r="CG57291"/>
      <c r="CI57291" s="378">
        <v>91715</v>
      </c>
    </row>
    <row r="57292" spans="82:87">
      <c r="CD57292"/>
      <c r="CG57292"/>
      <c r="CI57292" s="378">
        <v>91716</v>
      </c>
    </row>
    <row r="57293" spans="82:87">
      <c r="CD57293"/>
      <c r="CG57293"/>
      <c r="CI57293" s="378">
        <v>91717</v>
      </c>
    </row>
    <row r="57294" spans="82:87">
      <c r="CD57294"/>
      <c r="CG57294"/>
      <c r="CI57294" s="378">
        <v>91718</v>
      </c>
    </row>
    <row r="57295" spans="82:87">
      <c r="CD57295"/>
      <c r="CG57295"/>
      <c r="CI57295" s="378">
        <v>91719</v>
      </c>
    </row>
    <row r="57296" spans="82:87">
      <c r="CD57296"/>
      <c r="CG57296"/>
      <c r="CI57296" s="378">
        <v>91720</v>
      </c>
    </row>
    <row r="57297" spans="82:87">
      <c r="CD57297"/>
      <c r="CG57297"/>
      <c r="CI57297" s="378">
        <v>91720</v>
      </c>
    </row>
    <row r="57298" spans="82:87">
      <c r="CD57298"/>
      <c r="CG57298"/>
      <c r="CI57298" s="378">
        <v>91720</v>
      </c>
    </row>
    <row r="57299" spans="82:87">
      <c r="CD57299"/>
      <c r="CG57299"/>
      <c r="CI57299" s="378">
        <v>91720</v>
      </c>
    </row>
    <row r="57300" spans="82:87">
      <c r="CD57300"/>
      <c r="CG57300"/>
      <c r="CI57300" s="378">
        <v>91720</v>
      </c>
    </row>
    <row r="57301" spans="82:87">
      <c r="CD57301"/>
      <c r="CG57301"/>
      <c r="CI57301" s="378">
        <v>91720</v>
      </c>
    </row>
    <row r="57302" spans="82:87">
      <c r="CD57302"/>
      <c r="CG57302"/>
      <c r="CI57302" s="378">
        <v>91720</v>
      </c>
    </row>
    <row r="57303" spans="82:87">
      <c r="CD57303"/>
      <c r="CG57303"/>
      <c r="CI57303" s="378">
        <v>91730</v>
      </c>
    </row>
    <row r="57304" spans="82:87">
      <c r="CD57304"/>
      <c r="CG57304"/>
      <c r="CI57304" s="378">
        <v>91730</v>
      </c>
    </row>
    <row r="57305" spans="82:87">
      <c r="CD57305"/>
      <c r="CG57305"/>
      <c r="CI57305" s="378">
        <v>91730</v>
      </c>
    </row>
    <row r="57306" spans="82:87">
      <c r="CD57306"/>
      <c r="CG57306"/>
      <c r="CI57306" s="378">
        <v>91731</v>
      </c>
    </row>
    <row r="57307" spans="82:87">
      <c r="CD57307"/>
      <c r="CG57307"/>
      <c r="CI57307" s="378">
        <v>91732</v>
      </c>
    </row>
    <row r="57308" spans="82:87">
      <c r="CD57308"/>
      <c r="CG57308"/>
      <c r="CI57308" s="378">
        <v>91733</v>
      </c>
    </row>
    <row r="57309" spans="82:87">
      <c r="CD57309"/>
      <c r="CG57309"/>
      <c r="CI57309" s="378">
        <v>91734</v>
      </c>
    </row>
    <row r="57310" spans="82:87">
      <c r="CD57310"/>
      <c r="CG57310"/>
      <c r="CI57310" s="378">
        <v>91735</v>
      </c>
    </row>
    <row r="57311" spans="82:87">
      <c r="CD57311"/>
      <c r="CG57311"/>
      <c r="CI57311" s="378">
        <v>91736</v>
      </c>
    </row>
    <row r="57312" spans="82:87">
      <c r="CD57312"/>
      <c r="CG57312"/>
      <c r="CI57312" s="378">
        <v>91737</v>
      </c>
    </row>
    <row r="57313" spans="82:87">
      <c r="CD57313"/>
      <c r="CG57313"/>
      <c r="CI57313" s="378">
        <v>91738</v>
      </c>
    </row>
    <row r="57314" spans="82:87">
      <c r="CD57314"/>
      <c r="CG57314"/>
      <c r="CI57314" s="378">
        <v>91739</v>
      </c>
    </row>
    <row r="57315" spans="82:87">
      <c r="CD57315"/>
      <c r="CG57315"/>
      <c r="CI57315" s="378">
        <v>91740</v>
      </c>
    </row>
    <row r="57316" spans="82:87">
      <c r="CD57316"/>
      <c r="CG57316"/>
      <c r="CI57316" s="378">
        <v>91740</v>
      </c>
    </row>
    <row r="57317" spans="82:87">
      <c r="CD57317"/>
      <c r="CG57317"/>
      <c r="CI57317" s="378">
        <v>91740</v>
      </c>
    </row>
    <row r="57318" spans="82:87">
      <c r="CD57318"/>
      <c r="CG57318"/>
      <c r="CI57318" s="378">
        <v>91741</v>
      </c>
    </row>
    <row r="57319" spans="82:87">
      <c r="CD57319"/>
      <c r="CG57319"/>
      <c r="CI57319" s="378">
        <v>91742</v>
      </c>
    </row>
    <row r="57320" spans="82:87">
      <c r="CD57320"/>
      <c r="CG57320"/>
      <c r="CI57320" s="378">
        <v>91742</v>
      </c>
    </row>
    <row r="57321" spans="82:87">
      <c r="CD57321"/>
      <c r="CG57321"/>
      <c r="CI57321" s="378">
        <v>91743</v>
      </c>
    </row>
    <row r="57322" spans="82:87">
      <c r="CD57322"/>
      <c r="CG57322"/>
      <c r="CI57322" s="378">
        <v>91744</v>
      </c>
    </row>
    <row r="57323" spans="82:87">
      <c r="CD57323"/>
      <c r="CG57323"/>
      <c r="CI57323" s="378">
        <v>91745</v>
      </c>
    </row>
    <row r="57324" spans="82:87">
      <c r="CD57324"/>
      <c r="CG57324"/>
      <c r="CI57324" s="378">
        <v>91746</v>
      </c>
    </row>
    <row r="57325" spans="82:87">
      <c r="CD57325"/>
      <c r="CG57325"/>
      <c r="CI57325" s="378">
        <v>91747</v>
      </c>
    </row>
    <row r="57326" spans="82:87">
      <c r="CD57326"/>
      <c r="CG57326"/>
      <c r="CI57326" s="378">
        <v>91748</v>
      </c>
    </row>
    <row r="57327" spans="82:87">
      <c r="CD57327"/>
      <c r="CG57327"/>
      <c r="CI57327" s="378">
        <v>91749</v>
      </c>
    </row>
    <row r="57328" spans="82:87">
      <c r="CD57328"/>
      <c r="CG57328"/>
      <c r="CI57328" s="378">
        <v>91750</v>
      </c>
    </row>
    <row r="57329" spans="82:87">
      <c r="CD57329"/>
      <c r="CG57329"/>
      <c r="CI57329" s="378">
        <v>91750</v>
      </c>
    </row>
    <row r="57330" spans="82:87">
      <c r="CD57330"/>
      <c r="CG57330"/>
      <c r="CI57330" s="378">
        <v>91750</v>
      </c>
    </row>
    <row r="57331" spans="82:87">
      <c r="CD57331"/>
      <c r="CG57331"/>
      <c r="CI57331" s="378">
        <v>91760</v>
      </c>
    </row>
    <row r="57332" spans="82:87">
      <c r="CD57332"/>
      <c r="CG57332"/>
      <c r="CI57332" s="378">
        <v>91761</v>
      </c>
    </row>
    <row r="57333" spans="82:87">
      <c r="CD57333"/>
      <c r="CG57333"/>
      <c r="CI57333" s="378">
        <v>91762</v>
      </c>
    </row>
    <row r="57334" spans="82:87">
      <c r="CD57334"/>
      <c r="CG57334"/>
      <c r="CI57334" s="378">
        <v>91763</v>
      </c>
    </row>
    <row r="57335" spans="82:87">
      <c r="CD57335"/>
      <c r="CG57335"/>
      <c r="CI57335" s="378">
        <v>91764</v>
      </c>
    </row>
    <row r="57336" spans="82:87">
      <c r="CD57336"/>
      <c r="CG57336"/>
      <c r="CI57336" s="378">
        <v>91765</v>
      </c>
    </row>
    <row r="57337" spans="82:87">
      <c r="CD57337"/>
      <c r="CG57337"/>
      <c r="CI57337" s="378">
        <v>91766</v>
      </c>
    </row>
    <row r="57338" spans="82:87">
      <c r="CD57338"/>
      <c r="CG57338"/>
      <c r="CI57338" s="378">
        <v>91767</v>
      </c>
    </row>
    <row r="57339" spans="82:87">
      <c r="CD57339"/>
      <c r="CG57339"/>
      <c r="CI57339" s="378">
        <v>91768</v>
      </c>
    </row>
    <row r="57340" spans="82:87">
      <c r="CD57340"/>
      <c r="CG57340"/>
      <c r="CI57340" s="378">
        <v>91769</v>
      </c>
    </row>
    <row r="57341" spans="82:87">
      <c r="CD57341"/>
      <c r="CG57341"/>
      <c r="CI57341" s="378">
        <v>91770</v>
      </c>
    </row>
    <row r="57342" spans="82:87">
      <c r="CD57342"/>
      <c r="CG57342"/>
      <c r="CI57342" s="378">
        <v>91780</v>
      </c>
    </row>
    <row r="57343" spans="82:87">
      <c r="CD57343"/>
      <c r="CG57343"/>
      <c r="CI57343" s="378">
        <v>91780</v>
      </c>
    </row>
    <row r="57344" spans="82:87">
      <c r="CD57344"/>
      <c r="CG57344"/>
      <c r="CI57344" s="378">
        <v>91780</v>
      </c>
    </row>
    <row r="57345" spans="82:87">
      <c r="CD57345"/>
      <c r="CG57345"/>
      <c r="CI57345" s="378">
        <v>91781</v>
      </c>
    </row>
    <row r="57346" spans="82:87">
      <c r="CD57346"/>
      <c r="CG57346"/>
      <c r="CI57346" s="378">
        <v>91782</v>
      </c>
    </row>
    <row r="57347" spans="82:87">
      <c r="CD57347"/>
      <c r="CG57347"/>
      <c r="CI57347" s="378">
        <v>91783</v>
      </c>
    </row>
    <row r="57348" spans="82:87">
      <c r="CD57348"/>
      <c r="CG57348"/>
      <c r="CI57348" s="378">
        <v>91784</v>
      </c>
    </row>
    <row r="57349" spans="82:87">
      <c r="CD57349"/>
      <c r="CG57349"/>
      <c r="CI57349" s="378">
        <v>91785</v>
      </c>
    </row>
    <row r="57350" spans="82:87">
      <c r="CD57350"/>
      <c r="CG57350"/>
      <c r="CI57350" s="378">
        <v>91786</v>
      </c>
    </row>
    <row r="57351" spans="82:87">
      <c r="CD57351"/>
      <c r="CG57351"/>
      <c r="CI57351" s="378">
        <v>91787</v>
      </c>
    </row>
    <row r="57352" spans="82:87">
      <c r="CD57352"/>
      <c r="CG57352"/>
      <c r="CI57352" s="378">
        <v>91788</v>
      </c>
    </row>
    <row r="57353" spans="82:87">
      <c r="CD57353"/>
      <c r="CG57353"/>
      <c r="CI57353" s="378">
        <v>91789</v>
      </c>
    </row>
    <row r="57354" spans="82:87">
      <c r="CD57354"/>
      <c r="CG57354"/>
      <c r="CI57354" s="378">
        <v>91790</v>
      </c>
    </row>
    <row r="57355" spans="82:87">
      <c r="CD57355"/>
      <c r="CG57355"/>
      <c r="CI57355" s="378">
        <v>91790</v>
      </c>
    </row>
    <row r="57356" spans="82:87">
      <c r="CD57356"/>
      <c r="CG57356"/>
      <c r="CI57356" s="378">
        <v>91791</v>
      </c>
    </row>
    <row r="57357" spans="82:87">
      <c r="CD57357"/>
      <c r="CG57357"/>
      <c r="CI57357" s="378">
        <v>91792</v>
      </c>
    </row>
    <row r="57358" spans="82:87">
      <c r="CD57358"/>
      <c r="CG57358"/>
      <c r="CI57358" s="378">
        <v>91800</v>
      </c>
    </row>
    <row r="57359" spans="82:87">
      <c r="CD57359"/>
      <c r="CG57359"/>
      <c r="CI57359" s="378">
        <v>91800</v>
      </c>
    </row>
    <row r="57360" spans="82:87">
      <c r="CD57360"/>
      <c r="CG57360"/>
      <c r="CI57360" s="378">
        <v>91801</v>
      </c>
    </row>
    <row r="57361" spans="82:87">
      <c r="CD57361"/>
      <c r="CG57361"/>
      <c r="CI57361" s="378">
        <v>91802</v>
      </c>
    </row>
    <row r="57362" spans="82:87">
      <c r="CD57362"/>
      <c r="CG57362"/>
      <c r="CI57362" s="378">
        <v>91803</v>
      </c>
    </row>
    <row r="57363" spans="82:87">
      <c r="CD57363"/>
      <c r="CG57363"/>
      <c r="CI57363" s="378">
        <v>91804</v>
      </c>
    </row>
    <row r="57364" spans="82:87">
      <c r="CD57364"/>
      <c r="CG57364"/>
      <c r="CI57364" s="378">
        <v>91805</v>
      </c>
    </row>
    <row r="57365" spans="82:87">
      <c r="CD57365"/>
      <c r="CG57365"/>
      <c r="CI57365" s="378">
        <v>91806</v>
      </c>
    </row>
    <row r="57366" spans="82:87">
      <c r="CD57366"/>
      <c r="CG57366"/>
      <c r="CI57366" s="378">
        <v>91807</v>
      </c>
    </row>
    <row r="57367" spans="82:87">
      <c r="CD57367"/>
      <c r="CG57367"/>
      <c r="CI57367" s="378">
        <v>91808</v>
      </c>
    </row>
    <row r="57368" spans="82:87">
      <c r="CD57368"/>
      <c r="CG57368"/>
      <c r="CI57368" s="378">
        <v>91809</v>
      </c>
    </row>
    <row r="57369" spans="82:87">
      <c r="CD57369"/>
      <c r="CG57369"/>
      <c r="CI57369" s="378">
        <v>91810</v>
      </c>
    </row>
    <row r="57370" spans="82:87">
      <c r="CD57370"/>
      <c r="CG57370"/>
      <c r="CI57370" s="378">
        <v>91811</v>
      </c>
    </row>
    <row r="57371" spans="82:87">
      <c r="CD57371"/>
      <c r="CG57371"/>
      <c r="CI57371" s="378">
        <v>91812</v>
      </c>
    </row>
    <row r="57372" spans="82:87">
      <c r="CD57372"/>
      <c r="CG57372"/>
      <c r="CI57372" s="378">
        <v>91813</v>
      </c>
    </row>
    <row r="57373" spans="82:87">
      <c r="CD57373"/>
      <c r="CG57373"/>
      <c r="CI57373" s="378">
        <v>91814</v>
      </c>
    </row>
    <row r="57374" spans="82:87">
      <c r="CD57374"/>
      <c r="CG57374"/>
      <c r="CI57374" s="378">
        <v>91815</v>
      </c>
    </row>
    <row r="57375" spans="82:87">
      <c r="CD57375"/>
      <c r="CG57375"/>
      <c r="CI57375" s="378">
        <v>91816</v>
      </c>
    </row>
    <row r="57376" spans="82:87">
      <c r="CD57376"/>
      <c r="CG57376"/>
      <c r="CI57376" s="378">
        <v>91817</v>
      </c>
    </row>
    <row r="57377" spans="82:87">
      <c r="CD57377"/>
      <c r="CG57377"/>
      <c r="CI57377" s="378">
        <v>91818</v>
      </c>
    </row>
    <row r="57378" spans="82:87">
      <c r="CD57378"/>
      <c r="CG57378"/>
      <c r="CI57378" s="378">
        <v>91819</v>
      </c>
    </row>
    <row r="57379" spans="82:87">
      <c r="CD57379"/>
      <c r="CG57379"/>
      <c r="CI57379" s="378">
        <v>91820</v>
      </c>
    </row>
    <row r="57380" spans="82:87">
      <c r="CD57380"/>
      <c r="CG57380"/>
      <c r="CI57380" s="378">
        <v>91820</v>
      </c>
    </row>
    <row r="57381" spans="82:87">
      <c r="CD57381"/>
      <c r="CG57381"/>
      <c r="CI57381" s="378">
        <v>91821</v>
      </c>
    </row>
    <row r="57382" spans="82:87">
      <c r="CD57382"/>
      <c r="CG57382"/>
      <c r="CI57382" s="378">
        <v>91822</v>
      </c>
    </row>
    <row r="57383" spans="82:87">
      <c r="CD57383"/>
      <c r="CG57383"/>
      <c r="CI57383" s="378">
        <v>91823</v>
      </c>
    </row>
    <row r="57384" spans="82:87">
      <c r="CD57384"/>
      <c r="CG57384"/>
      <c r="CI57384" s="378">
        <v>91824</v>
      </c>
    </row>
    <row r="57385" spans="82:87">
      <c r="CD57385"/>
      <c r="CG57385"/>
      <c r="CI57385" s="378">
        <v>91825</v>
      </c>
    </row>
    <row r="57386" spans="82:87">
      <c r="CD57386"/>
      <c r="CG57386"/>
      <c r="CI57386" s="378">
        <v>91826</v>
      </c>
    </row>
    <row r="57387" spans="82:87">
      <c r="CD57387"/>
      <c r="CG57387"/>
      <c r="CI57387" s="378">
        <v>91827</v>
      </c>
    </row>
    <row r="57388" spans="82:87">
      <c r="CD57388"/>
      <c r="CG57388"/>
      <c r="CI57388" s="378">
        <v>91828</v>
      </c>
    </row>
    <row r="57389" spans="82:87">
      <c r="CD57389"/>
      <c r="CG57389"/>
      <c r="CI57389" s="378">
        <v>91829</v>
      </c>
    </row>
    <row r="57390" spans="82:87">
      <c r="CD57390"/>
      <c r="CG57390"/>
      <c r="CI57390" s="378">
        <v>91830</v>
      </c>
    </row>
    <row r="57391" spans="82:87">
      <c r="CD57391"/>
      <c r="CG57391"/>
      <c r="CI57391" s="378">
        <v>91830</v>
      </c>
    </row>
    <row r="57392" spans="82:87">
      <c r="CD57392"/>
      <c r="CG57392"/>
      <c r="CI57392" s="378">
        <v>91840</v>
      </c>
    </row>
    <row r="57393" spans="82:87">
      <c r="CD57393"/>
      <c r="CG57393"/>
      <c r="CI57393" s="378">
        <v>91841</v>
      </c>
    </row>
    <row r="57394" spans="82:87">
      <c r="CD57394"/>
      <c r="CG57394"/>
      <c r="CI57394" s="378">
        <v>91842</v>
      </c>
    </row>
    <row r="57395" spans="82:87">
      <c r="CD57395"/>
      <c r="CG57395"/>
      <c r="CI57395" s="378">
        <v>91843</v>
      </c>
    </row>
    <row r="57396" spans="82:87">
      <c r="CD57396"/>
      <c r="CG57396"/>
      <c r="CI57396" s="378">
        <v>91844</v>
      </c>
    </row>
    <row r="57397" spans="82:87">
      <c r="CD57397"/>
      <c r="CG57397"/>
      <c r="CI57397" s="378">
        <v>91845</v>
      </c>
    </row>
    <row r="57398" spans="82:87">
      <c r="CD57398"/>
      <c r="CG57398"/>
      <c r="CI57398" s="378">
        <v>91846</v>
      </c>
    </row>
    <row r="57399" spans="82:87">
      <c r="CD57399"/>
      <c r="CG57399"/>
      <c r="CI57399" s="378">
        <v>91847</v>
      </c>
    </row>
    <row r="57400" spans="82:87">
      <c r="CD57400"/>
      <c r="CG57400"/>
      <c r="CI57400" s="378">
        <v>91848</v>
      </c>
    </row>
    <row r="57401" spans="82:87">
      <c r="CD57401"/>
      <c r="CG57401"/>
      <c r="CI57401" s="378">
        <v>91849</v>
      </c>
    </row>
    <row r="57402" spans="82:87">
      <c r="CD57402"/>
      <c r="CG57402"/>
      <c r="CI57402" s="378">
        <v>91850</v>
      </c>
    </row>
    <row r="57403" spans="82:87">
      <c r="CD57403"/>
      <c r="CG57403"/>
      <c r="CI57403" s="378">
        <v>91851</v>
      </c>
    </row>
    <row r="57404" spans="82:87">
      <c r="CD57404"/>
      <c r="CG57404"/>
      <c r="CI57404" s="378">
        <v>91852</v>
      </c>
    </row>
    <row r="57405" spans="82:87">
      <c r="CD57405"/>
      <c r="CG57405"/>
      <c r="CI57405" s="378">
        <v>91853</v>
      </c>
    </row>
    <row r="57406" spans="82:87">
      <c r="CD57406"/>
      <c r="CG57406"/>
      <c r="CI57406" s="378">
        <v>91854</v>
      </c>
    </row>
    <row r="57407" spans="82:87">
      <c r="CD57407"/>
      <c r="CG57407"/>
      <c r="CI57407" s="378">
        <v>91855</v>
      </c>
    </row>
    <row r="57408" spans="82:87">
      <c r="CD57408"/>
      <c r="CG57408"/>
      <c r="CI57408" s="378">
        <v>91856</v>
      </c>
    </row>
    <row r="57409" spans="82:87">
      <c r="CD57409"/>
      <c r="CG57409"/>
      <c r="CI57409" s="378">
        <v>91857</v>
      </c>
    </row>
    <row r="57410" spans="82:87">
      <c r="CD57410"/>
      <c r="CG57410"/>
      <c r="CI57410" s="378">
        <v>91858</v>
      </c>
    </row>
    <row r="57411" spans="82:87">
      <c r="CD57411"/>
      <c r="CG57411"/>
      <c r="CI57411" s="378">
        <v>91859</v>
      </c>
    </row>
    <row r="57412" spans="82:87">
      <c r="CD57412"/>
      <c r="CG57412"/>
      <c r="CI57412" s="378">
        <v>91860</v>
      </c>
    </row>
    <row r="57413" spans="82:87">
      <c r="CD57413"/>
      <c r="CG57413"/>
      <c r="CI57413" s="378">
        <v>91861</v>
      </c>
    </row>
    <row r="57414" spans="82:87">
      <c r="CD57414"/>
      <c r="CG57414"/>
      <c r="CI57414" s="378">
        <v>91870</v>
      </c>
    </row>
    <row r="57415" spans="82:87">
      <c r="CD57415"/>
      <c r="CG57415"/>
      <c r="CI57415" s="378">
        <v>91870</v>
      </c>
    </row>
    <row r="57416" spans="82:87">
      <c r="CD57416"/>
      <c r="CG57416"/>
      <c r="CI57416" s="378">
        <v>91871</v>
      </c>
    </row>
    <row r="57417" spans="82:87">
      <c r="CD57417"/>
      <c r="CG57417"/>
      <c r="CI57417" s="378">
        <v>91872</v>
      </c>
    </row>
    <row r="57418" spans="82:87">
      <c r="CD57418"/>
      <c r="CG57418"/>
      <c r="CI57418" s="378">
        <v>91873</v>
      </c>
    </row>
    <row r="57419" spans="82:87">
      <c r="CD57419"/>
      <c r="CG57419"/>
      <c r="CI57419" s="378">
        <v>91874</v>
      </c>
    </row>
    <row r="57420" spans="82:87">
      <c r="CD57420"/>
      <c r="CG57420"/>
      <c r="CI57420" s="378">
        <v>91875</v>
      </c>
    </row>
    <row r="57421" spans="82:87">
      <c r="CD57421"/>
      <c r="CG57421"/>
      <c r="CI57421" s="378">
        <v>91876</v>
      </c>
    </row>
    <row r="57422" spans="82:87">
      <c r="CD57422"/>
      <c r="CG57422"/>
      <c r="CI57422" s="378">
        <v>91877</v>
      </c>
    </row>
    <row r="57423" spans="82:87">
      <c r="CD57423"/>
      <c r="CG57423"/>
      <c r="CI57423" s="378">
        <v>91878</v>
      </c>
    </row>
    <row r="57424" spans="82:87">
      <c r="CD57424"/>
      <c r="CG57424"/>
      <c r="CI57424" s="378">
        <v>91879</v>
      </c>
    </row>
    <row r="57425" spans="82:87">
      <c r="CD57425"/>
      <c r="CG57425"/>
      <c r="CI57425" s="378">
        <v>91880</v>
      </c>
    </row>
    <row r="57426" spans="82:87">
      <c r="CD57426"/>
      <c r="CG57426"/>
      <c r="CI57426" s="378">
        <v>91881</v>
      </c>
    </row>
    <row r="57427" spans="82:87">
      <c r="CD57427"/>
      <c r="CG57427"/>
      <c r="CI57427" s="378">
        <v>91882</v>
      </c>
    </row>
    <row r="57428" spans="82:87">
      <c r="CD57428"/>
      <c r="CG57428"/>
      <c r="CI57428" s="378">
        <v>91883</v>
      </c>
    </row>
    <row r="57429" spans="82:87">
      <c r="CD57429"/>
      <c r="CG57429"/>
      <c r="CI57429" s="378">
        <v>91884</v>
      </c>
    </row>
    <row r="57430" spans="82:87">
      <c r="CD57430"/>
      <c r="CG57430"/>
      <c r="CI57430" s="378">
        <v>91885</v>
      </c>
    </row>
    <row r="57431" spans="82:87">
      <c r="CD57431"/>
      <c r="CG57431"/>
      <c r="CI57431" s="378">
        <v>91886</v>
      </c>
    </row>
    <row r="57432" spans="82:87">
      <c r="CD57432"/>
      <c r="CG57432"/>
      <c r="CI57432" s="378">
        <v>91887</v>
      </c>
    </row>
    <row r="57433" spans="82:87">
      <c r="CD57433"/>
      <c r="CG57433"/>
      <c r="CI57433" s="378">
        <v>91889</v>
      </c>
    </row>
    <row r="57434" spans="82:87">
      <c r="CD57434"/>
      <c r="CG57434"/>
      <c r="CI57434" s="378">
        <v>91890</v>
      </c>
    </row>
    <row r="57435" spans="82:87">
      <c r="CD57435"/>
      <c r="CG57435"/>
      <c r="CI57435" s="378">
        <v>91891</v>
      </c>
    </row>
    <row r="57436" spans="82:87">
      <c r="CD57436"/>
      <c r="CG57436"/>
      <c r="CI57436" s="378">
        <v>91892</v>
      </c>
    </row>
    <row r="57437" spans="82:87">
      <c r="CD57437"/>
      <c r="CG57437"/>
      <c r="CI57437" s="378">
        <v>91893</v>
      </c>
    </row>
    <row r="57438" spans="82:87">
      <c r="CD57438"/>
      <c r="CG57438"/>
      <c r="CI57438" s="378">
        <v>91894</v>
      </c>
    </row>
    <row r="57439" spans="82:87">
      <c r="CD57439"/>
      <c r="CG57439"/>
      <c r="CI57439" s="378">
        <v>91895</v>
      </c>
    </row>
    <row r="57440" spans="82:87">
      <c r="CD57440"/>
      <c r="CG57440"/>
      <c r="CI57440" s="378">
        <v>91896</v>
      </c>
    </row>
    <row r="57441" spans="82:87">
      <c r="CD57441"/>
      <c r="CG57441"/>
      <c r="CI57441" s="378">
        <v>91897</v>
      </c>
    </row>
    <row r="57442" spans="82:87">
      <c r="CD57442"/>
      <c r="CG57442"/>
      <c r="CI57442" s="378">
        <v>91898</v>
      </c>
    </row>
    <row r="57443" spans="82:87">
      <c r="CD57443"/>
      <c r="CG57443"/>
      <c r="CI57443" s="378">
        <v>91899</v>
      </c>
    </row>
    <row r="57444" spans="82:87">
      <c r="CD57444"/>
      <c r="CG57444"/>
      <c r="CI57444" s="378">
        <v>91910</v>
      </c>
    </row>
    <row r="57445" spans="82:87">
      <c r="CD57445"/>
      <c r="CG57445"/>
      <c r="CI57445" s="378">
        <v>91911</v>
      </c>
    </row>
    <row r="57446" spans="82:87">
      <c r="CD57446"/>
      <c r="CG57446"/>
      <c r="CI57446" s="378">
        <v>91912</v>
      </c>
    </row>
    <row r="57447" spans="82:87">
      <c r="CD57447"/>
      <c r="CG57447"/>
      <c r="CI57447" s="378">
        <v>91913</v>
      </c>
    </row>
    <row r="57448" spans="82:87">
      <c r="CD57448"/>
      <c r="CG57448"/>
      <c r="CI57448" s="378">
        <v>91914</v>
      </c>
    </row>
    <row r="57449" spans="82:87">
      <c r="CD57449"/>
      <c r="CG57449"/>
      <c r="CI57449" s="378">
        <v>91915</v>
      </c>
    </row>
    <row r="57450" spans="82:87">
      <c r="CD57450"/>
      <c r="CG57450"/>
      <c r="CI57450" s="378">
        <v>91916</v>
      </c>
    </row>
    <row r="57451" spans="82:87">
      <c r="CD57451"/>
      <c r="CG57451"/>
      <c r="CI57451" s="378">
        <v>91917</v>
      </c>
    </row>
    <row r="57452" spans="82:87">
      <c r="CD57452"/>
      <c r="CG57452"/>
      <c r="CI57452" s="378">
        <v>91918</v>
      </c>
    </row>
    <row r="57453" spans="82:87">
      <c r="CD57453"/>
      <c r="CG57453"/>
      <c r="CI57453" s="378">
        <v>91919</v>
      </c>
    </row>
    <row r="57454" spans="82:87">
      <c r="CD57454"/>
      <c r="CG57454"/>
      <c r="CI57454" s="378">
        <v>91921</v>
      </c>
    </row>
    <row r="57455" spans="82:87">
      <c r="CD57455"/>
      <c r="CG57455"/>
      <c r="CI57455" s="378">
        <v>91922</v>
      </c>
    </row>
    <row r="57456" spans="82:87">
      <c r="CD57456"/>
      <c r="CG57456"/>
      <c r="CI57456" s="378">
        <v>91923</v>
      </c>
    </row>
    <row r="57457" spans="82:87">
      <c r="CD57457"/>
      <c r="CG57457"/>
      <c r="CI57457" s="378">
        <v>91924</v>
      </c>
    </row>
    <row r="57458" spans="82:87">
      <c r="CD57458"/>
      <c r="CG57458"/>
      <c r="CI57458" s="378">
        <v>91925</v>
      </c>
    </row>
    <row r="57459" spans="82:87">
      <c r="CD57459"/>
      <c r="CG57459"/>
      <c r="CI57459" s="378">
        <v>91926</v>
      </c>
    </row>
    <row r="57460" spans="82:87">
      <c r="CD57460"/>
      <c r="CG57460"/>
      <c r="CI57460" s="378">
        <v>91927</v>
      </c>
    </row>
    <row r="57461" spans="82:87">
      <c r="CD57461"/>
      <c r="CG57461"/>
      <c r="CI57461" s="378">
        <v>91928</v>
      </c>
    </row>
    <row r="57462" spans="82:87">
      <c r="CD57462"/>
      <c r="CG57462"/>
      <c r="CI57462" s="378">
        <v>91929</v>
      </c>
    </row>
    <row r="57463" spans="82:87">
      <c r="CD57463"/>
      <c r="CG57463"/>
      <c r="CI57463" s="378">
        <v>91930</v>
      </c>
    </row>
    <row r="57464" spans="82:87">
      <c r="CD57464"/>
      <c r="CG57464"/>
      <c r="CI57464" s="378">
        <v>91940</v>
      </c>
    </row>
    <row r="57465" spans="82:87">
      <c r="CD57465"/>
      <c r="CG57465"/>
      <c r="CI57465" s="378">
        <v>91940</v>
      </c>
    </row>
    <row r="57466" spans="82:87">
      <c r="CD57466"/>
      <c r="CG57466"/>
      <c r="CI57466" s="378">
        <v>91940</v>
      </c>
    </row>
    <row r="57467" spans="82:87">
      <c r="CD57467"/>
      <c r="CG57467"/>
      <c r="CI57467" s="378">
        <v>91941</v>
      </c>
    </row>
    <row r="57468" spans="82:87">
      <c r="CD57468"/>
      <c r="CG57468"/>
      <c r="CI57468" s="378">
        <v>91942</v>
      </c>
    </row>
    <row r="57469" spans="82:87">
      <c r="CD57469"/>
      <c r="CG57469"/>
      <c r="CI57469" s="378">
        <v>91942</v>
      </c>
    </row>
    <row r="57470" spans="82:87">
      <c r="CD57470"/>
      <c r="CG57470"/>
      <c r="CI57470" s="378">
        <v>91943</v>
      </c>
    </row>
    <row r="57471" spans="82:87">
      <c r="CD57471"/>
      <c r="CG57471"/>
      <c r="CI57471" s="378">
        <v>91944</v>
      </c>
    </row>
    <row r="57472" spans="82:87">
      <c r="CD57472"/>
      <c r="CG57472"/>
      <c r="CI57472" s="378">
        <v>91945</v>
      </c>
    </row>
    <row r="57473" spans="82:87">
      <c r="CD57473"/>
      <c r="CG57473"/>
      <c r="CI57473" s="378">
        <v>91946</v>
      </c>
    </row>
    <row r="57474" spans="82:87">
      <c r="CD57474"/>
      <c r="CG57474"/>
      <c r="CI57474" s="378">
        <v>91947</v>
      </c>
    </row>
    <row r="57475" spans="82:87">
      <c r="CD57475"/>
      <c r="CG57475"/>
      <c r="CI57475" s="378">
        <v>91948</v>
      </c>
    </row>
    <row r="57476" spans="82:87">
      <c r="CD57476"/>
      <c r="CG57476"/>
      <c r="CI57476" s="378">
        <v>91949</v>
      </c>
    </row>
    <row r="57477" spans="82:87">
      <c r="CD57477"/>
      <c r="CG57477"/>
      <c r="CI57477" s="378">
        <v>91951</v>
      </c>
    </row>
    <row r="57478" spans="82:87">
      <c r="CD57478"/>
      <c r="CG57478"/>
      <c r="CI57478" s="378">
        <v>91952</v>
      </c>
    </row>
    <row r="57479" spans="82:87">
      <c r="CD57479"/>
      <c r="CG57479"/>
      <c r="CI57479" s="378">
        <v>91953</v>
      </c>
    </row>
    <row r="57480" spans="82:87">
      <c r="CD57480"/>
      <c r="CG57480"/>
      <c r="CI57480" s="378">
        <v>91954</v>
      </c>
    </row>
    <row r="57481" spans="82:87">
      <c r="CD57481"/>
      <c r="CG57481"/>
      <c r="CI57481" s="378">
        <v>91955</v>
      </c>
    </row>
    <row r="57482" spans="82:87">
      <c r="CD57482"/>
      <c r="CG57482"/>
      <c r="CI57482" s="378">
        <v>91956</v>
      </c>
    </row>
    <row r="57483" spans="82:87">
      <c r="CD57483"/>
      <c r="CG57483"/>
      <c r="CI57483" s="378">
        <v>91957</v>
      </c>
    </row>
    <row r="57484" spans="82:87">
      <c r="CD57484"/>
      <c r="CG57484"/>
      <c r="CI57484" s="378">
        <v>91958</v>
      </c>
    </row>
    <row r="57485" spans="82:87">
      <c r="CD57485"/>
      <c r="CG57485"/>
      <c r="CI57485" s="378">
        <v>91959</v>
      </c>
    </row>
    <row r="57486" spans="82:87">
      <c r="CD57486"/>
      <c r="CG57486"/>
      <c r="CI57486" s="378">
        <v>91961</v>
      </c>
    </row>
    <row r="57487" spans="82:87">
      <c r="CD57487"/>
      <c r="CG57487"/>
      <c r="CI57487" s="378">
        <v>91962</v>
      </c>
    </row>
    <row r="57488" spans="82:87">
      <c r="CD57488"/>
      <c r="CG57488"/>
      <c r="CI57488" s="378">
        <v>91963</v>
      </c>
    </row>
    <row r="57489" spans="82:87">
      <c r="CD57489"/>
      <c r="CG57489"/>
      <c r="CI57489" s="378">
        <v>91964</v>
      </c>
    </row>
    <row r="57490" spans="82:87">
      <c r="CD57490"/>
      <c r="CG57490"/>
      <c r="CI57490" s="378">
        <v>91965</v>
      </c>
    </row>
    <row r="57491" spans="82:87">
      <c r="CD57491"/>
      <c r="CG57491"/>
      <c r="CI57491" s="378">
        <v>91966</v>
      </c>
    </row>
    <row r="57492" spans="82:87">
      <c r="CD57492"/>
      <c r="CG57492"/>
      <c r="CI57492" s="378">
        <v>91967</v>
      </c>
    </row>
    <row r="57493" spans="82:87">
      <c r="CD57493"/>
      <c r="CG57493"/>
      <c r="CI57493" s="378">
        <v>91968</v>
      </c>
    </row>
    <row r="57494" spans="82:87">
      <c r="CD57494"/>
      <c r="CG57494"/>
      <c r="CI57494" s="378">
        <v>91968</v>
      </c>
    </row>
    <row r="57495" spans="82:87">
      <c r="CD57495"/>
      <c r="CG57495"/>
      <c r="CI57495" s="378">
        <v>91969</v>
      </c>
    </row>
    <row r="57496" spans="82:87">
      <c r="CD57496"/>
      <c r="CG57496"/>
      <c r="CI57496" s="378">
        <v>91971</v>
      </c>
    </row>
    <row r="57497" spans="82:87">
      <c r="CD57497"/>
      <c r="CG57497"/>
      <c r="CI57497" s="378">
        <v>91972</v>
      </c>
    </row>
    <row r="57498" spans="82:87">
      <c r="CD57498"/>
      <c r="CG57498"/>
      <c r="CI57498" s="378">
        <v>91973</v>
      </c>
    </row>
    <row r="57499" spans="82:87">
      <c r="CD57499"/>
      <c r="CG57499"/>
      <c r="CI57499" s="378">
        <v>91974</v>
      </c>
    </row>
    <row r="57500" spans="82:87">
      <c r="CD57500"/>
      <c r="CG57500"/>
      <c r="CI57500" s="378">
        <v>91975</v>
      </c>
    </row>
    <row r="57501" spans="82:87">
      <c r="CD57501"/>
      <c r="CG57501"/>
      <c r="CI57501" s="378">
        <v>91976</v>
      </c>
    </row>
    <row r="57502" spans="82:87">
      <c r="CD57502"/>
      <c r="CG57502"/>
      <c r="CI57502" s="378">
        <v>91977</v>
      </c>
    </row>
    <row r="57503" spans="82:87">
      <c r="CD57503"/>
      <c r="CG57503"/>
      <c r="CI57503" s="378">
        <v>91978</v>
      </c>
    </row>
    <row r="57504" spans="82:87">
      <c r="CD57504"/>
      <c r="CG57504"/>
      <c r="CI57504" s="378">
        <v>91979</v>
      </c>
    </row>
    <row r="57505" spans="82:87">
      <c r="CD57505"/>
      <c r="CG57505"/>
      <c r="CI57505" s="378">
        <v>91979</v>
      </c>
    </row>
    <row r="57506" spans="82:87">
      <c r="CD57506"/>
      <c r="CG57506"/>
      <c r="CI57506" s="378">
        <v>91980</v>
      </c>
    </row>
    <row r="57507" spans="82:87">
      <c r="CD57507"/>
      <c r="CG57507"/>
      <c r="CI57507" s="378">
        <v>91981</v>
      </c>
    </row>
    <row r="57508" spans="82:87">
      <c r="CD57508"/>
      <c r="CG57508"/>
      <c r="CI57508" s="378">
        <v>91982</v>
      </c>
    </row>
    <row r="57509" spans="82:87">
      <c r="CD57509"/>
      <c r="CG57509"/>
      <c r="CI57509" s="378">
        <v>91983</v>
      </c>
    </row>
    <row r="57510" spans="82:87">
      <c r="CD57510"/>
      <c r="CG57510"/>
      <c r="CI57510" s="378">
        <v>91984</v>
      </c>
    </row>
    <row r="57511" spans="82:87">
      <c r="CD57511"/>
      <c r="CG57511"/>
      <c r="CI57511" s="378">
        <v>91985</v>
      </c>
    </row>
    <row r="57512" spans="82:87">
      <c r="CD57512"/>
      <c r="CG57512"/>
      <c r="CI57512" s="378">
        <v>91986</v>
      </c>
    </row>
    <row r="57513" spans="82:87">
      <c r="CD57513"/>
      <c r="CG57513"/>
      <c r="CI57513" s="378">
        <v>91987</v>
      </c>
    </row>
    <row r="57514" spans="82:87">
      <c r="CD57514"/>
      <c r="CG57514"/>
      <c r="CI57514" s="378">
        <v>91988</v>
      </c>
    </row>
    <row r="57515" spans="82:87">
      <c r="CD57515"/>
      <c r="CG57515"/>
      <c r="CI57515" s="378">
        <v>91989</v>
      </c>
    </row>
    <row r="57516" spans="82:87">
      <c r="CD57516"/>
      <c r="CG57516"/>
      <c r="CI57516" s="378">
        <v>92000</v>
      </c>
    </row>
    <row r="57517" spans="82:87">
      <c r="CD57517"/>
      <c r="CG57517"/>
      <c r="CI57517" s="378">
        <v>92000</v>
      </c>
    </row>
    <row r="57518" spans="82:87">
      <c r="CD57518"/>
      <c r="CG57518"/>
      <c r="CI57518" s="378">
        <v>92001</v>
      </c>
    </row>
    <row r="57519" spans="82:87">
      <c r="CD57519"/>
      <c r="CG57519"/>
      <c r="CI57519" s="378">
        <v>92002</v>
      </c>
    </row>
    <row r="57520" spans="82:87">
      <c r="CD57520"/>
      <c r="CG57520"/>
      <c r="CI57520" s="378">
        <v>92003</v>
      </c>
    </row>
    <row r="57521" spans="82:87">
      <c r="CD57521"/>
      <c r="CG57521"/>
      <c r="CI57521" s="378">
        <v>92004</v>
      </c>
    </row>
    <row r="57522" spans="82:87">
      <c r="CD57522"/>
      <c r="CG57522"/>
      <c r="CI57522" s="378">
        <v>92005</v>
      </c>
    </row>
    <row r="57523" spans="82:87">
      <c r="CD57523"/>
      <c r="CG57523"/>
      <c r="CI57523" s="378">
        <v>92006</v>
      </c>
    </row>
    <row r="57524" spans="82:87">
      <c r="CD57524"/>
      <c r="CG57524"/>
      <c r="CI57524" s="378">
        <v>92007</v>
      </c>
    </row>
    <row r="57525" spans="82:87">
      <c r="CD57525"/>
      <c r="CG57525"/>
      <c r="CI57525" s="378">
        <v>92008</v>
      </c>
    </row>
    <row r="57526" spans="82:87">
      <c r="CD57526"/>
      <c r="CG57526"/>
      <c r="CI57526" s="378">
        <v>92009</v>
      </c>
    </row>
    <row r="57527" spans="82:87">
      <c r="CD57527"/>
      <c r="CG57527"/>
      <c r="CI57527" s="378">
        <v>92010</v>
      </c>
    </row>
    <row r="57528" spans="82:87">
      <c r="CD57528"/>
      <c r="CG57528"/>
      <c r="CI57528" s="378">
        <v>92011</v>
      </c>
    </row>
    <row r="57529" spans="82:87">
      <c r="CD57529"/>
      <c r="CG57529"/>
      <c r="CI57529" s="378">
        <v>92012</v>
      </c>
    </row>
    <row r="57530" spans="82:87">
      <c r="CD57530"/>
      <c r="CG57530"/>
      <c r="CI57530" s="378">
        <v>92013</v>
      </c>
    </row>
    <row r="57531" spans="82:87">
      <c r="CD57531"/>
      <c r="CG57531"/>
      <c r="CI57531" s="378">
        <v>92014</v>
      </c>
    </row>
    <row r="57532" spans="82:87">
      <c r="CD57532"/>
      <c r="CG57532"/>
      <c r="CI57532" s="378">
        <v>92015</v>
      </c>
    </row>
    <row r="57533" spans="82:87">
      <c r="CD57533"/>
      <c r="CG57533"/>
      <c r="CI57533" s="378">
        <v>92016</v>
      </c>
    </row>
    <row r="57534" spans="82:87">
      <c r="CD57534"/>
      <c r="CG57534"/>
      <c r="CI57534" s="378">
        <v>92017</v>
      </c>
    </row>
    <row r="57535" spans="82:87">
      <c r="CD57535"/>
      <c r="CG57535"/>
      <c r="CI57535" s="378">
        <v>92018</v>
      </c>
    </row>
    <row r="57536" spans="82:87">
      <c r="CD57536"/>
      <c r="CG57536"/>
      <c r="CI57536" s="378">
        <v>92019</v>
      </c>
    </row>
    <row r="57537" spans="82:87">
      <c r="CD57537"/>
      <c r="CG57537"/>
      <c r="CI57537" s="378">
        <v>92020</v>
      </c>
    </row>
    <row r="57538" spans="82:87">
      <c r="CD57538"/>
      <c r="CG57538"/>
      <c r="CI57538" s="378">
        <v>92021</v>
      </c>
    </row>
    <row r="57539" spans="82:87">
      <c r="CD57539"/>
      <c r="CG57539"/>
      <c r="CI57539" s="378">
        <v>92022</v>
      </c>
    </row>
    <row r="57540" spans="82:87">
      <c r="CD57540"/>
      <c r="CG57540"/>
      <c r="CI57540" s="378">
        <v>92023</v>
      </c>
    </row>
    <row r="57541" spans="82:87">
      <c r="CD57541"/>
      <c r="CG57541"/>
      <c r="CI57541" s="378">
        <v>92024</v>
      </c>
    </row>
    <row r="57542" spans="82:87">
      <c r="CD57542"/>
      <c r="CG57542"/>
      <c r="CI57542" s="378">
        <v>92025</v>
      </c>
    </row>
    <row r="57543" spans="82:87">
      <c r="CD57543"/>
      <c r="CG57543"/>
      <c r="CI57543" s="378">
        <v>92026</v>
      </c>
    </row>
    <row r="57544" spans="82:87">
      <c r="CD57544"/>
      <c r="CG57544"/>
      <c r="CI57544" s="378">
        <v>92027</v>
      </c>
    </row>
    <row r="57545" spans="82:87">
      <c r="CD57545"/>
      <c r="CG57545"/>
      <c r="CI57545" s="378">
        <v>92028</v>
      </c>
    </row>
    <row r="57546" spans="82:87">
      <c r="CD57546"/>
      <c r="CG57546"/>
      <c r="CI57546" s="378">
        <v>92029</v>
      </c>
    </row>
    <row r="57547" spans="82:87">
      <c r="CD57547"/>
      <c r="CG57547"/>
      <c r="CI57547" s="378">
        <v>92030</v>
      </c>
    </row>
    <row r="57548" spans="82:87">
      <c r="CD57548"/>
      <c r="CG57548"/>
      <c r="CI57548" s="378">
        <v>92031</v>
      </c>
    </row>
    <row r="57549" spans="82:87">
      <c r="CD57549"/>
      <c r="CG57549"/>
      <c r="CI57549" s="378">
        <v>92032</v>
      </c>
    </row>
    <row r="57550" spans="82:87">
      <c r="CD57550"/>
      <c r="CG57550"/>
      <c r="CI57550" s="378">
        <v>92033</v>
      </c>
    </row>
    <row r="57551" spans="82:87">
      <c r="CD57551"/>
      <c r="CG57551"/>
      <c r="CI57551" s="378">
        <v>92034</v>
      </c>
    </row>
    <row r="57552" spans="82:87">
      <c r="CD57552"/>
      <c r="CG57552"/>
      <c r="CI57552" s="378">
        <v>92035</v>
      </c>
    </row>
    <row r="57553" spans="82:87">
      <c r="CD57553"/>
      <c r="CG57553"/>
      <c r="CI57553" s="378">
        <v>92036</v>
      </c>
    </row>
    <row r="57554" spans="82:87">
      <c r="CD57554"/>
      <c r="CG57554"/>
      <c r="CI57554" s="378">
        <v>92037</v>
      </c>
    </row>
    <row r="57555" spans="82:87">
      <c r="CD57555"/>
      <c r="CG57555"/>
      <c r="CI57555" s="378">
        <v>92038</v>
      </c>
    </row>
    <row r="57556" spans="82:87">
      <c r="CD57556"/>
      <c r="CG57556"/>
      <c r="CI57556" s="378">
        <v>92039</v>
      </c>
    </row>
    <row r="57557" spans="82:87">
      <c r="CD57557"/>
      <c r="CG57557"/>
      <c r="CI57557" s="378">
        <v>92040</v>
      </c>
    </row>
    <row r="57558" spans="82:87">
      <c r="CD57558"/>
      <c r="CG57558"/>
      <c r="CI57558" s="378">
        <v>92041</v>
      </c>
    </row>
    <row r="57559" spans="82:87">
      <c r="CD57559"/>
      <c r="CG57559"/>
      <c r="CI57559" s="378">
        <v>92042</v>
      </c>
    </row>
    <row r="57560" spans="82:87">
      <c r="CD57560"/>
      <c r="CG57560"/>
      <c r="CI57560" s="378">
        <v>92043</v>
      </c>
    </row>
    <row r="57561" spans="82:87">
      <c r="CD57561"/>
      <c r="CG57561"/>
      <c r="CI57561" s="378">
        <v>92044</v>
      </c>
    </row>
    <row r="57562" spans="82:87">
      <c r="CD57562"/>
      <c r="CG57562"/>
      <c r="CI57562" s="378">
        <v>92045</v>
      </c>
    </row>
    <row r="57563" spans="82:87">
      <c r="CD57563"/>
      <c r="CG57563"/>
      <c r="CI57563" s="378">
        <v>92046</v>
      </c>
    </row>
    <row r="57564" spans="82:87">
      <c r="CD57564"/>
      <c r="CG57564"/>
      <c r="CI57564" s="378">
        <v>92047</v>
      </c>
    </row>
    <row r="57565" spans="82:87">
      <c r="CD57565"/>
      <c r="CG57565"/>
      <c r="CI57565" s="378">
        <v>92048</v>
      </c>
    </row>
    <row r="57566" spans="82:87">
      <c r="CD57566"/>
      <c r="CG57566"/>
      <c r="CI57566" s="378">
        <v>92049</v>
      </c>
    </row>
    <row r="57567" spans="82:87">
      <c r="CD57567"/>
      <c r="CG57567"/>
      <c r="CI57567" s="378">
        <v>92050</v>
      </c>
    </row>
    <row r="57568" spans="82:87">
      <c r="CD57568"/>
      <c r="CG57568"/>
      <c r="CI57568" s="378">
        <v>92051</v>
      </c>
    </row>
    <row r="57569" spans="82:87">
      <c r="CD57569"/>
      <c r="CG57569"/>
      <c r="CI57569" s="378">
        <v>92052</v>
      </c>
    </row>
    <row r="57570" spans="82:87">
      <c r="CD57570"/>
      <c r="CG57570"/>
      <c r="CI57570" s="378">
        <v>92053</v>
      </c>
    </row>
    <row r="57571" spans="82:87">
      <c r="CD57571"/>
      <c r="CG57571"/>
      <c r="CI57571" s="378">
        <v>92054</v>
      </c>
    </row>
    <row r="57572" spans="82:87">
      <c r="CD57572"/>
      <c r="CG57572"/>
      <c r="CI57572" s="378">
        <v>92055</v>
      </c>
    </row>
    <row r="57573" spans="82:87">
      <c r="CD57573"/>
      <c r="CG57573"/>
      <c r="CI57573" s="378">
        <v>92056</v>
      </c>
    </row>
    <row r="57574" spans="82:87">
      <c r="CD57574"/>
      <c r="CG57574"/>
      <c r="CI57574" s="378">
        <v>92057</v>
      </c>
    </row>
    <row r="57575" spans="82:87">
      <c r="CD57575"/>
      <c r="CG57575"/>
      <c r="CI57575" s="378">
        <v>92058</v>
      </c>
    </row>
    <row r="57576" spans="82:87">
      <c r="CD57576"/>
      <c r="CG57576"/>
      <c r="CI57576" s="378">
        <v>92059</v>
      </c>
    </row>
    <row r="57577" spans="82:87">
      <c r="CD57577"/>
      <c r="CG57577"/>
      <c r="CI57577" s="378">
        <v>92060</v>
      </c>
    </row>
    <row r="57578" spans="82:87">
      <c r="CD57578"/>
      <c r="CG57578"/>
      <c r="CI57578" s="378">
        <v>92061</v>
      </c>
    </row>
    <row r="57579" spans="82:87">
      <c r="CD57579"/>
      <c r="CG57579"/>
      <c r="CI57579" s="378">
        <v>92062</v>
      </c>
    </row>
    <row r="57580" spans="82:87">
      <c r="CD57580"/>
      <c r="CG57580"/>
      <c r="CI57580" s="378">
        <v>92063</v>
      </c>
    </row>
    <row r="57581" spans="82:87">
      <c r="CD57581"/>
      <c r="CG57581"/>
      <c r="CI57581" s="378">
        <v>92064</v>
      </c>
    </row>
    <row r="57582" spans="82:87">
      <c r="CD57582"/>
      <c r="CG57582"/>
      <c r="CI57582" s="378">
        <v>92065</v>
      </c>
    </row>
    <row r="57583" spans="82:87">
      <c r="CD57583"/>
      <c r="CG57583"/>
      <c r="CI57583" s="378">
        <v>92066</v>
      </c>
    </row>
    <row r="57584" spans="82:87">
      <c r="CD57584"/>
      <c r="CG57584"/>
      <c r="CI57584" s="378">
        <v>92067</v>
      </c>
    </row>
    <row r="57585" spans="82:87">
      <c r="CD57585"/>
      <c r="CG57585"/>
      <c r="CI57585" s="378">
        <v>92068</v>
      </c>
    </row>
    <row r="57586" spans="82:87">
      <c r="CD57586"/>
      <c r="CG57586"/>
      <c r="CI57586" s="378">
        <v>92069</v>
      </c>
    </row>
    <row r="57587" spans="82:87">
      <c r="CD57587"/>
      <c r="CG57587"/>
      <c r="CI57587" s="378">
        <v>92070</v>
      </c>
    </row>
    <row r="57588" spans="82:87">
      <c r="CD57588"/>
      <c r="CG57588"/>
      <c r="CI57588" s="378">
        <v>92071</v>
      </c>
    </row>
    <row r="57589" spans="82:87">
      <c r="CD57589"/>
      <c r="CG57589"/>
      <c r="CI57589" s="378">
        <v>92072</v>
      </c>
    </row>
    <row r="57590" spans="82:87">
      <c r="CD57590"/>
      <c r="CG57590"/>
      <c r="CI57590" s="378">
        <v>92073</v>
      </c>
    </row>
    <row r="57591" spans="82:87">
      <c r="CD57591"/>
      <c r="CG57591"/>
      <c r="CI57591" s="378">
        <v>92074</v>
      </c>
    </row>
    <row r="57592" spans="82:87">
      <c r="CD57592"/>
      <c r="CG57592"/>
      <c r="CI57592" s="378">
        <v>92075</v>
      </c>
    </row>
    <row r="57593" spans="82:87">
      <c r="CD57593"/>
      <c r="CG57593"/>
      <c r="CI57593" s="378">
        <v>92076</v>
      </c>
    </row>
    <row r="57594" spans="82:87">
      <c r="CD57594"/>
      <c r="CG57594"/>
      <c r="CI57594" s="378">
        <v>92077</v>
      </c>
    </row>
    <row r="57595" spans="82:87">
      <c r="CD57595"/>
      <c r="CG57595"/>
      <c r="CI57595" s="378">
        <v>92078</v>
      </c>
    </row>
    <row r="57596" spans="82:87">
      <c r="CD57596"/>
      <c r="CG57596"/>
      <c r="CI57596" s="378">
        <v>92079</v>
      </c>
    </row>
    <row r="57597" spans="82:87">
      <c r="CD57597"/>
      <c r="CG57597"/>
      <c r="CI57597" s="378">
        <v>92080</v>
      </c>
    </row>
    <row r="57598" spans="82:87">
      <c r="CD57598"/>
      <c r="CG57598"/>
      <c r="CI57598" s="378">
        <v>92081</v>
      </c>
    </row>
    <row r="57599" spans="82:87">
      <c r="CD57599"/>
      <c r="CG57599"/>
      <c r="CI57599" s="378">
        <v>92082</v>
      </c>
    </row>
    <row r="57600" spans="82:87">
      <c r="CD57600"/>
      <c r="CG57600"/>
      <c r="CI57600" s="378">
        <v>92083</v>
      </c>
    </row>
    <row r="57601" spans="82:87">
      <c r="CD57601"/>
      <c r="CG57601"/>
      <c r="CI57601" s="378">
        <v>92084</v>
      </c>
    </row>
    <row r="57602" spans="82:87">
      <c r="CD57602"/>
      <c r="CG57602"/>
      <c r="CI57602" s="378">
        <v>92085</v>
      </c>
    </row>
    <row r="57603" spans="82:87">
      <c r="CD57603"/>
      <c r="CG57603"/>
      <c r="CI57603" s="378">
        <v>92086</v>
      </c>
    </row>
    <row r="57604" spans="82:87">
      <c r="CD57604"/>
      <c r="CG57604"/>
      <c r="CI57604" s="378">
        <v>92087</v>
      </c>
    </row>
    <row r="57605" spans="82:87">
      <c r="CD57605"/>
      <c r="CG57605"/>
      <c r="CI57605" s="378">
        <v>92087</v>
      </c>
    </row>
    <row r="57606" spans="82:87">
      <c r="CD57606"/>
      <c r="CG57606"/>
      <c r="CI57606" s="378">
        <v>92088</v>
      </c>
    </row>
    <row r="57607" spans="82:87">
      <c r="CD57607"/>
      <c r="CG57607"/>
      <c r="CI57607" s="378">
        <v>92089</v>
      </c>
    </row>
    <row r="57608" spans="82:87">
      <c r="CD57608"/>
      <c r="CG57608"/>
      <c r="CI57608" s="378">
        <v>92090</v>
      </c>
    </row>
    <row r="57609" spans="82:87">
      <c r="CD57609"/>
      <c r="CG57609"/>
      <c r="CI57609" s="378">
        <v>92091</v>
      </c>
    </row>
    <row r="57610" spans="82:87">
      <c r="CD57610"/>
      <c r="CG57610"/>
      <c r="CI57610" s="378">
        <v>92092</v>
      </c>
    </row>
    <row r="57611" spans="82:87">
      <c r="CD57611"/>
      <c r="CG57611"/>
      <c r="CI57611" s="378">
        <v>92093</v>
      </c>
    </row>
    <row r="57612" spans="82:87">
      <c r="CD57612"/>
      <c r="CG57612"/>
      <c r="CI57612" s="378">
        <v>92094</v>
      </c>
    </row>
    <row r="57613" spans="82:87">
      <c r="CD57613"/>
      <c r="CG57613"/>
      <c r="CI57613" s="378">
        <v>92095</v>
      </c>
    </row>
    <row r="57614" spans="82:87">
      <c r="CD57614"/>
      <c r="CG57614"/>
      <c r="CI57614" s="378">
        <v>92096</v>
      </c>
    </row>
    <row r="57615" spans="82:87">
      <c r="CD57615"/>
      <c r="CG57615"/>
      <c r="CI57615" s="378">
        <v>92096</v>
      </c>
    </row>
    <row r="57616" spans="82:87">
      <c r="CD57616"/>
      <c r="CG57616"/>
      <c r="CI57616" s="378">
        <v>92097</v>
      </c>
    </row>
    <row r="57617" spans="82:87">
      <c r="CD57617"/>
      <c r="CG57617"/>
      <c r="CI57617" s="378">
        <v>92098</v>
      </c>
    </row>
    <row r="57618" spans="82:87">
      <c r="CD57618"/>
      <c r="CG57618"/>
      <c r="CI57618" s="378">
        <v>92099</v>
      </c>
    </row>
    <row r="57619" spans="82:87">
      <c r="CD57619"/>
      <c r="CG57619"/>
      <c r="CI57619" s="378">
        <v>92099</v>
      </c>
    </row>
    <row r="57620" spans="82:87">
      <c r="CD57620"/>
      <c r="CG57620"/>
      <c r="CI57620" s="378">
        <v>92100</v>
      </c>
    </row>
    <row r="57621" spans="82:87">
      <c r="CD57621"/>
      <c r="CG57621"/>
      <c r="CI57621" s="378">
        <v>92101</v>
      </c>
    </row>
    <row r="57622" spans="82:87">
      <c r="CD57622"/>
      <c r="CG57622"/>
      <c r="CI57622" s="378">
        <v>92101</v>
      </c>
    </row>
    <row r="57623" spans="82:87">
      <c r="CD57623"/>
      <c r="CG57623"/>
      <c r="CI57623" s="378">
        <v>92102</v>
      </c>
    </row>
    <row r="57624" spans="82:87">
      <c r="CD57624"/>
      <c r="CG57624"/>
      <c r="CI57624" s="378">
        <v>92102</v>
      </c>
    </row>
    <row r="57625" spans="82:87">
      <c r="CD57625"/>
      <c r="CG57625"/>
      <c r="CI57625" s="378">
        <v>92103</v>
      </c>
    </row>
    <row r="57626" spans="82:87">
      <c r="CD57626"/>
      <c r="CG57626"/>
      <c r="CI57626" s="378">
        <v>92103</v>
      </c>
    </row>
    <row r="57627" spans="82:87">
      <c r="CD57627"/>
      <c r="CG57627"/>
      <c r="CI57627" s="378">
        <v>92104</v>
      </c>
    </row>
    <row r="57628" spans="82:87">
      <c r="CD57628"/>
      <c r="CG57628"/>
      <c r="CI57628" s="378">
        <v>92104</v>
      </c>
    </row>
    <row r="57629" spans="82:87">
      <c r="CD57629"/>
      <c r="CG57629"/>
      <c r="CI57629" s="378">
        <v>92105</v>
      </c>
    </row>
    <row r="57630" spans="82:87">
      <c r="CD57630"/>
      <c r="CG57630"/>
      <c r="CI57630" s="378">
        <v>92105</v>
      </c>
    </row>
    <row r="57631" spans="82:87">
      <c r="CD57631"/>
      <c r="CG57631"/>
      <c r="CI57631" s="378">
        <v>92106</v>
      </c>
    </row>
    <row r="57632" spans="82:87">
      <c r="CD57632"/>
      <c r="CG57632"/>
      <c r="CI57632" s="378">
        <v>92106</v>
      </c>
    </row>
    <row r="57633" spans="82:87">
      <c r="CD57633"/>
      <c r="CG57633"/>
      <c r="CI57633" s="378">
        <v>92107</v>
      </c>
    </row>
    <row r="57634" spans="82:87">
      <c r="CD57634"/>
      <c r="CG57634"/>
      <c r="CI57634" s="378">
        <v>92107</v>
      </c>
    </row>
    <row r="57635" spans="82:87">
      <c r="CD57635"/>
      <c r="CG57635"/>
      <c r="CI57635" s="378">
        <v>92108</v>
      </c>
    </row>
    <row r="57636" spans="82:87">
      <c r="CD57636"/>
      <c r="CG57636"/>
      <c r="CI57636" s="378">
        <v>92108</v>
      </c>
    </row>
    <row r="57637" spans="82:87">
      <c r="CD57637"/>
      <c r="CG57637"/>
      <c r="CI57637" s="378">
        <v>92109</v>
      </c>
    </row>
    <row r="57638" spans="82:87">
      <c r="CD57638"/>
      <c r="CG57638"/>
      <c r="CI57638" s="378">
        <v>92109</v>
      </c>
    </row>
    <row r="57639" spans="82:87">
      <c r="CD57639"/>
      <c r="CG57639"/>
      <c r="CI57639" s="378">
        <v>92110</v>
      </c>
    </row>
    <row r="57640" spans="82:87">
      <c r="CD57640"/>
      <c r="CG57640"/>
      <c r="CI57640" s="378">
        <v>92111</v>
      </c>
    </row>
    <row r="57641" spans="82:87">
      <c r="CD57641"/>
      <c r="CG57641"/>
      <c r="CI57641" s="378">
        <v>92112</v>
      </c>
    </row>
    <row r="57642" spans="82:87">
      <c r="CD57642"/>
      <c r="CG57642"/>
      <c r="CI57642" s="378">
        <v>92113</v>
      </c>
    </row>
    <row r="57643" spans="82:87">
      <c r="CD57643"/>
      <c r="CG57643"/>
      <c r="CI57643" s="378">
        <v>92114</v>
      </c>
    </row>
    <row r="57644" spans="82:87">
      <c r="CD57644"/>
      <c r="CG57644"/>
      <c r="CI57644" s="378">
        <v>92115</v>
      </c>
    </row>
    <row r="57645" spans="82:87">
      <c r="CD57645"/>
      <c r="CG57645"/>
      <c r="CI57645" s="378">
        <v>92116</v>
      </c>
    </row>
    <row r="57646" spans="82:87">
      <c r="CD57646"/>
      <c r="CG57646"/>
      <c r="CI57646" s="378">
        <v>92117</v>
      </c>
    </row>
    <row r="57647" spans="82:87">
      <c r="CD57647"/>
      <c r="CG57647"/>
      <c r="CI57647" s="378">
        <v>92118</v>
      </c>
    </row>
    <row r="57648" spans="82:87">
      <c r="CD57648"/>
      <c r="CG57648"/>
      <c r="CI57648" s="378">
        <v>92119</v>
      </c>
    </row>
    <row r="57649" spans="82:87">
      <c r="CD57649"/>
      <c r="CG57649"/>
      <c r="CI57649" s="378">
        <v>92120</v>
      </c>
    </row>
    <row r="57650" spans="82:87">
      <c r="CD57650"/>
      <c r="CG57650"/>
      <c r="CI57650" s="378">
        <v>92121</v>
      </c>
    </row>
    <row r="57651" spans="82:87">
      <c r="CD57651"/>
      <c r="CG57651"/>
      <c r="CI57651" s="378">
        <v>92122</v>
      </c>
    </row>
    <row r="57652" spans="82:87">
      <c r="CD57652"/>
      <c r="CG57652"/>
      <c r="CI57652" s="378">
        <v>92123</v>
      </c>
    </row>
    <row r="57653" spans="82:87">
      <c r="CD57653"/>
      <c r="CG57653"/>
      <c r="CI57653" s="378">
        <v>92124</v>
      </c>
    </row>
    <row r="57654" spans="82:87">
      <c r="CD57654"/>
      <c r="CG57654"/>
      <c r="CI57654" s="378">
        <v>92125</v>
      </c>
    </row>
    <row r="57655" spans="82:87">
      <c r="CD57655"/>
      <c r="CG57655"/>
      <c r="CI57655" s="378">
        <v>92126</v>
      </c>
    </row>
    <row r="57656" spans="82:87">
      <c r="CD57656"/>
      <c r="CG57656"/>
      <c r="CI57656" s="378">
        <v>92127</v>
      </c>
    </row>
    <row r="57657" spans="82:87">
      <c r="CD57657"/>
      <c r="CG57657"/>
      <c r="CI57657" s="378">
        <v>92127</v>
      </c>
    </row>
    <row r="57658" spans="82:87">
      <c r="CD57658"/>
      <c r="CG57658"/>
      <c r="CI57658" s="378">
        <v>92128</v>
      </c>
    </row>
    <row r="57659" spans="82:87">
      <c r="CD57659"/>
      <c r="CG57659"/>
      <c r="CI57659" s="378">
        <v>92129</v>
      </c>
    </row>
    <row r="57660" spans="82:87">
      <c r="CD57660"/>
      <c r="CG57660"/>
      <c r="CI57660" s="378">
        <v>92130</v>
      </c>
    </row>
    <row r="57661" spans="82:87">
      <c r="CD57661"/>
      <c r="CG57661"/>
      <c r="CI57661" s="378">
        <v>92130</v>
      </c>
    </row>
    <row r="57662" spans="82:87">
      <c r="CD57662"/>
      <c r="CG57662"/>
      <c r="CI57662" s="378">
        <v>92131</v>
      </c>
    </row>
    <row r="57663" spans="82:87">
      <c r="CD57663"/>
      <c r="CG57663"/>
      <c r="CI57663" s="378">
        <v>92132</v>
      </c>
    </row>
    <row r="57664" spans="82:87">
      <c r="CD57664"/>
      <c r="CG57664"/>
      <c r="CI57664" s="378">
        <v>92133</v>
      </c>
    </row>
    <row r="57665" spans="82:87">
      <c r="CD57665"/>
      <c r="CG57665"/>
      <c r="CI57665" s="378">
        <v>92134</v>
      </c>
    </row>
    <row r="57666" spans="82:87">
      <c r="CD57666"/>
      <c r="CG57666"/>
      <c r="CI57666" s="378">
        <v>92135</v>
      </c>
    </row>
    <row r="57667" spans="82:87">
      <c r="CD57667"/>
      <c r="CG57667"/>
      <c r="CI57667" s="378">
        <v>92136</v>
      </c>
    </row>
    <row r="57668" spans="82:87">
      <c r="CD57668"/>
      <c r="CG57668"/>
      <c r="CI57668" s="378">
        <v>92137</v>
      </c>
    </row>
    <row r="57669" spans="82:87">
      <c r="CD57669"/>
      <c r="CG57669"/>
      <c r="CI57669" s="378">
        <v>92138</v>
      </c>
    </row>
    <row r="57670" spans="82:87">
      <c r="CD57670"/>
      <c r="CG57670"/>
      <c r="CI57670" s="378">
        <v>92139</v>
      </c>
    </row>
    <row r="57671" spans="82:87">
      <c r="CD57671"/>
      <c r="CG57671"/>
      <c r="CI57671" s="378">
        <v>92140</v>
      </c>
    </row>
    <row r="57672" spans="82:87">
      <c r="CD57672"/>
      <c r="CG57672"/>
      <c r="CI57672" s="378">
        <v>92141</v>
      </c>
    </row>
    <row r="57673" spans="82:87">
      <c r="CD57673"/>
      <c r="CG57673"/>
      <c r="CI57673" s="378">
        <v>92142</v>
      </c>
    </row>
    <row r="57674" spans="82:87">
      <c r="CD57674"/>
      <c r="CG57674"/>
      <c r="CI57674" s="378">
        <v>92143</v>
      </c>
    </row>
    <row r="57675" spans="82:87">
      <c r="CD57675"/>
      <c r="CG57675"/>
      <c r="CI57675" s="378">
        <v>92144</v>
      </c>
    </row>
    <row r="57676" spans="82:87">
      <c r="CD57676"/>
      <c r="CG57676"/>
      <c r="CI57676" s="378">
        <v>92145</v>
      </c>
    </row>
    <row r="57677" spans="82:87">
      <c r="CD57677"/>
      <c r="CG57677"/>
      <c r="CI57677" s="378">
        <v>92146</v>
      </c>
    </row>
    <row r="57678" spans="82:87">
      <c r="CD57678"/>
      <c r="CG57678"/>
      <c r="CI57678" s="378">
        <v>92147</v>
      </c>
    </row>
    <row r="57679" spans="82:87">
      <c r="CD57679"/>
      <c r="CG57679"/>
      <c r="CI57679" s="378">
        <v>92148</v>
      </c>
    </row>
    <row r="57680" spans="82:87">
      <c r="CD57680"/>
      <c r="CG57680"/>
      <c r="CI57680" s="378">
        <v>92149</v>
      </c>
    </row>
    <row r="57681" spans="82:87">
      <c r="CD57681"/>
      <c r="CG57681"/>
      <c r="CI57681" s="378">
        <v>92150</v>
      </c>
    </row>
    <row r="57682" spans="82:87">
      <c r="CD57682"/>
      <c r="CG57682"/>
      <c r="CI57682" s="378">
        <v>92150</v>
      </c>
    </row>
    <row r="57683" spans="82:87">
      <c r="CD57683"/>
      <c r="CG57683"/>
      <c r="CI57683" s="378">
        <v>92151</v>
      </c>
    </row>
    <row r="57684" spans="82:87">
      <c r="CD57684"/>
      <c r="CG57684"/>
      <c r="CI57684" s="378">
        <v>92152</v>
      </c>
    </row>
    <row r="57685" spans="82:87">
      <c r="CD57685"/>
      <c r="CG57685"/>
      <c r="CI57685" s="378">
        <v>92153</v>
      </c>
    </row>
    <row r="57686" spans="82:87">
      <c r="CD57686"/>
      <c r="CG57686"/>
      <c r="CI57686" s="378">
        <v>92154</v>
      </c>
    </row>
    <row r="57687" spans="82:87">
      <c r="CD57687"/>
      <c r="CG57687"/>
      <c r="CI57687" s="378">
        <v>92155</v>
      </c>
    </row>
    <row r="57688" spans="82:87">
      <c r="CD57688"/>
      <c r="CG57688"/>
      <c r="CI57688" s="378">
        <v>92156</v>
      </c>
    </row>
    <row r="57689" spans="82:87">
      <c r="CD57689"/>
      <c r="CG57689"/>
      <c r="CI57689" s="378">
        <v>92157</v>
      </c>
    </row>
    <row r="57690" spans="82:87">
      <c r="CD57690"/>
      <c r="CG57690"/>
      <c r="CI57690" s="378">
        <v>92158</v>
      </c>
    </row>
    <row r="57691" spans="82:87">
      <c r="CD57691"/>
      <c r="CG57691"/>
      <c r="CI57691" s="378">
        <v>92159</v>
      </c>
    </row>
    <row r="57692" spans="82:87">
      <c r="CD57692"/>
      <c r="CG57692"/>
      <c r="CI57692" s="378">
        <v>92160</v>
      </c>
    </row>
    <row r="57693" spans="82:87">
      <c r="CD57693"/>
      <c r="CG57693"/>
      <c r="CI57693" s="378">
        <v>92161</v>
      </c>
    </row>
    <row r="57694" spans="82:87">
      <c r="CD57694"/>
      <c r="CG57694"/>
      <c r="CI57694" s="378">
        <v>92162</v>
      </c>
    </row>
    <row r="57695" spans="82:87">
      <c r="CD57695"/>
      <c r="CG57695"/>
      <c r="CI57695" s="378">
        <v>92163</v>
      </c>
    </row>
    <row r="57696" spans="82:87">
      <c r="CD57696"/>
      <c r="CG57696"/>
      <c r="CI57696" s="378">
        <v>92164</v>
      </c>
    </row>
    <row r="57697" spans="82:87">
      <c r="CD57697"/>
      <c r="CG57697"/>
      <c r="CI57697" s="378">
        <v>92165</v>
      </c>
    </row>
    <row r="57698" spans="82:87">
      <c r="CD57698"/>
      <c r="CG57698"/>
      <c r="CI57698" s="378">
        <v>92166</v>
      </c>
    </row>
    <row r="57699" spans="82:87">
      <c r="CD57699"/>
      <c r="CG57699"/>
      <c r="CI57699" s="378">
        <v>92167</v>
      </c>
    </row>
    <row r="57700" spans="82:87">
      <c r="CD57700"/>
      <c r="CG57700"/>
      <c r="CI57700" s="378">
        <v>92168</v>
      </c>
    </row>
    <row r="57701" spans="82:87">
      <c r="CD57701"/>
      <c r="CG57701"/>
      <c r="CI57701" s="378">
        <v>92169</v>
      </c>
    </row>
    <row r="57702" spans="82:87">
      <c r="CD57702"/>
      <c r="CG57702"/>
      <c r="CI57702" s="378">
        <v>92170</v>
      </c>
    </row>
    <row r="57703" spans="82:87">
      <c r="CD57703"/>
      <c r="CG57703"/>
      <c r="CI57703" s="378">
        <v>92170</v>
      </c>
    </row>
    <row r="57704" spans="82:87">
      <c r="CD57704"/>
      <c r="CG57704"/>
      <c r="CI57704" s="378">
        <v>92171</v>
      </c>
    </row>
    <row r="57705" spans="82:87">
      <c r="CD57705"/>
      <c r="CG57705"/>
      <c r="CI57705" s="378">
        <v>92172</v>
      </c>
    </row>
    <row r="57706" spans="82:87">
      <c r="CD57706"/>
      <c r="CG57706"/>
      <c r="CI57706" s="378">
        <v>92173</v>
      </c>
    </row>
    <row r="57707" spans="82:87">
      <c r="CD57707"/>
      <c r="CG57707"/>
      <c r="CI57707" s="378">
        <v>92174</v>
      </c>
    </row>
    <row r="57708" spans="82:87">
      <c r="CD57708"/>
      <c r="CG57708"/>
      <c r="CI57708" s="378">
        <v>92175</v>
      </c>
    </row>
    <row r="57709" spans="82:87">
      <c r="CD57709"/>
      <c r="CG57709"/>
      <c r="CI57709" s="378">
        <v>92176</v>
      </c>
    </row>
    <row r="57710" spans="82:87">
      <c r="CD57710"/>
      <c r="CG57710"/>
      <c r="CI57710" s="378">
        <v>92177</v>
      </c>
    </row>
    <row r="57711" spans="82:87">
      <c r="CD57711"/>
      <c r="CG57711"/>
      <c r="CI57711" s="378">
        <v>92178</v>
      </c>
    </row>
    <row r="57712" spans="82:87">
      <c r="CD57712"/>
      <c r="CG57712"/>
      <c r="CI57712" s="378">
        <v>92179</v>
      </c>
    </row>
    <row r="57713" spans="82:87">
      <c r="CD57713"/>
      <c r="CG57713"/>
      <c r="CI57713" s="378">
        <v>92181</v>
      </c>
    </row>
    <row r="57714" spans="82:87">
      <c r="CD57714"/>
      <c r="CG57714"/>
      <c r="CI57714" s="378">
        <v>92182</v>
      </c>
    </row>
    <row r="57715" spans="82:87">
      <c r="CD57715"/>
      <c r="CG57715"/>
      <c r="CI57715" s="378">
        <v>92183</v>
      </c>
    </row>
    <row r="57716" spans="82:87">
      <c r="CD57716"/>
      <c r="CG57716"/>
      <c r="CI57716" s="378">
        <v>92184</v>
      </c>
    </row>
    <row r="57717" spans="82:87">
      <c r="CD57717"/>
      <c r="CG57717"/>
      <c r="CI57717" s="378">
        <v>92185</v>
      </c>
    </row>
    <row r="57718" spans="82:87">
      <c r="CD57718"/>
      <c r="CG57718"/>
      <c r="CI57718" s="378">
        <v>92186</v>
      </c>
    </row>
    <row r="57719" spans="82:87">
      <c r="CD57719"/>
      <c r="CG57719"/>
      <c r="CI57719" s="378">
        <v>92187</v>
      </c>
    </row>
    <row r="57720" spans="82:87">
      <c r="CD57720"/>
      <c r="CG57720"/>
      <c r="CI57720" s="378">
        <v>92188</v>
      </c>
    </row>
    <row r="57721" spans="82:87">
      <c r="CD57721"/>
      <c r="CG57721"/>
      <c r="CI57721" s="378">
        <v>92189</v>
      </c>
    </row>
    <row r="57722" spans="82:87">
      <c r="CD57722"/>
      <c r="CG57722"/>
      <c r="CI57722" s="378">
        <v>92190</v>
      </c>
    </row>
    <row r="57723" spans="82:87">
      <c r="CD57723"/>
      <c r="CG57723"/>
      <c r="CI57723" s="378">
        <v>92191</v>
      </c>
    </row>
    <row r="57724" spans="82:87">
      <c r="CD57724"/>
      <c r="CG57724"/>
      <c r="CI57724" s="378">
        <v>92192</v>
      </c>
    </row>
    <row r="57725" spans="82:87">
      <c r="CD57725"/>
      <c r="CG57725"/>
      <c r="CI57725" s="378">
        <v>92193</v>
      </c>
    </row>
    <row r="57726" spans="82:87">
      <c r="CD57726"/>
      <c r="CG57726"/>
      <c r="CI57726" s="378">
        <v>92194</v>
      </c>
    </row>
    <row r="57727" spans="82:87">
      <c r="CD57727"/>
      <c r="CG57727"/>
      <c r="CI57727" s="378">
        <v>92195</v>
      </c>
    </row>
    <row r="57728" spans="82:87">
      <c r="CD57728"/>
      <c r="CG57728"/>
      <c r="CI57728" s="378">
        <v>92196</v>
      </c>
    </row>
    <row r="57729" spans="82:87">
      <c r="CD57729"/>
      <c r="CG57729"/>
      <c r="CI57729" s="378">
        <v>92197</v>
      </c>
    </row>
    <row r="57730" spans="82:87">
      <c r="CD57730"/>
      <c r="CG57730"/>
      <c r="CI57730" s="378">
        <v>92198</v>
      </c>
    </row>
    <row r="57731" spans="82:87">
      <c r="CD57731"/>
      <c r="CG57731"/>
      <c r="CI57731" s="378">
        <v>92199</v>
      </c>
    </row>
    <row r="57732" spans="82:87">
      <c r="CD57732"/>
      <c r="CG57732"/>
      <c r="CI57732" s="378">
        <v>92200</v>
      </c>
    </row>
    <row r="57733" spans="82:87">
      <c r="CD57733"/>
      <c r="CG57733"/>
      <c r="CI57733" s="378">
        <v>92201</v>
      </c>
    </row>
    <row r="57734" spans="82:87">
      <c r="CD57734"/>
      <c r="CG57734"/>
      <c r="CI57734" s="378">
        <v>92202</v>
      </c>
    </row>
    <row r="57735" spans="82:87">
      <c r="CD57735"/>
      <c r="CG57735"/>
      <c r="CI57735" s="378">
        <v>92203</v>
      </c>
    </row>
    <row r="57736" spans="82:87">
      <c r="CD57736"/>
      <c r="CG57736"/>
      <c r="CI57736" s="378">
        <v>92203</v>
      </c>
    </row>
    <row r="57737" spans="82:87">
      <c r="CD57737"/>
      <c r="CG57737"/>
      <c r="CI57737" s="378">
        <v>92204</v>
      </c>
    </row>
    <row r="57738" spans="82:87">
      <c r="CD57738"/>
      <c r="CG57738"/>
      <c r="CI57738" s="378">
        <v>92205</v>
      </c>
    </row>
    <row r="57739" spans="82:87">
      <c r="CD57739"/>
      <c r="CG57739"/>
      <c r="CI57739" s="378">
        <v>92206</v>
      </c>
    </row>
    <row r="57740" spans="82:87">
      <c r="CD57740"/>
      <c r="CG57740"/>
      <c r="CI57740" s="378">
        <v>92207</v>
      </c>
    </row>
    <row r="57741" spans="82:87">
      <c r="CD57741"/>
      <c r="CG57741"/>
      <c r="CI57741" s="378">
        <v>92208</v>
      </c>
    </row>
    <row r="57742" spans="82:87">
      <c r="CD57742"/>
      <c r="CG57742"/>
      <c r="CI57742" s="378">
        <v>92209</v>
      </c>
    </row>
    <row r="57743" spans="82:87">
      <c r="CD57743"/>
      <c r="CG57743"/>
      <c r="CI57743" s="378">
        <v>92210</v>
      </c>
    </row>
    <row r="57744" spans="82:87">
      <c r="CD57744"/>
      <c r="CG57744"/>
      <c r="CI57744" s="378">
        <v>92210</v>
      </c>
    </row>
    <row r="57745" spans="82:87">
      <c r="CD57745"/>
      <c r="CG57745"/>
      <c r="CI57745" s="378">
        <v>92211</v>
      </c>
    </row>
    <row r="57746" spans="82:87">
      <c r="CD57746"/>
      <c r="CG57746"/>
      <c r="CI57746" s="378">
        <v>92212</v>
      </c>
    </row>
    <row r="57747" spans="82:87">
      <c r="CD57747"/>
      <c r="CG57747"/>
      <c r="CI57747" s="378">
        <v>92213</v>
      </c>
    </row>
    <row r="57748" spans="82:87">
      <c r="CD57748"/>
      <c r="CG57748"/>
      <c r="CI57748" s="378">
        <v>92214</v>
      </c>
    </row>
    <row r="57749" spans="82:87">
      <c r="CD57749"/>
      <c r="CG57749"/>
      <c r="CI57749" s="378">
        <v>92215</v>
      </c>
    </row>
    <row r="57750" spans="82:87">
      <c r="CD57750"/>
      <c r="CG57750"/>
      <c r="CI57750" s="378">
        <v>92216</v>
      </c>
    </row>
    <row r="57751" spans="82:87">
      <c r="CD57751"/>
      <c r="CG57751"/>
      <c r="CI57751" s="378">
        <v>92217</v>
      </c>
    </row>
    <row r="57752" spans="82:87">
      <c r="CD57752"/>
      <c r="CG57752"/>
      <c r="CI57752" s="378">
        <v>92218</v>
      </c>
    </row>
    <row r="57753" spans="82:87">
      <c r="CD57753"/>
      <c r="CG57753"/>
      <c r="CI57753" s="378">
        <v>92219</v>
      </c>
    </row>
    <row r="57754" spans="82:87">
      <c r="CD57754"/>
      <c r="CG57754"/>
      <c r="CI57754" s="378">
        <v>92220</v>
      </c>
    </row>
    <row r="57755" spans="82:87">
      <c r="CD57755"/>
      <c r="CG57755"/>
      <c r="CI57755" s="378">
        <v>92221</v>
      </c>
    </row>
    <row r="57756" spans="82:87">
      <c r="CD57756"/>
      <c r="CG57756"/>
      <c r="CI57756" s="378">
        <v>92222</v>
      </c>
    </row>
    <row r="57757" spans="82:87">
      <c r="CD57757"/>
      <c r="CG57757"/>
      <c r="CI57757" s="378">
        <v>92223</v>
      </c>
    </row>
    <row r="57758" spans="82:87">
      <c r="CD57758"/>
      <c r="CG57758"/>
      <c r="CI57758" s="378">
        <v>92224</v>
      </c>
    </row>
    <row r="57759" spans="82:87">
      <c r="CD57759"/>
      <c r="CG57759"/>
      <c r="CI57759" s="378">
        <v>92225</v>
      </c>
    </row>
    <row r="57760" spans="82:87">
      <c r="CD57760"/>
      <c r="CG57760"/>
      <c r="CI57760" s="378">
        <v>92226</v>
      </c>
    </row>
    <row r="57761" spans="82:87">
      <c r="CD57761"/>
      <c r="CG57761"/>
      <c r="CI57761" s="378">
        <v>92227</v>
      </c>
    </row>
    <row r="57762" spans="82:87">
      <c r="CD57762"/>
      <c r="CG57762"/>
      <c r="CI57762" s="378">
        <v>92228</v>
      </c>
    </row>
    <row r="57763" spans="82:87">
      <c r="CD57763"/>
      <c r="CG57763"/>
      <c r="CI57763" s="378">
        <v>92229</v>
      </c>
    </row>
    <row r="57764" spans="82:87">
      <c r="CD57764"/>
      <c r="CG57764"/>
      <c r="CI57764" s="378">
        <v>92230</v>
      </c>
    </row>
    <row r="57765" spans="82:87">
      <c r="CD57765"/>
      <c r="CG57765"/>
      <c r="CI57765" s="378">
        <v>92230</v>
      </c>
    </row>
    <row r="57766" spans="82:87">
      <c r="CD57766"/>
      <c r="CG57766"/>
      <c r="CI57766" s="378">
        <v>92231</v>
      </c>
    </row>
    <row r="57767" spans="82:87">
      <c r="CD57767"/>
      <c r="CG57767"/>
      <c r="CI57767" s="378">
        <v>92232</v>
      </c>
    </row>
    <row r="57768" spans="82:87">
      <c r="CD57768"/>
      <c r="CG57768"/>
      <c r="CI57768" s="378">
        <v>92233</v>
      </c>
    </row>
    <row r="57769" spans="82:87">
      <c r="CD57769"/>
      <c r="CG57769"/>
      <c r="CI57769" s="378">
        <v>92234</v>
      </c>
    </row>
    <row r="57770" spans="82:87">
      <c r="CD57770"/>
      <c r="CG57770"/>
      <c r="CI57770" s="378">
        <v>92235</v>
      </c>
    </row>
    <row r="57771" spans="82:87">
      <c r="CD57771"/>
      <c r="CG57771"/>
      <c r="CI57771" s="378">
        <v>92236</v>
      </c>
    </row>
    <row r="57772" spans="82:87">
      <c r="CD57772"/>
      <c r="CG57772"/>
      <c r="CI57772" s="378">
        <v>92237</v>
      </c>
    </row>
    <row r="57773" spans="82:87">
      <c r="CD57773"/>
      <c r="CG57773"/>
      <c r="CI57773" s="378">
        <v>92238</v>
      </c>
    </row>
    <row r="57774" spans="82:87">
      <c r="CD57774"/>
      <c r="CG57774"/>
      <c r="CI57774" s="378">
        <v>92239</v>
      </c>
    </row>
    <row r="57775" spans="82:87">
      <c r="CD57775"/>
      <c r="CG57775"/>
      <c r="CI57775" s="378">
        <v>92240</v>
      </c>
    </row>
    <row r="57776" spans="82:87">
      <c r="CD57776"/>
      <c r="CG57776"/>
      <c r="CI57776" s="378">
        <v>92241</v>
      </c>
    </row>
    <row r="57777" spans="82:87">
      <c r="CD57777"/>
      <c r="CG57777"/>
      <c r="CI57777" s="378">
        <v>92242</v>
      </c>
    </row>
    <row r="57778" spans="82:87">
      <c r="CD57778"/>
      <c r="CG57778"/>
      <c r="CI57778" s="378">
        <v>92243</v>
      </c>
    </row>
    <row r="57779" spans="82:87">
      <c r="CD57779"/>
      <c r="CG57779"/>
      <c r="CI57779" s="378">
        <v>92244</v>
      </c>
    </row>
    <row r="57780" spans="82:87">
      <c r="CD57780"/>
      <c r="CG57780"/>
      <c r="CI57780" s="378">
        <v>92245</v>
      </c>
    </row>
    <row r="57781" spans="82:87">
      <c r="CD57781"/>
      <c r="CG57781"/>
      <c r="CI57781" s="378">
        <v>92246</v>
      </c>
    </row>
    <row r="57782" spans="82:87">
      <c r="CD57782"/>
      <c r="CG57782"/>
      <c r="CI57782" s="378">
        <v>92247</v>
      </c>
    </row>
    <row r="57783" spans="82:87">
      <c r="CD57783"/>
      <c r="CG57783"/>
      <c r="CI57783" s="378">
        <v>92247</v>
      </c>
    </row>
    <row r="57784" spans="82:87">
      <c r="CD57784"/>
      <c r="CG57784"/>
      <c r="CI57784" s="378">
        <v>92248</v>
      </c>
    </row>
    <row r="57785" spans="82:87">
      <c r="CD57785"/>
      <c r="CG57785"/>
      <c r="CI57785" s="378">
        <v>92249</v>
      </c>
    </row>
    <row r="57786" spans="82:87">
      <c r="CD57786"/>
      <c r="CG57786"/>
      <c r="CI57786" s="378">
        <v>92250</v>
      </c>
    </row>
    <row r="57787" spans="82:87">
      <c r="CD57787"/>
      <c r="CG57787"/>
      <c r="CI57787" s="378">
        <v>92251</v>
      </c>
    </row>
    <row r="57788" spans="82:87">
      <c r="CD57788"/>
      <c r="CG57788"/>
      <c r="CI57788" s="378">
        <v>92252</v>
      </c>
    </row>
    <row r="57789" spans="82:87">
      <c r="CD57789"/>
      <c r="CG57789"/>
      <c r="CI57789" s="378">
        <v>92253</v>
      </c>
    </row>
    <row r="57790" spans="82:87">
      <c r="CD57790"/>
      <c r="CG57790"/>
      <c r="CI57790" s="378">
        <v>92254</v>
      </c>
    </row>
    <row r="57791" spans="82:87">
      <c r="CD57791"/>
      <c r="CG57791"/>
      <c r="CI57791" s="378">
        <v>92255</v>
      </c>
    </row>
    <row r="57792" spans="82:87">
      <c r="CD57792"/>
      <c r="CG57792"/>
      <c r="CI57792" s="378">
        <v>92256</v>
      </c>
    </row>
    <row r="57793" spans="82:87">
      <c r="CD57793"/>
      <c r="CG57793"/>
      <c r="CI57793" s="378">
        <v>92257</v>
      </c>
    </row>
    <row r="57794" spans="82:87">
      <c r="CD57794"/>
      <c r="CG57794"/>
      <c r="CI57794" s="378">
        <v>92258</v>
      </c>
    </row>
    <row r="57795" spans="82:87">
      <c r="CD57795"/>
      <c r="CG57795"/>
      <c r="CI57795" s="378">
        <v>92259</v>
      </c>
    </row>
    <row r="57796" spans="82:87">
      <c r="CD57796"/>
      <c r="CG57796"/>
      <c r="CI57796" s="378">
        <v>92260</v>
      </c>
    </row>
    <row r="57797" spans="82:87">
      <c r="CD57797"/>
      <c r="CG57797"/>
      <c r="CI57797" s="378">
        <v>92261</v>
      </c>
    </row>
    <row r="57798" spans="82:87">
      <c r="CD57798"/>
      <c r="CG57798"/>
      <c r="CI57798" s="378">
        <v>92262</v>
      </c>
    </row>
    <row r="57799" spans="82:87">
      <c r="CD57799"/>
      <c r="CG57799"/>
      <c r="CI57799" s="378">
        <v>92263</v>
      </c>
    </row>
    <row r="57800" spans="82:87">
      <c r="CD57800"/>
      <c r="CG57800"/>
      <c r="CI57800" s="378">
        <v>92264</v>
      </c>
    </row>
    <row r="57801" spans="82:87">
      <c r="CD57801"/>
      <c r="CG57801"/>
      <c r="CI57801" s="378">
        <v>92264</v>
      </c>
    </row>
    <row r="57802" spans="82:87">
      <c r="CD57802"/>
      <c r="CG57802"/>
      <c r="CI57802" s="378">
        <v>92265</v>
      </c>
    </row>
    <row r="57803" spans="82:87">
      <c r="CD57803"/>
      <c r="CG57803"/>
      <c r="CI57803" s="378">
        <v>92266</v>
      </c>
    </row>
    <row r="57804" spans="82:87">
      <c r="CD57804"/>
      <c r="CG57804"/>
      <c r="CI57804" s="378">
        <v>92267</v>
      </c>
    </row>
    <row r="57805" spans="82:87">
      <c r="CD57805"/>
      <c r="CG57805"/>
      <c r="CI57805" s="378">
        <v>92268</v>
      </c>
    </row>
    <row r="57806" spans="82:87">
      <c r="CD57806"/>
      <c r="CG57806"/>
      <c r="CI57806" s="378">
        <v>92268</v>
      </c>
    </row>
    <row r="57807" spans="82:87">
      <c r="CD57807"/>
      <c r="CG57807"/>
      <c r="CI57807" s="378">
        <v>92268</v>
      </c>
    </row>
    <row r="57808" spans="82:87">
      <c r="CD57808"/>
      <c r="CG57808"/>
      <c r="CI57808" s="378">
        <v>92269</v>
      </c>
    </row>
    <row r="57809" spans="82:87">
      <c r="CD57809"/>
      <c r="CG57809"/>
      <c r="CI57809" s="378">
        <v>92270</v>
      </c>
    </row>
    <row r="57810" spans="82:87">
      <c r="CD57810"/>
      <c r="CG57810"/>
      <c r="CI57810" s="378">
        <v>92271</v>
      </c>
    </row>
    <row r="57811" spans="82:87">
      <c r="CD57811"/>
      <c r="CG57811"/>
      <c r="CI57811" s="378">
        <v>92272</v>
      </c>
    </row>
    <row r="57812" spans="82:87">
      <c r="CD57812"/>
      <c r="CG57812"/>
      <c r="CI57812" s="378">
        <v>92273</v>
      </c>
    </row>
    <row r="57813" spans="82:87">
      <c r="CD57813"/>
      <c r="CG57813"/>
      <c r="CI57813" s="378">
        <v>92274</v>
      </c>
    </row>
    <row r="57814" spans="82:87">
      <c r="CD57814"/>
      <c r="CG57814"/>
      <c r="CI57814" s="378">
        <v>92275</v>
      </c>
    </row>
    <row r="57815" spans="82:87">
      <c r="CD57815"/>
      <c r="CG57815"/>
      <c r="CI57815" s="378">
        <v>92276</v>
      </c>
    </row>
    <row r="57816" spans="82:87">
      <c r="CD57816"/>
      <c r="CG57816"/>
      <c r="CI57816" s="378">
        <v>92277</v>
      </c>
    </row>
    <row r="57817" spans="82:87">
      <c r="CD57817"/>
      <c r="CG57817"/>
      <c r="CI57817" s="378">
        <v>92279</v>
      </c>
    </row>
    <row r="57818" spans="82:87">
      <c r="CD57818"/>
      <c r="CG57818"/>
      <c r="CI57818" s="378">
        <v>92280</v>
      </c>
    </row>
    <row r="57819" spans="82:87">
      <c r="CD57819"/>
      <c r="CG57819"/>
      <c r="CI57819" s="378">
        <v>92281</v>
      </c>
    </row>
    <row r="57820" spans="82:87">
      <c r="CD57820"/>
      <c r="CG57820"/>
      <c r="CI57820" s="378">
        <v>92282</v>
      </c>
    </row>
    <row r="57821" spans="82:87">
      <c r="CD57821"/>
      <c r="CG57821"/>
      <c r="CI57821" s="378">
        <v>92283</v>
      </c>
    </row>
    <row r="57822" spans="82:87">
      <c r="CD57822"/>
      <c r="CG57822"/>
      <c r="CI57822" s="378">
        <v>92283</v>
      </c>
    </row>
    <row r="57823" spans="82:87">
      <c r="CD57823"/>
      <c r="CG57823"/>
      <c r="CI57823" s="378">
        <v>92284</v>
      </c>
    </row>
    <row r="57824" spans="82:87">
      <c r="CD57824"/>
      <c r="CG57824"/>
      <c r="CI57824" s="378">
        <v>92285</v>
      </c>
    </row>
    <row r="57825" spans="82:87">
      <c r="CD57825"/>
      <c r="CG57825"/>
      <c r="CI57825" s="378">
        <v>92285</v>
      </c>
    </row>
    <row r="57826" spans="82:87">
      <c r="CD57826"/>
      <c r="CG57826"/>
      <c r="CI57826" s="378">
        <v>92286</v>
      </c>
    </row>
    <row r="57827" spans="82:87">
      <c r="CD57827"/>
      <c r="CG57827"/>
      <c r="CI57827" s="378">
        <v>92287</v>
      </c>
    </row>
    <row r="57828" spans="82:87">
      <c r="CD57828"/>
      <c r="CG57828"/>
      <c r="CI57828" s="378">
        <v>92288</v>
      </c>
    </row>
    <row r="57829" spans="82:87">
      <c r="CD57829"/>
      <c r="CG57829"/>
      <c r="CI57829" s="378">
        <v>92289</v>
      </c>
    </row>
    <row r="57830" spans="82:87">
      <c r="CD57830"/>
      <c r="CG57830"/>
      <c r="CI57830" s="378">
        <v>92290</v>
      </c>
    </row>
    <row r="57831" spans="82:87">
      <c r="CD57831"/>
      <c r="CG57831"/>
      <c r="CI57831" s="378">
        <v>92291</v>
      </c>
    </row>
    <row r="57832" spans="82:87">
      <c r="CD57832"/>
      <c r="CG57832"/>
      <c r="CI57832" s="378">
        <v>92292</v>
      </c>
    </row>
    <row r="57833" spans="82:87">
      <c r="CD57833"/>
      <c r="CG57833"/>
      <c r="CI57833" s="378">
        <v>92293</v>
      </c>
    </row>
    <row r="57834" spans="82:87">
      <c r="CD57834"/>
      <c r="CG57834"/>
      <c r="CI57834" s="378">
        <v>92294</v>
      </c>
    </row>
    <row r="57835" spans="82:87">
      <c r="CD57835"/>
      <c r="CG57835"/>
      <c r="CI57835" s="378">
        <v>92295</v>
      </c>
    </row>
    <row r="57836" spans="82:87">
      <c r="CD57836"/>
      <c r="CG57836"/>
      <c r="CI57836" s="378">
        <v>92296</v>
      </c>
    </row>
    <row r="57837" spans="82:87">
      <c r="CD57837"/>
      <c r="CG57837"/>
      <c r="CI57837" s="378">
        <v>92297</v>
      </c>
    </row>
    <row r="57838" spans="82:87">
      <c r="CD57838"/>
      <c r="CG57838"/>
      <c r="CI57838" s="378">
        <v>92298</v>
      </c>
    </row>
    <row r="57839" spans="82:87">
      <c r="CD57839"/>
      <c r="CG57839"/>
      <c r="CI57839" s="378">
        <v>92299</v>
      </c>
    </row>
    <row r="57840" spans="82:87">
      <c r="CD57840"/>
      <c r="CG57840"/>
      <c r="CI57840" s="378">
        <v>92300</v>
      </c>
    </row>
    <row r="57841" spans="82:87">
      <c r="CD57841"/>
      <c r="CG57841"/>
      <c r="CI57841" s="378">
        <v>92301</v>
      </c>
    </row>
    <row r="57842" spans="82:87">
      <c r="CD57842"/>
      <c r="CG57842"/>
      <c r="CI57842" s="378">
        <v>92302</v>
      </c>
    </row>
    <row r="57843" spans="82:87">
      <c r="CD57843"/>
      <c r="CG57843"/>
      <c r="CI57843" s="378">
        <v>92303</v>
      </c>
    </row>
    <row r="57844" spans="82:87">
      <c r="CD57844"/>
      <c r="CG57844"/>
      <c r="CI57844" s="378">
        <v>92304</v>
      </c>
    </row>
    <row r="57845" spans="82:87">
      <c r="CD57845"/>
      <c r="CG57845"/>
      <c r="CI57845" s="378">
        <v>92305</v>
      </c>
    </row>
    <row r="57846" spans="82:87">
      <c r="CD57846"/>
      <c r="CG57846"/>
      <c r="CI57846" s="378">
        <v>92306</v>
      </c>
    </row>
    <row r="57847" spans="82:87">
      <c r="CD57847"/>
      <c r="CG57847"/>
      <c r="CI57847" s="378">
        <v>92307</v>
      </c>
    </row>
    <row r="57848" spans="82:87">
      <c r="CD57848"/>
      <c r="CG57848"/>
      <c r="CI57848" s="378">
        <v>92308</v>
      </c>
    </row>
    <row r="57849" spans="82:87">
      <c r="CD57849"/>
      <c r="CG57849"/>
      <c r="CI57849" s="378">
        <v>92309</v>
      </c>
    </row>
    <row r="57850" spans="82:87">
      <c r="CD57850"/>
      <c r="CG57850"/>
      <c r="CI57850" s="378">
        <v>92310</v>
      </c>
    </row>
    <row r="57851" spans="82:87">
      <c r="CD57851"/>
      <c r="CG57851"/>
      <c r="CI57851" s="378">
        <v>92311</v>
      </c>
    </row>
    <row r="57852" spans="82:87">
      <c r="CD57852"/>
      <c r="CG57852"/>
      <c r="CI57852" s="378">
        <v>92312</v>
      </c>
    </row>
    <row r="57853" spans="82:87">
      <c r="CD57853"/>
      <c r="CG57853"/>
      <c r="CI57853" s="378">
        <v>92313</v>
      </c>
    </row>
    <row r="57854" spans="82:87">
      <c r="CD57854"/>
      <c r="CG57854"/>
      <c r="CI57854" s="378">
        <v>92314</v>
      </c>
    </row>
    <row r="57855" spans="82:87">
      <c r="CD57855"/>
      <c r="CG57855"/>
      <c r="CI57855" s="378">
        <v>92315</v>
      </c>
    </row>
    <row r="57856" spans="82:87">
      <c r="CD57856"/>
      <c r="CG57856"/>
      <c r="CI57856" s="378">
        <v>92316</v>
      </c>
    </row>
    <row r="57857" spans="82:87">
      <c r="CD57857"/>
      <c r="CG57857"/>
      <c r="CI57857" s="378">
        <v>92317</v>
      </c>
    </row>
    <row r="57858" spans="82:87">
      <c r="CD57858"/>
      <c r="CG57858"/>
      <c r="CI57858" s="378">
        <v>92318</v>
      </c>
    </row>
    <row r="57859" spans="82:87">
      <c r="CD57859"/>
      <c r="CG57859"/>
      <c r="CI57859" s="378">
        <v>92319</v>
      </c>
    </row>
    <row r="57860" spans="82:87">
      <c r="CD57860"/>
      <c r="CG57860"/>
      <c r="CI57860" s="378">
        <v>92320</v>
      </c>
    </row>
    <row r="57861" spans="82:87">
      <c r="CD57861"/>
      <c r="CG57861"/>
      <c r="CI57861" s="378">
        <v>92321</v>
      </c>
    </row>
    <row r="57862" spans="82:87">
      <c r="CD57862"/>
      <c r="CG57862"/>
      <c r="CI57862" s="378">
        <v>92322</v>
      </c>
    </row>
    <row r="57863" spans="82:87">
      <c r="CD57863"/>
      <c r="CG57863"/>
      <c r="CI57863" s="378">
        <v>92323</v>
      </c>
    </row>
    <row r="57864" spans="82:87">
      <c r="CD57864"/>
      <c r="CG57864"/>
      <c r="CI57864" s="378">
        <v>92324</v>
      </c>
    </row>
    <row r="57865" spans="82:87">
      <c r="CD57865"/>
      <c r="CG57865"/>
      <c r="CI57865" s="378">
        <v>92325</v>
      </c>
    </row>
    <row r="57866" spans="82:87">
      <c r="CD57866"/>
      <c r="CG57866"/>
      <c r="CI57866" s="378">
        <v>92326</v>
      </c>
    </row>
    <row r="57867" spans="82:87">
      <c r="CD57867"/>
      <c r="CG57867"/>
      <c r="CI57867" s="378">
        <v>92327</v>
      </c>
    </row>
    <row r="57868" spans="82:87">
      <c r="CD57868"/>
      <c r="CG57868"/>
      <c r="CI57868" s="378">
        <v>92328</v>
      </c>
    </row>
    <row r="57869" spans="82:87">
      <c r="CD57869"/>
      <c r="CG57869"/>
      <c r="CI57869" s="378">
        <v>92329</v>
      </c>
    </row>
    <row r="57870" spans="82:87">
      <c r="CD57870"/>
      <c r="CG57870"/>
      <c r="CI57870" s="378">
        <v>92330</v>
      </c>
    </row>
    <row r="57871" spans="82:87">
      <c r="CD57871"/>
      <c r="CG57871"/>
      <c r="CI57871" s="378">
        <v>92331</v>
      </c>
    </row>
    <row r="57872" spans="82:87">
      <c r="CD57872"/>
      <c r="CG57872"/>
      <c r="CI57872" s="378">
        <v>92332</v>
      </c>
    </row>
    <row r="57873" spans="82:87">
      <c r="CD57873"/>
      <c r="CG57873"/>
      <c r="CI57873" s="378">
        <v>92333</v>
      </c>
    </row>
    <row r="57874" spans="82:87">
      <c r="CD57874"/>
      <c r="CG57874"/>
      <c r="CI57874" s="378">
        <v>92334</v>
      </c>
    </row>
    <row r="57875" spans="82:87">
      <c r="CD57875"/>
      <c r="CG57875"/>
      <c r="CI57875" s="378">
        <v>92335</v>
      </c>
    </row>
    <row r="57876" spans="82:87">
      <c r="CD57876"/>
      <c r="CG57876"/>
      <c r="CI57876" s="378">
        <v>92336</v>
      </c>
    </row>
    <row r="57877" spans="82:87">
      <c r="CD57877"/>
      <c r="CG57877"/>
      <c r="CI57877" s="378">
        <v>92337</v>
      </c>
    </row>
    <row r="57878" spans="82:87">
      <c r="CD57878"/>
      <c r="CG57878"/>
      <c r="CI57878" s="378">
        <v>92338</v>
      </c>
    </row>
    <row r="57879" spans="82:87">
      <c r="CD57879"/>
      <c r="CG57879"/>
      <c r="CI57879" s="378">
        <v>92339</v>
      </c>
    </row>
    <row r="57880" spans="82:87">
      <c r="CD57880"/>
      <c r="CG57880"/>
      <c r="CI57880" s="378">
        <v>92340</v>
      </c>
    </row>
    <row r="57881" spans="82:87">
      <c r="CD57881"/>
      <c r="CG57881"/>
      <c r="CI57881" s="378">
        <v>92341</v>
      </c>
    </row>
    <row r="57882" spans="82:87">
      <c r="CD57882"/>
      <c r="CG57882"/>
      <c r="CI57882" s="378">
        <v>92342</v>
      </c>
    </row>
    <row r="57883" spans="82:87">
      <c r="CD57883"/>
      <c r="CG57883"/>
      <c r="CI57883" s="378">
        <v>92343</v>
      </c>
    </row>
    <row r="57884" spans="82:87">
      <c r="CD57884"/>
      <c r="CG57884"/>
      <c r="CI57884" s="378">
        <v>92344</v>
      </c>
    </row>
    <row r="57885" spans="82:87">
      <c r="CD57885"/>
      <c r="CG57885"/>
      <c r="CI57885" s="378">
        <v>92349</v>
      </c>
    </row>
    <row r="57886" spans="82:87">
      <c r="CD57886"/>
      <c r="CG57886"/>
      <c r="CI57886" s="378">
        <v>92350</v>
      </c>
    </row>
    <row r="57887" spans="82:87">
      <c r="CD57887"/>
      <c r="CG57887"/>
      <c r="CI57887" s="378">
        <v>92351</v>
      </c>
    </row>
    <row r="57888" spans="82:87">
      <c r="CD57888"/>
      <c r="CG57888"/>
      <c r="CI57888" s="378">
        <v>92352</v>
      </c>
    </row>
    <row r="57889" spans="82:87">
      <c r="CD57889"/>
      <c r="CG57889"/>
      <c r="CI57889" s="378">
        <v>92353</v>
      </c>
    </row>
    <row r="57890" spans="82:87">
      <c r="CD57890"/>
      <c r="CG57890"/>
      <c r="CI57890" s="378">
        <v>92354</v>
      </c>
    </row>
    <row r="57891" spans="82:87">
      <c r="CD57891"/>
      <c r="CG57891"/>
      <c r="CI57891" s="378">
        <v>92355</v>
      </c>
    </row>
    <row r="57892" spans="82:87">
      <c r="CD57892"/>
      <c r="CG57892"/>
      <c r="CI57892" s="378">
        <v>92356</v>
      </c>
    </row>
    <row r="57893" spans="82:87">
      <c r="CD57893"/>
      <c r="CG57893"/>
      <c r="CI57893" s="378">
        <v>92357</v>
      </c>
    </row>
    <row r="57894" spans="82:87">
      <c r="CD57894"/>
      <c r="CG57894"/>
      <c r="CI57894" s="378">
        <v>92358</v>
      </c>
    </row>
    <row r="57895" spans="82:87">
      <c r="CD57895"/>
      <c r="CG57895"/>
      <c r="CI57895" s="378">
        <v>92359</v>
      </c>
    </row>
    <row r="57896" spans="82:87">
      <c r="CD57896"/>
      <c r="CG57896"/>
      <c r="CI57896" s="378">
        <v>92360</v>
      </c>
    </row>
    <row r="57897" spans="82:87">
      <c r="CD57897"/>
      <c r="CG57897"/>
      <c r="CI57897" s="378">
        <v>92360</v>
      </c>
    </row>
    <row r="57898" spans="82:87">
      <c r="CD57898"/>
      <c r="CG57898"/>
      <c r="CI57898" s="378">
        <v>92361</v>
      </c>
    </row>
    <row r="57899" spans="82:87">
      <c r="CD57899"/>
      <c r="CG57899"/>
      <c r="CI57899" s="378">
        <v>92362</v>
      </c>
    </row>
    <row r="57900" spans="82:87">
      <c r="CD57900"/>
      <c r="CG57900"/>
      <c r="CI57900" s="378">
        <v>92363</v>
      </c>
    </row>
    <row r="57901" spans="82:87">
      <c r="CD57901"/>
      <c r="CG57901"/>
      <c r="CI57901" s="378">
        <v>92364</v>
      </c>
    </row>
    <row r="57902" spans="82:87">
      <c r="CD57902"/>
      <c r="CG57902"/>
      <c r="CI57902" s="378">
        <v>92365</v>
      </c>
    </row>
    <row r="57903" spans="82:87">
      <c r="CD57903"/>
      <c r="CG57903"/>
      <c r="CI57903" s="378">
        <v>92366</v>
      </c>
    </row>
    <row r="57904" spans="82:87">
      <c r="CD57904"/>
      <c r="CG57904"/>
      <c r="CI57904" s="378">
        <v>92367</v>
      </c>
    </row>
    <row r="57905" spans="82:87">
      <c r="CD57905"/>
      <c r="CG57905"/>
      <c r="CI57905" s="378">
        <v>92368</v>
      </c>
    </row>
    <row r="57906" spans="82:87">
      <c r="CD57906"/>
      <c r="CG57906"/>
      <c r="CI57906" s="378">
        <v>92369</v>
      </c>
    </row>
    <row r="57907" spans="82:87">
      <c r="CD57907"/>
      <c r="CG57907"/>
      <c r="CI57907" s="378">
        <v>92370</v>
      </c>
    </row>
    <row r="57908" spans="82:87">
      <c r="CD57908"/>
      <c r="CG57908"/>
      <c r="CI57908" s="378">
        <v>92371</v>
      </c>
    </row>
    <row r="57909" spans="82:87">
      <c r="CD57909"/>
      <c r="CG57909"/>
      <c r="CI57909" s="378">
        <v>92372</v>
      </c>
    </row>
    <row r="57910" spans="82:87">
      <c r="CD57910"/>
      <c r="CG57910"/>
      <c r="CI57910" s="378">
        <v>92373</v>
      </c>
    </row>
    <row r="57911" spans="82:87">
      <c r="CD57911"/>
      <c r="CG57911"/>
      <c r="CI57911" s="378">
        <v>92379</v>
      </c>
    </row>
    <row r="57912" spans="82:87">
      <c r="CD57912"/>
      <c r="CG57912"/>
      <c r="CI57912" s="378">
        <v>92380</v>
      </c>
    </row>
    <row r="57913" spans="82:87">
      <c r="CD57913"/>
      <c r="CG57913"/>
      <c r="CI57913" s="378">
        <v>92389</v>
      </c>
    </row>
    <row r="57914" spans="82:87">
      <c r="CD57914"/>
      <c r="CG57914"/>
      <c r="CI57914" s="378">
        <v>92390</v>
      </c>
    </row>
    <row r="57915" spans="82:87">
      <c r="CD57915"/>
      <c r="CG57915"/>
      <c r="CI57915" s="378">
        <v>92391</v>
      </c>
    </row>
    <row r="57916" spans="82:87">
      <c r="CD57916"/>
      <c r="CG57916"/>
      <c r="CI57916" s="378">
        <v>92392</v>
      </c>
    </row>
    <row r="57917" spans="82:87">
      <c r="CD57917"/>
      <c r="CG57917"/>
      <c r="CI57917" s="378">
        <v>92393</v>
      </c>
    </row>
    <row r="57918" spans="82:87">
      <c r="CD57918"/>
      <c r="CG57918"/>
      <c r="CI57918" s="378">
        <v>92394</v>
      </c>
    </row>
    <row r="57919" spans="82:87">
      <c r="CD57919"/>
      <c r="CG57919"/>
      <c r="CI57919" s="378">
        <v>92395</v>
      </c>
    </row>
    <row r="57920" spans="82:87">
      <c r="CD57920"/>
      <c r="CG57920"/>
      <c r="CI57920" s="378">
        <v>92396</v>
      </c>
    </row>
    <row r="57921" spans="82:87">
      <c r="CD57921"/>
      <c r="CG57921"/>
      <c r="CI57921" s="378">
        <v>92397</v>
      </c>
    </row>
    <row r="57922" spans="82:87">
      <c r="CD57922"/>
      <c r="CG57922"/>
      <c r="CI57922" s="378">
        <v>92398</v>
      </c>
    </row>
    <row r="57923" spans="82:87">
      <c r="CD57923"/>
      <c r="CG57923"/>
      <c r="CI57923" s="378">
        <v>92399</v>
      </c>
    </row>
    <row r="57924" spans="82:87">
      <c r="CD57924"/>
      <c r="CG57924"/>
      <c r="CI57924" s="378">
        <v>92400</v>
      </c>
    </row>
    <row r="57925" spans="82:87">
      <c r="CD57925"/>
      <c r="CG57925"/>
      <c r="CI57925" s="378">
        <v>92401</v>
      </c>
    </row>
    <row r="57926" spans="82:87">
      <c r="CD57926"/>
      <c r="CG57926"/>
      <c r="CI57926" s="378">
        <v>92402</v>
      </c>
    </row>
    <row r="57927" spans="82:87">
      <c r="CD57927"/>
      <c r="CG57927"/>
      <c r="CI57927" s="378">
        <v>92403</v>
      </c>
    </row>
    <row r="57928" spans="82:87">
      <c r="CD57928"/>
      <c r="CG57928"/>
      <c r="CI57928" s="378">
        <v>92404</v>
      </c>
    </row>
    <row r="57929" spans="82:87">
      <c r="CD57929"/>
      <c r="CG57929"/>
      <c r="CI57929" s="378">
        <v>92405</v>
      </c>
    </row>
    <row r="57930" spans="82:87">
      <c r="CD57930"/>
      <c r="CG57930"/>
      <c r="CI57930" s="378">
        <v>92406</v>
      </c>
    </row>
    <row r="57931" spans="82:87">
      <c r="CD57931"/>
      <c r="CG57931"/>
      <c r="CI57931" s="378">
        <v>92407</v>
      </c>
    </row>
    <row r="57932" spans="82:87">
      <c r="CD57932"/>
      <c r="CG57932"/>
      <c r="CI57932" s="378">
        <v>92408</v>
      </c>
    </row>
    <row r="57933" spans="82:87">
      <c r="CD57933"/>
      <c r="CG57933"/>
      <c r="CI57933" s="378">
        <v>92409</v>
      </c>
    </row>
    <row r="57934" spans="82:87">
      <c r="CD57934"/>
      <c r="CG57934"/>
      <c r="CI57934" s="378">
        <v>92410</v>
      </c>
    </row>
    <row r="57935" spans="82:87">
      <c r="CD57935"/>
      <c r="CG57935"/>
      <c r="CI57935" s="378">
        <v>92411</v>
      </c>
    </row>
    <row r="57936" spans="82:87">
      <c r="CD57936"/>
      <c r="CG57936"/>
      <c r="CI57936" s="378">
        <v>92412</v>
      </c>
    </row>
    <row r="57937" spans="82:87">
      <c r="CD57937"/>
      <c r="CG57937"/>
      <c r="CI57937" s="378">
        <v>92413</v>
      </c>
    </row>
    <row r="57938" spans="82:87">
      <c r="CD57938"/>
      <c r="CG57938"/>
      <c r="CI57938" s="378">
        <v>92414</v>
      </c>
    </row>
    <row r="57939" spans="82:87">
      <c r="CD57939"/>
      <c r="CG57939"/>
      <c r="CI57939" s="378">
        <v>92415</v>
      </c>
    </row>
    <row r="57940" spans="82:87">
      <c r="CD57940"/>
      <c r="CG57940"/>
      <c r="CI57940" s="378">
        <v>92416</v>
      </c>
    </row>
    <row r="57941" spans="82:87">
      <c r="CD57941"/>
      <c r="CG57941"/>
      <c r="CI57941" s="378">
        <v>92417</v>
      </c>
    </row>
    <row r="57942" spans="82:87">
      <c r="CD57942"/>
      <c r="CG57942"/>
      <c r="CI57942" s="378">
        <v>92418</v>
      </c>
    </row>
    <row r="57943" spans="82:87">
      <c r="CD57943"/>
      <c r="CG57943"/>
      <c r="CI57943" s="378">
        <v>92419</v>
      </c>
    </row>
    <row r="57944" spans="82:87">
      <c r="CD57944"/>
      <c r="CG57944"/>
      <c r="CI57944" s="378">
        <v>92420</v>
      </c>
    </row>
    <row r="57945" spans="82:87">
      <c r="CD57945"/>
      <c r="CG57945"/>
      <c r="CI57945" s="378">
        <v>92420</v>
      </c>
    </row>
    <row r="57946" spans="82:87">
      <c r="CD57946"/>
      <c r="CG57946"/>
      <c r="CI57946" s="378">
        <v>92421</v>
      </c>
    </row>
    <row r="57947" spans="82:87">
      <c r="CD57947"/>
      <c r="CG57947"/>
      <c r="CI57947" s="378">
        <v>92422</v>
      </c>
    </row>
    <row r="57948" spans="82:87">
      <c r="CD57948"/>
      <c r="CG57948"/>
      <c r="CI57948" s="378">
        <v>92423</v>
      </c>
    </row>
    <row r="57949" spans="82:87">
      <c r="CD57949"/>
      <c r="CG57949"/>
      <c r="CI57949" s="378">
        <v>92424</v>
      </c>
    </row>
    <row r="57950" spans="82:87">
      <c r="CD57950"/>
      <c r="CG57950"/>
      <c r="CI57950" s="378">
        <v>92425</v>
      </c>
    </row>
    <row r="57951" spans="82:87">
      <c r="CD57951"/>
      <c r="CG57951"/>
      <c r="CI57951" s="378">
        <v>92426</v>
      </c>
    </row>
    <row r="57952" spans="82:87">
      <c r="CD57952"/>
      <c r="CG57952"/>
      <c r="CI57952" s="378">
        <v>92427</v>
      </c>
    </row>
    <row r="57953" spans="82:87">
      <c r="CD57953"/>
      <c r="CG57953"/>
      <c r="CI57953" s="378">
        <v>92428</v>
      </c>
    </row>
    <row r="57954" spans="82:87">
      <c r="CD57954"/>
      <c r="CG57954"/>
      <c r="CI57954" s="378">
        <v>92429</v>
      </c>
    </row>
    <row r="57955" spans="82:87">
      <c r="CD57955"/>
      <c r="CG57955"/>
      <c r="CI57955" s="378">
        <v>92430</v>
      </c>
    </row>
    <row r="57956" spans="82:87">
      <c r="CD57956"/>
      <c r="CG57956"/>
      <c r="CI57956" s="378">
        <v>92430</v>
      </c>
    </row>
    <row r="57957" spans="82:87">
      <c r="CD57957"/>
      <c r="CG57957"/>
      <c r="CI57957" s="378">
        <v>92438</v>
      </c>
    </row>
    <row r="57958" spans="82:87">
      <c r="CD57958"/>
      <c r="CG57958"/>
      <c r="CI57958" s="378">
        <v>92439</v>
      </c>
    </row>
    <row r="57959" spans="82:87">
      <c r="CD57959"/>
      <c r="CG57959"/>
      <c r="CI57959" s="378">
        <v>92441</v>
      </c>
    </row>
    <row r="57960" spans="82:87">
      <c r="CD57960"/>
      <c r="CG57960"/>
      <c r="CI57960" s="378">
        <v>92442</v>
      </c>
    </row>
    <row r="57961" spans="82:87">
      <c r="CD57961"/>
      <c r="CG57961"/>
      <c r="CI57961" s="378">
        <v>92443</v>
      </c>
    </row>
    <row r="57962" spans="82:87">
      <c r="CD57962"/>
      <c r="CG57962"/>
      <c r="CI57962" s="378">
        <v>92444</v>
      </c>
    </row>
    <row r="57963" spans="82:87">
      <c r="CD57963"/>
      <c r="CG57963"/>
      <c r="CI57963" s="378">
        <v>92445</v>
      </c>
    </row>
    <row r="57964" spans="82:87">
      <c r="CD57964"/>
      <c r="CG57964"/>
      <c r="CI57964" s="378">
        <v>92446</v>
      </c>
    </row>
    <row r="57965" spans="82:87">
      <c r="CD57965"/>
      <c r="CG57965"/>
      <c r="CI57965" s="378">
        <v>92447</v>
      </c>
    </row>
    <row r="57966" spans="82:87">
      <c r="CD57966"/>
      <c r="CG57966"/>
      <c r="CI57966" s="378">
        <v>92448</v>
      </c>
    </row>
    <row r="57967" spans="82:87">
      <c r="CD57967"/>
      <c r="CG57967"/>
      <c r="CI57967" s="378">
        <v>92449</v>
      </c>
    </row>
    <row r="57968" spans="82:87">
      <c r="CD57968"/>
      <c r="CG57968"/>
      <c r="CI57968" s="378">
        <v>92451</v>
      </c>
    </row>
    <row r="57969" spans="82:87">
      <c r="CD57969"/>
      <c r="CG57969"/>
      <c r="CI57969" s="378">
        <v>92452</v>
      </c>
    </row>
    <row r="57970" spans="82:87">
      <c r="CD57970"/>
      <c r="CG57970"/>
      <c r="CI57970" s="378">
        <v>92453</v>
      </c>
    </row>
    <row r="57971" spans="82:87">
      <c r="CD57971"/>
      <c r="CG57971"/>
      <c r="CI57971" s="378">
        <v>92454</v>
      </c>
    </row>
    <row r="57972" spans="82:87">
      <c r="CD57972"/>
      <c r="CG57972"/>
      <c r="CI57972" s="378">
        <v>92455</v>
      </c>
    </row>
    <row r="57973" spans="82:87">
      <c r="CD57973"/>
      <c r="CG57973"/>
      <c r="CI57973" s="378">
        <v>92456</v>
      </c>
    </row>
    <row r="57974" spans="82:87">
      <c r="CD57974"/>
      <c r="CG57974"/>
      <c r="CI57974" s="378">
        <v>92457</v>
      </c>
    </row>
    <row r="57975" spans="82:87">
      <c r="CD57975"/>
      <c r="CG57975"/>
      <c r="CI57975" s="378">
        <v>92458</v>
      </c>
    </row>
    <row r="57976" spans="82:87">
      <c r="CD57976"/>
      <c r="CG57976"/>
      <c r="CI57976" s="378">
        <v>92459</v>
      </c>
    </row>
    <row r="57977" spans="82:87">
      <c r="CD57977"/>
      <c r="CG57977"/>
      <c r="CI57977" s="378">
        <v>92491</v>
      </c>
    </row>
    <row r="57978" spans="82:87">
      <c r="CD57978"/>
      <c r="CG57978"/>
      <c r="CI57978" s="378">
        <v>92492</v>
      </c>
    </row>
    <row r="57979" spans="82:87">
      <c r="CD57979"/>
      <c r="CG57979"/>
      <c r="CI57979" s="378">
        <v>92493</v>
      </c>
    </row>
    <row r="57980" spans="82:87">
      <c r="CD57980"/>
      <c r="CG57980"/>
      <c r="CI57980" s="378">
        <v>92494</v>
      </c>
    </row>
    <row r="57981" spans="82:87">
      <c r="CD57981"/>
      <c r="CG57981"/>
      <c r="CI57981" s="378">
        <v>92495</v>
      </c>
    </row>
    <row r="57982" spans="82:87">
      <c r="CD57982"/>
      <c r="CG57982"/>
      <c r="CI57982" s="378">
        <v>92496</v>
      </c>
    </row>
    <row r="57983" spans="82:87">
      <c r="CD57983"/>
      <c r="CG57983"/>
      <c r="CI57983" s="378">
        <v>92497</v>
      </c>
    </row>
    <row r="57984" spans="82:87">
      <c r="CD57984"/>
      <c r="CG57984"/>
      <c r="CI57984" s="378">
        <v>92498</v>
      </c>
    </row>
    <row r="57985" spans="82:87">
      <c r="CD57985"/>
      <c r="CG57985"/>
      <c r="CI57985" s="378">
        <v>92499</v>
      </c>
    </row>
    <row r="57986" spans="82:87">
      <c r="CD57986"/>
      <c r="CG57986"/>
      <c r="CI57986" s="378">
        <v>92499</v>
      </c>
    </row>
    <row r="57987" spans="82:87">
      <c r="CD57987"/>
      <c r="CG57987"/>
      <c r="CI57987" s="378">
        <v>92500</v>
      </c>
    </row>
    <row r="57988" spans="82:87">
      <c r="CD57988"/>
      <c r="CG57988"/>
      <c r="CI57988" s="378">
        <v>92501</v>
      </c>
    </row>
    <row r="57989" spans="82:87">
      <c r="CD57989"/>
      <c r="CG57989"/>
      <c r="CI57989" s="378">
        <v>92502</v>
      </c>
    </row>
    <row r="57990" spans="82:87">
      <c r="CD57990"/>
      <c r="CG57990"/>
      <c r="CI57990" s="378">
        <v>92503</v>
      </c>
    </row>
    <row r="57991" spans="82:87">
      <c r="CD57991"/>
      <c r="CG57991"/>
      <c r="CI57991" s="378">
        <v>92504</v>
      </c>
    </row>
    <row r="57992" spans="82:87">
      <c r="CD57992"/>
      <c r="CG57992"/>
      <c r="CI57992" s="378">
        <v>92505</v>
      </c>
    </row>
    <row r="57993" spans="82:87">
      <c r="CD57993"/>
      <c r="CG57993"/>
      <c r="CI57993" s="378">
        <v>92506</v>
      </c>
    </row>
    <row r="57994" spans="82:87">
      <c r="CD57994"/>
      <c r="CG57994"/>
      <c r="CI57994" s="378">
        <v>92507</v>
      </c>
    </row>
    <row r="57995" spans="82:87">
      <c r="CD57995"/>
      <c r="CG57995"/>
      <c r="CI57995" s="378">
        <v>92508</v>
      </c>
    </row>
    <row r="57996" spans="82:87">
      <c r="CD57996"/>
      <c r="CG57996"/>
      <c r="CI57996" s="378">
        <v>92509</v>
      </c>
    </row>
    <row r="57997" spans="82:87">
      <c r="CD57997"/>
      <c r="CG57997"/>
      <c r="CI57997" s="378">
        <v>92511</v>
      </c>
    </row>
    <row r="57998" spans="82:87">
      <c r="CD57998"/>
      <c r="CG57998"/>
      <c r="CI57998" s="378">
        <v>92511</v>
      </c>
    </row>
    <row r="57999" spans="82:87">
      <c r="CD57999"/>
      <c r="CG57999"/>
      <c r="CI57999" s="378">
        <v>92512</v>
      </c>
    </row>
    <row r="58000" spans="82:87">
      <c r="CD58000"/>
      <c r="CG58000"/>
      <c r="CI58000" s="378">
        <v>92512</v>
      </c>
    </row>
    <row r="58001" spans="82:87">
      <c r="CD58001"/>
      <c r="CG58001"/>
      <c r="CI58001" s="378">
        <v>92513</v>
      </c>
    </row>
    <row r="58002" spans="82:87">
      <c r="CD58002"/>
      <c r="CG58002"/>
      <c r="CI58002" s="378">
        <v>92513</v>
      </c>
    </row>
    <row r="58003" spans="82:87">
      <c r="CD58003"/>
      <c r="CG58003"/>
      <c r="CI58003" s="378">
        <v>92514</v>
      </c>
    </row>
    <row r="58004" spans="82:87">
      <c r="CD58004"/>
      <c r="CG58004"/>
      <c r="CI58004" s="378">
        <v>92514</v>
      </c>
    </row>
    <row r="58005" spans="82:87">
      <c r="CD58005"/>
      <c r="CG58005"/>
      <c r="CI58005" s="378">
        <v>92515</v>
      </c>
    </row>
    <row r="58006" spans="82:87">
      <c r="CD58006"/>
      <c r="CG58006"/>
      <c r="CI58006" s="378">
        <v>92515</v>
      </c>
    </row>
    <row r="58007" spans="82:87">
      <c r="CD58007"/>
      <c r="CG58007"/>
      <c r="CI58007" s="378">
        <v>92516</v>
      </c>
    </row>
    <row r="58008" spans="82:87">
      <c r="CD58008"/>
      <c r="CG58008"/>
      <c r="CI58008" s="378">
        <v>92516</v>
      </c>
    </row>
    <row r="58009" spans="82:87">
      <c r="CD58009"/>
      <c r="CG58009"/>
      <c r="CI58009" s="378">
        <v>92517</v>
      </c>
    </row>
    <row r="58010" spans="82:87">
      <c r="CD58010"/>
      <c r="CG58010"/>
      <c r="CI58010" s="378">
        <v>92517</v>
      </c>
    </row>
    <row r="58011" spans="82:87">
      <c r="CD58011"/>
      <c r="CG58011"/>
      <c r="CI58011" s="378">
        <v>92518</v>
      </c>
    </row>
    <row r="58012" spans="82:87">
      <c r="CD58012"/>
      <c r="CG58012"/>
      <c r="CI58012" s="378">
        <v>92518</v>
      </c>
    </row>
    <row r="58013" spans="82:87">
      <c r="CD58013"/>
      <c r="CG58013"/>
      <c r="CI58013" s="378">
        <v>92519</v>
      </c>
    </row>
    <row r="58014" spans="82:87">
      <c r="CD58014"/>
      <c r="CG58014"/>
      <c r="CI58014" s="378">
        <v>92519</v>
      </c>
    </row>
    <row r="58015" spans="82:87">
      <c r="CD58015"/>
      <c r="CG58015"/>
      <c r="CI58015" s="378">
        <v>92521</v>
      </c>
    </row>
    <row r="58016" spans="82:87">
      <c r="CD58016"/>
      <c r="CG58016"/>
      <c r="CI58016" s="378">
        <v>92522</v>
      </c>
    </row>
    <row r="58017" spans="82:87">
      <c r="CD58017"/>
      <c r="CG58017"/>
      <c r="CI58017" s="378">
        <v>92523</v>
      </c>
    </row>
    <row r="58018" spans="82:87">
      <c r="CD58018"/>
      <c r="CG58018"/>
      <c r="CI58018" s="378">
        <v>92524</v>
      </c>
    </row>
    <row r="58019" spans="82:87">
      <c r="CD58019"/>
      <c r="CG58019"/>
      <c r="CI58019" s="378">
        <v>92525</v>
      </c>
    </row>
    <row r="58020" spans="82:87">
      <c r="CD58020"/>
      <c r="CG58020"/>
      <c r="CI58020" s="378">
        <v>92526</v>
      </c>
    </row>
    <row r="58021" spans="82:87">
      <c r="CD58021"/>
      <c r="CG58021"/>
      <c r="CI58021" s="378">
        <v>92527</v>
      </c>
    </row>
    <row r="58022" spans="82:87">
      <c r="CD58022"/>
      <c r="CG58022"/>
      <c r="CI58022" s="378">
        <v>92528</v>
      </c>
    </row>
    <row r="58023" spans="82:87">
      <c r="CD58023"/>
      <c r="CG58023"/>
      <c r="CI58023" s="378">
        <v>92529</v>
      </c>
    </row>
    <row r="58024" spans="82:87">
      <c r="CD58024"/>
      <c r="CG58024"/>
      <c r="CI58024" s="378">
        <v>92531</v>
      </c>
    </row>
    <row r="58025" spans="82:87">
      <c r="CD58025"/>
      <c r="CG58025"/>
      <c r="CI58025" s="378">
        <v>92532</v>
      </c>
    </row>
    <row r="58026" spans="82:87">
      <c r="CD58026"/>
      <c r="CG58026"/>
      <c r="CI58026" s="378">
        <v>92533</v>
      </c>
    </row>
    <row r="58027" spans="82:87">
      <c r="CD58027"/>
      <c r="CG58027"/>
      <c r="CI58027" s="378">
        <v>92534</v>
      </c>
    </row>
    <row r="58028" spans="82:87">
      <c r="CD58028"/>
      <c r="CG58028"/>
      <c r="CI58028" s="378">
        <v>92535</v>
      </c>
    </row>
    <row r="58029" spans="82:87">
      <c r="CD58029"/>
      <c r="CG58029"/>
      <c r="CI58029" s="378">
        <v>92536</v>
      </c>
    </row>
    <row r="58030" spans="82:87">
      <c r="CD58030"/>
      <c r="CG58030"/>
      <c r="CI58030" s="378">
        <v>92537</v>
      </c>
    </row>
    <row r="58031" spans="82:87">
      <c r="CD58031"/>
      <c r="CG58031"/>
      <c r="CI58031" s="378">
        <v>92538</v>
      </c>
    </row>
    <row r="58032" spans="82:87">
      <c r="CD58032"/>
      <c r="CG58032"/>
      <c r="CI58032" s="378">
        <v>92539</v>
      </c>
    </row>
    <row r="58033" spans="82:87">
      <c r="CD58033"/>
      <c r="CG58033"/>
      <c r="CI58033" s="378">
        <v>92541</v>
      </c>
    </row>
    <row r="58034" spans="82:87">
      <c r="CD58034"/>
      <c r="CG58034"/>
      <c r="CI58034" s="378">
        <v>92542</v>
      </c>
    </row>
    <row r="58035" spans="82:87">
      <c r="CD58035"/>
      <c r="CG58035"/>
      <c r="CI58035" s="378">
        <v>92543</v>
      </c>
    </row>
    <row r="58036" spans="82:87">
      <c r="CD58036"/>
      <c r="CG58036"/>
      <c r="CI58036" s="378">
        <v>92544</v>
      </c>
    </row>
    <row r="58037" spans="82:87">
      <c r="CD58037"/>
      <c r="CG58037"/>
      <c r="CI58037" s="378">
        <v>92545</v>
      </c>
    </row>
    <row r="58038" spans="82:87">
      <c r="CD58038"/>
      <c r="CG58038"/>
      <c r="CI58038" s="378">
        <v>92546</v>
      </c>
    </row>
    <row r="58039" spans="82:87">
      <c r="CD58039"/>
      <c r="CG58039"/>
      <c r="CI58039" s="378">
        <v>92547</v>
      </c>
    </row>
    <row r="58040" spans="82:87">
      <c r="CD58040"/>
      <c r="CG58040"/>
      <c r="CI58040" s="378">
        <v>92548</v>
      </c>
    </row>
    <row r="58041" spans="82:87">
      <c r="CD58041"/>
      <c r="CG58041"/>
      <c r="CI58041" s="378">
        <v>92549</v>
      </c>
    </row>
    <row r="58042" spans="82:87">
      <c r="CD58042"/>
      <c r="CG58042"/>
      <c r="CI58042" s="378">
        <v>92551</v>
      </c>
    </row>
    <row r="58043" spans="82:87">
      <c r="CD58043"/>
      <c r="CG58043"/>
      <c r="CI58043" s="378">
        <v>92552</v>
      </c>
    </row>
    <row r="58044" spans="82:87">
      <c r="CD58044"/>
      <c r="CG58044"/>
      <c r="CI58044" s="378">
        <v>92553</v>
      </c>
    </row>
    <row r="58045" spans="82:87">
      <c r="CD58045"/>
      <c r="CG58045"/>
      <c r="CI58045" s="378">
        <v>92554</v>
      </c>
    </row>
    <row r="58046" spans="82:87">
      <c r="CD58046"/>
      <c r="CG58046"/>
      <c r="CI58046" s="378">
        <v>92555</v>
      </c>
    </row>
    <row r="58047" spans="82:87">
      <c r="CD58047"/>
      <c r="CG58047"/>
      <c r="CI58047" s="378">
        <v>92556</v>
      </c>
    </row>
    <row r="58048" spans="82:87">
      <c r="CD58048"/>
      <c r="CG58048"/>
      <c r="CI58048" s="378">
        <v>92557</v>
      </c>
    </row>
    <row r="58049" spans="82:87">
      <c r="CD58049"/>
      <c r="CG58049"/>
      <c r="CI58049" s="378">
        <v>92558</v>
      </c>
    </row>
    <row r="58050" spans="82:87">
      <c r="CD58050"/>
      <c r="CG58050"/>
      <c r="CI58050" s="378">
        <v>92559</v>
      </c>
    </row>
    <row r="58051" spans="82:87">
      <c r="CD58051"/>
      <c r="CG58051"/>
      <c r="CI58051" s="378">
        <v>92561</v>
      </c>
    </row>
    <row r="58052" spans="82:87">
      <c r="CD58052"/>
      <c r="CG58052"/>
      <c r="CI58052" s="378">
        <v>92562</v>
      </c>
    </row>
    <row r="58053" spans="82:87">
      <c r="CD58053"/>
      <c r="CG58053"/>
      <c r="CI58053" s="378">
        <v>92563</v>
      </c>
    </row>
    <row r="58054" spans="82:87">
      <c r="CD58054"/>
      <c r="CG58054"/>
      <c r="CI58054" s="378">
        <v>92564</v>
      </c>
    </row>
    <row r="58055" spans="82:87">
      <c r="CD58055"/>
      <c r="CG58055"/>
      <c r="CI58055" s="378">
        <v>92565</v>
      </c>
    </row>
    <row r="58056" spans="82:87">
      <c r="CD58056"/>
      <c r="CG58056"/>
      <c r="CI58056" s="378">
        <v>92566</v>
      </c>
    </row>
    <row r="58057" spans="82:87">
      <c r="CD58057"/>
      <c r="CG58057"/>
      <c r="CI58057" s="378">
        <v>92567</v>
      </c>
    </row>
    <row r="58058" spans="82:87">
      <c r="CD58058"/>
      <c r="CG58058"/>
      <c r="CI58058" s="378">
        <v>92568</v>
      </c>
    </row>
    <row r="58059" spans="82:87">
      <c r="CD58059"/>
      <c r="CG58059"/>
      <c r="CI58059" s="378">
        <v>92569</v>
      </c>
    </row>
    <row r="58060" spans="82:87">
      <c r="CD58060"/>
      <c r="CG58060"/>
      <c r="CI58060" s="378">
        <v>92571</v>
      </c>
    </row>
    <row r="58061" spans="82:87">
      <c r="CD58061"/>
      <c r="CG58061"/>
      <c r="CI58061" s="378">
        <v>92572</v>
      </c>
    </row>
    <row r="58062" spans="82:87">
      <c r="CD58062"/>
      <c r="CG58062"/>
      <c r="CI58062" s="378">
        <v>92573</v>
      </c>
    </row>
    <row r="58063" spans="82:87">
      <c r="CD58063"/>
      <c r="CG58063"/>
      <c r="CI58063" s="378">
        <v>92574</v>
      </c>
    </row>
    <row r="58064" spans="82:87">
      <c r="CD58064"/>
      <c r="CG58064"/>
      <c r="CI58064" s="378">
        <v>92575</v>
      </c>
    </row>
    <row r="58065" spans="82:87">
      <c r="CD58065"/>
      <c r="CG58065"/>
      <c r="CI58065" s="378">
        <v>92576</v>
      </c>
    </row>
    <row r="58066" spans="82:87">
      <c r="CD58066"/>
      <c r="CG58066"/>
      <c r="CI58066" s="378">
        <v>92577</v>
      </c>
    </row>
    <row r="58067" spans="82:87">
      <c r="CD58067"/>
      <c r="CG58067"/>
      <c r="CI58067" s="378">
        <v>92578</v>
      </c>
    </row>
    <row r="58068" spans="82:87">
      <c r="CD58068"/>
      <c r="CG58068"/>
      <c r="CI58068" s="378">
        <v>92579</v>
      </c>
    </row>
    <row r="58069" spans="82:87">
      <c r="CD58069"/>
      <c r="CG58069"/>
      <c r="CI58069" s="378">
        <v>92581</v>
      </c>
    </row>
    <row r="58070" spans="82:87">
      <c r="CD58070"/>
      <c r="CG58070"/>
      <c r="CI58070" s="378">
        <v>92582</v>
      </c>
    </row>
    <row r="58071" spans="82:87">
      <c r="CD58071"/>
      <c r="CG58071"/>
      <c r="CI58071" s="378">
        <v>92583</v>
      </c>
    </row>
    <row r="58072" spans="82:87">
      <c r="CD58072"/>
      <c r="CG58072"/>
      <c r="CI58072" s="378">
        <v>92584</v>
      </c>
    </row>
    <row r="58073" spans="82:87">
      <c r="CD58073"/>
      <c r="CG58073"/>
      <c r="CI58073" s="378">
        <v>92585</v>
      </c>
    </row>
    <row r="58074" spans="82:87">
      <c r="CD58074"/>
      <c r="CG58074"/>
      <c r="CI58074" s="378">
        <v>92586</v>
      </c>
    </row>
    <row r="58075" spans="82:87">
      <c r="CD58075"/>
      <c r="CG58075"/>
      <c r="CI58075" s="378">
        <v>92587</v>
      </c>
    </row>
    <row r="58076" spans="82:87">
      <c r="CD58076"/>
      <c r="CG58076"/>
      <c r="CI58076" s="378">
        <v>92588</v>
      </c>
    </row>
    <row r="58077" spans="82:87">
      <c r="CD58077"/>
      <c r="CG58077"/>
      <c r="CI58077" s="378">
        <v>92589</v>
      </c>
    </row>
    <row r="58078" spans="82:87">
      <c r="CD58078"/>
      <c r="CG58078"/>
      <c r="CI58078" s="378">
        <v>92591</v>
      </c>
    </row>
    <row r="58079" spans="82:87">
      <c r="CD58079"/>
      <c r="CG58079"/>
      <c r="CI58079" s="378">
        <v>92592</v>
      </c>
    </row>
    <row r="58080" spans="82:87">
      <c r="CD58080"/>
      <c r="CG58080"/>
      <c r="CI58080" s="378">
        <v>92593</v>
      </c>
    </row>
    <row r="58081" spans="82:87">
      <c r="CD58081"/>
      <c r="CG58081"/>
      <c r="CI58081" s="378">
        <v>92594</v>
      </c>
    </row>
    <row r="58082" spans="82:87">
      <c r="CD58082"/>
      <c r="CG58082"/>
      <c r="CI58082" s="378">
        <v>92595</v>
      </c>
    </row>
    <row r="58083" spans="82:87">
      <c r="CD58083"/>
      <c r="CG58083"/>
      <c r="CI58083" s="378">
        <v>92596</v>
      </c>
    </row>
    <row r="58084" spans="82:87">
      <c r="CD58084"/>
      <c r="CG58084"/>
      <c r="CI58084" s="378">
        <v>92597</v>
      </c>
    </row>
    <row r="58085" spans="82:87">
      <c r="CD58085"/>
      <c r="CG58085"/>
      <c r="CI58085" s="378">
        <v>92598</v>
      </c>
    </row>
    <row r="58086" spans="82:87">
      <c r="CD58086"/>
      <c r="CG58086"/>
      <c r="CI58086" s="378">
        <v>92599</v>
      </c>
    </row>
    <row r="58087" spans="82:87">
      <c r="CD58087"/>
      <c r="CG58087"/>
      <c r="CI58087" s="378">
        <v>92600</v>
      </c>
    </row>
    <row r="58088" spans="82:87">
      <c r="CD58088"/>
      <c r="CG58088"/>
      <c r="CI58088" s="378">
        <v>92601</v>
      </c>
    </row>
    <row r="58089" spans="82:87">
      <c r="CD58089"/>
      <c r="CG58089"/>
      <c r="CI58089" s="378">
        <v>92601</v>
      </c>
    </row>
    <row r="58090" spans="82:87">
      <c r="CD58090"/>
      <c r="CG58090"/>
      <c r="CI58090" s="378">
        <v>92602</v>
      </c>
    </row>
    <row r="58091" spans="82:87">
      <c r="CD58091"/>
      <c r="CG58091"/>
      <c r="CI58091" s="378">
        <v>92602</v>
      </c>
    </row>
    <row r="58092" spans="82:87">
      <c r="CD58092"/>
      <c r="CG58092"/>
      <c r="CI58092" s="378">
        <v>92603</v>
      </c>
    </row>
    <row r="58093" spans="82:87">
      <c r="CD58093"/>
      <c r="CG58093"/>
      <c r="CI58093" s="378">
        <v>92603</v>
      </c>
    </row>
    <row r="58094" spans="82:87">
      <c r="CD58094"/>
      <c r="CG58094"/>
      <c r="CI58094" s="378">
        <v>92604</v>
      </c>
    </row>
    <row r="58095" spans="82:87">
      <c r="CD58095"/>
      <c r="CG58095"/>
      <c r="CI58095" s="378">
        <v>92604</v>
      </c>
    </row>
    <row r="58096" spans="82:87">
      <c r="CD58096"/>
      <c r="CG58096"/>
      <c r="CI58096" s="378">
        <v>92605</v>
      </c>
    </row>
    <row r="58097" spans="82:87">
      <c r="CD58097"/>
      <c r="CG58097"/>
      <c r="CI58097" s="378">
        <v>92605</v>
      </c>
    </row>
    <row r="58098" spans="82:87">
      <c r="CD58098"/>
      <c r="CG58098"/>
      <c r="CI58098" s="378">
        <v>92606</v>
      </c>
    </row>
    <row r="58099" spans="82:87">
      <c r="CD58099"/>
      <c r="CG58099"/>
      <c r="CI58099" s="378">
        <v>92606</v>
      </c>
    </row>
    <row r="58100" spans="82:87">
      <c r="CD58100"/>
      <c r="CG58100"/>
      <c r="CI58100" s="378">
        <v>92607</v>
      </c>
    </row>
    <row r="58101" spans="82:87">
      <c r="CD58101"/>
      <c r="CG58101"/>
      <c r="CI58101" s="378">
        <v>92607</v>
      </c>
    </row>
    <row r="58102" spans="82:87">
      <c r="CD58102"/>
      <c r="CG58102"/>
      <c r="CI58102" s="378">
        <v>92608</v>
      </c>
    </row>
    <row r="58103" spans="82:87">
      <c r="CD58103"/>
      <c r="CG58103"/>
      <c r="CI58103" s="378">
        <v>92608</v>
      </c>
    </row>
    <row r="58104" spans="82:87">
      <c r="CD58104"/>
      <c r="CG58104"/>
      <c r="CI58104" s="378">
        <v>92609</v>
      </c>
    </row>
    <row r="58105" spans="82:87">
      <c r="CD58105"/>
      <c r="CG58105"/>
      <c r="CI58105" s="378">
        <v>92609</v>
      </c>
    </row>
    <row r="58106" spans="82:87">
      <c r="CD58106"/>
      <c r="CG58106"/>
      <c r="CI58106" s="378">
        <v>92610</v>
      </c>
    </row>
    <row r="58107" spans="82:87">
      <c r="CD58107"/>
      <c r="CG58107"/>
      <c r="CI58107" s="378">
        <v>92611</v>
      </c>
    </row>
    <row r="58108" spans="82:87">
      <c r="CD58108"/>
      <c r="CG58108"/>
      <c r="CI58108" s="378">
        <v>92612</v>
      </c>
    </row>
    <row r="58109" spans="82:87">
      <c r="CD58109"/>
      <c r="CG58109"/>
      <c r="CI58109" s="378">
        <v>92613</v>
      </c>
    </row>
    <row r="58110" spans="82:87">
      <c r="CD58110"/>
      <c r="CG58110"/>
      <c r="CI58110" s="378">
        <v>92614</v>
      </c>
    </row>
    <row r="58111" spans="82:87">
      <c r="CD58111"/>
      <c r="CG58111"/>
      <c r="CI58111" s="378">
        <v>92615</v>
      </c>
    </row>
    <row r="58112" spans="82:87">
      <c r="CD58112"/>
      <c r="CG58112"/>
      <c r="CI58112" s="378">
        <v>92616</v>
      </c>
    </row>
    <row r="58113" spans="82:87">
      <c r="CD58113"/>
      <c r="CG58113"/>
      <c r="CI58113" s="378">
        <v>92621</v>
      </c>
    </row>
    <row r="58114" spans="82:87">
      <c r="CD58114"/>
      <c r="CG58114"/>
      <c r="CI58114" s="378">
        <v>92622</v>
      </c>
    </row>
    <row r="58115" spans="82:87">
      <c r="CD58115"/>
      <c r="CG58115"/>
      <c r="CI58115" s="378">
        <v>92623</v>
      </c>
    </row>
    <row r="58116" spans="82:87">
      <c r="CD58116"/>
      <c r="CG58116"/>
      <c r="CI58116" s="378">
        <v>92624</v>
      </c>
    </row>
    <row r="58117" spans="82:87">
      <c r="CD58117"/>
      <c r="CG58117"/>
      <c r="CI58117" s="378">
        <v>92625</v>
      </c>
    </row>
    <row r="58118" spans="82:87">
      <c r="CD58118"/>
      <c r="CG58118"/>
      <c r="CI58118" s="378">
        <v>92626</v>
      </c>
    </row>
    <row r="58119" spans="82:87">
      <c r="CD58119"/>
      <c r="CG58119"/>
      <c r="CI58119" s="378">
        <v>92627</v>
      </c>
    </row>
    <row r="58120" spans="82:87">
      <c r="CD58120"/>
      <c r="CG58120"/>
      <c r="CI58120" s="378">
        <v>92628</v>
      </c>
    </row>
    <row r="58121" spans="82:87">
      <c r="CD58121"/>
      <c r="CG58121"/>
      <c r="CI58121" s="378">
        <v>92629</v>
      </c>
    </row>
    <row r="58122" spans="82:87">
      <c r="CD58122"/>
      <c r="CG58122"/>
      <c r="CI58122" s="378">
        <v>92631</v>
      </c>
    </row>
    <row r="58123" spans="82:87">
      <c r="CD58123"/>
      <c r="CG58123"/>
      <c r="CI58123" s="378">
        <v>92631</v>
      </c>
    </row>
    <row r="58124" spans="82:87">
      <c r="CD58124"/>
      <c r="CG58124"/>
      <c r="CI58124" s="378">
        <v>92632</v>
      </c>
    </row>
    <row r="58125" spans="82:87">
      <c r="CD58125"/>
      <c r="CG58125"/>
      <c r="CI58125" s="378">
        <v>92633</v>
      </c>
    </row>
    <row r="58126" spans="82:87">
      <c r="CD58126"/>
      <c r="CG58126"/>
      <c r="CI58126" s="378">
        <v>92634</v>
      </c>
    </row>
    <row r="58127" spans="82:87">
      <c r="CD58127"/>
      <c r="CG58127"/>
      <c r="CI58127" s="378">
        <v>92635</v>
      </c>
    </row>
    <row r="58128" spans="82:87">
      <c r="CD58128"/>
      <c r="CG58128"/>
      <c r="CI58128" s="378">
        <v>92636</v>
      </c>
    </row>
    <row r="58129" spans="82:87">
      <c r="CD58129"/>
      <c r="CG58129"/>
      <c r="CI58129" s="378">
        <v>92637</v>
      </c>
    </row>
    <row r="58130" spans="82:87">
      <c r="CD58130"/>
      <c r="CG58130"/>
      <c r="CI58130" s="378">
        <v>92638</v>
      </c>
    </row>
    <row r="58131" spans="82:87">
      <c r="CD58131"/>
      <c r="CG58131"/>
      <c r="CI58131" s="378">
        <v>92639</v>
      </c>
    </row>
    <row r="58132" spans="82:87">
      <c r="CD58132"/>
      <c r="CG58132"/>
      <c r="CI58132" s="378">
        <v>92640</v>
      </c>
    </row>
    <row r="58133" spans="82:87">
      <c r="CD58133"/>
      <c r="CG58133"/>
      <c r="CI58133" s="378">
        <v>92640</v>
      </c>
    </row>
    <row r="58134" spans="82:87">
      <c r="CD58134"/>
      <c r="CG58134"/>
      <c r="CI58134" s="378">
        <v>92641</v>
      </c>
    </row>
    <row r="58135" spans="82:87">
      <c r="CD58135"/>
      <c r="CG58135"/>
      <c r="CI58135" s="378">
        <v>92641</v>
      </c>
    </row>
    <row r="58136" spans="82:87">
      <c r="CD58136"/>
      <c r="CG58136"/>
      <c r="CI58136" s="378">
        <v>92642</v>
      </c>
    </row>
    <row r="58137" spans="82:87">
      <c r="CD58137"/>
      <c r="CG58137"/>
      <c r="CI58137" s="378">
        <v>92642</v>
      </c>
    </row>
    <row r="58138" spans="82:87">
      <c r="CD58138"/>
      <c r="CG58138"/>
      <c r="CI58138" s="378">
        <v>92643</v>
      </c>
    </row>
    <row r="58139" spans="82:87">
      <c r="CD58139"/>
      <c r="CG58139"/>
      <c r="CI58139" s="378">
        <v>92643</v>
      </c>
    </row>
    <row r="58140" spans="82:87">
      <c r="CD58140"/>
      <c r="CG58140"/>
      <c r="CI58140" s="378">
        <v>92644</v>
      </c>
    </row>
    <row r="58141" spans="82:87">
      <c r="CD58141"/>
      <c r="CG58141"/>
      <c r="CI58141" s="378">
        <v>92644</v>
      </c>
    </row>
    <row r="58142" spans="82:87">
      <c r="CD58142"/>
      <c r="CG58142"/>
      <c r="CI58142" s="378">
        <v>92645</v>
      </c>
    </row>
    <row r="58143" spans="82:87">
      <c r="CD58143"/>
      <c r="CG58143"/>
      <c r="CI58143" s="378">
        <v>92645</v>
      </c>
    </row>
    <row r="58144" spans="82:87">
      <c r="CD58144"/>
      <c r="CG58144"/>
      <c r="CI58144" s="378">
        <v>92646</v>
      </c>
    </row>
    <row r="58145" spans="82:87">
      <c r="CD58145"/>
      <c r="CG58145"/>
      <c r="CI58145" s="378">
        <v>92646</v>
      </c>
    </row>
    <row r="58146" spans="82:87">
      <c r="CD58146"/>
      <c r="CG58146"/>
      <c r="CI58146" s="378">
        <v>92647</v>
      </c>
    </row>
    <row r="58147" spans="82:87">
      <c r="CD58147"/>
      <c r="CG58147"/>
      <c r="CI58147" s="378">
        <v>92648</v>
      </c>
    </row>
    <row r="58148" spans="82:87">
      <c r="CD58148"/>
      <c r="CG58148"/>
      <c r="CI58148" s="378">
        <v>92648</v>
      </c>
    </row>
    <row r="58149" spans="82:87">
      <c r="CD58149"/>
      <c r="CG58149"/>
      <c r="CI58149" s="378">
        <v>92649</v>
      </c>
    </row>
    <row r="58150" spans="82:87">
      <c r="CD58150"/>
      <c r="CG58150"/>
      <c r="CI58150" s="378">
        <v>92649</v>
      </c>
    </row>
    <row r="58151" spans="82:87">
      <c r="CD58151"/>
      <c r="CG58151"/>
      <c r="CI58151" s="378">
        <v>92650</v>
      </c>
    </row>
    <row r="58152" spans="82:87">
      <c r="CD58152"/>
      <c r="CG58152"/>
      <c r="CI58152" s="378">
        <v>92650</v>
      </c>
    </row>
    <row r="58153" spans="82:87">
      <c r="CD58153"/>
      <c r="CG58153"/>
      <c r="CI58153" s="378">
        <v>92651</v>
      </c>
    </row>
    <row r="58154" spans="82:87">
      <c r="CD58154"/>
      <c r="CG58154"/>
      <c r="CI58154" s="378">
        <v>92651</v>
      </c>
    </row>
    <row r="58155" spans="82:87">
      <c r="CD58155"/>
      <c r="CG58155"/>
      <c r="CI58155" s="378">
        <v>92652</v>
      </c>
    </row>
    <row r="58156" spans="82:87">
      <c r="CD58156"/>
      <c r="CG58156"/>
      <c r="CI58156" s="378">
        <v>92652</v>
      </c>
    </row>
    <row r="58157" spans="82:87">
      <c r="CD58157"/>
      <c r="CG58157"/>
      <c r="CI58157" s="378">
        <v>92653</v>
      </c>
    </row>
    <row r="58158" spans="82:87">
      <c r="CD58158"/>
      <c r="CG58158"/>
      <c r="CI58158" s="378">
        <v>92653</v>
      </c>
    </row>
    <row r="58159" spans="82:87">
      <c r="CD58159"/>
      <c r="CG58159"/>
      <c r="CI58159" s="378">
        <v>92654</v>
      </c>
    </row>
    <row r="58160" spans="82:87">
      <c r="CD58160"/>
      <c r="CG58160"/>
      <c r="CI58160" s="378">
        <v>92654</v>
      </c>
    </row>
    <row r="58161" spans="82:87">
      <c r="CD58161"/>
      <c r="CG58161"/>
      <c r="CI58161" s="378">
        <v>92655</v>
      </c>
    </row>
    <row r="58162" spans="82:87">
      <c r="CD58162"/>
      <c r="CG58162"/>
      <c r="CI58162" s="378">
        <v>92655</v>
      </c>
    </row>
    <row r="58163" spans="82:87">
      <c r="CD58163"/>
      <c r="CG58163"/>
      <c r="CI58163" s="378">
        <v>92656</v>
      </c>
    </row>
    <row r="58164" spans="82:87">
      <c r="CD58164"/>
      <c r="CG58164"/>
      <c r="CI58164" s="378">
        <v>92656</v>
      </c>
    </row>
    <row r="58165" spans="82:87">
      <c r="CD58165"/>
      <c r="CG58165"/>
      <c r="CI58165" s="378">
        <v>92657</v>
      </c>
    </row>
    <row r="58166" spans="82:87">
      <c r="CD58166"/>
      <c r="CG58166"/>
      <c r="CI58166" s="378">
        <v>92657</v>
      </c>
    </row>
    <row r="58167" spans="82:87">
      <c r="CD58167"/>
      <c r="CG58167"/>
      <c r="CI58167" s="378">
        <v>92658</v>
      </c>
    </row>
    <row r="58168" spans="82:87">
      <c r="CD58168"/>
      <c r="CG58168"/>
      <c r="CI58168" s="378">
        <v>92658</v>
      </c>
    </row>
    <row r="58169" spans="82:87">
      <c r="CD58169"/>
      <c r="CG58169"/>
      <c r="CI58169" s="378">
        <v>92659</v>
      </c>
    </row>
    <row r="58170" spans="82:87">
      <c r="CD58170"/>
      <c r="CG58170"/>
      <c r="CI58170" s="378">
        <v>92659</v>
      </c>
    </row>
    <row r="58171" spans="82:87">
      <c r="CD58171"/>
      <c r="CG58171"/>
      <c r="CI58171" s="378">
        <v>92660</v>
      </c>
    </row>
    <row r="58172" spans="82:87">
      <c r="CD58172"/>
      <c r="CG58172"/>
      <c r="CI58172" s="378">
        <v>92660</v>
      </c>
    </row>
    <row r="58173" spans="82:87">
      <c r="CD58173"/>
      <c r="CG58173"/>
      <c r="CI58173" s="378">
        <v>92661</v>
      </c>
    </row>
    <row r="58174" spans="82:87">
      <c r="CD58174"/>
      <c r="CG58174"/>
      <c r="CI58174" s="378">
        <v>92661</v>
      </c>
    </row>
    <row r="58175" spans="82:87">
      <c r="CD58175"/>
      <c r="CG58175"/>
      <c r="CI58175" s="378">
        <v>92662</v>
      </c>
    </row>
    <row r="58176" spans="82:87">
      <c r="CD58176"/>
      <c r="CG58176"/>
      <c r="CI58176" s="378">
        <v>92662</v>
      </c>
    </row>
    <row r="58177" spans="82:87">
      <c r="CD58177"/>
      <c r="CG58177"/>
      <c r="CI58177" s="378">
        <v>92663</v>
      </c>
    </row>
    <row r="58178" spans="82:87">
      <c r="CD58178"/>
      <c r="CG58178"/>
      <c r="CI58178" s="378">
        <v>92664</v>
      </c>
    </row>
    <row r="58179" spans="82:87">
      <c r="CD58179"/>
      <c r="CG58179"/>
      <c r="CI58179" s="378">
        <v>92665</v>
      </c>
    </row>
    <row r="58180" spans="82:87">
      <c r="CD58180"/>
      <c r="CG58180"/>
      <c r="CI58180" s="378">
        <v>92665</v>
      </c>
    </row>
    <row r="58181" spans="82:87">
      <c r="CD58181"/>
      <c r="CG58181"/>
      <c r="CI58181" s="378">
        <v>92666</v>
      </c>
    </row>
    <row r="58182" spans="82:87">
      <c r="CD58182"/>
      <c r="CG58182"/>
      <c r="CI58182" s="378">
        <v>92666</v>
      </c>
    </row>
    <row r="58183" spans="82:87">
      <c r="CD58183"/>
      <c r="CG58183"/>
      <c r="CI58183" s="378">
        <v>92667</v>
      </c>
    </row>
    <row r="58184" spans="82:87">
      <c r="CD58184"/>
      <c r="CG58184"/>
      <c r="CI58184" s="378">
        <v>92667</v>
      </c>
    </row>
    <row r="58185" spans="82:87">
      <c r="CD58185"/>
      <c r="CG58185"/>
      <c r="CI58185" s="378">
        <v>92668</v>
      </c>
    </row>
    <row r="58186" spans="82:87">
      <c r="CD58186"/>
      <c r="CG58186"/>
      <c r="CI58186" s="378">
        <v>92669</v>
      </c>
    </row>
    <row r="58187" spans="82:87">
      <c r="CD58187"/>
      <c r="CG58187"/>
      <c r="CI58187" s="378">
        <v>92671</v>
      </c>
    </row>
    <row r="58188" spans="82:87">
      <c r="CD58188"/>
      <c r="CG58188"/>
      <c r="CI58188" s="378">
        <v>92672</v>
      </c>
    </row>
    <row r="58189" spans="82:87">
      <c r="CD58189"/>
      <c r="CG58189"/>
      <c r="CI58189" s="378">
        <v>92673</v>
      </c>
    </row>
    <row r="58190" spans="82:87">
      <c r="CD58190"/>
      <c r="CG58190"/>
      <c r="CI58190" s="378">
        <v>92674</v>
      </c>
    </row>
    <row r="58191" spans="82:87">
      <c r="CD58191"/>
      <c r="CG58191"/>
      <c r="CI58191" s="378">
        <v>92675</v>
      </c>
    </row>
    <row r="58192" spans="82:87">
      <c r="CD58192"/>
      <c r="CG58192"/>
      <c r="CI58192" s="378">
        <v>92676</v>
      </c>
    </row>
    <row r="58193" spans="82:87">
      <c r="CD58193"/>
      <c r="CG58193"/>
      <c r="CI58193" s="378">
        <v>92677</v>
      </c>
    </row>
    <row r="58194" spans="82:87">
      <c r="CD58194"/>
      <c r="CG58194"/>
      <c r="CI58194" s="378">
        <v>92678</v>
      </c>
    </row>
    <row r="58195" spans="82:87">
      <c r="CD58195"/>
      <c r="CG58195"/>
      <c r="CI58195" s="378">
        <v>92679</v>
      </c>
    </row>
    <row r="58196" spans="82:87">
      <c r="CD58196"/>
      <c r="CG58196"/>
      <c r="CI58196" s="378">
        <v>92681</v>
      </c>
    </row>
    <row r="58197" spans="82:87">
      <c r="CD58197"/>
      <c r="CG58197"/>
      <c r="CI58197" s="378">
        <v>92682</v>
      </c>
    </row>
    <row r="58198" spans="82:87">
      <c r="CD58198"/>
      <c r="CG58198"/>
      <c r="CI58198" s="378">
        <v>92683</v>
      </c>
    </row>
    <row r="58199" spans="82:87">
      <c r="CD58199"/>
      <c r="CG58199"/>
      <c r="CI58199" s="378">
        <v>92684</v>
      </c>
    </row>
    <row r="58200" spans="82:87">
      <c r="CD58200"/>
      <c r="CG58200"/>
      <c r="CI58200" s="378">
        <v>92685</v>
      </c>
    </row>
    <row r="58201" spans="82:87">
      <c r="CD58201"/>
      <c r="CG58201"/>
      <c r="CI58201" s="378">
        <v>92686</v>
      </c>
    </row>
    <row r="58202" spans="82:87">
      <c r="CD58202"/>
      <c r="CG58202"/>
      <c r="CI58202" s="378">
        <v>92687</v>
      </c>
    </row>
    <row r="58203" spans="82:87">
      <c r="CD58203"/>
      <c r="CG58203"/>
      <c r="CI58203" s="378">
        <v>92688</v>
      </c>
    </row>
    <row r="58204" spans="82:87">
      <c r="CD58204"/>
      <c r="CG58204"/>
      <c r="CI58204" s="378">
        <v>92689</v>
      </c>
    </row>
    <row r="58205" spans="82:87">
      <c r="CD58205"/>
      <c r="CG58205"/>
      <c r="CI58205" s="378">
        <v>92691</v>
      </c>
    </row>
    <row r="58206" spans="82:87">
      <c r="CD58206"/>
      <c r="CG58206"/>
      <c r="CI58206" s="378">
        <v>92692</v>
      </c>
    </row>
    <row r="58207" spans="82:87">
      <c r="CD58207"/>
      <c r="CG58207"/>
      <c r="CI58207" s="378">
        <v>92692</v>
      </c>
    </row>
    <row r="58208" spans="82:87">
      <c r="CD58208"/>
      <c r="CG58208"/>
      <c r="CI58208" s="378">
        <v>92693</v>
      </c>
    </row>
    <row r="58209" spans="82:87">
      <c r="CD58209"/>
      <c r="CG58209"/>
      <c r="CI58209" s="378">
        <v>92694</v>
      </c>
    </row>
    <row r="58210" spans="82:87">
      <c r="CD58210"/>
      <c r="CG58210"/>
      <c r="CI58210" s="378">
        <v>92695</v>
      </c>
    </row>
    <row r="58211" spans="82:87">
      <c r="CD58211"/>
      <c r="CG58211"/>
      <c r="CI58211" s="378">
        <v>92696</v>
      </c>
    </row>
    <row r="58212" spans="82:87">
      <c r="CD58212"/>
      <c r="CG58212"/>
      <c r="CI58212" s="378">
        <v>92697</v>
      </c>
    </row>
    <row r="58213" spans="82:87">
      <c r="CD58213"/>
      <c r="CG58213"/>
      <c r="CI58213" s="378">
        <v>92698</v>
      </c>
    </row>
    <row r="58214" spans="82:87">
      <c r="CD58214"/>
      <c r="CG58214"/>
      <c r="CI58214" s="378">
        <v>92699</v>
      </c>
    </row>
    <row r="58215" spans="82:87">
      <c r="CD58215"/>
      <c r="CG58215"/>
      <c r="CI58215" s="378">
        <v>92700</v>
      </c>
    </row>
    <row r="58216" spans="82:87">
      <c r="CD58216"/>
      <c r="CG58216"/>
      <c r="CI58216" s="378">
        <v>92701</v>
      </c>
    </row>
    <row r="58217" spans="82:87">
      <c r="CD58217"/>
      <c r="CG58217"/>
      <c r="CI58217" s="378">
        <v>92702</v>
      </c>
    </row>
    <row r="58218" spans="82:87">
      <c r="CD58218"/>
      <c r="CG58218"/>
      <c r="CI58218" s="378">
        <v>92703</v>
      </c>
    </row>
    <row r="58219" spans="82:87">
      <c r="CD58219"/>
      <c r="CG58219"/>
      <c r="CI58219" s="378">
        <v>92704</v>
      </c>
    </row>
    <row r="58220" spans="82:87">
      <c r="CD58220"/>
      <c r="CG58220"/>
      <c r="CI58220" s="378">
        <v>92705</v>
      </c>
    </row>
    <row r="58221" spans="82:87">
      <c r="CD58221"/>
      <c r="CG58221"/>
      <c r="CI58221" s="378">
        <v>92706</v>
      </c>
    </row>
    <row r="58222" spans="82:87">
      <c r="CD58222"/>
      <c r="CG58222"/>
      <c r="CI58222" s="378">
        <v>92707</v>
      </c>
    </row>
    <row r="58223" spans="82:87">
      <c r="CD58223"/>
      <c r="CG58223"/>
      <c r="CI58223" s="378">
        <v>92708</v>
      </c>
    </row>
    <row r="58224" spans="82:87">
      <c r="CD58224"/>
      <c r="CG58224"/>
      <c r="CI58224" s="378">
        <v>92709</v>
      </c>
    </row>
    <row r="58225" spans="82:87">
      <c r="CD58225"/>
      <c r="CG58225"/>
      <c r="CI58225" s="378">
        <v>92711</v>
      </c>
    </row>
    <row r="58226" spans="82:87">
      <c r="CD58226"/>
      <c r="CG58226"/>
      <c r="CI58226" s="378">
        <v>92711</v>
      </c>
    </row>
    <row r="58227" spans="82:87">
      <c r="CD58227"/>
      <c r="CG58227"/>
      <c r="CI58227" s="378">
        <v>92712</v>
      </c>
    </row>
    <row r="58228" spans="82:87">
      <c r="CD58228"/>
      <c r="CG58228"/>
      <c r="CI58228" s="378">
        <v>92713</v>
      </c>
    </row>
    <row r="58229" spans="82:87">
      <c r="CD58229"/>
      <c r="CG58229"/>
      <c r="CI58229" s="378">
        <v>92714</v>
      </c>
    </row>
    <row r="58230" spans="82:87">
      <c r="CD58230"/>
      <c r="CG58230"/>
      <c r="CI58230" s="378">
        <v>92715</v>
      </c>
    </row>
    <row r="58231" spans="82:87">
      <c r="CD58231"/>
      <c r="CG58231"/>
      <c r="CI58231" s="378">
        <v>92716</v>
      </c>
    </row>
    <row r="58232" spans="82:87">
      <c r="CD58232"/>
      <c r="CG58232"/>
      <c r="CI58232" s="378">
        <v>92717</v>
      </c>
    </row>
    <row r="58233" spans="82:87">
      <c r="CD58233"/>
      <c r="CG58233"/>
      <c r="CI58233" s="378">
        <v>92718</v>
      </c>
    </row>
    <row r="58234" spans="82:87">
      <c r="CD58234"/>
      <c r="CG58234"/>
      <c r="CI58234" s="378">
        <v>92719</v>
      </c>
    </row>
    <row r="58235" spans="82:87">
      <c r="CD58235"/>
      <c r="CG58235"/>
      <c r="CI58235" s="378">
        <v>92721</v>
      </c>
    </row>
    <row r="58236" spans="82:87">
      <c r="CD58236"/>
      <c r="CG58236"/>
      <c r="CI58236" s="378">
        <v>92722</v>
      </c>
    </row>
    <row r="58237" spans="82:87">
      <c r="CD58237"/>
      <c r="CG58237"/>
      <c r="CI58237" s="378">
        <v>92723</v>
      </c>
    </row>
    <row r="58238" spans="82:87">
      <c r="CD58238"/>
      <c r="CG58238"/>
      <c r="CI58238" s="378">
        <v>92724</v>
      </c>
    </row>
    <row r="58239" spans="82:87">
      <c r="CD58239"/>
      <c r="CG58239"/>
      <c r="CI58239" s="378">
        <v>92725</v>
      </c>
    </row>
    <row r="58240" spans="82:87">
      <c r="CD58240"/>
      <c r="CG58240"/>
      <c r="CI58240" s="378">
        <v>92726</v>
      </c>
    </row>
    <row r="58241" spans="82:87">
      <c r="CD58241"/>
      <c r="CG58241"/>
      <c r="CI58241" s="378">
        <v>92727</v>
      </c>
    </row>
    <row r="58242" spans="82:87">
      <c r="CD58242"/>
      <c r="CG58242"/>
      <c r="CI58242" s="378">
        <v>92728</v>
      </c>
    </row>
    <row r="58243" spans="82:87">
      <c r="CD58243"/>
      <c r="CG58243"/>
      <c r="CI58243" s="378">
        <v>92729</v>
      </c>
    </row>
    <row r="58244" spans="82:87">
      <c r="CD58244"/>
      <c r="CG58244"/>
      <c r="CI58244" s="378">
        <v>92730</v>
      </c>
    </row>
    <row r="58245" spans="82:87">
      <c r="CD58245"/>
      <c r="CG58245"/>
      <c r="CI58245" s="378">
        <v>92731</v>
      </c>
    </row>
    <row r="58246" spans="82:87">
      <c r="CD58246"/>
      <c r="CG58246"/>
      <c r="CI58246" s="378">
        <v>92732</v>
      </c>
    </row>
    <row r="58247" spans="82:87">
      <c r="CD58247"/>
      <c r="CG58247"/>
      <c r="CI58247" s="378">
        <v>92733</v>
      </c>
    </row>
    <row r="58248" spans="82:87">
      <c r="CD58248"/>
      <c r="CG58248"/>
      <c r="CI58248" s="378">
        <v>92734</v>
      </c>
    </row>
    <row r="58249" spans="82:87">
      <c r="CD58249"/>
      <c r="CG58249"/>
      <c r="CI58249" s="378">
        <v>92735</v>
      </c>
    </row>
    <row r="58250" spans="82:87">
      <c r="CD58250"/>
      <c r="CG58250"/>
      <c r="CI58250" s="378">
        <v>92736</v>
      </c>
    </row>
    <row r="58251" spans="82:87">
      <c r="CD58251"/>
      <c r="CG58251"/>
      <c r="CI58251" s="378">
        <v>92737</v>
      </c>
    </row>
    <row r="58252" spans="82:87">
      <c r="CD58252"/>
      <c r="CG58252"/>
      <c r="CI58252" s="378">
        <v>92738</v>
      </c>
    </row>
    <row r="58253" spans="82:87">
      <c r="CD58253"/>
      <c r="CG58253"/>
      <c r="CI58253" s="378">
        <v>92739</v>
      </c>
    </row>
    <row r="58254" spans="82:87">
      <c r="CD58254"/>
      <c r="CG58254"/>
      <c r="CI58254" s="378">
        <v>92739</v>
      </c>
    </row>
    <row r="58255" spans="82:87">
      <c r="CD58255"/>
      <c r="CG58255"/>
      <c r="CI58255" s="378">
        <v>92741</v>
      </c>
    </row>
    <row r="58256" spans="82:87">
      <c r="CD58256"/>
      <c r="CG58256"/>
      <c r="CI58256" s="378">
        <v>92742</v>
      </c>
    </row>
    <row r="58257" spans="82:87">
      <c r="CD58257"/>
      <c r="CG58257"/>
      <c r="CI58257" s="378">
        <v>92743</v>
      </c>
    </row>
    <row r="58258" spans="82:87">
      <c r="CD58258"/>
      <c r="CG58258"/>
      <c r="CI58258" s="378">
        <v>92744</v>
      </c>
    </row>
    <row r="58259" spans="82:87">
      <c r="CD58259"/>
      <c r="CG58259"/>
      <c r="CI58259" s="378">
        <v>92745</v>
      </c>
    </row>
    <row r="58260" spans="82:87">
      <c r="CD58260"/>
      <c r="CG58260"/>
      <c r="CI58260" s="378">
        <v>92746</v>
      </c>
    </row>
    <row r="58261" spans="82:87">
      <c r="CD58261"/>
      <c r="CG58261"/>
      <c r="CI58261" s="378">
        <v>92747</v>
      </c>
    </row>
    <row r="58262" spans="82:87">
      <c r="CD58262"/>
      <c r="CG58262"/>
      <c r="CI58262" s="378">
        <v>92748</v>
      </c>
    </row>
    <row r="58263" spans="82:87">
      <c r="CD58263"/>
      <c r="CG58263"/>
      <c r="CI58263" s="378">
        <v>92749</v>
      </c>
    </row>
    <row r="58264" spans="82:87">
      <c r="CD58264"/>
      <c r="CG58264"/>
      <c r="CI58264" s="378">
        <v>92751</v>
      </c>
    </row>
    <row r="58265" spans="82:87">
      <c r="CD58265"/>
      <c r="CG58265"/>
      <c r="CI58265" s="378">
        <v>92752</v>
      </c>
    </row>
    <row r="58266" spans="82:87">
      <c r="CD58266"/>
      <c r="CG58266"/>
      <c r="CI58266" s="378">
        <v>92753</v>
      </c>
    </row>
    <row r="58267" spans="82:87">
      <c r="CD58267"/>
      <c r="CG58267"/>
      <c r="CI58267" s="378">
        <v>92754</v>
      </c>
    </row>
    <row r="58268" spans="82:87">
      <c r="CD58268"/>
      <c r="CG58268"/>
      <c r="CI58268" s="378">
        <v>92755</v>
      </c>
    </row>
    <row r="58269" spans="82:87">
      <c r="CD58269"/>
      <c r="CG58269"/>
      <c r="CI58269" s="378">
        <v>92756</v>
      </c>
    </row>
    <row r="58270" spans="82:87">
      <c r="CD58270"/>
      <c r="CG58270"/>
      <c r="CI58270" s="378">
        <v>92757</v>
      </c>
    </row>
    <row r="58271" spans="82:87">
      <c r="CD58271"/>
      <c r="CG58271"/>
      <c r="CI58271" s="378">
        <v>92758</v>
      </c>
    </row>
    <row r="58272" spans="82:87">
      <c r="CD58272"/>
      <c r="CG58272"/>
      <c r="CI58272" s="378">
        <v>92759</v>
      </c>
    </row>
    <row r="58273" spans="82:87">
      <c r="CD58273"/>
      <c r="CG58273"/>
      <c r="CI58273" s="378">
        <v>92761</v>
      </c>
    </row>
    <row r="58274" spans="82:87">
      <c r="CD58274"/>
      <c r="CG58274"/>
      <c r="CI58274" s="378">
        <v>92762</v>
      </c>
    </row>
    <row r="58275" spans="82:87">
      <c r="CD58275"/>
      <c r="CG58275"/>
      <c r="CI58275" s="378">
        <v>92763</v>
      </c>
    </row>
    <row r="58276" spans="82:87">
      <c r="CD58276"/>
      <c r="CG58276"/>
      <c r="CI58276" s="378">
        <v>92764</v>
      </c>
    </row>
    <row r="58277" spans="82:87">
      <c r="CD58277"/>
      <c r="CG58277"/>
      <c r="CI58277" s="378">
        <v>92765</v>
      </c>
    </row>
    <row r="58278" spans="82:87">
      <c r="CD58278"/>
      <c r="CG58278"/>
      <c r="CI58278" s="378">
        <v>92766</v>
      </c>
    </row>
    <row r="58279" spans="82:87">
      <c r="CD58279"/>
      <c r="CG58279"/>
      <c r="CI58279" s="378">
        <v>92767</v>
      </c>
    </row>
    <row r="58280" spans="82:87">
      <c r="CD58280"/>
      <c r="CG58280"/>
      <c r="CI58280" s="378">
        <v>92768</v>
      </c>
    </row>
    <row r="58281" spans="82:87">
      <c r="CD58281"/>
      <c r="CG58281"/>
      <c r="CI58281" s="378">
        <v>92769</v>
      </c>
    </row>
    <row r="58282" spans="82:87">
      <c r="CD58282"/>
      <c r="CG58282"/>
      <c r="CI58282" s="378">
        <v>92771</v>
      </c>
    </row>
    <row r="58283" spans="82:87">
      <c r="CD58283"/>
      <c r="CG58283"/>
      <c r="CI58283" s="378">
        <v>92771</v>
      </c>
    </row>
    <row r="58284" spans="82:87">
      <c r="CD58284"/>
      <c r="CG58284"/>
      <c r="CI58284" s="378">
        <v>92772</v>
      </c>
    </row>
    <row r="58285" spans="82:87">
      <c r="CD58285"/>
      <c r="CG58285"/>
      <c r="CI58285" s="378">
        <v>92772</v>
      </c>
    </row>
    <row r="58286" spans="82:87">
      <c r="CD58286"/>
      <c r="CG58286"/>
      <c r="CI58286" s="378">
        <v>92773</v>
      </c>
    </row>
    <row r="58287" spans="82:87">
      <c r="CD58287"/>
      <c r="CG58287"/>
      <c r="CI58287" s="378">
        <v>92773</v>
      </c>
    </row>
    <row r="58288" spans="82:87">
      <c r="CD58288"/>
      <c r="CG58288"/>
      <c r="CI58288" s="378">
        <v>92774</v>
      </c>
    </row>
    <row r="58289" spans="82:87">
      <c r="CD58289"/>
      <c r="CG58289"/>
      <c r="CI58289" s="378">
        <v>92774</v>
      </c>
    </row>
    <row r="58290" spans="82:87">
      <c r="CD58290"/>
      <c r="CG58290"/>
      <c r="CI58290" s="378">
        <v>92775</v>
      </c>
    </row>
    <row r="58291" spans="82:87">
      <c r="CD58291"/>
      <c r="CG58291"/>
      <c r="CI58291" s="378">
        <v>92775</v>
      </c>
    </row>
    <row r="58292" spans="82:87">
      <c r="CD58292"/>
      <c r="CG58292"/>
      <c r="CI58292" s="378">
        <v>92776</v>
      </c>
    </row>
    <row r="58293" spans="82:87">
      <c r="CD58293"/>
      <c r="CG58293"/>
      <c r="CI58293" s="378">
        <v>92776</v>
      </c>
    </row>
    <row r="58294" spans="82:87">
      <c r="CD58294"/>
      <c r="CG58294"/>
      <c r="CI58294" s="378">
        <v>92777</v>
      </c>
    </row>
    <row r="58295" spans="82:87">
      <c r="CD58295"/>
      <c r="CG58295"/>
      <c r="CI58295" s="378">
        <v>92777</v>
      </c>
    </row>
    <row r="58296" spans="82:87">
      <c r="CD58296"/>
      <c r="CG58296"/>
      <c r="CI58296" s="378">
        <v>92778</v>
      </c>
    </row>
    <row r="58297" spans="82:87">
      <c r="CD58297"/>
      <c r="CG58297"/>
      <c r="CI58297" s="378">
        <v>92778</v>
      </c>
    </row>
    <row r="58298" spans="82:87">
      <c r="CD58298"/>
      <c r="CG58298"/>
      <c r="CI58298" s="378">
        <v>92779</v>
      </c>
    </row>
    <row r="58299" spans="82:87">
      <c r="CD58299"/>
      <c r="CG58299"/>
      <c r="CI58299" s="378">
        <v>92779</v>
      </c>
    </row>
    <row r="58300" spans="82:87">
      <c r="CD58300"/>
      <c r="CG58300"/>
      <c r="CI58300" s="378">
        <v>92781</v>
      </c>
    </row>
    <row r="58301" spans="82:87">
      <c r="CD58301"/>
      <c r="CG58301"/>
      <c r="CI58301" s="378">
        <v>92782</v>
      </c>
    </row>
    <row r="58302" spans="82:87">
      <c r="CD58302"/>
      <c r="CG58302"/>
      <c r="CI58302" s="378">
        <v>92783</v>
      </c>
    </row>
    <row r="58303" spans="82:87">
      <c r="CD58303"/>
      <c r="CG58303"/>
      <c r="CI58303" s="378">
        <v>92784</v>
      </c>
    </row>
    <row r="58304" spans="82:87">
      <c r="CD58304"/>
      <c r="CG58304"/>
      <c r="CI58304" s="378">
        <v>92785</v>
      </c>
    </row>
    <row r="58305" spans="82:87">
      <c r="CD58305"/>
      <c r="CG58305"/>
      <c r="CI58305" s="378">
        <v>92786</v>
      </c>
    </row>
    <row r="58306" spans="82:87">
      <c r="CD58306"/>
      <c r="CG58306"/>
      <c r="CI58306" s="378">
        <v>92787</v>
      </c>
    </row>
    <row r="58307" spans="82:87">
      <c r="CD58307"/>
      <c r="CG58307"/>
      <c r="CI58307" s="378">
        <v>92788</v>
      </c>
    </row>
    <row r="58308" spans="82:87">
      <c r="CD58308"/>
      <c r="CG58308"/>
      <c r="CI58308" s="378">
        <v>92789</v>
      </c>
    </row>
    <row r="58309" spans="82:87">
      <c r="CD58309"/>
      <c r="CG58309"/>
      <c r="CI58309" s="378">
        <v>92791</v>
      </c>
    </row>
    <row r="58310" spans="82:87">
      <c r="CD58310"/>
      <c r="CG58310"/>
      <c r="CI58310" s="378">
        <v>92792</v>
      </c>
    </row>
    <row r="58311" spans="82:87">
      <c r="CD58311"/>
      <c r="CG58311"/>
      <c r="CI58311" s="378">
        <v>92793</v>
      </c>
    </row>
    <row r="58312" spans="82:87">
      <c r="CD58312"/>
      <c r="CG58312"/>
      <c r="CI58312" s="378">
        <v>92794</v>
      </c>
    </row>
    <row r="58313" spans="82:87">
      <c r="CD58313"/>
      <c r="CG58313"/>
      <c r="CI58313" s="378">
        <v>92795</v>
      </c>
    </row>
    <row r="58314" spans="82:87">
      <c r="CD58314"/>
      <c r="CG58314"/>
      <c r="CI58314" s="378">
        <v>92796</v>
      </c>
    </row>
    <row r="58315" spans="82:87">
      <c r="CD58315"/>
      <c r="CG58315"/>
      <c r="CI58315" s="378">
        <v>92797</v>
      </c>
    </row>
    <row r="58316" spans="82:87">
      <c r="CD58316"/>
      <c r="CG58316"/>
      <c r="CI58316" s="378">
        <v>92798</v>
      </c>
    </row>
    <row r="58317" spans="82:87">
      <c r="CD58317"/>
      <c r="CG58317"/>
      <c r="CI58317" s="378">
        <v>92799</v>
      </c>
    </row>
    <row r="58318" spans="82:87">
      <c r="CD58318"/>
      <c r="CG58318"/>
      <c r="CI58318" s="378">
        <v>92800</v>
      </c>
    </row>
    <row r="58319" spans="82:87">
      <c r="CD58319"/>
      <c r="CG58319"/>
      <c r="CI58319" s="378">
        <v>92801</v>
      </c>
    </row>
    <row r="58320" spans="82:87">
      <c r="CD58320"/>
      <c r="CG58320"/>
      <c r="CI58320" s="378">
        <v>92802</v>
      </c>
    </row>
    <row r="58321" spans="82:87">
      <c r="CD58321"/>
      <c r="CG58321"/>
      <c r="CI58321" s="378">
        <v>92803</v>
      </c>
    </row>
    <row r="58322" spans="82:87">
      <c r="CD58322"/>
      <c r="CG58322"/>
      <c r="CI58322" s="378">
        <v>92804</v>
      </c>
    </row>
    <row r="58323" spans="82:87">
      <c r="CD58323"/>
      <c r="CG58323"/>
      <c r="CI58323" s="378">
        <v>92805</v>
      </c>
    </row>
    <row r="58324" spans="82:87">
      <c r="CD58324"/>
      <c r="CG58324"/>
      <c r="CI58324" s="378">
        <v>92806</v>
      </c>
    </row>
    <row r="58325" spans="82:87">
      <c r="CD58325"/>
      <c r="CG58325"/>
      <c r="CI58325" s="378">
        <v>92807</v>
      </c>
    </row>
    <row r="58326" spans="82:87">
      <c r="CD58326"/>
      <c r="CG58326"/>
      <c r="CI58326" s="378">
        <v>92808</v>
      </c>
    </row>
    <row r="58327" spans="82:87">
      <c r="CD58327"/>
      <c r="CG58327"/>
      <c r="CI58327" s="378">
        <v>92809</v>
      </c>
    </row>
    <row r="58328" spans="82:87">
      <c r="CD58328"/>
      <c r="CG58328"/>
      <c r="CI58328" s="378">
        <v>92811</v>
      </c>
    </row>
    <row r="58329" spans="82:87">
      <c r="CD58329"/>
      <c r="CG58329"/>
      <c r="CI58329" s="378">
        <v>92812</v>
      </c>
    </row>
    <row r="58330" spans="82:87">
      <c r="CD58330"/>
      <c r="CG58330"/>
      <c r="CI58330" s="378">
        <v>92813</v>
      </c>
    </row>
    <row r="58331" spans="82:87">
      <c r="CD58331"/>
      <c r="CG58331"/>
      <c r="CI58331" s="378">
        <v>92814</v>
      </c>
    </row>
    <row r="58332" spans="82:87">
      <c r="CD58332"/>
      <c r="CG58332"/>
      <c r="CI58332" s="378">
        <v>92815</v>
      </c>
    </row>
    <row r="58333" spans="82:87">
      <c r="CD58333"/>
      <c r="CG58333"/>
      <c r="CI58333" s="378">
        <v>92816</v>
      </c>
    </row>
    <row r="58334" spans="82:87">
      <c r="CD58334"/>
      <c r="CG58334"/>
      <c r="CI58334" s="378">
        <v>92817</v>
      </c>
    </row>
    <row r="58335" spans="82:87">
      <c r="CD58335"/>
      <c r="CG58335"/>
      <c r="CI58335" s="378">
        <v>92818</v>
      </c>
    </row>
    <row r="58336" spans="82:87">
      <c r="CD58336"/>
      <c r="CG58336"/>
      <c r="CI58336" s="378">
        <v>92819</v>
      </c>
    </row>
    <row r="58337" spans="82:87">
      <c r="CD58337"/>
      <c r="CG58337"/>
      <c r="CI58337" s="378">
        <v>92820</v>
      </c>
    </row>
    <row r="58338" spans="82:87">
      <c r="CD58338"/>
      <c r="CG58338"/>
      <c r="CI58338" s="378">
        <v>92821</v>
      </c>
    </row>
    <row r="58339" spans="82:87">
      <c r="CD58339"/>
      <c r="CG58339"/>
      <c r="CI58339" s="378">
        <v>92822</v>
      </c>
    </row>
    <row r="58340" spans="82:87">
      <c r="CD58340"/>
      <c r="CG58340"/>
      <c r="CI58340" s="378">
        <v>92823</v>
      </c>
    </row>
    <row r="58341" spans="82:87">
      <c r="CD58341"/>
      <c r="CG58341"/>
      <c r="CI58341" s="378">
        <v>92824</v>
      </c>
    </row>
    <row r="58342" spans="82:87">
      <c r="CD58342"/>
      <c r="CG58342"/>
      <c r="CI58342" s="378">
        <v>92825</v>
      </c>
    </row>
    <row r="58343" spans="82:87">
      <c r="CD58343"/>
      <c r="CG58343"/>
      <c r="CI58343" s="378">
        <v>92826</v>
      </c>
    </row>
    <row r="58344" spans="82:87">
      <c r="CD58344"/>
      <c r="CG58344"/>
      <c r="CI58344" s="378">
        <v>92827</v>
      </c>
    </row>
    <row r="58345" spans="82:87">
      <c r="CD58345"/>
      <c r="CG58345"/>
      <c r="CI58345" s="378">
        <v>92828</v>
      </c>
    </row>
    <row r="58346" spans="82:87">
      <c r="CD58346"/>
      <c r="CG58346"/>
      <c r="CI58346" s="378">
        <v>92829</v>
      </c>
    </row>
    <row r="58347" spans="82:87">
      <c r="CD58347"/>
      <c r="CG58347"/>
      <c r="CI58347" s="378">
        <v>92841</v>
      </c>
    </row>
    <row r="58348" spans="82:87">
      <c r="CD58348"/>
      <c r="CG58348"/>
      <c r="CI58348" s="378">
        <v>92842</v>
      </c>
    </row>
    <row r="58349" spans="82:87">
      <c r="CD58349"/>
      <c r="CG58349"/>
      <c r="CI58349" s="378">
        <v>92843</v>
      </c>
    </row>
    <row r="58350" spans="82:87">
      <c r="CD58350"/>
      <c r="CG58350"/>
      <c r="CI58350" s="378">
        <v>92844</v>
      </c>
    </row>
    <row r="58351" spans="82:87">
      <c r="CD58351"/>
      <c r="CG58351"/>
      <c r="CI58351" s="378">
        <v>92845</v>
      </c>
    </row>
    <row r="58352" spans="82:87">
      <c r="CD58352"/>
      <c r="CG58352"/>
      <c r="CI58352" s="378">
        <v>92846</v>
      </c>
    </row>
    <row r="58353" spans="82:87">
      <c r="CD58353"/>
      <c r="CG58353"/>
      <c r="CI58353" s="378">
        <v>92847</v>
      </c>
    </row>
    <row r="58354" spans="82:87">
      <c r="CD58354"/>
      <c r="CG58354"/>
      <c r="CI58354" s="378">
        <v>92848</v>
      </c>
    </row>
    <row r="58355" spans="82:87">
      <c r="CD58355"/>
      <c r="CG58355"/>
      <c r="CI58355" s="378">
        <v>92849</v>
      </c>
    </row>
    <row r="58356" spans="82:87">
      <c r="CD58356"/>
      <c r="CG58356"/>
      <c r="CI58356" s="378">
        <v>92851</v>
      </c>
    </row>
    <row r="58357" spans="82:87">
      <c r="CD58357"/>
      <c r="CG58357"/>
      <c r="CI58357" s="378">
        <v>92852</v>
      </c>
    </row>
    <row r="58358" spans="82:87">
      <c r="CD58358"/>
      <c r="CG58358"/>
      <c r="CI58358" s="378">
        <v>92853</v>
      </c>
    </row>
    <row r="58359" spans="82:87">
      <c r="CD58359"/>
      <c r="CG58359"/>
      <c r="CI58359" s="378">
        <v>92854</v>
      </c>
    </row>
    <row r="58360" spans="82:87">
      <c r="CD58360"/>
      <c r="CG58360"/>
      <c r="CI58360" s="378">
        <v>92855</v>
      </c>
    </row>
    <row r="58361" spans="82:87">
      <c r="CD58361"/>
      <c r="CG58361"/>
      <c r="CI58361" s="378">
        <v>92856</v>
      </c>
    </row>
    <row r="58362" spans="82:87">
      <c r="CD58362"/>
      <c r="CG58362"/>
      <c r="CI58362" s="378">
        <v>92857</v>
      </c>
    </row>
    <row r="58363" spans="82:87">
      <c r="CD58363"/>
      <c r="CG58363"/>
      <c r="CI58363" s="378">
        <v>92858</v>
      </c>
    </row>
    <row r="58364" spans="82:87">
      <c r="CD58364"/>
      <c r="CG58364"/>
      <c r="CI58364" s="378">
        <v>92859</v>
      </c>
    </row>
    <row r="58365" spans="82:87">
      <c r="CD58365"/>
      <c r="CG58365"/>
      <c r="CI58365" s="378">
        <v>92867</v>
      </c>
    </row>
    <row r="58366" spans="82:87">
      <c r="CD58366"/>
      <c r="CG58366"/>
      <c r="CI58366" s="378">
        <v>92867</v>
      </c>
    </row>
    <row r="58367" spans="82:87">
      <c r="CD58367"/>
      <c r="CG58367"/>
      <c r="CI58367" s="378">
        <v>92870</v>
      </c>
    </row>
    <row r="58368" spans="82:87">
      <c r="CD58368"/>
      <c r="CG58368"/>
      <c r="CI58368" s="378">
        <v>92871</v>
      </c>
    </row>
    <row r="58369" spans="82:87">
      <c r="CD58369"/>
      <c r="CG58369"/>
      <c r="CI58369" s="378">
        <v>92872</v>
      </c>
    </row>
    <row r="58370" spans="82:87">
      <c r="CD58370"/>
      <c r="CG58370"/>
      <c r="CI58370" s="378">
        <v>92873</v>
      </c>
    </row>
    <row r="58371" spans="82:87">
      <c r="CD58371"/>
      <c r="CG58371"/>
      <c r="CI58371" s="378">
        <v>92874</v>
      </c>
    </row>
    <row r="58372" spans="82:87">
      <c r="CD58372"/>
      <c r="CG58372"/>
      <c r="CI58372" s="378">
        <v>92875</v>
      </c>
    </row>
    <row r="58373" spans="82:87">
      <c r="CD58373"/>
      <c r="CG58373"/>
      <c r="CI58373" s="378">
        <v>92876</v>
      </c>
    </row>
    <row r="58374" spans="82:87">
      <c r="CD58374"/>
      <c r="CG58374"/>
      <c r="CI58374" s="378">
        <v>92877</v>
      </c>
    </row>
    <row r="58375" spans="82:87">
      <c r="CD58375"/>
      <c r="CG58375"/>
      <c r="CI58375" s="378">
        <v>92878</v>
      </c>
    </row>
    <row r="58376" spans="82:87">
      <c r="CD58376"/>
      <c r="CG58376"/>
      <c r="CI58376" s="378">
        <v>92879</v>
      </c>
    </row>
    <row r="58377" spans="82:87">
      <c r="CD58377"/>
      <c r="CG58377"/>
      <c r="CI58377" s="378">
        <v>92881</v>
      </c>
    </row>
    <row r="58378" spans="82:87">
      <c r="CD58378"/>
      <c r="CG58378"/>
      <c r="CI58378" s="378">
        <v>92882</v>
      </c>
    </row>
    <row r="58379" spans="82:87">
      <c r="CD58379"/>
      <c r="CG58379"/>
      <c r="CI58379" s="378">
        <v>92883</v>
      </c>
    </row>
    <row r="58380" spans="82:87">
      <c r="CD58380"/>
      <c r="CG58380"/>
      <c r="CI58380" s="378">
        <v>92884</v>
      </c>
    </row>
    <row r="58381" spans="82:87">
      <c r="CD58381"/>
      <c r="CG58381"/>
      <c r="CI58381" s="378">
        <v>92885</v>
      </c>
    </row>
    <row r="58382" spans="82:87">
      <c r="CD58382"/>
      <c r="CG58382"/>
      <c r="CI58382" s="378">
        <v>92886</v>
      </c>
    </row>
    <row r="58383" spans="82:87">
      <c r="CD58383"/>
      <c r="CG58383"/>
      <c r="CI58383" s="378">
        <v>92887</v>
      </c>
    </row>
    <row r="58384" spans="82:87">
      <c r="CD58384"/>
      <c r="CG58384"/>
      <c r="CI58384" s="378">
        <v>92889</v>
      </c>
    </row>
    <row r="58385" spans="82:87">
      <c r="CD58385"/>
      <c r="CG58385"/>
      <c r="CI58385" s="378">
        <v>92891</v>
      </c>
    </row>
    <row r="58386" spans="82:87">
      <c r="CD58386"/>
      <c r="CG58386"/>
      <c r="CI58386" s="378">
        <v>92892</v>
      </c>
    </row>
    <row r="58387" spans="82:87">
      <c r="CD58387"/>
      <c r="CG58387"/>
      <c r="CI58387" s="378">
        <v>92893</v>
      </c>
    </row>
    <row r="58388" spans="82:87">
      <c r="CD58388"/>
      <c r="CG58388"/>
      <c r="CI58388" s="378">
        <v>92894</v>
      </c>
    </row>
    <row r="58389" spans="82:87">
      <c r="CD58389"/>
      <c r="CG58389"/>
      <c r="CI58389" s="378">
        <v>92895</v>
      </c>
    </row>
    <row r="58390" spans="82:87">
      <c r="CD58390"/>
      <c r="CG58390"/>
      <c r="CI58390" s="378">
        <v>92896</v>
      </c>
    </row>
    <row r="58391" spans="82:87">
      <c r="CD58391"/>
      <c r="CG58391"/>
      <c r="CI58391" s="378">
        <v>92897</v>
      </c>
    </row>
    <row r="58392" spans="82:87">
      <c r="CD58392"/>
      <c r="CG58392"/>
      <c r="CI58392" s="378">
        <v>92898</v>
      </c>
    </row>
    <row r="58393" spans="82:87">
      <c r="CD58393"/>
      <c r="CG58393"/>
      <c r="CI58393" s="378">
        <v>92899</v>
      </c>
    </row>
    <row r="58394" spans="82:87">
      <c r="CD58394"/>
      <c r="CG58394"/>
      <c r="CI58394" s="378">
        <v>92901</v>
      </c>
    </row>
    <row r="58395" spans="82:87">
      <c r="CD58395"/>
      <c r="CG58395"/>
      <c r="CI58395" s="378">
        <v>92902</v>
      </c>
    </row>
    <row r="58396" spans="82:87">
      <c r="CD58396"/>
      <c r="CG58396"/>
      <c r="CI58396" s="378">
        <v>92903</v>
      </c>
    </row>
    <row r="58397" spans="82:87">
      <c r="CD58397"/>
      <c r="CG58397"/>
      <c r="CI58397" s="378">
        <v>92904</v>
      </c>
    </row>
    <row r="58398" spans="82:87">
      <c r="CD58398"/>
      <c r="CG58398"/>
      <c r="CI58398" s="378">
        <v>92905</v>
      </c>
    </row>
    <row r="58399" spans="82:87">
      <c r="CD58399"/>
      <c r="CG58399"/>
      <c r="CI58399" s="378">
        <v>92906</v>
      </c>
    </row>
    <row r="58400" spans="82:87">
      <c r="CD58400"/>
      <c r="CG58400"/>
      <c r="CI58400" s="378">
        <v>92907</v>
      </c>
    </row>
    <row r="58401" spans="82:87">
      <c r="CD58401"/>
      <c r="CG58401"/>
      <c r="CI58401" s="378">
        <v>92908</v>
      </c>
    </row>
    <row r="58402" spans="82:87">
      <c r="CD58402"/>
      <c r="CG58402"/>
      <c r="CI58402" s="378">
        <v>92909</v>
      </c>
    </row>
    <row r="58403" spans="82:87">
      <c r="CD58403"/>
      <c r="CG58403"/>
      <c r="CI58403" s="378">
        <v>92910</v>
      </c>
    </row>
    <row r="58404" spans="82:87">
      <c r="CD58404"/>
      <c r="CG58404"/>
      <c r="CI58404" s="378">
        <v>92911</v>
      </c>
    </row>
    <row r="58405" spans="82:87">
      <c r="CD58405"/>
      <c r="CG58405"/>
      <c r="CI58405" s="378">
        <v>92912</v>
      </c>
    </row>
    <row r="58406" spans="82:87">
      <c r="CD58406"/>
      <c r="CG58406"/>
      <c r="CI58406" s="378">
        <v>92913</v>
      </c>
    </row>
    <row r="58407" spans="82:87">
      <c r="CD58407"/>
      <c r="CG58407"/>
      <c r="CI58407" s="378">
        <v>92914</v>
      </c>
    </row>
    <row r="58408" spans="82:87">
      <c r="CD58408"/>
      <c r="CG58408"/>
      <c r="CI58408" s="378">
        <v>92915</v>
      </c>
    </row>
    <row r="58409" spans="82:87">
      <c r="CD58409"/>
      <c r="CG58409"/>
      <c r="CI58409" s="378">
        <v>92916</v>
      </c>
    </row>
    <row r="58410" spans="82:87">
      <c r="CD58410"/>
      <c r="CG58410"/>
      <c r="CI58410" s="378">
        <v>92917</v>
      </c>
    </row>
    <row r="58411" spans="82:87">
      <c r="CD58411"/>
      <c r="CG58411"/>
      <c r="CI58411" s="378">
        <v>92918</v>
      </c>
    </row>
    <row r="58412" spans="82:87">
      <c r="CD58412"/>
      <c r="CG58412"/>
      <c r="CI58412" s="378">
        <v>92919</v>
      </c>
    </row>
    <row r="58413" spans="82:87">
      <c r="CD58413"/>
      <c r="CG58413"/>
      <c r="CI58413" s="378">
        <v>92920</v>
      </c>
    </row>
    <row r="58414" spans="82:87">
      <c r="CD58414"/>
      <c r="CG58414"/>
      <c r="CI58414" s="378">
        <v>92921</v>
      </c>
    </row>
    <row r="58415" spans="82:87">
      <c r="CD58415"/>
      <c r="CG58415"/>
      <c r="CI58415" s="378">
        <v>92922</v>
      </c>
    </row>
    <row r="58416" spans="82:87">
      <c r="CD58416"/>
      <c r="CG58416"/>
      <c r="CI58416" s="378">
        <v>92923</v>
      </c>
    </row>
    <row r="58417" spans="82:87">
      <c r="CD58417"/>
      <c r="CG58417"/>
      <c r="CI58417" s="378">
        <v>92924</v>
      </c>
    </row>
    <row r="58418" spans="82:87">
      <c r="CD58418"/>
      <c r="CG58418"/>
      <c r="CI58418" s="378">
        <v>92925</v>
      </c>
    </row>
    <row r="58419" spans="82:87">
      <c r="CD58419"/>
      <c r="CG58419"/>
      <c r="CI58419" s="378">
        <v>92926</v>
      </c>
    </row>
    <row r="58420" spans="82:87">
      <c r="CD58420"/>
      <c r="CG58420"/>
      <c r="CI58420" s="378">
        <v>92927</v>
      </c>
    </row>
    <row r="58421" spans="82:87">
      <c r="CD58421"/>
      <c r="CG58421"/>
      <c r="CI58421" s="378">
        <v>92928</v>
      </c>
    </row>
    <row r="58422" spans="82:87">
      <c r="CD58422"/>
      <c r="CG58422"/>
      <c r="CI58422" s="378">
        <v>92929</v>
      </c>
    </row>
    <row r="58423" spans="82:87">
      <c r="CD58423"/>
      <c r="CG58423"/>
      <c r="CI58423" s="378">
        <v>92930</v>
      </c>
    </row>
    <row r="58424" spans="82:87">
      <c r="CD58424"/>
      <c r="CG58424"/>
      <c r="CI58424" s="378">
        <v>92931</v>
      </c>
    </row>
    <row r="58425" spans="82:87">
      <c r="CD58425"/>
      <c r="CG58425"/>
      <c r="CI58425" s="378">
        <v>92932</v>
      </c>
    </row>
    <row r="58426" spans="82:87">
      <c r="CD58426"/>
      <c r="CG58426"/>
      <c r="CI58426" s="378">
        <v>92933</v>
      </c>
    </row>
    <row r="58427" spans="82:87">
      <c r="CD58427"/>
      <c r="CG58427"/>
      <c r="CI58427" s="378">
        <v>92933</v>
      </c>
    </row>
    <row r="58428" spans="82:87">
      <c r="CD58428"/>
      <c r="CG58428"/>
      <c r="CI58428" s="378">
        <v>92934</v>
      </c>
    </row>
    <row r="58429" spans="82:87">
      <c r="CD58429"/>
      <c r="CG58429"/>
      <c r="CI58429" s="378">
        <v>92935</v>
      </c>
    </row>
    <row r="58430" spans="82:87">
      <c r="CD58430"/>
      <c r="CG58430"/>
      <c r="CI58430" s="378">
        <v>92936</v>
      </c>
    </row>
    <row r="58431" spans="82:87">
      <c r="CD58431"/>
      <c r="CG58431"/>
      <c r="CI58431" s="378">
        <v>92937</v>
      </c>
    </row>
    <row r="58432" spans="82:87">
      <c r="CD58432"/>
      <c r="CG58432"/>
      <c r="CI58432" s="378">
        <v>92938</v>
      </c>
    </row>
    <row r="58433" spans="82:87">
      <c r="CD58433"/>
      <c r="CG58433"/>
      <c r="CI58433" s="378">
        <v>92939</v>
      </c>
    </row>
    <row r="58434" spans="82:87">
      <c r="CD58434"/>
      <c r="CG58434"/>
      <c r="CI58434" s="378">
        <v>92952</v>
      </c>
    </row>
    <row r="58435" spans="82:87">
      <c r="CD58435"/>
      <c r="CG58435"/>
      <c r="CI58435" s="378">
        <v>92959</v>
      </c>
    </row>
    <row r="58436" spans="82:87">
      <c r="CD58436"/>
      <c r="CG58436"/>
      <c r="CI58436" s="378">
        <v>92970</v>
      </c>
    </row>
    <row r="58437" spans="82:87">
      <c r="CD58437"/>
      <c r="CG58437"/>
      <c r="CI58437" s="378">
        <v>92971</v>
      </c>
    </row>
    <row r="58438" spans="82:87">
      <c r="CD58438"/>
      <c r="CG58438"/>
      <c r="CI58438" s="378">
        <v>92972</v>
      </c>
    </row>
    <row r="58439" spans="82:87">
      <c r="CD58439"/>
      <c r="CG58439"/>
      <c r="CI58439" s="378">
        <v>92973</v>
      </c>
    </row>
    <row r="58440" spans="82:87">
      <c r="CD58440"/>
      <c r="CG58440"/>
      <c r="CI58440" s="378">
        <v>92974</v>
      </c>
    </row>
    <row r="58441" spans="82:87">
      <c r="CD58441"/>
      <c r="CG58441"/>
      <c r="CI58441" s="378">
        <v>92975</v>
      </c>
    </row>
    <row r="58442" spans="82:87">
      <c r="CD58442"/>
      <c r="CG58442"/>
      <c r="CI58442" s="378">
        <v>92976</v>
      </c>
    </row>
    <row r="58443" spans="82:87">
      <c r="CD58443"/>
      <c r="CG58443"/>
      <c r="CI58443" s="378">
        <v>92977</v>
      </c>
    </row>
    <row r="58444" spans="82:87">
      <c r="CD58444"/>
      <c r="CG58444"/>
      <c r="CI58444" s="378">
        <v>92977</v>
      </c>
    </row>
    <row r="58445" spans="82:87">
      <c r="CD58445"/>
      <c r="CG58445"/>
      <c r="CI58445" s="378">
        <v>92978</v>
      </c>
    </row>
    <row r="58446" spans="82:87">
      <c r="CD58446"/>
      <c r="CG58446"/>
      <c r="CI58446" s="378">
        <v>92979</v>
      </c>
    </row>
    <row r="58447" spans="82:87">
      <c r="CD58447"/>
      <c r="CG58447"/>
      <c r="CI58447" s="378">
        <v>92980</v>
      </c>
    </row>
    <row r="58448" spans="82:87">
      <c r="CD58448"/>
      <c r="CG58448"/>
      <c r="CI58448" s="378">
        <v>92981</v>
      </c>
    </row>
    <row r="58449" spans="82:87">
      <c r="CD58449"/>
      <c r="CG58449"/>
      <c r="CI58449" s="378">
        <v>92982</v>
      </c>
    </row>
    <row r="58450" spans="82:87">
      <c r="CD58450"/>
      <c r="CG58450"/>
      <c r="CI58450" s="378">
        <v>92983</v>
      </c>
    </row>
    <row r="58451" spans="82:87">
      <c r="CD58451"/>
      <c r="CG58451"/>
      <c r="CI58451" s="378">
        <v>92984</v>
      </c>
    </row>
    <row r="58452" spans="82:87">
      <c r="CD58452"/>
      <c r="CG58452"/>
      <c r="CI58452" s="378">
        <v>92985</v>
      </c>
    </row>
    <row r="58453" spans="82:87">
      <c r="CD58453"/>
      <c r="CG58453"/>
      <c r="CI58453" s="378">
        <v>92985</v>
      </c>
    </row>
    <row r="58454" spans="82:87">
      <c r="CD58454"/>
      <c r="CG58454"/>
      <c r="CI58454" s="378">
        <v>92986</v>
      </c>
    </row>
    <row r="58455" spans="82:87">
      <c r="CD58455"/>
      <c r="CG58455"/>
      <c r="CI58455" s="378">
        <v>92987</v>
      </c>
    </row>
    <row r="58456" spans="82:87">
      <c r="CD58456"/>
      <c r="CG58456"/>
      <c r="CI58456" s="378">
        <v>92988</v>
      </c>
    </row>
    <row r="58457" spans="82:87">
      <c r="CD58457"/>
      <c r="CG58457"/>
      <c r="CI58457" s="378">
        <v>92989</v>
      </c>
    </row>
    <row r="58458" spans="82:87">
      <c r="CD58458"/>
      <c r="CG58458"/>
      <c r="CI58458" s="378">
        <v>92998</v>
      </c>
    </row>
    <row r="58459" spans="82:87">
      <c r="CD58459"/>
      <c r="CG58459"/>
      <c r="CI58459" s="378">
        <v>92999</v>
      </c>
    </row>
    <row r="58460" spans="82:87">
      <c r="CD58460"/>
      <c r="CG58460"/>
      <c r="CI58460" s="378">
        <v>93000</v>
      </c>
    </row>
    <row r="58461" spans="82:87">
      <c r="CD58461"/>
      <c r="CG58461"/>
      <c r="CI58461" s="378">
        <v>93001</v>
      </c>
    </row>
    <row r="58462" spans="82:87">
      <c r="CD58462"/>
      <c r="CG58462"/>
      <c r="CI58462" s="378">
        <v>93001</v>
      </c>
    </row>
    <row r="58463" spans="82:87">
      <c r="CD58463"/>
      <c r="CG58463"/>
      <c r="CI58463" s="378">
        <v>93002</v>
      </c>
    </row>
    <row r="58464" spans="82:87">
      <c r="CD58464"/>
      <c r="CG58464"/>
      <c r="CI58464" s="378">
        <v>93003</v>
      </c>
    </row>
    <row r="58465" spans="82:87">
      <c r="CD58465"/>
      <c r="CG58465"/>
      <c r="CI58465" s="378">
        <v>93004</v>
      </c>
    </row>
    <row r="58466" spans="82:87">
      <c r="CD58466"/>
      <c r="CG58466"/>
      <c r="CI58466" s="378">
        <v>93005</v>
      </c>
    </row>
    <row r="58467" spans="82:87">
      <c r="CD58467"/>
      <c r="CG58467"/>
      <c r="CI58467" s="378">
        <v>93006</v>
      </c>
    </row>
    <row r="58468" spans="82:87">
      <c r="CD58468"/>
      <c r="CG58468"/>
      <c r="CI58468" s="378">
        <v>93007</v>
      </c>
    </row>
    <row r="58469" spans="82:87">
      <c r="CD58469"/>
      <c r="CG58469"/>
      <c r="CI58469" s="378">
        <v>93008</v>
      </c>
    </row>
    <row r="58470" spans="82:87">
      <c r="CD58470"/>
      <c r="CG58470"/>
      <c r="CI58470" s="378">
        <v>93009</v>
      </c>
    </row>
    <row r="58471" spans="82:87">
      <c r="CD58471"/>
      <c r="CG58471"/>
      <c r="CI58471" s="378">
        <v>93011</v>
      </c>
    </row>
    <row r="58472" spans="82:87">
      <c r="CD58472"/>
      <c r="CG58472"/>
      <c r="CI58472" s="378">
        <v>93012</v>
      </c>
    </row>
    <row r="58473" spans="82:87">
      <c r="CD58473"/>
      <c r="CG58473"/>
      <c r="CI58473" s="378">
        <v>93013</v>
      </c>
    </row>
    <row r="58474" spans="82:87">
      <c r="CD58474"/>
      <c r="CG58474"/>
      <c r="CI58474" s="378">
        <v>93014</v>
      </c>
    </row>
    <row r="58475" spans="82:87">
      <c r="CD58475"/>
      <c r="CG58475"/>
      <c r="CI58475" s="378">
        <v>93015</v>
      </c>
    </row>
    <row r="58476" spans="82:87">
      <c r="CD58476"/>
      <c r="CG58476"/>
      <c r="CI58476" s="378">
        <v>93016</v>
      </c>
    </row>
    <row r="58477" spans="82:87">
      <c r="CD58477"/>
      <c r="CG58477"/>
      <c r="CI58477" s="378">
        <v>93017</v>
      </c>
    </row>
    <row r="58478" spans="82:87">
      <c r="CD58478"/>
      <c r="CG58478"/>
      <c r="CI58478" s="378">
        <v>93018</v>
      </c>
    </row>
    <row r="58479" spans="82:87">
      <c r="CD58479"/>
      <c r="CG58479"/>
      <c r="CI58479" s="378">
        <v>93019</v>
      </c>
    </row>
    <row r="58480" spans="82:87">
      <c r="CD58480"/>
      <c r="CG58480"/>
      <c r="CI58480" s="378">
        <v>93021</v>
      </c>
    </row>
    <row r="58481" spans="82:87">
      <c r="CD58481"/>
      <c r="CG58481"/>
      <c r="CI58481" s="378">
        <v>93022</v>
      </c>
    </row>
    <row r="58482" spans="82:87">
      <c r="CD58482"/>
      <c r="CG58482"/>
      <c r="CI58482" s="378">
        <v>93023</v>
      </c>
    </row>
    <row r="58483" spans="82:87">
      <c r="CD58483"/>
      <c r="CG58483"/>
      <c r="CI58483" s="378">
        <v>93024</v>
      </c>
    </row>
    <row r="58484" spans="82:87">
      <c r="CD58484"/>
      <c r="CG58484"/>
      <c r="CI58484" s="378">
        <v>93025</v>
      </c>
    </row>
    <row r="58485" spans="82:87">
      <c r="CD58485"/>
      <c r="CG58485"/>
      <c r="CI58485" s="378">
        <v>93055</v>
      </c>
    </row>
    <row r="58486" spans="82:87">
      <c r="CD58486"/>
      <c r="CG58486"/>
      <c r="CI58486" s="378">
        <v>93100</v>
      </c>
    </row>
    <row r="58487" spans="82:87">
      <c r="CD58487"/>
      <c r="CG58487"/>
      <c r="CI58487" s="378">
        <v>93101</v>
      </c>
    </row>
    <row r="58488" spans="82:87">
      <c r="CD58488"/>
      <c r="CG58488"/>
      <c r="CI58488" s="378">
        <v>93102</v>
      </c>
    </row>
    <row r="58489" spans="82:87">
      <c r="CD58489"/>
      <c r="CG58489"/>
      <c r="CI58489" s="378">
        <v>93103</v>
      </c>
    </row>
    <row r="58490" spans="82:87">
      <c r="CD58490"/>
      <c r="CG58490"/>
      <c r="CI58490" s="378">
        <v>93104</v>
      </c>
    </row>
    <row r="58491" spans="82:87">
      <c r="CD58491"/>
      <c r="CG58491"/>
      <c r="CI58491" s="378">
        <v>93105</v>
      </c>
    </row>
    <row r="58492" spans="82:87">
      <c r="CD58492"/>
      <c r="CG58492"/>
      <c r="CI58492" s="378">
        <v>93106</v>
      </c>
    </row>
    <row r="58493" spans="82:87">
      <c r="CD58493"/>
      <c r="CG58493"/>
      <c r="CI58493" s="378">
        <v>93107</v>
      </c>
    </row>
    <row r="58494" spans="82:87">
      <c r="CD58494"/>
      <c r="CG58494"/>
      <c r="CI58494" s="378">
        <v>93108</v>
      </c>
    </row>
    <row r="58495" spans="82:87">
      <c r="CD58495"/>
      <c r="CG58495"/>
      <c r="CI58495" s="378">
        <v>93109</v>
      </c>
    </row>
    <row r="58496" spans="82:87">
      <c r="CD58496"/>
      <c r="CG58496"/>
      <c r="CI58496" s="378">
        <v>93110</v>
      </c>
    </row>
    <row r="58497" spans="82:87">
      <c r="CD58497"/>
      <c r="CG58497"/>
      <c r="CI58497" s="378">
        <v>93111</v>
      </c>
    </row>
    <row r="58498" spans="82:87">
      <c r="CD58498"/>
      <c r="CG58498"/>
      <c r="CI58498" s="378">
        <v>93112</v>
      </c>
    </row>
    <row r="58499" spans="82:87">
      <c r="CD58499"/>
      <c r="CG58499"/>
      <c r="CI58499" s="378">
        <v>93113</v>
      </c>
    </row>
    <row r="58500" spans="82:87">
      <c r="CD58500"/>
      <c r="CG58500"/>
      <c r="CI58500" s="378">
        <v>93114</v>
      </c>
    </row>
    <row r="58501" spans="82:87">
      <c r="CD58501"/>
      <c r="CG58501"/>
      <c r="CI58501" s="378">
        <v>93115</v>
      </c>
    </row>
    <row r="58502" spans="82:87">
      <c r="CD58502"/>
      <c r="CG58502"/>
      <c r="CI58502" s="378">
        <v>93116</v>
      </c>
    </row>
    <row r="58503" spans="82:87">
      <c r="CD58503"/>
      <c r="CG58503"/>
      <c r="CI58503" s="378">
        <v>93117</v>
      </c>
    </row>
    <row r="58504" spans="82:87">
      <c r="CD58504"/>
      <c r="CG58504"/>
      <c r="CI58504" s="378">
        <v>93118</v>
      </c>
    </row>
    <row r="58505" spans="82:87">
      <c r="CD58505"/>
      <c r="CG58505"/>
      <c r="CI58505" s="378">
        <v>93119</v>
      </c>
    </row>
    <row r="58506" spans="82:87">
      <c r="CD58506"/>
      <c r="CG58506"/>
      <c r="CI58506" s="378">
        <v>93120</v>
      </c>
    </row>
    <row r="58507" spans="82:87">
      <c r="CD58507"/>
      <c r="CG58507"/>
      <c r="CI58507" s="378">
        <v>93121</v>
      </c>
    </row>
    <row r="58508" spans="82:87">
      <c r="CD58508"/>
      <c r="CG58508"/>
      <c r="CI58508" s="378">
        <v>93122</v>
      </c>
    </row>
    <row r="58509" spans="82:87">
      <c r="CD58509"/>
      <c r="CG58509"/>
      <c r="CI58509" s="378">
        <v>93123</v>
      </c>
    </row>
    <row r="58510" spans="82:87">
      <c r="CD58510"/>
      <c r="CG58510"/>
      <c r="CI58510" s="378">
        <v>93124</v>
      </c>
    </row>
    <row r="58511" spans="82:87">
      <c r="CD58511"/>
      <c r="CG58511"/>
      <c r="CI58511" s="378">
        <v>93125</v>
      </c>
    </row>
    <row r="58512" spans="82:87">
      <c r="CD58512"/>
      <c r="CG58512"/>
      <c r="CI58512" s="378">
        <v>93126</v>
      </c>
    </row>
    <row r="58513" spans="82:87">
      <c r="CD58513"/>
      <c r="CG58513"/>
      <c r="CI58513" s="378">
        <v>93127</v>
      </c>
    </row>
    <row r="58514" spans="82:87">
      <c r="CD58514"/>
      <c r="CG58514"/>
      <c r="CI58514" s="378">
        <v>93128</v>
      </c>
    </row>
    <row r="58515" spans="82:87">
      <c r="CD58515"/>
      <c r="CG58515"/>
      <c r="CI58515" s="378">
        <v>93129</v>
      </c>
    </row>
    <row r="58516" spans="82:87">
      <c r="CD58516"/>
      <c r="CG58516"/>
      <c r="CI58516" s="378">
        <v>93130</v>
      </c>
    </row>
    <row r="58517" spans="82:87">
      <c r="CD58517"/>
      <c r="CG58517"/>
      <c r="CI58517" s="378">
        <v>93131</v>
      </c>
    </row>
    <row r="58518" spans="82:87">
      <c r="CD58518"/>
      <c r="CG58518"/>
      <c r="CI58518" s="378">
        <v>93132</v>
      </c>
    </row>
    <row r="58519" spans="82:87">
      <c r="CD58519"/>
      <c r="CG58519"/>
      <c r="CI58519" s="378">
        <v>93133</v>
      </c>
    </row>
    <row r="58520" spans="82:87">
      <c r="CD58520"/>
      <c r="CG58520"/>
      <c r="CI58520" s="378">
        <v>93134</v>
      </c>
    </row>
    <row r="58521" spans="82:87">
      <c r="CD58521"/>
      <c r="CG58521"/>
      <c r="CI58521" s="378">
        <v>93135</v>
      </c>
    </row>
    <row r="58522" spans="82:87">
      <c r="CD58522"/>
      <c r="CG58522"/>
      <c r="CI58522" s="378">
        <v>93136</v>
      </c>
    </row>
    <row r="58523" spans="82:87">
      <c r="CD58523"/>
      <c r="CG58523"/>
      <c r="CI58523" s="378">
        <v>93137</v>
      </c>
    </row>
    <row r="58524" spans="82:87">
      <c r="CD58524"/>
      <c r="CG58524"/>
      <c r="CI58524" s="378">
        <v>93138</v>
      </c>
    </row>
    <row r="58525" spans="82:87">
      <c r="CD58525"/>
      <c r="CG58525"/>
      <c r="CI58525" s="378">
        <v>93139</v>
      </c>
    </row>
    <row r="58526" spans="82:87">
      <c r="CD58526"/>
      <c r="CG58526"/>
      <c r="CI58526" s="378">
        <v>93140</v>
      </c>
    </row>
    <row r="58527" spans="82:87">
      <c r="CD58527"/>
      <c r="CG58527"/>
      <c r="CI58527" s="378">
        <v>93141</v>
      </c>
    </row>
    <row r="58528" spans="82:87">
      <c r="CD58528"/>
      <c r="CG58528"/>
      <c r="CI58528" s="378">
        <v>93142</v>
      </c>
    </row>
    <row r="58529" spans="82:87">
      <c r="CD58529"/>
      <c r="CG58529"/>
      <c r="CI58529" s="378">
        <v>93143</v>
      </c>
    </row>
    <row r="58530" spans="82:87">
      <c r="CD58530"/>
      <c r="CG58530"/>
      <c r="CI58530" s="378">
        <v>93144</v>
      </c>
    </row>
    <row r="58531" spans="82:87">
      <c r="CD58531"/>
      <c r="CG58531"/>
      <c r="CI58531" s="378">
        <v>93145</v>
      </c>
    </row>
    <row r="58532" spans="82:87">
      <c r="CD58532"/>
      <c r="CG58532"/>
      <c r="CI58532" s="378">
        <v>93146</v>
      </c>
    </row>
    <row r="58533" spans="82:87">
      <c r="CD58533"/>
      <c r="CG58533"/>
      <c r="CI58533" s="378">
        <v>93147</v>
      </c>
    </row>
    <row r="58534" spans="82:87">
      <c r="CD58534"/>
      <c r="CG58534"/>
      <c r="CI58534" s="378">
        <v>93148</v>
      </c>
    </row>
    <row r="58535" spans="82:87">
      <c r="CD58535"/>
      <c r="CG58535"/>
      <c r="CI58535" s="378">
        <v>93149</v>
      </c>
    </row>
    <row r="58536" spans="82:87">
      <c r="CD58536"/>
      <c r="CG58536"/>
      <c r="CI58536" s="378">
        <v>93150</v>
      </c>
    </row>
    <row r="58537" spans="82:87">
      <c r="CD58537"/>
      <c r="CG58537"/>
      <c r="CI58537" s="378">
        <v>93151</v>
      </c>
    </row>
    <row r="58538" spans="82:87">
      <c r="CD58538"/>
      <c r="CG58538"/>
      <c r="CI58538" s="378">
        <v>93152</v>
      </c>
    </row>
    <row r="58539" spans="82:87">
      <c r="CD58539"/>
      <c r="CG58539"/>
      <c r="CI58539" s="378">
        <v>93152</v>
      </c>
    </row>
    <row r="58540" spans="82:87">
      <c r="CD58540"/>
      <c r="CG58540"/>
      <c r="CI58540" s="378">
        <v>93153</v>
      </c>
    </row>
    <row r="58541" spans="82:87">
      <c r="CD58541"/>
      <c r="CG58541"/>
      <c r="CI58541" s="378">
        <v>93154</v>
      </c>
    </row>
    <row r="58542" spans="82:87">
      <c r="CD58542"/>
      <c r="CG58542"/>
      <c r="CI58542" s="378">
        <v>93155</v>
      </c>
    </row>
    <row r="58543" spans="82:87">
      <c r="CD58543"/>
      <c r="CG58543"/>
      <c r="CI58543" s="378">
        <v>93156</v>
      </c>
    </row>
    <row r="58544" spans="82:87">
      <c r="CD58544"/>
      <c r="CG58544"/>
      <c r="CI58544" s="378">
        <v>93157</v>
      </c>
    </row>
    <row r="58545" spans="82:87">
      <c r="CD58545"/>
      <c r="CG58545"/>
      <c r="CI58545" s="378">
        <v>93158</v>
      </c>
    </row>
    <row r="58546" spans="82:87">
      <c r="CD58546"/>
      <c r="CG58546"/>
      <c r="CI58546" s="378">
        <v>93159</v>
      </c>
    </row>
    <row r="58547" spans="82:87">
      <c r="CD58547"/>
      <c r="CG58547"/>
      <c r="CI58547" s="378">
        <v>93160</v>
      </c>
    </row>
    <row r="58548" spans="82:87">
      <c r="CD58548"/>
      <c r="CG58548"/>
      <c r="CI58548" s="378">
        <v>93161</v>
      </c>
    </row>
    <row r="58549" spans="82:87">
      <c r="CD58549"/>
      <c r="CG58549"/>
      <c r="CI58549" s="378">
        <v>93162</v>
      </c>
    </row>
    <row r="58550" spans="82:87">
      <c r="CD58550"/>
      <c r="CG58550"/>
      <c r="CI58550" s="378">
        <v>93163</v>
      </c>
    </row>
    <row r="58551" spans="82:87">
      <c r="CD58551"/>
      <c r="CG58551"/>
      <c r="CI58551" s="378">
        <v>93164</v>
      </c>
    </row>
    <row r="58552" spans="82:87">
      <c r="CD58552"/>
      <c r="CG58552"/>
      <c r="CI58552" s="378">
        <v>93165</v>
      </c>
    </row>
    <row r="58553" spans="82:87">
      <c r="CD58553"/>
      <c r="CG58553"/>
      <c r="CI58553" s="378">
        <v>93166</v>
      </c>
    </row>
    <row r="58554" spans="82:87">
      <c r="CD58554"/>
      <c r="CG58554"/>
      <c r="CI58554" s="378">
        <v>93167</v>
      </c>
    </row>
    <row r="58555" spans="82:87">
      <c r="CD58555"/>
      <c r="CG58555"/>
      <c r="CI58555" s="378">
        <v>93168</v>
      </c>
    </row>
    <row r="58556" spans="82:87">
      <c r="CD58556"/>
      <c r="CG58556"/>
      <c r="CI58556" s="378">
        <v>93169</v>
      </c>
    </row>
    <row r="58557" spans="82:87">
      <c r="CD58557"/>
      <c r="CG58557"/>
      <c r="CI58557" s="378">
        <v>93170</v>
      </c>
    </row>
    <row r="58558" spans="82:87">
      <c r="CD58558"/>
      <c r="CG58558"/>
      <c r="CI58558" s="378">
        <v>93171</v>
      </c>
    </row>
    <row r="58559" spans="82:87">
      <c r="CD58559"/>
      <c r="CG58559"/>
      <c r="CI58559" s="378">
        <v>93172</v>
      </c>
    </row>
    <row r="58560" spans="82:87">
      <c r="CD58560"/>
      <c r="CG58560"/>
      <c r="CI58560" s="378">
        <v>93173</v>
      </c>
    </row>
    <row r="58561" spans="82:87">
      <c r="CD58561"/>
      <c r="CG58561"/>
      <c r="CI58561" s="378">
        <v>93174</v>
      </c>
    </row>
    <row r="58562" spans="82:87">
      <c r="CD58562"/>
      <c r="CG58562"/>
      <c r="CI58562" s="378">
        <v>93175</v>
      </c>
    </row>
    <row r="58563" spans="82:87">
      <c r="CD58563"/>
      <c r="CG58563"/>
      <c r="CI58563" s="378">
        <v>93176</v>
      </c>
    </row>
    <row r="58564" spans="82:87">
      <c r="CD58564"/>
      <c r="CG58564"/>
      <c r="CI58564" s="378">
        <v>93177</v>
      </c>
    </row>
    <row r="58565" spans="82:87">
      <c r="CD58565"/>
      <c r="CG58565"/>
      <c r="CI58565" s="378">
        <v>93178</v>
      </c>
    </row>
    <row r="58566" spans="82:87">
      <c r="CD58566"/>
      <c r="CG58566"/>
      <c r="CI58566" s="378">
        <v>93179</v>
      </c>
    </row>
    <row r="58567" spans="82:87">
      <c r="CD58567"/>
      <c r="CG58567"/>
      <c r="CI58567" s="378">
        <v>93181</v>
      </c>
    </row>
    <row r="58568" spans="82:87">
      <c r="CD58568"/>
      <c r="CG58568"/>
      <c r="CI58568" s="378">
        <v>93182</v>
      </c>
    </row>
    <row r="58569" spans="82:87">
      <c r="CD58569"/>
      <c r="CG58569"/>
      <c r="CI58569" s="378">
        <v>93183</v>
      </c>
    </row>
    <row r="58570" spans="82:87">
      <c r="CD58570"/>
      <c r="CG58570"/>
      <c r="CI58570" s="378">
        <v>93184</v>
      </c>
    </row>
    <row r="58571" spans="82:87">
      <c r="CD58571"/>
      <c r="CG58571"/>
      <c r="CI58571" s="378">
        <v>93185</v>
      </c>
    </row>
    <row r="58572" spans="82:87">
      <c r="CD58572"/>
      <c r="CG58572"/>
      <c r="CI58572" s="378">
        <v>93186</v>
      </c>
    </row>
    <row r="58573" spans="82:87">
      <c r="CD58573"/>
      <c r="CG58573"/>
      <c r="CI58573" s="378">
        <v>93187</v>
      </c>
    </row>
    <row r="58574" spans="82:87">
      <c r="CD58574"/>
      <c r="CG58574"/>
      <c r="CI58574" s="378">
        <v>93188</v>
      </c>
    </row>
    <row r="58575" spans="82:87">
      <c r="CD58575"/>
      <c r="CG58575"/>
      <c r="CI58575" s="378">
        <v>93189</v>
      </c>
    </row>
    <row r="58576" spans="82:87">
      <c r="CD58576"/>
      <c r="CG58576"/>
      <c r="CI58576" s="378">
        <v>93190</v>
      </c>
    </row>
    <row r="58577" spans="82:87">
      <c r="CD58577"/>
      <c r="CG58577"/>
      <c r="CI58577" s="378">
        <v>93191</v>
      </c>
    </row>
    <row r="58578" spans="82:87">
      <c r="CD58578"/>
      <c r="CG58578"/>
      <c r="CI58578" s="378">
        <v>93192</v>
      </c>
    </row>
    <row r="58579" spans="82:87">
      <c r="CD58579"/>
      <c r="CG58579"/>
      <c r="CI58579" s="378">
        <v>93193</v>
      </c>
    </row>
    <row r="58580" spans="82:87">
      <c r="CD58580"/>
      <c r="CG58580"/>
      <c r="CI58580" s="378">
        <v>93194</v>
      </c>
    </row>
    <row r="58581" spans="82:87">
      <c r="CD58581"/>
      <c r="CG58581"/>
      <c r="CI58581" s="378">
        <v>93195</v>
      </c>
    </row>
    <row r="58582" spans="82:87">
      <c r="CD58582"/>
      <c r="CG58582"/>
      <c r="CI58582" s="378">
        <v>93196</v>
      </c>
    </row>
    <row r="58583" spans="82:87">
      <c r="CD58583"/>
      <c r="CG58583"/>
      <c r="CI58583" s="378">
        <v>93197</v>
      </c>
    </row>
    <row r="58584" spans="82:87">
      <c r="CD58584"/>
      <c r="CG58584"/>
      <c r="CI58584" s="378">
        <v>93198</v>
      </c>
    </row>
    <row r="58585" spans="82:87">
      <c r="CD58585"/>
      <c r="CG58585"/>
      <c r="CI58585" s="378">
        <v>93199</v>
      </c>
    </row>
    <row r="58586" spans="82:87">
      <c r="CD58586"/>
      <c r="CG58586"/>
      <c r="CI58586" s="378">
        <v>93200</v>
      </c>
    </row>
    <row r="58587" spans="82:87">
      <c r="CD58587"/>
      <c r="CG58587"/>
      <c r="CI58587" s="378">
        <v>93200</v>
      </c>
    </row>
    <row r="58588" spans="82:87">
      <c r="CD58588"/>
      <c r="CG58588"/>
      <c r="CI58588" s="378">
        <v>93201</v>
      </c>
    </row>
    <row r="58589" spans="82:87">
      <c r="CD58589"/>
      <c r="CG58589"/>
      <c r="CI58589" s="378">
        <v>93202</v>
      </c>
    </row>
    <row r="58590" spans="82:87">
      <c r="CD58590"/>
      <c r="CG58590"/>
      <c r="CI58590" s="378">
        <v>93203</v>
      </c>
    </row>
    <row r="58591" spans="82:87">
      <c r="CD58591"/>
      <c r="CG58591"/>
      <c r="CI58591" s="378">
        <v>93204</v>
      </c>
    </row>
    <row r="58592" spans="82:87">
      <c r="CD58592"/>
      <c r="CG58592"/>
      <c r="CI58592" s="378">
        <v>93205</v>
      </c>
    </row>
    <row r="58593" spans="82:87">
      <c r="CD58593"/>
      <c r="CG58593"/>
      <c r="CI58593" s="378">
        <v>93206</v>
      </c>
    </row>
    <row r="58594" spans="82:87">
      <c r="CD58594"/>
      <c r="CG58594"/>
      <c r="CI58594" s="378">
        <v>93207</v>
      </c>
    </row>
    <row r="58595" spans="82:87">
      <c r="CD58595"/>
      <c r="CG58595"/>
      <c r="CI58595" s="378">
        <v>93208</v>
      </c>
    </row>
    <row r="58596" spans="82:87">
      <c r="CD58596"/>
      <c r="CG58596"/>
      <c r="CI58596" s="378">
        <v>93209</v>
      </c>
    </row>
    <row r="58597" spans="82:87">
      <c r="CD58597"/>
      <c r="CG58597"/>
      <c r="CI58597" s="378">
        <v>93210</v>
      </c>
    </row>
    <row r="58598" spans="82:87">
      <c r="CD58598"/>
      <c r="CG58598"/>
      <c r="CI58598" s="378">
        <v>93210</v>
      </c>
    </row>
    <row r="58599" spans="82:87">
      <c r="CD58599"/>
      <c r="CG58599"/>
      <c r="CI58599" s="378">
        <v>93210</v>
      </c>
    </row>
    <row r="58600" spans="82:87">
      <c r="CD58600"/>
      <c r="CG58600"/>
      <c r="CI58600" s="378">
        <v>93211</v>
      </c>
    </row>
    <row r="58601" spans="82:87">
      <c r="CD58601"/>
      <c r="CG58601"/>
      <c r="CI58601" s="378">
        <v>93211</v>
      </c>
    </row>
    <row r="58602" spans="82:87">
      <c r="CD58602"/>
      <c r="CG58602"/>
      <c r="CI58602" s="378">
        <v>93212</v>
      </c>
    </row>
    <row r="58603" spans="82:87">
      <c r="CD58603"/>
      <c r="CG58603"/>
      <c r="CI58603" s="378">
        <v>93213</v>
      </c>
    </row>
    <row r="58604" spans="82:87">
      <c r="CD58604"/>
      <c r="CG58604"/>
      <c r="CI58604" s="378">
        <v>93213</v>
      </c>
    </row>
    <row r="58605" spans="82:87">
      <c r="CD58605"/>
      <c r="CG58605"/>
      <c r="CI58605" s="378">
        <v>93214</v>
      </c>
    </row>
    <row r="58606" spans="82:87">
      <c r="CD58606"/>
      <c r="CG58606"/>
      <c r="CI58606" s="378">
        <v>93215</v>
      </c>
    </row>
    <row r="58607" spans="82:87">
      <c r="CD58607"/>
      <c r="CG58607"/>
      <c r="CI58607" s="378">
        <v>93216</v>
      </c>
    </row>
    <row r="58608" spans="82:87">
      <c r="CD58608"/>
      <c r="CG58608"/>
      <c r="CI58608" s="378">
        <v>93217</v>
      </c>
    </row>
    <row r="58609" spans="82:87">
      <c r="CD58609"/>
      <c r="CG58609"/>
      <c r="CI58609" s="378">
        <v>93218</v>
      </c>
    </row>
    <row r="58610" spans="82:87">
      <c r="CD58610"/>
      <c r="CG58610"/>
      <c r="CI58610" s="378">
        <v>93218</v>
      </c>
    </row>
    <row r="58611" spans="82:87">
      <c r="CD58611"/>
      <c r="CG58611"/>
      <c r="CI58611" s="378">
        <v>93219</v>
      </c>
    </row>
    <row r="58612" spans="82:87">
      <c r="CD58612"/>
      <c r="CG58612"/>
      <c r="CI58612" s="378">
        <v>93220</v>
      </c>
    </row>
    <row r="58613" spans="82:87">
      <c r="CD58613"/>
      <c r="CG58613"/>
      <c r="CI58613" s="378">
        <v>93221</v>
      </c>
    </row>
    <row r="58614" spans="82:87">
      <c r="CD58614"/>
      <c r="CG58614"/>
      <c r="CI58614" s="378">
        <v>93222</v>
      </c>
    </row>
    <row r="58615" spans="82:87">
      <c r="CD58615"/>
      <c r="CG58615"/>
      <c r="CI58615" s="378">
        <v>93229</v>
      </c>
    </row>
    <row r="58616" spans="82:87">
      <c r="CD58616"/>
      <c r="CG58616"/>
      <c r="CI58616" s="378">
        <v>93230</v>
      </c>
    </row>
    <row r="58617" spans="82:87">
      <c r="CD58617"/>
      <c r="CG58617"/>
      <c r="CI58617" s="378">
        <v>93231</v>
      </c>
    </row>
    <row r="58618" spans="82:87">
      <c r="CD58618"/>
      <c r="CG58618"/>
      <c r="CI58618" s="378">
        <v>93232</v>
      </c>
    </row>
    <row r="58619" spans="82:87">
      <c r="CD58619"/>
      <c r="CG58619"/>
      <c r="CI58619" s="378">
        <v>93233</v>
      </c>
    </row>
    <row r="58620" spans="82:87">
      <c r="CD58620"/>
      <c r="CG58620"/>
      <c r="CI58620" s="378">
        <v>93234</v>
      </c>
    </row>
    <row r="58621" spans="82:87">
      <c r="CD58621"/>
      <c r="CG58621"/>
      <c r="CI58621" s="378">
        <v>93235</v>
      </c>
    </row>
    <row r="58622" spans="82:87">
      <c r="CD58622"/>
      <c r="CG58622"/>
      <c r="CI58622" s="378">
        <v>93236</v>
      </c>
    </row>
    <row r="58623" spans="82:87">
      <c r="CD58623"/>
      <c r="CG58623"/>
      <c r="CI58623" s="378">
        <v>93237</v>
      </c>
    </row>
    <row r="58624" spans="82:87">
      <c r="CD58624"/>
      <c r="CG58624"/>
      <c r="CI58624" s="378">
        <v>93238</v>
      </c>
    </row>
    <row r="58625" spans="82:87">
      <c r="CD58625"/>
      <c r="CG58625"/>
      <c r="CI58625" s="378">
        <v>93239</v>
      </c>
    </row>
    <row r="58626" spans="82:87">
      <c r="CD58626"/>
      <c r="CG58626"/>
      <c r="CI58626" s="378">
        <v>93240</v>
      </c>
    </row>
    <row r="58627" spans="82:87">
      <c r="CD58627"/>
      <c r="CG58627"/>
      <c r="CI58627" s="378">
        <v>93241</v>
      </c>
    </row>
    <row r="58628" spans="82:87">
      <c r="CD58628"/>
      <c r="CG58628"/>
      <c r="CI58628" s="378">
        <v>93242</v>
      </c>
    </row>
    <row r="58629" spans="82:87">
      <c r="CD58629"/>
      <c r="CG58629"/>
      <c r="CI58629" s="378">
        <v>93243</v>
      </c>
    </row>
    <row r="58630" spans="82:87">
      <c r="CD58630"/>
      <c r="CG58630"/>
      <c r="CI58630" s="378">
        <v>93244</v>
      </c>
    </row>
    <row r="58631" spans="82:87">
      <c r="CD58631"/>
      <c r="CG58631"/>
      <c r="CI58631" s="378">
        <v>93245</v>
      </c>
    </row>
    <row r="58632" spans="82:87">
      <c r="CD58632"/>
      <c r="CG58632"/>
      <c r="CI58632" s="378">
        <v>93246</v>
      </c>
    </row>
    <row r="58633" spans="82:87">
      <c r="CD58633"/>
      <c r="CG58633"/>
      <c r="CI58633" s="378">
        <v>93247</v>
      </c>
    </row>
    <row r="58634" spans="82:87">
      <c r="CD58634"/>
      <c r="CG58634"/>
      <c r="CI58634" s="378">
        <v>93248</v>
      </c>
    </row>
    <row r="58635" spans="82:87">
      <c r="CD58635"/>
      <c r="CG58635"/>
      <c r="CI58635" s="378">
        <v>93249</v>
      </c>
    </row>
    <row r="58636" spans="82:87">
      <c r="CD58636"/>
      <c r="CG58636"/>
      <c r="CI58636" s="378">
        <v>93250</v>
      </c>
    </row>
    <row r="58637" spans="82:87">
      <c r="CD58637"/>
      <c r="CG58637"/>
      <c r="CI58637" s="378">
        <v>93260</v>
      </c>
    </row>
    <row r="58638" spans="82:87">
      <c r="CD58638"/>
      <c r="CG58638"/>
      <c r="CI58638" s="378">
        <v>93261</v>
      </c>
    </row>
    <row r="58639" spans="82:87">
      <c r="CD58639"/>
      <c r="CG58639"/>
      <c r="CI58639" s="378">
        <v>93262</v>
      </c>
    </row>
    <row r="58640" spans="82:87">
      <c r="CD58640"/>
      <c r="CG58640"/>
      <c r="CI58640" s="378">
        <v>93263</v>
      </c>
    </row>
    <row r="58641" spans="82:87">
      <c r="CD58641"/>
      <c r="CG58641"/>
      <c r="CI58641" s="378">
        <v>93264</v>
      </c>
    </row>
    <row r="58642" spans="82:87">
      <c r="CD58642"/>
      <c r="CG58642"/>
      <c r="CI58642" s="378">
        <v>93265</v>
      </c>
    </row>
    <row r="58643" spans="82:87">
      <c r="CD58643"/>
      <c r="CG58643"/>
      <c r="CI58643" s="378">
        <v>93266</v>
      </c>
    </row>
    <row r="58644" spans="82:87">
      <c r="CD58644"/>
      <c r="CG58644"/>
      <c r="CI58644" s="378">
        <v>93267</v>
      </c>
    </row>
    <row r="58645" spans="82:87">
      <c r="CD58645"/>
      <c r="CG58645"/>
      <c r="CI58645" s="378">
        <v>93268</v>
      </c>
    </row>
    <row r="58646" spans="82:87">
      <c r="CD58646"/>
      <c r="CG58646"/>
      <c r="CI58646" s="378">
        <v>93269</v>
      </c>
    </row>
    <row r="58647" spans="82:87">
      <c r="CD58647"/>
      <c r="CG58647"/>
      <c r="CI58647" s="378">
        <v>93270</v>
      </c>
    </row>
    <row r="58648" spans="82:87">
      <c r="CD58648"/>
      <c r="CG58648"/>
      <c r="CI58648" s="378">
        <v>93271</v>
      </c>
    </row>
    <row r="58649" spans="82:87">
      <c r="CD58649"/>
      <c r="CG58649"/>
      <c r="CI58649" s="378">
        <v>93272</v>
      </c>
    </row>
    <row r="58650" spans="82:87">
      <c r="CD58650"/>
      <c r="CG58650"/>
      <c r="CI58650" s="378">
        <v>93273</v>
      </c>
    </row>
    <row r="58651" spans="82:87">
      <c r="CD58651"/>
      <c r="CG58651"/>
      <c r="CI58651" s="378">
        <v>93274</v>
      </c>
    </row>
    <row r="58652" spans="82:87">
      <c r="CD58652"/>
      <c r="CG58652"/>
      <c r="CI58652" s="378">
        <v>93275</v>
      </c>
    </row>
    <row r="58653" spans="82:87">
      <c r="CD58653"/>
      <c r="CG58653"/>
      <c r="CI58653" s="378">
        <v>93276</v>
      </c>
    </row>
    <row r="58654" spans="82:87">
      <c r="CD58654"/>
      <c r="CG58654"/>
      <c r="CI58654" s="378">
        <v>93277</v>
      </c>
    </row>
    <row r="58655" spans="82:87">
      <c r="CD58655"/>
      <c r="CG58655"/>
      <c r="CI58655" s="378">
        <v>93278</v>
      </c>
    </row>
    <row r="58656" spans="82:87">
      <c r="CD58656"/>
      <c r="CG58656"/>
      <c r="CI58656" s="378">
        <v>93279</v>
      </c>
    </row>
    <row r="58657" spans="82:87">
      <c r="CD58657"/>
      <c r="CG58657"/>
      <c r="CI58657" s="378">
        <v>93282</v>
      </c>
    </row>
    <row r="58658" spans="82:87">
      <c r="CD58658"/>
      <c r="CG58658"/>
      <c r="CI58658" s="378">
        <v>93283</v>
      </c>
    </row>
    <row r="58659" spans="82:87">
      <c r="CD58659"/>
      <c r="CG58659"/>
      <c r="CI58659" s="378">
        <v>93284</v>
      </c>
    </row>
    <row r="58660" spans="82:87">
      <c r="CD58660"/>
      <c r="CG58660"/>
      <c r="CI58660" s="378">
        <v>93285</v>
      </c>
    </row>
    <row r="58661" spans="82:87">
      <c r="CD58661"/>
      <c r="CG58661"/>
      <c r="CI58661" s="378">
        <v>93286</v>
      </c>
    </row>
    <row r="58662" spans="82:87">
      <c r="CD58662"/>
      <c r="CG58662"/>
      <c r="CI58662" s="378">
        <v>93287</v>
      </c>
    </row>
    <row r="58663" spans="82:87">
      <c r="CD58663"/>
      <c r="CG58663"/>
      <c r="CI58663" s="378">
        <v>93288</v>
      </c>
    </row>
    <row r="58664" spans="82:87">
      <c r="CD58664"/>
      <c r="CG58664"/>
      <c r="CI58664" s="378">
        <v>93289</v>
      </c>
    </row>
    <row r="58665" spans="82:87">
      <c r="CD58665"/>
      <c r="CG58665"/>
      <c r="CI58665" s="378">
        <v>93290</v>
      </c>
    </row>
    <row r="58666" spans="82:87">
      <c r="CD58666"/>
      <c r="CG58666"/>
      <c r="CI58666" s="378">
        <v>93291</v>
      </c>
    </row>
    <row r="58667" spans="82:87">
      <c r="CD58667"/>
      <c r="CG58667"/>
      <c r="CI58667" s="378">
        <v>93292</v>
      </c>
    </row>
    <row r="58668" spans="82:87">
      <c r="CD58668"/>
      <c r="CG58668"/>
      <c r="CI58668" s="378">
        <v>93293</v>
      </c>
    </row>
    <row r="58669" spans="82:87">
      <c r="CD58669"/>
      <c r="CG58669"/>
      <c r="CI58669" s="378">
        <v>93294</v>
      </c>
    </row>
    <row r="58670" spans="82:87">
      <c r="CD58670"/>
      <c r="CG58670"/>
      <c r="CI58670" s="378">
        <v>93295</v>
      </c>
    </row>
    <row r="58671" spans="82:87">
      <c r="CD58671"/>
      <c r="CG58671"/>
      <c r="CI58671" s="378">
        <v>93296</v>
      </c>
    </row>
    <row r="58672" spans="82:87">
      <c r="CD58672"/>
      <c r="CG58672"/>
      <c r="CI58672" s="378">
        <v>93297</v>
      </c>
    </row>
    <row r="58673" spans="82:87">
      <c r="CD58673"/>
      <c r="CG58673"/>
      <c r="CI58673" s="378">
        <v>93298</v>
      </c>
    </row>
    <row r="58674" spans="82:87">
      <c r="CD58674"/>
      <c r="CG58674"/>
      <c r="CI58674" s="378">
        <v>93299</v>
      </c>
    </row>
    <row r="58675" spans="82:87">
      <c r="CD58675"/>
      <c r="CG58675"/>
      <c r="CI58675" s="378">
        <v>93300</v>
      </c>
    </row>
    <row r="58676" spans="82:87">
      <c r="CD58676"/>
      <c r="CG58676"/>
      <c r="CI58676" s="378">
        <v>93301</v>
      </c>
    </row>
    <row r="58677" spans="82:87">
      <c r="CD58677"/>
      <c r="CG58677"/>
      <c r="CI58677" s="378">
        <v>93302</v>
      </c>
    </row>
    <row r="58678" spans="82:87">
      <c r="CD58678"/>
      <c r="CG58678"/>
      <c r="CI58678" s="378">
        <v>93303</v>
      </c>
    </row>
    <row r="58679" spans="82:87">
      <c r="CD58679"/>
      <c r="CG58679"/>
      <c r="CI58679" s="378">
        <v>93304</v>
      </c>
    </row>
    <row r="58680" spans="82:87">
      <c r="CD58680"/>
      <c r="CG58680"/>
      <c r="CI58680" s="378">
        <v>93305</v>
      </c>
    </row>
    <row r="58681" spans="82:87">
      <c r="CD58681"/>
      <c r="CG58681"/>
      <c r="CI58681" s="378">
        <v>93306</v>
      </c>
    </row>
    <row r="58682" spans="82:87">
      <c r="CD58682"/>
      <c r="CG58682"/>
      <c r="CI58682" s="378">
        <v>93307</v>
      </c>
    </row>
    <row r="58683" spans="82:87">
      <c r="CD58683"/>
      <c r="CG58683"/>
      <c r="CI58683" s="378">
        <v>93308</v>
      </c>
    </row>
    <row r="58684" spans="82:87">
      <c r="CD58684"/>
      <c r="CG58684"/>
      <c r="CI58684" s="378">
        <v>93309</v>
      </c>
    </row>
    <row r="58685" spans="82:87">
      <c r="CD58685"/>
      <c r="CG58685"/>
      <c r="CI58685" s="378">
        <v>93310</v>
      </c>
    </row>
    <row r="58686" spans="82:87">
      <c r="CD58686"/>
      <c r="CG58686"/>
      <c r="CI58686" s="378">
        <v>93311</v>
      </c>
    </row>
    <row r="58687" spans="82:87">
      <c r="CD58687"/>
      <c r="CG58687"/>
      <c r="CI58687" s="378">
        <v>93312</v>
      </c>
    </row>
    <row r="58688" spans="82:87">
      <c r="CD58688"/>
      <c r="CG58688"/>
      <c r="CI58688" s="378">
        <v>93313</v>
      </c>
    </row>
    <row r="58689" spans="82:87">
      <c r="CD58689"/>
      <c r="CG58689"/>
      <c r="CI58689" s="378">
        <v>93314</v>
      </c>
    </row>
    <row r="58690" spans="82:87">
      <c r="CD58690"/>
      <c r="CG58690"/>
      <c r="CI58690" s="378">
        <v>93315</v>
      </c>
    </row>
    <row r="58691" spans="82:87">
      <c r="CD58691"/>
      <c r="CG58691"/>
      <c r="CI58691" s="378">
        <v>93316</v>
      </c>
    </row>
    <row r="58692" spans="82:87">
      <c r="CD58692"/>
      <c r="CG58692"/>
      <c r="CI58692" s="378">
        <v>93317</v>
      </c>
    </row>
    <row r="58693" spans="82:87">
      <c r="CD58693"/>
      <c r="CG58693"/>
      <c r="CI58693" s="378">
        <v>93318</v>
      </c>
    </row>
    <row r="58694" spans="82:87">
      <c r="CD58694"/>
      <c r="CG58694"/>
      <c r="CI58694" s="378">
        <v>93319</v>
      </c>
    </row>
    <row r="58695" spans="82:87">
      <c r="CD58695"/>
      <c r="CG58695"/>
      <c r="CI58695" s="378">
        <v>93320</v>
      </c>
    </row>
    <row r="58696" spans="82:87">
      <c r="CD58696"/>
      <c r="CG58696"/>
      <c r="CI58696" s="378">
        <v>93321</v>
      </c>
    </row>
    <row r="58697" spans="82:87">
      <c r="CD58697"/>
      <c r="CG58697"/>
      <c r="CI58697" s="378">
        <v>93322</v>
      </c>
    </row>
    <row r="58698" spans="82:87">
      <c r="CD58698"/>
      <c r="CG58698"/>
      <c r="CI58698" s="378">
        <v>93323</v>
      </c>
    </row>
    <row r="58699" spans="82:87">
      <c r="CD58699"/>
      <c r="CG58699"/>
      <c r="CI58699" s="378">
        <v>93324</v>
      </c>
    </row>
    <row r="58700" spans="82:87">
      <c r="CD58700"/>
      <c r="CG58700"/>
      <c r="CI58700" s="378">
        <v>93325</v>
      </c>
    </row>
    <row r="58701" spans="82:87">
      <c r="CD58701"/>
      <c r="CG58701"/>
      <c r="CI58701" s="378">
        <v>93326</v>
      </c>
    </row>
    <row r="58702" spans="82:87">
      <c r="CD58702"/>
      <c r="CG58702"/>
      <c r="CI58702" s="378">
        <v>93327</v>
      </c>
    </row>
    <row r="58703" spans="82:87">
      <c r="CD58703"/>
      <c r="CG58703"/>
      <c r="CI58703" s="378">
        <v>93328</v>
      </c>
    </row>
    <row r="58704" spans="82:87">
      <c r="CD58704"/>
      <c r="CG58704"/>
      <c r="CI58704" s="378">
        <v>93329</v>
      </c>
    </row>
    <row r="58705" spans="82:87">
      <c r="CD58705"/>
      <c r="CG58705"/>
      <c r="CI58705" s="378">
        <v>93330</v>
      </c>
    </row>
    <row r="58706" spans="82:87">
      <c r="CD58706"/>
      <c r="CG58706"/>
      <c r="CI58706" s="378">
        <v>93331</v>
      </c>
    </row>
    <row r="58707" spans="82:87">
      <c r="CD58707"/>
      <c r="CG58707"/>
      <c r="CI58707" s="378">
        <v>93332</v>
      </c>
    </row>
    <row r="58708" spans="82:87">
      <c r="CD58708"/>
      <c r="CG58708"/>
      <c r="CI58708" s="378">
        <v>93333</v>
      </c>
    </row>
    <row r="58709" spans="82:87">
      <c r="CD58709"/>
      <c r="CG58709"/>
      <c r="CI58709" s="378">
        <v>93334</v>
      </c>
    </row>
    <row r="58710" spans="82:87">
      <c r="CD58710"/>
      <c r="CG58710"/>
      <c r="CI58710" s="378">
        <v>93335</v>
      </c>
    </row>
    <row r="58711" spans="82:87">
      <c r="CD58711"/>
      <c r="CG58711"/>
      <c r="CI58711" s="378">
        <v>93336</v>
      </c>
    </row>
    <row r="58712" spans="82:87">
      <c r="CD58712"/>
      <c r="CG58712"/>
      <c r="CI58712" s="378">
        <v>93337</v>
      </c>
    </row>
    <row r="58713" spans="82:87">
      <c r="CD58713"/>
      <c r="CG58713"/>
      <c r="CI58713" s="378">
        <v>93338</v>
      </c>
    </row>
    <row r="58714" spans="82:87">
      <c r="CD58714"/>
      <c r="CG58714"/>
      <c r="CI58714" s="378">
        <v>93339</v>
      </c>
    </row>
    <row r="58715" spans="82:87">
      <c r="CD58715"/>
      <c r="CG58715"/>
      <c r="CI58715" s="378">
        <v>93340</v>
      </c>
    </row>
    <row r="58716" spans="82:87">
      <c r="CD58716"/>
      <c r="CG58716"/>
      <c r="CI58716" s="378">
        <v>93341</v>
      </c>
    </row>
    <row r="58717" spans="82:87">
      <c r="CD58717"/>
      <c r="CG58717"/>
      <c r="CI58717" s="378">
        <v>93342</v>
      </c>
    </row>
    <row r="58718" spans="82:87">
      <c r="CD58718"/>
      <c r="CG58718"/>
      <c r="CI58718" s="378">
        <v>93343</v>
      </c>
    </row>
    <row r="58719" spans="82:87">
      <c r="CD58719"/>
      <c r="CG58719"/>
      <c r="CI58719" s="378">
        <v>93344</v>
      </c>
    </row>
    <row r="58720" spans="82:87">
      <c r="CD58720"/>
      <c r="CG58720"/>
      <c r="CI58720" s="378">
        <v>93345</v>
      </c>
    </row>
    <row r="58721" spans="82:87">
      <c r="CD58721"/>
      <c r="CG58721"/>
      <c r="CI58721" s="378">
        <v>93346</v>
      </c>
    </row>
    <row r="58722" spans="82:87">
      <c r="CD58722"/>
      <c r="CG58722"/>
      <c r="CI58722" s="378">
        <v>93347</v>
      </c>
    </row>
    <row r="58723" spans="82:87">
      <c r="CD58723"/>
      <c r="CG58723"/>
      <c r="CI58723" s="378">
        <v>93348</v>
      </c>
    </row>
    <row r="58724" spans="82:87">
      <c r="CD58724"/>
      <c r="CG58724"/>
      <c r="CI58724" s="378">
        <v>93349</v>
      </c>
    </row>
    <row r="58725" spans="82:87">
      <c r="CD58725"/>
      <c r="CG58725"/>
      <c r="CI58725" s="378">
        <v>93350</v>
      </c>
    </row>
    <row r="58726" spans="82:87">
      <c r="CD58726"/>
      <c r="CG58726"/>
      <c r="CI58726" s="378">
        <v>93351</v>
      </c>
    </row>
    <row r="58727" spans="82:87">
      <c r="CD58727"/>
      <c r="CG58727"/>
      <c r="CI58727" s="378">
        <v>93352</v>
      </c>
    </row>
    <row r="58728" spans="82:87">
      <c r="CD58728"/>
      <c r="CG58728"/>
      <c r="CI58728" s="378">
        <v>93353</v>
      </c>
    </row>
    <row r="58729" spans="82:87">
      <c r="CD58729"/>
      <c r="CG58729"/>
      <c r="CI58729" s="378">
        <v>93354</v>
      </c>
    </row>
    <row r="58730" spans="82:87">
      <c r="CD58730"/>
      <c r="CG58730"/>
      <c r="CI58730" s="378">
        <v>93355</v>
      </c>
    </row>
    <row r="58731" spans="82:87">
      <c r="CD58731"/>
      <c r="CG58731"/>
      <c r="CI58731" s="378">
        <v>93356</v>
      </c>
    </row>
    <row r="58732" spans="82:87">
      <c r="CD58732"/>
      <c r="CG58732"/>
      <c r="CI58732" s="378">
        <v>93357</v>
      </c>
    </row>
    <row r="58733" spans="82:87">
      <c r="CD58733"/>
      <c r="CG58733"/>
      <c r="CI58733" s="378">
        <v>93358</v>
      </c>
    </row>
    <row r="58734" spans="82:87">
      <c r="CD58734"/>
      <c r="CG58734"/>
      <c r="CI58734" s="378">
        <v>93359</v>
      </c>
    </row>
    <row r="58735" spans="82:87">
      <c r="CD58735"/>
      <c r="CG58735"/>
      <c r="CI58735" s="378">
        <v>93360</v>
      </c>
    </row>
    <row r="58736" spans="82:87">
      <c r="CD58736"/>
      <c r="CG58736"/>
      <c r="CI58736" s="378">
        <v>93361</v>
      </c>
    </row>
    <row r="58737" spans="82:87">
      <c r="CD58737"/>
      <c r="CG58737"/>
      <c r="CI58737" s="378">
        <v>93362</v>
      </c>
    </row>
    <row r="58738" spans="82:87">
      <c r="CD58738"/>
      <c r="CG58738"/>
      <c r="CI58738" s="378">
        <v>93363</v>
      </c>
    </row>
    <row r="58739" spans="82:87">
      <c r="CD58739"/>
      <c r="CG58739"/>
      <c r="CI58739" s="378">
        <v>93364</v>
      </c>
    </row>
    <row r="58740" spans="82:87">
      <c r="CD58740"/>
      <c r="CG58740"/>
      <c r="CI58740" s="378">
        <v>93365</v>
      </c>
    </row>
    <row r="58741" spans="82:87">
      <c r="CD58741"/>
      <c r="CG58741"/>
      <c r="CI58741" s="378">
        <v>93366</v>
      </c>
    </row>
    <row r="58742" spans="82:87">
      <c r="CD58742"/>
      <c r="CG58742"/>
      <c r="CI58742" s="378">
        <v>93367</v>
      </c>
    </row>
    <row r="58743" spans="82:87">
      <c r="CD58743"/>
      <c r="CG58743"/>
      <c r="CI58743" s="378">
        <v>93368</v>
      </c>
    </row>
    <row r="58744" spans="82:87">
      <c r="CD58744"/>
      <c r="CG58744"/>
      <c r="CI58744" s="378">
        <v>93369</v>
      </c>
    </row>
    <row r="58745" spans="82:87">
      <c r="CD58745"/>
      <c r="CG58745"/>
      <c r="CI58745" s="378">
        <v>93370</v>
      </c>
    </row>
    <row r="58746" spans="82:87">
      <c r="CD58746"/>
      <c r="CG58746"/>
      <c r="CI58746" s="378">
        <v>93377</v>
      </c>
    </row>
    <row r="58747" spans="82:87">
      <c r="CD58747"/>
      <c r="CG58747"/>
      <c r="CI58747" s="378">
        <v>93380</v>
      </c>
    </row>
    <row r="58748" spans="82:87">
      <c r="CD58748"/>
      <c r="CG58748"/>
      <c r="CI58748" s="378">
        <v>93381</v>
      </c>
    </row>
    <row r="58749" spans="82:87">
      <c r="CD58749"/>
      <c r="CG58749"/>
      <c r="CI58749" s="378">
        <v>93390</v>
      </c>
    </row>
    <row r="58750" spans="82:87">
      <c r="CD58750"/>
      <c r="CG58750"/>
      <c r="CI58750" s="378">
        <v>93399</v>
      </c>
    </row>
    <row r="58751" spans="82:87">
      <c r="CD58751"/>
      <c r="CG58751"/>
      <c r="CI58751" s="378">
        <v>93400</v>
      </c>
    </row>
    <row r="58752" spans="82:87">
      <c r="CD58752"/>
      <c r="CG58752"/>
      <c r="CI58752" s="378">
        <v>93401</v>
      </c>
    </row>
    <row r="58753" spans="82:87">
      <c r="CD58753"/>
      <c r="CG58753"/>
      <c r="CI58753" s="378">
        <v>93402</v>
      </c>
    </row>
    <row r="58754" spans="82:87">
      <c r="CD58754"/>
      <c r="CG58754"/>
      <c r="CI58754" s="378">
        <v>93403</v>
      </c>
    </row>
    <row r="58755" spans="82:87">
      <c r="CD58755"/>
      <c r="CG58755"/>
      <c r="CI58755" s="378">
        <v>93404</v>
      </c>
    </row>
    <row r="58756" spans="82:87">
      <c r="CD58756"/>
      <c r="CG58756"/>
      <c r="CI58756" s="378">
        <v>93405</v>
      </c>
    </row>
    <row r="58757" spans="82:87">
      <c r="CD58757"/>
      <c r="CG58757"/>
      <c r="CI58757" s="378">
        <v>93406</v>
      </c>
    </row>
    <row r="58758" spans="82:87">
      <c r="CD58758"/>
      <c r="CG58758"/>
      <c r="CI58758" s="378">
        <v>93407</v>
      </c>
    </row>
    <row r="58759" spans="82:87">
      <c r="CD58759"/>
      <c r="CG58759"/>
      <c r="CI58759" s="378">
        <v>93408</v>
      </c>
    </row>
    <row r="58760" spans="82:87">
      <c r="CD58760"/>
      <c r="CG58760"/>
      <c r="CI58760" s="378">
        <v>93409</v>
      </c>
    </row>
    <row r="58761" spans="82:87">
      <c r="CD58761"/>
      <c r="CG58761"/>
      <c r="CI58761" s="378">
        <v>93410</v>
      </c>
    </row>
    <row r="58762" spans="82:87">
      <c r="CD58762"/>
      <c r="CG58762"/>
      <c r="CI58762" s="378">
        <v>93411</v>
      </c>
    </row>
    <row r="58763" spans="82:87">
      <c r="CD58763"/>
      <c r="CG58763"/>
      <c r="CI58763" s="378">
        <v>93411</v>
      </c>
    </row>
    <row r="58764" spans="82:87">
      <c r="CD58764"/>
      <c r="CG58764"/>
      <c r="CI58764" s="378">
        <v>93412</v>
      </c>
    </row>
    <row r="58765" spans="82:87">
      <c r="CD58765"/>
      <c r="CG58765"/>
      <c r="CI58765" s="378">
        <v>93412</v>
      </c>
    </row>
    <row r="58766" spans="82:87">
      <c r="CD58766"/>
      <c r="CG58766"/>
      <c r="CI58766" s="378">
        <v>93413</v>
      </c>
    </row>
    <row r="58767" spans="82:87">
      <c r="CD58767"/>
      <c r="CG58767"/>
      <c r="CI58767" s="378">
        <v>93414</v>
      </c>
    </row>
    <row r="58768" spans="82:87">
      <c r="CD58768"/>
      <c r="CG58768"/>
      <c r="CI58768" s="378">
        <v>93415</v>
      </c>
    </row>
    <row r="58769" spans="82:87">
      <c r="CD58769"/>
      <c r="CG58769"/>
      <c r="CI58769" s="378">
        <v>93416</v>
      </c>
    </row>
    <row r="58770" spans="82:87">
      <c r="CD58770"/>
      <c r="CG58770"/>
      <c r="CI58770" s="378">
        <v>93417</v>
      </c>
    </row>
    <row r="58771" spans="82:87">
      <c r="CD58771"/>
      <c r="CG58771"/>
      <c r="CI58771" s="378">
        <v>93418</v>
      </c>
    </row>
    <row r="58772" spans="82:87">
      <c r="CD58772"/>
      <c r="CG58772"/>
      <c r="CI58772" s="378">
        <v>93419</v>
      </c>
    </row>
    <row r="58773" spans="82:87">
      <c r="CD58773"/>
      <c r="CG58773"/>
      <c r="CI58773" s="378">
        <v>93420</v>
      </c>
    </row>
    <row r="58774" spans="82:87">
      <c r="CD58774"/>
      <c r="CG58774"/>
      <c r="CI58774" s="378">
        <v>93421</v>
      </c>
    </row>
    <row r="58775" spans="82:87">
      <c r="CD58775"/>
      <c r="CG58775"/>
      <c r="CI58775" s="378">
        <v>93422</v>
      </c>
    </row>
    <row r="58776" spans="82:87">
      <c r="CD58776"/>
      <c r="CG58776"/>
      <c r="CI58776" s="378">
        <v>93423</v>
      </c>
    </row>
    <row r="58777" spans="82:87">
      <c r="CD58777"/>
      <c r="CG58777"/>
      <c r="CI58777" s="378">
        <v>93424</v>
      </c>
    </row>
    <row r="58778" spans="82:87">
      <c r="CD58778"/>
      <c r="CG58778"/>
      <c r="CI58778" s="378">
        <v>93425</v>
      </c>
    </row>
    <row r="58779" spans="82:87">
      <c r="CD58779"/>
      <c r="CG58779"/>
      <c r="CI58779" s="378">
        <v>93426</v>
      </c>
    </row>
    <row r="58780" spans="82:87">
      <c r="CD58780"/>
      <c r="CG58780"/>
      <c r="CI58780" s="378">
        <v>93427</v>
      </c>
    </row>
    <row r="58781" spans="82:87">
      <c r="CD58781"/>
      <c r="CG58781"/>
      <c r="CI58781" s="378">
        <v>93428</v>
      </c>
    </row>
    <row r="58782" spans="82:87">
      <c r="CD58782"/>
      <c r="CG58782"/>
      <c r="CI58782" s="378">
        <v>93429</v>
      </c>
    </row>
    <row r="58783" spans="82:87">
      <c r="CD58783"/>
      <c r="CG58783"/>
      <c r="CI58783" s="378">
        <v>93430</v>
      </c>
    </row>
    <row r="58784" spans="82:87">
      <c r="CD58784"/>
      <c r="CG58784"/>
      <c r="CI58784" s="378">
        <v>93431</v>
      </c>
    </row>
    <row r="58785" spans="82:87">
      <c r="CD58785"/>
      <c r="CG58785"/>
      <c r="CI58785" s="378">
        <v>93432</v>
      </c>
    </row>
    <row r="58786" spans="82:87">
      <c r="CD58786"/>
      <c r="CG58786"/>
      <c r="CI58786" s="378">
        <v>93433</v>
      </c>
    </row>
    <row r="58787" spans="82:87">
      <c r="CD58787"/>
      <c r="CG58787"/>
      <c r="CI58787" s="378">
        <v>93434</v>
      </c>
    </row>
    <row r="58788" spans="82:87">
      <c r="CD58788"/>
      <c r="CG58788"/>
      <c r="CI58788" s="378">
        <v>93435</v>
      </c>
    </row>
    <row r="58789" spans="82:87">
      <c r="CD58789"/>
      <c r="CG58789"/>
      <c r="CI58789" s="378">
        <v>93436</v>
      </c>
    </row>
    <row r="58790" spans="82:87">
      <c r="CD58790"/>
      <c r="CG58790"/>
      <c r="CI58790" s="378">
        <v>93437</v>
      </c>
    </row>
    <row r="58791" spans="82:87">
      <c r="CD58791"/>
      <c r="CG58791"/>
      <c r="CI58791" s="378">
        <v>93438</v>
      </c>
    </row>
    <row r="58792" spans="82:87">
      <c r="CD58792"/>
      <c r="CG58792"/>
      <c r="CI58792" s="378">
        <v>93439</v>
      </c>
    </row>
    <row r="58793" spans="82:87">
      <c r="CD58793"/>
      <c r="CG58793"/>
      <c r="CI58793" s="378">
        <v>93440</v>
      </c>
    </row>
    <row r="58794" spans="82:87">
      <c r="CD58794"/>
      <c r="CG58794"/>
      <c r="CI58794" s="378">
        <v>93441</v>
      </c>
    </row>
    <row r="58795" spans="82:87">
      <c r="CD58795"/>
      <c r="CG58795"/>
      <c r="CI58795" s="378">
        <v>93445</v>
      </c>
    </row>
    <row r="58796" spans="82:87">
      <c r="CD58796"/>
      <c r="CG58796"/>
      <c r="CI58796" s="378">
        <v>93449</v>
      </c>
    </row>
    <row r="58797" spans="82:87">
      <c r="CD58797"/>
      <c r="CG58797"/>
      <c r="CI58797" s="378">
        <v>93450</v>
      </c>
    </row>
    <row r="58798" spans="82:87">
      <c r="CD58798"/>
      <c r="CG58798"/>
      <c r="CI58798" s="378">
        <v>93451</v>
      </c>
    </row>
    <row r="58799" spans="82:87">
      <c r="CD58799"/>
      <c r="CG58799"/>
      <c r="CI58799" s="378">
        <v>93452</v>
      </c>
    </row>
    <row r="58800" spans="82:87">
      <c r="CD58800"/>
      <c r="CG58800"/>
      <c r="CI58800" s="378">
        <v>93453</v>
      </c>
    </row>
    <row r="58801" spans="82:87">
      <c r="CD58801"/>
      <c r="CG58801"/>
      <c r="CI58801" s="378">
        <v>93453</v>
      </c>
    </row>
    <row r="58802" spans="82:87">
      <c r="CD58802"/>
      <c r="CG58802"/>
      <c r="CI58802" s="378">
        <v>93454</v>
      </c>
    </row>
    <row r="58803" spans="82:87">
      <c r="CD58803"/>
      <c r="CG58803"/>
      <c r="CI58803" s="378">
        <v>93454</v>
      </c>
    </row>
    <row r="58804" spans="82:87">
      <c r="CD58804"/>
      <c r="CG58804"/>
      <c r="CI58804" s="378">
        <v>93455</v>
      </c>
    </row>
    <row r="58805" spans="82:87">
      <c r="CD58805"/>
      <c r="CG58805"/>
      <c r="CI58805" s="378">
        <v>93455</v>
      </c>
    </row>
    <row r="58806" spans="82:87">
      <c r="CD58806"/>
      <c r="CG58806"/>
      <c r="CI58806" s="378">
        <v>93456</v>
      </c>
    </row>
    <row r="58807" spans="82:87">
      <c r="CD58807"/>
      <c r="CG58807"/>
      <c r="CI58807" s="378">
        <v>93456</v>
      </c>
    </row>
    <row r="58808" spans="82:87">
      <c r="CD58808"/>
      <c r="CG58808"/>
      <c r="CI58808" s="378">
        <v>93457</v>
      </c>
    </row>
    <row r="58809" spans="82:87">
      <c r="CD58809"/>
      <c r="CG58809"/>
      <c r="CI58809" s="378">
        <v>93457</v>
      </c>
    </row>
    <row r="58810" spans="82:87">
      <c r="CD58810"/>
      <c r="CG58810"/>
      <c r="CI58810" s="378">
        <v>93458</v>
      </c>
    </row>
    <row r="58811" spans="82:87">
      <c r="CD58811"/>
      <c r="CG58811"/>
      <c r="CI58811" s="378">
        <v>93458</v>
      </c>
    </row>
    <row r="58812" spans="82:87">
      <c r="CD58812"/>
      <c r="CG58812"/>
      <c r="CI58812" s="378">
        <v>93459</v>
      </c>
    </row>
    <row r="58813" spans="82:87">
      <c r="CD58813"/>
      <c r="CG58813"/>
      <c r="CI58813" s="378">
        <v>93460</v>
      </c>
    </row>
    <row r="58814" spans="82:87">
      <c r="CD58814"/>
      <c r="CG58814"/>
      <c r="CI58814" s="378">
        <v>93461</v>
      </c>
    </row>
    <row r="58815" spans="82:87">
      <c r="CD58815"/>
      <c r="CG58815"/>
      <c r="CI58815" s="378">
        <v>93462</v>
      </c>
    </row>
    <row r="58816" spans="82:87">
      <c r="CD58816"/>
      <c r="CG58816"/>
      <c r="CI58816" s="378">
        <v>93463</v>
      </c>
    </row>
    <row r="58817" spans="82:87">
      <c r="CD58817"/>
      <c r="CG58817"/>
      <c r="CI58817" s="378">
        <v>93464</v>
      </c>
    </row>
    <row r="58818" spans="82:87">
      <c r="CD58818"/>
      <c r="CG58818"/>
      <c r="CI58818" s="378">
        <v>93465</v>
      </c>
    </row>
    <row r="58819" spans="82:87">
      <c r="CD58819"/>
      <c r="CG58819"/>
      <c r="CI58819" s="378">
        <v>93466</v>
      </c>
    </row>
    <row r="58820" spans="82:87">
      <c r="CD58820"/>
      <c r="CG58820"/>
      <c r="CI58820" s="378">
        <v>93467</v>
      </c>
    </row>
    <row r="58821" spans="82:87">
      <c r="CD58821"/>
      <c r="CG58821"/>
      <c r="CI58821" s="378">
        <v>93468</v>
      </c>
    </row>
    <row r="58822" spans="82:87">
      <c r="CD58822"/>
      <c r="CG58822"/>
      <c r="CI58822" s="378">
        <v>93470</v>
      </c>
    </row>
    <row r="58823" spans="82:87">
      <c r="CD58823"/>
      <c r="CG58823"/>
      <c r="CI58823" s="378">
        <v>93471</v>
      </c>
    </row>
    <row r="58824" spans="82:87">
      <c r="CD58824"/>
      <c r="CG58824"/>
      <c r="CI58824" s="378">
        <v>93472</v>
      </c>
    </row>
    <row r="58825" spans="82:87">
      <c r="CD58825"/>
      <c r="CG58825"/>
      <c r="CI58825" s="378">
        <v>93473</v>
      </c>
    </row>
    <row r="58826" spans="82:87">
      <c r="CD58826"/>
      <c r="CG58826"/>
      <c r="CI58826" s="378">
        <v>93479</v>
      </c>
    </row>
    <row r="58827" spans="82:87">
      <c r="CD58827"/>
      <c r="CG58827"/>
      <c r="CI58827" s="378">
        <v>93481</v>
      </c>
    </row>
    <row r="58828" spans="82:87">
      <c r="CD58828"/>
      <c r="CG58828"/>
      <c r="CI58828" s="378">
        <v>93482</v>
      </c>
    </row>
    <row r="58829" spans="82:87">
      <c r="CD58829"/>
      <c r="CG58829"/>
      <c r="CI58829" s="378">
        <v>93483</v>
      </c>
    </row>
    <row r="58830" spans="82:87">
      <c r="CD58830"/>
      <c r="CG58830"/>
      <c r="CI58830" s="378">
        <v>93484</v>
      </c>
    </row>
    <row r="58831" spans="82:87">
      <c r="CD58831"/>
      <c r="CG58831"/>
      <c r="CI58831" s="378">
        <v>93485</v>
      </c>
    </row>
    <row r="58832" spans="82:87">
      <c r="CD58832"/>
      <c r="CG58832"/>
      <c r="CI58832" s="378">
        <v>93485</v>
      </c>
    </row>
    <row r="58833" spans="82:87">
      <c r="CD58833"/>
      <c r="CG58833"/>
      <c r="CI58833" s="378">
        <v>93486</v>
      </c>
    </row>
    <row r="58834" spans="82:87">
      <c r="CD58834"/>
      <c r="CG58834"/>
      <c r="CI58834" s="378">
        <v>93487</v>
      </c>
    </row>
    <row r="58835" spans="82:87">
      <c r="CD58835"/>
      <c r="CG58835"/>
      <c r="CI58835" s="378">
        <v>93488</v>
      </c>
    </row>
    <row r="58836" spans="82:87">
      <c r="CD58836"/>
      <c r="CG58836"/>
      <c r="CI58836" s="378">
        <v>93489</v>
      </c>
    </row>
    <row r="58837" spans="82:87">
      <c r="CD58837"/>
      <c r="CG58837"/>
      <c r="CI58837" s="378">
        <v>93491</v>
      </c>
    </row>
    <row r="58838" spans="82:87">
      <c r="CD58838"/>
      <c r="CG58838"/>
      <c r="CI58838" s="378">
        <v>93492</v>
      </c>
    </row>
    <row r="58839" spans="82:87">
      <c r="CD58839"/>
      <c r="CG58839"/>
      <c r="CI58839" s="378">
        <v>93493</v>
      </c>
    </row>
    <row r="58840" spans="82:87">
      <c r="CD58840"/>
      <c r="CG58840"/>
      <c r="CI58840" s="378">
        <v>93494</v>
      </c>
    </row>
    <row r="58841" spans="82:87">
      <c r="CD58841"/>
      <c r="CG58841"/>
      <c r="CI58841" s="378">
        <v>93495</v>
      </c>
    </row>
    <row r="58842" spans="82:87">
      <c r="CD58842"/>
      <c r="CG58842"/>
      <c r="CI58842" s="378">
        <v>93496</v>
      </c>
    </row>
    <row r="58843" spans="82:87">
      <c r="CD58843"/>
      <c r="CG58843"/>
      <c r="CI58843" s="378">
        <v>93497</v>
      </c>
    </row>
    <row r="58844" spans="82:87">
      <c r="CD58844"/>
      <c r="CG58844"/>
      <c r="CI58844" s="378">
        <v>93498</v>
      </c>
    </row>
    <row r="58845" spans="82:87">
      <c r="CD58845"/>
      <c r="CG58845"/>
      <c r="CI58845" s="378">
        <v>93499</v>
      </c>
    </row>
    <row r="58846" spans="82:87">
      <c r="CD58846"/>
      <c r="CG58846"/>
      <c r="CI58846" s="378">
        <v>93500</v>
      </c>
    </row>
    <row r="58847" spans="82:87">
      <c r="CD58847"/>
      <c r="CG58847"/>
      <c r="CI58847" s="378">
        <v>93501</v>
      </c>
    </row>
    <row r="58848" spans="82:87">
      <c r="CD58848"/>
      <c r="CG58848"/>
      <c r="CI58848" s="378">
        <v>93502</v>
      </c>
    </row>
    <row r="58849" spans="82:87">
      <c r="CD58849"/>
      <c r="CG58849"/>
      <c r="CI58849" s="378">
        <v>93503</v>
      </c>
    </row>
    <row r="58850" spans="82:87">
      <c r="CD58850"/>
      <c r="CG58850"/>
      <c r="CI58850" s="378">
        <v>93504</v>
      </c>
    </row>
    <row r="58851" spans="82:87">
      <c r="CD58851"/>
      <c r="CG58851"/>
      <c r="CI58851" s="378">
        <v>93505</v>
      </c>
    </row>
    <row r="58852" spans="82:87">
      <c r="CD58852"/>
      <c r="CG58852"/>
      <c r="CI58852" s="378">
        <v>93506</v>
      </c>
    </row>
    <row r="58853" spans="82:87">
      <c r="CD58853"/>
      <c r="CG58853"/>
      <c r="CI58853" s="378">
        <v>93507</v>
      </c>
    </row>
    <row r="58854" spans="82:87">
      <c r="CD58854"/>
      <c r="CG58854"/>
      <c r="CI58854" s="378">
        <v>93508</v>
      </c>
    </row>
    <row r="58855" spans="82:87">
      <c r="CD58855"/>
      <c r="CG58855"/>
      <c r="CI58855" s="378">
        <v>93509</v>
      </c>
    </row>
    <row r="58856" spans="82:87">
      <c r="CD58856"/>
      <c r="CG58856"/>
      <c r="CI58856" s="378">
        <v>93511</v>
      </c>
    </row>
    <row r="58857" spans="82:87">
      <c r="CD58857"/>
      <c r="CG58857"/>
      <c r="CI58857" s="378">
        <v>93512</v>
      </c>
    </row>
    <row r="58858" spans="82:87">
      <c r="CD58858"/>
      <c r="CG58858"/>
      <c r="CI58858" s="378">
        <v>93513</v>
      </c>
    </row>
    <row r="58859" spans="82:87">
      <c r="CD58859"/>
      <c r="CG58859"/>
      <c r="CI58859" s="378">
        <v>93514</v>
      </c>
    </row>
    <row r="58860" spans="82:87">
      <c r="CD58860"/>
      <c r="CG58860"/>
      <c r="CI58860" s="378">
        <v>93515</v>
      </c>
    </row>
    <row r="58861" spans="82:87">
      <c r="CD58861"/>
      <c r="CG58861"/>
      <c r="CI58861" s="378">
        <v>93516</v>
      </c>
    </row>
    <row r="58862" spans="82:87">
      <c r="CD58862"/>
      <c r="CG58862"/>
      <c r="CI58862" s="378">
        <v>93517</v>
      </c>
    </row>
    <row r="58863" spans="82:87">
      <c r="CD58863"/>
      <c r="CG58863"/>
      <c r="CI58863" s="378">
        <v>93517</v>
      </c>
    </row>
    <row r="58864" spans="82:87">
      <c r="CD58864"/>
      <c r="CG58864"/>
      <c r="CI58864" s="378">
        <v>93518</v>
      </c>
    </row>
    <row r="58865" spans="82:87">
      <c r="CD58865"/>
      <c r="CG58865"/>
      <c r="CI58865" s="378">
        <v>93519</v>
      </c>
    </row>
    <row r="58866" spans="82:87">
      <c r="CD58866"/>
      <c r="CG58866"/>
      <c r="CI58866" s="378">
        <v>93521</v>
      </c>
    </row>
    <row r="58867" spans="82:87">
      <c r="CD58867"/>
      <c r="CG58867"/>
      <c r="CI58867" s="378">
        <v>93522</v>
      </c>
    </row>
    <row r="58868" spans="82:87">
      <c r="CD58868"/>
      <c r="CG58868"/>
      <c r="CI58868" s="378">
        <v>93523</v>
      </c>
    </row>
    <row r="58869" spans="82:87">
      <c r="CD58869"/>
      <c r="CG58869"/>
      <c r="CI58869" s="378">
        <v>93524</v>
      </c>
    </row>
    <row r="58870" spans="82:87">
      <c r="CD58870"/>
      <c r="CG58870"/>
      <c r="CI58870" s="378">
        <v>93526</v>
      </c>
    </row>
    <row r="58871" spans="82:87">
      <c r="CD58871"/>
      <c r="CG58871"/>
      <c r="CI58871" s="378">
        <v>93527</v>
      </c>
    </row>
    <row r="58872" spans="82:87">
      <c r="CD58872"/>
      <c r="CG58872"/>
      <c r="CI58872" s="378">
        <v>93527</v>
      </c>
    </row>
    <row r="58873" spans="82:87">
      <c r="CD58873"/>
      <c r="CG58873"/>
      <c r="CI58873" s="378">
        <v>93528</v>
      </c>
    </row>
    <row r="58874" spans="82:87">
      <c r="CD58874"/>
      <c r="CG58874"/>
      <c r="CI58874" s="378">
        <v>93529</v>
      </c>
    </row>
    <row r="58875" spans="82:87">
      <c r="CD58875"/>
      <c r="CG58875"/>
      <c r="CI58875" s="378">
        <v>93531</v>
      </c>
    </row>
    <row r="58876" spans="82:87">
      <c r="CD58876"/>
      <c r="CG58876"/>
      <c r="CI58876" s="378">
        <v>93532</v>
      </c>
    </row>
    <row r="58877" spans="82:87">
      <c r="CD58877"/>
      <c r="CG58877"/>
      <c r="CI58877" s="378">
        <v>93533</v>
      </c>
    </row>
    <row r="58878" spans="82:87">
      <c r="CD58878"/>
      <c r="CG58878"/>
      <c r="CI58878" s="378">
        <v>93534</v>
      </c>
    </row>
    <row r="58879" spans="82:87">
      <c r="CD58879"/>
      <c r="CG58879"/>
      <c r="CI58879" s="378">
        <v>93534</v>
      </c>
    </row>
    <row r="58880" spans="82:87">
      <c r="CD58880"/>
      <c r="CG58880"/>
      <c r="CI58880" s="378">
        <v>93535</v>
      </c>
    </row>
    <row r="58881" spans="82:87">
      <c r="CD58881"/>
      <c r="CG58881"/>
      <c r="CI58881" s="378">
        <v>93536</v>
      </c>
    </row>
    <row r="58882" spans="82:87">
      <c r="CD58882"/>
      <c r="CG58882"/>
      <c r="CI58882" s="378">
        <v>93536</v>
      </c>
    </row>
    <row r="58883" spans="82:87">
      <c r="CD58883"/>
      <c r="CG58883"/>
      <c r="CI58883" s="378">
        <v>93536</v>
      </c>
    </row>
    <row r="58884" spans="82:87">
      <c r="CD58884"/>
      <c r="CG58884"/>
      <c r="CI58884" s="378">
        <v>93537</v>
      </c>
    </row>
    <row r="58885" spans="82:87">
      <c r="CD58885"/>
      <c r="CG58885"/>
      <c r="CI58885" s="378">
        <v>93538</v>
      </c>
    </row>
    <row r="58886" spans="82:87">
      <c r="CD58886"/>
      <c r="CG58886"/>
      <c r="CI58886" s="378">
        <v>93538</v>
      </c>
    </row>
    <row r="58887" spans="82:87">
      <c r="CD58887"/>
      <c r="CG58887"/>
      <c r="CI58887" s="378">
        <v>93539</v>
      </c>
    </row>
    <row r="58888" spans="82:87">
      <c r="CD58888"/>
      <c r="CG58888"/>
      <c r="CI58888" s="378">
        <v>93539</v>
      </c>
    </row>
    <row r="58889" spans="82:87">
      <c r="CD58889"/>
      <c r="CG58889"/>
      <c r="CI58889" s="378">
        <v>93541</v>
      </c>
    </row>
    <row r="58890" spans="82:87">
      <c r="CD58890"/>
      <c r="CG58890"/>
      <c r="CI58890" s="378">
        <v>93542</v>
      </c>
    </row>
    <row r="58891" spans="82:87">
      <c r="CD58891"/>
      <c r="CG58891"/>
      <c r="CI58891" s="378">
        <v>93543</v>
      </c>
    </row>
    <row r="58892" spans="82:87">
      <c r="CD58892"/>
      <c r="CG58892"/>
      <c r="CI58892" s="378">
        <v>93544</v>
      </c>
    </row>
    <row r="58893" spans="82:87">
      <c r="CD58893"/>
      <c r="CG58893"/>
      <c r="CI58893" s="378">
        <v>93545</v>
      </c>
    </row>
    <row r="58894" spans="82:87">
      <c r="CD58894"/>
      <c r="CG58894"/>
      <c r="CI58894" s="378">
        <v>93546</v>
      </c>
    </row>
    <row r="58895" spans="82:87">
      <c r="CD58895"/>
      <c r="CG58895"/>
      <c r="CI58895" s="378">
        <v>93547</v>
      </c>
    </row>
    <row r="58896" spans="82:87">
      <c r="CD58896"/>
      <c r="CG58896"/>
      <c r="CI58896" s="378">
        <v>93548</v>
      </c>
    </row>
    <row r="58897" spans="82:87">
      <c r="CD58897"/>
      <c r="CG58897"/>
      <c r="CI58897" s="378">
        <v>93549</v>
      </c>
    </row>
    <row r="58898" spans="82:87">
      <c r="CD58898"/>
      <c r="CG58898"/>
      <c r="CI58898" s="378">
        <v>93551</v>
      </c>
    </row>
    <row r="58899" spans="82:87">
      <c r="CD58899"/>
      <c r="CG58899"/>
      <c r="CI58899" s="378">
        <v>93552</v>
      </c>
    </row>
    <row r="58900" spans="82:87">
      <c r="CD58900"/>
      <c r="CG58900"/>
      <c r="CI58900" s="378">
        <v>93553</v>
      </c>
    </row>
    <row r="58901" spans="82:87">
      <c r="CD58901"/>
      <c r="CG58901"/>
      <c r="CI58901" s="378">
        <v>93554</v>
      </c>
    </row>
    <row r="58902" spans="82:87">
      <c r="CD58902"/>
      <c r="CG58902"/>
      <c r="CI58902" s="378">
        <v>93555</v>
      </c>
    </row>
    <row r="58903" spans="82:87">
      <c r="CD58903"/>
      <c r="CG58903"/>
      <c r="CI58903" s="378">
        <v>93556</v>
      </c>
    </row>
    <row r="58904" spans="82:87">
      <c r="CD58904"/>
      <c r="CG58904"/>
      <c r="CI58904" s="378">
        <v>93557</v>
      </c>
    </row>
    <row r="58905" spans="82:87">
      <c r="CD58905"/>
      <c r="CG58905"/>
      <c r="CI58905" s="378">
        <v>93558</v>
      </c>
    </row>
    <row r="58906" spans="82:87">
      <c r="CD58906"/>
      <c r="CG58906"/>
      <c r="CI58906" s="378">
        <v>93559</v>
      </c>
    </row>
    <row r="58907" spans="82:87">
      <c r="CD58907"/>
      <c r="CG58907"/>
      <c r="CI58907" s="378">
        <v>93561</v>
      </c>
    </row>
    <row r="58908" spans="82:87">
      <c r="CD58908"/>
      <c r="CG58908"/>
      <c r="CI58908" s="378">
        <v>93562</v>
      </c>
    </row>
    <row r="58909" spans="82:87">
      <c r="CD58909"/>
      <c r="CG58909"/>
      <c r="CI58909" s="378">
        <v>93563</v>
      </c>
    </row>
    <row r="58910" spans="82:87">
      <c r="CD58910"/>
      <c r="CG58910"/>
      <c r="CI58910" s="378">
        <v>93564</v>
      </c>
    </row>
    <row r="58911" spans="82:87">
      <c r="CD58911"/>
      <c r="CG58911"/>
      <c r="CI58911" s="378">
        <v>93565</v>
      </c>
    </row>
    <row r="58912" spans="82:87">
      <c r="CD58912"/>
      <c r="CG58912"/>
      <c r="CI58912" s="378">
        <v>93566</v>
      </c>
    </row>
    <row r="58913" spans="82:87">
      <c r="CD58913"/>
      <c r="CG58913"/>
      <c r="CI58913" s="378">
        <v>93567</v>
      </c>
    </row>
    <row r="58914" spans="82:87">
      <c r="CD58914"/>
      <c r="CG58914"/>
      <c r="CI58914" s="378">
        <v>93568</v>
      </c>
    </row>
    <row r="58915" spans="82:87">
      <c r="CD58915"/>
      <c r="CG58915"/>
      <c r="CI58915" s="378">
        <v>93569</v>
      </c>
    </row>
    <row r="58916" spans="82:87">
      <c r="CD58916"/>
      <c r="CG58916"/>
      <c r="CI58916" s="378">
        <v>93571</v>
      </c>
    </row>
    <row r="58917" spans="82:87">
      <c r="CD58917"/>
      <c r="CG58917"/>
      <c r="CI58917" s="378">
        <v>93572</v>
      </c>
    </row>
    <row r="58918" spans="82:87">
      <c r="CD58918"/>
      <c r="CG58918"/>
      <c r="CI58918" s="378">
        <v>93573</v>
      </c>
    </row>
    <row r="58919" spans="82:87">
      <c r="CD58919"/>
      <c r="CG58919"/>
      <c r="CI58919" s="378">
        <v>93574</v>
      </c>
    </row>
    <row r="58920" spans="82:87">
      <c r="CD58920"/>
      <c r="CG58920"/>
      <c r="CI58920" s="378">
        <v>93575</v>
      </c>
    </row>
    <row r="58921" spans="82:87">
      <c r="CD58921"/>
      <c r="CG58921"/>
      <c r="CI58921" s="378">
        <v>93576</v>
      </c>
    </row>
    <row r="58922" spans="82:87">
      <c r="CD58922"/>
      <c r="CG58922"/>
      <c r="CI58922" s="378">
        <v>93577</v>
      </c>
    </row>
    <row r="58923" spans="82:87">
      <c r="CD58923"/>
      <c r="CG58923"/>
      <c r="CI58923" s="378">
        <v>93578</v>
      </c>
    </row>
    <row r="58924" spans="82:87">
      <c r="CD58924"/>
      <c r="CG58924"/>
      <c r="CI58924" s="378">
        <v>93579</v>
      </c>
    </row>
    <row r="58925" spans="82:87">
      <c r="CD58925"/>
      <c r="CG58925"/>
      <c r="CI58925" s="378">
        <v>93581</v>
      </c>
    </row>
    <row r="58926" spans="82:87">
      <c r="CD58926"/>
      <c r="CG58926"/>
      <c r="CI58926" s="378">
        <v>93582</v>
      </c>
    </row>
    <row r="58927" spans="82:87">
      <c r="CD58927"/>
      <c r="CG58927"/>
      <c r="CI58927" s="378">
        <v>93583</v>
      </c>
    </row>
    <row r="58928" spans="82:87">
      <c r="CD58928"/>
      <c r="CG58928"/>
      <c r="CI58928" s="378">
        <v>93584</v>
      </c>
    </row>
    <row r="58929" spans="82:87">
      <c r="CD58929"/>
      <c r="CG58929"/>
      <c r="CI58929" s="378">
        <v>93585</v>
      </c>
    </row>
    <row r="58930" spans="82:87">
      <c r="CD58930"/>
      <c r="CG58930"/>
      <c r="CI58930" s="378">
        <v>93586</v>
      </c>
    </row>
    <row r="58931" spans="82:87">
      <c r="CD58931"/>
      <c r="CG58931"/>
      <c r="CI58931" s="378">
        <v>93587</v>
      </c>
    </row>
    <row r="58932" spans="82:87">
      <c r="CD58932"/>
      <c r="CG58932"/>
      <c r="CI58932" s="378">
        <v>93588</v>
      </c>
    </row>
    <row r="58933" spans="82:87">
      <c r="CD58933"/>
      <c r="CG58933"/>
      <c r="CI58933" s="378">
        <v>93589</v>
      </c>
    </row>
    <row r="58934" spans="82:87">
      <c r="CD58934"/>
      <c r="CG58934"/>
      <c r="CI58934" s="378">
        <v>93591</v>
      </c>
    </row>
    <row r="58935" spans="82:87">
      <c r="CD58935"/>
      <c r="CG58935"/>
      <c r="CI58935" s="378">
        <v>93592</v>
      </c>
    </row>
    <row r="58936" spans="82:87">
      <c r="CD58936"/>
      <c r="CG58936"/>
      <c r="CI58936" s="378">
        <v>93593</v>
      </c>
    </row>
    <row r="58937" spans="82:87">
      <c r="CD58937"/>
      <c r="CG58937"/>
      <c r="CI58937" s="378">
        <v>93594</v>
      </c>
    </row>
    <row r="58938" spans="82:87">
      <c r="CD58938"/>
      <c r="CG58938"/>
      <c r="CI58938" s="378">
        <v>93595</v>
      </c>
    </row>
    <row r="58939" spans="82:87">
      <c r="CD58939"/>
      <c r="CG58939"/>
      <c r="CI58939" s="378">
        <v>93596</v>
      </c>
    </row>
    <row r="58940" spans="82:87">
      <c r="CD58940"/>
      <c r="CG58940"/>
      <c r="CI58940" s="378">
        <v>93597</v>
      </c>
    </row>
    <row r="58941" spans="82:87">
      <c r="CD58941"/>
      <c r="CG58941"/>
      <c r="CI58941" s="378">
        <v>93598</v>
      </c>
    </row>
    <row r="58942" spans="82:87">
      <c r="CD58942"/>
      <c r="CG58942"/>
      <c r="CI58942" s="378">
        <v>93599</v>
      </c>
    </row>
    <row r="58943" spans="82:87">
      <c r="CD58943"/>
      <c r="CG58943"/>
      <c r="CI58943" s="378">
        <v>93600</v>
      </c>
    </row>
    <row r="58944" spans="82:87">
      <c r="CD58944"/>
      <c r="CG58944"/>
      <c r="CI58944" s="378">
        <v>93601</v>
      </c>
    </row>
    <row r="58945" spans="82:87">
      <c r="CD58945"/>
      <c r="CG58945"/>
      <c r="CI58945" s="378">
        <v>93602</v>
      </c>
    </row>
    <row r="58946" spans="82:87">
      <c r="CD58946"/>
      <c r="CG58946"/>
      <c r="CI58946" s="378">
        <v>93603</v>
      </c>
    </row>
    <row r="58947" spans="82:87">
      <c r="CD58947"/>
      <c r="CG58947"/>
      <c r="CI58947" s="378">
        <v>93604</v>
      </c>
    </row>
    <row r="58948" spans="82:87">
      <c r="CD58948"/>
      <c r="CG58948"/>
      <c r="CI58948" s="378">
        <v>93605</v>
      </c>
    </row>
    <row r="58949" spans="82:87">
      <c r="CD58949"/>
      <c r="CG58949"/>
      <c r="CI58949" s="378">
        <v>93606</v>
      </c>
    </row>
    <row r="58950" spans="82:87">
      <c r="CD58950"/>
      <c r="CG58950"/>
      <c r="CI58950" s="378">
        <v>93607</v>
      </c>
    </row>
    <row r="58951" spans="82:87">
      <c r="CD58951"/>
      <c r="CG58951"/>
      <c r="CI58951" s="378">
        <v>93608</v>
      </c>
    </row>
    <row r="58952" spans="82:87">
      <c r="CD58952"/>
      <c r="CG58952"/>
      <c r="CI58952" s="378">
        <v>93609</v>
      </c>
    </row>
    <row r="58953" spans="82:87">
      <c r="CD58953"/>
      <c r="CG58953"/>
      <c r="CI58953" s="378">
        <v>93611</v>
      </c>
    </row>
    <row r="58954" spans="82:87">
      <c r="CD58954"/>
      <c r="CG58954"/>
      <c r="CI58954" s="378">
        <v>93612</v>
      </c>
    </row>
    <row r="58955" spans="82:87">
      <c r="CD58955"/>
      <c r="CG58955"/>
      <c r="CI58955" s="378">
        <v>93613</v>
      </c>
    </row>
    <row r="58956" spans="82:87">
      <c r="CD58956"/>
      <c r="CG58956"/>
      <c r="CI58956" s="378">
        <v>93614</v>
      </c>
    </row>
    <row r="58957" spans="82:87">
      <c r="CD58957"/>
      <c r="CG58957"/>
      <c r="CI58957" s="378">
        <v>93615</v>
      </c>
    </row>
    <row r="58958" spans="82:87">
      <c r="CD58958"/>
      <c r="CG58958"/>
      <c r="CI58958" s="378">
        <v>93616</v>
      </c>
    </row>
    <row r="58959" spans="82:87">
      <c r="CD58959"/>
      <c r="CG58959"/>
      <c r="CI58959" s="378">
        <v>93617</v>
      </c>
    </row>
    <row r="58960" spans="82:87">
      <c r="CD58960"/>
      <c r="CG58960"/>
      <c r="CI58960" s="378">
        <v>93618</v>
      </c>
    </row>
    <row r="58961" spans="82:87">
      <c r="CD58961"/>
      <c r="CG58961"/>
      <c r="CI58961" s="378">
        <v>93619</v>
      </c>
    </row>
    <row r="58962" spans="82:87">
      <c r="CD58962"/>
      <c r="CG58962"/>
      <c r="CI58962" s="378">
        <v>93621</v>
      </c>
    </row>
    <row r="58963" spans="82:87">
      <c r="CD58963"/>
      <c r="CG58963"/>
      <c r="CI58963" s="378">
        <v>93622</v>
      </c>
    </row>
    <row r="58964" spans="82:87">
      <c r="CD58964"/>
      <c r="CG58964"/>
      <c r="CI58964" s="378">
        <v>93623</v>
      </c>
    </row>
    <row r="58965" spans="82:87">
      <c r="CD58965"/>
      <c r="CG58965"/>
      <c r="CI58965" s="378">
        <v>93624</v>
      </c>
    </row>
    <row r="58966" spans="82:87">
      <c r="CD58966"/>
      <c r="CG58966"/>
      <c r="CI58966" s="378">
        <v>93625</v>
      </c>
    </row>
    <row r="58967" spans="82:87">
      <c r="CD58967"/>
      <c r="CG58967"/>
      <c r="CI58967" s="378">
        <v>93626</v>
      </c>
    </row>
    <row r="58968" spans="82:87">
      <c r="CD58968"/>
      <c r="CG58968"/>
      <c r="CI58968" s="378">
        <v>93627</v>
      </c>
    </row>
    <row r="58969" spans="82:87">
      <c r="CD58969"/>
      <c r="CG58969"/>
      <c r="CI58969" s="378">
        <v>93628</v>
      </c>
    </row>
    <row r="58970" spans="82:87">
      <c r="CD58970"/>
      <c r="CG58970"/>
      <c r="CI58970" s="378">
        <v>93629</v>
      </c>
    </row>
    <row r="58971" spans="82:87">
      <c r="CD58971"/>
      <c r="CG58971"/>
      <c r="CI58971" s="378">
        <v>93631</v>
      </c>
    </row>
    <row r="58972" spans="82:87">
      <c r="CD58972"/>
      <c r="CG58972"/>
      <c r="CI58972" s="378">
        <v>93632</v>
      </c>
    </row>
    <row r="58973" spans="82:87">
      <c r="CD58973"/>
      <c r="CG58973"/>
      <c r="CI58973" s="378">
        <v>93633</v>
      </c>
    </row>
    <row r="58974" spans="82:87">
      <c r="CD58974"/>
      <c r="CG58974"/>
      <c r="CI58974" s="378">
        <v>93634</v>
      </c>
    </row>
    <row r="58975" spans="82:87">
      <c r="CD58975"/>
      <c r="CG58975"/>
      <c r="CI58975" s="378">
        <v>93635</v>
      </c>
    </row>
    <row r="58976" spans="82:87">
      <c r="CD58976"/>
      <c r="CG58976"/>
      <c r="CI58976" s="378">
        <v>93636</v>
      </c>
    </row>
    <row r="58977" spans="82:87">
      <c r="CD58977"/>
      <c r="CG58977"/>
      <c r="CI58977" s="378">
        <v>93637</v>
      </c>
    </row>
    <row r="58978" spans="82:87">
      <c r="CD58978"/>
      <c r="CG58978"/>
      <c r="CI58978" s="378">
        <v>93638</v>
      </c>
    </row>
    <row r="58979" spans="82:87">
      <c r="CD58979"/>
      <c r="CG58979"/>
      <c r="CI58979" s="378">
        <v>93639</v>
      </c>
    </row>
    <row r="58980" spans="82:87">
      <c r="CD58980"/>
      <c r="CG58980"/>
      <c r="CI58980" s="378">
        <v>93691</v>
      </c>
    </row>
    <row r="58981" spans="82:87">
      <c r="CD58981"/>
      <c r="CG58981"/>
      <c r="CI58981" s="378">
        <v>93692</v>
      </c>
    </row>
    <row r="58982" spans="82:87">
      <c r="CD58982"/>
      <c r="CG58982"/>
      <c r="CI58982" s="378">
        <v>93693</v>
      </c>
    </row>
    <row r="58983" spans="82:87">
      <c r="CD58983"/>
      <c r="CG58983"/>
      <c r="CI58983" s="378">
        <v>93694</v>
      </c>
    </row>
    <row r="58984" spans="82:87">
      <c r="CD58984"/>
      <c r="CG58984"/>
      <c r="CI58984" s="378">
        <v>93695</v>
      </c>
    </row>
    <row r="58985" spans="82:87">
      <c r="CD58985"/>
      <c r="CG58985"/>
      <c r="CI58985" s="378">
        <v>93696</v>
      </c>
    </row>
    <row r="58986" spans="82:87">
      <c r="CD58986"/>
      <c r="CG58986"/>
      <c r="CI58986" s="378">
        <v>93697</v>
      </c>
    </row>
    <row r="58987" spans="82:87">
      <c r="CD58987"/>
      <c r="CG58987"/>
      <c r="CI58987" s="378">
        <v>93698</v>
      </c>
    </row>
    <row r="58988" spans="82:87">
      <c r="CD58988"/>
      <c r="CG58988"/>
      <c r="CI58988" s="378">
        <v>93699</v>
      </c>
    </row>
    <row r="58989" spans="82:87">
      <c r="CD58989"/>
      <c r="CG58989"/>
      <c r="CI58989" s="378">
        <v>93700</v>
      </c>
    </row>
    <row r="58990" spans="82:87">
      <c r="CD58990"/>
      <c r="CG58990"/>
      <c r="CI58990" s="378">
        <v>93701</v>
      </c>
    </row>
    <row r="58991" spans="82:87">
      <c r="CD58991"/>
      <c r="CG58991"/>
      <c r="CI58991" s="378">
        <v>93705</v>
      </c>
    </row>
    <row r="58992" spans="82:87">
      <c r="CD58992"/>
      <c r="CG58992"/>
      <c r="CI58992" s="378">
        <v>93709</v>
      </c>
    </row>
    <row r="58993" spans="82:87">
      <c r="CD58993"/>
      <c r="CG58993"/>
      <c r="CI58993" s="378">
        <v>93711</v>
      </c>
    </row>
    <row r="58994" spans="82:87">
      <c r="CD58994"/>
      <c r="CG58994"/>
      <c r="CI58994" s="378">
        <v>93712</v>
      </c>
    </row>
    <row r="58995" spans="82:87">
      <c r="CD58995"/>
      <c r="CG58995"/>
      <c r="CI58995" s="378">
        <v>93713</v>
      </c>
    </row>
    <row r="58996" spans="82:87">
      <c r="CD58996"/>
      <c r="CG58996"/>
      <c r="CI58996" s="378">
        <v>93714</v>
      </c>
    </row>
    <row r="58997" spans="82:87">
      <c r="CD58997"/>
      <c r="CG58997"/>
      <c r="CI58997" s="378">
        <v>93715</v>
      </c>
    </row>
    <row r="58998" spans="82:87">
      <c r="CD58998"/>
      <c r="CG58998"/>
      <c r="CI58998" s="378">
        <v>93716</v>
      </c>
    </row>
    <row r="58999" spans="82:87">
      <c r="CD58999"/>
      <c r="CG58999"/>
      <c r="CI58999" s="378">
        <v>93717</v>
      </c>
    </row>
    <row r="59000" spans="82:87">
      <c r="CD59000"/>
      <c r="CG59000"/>
      <c r="CI59000" s="378">
        <v>93718</v>
      </c>
    </row>
    <row r="59001" spans="82:87">
      <c r="CD59001"/>
      <c r="CG59001"/>
      <c r="CI59001" s="378">
        <v>93719</v>
      </c>
    </row>
    <row r="59002" spans="82:87">
      <c r="CD59002"/>
      <c r="CG59002"/>
      <c r="CI59002" s="378">
        <v>93731</v>
      </c>
    </row>
    <row r="59003" spans="82:87">
      <c r="CD59003"/>
      <c r="CG59003"/>
      <c r="CI59003" s="378">
        <v>93732</v>
      </c>
    </row>
    <row r="59004" spans="82:87">
      <c r="CD59004"/>
      <c r="CG59004"/>
      <c r="CI59004" s="378">
        <v>93733</v>
      </c>
    </row>
    <row r="59005" spans="82:87">
      <c r="CD59005"/>
      <c r="CG59005"/>
      <c r="CI59005" s="378">
        <v>93734</v>
      </c>
    </row>
    <row r="59006" spans="82:87">
      <c r="CD59006"/>
      <c r="CG59006"/>
      <c r="CI59006" s="378">
        <v>93735</v>
      </c>
    </row>
    <row r="59007" spans="82:87">
      <c r="CD59007"/>
      <c r="CG59007"/>
      <c r="CI59007" s="378">
        <v>93736</v>
      </c>
    </row>
    <row r="59008" spans="82:87">
      <c r="CD59008"/>
      <c r="CG59008"/>
      <c r="CI59008" s="378">
        <v>93737</v>
      </c>
    </row>
    <row r="59009" spans="82:87">
      <c r="CD59009"/>
      <c r="CG59009"/>
      <c r="CI59009" s="378">
        <v>93738</v>
      </c>
    </row>
    <row r="59010" spans="82:87">
      <c r="CD59010"/>
      <c r="CG59010"/>
      <c r="CI59010" s="378">
        <v>93739</v>
      </c>
    </row>
    <row r="59011" spans="82:87">
      <c r="CD59011"/>
      <c r="CG59011"/>
      <c r="CI59011" s="378">
        <v>93761</v>
      </c>
    </row>
    <row r="59012" spans="82:87">
      <c r="CD59012"/>
      <c r="CG59012"/>
      <c r="CI59012" s="378">
        <v>93762</v>
      </c>
    </row>
    <row r="59013" spans="82:87">
      <c r="CD59013"/>
      <c r="CG59013"/>
      <c r="CI59013" s="378">
        <v>93763</v>
      </c>
    </row>
    <row r="59014" spans="82:87">
      <c r="CD59014"/>
      <c r="CG59014"/>
      <c r="CI59014" s="378">
        <v>93764</v>
      </c>
    </row>
    <row r="59015" spans="82:87">
      <c r="CD59015"/>
      <c r="CG59015"/>
      <c r="CI59015" s="378">
        <v>93765</v>
      </c>
    </row>
    <row r="59016" spans="82:87">
      <c r="CD59016"/>
      <c r="CG59016"/>
      <c r="CI59016" s="378">
        <v>93766</v>
      </c>
    </row>
    <row r="59017" spans="82:87">
      <c r="CD59017"/>
      <c r="CG59017"/>
      <c r="CI59017" s="378">
        <v>93767</v>
      </c>
    </row>
    <row r="59018" spans="82:87">
      <c r="CD59018"/>
      <c r="CG59018"/>
      <c r="CI59018" s="378">
        <v>93768</v>
      </c>
    </row>
    <row r="59019" spans="82:87">
      <c r="CD59019"/>
      <c r="CG59019"/>
      <c r="CI59019" s="378">
        <v>93769</v>
      </c>
    </row>
    <row r="59020" spans="82:87">
      <c r="CD59020"/>
      <c r="CG59020"/>
      <c r="CI59020" s="378">
        <v>93799</v>
      </c>
    </row>
    <row r="59021" spans="82:87">
      <c r="CD59021"/>
      <c r="CG59021"/>
      <c r="CI59021" s="378">
        <v>93800</v>
      </c>
    </row>
    <row r="59022" spans="82:87">
      <c r="CD59022"/>
      <c r="CG59022"/>
      <c r="CI59022" s="378">
        <v>93801</v>
      </c>
    </row>
    <row r="59023" spans="82:87">
      <c r="CD59023"/>
      <c r="CG59023"/>
      <c r="CI59023" s="378">
        <v>93802</v>
      </c>
    </row>
    <row r="59024" spans="82:87">
      <c r="CD59024"/>
      <c r="CG59024"/>
      <c r="CI59024" s="378">
        <v>93803</v>
      </c>
    </row>
    <row r="59025" spans="82:87">
      <c r="CD59025"/>
      <c r="CG59025"/>
      <c r="CI59025" s="378">
        <v>93804</v>
      </c>
    </row>
    <row r="59026" spans="82:87">
      <c r="CD59026"/>
      <c r="CG59026"/>
      <c r="CI59026" s="378">
        <v>93805</v>
      </c>
    </row>
    <row r="59027" spans="82:87">
      <c r="CD59027"/>
      <c r="CG59027"/>
      <c r="CI59027" s="378">
        <v>93806</v>
      </c>
    </row>
    <row r="59028" spans="82:87">
      <c r="CD59028"/>
      <c r="CG59028"/>
      <c r="CI59028" s="378">
        <v>93807</v>
      </c>
    </row>
    <row r="59029" spans="82:87">
      <c r="CD59029"/>
      <c r="CG59029"/>
      <c r="CI59029" s="378">
        <v>93808</v>
      </c>
    </row>
    <row r="59030" spans="82:87">
      <c r="CD59030"/>
      <c r="CG59030"/>
      <c r="CI59030" s="378">
        <v>93809</v>
      </c>
    </row>
    <row r="59031" spans="82:87">
      <c r="CD59031"/>
      <c r="CG59031"/>
      <c r="CI59031" s="378">
        <v>93811</v>
      </c>
    </row>
    <row r="59032" spans="82:87">
      <c r="CD59032"/>
      <c r="CG59032"/>
      <c r="CI59032" s="378">
        <v>93812</v>
      </c>
    </row>
    <row r="59033" spans="82:87">
      <c r="CD59033"/>
      <c r="CG59033"/>
      <c r="CI59033" s="378">
        <v>93813</v>
      </c>
    </row>
    <row r="59034" spans="82:87">
      <c r="CD59034"/>
      <c r="CG59034"/>
      <c r="CI59034" s="378">
        <v>93814</v>
      </c>
    </row>
    <row r="59035" spans="82:87">
      <c r="CD59035"/>
      <c r="CG59035"/>
      <c r="CI59035" s="378">
        <v>93815</v>
      </c>
    </row>
    <row r="59036" spans="82:87">
      <c r="CD59036"/>
      <c r="CG59036"/>
      <c r="CI59036" s="378">
        <v>93816</v>
      </c>
    </row>
    <row r="59037" spans="82:87">
      <c r="CD59037"/>
      <c r="CG59037"/>
      <c r="CI59037" s="378">
        <v>93817</v>
      </c>
    </row>
    <row r="59038" spans="82:87">
      <c r="CD59038"/>
      <c r="CG59038"/>
      <c r="CI59038" s="378">
        <v>93818</v>
      </c>
    </row>
    <row r="59039" spans="82:87">
      <c r="CD59039"/>
      <c r="CG59039"/>
      <c r="CI59039" s="378">
        <v>93819</v>
      </c>
    </row>
    <row r="59040" spans="82:87">
      <c r="CD59040"/>
      <c r="CG59040"/>
      <c r="CI59040" s="378">
        <v>93821</v>
      </c>
    </row>
    <row r="59041" spans="82:87">
      <c r="CD59041"/>
      <c r="CG59041"/>
      <c r="CI59041" s="378">
        <v>93822</v>
      </c>
    </row>
    <row r="59042" spans="82:87">
      <c r="CD59042"/>
      <c r="CG59042"/>
      <c r="CI59042" s="378">
        <v>93823</v>
      </c>
    </row>
    <row r="59043" spans="82:87">
      <c r="CD59043"/>
      <c r="CG59043"/>
      <c r="CI59043" s="378">
        <v>93824</v>
      </c>
    </row>
    <row r="59044" spans="82:87">
      <c r="CD59044"/>
      <c r="CG59044"/>
      <c r="CI59044" s="378">
        <v>93825</v>
      </c>
    </row>
    <row r="59045" spans="82:87">
      <c r="CD59045"/>
      <c r="CG59045"/>
      <c r="CI59045" s="378">
        <v>93826</v>
      </c>
    </row>
    <row r="59046" spans="82:87">
      <c r="CD59046"/>
      <c r="CG59046"/>
      <c r="CI59046" s="378">
        <v>93827</v>
      </c>
    </row>
    <row r="59047" spans="82:87">
      <c r="CD59047"/>
      <c r="CG59047"/>
      <c r="CI59047" s="378">
        <v>93828</v>
      </c>
    </row>
    <row r="59048" spans="82:87">
      <c r="CD59048"/>
      <c r="CG59048"/>
      <c r="CI59048" s="378">
        <v>93829</v>
      </c>
    </row>
    <row r="59049" spans="82:87">
      <c r="CD59049"/>
      <c r="CG59049"/>
      <c r="CI59049" s="378">
        <v>93881</v>
      </c>
    </row>
    <row r="59050" spans="82:87">
      <c r="CD59050"/>
      <c r="CG59050"/>
      <c r="CI59050" s="378">
        <v>93882</v>
      </c>
    </row>
    <row r="59051" spans="82:87">
      <c r="CD59051"/>
      <c r="CG59051"/>
      <c r="CI59051" s="378">
        <v>93883</v>
      </c>
    </row>
    <row r="59052" spans="82:87">
      <c r="CD59052"/>
      <c r="CG59052"/>
      <c r="CI59052" s="378">
        <v>93884</v>
      </c>
    </row>
    <row r="59053" spans="82:87">
      <c r="CD59053"/>
      <c r="CG59053"/>
      <c r="CI59053" s="378">
        <v>93885</v>
      </c>
    </row>
    <row r="59054" spans="82:87">
      <c r="CD59054"/>
      <c r="CG59054"/>
      <c r="CI59054" s="378">
        <v>93887</v>
      </c>
    </row>
    <row r="59055" spans="82:87">
      <c r="CD59055"/>
      <c r="CG59055"/>
      <c r="CI59055" s="378">
        <v>93888</v>
      </c>
    </row>
    <row r="59056" spans="82:87">
      <c r="CD59056"/>
      <c r="CG59056"/>
      <c r="CI59056" s="378">
        <v>93889</v>
      </c>
    </row>
    <row r="59057" spans="82:87">
      <c r="CD59057"/>
      <c r="CG59057"/>
      <c r="CI59057" s="378">
        <v>93891</v>
      </c>
    </row>
    <row r="59058" spans="82:87">
      <c r="CD59058"/>
      <c r="CG59058"/>
      <c r="CI59058" s="378">
        <v>93892</v>
      </c>
    </row>
    <row r="59059" spans="82:87">
      <c r="CD59059"/>
      <c r="CG59059"/>
      <c r="CI59059" s="378">
        <v>93893</v>
      </c>
    </row>
    <row r="59060" spans="82:87">
      <c r="CD59060"/>
      <c r="CG59060"/>
      <c r="CI59060" s="378">
        <v>93894</v>
      </c>
    </row>
    <row r="59061" spans="82:87">
      <c r="CD59061"/>
      <c r="CG59061"/>
      <c r="CI59061" s="378">
        <v>93895</v>
      </c>
    </row>
    <row r="59062" spans="82:87">
      <c r="CD59062"/>
      <c r="CG59062"/>
      <c r="CI59062" s="378">
        <v>93896</v>
      </c>
    </row>
    <row r="59063" spans="82:87">
      <c r="CD59063"/>
      <c r="CG59063"/>
      <c r="CI59063" s="378">
        <v>93897</v>
      </c>
    </row>
    <row r="59064" spans="82:87">
      <c r="CD59064"/>
      <c r="CG59064"/>
      <c r="CI59064" s="378">
        <v>93898</v>
      </c>
    </row>
    <row r="59065" spans="82:87">
      <c r="CD59065"/>
      <c r="CG59065"/>
      <c r="CI59065" s="378">
        <v>93899</v>
      </c>
    </row>
    <row r="59066" spans="82:87">
      <c r="CD59066"/>
      <c r="CG59066"/>
      <c r="CI59066" s="378">
        <v>93901</v>
      </c>
    </row>
    <row r="59067" spans="82:87">
      <c r="CD59067"/>
      <c r="CG59067"/>
      <c r="CI59067" s="378">
        <v>93902</v>
      </c>
    </row>
    <row r="59068" spans="82:87">
      <c r="CD59068"/>
      <c r="CG59068"/>
      <c r="CI59068" s="378">
        <v>93903</v>
      </c>
    </row>
    <row r="59069" spans="82:87">
      <c r="CD59069"/>
      <c r="CG59069"/>
      <c r="CI59069" s="378">
        <v>93904</v>
      </c>
    </row>
    <row r="59070" spans="82:87">
      <c r="CD59070"/>
      <c r="CG59070"/>
      <c r="CI59070" s="378">
        <v>93905</v>
      </c>
    </row>
    <row r="59071" spans="82:87">
      <c r="CD59071"/>
      <c r="CG59071"/>
      <c r="CI59071" s="378">
        <v>93906</v>
      </c>
    </row>
    <row r="59072" spans="82:87">
      <c r="CD59072"/>
      <c r="CG59072"/>
      <c r="CI59072" s="378">
        <v>93907</v>
      </c>
    </row>
    <row r="59073" spans="82:87">
      <c r="CD59073"/>
      <c r="CG59073"/>
      <c r="CI59073" s="378">
        <v>93908</v>
      </c>
    </row>
    <row r="59074" spans="82:87">
      <c r="CD59074"/>
      <c r="CG59074"/>
      <c r="CI59074" s="378">
        <v>93909</v>
      </c>
    </row>
    <row r="59075" spans="82:87">
      <c r="CD59075"/>
      <c r="CG59075"/>
      <c r="CI59075" s="378">
        <v>93910</v>
      </c>
    </row>
    <row r="59076" spans="82:87">
      <c r="CD59076"/>
      <c r="CG59076"/>
      <c r="CI59076" s="378">
        <v>93999</v>
      </c>
    </row>
    <row r="59077" spans="82:87">
      <c r="CD59077"/>
      <c r="CG59077"/>
      <c r="CI59077" s="378">
        <v>94000</v>
      </c>
    </row>
    <row r="59078" spans="82:87">
      <c r="CD59078"/>
      <c r="CG59078"/>
      <c r="CI59078" s="378">
        <v>94001</v>
      </c>
    </row>
    <row r="59079" spans="82:87">
      <c r="CD59079"/>
      <c r="CG59079"/>
      <c r="CI59079" s="378">
        <v>94002</v>
      </c>
    </row>
    <row r="59080" spans="82:87">
      <c r="CD59080"/>
      <c r="CG59080"/>
      <c r="CI59080" s="378">
        <v>94003</v>
      </c>
    </row>
    <row r="59081" spans="82:87">
      <c r="CD59081"/>
      <c r="CG59081"/>
      <c r="CI59081" s="378">
        <v>94004</v>
      </c>
    </row>
    <row r="59082" spans="82:87">
      <c r="CD59082"/>
      <c r="CG59082"/>
      <c r="CI59082" s="378">
        <v>94005</v>
      </c>
    </row>
    <row r="59083" spans="82:87">
      <c r="CD59083"/>
      <c r="CG59083"/>
      <c r="CI59083" s="378">
        <v>94006</v>
      </c>
    </row>
    <row r="59084" spans="82:87">
      <c r="CD59084"/>
      <c r="CG59084"/>
      <c r="CI59084" s="378">
        <v>94007</v>
      </c>
    </row>
    <row r="59085" spans="82:87">
      <c r="CD59085"/>
      <c r="CG59085"/>
      <c r="CI59085" s="378">
        <v>94008</v>
      </c>
    </row>
    <row r="59086" spans="82:87">
      <c r="CD59086"/>
      <c r="CG59086"/>
      <c r="CI59086" s="378">
        <v>94009</v>
      </c>
    </row>
    <row r="59087" spans="82:87">
      <c r="CD59087"/>
      <c r="CG59087"/>
      <c r="CI59087" s="378">
        <v>94010</v>
      </c>
    </row>
    <row r="59088" spans="82:87">
      <c r="CD59088"/>
      <c r="CG59088"/>
      <c r="CI59088" s="378">
        <v>94011</v>
      </c>
    </row>
    <row r="59089" spans="82:87">
      <c r="CD59089"/>
      <c r="CG59089"/>
      <c r="CI59089" s="378">
        <v>94012</v>
      </c>
    </row>
    <row r="59090" spans="82:87">
      <c r="CD59090"/>
      <c r="CG59090"/>
      <c r="CI59090" s="378">
        <v>94013</v>
      </c>
    </row>
    <row r="59091" spans="82:87">
      <c r="CD59091"/>
      <c r="CG59091"/>
      <c r="CI59091" s="378">
        <v>94014</v>
      </c>
    </row>
    <row r="59092" spans="82:87">
      <c r="CD59092"/>
      <c r="CG59092"/>
      <c r="CI59092" s="378">
        <v>94015</v>
      </c>
    </row>
    <row r="59093" spans="82:87">
      <c r="CD59093"/>
      <c r="CG59093"/>
      <c r="CI59093" s="378">
        <v>94016</v>
      </c>
    </row>
    <row r="59094" spans="82:87">
      <c r="CD59094"/>
      <c r="CG59094"/>
      <c r="CI59094" s="378">
        <v>94017</v>
      </c>
    </row>
    <row r="59095" spans="82:87">
      <c r="CD59095"/>
      <c r="CG59095"/>
      <c r="CI59095" s="378">
        <v>94018</v>
      </c>
    </row>
    <row r="59096" spans="82:87">
      <c r="CD59096"/>
      <c r="CG59096"/>
      <c r="CI59096" s="378">
        <v>94019</v>
      </c>
    </row>
    <row r="59097" spans="82:87">
      <c r="CD59097"/>
      <c r="CG59097"/>
      <c r="CI59097" s="378">
        <v>94020</v>
      </c>
    </row>
    <row r="59098" spans="82:87">
      <c r="CD59098"/>
      <c r="CG59098"/>
      <c r="CI59098" s="378">
        <v>94021</v>
      </c>
    </row>
    <row r="59099" spans="82:87">
      <c r="CD59099"/>
      <c r="CG59099"/>
      <c r="CI59099" s="378">
        <v>94022</v>
      </c>
    </row>
    <row r="59100" spans="82:87">
      <c r="CD59100"/>
      <c r="CG59100"/>
      <c r="CI59100" s="378">
        <v>94023</v>
      </c>
    </row>
    <row r="59101" spans="82:87">
      <c r="CD59101"/>
      <c r="CG59101"/>
      <c r="CI59101" s="378">
        <v>94024</v>
      </c>
    </row>
    <row r="59102" spans="82:87">
      <c r="CD59102"/>
      <c r="CG59102"/>
      <c r="CI59102" s="378">
        <v>94025</v>
      </c>
    </row>
    <row r="59103" spans="82:87">
      <c r="CD59103"/>
      <c r="CG59103"/>
      <c r="CI59103" s="378">
        <v>94026</v>
      </c>
    </row>
    <row r="59104" spans="82:87">
      <c r="CD59104"/>
      <c r="CG59104"/>
      <c r="CI59104" s="378">
        <v>94027</v>
      </c>
    </row>
    <row r="59105" spans="82:87">
      <c r="CD59105"/>
      <c r="CG59105"/>
      <c r="CI59105" s="378">
        <v>94028</v>
      </c>
    </row>
    <row r="59106" spans="82:87">
      <c r="CD59106"/>
      <c r="CG59106"/>
      <c r="CI59106" s="378">
        <v>94029</v>
      </c>
    </row>
    <row r="59107" spans="82:87">
      <c r="CD59107"/>
      <c r="CG59107"/>
      <c r="CI59107" s="378">
        <v>94030</v>
      </c>
    </row>
    <row r="59108" spans="82:87">
      <c r="CD59108"/>
      <c r="CG59108"/>
      <c r="CI59108" s="378">
        <v>94031</v>
      </c>
    </row>
    <row r="59109" spans="82:87">
      <c r="CD59109"/>
      <c r="CG59109"/>
      <c r="CI59109" s="378">
        <v>94032</v>
      </c>
    </row>
    <row r="59110" spans="82:87">
      <c r="CD59110"/>
      <c r="CG59110"/>
      <c r="CI59110" s="378">
        <v>94033</v>
      </c>
    </row>
    <row r="59111" spans="82:87">
      <c r="CD59111"/>
      <c r="CG59111"/>
      <c r="CI59111" s="378">
        <v>94034</v>
      </c>
    </row>
    <row r="59112" spans="82:87">
      <c r="CD59112"/>
      <c r="CG59112"/>
      <c r="CI59112" s="378">
        <v>94035</v>
      </c>
    </row>
    <row r="59113" spans="82:87">
      <c r="CD59113"/>
      <c r="CG59113"/>
      <c r="CI59113" s="378">
        <v>94036</v>
      </c>
    </row>
    <row r="59114" spans="82:87">
      <c r="CD59114"/>
      <c r="CG59114"/>
      <c r="CI59114" s="378">
        <v>94037</v>
      </c>
    </row>
    <row r="59115" spans="82:87">
      <c r="CD59115"/>
      <c r="CG59115"/>
      <c r="CI59115" s="378">
        <v>94038</v>
      </c>
    </row>
    <row r="59116" spans="82:87">
      <c r="CD59116"/>
      <c r="CG59116"/>
      <c r="CI59116" s="378">
        <v>94039</v>
      </c>
    </row>
    <row r="59117" spans="82:87">
      <c r="CD59117"/>
      <c r="CG59117"/>
      <c r="CI59117" s="378">
        <v>94040</v>
      </c>
    </row>
    <row r="59118" spans="82:87">
      <c r="CD59118"/>
      <c r="CG59118"/>
      <c r="CI59118" s="378">
        <v>94041</v>
      </c>
    </row>
    <row r="59119" spans="82:87">
      <c r="CD59119"/>
      <c r="CG59119"/>
      <c r="CI59119" s="378">
        <v>94042</v>
      </c>
    </row>
    <row r="59120" spans="82:87">
      <c r="CD59120"/>
      <c r="CG59120"/>
      <c r="CI59120" s="378">
        <v>94043</v>
      </c>
    </row>
    <row r="59121" spans="82:87">
      <c r="CD59121"/>
      <c r="CG59121"/>
      <c r="CI59121" s="378">
        <v>94044</v>
      </c>
    </row>
    <row r="59122" spans="82:87">
      <c r="CD59122"/>
      <c r="CG59122"/>
      <c r="CI59122" s="378">
        <v>94045</v>
      </c>
    </row>
    <row r="59123" spans="82:87">
      <c r="CD59123"/>
      <c r="CG59123"/>
      <c r="CI59123" s="378">
        <v>94046</v>
      </c>
    </row>
    <row r="59124" spans="82:87">
      <c r="CD59124"/>
      <c r="CG59124"/>
      <c r="CI59124" s="378">
        <v>94047</v>
      </c>
    </row>
    <row r="59125" spans="82:87">
      <c r="CD59125"/>
      <c r="CG59125"/>
      <c r="CI59125" s="378">
        <v>94048</v>
      </c>
    </row>
    <row r="59126" spans="82:87">
      <c r="CD59126"/>
      <c r="CG59126"/>
      <c r="CI59126" s="378">
        <v>94049</v>
      </c>
    </row>
    <row r="59127" spans="82:87">
      <c r="CD59127"/>
      <c r="CG59127"/>
      <c r="CI59127" s="378">
        <v>94051</v>
      </c>
    </row>
    <row r="59128" spans="82:87">
      <c r="CD59128"/>
      <c r="CG59128"/>
      <c r="CI59128" s="378">
        <v>94052</v>
      </c>
    </row>
    <row r="59129" spans="82:87">
      <c r="CD59129"/>
      <c r="CG59129"/>
      <c r="CI59129" s="378">
        <v>94053</v>
      </c>
    </row>
    <row r="59130" spans="82:87">
      <c r="CD59130"/>
      <c r="CG59130"/>
      <c r="CI59130" s="378">
        <v>94054</v>
      </c>
    </row>
    <row r="59131" spans="82:87">
      <c r="CD59131"/>
      <c r="CG59131"/>
      <c r="CI59131" s="378">
        <v>94055</v>
      </c>
    </row>
    <row r="59132" spans="82:87">
      <c r="CD59132"/>
      <c r="CG59132"/>
      <c r="CI59132" s="378">
        <v>94056</v>
      </c>
    </row>
    <row r="59133" spans="82:87">
      <c r="CD59133"/>
      <c r="CG59133"/>
      <c r="CI59133" s="378">
        <v>94057</v>
      </c>
    </row>
    <row r="59134" spans="82:87">
      <c r="CD59134"/>
      <c r="CG59134"/>
      <c r="CI59134" s="378">
        <v>94058</v>
      </c>
    </row>
    <row r="59135" spans="82:87">
      <c r="CD59135"/>
      <c r="CG59135"/>
      <c r="CI59135" s="378">
        <v>94059</v>
      </c>
    </row>
    <row r="59136" spans="82:87">
      <c r="CD59136"/>
      <c r="CG59136"/>
      <c r="CI59136" s="378">
        <v>94081</v>
      </c>
    </row>
    <row r="59137" spans="82:87">
      <c r="CD59137"/>
      <c r="CG59137"/>
      <c r="CI59137" s="378">
        <v>94091</v>
      </c>
    </row>
    <row r="59138" spans="82:87">
      <c r="CD59138"/>
      <c r="CG59138"/>
      <c r="CI59138" s="378">
        <v>94092</v>
      </c>
    </row>
    <row r="59139" spans="82:87">
      <c r="CD59139"/>
      <c r="CG59139"/>
      <c r="CI59139" s="378">
        <v>94093</v>
      </c>
    </row>
    <row r="59140" spans="82:87">
      <c r="CD59140"/>
      <c r="CG59140"/>
      <c r="CI59140" s="378">
        <v>94094</v>
      </c>
    </row>
    <row r="59141" spans="82:87">
      <c r="CD59141"/>
      <c r="CG59141"/>
      <c r="CI59141" s="378">
        <v>94095</v>
      </c>
    </row>
    <row r="59142" spans="82:87">
      <c r="CD59142"/>
      <c r="CG59142"/>
      <c r="CI59142" s="378">
        <v>94096</v>
      </c>
    </row>
    <row r="59143" spans="82:87">
      <c r="CD59143"/>
      <c r="CG59143"/>
      <c r="CI59143" s="378">
        <v>94097</v>
      </c>
    </row>
    <row r="59144" spans="82:87">
      <c r="CD59144"/>
      <c r="CG59144"/>
      <c r="CI59144" s="378">
        <v>94098</v>
      </c>
    </row>
    <row r="59145" spans="82:87">
      <c r="CD59145"/>
      <c r="CG59145"/>
      <c r="CI59145" s="378">
        <v>94098</v>
      </c>
    </row>
    <row r="59146" spans="82:87">
      <c r="CD59146"/>
      <c r="CG59146"/>
      <c r="CI59146" s="378">
        <v>94099</v>
      </c>
    </row>
    <row r="59147" spans="82:87">
      <c r="CD59147"/>
      <c r="CG59147"/>
      <c r="CI59147" s="378">
        <v>94100</v>
      </c>
    </row>
    <row r="59148" spans="82:87">
      <c r="CD59148"/>
      <c r="CG59148"/>
      <c r="CI59148" s="378">
        <v>94101</v>
      </c>
    </row>
    <row r="59149" spans="82:87">
      <c r="CD59149"/>
      <c r="CG59149"/>
      <c r="CI59149" s="378">
        <v>94102</v>
      </c>
    </row>
    <row r="59150" spans="82:87">
      <c r="CD59150"/>
      <c r="CG59150"/>
      <c r="CI59150" s="378">
        <v>94103</v>
      </c>
    </row>
    <row r="59151" spans="82:87">
      <c r="CD59151"/>
      <c r="CG59151"/>
      <c r="CI59151" s="378">
        <v>94104</v>
      </c>
    </row>
    <row r="59152" spans="82:87">
      <c r="CD59152"/>
      <c r="CG59152"/>
      <c r="CI59152" s="378">
        <v>94105</v>
      </c>
    </row>
    <row r="59153" spans="82:87">
      <c r="CD59153"/>
      <c r="CG59153"/>
      <c r="CI59153" s="378">
        <v>94106</v>
      </c>
    </row>
    <row r="59154" spans="82:87">
      <c r="CD59154"/>
      <c r="CG59154"/>
      <c r="CI59154" s="378">
        <v>94107</v>
      </c>
    </row>
    <row r="59155" spans="82:87">
      <c r="CD59155"/>
      <c r="CG59155"/>
      <c r="CI59155" s="378">
        <v>94108</v>
      </c>
    </row>
    <row r="59156" spans="82:87">
      <c r="CD59156"/>
      <c r="CG59156"/>
      <c r="CI59156" s="378">
        <v>94109</v>
      </c>
    </row>
    <row r="59157" spans="82:87">
      <c r="CD59157"/>
      <c r="CG59157"/>
      <c r="CI59157" s="378">
        <v>94110</v>
      </c>
    </row>
    <row r="59158" spans="82:87">
      <c r="CD59158"/>
      <c r="CG59158"/>
      <c r="CI59158" s="378">
        <v>94111</v>
      </c>
    </row>
    <row r="59159" spans="82:87">
      <c r="CD59159"/>
      <c r="CG59159"/>
      <c r="CI59159" s="378">
        <v>94112</v>
      </c>
    </row>
    <row r="59160" spans="82:87">
      <c r="CD59160"/>
      <c r="CG59160"/>
      <c r="CI59160" s="378">
        <v>94113</v>
      </c>
    </row>
    <row r="59161" spans="82:87">
      <c r="CD59161"/>
      <c r="CG59161"/>
      <c r="CI59161" s="378">
        <v>94114</v>
      </c>
    </row>
    <row r="59162" spans="82:87">
      <c r="CD59162"/>
      <c r="CG59162"/>
      <c r="CI59162" s="378">
        <v>94115</v>
      </c>
    </row>
    <row r="59163" spans="82:87">
      <c r="CD59163"/>
      <c r="CG59163"/>
      <c r="CI59163" s="378">
        <v>94116</v>
      </c>
    </row>
    <row r="59164" spans="82:87">
      <c r="CD59164"/>
      <c r="CG59164"/>
      <c r="CI59164" s="378">
        <v>94117</v>
      </c>
    </row>
    <row r="59165" spans="82:87">
      <c r="CD59165"/>
      <c r="CG59165"/>
      <c r="CI59165" s="378">
        <v>94118</v>
      </c>
    </row>
    <row r="59166" spans="82:87">
      <c r="CD59166"/>
      <c r="CG59166"/>
      <c r="CI59166" s="378">
        <v>94119</v>
      </c>
    </row>
    <row r="59167" spans="82:87">
      <c r="CD59167"/>
      <c r="CG59167"/>
      <c r="CI59167" s="378">
        <v>94120</v>
      </c>
    </row>
    <row r="59168" spans="82:87">
      <c r="CD59168"/>
      <c r="CG59168"/>
      <c r="CI59168" s="378">
        <v>94121</v>
      </c>
    </row>
    <row r="59169" spans="82:87">
      <c r="CD59169"/>
      <c r="CG59169"/>
      <c r="CI59169" s="378">
        <v>94122</v>
      </c>
    </row>
    <row r="59170" spans="82:87">
      <c r="CD59170"/>
      <c r="CG59170"/>
      <c r="CI59170" s="378">
        <v>94123</v>
      </c>
    </row>
    <row r="59171" spans="82:87">
      <c r="CD59171"/>
      <c r="CG59171"/>
      <c r="CI59171" s="378">
        <v>94124</v>
      </c>
    </row>
    <row r="59172" spans="82:87">
      <c r="CD59172"/>
      <c r="CG59172"/>
      <c r="CI59172" s="378">
        <v>94125</v>
      </c>
    </row>
    <row r="59173" spans="82:87">
      <c r="CD59173"/>
      <c r="CG59173"/>
      <c r="CI59173" s="378">
        <v>94126</v>
      </c>
    </row>
    <row r="59174" spans="82:87">
      <c r="CD59174"/>
      <c r="CG59174"/>
      <c r="CI59174" s="378">
        <v>94127</v>
      </c>
    </row>
    <row r="59175" spans="82:87">
      <c r="CD59175"/>
      <c r="CG59175"/>
      <c r="CI59175" s="378">
        <v>94128</v>
      </c>
    </row>
    <row r="59176" spans="82:87">
      <c r="CD59176"/>
      <c r="CG59176"/>
      <c r="CI59176" s="378">
        <v>94129</v>
      </c>
    </row>
    <row r="59177" spans="82:87">
      <c r="CD59177"/>
      <c r="CG59177"/>
      <c r="CI59177" s="378">
        <v>94130</v>
      </c>
    </row>
    <row r="59178" spans="82:87">
      <c r="CD59178"/>
      <c r="CG59178"/>
      <c r="CI59178" s="378">
        <v>94131</v>
      </c>
    </row>
    <row r="59179" spans="82:87">
      <c r="CD59179"/>
      <c r="CG59179"/>
      <c r="CI59179" s="378">
        <v>94132</v>
      </c>
    </row>
    <row r="59180" spans="82:87">
      <c r="CD59180"/>
      <c r="CG59180"/>
      <c r="CI59180" s="378">
        <v>94133</v>
      </c>
    </row>
    <row r="59181" spans="82:87">
      <c r="CD59181"/>
      <c r="CG59181"/>
      <c r="CI59181" s="378">
        <v>94134</v>
      </c>
    </row>
    <row r="59182" spans="82:87">
      <c r="CD59182"/>
      <c r="CG59182"/>
      <c r="CI59182" s="378">
        <v>94135</v>
      </c>
    </row>
    <row r="59183" spans="82:87">
      <c r="CD59183"/>
      <c r="CG59183"/>
      <c r="CI59183" s="378">
        <v>94136</v>
      </c>
    </row>
    <row r="59184" spans="82:87">
      <c r="CD59184"/>
      <c r="CG59184"/>
      <c r="CI59184" s="378">
        <v>94137</v>
      </c>
    </row>
    <row r="59185" spans="82:87">
      <c r="CD59185"/>
      <c r="CG59185"/>
      <c r="CI59185" s="378">
        <v>94138</v>
      </c>
    </row>
    <row r="59186" spans="82:87">
      <c r="CD59186"/>
      <c r="CG59186"/>
      <c r="CI59186" s="378">
        <v>94139</v>
      </c>
    </row>
    <row r="59187" spans="82:87">
      <c r="CD59187"/>
      <c r="CG59187"/>
      <c r="CI59187" s="378">
        <v>94140</v>
      </c>
    </row>
    <row r="59188" spans="82:87">
      <c r="CD59188"/>
      <c r="CG59188"/>
      <c r="CI59188" s="378">
        <v>94141</v>
      </c>
    </row>
    <row r="59189" spans="82:87">
      <c r="CD59189"/>
      <c r="CG59189"/>
      <c r="CI59189" s="378">
        <v>94142</v>
      </c>
    </row>
    <row r="59190" spans="82:87">
      <c r="CD59190"/>
      <c r="CG59190"/>
      <c r="CI59190" s="378">
        <v>94143</v>
      </c>
    </row>
    <row r="59191" spans="82:87">
      <c r="CD59191"/>
      <c r="CG59191"/>
      <c r="CI59191" s="378">
        <v>94144</v>
      </c>
    </row>
    <row r="59192" spans="82:87">
      <c r="CD59192"/>
      <c r="CG59192"/>
      <c r="CI59192" s="378">
        <v>94145</v>
      </c>
    </row>
    <row r="59193" spans="82:87">
      <c r="CD59193"/>
      <c r="CG59193"/>
      <c r="CI59193" s="378">
        <v>94146</v>
      </c>
    </row>
    <row r="59194" spans="82:87">
      <c r="CD59194"/>
      <c r="CG59194"/>
      <c r="CI59194" s="378">
        <v>94147</v>
      </c>
    </row>
    <row r="59195" spans="82:87">
      <c r="CD59195"/>
      <c r="CG59195"/>
      <c r="CI59195" s="378">
        <v>94148</v>
      </c>
    </row>
    <row r="59196" spans="82:87">
      <c r="CD59196"/>
      <c r="CG59196"/>
      <c r="CI59196" s="378">
        <v>94149</v>
      </c>
    </row>
    <row r="59197" spans="82:87">
      <c r="CD59197"/>
      <c r="CG59197"/>
      <c r="CI59197" s="378">
        <v>94150</v>
      </c>
    </row>
    <row r="59198" spans="82:87">
      <c r="CD59198"/>
      <c r="CG59198"/>
      <c r="CI59198" s="378">
        <v>94151</v>
      </c>
    </row>
    <row r="59199" spans="82:87">
      <c r="CD59199"/>
      <c r="CG59199"/>
      <c r="CI59199" s="378">
        <v>94152</v>
      </c>
    </row>
    <row r="59200" spans="82:87">
      <c r="CD59200"/>
      <c r="CG59200"/>
      <c r="CI59200" s="378">
        <v>94153</v>
      </c>
    </row>
    <row r="59201" spans="82:87">
      <c r="CD59201"/>
      <c r="CG59201"/>
      <c r="CI59201" s="378">
        <v>94154</v>
      </c>
    </row>
    <row r="59202" spans="82:87">
      <c r="CD59202"/>
      <c r="CG59202"/>
      <c r="CI59202" s="378">
        <v>94155</v>
      </c>
    </row>
    <row r="59203" spans="82:87">
      <c r="CD59203"/>
      <c r="CG59203"/>
      <c r="CI59203" s="378">
        <v>94156</v>
      </c>
    </row>
    <row r="59204" spans="82:87">
      <c r="CD59204"/>
      <c r="CG59204"/>
      <c r="CI59204" s="378">
        <v>94157</v>
      </c>
    </row>
    <row r="59205" spans="82:87">
      <c r="CD59205"/>
      <c r="CG59205"/>
      <c r="CI59205" s="378">
        <v>94158</v>
      </c>
    </row>
    <row r="59206" spans="82:87">
      <c r="CD59206"/>
      <c r="CG59206"/>
      <c r="CI59206" s="378">
        <v>94159</v>
      </c>
    </row>
    <row r="59207" spans="82:87">
      <c r="CD59207"/>
      <c r="CG59207"/>
      <c r="CI59207" s="378">
        <v>94160</v>
      </c>
    </row>
    <row r="59208" spans="82:87">
      <c r="CD59208"/>
      <c r="CG59208"/>
      <c r="CI59208" s="378">
        <v>94161</v>
      </c>
    </row>
    <row r="59209" spans="82:87">
      <c r="CD59209"/>
      <c r="CG59209"/>
      <c r="CI59209" s="378">
        <v>94162</v>
      </c>
    </row>
    <row r="59210" spans="82:87">
      <c r="CD59210"/>
      <c r="CG59210"/>
      <c r="CI59210" s="378">
        <v>94163</v>
      </c>
    </row>
    <row r="59211" spans="82:87">
      <c r="CD59211"/>
      <c r="CG59211"/>
      <c r="CI59211" s="378">
        <v>94164</v>
      </c>
    </row>
    <row r="59212" spans="82:87">
      <c r="CD59212"/>
      <c r="CG59212"/>
      <c r="CI59212" s="378">
        <v>94165</v>
      </c>
    </row>
    <row r="59213" spans="82:87">
      <c r="CD59213"/>
      <c r="CG59213"/>
      <c r="CI59213" s="378">
        <v>94166</v>
      </c>
    </row>
    <row r="59214" spans="82:87">
      <c r="CD59214"/>
      <c r="CG59214"/>
      <c r="CI59214" s="378">
        <v>94167</v>
      </c>
    </row>
    <row r="59215" spans="82:87">
      <c r="CD59215"/>
      <c r="CG59215"/>
      <c r="CI59215" s="378">
        <v>94168</v>
      </c>
    </row>
    <row r="59216" spans="82:87">
      <c r="CD59216"/>
      <c r="CG59216"/>
      <c r="CI59216" s="378">
        <v>94169</v>
      </c>
    </row>
    <row r="59217" spans="82:87">
      <c r="CD59217"/>
      <c r="CG59217"/>
      <c r="CI59217" s="378">
        <v>94170</v>
      </c>
    </row>
    <row r="59218" spans="82:87">
      <c r="CD59218"/>
      <c r="CG59218"/>
      <c r="CI59218" s="378">
        <v>94171</v>
      </c>
    </row>
    <row r="59219" spans="82:87">
      <c r="CD59219"/>
      <c r="CG59219"/>
      <c r="CI59219" s="378">
        <v>94172</v>
      </c>
    </row>
    <row r="59220" spans="82:87">
      <c r="CD59220"/>
      <c r="CG59220"/>
      <c r="CI59220" s="378">
        <v>94173</v>
      </c>
    </row>
    <row r="59221" spans="82:87">
      <c r="CD59221"/>
      <c r="CG59221"/>
      <c r="CI59221" s="378">
        <v>94174</v>
      </c>
    </row>
    <row r="59222" spans="82:87">
      <c r="CD59222"/>
      <c r="CG59222"/>
      <c r="CI59222" s="378">
        <v>94175</v>
      </c>
    </row>
    <row r="59223" spans="82:87">
      <c r="CD59223"/>
      <c r="CG59223"/>
      <c r="CI59223" s="378">
        <v>94190</v>
      </c>
    </row>
    <row r="59224" spans="82:87">
      <c r="CD59224"/>
      <c r="CG59224"/>
      <c r="CI59224" s="378">
        <v>94191</v>
      </c>
    </row>
    <row r="59225" spans="82:87">
      <c r="CD59225"/>
      <c r="CG59225"/>
      <c r="CI59225" s="378">
        <v>94192</v>
      </c>
    </row>
    <row r="59226" spans="82:87">
      <c r="CD59226"/>
      <c r="CG59226"/>
      <c r="CI59226" s="378">
        <v>94193</v>
      </c>
    </row>
    <row r="59227" spans="82:87">
      <c r="CD59227"/>
      <c r="CG59227"/>
      <c r="CI59227" s="378">
        <v>94194</v>
      </c>
    </row>
    <row r="59228" spans="82:87">
      <c r="CD59228"/>
      <c r="CG59228"/>
      <c r="CI59228" s="378">
        <v>94195</v>
      </c>
    </row>
    <row r="59229" spans="82:87">
      <c r="CD59229"/>
      <c r="CG59229"/>
      <c r="CI59229" s="378">
        <v>94196</v>
      </c>
    </row>
    <row r="59230" spans="82:87">
      <c r="CD59230"/>
      <c r="CG59230"/>
      <c r="CI59230" s="378">
        <v>94197</v>
      </c>
    </row>
    <row r="59231" spans="82:87">
      <c r="CD59231"/>
      <c r="CG59231"/>
      <c r="CI59231" s="378">
        <v>94198</v>
      </c>
    </row>
    <row r="59232" spans="82:87">
      <c r="CD59232"/>
      <c r="CG59232"/>
      <c r="CI59232" s="378">
        <v>94199</v>
      </c>
    </row>
    <row r="59233" spans="82:87">
      <c r="CD59233"/>
      <c r="CG59233"/>
      <c r="CI59233" s="378">
        <v>94200</v>
      </c>
    </row>
    <row r="59234" spans="82:87">
      <c r="CD59234"/>
      <c r="CG59234"/>
      <c r="CI59234" s="378">
        <v>94201</v>
      </c>
    </row>
    <row r="59235" spans="82:87">
      <c r="CD59235"/>
      <c r="CG59235"/>
      <c r="CI59235" s="378">
        <v>94202</v>
      </c>
    </row>
    <row r="59236" spans="82:87">
      <c r="CD59236"/>
      <c r="CG59236"/>
      <c r="CI59236" s="378">
        <v>94203</v>
      </c>
    </row>
    <row r="59237" spans="82:87">
      <c r="CD59237"/>
      <c r="CG59237"/>
      <c r="CI59237" s="378">
        <v>94204</v>
      </c>
    </row>
    <row r="59238" spans="82:87">
      <c r="CD59238"/>
      <c r="CG59238"/>
      <c r="CI59238" s="378">
        <v>94205</v>
      </c>
    </row>
    <row r="59239" spans="82:87">
      <c r="CD59239"/>
      <c r="CG59239"/>
      <c r="CI59239" s="378">
        <v>94206</v>
      </c>
    </row>
    <row r="59240" spans="82:87">
      <c r="CD59240"/>
      <c r="CG59240"/>
      <c r="CI59240" s="378">
        <v>94207</v>
      </c>
    </row>
    <row r="59241" spans="82:87">
      <c r="CD59241"/>
      <c r="CG59241"/>
      <c r="CI59241" s="378">
        <v>94208</v>
      </c>
    </row>
    <row r="59242" spans="82:87">
      <c r="CD59242"/>
      <c r="CG59242"/>
      <c r="CI59242" s="378">
        <v>94209</v>
      </c>
    </row>
    <row r="59243" spans="82:87">
      <c r="CD59243"/>
      <c r="CG59243"/>
      <c r="CI59243" s="378">
        <v>94210</v>
      </c>
    </row>
    <row r="59244" spans="82:87">
      <c r="CD59244"/>
      <c r="CG59244"/>
      <c r="CI59244" s="378">
        <v>94210</v>
      </c>
    </row>
    <row r="59245" spans="82:87">
      <c r="CD59245"/>
      <c r="CG59245"/>
      <c r="CI59245" s="378">
        <v>94211</v>
      </c>
    </row>
    <row r="59246" spans="82:87">
      <c r="CD59246"/>
      <c r="CG59246"/>
      <c r="CI59246" s="378">
        <v>94212</v>
      </c>
    </row>
    <row r="59247" spans="82:87">
      <c r="CD59247"/>
      <c r="CG59247"/>
      <c r="CI59247" s="378">
        <v>94213</v>
      </c>
    </row>
    <row r="59248" spans="82:87">
      <c r="CD59248"/>
      <c r="CG59248"/>
      <c r="CI59248" s="378">
        <v>94214</v>
      </c>
    </row>
    <row r="59249" spans="82:87">
      <c r="CD59249"/>
      <c r="CG59249"/>
      <c r="CI59249" s="378">
        <v>94215</v>
      </c>
    </row>
    <row r="59250" spans="82:87">
      <c r="CD59250"/>
      <c r="CG59250"/>
      <c r="CI59250" s="378">
        <v>94216</v>
      </c>
    </row>
    <row r="59251" spans="82:87">
      <c r="CD59251"/>
      <c r="CG59251"/>
      <c r="CI59251" s="378">
        <v>94217</v>
      </c>
    </row>
    <row r="59252" spans="82:87">
      <c r="CD59252"/>
      <c r="CG59252"/>
      <c r="CI59252" s="378">
        <v>94218</v>
      </c>
    </row>
    <row r="59253" spans="82:87">
      <c r="CD59253"/>
      <c r="CG59253"/>
      <c r="CI59253" s="378">
        <v>94219</v>
      </c>
    </row>
    <row r="59254" spans="82:87">
      <c r="CD59254"/>
      <c r="CG59254"/>
      <c r="CI59254" s="378">
        <v>94220</v>
      </c>
    </row>
    <row r="59255" spans="82:87">
      <c r="CD59255"/>
      <c r="CG59255"/>
      <c r="CI59255" s="378">
        <v>94221</v>
      </c>
    </row>
    <row r="59256" spans="82:87">
      <c r="CD59256"/>
      <c r="CG59256"/>
      <c r="CI59256" s="378">
        <v>94222</v>
      </c>
    </row>
    <row r="59257" spans="82:87">
      <c r="CD59257"/>
      <c r="CG59257"/>
      <c r="CI59257" s="378">
        <v>94223</v>
      </c>
    </row>
    <row r="59258" spans="82:87">
      <c r="CD59258"/>
      <c r="CG59258"/>
      <c r="CI59258" s="378">
        <v>94224</v>
      </c>
    </row>
    <row r="59259" spans="82:87">
      <c r="CD59259"/>
      <c r="CG59259"/>
      <c r="CI59259" s="378">
        <v>94225</v>
      </c>
    </row>
    <row r="59260" spans="82:87">
      <c r="CD59260"/>
      <c r="CG59260"/>
      <c r="CI59260" s="378">
        <v>94226</v>
      </c>
    </row>
    <row r="59261" spans="82:87">
      <c r="CD59261"/>
      <c r="CG59261"/>
      <c r="CI59261" s="378">
        <v>94227</v>
      </c>
    </row>
    <row r="59262" spans="82:87">
      <c r="CD59262"/>
      <c r="CG59262"/>
      <c r="CI59262" s="378">
        <v>94228</v>
      </c>
    </row>
    <row r="59263" spans="82:87">
      <c r="CD59263"/>
      <c r="CG59263"/>
      <c r="CI59263" s="378">
        <v>94229</v>
      </c>
    </row>
    <row r="59264" spans="82:87">
      <c r="CD59264"/>
      <c r="CG59264"/>
      <c r="CI59264" s="378">
        <v>94230</v>
      </c>
    </row>
    <row r="59265" spans="82:87">
      <c r="CD59265"/>
      <c r="CG59265"/>
      <c r="CI59265" s="378">
        <v>94231</v>
      </c>
    </row>
    <row r="59266" spans="82:87">
      <c r="CD59266"/>
      <c r="CG59266"/>
      <c r="CI59266" s="378">
        <v>94232</v>
      </c>
    </row>
    <row r="59267" spans="82:87">
      <c r="CD59267"/>
      <c r="CG59267"/>
      <c r="CI59267" s="378">
        <v>94233</v>
      </c>
    </row>
    <row r="59268" spans="82:87">
      <c r="CD59268"/>
      <c r="CG59268"/>
      <c r="CI59268" s="378">
        <v>94234</v>
      </c>
    </row>
    <row r="59269" spans="82:87">
      <c r="CD59269"/>
      <c r="CG59269"/>
      <c r="CI59269" s="378">
        <v>94235</v>
      </c>
    </row>
    <row r="59270" spans="82:87">
      <c r="CD59270"/>
      <c r="CG59270"/>
      <c r="CI59270" s="378">
        <v>94236</v>
      </c>
    </row>
    <row r="59271" spans="82:87">
      <c r="CD59271"/>
      <c r="CG59271"/>
      <c r="CI59271" s="378">
        <v>94237</v>
      </c>
    </row>
    <row r="59272" spans="82:87">
      <c r="CD59272"/>
      <c r="CG59272"/>
      <c r="CI59272" s="378">
        <v>94238</v>
      </c>
    </row>
    <row r="59273" spans="82:87">
      <c r="CD59273"/>
      <c r="CG59273"/>
      <c r="CI59273" s="378">
        <v>94239</v>
      </c>
    </row>
    <row r="59274" spans="82:87">
      <c r="CD59274"/>
      <c r="CG59274"/>
      <c r="CI59274" s="378">
        <v>94240</v>
      </c>
    </row>
    <row r="59275" spans="82:87">
      <c r="CD59275"/>
      <c r="CG59275"/>
      <c r="CI59275" s="378">
        <v>94241</v>
      </c>
    </row>
    <row r="59276" spans="82:87">
      <c r="CD59276"/>
      <c r="CG59276"/>
      <c r="CI59276" s="378">
        <v>94242</v>
      </c>
    </row>
    <row r="59277" spans="82:87">
      <c r="CD59277"/>
      <c r="CG59277"/>
      <c r="CI59277" s="378">
        <v>94243</v>
      </c>
    </row>
    <row r="59278" spans="82:87">
      <c r="CD59278"/>
      <c r="CG59278"/>
      <c r="CI59278" s="378">
        <v>94244</v>
      </c>
    </row>
    <row r="59279" spans="82:87">
      <c r="CD59279"/>
      <c r="CG59279"/>
      <c r="CI59279" s="378">
        <v>94245</v>
      </c>
    </row>
    <row r="59280" spans="82:87">
      <c r="CD59280"/>
      <c r="CG59280"/>
      <c r="CI59280" s="378">
        <v>94246</v>
      </c>
    </row>
    <row r="59281" spans="82:87">
      <c r="CD59281"/>
      <c r="CG59281"/>
      <c r="CI59281" s="378">
        <v>94247</v>
      </c>
    </row>
    <row r="59282" spans="82:87">
      <c r="CD59282"/>
      <c r="CG59282"/>
      <c r="CI59282" s="378">
        <v>94248</v>
      </c>
    </row>
    <row r="59283" spans="82:87">
      <c r="CD59283"/>
      <c r="CG59283"/>
      <c r="CI59283" s="378">
        <v>94249</v>
      </c>
    </row>
    <row r="59284" spans="82:87">
      <c r="CD59284"/>
      <c r="CG59284"/>
      <c r="CI59284" s="378">
        <v>94250</v>
      </c>
    </row>
    <row r="59285" spans="82:87">
      <c r="CD59285"/>
      <c r="CG59285"/>
      <c r="CI59285" s="378">
        <v>94251</v>
      </c>
    </row>
    <row r="59286" spans="82:87">
      <c r="CD59286"/>
      <c r="CG59286"/>
      <c r="CI59286" s="378">
        <v>94252</v>
      </c>
    </row>
    <row r="59287" spans="82:87">
      <c r="CD59287"/>
      <c r="CG59287"/>
      <c r="CI59287" s="378">
        <v>94253</v>
      </c>
    </row>
    <row r="59288" spans="82:87">
      <c r="CD59288"/>
      <c r="CG59288"/>
      <c r="CI59288" s="378">
        <v>94254</v>
      </c>
    </row>
    <row r="59289" spans="82:87">
      <c r="CD59289"/>
      <c r="CG59289"/>
      <c r="CI59289" s="378">
        <v>94255</v>
      </c>
    </row>
    <row r="59290" spans="82:87">
      <c r="CD59290"/>
      <c r="CG59290"/>
      <c r="CI59290" s="378">
        <v>94256</v>
      </c>
    </row>
    <row r="59291" spans="82:87">
      <c r="CD59291"/>
      <c r="CG59291"/>
      <c r="CI59291" s="378">
        <v>94257</v>
      </c>
    </row>
    <row r="59292" spans="82:87">
      <c r="CD59292"/>
      <c r="CG59292"/>
      <c r="CI59292" s="378">
        <v>94258</v>
      </c>
    </row>
    <row r="59293" spans="82:87">
      <c r="CD59293"/>
      <c r="CG59293"/>
      <c r="CI59293" s="378">
        <v>94259</v>
      </c>
    </row>
    <row r="59294" spans="82:87">
      <c r="CD59294"/>
      <c r="CG59294"/>
      <c r="CI59294" s="378">
        <v>94260</v>
      </c>
    </row>
    <row r="59295" spans="82:87">
      <c r="CD59295"/>
      <c r="CG59295"/>
      <c r="CI59295" s="378">
        <v>94261</v>
      </c>
    </row>
    <row r="59296" spans="82:87">
      <c r="CD59296"/>
      <c r="CG59296"/>
      <c r="CI59296" s="378">
        <v>94262</v>
      </c>
    </row>
    <row r="59297" spans="82:87">
      <c r="CD59297"/>
      <c r="CG59297"/>
      <c r="CI59297" s="378">
        <v>94263</v>
      </c>
    </row>
    <row r="59298" spans="82:87">
      <c r="CD59298"/>
      <c r="CG59298"/>
      <c r="CI59298" s="378">
        <v>94264</v>
      </c>
    </row>
    <row r="59299" spans="82:87">
      <c r="CD59299"/>
      <c r="CG59299"/>
      <c r="CI59299" s="378">
        <v>94265</v>
      </c>
    </row>
    <row r="59300" spans="82:87">
      <c r="CD59300"/>
      <c r="CG59300"/>
      <c r="CI59300" s="378">
        <v>94266</v>
      </c>
    </row>
    <row r="59301" spans="82:87">
      <c r="CD59301"/>
      <c r="CG59301"/>
      <c r="CI59301" s="378">
        <v>94267</v>
      </c>
    </row>
    <row r="59302" spans="82:87">
      <c r="CD59302"/>
      <c r="CG59302"/>
      <c r="CI59302" s="378">
        <v>94268</v>
      </c>
    </row>
    <row r="59303" spans="82:87">
      <c r="CD59303"/>
      <c r="CG59303"/>
      <c r="CI59303" s="378">
        <v>94269</v>
      </c>
    </row>
    <row r="59304" spans="82:87">
      <c r="CD59304"/>
      <c r="CG59304"/>
      <c r="CI59304" s="378">
        <v>94270</v>
      </c>
    </row>
    <row r="59305" spans="82:87">
      <c r="CD59305"/>
      <c r="CG59305"/>
      <c r="CI59305" s="378">
        <v>94271</v>
      </c>
    </row>
    <row r="59306" spans="82:87">
      <c r="CD59306"/>
      <c r="CG59306"/>
      <c r="CI59306" s="378">
        <v>94272</v>
      </c>
    </row>
    <row r="59307" spans="82:87">
      <c r="CD59307"/>
      <c r="CG59307"/>
      <c r="CI59307" s="378">
        <v>94273</v>
      </c>
    </row>
    <row r="59308" spans="82:87">
      <c r="CD59308"/>
      <c r="CG59308"/>
      <c r="CI59308" s="378">
        <v>94274</v>
      </c>
    </row>
    <row r="59309" spans="82:87">
      <c r="CD59309"/>
      <c r="CG59309"/>
      <c r="CI59309" s="378">
        <v>94275</v>
      </c>
    </row>
    <row r="59310" spans="82:87">
      <c r="CD59310"/>
      <c r="CG59310"/>
      <c r="CI59310" s="378">
        <v>94276</v>
      </c>
    </row>
    <row r="59311" spans="82:87">
      <c r="CD59311"/>
      <c r="CG59311"/>
      <c r="CI59311" s="378">
        <v>94277</v>
      </c>
    </row>
    <row r="59312" spans="82:87">
      <c r="CD59312"/>
      <c r="CG59312"/>
      <c r="CI59312" s="378">
        <v>94278</v>
      </c>
    </row>
    <row r="59313" spans="82:87">
      <c r="CD59313"/>
      <c r="CG59313"/>
      <c r="CI59313" s="378">
        <v>94279</v>
      </c>
    </row>
    <row r="59314" spans="82:87">
      <c r="CD59314"/>
      <c r="CG59314"/>
      <c r="CI59314" s="378">
        <v>94281</v>
      </c>
    </row>
    <row r="59315" spans="82:87">
      <c r="CD59315"/>
      <c r="CG59315"/>
      <c r="CI59315" s="378">
        <v>94290</v>
      </c>
    </row>
    <row r="59316" spans="82:87">
      <c r="CD59316"/>
      <c r="CG59316"/>
      <c r="CI59316" s="378">
        <v>94300</v>
      </c>
    </row>
    <row r="59317" spans="82:87">
      <c r="CD59317"/>
      <c r="CG59317"/>
      <c r="CI59317" s="378">
        <v>94301</v>
      </c>
    </row>
    <row r="59318" spans="82:87">
      <c r="CD59318"/>
      <c r="CG59318"/>
      <c r="CI59318" s="378">
        <v>94302</v>
      </c>
    </row>
    <row r="59319" spans="82:87">
      <c r="CD59319"/>
      <c r="CG59319"/>
      <c r="CI59319" s="378">
        <v>94303</v>
      </c>
    </row>
    <row r="59320" spans="82:87">
      <c r="CD59320"/>
      <c r="CG59320"/>
      <c r="CI59320" s="378">
        <v>94304</v>
      </c>
    </row>
    <row r="59321" spans="82:87">
      <c r="CD59321"/>
      <c r="CG59321"/>
      <c r="CI59321" s="378">
        <v>94305</v>
      </c>
    </row>
    <row r="59322" spans="82:87">
      <c r="CD59322"/>
      <c r="CG59322"/>
      <c r="CI59322" s="378">
        <v>94306</v>
      </c>
    </row>
    <row r="59323" spans="82:87">
      <c r="CD59323"/>
      <c r="CG59323"/>
      <c r="CI59323" s="378">
        <v>94307</v>
      </c>
    </row>
    <row r="59324" spans="82:87">
      <c r="CD59324"/>
      <c r="CG59324"/>
      <c r="CI59324" s="378">
        <v>94308</v>
      </c>
    </row>
    <row r="59325" spans="82:87">
      <c r="CD59325"/>
      <c r="CG59325"/>
      <c r="CI59325" s="378">
        <v>94309</v>
      </c>
    </row>
    <row r="59326" spans="82:87">
      <c r="CD59326"/>
      <c r="CG59326"/>
      <c r="CI59326" s="378">
        <v>94310</v>
      </c>
    </row>
    <row r="59327" spans="82:87">
      <c r="CD59327"/>
      <c r="CG59327"/>
      <c r="CI59327" s="378">
        <v>94311</v>
      </c>
    </row>
    <row r="59328" spans="82:87">
      <c r="CD59328"/>
      <c r="CG59328"/>
      <c r="CI59328" s="378">
        <v>94312</v>
      </c>
    </row>
    <row r="59329" spans="82:87">
      <c r="CD59329"/>
      <c r="CG59329"/>
      <c r="CI59329" s="378">
        <v>94313</v>
      </c>
    </row>
    <row r="59330" spans="82:87">
      <c r="CD59330"/>
      <c r="CG59330"/>
      <c r="CI59330" s="378">
        <v>94314</v>
      </c>
    </row>
    <row r="59331" spans="82:87">
      <c r="CD59331"/>
      <c r="CG59331"/>
      <c r="CI59331" s="378">
        <v>94315</v>
      </c>
    </row>
    <row r="59332" spans="82:87">
      <c r="CD59332"/>
      <c r="CG59332"/>
      <c r="CI59332" s="378">
        <v>94316</v>
      </c>
    </row>
    <row r="59333" spans="82:87">
      <c r="CD59333"/>
      <c r="CG59333"/>
      <c r="CI59333" s="378">
        <v>94317</v>
      </c>
    </row>
    <row r="59334" spans="82:87">
      <c r="CD59334"/>
      <c r="CG59334"/>
      <c r="CI59334" s="378">
        <v>94318</v>
      </c>
    </row>
    <row r="59335" spans="82:87">
      <c r="CD59335"/>
      <c r="CG59335"/>
      <c r="CI59335" s="378">
        <v>94319</v>
      </c>
    </row>
    <row r="59336" spans="82:87">
      <c r="CD59336"/>
      <c r="CG59336"/>
      <c r="CI59336" s="378">
        <v>94320</v>
      </c>
    </row>
    <row r="59337" spans="82:87">
      <c r="CD59337"/>
      <c r="CG59337"/>
      <c r="CI59337" s="378">
        <v>94321</v>
      </c>
    </row>
    <row r="59338" spans="82:87">
      <c r="CD59338"/>
      <c r="CG59338"/>
      <c r="CI59338" s="378">
        <v>94322</v>
      </c>
    </row>
    <row r="59339" spans="82:87">
      <c r="CD59339"/>
      <c r="CG59339"/>
      <c r="CI59339" s="378">
        <v>94323</v>
      </c>
    </row>
    <row r="59340" spans="82:87">
      <c r="CD59340"/>
      <c r="CG59340"/>
      <c r="CI59340" s="378">
        <v>94324</v>
      </c>
    </row>
    <row r="59341" spans="82:87">
      <c r="CD59341"/>
      <c r="CG59341"/>
      <c r="CI59341" s="378">
        <v>94325</v>
      </c>
    </row>
    <row r="59342" spans="82:87">
      <c r="CD59342"/>
      <c r="CG59342"/>
      <c r="CI59342" s="378">
        <v>94326</v>
      </c>
    </row>
    <row r="59343" spans="82:87">
      <c r="CD59343"/>
      <c r="CG59343"/>
      <c r="CI59343" s="378">
        <v>94327</v>
      </c>
    </row>
    <row r="59344" spans="82:87">
      <c r="CD59344"/>
      <c r="CG59344"/>
      <c r="CI59344" s="378">
        <v>94328</v>
      </c>
    </row>
    <row r="59345" spans="82:87">
      <c r="CD59345"/>
      <c r="CG59345"/>
      <c r="CI59345" s="378">
        <v>94329</v>
      </c>
    </row>
    <row r="59346" spans="82:87">
      <c r="CD59346"/>
      <c r="CG59346"/>
      <c r="CI59346" s="378">
        <v>94340</v>
      </c>
    </row>
    <row r="59347" spans="82:87">
      <c r="CD59347"/>
      <c r="CG59347"/>
      <c r="CI59347" s="378">
        <v>94341</v>
      </c>
    </row>
    <row r="59348" spans="82:87">
      <c r="CD59348"/>
      <c r="CG59348"/>
      <c r="CI59348" s="378">
        <v>94342</v>
      </c>
    </row>
    <row r="59349" spans="82:87">
      <c r="CD59349"/>
      <c r="CG59349"/>
      <c r="CI59349" s="378">
        <v>94343</v>
      </c>
    </row>
    <row r="59350" spans="82:87">
      <c r="CD59350"/>
      <c r="CG59350"/>
      <c r="CI59350" s="378">
        <v>94344</v>
      </c>
    </row>
    <row r="59351" spans="82:87">
      <c r="CD59351"/>
      <c r="CG59351"/>
      <c r="CI59351" s="378">
        <v>94345</v>
      </c>
    </row>
    <row r="59352" spans="82:87">
      <c r="CD59352"/>
      <c r="CG59352"/>
      <c r="CI59352" s="378">
        <v>94346</v>
      </c>
    </row>
    <row r="59353" spans="82:87">
      <c r="CD59353"/>
      <c r="CG59353"/>
      <c r="CI59353" s="378">
        <v>94347</v>
      </c>
    </row>
    <row r="59354" spans="82:87">
      <c r="CD59354"/>
      <c r="CG59354"/>
      <c r="CI59354" s="378">
        <v>94348</v>
      </c>
    </row>
    <row r="59355" spans="82:87">
      <c r="CD59355"/>
      <c r="CG59355"/>
      <c r="CI59355" s="378">
        <v>94349</v>
      </c>
    </row>
    <row r="59356" spans="82:87">
      <c r="CD59356"/>
      <c r="CG59356"/>
      <c r="CI59356" s="378">
        <v>94350</v>
      </c>
    </row>
    <row r="59357" spans="82:87">
      <c r="CD59357"/>
      <c r="CG59357"/>
      <c r="CI59357" s="378">
        <v>94351</v>
      </c>
    </row>
    <row r="59358" spans="82:87">
      <c r="CD59358"/>
      <c r="CG59358"/>
      <c r="CI59358" s="378">
        <v>94352</v>
      </c>
    </row>
    <row r="59359" spans="82:87">
      <c r="CD59359"/>
      <c r="CG59359"/>
      <c r="CI59359" s="378">
        <v>94353</v>
      </c>
    </row>
    <row r="59360" spans="82:87">
      <c r="CD59360"/>
      <c r="CG59360"/>
      <c r="CI59360" s="378">
        <v>94354</v>
      </c>
    </row>
    <row r="59361" spans="82:87">
      <c r="CD59361"/>
      <c r="CG59361"/>
      <c r="CI59361" s="378">
        <v>94355</v>
      </c>
    </row>
    <row r="59362" spans="82:87">
      <c r="CD59362"/>
      <c r="CG59362"/>
      <c r="CI59362" s="378">
        <v>94356</v>
      </c>
    </row>
    <row r="59363" spans="82:87">
      <c r="CD59363"/>
      <c r="CG59363"/>
      <c r="CI59363" s="378">
        <v>94357</v>
      </c>
    </row>
    <row r="59364" spans="82:87">
      <c r="CD59364"/>
      <c r="CG59364"/>
      <c r="CI59364" s="378">
        <v>94358</v>
      </c>
    </row>
    <row r="59365" spans="82:87">
      <c r="CD59365"/>
      <c r="CG59365"/>
      <c r="CI59365" s="378">
        <v>94359</v>
      </c>
    </row>
    <row r="59366" spans="82:87">
      <c r="CD59366"/>
      <c r="CG59366"/>
      <c r="CI59366" s="378">
        <v>94360</v>
      </c>
    </row>
    <row r="59367" spans="82:87">
      <c r="CD59367"/>
      <c r="CG59367"/>
      <c r="CI59367" s="378">
        <v>94361</v>
      </c>
    </row>
    <row r="59368" spans="82:87">
      <c r="CD59368"/>
      <c r="CG59368"/>
      <c r="CI59368" s="378">
        <v>94362</v>
      </c>
    </row>
    <row r="59369" spans="82:87">
      <c r="CD59369"/>
      <c r="CG59369"/>
      <c r="CI59369" s="378">
        <v>94363</v>
      </c>
    </row>
    <row r="59370" spans="82:87">
      <c r="CD59370"/>
      <c r="CG59370"/>
      <c r="CI59370" s="378">
        <v>94364</v>
      </c>
    </row>
    <row r="59371" spans="82:87">
      <c r="CD59371"/>
      <c r="CG59371"/>
      <c r="CI59371" s="378">
        <v>94365</v>
      </c>
    </row>
    <row r="59372" spans="82:87">
      <c r="CD59372"/>
      <c r="CG59372"/>
      <c r="CI59372" s="378">
        <v>94366</v>
      </c>
    </row>
    <row r="59373" spans="82:87">
      <c r="CD59373"/>
      <c r="CG59373"/>
      <c r="CI59373" s="378">
        <v>94367</v>
      </c>
    </row>
    <row r="59374" spans="82:87">
      <c r="CD59374"/>
      <c r="CG59374"/>
      <c r="CI59374" s="378">
        <v>94368</v>
      </c>
    </row>
    <row r="59375" spans="82:87">
      <c r="CD59375"/>
      <c r="CG59375"/>
      <c r="CI59375" s="378">
        <v>94369</v>
      </c>
    </row>
    <row r="59376" spans="82:87">
      <c r="CD59376"/>
      <c r="CG59376"/>
      <c r="CI59376" s="378">
        <v>94370</v>
      </c>
    </row>
    <row r="59377" spans="82:87">
      <c r="CD59377"/>
      <c r="CG59377"/>
      <c r="CI59377" s="378">
        <v>94371</v>
      </c>
    </row>
    <row r="59378" spans="82:87">
      <c r="CD59378"/>
      <c r="CG59378"/>
      <c r="CI59378" s="378">
        <v>94372</v>
      </c>
    </row>
    <row r="59379" spans="82:87">
      <c r="CD59379"/>
      <c r="CG59379"/>
      <c r="CI59379" s="378">
        <v>94373</v>
      </c>
    </row>
    <row r="59380" spans="82:87">
      <c r="CD59380"/>
      <c r="CG59380"/>
      <c r="CI59380" s="378">
        <v>94374</v>
      </c>
    </row>
    <row r="59381" spans="82:87">
      <c r="CD59381"/>
      <c r="CG59381"/>
      <c r="CI59381" s="378">
        <v>94375</v>
      </c>
    </row>
    <row r="59382" spans="82:87">
      <c r="CD59382"/>
      <c r="CG59382"/>
      <c r="CI59382" s="378">
        <v>94376</v>
      </c>
    </row>
    <row r="59383" spans="82:87">
      <c r="CD59383"/>
      <c r="CG59383"/>
      <c r="CI59383" s="378">
        <v>94377</v>
      </c>
    </row>
    <row r="59384" spans="82:87">
      <c r="CD59384"/>
      <c r="CG59384"/>
      <c r="CI59384" s="378">
        <v>94378</v>
      </c>
    </row>
    <row r="59385" spans="82:87">
      <c r="CD59385"/>
      <c r="CG59385"/>
      <c r="CI59385" s="378">
        <v>94379</v>
      </c>
    </row>
    <row r="59386" spans="82:87">
      <c r="CD59386"/>
      <c r="CG59386"/>
      <c r="CI59386" s="378">
        <v>94380</v>
      </c>
    </row>
    <row r="59387" spans="82:87">
      <c r="CD59387"/>
      <c r="CG59387"/>
      <c r="CI59387" s="378">
        <v>94381</v>
      </c>
    </row>
    <row r="59388" spans="82:87">
      <c r="CD59388"/>
      <c r="CG59388"/>
      <c r="CI59388" s="378">
        <v>94382</v>
      </c>
    </row>
    <row r="59389" spans="82:87">
      <c r="CD59389"/>
      <c r="CG59389"/>
      <c r="CI59389" s="378">
        <v>94383</v>
      </c>
    </row>
    <row r="59390" spans="82:87">
      <c r="CD59390"/>
      <c r="CG59390"/>
      <c r="CI59390" s="378">
        <v>94384</v>
      </c>
    </row>
    <row r="59391" spans="82:87">
      <c r="CD59391"/>
      <c r="CG59391"/>
      <c r="CI59391" s="378">
        <v>94385</v>
      </c>
    </row>
    <row r="59392" spans="82:87">
      <c r="CD59392"/>
      <c r="CG59392"/>
      <c r="CI59392" s="378">
        <v>94386</v>
      </c>
    </row>
    <row r="59393" spans="82:87">
      <c r="CD59393"/>
      <c r="CG59393"/>
      <c r="CI59393" s="378">
        <v>94387</v>
      </c>
    </row>
    <row r="59394" spans="82:87">
      <c r="CD59394"/>
      <c r="CG59394"/>
      <c r="CI59394" s="378">
        <v>94388</v>
      </c>
    </row>
    <row r="59395" spans="82:87">
      <c r="CD59395"/>
      <c r="CG59395"/>
      <c r="CI59395" s="378">
        <v>94389</v>
      </c>
    </row>
    <row r="59396" spans="82:87">
      <c r="CD59396"/>
      <c r="CG59396"/>
      <c r="CI59396" s="378">
        <v>94390</v>
      </c>
    </row>
    <row r="59397" spans="82:87">
      <c r="CD59397"/>
      <c r="CG59397"/>
      <c r="CI59397" s="378">
        <v>94390</v>
      </c>
    </row>
    <row r="59398" spans="82:87">
      <c r="CD59398"/>
      <c r="CG59398"/>
      <c r="CI59398" s="378">
        <v>94391</v>
      </c>
    </row>
    <row r="59399" spans="82:87">
      <c r="CD59399"/>
      <c r="CG59399"/>
      <c r="CI59399" s="378">
        <v>94392</v>
      </c>
    </row>
    <row r="59400" spans="82:87">
      <c r="CD59400"/>
      <c r="CG59400"/>
      <c r="CI59400" s="378">
        <v>94393</v>
      </c>
    </row>
    <row r="59401" spans="82:87">
      <c r="CD59401"/>
      <c r="CG59401"/>
      <c r="CI59401" s="378">
        <v>94394</v>
      </c>
    </row>
    <row r="59402" spans="82:87">
      <c r="CD59402"/>
      <c r="CG59402"/>
      <c r="CI59402" s="378">
        <v>94395</v>
      </c>
    </row>
    <row r="59403" spans="82:87">
      <c r="CD59403"/>
      <c r="CG59403"/>
      <c r="CI59403" s="378">
        <v>94396</v>
      </c>
    </row>
    <row r="59404" spans="82:87">
      <c r="CD59404"/>
      <c r="CG59404"/>
      <c r="CI59404" s="378">
        <v>94397</v>
      </c>
    </row>
    <row r="59405" spans="82:87">
      <c r="CD59405"/>
      <c r="CG59405"/>
      <c r="CI59405" s="378">
        <v>94398</v>
      </c>
    </row>
    <row r="59406" spans="82:87">
      <c r="CD59406"/>
      <c r="CG59406"/>
      <c r="CI59406" s="378">
        <v>94399</v>
      </c>
    </row>
    <row r="59407" spans="82:87">
      <c r="CD59407"/>
      <c r="CG59407"/>
      <c r="CI59407" s="378">
        <v>94400</v>
      </c>
    </row>
    <row r="59408" spans="82:87">
      <c r="CD59408"/>
      <c r="CG59408"/>
      <c r="CI59408" s="378">
        <v>94401</v>
      </c>
    </row>
    <row r="59409" spans="82:87">
      <c r="CD59409"/>
      <c r="CG59409"/>
      <c r="CI59409" s="378">
        <v>94402</v>
      </c>
    </row>
    <row r="59410" spans="82:87">
      <c r="CD59410"/>
      <c r="CG59410"/>
      <c r="CI59410" s="378">
        <v>94403</v>
      </c>
    </row>
    <row r="59411" spans="82:87">
      <c r="CD59411"/>
      <c r="CG59411"/>
      <c r="CI59411" s="378">
        <v>94404</v>
      </c>
    </row>
    <row r="59412" spans="82:87">
      <c r="CD59412"/>
      <c r="CG59412"/>
      <c r="CI59412" s="378">
        <v>94405</v>
      </c>
    </row>
    <row r="59413" spans="82:87">
      <c r="CD59413"/>
      <c r="CG59413"/>
      <c r="CI59413" s="378">
        <v>94406</v>
      </c>
    </row>
    <row r="59414" spans="82:87">
      <c r="CD59414"/>
      <c r="CG59414"/>
      <c r="CI59414" s="378">
        <v>94407</v>
      </c>
    </row>
    <row r="59415" spans="82:87">
      <c r="CD59415"/>
      <c r="CG59415"/>
      <c r="CI59415" s="378">
        <v>94408</v>
      </c>
    </row>
    <row r="59416" spans="82:87">
      <c r="CD59416"/>
      <c r="CG59416"/>
      <c r="CI59416" s="378">
        <v>94409</v>
      </c>
    </row>
    <row r="59417" spans="82:87">
      <c r="CD59417"/>
      <c r="CG59417"/>
      <c r="CI59417" s="378">
        <v>94410</v>
      </c>
    </row>
    <row r="59418" spans="82:87">
      <c r="CD59418"/>
      <c r="CG59418"/>
      <c r="CI59418" s="378">
        <v>94410</v>
      </c>
    </row>
    <row r="59419" spans="82:87">
      <c r="CD59419"/>
      <c r="CG59419"/>
      <c r="CI59419" s="378">
        <v>94411</v>
      </c>
    </row>
    <row r="59420" spans="82:87">
      <c r="CD59420"/>
      <c r="CG59420"/>
      <c r="CI59420" s="378">
        <v>94412</v>
      </c>
    </row>
    <row r="59421" spans="82:87">
      <c r="CD59421"/>
      <c r="CG59421"/>
      <c r="CI59421" s="378">
        <v>94413</v>
      </c>
    </row>
    <row r="59422" spans="82:87">
      <c r="CD59422"/>
      <c r="CG59422"/>
      <c r="CI59422" s="378">
        <v>94414</v>
      </c>
    </row>
    <row r="59423" spans="82:87">
      <c r="CD59423"/>
      <c r="CG59423"/>
      <c r="CI59423" s="378">
        <v>94415</v>
      </c>
    </row>
    <row r="59424" spans="82:87">
      <c r="CD59424"/>
      <c r="CG59424"/>
      <c r="CI59424" s="378">
        <v>94416</v>
      </c>
    </row>
    <row r="59425" spans="82:87">
      <c r="CD59425"/>
      <c r="CG59425"/>
      <c r="CI59425" s="378">
        <v>94417</v>
      </c>
    </row>
    <row r="59426" spans="82:87">
      <c r="CD59426"/>
      <c r="CG59426"/>
      <c r="CI59426" s="378">
        <v>94417</v>
      </c>
    </row>
    <row r="59427" spans="82:87">
      <c r="CD59427"/>
      <c r="CG59427"/>
      <c r="CI59427" s="378">
        <v>94418</v>
      </c>
    </row>
    <row r="59428" spans="82:87">
      <c r="CD59428"/>
      <c r="CG59428"/>
      <c r="CI59428" s="378">
        <v>94419</v>
      </c>
    </row>
    <row r="59429" spans="82:87">
      <c r="CD59429"/>
      <c r="CG59429"/>
      <c r="CI59429" s="378">
        <v>94420</v>
      </c>
    </row>
    <row r="59430" spans="82:87">
      <c r="CD59430"/>
      <c r="CG59430"/>
      <c r="CI59430" s="378">
        <v>94430</v>
      </c>
    </row>
    <row r="59431" spans="82:87">
      <c r="CD59431"/>
      <c r="CG59431"/>
      <c r="CI59431" s="378">
        <v>94431</v>
      </c>
    </row>
    <row r="59432" spans="82:87">
      <c r="CD59432"/>
      <c r="CG59432"/>
      <c r="CI59432" s="378">
        <v>94432</v>
      </c>
    </row>
    <row r="59433" spans="82:87">
      <c r="CD59433"/>
      <c r="CG59433"/>
      <c r="CI59433" s="378">
        <v>94433</v>
      </c>
    </row>
    <row r="59434" spans="82:87">
      <c r="CD59434"/>
      <c r="CG59434"/>
      <c r="CI59434" s="378">
        <v>94434</v>
      </c>
    </row>
    <row r="59435" spans="82:87">
      <c r="CD59435"/>
      <c r="CG59435"/>
      <c r="CI59435" s="378">
        <v>94435</v>
      </c>
    </row>
    <row r="59436" spans="82:87">
      <c r="CD59436"/>
      <c r="CG59436"/>
      <c r="CI59436" s="378">
        <v>94436</v>
      </c>
    </row>
    <row r="59437" spans="82:87">
      <c r="CD59437"/>
      <c r="CG59437"/>
      <c r="CI59437" s="378">
        <v>94437</v>
      </c>
    </row>
    <row r="59438" spans="82:87">
      <c r="CD59438"/>
      <c r="CG59438"/>
      <c r="CI59438" s="378">
        <v>94438</v>
      </c>
    </row>
    <row r="59439" spans="82:87">
      <c r="CD59439"/>
      <c r="CG59439"/>
      <c r="CI59439" s="378">
        <v>94439</v>
      </c>
    </row>
    <row r="59440" spans="82:87">
      <c r="CD59440"/>
      <c r="CG59440"/>
      <c r="CI59440" s="378">
        <v>94440</v>
      </c>
    </row>
    <row r="59441" spans="82:87">
      <c r="CD59441"/>
      <c r="CG59441"/>
      <c r="CI59441" s="378">
        <v>94440</v>
      </c>
    </row>
    <row r="59442" spans="82:87">
      <c r="CD59442"/>
      <c r="CG59442"/>
      <c r="CI59442" s="378">
        <v>94440</v>
      </c>
    </row>
    <row r="59443" spans="82:87">
      <c r="CD59443"/>
      <c r="CG59443"/>
      <c r="CI59443" s="378">
        <v>94447</v>
      </c>
    </row>
    <row r="59444" spans="82:87">
      <c r="CD59444"/>
      <c r="CG59444"/>
      <c r="CI59444" s="378">
        <v>94450</v>
      </c>
    </row>
    <row r="59445" spans="82:87">
      <c r="CD59445"/>
      <c r="CG59445"/>
      <c r="CI59445" s="378">
        <v>94451</v>
      </c>
    </row>
    <row r="59446" spans="82:87">
      <c r="CD59446"/>
      <c r="CG59446"/>
      <c r="CI59446" s="378">
        <v>94452</v>
      </c>
    </row>
    <row r="59447" spans="82:87">
      <c r="CD59447"/>
      <c r="CG59447"/>
      <c r="CI59447" s="378">
        <v>94453</v>
      </c>
    </row>
    <row r="59448" spans="82:87">
      <c r="CD59448"/>
      <c r="CG59448"/>
      <c r="CI59448" s="378">
        <v>94454</v>
      </c>
    </row>
    <row r="59449" spans="82:87">
      <c r="CD59449"/>
      <c r="CG59449"/>
      <c r="CI59449" s="378">
        <v>94455</v>
      </c>
    </row>
    <row r="59450" spans="82:87">
      <c r="CD59450"/>
      <c r="CG59450"/>
      <c r="CI59450" s="378">
        <v>94456</v>
      </c>
    </row>
    <row r="59451" spans="82:87">
      <c r="CD59451"/>
      <c r="CG59451"/>
      <c r="CI59451" s="378">
        <v>94457</v>
      </c>
    </row>
    <row r="59452" spans="82:87">
      <c r="CD59452"/>
      <c r="CG59452"/>
      <c r="CI59452" s="378">
        <v>94458</v>
      </c>
    </row>
    <row r="59453" spans="82:87">
      <c r="CD59453"/>
      <c r="CG59453"/>
      <c r="CI59453" s="378">
        <v>94459</v>
      </c>
    </row>
    <row r="59454" spans="82:87">
      <c r="CD59454"/>
      <c r="CG59454"/>
      <c r="CI59454" s="378">
        <v>94460</v>
      </c>
    </row>
    <row r="59455" spans="82:87">
      <c r="CD59455"/>
      <c r="CG59455"/>
      <c r="CI59455" s="378">
        <v>94470</v>
      </c>
    </row>
    <row r="59456" spans="82:87">
      <c r="CD59456"/>
      <c r="CG59456"/>
      <c r="CI59456" s="378">
        <v>94471</v>
      </c>
    </row>
    <row r="59457" spans="82:87">
      <c r="CD59457"/>
      <c r="CG59457"/>
      <c r="CI59457" s="378">
        <v>94472</v>
      </c>
    </row>
    <row r="59458" spans="82:87">
      <c r="CD59458"/>
      <c r="CG59458"/>
      <c r="CI59458" s="378">
        <v>94473</v>
      </c>
    </row>
    <row r="59459" spans="82:87">
      <c r="CD59459"/>
      <c r="CG59459"/>
      <c r="CI59459" s="378">
        <v>94474</v>
      </c>
    </row>
    <row r="59460" spans="82:87">
      <c r="CD59460"/>
      <c r="CG59460"/>
      <c r="CI59460" s="378">
        <v>94475</v>
      </c>
    </row>
    <row r="59461" spans="82:87">
      <c r="CD59461"/>
      <c r="CG59461"/>
      <c r="CI59461" s="378">
        <v>94476</v>
      </c>
    </row>
    <row r="59462" spans="82:87">
      <c r="CD59462"/>
      <c r="CG59462"/>
      <c r="CI59462" s="378">
        <v>94477</v>
      </c>
    </row>
    <row r="59463" spans="82:87">
      <c r="CD59463"/>
      <c r="CG59463"/>
      <c r="CI59463" s="378">
        <v>94478</v>
      </c>
    </row>
    <row r="59464" spans="82:87">
      <c r="CD59464"/>
      <c r="CG59464"/>
      <c r="CI59464" s="378">
        <v>94479</v>
      </c>
    </row>
    <row r="59465" spans="82:87">
      <c r="CD59465"/>
      <c r="CG59465"/>
      <c r="CI59465" s="378">
        <v>94480</v>
      </c>
    </row>
    <row r="59466" spans="82:87">
      <c r="CD59466"/>
      <c r="CG59466"/>
      <c r="CI59466" s="378">
        <v>94480</v>
      </c>
    </row>
    <row r="59467" spans="82:87">
      <c r="CD59467"/>
      <c r="CG59467"/>
      <c r="CI59467" s="378">
        <v>94490</v>
      </c>
    </row>
    <row r="59468" spans="82:87">
      <c r="CD59468"/>
      <c r="CG59468"/>
      <c r="CI59468" s="378">
        <v>94500</v>
      </c>
    </row>
    <row r="59469" spans="82:87">
      <c r="CD59469"/>
      <c r="CG59469"/>
      <c r="CI59469" s="378">
        <v>94501</v>
      </c>
    </row>
    <row r="59470" spans="82:87">
      <c r="CD59470"/>
      <c r="CG59470"/>
      <c r="CI59470" s="378">
        <v>94502</v>
      </c>
    </row>
    <row r="59471" spans="82:87">
      <c r="CD59471"/>
      <c r="CG59471"/>
      <c r="CI59471" s="378">
        <v>94503</v>
      </c>
    </row>
    <row r="59472" spans="82:87">
      <c r="CD59472"/>
      <c r="CG59472"/>
      <c r="CI59472" s="378">
        <v>94504</v>
      </c>
    </row>
    <row r="59473" spans="82:87">
      <c r="CD59473"/>
      <c r="CG59473"/>
      <c r="CI59473" s="378">
        <v>94504</v>
      </c>
    </row>
    <row r="59474" spans="82:87">
      <c r="CD59474"/>
      <c r="CG59474"/>
      <c r="CI59474" s="378">
        <v>94505</v>
      </c>
    </row>
    <row r="59475" spans="82:87">
      <c r="CD59475"/>
      <c r="CG59475"/>
      <c r="CI59475" s="378">
        <v>94506</v>
      </c>
    </row>
    <row r="59476" spans="82:87">
      <c r="CD59476"/>
      <c r="CG59476"/>
      <c r="CI59476" s="378">
        <v>94507</v>
      </c>
    </row>
    <row r="59477" spans="82:87">
      <c r="CD59477"/>
      <c r="CG59477"/>
      <c r="CI59477" s="378">
        <v>94508</v>
      </c>
    </row>
    <row r="59478" spans="82:87">
      <c r="CD59478"/>
      <c r="CG59478"/>
      <c r="CI59478" s="378">
        <v>94509</v>
      </c>
    </row>
    <row r="59479" spans="82:87">
      <c r="CD59479"/>
      <c r="CG59479"/>
      <c r="CI59479" s="378">
        <v>94510</v>
      </c>
    </row>
    <row r="59480" spans="82:87">
      <c r="CD59480"/>
      <c r="CG59480"/>
      <c r="CI59480" s="378">
        <v>94511</v>
      </c>
    </row>
    <row r="59481" spans="82:87">
      <c r="CD59481"/>
      <c r="CG59481"/>
      <c r="CI59481" s="378">
        <v>94512</v>
      </c>
    </row>
    <row r="59482" spans="82:87">
      <c r="CD59482"/>
      <c r="CG59482"/>
      <c r="CI59482" s="378">
        <v>94513</v>
      </c>
    </row>
    <row r="59483" spans="82:87">
      <c r="CD59483"/>
      <c r="CG59483"/>
      <c r="CI59483" s="378">
        <v>94514</v>
      </c>
    </row>
    <row r="59484" spans="82:87">
      <c r="CD59484"/>
      <c r="CG59484"/>
      <c r="CI59484" s="378">
        <v>94515</v>
      </c>
    </row>
    <row r="59485" spans="82:87">
      <c r="CD59485"/>
      <c r="CG59485"/>
      <c r="CI59485" s="378">
        <v>94516</v>
      </c>
    </row>
    <row r="59486" spans="82:87">
      <c r="CD59486"/>
      <c r="CG59486"/>
      <c r="CI59486" s="378">
        <v>94517</v>
      </c>
    </row>
    <row r="59487" spans="82:87">
      <c r="CD59487"/>
      <c r="CG59487"/>
      <c r="CI59487" s="378">
        <v>94518</v>
      </c>
    </row>
    <row r="59488" spans="82:87">
      <c r="CD59488"/>
      <c r="CG59488"/>
      <c r="CI59488" s="378">
        <v>94519</v>
      </c>
    </row>
    <row r="59489" spans="82:87">
      <c r="CD59489"/>
      <c r="CG59489"/>
      <c r="CI59489" s="378">
        <v>94520</v>
      </c>
    </row>
    <row r="59490" spans="82:87">
      <c r="CD59490"/>
      <c r="CG59490"/>
      <c r="CI59490" s="378">
        <v>94520</v>
      </c>
    </row>
    <row r="59491" spans="82:87">
      <c r="CD59491"/>
      <c r="CG59491"/>
      <c r="CI59491" s="378">
        <v>94520</v>
      </c>
    </row>
    <row r="59492" spans="82:87">
      <c r="CD59492"/>
      <c r="CG59492"/>
      <c r="CI59492" s="378">
        <v>94521</v>
      </c>
    </row>
    <row r="59493" spans="82:87">
      <c r="CD59493"/>
      <c r="CG59493"/>
      <c r="CI59493" s="378">
        <v>94522</v>
      </c>
    </row>
    <row r="59494" spans="82:87">
      <c r="CD59494"/>
      <c r="CG59494"/>
      <c r="CI59494" s="378">
        <v>94523</v>
      </c>
    </row>
    <row r="59495" spans="82:87">
      <c r="CD59495"/>
      <c r="CG59495"/>
      <c r="CI59495" s="378">
        <v>94524</v>
      </c>
    </row>
    <row r="59496" spans="82:87">
      <c r="CD59496"/>
      <c r="CG59496"/>
      <c r="CI59496" s="378">
        <v>94525</v>
      </c>
    </row>
    <row r="59497" spans="82:87">
      <c r="CD59497"/>
      <c r="CG59497"/>
      <c r="CI59497" s="378">
        <v>94526</v>
      </c>
    </row>
    <row r="59498" spans="82:87">
      <c r="CD59498"/>
      <c r="CG59498"/>
      <c r="CI59498" s="378">
        <v>94527</v>
      </c>
    </row>
    <row r="59499" spans="82:87">
      <c r="CD59499"/>
      <c r="CG59499"/>
      <c r="CI59499" s="378">
        <v>94528</v>
      </c>
    </row>
    <row r="59500" spans="82:87">
      <c r="CD59500"/>
      <c r="CG59500"/>
      <c r="CI59500" s="378">
        <v>94529</v>
      </c>
    </row>
    <row r="59501" spans="82:87">
      <c r="CD59501"/>
      <c r="CG59501"/>
      <c r="CI59501" s="378">
        <v>94530</v>
      </c>
    </row>
    <row r="59502" spans="82:87">
      <c r="CD59502"/>
      <c r="CG59502"/>
      <c r="CI59502" s="378">
        <v>94531</v>
      </c>
    </row>
    <row r="59503" spans="82:87">
      <c r="CD59503"/>
      <c r="CG59503"/>
      <c r="CI59503" s="378">
        <v>94532</v>
      </c>
    </row>
    <row r="59504" spans="82:87">
      <c r="CD59504"/>
      <c r="CG59504"/>
      <c r="CI59504" s="378">
        <v>94533</v>
      </c>
    </row>
    <row r="59505" spans="82:87">
      <c r="CD59505"/>
      <c r="CG59505"/>
      <c r="CI59505" s="378">
        <v>94534</v>
      </c>
    </row>
    <row r="59506" spans="82:87">
      <c r="CD59506"/>
      <c r="CG59506"/>
      <c r="CI59506" s="378">
        <v>94535</v>
      </c>
    </row>
    <row r="59507" spans="82:87">
      <c r="CD59507"/>
      <c r="CG59507"/>
      <c r="CI59507" s="378">
        <v>94536</v>
      </c>
    </row>
    <row r="59508" spans="82:87">
      <c r="CD59508"/>
      <c r="CG59508"/>
      <c r="CI59508" s="378">
        <v>94537</v>
      </c>
    </row>
    <row r="59509" spans="82:87">
      <c r="CD59509"/>
      <c r="CG59509"/>
      <c r="CI59509" s="378">
        <v>94538</v>
      </c>
    </row>
    <row r="59510" spans="82:87">
      <c r="CD59510"/>
      <c r="CG59510"/>
      <c r="CI59510" s="378">
        <v>94539</v>
      </c>
    </row>
    <row r="59511" spans="82:87">
      <c r="CD59511"/>
      <c r="CG59511"/>
      <c r="CI59511" s="378">
        <v>94541</v>
      </c>
    </row>
    <row r="59512" spans="82:87">
      <c r="CD59512"/>
      <c r="CG59512"/>
      <c r="CI59512" s="378">
        <v>94542</v>
      </c>
    </row>
    <row r="59513" spans="82:87">
      <c r="CD59513"/>
      <c r="CG59513"/>
      <c r="CI59513" s="378">
        <v>94543</v>
      </c>
    </row>
    <row r="59514" spans="82:87">
      <c r="CD59514"/>
      <c r="CG59514"/>
      <c r="CI59514" s="378">
        <v>94544</v>
      </c>
    </row>
    <row r="59515" spans="82:87">
      <c r="CD59515"/>
      <c r="CG59515"/>
      <c r="CI59515" s="378">
        <v>94545</v>
      </c>
    </row>
    <row r="59516" spans="82:87">
      <c r="CD59516"/>
      <c r="CG59516"/>
      <c r="CI59516" s="378">
        <v>94546</v>
      </c>
    </row>
    <row r="59517" spans="82:87">
      <c r="CD59517"/>
      <c r="CG59517"/>
      <c r="CI59517" s="378">
        <v>94547</v>
      </c>
    </row>
    <row r="59518" spans="82:87">
      <c r="CD59518"/>
      <c r="CG59518"/>
      <c r="CI59518" s="378">
        <v>94548</v>
      </c>
    </row>
    <row r="59519" spans="82:87">
      <c r="CD59519"/>
      <c r="CG59519"/>
      <c r="CI59519" s="378">
        <v>94549</v>
      </c>
    </row>
    <row r="59520" spans="82:87">
      <c r="CD59520"/>
      <c r="CG59520"/>
      <c r="CI59520" s="378">
        <v>94550</v>
      </c>
    </row>
    <row r="59521" spans="82:87">
      <c r="CD59521"/>
      <c r="CG59521"/>
      <c r="CI59521" s="378">
        <v>94551</v>
      </c>
    </row>
    <row r="59522" spans="82:87">
      <c r="CD59522"/>
      <c r="CG59522"/>
      <c r="CI59522" s="378">
        <v>94552</v>
      </c>
    </row>
    <row r="59523" spans="82:87">
      <c r="CD59523"/>
      <c r="CG59523"/>
      <c r="CI59523" s="378">
        <v>94553</v>
      </c>
    </row>
    <row r="59524" spans="82:87">
      <c r="CD59524"/>
      <c r="CG59524"/>
      <c r="CI59524" s="378">
        <v>94561</v>
      </c>
    </row>
    <row r="59525" spans="82:87">
      <c r="CD59525"/>
      <c r="CG59525"/>
      <c r="CI59525" s="378">
        <v>94562</v>
      </c>
    </row>
    <row r="59526" spans="82:87">
      <c r="CD59526"/>
      <c r="CG59526"/>
      <c r="CI59526" s="378">
        <v>94563</v>
      </c>
    </row>
    <row r="59527" spans="82:87">
      <c r="CD59527"/>
      <c r="CG59527"/>
      <c r="CI59527" s="378">
        <v>94564</v>
      </c>
    </row>
    <row r="59528" spans="82:87">
      <c r="CD59528"/>
      <c r="CG59528"/>
      <c r="CI59528" s="378">
        <v>94565</v>
      </c>
    </row>
    <row r="59529" spans="82:87">
      <c r="CD59529"/>
      <c r="CG59529"/>
      <c r="CI59529" s="378">
        <v>94566</v>
      </c>
    </row>
    <row r="59530" spans="82:87">
      <c r="CD59530"/>
      <c r="CG59530"/>
      <c r="CI59530" s="378">
        <v>94567</v>
      </c>
    </row>
    <row r="59531" spans="82:87">
      <c r="CD59531"/>
      <c r="CG59531"/>
      <c r="CI59531" s="378">
        <v>94568</v>
      </c>
    </row>
    <row r="59532" spans="82:87">
      <c r="CD59532"/>
      <c r="CG59532"/>
      <c r="CI59532" s="378">
        <v>94569</v>
      </c>
    </row>
    <row r="59533" spans="82:87">
      <c r="CD59533"/>
      <c r="CG59533"/>
      <c r="CI59533" s="378">
        <v>94570</v>
      </c>
    </row>
    <row r="59534" spans="82:87">
      <c r="CD59534"/>
      <c r="CG59534"/>
      <c r="CI59534" s="378">
        <v>94571</v>
      </c>
    </row>
    <row r="59535" spans="82:87">
      <c r="CD59535"/>
      <c r="CG59535"/>
      <c r="CI59535" s="378">
        <v>94572</v>
      </c>
    </row>
    <row r="59536" spans="82:87">
      <c r="CD59536"/>
      <c r="CG59536"/>
      <c r="CI59536" s="378">
        <v>94573</v>
      </c>
    </row>
    <row r="59537" spans="82:87">
      <c r="CD59537"/>
      <c r="CG59537"/>
      <c r="CI59537" s="378">
        <v>94574</v>
      </c>
    </row>
    <row r="59538" spans="82:87">
      <c r="CD59538"/>
      <c r="CG59538"/>
      <c r="CI59538" s="378">
        <v>94575</v>
      </c>
    </row>
    <row r="59539" spans="82:87">
      <c r="CD59539"/>
      <c r="CG59539"/>
      <c r="CI59539" s="378">
        <v>94576</v>
      </c>
    </row>
    <row r="59540" spans="82:87">
      <c r="CD59540"/>
      <c r="CG59540"/>
      <c r="CI59540" s="378">
        <v>94577</v>
      </c>
    </row>
    <row r="59541" spans="82:87">
      <c r="CD59541"/>
      <c r="CG59541"/>
      <c r="CI59541" s="378">
        <v>94578</v>
      </c>
    </row>
    <row r="59542" spans="82:87">
      <c r="CD59542"/>
      <c r="CG59542"/>
      <c r="CI59542" s="378">
        <v>94579</v>
      </c>
    </row>
    <row r="59543" spans="82:87">
      <c r="CD59543"/>
      <c r="CG59543"/>
      <c r="CI59543" s="378">
        <v>94580</v>
      </c>
    </row>
    <row r="59544" spans="82:87">
      <c r="CD59544"/>
      <c r="CG59544"/>
      <c r="CI59544" s="378">
        <v>94581</v>
      </c>
    </row>
    <row r="59545" spans="82:87">
      <c r="CD59545"/>
      <c r="CG59545"/>
      <c r="CI59545" s="378">
        <v>94582</v>
      </c>
    </row>
    <row r="59546" spans="82:87">
      <c r="CD59546"/>
      <c r="CG59546"/>
      <c r="CI59546" s="378">
        <v>94583</v>
      </c>
    </row>
    <row r="59547" spans="82:87">
      <c r="CD59547"/>
      <c r="CG59547"/>
      <c r="CI59547" s="378">
        <v>94584</v>
      </c>
    </row>
    <row r="59548" spans="82:87">
      <c r="CD59548"/>
      <c r="CG59548"/>
      <c r="CI59548" s="378">
        <v>94585</v>
      </c>
    </row>
    <row r="59549" spans="82:87">
      <c r="CD59549"/>
      <c r="CG59549"/>
      <c r="CI59549" s="378">
        <v>94586</v>
      </c>
    </row>
    <row r="59550" spans="82:87">
      <c r="CD59550"/>
      <c r="CG59550"/>
      <c r="CI59550" s="378">
        <v>94587</v>
      </c>
    </row>
    <row r="59551" spans="82:87">
      <c r="CD59551"/>
      <c r="CG59551"/>
      <c r="CI59551" s="378">
        <v>94588</v>
      </c>
    </row>
    <row r="59552" spans="82:87">
      <c r="CD59552"/>
      <c r="CG59552"/>
      <c r="CI59552" s="378">
        <v>94589</v>
      </c>
    </row>
    <row r="59553" spans="82:87">
      <c r="CD59553"/>
      <c r="CG59553"/>
      <c r="CI59553" s="378">
        <v>94590</v>
      </c>
    </row>
    <row r="59554" spans="82:87">
      <c r="CD59554"/>
      <c r="CG59554"/>
      <c r="CI59554" s="378">
        <v>94591</v>
      </c>
    </row>
    <row r="59555" spans="82:87">
      <c r="CD59555"/>
      <c r="CG59555"/>
      <c r="CI59555" s="378">
        <v>94592</v>
      </c>
    </row>
    <row r="59556" spans="82:87">
      <c r="CD59556"/>
      <c r="CG59556"/>
      <c r="CI59556" s="378">
        <v>94593</v>
      </c>
    </row>
    <row r="59557" spans="82:87">
      <c r="CD59557"/>
      <c r="CG59557"/>
      <c r="CI59557" s="378">
        <v>94594</v>
      </c>
    </row>
    <row r="59558" spans="82:87">
      <c r="CD59558"/>
      <c r="CG59558"/>
      <c r="CI59558" s="378">
        <v>94595</v>
      </c>
    </row>
    <row r="59559" spans="82:87">
      <c r="CD59559"/>
      <c r="CG59559"/>
      <c r="CI59559" s="378">
        <v>94596</v>
      </c>
    </row>
    <row r="59560" spans="82:87">
      <c r="CD59560"/>
      <c r="CG59560"/>
      <c r="CI59560" s="378">
        <v>94597</v>
      </c>
    </row>
    <row r="59561" spans="82:87">
      <c r="CD59561"/>
      <c r="CG59561"/>
      <c r="CI59561" s="378">
        <v>94598</v>
      </c>
    </row>
    <row r="59562" spans="82:87">
      <c r="CD59562"/>
      <c r="CG59562"/>
      <c r="CI59562" s="378">
        <v>94599</v>
      </c>
    </row>
    <row r="59563" spans="82:87">
      <c r="CD59563"/>
      <c r="CG59563"/>
      <c r="CI59563" s="378">
        <v>94600</v>
      </c>
    </row>
    <row r="59564" spans="82:87">
      <c r="CD59564"/>
      <c r="CG59564"/>
      <c r="CI59564" s="378">
        <v>94601</v>
      </c>
    </row>
    <row r="59565" spans="82:87">
      <c r="CD59565"/>
      <c r="CG59565"/>
      <c r="CI59565" s="378">
        <v>94602</v>
      </c>
    </row>
    <row r="59566" spans="82:87">
      <c r="CD59566"/>
      <c r="CG59566"/>
      <c r="CI59566" s="378">
        <v>94603</v>
      </c>
    </row>
    <row r="59567" spans="82:87">
      <c r="CD59567"/>
      <c r="CG59567"/>
      <c r="CI59567" s="378">
        <v>94604</v>
      </c>
    </row>
    <row r="59568" spans="82:87">
      <c r="CD59568"/>
      <c r="CG59568"/>
      <c r="CI59568" s="378">
        <v>94605</v>
      </c>
    </row>
    <row r="59569" spans="82:87">
      <c r="CD59569"/>
      <c r="CG59569"/>
      <c r="CI59569" s="378">
        <v>94606</v>
      </c>
    </row>
    <row r="59570" spans="82:87">
      <c r="CD59570"/>
      <c r="CG59570"/>
      <c r="CI59570" s="378">
        <v>94607</v>
      </c>
    </row>
    <row r="59571" spans="82:87">
      <c r="CD59571"/>
      <c r="CG59571"/>
      <c r="CI59571" s="378">
        <v>94608</v>
      </c>
    </row>
    <row r="59572" spans="82:87">
      <c r="CD59572"/>
      <c r="CG59572"/>
      <c r="CI59572" s="378">
        <v>94609</v>
      </c>
    </row>
    <row r="59573" spans="82:87">
      <c r="CD59573"/>
      <c r="CG59573"/>
      <c r="CI59573" s="378">
        <v>94611</v>
      </c>
    </row>
    <row r="59574" spans="82:87">
      <c r="CD59574"/>
      <c r="CG59574"/>
      <c r="CI59574" s="378">
        <v>94612</v>
      </c>
    </row>
    <row r="59575" spans="82:87">
      <c r="CD59575"/>
      <c r="CG59575"/>
      <c r="CI59575" s="378">
        <v>94613</v>
      </c>
    </row>
    <row r="59576" spans="82:87">
      <c r="CD59576"/>
      <c r="CG59576"/>
      <c r="CI59576" s="378">
        <v>94614</v>
      </c>
    </row>
    <row r="59577" spans="82:87">
      <c r="CD59577"/>
      <c r="CG59577"/>
      <c r="CI59577" s="378">
        <v>94615</v>
      </c>
    </row>
    <row r="59578" spans="82:87">
      <c r="CD59578"/>
      <c r="CG59578"/>
      <c r="CI59578" s="378">
        <v>94616</v>
      </c>
    </row>
    <row r="59579" spans="82:87">
      <c r="CD59579"/>
      <c r="CG59579"/>
      <c r="CI59579" s="378">
        <v>94617</v>
      </c>
    </row>
    <row r="59580" spans="82:87">
      <c r="CD59580"/>
      <c r="CG59580"/>
      <c r="CI59580" s="378">
        <v>94618</v>
      </c>
    </row>
    <row r="59581" spans="82:87">
      <c r="CD59581"/>
      <c r="CG59581"/>
      <c r="CI59581" s="378">
        <v>94619</v>
      </c>
    </row>
    <row r="59582" spans="82:87">
      <c r="CD59582"/>
      <c r="CG59582"/>
      <c r="CI59582" s="378">
        <v>94620</v>
      </c>
    </row>
    <row r="59583" spans="82:87">
      <c r="CD59583"/>
      <c r="CG59583"/>
      <c r="CI59583" s="378">
        <v>94621</v>
      </c>
    </row>
    <row r="59584" spans="82:87">
      <c r="CD59584"/>
      <c r="CG59584"/>
      <c r="CI59584" s="378">
        <v>94622</v>
      </c>
    </row>
    <row r="59585" spans="82:87">
      <c r="CD59585"/>
      <c r="CG59585"/>
      <c r="CI59585" s="378">
        <v>94623</v>
      </c>
    </row>
    <row r="59586" spans="82:87">
      <c r="CD59586"/>
      <c r="CG59586"/>
      <c r="CI59586" s="378">
        <v>94624</v>
      </c>
    </row>
    <row r="59587" spans="82:87">
      <c r="CD59587"/>
      <c r="CG59587"/>
      <c r="CI59587" s="378">
        <v>94625</v>
      </c>
    </row>
    <row r="59588" spans="82:87">
      <c r="CD59588"/>
      <c r="CG59588"/>
      <c r="CI59588" s="378">
        <v>94626</v>
      </c>
    </row>
    <row r="59589" spans="82:87">
      <c r="CD59589"/>
      <c r="CG59589"/>
      <c r="CI59589" s="378">
        <v>94627</v>
      </c>
    </row>
    <row r="59590" spans="82:87">
      <c r="CD59590"/>
      <c r="CG59590"/>
      <c r="CI59590" s="378">
        <v>94628</v>
      </c>
    </row>
    <row r="59591" spans="82:87">
      <c r="CD59591"/>
      <c r="CG59591"/>
      <c r="CI59591" s="378">
        <v>94629</v>
      </c>
    </row>
    <row r="59592" spans="82:87">
      <c r="CD59592"/>
      <c r="CG59592"/>
      <c r="CI59592" s="378">
        <v>94630</v>
      </c>
    </row>
    <row r="59593" spans="82:87">
      <c r="CD59593"/>
      <c r="CG59593"/>
      <c r="CI59593" s="378">
        <v>94631</v>
      </c>
    </row>
    <row r="59594" spans="82:87">
      <c r="CD59594"/>
      <c r="CG59594"/>
      <c r="CI59594" s="378">
        <v>94632</v>
      </c>
    </row>
    <row r="59595" spans="82:87">
      <c r="CD59595"/>
      <c r="CG59595"/>
      <c r="CI59595" s="378">
        <v>94633</v>
      </c>
    </row>
    <row r="59596" spans="82:87">
      <c r="CD59596"/>
      <c r="CG59596"/>
      <c r="CI59596" s="378">
        <v>94634</v>
      </c>
    </row>
    <row r="59597" spans="82:87">
      <c r="CD59597"/>
      <c r="CG59597"/>
      <c r="CI59597" s="378">
        <v>94635</v>
      </c>
    </row>
    <row r="59598" spans="82:87">
      <c r="CD59598"/>
      <c r="CG59598"/>
      <c r="CI59598" s="378">
        <v>94636</v>
      </c>
    </row>
    <row r="59599" spans="82:87">
      <c r="CD59599"/>
      <c r="CG59599"/>
      <c r="CI59599" s="378">
        <v>94637</v>
      </c>
    </row>
    <row r="59600" spans="82:87">
      <c r="CD59600"/>
      <c r="CG59600"/>
      <c r="CI59600" s="378">
        <v>94638</v>
      </c>
    </row>
    <row r="59601" spans="82:87">
      <c r="CD59601"/>
      <c r="CG59601"/>
      <c r="CI59601" s="378">
        <v>94639</v>
      </c>
    </row>
    <row r="59602" spans="82:87">
      <c r="CD59602"/>
      <c r="CG59602"/>
      <c r="CI59602" s="378">
        <v>94640</v>
      </c>
    </row>
    <row r="59603" spans="82:87">
      <c r="CD59603"/>
      <c r="CG59603"/>
      <c r="CI59603" s="378">
        <v>94641</v>
      </c>
    </row>
    <row r="59604" spans="82:87">
      <c r="CD59604"/>
      <c r="CG59604"/>
      <c r="CI59604" s="378">
        <v>94642</v>
      </c>
    </row>
    <row r="59605" spans="82:87">
      <c r="CD59605"/>
      <c r="CG59605"/>
      <c r="CI59605" s="378">
        <v>94643</v>
      </c>
    </row>
    <row r="59606" spans="82:87">
      <c r="CD59606"/>
      <c r="CG59606"/>
      <c r="CI59606" s="378">
        <v>94644</v>
      </c>
    </row>
    <row r="59607" spans="82:87">
      <c r="CD59607"/>
      <c r="CG59607"/>
      <c r="CI59607" s="378">
        <v>94645</v>
      </c>
    </row>
    <row r="59608" spans="82:87">
      <c r="CD59608"/>
      <c r="CG59608"/>
      <c r="CI59608" s="378">
        <v>94646</v>
      </c>
    </row>
    <row r="59609" spans="82:87">
      <c r="CD59609"/>
      <c r="CG59609"/>
      <c r="CI59609" s="378">
        <v>94647</v>
      </c>
    </row>
    <row r="59610" spans="82:87">
      <c r="CD59610"/>
      <c r="CG59610"/>
      <c r="CI59610" s="378">
        <v>94648</v>
      </c>
    </row>
    <row r="59611" spans="82:87">
      <c r="CD59611"/>
      <c r="CG59611"/>
      <c r="CI59611" s="378">
        <v>94649</v>
      </c>
    </row>
    <row r="59612" spans="82:87">
      <c r="CD59612"/>
      <c r="CG59612"/>
      <c r="CI59612" s="378">
        <v>94650</v>
      </c>
    </row>
    <row r="59613" spans="82:87">
      <c r="CD59613"/>
      <c r="CG59613"/>
      <c r="CI59613" s="378">
        <v>94651</v>
      </c>
    </row>
    <row r="59614" spans="82:87">
      <c r="CD59614"/>
      <c r="CG59614"/>
      <c r="CI59614" s="378">
        <v>94652</v>
      </c>
    </row>
    <row r="59615" spans="82:87">
      <c r="CD59615"/>
      <c r="CG59615"/>
      <c r="CI59615" s="378">
        <v>94653</v>
      </c>
    </row>
    <row r="59616" spans="82:87">
      <c r="CD59616"/>
      <c r="CG59616"/>
      <c r="CI59616" s="378">
        <v>94654</v>
      </c>
    </row>
    <row r="59617" spans="82:87">
      <c r="CD59617"/>
      <c r="CG59617"/>
      <c r="CI59617" s="378">
        <v>94655</v>
      </c>
    </row>
    <row r="59618" spans="82:87">
      <c r="CD59618"/>
      <c r="CG59618"/>
      <c r="CI59618" s="378">
        <v>94656</v>
      </c>
    </row>
    <row r="59619" spans="82:87">
      <c r="CD59619"/>
      <c r="CG59619"/>
      <c r="CI59619" s="378">
        <v>94657</v>
      </c>
    </row>
    <row r="59620" spans="82:87">
      <c r="CD59620"/>
      <c r="CG59620"/>
      <c r="CI59620" s="378">
        <v>94658</v>
      </c>
    </row>
    <row r="59621" spans="82:87">
      <c r="CD59621"/>
      <c r="CG59621"/>
      <c r="CI59621" s="378">
        <v>94659</v>
      </c>
    </row>
    <row r="59622" spans="82:87">
      <c r="CD59622"/>
      <c r="CG59622"/>
      <c r="CI59622" s="378">
        <v>94660</v>
      </c>
    </row>
    <row r="59623" spans="82:87">
      <c r="CD59623"/>
      <c r="CG59623"/>
      <c r="CI59623" s="378">
        <v>94661</v>
      </c>
    </row>
    <row r="59624" spans="82:87">
      <c r="CD59624"/>
      <c r="CG59624"/>
      <c r="CI59624" s="378">
        <v>94662</v>
      </c>
    </row>
    <row r="59625" spans="82:87">
      <c r="CD59625"/>
      <c r="CG59625"/>
      <c r="CI59625" s="378">
        <v>94663</v>
      </c>
    </row>
    <row r="59626" spans="82:87">
      <c r="CD59626"/>
      <c r="CG59626"/>
      <c r="CI59626" s="378">
        <v>94664</v>
      </c>
    </row>
    <row r="59627" spans="82:87">
      <c r="CD59627"/>
      <c r="CG59627"/>
      <c r="CI59627" s="378">
        <v>94665</v>
      </c>
    </row>
    <row r="59628" spans="82:87">
      <c r="CD59628"/>
      <c r="CG59628"/>
      <c r="CI59628" s="378">
        <v>94666</v>
      </c>
    </row>
    <row r="59629" spans="82:87">
      <c r="CD59629"/>
      <c r="CG59629"/>
      <c r="CI59629" s="378">
        <v>94667</v>
      </c>
    </row>
    <row r="59630" spans="82:87">
      <c r="CD59630"/>
      <c r="CG59630"/>
      <c r="CI59630" s="378">
        <v>94668</v>
      </c>
    </row>
    <row r="59631" spans="82:87">
      <c r="CD59631"/>
      <c r="CG59631"/>
      <c r="CI59631" s="378">
        <v>94669</v>
      </c>
    </row>
    <row r="59632" spans="82:87">
      <c r="CD59632"/>
      <c r="CG59632"/>
      <c r="CI59632" s="378">
        <v>94671</v>
      </c>
    </row>
    <row r="59633" spans="82:87">
      <c r="CD59633"/>
      <c r="CG59633"/>
      <c r="CI59633" s="378">
        <v>94672</v>
      </c>
    </row>
    <row r="59634" spans="82:87">
      <c r="CD59634"/>
      <c r="CG59634"/>
      <c r="CI59634" s="378">
        <v>94673</v>
      </c>
    </row>
    <row r="59635" spans="82:87">
      <c r="CD59635"/>
      <c r="CG59635"/>
      <c r="CI59635" s="378">
        <v>94674</v>
      </c>
    </row>
    <row r="59636" spans="82:87">
      <c r="CD59636"/>
      <c r="CG59636"/>
      <c r="CI59636" s="378">
        <v>94675</v>
      </c>
    </row>
    <row r="59637" spans="82:87">
      <c r="CD59637"/>
      <c r="CG59637"/>
      <c r="CI59637" s="378">
        <v>94676</v>
      </c>
    </row>
    <row r="59638" spans="82:87">
      <c r="CD59638"/>
      <c r="CG59638"/>
      <c r="CI59638" s="378">
        <v>94677</v>
      </c>
    </row>
    <row r="59639" spans="82:87">
      <c r="CD59639"/>
      <c r="CG59639"/>
      <c r="CI59639" s="378">
        <v>94678</v>
      </c>
    </row>
    <row r="59640" spans="82:87">
      <c r="CD59640"/>
      <c r="CG59640"/>
      <c r="CI59640" s="378">
        <v>94679</v>
      </c>
    </row>
    <row r="59641" spans="82:87">
      <c r="CD59641"/>
      <c r="CG59641"/>
      <c r="CI59641" s="378">
        <v>94681</v>
      </c>
    </row>
    <row r="59642" spans="82:87">
      <c r="CD59642"/>
      <c r="CG59642"/>
      <c r="CI59642" s="378">
        <v>94682</v>
      </c>
    </row>
    <row r="59643" spans="82:87">
      <c r="CD59643"/>
      <c r="CG59643"/>
      <c r="CI59643" s="378">
        <v>94683</v>
      </c>
    </row>
    <row r="59644" spans="82:87">
      <c r="CD59644"/>
      <c r="CG59644"/>
      <c r="CI59644" s="378">
        <v>94684</v>
      </c>
    </row>
    <row r="59645" spans="82:87">
      <c r="CD59645"/>
      <c r="CG59645"/>
      <c r="CI59645" s="378">
        <v>94685</v>
      </c>
    </row>
    <row r="59646" spans="82:87">
      <c r="CD59646"/>
      <c r="CG59646"/>
      <c r="CI59646" s="378">
        <v>94686</v>
      </c>
    </row>
    <row r="59647" spans="82:87">
      <c r="CD59647"/>
      <c r="CG59647"/>
      <c r="CI59647" s="378">
        <v>94687</v>
      </c>
    </row>
    <row r="59648" spans="82:87">
      <c r="CD59648"/>
      <c r="CG59648"/>
      <c r="CI59648" s="378">
        <v>94688</v>
      </c>
    </row>
    <row r="59649" spans="82:87">
      <c r="CD59649"/>
      <c r="CG59649"/>
      <c r="CI59649" s="378">
        <v>94689</v>
      </c>
    </row>
    <row r="59650" spans="82:87">
      <c r="CD59650"/>
      <c r="CG59650"/>
      <c r="CI59650" s="378">
        <v>94700</v>
      </c>
    </row>
    <row r="59651" spans="82:87">
      <c r="CD59651"/>
      <c r="CG59651"/>
      <c r="CI59651" s="378">
        <v>94701</v>
      </c>
    </row>
    <row r="59652" spans="82:87">
      <c r="CD59652"/>
      <c r="CG59652"/>
      <c r="CI59652" s="378">
        <v>94702</v>
      </c>
    </row>
    <row r="59653" spans="82:87">
      <c r="CD59653"/>
      <c r="CG59653"/>
      <c r="CI59653" s="378">
        <v>94703</v>
      </c>
    </row>
    <row r="59654" spans="82:87">
      <c r="CD59654"/>
      <c r="CG59654"/>
      <c r="CI59654" s="378">
        <v>94704</v>
      </c>
    </row>
    <row r="59655" spans="82:87">
      <c r="CD59655"/>
      <c r="CG59655"/>
      <c r="CI59655" s="378">
        <v>94705</v>
      </c>
    </row>
    <row r="59656" spans="82:87">
      <c r="CD59656"/>
      <c r="CG59656"/>
      <c r="CI59656" s="378">
        <v>94706</v>
      </c>
    </row>
    <row r="59657" spans="82:87">
      <c r="CD59657"/>
      <c r="CG59657"/>
      <c r="CI59657" s="378">
        <v>94707</v>
      </c>
    </row>
    <row r="59658" spans="82:87">
      <c r="CD59658"/>
      <c r="CG59658"/>
      <c r="CI59658" s="378">
        <v>94708</v>
      </c>
    </row>
    <row r="59659" spans="82:87">
      <c r="CD59659"/>
      <c r="CG59659"/>
      <c r="CI59659" s="378">
        <v>94709</v>
      </c>
    </row>
    <row r="59660" spans="82:87">
      <c r="CD59660"/>
      <c r="CG59660"/>
      <c r="CI59660" s="378">
        <v>94710</v>
      </c>
    </row>
    <row r="59661" spans="82:87">
      <c r="CD59661"/>
      <c r="CG59661"/>
      <c r="CI59661" s="378">
        <v>94711</v>
      </c>
    </row>
    <row r="59662" spans="82:87">
      <c r="CD59662"/>
      <c r="CG59662"/>
      <c r="CI59662" s="378">
        <v>94712</v>
      </c>
    </row>
    <row r="59663" spans="82:87">
      <c r="CD59663"/>
      <c r="CG59663"/>
      <c r="CI59663" s="378">
        <v>94713</v>
      </c>
    </row>
    <row r="59664" spans="82:87">
      <c r="CD59664"/>
      <c r="CG59664"/>
      <c r="CI59664" s="378">
        <v>94714</v>
      </c>
    </row>
    <row r="59665" spans="82:87">
      <c r="CD59665"/>
      <c r="CG59665"/>
      <c r="CI59665" s="378">
        <v>94715</v>
      </c>
    </row>
    <row r="59666" spans="82:87">
      <c r="CD59666"/>
      <c r="CG59666"/>
      <c r="CI59666" s="378">
        <v>94716</v>
      </c>
    </row>
    <row r="59667" spans="82:87">
      <c r="CD59667"/>
      <c r="CG59667"/>
      <c r="CI59667" s="378">
        <v>94717</v>
      </c>
    </row>
    <row r="59668" spans="82:87">
      <c r="CD59668"/>
      <c r="CG59668"/>
      <c r="CI59668" s="378">
        <v>94718</v>
      </c>
    </row>
    <row r="59669" spans="82:87">
      <c r="CD59669"/>
      <c r="CG59669"/>
      <c r="CI59669" s="378">
        <v>94719</v>
      </c>
    </row>
    <row r="59670" spans="82:87">
      <c r="CD59670"/>
      <c r="CG59670"/>
      <c r="CI59670" s="378">
        <v>94721</v>
      </c>
    </row>
    <row r="59671" spans="82:87">
      <c r="CD59671"/>
      <c r="CG59671"/>
      <c r="CI59671" s="378">
        <v>94722</v>
      </c>
    </row>
    <row r="59672" spans="82:87">
      <c r="CD59672"/>
      <c r="CG59672"/>
      <c r="CI59672" s="378">
        <v>94723</v>
      </c>
    </row>
    <row r="59673" spans="82:87">
      <c r="CD59673"/>
      <c r="CG59673"/>
      <c r="CI59673" s="378">
        <v>94724</v>
      </c>
    </row>
    <row r="59674" spans="82:87">
      <c r="CD59674"/>
      <c r="CG59674"/>
      <c r="CI59674" s="378">
        <v>94725</v>
      </c>
    </row>
    <row r="59675" spans="82:87">
      <c r="CD59675"/>
      <c r="CG59675"/>
      <c r="CI59675" s="378">
        <v>94726</v>
      </c>
    </row>
    <row r="59676" spans="82:87">
      <c r="CD59676"/>
      <c r="CG59676"/>
      <c r="CI59676" s="378">
        <v>94727</v>
      </c>
    </row>
    <row r="59677" spans="82:87">
      <c r="CD59677"/>
      <c r="CG59677"/>
      <c r="CI59677" s="378">
        <v>94728</v>
      </c>
    </row>
    <row r="59678" spans="82:87">
      <c r="CD59678"/>
      <c r="CG59678"/>
      <c r="CI59678" s="378">
        <v>94729</v>
      </c>
    </row>
    <row r="59679" spans="82:87">
      <c r="CD59679"/>
      <c r="CG59679"/>
      <c r="CI59679" s="378">
        <v>94731</v>
      </c>
    </row>
    <row r="59680" spans="82:87">
      <c r="CD59680"/>
      <c r="CG59680"/>
      <c r="CI59680" s="378">
        <v>94732</v>
      </c>
    </row>
    <row r="59681" spans="82:87">
      <c r="CD59681"/>
      <c r="CG59681"/>
      <c r="CI59681" s="378">
        <v>94733</v>
      </c>
    </row>
    <row r="59682" spans="82:87">
      <c r="CD59682"/>
      <c r="CG59682"/>
      <c r="CI59682" s="378">
        <v>94734</v>
      </c>
    </row>
    <row r="59683" spans="82:87">
      <c r="CD59683"/>
      <c r="CG59683"/>
      <c r="CI59683" s="378">
        <v>94735</v>
      </c>
    </row>
    <row r="59684" spans="82:87">
      <c r="CD59684"/>
      <c r="CG59684"/>
      <c r="CI59684" s="378">
        <v>94736</v>
      </c>
    </row>
    <row r="59685" spans="82:87">
      <c r="CD59685"/>
      <c r="CG59685"/>
      <c r="CI59685" s="378">
        <v>94737</v>
      </c>
    </row>
    <row r="59686" spans="82:87">
      <c r="CD59686"/>
      <c r="CG59686"/>
      <c r="CI59686" s="378">
        <v>94738</v>
      </c>
    </row>
    <row r="59687" spans="82:87">
      <c r="CD59687"/>
      <c r="CG59687"/>
      <c r="CI59687" s="378">
        <v>94739</v>
      </c>
    </row>
    <row r="59688" spans="82:87">
      <c r="CD59688"/>
      <c r="CG59688"/>
      <c r="CI59688" s="378">
        <v>94741</v>
      </c>
    </row>
    <row r="59689" spans="82:87">
      <c r="CD59689"/>
      <c r="CG59689"/>
      <c r="CI59689" s="378">
        <v>94742</v>
      </c>
    </row>
    <row r="59690" spans="82:87">
      <c r="CD59690"/>
      <c r="CG59690"/>
      <c r="CI59690" s="378">
        <v>94743</v>
      </c>
    </row>
    <row r="59691" spans="82:87">
      <c r="CD59691"/>
      <c r="CG59691"/>
      <c r="CI59691" s="378">
        <v>94744</v>
      </c>
    </row>
    <row r="59692" spans="82:87">
      <c r="CD59692"/>
      <c r="CG59692"/>
      <c r="CI59692" s="378">
        <v>94745</v>
      </c>
    </row>
    <row r="59693" spans="82:87">
      <c r="CD59693"/>
      <c r="CG59693"/>
      <c r="CI59693" s="378">
        <v>94746</v>
      </c>
    </row>
    <row r="59694" spans="82:87">
      <c r="CD59694"/>
      <c r="CG59694"/>
      <c r="CI59694" s="378">
        <v>94747</v>
      </c>
    </row>
    <row r="59695" spans="82:87">
      <c r="CD59695"/>
      <c r="CG59695"/>
      <c r="CI59695" s="378">
        <v>94748</v>
      </c>
    </row>
    <row r="59696" spans="82:87">
      <c r="CD59696"/>
      <c r="CG59696"/>
      <c r="CI59696" s="378">
        <v>94749</v>
      </c>
    </row>
    <row r="59697" spans="82:87">
      <c r="CD59697"/>
      <c r="CG59697"/>
      <c r="CI59697" s="378">
        <v>94761</v>
      </c>
    </row>
    <row r="59698" spans="82:87">
      <c r="CD59698"/>
      <c r="CG59698"/>
      <c r="CI59698" s="378">
        <v>94762</v>
      </c>
    </row>
    <row r="59699" spans="82:87">
      <c r="CD59699"/>
      <c r="CG59699"/>
      <c r="CI59699" s="378">
        <v>94763</v>
      </c>
    </row>
    <row r="59700" spans="82:87">
      <c r="CD59700"/>
      <c r="CG59700"/>
      <c r="CI59700" s="378">
        <v>94764</v>
      </c>
    </row>
    <row r="59701" spans="82:87">
      <c r="CD59701"/>
      <c r="CG59701"/>
      <c r="CI59701" s="378">
        <v>94765</v>
      </c>
    </row>
    <row r="59702" spans="82:87">
      <c r="CD59702"/>
      <c r="CG59702"/>
      <c r="CI59702" s="378">
        <v>94766</v>
      </c>
    </row>
    <row r="59703" spans="82:87">
      <c r="CD59703"/>
      <c r="CG59703"/>
      <c r="CI59703" s="378">
        <v>94767</v>
      </c>
    </row>
    <row r="59704" spans="82:87">
      <c r="CD59704"/>
      <c r="CG59704"/>
      <c r="CI59704" s="378">
        <v>94768</v>
      </c>
    </row>
    <row r="59705" spans="82:87">
      <c r="CD59705"/>
      <c r="CG59705"/>
      <c r="CI59705" s="378">
        <v>94769</v>
      </c>
    </row>
    <row r="59706" spans="82:87">
      <c r="CD59706"/>
      <c r="CG59706"/>
      <c r="CI59706" s="378">
        <v>94781</v>
      </c>
    </row>
    <row r="59707" spans="82:87">
      <c r="CD59707"/>
      <c r="CG59707"/>
      <c r="CI59707" s="378">
        <v>94782</v>
      </c>
    </row>
    <row r="59708" spans="82:87">
      <c r="CD59708"/>
      <c r="CG59708"/>
      <c r="CI59708" s="378">
        <v>94783</v>
      </c>
    </row>
    <row r="59709" spans="82:87">
      <c r="CD59709"/>
      <c r="CG59709"/>
      <c r="CI59709" s="378">
        <v>94784</v>
      </c>
    </row>
    <row r="59710" spans="82:87">
      <c r="CD59710"/>
      <c r="CG59710"/>
      <c r="CI59710" s="378">
        <v>94785</v>
      </c>
    </row>
    <row r="59711" spans="82:87">
      <c r="CD59711"/>
      <c r="CG59711"/>
      <c r="CI59711" s="378">
        <v>94786</v>
      </c>
    </row>
    <row r="59712" spans="82:87">
      <c r="CD59712"/>
      <c r="CG59712"/>
      <c r="CI59712" s="378">
        <v>94787</v>
      </c>
    </row>
    <row r="59713" spans="82:87">
      <c r="CD59713"/>
      <c r="CG59713"/>
      <c r="CI59713" s="378">
        <v>94788</v>
      </c>
    </row>
    <row r="59714" spans="82:87">
      <c r="CD59714"/>
      <c r="CG59714"/>
      <c r="CI59714" s="378">
        <v>94789</v>
      </c>
    </row>
    <row r="59715" spans="82:87">
      <c r="CD59715"/>
      <c r="CG59715"/>
      <c r="CI59715" s="378">
        <v>94800</v>
      </c>
    </row>
    <row r="59716" spans="82:87">
      <c r="CD59716"/>
      <c r="CG59716"/>
      <c r="CI59716" s="378">
        <v>94801</v>
      </c>
    </row>
    <row r="59717" spans="82:87">
      <c r="CD59717"/>
      <c r="CG59717"/>
      <c r="CI59717" s="378">
        <v>94802</v>
      </c>
    </row>
    <row r="59718" spans="82:87">
      <c r="CD59718"/>
      <c r="CG59718"/>
      <c r="CI59718" s="378">
        <v>94803</v>
      </c>
    </row>
    <row r="59719" spans="82:87">
      <c r="CD59719"/>
      <c r="CG59719"/>
      <c r="CI59719" s="378">
        <v>94804</v>
      </c>
    </row>
    <row r="59720" spans="82:87">
      <c r="CD59720"/>
      <c r="CG59720"/>
      <c r="CI59720" s="378">
        <v>94805</v>
      </c>
    </row>
    <row r="59721" spans="82:87">
      <c r="CD59721"/>
      <c r="CG59721"/>
      <c r="CI59721" s="378">
        <v>94806</v>
      </c>
    </row>
    <row r="59722" spans="82:87">
      <c r="CD59722"/>
      <c r="CG59722"/>
      <c r="CI59722" s="378">
        <v>94807</v>
      </c>
    </row>
    <row r="59723" spans="82:87">
      <c r="CD59723"/>
      <c r="CG59723"/>
      <c r="CI59723" s="378">
        <v>94808</v>
      </c>
    </row>
    <row r="59724" spans="82:87">
      <c r="CD59724"/>
      <c r="CG59724"/>
      <c r="CI59724" s="378">
        <v>94809</v>
      </c>
    </row>
    <row r="59725" spans="82:87">
      <c r="CD59725"/>
      <c r="CG59725"/>
      <c r="CI59725" s="378">
        <v>94811</v>
      </c>
    </row>
    <row r="59726" spans="82:87">
      <c r="CD59726"/>
      <c r="CG59726"/>
      <c r="CI59726" s="378">
        <v>94812</v>
      </c>
    </row>
    <row r="59727" spans="82:87">
      <c r="CD59727"/>
      <c r="CG59727"/>
      <c r="CI59727" s="378">
        <v>94813</v>
      </c>
    </row>
    <row r="59728" spans="82:87">
      <c r="CD59728"/>
      <c r="CG59728"/>
      <c r="CI59728" s="378">
        <v>94814</v>
      </c>
    </row>
    <row r="59729" spans="82:87">
      <c r="CD59729"/>
      <c r="CG59729"/>
      <c r="CI59729" s="378">
        <v>94815</v>
      </c>
    </row>
    <row r="59730" spans="82:87">
      <c r="CD59730"/>
      <c r="CG59730"/>
      <c r="CI59730" s="378">
        <v>94816</v>
      </c>
    </row>
    <row r="59731" spans="82:87">
      <c r="CD59731"/>
      <c r="CG59731"/>
      <c r="CI59731" s="378">
        <v>94817</v>
      </c>
    </row>
    <row r="59732" spans="82:87">
      <c r="CD59732"/>
      <c r="CG59732"/>
      <c r="CI59732" s="378">
        <v>94818</v>
      </c>
    </row>
    <row r="59733" spans="82:87">
      <c r="CD59733"/>
      <c r="CG59733"/>
      <c r="CI59733" s="378">
        <v>94819</v>
      </c>
    </row>
    <row r="59734" spans="82:87">
      <c r="CD59734"/>
      <c r="CG59734"/>
      <c r="CI59734" s="378">
        <v>94831</v>
      </c>
    </row>
    <row r="59735" spans="82:87">
      <c r="CD59735"/>
      <c r="CG59735"/>
      <c r="CI59735" s="378">
        <v>94832</v>
      </c>
    </row>
    <row r="59736" spans="82:87">
      <c r="CD59736"/>
      <c r="CG59736"/>
      <c r="CI59736" s="378">
        <v>94833</v>
      </c>
    </row>
    <row r="59737" spans="82:87">
      <c r="CD59737"/>
      <c r="CG59737"/>
      <c r="CI59737" s="378">
        <v>94834</v>
      </c>
    </row>
    <row r="59738" spans="82:87">
      <c r="CD59738"/>
      <c r="CG59738"/>
      <c r="CI59738" s="378">
        <v>94835</v>
      </c>
    </row>
    <row r="59739" spans="82:87">
      <c r="CD59739"/>
      <c r="CG59739"/>
      <c r="CI59739" s="378">
        <v>94836</v>
      </c>
    </row>
    <row r="59740" spans="82:87">
      <c r="CD59740"/>
      <c r="CG59740"/>
      <c r="CI59740" s="378">
        <v>94837</v>
      </c>
    </row>
    <row r="59741" spans="82:87">
      <c r="CD59741"/>
      <c r="CG59741"/>
      <c r="CI59741" s="378">
        <v>94838</v>
      </c>
    </row>
    <row r="59742" spans="82:87">
      <c r="CD59742"/>
      <c r="CG59742"/>
      <c r="CI59742" s="378">
        <v>94839</v>
      </c>
    </row>
    <row r="59743" spans="82:87">
      <c r="CD59743"/>
      <c r="CG59743"/>
      <c r="CI59743" s="378">
        <v>94851</v>
      </c>
    </row>
    <row r="59744" spans="82:87">
      <c r="CD59744"/>
      <c r="CG59744"/>
      <c r="CI59744" s="378">
        <v>94852</v>
      </c>
    </row>
    <row r="59745" spans="82:87">
      <c r="CD59745"/>
      <c r="CG59745"/>
      <c r="CI59745" s="378">
        <v>94853</v>
      </c>
    </row>
    <row r="59746" spans="82:87">
      <c r="CD59746"/>
      <c r="CG59746"/>
      <c r="CI59746" s="378">
        <v>94854</v>
      </c>
    </row>
    <row r="59747" spans="82:87">
      <c r="CD59747"/>
      <c r="CG59747"/>
      <c r="CI59747" s="378">
        <v>94855</v>
      </c>
    </row>
    <row r="59748" spans="82:87">
      <c r="CD59748"/>
      <c r="CG59748"/>
      <c r="CI59748" s="378">
        <v>94856</v>
      </c>
    </row>
    <row r="59749" spans="82:87">
      <c r="CD59749"/>
      <c r="CG59749"/>
      <c r="CI59749" s="378">
        <v>94857</v>
      </c>
    </row>
    <row r="59750" spans="82:87">
      <c r="CD59750"/>
      <c r="CG59750"/>
      <c r="CI59750" s="378">
        <v>94858</v>
      </c>
    </row>
    <row r="59751" spans="82:87">
      <c r="CD59751"/>
      <c r="CG59751"/>
      <c r="CI59751" s="378">
        <v>94859</v>
      </c>
    </row>
    <row r="59752" spans="82:87">
      <c r="CD59752"/>
      <c r="CG59752"/>
      <c r="CI59752" s="378">
        <v>94861</v>
      </c>
    </row>
    <row r="59753" spans="82:87">
      <c r="CD59753"/>
      <c r="CG59753"/>
      <c r="CI59753" s="378">
        <v>94862</v>
      </c>
    </row>
    <row r="59754" spans="82:87">
      <c r="CD59754"/>
      <c r="CG59754"/>
      <c r="CI59754" s="378">
        <v>94863</v>
      </c>
    </row>
    <row r="59755" spans="82:87">
      <c r="CD59755"/>
      <c r="CG59755"/>
      <c r="CI59755" s="378">
        <v>94864</v>
      </c>
    </row>
    <row r="59756" spans="82:87">
      <c r="CD59756"/>
      <c r="CG59756"/>
      <c r="CI59756" s="378">
        <v>94865</v>
      </c>
    </row>
    <row r="59757" spans="82:87">
      <c r="CD59757"/>
      <c r="CG59757"/>
      <c r="CI59757" s="378">
        <v>94866</v>
      </c>
    </row>
    <row r="59758" spans="82:87">
      <c r="CD59758"/>
      <c r="CG59758"/>
      <c r="CI59758" s="378">
        <v>94867</v>
      </c>
    </row>
    <row r="59759" spans="82:87">
      <c r="CD59759"/>
      <c r="CG59759"/>
      <c r="CI59759" s="378">
        <v>94868</v>
      </c>
    </row>
    <row r="59760" spans="82:87">
      <c r="CD59760"/>
      <c r="CG59760"/>
      <c r="CI59760" s="378">
        <v>94869</v>
      </c>
    </row>
    <row r="59761" spans="82:87">
      <c r="CD59761"/>
      <c r="CG59761"/>
      <c r="CI59761" s="378">
        <v>94880</v>
      </c>
    </row>
    <row r="59762" spans="82:87">
      <c r="CD59762"/>
      <c r="CG59762"/>
      <c r="CI59762" s="378">
        <v>94880</v>
      </c>
    </row>
    <row r="59763" spans="82:87">
      <c r="CD59763"/>
      <c r="CG59763"/>
      <c r="CI59763" s="378">
        <v>94891</v>
      </c>
    </row>
    <row r="59764" spans="82:87">
      <c r="CD59764"/>
      <c r="CG59764"/>
      <c r="CI59764" s="378">
        <v>94892</v>
      </c>
    </row>
    <row r="59765" spans="82:87">
      <c r="CD59765"/>
      <c r="CG59765"/>
      <c r="CI59765" s="378">
        <v>94893</v>
      </c>
    </row>
    <row r="59766" spans="82:87">
      <c r="CD59766"/>
      <c r="CG59766"/>
      <c r="CI59766" s="378">
        <v>94894</v>
      </c>
    </row>
    <row r="59767" spans="82:87">
      <c r="CD59767"/>
      <c r="CG59767"/>
      <c r="CI59767" s="378">
        <v>94895</v>
      </c>
    </row>
    <row r="59768" spans="82:87">
      <c r="CD59768"/>
      <c r="CG59768"/>
      <c r="CI59768" s="378">
        <v>94896</v>
      </c>
    </row>
    <row r="59769" spans="82:87">
      <c r="CD59769"/>
      <c r="CG59769"/>
      <c r="CI59769" s="378">
        <v>94897</v>
      </c>
    </row>
    <row r="59770" spans="82:87">
      <c r="CD59770"/>
      <c r="CG59770"/>
      <c r="CI59770" s="378">
        <v>94898</v>
      </c>
    </row>
    <row r="59771" spans="82:87">
      <c r="CD59771"/>
      <c r="CG59771"/>
      <c r="CI59771" s="378">
        <v>94899</v>
      </c>
    </row>
    <row r="59772" spans="82:87">
      <c r="CD59772"/>
      <c r="CG59772"/>
      <c r="CI59772" s="378">
        <v>94901</v>
      </c>
    </row>
    <row r="59773" spans="82:87">
      <c r="CD59773"/>
      <c r="CG59773"/>
      <c r="CI59773" s="378">
        <v>94941</v>
      </c>
    </row>
    <row r="59774" spans="82:87">
      <c r="CD59774"/>
      <c r="CG59774"/>
      <c r="CI59774" s="378">
        <v>94942</v>
      </c>
    </row>
    <row r="59775" spans="82:87">
      <c r="CD59775"/>
      <c r="CG59775"/>
      <c r="CI59775" s="378">
        <v>94943</v>
      </c>
    </row>
    <row r="59776" spans="82:87">
      <c r="CD59776"/>
      <c r="CG59776"/>
      <c r="CI59776" s="378">
        <v>94944</v>
      </c>
    </row>
    <row r="59777" spans="82:87">
      <c r="CD59777"/>
      <c r="CG59777"/>
      <c r="CI59777" s="378">
        <v>94945</v>
      </c>
    </row>
    <row r="59778" spans="82:87">
      <c r="CD59778"/>
      <c r="CG59778"/>
      <c r="CI59778" s="378">
        <v>94946</v>
      </c>
    </row>
    <row r="59779" spans="82:87">
      <c r="CD59779"/>
      <c r="CG59779"/>
      <c r="CI59779" s="378">
        <v>94947</v>
      </c>
    </row>
    <row r="59780" spans="82:87">
      <c r="CD59780"/>
      <c r="CG59780"/>
      <c r="CI59780" s="378">
        <v>94948</v>
      </c>
    </row>
    <row r="59781" spans="82:87">
      <c r="CD59781"/>
      <c r="CG59781"/>
      <c r="CI59781" s="378">
        <v>94949</v>
      </c>
    </row>
    <row r="59782" spans="82:87">
      <c r="CD59782"/>
      <c r="CG59782"/>
      <c r="CI59782" s="378">
        <v>94951</v>
      </c>
    </row>
    <row r="59783" spans="82:87">
      <c r="CD59783"/>
      <c r="CG59783"/>
      <c r="CI59783" s="378">
        <v>94952</v>
      </c>
    </row>
    <row r="59784" spans="82:87">
      <c r="CD59784"/>
      <c r="CG59784"/>
      <c r="CI59784" s="378">
        <v>94953</v>
      </c>
    </row>
    <row r="59785" spans="82:87">
      <c r="CD59785"/>
      <c r="CG59785"/>
      <c r="CI59785" s="378">
        <v>94954</v>
      </c>
    </row>
    <row r="59786" spans="82:87">
      <c r="CD59786"/>
      <c r="CG59786"/>
      <c r="CI59786" s="378">
        <v>94955</v>
      </c>
    </row>
    <row r="59787" spans="82:87">
      <c r="CD59787"/>
      <c r="CG59787"/>
      <c r="CI59787" s="378">
        <v>94956</v>
      </c>
    </row>
    <row r="59788" spans="82:87">
      <c r="CD59788"/>
      <c r="CG59788"/>
      <c r="CI59788" s="378">
        <v>94957</v>
      </c>
    </row>
    <row r="59789" spans="82:87">
      <c r="CD59789"/>
      <c r="CG59789"/>
      <c r="CI59789" s="378">
        <v>94958</v>
      </c>
    </row>
    <row r="59790" spans="82:87">
      <c r="CD59790"/>
      <c r="CG59790"/>
      <c r="CI59790" s="378">
        <v>94959</v>
      </c>
    </row>
    <row r="59791" spans="82:87">
      <c r="CD59791"/>
      <c r="CG59791"/>
      <c r="CI59791" s="378">
        <v>94961</v>
      </c>
    </row>
    <row r="59792" spans="82:87">
      <c r="CD59792"/>
      <c r="CG59792"/>
      <c r="CI59792" s="378">
        <v>94962</v>
      </c>
    </row>
    <row r="59793" spans="82:87">
      <c r="CD59793"/>
      <c r="CG59793"/>
      <c r="CI59793" s="378">
        <v>94963</v>
      </c>
    </row>
    <row r="59794" spans="82:87">
      <c r="CD59794"/>
      <c r="CG59794"/>
      <c r="CI59794" s="378">
        <v>94964</v>
      </c>
    </row>
    <row r="59795" spans="82:87">
      <c r="CD59795"/>
      <c r="CG59795"/>
      <c r="CI59795" s="378">
        <v>94965</v>
      </c>
    </row>
    <row r="59796" spans="82:87">
      <c r="CD59796"/>
      <c r="CG59796"/>
      <c r="CI59796" s="378">
        <v>94966</v>
      </c>
    </row>
    <row r="59797" spans="82:87">
      <c r="CD59797"/>
      <c r="CG59797"/>
      <c r="CI59797" s="378">
        <v>94967</v>
      </c>
    </row>
    <row r="59798" spans="82:87">
      <c r="CD59798"/>
      <c r="CG59798"/>
      <c r="CI59798" s="378">
        <v>94968</v>
      </c>
    </row>
    <row r="59799" spans="82:87">
      <c r="CD59799"/>
      <c r="CG59799"/>
      <c r="CI59799" s="378">
        <v>94969</v>
      </c>
    </row>
    <row r="59800" spans="82:87">
      <c r="CD59800"/>
      <c r="CG59800"/>
      <c r="CI59800" s="378">
        <v>94971</v>
      </c>
    </row>
    <row r="59801" spans="82:87">
      <c r="CD59801"/>
      <c r="CG59801"/>
      <c r="CI59801" s="378">
        <v>94972</v>
      </c>
    </row>
    <row r="59802" spans="82:87">
      <c r="CD59802"/>
      <c r="CG59802"/>
      <c r="CI59802" s="378">
        <v>94973</v>
      </c>
    </row>
    <row r="59803" spans="82:87">
      <c r="CD59803"/>
      <c r="CG59803"/>
      <c r="CI59803" s="378">
        <v>94974</v>
      </c>
    </row>
    <row r="59804" spans="82:87">
      <c r="CD59804"/>
      <c r="CG59804"/>
      <c r="CI59804" s="378">
        <v>94975</v>
      </c>
    </row>
    <row r="59805" spans="82:87">
      <c r="CD59805"/>
      <c r="CG59805"/>
      <c r="CI59805" s="378">
        <v>94976</v>
      </c>
    </row>
    <row r="59806" spans="82:87">
      <c r="CD59806"/>
      <c r="CG59806"/>
      <c r="CI59806" s="378">
        <v>94977</v>
      </c>
    </row>
    <row r="59807" spans="82:87">
      <c r="CD59807"/>
      <c r="CG59807"/>
      <c r="CI59807" s="378">
        <v>94978</v>
      </c>
    </row>
    <row r="59808" spans="82:87">
      <c r="CD59808"/>
      <c r="CG59808"/>
      <c r="CI59808" s="378">
        <v>94979</v>
      </c>
    </row>
    <row r="59809" spans="82:87">
      <c r="CD59809"/>
      <c r="CG59809"/>
      <c r="CI59809" s="378">
        <v>95000</v>
      </c>
    </row>
    <row r="59810" spans="82:87">
      <c r="CD59810"/>
      <c r="CG59810"/>
      <c r="CI59810" s="378">
        <v>95000</v>
      </c>
    </row>
    <row r="59811" spans="82:87">
      <c r="CD59811"/>
      <c r="CG59811"/>
      <c r="CI59811" s="378">
        <v>95000</v>
      </c>
    </row>
    <row r="59812" spans="82:87">
      <c r="CD59812"/>
      <c r="CG59812"/>
      <c r="CI59812" s="378">
        <v>95000</v>
      </c>
    </row>
    <row r="59813" spans="82:87">
      <c r="CD59813"/>
      <c r="CG59813"/>
      <c r="CI59813" s="378">
        <v>95001</v>
      </c>
    </row>
    <row r="59814" spans="82:87">
      <c r="CD59814"/>
      <c r="CG59814"/>
      <c r="CI59814" s="378">
        <v>95002</v>
      </c>
    </row>
    <row r="59815" spans="82:87">
      <c r="CD59815"/>
      <c r="CG59815"/>
      <c r="CI59815" s="378">
        <v>95003</v>
      </c>
    </row>
    <row r="59816" spans="82:87">
      <c r="CD59816"/>
      <c r="CG59816"/>
      <c r="CI59816" s="378">
        <v>95004</v>
      </c>
    </row>
    <row r="59817" spans="82:87">
      <c r="CD59817"/>
      <c r="CG59817"/>
      <c r="CI59817" s="378">
        <v>95004</v>
      </c>
    </row>
    <row r="59818" spans="82:87">
      <c r="CD59818"/>
      <c r="CG59818"/>
      <c r="CI59818" s="378">
        <v>95005</v>
      </c>
    </row>
    <row r="59819" spans="82:87">
      <c r="CD59819"/>
      <c r="CG59819"/>
      <c r="CI59819" s="378">
        <v>95005</v>
      </c>
    </row>
    <row r="59820" spans="82:87">
      <c r="CD59820"/>
      <c r="CG59820"/>
      <c r="CI59820" s="378">
        <v>95006</v>
      </c>
    </row>
    <row r="59821" spans="82:87">
      <c r="CD59821"/>
      <c r="CG59821"/>
      <c r="CI59821" s="378">
        <v>95007</v>
      </c>
    </row>
    <row r="59822" spans="82:87">
      <c r="CD59822"/>
      <c r="CG59822"/>
      <c r="CI59822" s="378">
        <v>95008</v>
      </c>
    </row>
    <row r="59823" spans="82:87">
      <c r="CD59823"/>
      <c r="CG59823"/>
      <c r="CI59823" s="378">
        <v>95009</v>
      </c>
    </row>
    <row r="59824" spans="82:87">
      <c r="CD59824"/>
      <c r="CG59824"/>
      <c r="CI59824" s="378">
        <v>95010</v>
      </c>
    </row>
    <row r="59825" spans="82:87">
      <c r="CD59825"/>
      <c r="CG59825"/>
      <c r="CI59825" s="378">
        <v>95011</v>
      </c>
    </row>
    <row r="59826" spans="82:87">
      <c r="CD59826"/>
      <c r="CG59826"/>
      <c r="CI59826" s="378">
        <v>95012</v>
      </c>
    </row>
    <row r="59827" spans="82:87">
      <c r="CD59827"/>
      <c r="CG59827"/>
      <c r="CI59827" s="378">
        <v>95013</v>
      </c>
    </row>
    <row r="59828" spans="82:87">
      <c r="CD59828"/>
      <c r="CG59828"/>
      <c r="CI59828" s="378">
        <v>95014</v>
      </c>
    </row>
    <row r="59829" spans="82:87">
      <c r="CD59829"/>
      <c r="CG59829"/>
      <c r="CI59829" s="378">
        <v>95015</v>
      </c>
    </row>
    <row r="59830" spans="82:87">
      <c r="CD59830"/>
      <c r="CG59830"/>
      <c r="CI59830" s="378">
        <v>95016</v>
      </c>
    </row>
    <row r="59831" spans="82:87">
      <c r="CD59831"/>
      <c r="CG59831"/>
      <c r="CI59831" s="378">
        <v>95017</v>
      </c>
    </row>
    <row r="59832" spans="82:87">
      <c r="CD59832"/>
      <c r="CG59832"/>
      <c r="CI59832" s="378">
        <v>95018</v>
      </c>
    </row>
    <row r="59833" spans="82:87">
      <c r="CD59833"/>
      <c r="CG59833"/>
      <c r="CI59833" s="378">
        <v>95019</v>
      </c>
    </row>
    <row r="59834" spans="82:87">
      <c r="CD59834"/>
      <c r="CG59834"/>
      <c r="CI59834" s="378">
        <v>95020</v>
      </c>
    </row>
    <row r="59835" spans="82:87">
      <c r="CD59835"/>
      <c r="CG59835"/>
      <c r="CI59835" s="378">
        <v>95021</v>
      </c>
    </row>
    <row r="59836" spans="82:87">
      <c r="CD59836"/>
      <c r="CG59836"/>
      <c r="CI59836" s="378">
        <v>95022</v>
      </c>
    </row>
    <row r="59837" spans="82:87">
      <c r="CD59837"/>
      <c r="CG59837"/>
      <c r="CI59837" s="378">
        <v>95023</v>
      </c>
    </row>
    <row r="59838" spans="82:87">
      <c r="CD59838"/>
      <c r="CG59838"/>
      <c r="CI59838" s="378">
        <v>95024</v>
      </c>
    </row>
    <row r="59839" spans="82:87">
      <c r="CD59839"/>
      <c r="CG59839"/>
      <c r="CI59839" s="378">
        <v>95025</v>
      </c>
    </row>
    <row r="59840" spans="82:87">
      <c r="CD59840"/>
      <c r="CG59840"/>
      <c r="CI59840" s="378">
        <v>95026</v>
      </c>
    </row>
    <row r="59841" spans="82:87">
      <c r="CD59841"/>
      <c r="CG59841"/>
      <c r="CI59841" s="378">
        <v>95027</v>
      </c>
    </row>
    <row r="59842" spans="82:87">
      <c r="CD59842"/>
      <c r="CG59842"/>
      <c r="CI59842" s="378">
        <v>95028</v>
      </c>
    </row>
    <row r="59843" spans="82:87">
      <c r="CD59843"/>
      <c r="CG59843"/>
      <c r="CI59843" s="378">
        <v>95029</v>
      </c>
    </row>
    <row r="59844" spans="82:87">
      <c r="CD59844"/>
      <c r="CG59844"/>
      <c r="CI59844" s="378">
        <v>95030</v>
      </c>
    </row>
    <row r="59845" spans="82:87">
      <c r="CD59845"/>
      <c r="CG59845"/>
      <c r="CI59845" s="378">
        <v>95031</v>
      </c>
    </row>
    <row r="59846" spans="82:87">
      <c r="CD59846"/>
      <c r="CG59846"/>
      <c r="CI59846" s="378">
        <v>95032</v>
      </c>
    </row>
    <row r="59847" spans="82:87">
      <c r="CD59847"/>
      <c r="CG59847"/>
      <c r="CI59847" s="378">
        <v>95033</v>
      </c>
    </row>
    <row r="59848" spans="82:87">
      <c r="CD59848"/>
      <c r="CG59848"/>
      <c r="CI59848" s="378">
        <v>95034</v>
      </c>
    </row>
    <row r="59849" spans="82:87">
      <c r="CD59849"/>
      <c r="CG59849"/>
      <c r="CI59849" s="378">
        <v>95035</v>
      </c>
    </row>
    <row r="59850" spans="82:87">
      <c r="CD59850"/>
      <c r="CG59850"/>
      <c r="CI59850" s="378">
        <v>95036</v>
      </c>
    </row>
    <row r="59851" spans="82:87">
      <c r="CD59851"/>
      <c r="CG59851"/>
      <c r="CI59851" s="378">
        <v>95037</v>
      </c>
    </row>
    <row r="59852" spans="82:87">
      <c r="CD59852"/>
      <c r="CG59852"/>
      <c r="CI59852" s="378">
        <v>95038</v>
      </c>
    </row>
    <row r="59853" spans="82:87">
      <c r="CD59853"/>
      <c r="CG59853"/>
      <c r="CI59853" s="378">
        <v>95039</v>
      </c>
    </row>
    <row r="59854" spans="82:87">
      <c r="CD59854"/>
      <c r="CG59854"/>
      <c r="CI59854" s="378">
        <v>95040</v>
      </c>
    </row>
    <row r="59855" spans="82:87">
      <c r="CD59855"/>
      <c r="CG59855"/>
      <c r="CI59855" s="378">
        <v>95040</v>
      </c>
    </row>
    <row r="59856" spans="82:87">
      <c r="CD59856"/>
      <c r="CG59856"/>
      <c r="CI59856" s="378">
        <v>95041</v>
      </c>
    </row>
    <row r="59857" spans="82:87">
      <c r="CD59857"/>
      <c r="CG59857"/>
      <c r="CI59857" s="378">
        <v>95041</v>
      </c>
    </row>
    <row r="59858" spans="82:87">
      <c r="CD59858"/>
      <c r="CG59858"/>
      <c r="CI59858" s="378">
        <v>95042</v>
      </c>
    </row>
    <row r="59859" spans="82:87">
      <c r="CD59859"/>
      <c r="CG59859"/>
      <c r="CI59859" s="378">
        <v>95042</v>
      </c>
    </row>
    <row r="59860" spans="82:87">
      <c r="CD59860"/>
      <c r="CG59860"/>
      <c r="CI59860" s="378">
        <v>95043</v>
      </c>
    </row>
    <row r="59861" spans="82:87">
      <c r="CD59861"/>
      <c r="CG59861"/>
      <c r="CI59861" s="378">
        <v>95043</v>
      </c>
    </row>
    <row r="59862" spans="82:87">
      <c r="CD59862"/>
      <c r="CG59862"/>
      <c r="CI59862" s="378">
        <v>95044</v>
      </c>
    </row>
    <row r="59863" spans="82:87">
      <c r="CD59863"/>
      <c r="CG59863"/>
      <c r="CI59863" s="378">
        <v>95044</v>
      </c>
    </row>
    <row r="59864" spans="82:87">
      <c r="CD59864"/>
      <c r="CG59864"/>
      <c r="CI59864" s="378">
        <v>95045</v>
      </c>
    </row>
    <row r="59865" spans="82:87">
      <c r="CD59865"/>
      <c r="CG59865"/>
      <c r="CI59865" s="378">
        <v>95045</v>
      </c>
    </row>
    <row r="59866" spans="82:87">
      <c r="CD59866"/>
      <c r="CG59866"/>
      <c r="CI59866" s="378">
        <v>95046</v>
      </c>
    </row>
    <row r="59867" spans="82:87">
      <c r="CD59867"/>
      <c r="CG59867"/>
      <c r="CI59867" s="378">
        <v>95046</v>
      </c>
    </row>
    <row r="59868" spans="82:87">
      <c r="CD59868"/>
      <c r="CG59868"/>
      <c r="CI59868" s="378">
        <v>95047</v>
      </c>
    </row>
    <row r="59869" spans="82:87">
      <c r="CD59869"/>
      <c r="CG59869"/>
      <c r="CI59869" s="378">
        <v>95047</v>
      </c>
    </row>
    <row r="59870" spans="82:87">
      <c r="CD59870"/>
      <c r="CG59870"/>
      <c r="CI59870" s="378">
        <v>95048</v>
      </c>
    </row>
    <row r="59871" spans="82:87">
      <c r="CD59871"/>
      <c r="CG59871"/>
      <c r="CI59871" s="378">
        <v>95048</v>
      </c>
    </row>
    <row r="59872" spans="82:87">
      <c r="CD59872"/>
      <c r="CG59872"/>
      <c r="CI59872" s="378">
        <v>95049</v>
      </c>
    </row>
    <row r="59873" spans="82:87">
      <c r="CD59873"/>
      <c r="CG59873"/>
      <c r="CI59873" s="378">
        <v>95049</v>
      </c>
    </row>
    <row r="59874" spans="82:87">
      <c r="CD59874"/>
      <c r="CG59874"/>
      <c r="CI59874" s="378">
        <v>95050</v>
      </c>
    </row>
    <row r="59875" spans="82:87">
      <c r="CD59875"/>
      <c r="CG59875"/>
      <c r="CI59875" s="378">
        <v>95050</v>
      </c>
    </row>
    <row r="59876" spans="82:87">
      <c r="CD59876"/>
      <c r="CG59876"/>
      <c r="CI59876" s="378">
        <v>95051</v>
      </c>
    </row>
    <row r="59877" spans="82:87">
      <c r="CD59877"/>
      <c r="CG59877"/>
      <c r="CI59877" s="378">
        <v>95051</v>
      </c>
    </row>
    <row r="59878" spans="82:87">
      <c r="CD59878"/>
      <c r="CG59878"/>
      <c r="CI59878" s="378">
        <v>95052</v>
      </c>
    </row>
    <row r="59879" spans="82:87">
      <c r="CD59879"/>
      <c r="CG59879"/>
      <c r="CI59879" s="378">
        <v>95052</v>
      </c>
    </row>
    <row r="59880" spans="82:87">
      <c r="CD59880"/>
      <c r="CG59880"/>
      <c r="CI59880" s="378">
        <v>95053</v>
      </c>
    </row>
    <row r="59881" spans="82:87">
      <c r="CD59881"/>
      <c r="CG59881"/>
      <c r="CI59881" s="378">
        <v>95053</v>
      </c>
    </row>
    <row r="59882" spans="82:87">
      <c r="CD59882"/>
      <c r="CG59882"/>
      <c r="CI59882" s="378">
        <v>95054</v>
      </c>
    </row>
    <row r="59883" spans="82:87">
      <c r="CD59883"/>
      <c r="CG59883"/>
      <c r="CI59883" s="378">
        <v>95054</v>
      </c>
    </row>
    <row r="59884" spans="82:87">
      <c r="CD59884"/>
      <c r="CG59884"/>
      <c r="CI59884" s="378">
        <v>95055</v>
      </c>
    </row>
    <row r="59885" spans="82:87">
      <c r="CD59885"/>
      <c r="CG59885"/>
      <c r="CI59885" s="378">
        <v>95055</v>
      </c>
    </row>
    <row r="59886" spans="82:87">
      <c r="CD59886"/>
      <c r="CG59886"/>
      <c r="CI59886" s="378">
        <v>95056</v>
      </c>
    </row>
    <row r="59887" spans="82:87">
      <c r="CD59887"/>
      <c r="CG59887"/>
      <c r="CI59887" s="378">
        <v>95056</v>
      </c>
    </row>
    <row r="59888" spans="82:87">
      <c r="CD59888"/>
      <c r="CG59888"/>
      <c r="CI59888" s="378">
        <v>95057</v>
      </c>
    </row>
    <row r="59889" spans="82:87">
      <c r="CD59889"/>
      <c r="CG59889"/>
      <c r="CI59889" s="378">
        <v>95057</v>
      </c>
    </row>
    <row r="59890" spans="82:87">
      <c r="CD59890"/>
      <c r="CG59890"/>
      <c r="CI59890" s="378">
        <v>95058</v>
      </c>
    </row>
    <row r="59891" spans="82:87">
      <c r="CD59891"/>
      <c r="CG59891"/>
      <c r="CI59891" s="378">
        <v>95058</v>
      </c>
    </row>
    <row r="59892" spans="82:87">
      <c r="CD59892"/>
      <c r="CG59892"/>
      <c r="CI59892" s="378">
        <v>95059</v>
      </c>
    </row>
    <row r="59893" spans="82:87">
      <c r="CD59893"/>
      <c r="CG59893"/>
      <c r="CI59893" s="378">
        <v>95059</v>
      </c>
    </row>
    <row r="59894" spans="82:87">
      <c r="CD59894"/>
      <c r="CG59894"/>
      <c r="CI59894" s="378">
        <v>95060</v>
      </c>
    </row>
    <row r="59895" spans="82:87">
      <c r="CD59895"/>
      <c r="CG59895"/>
      <c r="CI59895" s="378">
        <v>95060</v>
      </c>
    </row>
    <row r="59896" spans="82:87">
      <c r="CD59896"/>
      <c r="CG59896"/>
      <c r="CI59896" s="378">
        <v>95061</v>
      </c>
    </row>
    <row r="59897" spans="82:87">
      <c r="CD59897"/>
      <c r="CG59897"/>
      <c r="CI59897" s="378">
        <v>95061</v>
      </c>
    </row>
    <row r="59898" spans="82:87">
      <c r="CD59898"/>
      <c r="CG59898"/>
      <c r="CI59898" s="378">
        <v>95062</v>
      </c>
    </row>
    <row r="59899" spans="82:87">
      <c r="CD59899"/>
      <c r="CG59899"/>
      <c r="CI59899" s="378">
        <v>95062</v>
      </c>
    </row>
    <row r="59900" spans="82:87">
      <c r="CD59900"/>
      <c r="CG59900"/>
      <c r="CI59900" s="378">
        <v>95063</v>
      </c>
    </row>
    <row r="59901" spans="82:87">
      <c r="CD59901"/>
      <c r="CG59901"/>
      <c r="CI59901" s="378">
        <v>95063</v>
      </c>
    </row>
    <row r="59902" spans="82:87">
      <c r="CD59902"/>
      <c r="CG59902"/>
      <c r="CI59902" s="378">
        <v>95064</v>
      </c>
    </row>
    <row r="59903" spans="82:87">
      <c r="CD59903"/>
      <c r="CG59903"/>
      <c r="CI59903" s="378">
        <v>95064</v>
      </c>
    </row>
    <row r="59904" spans="82:87">
      <c r="CD59904"/>
      <c r="CG59904"/>
      <c r="CI59904" s="378">
        <v>95065</v>
      </c>
    </row>
    <row r="59905" spans="82:87">
      <c r="CD59905"/>
      <c r="CG59905"/>
      <c r="CI59905" s="378">
        <v>95065</v>
      </c>
    </row>
    <row r="59906" spans="82:87">
      <c r="CD59906"/>
      <c r="CG59906"/>
      <c r="CI59906" s="378">
        <v>95066</v>
      </c>
    </row>
    <row r="59907" spans="82:87">
      <c r="CD59907"/>
      <c r="CG59907"/>
      <c r="CI59907" s="378">
        <v>95067</v>
      </c>
    </row>
    <row r="59908" spans="82:87">
      <c r="CD59908"/>
      <c r="CG59908"/>
      <c r="CI59908" s="378">
        <v>95067</v>
      </c>
    </row>
    <row r="59909" spans="82:87">
      <c r="CD59909"/>
      <c r="CG59909"/>
      <c r="CI59909" s="378">
        <v>95068</v>
      </c>
    </row>
    <row r="59910" spans="82:87">
      <c r="CD59910"/>
      <c r="CG59910"/>
      <c r="CI59910" s="378">
        <v>95068</v>
      </c>
    </row>
    <row r="59911" spans="82:87">
      <c r="CD59911"/>
      <c r="CG59911"/>
      <c r="CI59911" s="378">
        <v>95069</v>
      </c>
    </row>
    <row r="59912" spans="82:87">
      <c r="CD59912"/>
      <c r="CG59912"/>
      <c r="CI59912" s="378">
        <v>95069</v>
      </c>
    </row>
    <row r="59913" spans="82:87">
      <c r="CD59913"/>
      <c r="CG59913"/>
      <c r="CI59913" s="378">
        <v>95070</v>
      </c>
    </row>
    <row r="59914" spans="82:87">
      <c r="CD59914"/>
      <c r="CG59914"/>
      <c r="CI59914" s="378">
        <v>95070</v>
      </c>
    </row>
    <row r="59915" spans="82:87">
      <c r="CD59915"/>
      <c r="CG59915"/>
      <c r="CI59915" s="378">
        <v>95071</v>
      </c>
    </row>
    <row r="59916" spans="82:87">
      <c r="CD59916"/>
      <c r="CG59916"/>
      <c r="CI59916" s="378">
        <v>95071</v>
      </c>
    </row>
    <row r="59917" spans="82:87">
      <c r="CD59917"/>
      <c r="CG59917"/>
      <c r="CI59917" s="378">
        <v>95072</v>
      </c>
    </row>
    <row r="59918" spans="82:87">
      <c r="CD59918"/>
      <c r="CG59918"/>
      <c r="CI59918" s="378">
        <v>95072</v>
      </c>
    </row>
    <row r="59919" spans="82:87">
      <c r="CD59919"/>
      <c r="CG59919"/>
      <c r="CI59919" s="378">
        <v>95073</v>
      </c>
    </row>
    <row r="59920" spans="82:87">
      <c r="CD59920"/>
      <c r="CG59920"/>
      <c r="CI59920" s="378">
        <v>95073</v>
      </c>
    </row>
    <row r="59921" spans="82:87">
      <c r="CD59921"/>
      <c r="CG59921"/>
      <c r="CI59921" s="378">
        <v>95074</v>
      </c>
    </row>
    <row r="59922" spans="82:87">
      <c r="CD59922"/>
      <c r="CG59922"/>
      <c r="CI59922" s="378">
        <v>95074</v>
      </c>
    </row>
    <row r="59923" spans="82:87">
      <c r="CD59923"/>
      <c r="CG59923"/>
      <c r="CI59923" s="378">
        <v>95075</v>
      </c>
    </row>
    <row r="59924" spans="82:87">
      <c r="CD59924"/>
      <c r="CG59924"/>
      <c r="CI59924" s="378">
        <v>95075</v>
      </c>
    </row>
    <row r="59925" spans="82:87">
      <c r="CD59925"/>
      <c r="CG59925"/>
      <c r="CI59925" s="378">
        <v>95076</v>
      </c>
    </row>
    <row r="59926" spans="82:87">
      <c r="CD59926"/>
      <c r="CG59926"/>
      <c r="CI59926" s="378">
        <v>95076</v>
      </c>
    </row>
    <row r="59927" spans="82:87">
      <c r="CD59927"/>
      <c r="CG59927"/>
      <c r="CI59927" s="378">
        <v>95077</v>
      </c>
    </row>
    <row r="59928" spans="82:87">
      <c r="CD59928"/>
      <c r="CG59928"/>
      <c r="CI59928" s="378">
        <v>95077</v>
      </c>
    </row>
    <row r="59929" spans="82:87">
      <c r="CD59929"/>
      <c r="CG59929"/>
      <c r="CI59929" s="378">
        <v>95078</v>
      </c>
    </row>
    <row r="59930" spans="82:87">
      <c r="CD59930"/>
      <c r="CG59930"/>
      <c r="CI59930" s="378">
        <v>95078</v>
      </c>
    </row>
    <row r="59931" spans="82:87">
      <c r="CD59931"/>
      <c r="CG59931"/>
      <c r="CI59931" s="378">
        <v>95079</v>
      </c>
    </row>
    <row r="59932" spans="82:87">
      <c r="CD59932"/>
      <c r="CG59932"/>
      <c r="CI59932" s="378">
        <v>95079</v>
      </c>
    </row>
    <row r="59933" spans="82:87">
      <c r="CD59933"/>
      <c r="CG59933"/>
      <c r="CI59933" s="378">
        <v>95090</v>
      </c>
    </row>
    <row r="59934" spans="82:87">
      <c r="CD59934"/>
      <c r="CG59934"/>
      <c r="CI59934" s="378">
        <v>95091</v>
      </c>
    </row>
    <row r="59935" spans="82:87">
      <c r="CD59935"/>
      <c r="CG59935"/>
      <c r="CI59935" s="378">
        <v>95092</v>
      </c>
    </row>
    <row r="59936" spans="82:87">
      <c r="CD59936"/>
      <c r="CG59936"/>
      <c r="CI59936" s="378">
        <v>95093</v>
      </c>
    </row>
    <row r="59937" spans="82:87">
      <c r="CD59937"/>
      <c r="CG59937"/>
      <c r="CI59937" s="378">
        <v>95094</v>
      </c>
    </row>
    <row r="59938" spans="82:87">
      <c r="CD59938"/>
      <c r="CG59938"/>
      <c r="CI59938" s="378">
        <v>95095</v>
      </c>
    </row>
    <row r="59939" spans="82:87">
      <c r="CD59939"/>
      <c r="CG59939"/>
      <c r="CI59939" s="378">
        <v>95096</v>
      </c>
    </row>
    <row r="59940" spans="82:87">
      <c r="CD59940"/>
      <c r="CG59940"/>
      <c r="CI59940" s="378">
        <v>95097</v>
      </c>
    </row>
    <row r="59941" spans="82:87">
      <c r="CD59941"/>
      <c r="CG59941"/>
      <c r="CI59941" s="378">
        <v>95098</v>
      </c>
    </row>
    <row r="59942" spans="82:87">
      <c r="CD59942"/>
      <c r="CG59942"/>
      <c r="CI59942" s="378">
        <v>95099</v>
      </c>
    </row>
    <row r="59943" spans="82:87">
      <c r="CD59943"/>
      <c r="CG59943"/>
      <c r="CI59943" s="378">
        <v>95100</v>
      </c>
    </row>
    <row r="59944" spans="82:87">
      <c r="CD59944"/>
      <c r="CG59944"/>
      <c r="CI59944" s="378">
        <v>95101</v>
      </c>
    </row>
    <row r="59945" spans="82:87">
      <c r="CD59945"/>
      <c r="CG59945"/>
      <c r="CI59945" s="378">
        <v>95102</v>
      </c>
    </row>
    <row r="59946" spans="82:87">
      <c r="CD59946"/>
      <c r="CG59946"/>
      <c r="CI59946" s="378">
        <v>95103</v>
      </c>
    </row>
    <row r="59947" spans="82:87">
      <c r="CD59947"/>
      <c r="CG59947"/>
      <c r="CI59947" s="378">
        <v>95104</v>
      </c>
    </row>
    <row r="59948" spans="82:87">
      <c r="CD59948"/>
      <c r="CG59948"/>
      <c r="CI59948" s="378">
        <v>95105</v>
      </c>
    </row>
    <row r="59949" spans="82:87">
      <c r="CD59949"/>
      <c r="CG59949"/>
      <c r="CI59949" s="378">
        <v>95106</v>
      </c>
    </row>
    <row r="59950" spans="82:87">
      <c r="CD59950"/>
      <c r="CG59950"/>
      <c r="CI59950" s="378">
        <v>95107</v>
      </c>
    </row>
    <row r="59951" spans="82:87">
      <c r="CD59951"/>
      <c r="CG59951"/>
      <c r="CI59951" s="378">
        <v>95108</v>
      </c>
    </row>
    <row r="59952" spans="82:87">
      <c r="CD59952"/>
      <c r="CG59952"/>
      <c r="CI59952" s="378">
        <v>95109</v>
      </c>
    </row>
    <row r="59953" spans="82:87">
      <c r="CD59953"/>
      <c r="CG59953"/>
      <c r="CI59953" s="378">
        <v>95110</v>
      </c>
    </row>
    <row r="59954" spans="82:87">
      <c r="CD59954"/>
      <c r="CG59954"/>
      <c r="CI59954" s="378">
        <v>95111</v>
      </c>
    </row>
    <row r="59955" spans="82:87">
      <c r="CD59955"/>
      <c r="CG59955"/>
      <c r="CI59955" s="378">
        <v>95112</v>
      </c>
    </row>
    <row r="59956" spans="82:87">
      <c r="CD59956"/>
      <c r="CG59956"/>
      <c r="CI59956" s="378">
        <v>95113</v>
      </c>
    </row>
    <row r="59957" spans="82:87">
      <c r="CD59957"/>
      <c r="CG59957"/>
      <c r="CI59957" s="378">
        <v>95114</v>
      </c>
    </row>
    <row r="59958" spans="82:87">
      <c r="CD59958"/>
      <c r="CG59958"/>
      <c r="CI59958" s="378">
        <v>95115</v>
      </c>
    </row>
    <row r="59959" spans="82:87">
      <c r="CD59959"/>
      <c r="CG59959"/>
      <c r="CI59959" s="378">
        <v>95116</v>
      </c>
    </row>
    <row r="59960" spans="82:87">
      <c r="CD59960"/>
      <c r="CG59960"/>
      <c r="CI59960" s="378">
        <v>95117</v>
      </c>
    </row>
    <row r="59961" spans="82:87">
      <c r="CD59961"/>
      <c r="CG59961"/>
      <c r="CI59961" s="378">
        <v>95118</v>
      </c>
    </row>
    <row r="59962" spans="82:87">
      <c r="CD59962"/>
      <c r="CG59962"/>
      <c r="CI59962" s="378">
        <v>95119</v>
      </c>
    </row>
    <row r="59963" spans="82:87">
      <c r="CD59963"/>
      <c r="CG59963"/>
      <c r="CI59963" s="378">
        <v>95120</v>
      </c>
    </row>
    <row r="59964" spans="82:87">
      <c r="CD59964"/>
      <c r="CG59964"/>
      <c r="CI59964" s="378">
        <v>95121</v>
      </c>
    </row>
    <row r="59965" spans="82:87">
      <c r="CD59965"/>
      <c r="CG59965"/>
      <c r="CI59965" s="378">
        <v>95122</v>
      </c>
    </row>
    <row r="59966" spans="82:87">
      <c r="CD59966"/>
      <c r="CG59966"/>
      <c r="CI59966" s="378">
        <v>95123</v>
      </c>
    </row>
    <row r="59967" spans="82:87">
      <c r="CD59967"/>
      <c r="CG59967"/>
      <c r="CI59967" s="378">
        <v>95124</v>
      </c>
    </row>
    <row r="59968" spans="82:87">
      <c r="CD59968"/>
      <c r="CG59968"/>
      <c r="CI59968" s="378">
        <v>95125</v>
      </c>
    </row>
    <row r="59969" spans="82:87">
      <c r="CD59969"/>
      <c r="CG59969"/>
      <c r="CI59969" s="378">
        <v>95126</v>
      </c>
    </row>
    <row r="59970" spans="82:87">
      <c r="CD59970"/>
      <c r="CG59970"/>
      <c r="CI59970" s="378">
        <v>95127</v>
      </c>
    </row>
    <row r="59971" spans="82:87">
      <c r="CD59971"/>
      <c r="CG59971"/>
      <c r="CI59971" s="378">
        <v>95128</v>
      </c>
    </row>
    <row r="59972" spans="82:87">
      <c r="CD59972"/>
      <c r="CG59972"/>
      <c r="CI59972" s="378">
        <v>95129</v>
      </c>
    </row>
    <row r="59973" spans="82:87">
      <c r="CD59973"/>
      <c r="CG59973"/>
      <c r="CI59973" s="378">
        <v>95130</v>
      </c>
    </row>
    <row r="59974" spans="82:87">
      <c r="CD59974"/>
      <c r="CG59974"/>
      <c r="CI59974" s="378">
        <v>95130</v>
      </c>
    </row>
    <row r="59975" spans="82:87">
      <c r="CD59975"/>
      <c r="CG59975"/>
      <c r="CI59975" s="378">
        <v>95131</v>
      </c>
    </row>
    <row r="59976" spans="82:87">
      <c r="CD59976"/>
      <c r="CG59976"/>
      <c r="CI59976" s="378">
        <v>95132</v>
      </c>
    </row>
    <row r="59977" spans="82:87">
      <c r="CD59977"/>
      <c r="CG59977"/>
      <c r="CI59977" s="378">
        <v>95133</v>
      </c>
    </row>
    <row r="59978" spans="82:87">
      <c r="CD59978"/>
      <c r="CG59978"/>
      <c r="CI59978" s="378">
        <v>95134</v>
      </c>
    </row>
    <row r="59979" spans="82:87">
      <c r="CD59979"/>
      <c r="CG59979"/>
      <c r="CI59979" s="378">
        <v>95135</v>
      </c>
    </row>
    <row r="59980" spans="82:87">
      <c r="CD59980"/>
      <c r="CG59980"/>
      <c r="CI59980" s="378">
        <v>95136</v>
      </c>
    </row>
    <row r="59981" spans="82:87">
      <c r="CD59981"/>
      <c r="CG59981"/>
      <c r="CI59981" s="378">
        <v>95137</v>
      </c>
    </row>
    <row r="59982" spans="82:87">
      <c r="CD59982"/>
      <c r="CG59982"/>
      <c r="CI59982" s="378">
        <v>95138</v>
      </c>
    </row>
    <row r="59983" spans="82:87">
      <c r="CD59983"/>
      <c r="CG59983"/>
      <c r="CI59983" s="378">
        <v>95139</v>
      </c>
    </row>
    <row r="59984" spans="82:87">
      <c r="CD59984"/>
      <c r="CG59984"/>
      <c r="CI59984" s="378">
        <v>95140</v>
      </c>
    </row>
    <row r="59985" spans="82:87">
      <c r="CD59985"/>
      <c r="CG59985"/>
      <c r="CI59985" s="378">
        <v>95141</v>
      </c>
    </row>
    <row r="59986" spans="82:87">
      <c r="CD59986"/>
      <c r="CG59986"/>
      <c r="CI59986" s="378">
        <v>95142</v>
      </c>
    </row>
    <row r="59987" spans="82:87">
      <c r="CD59987"/>
      <c r="CG59987"/>
      <c r="CI59987" s="378">
        <v>95143</v>
      </c>
    </row>
    <row r="59988" spans="82:87">
      <c r="CD59988"/>
      <c r="CG59988"/>
      <c r="CI59988" s="378">
        <v>95144</v>
      </c>
    </row>
    <row r="59989" spans="82:87">
      <c r="CD59989"/>
      <c r="CG59989"/>
      <c r="CI59989" s="378">
        <v>95145</v>
      </c>
    </row>
    <row r="59990" spans="82:87">
      <c r="CD59990"/>
      <c r="CG59990"/>
      <c r="CI59990" s="378">
        <v>95146</v>
      </c>
    </row>
    <row r="59991" spans="82:87">
      <c r="CD59991"/>
      <c r="CG59991"/>
      <c r="CI59991" s="378">
        <v>95147</v>
      </c>
    </row>
    <row r="59992" spans="82:87">
      <c r="CD59992"/>
      <c r="CG59992"/>
      <c r="CI59992" s="378">
        <v>95148</v>
      </c>
    </row>
    <row r="59993" spans="82:87">
      <c r="CD59993"/>
      <c r="CG59993"/>
      <c r="CI59993" s="378">
        <v>95149</v>
      </c>
    </row>
    <row r="59994" spans="82:87">
      <c r="CD59994"/>
      <c r="CG59994"/>
      <c r="CI59994" s="378">
        <v>95150</v>
      </c>
    </row>
    <row r="59995" spans="82:87">
      <c r="CD59995"/>
      <c r="CG59995"/>
      <c r="CI59995" s="378">
        <v>95151</v>
      </c>
    </row>
    <row r="59996" spans="82:87">
      <c r="CD59996"/>
      <c r="CG59996"/>
      <c r="CI59996" s="378">
        <v>95152</v>
      </c>
    </row>
    <row r="59997" spans="82:87">
      <c r="CD59997"/>
      <c r="CG59997"/>
      <c r="CI59997" s="378">
        <v>95153</v>
      </c>
    </row>
    <row r="59998" spans="82:87">
      <c r="CD59998"/>
      <c r="CG59998"/>
      <c r="CI59998" s="378">
        <v>95154</v>
      </c>
    </row>
    <row r="59999" spans="82:87">
      <c r="CD59999"/>
      <c r="CG59999"/>
      <c r="CI59999" s="378">
        <v>95155</v>
      </c>
    </row>
    <row r="60000" spans="82:87">
      <c r="CD60000"/>
      <c r="CG60000"/>
      <c r="CI60000" s="378">
        <v>95156</v>
      </c>
    </row>
    <row r="60001" spans="82:87">
      <c r="CD60001"/>
      <c r="CG60001"/>
      <c r="CI60001" s="378">
        <v>95157</v>
      </c>
    </row>
    <row r="60002" spans="82:87">
      <c r="CD60002"/>
      <c r="CG60002"/>
      <c r="CI60002" s="378">
        <v>95158</v>
      </c>
    </row>
    <row r="60003" spans="82:87">
      <c r="CD60003"/>
      <c r="CG60003"/>
      <c r="CI60003" s="378">
        <v>95159</v>
      </c>
    </row>
    <row r="60004" spans="82:87">
      <c r="CD60004"/>
      <c r="CG60004"/>
      <c r="CI60004" s="378">
        <v>95160</v>
      </c>
    </row>
    <row r="60005" spans="82:87">
      <c r="CD60005"/>
      <c r="CG60005"/>
      <c r="CI60005" s="378">
        <v>95161</v>
      </c>
    </row>
    <row r="60006" spans="82:87">
      <c r="CD60006"/>
      <c r="CG60006"/>
      <c r="CI60006" s="378">
        <v>95162</v>
      </c>
    </row>
    <row r="60007" spans="82:87">
      <c r="CD60007"/>
      <c r="CG60007"/>
      <c r="CI60007" s="378">
        <v>95163</v>
      </c>
    </row>
    <row r="60008" spans="82:87">
      <c r="CD60008"/>
      <c r="CG60008"/>
      <c r="CI60008" s="378">
        <v>95164</v>
      </c>
    </row>
    <row r="60009" spans="82:87">
      <c r="CD60009"/>
      <c r="CG60009"/>
      <c r="CI60009" s="378">
        <v>95165</v>
      </c>
    </row>
    <row r="60010" spans="82:87">
      <c r="CD60010"/>
      <c r="CG60010"/>
      <c r="CI60010" s="378">
        <v>95166</v>
      </c>
    </row>
    <row r="60011" spans="82:87">
      <c r="CD60011"/>
      <c r="CG60011"/>
      <c r="CI60011" s="378">
        <v>95167</v>
      </c>
    </row>
    <row r="60012" spans="82:87">
      <c r="CD60012"/>
      <c r="CG60012"/>
      <c r="CI60012" s="378">
        <v>95168</v>
      </c>
    </row>
    <row r="60013" spans="82:87">
      <c r="CD60013"/>
      <c r="CG60013"/>
      <c r="CI60013" s="378">
        <v>95169</v>
      </c>
    </row>
    <row r="60014" spans="82:87">
      <c r="CD60014"/>
      <c r="CG60014"/>
      <c r="CI60014" s="378">
        <v>95170</v>
      </c>
    </row>
    <row r="60015" spans="82:87">
      <c r="CD60015"/>
      <c r="CG60015"/>
      <c r="CI60015" s="378">
        <v>95180</v>
      </c>
    </row>
    <row r="60016" spans="82:87">
      <c r="CD60016"/>
      <c r="CG60016"/>
      <c r="CI60016" s="378">
        <v>95190</v>
      </c>
    </row>
    <row r="60017" spans="82:87">
      <c r="CD60017"/>
      <c r="CG60017"/>
      <c r="CI60017" s="378">
        <v>95190</v>
      </c>
    </row>
    <row r="60018" spans="82:87">
      <c r="CD60018"/>
      <c r="CG60018"/>
      <c r="CI60018" s="378">
        <v>95190</v>
      </c>
    </row>
    <row r="60019" spans="82:87">
      <c r="CD60019"/>
      <c r="CG60019"/>
      <c r="CI60019" s="378">
        <v>95191</v>
      </c>
    </row>
    <row r="60020" spans="82:87">
      <c r="CD60020"/>
      <c r="CG60020"/>
      <c r="CI60020" s="378">
        <v>95192</v>
      </c>
    </row>
    <row r="60021" spans="82:87">
      <c r="CD60021"/>
      <c r="CG60021"/>
      <c r="CI60021" s="378">
        <v>95193</v>
      </c>
    </row>
    <row r="60022" spans="82:87">
      <c r="CD60022"/>
      <c r="CG60022"/>
      <c r="CI60022" s="378">
        <v>95194</v>
      </c>
    </row>
    <row r="60023" spans="82:87">
      <c r="CD60023"/>
      <c r="CG60023"/>
      <c r="CI60023" s="378">
        <v>95195</v>
      </c>
    </row>
    <row r="60024" spans="82:87">
      <c r="CD60024"/>
      <c r="CG60024"/>
      <c r="CI60024" s="378">
        <v>95196</v>
      </c>
    </row>
    <row r="60025" spans="82:87">
      <c r="CD60025"/>
      <c r="CG60025"/>
      <c r="CI60025" s="378">
        <v>95197</v>
      </c>
    </row>
    <row r="60026" spans="82:87">
      <c r="CD60026"/>
      <c r="CG60026"/>
      <c r="CI60026" s="378">
        <v>95198</v>
      </c>
    </row>
    <row r="60027" spans="82:87">
      <c r="CD60027"/>
      <c r="CG60027"/>
      <c r="CI60027" s="378">
        <v>95199</v>
      </c>
    </row>
    <row r="60028" spans="82:87">
      <c r="CD60028"/>
      <c r="CG60028"/>
      <c r="CI60028" s="378">
        <v>95200</v>
      </c>
    </row>
    <row r="60029" spans="82:87">
      <c r="CD60029"/>
      <c r="CG60029"/>
      <c r="CI60029" s="378">
        <v>95201</v>
      </c>
    </row>
    <row r="60030" spans="82:87">
      <c r="CD60030"/>
      <c r="CG60030"/>
      <c r="CI60030" s="378">
        <v>95202</v>
      </c>
    </row>
    <row r="60031" spans="82:87">
      <c r="CD60031"/>
      <c r="CG60031"/>
      <c r="CI60031" s="378">
        <v>95203</v>
      </c>
    </row>
    <row r="60032" spans="82:87">
      <c r="CD60032"/>
      <c r="CG60032"/>
      <c r="CI60032" s="378">
        <v>95204</v>
      </c>
    </row>
    <row r="60033" spans="82:87">
      <c r="CD60033"/>
      <c r="CG60033"/>
      <c r="CI60033" s="378">
        <v>95205</v>
      </c>
    </row>
    <row r="60034" spans="82:87">
      <c r="CD60034"/>
      <c r="CG60034"/>
      <c r="CI60034" s="378">
        <v>95206</v>
      </c>
    </row>
    <row r="60035" spans="82:87">
      <c r="CD60035"/>
      <c r="CG60035"/>
      <c r="CI60035" s="378">
        <v>95207</v>
      </c>
    </row>
    <row r="60036" spans="82:87">
      <c r="CD60036"/>
      <c r="CG60036"/>
      <c r="CI60036" s="378">
        <v>95208</v>
      </c>
    </row>
    <row r="60037" spans="82:87">
      <c r="CD60037"/>
      <c r="CG60037"/>
      <c r="CI60037" s="378">
        <v>95209</v>
      </c>
    </row>
    <row r="60038" spans="82:87">
      <c r="CD60038"/>
      <c r="CG60038"/>
      <c r="CI60038" s="378">
        <v>95210</v>
      </c>
    </row>
    <row r="60039" spans="82:87">
      <c r="CD60039"/>
      <c r="CG60039"/>
      <c r="CI60039" s="378">
        <v>95211</v>
      </c>
    </row>
    <row r="60040" spans="82:87">
      <c r="CD60040"/>
      <c r="CG60040"/>
      <c r="CI60040" s="378">
        <v>95212</v>
      </c>
    </row>
    <row r="60041" spans="82:87">
      <c r="CD60041"/>
      <c r="CG60041"/>
      <c r="CI60041" s="378">
        <v>95213</v>
      </c>
    </row>
    <row r="60042" spans="82:87">
      <c r="CD60042"/>
      <c r="CG60042"/>
      <c r="CI60042" s="378">
        <v>95214</v>
      </c>
    </row>
    <row r="60043" spans="82:87">
      <c r="CD60043"/>
      <c r="CG60043"/>
      <c r="CI60043" s="378">
        <v>95215</v>
      </c>
    </row>
    <row r="60044" spans="82:87">
      <c r="CD60044"/>
      <c r="CG60044"/>
      <c r="CI60044" s="378">
        <v>95216</v>
      </c>
    </row>
    <row r="60045" spans="82:87">
      <c r="CD60045"/>
      <c r="CG60045"/>
      <c r="CI60045" s="378">
        <v>95217</v>
      </c>
    </row>
    <row r="60046" spans="82:87">
      <c r="CD60046"/>
      <c r="CG60046"/>
      <c r="CI60046" s="378">
        <v>95218</v>
      </c>
    </row>
    <row r="60047" spans="82:87">
      <c r="CD60047"/>
      <c r="CG60047"/>
      <c r="CI60047" s="378">
        <v>95219</v>
      </c>
    </row>
    <row r="60048" spans="82:87">
      <c r="CD60048"/>
      <c r="CG60048"/>
      <c r="CI60048" s="378">
        <v>95220</v>
      </c>
    </row>
    <row r="60049" spans="82:87">
      <c r="CD60049"/>
      <c r="CG60049"/>
      <c r="CI60049" s="378">
        <v>95220</v>
      </c>
    </row>
    <row r="60050" spans="82:87">
      <c r="CD60050"/>
      <c r="CG60050"/>
      <c r="CI60050" s="378">
        <v>95221</v>
      </c>
    </row>
    <row r="60051" spans="82:87">
      <c r="CD60051"/>
      <c r="CG60051"/>
      <c r="CI60051" s="378">
        <v>95222</v>
      </c>
    </row>
    <row r="60052" spans="82:87">
      <c r="CD60052"/>
      <c r="CG60052"/>
      <c r="CI60052" s="378">
        <v>95223</v>
      </c>
    </row>
    <row r="60053" spans="82:87">
      <c r="CD60053"/>
      <c r="CG60053"/>
      <c r="CI60053" s="378">
        <v>95224</v>
      </c>
    </row>
    <row r="60054" spans="82:87">
      <c r="CD60054"/>
      <c r="CG60054"/>
      <c r="CI60054" s="378">
        <v>95225</v>
      </c>
    </row>
    <row r="60055" spans="82:87">
      <c r="CD60055"/>
      <c r="CG60055"/>
      <c r="CI60055" s="378">
        <v>95226</v>
      </c>
    </row>
    <row r="60056" spans="82:87">
      <c r="CD60056"/>
      <c r="CG60056"/>
      <c r="CI60056" s="378">
        <v>95227</v>
      </c>
    </row>
    <row r="60057" spans="82:87">
      <c r="CD60057"/>
      <c r="CG60057"/>
      <c r="CI60057" s="378">
        <v>95228</v>
      </c>
    </row>
    <row r="60058" spans="82:87">
      <c r="CD60058"/>
      <c r="CG60058"/>
      <c r="CI60058" s="378">
        <v>95229</v>
      </c>
    </row>
    <row r="60059" spans="82:87">
      <c r="CD60059"/>
      <c r="CG60059"/>
      <c r="CI60059" s="378">
        <v>95230</v>
      </c>
    </row>
    <row r="60060" spans="82:87">
      <c r="CD60060"/>
      <c r="CG60060"/>
      <c r="CI60060" s="378">
        <v>95231</v>
      </c>
    </row>
    <row r="60061" spans="82:87">
      <c r="CD60061"/>
      <c r="CG60061"/>
      <c r="CI60061" s="378">
        <v>95232</v>
      </c>
    </row>
    <row r="60062" spans="82:87">
      <c r="CD60062"/>
      <c r="CG60062"/>
      <c r="CI60062" s="378">
        <v>95233</v>
      </c>
    </row>
    <row r="60063" spans="82:87">
      <c r="CD60063"/>
      <c r="CG60063"/>
      <c r="CI60063" s="378">
        <v>95234</v>
      </c>
    </row>
    <row r="60064" spans="82:87">
      <c r="CD60064"/>
      <c r="CG60064"/>
      <c r="CI60064" s="378">
        <v>95235</v>
      </c>
    </row>
    <row r="60065" spans="82:87">
      <c r="CD60065"/>
      <c r="CG60065"/>
      <c r="CI60065" s="378">
        <v>95236</v>
      </c>
    </row>
    <row r="60066" spans="82:87">
      <c r="CD60066"/>
      <c r="CG60066"/>
      <c r="CI60066" s="378">
        <v>95237</v>
      </c>
    </row>
    <row r="60067" spans="82:87">
      <c r="CD60067"/>
      <c r="CG60067"/>
      <c r="CI60067" s="378">
        <v>95238</v>
      </c>
    </row>
    <row r="60068" spans="82:87">
      <c r="CD60068"/>
      <c r="CG60068"/>
      <c r="CI60068" s="378">
        <v>95239</v>
      </c>
    </row>
    <row r="60069" spans="82:87">
      <c r="CD60069"/>
      <c r="CG60069"/>
      <c r="CI60069" s="378">
        <v>95240</v>
      </c>
    </row>
    <row r="60070" spans="82:87">
      <c r="CD60070"/>
      <c r="CG60070"/>
      <c r="CI60070" s="378">
        <v>95250</v>
      </c>
    </row>
    <row r="60071" spans="82:87">
      <c r="CD60071"/>
      <c r="CG60071"/>
      <c r="CI60071" s="378">
        <v>95251</v>
      </c>
    </row>
    <row r="60072" spans="82:87">
      <c r="CD60072"/>
      <c r="CG60072"/>
      <c r="CI60072" s="378">
        <v>95252</v>
      </c>
    </row>
    <row r="60073" spans="82:87">
      <c r="CD60073"/>
      <c r="CG60073"/>
      <c r="CI60073" s="378">
        <v>95253</v>
      </c>
    </row>
    <row r="60074" spans="82:87">
      <c r="CD60074"/>
      <c r="CG60074"/>
      <c r="CI60074" s="378">
        <v>95254</v>
      </c>
    </row>
    <row r="60075" spans="82:87">
      <c r="CD60075"/>
      <c r="CG60075"/>
      <c r="CI60075" s="378">
        <v>95255</v>
      </c>
    </row>
    <row r="60076" spans="82:87">
      <c r="CD60076"/>
      <c r="CG60076"/>
      <c r="CI60076" s="378">
        <v>95256</v>
      </c>
    </row>
    <row r="60077" spans="82:87">
      <c r="CD60077"/>
      <c r="CG60077"/>
      <c r="CI60077" s="378">
        <v>95257</v>
      </c>
    </row>
    <row r="60078" spans="82:87">
      <c r="CD60078"/>
      <c r="CG60078"/>
      <c r="CI60078" s="378">
        <v>95258</v>
      </c>
    </row>
    <row r="60079" spans="82:87">
      <c r="CD60079"/>
      <c r="CG60079"/>
      <c r="CI60079" s="378">
        <v>95259</v>
      </c>
    </row>
    <row r="60080" spans="82:87">
      <c r="CD60080"/>
      <c r="CG60080"/>
      <c r="CI60080" s="378">
        <v>95260</v>
      </c>
    </row>
    <row r="60081" spans="82:87">
      <c r="CD60081"/>
      <c r="CG60081"/>
      <c r="CI60081" s="378">
        <v>95260</v>
      </c>
    </row>
    <row r="60082" spans="82:87">
      <c r="CD60082"/>
      <c r="CG60082"/>
      <c r="CI60082" s="378">
        <v>95260</v>
      </c>
    </row>
    <row r="60083" spans="82:87">
      <c r="CD60083"/>
      <c r="CG60083"/>
      <c r="CI60083" s="378">
        <v>95270</v>
      </c>
    </row>
    <row r="60084" spans="82:87">
      <c r="CD60084"/>
      <c r="CG60084"/>
      <c r="CI60084" s="378">
        <v>95270</v>
      </c>
    </row>
    <row r="60085" spans="82:87">
      <c r="CD60085"/>
      <c r="CG60085"/>
      <c r="CI60085" s="378">
        <v>95270</v>
      </c>
    </row>
    <row r="60086" spans="82:87">
      <c r="CD60086"/>
      <c r="CG60086"/>
      <c r="CI60086" s="378">
        <v>95270</v>
      </c>
    </row>
    <row r="60087" spans="82:87">
      <c r="CD60087"/>
      <c r="CG60087"/>
      <c r="CI60087" s="378">
        <v>95270</v>
      </c>
    </row>
    <row r="60088" spans="82:87">
      <c r="CD60088"/>
      <c r="CG60088"/>
      <c r="CI60088" s="378">
        <v>95270</v>
      </c>
    </row>
    <row r="60089" spans="82:87">
      <c r="CD60089"/>
      <c r="CG60089"/>
      <c r="CI60089" s="378">
        <v>95270</v>
      </c>
    </row>
    <row r="60090" spans="82:87">
      <c r="CD60090"/>
      <c r="CG60090"/>
      <c r="CI60090" s="378">
        <v>95270</v>
      </c>
    </row>
    <row r="60091" spans="82:87">
      <c r="CD60091"/>
      <c r="CG60091"/>
      <c r="CI60091" s="378">
        <v>95270</v>
      </c>
    </row>
    <row r="60092" spans="82:87">
      <c r="CD60092"/>
      <c r="CG60092"/>
      <c r="CI60092" s="378">
        <v>95270</v>
      </c>
    </row>
    <row r="60093" spans="82:87">
      <c r="CD60093"/>
      <c r="CG60093"/>
      <c r="CI60093" s="378">
        <v>95270</v>
      </c>
    </row>
    <row r="60094" spans="82:87">
      <c r="CD60094"/>
      <c r="CG60094"/>
      <c r="CI60094" s="378">
        <v>95270</v>
      </c>
    </row>
    <row r="60095" spans="82:87">
      <c r="CD60095"/>
      <c r="CG60095"/>
      <c r="CI60095" s="378">
        <v>95280</v>
      </c>
    </row>
    <row r="60096" spans="82:87">
      <c r="CD60096"/>
      <c r="CG60096"/>
      <c r="CI60096" s="378">
        <v>95290</v>
      </c>
    </row>
    <row r="60097" spans="82:87">
      <c r="CD60097"/>
      <c r="CG60097"/>
      <c r="CI60097" s="378">
        <v>95300</v>
      </c>
    </row>
    <row r="60098" spans="82:87">
      <c r="CD60098"/>
      <c r="CG60098"/>
      <c r="CI60098" s="378">
        <v>95300</v>
      </c>
    </row>
    <row r="60099" spans="82:87">
      <c r="CD60099"/>
      <c r="CG60099"/>
      <c r="CI60099" s="378">
        <v>95300</v>
      </c>
    </row>
    <row r="60100" spans="82:87">
      <c r="CD60100"/>
      <c r="CG60100"/>
      <c r="CI60100" s="378">
        <v>95300</v>
      </c>
    </row>
    <row r="60101" spans="82:87">
      <c r="CD60101"/>
      <c r="CG60101"/>
      <c r="CI60101" s="378">
        <v>95301</v>
      </c>
    </row>
    <row r="60102" spans="82:87">
      <c r="CD60102"/>
      <c r="CG60102"/>
      <c r="CI60102" s="378">
        <v>95302</v>
      </c>
    </row>
    <row r="60103" spans="82:87">
      <c r="CD60103"/>
      <c r="CG60103"/>
      <c r="CI60103" s="378">
        <v>95303</v>
      </c>
    </row>
    <row r="60104" spans="82:87">
      <c r="CD60104"/>
      <c r="CG60104"/>
      <c r="CI60104" s="378">
        <v>95304</v>
      </c>
    </row>
    <row r="60105" spans="82:87">
      <c r="CD60105"/>
      <c r="CG60105"/>
      <c r="CI60105" s="378">
        <v>95305</v>
      </c>
    </row>
    <row r="60106" spans="82:87">
      <c r="CD60106"/>
      <c r="CG60106"/>
      <c r="CI60106" s="378">
        <v>95306</v>
      </c>
    </row>
    <row r="60107" spans="82:87">
      <c r="CD60107"/>
      <c r="CG60107"/>
      <c r="CI60107" s="378">
        <v>95307</v>
      </c>
    </row>
    <row r="60108" spans="82:87">
      <c r="CD60108"/>
      <c r="CG60108"/>
      <c r="CI60108" s="378">
        <v>95308</v>
      </c>
    </row>
    <row r="60109" spans="82:87">
      <c r="CD60109"/>
      <c r="CG60109"/>
      <c r="CI60109" s="378">
        <v>95309</v>
      </c>
    </row>
    <row r="60110" spans="82:87">
      <c r="CD60110"/>
      <c r="CG60110"/>
      <c r="CI60110" s="378">
        <v>95310</v>
      </c>
    </row>
    <row r="60111" spans="82:87">
      <c r="CD60111"/>
      <c r="CG60111"/>
      <c r="CI60111" s="378">
        <v>95311</v>
      </c>
    </row>
    <row r="60112" spans="82:87">
      <c r="CD60112"/>
      <c r="CG60112"/>
      <c r="CI60112" s="378">
        <v>95312</v>
      </c>
    </row>
    <row r="60113" spans="82:87">
      <c r="CD60113"/>
      <c r="CG60113"/>
      <c r="CI60113" s="378">
        <v>95313</v>
      </c>
    </row>
    <row r="60114" spans="82:87">
      <c r="CD60114"/>
      <c r="CG60114"/>
      <c r="CI60114" s="378">
        <v>95314</v>
      </c>
    </row>
    <row r="60115" spans="82:87">
      <c r="CD60115"/>
      <c r="CG60115"/>
      <c r="CI60115" s="378">
        <v>95315</v>
      </c>
    </row>
    <row r="60116" spans="82:87">
      <c r="CD60116"/>
      <c r="CG60116"/>
      <c r="CI60116" s="378">
        <v>95316</v>
      </c>
    </row>
    <row r="60117" spans="82:87">
      <c r="CD60117"/>
      <c r="CG60117"/>
      <c r="CI60117" s="378">
        <v>95317</v>
      </c>
    </row>
    <row r="60118" spans="82:87">
      <c r="CD60118"/>
      <c r="CG60118"/>
      <c r="CI60118" s="378">
        <v>95318</v>
      </c>
    </row>
    <row r="60119" spans="82:87">
      <c r="CD60119"/>
      <c r="CG60119"/>
      <c r="CI60119" s="378">
        <v>95319</v>
      </c>
    </row>
    <row r="60120" spans="82:87">
      <c r="CD60120"/>
      <c r="CG60120"/>
      <c r="CI60120" s="378">
        <v>95320</v>
      </c>
    </row>
    <row r="60121" spans="82:87">
      <c r="CD60121"/>
      <c r="CG60121"/>
      <c r="CI60121" s="378">
        <v>95320</v>
      </c>
    </row>
    <row r="60122" spans="82:87">
      <c r="CD60122"/>
      <c r="CG60122"/>
      <c r="CI60122" s="378">
        <v>95321</v>
      </c>
    </row>
    <row r="60123" spans="82:87">
      <c r="CD60123"/>
      <c r="CG60123"/>
      <c r="CI60123" s="378">
        <v>95322</v>
      </c>
    </row>
    <row r="60124" spans="82:87">
      <c r="CD60124"/>
      <c r="CG60124"/>
      <c r="CI60124" s="378">
        <v>95323</v>
      </c>
    </row>
    <row r="60125" spans="82:87">
      <c r="CD60125"/>
      <c r="CG60125"/>
      <c r="CI60125" s="378">
        <v>95324</v>
      </c>
    </row>
    <row r="60126" spans="82:87">
      <c r="CD60126"/>
      <c r="CG60126"/>
      <c r="CI60126" s="378">
        <v>95325</v>
      </c>
    </row>
    <row r="60127" spans="82:87">
      <c r="CD60127"/>
      <c r="CG60127"/>
      <c r="CI60127" s="378">
        <v>95326</v>
      </c>
    </row>
    <row r="60128" spans="82:87">
      <c r="CD60128"/>
      <c r="CG60128"/>
      <c r="CI60128" s="378">
        <v>95327</v>
      </c>
    </row>
    <row r="60129" spans="82:87">
      <c r="CD60129"/>
      <c r="CG60129"/>
      <c r="CI60129" s="378">
        <v>95328</v>
      </c>
    </row>
    <row r="60130" spans="82:87">
      <c r="CD60130"/>
      <c r="CG60130"/>
      <c r="CI60130" s="378">
        <v>95329</v>
      </c>
    </row>
    <row r="60131" spans="82:87">
      <c r="CD60131"/>
      <c r="CG60131"/>
      <c r="CI60131" s="378">
        <v>95330</v>
      </c>
    </row>
    <row r="60132" spans="82:87">
      <c r="CD60132"/>
      <c r="CG60132"/>
      <c r="CI60132" s="378">
        <v>95331</v>
      </c>
    </row>
    <row r="60133" spans="82:87">
      <c r="CD60133"/>
      <c r="CG60133"/>
      <c r="CI60133" s="378">
        <v>95332</v>
      </c>
    </row>
    <row r="60134" spans="82:87">
      <c r="CD60134"/>
      <c r="CG60134"/>
      <c r="CI60134" s="378">
        <v>95333</v>
      </c>
    </row>
    <row r="60135" spans="82:87">
      <c r="CD60135"/>
      <c r="CG60135"/>
      <c r="CI60135" s="378">
        <v>95334</v>
      </c>
    </row>
    <row r="60136" spans="82:87">
      <c r="CD60136"/>
      <c r="CG60136"/>
      <c r="CI60136" s="378">
        <v>95335</v>
      </c>
    </row>
    <row r="60137" spans="82:87">
      <c r="CD60137"/>
      <c r="CG60137"/>
      <c r="CI60137" s="378">
        <v>95336</v>
      </c>
    </row>
    <row r="60138" spans="82:87">
      <c r="CD60138"/>
      <c r="CG60138"/>
      <c r="CI60138" s="378">
        <v>95337</v>
      </c>
    </row>
    <row r="60139" spans="82:87">
      <c r="CD60139"/>
      <c r="CG60139"/>
      <c r="CI60139" s="378">
        <v>95338</v>
      </c>
    </row>
    <row r="60140" spans="82:87">
      <c r="CD60140"/>
      <c r="CG60140"/>
      <c r="CI60140" s="378">
        <v>95339</v>
      </c>
    </row>
    <row r="60141" spans="82:87">
      <c r="CD60141"/>
      <c r="CG60141"/>
      <c r="CI60141" s="378">
        <v>95340</v>
      </c>
    </row>
    <row r="60142" spans="82:87">
      <c r="CD60142"/>
      <c r="CG60142"/>
      <c r="CI60142" s="378">
        <v>95340</v>
      </c>
    </row>
    <row r="60143" spans="82:87">
      <c r="CD60143"/>
      <c r="CG60143"/>
      <c r="CI60143" s="378">
        <v>95340</v>
      </c>
    </row>
    <row r="60144" spans="82:87">
      <c r="CD60144"/>
      <c r="CG60144"/>
      <c r="CI60144" s="378">
        <v>95340</v>
      </c>
    </row>
    <row r="60145" spans="82:87">
      <c r="CD60145"/>
      <c r="CG60145"/>
      <c r="CI60145" s="378">
        <v>95350</v>
      </c>
    </row>
    <row r="60146" spans="82:87">
      <c r="CD60146"/>
      <c r="CG60146"/>
      <c r="CI60146" s="378">
        <v>95350</v>
      </c>
    </row>
    <row r="60147" spans="82:87">
      <c r="CD60147"/>
      <c r="CG60147"/>
      <c r="CI60147" s="378">
        <v>95351</v>
      </c>
    </row>
    <row r="60148" spans="82:87">
      <c r="CD60148"/>
      <c r="CG60148"/>
      <c r="CI60148" s="378">
        <v>95352</v>
      </c>
    </row>
    <row r="60149" spans="82:87">
      <c r="CD60149"/>
      <c r="CG60149"/>
      <c r="CI60149" s="378">
        <v>95353</v>
      </c>
    </row>
    <row r="60150" spans="82:87">
      <c r="CD60150"/>
      <c r="CG60150"/>
      <c r="CI60150" s="378">
        <v>95354</v>
      </c>
    </row>
    <row r="60151" spans="82:87">
      <c r="CD60151"/>
      <c r="CG60151"/>
      <c r="CI60151" s="378">
        <v>95355</v>
      </c>
    </row>
    <row r="60152" spans="82:87">
      <c r="CD60152"/>
      <c r="CG60152"/>
      <c r="CI60152" s="378">
        <v>95356</v>
      </c>
    </row>
    <row r="60153" spans="82:87">
      <c r="CD60153"/>
      <c r="CG60153"/>
      <c r="CI60153" s="378">
        <v>95357</v>
      </c>
    </row>
    <row r="60154" spans="82:87">
      <c r="CD60154"/>
      <c r="CG60154"/>
      <c r="CI60154" s="378">
        <v>95358</v>
      </c>
    </row>
    <row r="60155" spans="82:87">
      <c r="CD60155"/>
      <c r="CG60155"/>
      <c r="CI60155" s="378">
        <v>95359</v>
      </c>
    </row>
    <row r="60156" spans="82:87">
      <c r="CD60156"/>
      <c r="CG60156"/>
      <c r="CI60156" s="378">
        <v>95360</v>
      </c>
    </row>
    <row r="60157" spans="82:87">
      <c r="CD60157"/>
      <c r="CG60157"/>
      <c r="CI60157" s="378">
        <v>95370</v>
      </c>
    </row>
    <row r="60158" spans="82:87">
      <c r="CD60158"/>
      <c r="CG60158"/>
      <c r="CI60158" s="378">
        <v>95371</v>
      </c>
    </row>
    <row r="60159" spans="82:87">
      <c r="CD60159"/>
      <c r="CG60159"/>
      <c r="CI60159" s="378">
        <v>95372</v>
      </c>
    </row>
    <row r="60160" spans="82:87">
      <c r="CD60160"/>
      <c r="CG60160"/>
      <c r="CI60160" s="378">
        <v>95373</v>
      </c>
    </row>
    <row r="60161" spans="82:87">
      <c r="CD60161"/>
      <c r="CG60161"/>
      <c r="CI60161" s="378">
        <v>95374</v>
      </c>
    </row>
    <row r="60162" spans="82:87">
      <c r="CD60162"/>
      <c r="CG60162"/>
      <c r="CI60162" s="378">
        <v>95375</v>
      </c>
    </row>
    <row r="60163" spans="82:87">
      <c r="CD60163"/>
      <c r="CG60163"/>
      <c r="CI60163" s="378">
        <v>95376</v>
      </c>
    </row>
    <row r="60164" spans="82:87">
      <c r="CD60164"/>
      <c r="CG60164"/>
      <c r="CI60164" s="378">
        <v>95377</v>
      </c>
    </row>
    <row r="60165" spans="82:87">
      <c r="CD60165"/>
      <c r="CG60165"/>
      <c r="CI60165" s="378">
        <v>95378</v>
      </c>
    </row>
    <row r="60166" spans="82:87">
      <c r="CD60166"/>
      <c r="CG60166"/>
      <c r="CI60166" s="378">
        <v>95379</v>
      </c>
    </row>
    <row r="60167" spans="82:87">
      <c r="CD60167"/>
      <c r="CG60167"/>
      <c r="CI60167" s="378">
        <v>95380</v>
      </c>
    </row>
    <row r="60168" spans="82:87">
      <c r="CD60168"/>
      <c r="CG60168"/>
      <c r="CI60168" s="378">
        <v>95380</v>
      </c>
    </row>
    <row r="60169" spans="82:87">
      <c r="CD60169"/>
      <c r="CG60169"/>
      <c r="CI60169" s="378">
        <v>95380</v>
      </c>
    </row>
    <row r="60170" spans="82:87">
      <c r="CD60170"/>
      <c r="CG60170"/>
      <c r="CI60170" s="378">
        <v>95380</v>
      </c>
    </row>
    <row r="60171" spans="82:87">
      <c r="CD60171"/>
      <c r="CG60171"/>
      <c r="CI60171" s="378">
        <v>95380</v>
      </c>
    </row>
    <row r="60172" spans="82:87">
      <c r="CD60172"/>
      <c r="CG60172"/>
      <c r="CI60172" s="378">
        <v>95381</v>
      </c>
    </row>
    <row r="60173" spans="82:87">
      <c r="CD60173"/>
      <c r="CG60173"/>
      <c r="CI60173" s="378">
        <v>95390</v>
      </c>
    </row>
    <row r="60174" spans="82:87">
      <c r="CD60174"/>
      <c r="CG60174"/>
      <c r="CI60174" s="378">
        <v>95400</v>
      </c>
    </row>
    <row r="60175" spans="82:87">
      <c r="CD60175"/>
      <c r="CG60175"/>
      <c r="CI60175" s="378">
        <v>95400</v>
      </c>
    </row>
    <row r="60176" spans="82:87">
      <c r="CD60176"/>
      <c r="CG60176"/>
      <c r="CI60176" s="378">
        <v>95410</v>
      </c>
    </row>
    <row r="60177" spans="82:87">
      <c r="CD60177"/>
      <c r="CG60177"/>
      <c r="CI60177" s="378">
        <v>95411</v>
      </c>
    </row>
    <row r="60178" spans="82:87">
      <c r="CD60178"/>
      <c r="CG60178"/>
      <c r="CI60178" s="378">
        <v>95412</v>
      </c>
    </row>
    <row r="60179" spans="82:87">
      <c r="CD60179"/>
      <c r="CG60179"/>
      <c r="CI60179" s="378">
        <v>95413</v>
      </c>
    </row>
    <row r="60180" spans="82:87">
      <c r="CD60180"/>
      <c r="CG60180"/>
      <c r="CI60180" s="378">
        <v>95414</v>
      </c>
    </row>
    <row r="60181" spans="82:87">
      <c r="CD60181"/>
      <c r="CG60181"/>
      <c r="CI60181" s="378">
        <v>95415</v>
      </c>
    </row>
    <row r="60182" spans="82:87">
      <c r="CD60182"/>
      <c r="CG60182"/>
      <c r="CI60182" s="378">
        <v>95416</v>
      </c>
    </row>
    <row r="60183" spans="82:87">
      <c r="CD60183"/>
      <c r="CG60183"/>
      <c r="CI60183" s="378">
        <v>95417</v>
      </c>
    </row>
    <row r="60184" spans="82:87">
      <c r="CD60184"/>
      <c r="CG60184"/>
      <c r="CI60184" s="378">
        <v>95418</v>
      </c>
    </row>
    <row r="60185" spans="82:87">
      <c r="CD60185"/>
      <c r="CG60185"/>
      <c r="CI60185" s="378">
        <v>95419</v>
      </c>
    </row>
    <row r="60186" spans="82:87">
      <c r="CD60186"/>
      <c r="CG60186"/>
      <c r="CI60186" s="378">
        <v>95420</v>
      </c>
    </row>
    <row r="60187" spans="82:87">
      <c r="CD60187"/>
      <c r="CG60187"/>
      <c r="CI60187" s="378">
        <v>95420</v>
      </c>
    </row>
    <row r="60188" spans="82:87">
      <c r="CD60188"/>
      <c r="CG60188"/>
      <c r="CI60188" s="378">
        <v>95420</v>
      </c>
    </row>
    <row r="60189" spans="82:87">
      <c r="CD60189"/>
      <c r="CG60189"/>
      <c r="CI60189" s="378">
        <v>95420</v>
      </c>
    </row>
    <row r="60190" spans="82:87">
      <c r="CD60190"/>
      <c r="CG60190"/>
      <c r="CI60190" s="378">
        <v>95420</v>
      </c>
    </row>
    <row r="60191" spans="82:87">
      <c r="CD60191"/>
      <c r="CG60191"/>
      <c r="CI60191" s="378">
        <v>95420</v>
      </c>
    </row>
    <row r="60192" spans="82:87">
      <c r="CD60192"/>
      <c r="CG60192"/>
      <c r="CI60192" s="378">
        <v>95420</v>
      </c>
    </row>
    <row r="60193" spans="82:87">
      <c r="CD60193"/>
      <c r="CG60193"/>
      <c r="CI60193" s="378">
        <v>95420</v>
      </c>
    </row>
    <row r="60194" spans="82:87">
      <c r="CD60194"/>
      <c r="CG60194"/>
      <c r="CI60194" s="378">
        <v>95420</v>
      </c>
    </row>
    <row r="60195" spans="82:87">
      <c r="CD60195"/>
      <c r="CG60195"/>
      <c r="CI60195" s="378">
        <v>95420</v>
      </c>
    </row>
    <row r="60196" spans="82:87">
      <c r="CD60196"/>
      <c r="CG60196"/>
      <c r="CI60196" s="378">
        <v>95420</v>
      </c>
    </row>
    <row r="60197" spans="82:87">
      <c r="CD60197"/>
      <c r="CG60197"/>
      <c r="CI60197" s="378">
        <v>95420</v>
      </c>
    </row>
    <row r="60198" spans="82:87">
      <c r="CD60198"/>
      <c r="CG60198"/>
      <c r="CI60198" s="378">
        <v>95420</v>
      </c>
    </row>
    <row r="60199" spans="82:87">
      <c r="CD60199"/>
      <c r="CG60199"/>
      <c r="CI60199" s="378">
        <v>95420</v>
      </c>
    </row>
    <row r="60200" spans="82:87">
      <c r="CD60200"/>
      <c r="CG60200"/>
      <c r="CI60200" s="378">
        <v>95430</v>
      </c>
    </row>
    <row r="60201" spans="82:87">
      <c r="CD60201"/>
      <c r="CG60201"/>
      <c r="CI60201" s="378">
        <v>95430</v>
      </c>
    </row>
    <row r="60202" spans="82:87">
      <c r="CD60202"/>
      <c r="CG60202"/>
      <c r="CI60202" s="378">
        <v>95440</v>
      </c>
    </row>
    <row r="60203" spans="82:87">
      <c r="CD60203"/>
      <c r="CG60203"/>
      <c r="CI60203" s="378">
        <v>95440</v>
      </c>
    </row>
    <row r="60204" spans="82:87">
      <c r="CD60204"/>
      <c r="CG60204"/>
      <c r="CI60204" s="378">
        <v>95441</v>
      </c>
    </row>
    <row r="60205" spans="82:87">
      <c r="CD60205"/>
      <c r="CG60205"/>
      <c r="CI60205" s="378">
        <v>95442</v>
      </c>
    </row>
    <row r="60206" spans="82:87">
      <c r="CD60206"/>
      <c r="CG60206"/>
      <c r="CI60206" s="378">
        <v>95443</v>
      </c>
    </row>
    <row r="60207" spans="82:87">
      <c r="CD60207"/>
      <c r="CG60207"/>
      <c r="CI60207" s="378">
        <v>95444</v>
      </c>
    </row>
    <row r="60208" spans="82:87">
      <c r="CD60208"/>
      <c r="CG60208"/>
      <c r="CI60208" s="378">
        <v>95445</v>
      </c>
    </row>
    <row r="60209" spans="82:87">
      <c r="CD60209"/>
      <c r="CG60209"/>
      <c r="CI60209" s="378">
        <v>95446</v>
      </c>
    </row>
    <row r="60210" spans="82:87">
      <c r="CD60210"/>
      <c r="CG60210"/>
      <c r="CI60210" s="378">
        <v>95447</v>
      </c>
    </row>
    <row r="60211" spans="82:87">
      <c r="CD60211"/>
      <c r="CG60211"/>
      <c r="CI60211" s="378">
        <v>95448</v>
      </c>
    </row>
    <row r="60212" spans="82:87">
      <c r="CD60212"/>
      <c r="CG60212"/>
      <c r="CI60212" s="378">
        <v>95449</v>
      </c>
    </row>
    <row r="60213" spans="82:87">
      <c r="CD60213"/>
      <c r="CG60213"/>
      <c r="CI60213" s="378">
        <v>95450</v>
      </c>
    </row>
    <row r="60214" spans="82:87">
      <c r="CD60214"/>
      <c r="CG60214"/>
      <c r="CI60214" s="378">
        <v>95450</v>
      </c>
    </row>
    <row r="60215" spans="82:87">
      <c r="CD60215"/>
      <c r="CG60215"/>
      <c r="CI60215" s="378">
        <v>95450</v>
      </c>
    </row>
    <row r="60216" spans="82:87">
      <c r="CD60216"/>
      <c r="CG60216"/>
      <c r="CI60216" s="378">
        <v>95450</v>
      </c>
    </row>
    <row r="60217" spans="82:87">
      <c r="CD60217"/>
      <c r="CG60217"/>
      <c r="CI60217" s="378">
        <v>95450</v>
      </c>
    </row>
    <row r="60218" spans="82:87">
      <c r="CD60218"/>
      <c r="CG60218"/>
      <c r="CI60218" s="378">
        <v>95450</v>
      </c>
    </row>
    <row r="60219" spans="82:87">
      <c r="CD60219"/>
      <c r="CG60219"/>
      <c r="CI60219" s="378">
        <v>95450</v>
      </c>
    </row>
    <row r="60220" spans="82:87">
      <c r="CD60220"/>
      <c r="CG60220"/>
      <c r="CI60220" s="378">
        <v>95450</v>
      </c>
    </row>
    <row r="60221" spans="82:87">
      <c r="CD60221"/>
      <c r="CG60221"/>
      <c r="CI60221" s="378">
        <v>95450</v>
      </c>
    </row>
    <row r="60222" spans="82:87">
      <c r="CD60222"/>
      <c r="CG60222"/>
      <c r="CI60222" s="378">
        <v>95450</v>
      </c>
    </row>
    <row r="60223" spans="82:87">
      <c r="CD60223"/>
      <c r="CG60223"/>
      <c r="CI60223" s="378">
        <v>95450</v>
      </c>
    </row>
    <row r="60224" spans="82:87">
      <c r="CD60224"/>
      <c r="CG60224"/>
      <c r="CI60224" s="378">
        <v>95450</v>
      </c>
    </row>
    <row r="60225" spans="82:87">
      <c r="CD60225"/>
      <c r="CG60225"/>
      <c r="CI60225" s="378">
        <v>95450</v>
      </c>
    </row>
    <row r="60226" spans="82:87">
      <c r="CD60226"/>
      <c r="CG60226"/>
      <c r="CI60226" s="378">
        <v>95450</v>
      </c>
    </row>
    <row r="60227" spans="82:87">
      <c r="CD60227"/>
      <c r="CG60227"/>
      <c r="CI60227" s="378">
        <v>95450</v>
      </c>
    </row>
    <row r="60228" spans="82:87">
      <c r="CD60228"/>
      <c r="CG60228"/>
      <c r="CI60228" s="378">
        <v>95460</v>
      </c>
    </row>
    <row r="60229" spans="82:87">
      <c r="CD60229"/>
      <c r="CG60229"/>
      <c r="CI60229" s="378">
        <v>95460</v>
      </c>
    </row>
    <row r="60230" spans="82:87">
      <c r="CD60230"/>
      <c r="CG60230"/>
      <c r="CI60230" s="378">
        <v>95461</v>
      </c>
    </row>
    <row r="60231" spans="82:87">
      <c r="CD60231"/>
      <c r="CG60231"/>
      <c r="CI60231" s="378">
        <v>95462</v>
      </c>
    </row>
    <row r="60232" spans="82:87">
      <c r="CD60232"/>
      <c r="CG60232"/>
      <c r="CI60232" s="378">
        <v>95463</v>
      </c>
    </row>
    <row r="60233" spans="82:87">
      <c r="CD60233"/>
      <c r="CG60233"/>
      <c r="CI60233" s="378">
        <v>95464</v>
      </c>
    </row>
    <row r="60234" spans="82:87">
      <c r="CD60234"/>
      <c r="CG60234"/>
      <c r="CI60234" s="378">
        <v>95465</v>
      </c>
    </row>
    <row r="60235" spans="82:87">
      <c r="CD60235"/>
      <c r="CG60235"/>
      <c r="CI60235" s="378">
        <v>95466</v>
      </c>
    </row>
    <row r="60236" spans="82:87">
      <c r="CD60236"/>
      <c r="CG60236"/>
      <c r="CI60236" s="378">
        <v>95467</v>
      </c>
    </row>
    <row r="60237" spans="82:87">
      <c r="CD60237"/>
      <c r="CG60237"/>
      <c r="CI60237" s="378">
        <v>95468</v>
      </c>
    </row>
    <row r="60238" spans="82:87">
      <c r="CD60238"/>
      <c r="CG60238"/>
      <c r="CI60238" s="378">
        <v>95469</v>
      </c>
    </row>
    <row r="60239" spans="82:87">
      <c r="CD60239"/>
      <c r="CG60239"/>
      <c r="CI60239" s="378">
        <v>95470</v>
      </c>
    </row>
    <row r="60240" spans="82:87">
      <c r="CD60240"/>
      <c r="CG60240"/>
      <c r="CI60240" s="378">
        <v>95470</v>
      </c>
    </row>
    <row r="60241" spans="82:87">
      <c r="CD60241"/>
      <c r="CG60241"/>
      <c r="CI60241" s="378">
        <v>95470</v>
      </c>
    </row>
    <row r="60242" spans="82:87">
      <c r="CD60242"/>
      <c r="CG60242"/>
      <c r="CI60242" s="378">
        <v>95470</v>
      </c>
    </row>
    <row r="60243" spans="82:87">
      <c r="CD60243"/>
      <c r="CG60243"/>
      <c r="CI60243" s="378">
        <v>95471</v>
      </c>
    </row>
    <row r="60244" spans="82:87">
      <c r="CD60244"/>
      <c r="CG60244"/>
      <c r="CI60244" s="378">
        <v>95472</v>
      </c>
    </row>
    <row r="60245" spans="82:87">
      <c r="CD60245"/>
      <c r="CG60245"/>
      <c r="CI60245" s="378">
        <v>95473</v>
      </c>
    </row>
    <row r="60246" spans="82:87">
      <c r="CD60246"/>
      <c r="CG60246"/>
      <c r="CI60246" s="378">
        <v>95474</v>
      </c>
    </row>
    <row r="60247" spans="82:87">
      <c r="CD60247"/>
      <c r="CG60247"/>
      <c r="CI60247" s="378">
        <v>95475</v>
      </c>
    </row>
    <row r="60248" spans="82:87">
      <c r="CD60248"/>
      <c r="CG60248"/>
      <c r="CI60248" s="378">
        <v>95476</v>
      </c>
    </row>
    <row r="60249" spans="82:87">
      <c r="CD60249"/>
      <c r="CG60249"/>
      <c r="CI60249" s="378">
        <v>95477</v>
      </c>
    </row>
    <row r="60250" spans="82:87">
      <c r="CD60250"/>
      <c r="CG60250"/>
      <c r="CI60250" s="378">
        <v>95478</v>
      </c>
    </row>
    <row r="60251" spans="82:87">
      <c r="CD60251"/>
      <c r="CG60251"/>
      <c r="CI60251" s="378">
        <v>95479</v>
      </c>
    </row>
    <row r="60252" spans="82:87">
      <c r="CD60252"/>
      <c r="CG60252"/>
      <c r="CI60252" s="378">
        <v>95480</v>
      </c>
    </row>
    <row r="60253" spans="82:87">
      <c r="CD60253"/>
      <c r="CG60253"/>
      <c r="CI60253" s="378">
        <v>95481</v>
      </c>
    </row>
    <row r="60254" spans="82:87">
      <c r="CD60254"/>
      <c r="CG60254"/>
      <c r="CI60254" s="378">
        <v>95482</v>
      </c>
    </row>
    <row r="60255" spans="82:87">
      <c r="CD60255"/>
      <c r="CG60255"/>
      <c r="CI60255" s="378">
        <v>95483</v>
      </c>
    </row>
    <row r="60256" spans="82:87">
      <c r="CD60256"/>
      <c r="CG60256"/>
      <c r="CI60256" s="378">
        <v>95484</v>
      </c>
    </row>
    <row r="60257" spans="82:87">
      <c r="CD60257"/>
      <c r="CG60257"/>
      <c r="CI60257" s="378">
        <v>95485</v>
      </c>
    </row>
    <row r="60258" spans="82:87">
      <c r="CD60258"/>
      <c r="CG60258"/>
      <c r="CI60258" s="378">
        <v>95486</v>
      </c>
    </row>
    <row r="60259" spans="82:87">
      <c r="CD60259"/>
      <c r="CG60259"/>
      <c r="CI60259" s="378">
        <v>95487</v>
      </c>
    </row>
    <row r="60260" spans="82:87">
      <c r="CD60260"/>
      <c r="CG60260"/>
      <c r="CI60260" s="378">
        <v>95488</v>
      </c>
    </row>
    <row r="60261" spans="82:87">
      <c r="CD60261"/>
      <c r="CG60261"/>
      <c r="CI60261" s="378">
        <v>95489</v>
      </c>
    </row>
    <row r="60262" spans="82:87">
      <c r="CD60262"/>
      <c r="CG60262"/>
      <c r="CI60262" s="378">
        <v>95490</v>
      </c>
    </row>
    <row r="60263" spans="82:87">
      <c r="CD60263"/>
      <c r="CG60263"/>
      <c r="CI60263" s="378">
        <v>95500</v>
      </c>
    </row>
    <row r="60264" spans="82:87">
      <c r="CD60264"/>
      <c r="CG60264"/>
      <c r="CI60264" s="378">
        <v>95500</v>
      </c>
    </row>
    <row r="60265" spans="82:87">
      <c r="CD60265"/>
      <c r="CG60265"/>
      <c r="CI60265" s="378">
        <v>95500</v>
      </c>
    </row>
    <row r="60266" spans="82:87">
      <c r="CD60266"/>
      <c r="CG60266"/>
      <c r="CI60266" s="378">
        <v>95500</v>
      </c>
    </row>
    <row r="60267" spans="82:87">
      <c r="CD60267"/>
      <c r="CG60267"/>
      <c r="CI60267" s="378">
        <v>95501</v>
      </c>
    </row>
    <row r="60268" spans="82:87">
      <c r="CD60268"/>
      <c r="CG60268"/>
      <c r="CI60268" s="378">
        <v>95502</v>
      </c>
    </row>
    <row r="60269" spans="82:87">
      <c r="CD60269"/>
      <c r="CG60269"/>
      <c r="CI60269" s="378">
        <v>95503</v>
      </c>
    </row>
    <row r="60270" spans="82:87">
      <c r="CD60270"/>
      <c r="CG60270"/>
      <c r="CI60270" s="378">
        <v>95504</v>
      </c>
    </row>
    <row r="60271" spans="82:87">
      <c r="CD60271"/>
      <c r="CG60271"/>
      <c r="CI60271" s="378">
        <v>95505</v>
      </c>
    </row>
    <row r="60272" spans="82:87">
      <c r="CD60272"/>
      <c r="CG60272"/>
      <c r="CI60272" s="378">
        <v>95506</v>
      </c>
    </row>
    <row r="60273" spans="82:87">
      <c r="CD60273"/>
      <c r="CG60273"/>
      <c r="CI60273" s="378">
        <v>95507</v>
      </c>
    </row>
    <row r="60274" spans="82:87">
      <c r="CD60274"/>
      <c r="CG60274"/>
      <c r="CI60274" s="378">
        <v>95508</v>
      </c>
    </row>
    <row r="60275" spans="82:87">
      <c r="CD60275"/>
      <c r="CG60275"/>
      <c r="CI60275" s="378">
        <v>95509</v>
      </c>
    </row>
    <row r="60276" spans="82:87">
      <c r="CD60276"/>
      <c r="CG60276"/>
      <c r="CI60276" s="378">
        <v>95510</v>
      </c>
    </row>
    <row r="60277" spans="82:87">
      <c r="CD60277"/>
      <c r="CG60277"/>
      <c r="CI60277" s="378">
        <v>95510</v>
      </c>
    </row>
    <row r="60278" spans="82:87">
      <c r="CD60278"/>
      <c r="CG60278"/>
      <c r="CI60278" s="378">
        <v>95510</v>
      </c>
    </row>
    <row r="60279" spans="82:87">
      <c r="CD60279"/>
      <c r="CG60279"/>
      <c r="CI60279" s="378">
        <v>95510</v>
      </c>
    </row>
    <row r="60280" spans="82:87">
      <c r="CD60280"/>
      <c r="CG60280"/>
      <c r="CI60280" s="378">
        <v>95510</v>
      </c>
    </row>
    <row r="60281" spans="82:87">
      <c r="CD60281"/>
      <c r="CG60281"/>
      <c r="CI60281" s="378">
        <v>95510</v>
      </c>
    </row>
    <row r="60282" spans="82:87">
      <c r="CD60282"/>
      <c r="CG60282"/>
      <c r="CI60282" s="378">
        <v>95510</v>
      </c>
    </row>
    <row r="60283" spans="82:87">
      <c r="CD60283"/>
      <c r="CG60283"/>
      <c r="CI60283" s="378">
        <v>95520</v>
      </c>
    </row>
    <row r="60284" spans="82:87">
      <c r="CD60284"/>
      <c r="CG60284"/>
      <c r="CI60284" s="378">
        <v>95521</v>
      </c>
    </row>
    <row r="60285" spans="82:87">
      <c r="CD60285"/>
      <c r="CG60285"/>
      <c r="CI60285" s="378">
        <v>95522</v>
      </c>
    </row>
    <row r="60286" spans="82:87">
      <c r="CD60286"/>
      <c r="CG60286"/>
      <c r="CI60286" s="378">
        <v>95523</v>
      </c>
    </row>
    <row r="60287" spans="82:87">
      <c r="CD60287"/>
      <c r="CG60287"/>
      <c r="CI60287" s="378">
        <v>95524</v>
      </c>
    </row>
    <row r="60288" spans="82:87">
      <c r="CD60288"/>
      <c r="CG60288"/>
      <c r="CI60288" s="378">
        <v>95525</v>
      </c>
    </row>
    <row r="60289" spans="82:87">
      <c r="CD60289"/>
      <c r="CG60289"/>
      <c r="CI60289" s="378">
        <v>95526</v>
      </c>
    </row>
    <row r="60290" spans="82:87">
      <c r="CD60290"/>
      <c r="CG60290"/>
      <c r="CI60290" s="378">
        <v>95527</v>
      </c>
    </row>
    <row r="60291" spans="82:87">
      <c r="CD60291"/>
      <c r="CG60291"/>
      <c r="CI60291" s="378">
        <v>95528</v>
      </c>
    </row>
    <row r="60292" spans="82:87">
      <c r="CD60292"/>
      <c r="CG60292"/>
      <c r="CI60292" s="378">
        <v>95529</v>
      </c>
    </row>
    <row r="60293" spans="82:87">
      <c r="CD60293"/>
      <c r="CG60293"/>
      <c r="CI60293" s="378">
        <v>95530</v>
      </c>
    </row>
    <row r="60294" spans="82:87">
      <c r="CD60294"/>
      <c r="CG60294"/>
      <c r="CI60294" s="378">
        <v>95530</v>
      </c>
    </row>
    <row r="60295" spans="82:87">
      <c r="CD60295"/>
      <c r="CG60295"/>
      <c r="CI60295" s="378">
        <v>95540</v>
      </c>
    </row>
    <row r="60296" spans="82:87">
      <c r="CD60296"/>
      <c r="CG60296"/>
      <c r="CI60296" s="378">
        <v>95550</v>
      </c>
    </row>
    <row r="60297" spans="82:87">
      <c r="CD60297"/>
      <c r="CG60297"/>
      <c r="CI60297" s="378">
        <v>95550</v>
      </c>
    </row>
    <row r="60298" spans="82:87">
      <c r="CD60298"/>
      <c r="CG60298"/>
      <c r="CI60298" s="378">
        <v>95551</v>
      </c>
    </row>
    <row r="60299" spans="82:87">
      <c r="CD60299"/>
      <c r="CG60299"/>
      <c r="CI60299" s="378">
        <v>95552</v>
      </c>
    </row>
    <row r="60300" spans="82:87">
      <c r="CD60300"/>
      <c r="CG60300"/>
      <c r="CI60300" s="378">
        <v>95553</v>
      </c>
    </row>
    <row r="60301" spans="82:87">
      <c r="CD60301"/>
      <c r="CG60301"/>
      <c r="CI60301" s="378">
        <v>95554</v>
      </c>
    </row>
    <row r="60302" spans="82:87">
      <c r="CD60302"/>
      <c r="CG60302"/>
      <c r="CI60302" s="378">
        <v>95555</v>
      </c>
    </row>
    <row r="60303" spans="82:87">
      <c r="CD60303"/>
      <c r="CG60303"/>
      <c r="CI60303" s="378">
        <v>95556</v>
      </c>
    </row>
    <row r="60304" spans="82:87">
      <c r="CD60304"/>
      <c r="CG60304"/>
      <c r="CI60304" s="378">
        <v>95557</v>
      </c>
    </row>
    <row r="60305" spans="82:87">
      <c r="CD60305"/>
      <c r="CG60305"/>
      <c r="CI60305" s="378">
        <v>95558</v>
      </c>
    </row>
    <row r="60306" spans="82:87">
      <c r="CD60306"/>
      <c r="CG60306"/>
      <c r="CI60306" s="378">
        <v>95559</v>
      </c>
    </row>
    <row r="60307" spans="82:87">
      <c r="CD60307"/>
      <c r="CG60307"/>
      <c r="CI60307" s="378">
        <v>95560</v>
      </c>
    </row>
    <row r="60308" spans="82:87">
      <c r="CD60308"/>
      <c r="CG60308"/>
      <c r="CI60308" s="378">
        <v>95560</v>
      </c>
    </row>
    <row r="60309" spans="82:87">
      <c r="CD60309"/>
      <c r="CG60309"/>
      <c r="CI60309" s="378">
        <v>95560</v>
      </c>
    </row>
    <row r="60310" spans="82:87">
      <c r="CD60310"/>
      <c r="CG60310"/>
      <c r="CI60310" s="378">
        <v>95560</v>
      </c>
    </row>
    <row r="60311" spans="82:87">
      <c r="CD60311"/>
      <c r="CG60311"/>
      <c r="CI60311" s="378">
        <v>95560</v>
      </c>
    </row>
    <row r="60312" spans="82:87">
      <c r="CD60312"/>
      <c r="CG60312"/>
      <c r="CI60312" s="378">
        <v>95570</v>
      </c>
    </row>
    <row r="60313" spans="82:87">
      <c r="CD60313"/>
      <c r="CG60313"/>
      <c r="CI60313" s="378">
        <v>95570</v>
      </c>
    </row>
    <row r="60314" spans="82:87">
      <c r="CD60314"/>
      <c r="CG60314"/>
      <c r="CI60314" s="378">
        <v>95570</v>
      </c>
    </row>
    <row r="60315" spans="82:87">
      <c r="CD60315"/>
      <c r="CG60315"/>
      <c r="CI60315" s="378">
        <v>95570</v>
      </c>
    </row>
    <row r="60316" spans="82:87">
      <c r="CD60316"/>
      <c r="CG60316"/>
      <c r="CI60316" s="378">
        <v>95571</v>
      </c>
    </row>
    <row r="60317" spans="82:87">
      <c r="CD60317"/>
      <c r="CG60317"/>
      <c r="CI60317" s="378">
        <v>95572</v>
      </c>
    </row>
    <row r="60318" spans="82:87">
      <c r="CD60318"/>
      <c r="CG60318"/>
      <c r="CI60318" s="378">
        <v>95573</v>
      </c>
    </row>
    <row r="60319" spans="82:87">
      <c r="CD60319"/>
      <c r="CG60319"/>
      <c r="CI60319" s="378">
        <v>95574</v>
      </c>
    </row>
    <row r="60320" spans="82:87">
      <c r="CD60320"/>
      <c r="CG60320"/>
      <c r="CI60320" s="378">
        <v>95575</v>
      </c>
    </row>
    <row r="60321" spans="82:87">
      <c r="CD60321"/>
      <c r="CG60321"/>
      <c r="CI60321" s="378">
        <v>95576</v>
      </c>
    </row>
    <row r="60322" spans="82:87">
      <c r="CD60322"/>
      <c r="CG60322"/>
      <c r="CI60322" s="378">
        <v>95577</v>
      </c>
    </row>
    <row r="60323" spans="82:87">
      <c r="CD60323"/>
      <c r="CG60323"/>
      <c r="CI60323" s="378">
        <v>95578</v>
      </c>
    </row>
    <row r="60324" spans="82:87">
      <c r="CD60324"/>
      <c r="CG60324"/>
      <c r="CI60324" s="378">
        <v>95579</v>
      </c>
    </row>
    <row r="60325" spans="82:87">
      <c r="CD60325"/>
      <c r="CG60325"/>
      <c r="CI60325" s="378">
        <v>95580</v>
      </c>
    </row>
    <row r="60326" spans="82:87">
      <c r="CD60326"/>
      <c r="CG60326"/>
      <c r="CI60326" s="378">
        <v>95580</v>
      </c>
    </row>
    <row r="60327" spans="82:87">
      <c r="CD60327"/>
      <c r="CG60327"/>
      <c r="CI60327" s="378">
        <v>95585</v>
      </c>
    </row>
    <row r="60328" spans="82:87">
      <c r="CD60328"/>
      <c r="CG60328"/>
      <c r="CI60328" s="378">
        <v>95590</v>
      </c>
    </row>
    <row r="60329" spans="82:87">
      <c r="CD60329"/>
      <c r="CG60329"/>
      <c r="CI60329" s="378">
        <v>95590</v>
      </c>
    </row>
    <row r="60330" spans="82:87">
      <c r="CD60330"/>
      <c r="CG60330"/>
      <c r="CI60330" s="378">
        <v>95590</v>
      </c>
    </row>
    <row r="60331" spans="82:87">
      <c r="CD60331"/>
      <c r="CG60331"/>
      <c r="CI60331" s="378">
        <v>95590</v>
      </c>
    </row>
    <row r="60332" spans="82:87">
      <c r="CD60332"/>
      <c r="CG60332"/>
      <c r="CI60332" s="378">
        <v>95600</v>
      </c>
    </row>
    <row r="60333" spans="82:87">
      <c r="CD60333"/>
      <c r="CG60333"/>
      <c r="CI60333" s="378">
        <v>95601</v>
      </c>
    </row>
    <row r="60334" spans="82:87">
      <c r="CD60334"/>
      <c r="CG60334"/>
      <c r="CI60334" s="378">
        <v>95602</v>
      </c>
    </row>
    <row r="60335" spans="82:87">
      <c r="CD60335"/>
      <c r="CG60335"/>
      <c r="CI60335" s="378">
        <v>95603</v>
      </c>
    </row>
    <row r="60336" spans="82:87">
      <c r="CD60336"/>
      <c r="CG60336"/>
      <c r="CI60336" s="378">
        <v>95604</v>
      </c>
    </row>
    <row r="60337" spans="82:87">
      <c r="CD60337"/>
      <c r="CG60337"/>
      <c r="CI60337" s="378">
        <v>95605</v>
      </c>
    </row>
    <row r="60338" spans="82:87">
      <c r="CD60338"/>
      <c r="CG60338"/>
      <c r="CI60338" s="378">
        <v>95606</v>
      </c>
    </row>
    <row r="60339" spans="82:87">
      <c r="CD60339"/>
      <c r="CG60339"/>
      <c r="CI60339" s="378">
        <v>95607</v>
      </c>
    </row>
    <row r="60340" spans="82:87">
      <c r="CD60340"/>
      <c r="CG60340"/>
      <c r="CI60340" s="378">
        <v>95608</v>
      </c>
    </row>
    <row r="60341" spans="82:87">
      <c r="CD60341"/>
      <c r="CG60341"/>
      <c r="CI60341" s="378">
        <v>95609</v>
      </c>
    </row>
    <row r="60342" spans="82:87">
      <c r="CD60342"/>
      <c r="CG60342"/>
      <c r="CI60342" s="378">
        <v>95610</v>
      </c>
    </row>
    <row r="60343" spans="82:87">
      <c r="CD60343"/>
      <c r="CG60343"/>
      <c r="CI60343" s="378">
        <v>95611</v>
      </c>
    </row>
    <row r="60344" spans="82:87">
      <c r="CD60344"/>
      <c r="CG60344"/>
      <c r="CI60344" s="378">
        <v>95612</v>
      </c>
    </row>
    <row r="60345" spans="82:87">
      <c r="CD60345"/>
      <c r="CG60345"/>
      <c r="CI60345" s="378">
        <v>95613</v>
      </c>
    </row>
    <row r="60346" spans="82:87">
      <c r="CD60346"/>
      <c r="CG60346"/>
      <c r="CI60346" s="378">
        <v>95614</v>
      </c>
    </row>
    <row r="60347" spans="82:87">
      <c r="CD60347"/>
      <c r="CG60347"/>
      <c r="CI60347" s="378">
        <v>95615</v>
      </c>
    </row>
    <row r="60348" spans="82:87">
      <c r="CD60348"/>
      <c r="CG60348"/>
      <c r="CI60348" s="378">
        <v>95616</v>
      </c>
    </row>
    <row r="60349" spans="82:87">
      <c r="CD60349"/>
      <c r="CG60349"/>
      <c r="CI60349" s="378">
        <v>95617</v>
      </c>
    </row>
    <row r="60350" spans="82:87">
      <c r="CD60350"/>
      <c r="CG60350"/>
      <c r="CI60350" s="378">
        <v>95618</v>
      </c>
    </row>
    <row r="60351" spans="82:87">
      <c r="CD60351"/>
      <c r="CG60351"/>
      <c r="CI60351" s="378">
        <v>95619</v>
      </c>
    </row>
    <row r="60352" spans="82:87">
      <c r="CD60352"/>
      <c r="CG60352"/>
      <c r="CI60352" s="378">
        <v>95620</v>
      </c>
    </row>
    <row r="60353" spans="82:87">
      <c r="CD60353"/>
      <c r="CG60353"/>
      <c r="CI60353" s="378">
        <v>95620</v>
      </c>
    </row>
    <row r="60354" spans="82:87">
      <c r="CD60354"/>
      <c r="CG60354"/>
      <c r="CI60354" s="378">
        <v>95630</v>
      </c>
    </row>
    <row r="60355" spans="82:87">
      <c r="CD60355"/>
      <c r="CG60355"/>
      <c r="CI60355" s="378">
        <v>95630</v>
      </c>
    </row>
    <row r="60356" spans="82:87">
      <c r="CD60356"/>
      <c r="CG60356"/>
      <c r="CI60356" s="378">
        <v>95640</v>
      </c>
    </row>
    <row r="60357" spans="82:87">
      <c r="CD60357"/>
      <c r="CG60357"/>
      <c r="CI60357" s="378">
        <v>95640</v>
      </c>
    </row>
    <row r="60358" spans="82:87">
      <c r="CD60358"/>
      <c r="CG60358"/>
      <c r="CI60358" s="378">
        <v>95640</v>
      </c>
    </row>
    <row r="60359" spans="82:87">
      <c r="CD60359"/>
      <c r="CG60359"/>
      <c r="CI60359" s="378">
        <v>95640</v>
      </c>
    </row>
    <row r="60360" spans="82:87">
      <c r="CD60360"/>
      <c r="CG60360"/>
      <c r="CI60360" s="378">
        <v>95640</v>
      </c>
    </row>
    <row r="60361" spans="82:87">
      <c r="CD60361"/>
      <c r="CG60361"/>
      <c r="CI60361" s="378">
        <v>95640</v>
      </c>
    </row>
    <row r="60362" spans="82:87">
      <c r="CD60362"/>
      <c r="CG60362"/>
      <c r="CI60362" s="378">
        <v>95640</v>
      </c>
    </row>
    <row r="60363" spans="82:87">
      <c r="CD60363"/>
      <c r="CG60363"/>
      <c r="CI60363" s="378">
        <v>95640</v>
      </c>
    </row>
    <row r="60364" spans="82:87">
      <c r="CD60364"/>
      <c r="CG60364"/>
      <c r="CI60364" s="378">
        <v>95650</v>
      </c>
    </row>
    <row r="60365" spans="82:87">
      <c r="CD60365"/>
      <c r="CG60365"/>
      <c r="CI60365" s="378">
        <v>95650</v>
      </c>
    </row>
    <row r="60366" spans="82:87">
      <c r="CD60366"/>
      <c r="CG60366"/>
      <c r="CI60366" s="378">
        <v>95650</v>
      </c>
    </row>
    <row r="60367" spans="82:87">
      <c r="CD60367"/>
      <c r="CG60367"/>
      <c r="CI60367" s="378">
        <v>95650</v>
      </c>
    </row>
    <row r="60368" spans="82:87">
      <c r="CD60368"/>
      <c r="CG60368"/>
      <c r="CI60368" s="378">
        <v>95650</v>
      </c>
    </row>
    <row r="60369" spans="82:87">
      <c r="CD60369"/>
      <c r="CG60369"/>
      <c r="CI60369" s="378">
        <v>95651</v>
      </c>
    </row>
    <row r="60370" spans="82:87">
      <c r="CD60370"/>
      <c r="CG60370"/>
      <c r="CI60370" s="378">
        <v>95652</v>
      </c>
    </row>
    <row r="60371" spans="82:87">
      <c r="CD60371"/>
      <c r="CG60371"/>
      <c r="CI60371" s="378">
        <v>95653</v>
      </c>
    </row>
    <row r="60372" spans="82:87">
      <c r="CD60372"/>
      <c r="CG60372"/>
      <c r="CI60372" s="378">
        <v>95654</v>
      </c>
    </row>
    <row r="60373" spans="82:87">
      <c r="CD60373"/>
      <c r="CG60373"/>
      <c r="CI60373" s="378">
        <v>95655</v>
      </c>
    </row>
    <row r="60374" spans="82:87">
      <c r="CD60374"/>
      <c r="CG60374"/>
      <c r="CI60374" s="378">
        <v>95656</v>
      </c>
    </row>
    <row r="60375" spans="82:87">
      <c r="CD60375"/>
      <c r="CG60375"/>
      <c r="CI60375" s="378">
        <v>95657</v>
      </c>
    </row>
    <row r="60376" spans="82:87">
      <c r="CD60376"/>
      <c r="CG60376"/>
      <c r="CI60376" s="378">
        <v>95658</v>
      </c>
    </row>
    <row r="60377" spans="82:87">
      <c r="CD60377"/>
      <c r="CG60377"/>
      <c r="CI60377" s="378">
        <v>95659</v>
      </c>
    </row>
    <row r="60378" spans="82:87">
      <c r="CD60378"/>
      <c r="CG60378"/>
      <c r="CI60378" s="378">
        <v>95660</v>
      </c>
    </row>
    <row r="60379" spans="82:87">
      <c r="CD60379"/>
      <c r="CG60379"/>
      <c r="CI60379" s="378">
        <v>95660</v>
      </c>
    </row>
    <row r="60380" spans="82:87">
      <c r="CD60380"/>
      <c r="CG60380"/>
      <c r="CI60380" s="378">
        <v>95670</v>
      </c>
    </row>
    <row r="60381" spans="82:87">
      <c r="CD60381"/>
      <c r="CG60381"/>
      <c r="CI60381" s="378">
        <v>95670</v>
      </c>
    </row>
    <row r="60382" spans="82:87">
      <c r="CD60382"/>
      <c r="CG60382"/>
      <c r="CI60382" s="378">
        <v>95671</v>
      </c>
    </row>
    <row r="60383" spans="82:87">
      <c r="CD60383"/>
      <c r="CG60383"/>
      <c r="CI60383" s="378">
        <v>95672</v>
      </c>
    </row>
    <row r="60384" spans="82:87">
      <c r="CD60384"/>
      <c r="CG60384"/>
      <c r="CI60384" s="378">
        <v>95673</v>
      </c>
    </row>
    <row r="60385" spans="82:87">
      <c r="CD60385"/>
      <c r="CG60385"/>
      <c r="CI60385" s="378">
        <v>95674</v>
      </c>
    </row>
    <row r="60386" spans="82:87">
      <c r="CD60386"/>
      <c r="CG60386"/>
      <c r="CI60386" s="378">
        <v>95675</v>
      </c>
    </row>
    <row r="60387" spans="82:87">
      <c r="CD60387"/>
      <c r="CG60387"/>
      <c r="CI60387" s="378">
        <v>95676</v>
      </c>
    </row>
    <row r="60388" spans="82:87">
      <c r="CD60388"/>
      <c r="CG60388"/>
      <c r="CI60388" s="378">
        <v>95677</v>
      </c>
    </row>
    <row r="60389" spans="82:87">
      <c r="CD60389"/>
      <c r="CG60389"/>
      <c r="CI60389" s="378">
        <v>95678</v>
      </c>
    </row>
    <row r="60390" spans="82:87">
      <c r="CD60390"/>
      <c r="CG60390"/>
      <c r="CI60390" s="378">
        <v>95679</v>
      </c>
    </row>
    <row r="60391" spans="82:87">
      <c r="CD60391"/>
      <c r="CG60391"/>
      <c r="CI60391" s="378">
        <v>95680</v>
      </c>
    </row>
    <row r="60392" spans="82:87">
      <c r="CD60392"/>
      <c r="CG60392"/>
      <c r="CI60392" s="378">
        <v>95680</v>
      </c>
    </row>
    <row r="60393" spans="82:87">
      <c r="CD60393"/>
      <c r="CG60393"/>
      <c r="CI60393" s="378">
        <v>95680</v>
      </c>
    </row>
    <row r="60394" spans="82:87">
      <c r="CD60394"/>
      <c r="CG60394"/>
      <c r="CI60394" s="378">
        <v>95690</v>
      </c>
    </row>
    <row r="60395" spans="82:87">
      <c r="CD60395"/>
      <c r="CG60395"/>
      <c r="CI60395" s="378">
        <v>95690</v>
      </c>
    </row>
    <row r="60396" spans="82:87">
      <c r="CD60396"/>
      <c r="CG60396"/>
      <c r="CI60396" s="378">
        <v>95690</v>
      </c>
    </row>
    <row r="60397" spans="82:87">
      <c r="CD60397"/>
      <c r="CG60397"/>
      <c r="CI60397" s="378">
        <v>95690</v>
      </c>
    </row>
    <row r="60398" spans="82:87">
      <c r="CD60398"/>
      <c r="CG60398"/>
      <c r="CI60398" s="378">
        <v>95690</v>
      </c>
    </row>
    <row r="60399" spans="82:87">
      <c r="CD60399"/>
      <c r="CG60399"/>
      <c r="CI60399" s="378">
        <v>95691</v>
      </c>
    </row>
    <row r="60400" spans="82:87">
      <c r="CD60400"/>
      <c r="CG60400"/>
      <c r="CI60400" s="378">
        <v>95692</v>
      </c>
    </row>
    <row r="60401" spans="82:87">
      <c r="CD60401"/>
      <c r="CG60401"/>
      <c r="CI60401" s="378">
        <v>95693</v>
      </c>
    </row>
    <row r="60402" spans="82:87">
      <c r="CD60402"/>
      <c r="CG60402"/>
      <c r="CI60402" s="378">
        <v>95694</v>
      </c>
    </row>
    <row r="60403" spans="82:87">
      <c r="CD60403"/>
      <c r="CG60403"/>
      <c r="CI60403" s="378">
        <v>95695</v>
      </c>
    </row>
    <row r="60404" spans="82:87">
      <c r="CD60404"/>
      <c r="CG60404"/>
      <c r="CI60404" s="378">
        <v>95696</v>
      </c>
    </row>
    <row r="60405" spans="82:87">
      <c r="CD60405"/>
      <c r="CG60405"/>
      <c r="CI60405" s="378">
        <v>95697</v>
      </c>
    </row>
    <row r="60406" spans="82:87">
      <c r="CD60406"/>
      <c r="CG60406"/>
      <c r="CI60406" s="378">
        <v>95698</v>
      </c>
    </row>
    <row r="60407" spans="82:87">
      <c r="CD60407"/>
      <c r="CG60407"/>
      <c r="CI60407" s="378">
        <v>95700</v>
      </c>
    </row>
    <row r="60408" spans="82:87">
      <c r="CD60408"/>
      <c r="CG60408"/>
      <c r="CI60408" s="378">
        <v>95701</v>
      </c>
    </row>
    <row r="60409" spans="82:87">
      <c r="CD60409"/>
      <c r="CG60409"/>
      <c r="CI60409" s="378">
        <v>95702</v>
      </c>
    </row>
    <row r="60410" spans="82:87">
      <c r="CD60410"/>
      <c r="CG60410"/>
      <c r="CI60410" s="378">
        <v>95703</v>
      </c>
    </row>
    <row r="60411" spans="82:87">
      <c r="CD60411"/>
      <c r="CG60411"/>
      <c r="CI60411" s="378">
        <v>95704</v>
      </c>
    </row>
    <row r="60412" spans="82:87">
      <c r="CD60412"/>
      <c r="CG60412"/>
      <c r="CI60412" s="378">
        <v>95705</v>
      </c>
    </row>
    <row r="60413" spans="82:87">
      <c r="CD60413"/>
      <c r="CG60413"/>
      <c r="CI60413" s="378">
        <v>95706</v>
      </c>
    </row>
    <row r="60414" spans="82:87">
      <c r="CD60414"/>
      <c r="CG60414"/>
      <c r="CI60414" s="378">
        <v>95707</v>
      </c>
    </row>
    <row r="60415" spans="82:87">
      <c r="CD60415"/>
      <c r="CG60415"/>
      <c r="CI60415" s="378">
        <v>95708</v>
      </c>
    </row>
    <row r="60416" spans="82:87">
      <c r="CD60416"/>
      <c r="CG60416"/>
      <c r="CI60416" s="378">
        <v>95709</v>
      </c>
    </row>
    <row r="60417" spans="82:87">
      <c r="CD60417"/>
      <c r="CG60417"/>
      <c r="CI60417" s="378">
        <v>95710</v>
      </c>
    </row>
    <row r="60418" spans="82:87">
      <c r="CD60418"/>
      <c r="CG60418"/>
      <c r="CI60418" s="378">
        <v>95710</v>
      </c>
    </row>
    <row r="60419" spans="82:87">
      <c r="CD60419"/>
      <c r="CG60419"/>
      <c r="CI60419" s="378">
        <v>95710</v>
      </c>
    </row>
    <row r="60420" spans="82:87">
      <c r="CD60420"/>
      <c r="CG60420"/>
      <c r="CI60420" s="378">
        <v>95710</v>
      </c>
    </row>
    <row r="60421" spans="82:87">
      <c r="CD60421"/>
      <c r="CG60421"/>
      <c r="CI60421" s="378">
        <v>95711</v>
      </c>
    </row>
    <row r="60422" spans="82:87">
      <c r="CD60422"/>
      <c r="CG60422"/>
      <c r="CI60422" s="378">
        <v>95712</v>
      </c>
    </row>
    <row r="60423" spans="82:87">
      <c r="CD60423"/>
      <c r="CG60423"/>
      <c r="CI60423" s="378">
        <v>95713</v>
      </c>
    </row>
    <row r="60424" spans="82:87">
      <c r="CD60424"/>
      <c r="CG60424"/>
      <c r="CI60424" s="378">
        <v>95714</v>
      </c>
    </row>
    <row r="60425" spans="82:87">
      <c r="CD60425"/>
      <c r="CG60425"/>
      <c r="CI60425" s="378">
        <v>95715</v>
      </c>
    </row>
    <row r="60426" spans="82:87">
      <c r="CD60426"/>
      <c r="CG60426"/>
      <c r="CI60426" s="378">
        <v>95716</v>
      </c>
    </row>
    <row r="60427" spans="82:87">
      <c r="CD60427"/>
      <c r="CG60427"/>
      <c r="CI60427" s="378">
        <v>95717</v>
      </c>
    </row>
    <row r="60428" spans="82:87">
      <c r="CD60428"/>
      <c r="CG60428"/>
      <c r="CI60428" s="378">
        <v>95718</v>
      </c>
    </row>
    <row r="60429" spans="82:87">
      <c r="CD60429"/>
      <c r="CG60429"/>
      <c r="CI60429" s="378">
        <v>95719</v>
      </c>
    </row>
    <row r="60430" spans="82:87">
      <c r="CD60430"/>
      <c r="CG60430"/>
      <c r="CI60430" s="378">
        <v>95720</v>
      </c>
    </row>
    <row r="60431" spans="82:87">
      <c r="CD60431"/>
      <c r="CG60431"/>
      <c r="CI60431" s="378">
        <v>95720</v>
      </c>
    </row>
    <row r="60432" spans="82:87">
      <c r="CD60432"/>
      <c r="CG60432"/>
      <c r="CI60432" s="378">
        <v>95720</v>
      </c>
    </row>
    <row r="60433" spans="82:87">
      <c r="CD60433"/>
      <c r="CG60433"/>
      <c r="CI60433" s="378">
        <v>95720</v>
      </c>
    </row>
    <row r="60434" spans="82:87">
      <c r="CD60434"/>
      <c r="CG60434"/>
      <c r="CI60434" s="378">
        <v>95721</v>
      </c>
    </row>
    <row r="60435" spans="82:87">
      <c r="CD60435"/>
      <c r="CG60435"/>
      <c r="CI60435" s="378">
        <v>95722</v>
      </c>
    </row>
    <row r="60436" spans="82:87">
      <c r="CD60436"/>
      <c r="CG60436"/>
      <c r="CI60436" s="378">
        <v>95723</v>
      </c>
    </row>
    <row r="60437" spans="82:87">
      <c r="CD60437"/>
      <c r="CG60437"/>
      <c r="CI60437" s="378">
        <v>95724</v>
      </c>
    </row>
    <row r="60438" spans="82:87">
      <c r="CD60438"/>
      <c r="CG60438"/>
      <c r="CI60438" s="378">
        <v>95725</v>
      </c>
    </row>
    <row r="60439" spans="82:87">
      <c r="CD60439"/>
      <c r="CG60439"/>
      <c r="CI60439" s="378">
        <v>95726</v>
      </c>
    </row>
    <row r="60440" spans="82:87">
      <c r="CD60440"/>
      <c r="CG60440"/>
      <c r="CI60440" s="378">
        <v>95727</v>
      </c>
    </row>
    <row r="60441" spans="82:87">
      <c r="CD60441"/>
      <c r="CG60441"/>
      <c r="CI60441" s="378">
        <v>95728</v>
      </c>
    </row>
    <row r="60442" spans="82:87">
      <c r="CD60442"/>
      <c r="CG60442"/>
      <c r="CI60442" s="378">
        <v>95729</v>
      </c>
    </row>
    <row r="60443" spans="82:87">
      <c r="CD60443"/>
      <c r="CG60443"/>
      <c r="CI60443" s="378">
        <v>95731</v>
      </c>
    </row>
    <row r="60444" spans="82:87">
      <c r="CD60444"/>
      <c r="CG60444"/>
      <c r="CI60444" s="378">
        <v>95732</v>
      </c>
    </row>
    <row r="60445" spans="82:87">
      <c r="CD60445"/>
      <c r="CG60445"/>
      <c r="CI60445" s="378">
        <v>95733</v>
      </c>
    </row>
    <row r="60446" spans="82:87">
      <c r="CD60446"/>
      <c r="CG60446"/>
      <c r="CI60446" s="378">
        <v>95734</v>
      </c>
    </row>
    <row r="60447" spans="82:87">
      <c r="CD60447"/>
      <c r="CG60447"/>
      <c r="CI60447" s="378">
        <v>95735</v>
      </c>
    </row>
    <row r="60448" spans="82:87">
      <c r="CD60448"/>
      <c r="CG60448"/>
      <c r="CI60448" s="378">
        <v>95736</v>
      </c>
    </row>
    <row r="60449" spans="82:87">
      <c r="CD60449"/>
      <c r="CG60449"/>
      <c r="CI60449" s="378">
        <v>95737</v>
      </c>
    </row>
    <row r="60450" spans="82:87">
      <c r="CD60450"/>
      <c r="CG60450"/>
      <c r="CI60450" s="378">
        <v>95738</v>
      </c>
    </row>
    <row r="60451" spans="82:87">
      <c r="CD60451"/>
      <c r="CG60451"/>
      <c r="CI60451" s="378">
        <v>95739</v>
      </c>
    </row>
    <row r="60452" spans="82:87">
      <c r="CD60452"/>
      <c r="CG60452"/>
      <c r="CI60452" s="378">
        <v>95740</v>
      </c>
    </row>
    <row r="60453" spans="82:87">
      <c r="CD60453"/>
      <c r="CG60453"/>
      <c r="CI60453" s="378">
        <v>95740</v>
      </c>
    </row>
    <row r="60454" spans="82:87">
      <c r="CD60454"/>
      <c r="CG60454"/>
      <c r="CI60454" s="378">
        <v>95741</v>
      </c>
    </row>
    <row r="60455" spans="82:87">
      <c r="CD60455"/>
      <c r="CG60455"/>
      <c r="CI60455" s="378">
        <v>95742</v>
      </c>
    </row>
    <row r="60456" spans="82:87">
      <c r="CD60456"/>
      <c r="CG60456"/>
      <c r="CI60456" s="378">
        <v>95743</v>
      </c>
    </row>
    <row r="60457" spans="82:87">
      <c r="CD60457"/>
      <c r="CG60457"/>
      <c r="CI60457" s="378">
        <v>95744</v>
      </c>
    </row>
    <row r="60458" spans="82:87">
      <c r="CD60458"/>
      <c r="CG60458"/>
      <c r="CI60458" s="378">
        <v>95745</v>
      </c>
    </row>
    <row r="60459" spans="82:87">
      <c r="CD60459"/>
      <c r="CG60459"/>
      <c r="CI60459" s="378">
        <v>95746</v>
      </c>
    </row>
    <row r="60460" spans="82:87">
      <c r="CD60460"/>
      <c r="CG60460"/>
      <c r="CI60460" s="378">
        <v>95747</v>
      </c>
    </row>
    <row r="60461" spans="82:87">
      <c r="CD60461"/>
      <c r="CG60461"/>
      <c r="CI60461" s="378">
        <v>95748</v>
      </c>
    </row>
    <row r="60462" spans="82:87">
      <c r="CD60462"/>
      <c r="CG60462"/>
      <c r="CI60462" s="378">
        <v>95750</v>
      </c>
    </row>
    <row r="60463" spans="82:87">
      <c r="CD60463"/>
      <c r="CG60463"/>
      <c r="CI60463" s="378">
        <v>95750</v>
      </c>
    </row>
    <row r="60464" spans="82:87">
      <c r="CD60464"/>
      <c r="CG60464"/>
      <c r="CI60464" s="378">
        <v>95760</v>
      </c>
    </row>
    <row r="60465" spans="82:87">
      <c r="CD60465"/>
      <c r="CG60465"/>
      <c r="CI60465" s="378">
        <v>95760</v>
      </c>
    </row>
    <row r="60466" spans="82:87">
      <c r="CD60466"/>
      <c r="CG60466"/>
      <c r="CI60466" s="378">
        <v>95760</v>
      </c>
    </row>
    <row r="60467" spans="82:87">
      <c r="CD60467"/>
      <c r="CG60467"/>
      <c r="CI60467" s="378">
        <v>95770</v>
      </c>
    </row>
    <row r="60468" spans="82:87">
      <c r="CD60468"/>
      <c r="CG60468"/>
      <c r="CI60468" s="378">
        <v>95770</v>
      </c>
    </row>
    <row r="60469" spans="82:87">
      <c r="CD60469"/>
      <c r="CG60469"/>
      <c r="CI60469" s="378">
        <v>95770</v>
      </c>
    </row>
    <row r="60470" spans="82:87">
      <c r="CD60470"/>
      <c r="CG60470"/>
      <c r="CI60470" s="378">
        <v>95770</v>
      </c>
    </row>
    <row r="60471" spans="82:87">
      <c r="CD60471"/>
      <c r="CG60471"/>
      <c r="CI60471" s="378">
        <v>95780</v>
      </c>
    </row>
    <row r="60472" spans="82:87">
      <c r="CD60472"/>
      <c r="CG60472"/>
      <c r="CI60472" s="378">
        <v>95780</v>
      </c>
    </row>
    <row r="60473" spans="82:87">
      <c r="CD60473"/>
      <c r="CG60473"/>
      <c r="CI60473" s="378">
        <v>95780</v>
      </c>
    </row>
    <row r="60474" spans="82:87">
      <c r="CD60474"/>
      <c r="CG60474"/>
      <c r="CI60474" s="378">
        <v>95800</v>
      </c>
    </row>
    <row r="60475" spans="82:87">
      <c r="CD60475"/>
      <c r="CG60475"/>
      <c r="CI60475" s="378">
        <v>95800</v>
      </c>
    </row>
    <row r="60476" spans="82:87">
      <c r="CD60476"/>
      <c r="CG60476"/>
      <c r="CI60476" s="378">
        <v>95801</v>
      </c>
    </row>
    <row r="60477" spans="82:87">
      <c r="CD60477"/>
      <c r="CG60477"/>
      <c r="CI60477" s="378">
        <v>95802</v>
      </c>
    </row>
    <row r="60478" spans="82:87">
      <c r="CD60478"/>
      <c r="CG60478"/>
      <c r="CI60478" s="378">
        <v>95803</v>
      </c>
    </row>
    <row r="60479" spans="82:87">
      <c r="CD60479"/>
      <c r="CG60479"/>
      <c r="CI60479" s="378">
        <v>95804</v>
      </c>
    </row>
    <row r="60480" spans="82:87">
      <c r="CD60480"/>
      <c r="CG60480"/>
      <c r="CI60480" s="378">
        <v>95805</v>
      </c>
    </row>
    <row r="60481" spans="82:87">
      <c r="CD60481"/>
      <c r="CG60481"/>
      <c r="CI60481" s="378">
        <v>95806</v>
      </c>
    </row>
    <row r="60482" spans="82:87">
      <c r="CD60482"/>
      <c r="CG60482"/>
      <c r="CI60482" s="378">
        <v>95807</v>
      </c>
    </row>
    <row r="60483" spans="82:87">
      <c r="CD60483"/>
      <c r="CG60483"/>
      <c r="CI60483" s="378">
        <v>95808</v>
      </c>
    </row>
    <row r="60484" spans="82:87">
      <c r="CD60484"/>
      <c r="CG60484"/>
      <c r="CI60484" s="378">
        <v>95809</v>
      </c>
    </row>
    <row r="60485" spans="82:87">
      <c r="CD60485"/>
      <c r="CG60485"/>
      <c r="CI60485" s="378">
        <v>95810</v>
      </c>
    </row>
    <row r="60486" spans="82:87">
      <c r="CD60486"/>
      <c r="CG60486"/>
      <c r="CI60486" s="378">
        <v>95810</v>
      </c>
    </row>
    <row r="60487" spans="82:87">
      <c r="CD60487"/>
      <c r="CG60487"/>
      <c r="CI60487" s="378">
        <v>95810</v>
      </c>
    </row>
    <row r="60488" spans="82:87">
      <c r="CD60488"/>
      <c r="CG60488"/>
      <c r="CI60488" s="378">
        <v>95810</v>
      </c>
    </row>
    <row r="60489" spans="82:87">
      <c r="CD60489"/>
      <c r="CG60489"/>
      <c r="CI60489" s="378">
        <v>95810</v>
      </c>
    </row>
    <row r="60490" spans="82:87">
      <c r="CD60490"/>
      <c r="CG60490"/>
      <c r="CI60490" s="378">
        <v>95810</v>
      </c>
    </row>
    <row r="60491" spans="82:87">
      <c r="CD60491"/>
      <c r="CG60491"/>
      <c r="CI60491" s="378">
        <v>95810</v>
      </c>
    </row>
    <row r="60492" spans="82:87">
      <c r="CD60492"/>
      <c r="CG60492"/>
      <c r="CI60492" s="378">
        <v>95811</v>
      </c>
    </row>
    <row r="60493" spans="82:87">
      <c r="CD60493"/>
      <c r="CG60493"/>
      <c r="CI60493" s="378">
        <v>95812</v>
      </c>
    </row>
    <row r="60494" spans="82:87">
      <c r="CD60494"/>
      <c r="CG60494"/>
      <c r="CI60494" s="378">
        <v>95813</v>
      </c>
    </row>
    <row r="60495" spans="82:87">
      <c r="CD60495"/>
      <c r="CG60495"/>
      <c r="CI60495" s="378">
        <v>95814</v>
      </c>
    </row>
    <row r="60496" spans="82:87">
      <c r="CD60496"/>
      <c r="CG60496"/>
      <c r="CI60496" s="378">
        <v>95815</v>
      </c>
    </row>
    <row r="60497" spans="82:87">
      <c r="CD60497"/>
      <c r="CG60497"/>
      <c r="CI60497" s="378">
        <v>95816</v>
      </c>
    </row>
    <row r="60498" spans="82:87">
      <c r="CD60498"/>
      <c r="CG60498"/>
      <c r="CI60498" s="378">
        <v>95817</v>
      </c>
    </row>
    <row r="60499" spans="82:87">
      <c r="CD60499"/>
      <c r="CG60499"/>
      <c r="CI60499" s="378">
        <v>95818</v>
      </c>
    </row>
    <row r="60500" spans="82:87">
      <c r="CD60500"/>
      <c r="CG60500"/>
      <c r="CI60500" s="378">
        <v>95820</v>
      </c>
    </row>
    <row r="60501" spans="82:87">
      <c r="CD60501"/>
      <c r="CG60501"/>
      <c r="CI60501" s="378">
        <v>95820</v>
      </c>
    </row>
    <row r="60502" spans="82:87">
      <c r="CD60502"/>
      <c r="CG60502"/>
      <c r="CI60502" s="378">
        <v>95830</v>
      </c>
    </row>
    <row r="60503" spans="82:87">
      <c r="CD60503"/>
      <c r="CG60503"/>
      <c r="CI60503" s="378">
        <v>95830</v>
      </c>
    </row>
    <row r="60504" spans="82:87">
      <c r="CD60504"/>
      <c r="CG60504"/>
      <c r="CI60504" s="378">
        <v>95830</v>
      </c>
    </row>
    <row r="60505" spans="82:87">
      <c r="CD60505"/>
      <c r="CG60505"/>
      <c r="CI60505" s="378">
        <v>95840</v>
      </c>
    </row>
    <row r="60506" spans="82:87">
      <c r="CD60506"/>
      <c r="CG60506"/>
      <c r="CI60506" s="378">
        <v>95840</v>
      </c>
    </row>
    <row r="60507" spans="82:87">
      <c r="CD60507"/>
      <c r="CG60507"/>
      <c r="CI60507" s="378">
        <v>95840</v>
      </c>
    </row>
    <row r="60508" spans="82:87">
      <c r="CD60508"/>
      <c r="CG60508"/>
      <c r="CI60508" s="378">
        <v>95841</v>
      </c>
    </row>
    <row r="60509" spans="82:87">
      <c r="CD60509"/>
      <c r="CG60509"/>
      <c r="CI60509" s="378">
        <v>95842</v>
      </c>
    </row>
    <row r="60510" spans="82:87">
      <c r="CD60510"/>
      <c r="CG60510"/>
      <c r="CI60510" s="378">
        <v>95843</v>
      </c>
    </row>
    <row r="60511" spans="82:87">
      <c r="CD60511"/>
      <c r="CG60511"/>
      <c r="CI60511" s="378">
        <v>95844</v>
      </c>
    </row>
    <row r="60512" spans="82:87">
      <c r="CD60512"/>
      <c r="CG60512"/>
      <c r="CI60512" s="378">
        <v>95845</v>
      </c>
    </row>
    <row r="60513" spans="82:87">
      <c r="CD60513"/>
      <c r="CG60513"/>
      <c r="CI60513" s="378">
        <v>95846</v>
      </c>
    </row>
    <row r="60514" spans="82:87">
      <c r="CD60514"/>
      <c r="CG60514"/>
      <c r="CI60514" s="378">
        <v>95847</v>
      </c>
    </row>
    <row r="60515" spans="82:87">
      <c r="CD60515"/>
      <c r="CG60515"/>
      <c r="CI60515" s="378">
        <v>95848</v>
      </c>
    </row>
    <row r="60516" spans="82:87">
      <c r="CD60516"/>
      <c r="CG60516"/>
      <c r="CI60516" s="378">
        <v>95850</v>
      </c>
    </row>
    <row r="60517" spans="82:87">
      <c r="CD60517"/>
      <c r="CG60517"/>
      <c r="CI60517" s="378">
        <v>95850</v>
      </c>
    </row>
    <row r="60518" spans="82:87">
      <c r="CD60518"/>
      <c r="CG60518"/>
      <c r="CI60518" s="378">
        <v>95850</v>
      </c>
    </row>
    <row r="60519" spans="82:87">
      <c r="CD60519"/>
      <c r="CG60519"/>
      <c r="CI60519" s="378">
        <v>95861</v>
      </c>
    </row>
    <row r="60520" spans="82:87">
      <c r="CD60520"/>
      <c r="CG60520"/>
      <c r="CI60520" s="378">
        <v>95862</v>
      </c>
    </row>
    <row r="60521" spans="82:87">
      <c r="CD60521"/>
      <c r="CG60521"/>
      <c r="CI60521" s="378">
        <v>95863</v>
      </c>
    </row>
    <row r="60522" spans="82:87">
      <c r="CD60522"/>
      <c r="CG60522"/>
      <c r="CI60522" s="378">
        <v>95864</v>
      </c>
    </row>
    <row r="60523" spans="82:87">
      <c r="CD60523"/>
      <c r="CG60523"/>
      <c r="CI60523" s="378">
        <v>95865</v>
      </c>
    </row>
    <row r="60524" spans="82:87">
      <c r="CD60524"/>
      <c r="CG60524"/>
      <c r="CI60524" s="378">
        <v>95866</v>
      </c>
    </row>
    <row r="60525" spans="82:87">
      <c r="CD60525"/>
      <c r="CG60525"/>
      <c r="CI60525" s="378">
        <v>95867</v>
      </c>
    </row>
    <row r="60526" spans="82:87">
      <c r="CD60526"/>
      <c r="CG60526"/>
      <c r="CI60526" s="378">
        <v>95868</v>
      </c>
    </row>
    <row r="60527" spans="82:87">
      <c r="CD60527"/>
      <c r="CG60527"/>
      <c r="CI60527" s="378">
        <v>95869</v>
      </c>
    </row>
    <row r="60528" spans="82:87">
      <c r="CD60528"/>
      <c r="CG60528"/>
      <c r="CI60528" s="378">
        <v>95870</v>
      </c>
    </row>
    <row r="60529" spans="82:87">
      <c r="CD60529"/>
      <c r="CG60529"/>
      <c r="CI60529" s="378">
        <v>95871</v>
      </c>
    </row>
    <row r="60530" spans="82:87">
      <c r="CD60530"/>
      <c r="CG60530"/>
      <c r="CI60530" s="378">
        <v>95872</v>
      </c>
    </row>
    <row r="60531" spans="82:87">
      <c r="CD60531"/>
      <c r="CG60531"/>
      <c r="CI60531" s="378">
        <v>95873</v>
      </c>
    </row>
    <row r="60532" spans="82:87">
      <c r="CD60532"/>
      <c r="CG60532"/>
      <c r="CI60532" s="378">
        <v>95874</v>
      </c>
    </row>
    <row r="60533" spans="82:87">
      <c r="CD60533"/>
      <c r="CG60533"/>
      <c r="CI60533" s="378">
        <v>95875</v>
      </c>
    </row>
    <row r="60534" spans="82:87">
      <c r="CD60534"/>
      <c r="CG60534"/>
      <c r="CI60534" s="378">
        <v>95876</v>
      </c>
    </row>
    <row r="60535" spans="82:87">
      <c r="CD60535"/>
      <c r="CG60535"/>
      <c r="CI60535" s="378">
        <v>95877</v>
      </c>
    </row>
    <row r="60536" spans="82:87">
      <c r="CD60536"/>
      <c r="CG60536"/>
      <c r="CI60536" s="378">
        <v>95878</v>
      </c>
    </row>
    <row r="60537" spans="82:87">
      <c r="CD60537"/>
      <c r="CG60537"/>
      <c r="CI60537" s="378">
        <v>95879</v>
      </c>
    </row>
    <row r="60538" spans="82:87">
      <c r="CD60538"/>
      <c r="CG60538"/>
      <c r="CI60538" s="378">
        <v>95880</v>
      </c>
    </row>
    <row r="60539" spans="82:87">
      <c r="CD60539"/>
      <c r="CG60539"/>
      <c r="CI60539" s="378">
        <v>95891</v>
      </c>
    </row>
    <row r="60540" spans="82:87">
      <c r="CD60540"/>
      <c r="CG60540"/>
      <c r="CI60540" s="378">
        <v>95892</v>
      </c>
    </row>
    <row r="60541" spans="82:87">
      <c r="CD60541"/>
      <c r="CG60541"/>
      <c r="CI60541" s="378">
        <v>95893</v>
      </c>
    </row>
    <row r="60542" spans="82:87">
      <c r="CD60542"/>
      <c r="CG60542"/>
      <c r="CI60542" s="378">
        <v>95894</v>
      </c>
    </row>
    <row r="60543" spans="82:87">
      <c r="CD60543"/>
      <c r="CG60543"/>
      <c r="CI60543" s="378">
        <v>95895</v>
      </c>
    </row>
    <row r="60544" spans="82:87">
      <c r="CD60544"/>
      <c r="CG60544"/>
      <c r="CI60544" s="378">
        <v>95896</v>
      </c>
    </row>
    <row r="60545" spans="82:87">
      <c r="CD60545"/>
      <c r="CG60545"/>
      <c r="CI60545" s="378">
        <v>95897</v>
      </c>
    </row>
    <row r="60546" spans="82:87">
      <c r="CD60546"/>
      <c r="CG60546"/>
      <c r="CI60546" s="378">
        <v>95898</v>
      </c>
    </row>
    <row r="60547" spans="82:87">
      <c r="CD60547"/>
      <c r="CG60547"/>
      <c r="CI60547" s="378">
        <v>95899</v>
      </c>
    </row>
    <row r="60548" spans="82:87">
      <c r="CD60548"/>
      <c r="CG60548"/>
      <c r="CI60548" s="378">
        <v>95900</v>
      </c>
    </row>
    <row r="60549" spans="82:87">
      <c r="CD60549"/>
      <c r="CG60549"/>
      <c r="CI60549" s="378">
        <v>95901</v>
      </c>
    </row>
    <row r="60550" spans="82:87">
      <c r="CD60550"/>
      <c r="CG60550"/>
      <c r="CI60550" s="378">
        <v>95902</v>
      </c>
    </row>
    <row r="60551" spans="82:87">
      <c r="CD60551"/>
      <c r="CG60551"/>
      <c r="CI60551" s="378">
        <v>95903</v>
      </c>
    </row>
    <row r="60552" spans="82:87">
      <c r="CD60552"/>
      <c r="CG60552"/>
      <c r="CI60552" s="378">
        <v>95904</v>
      </c>
    </row>
    <row r="60553" spans="82:87">
      <c r="CD60553"/>
      <c r="CG60553"/>
      <c r="CI60553" s="378">
        <v>95905</v>
      </c>
    </row>
    <row r="60554" spans="82:87">
      <c r="CD60554"/>
      <c r="CG60554"/>
      <c r="CI60554" s="378">
        <v>95906</v>
      </c>
    </row>
    <row r="60555" spans="82:87">
      <c r="CD60555"/>
      <c r="CG60555"/>
      <c r="CI60555" s="378">
        <v>95907</v>
      </c>
    </row>
    <row r="60556" spans="82:87">
      <c r="CD60556"/>
      <c r="CG60556"/>
      <c r="CI60556" s="378">
        <v>95908</v>
      </c>
    </row>
    <row r="60557" spans="82:87">
      <c r="CD60557"/>
      <c r="CG60557"/>
      <c r="CI60557" s="378">
        <v>95909</v>
      </c>
    </row>
    <row r="60558" spans="82:87">
      <c r="CD60558"/>
      <c r="CG60558"/>
      <c r="CI60558" s="378">
        <v>95911</v>
      </c>
    </row>
    <row r="60559" spans="82:87">
      <c r="CD60559"/>
      <c r="CG60559"/>
      <c r="CI60559" s="378">
        <v>95912</v>
      </c>
    </row>
    <row r="60560" spans="82:87">
      <c r="CD60560"/>
      <c r="CG60560"/>
      <c r="CI60560" s="378">
        <v>95913</v>
      </c>
    </row>
    <row r="60561" spans="82:87">
      <c r="CD60561"/>
      <c r="CG60561"/>
      <c r="CI60561" s="378">
        <v>95914</v>
      </c>
    </row>
    <row r="60562" spans="82:87">
      <c r="CD60562"/>
      <c r="CG60562"/>
      <c r="CI60562" s="378">
        <v>95915</v>
      </c>
    </row>
    <row r="60563" spans="82:87">
      <c r="CD60563"/>
      <c r="CG60563"/>
      <c r="CI60563" s="378">
        <v>95916</v>
      </c>
    </row>
    <row r="60564" spans="82:87">
      <c r="CD60564"/>
      <c r="CG60564"/>
      <c r="CI60564" s="378">
        <v>95917</v>
      </c>
    </row>
    <row r="60565" spans="82:87">
      <c r="CD60565"/>
      <c r="CG60565"/>
      <c r="CI60565" s="378">
        <v>95918</v>
      </c>
    </row>
    <row r="60566" spans="82:87">
      <c r="CD60566"/>
      <c r="CG60566"/>
      <c r="CI60566" s="378">
        <v>95919</v>
      </c>
    </row>
    <row r="60567" spans="82:87">
      <c r="CD60567"/>
      <c r="CG60567"/>
      <c r="CI60567" s="378">
        <v>95920</v>
      </c>
    </row>
    <row r="60568" spans="82:87">
      <c r="CD60568"/>
      <c r="CG60568"/>
      <c r="CI60568" s="378">
        <v>95921</v>
      </c>
    </row>
    <row r="60569" spans="82:87">
      <c r="CD60569"/>
      <c r="CG60569"/>
      <c r="CI60569" s="378">
        <v>95922</v>
      </c>
    </row>
    <row r="60570" spans="82:87">
      <c r="CD60570"/>
      <c r="CG60570"/>
      <c r="CI60570" s="378">
        <v>95923</v>
      </c>
    </row>
    <row r="60571" spans="82:87">
      <c r="CD60571"/>
      <c r="CG60571"/>
      <c r="CI60571" s="378">
        <v>95924</v>
      </c>
    </row>
    <row r="60572" spans="82:87">
      <c r="CD60572"/>
      <c r="CG60572"/>
      <c r="CI60572" s="378">
        <v>95925</v>
      </c>
    </row>
    <row r="60573" spans="82:87">
      <c r="CD60573"/>
      <c r="CG60573"/>
      <c r="CI60573" s="378">
        <v>95926</v>
      </c>
    </row>
    <row r="60574" spans="82:87">
      <c r="CD60574"/>
      <c r="CG60574"/>
      <c r="CI60574" s="378">
        <v>95926</v>
      </c>
    </row>
    <row r="60575" spans="82:87">
      <c r="CD60575"/>
      <c r="CG60575"/>
      <c r="CI60575" s="378">
        <v>95927</v>
      </c>
    </row>
    <row r="60576" spans="82:87">
      <c r="CD60576"/>
      <c r="CG60576"/>
      <c r="CI60576" s="378">
        <v>95928</v>
      </c>
    </row>
    <row r="60577" spans="82:87">
      <c r="CD60577"/>
      <c r="CG60577"/>
      <c r="CI60577" s="378">
        <v>95929</v>
      </c>
    </row>
    <row r="60578" spans="82:87">
      <c r="CD60578"/>
      <c r="CG60578"/>
      <c r="CI60578" s="378">
        <v>95930</v>
      </c>
    </row>
    <row r="60579" spans="82:87">
      <c r="CD60579"/>
      <c r="CG60579"/>
      <c r="CI60579" s="378">
        <v>95931</v>
      </c>
    </row>
    <row r="60580" spans="82:87">
      <c r="CD60580"/>
      <c r="CG60580"/>
      <c r="CI60580" s="378">
        <v>95932</v>
      </c>
    </row>
    <row r="60581" spans="82:87">
      <c r="CD60581"/>
      <c r="CG60581"/>
      <c r="CI60581" s="378">
        <v>95933</v>
      </c>
    </row>
    <row r="60582" spans="82:87">
      <c r="CD60582"/>
      <c r="CG60582"/>
      <c r="CI60582" s="378">
        <v>95934</v>
      </c>
    </row>
    <row r="60583" spans="82:87">
      <c r="CD60583"/>
      <c r="CG60583"/>
      <c r="CI60583" s="378">
        <v>95935</v>
      </c>
    </row>
    <row r="60584" spans="82:87">
      <c r="CD60584"/>
      <c r="CG60584"/>
      <c r="CI60584" s="378">
        <v>95936</v>
      </c>
    </row>
    <row r="60585" spans="82:87">
      <c r="CD60585"/>
      <c r="CG60585"/>
      <c r="CI60585" s="378">
        <v>95937</v>
      </c>
    </row>
    <row r="60586" spans="82:87">
      <c r="CD60586"/>
      <c r="CG60586"/>
      <c r="CI60586" s="378">
        <v>95938</v>
      </c>
    </row>
    <row r="60587" spans="82:87">
      <c r="CD60587"/>
      <c r="CG60587"/>
      <c r="CI60587" s="378">
        <v>95939</v>
      </c>
    </row>
    <row r="60588" spans="82:87">
      <c r="CD60588"/>
      <c r="CG60588"/>
      <c r="CI60588" s="378">
        <v>95940</v>
      </c>
    </row>
    <row r="60589" spans="82:87">
      <c r="CD60589"/>
      <c r="CG60589"/>
      <c r="CI60589" s="378">
        <v>95941</v>
      </c>
    </row>
    <row r="60590" spans="82:87">
      <c r="CD60590"/>
      <c r="CG60590"/>
      <c r="CI60590" s="378">
        <v>95942</v>
      </c>
    </row>
    <row r="60591" spans="82:87">
      <c r="CD60591"/>
      <c r="CG60591"/>
      <c r="CI60591" s="378">
        <v>95943</v>
      </c>
    </row>
    <row r="60592" spans="82:87">
      <c r="CD60592"/>
      <c r="CG60592"/>
      <c r="CI60592" s="378">
        <v>95944</v>
      </c>
    </row>
    <row r="60593" spans="82:87">
      <c r="CD60593"/>
      <c r="CG60593"/>
      <c r="CI60593" s="378">
        <v>95945</v>
      </c>
    </row>
    <row r="60594" spans="82:87">
      <c r="CD60594"/>
      <c r="CG60594"/>
      <c r="CI60594" s="378">
        <v>95946</v>
      </c>
    </row>
    <row r="60595" spans="82:87">
      <c r="CD60595"/>
      <c r="CG60595"/>
      <c r="CI60595" s="378">
        <v>95947</v>
      </c>
    </row>
    <row r="60596" spans="82:87">
      <c r="CD60596"/>
      <c r="CG60596"/>
      <c r="CI60596" s="378">
        <v>95948</v>
      </c>
    </row>
    <row r="60597" spans="82:87">
      <c r="CD60597"/>
      <c r="CG60597"/>
      <c r="CI60597" s="378">
        <v>95949</v>
      </c>
    </row>
    <row r="60598" spans="82:87">
      <c r="CD60598"/>
      <c r="CG60598"/>
      <c r="CI60598" s="378">
        <v>95950</v>
      </c>
    </row>
    <row r="60599" spans="82:87">
      <c r="CD60599"/>
      <c r="CG60599"/>
      <c r="CI60599" s="378">
        <v>95951</v>
      </c>
    </row>
    <row r="60600" spans="82:87">
      <c r="CD60600"/>
      <c r="CG60600"/>
      <c r="CI60600" s="378">
        <v>95952</v>
      </c>
    </row>
    <row r="60601" spans="82:87">
      <c r="CD60601"/>
      <c r="CG60601"/>
      <c r="CI60601" s="378">
        <v>95953</v>
      </c>
    </row>
    <row r="60602" spans="82:87">
      <c r="CD60602"/>
      <c r="CG60602"/>
      <c r="CI60602" s="378">
        <v>95954</v>
      </c>
    </row>
    <row r="60603" spans="82:87">
      <c r="CD60603"/>
      <c r="CG60603"/>
      <c r="CI60603" s="378">
        <v>95955</v>
      </c>
    </row>
    <row r="60604" spans="82:87">
      <c r="CD60604"/>
      <c r="CG60604"/>
      <c r="CI60604" s="378">
        <v>95956</v>
      </c>
    </row>
    <row r="60605" spans="82:87">
      <c r="CD60605"/>
      <c r="CG60605"/>
      <c r="CI60605" s="378">
        <v>95957</v>
      </c>
    </row>
    <row r="60606" spans="82:87">
      <c r="CD60606"/>
      <c r="CG60606"/>
      <c r="CI60606" s="378">
        <v>95958</v>
      </c>
    </row>
    <row r="60607" spans="82:87">
      <c r="CD60607"/>
      <c r="CG60607"/>
      <c r="CI60607" s="378">
        <v>95959</v>
      </c>
    </row>
    <row r="60608" spans="82:87">
      <c r="CD60608"/>
      <c r="CG60608"/>
      <c r="CI60608" s="378">
        <v>95960</v>
      </c>
    </row>
    <row r="60609" spans="82:87">
      <c r="CD60609"/>
      <c r="CG60609"/>
      <c r="CI60609" s="378">
        <v>95961</v>
      </c>
    </row>
    <row r="60610" spans="82:87">
      <c r="CD60610"/>
      <c r="CG60610"/>
      <c r="CI60610" s="378">
        <v>95962</v>
      </c>
    </row>
    <row r="60611" spans="82:87">
      <c r="CD60611"/>
      <c r="CG60611"/>
      <c r="CI60611" s="378">
        <v>95963</v>
      </c>
    </row>
    <row r="60612" spans="82:87">
      <c r="CD60612"/>
      <c r="CG60612"/>
      <c r="CI60612" s="378">
        <v>95964</v>
      </c>
    </row>
    <row r="60613" spans="82:87">
      <c r="CD60613"/>
      <c r="CG60613"/>
      <c r="CI60613" s="378">
        <v>95965</v>
      </c>
    </row>
    <row r="60614" spans="82:87">
      <c r="CD60614"/>
      <c r="CG60614"/>
      <c r="CI60614" s="378">
        <v>95966</v>
      </c>
    </row>
    <row r="60615" spans="82:87">
      <c r="CD60615"/>
      <c r="CG60615"/>
      <c r="CI60615" s="378">
        <v>95967</v>
      </c>
    </row>
    <row r="60616" spans="82:87">
      <c r="CD60616"/>
      <c r="CG60616"/>
      <c r="CI60616" s="378">
        <v>95968</v>
      </c>
    </row>
    <row r="60617" spans="82:87">
      <c r="CD60617"/>
      <c r="CG60617"/>
      <c r="CI60617" s="378">
        <v>95969</v>
      </c>
    </row>
    <row r="60618" spans="82:87">
      <c r="CD60618"/>
      <c r="CG60618"/>
      <c r="CI60618" s="378">
        <v>95970</v>
      </c>
    </row>
    <row r="60619" spans="82:87">
      <c r="CD60619"/>
      <c r="CG60619"/>
      <c r="CI60619" s="378">
        <v>95971</v>
      </c>
    </row>
    <row r="60620" spans="82:87">
      <c r="CD60620"/>
      <c r="CG60620"/>
      <c r="CI60620" s="378">
        <v>95972</v>
      </c>
    </row>
    <row r="60621" spans="82:87">
      <c r="CD60621"/>
      <c r="CG60621"/>
      <c r="CI60621" s="378">
        <v>95973</v>
      </c>
    </row>
    <row r="60622" spans="82:87">
      <c r="CD60622"/>
      <c r="CG60622"/>
      <c r="CI60622" s="378">
        <v>95974</v>
      </c>
    </row>
    <row r="60623" spans="82:87">
      <c r="CD60623"/>
      <c r="CG60623"/>
      <c r="CI60623" s="378">
        <v>95975</v>
      </c>
    </row>
    <row r="60624" spans="82:87">
      <c r="CD60624"/>
      <c r="CG60624"/>
      <c r="CI60624" s="378">
        <v>95976</v>
      </c>
    </row>
    <row r="60625" spans="82:87">
      <c r="CD60625"/>
      <c r="CG60625"/>
      <c r="CI60625" s="378">
        <v>95977</v>
      </c>
    </row>
    <row r="60626" spans="82:87">
      <c r="CD60626"/>
      <c r="CG60626"/>
      <c r="CI60626" s="378">
        <v>95978</v>
      </c>
    </row>
    <row r="60627" spans="82:87">
      <c r="CD60627"/>
      <c r="CG60627"/>
      <c r="CI60627" s="378">
        <v>95979</v>
      </c>
    </row>
    <row r="60628" spans="82:87">
      <c r="CD60628"/>
      <c r="CG60628"/>
      <c r="CI60628" s="378">
        <v>95980</v>
      </c>
    </row>
    <row r="60629" spans="82:87">
      <c r="CD60629"/>
      <c r="CG60629"/>
      <c r="CI60629" s="378">
        <v>95981</v>
      </c>
    </row>
    <row r="60630" spans="82:87">
      <c r="CD60630"/>
      <c r="CG60630"/>
      <c r="CI60630" s="378">
        <v>95982</v>
      </c>
    </row>
    <row r="60631" spans="82:87">
      <c r="CD60631"/>
      <c r="CG60631"/>
      <c r="CI60631" s="378">
        <v>95983</v>
      </c>
    </row>
    <row r="60632" spans="82:87">
      <c r="CD60632"/>
      <c r="CG60632"/>
      <c r="CI60632" s="378">
        <v>95984</v>
      </c>
    </row>
    <row r="60633" spans="82:87">
      <c r="CD60633"/>
      <c r="CG60633"/>
      <c r="CI60633" s="378">
        <v>95985</v>
      </c>
    </row>
    <row r="60634" spans="82:87">
      <c r="CD60634"/>
      <c r="CG60634"/>
      <c r="CI60634" s="378">
        <v>95986</v>
      </c>
    </row>
    <row r="60635" spans="82:87">
      <c r="CD60635"/>
      <c r="CG60635"/>
      <c r="CI60635" s="378">
        <v>95987</v>
      </c>
    </row>
    <row r="60636" spans="82:87">
      <c r="CD60636"/>
      <c r="CG60636"/>
      <c r="CI60636" s="378">
        <v>95988</v>
      </c>
    </row>
    <row r="60637" spans="82:87">
      <c r="CD60637"/>
      <c r="CG60637"/>
      <c r="CI60637" s="378">
        <v>95989</v>
      </c>
    </row>
    <row r="60638" spans="82:87">
      <c r="CD60638"/>
      <c r="CG60638"/>
      <c r="CI60638" s="378">
        <v>95990</v>
      </c>
    </row>
    <row r="60639" spans="82:87">
      <c r="CD60639"/>
      <c r="CG60639"/>
      <c r="CI60639" s="378">
        <v>95991</v>
      </c>
    </row>
    <row r="60640" spans="82:87">
      <c r="CD60640"/>
      <c r="CG60640"/>
      <c r="CI60640" s="378">
        <v>95992</v>
      </c>
    </row>
    <row r="60641" spans="82:87">
      <c r="CD60641"/>
      <c r="CG60641"/>
      <c r="CI60641" s="378">
        <v>95993</v>
      </c>
    </row>
    <row r="60642" spans="82:87">
      <c r="CD60642"/>
      <c r="CG60642"/>
      <c r="CI60642" s="378">
        <v>95994</v>
      </c>
    </row>
    <row r="60643" spans="82:87">
      <c r="CD60643"/>
      <c r="CG60643"/>
      <c r="CI60643" s="378">
        <v>95995</v>
      </c>
    </row>
    <row r="60644" spans="82:87">
      <c r="CD60644"/>
      <c r="CG60644"/>
      <c r="CI60644" s="378">
        <v>95996</v>
      </c>
    </row>
    <row r="60645" spans="82:87">
      <c r="CD60645"/>
      <c r="CG60645"/>
      <c r="CI60645" s="378">
        <v>95997</v>
      </c>
    </row>
    <row r="60646" spans="82:87">
      <c r="CD60646"/>
      <c r="CG60646"/>
      <c r="CI60646" s="378">
        <v>95998</v>
      </c>
    </row>
    <row r="60647" spans="82:87">
      <c r="CD60647"/>
      <c r="CG60647"/>
    </row>
    <row r="60648" spans="82:87">
      <c r="CD60648"/>
      <c r="CG60648"/>
    </row>
    <row r="60649" spans="82:87">
      <c r="CD60649"/>
      <c r="CG60649"/>
    </row>
    <row r="60650" spans="82:87">
      <c r="CD60650"/>
      <c r="CG60650"/>
    </row>
    <row r="60651" spans="82:87">
      <c r="CD60651"/>
      <c r="CG60651"/>
    </row>
    <row r="60652" spans="82:87">
      <c r="CD60652"/>
      <c r="CG60652"/>
    </row>
    <row r="60653" spans="82:87">
      <c r="CD60653"/>
      <c r="CG60653"/>
    </row>
    <row r="60654" spans="82:87">
      <c r="CD60654"/>
      <c r="CG60654"/>
    </row>
    <row r="60655" spans="82:87">
      <c r="CD60655"/>
      <c r="CG60655"/>
    </row>
    <row r="60656" spans="82:87">
      <c r="CD60656"/>
      <c r="CG60656"/>
    </row>
    <row r="60657" spans="82:85">
      <c r="CD60657"/>
      <c r="CG60657"/>
    </row>
    <row r="60658" spans="82:85">
      <c r="CD60658"/>
      <c r="CG60658"/>
    </row>
    <row r="60659" spans="82:85">
      <c r="CD60659"/>
      <c r="CG60659"/>
    </row>
    <row r="60660" spans="82:85">
      <c r="CD60660"/>
      <c r="CG60660"/>
    </row>
    <row r="60661" spans="82:85">
      <c r="CD60661"/>
      <c r="CG60661"/>
    </row>
    <row r="60662" spans="82:85">
      <c r="CD60662"/>
      <c r="CG60662"/>
    </row>
    <row r="60663" spans="82:85">
      <c r="CD60663"/>
      <c r="CG60663"/>
    </row>
    <row r="60664" spans="82:85">
      <c r="CD60664"/>
      <c r="CG60664"/>
    </row>
    <row r="60665" spans="82:85">
      <c r="CD60665"/>
      <c r="CG60665"/>
    </row>
    <row r="60666" spans="82:85">
      <c r="CD60666"/>
      <c r="CG60666"/>
    </row>
    <row r="60667" spans="82:85">
      <c r="CD60667"/>
      <c r="CG60667"/>
    </row>
    <row r="60668" spans="82:85">
      <c r="CD60668"/>
      <c r="CG60668"/>
    </row>
    <row r="60669" spans="82:85">
      <c r="CD60669"/>
      <c r="CG60669"/>
    </row>
    <row r="60670" spans="82:85">
      <c r="CD60670"/>
      <c r="CG60670"/>
    </row>
    <row r="60671" spans="82:85">
      <c r="CD60671"/>
      <c r="CG60671"/>
    </row>
    <row r="60672" spans="82:85">
      <c r="CD60672"/>
      <c r="CG60672"/>
    </row>
    <row r="60673" spans="82:85">
      <c r="CD60673"/>
      <c r="CG60673"/>
    </row>
    <row r="60674" spans="82:85">
      <c r="CD60674"/>
      <c r="CG60674"/>
    </row>
    <row r="60675" spans="82:85">
      <c r="CD60675"/>
      <c r="CG60675"/>
    </row>
    <row r="60676" spans="82:85">
      <c r="CD60676"/>
      <c r="CG60676"/>
    </row>
    <row r="60677" spans="82:85">
      <c r="CD60677"/>
      <c r="CG60677"/>
    </row>
    <row r="60678" spans="82:85">
      <c r="CD60678"/>
      <c r="CG60678"/>
    </row>
    <row r="60679" spans="82:85">
      <c r="CD60679"/>
      <c r="CG60679"/>
    </row>
    <row r="60680" spans="82:85">
      <c r="CD60680"/>
      <c r="CG60680"/>
    </row>
    <row r="60681" spans="82:85">
      <c r="CD60681"/>
      <c r="CG60681"/>
    </row>
    <row r="60682" spans="82:85">
      <c r="CD60682"/>
      <c r="CG60682"/>
    </row>
    <row r="60683" spans="82:85">
      <c r="CD60683"/>
      <c r="CG60683"/>
    </row>
    <row r="60684" spans="82:85">
      <c r="CD60684"/>
      <c r="CG60684"/>
    </row>
    <row r="60685" spans="82:85">
      <c r="CD60685"/>
      <c r="CG60685"/>
    </row>
    <row r="60686" spans="82:85">
      <c r="CD60686"/>
      <c r="CG60686"/>
    </row>
    <row r="60687" spans="82:85">
      <c r="CD60687"/>
      <c r="CG60687"/>
    </row>
    <row r="60688" spans="82:85">
      <c r="CD60688"/>
      <c r="CG60688"/>
    </row>
    <row r="60689" spans="82:85">
      <c r="CD60689"/>
      <c r="CG60689"/>
    </row>
    <row r="60690" spans="82:85">
      <c r="CD60690"/>
      <c r="CG60690"/>
    </row>
    <row r="60691" spans="82:85">
      <c r="CD60691"/>
      <c r="CG60691"/>
    </row>
    <row r="60692" spans="82:85">
      <c r="CD60692"/>
      <c r="CG60692"/>
    </row>
    <row r="60693" spans="82:85">
      <c r="CD60693"/>
      <c r="CG60693"/>
    </row>
    <row r="60694" spans="82:85">
      <c r="CD60694"/>
      <c r="CG60694"/>
    </row>
    <row r="60695" spans="82:85">
      <c r="CD60695"/>
      <c r="CG60695"/>
    </row>
    <row r="60696" spans="82:85">
      <c r="CD60696"/>
      <c r="CG60696"/>
    </row>
    <row r="60697" spans="82:85">
      <c r="CD60697"/>
      <c r="CG60697"/>
    </row>
    <row r="60698" spans="82:85">
      <c r="CD60698"/>
      <c r="CG60698"/>
    </row>
    <row r="60699" spans="82:85">
      <c r="CD60699"/>
      <c r="CG60699"/>
    </row>
    <row r="60700" spans="82:85">
      <c r="CD60700"/>
      <c r="CG60700"/>
    </row>
    <row r="60701" spans="82:85">
      <c r="CD60701"/>
      <c r="CG60701"/>
    </row>
    <row r="60702" spans="82:85">
      <c r="CD60702"/>
      <c r="CG60702"/>
    </row>
    <row r="60703" spans="82:85">
      <c r="CD60703"/>
      <c r="CG60703"/>
    </row>
    <row r="60704" spans="82:85">
      <c r="CD60704"/>
      <c r="CG60704"/>
    </row>
    <row r="60705" spans="82:85">
      <c r="CD60705"/>
      <c r="CG60705"/>
    </row>
    <row r="60706" spans="82:85">
      <c r="CD60706"/>
      <c r="CG60706"/>
    </row>
    <row r="60707" spans="82:85">
      <c r="CD60707"/>
      <c r="CG60707"/>
    </row>
    <row r="60708" spans="82:85">
      <c r="CD60708"/>
      <c r="CG60708"/>
    </row>
    <row r="60709" spans="82:85">
      <c r="CD60709"/>
      <c r="CG60709"/>
    </row>
    <row r="60710" spans="82:85">
      <c r="CD60710"/>
      <c r="CG60710"/>
    </row>
    <row r="60711" spans="82:85">
      <c r="CD60711"/>
      <c r="CG60711"/>
    </row>
    <row r="60712" spans="82:85">
      <c r="CD60712"/>
      <c r="CG60712"/>
    </row>
    <row r="60713" spans="82:85">
      <c r="CD60713"/>
      <c r="CG60713"/>
    </row>
    <row r="60714" spans="82:85">
      <c r="CD60714"/>
      <c r="CG60714"/>
    </row>
    <row r="60715" spans="82:85">
      <c r="CD60715"/>
      <c r="CG60715"/>
    </row>
    <row r="60716" spans="82:85">
      <c r="CD60716"/>
      <c r="CG60716"/>
    </row>
    <row r="60717" spans="82:85">
      <c r="CD60717"/>
      <c r="CG60717"/>
    </row>
    <row r="60718" spans="82:85">
      <c r="CD60718"/>
      <c r="CG60718"/>
    </row>
    <row r="60719" spans="82:85">
      <c r="CD60719"/>
      <c r="CG60719"/>
    </row>
    <row r="60720" spans="82:85">
      <c r="CD60720"/>
      <c r="CG60720"/>
    </row>
    <row r="60721" spans="82:85">
      <c r="CD60721"/>
      <c r="CG60721"/>
    </row>
    <row r="60722" spans="82:85">
      <c r="CD60722"/>
      <c r="CG60722"/>
    </row>
    <row r="60723" spans="82:85">
      <c r="CD60723"/>
      <c r="CG60723"/>
    </row>
    <row r="60724" spans="82:85">
      <c r="CD60724"/>
      <c r="CG60724"/>
    </row>
    <row r="60725" spans="82:85">
      <c r="CD60725"/>
      <c r="CG60725"/>
    </row>
    <row r="60726" spans="82:85">
      <c r="CD60726"/>
      <c r="CG60726"/>
    </row>
    <row r="60727" spans="82:85">
      <c r="CD60727"/>
      <c r="CG60727"/>
    </row>
    <row r="60728" spans="82:85">
      <c r="CD60728"/>
      <c r="CG60728"/>
    </row>
    <row r="60729" spans="82:85">
      <c r="CD60729"/>
      <c r="CG60729"/>
    </row>
    <row r="60730" spans="82:85">
      <c r="CD60730"/>
      <c r="CG60730"/>
    </row>
    <row r="60731" spans="82:85">
      <c r="CD60731"/>
      <c r="CG60731"/>
    </row>
    <row r="60732" spans="82:85">
      <c r="CD60732"/>
      <c r="CG60732"/>
    </row>
    <row r="60733" spans="82:85">
      <c r="CD60733"/>
      <c r="CG60733"/>
    </row>
    <row r="60734" spans="82:85">
      <c r="CD60734"/>
      <c r="CG60734"/>
    </row>
    <row r="60735" spans="82:85">
      <c r="CD60735"/>
      <c r="CG60735"/>
    </row>
    <row r="60736" spans="82:85">
      <c r="CD60736"/>
      <c r="CG60736"/>
    </row>
    <row r="60737" spans="82:85">
      <c r="CD60737"/>
      <c r="CG60737"/>
    </row>
    <row r="60738" spans="82:85">
      <c r="CD60738"/>
      <c r="CG60738"/>
    </row>
    <row r="60739" spans="82:85">
      <c r="CD60739"/>
      <c r="CG60739"/>
    </row>
    <row r="60740" spans="82:85">
      <c r="CD60740"/>
      <c r="CG60740"/>
    </row>
    <row r="60741" spans="82:85">
      <c r="CD60741"/>
      <c r="CG60741"/>
    </row>
    <row r="60742" spans="82:85">
      <c r="CD60742"/>
      <c r="CG60742"/>
    </row>
    <row r="60743" spans="82:85">
      <c r="CD60743"/>
      <c r="CG60743"/>
    </row>
    <row r="60744" spans="82:85">
      <c r="CD60744"/>
      <c r="CG60744"/>
    </row>
    <row r="60745" spans="82:85">
      <c r="CD60745"/>
      <c r="CG60745"/>
    </row>
    <row r="60746" spans="82:85">
      <c r="CD60746"/>
      <c r="CG60746"/>
    </row>
    <row r="60747" spans="82:85">
      <c r="CD60747"/>
      <c r="CG60747"/>
    </row>
    <row r="60748" spans="82:85">
      <c r="CD60748"/>
      <c r="CG60748"/>
    </row>
    <row r="60749" spans="82:85">
      <c r="CD60749"/>
      <c r="CG60749"/>
    </row>
    <row r="60750" spans="82:85">
      <c r="CD60750"/>
      <c r="CG60750"/>
    </row>
    <row r="60751" spans="82:85">
      <c r="CD60751"/>
      <c r="CG60751"/>
    </row>
    <row r="60752" spans="82:85">
      <c r="CD60752"/>
      <c r="CG60752"/>
    </row>
    <row r="60753" spans="82:85">
      <c r="CD60753"/>
      <c r="CG60753"/>
    </row>
    <row r="60754" spans="82:85">
      <c r="CD60754"/>
      <c r="CG60754"/>
    </row>
    <row r="60755" spans="82:85">
      <c r="CD60755"/>
      <c r="CG60755"/>
    </row>
    <row r="60756" spans="82:85">
      <c r="CD60756"/>
      <c r="CG60756"/>
    </row>
    <row r="60757" spans="82:85">
      <c r="CD60757"/>
      <c r="CG60757"/>
    </row>
    <row r="60758" spans="82:85">
      <c r="CD60758"/>
      <c r="CG60758"/>
    </row>
    <row r="60759" spans="82:85">
      <c r="CD60759"/>
      <c r="CG60759"/>
    </row>
    <row r="60760" spans="82:85">
      <c r="CD60760"/>
      <c r="CG60760"/>
    </row>
    <row r="60761" spans="82:85">
      <c r="CD60761"/>
      <c r="CG60761"/>
    </row>
    <row r="60762" spans="82:85">
      <c r="CD60762"/>
      <c r="CG60762"/>
    </row>
    <row r="60763" spans="82:85">
      <c r="CD60763"/>
      <c r="CG60763"/>
    </row>
    <row r="60764" spans="82:85">
      <c r="CD60764"/>
      <c r="CG60764"/>
    </row>
    <row r="60765" spans="82:85">
      <c r="CD60765"/>
      <c r="CG60765"/>
    </row>
    <row r="60766" spans="82:85">
      <c r="CD60766"/>
      <c r="CG60766"/>
    </row>
    <row r="60767" spans="82:85">
      <c r="CD60767"/>
      <c r="CG60767"/>
    </row>
    <row r="60768" spans="82:85">
      <c r="CD60768"/>
      <c r="CG60768"/>
    </row>
    <row r="60769" spans="82:85">
      <c r="CD60769"/>
      <c r="CG60769"/>
    </row>
    <row r="60770" spans="82:85">
      <c r="CD60770"/>
      <c r="CG60770"/>
    </row>
    <row r="60771" spans="82:85">
      <c r="CD60771"/>
      <c r="CG60771"/>
    </row>
    <row r="60772" spans="82:85">
      <c r="CD60772"/>
      <c r="CG60772"/>
    </row>
    <row r="60773" spans="82:85">
      <c r="CD60773"/>
      <c r="CG60773"/>
    </row>
    <row r="60774" spans="82:85">
      <c r="CD60774"/>
      <c r="CG60774"/>
    </row>
    <row r="60775" spans="82:85">
      <c r="CD60775"/>
      <c r="CG60775"/>
    </row>
    <row r="60776" spans="82:85">
      <c r="CD60776"/>
      <c r="CG60776"/>
    </row>
    <row r="60777" spans="82:85">
      <c r="CD60777"/>
      <c r="CG60777"/>
    </row>
    <row r="60778" spans="82:85">
      <c r="CD60778"/>
      <c r="CG60778"/>
    </row>
    <row r="60779" spans="82:85">
      <c r="CD60779"/>
      <c r="CG60779"/>
    </row>
    <row r="60780" spans="82:85">
      <c r="CD60780"/>
      <c r="CG60780"/>
    </row>
    <row r="60781" spans="82:85">
      <c r="CD60781"/>
      <c r="CG60781"/>
    </row>
    <row r="60782" spans="82:85">
      <c r="CD60782"/>
      <c r="CG60782"/>
    </row>
    <row r="60783" spans="82:85">
      <c r="CD60783"/>
      <c r="CG60783"/>
    </row>
    <row r="60784" spans="82:85">
      <c r="CD60784"/>
      <c r="CG60784"/>
    </row>
    <row r="60785" spans="82:85">
      <c r="CD60785"/>
      <c r="CG60785"/>
    </row>
    <row r="60786" spans="82:85">
      <c r="CD60786"/>
      <c r="CG60786"/>
    </row>
    <row r="60787" spans="82:85">
      <c r="CD60787"/>
      <c r="CG60787"/>
    </row>
    <row r="60788" spans="82:85">
      <c r="CD60788"/>
      <c r="CG60788"/>
    </row>
    <row r="60789" spans="82:85">
      <c r="CD60789"/>
      <c r="CG60789"/>
    </row>
    <row r="60790" spans="82:85">
      <c r="CD60790"/>
      <c r="CG60790"/>
    </row>
    <row r="60791" spans="82:85">
      <c r="CD60791"/>
      <c r="CG60791"/>
    </row>
    <row r="60792" spans="82:85">
      <c r="CD60792"/>
      <c r="CG60792"/>
    </row>
    <row r="60793" spans="82:85">
      <c r="CD60793"/>
      <c r="CG60793"/>
    </row>
    <row r="60794" spans="82:85">
      <c r="CD60794"/>
      <c r="CG60794"/>
    </row>
    <row r="60795" spans="82:85">
      <c r="CD60795"/>
      <c r="CG60795"/>
    </row>
    <row r="60796" spans="82:85">
      <c r="CD60796"/>
      <c r="CG60796"/>
    </row>
    <row r="60797" spans="82:85">
      <c r="CD60797"/>
      <c r="CG60797"/>
    </row>
    <row r="60798" spans="82:85">
      <c r="CD60798"/>
      <c r="CG60798"/>
    </row>
    <row r="60799" spans="82:85">
      <c r="CD60799"/>
      <c r="CG60799"/>
    </row>
    <row r="60800" spans="82:85">
      <c r="CD60800"/>
      <c r="CG60800"/>
    </row>
    <row r="60801" spans="82:85">
      <c r="CD60801"/>
      <c r="CG60801"/>
    </row>
    <row r="60802" spans="82:85">
      <c r="CD60802"/>
      <c r="CG60802"/>
    </row>
    <row r="60803" spans="82:85">
      <c r="CD60803"/>
      <c r="CG60803"/>
    </row>
    <row r="60804" spans="82:85">
      <c r="CD60804"/>
      <c r="CG60804"/>
    </row>
    <row r="60805" spans="82:85">
      <c r="CD60805"/>
      <c r="CG60805"/>
    </row>
    <row r="60806" spans="82:85">
      <c r="CD60806"/>
      <c r="CG60806"/>
    </row>
    <row r="60807" spans="82:85">
      <c r="CD60807"/>
      <c r="CG60807"/>
    </row>
    <row r="60808" spans="82:85">
      <c r="CD60808"/>
      <c r="CG60808"/>
    </row>
    <row r="60809" spans="82:85">
      <c r="CD60809"/>
      <c r="CG60809"/>
    </row>
    <row r="60810" spans="82:85">
      <c r="CD60810"/>
      <c r="CG60810"/>
    </row>
    <row r="60811" spans="82:85">
      <c r="CD60811"/>
      <c r="CG60811"/>
    </row>
    <row r="60812" spans="82:85">
      <c r="CD60812"/>
      <c r="CG60812"/>
    </row>
    <row r="60813" spans="82:85">
      <c r="CD60813"/>
      <c r="CG60813"/>
    </row>
    <row r="60814" spans="82:85">
      <c r="CD60814"/>
      <c r="CG60814"/>
    </row>
    <row r="60815" spans="82:85">
      <c r="CD60815"/>
      <c r="CG60815"/>
    </row>
    <row r="60816" spans="82:85">
      <c r="CD60816"/>
      <c r="CG60816"/>
    </row>
    <row r="60817" spans="82:85">
      <c r="CD60817"/>
      <c r="CG60817"/>
    </row>
    <row r="60818" spans="82:85">
      <c r="CD60818"/>
      <c r="CG60818"/>
    </row>
    <row r="60819" spans="82:85">
      <c r="CD60819"/>
      <c r="CG60819"/>
    </row>
    <row r="60820" spans="82:85">
      <c r="CD60820"/>
      <c r="CG60820"/>
    </row>
    <row r="60821" spans="82:85">
      <c r="CD60821"/>
      <c r="CG60821"/>
    </row>
    <row r="60822" spans="82:85">
      <c r="CD60822"/>
      <c r="CG60822"/>
    </row>
    <row r="60823" spans="82:85">
      <c r="CD60823"/>
      <c r="CG60823"/>
    </row>
    <row r="60824" spans="82:85">
      <c r="CD60824"/>
      <c r="CG60824"/>
    </row>
    <row r="60825" spans="82:85">
      <c r="CD60825"/>
      <c r="CG60825"/>
    </row>
    <row r="60826" spans="82:85">
      <c r="CD60826"/>
      <c r="CG60826"/>
    </row>
    <row r="60827" spans="82:85">
      <c r="CD60827"/>
      <c r="CG60827"/>
    </row>
    <row r="60828" spans="82:85">
      <c r="CD60828"/>
      <c r="CG60828"/>
    </row>
    <row r="60829" spans="82:85">
      <c r="CD60829"/>
      <c r="CG60829"/>
    </row>
    <row r="60830" spans="82:85">
      <c r="CD60830"/>
      <c r="CG60830"/>
    </row>
    <row r="60831" spans="82:85">
      <c r="CD60831"/>
      <c r="CG60831"/>
    </row>
    <row r="60832" spans="82:85">
      <c r="CD60832"/>
      <c r="CG60832"/>
    </row>
    <row r="60833" spans="82:85">
      <c r="CD60833"/>
      <c r="CG60833"/>
    </row>
    <row r="60834" spans="82:85">
      <c r="CD60834"/>
      <c r="CG60834"/>
    </row>
    <row r="60835" spans="82:85">
      <c r="CD60835"/>
      <c r="CG60835"/>
    </row>
    <row r="60836" spans="82:85">
      <c r="CD60836"/>
      <c r="CG60836"/>
    </row>
    <row r="60837" spans="82:85">
      <c r="CD60837"/>
      <c r="CG60837"/>
    </row>
    <row r="60838" spans="82:85">
      <c r="CD60838"/>
      <c r="CG60838"/>
    </row>
    <row r="60839" spans="82:85">
      <c r="CD60839"/>
      <c r="CG60839"/>
    </row>
    <row r="60840" spans="82:85">
      <c r="CD60840"/>
      <c r="CG60840"/>
    </row>
    <row r="60841" spans="82:85">
      <c r="CD60841"/>
      <c r="CG60841"/>
    </row>
    <row r="60842" spans="82:85">
      <c r="CD60842"/>
      <c r="CG60842"/>
    </row>
    <row r="60843" spans="82:85">
      <c r="CD60843"/>
      <c r="CG60843"/>
    </row>
    <row r="60844" spans="82:85">
      <c r="CD60844"/>
      <c r="CG60844"/>
    </row>
    <row r="60845" spans="82:85">
      <c r="CD60845"/>
      <c r="CG60845"/>
    </row>
    <row r="60846" spans="82:85">
      <c r="CD60846"/>
      <c r="CG60846"/>
    </row>
    <row r="60847" spans="82:85">
      <c r="CD60847"/>
      <c r="CG60847"/>
    </row>
    <row r="60848" spans="82:85">
      <c r="CD60848"/>
      <c r="CG60848"/>
    </row>
    <row r="60849" spans="82:85">
      <c r="CD60849"/>
      <c r="CG60849"/>
    </row>
    <row r="60850" spans="82:85">
      <c r="CD60850"/>
      <c r="CG60850"/>
    </row>
    <row r="60851" spans="82:85">
      <c r="CD60851"/>
      <c r="CG60851"/>
    </row>
    <row r="60852" spans="82:85">
      <c r="CD60852"/>
      <c r="CG60852"/>
    </row>
    <row r="60853" spans="82:85">
      <c r="CD60853"/>
      <c r="CG60853"/>
    </row>
    <row r="60854" spans="82:85">
      <c r="CD60854"/>
      <c r="CG60854"/>
    </row>
    <row r="60855" spans="82:85">
      <c r="CD60855"/>
      <c r="CG60855"/>
    </row>
    <row r="60856" spans="82:85">
      <c r="CD60856"/>
      <c r="CG60856"/>
    </row>
    <row r="60857" spans="82:85">
      <c r="CD60857"/>
      <c r="CG60857"/>
    </row>
    <row r="60858" spans="82:85">
      <c r="CD60858"/>
      <c r="CG60858"/>
    </row>
    <row r="60859" spans="82:85">
      <c r="CD60859"/>
      <c r="CG60859"/>
    </row>
    <row r="60860" spans="82:85">
      <c r="CD60860"/>
      <c r="CG60860"/>
    </row>
    <row r="60861" spans="82:85">
      <c r="CD60861"/>
      <c r="CG60861"/>
    </row>
    <row r="60862" spans="82:85">
      <c r="CD60862"/>
      <c r="CG60862"/>
    </row>
    <row r="60863" spans="82:85">
      <c r="CD60863"/>
      <c r="CG60863"/>
    </row>
    <row r="60864" spans="82:85">
      <c r="CD60864"/>
      <c r="CG60864"/>
    </row>
    <row r="60865" spans="82:85">
      <c r="CD60865"/>
      <c r="CG60865"/>
    </row>
    <row r="60866" spans="82:85">
      <c r="CD60866"/>
      <c r="CG60866"/>
    </row>
    <row r="60867" spans="82:85">
      <c r="CD60867"/>
      <c r="CG60867"/>
    </row>
    <row r="60868" spans="82:85">
      <c r="CD60868"/>
      <c r="CG60868"/>
    </row>
    <row r="60869" spans="82:85">
      <c r="CD60869"/>
      <c r="CG60869"/>
    </row>
    <row r="60870" spans="82:85">
      <c r="CD60870"/>
      <c r="CG60870"/>
    </row>
    <row r="60871" spans="82:85">
      <c r="CD60871"/>
      <c r="CG60871"/>
    </row>
    <row r="60872" spans="82:85">
      <c r="CD60872"/>
      <c r="CG60872"/>
    </row>
    <row r="60873" spans="82:85">
      <c r="CD60873"/>
      <c r="CG60873"/>
    </row>
    <row r="60874" spans="82:85">
      <c r="CD60874"/>
      <c r="CG60874"/>
    </row>
    <row r="60875" spans="82:85">
      <c r="CD60875"/>
      <c r="CG60875"/>
    </row>
    <row r="60876" spans="82:85">
      <c r="CD60876"/>
      <c r="CG60876"/>
    </row>
    <row r="60877" spans="82:85">
      <c r="CD60877"/>
      <c r="CG60877"/>
    </row>
    <row r="60878" spans="82:85">
      <c r="CD60878"/>
      <c r="CG60878"/>
    </row>
    <row r="60879" spans="82:85">
      <c r="CD60879"/>
      <c r="CG60879"/>
    </row>
    <row r="60880" spans="82:85">
      <c r="CD60880"/>
      <c r="CG60880"/>
    </row>
    <row r="60881" spans="82:85">
      <c r="CD60881"/>
      <c r="CG60881"/>
    </row>
    <row r="60882" spans="82:85">
      <c r="CD60882"/>
      <c r="CG60882"/>
    </row>
    <row r="60883" spans="82:85">
      <c r="CD60883"/>
      <c r="CG60883"/>
    </row>
    <row r="60884" spans="82:85">
      <c r="CD60884"/>
      <c r="CG60884"/>
    </row>
    <row r="60885" spans="82:85">
      <c r="CD60885"/>
      <c r="CG60885"/>
    </row>
    <row r="60886" spans="82:85">
      <c r="CD60886"/>
      <c r="CG60886"/>
    </row>
    <row r="60887" spans="82:85">
      <c r="CD60887"/>
      <c r="CG60887"/>
    </row>
    <row r="60888" spans="82:85">
      <c r="CD60888"/>
      <c r="CG60888"/>
    </row>
    <row r="60889" spans="82:85">
      <c r="CD60889"/>
      <c r="CG60889"/>
    </row>
    <row r="60890" spans="82:85">
      <c r="CD60890"/>
      <c r="CG60890"/>
    </row>
    <row r="60891" spans="82:85">
      <c r="CD60891"/>
      <c r="CG60891"/>
    </row>
    <row r="60892" spans="82:85">
      <c r="CD60892"/>
      <c r="CG60892"/>
    </row>
    <row r="60893" spans="82:85">
      <c r="CD60893"/>
      <c r="CG60893"/>
    </row>
    <row r="60894" spans="82:85">
      <c r="CD60894"/>
      <c r="CG60894"/>
    </row>
    <row r="60895" spans="82:85">
      <c r="CD60895"/>
      <c r="CG60895"/>
    </row>
    <row r="60896" spans="82:85">
      <c r="CD60896"/>
      <c r="CG60896"/>
    </row>
    <row r="60897" spans="82:85">
      <c r="CD60897"/>
      <c r="CG60897"/>
    </row>
    <row r="60898" spans="82:85">
      <c r="CD60898"/>
      <c r="CG60898"/>
    </row>
    <row r="60899" spans="82:85">
      <c r="CD60899"/>
      <c r="CG60899"/>
    </row>
    <row r="60900" spans="82:85">
      <c r="CD60900"/>
      <c r="CG60900"/>
    </row>
    <row r="60901" spans="82:85">
      <c r="CD60901"/>
      <c r="CG60901"/>
    </row>
    <row r="60902" spans="82:85">
      <c r="CD60902"/>
      <c r="CG60902"/>
    </row>
    <row r="60903" spans="82:85">
      <c r="CD60903"/>
      <c r="CG60903"/>
    </row>
    <row r="60904" spans="82:85">
      <c r="CD60904"/>
      <c r="CG60904"/>
    </row>
    <row r="60905" spans="82:85">
      <c r="CD60905"/>
      <c r="CG60905"/>
    </row>
    <row r="60906" spans="82:85">
      <c r="CD60906"/>
      <c r="CG60906"/>
    </row>
    <row r="60907" spans="82:85">
      <c r="CD60907"/>
      <c r="CG60907"/>
    </row>
    <row r="60908" spans="82:85">
      <c r="CD60908"/>
      <c r="CG60908"/>
    </row>
    <row r="60909" spans="82:85">
      <c r="CD60909"/>
      <c r="CG60909"/>
    </row>
    <row r="60910" spans="82:85">
      <c r="CD60910"/>
      <c r="CG60910"/>
    </row>
    <row r="60911" spans="82:85">
      <c r="CD60911"/>
      <c r="CG60911"/>
    </row>
    <row r="60912" spans="82:85">
      <c r="CD60912"/>
      <c r="CG60912"/>
    </row>
    <row r="60913" spans="82:85">
      <c r="CD60913"/>
      <c r="CG60913"/>
    </row>
    <row r="60914" spans="82:85">
      <c r="CD60914"/>
      <c r="CG60914"/>
    </row>
    <row r="60915" spans="82:85">
      <c r="CD60915"/>
      <c r="CG60915"/>
    </row>
    <row r="60916" spans="82:85">
      <c r="CD60916"/>
      <c r="CG60916"/>
    </row>
    <row r="60917" spans="82:85">
      <c r="CD60917"/>
      <c r="CG60917"/>
    </row>
    <row r="60918" spans="82:85">
      <c r="CD60918"/>
      <c r="CG60918"/>
    </row>
    <row r="60919" spans="82:85">
      <c r="CD60919"/>
      <c r="CG60919"/>
    </row>
    <row r="60920" spans="82:85">
      <c r="CD60920"/>
      <c r="CG60920"/>
    </row>
    <row r="60921" spans="82:85">
      <c r="CD60921"/>
      <c r="CG60921"/>
    </row>
    <row r="60922" spans="82:85">
      <c r="CD60922"/>
      <c r="CG60922"/>
    </row>
    <row r="60923" spans="82:85">
      <c r="CD60923"/>
      <c r="CG60923"/>
    </row>
    <row r="60924" spans="82:85">
      <c r="CD60924"/>
      <c r="CG60924"/>
    </row>
    <row r="60925" spans="82:85">
      <c r="CD60925"/>
      <c r="CG60925"/>
    </row>
    <row r="60926" spans="82:85">
      <c r="CD60926"/>
      <c r="CG60926"/>
    </row>
    <row r="60927" spans="82:85">
      <c r="CD60927"/>
      <c r="CG60927"/>
    </row>
    <row r="60928" spans="82:85">
      <c r="CD60928"/>
      <c r="CG60928"/>
    </row>
    <row r="60929" spans="82:85">
      <c r="CD60929"/>
      <c r="CG60929"/>
    </row>
    <row r="60930" spans="82:85">
      <c r="CD60930"/>
      <c r="CG60930"/>
    </row>
    <row r="60931" spans="82:85">
      <c r="CD60931"/>
      <c r="CG60931"/>
    </row>
    <row r="60932" spans="82:85">
      <c r="CD60932"/>
      <c r="CG60932"/>
    </row>
    <row r="60933" spans="82:85">
      <c r="CD60933"/>
      <c r="CG60933"/>
    </row>
    <row r="60934" spans="82:85">
      <c r="CD60934"/>
      <c r="CG60934"/>
    </row>
    <row r="60935" spans="82:85">
      <c r="CD60935"/>
      <c r="CG60935"/>
    </row>
    <row r="60936" spans="82:85">
      <c r="CD60936"/>
      <c r="CG60936"/>
    </row>
    <row r="60937" spans="82:85">
      <c r="CD60937"/>
      <c r="CG60937"/>
    </row>
    <row r="60938" spans="82:85">
      <c r="CD60938"/>
      <c r="CG60938"/>
    </row>
    <row r="60939" spans="82:85">
      <c r="CD60939"/>
      <c r="CG60939"/>
    </row>
    <row r="60940" spans="82:85">
      <c r="CD60940"/>
      <c r="CG60940"/>
    </row>
    <row r="60941" spans="82:85">
      <c r="CD60941"/>
      <c r="CG60941"/>
    </row>
    <row r="60942" spans="82:85">
      <c r="CD60942"/>
      <c r="CG60942"/>
    </row>
    <row r="60943" spans="82:85">
      <c r="CD60943"/>
      <c r="CG60943"/>
    </row>
    <row r="60944" spans="82:85">
      <c r="CD60944"/>
      <c r="CG60944"/>
    </row>
    <row r="60945" spans="82:85">
      <c r="CD60945"/>
      <c r="CG60945"/>
    </row>
    <row r="60946" spans="82:85">
      <c r="CD60946"/>
      <c r="CG60946"/>
    </row>
    <row r="60947" spans="82:85">
      <c r="CD60947"/>
      <c r="CG60947"/>
    </row>
    <row r="60948" spans="82:85">
      <c r="CD60948"/>
      <c r="CG60948"/>
    </row>
    <row r="60949" spans="82:85">
      <c r="CD60949"/>
      <c r="CG60949"/>
    </row>
    <row r="60950" spans="82:85">
      <c r="CD60950"/>
      <c r="CG60950"/>
    </row>
    <row r="60951" spans="82:85">
      <c r="CD60951"/>
      <c r="CG60951"/>
    </row>
    <row r="60952" spans="82:85">
      <c r="CD60952"/>
      <c r="CG60952"/>
    </row>
    <row r="60953" spans="82:85">
      <c r="CD60953"/>
      <c r="CG60953"/>
    </row>
    <row r="60954" spans="82:85">
      <c r="CD60954"/>
      <c r="CG60954"/>
    </row>
    <row r="60955" spans="82:85">
      <c r="CD60955"/>
      <c r="CG60955"/>
    </row>
    <row r="60956" spans="82:85">
      <c r="CD60956"/>
      <c r="CG60956"/>
    </row>
    <row r="60957" spans="82:85">
      <c r="CD60957"/>
      <c r="CG60957"/>
    </row>
    <row r="60958" spans="82:85">
      <c r="CD60958"/>
      <c r="CG60958"/>
    </row>
    <row r="60959" spans="82:85">
      <c r="CD60959"/>
      <c r="CG60959"/>
    </row>
    <row r="60960" spans="82:85">
      <c r="CD60960"/>
      <c r="CG60960"/>
    </row>
    <row r="60961" spans="82:85">
      <c r="CD60961"/>
      <c r="CG60961"/>
    </row>
    <row r="60962" spans="82:85">
      <c r="CD60962"/>
      <c r="CG60962"/>
    </row>
    <row r="60963" spans="82:85">
      <c r="CD60963"/>
      <c r="CG60963"/>
    </row>
    <row r="60964" spans="82:85">
      <c r="CD60964"/>
      <c r="CG60964"/>
    </row>
    <row r="60965" spans="82:85">
      <c r="CD60965"/>
      <c r="CG60965"/>
    </row>
    <row r="60966" spans="82:85">
      <c r="CD60966"/>
      <c r="CG60966"/>
    </row>
    <row r="60967" spans="82:85">
      <c r="CD60967"/>
      <c r="CG60967"/>
    </row>
    <row r="60968" spans="82:85">
      <c r="CD60968"/>
      <c r="CG60968"/>
    </row>
    <row r="60969" spans="82:85">
      <c r="CD60969"/>
      <c r="CG60969"/>
    </row>
    <row r="60970" spans="82:85">
      <c r="CD60970"/>
      <c r="CG60970"/>
    </row>
    <row r="60971" spans="82:85">
      <c r="CD60971"/>
      <c r="CG60971"/>
    </row>
    <row r="60972" spans="82:85">
      <c r="CD60972"/>
      <c r="CG60972"/>
    </row>
    <row r="60973" spans="82:85">
      <c r="CD60973"/>
      <c r="CG60973"/>
    </row>
    <row r="60974" spans="82:85">
      <c r="CD60974"/>
      <c r="CG60974"/>
    </row>
    <row r="60975" spans="82:85">
      <c r="CD60975"/>
      <c r="CG60975"/>
    </row>
    <row r="60976" spans="82:85">
      <c r="CD60976"/>
      <c r="CG60976"/>
    </row>
    <row r="60977" spans="82:85">
      <c r="CD60977"/>
      <c r="CG60977"/>
    </row>
    <row r="60978" spans="82:85">
      <c r="CD60978"/>
      <c r="CG60978"/>
    </row>
    <row r="60979" spans="82:85">
      <c r="CD60979"/>
      <c r="CG60979"/>
    </row>
    <row r="60980" spans="82:85">
      <c r="CD60980"/>
      <c r="CG60980"/>
    </row>
    <row r="60981" spans="82:85">
      <c r="CD60981"/>
      <c r="CG60981"/>
    </row>
    <row r="60982" spans="82:85">
      <c r="CD60982"/>
      <c r="CG60982"/>
    </row>
    <row r="60983" spans="82:85">
      <c r="CD60983"/>
      <c r="CG60983"/>
    </row>
    <row r="60984" spans="82:85">
      <c r="CD60984"/>
      <c r="CG60984"/>
    </row>
    <row r="60985" spans="82:85">
      <c r="CD60985"/>
      <c r="CG60985"/>
    </row>
    <row r="60986" spans="82:85">
      <c r="CD60986"/>
      <c r="CG60986"/>
    </row>
    <row r="60987" spans="82:85">
      <c r="CD60987"/>
      <c r="CG60987"/>
    </row>
    <row r="60988" spans="82:85">
      <c r="CD60988"/>
      <c r="CG60988"/>
    </row>
    <row r="60989" spans="82:85">
      <c r="CD60989"/>
      <c r="CG60989"/>
    </row>
    <row r="60990" spans="82:85">
      <c r="CD60990"/>
      <c r="CG60990"/>
    </row>
    <row r="60991" spans="82:85">
      <c r="CD60991"/>
      <c r="CG60991"/>
    </row>
    <row r="60992" spans="82:85">
      <c r="CD60992"/>
      <c r="CG60992"/>
    </row>
    <row r="60993" spans="82:85">
      <c r="CD60993"/>
      <c r="CG60993"/>
    </row>
    <row r="60994" spans="82:85">
      <c r="CD60994"/>
      <c r="CG60994"/>
    </row>
    <row r="60995" spans="82:85">
      <c r="CD60995"/>
      <c r="CG60995"/>
    </row>
    <row r="60996" spans="82:85">
      <c r="CD60996"/>
      <c r="CG60996"/>
    </row>
    <row r="60997" spans="82:85">
      <c r="CD60997"/>
      <c r="CG60997"/>
    </row>
    <row r="60998" spans="82:85">
      <c r="CD60998"/>
      <c r="CG60998"/>
    </row>
    <row r="60999" spans="82:85">
      <c r="CD60999"/>
      <c r="CG60999"/>
    </row>
    <row r="61000" spans="82:85">
      <c r="CD61000"/>
      <c r="CG61000"/>
    </row>
    <row r="61001" spans="82:85">
      <c r="CD61001"/>
      <c r="CG61001"/>
    </row>
    <row r="61002" spans="82:85">
      <c r="CD61002"/>
      <c r="CG61002"/>
    </row>
    <row r="61003" spans="82:85">
      <c r="CD61003"/>
      <c r="CG61003"/>
    </row>
    <row r="61004" spans="82:85">
      <c r="CD61004"/>
      <c r="CG61004"/>
    </row>
    <row r="61005" spans="82:85">
      <c r="CD61005"/>
      <c r="CG61005"/>
    </row>
    <row r="61006" spans="82:85">
      <c r="CD61006"/>
      <c r="CG61006"/>
    </row>
    <row r="61007" spans="82:85">
      <c r="CD61007"/>
      <c r="CG61007"/>
    </row>
    <row r="61008" spans="82:85">
      <c r="CD61008"/>
      <c r="CG61008"/>
    </row>
    <row r="61009" spans="82:85">
      <c r="CD61009"/>
      <c r="CG61009"/>
    </row>
    <row r="61010" spans="82:85">
      <c r="CD61010"/>
      <c r="CG61010"/>
    </row>
    <row r="61011" spans="82:85">
      <c r="CD61011"/>
      <c r="CG61011"/>
    </row>
    <row r="61012" spans="82:85">
      <c r="CD61012"/>
      <c r="CG61012"/>
    </row>
    <row r="61013" spans="82:85">
      <c r="CD61013"/>
      <c r="CG61013"/>
    </row>
    <row r="61014" spans="82:85">
      <c r="CD61014"/>
      <c r="CG61014"/>
    </row>
    <row r="61015" spans="82:85">
      <c r="CD61015"/>
      <c r="CG61015"/>
    </row>
    <row r="61016" spans="82:85">
      <c r="CD61016"/>
      <c r="CG61016"/>
    </row>
    <row r="61017" spans="82:85">
      <c r="CD61017"/>
      <c r="CG61017"/>
    </row>
    <row r="61018" spans="82:85">
      <c r="CD61018"/>
      <c r="CG61018"/>
    </row>
    <row r="61019" spans="82:85">
      <c r="CD61019"/>
      <c r="CG61019"/>
    </row>
    <row r="61020" spans="82:85">
      <c r="CD61020"/>
      <c r="CG61020"/>
    </row>
    <row r="61021" spans="82:85">
      <c r="CD61021"/>
      <c r="CG61021"/>
    </row>
    <row r="61022" spans="82:85">
      <c r="CD61022"/>
      <c r="CG61022"/>
    </row>
    <row r="61023" spans="82:85">
      <c r="CD61023"/>
      <c r="CG61023"/>
    </row>
    <row r="61024" spans="82:85">
      <c r="CD61024"/>
      <c r="CG61024"/>
    </row>
    <row r="61025" spans="82:85">
      <c r="CD61025"/>
      <c r="CG61025"/>
    </row>
    <row r="61026" spans="82:85">
      <c r="CD61026"/>
      <c r="CG61026"/>
    </row>
    <row r="61027" spans="82:85">
      <c r="CD61027"/>
      <c r="CG61027"/>
    </row>
    <row r="61028" spans="82:85">
      <c r="CD61028"/>
      <c r="CG61028"/>
    </row>
    <row r="61029" spans="82:85">
      <c r="CD61029"/>
      <c r="CG61029"/>
    </row>
    <row r="61030" spans="82:85">
      <c r="CD61030"/>
      <c r="CG61030"/>
    </row>
    <row r="61031" spans="82:85">
      <c r="CD61031"/>
      <c r="CG61031"/>
    </row>
    <row r="61032" spans="82:85">
      <c r="CD61032"/>
      <c r="CG61032"/>
    </row>
    <row r="61033" spans="82:85">
      <c r="CD61033"/>
      <c r="CG61033"/>
    </row>
    <row r="61034" spans="82:85">
      <c r="CD61034"/>
      <c r="CG61034"/>
    </row>
    <row r="61035" spans="82:85">
      <c r="CD61035"/>
      <c r="CG61035"/>
    </row>
    <row r="61036" spans="82:85">
      <c r="CD61036"/>
      <c r="CG61036"/>
    </row>
    <row r="61037" spans="82:85">
      <c r="CD61037"/>
      <c r="CG61037"/>
    </row>
    <row r="61038" spans="82:85">
      <c r="CD61038"/>
      <c r="CG61038"/>
    </row>
    <row r="61039" spans="82:85">
      <c r="CD61039"/>
      <c r="CG61039"/>
    </row>
    <row r="61040" spans="82:85">
      <c r="CD61040"/>
      <c r="CG61040"/>
    </row>
    <row r="61041" spans="82:85">
      <c r="CD61041"/>
      <c r="CG61041"/>
    </row>
    <row r="61042" spans="82:85">
      <c r="CD61042"/>
      <c r="CG61042"/>
    </row>
    <row r="61043" spans="82:85">
      <c r="CD61043"/>
      <c r="CG61043"/>
    </row>
    <row r="61044" spans="82:85">
      <c r="CD61044"/>
      <c r="CG61044"/>
    </row>
    <row r="61045" spans="82:85">
      <c r="CD61045"/>
      <c r="CG61045"/>
    </row>
    <row r="61046" spans="82:85">
      <c r="CD61046"/>
      <c r="CG61046"/>
    </row>
    <row r="61047" spans="82:85">
      <c r="CD61047"/>
      <c r="CG61047"/>
    </row>
    <row r="61048" spans="82:85">
      <c r="CD61048"/>
      <c r="CG61048"/>
    </row>
    <row r="61049" spans="82:85">
      <c r="CD61049"/>
      <c r="CG61049"/>
    </row>
    <row r="61050" spans="82:85">
      <c r="CD61050"/>
      <c r="CG61050"/>
    </row>
    <row r="61051" spans="82:85">
      <c r="CD61051"/>
      <c r="CG61051"/>
    </row>
    <row r="61052" spans="82:85">
      <c r="CD61052"/>
      <c r="CG61052"/>
    </row>
    <row r="61053" spans="82:85">
      <c r="CD61053"/>
      <c r="CG61053"/>
    </row>
    <row r="61054" spans="82:85">
      <c r="CD61054"/>
      <c r="CG61054"/>
    </row>
    <row r="61055" spans="82:85">
      <c r="CD61055"/>
      <c r="CG61055"/>
    </row>
    <row r="61056" spans="82:85">
      <c r="CD61056"/>
      <c r="CG61056"/>
    </row>
    <row r="61057" spans="82:85">
      <c r="CD61057"/>
      <c r="CG61057"/>
    </row>
    <row r="61058" spans="82:85">
      <c r="CD61058"/>
      <c r="CG61058"/>
    </row>
    <row r="61059" spans="82:85">
      <c r="CD61059"/>
      <c r="CG61059"/>
    </row>
    <row r="61060" spans="82:85">
      <c r="CD61060"/>
      <c r="CG61060"/>
    </row>
    <row r="61061" spans="82:85">
      <c r="CD61061"/>
      <c r="CG61061"/>
    </row>
    <row r="61062" spans="82:85">
      <c r="CD61062"/>
      <c r="CG61062"/>
    </row>
    <row r="61063" spans="82:85">
      <c r="CD61063"/>
      <c r="CG61063"/>
    </row>
    <row r="61064" spans="82:85">
      <c r="CD61064"/>
      <c r="CG61064"/>
    </row>
    <row r="61065" spans="82:85">
      <c r="CD61065"/>
      <c r="CG61065"/>
    </row>
    <row r="61066" spans="82:85">
      <c r="CD61066"/>
      <c r="CG61066"/>
    </row>
    <row r="61067" spans="82:85">
      <c r="CD61067"/>
      <c r="CG61067"/>
    </row>
    <row r="61068" spans="82:85">
      <c r="CD61068"/>
      <c r="CG61068"/>
    </row>
    <row r="61069" spans="82:85">
      <c r="CD61069"/>
      <c r="CG61069"/>
    </row>
    <row r="61070" spans="82:85">
      <c r="CD61070"/>
      <c r="CG61070"/>
    </row>
    <row r="61071" spans="82:85">
      <c r="CD61071"/>
      <c r="CG61071"/>
    </row>
    <row r="61072" spans="82:85">
      <c r="CD61072"/>
      <c r="CG61072"/>
    </row>
    <row r="61073" spans="82:85">
      <c r="CD61073"/>
      <c r="CG61073"/>
    </row>
    <row r="61074" spans="82:85">
      <c r="CD61074"/>
      <c r="CG61074"/>
    </row>
    <row r="61075" spans="82:85">
      <c r="CD61075"/>
      <c r="CG61075"/>
    </row>
    <row r="61076" spans="82:85">
      <c r="CD61076"/>
      <c r="CG61076"/>
    </row>
    <row r="61077" spans="82:85">
      <c r="CD61077"/>
      <c r="CG61077"/>
    </row>
    <row r="61078" spans="82:85">
      <c r="CD61078"/>
      <c r="CG61078"/>
    </row>
    <row r="61079" spans="82:85">
      <c r="CD61079"/>
      <c r="CG61079"/>
    </row>
    <row r="61080" spans="82:85">
      <c r="CD61080"/>
      <c r="CG61080"/>
    </row>
    <row r="61081" spans="82:85">
      <c r="CD61081"/>
      <c r="CG61081"/>
    </row>
    <row r="61082" spans="82:85">
      <c r="CD61082"/>
      <c r="CG61082"/>
    </row>
    <row r="61083" spans="82:85">
      <c r="CD61083"/>
      <c r="CG61083"/>
    </row>
    <row r="61084" spans="82:85">
      <c r="CD61084"/>
      <c r="CG61084"/>
    </row>
    <row r="61085" spans="82:85">
      <c r="CD61085"/>
      <c r="CG61085"/>
    </row>
    <row r="61086" spans="82:85">
      <c r="CD61086"/>
      <c r="CG61086"/>
    </row>
    <row r="61087" spans="82:85">
      <c r="CD61087"/>
      <c r="CG61087"/>
    </row>
    <row r="61088" spans="82:85">
      <c r="CD61088"/>
      <c r="CG61088"/>
    </row>
    <row r="61089" spans="82:85">
      <c r="CD61089"/>
      <c r="CG61089"/>
    </row>
    <row r="61090" spans="82:85">
      <c r="CD61090"/>
      <c r="CG61090"/>
    </row>
    <row r="61091" spans="82:85">
      <c r="CD61091"/>
      <c r="CG61091"/>
    </row>
    <row r="61092" spans="82:85">
      <c r="CD61092"/>
      <c r="CG61092"/>
    </row>
    <row r="61093" spans="82:85">
      <c r="CD61093"/>
      <c r="CG61093"/>
    </row>
    <row r="61094" spans="82:85">
      <c r="CD61094"/>
      <c r="CG61094"/>
    </row>
    <row r="61095" spans="82:85">
      <c r="CD61095"/>
      <c r="CG61095"/>
    </row>
    <row r="61096" spans="82:85">
      <c r="CD61096"/>
      <c r="CG61096"/>
    </row>
    <row r="61097" spans="82:85">
      <c r="CD61097"/>
      <c r="CG61097"/>
    </row>
    <row r="61098" spans="82:85">
      <c r="CD61098"/>
      <c r="CG61098"/>
    </row>
    <row r="61099" spans="82:85">
      <c r="CD61099"/>
      <c r="CG61099"/>
    </row>
    <row r="61100" spans="82:85">
      <c r="CD61100"/>
      <c r="CG61100"/>
    </row>
    <row r="61101" spans="82:85">
      <c r="CD61101"/>
      <c r="CG61101"/>
    </row>
    <row r="61102" spans="82:85">
      <c r="CD61102"/>
      <c r="CG61102"/>
    </row>
    <row r="61103" spans="82:85">
      <c r="CD61103"/>
      <c r="CG61103"/>
    </row>
    <row r="61104" spans="82:85">
      <c r="CD61104"/>
      <c r="CG61104"/>
    </row>
    <row r="61105" spans="82:85">
      <c r="CD61105"/>
      <c r="CG61105"/>
    </row>
    <row r="61106" spans="82:85">
      <c r="CD61106"/>
      <c r="CG61106"/>
    </row>
    <row r="61107" spans="82:85">
      <c r="CD61107"/>
      <c r="CG61107"/>
    </row>
    <row r="61108" spans="82:85">
      <c r="CD61108"/>
      <c r="CG61108"/>
    </row>
    <row r="61109" spans="82:85">
      <c r="CD61109"/>
      <c r="CG61109"/>
    </row>
    <row r="61110" spans="82:85">
      <c r="CD61110"/>
      <c r="CG61110"/>
    </row>
    <row r="61111" spans="82:85">
      <c r="CD61111"/>
      <c r="CG61111"/>
    </row>
    <row r="61112" spans="82:85">
      <c r="CD61112"/>
      <c r="CG61112"/>
    </row>
    <row r="61113" spans="82:85">
      <c r="CD61113"/>
      <c r="CG61113"/>
    </row>
    <row r="61114" spans="82:85">
      <c r="CD61114"/>
      <c r="CG61114"/>
    </row>
    <row r="61115" spans="82:85">
      <c r="CD61115"/>
      <c r="CG61115"/>
    </row>
    <row r="61116" spans="82:85">
      <c r="CD61116"/>
      <c r="CG61116"/>
    </row>
    <row r="61117" spans="82:85">
      <c r="CD61117"/>
      <c r="CG61117"/>
    </row>
    <row r="61118" spans="82:85">
      <c r="CD61118"/>
      <c r="CG61118"/>
    </row>
    <row r="61119" spans="82:85">
      <c r="CD61119"/>
      <c r="CG61119"/>
    </row>
    <row r="61120" spans="82:85">
      <c r="CD61120"/>
      <c r="CG61120"/>
    </row>
    <row r="61121" spans="82:85">
      <c r="CD61121"/>
      <c r="CG61121"/>
    </row>
    <row r="61122" spans="82:85">
      <c r="CD61122"/>
      <c r="CG61122"/>
    </row>
    <row r="61123" spans="82:85">
      <c r="CD61123"/>
      <c r="CG61123"/>
    </row>
    <row r="61124" spans="82:85">
      <c r="CD61124"/>
      <c r="CG61124"/>
    </row>
    <row r="61125" spans="82:85">
      <c r="CD61125"/>
      <c r="CG61125"/>
    </row>
    <row r="61126" spans="82:85">
      <c r="CD61126"/>
      <c r="CG61126"/>
    </row>
    <row r="61127" spans="82:85">
      <c r="CD61127"/>
      <c r="CG61127"/>
    </row>
    <row r="61128" spans="82:85">
      <c r="CD61128"/>
      <c r="CG61128"/>
    </row>
    <row r="61129" spans="82:85">
      <c r="CD61129"/>
      <c r="CG61129"/>
    </row>
    <row r="61130" spans="82:85">
      <c r="CD61130"/>
      <c r="CG61130"/>
    </row>
    <row r="61131" spans="82:85">
      <c r="CD61131"/>
      <c r="CG61131"/>
    </row>
    <row r="61132" spans="82:85">
      <c r="CD61132"/>
      <c r="CG61132"/>
    </row>
    <row r="61133" spans="82:85">
      <c r="CD61133"/>
      <c r="CG61133"/>
    </row>
    <row r="61134" spans="82:85">
      <c r="CD61134"/>
      <c r="CG61134"/>
    </row>
    <row r="61135" spans="82:85">
      <c r="CD61135"/>
      <c r="CG61135"/>
    </row>
    <row r="61136" spans="82:85">
      <c r="CD61136"/>
      <c r="CG61136"/>
    </row>
    <row r="61137" spans="82:85">
      <c r="CD61137"/>
      <c r="CG61137"/>
    </row>
    <row r="61138" spans="82:85">
      <c r="CD61138"/>
      <c r="CG61138"/>
    </row>
    <row r="61139" spans="82:85">
      <c r="CD61139"/>
      <c r="CG61139"/>
    </row>
    <row r="61140" spans="82:85">
      <c r="CD61140"/>
      <c r="CG61140"/>
    </row>
    <row r="61141" spans="82:85">
      <c r="CD61141"/>
      <c r="CG61141"/>
    </row>
    <row r="61142" spans="82:85">
      <c r="CD61142"/>
      <c r="CG61142"/>
    </row>
    <row r="61143" spans="82:85">
      <c r="CD61143"/>
      <c r="CG61143"/>
    </row>
    <row r="61144" spans="82:85">
      <c r="CD61144"/>
      <c r="CG61144"/>
    </row>
    <row r="61145" spans="82:85">
      <c r="CD61145"/>
      <c r="CG61145"/>
    </row>
    <row r="61146" spans="82:85">
      <c r="CD61146"/>
      <c r="CG61146"/>
    </row>
    <row r="61147" spans="82:85">
      <c r="CD61147"/>
      <c r="CG61147"/>
    </row>
    <row r="61148" spans="82:85">
      <c r="CD61148"/>
      <c r="CG61148"/>
    </row>
    <row r="61149" spans="82:85">
      <c r="CD61149"/>
      <c r="CG61149"/>
    </row>
    <row r="61150" spans="82:85">
      <c r="CD61150"/>
      <c r="CG61150"/>
    </row>
    <row r="61151" spans="82:85">
      <c r="CD61151"/>
      <c r="CG61151"/>
    </row>
    <row r="61152" spans="82:85">
      <c r="CD61152"/>
      <c r="CG61152"/>
    </row>
    <row r="61153" spans="82:85">
      <c r="CD61153"/>
      <c r="CG61153"/>
    </row>
    <row r="61154" spans="82:85">
      <c r="CD61154"/>
      <c r="CG61154"/>
    </row>
    <row r="61155" spans="82:85">
      <c r="CD61155"/>
      <c r="CG61155"/>
    </row>
    <row r="61156" spans="82:85">
      <c r="CD61156"/>
      <c r="CG61156"/>
    </row>
    <row r="61157" spans="82:85">
      <c r="CD61157"/>
      <c r="CG61157"/>
    </row>
    <row r="61158" spans="82:85">
      <c r="CD61158"/>
      <c r="CG61158"/>
    </row>
    <row r="61159" spans="82:85">
      <c r="CD61159"/>
      <c r="CG61159"/>
    </row>
    <row r="61160" spans="82:85">
      <c r="CD61160"/>
      <c r="CG61160"/>
    </row>
    <row r="61161" spans="82:85">
      <c r="CD61161"/>
      <c r="CG61161"/>
    </row>
    <row r="61162" spans="82:85">
      <c r="CD61162"/>
      <c r="CG61162"/>
    </row>
    <row r="61163" spans="82:85">
      <c r="CD61163"/>
      <c r="CG61163"/>
    </row>
    <row r="61164" spans="82:85">
      <c r="CD61164"/>
      <c r="CG61164"/>
    </row>
    <row r="61165" spans="82:85">
      <c r="CD61165"/>
      <c r="CG61165"/>
    </row>
    <row r="61166" spans="82:85">
      <c r="CD61166"/>
      <c r="CG61166"/>
    </row>
    <row r="61167" spans="82:85">
      <c r="CD61167"/>
      <c r="CG61167"/>
    </row>
    <row r="61168" spans="82:85">
      <c r="CD61168"/>
      <c r="CG61168"/>
    </row>
    <row r="61169" spans="82:85">
      <c r="CD61169"/>
      <c r="CG61169"/>
    </row>
    <row r="61170" spans="82:85">
      <c r="CD61170"/>
      <c r="CG61170"/>
    </row>
    <row r="61171" spans="82:85">
      <c r="CD61171"/>
      <c r="CG61171"/>
    </row>
    <row r="61172" spans="82:85">
      <c r="CD61172"/>
      <c r="CG61172"/>
    </row>
    <row r="61173" spans="82:85">
      <c r="CD61173"/>
      <c r="CG61173"/>
    </row>
    <row r="61174" spans="82:85">
      <c r="CD61174"/>
      <c r="CG61174"/>
    </row>
    <row r="61175" spans="82:85">
      <c r="CD61175"/>
      <c r="CG61175"/>
    </row>
    <row r="61176" spans="82:85">
      <c r="CD61176"/>
      <c r="CG61176"/>
    </row>
    <row r="61177" spans="82:85">
      <c r="CD61177"/>
      <c r="CG61177"/>
    </row>
    <row r="61178" spans="82:85">
      <c r="CD61178"/>
      <c r="CG61178"/>
    </row>
    <row r="61179" spans="82:85">
      <c r="CD61179"/>
      <c r="CG61179"/>
    </row>
    <row r="61180" spans="82:85">
      <c r="CD61180"/>
      <c r="CG61180"/>
    </row>
    <row r="61181" spans="82:85">
      <c r="CD61181"/>
      <c r="CG61181"/>
    </row>
    <row r="61182" spans="82:85">
      <c r="CD61182"/>
      <c r="CG61182"/>
    </row>
    <row r="61183" spans="82:85">
      <c r="CD61183"/>
      <c r="CG61183"/>
    </row>
    <row r="61184" spans="82:85">
      <c r="CD61184"/>
      <c r="CG61184"/>
    </row>
    <row r="61185" spans="82:85">
      <c r="CD61185"/>
      <c r="CG61185"/>
    </row>
    <row r="61186" spans="82:85">
      <c r="CD61186"/>
      <c r="CG61186"/>
    </row>
    <row r="61187" spans="82:85">
      <c r="CD61187"/>
      <c r="CG61187"/>
    </row>
    <row r="61188" spans="82:85">
      <c r="CD61188"/>
      <c r="CG61188"/>
    </row>
    <row r="61189" spans="82:85">
      <c r="CD61189"/>
      <c r="CG61189"/>
    </row>
    <row r="61190" spans="82:85">
      <c r="CD61190"/>
      <c r="CG61190"/>
    </row>
    <row r="61191" spans="82:85">
      <c r="CD61191"/>
      <c r="CG61191"/>
    </row>
    <row r="61192" spans="82:85">
      <c r="CD61192"/>
      <c r="CG61192"/>
    </row>
    <row r="61193" spans="82:85">
      <c r="CD61193"/>
      <c r="CG61193"/>
    </row>
    <row r="61194" spans="82:85">
      <c r="CD61194"/>
      <c r="CG61194"/>
    </row>
    <row r="61195" spans="82:85">
      <c r="CD61195"/>
      <c r="CG61195"/>
    </row>
    <row r="61196" spans="82:85">
      <c r="CD61196"/>
      <c r="CG61196"/>
    </row>
    <row r="61197" spans="82:85">
      <c r="CD61197"/>
      <c r="CG61197"/>
    </row>
    <row r="61198" spans="82:85">
      <c r="CD61198"/>
      <c r="CG61198"/>
    </row>
    <row r="61199" spans="82:85">
      <c r="CD61199"/>
      <c r="CG61199"/>
    </row>
    <row r="61200" spans="82:85">
      <c r="CD61200"/>
      <c r="CG61200"/>
    </row>
    <row r="61201" spans="82:85">
      <c r="CD61201"/>
      <c r="CG61201"/>
    </row>
    <row r="61202" spans="82:85">
      <c r="CD61202"/>
      <c r="CG61202"/>
    </row>
    <row r="61203" spans="82:85">
      <c r="CD61203"/>
      <c r="CG61203"/>
    </row>
    <row r="61204" spans="82:85">
      <c r="CD61204"/>
      <c r="CG61204"/>
    </row>
    <row r="61205" spans="82:85">
      <c r="CD61205"/>
      <c r="CG61205"/>
    </row>
    <row r="61206" spans="82:85">
      <c r="CD61206"/>
      <c r="CG61206"/>
    </row>
    <row r="61207" spans="82:85">
      <c r="CD61207"/>
      <c r="CG61207"/>
    </row>
    <row r="61208" spans="82:85">
      <c r="CD61208"/>
      <c r="CG61208"/>
    </row>
    <row r="61209" spans="82:85">
      <c r="CD61209"/>
      <c r="CG61209"/>
    </row>
    <row r="61210" spans="82:85">
      <c r="CD61210"/>
      <c r="CG61210"/>
    </row>
    <row r="61211" spans="82:85">
      <c r="CD61211"/>
      <c r="CG61211"/>
    </row>
    <row r="61212" spans="82:85">
      <c r="CD61212"/>
      <c r="CG61212"/>
    </row>
    <row r="61213" spans="82:85">
      <c r="CD61213"/>
      <c r="CG61213"/>
    </row>
    <row r="61214" spans="82:85">
      <c r="CD61214"/>
      <c r="CG61214"/>
    </row>
    <row r="61215" spans="82:85">
      <c r="CD61215"/>
      <c r="CG61215"/>
    </row>
    <row r="61216" spans="82:85">
      <c r="CD61216"/>
      <c r="CG61216"/>
    </row>
    <row r="61217" spans="82:85">
      <c r="CD61217"/>
      <c r="CG61217"/>
    </row>
    <row r="61218" spans="82:85">
      <c r="CD61218"/>
      <c r="CG61218"/>
    </row>
    <row r="61219" spans="82:85">
      <c r="CD61219"/>
      <c r="CG61219"/>
    </row>
    <row r="61220" spans="82:85">
      <c r="CD61220"/>
      <c r="CG61220"/>
    </row>
    <row r="61221" spans="82:85">
      <c r="CD61221"/>
      <c r="CG61221"/>
    </row>
    <row r="61222" spans="82:85">
      <c r="CD61222"/>
      <c r="CG61222"/>
    </row>
    <row r="61223" spans="82:85">
      <c r="CD61223"/>
      <c r="CG61223"/>
    </row>
    <row r="61224" spans="82:85">
      <c r="CD61224"/>
      <c r="CG61224"/>
    </row>
    <row r="61225" spans="82:85">
      <c r="CD61225"/>
      <c r="CG61225"/>
    </row>
    <row r="61226" spans="82:85">
      <c r="CD61226"/>
      <c r="CG61226"/>
    </row>
    <row r="61227" spans="82:85">
      <c r="CD61227"/>
      <c r="CG61227"/>
    </row>
    <row r="61228" spans="82:85">
      <c r="CD61228"/>
      <c r="CG61228"/>
    </row>
    <row r="61229" spans="82:85">
      <c r="CD61229"/>
      <c r="CG61229"/>
    </row>
    <row r="61230" spans="82:85">
      <c r="CD61230"/>
      <c r="CG61230"/>
    </row>
    <row r="61231" spans="82:85">
      <c r="CD61231"/>
      <c r="CG61231"/>
    </row>
    <row r="61232" spans="82:85">
      <c r="CD61232"/>
      <c r="CG61232"/>
    </row>
    <row r="61233" spans="82:85">
      <c r="CD61233"/>
      <c r="CG61233"/>
    </row>
    <row r="61234" spans="82:85">
      <c r="CD61234"/>
      <c r="CG61234"/>
    </row>
    <row r="61235" spans="82:85">
      <c r="CD61235"/>
      <c r="CG61235"/>
    </row>
    <row r="61236" spans="82:85">
      <c r="CD61236"/>
      <c r="CG61236"/>
    </row>
    <row r="61237" spans="82:85">
      <c r="CD61237"/>
      <c r="CG61237"/>
    </row>
    <row r="61238" spans="82:85">
      <c r="CD61238"/>
      <c r="CG61238"/>
    </row>
    <row r="61239" spans="82:85">
      <c r="CD61239"/>
      <c r="CG61239"/>
    </row>
    <row r="61240" spans="82:85">
      <c r="CD61240"/>
      <c r="CG61240"/>
    </row>
    <row r="61241" spans="82:85">
      <c r="CD61241"/>
      <c r="CG61241"/>
    </row>
    <row r="61242" spans="82:85">
      <c r="CD61242"/>
      <c r="CG61242"/>
    </row>
    <row r="61243" spans="82:85">
      <c r="CD61243"/>
      <c r="CG61243"/>
    </row>
    <row r="61244" spans="82:85">
      <c r="CD61244"/>
      <c r="CG61244"/>
    </row>
    <row r="61245" spans="82:85">
      <c r="CD61245"/>
      <c r="CG61245"/>
    </row>
    <row r="61246" spans="82:85">
      <c r="CD61246"/>
      <c r="CG61246"/>
    </row>
    <row r="61247" spans="82:85">
      <c r="CD61247"/>
      <c r="CG61247"/>
    </row>
    <row r="61248" spans="82:85">
      <c r="CD61248"/>
      <c r="CG61248"/>
    </row>
    <row r="61249" spans="82:85">
      <c r="CD61249"/>
      <c r="CG61249"/>
    </row>
    <row r="61250" spans="82:85">
      <c r="CD61250"/>
      <c r="CG61250"/>
    </row>
    <row r="61251" spans="82:85">
      <c r="CD61251"/>
      <c r="CG61251"/>
    </row>
    <row r="61252" spans="82:85">
      <c r="CD61252"/>
      <c r="CG61252"/>
    </row>
    <row r="61253" spans="82:85">
      <c r="CD61253"/>
      <c r="CG61253"/>
    </row>
    <row r="61254" spans="82:85">
      <c r="CD61254"/>
      <c r="CG61254"/>
    </row>
    <row r="61255" spans="82:85">
      <c r="CD61255"/>
      <c r="CG61255"/>
    </row>
    <row r="61256" spans="82:85">
      <c r="CD61256"/>
      <c r="CG61256"/>
    </row>
    <row r="61257" spans="82:85">
      <c r="CD61257"/>
      <c r="CG61257"/>
    </row>
    <row r="61258" spans="82:85">
      <c r="CD61258"/>
      <c r="CG61258"/>
    </row>
    <row r="61259" spans="82:85">
      <c r="CD61259"/>
      <c r="CG61259"/>
    </row>
    <row r="61260" spans="82:85">
      <c r="CD61260"/>
      <c r="CG61260"/>
    </row>
    <row r="61261" spans="82:85">
      <c r="CD61261"/>
      <c r="CG61261"/>
    </row>
    <row r="61262" spans="82:85">
      <c r="CD61262"/>
      <c r="CG61262"/>
    </row>
    <row r="61263" spans="82:85">
      <c r="CD61263"/>
      <c r="CG61263"/>
    </row>
    <row r="61264" spans="82:85">
      <c r="CD61264"/>
      <c r="CG61264"/>
    </row>
    <row r="61265" spans="82:85">
      <c r="CD61265"/>
      <c r="CG61265"/>
    </row>
    <row r="61266" spans="82:85">
      <c r="CD61266"/>
      <c r="CG61266"/>
    </row>
    <row r="61267" spans="82:85">
      <c r="CD61267"/>
      <c r="CG61267"/>
    </row>
    <row r="61268" spans="82:85">
      <c r="CD61268"/>
      <c r="CG61268"/>
    </row>
    <row r="61269" spans="82:85">
      <c r="CD61269"/>
      <c r="CG61269"/>
    </row>
    <row r="61270" spans="82:85">
      <c r="CD61270"/>
      <c r="CG61270"/>
    </row>
    <row r="61271" spans="82:85">
      <c r="CD61271"/>
      <c r="CG61271"/>
    </row>
    <row r="61272" spans="82:85">
      <c r="CD61272"/>
      <c r="CG61272"/>
    </row>
    <row r="61273" spans="82:85">
      <c r="CD61273"/>
      <c r="CG61273"/>
    </row>
    <row r="61274" spans="82:85">
      <c r="CD61274"/>
      <c r="CG61274"/>
    </row>
    <row r="61275" spans="82:85">
      <c r="CD61275"/>
      <c r="CG61275"/>
    </row>
    <row r="61276" spans="82:85">
      <c r="CD61276"/>
      <c r="CG61276"/>
    </row>
    <row r="61277" spans="82:85">
      <c r="CD61277"/>
      <c r="CG61277"/>
    </row>
    <row r="61278" spans="82:85">
      <c r="CD61278"/>
      <c r="CG61278"/>
    </row>
    <row r="61279" spans="82:85">
      <c r="CD61279"/>
      <c r="CG61279"/>
    </row>
    <row r="61280" spans="82:85">
      <c r="CD61280"/>
      <c r="CG61280"/>
    </row>
    <row r="61281" spans="82:85">
      <c r="CD61281"/>
      <c r="CG61281"/>
    </row>
    <row r="61282" spans="82:85">
      <c r="CD61282"/>
      <c r="CG61282"/>
    </row>
    <row r="61283" spans="82:85">
      <c r="CD61283"/>
      <c r="CG61283"/>
    </row>
    <row r="61284" spans="82:85">
      <c r="CD61284"/>
      <c r="CG61284"/>
    </row>
    <row r="61285" spans="82:85">
      <c r="CD61285"/>
      <c r="CG61285"/>
    </row>
    <row r="61286" spans="82:85">
      <c r="CD61286"/>
      <c r="CG61286"/>
    </row>
    <row r="61287" spans="82:85">
      <c r="CD61287"/>
      <c r="CG61287"/>
    </row>
    <row r="61288" spans="82:85">
      <c r="CD61288"/>
      <c r="CG61288"/>
    </row>
    <row r="61289" spans="82:85">
      <c r="CD61289"/>
      <c r="CG61289"/>
    </row>
    <row r="61290" spans="82:85">
      <c r="CD61290"/>
      <c r="CG61290"/>
    </row>
    <row r="61291" spans="82:85">
      <c r="CD61291"/>
      <c r="CG61291"/>
    </row>
    <row r="61292" spans="82:85">
      <c r="CD61292"/>
      <c r="CG61292"/>
    </row>
    <row r="61293" spans="82:85">
      <c r="CD61293"/>
      <c r="CG61293"/>
    </row>
    <row r="61294" spans="82:85">
      <c r="CD61294"/>
      <c r="CG61294"/>
    </row>
    <row r="61295" spans="82:85">
      <c r="CD61295"/>
      <c r="CG61295"/>
    </row>
    <row r="61296" spans="82:85">
      <c r="CD61296"/>
      <c r="CG61296"/>
    </row>
    <row r="61297" spans="82:85">
      <c r="CD61297"/>
      <c r="CG61297"/>
    </row>
    <row r="61298" spans="82:85">
      <c r="CD61298"/>
      <c r="CG61298"/>
    </row>
    <row r="61299" spans="82:85">
      <c r="CD61299"/>
      <c r="CG61299"/>
    </row>
    <row r="61300" spans="82:85">
      <c r="CD61300"/>
      <c r="CG61300"/>
    </row>
    <row r="61301" spans="82:85">
      <c r="CD61301"/>
      <c r="CG61301"/>
    </row>
    <row r="61302" spans="82:85">
      <c r="CD61302"/>
      <c r="CG61302"/>
    </row>
    <row r="61303" spans="82:85">
      <c r="CD61303"/>
      <c r="CG61303"/>
    </row>
    <row r="61304" spans="82:85">
      <c r="CD61304"/>
      <c r="CG61304"/>
    </row>
    <row r="61305" spans="82:85">
      <c r="CD61305"/>
      <c r="CG61305"/>
    </row>
    <row r="61306" spans="82:85">
      <c r="CD61306"/>
      <c r="CG61306"/>
    </row>
    <row r="61307" spans="82:85">
      <c r="CD61307"/>
      <c r="CG61307"/>
    </row>
    <row r="61308" spans="82:85">
      <c r="CD61308"/>
      <c r="CG61308"/>
    </row>
    <row r="61309" spans="82:85">
      <c r="CD61309"/>
      <c r="CG61309"/>
    </row>
    <row r="61310" spans="82:85">
      <c r="CD61310"/>
      <c r="CG61310"/>
    </row>
    <row r="61311" spans="82:85">
      <c r="CD61311"/>
      <c r="CG61311"/>
    </row>
    <row r="61312" spans="82:85">
      <c r="CD61312"/>
      <c r="CG61312"/>
    </row>
    <row r="61313" spans="82:85">
      <c r="CD61313"/>
      <c r="CG61313"/>
    </row>
    <row r="61314" spans="82:85">
      <c r="CD61314"/>
      <c r="CG61314"/>
    </row>
    <row r="61315" spans="82:85">
      <c r="CD61315"/>
      <c r="CG61315"/>
    </row>
    <row r="61316" spans="82:85">
      <c r="CD61316"/>
      <c r="CG61316"/>
    </row>
    <row r="61317" spans="82:85">
      <c r="CD61317"/>
      <c r="CG61317"/>
    </row>
    <row r="61318" spans="82:85">
      <c r="CD61318"/>
      <c r="CG61318"/>
    </row>
    <row r="61319" spans="82:85">
      <c r="CD61319"/>
      <c r="CG61319"/>
    </row>
    <row r="61320" spans="82:85">
      <c r="CD61320"/>
      <c r="CG61320"/>
    </row>
    <row r="61321" spans="82:85">
      <c r="CD61321"/>
      <c r="CG61321"/>
    </row>
    <row r="61322" spans="82:85">
      <c r="CD61322"/>
      <c r="CG61322"/>
    </row>
    <row r="61323" spans="82:85">
      <c r="CD61323"/>
      <c r="CG61323"/>
    </row>
    <row r="61324" spans="82:85">
      <c r="CD61324"/>
      <c r="CG61324"/>
    </row>
    <row r="61325" spans="82:85">
      <c r="CD61325"/>
      <c r="CG61325"/>
    </row>
    <row r="61326" spans="82:85">
      <c r="CD61326"/>
      <c r="CG61326"/>
    </row>
    <row r="61327" spans="82:85">
      <c r="CD61327"/>
      <c r="CG61327"/>
    </row>
    <row r="61328" spans="82:85">
      <c r="CD61328"/>
      <c r="CG61328"/>
    </row>
    <row r="61329" spans="82:85">
      <c r="CD61329"/>
      <c r="CG61329"/>
    </row>
    <row r="61330" spans="82:85">
      <c r="CD61330"/>
      <c r="CG61330"/>
    </row>
    <row r="61331" spans="82:85">
      <c r="CD61331"/>
      <c r="CG61331"/>
    </row>
    <row r="61332" spans="82:85">
      <c r="CD61332"/>
      <c r="CG61332"/>
    </row>
    <row r="61333" spans="82:85">
      <c r="CD61333"/>
      <c r="CG61333"/>
    </row>
    <row r="61334" spans="82:85">
      <c r="CD61334"/>
      <c r="CG61334"/>
    </row>
    <row r="61335" spans="82:85">
      <c r="CD61335"/>
      <c r="CG61335"/>
    </row>
    <row r="61336" spans="82:85">
      <c r="CD61336"/>
      <c r="CG61336"/>
    </row>
    <row r="61337" spans="82:85">
      <c r="CD61337"/>
      <c r="CG61337"/>
    </row>
    <row r="61338" spans="82:85">
      <c r="CD61338"/>
      <c r="CG61338"/>
    </row>
    <row r="61339" spans="82:85">
      <c r="CD61339"/>
      <c r="CG61339"/>
    </row>
    <row r="61340" spans="82:85">
      <c r="CD61340"/>
      <c r="CG61340"/>
    </row>
    <row r="61341" spans="82:85">
      <c r="CD61341"/>
      <c r="CG61341"/>
    </row>
    <row r="61342" spans="82:85">
      <c r="CD61342"/>
      <c r="CG61342"/>
    </row>
    <row r="61343" spans="82:85">
      <c r="CD61343"/>
      <c r="CG61343"/>
    </row>
    <row r="61344" spans="82:85">
      <c r="CD61344"/>
      <c r="CG61344"/>
    </row>
    <row r="61345" spans="82:85">
      <c r="CD61345"/>
      <c r="CG61345"/>
    </row>
    <row r="61346" spans="82:85">
      <c r="CD61346"/>
      <c r="CG61346"/>
    </row>
    <row r="61347" spans="82:85">
      <c r="CD61347"/>
      <c r="CG61347"/>
    </row>
    <row r="61348" spans="82:85">
      <c r="CD61348"/>
      <c r="CG61348"/>
    </row>
    <row r="61349" spans="82:85">
      <c r="CD61349"/>
      <c r="CG61349"/>
    </row>
    <row r="61350" spans="82:85">
      <c r="CD61350"/>
      <c r="CG61350"/>
    </row>
    <row r="61351" spans="82:85">
      <c r="CD61351"/>
      <c r="CG61351"/>
    </row>
    <row r="61352" spans="82:85">
      <c r="CD61352"/>
      <c r="CG61352"/>
    </row>
    <row r="61353" spans="82:85">
      <c r="CD61353"/>
      <c r="CG61353"/>
    </row>
    <row r="61354" spans="82:85">
      <c r="CD61354"/>
      <c r="CG61354"/>
    </row>
    <row r="61355" spans="82:85">
      <c r="CD61355"/>
      <c r="CG61355"/>
    </row>
    <row r="61356" spans="82:85">
      <c r="CD61356"/>
      <c r="CG61356"/>
    </row>
    <row r="61357" spans="82:85">
      <c r="CD61357"/>
      <c r="CG61357"/>
    </row>
    <row r="61358" spans="82:85">
      <c r="CD61358"/>
      <c r="CG61358"/>
    </row>
    <row r="61359" spans="82:85">
      <c r="CD61359"/>
      <c r="CG61359"/>
    </row>
    <row r="61360" spans="82:85">
      <c r="CD61360"/>
      <c r="CG61360"/>
    </row>
    <row r="61361" spans="82:85">
      <c r="CD61361"/>
      <c r="CG61361"/>
    </row>
    <row r="61362" spans="82:85">
      <c r="CD61362"/>
      <c r="CG61362"/>
    </row>
    <row r="61363" spans="82:85">
      <c r="CD61363"/>
      <c r="CG61363"/>
    </row>
    <row r="61364" spans="82:85">
      <c r="CD61364"/>
      <c r="CG61364"/>
    </row>
    <row r="61365" spans="82:85">
      <c r="CD61365"/>
      <c r="CG61365"/>
    </row>
    <row r="61366" spans="82:85">
      <c r="CD61366"/>
      <c r="CG61366"/>
    </row>
    <row r="61367" spans="82:85">
      <c r="CD61367"/>
      <c r="CG61367"/>
    </row>
    <row r="61368" spans="82:85">
      <c r="CD61368"/>
      <c r="CG61368"/>
    </row>
    <row r="61369" spans="82:85">
      <c r="CD61369"/>
      <c r="CG61369"/>
    </row>
    <row r="61370" spans="82:85">
      <c r="CD61370"/>
      <c r="CG61370"/>
    </row>
    <row r="61371" spans="82:85">
      <c r="CD61371"/>
      <c r="CG61371"/>
    </row>
    <row r="61372" spans="82:85">
      <c r="CD61372"/>
      <c r="CG61372"/>
    </row>
    <row r="61373" spans="82:85">
      <c r="CD61373"/>
      <c r="CG61373"/>
    </row>
    <row r="61374" spans="82:85">
      <c r="CD61374"/>
      <c r="CG61374"/>
    </row>
    <row r="61375" spans="82:85">
      <c r="CD61375"/>
      <c r="CG61375"/>
    </row>
    <row r="61376" spans="82:85">
      <c r="CD61376"/>
      <c r="CG61376"/>
    </row>
    <row r="61377" spans="82:85">
      <c r="CD61377"/>
      <c r="CG61377"/>
    </row>
    <row r="61378" spans="82:85">
      <c r="CD61378"/>
      <c r="CG61378"/>
    </row>
    <row r="61379" spans="82:85">
      <c r="CD61379"/>
      <c r="CG61379"/>
    </row>
    <row r="61380" spans="82:85">
      <c r="CD61380"/>
      <c r="CG61380"/>
    </row>
    <row r="61381" spans="82:85">
      <c r="CD61381"/>
      <c r="CG61381"/>
    </row>
    <row r="61382" spans="82:85">
      <c r="CD61382"/>
      <c r="CG61382"/>
    </row>
    <row r="61383" spans="82:85">
      <c r="CD61383"/>
      <c r="CG61383"/>
    </row>
    <row r="61384" spans="82:85">
      <c r="CD61384"/>
      <c r="CG61384"/>
    </row>
    <row r="61385" spans="82:85">
      <c r="CD61385"/>
      <c r="CG61385"/>
    </row>
    <row r="61386" spans="82:85">
      <c r="CD61386"/>
      <c r="CG61386"/>
    </row>
    <row r="61387" spans="82:85">
      <c r="CD61387"/>
      <c r="CG61387"/>
    </row>
    <row r="61388" spans="82:85">
      <c r="CD61388"/>
      <c r="CG61388"/>
    </row>
    <row r="61389" spans="82:85">
      <c r="CD61389"/>
      <c r="CG61389"/>
    </row>
    <row r="61390" spans="82:85">
      <c r="CD61390"/>
      <c r="CG61390"/>
    </row>
    <row r="61391" spans="82:85">
      <c r="CD61391"/>
      <c r="CG61391"/>
    </row>
    <row r="61392" spans="82:85">
      <c r="CD61392"/>
      <c r="CG61392"/>
    </row>
    <row r="61393" spans="82:85">
      <c r="CD61393"/>
      <c r="CG61393"/>
    </row>
    <row r="61394" spans="82:85">
      <c r="CD61394"/>
      <c r="CG61394"/>
    </row>
    <row r="61395" spans="82:85">
      <c r="CD61395"/>
      <c r="CG61395"/>
    </row>
    <row r="61396" spans="82:85">
      <c r="CD61396"/>
      <c r="CG61396"/>
    </row>
    <row r="61397" spans="82:85">
      <c r="CD61397"/>
      <c r="CG61397"/>
    </row>
    <row r="61398" spans="82:85">
      <c r="CD61398"/>
      <c r="CG61398"/>
    </row>
    <row r="61399" spans="82:85">
      <c r="CD61399"/>
      <c r="CG61399"/>
    </row>
    <row r="61400" spans="82:85">
      <c r="CD61400"/>
      <c r="CG61400"/>
    </row>
    <row r="61401" spans="82:85">
      <c r="CD61401"/>
      <c r="CG61401"/>
    </row>
    <row r="61402" spans="82:85">
      <c r="CD61402"/>
      <c r="CG61402"/>
    </row>
    <row r="61403" spans="82:85">
      <c r="CD61403"/>
      <c r="CG61403"/>
    </row>
    <row r="61404" spans="82:85">
      <c r="CD61404"/>
      <c r="CG61404"/>
    </row>
    <row r="61405" spans="82:85">
      <c r="CD61405"/>
      <c r="CG61405"/>
    </row>
    <row r="61406" spans="82:85">
      <c r="CD61406"/>
      <c r="CG61406"/>
    </row>
    <row r="61407" spans="82:85">
      <c r="CD61407"/>
      <c r="CG61407"/>
    </row>
    <row r="61408" spans="82:85">
      <c r="CD61408"/>
      <c r="CG61408"/>
    </row>
    <row r="61409" spans="82:85">
      <c r="CD61409"/>
      <c r="CG61409"/>
    </row>
    <row r="61410" spans="82:85">
      <c r="CD61410"/>
      <c r="CG61410"/>
    </row>
    <row r="61411" spans="82:85">
      <c r="CD61411"/>
      <c r="CG61411"/>
    </row>
    <row r="61412" spans="82:85">
      <c r="CD61412"/>
      <c r="CG61412"/>
    </row>
    <row r="61413" spans="82:85">
      <c r="CD61413"/>
      <c r="CG61413"/>
    </row>
    <row r="61414" spans="82:85">
      <c r="CD61414"/>
      <c r="CG61414"/>
    </row>
    <row r="61415" spans="82:85">
      <c r="CD61415"/>
      <c r="CG61415"/>
    </row>
    <row r="61416" spans="82:85">
      <c r="CD61416"/>
      <c r="CG61416"/>
    </row>
    <row r="61417" spans="82:85">
      <c r="CD61417"/>
      <c r="CG61417"/>
    </row>
    <row r="61418" spans="82:85">
      <c r="CD61418"/>
      <c r="CG61418"/>
    </row>
    <row r="61419" spans="82:85">
      <c r="CD61419"/>
      <c r="CG61419"/>
    </row>
    <row r="61420" spans="82:85">
      <c r="CD61420"/>
      <c r="CG61420"/>
    </row>
    <row r="61421" spans="82:85">
      <c r="CD61421"/>
      <c r="CG61421"/>
    </row>
    <row r="61422" spans="82:85">
      <c r="CD61422"/>
      <c r="CG61422"/>
    </row>
    <row r="61423" spans="82:85">
      <c r="CD61423"/>
      <c r="CG61423"/>
    </row>
    <row r="61424" spans="82:85">
      <c r="CD61424"/>
      <c r="CG61424"/>
    </row>
    <row r="61425" spans="82:85">
      <c r="CD61425"/>
      <c r="CG61425"/>
    </row>
    <row r="61426" spans="82:85">
      <c r="CD61426"/>
      <c r="CG61426"/>
    </row>
    <row r="61427" spans="82:85">
      <c r="CD61427"/>
      <c r="CG61427"/>
    </row>
    <row r="61428" spans="82:85">
      <c r="CD61428"/>
      <c r="CG61428"/>
    </row>
    <row r="61429" spans="82:85">
      <c r="CD61429"/>
      <c r="CG61429"/>
    </row>
    <row r="61430" spans="82:85">
      <c r="CD61430"/>
      <c r="CG61430"/>
    </row>
    <row r="61431" spans="82:85">
      <c r="CD61431"/>
      <c r="CG61431"/>
    </row>
    <row r="61432" spans="82:85">
      <c r="CD61432"/>
      <c r="CG61432"/>
    </row>
    <row r="61433" spans="82:85">
      <c r="CD61433"/>
      <c r="CG61433"/>
    </row>
    <row r="61434" spans="82:85">
      <c r="CD61434"/>
      <c r="CG61434"/>
    </row>
    <row r="61435" spans="82:85">
      <c r="CD61435"/>
      <c r="CG61435"/>
    </row>
    <row r="61436" spans="82:85">
      <c r="CD61436"/>
      <c r="CG61436"/>
    </row>
    <row r="61437" spans="82:85">
      <c r="CD61437"/>
      <c r="CG61437"/>
    </row>
    <row r="61438" spans="82:85">
      <c r="CD61438"/>
      <c r="CG61438"/>
    </row>
    <row r="61439" spans="82:85">
      <c r="CD61439"/>
      <c r="CG61439"/>
    </row>
    <row r="61440" spans="82:85">
      <c r="CD61440"/>
      <c r="CG61440"/>
    </row>
    <row r="61441" spans="82:85">
      <c r="CD61441"/>
      <c r="CG61441"/>
    </row>
    <row r="61442" spans="82:85">
      <c r="CD61442"/>
      <c r="CG61442"/>
    </row>
    <row r="61443" spans="82:85">
      <c r="CD61443"/>
      <c r="CG61443"/>
    </row>
    <row r="61444" spans="82:85">
      <c r="CD61444"/>
      <c r="CG61444"/>
    </row>
    <row r="61445" spans="82:85">
      <c r="CD61445"/>
      <c r="CG61445"/>
    </row>
    <row r="61446" spans="82:85">
      <c r="CD61446"/>
      <c r="CG61446"/>
    </row>
    <row r="61447" spans="82:85">
      <c r="CD61447"/>
      <c r="CG61447"/>
    </row>
    <row r="61448" spans="82:85">
      <c r="CD61448"/>
      <c r="CG61448"/>
    </row>
    <row r="61449" spans="82:85">
      <c r="CD61449"/>
      <c r="CG61449"/>
    </row>
    <row r="61450" spans="82:85">
      <c r="CD61450"/>
      <c r="CG61450"/>
    </row>
    <row r="61451" spans="82:85">
      <c r="CD61451"/>
      <c r="CG61451"/>
    </row>
    <row r="61452" spans="82:85">
      <c r="CD61452"/>
      <c r="CG61452"/>
    </row>
    <row r="61453" spans="82:85">
      <c r="CD61453"/>
      <c r="CG61453"/>
    </row>
    <row r="61454" spans="82:85">
      <c r="CD61454"/>
      <c r="CG61454"/>
    </row>
    <row r="61455" spans="82:85">
      <c r="CD61455"/>
      <c r="CG61455"/>
    </row>
    <row r="61456" spans="82:85">
      <c r="CD61456"/>
      <c r="CG61456"/>
    </row>
    <row r="61457" spans="82:85">
      <c r="CD61457"/>
      <c r="CG61457"/>
    </row>
    <row r="61458" spans="82:85">
      <c r="CD61458"/>
      <c r="CG61458"/>
    </row>
    <row r="61459" spans="82:85">
      <c r="CD61459"/>
      <c r="CG61459"/>
    </row>
    <row r="61460" spans="82:85">
      <c r="CD61460"/>
      <c r="CG61460"/>
    </row>
    <row r="61461" spans="82:85">
      <c r="CD61461"/>
      <c r="CG61461"/>
    </row>
    <row r="61462" spans="82:85">
      <c r="CD61462"/>
      <c r="CG61462"/>
    </row>
    <row r="61463" spans="82:85">
      <c r="CD61463"/>
      <c r="CG61463"/>
    </row>
    <row r="61464" spans="82:85">
      <c r="CD61464"/>
      <c r="CG61464"/>
    </row>
    <row r="61465" spans="82:85">
      <c r="CD61465"/>
      <c r="CG61465"/>
    </row>
    <row r="61466" spans="82:85">
      <c r="CD61466"/>
      <c r="CG61466"/>
    </row>
    <row r="61467" spans="82:85">
      <c r="CD61467"/>
      <c r="CG61467"/>
    </row>
    <row r="61468" spans="82:85">
      <c r="CD61468"/>
      <c r="CG61468"/>
    </row>
    <row r="61469" spans="82:85">
      <c r="CD61469"/>
      <c r="CG61469"/>
    </row>
    <row r="61470" spans="82:85">
      <c r="CD61470"/>
      <c r="CG61470"/>
    </row>
    <row r="61471" spans="82:85">
      <c r="CD61471"/>
      <c r="CG61471"/>
    </row>
    <row r="61472" spans="82:85">
      <c r="CD61472"/>
      <c r="CG61472"/>
    </row>
    <row r="61473" spans="82:85">
      <c r="CD61473"/>
      <c r="CG61473"/>
    </row>
    <row r="61474" spans="82:85">
      <c r="CD61474"/>
      <c r="CG61474"/>
    </row>
    <row r="61475" spans="82:85">
      <c r="CD61475"/>
      <c r="CG61475"/>
    </row>
    <row r="61476" spans="82:85">
      <c r="CD61476"/>
      <c r="CG61476"/>
    </row>
    <row r="61477" spans="82:85">
      <c r="CD61477"/>
      <c r="CG61477"/>
    </row>
    <row r="61478" spans="82:85">
      <c r="CD61478"/>
      <c r="CG61478"/>
    </row>
    <row r="61479" spans="82:85">
      <c r="CD61479"/>
      <c r="CG61479"/>
    </row>
    <row r="61480" spans="82:85">
      <c r="CD61480"/>
      <c r="CG61480"/>
    </row>
    <row r="61481" spans="82:85">
      <c r="CD61481"/>
      <c r="CG61481"/>
    </row>
    <row r="61482" spans="82:85">
      <c r="CD61482"/>
      <c r="CG61482"/>
    </row>
    <row r="61483" spans="82:85">
      <c r="CD61483"/>
      <c r="CG61483"/>
    </row>
    <row r="61484" spans="82:85">
      <c r="CD61484"/>
      <c r="CG61484"/>
    </row>
    <row r="61485" spans="82:85">
      <c r="CD61485"/>
      <c r="CG61485"/>
    </row>
    <row r="61486" spans="82:85">
      <c r="CD61486"/>
      <c r="CG61486"/>
    </row>
    <row r="61487" spans="82:85">
      <c r="CD61487"/>
      <c r="CG61487"/>
    </row>
    <row r="61488" spans="82:85">
      <c r="CD61488"/>
      <c r="CG61488"/>
    </row>
    <row r="61489" spans="82:85">
      <c r="CD61489"/>
      <c r="CG61489"/>
    </row>
    <row r="61490" spans="82:85">
      <c r="CD61490"/>
      <c r="CG61490"/>
    </row>
    <row r="61491" spans="82:85">
      <c r="CD61491"/>
      <c r="CG61491"/>
    </row>
    <row r="61492" spans="82:85">
      <c r="CD61492"/>
      <c r="CG61492"/>
    </row>
    <row r="61493" spans="82:85">
      <c r="CD61493"/>
      <c r="CG61493"/>
    </row>
    <row r="61494" spans="82:85">
      <c r="CD61494"/>
      <c r="CG61494"/>
    </row>
    <row r="61495" spans="82:85">
      <c r="CD61495"/>
      <c r="CG61495"/>
    </row>
    <row r="61496" spans="82:85">
      <c r="CD61496"/>
      <c r="CG61496"/>
    </row>
    <row r="61497" spans="82:85">
      <c r="CD61497"/>
      <c r="CG61497"/>
    </row>
    <row r="61498" spans="82:85">
      <c r="CD61498"/>
      <c r="CG61498"/>
    </row>
    <row r="61499" spans="82:85">
      <c r="CD61499"/>
      <c r="CG61499"/>
    </row>
    <row r="61500" spans="82:85">
      <c r="CD61500"/>
      <c r="CG61500"/>
    </row>
    <row r="61501" spans="82:85">
      <c r="CD61501"/>
      <c r="CG61501"/>
    </row>
    <row r="61502" spans="82:85">
      <c r="CD61502"/>
      <c r="CG61502"/>
    </row>
    <row r="61503" spans="82:85">
      <c r="CD61503"/>
      <c r="CG61503"/>
    </row>
    <row r="61504" spans="82:85">
      <c r="CD61504"/>
      <c r="CG61504"/>
    </row>
    <row r="61505" spans="82:85">
      <c r="CD61505"/>
      <c r="CG61505"/>
    </row>
    <row r="61506" spans="82:85">
      <c r="CD61506"/>
      <c r="CG61506"/>
    </row>
    <row r="61507" spans="82:85">
      <c r="CD61507"/>
      <c r="CG61507"/>
    </row>
    <row r="61508" spans="82:85">
      <c r="CD61508"/>
      <c r="CG61508"/>
    </row>
    <row r="61509" spans="82:85">
      <c r="CD61509"/>
      <c r="CG61509"/>
    </row>
    <row r="61510" spans="82:85">
      <c r="CD61510"/>
      <c r="CG61510"/>
    </row>
    <row r="61511" spans="82:85">
      <c r="CD61511"/>
      <c r="CG61511"/>
    </row>
    <row r="61512" spans="82:85">
      <c r="CD61512"/>
      <c r="CG61512"/>
    </row>
    <row r="61513" spans="82:85">
      <c r="CD61513"/>
      <c r="CG61513"/>
    </row>
    <row r="61514" spans="82:85">
      <c r="CD61514"/>
      <c r="CG61514"/>
    </row>
    <row r="61515" spans="82:85">
      <c r="CD61515"/>
      <c r="CG61515"/>
    </row>
    <row r="61516" spans="82:85">
      <c r="CD61516"/>
      <c r="CG61516"/>
    </row>
    <row r="61517" spans="82:85">
      <c r="CD61517"/>
      <c r="CG61517"/>
    </row>
    <row r="61518" spans="82:85">
      <c r="CD61518"/>
      <c r="CG61518"/>
    </row>
    <row r="61519" spans="82:85">
      <c r="CD61519"/>
      <c r="CG61519"/>
    </row>
    <row r="61520" spans="82:85">
      <c r="CD61520"/>
      <c r="CG61520"/>
    </row>
    <row r="61521" spans="82:85">
      <c r="CD61521"/>
      <c r="CG61521"/>
    </row>
    <row r="61522" spans="82:85">
      <c r="CD61522"/>
      <c r="CG61522"/>
    </row>
    <row r="61523" spans="82:85">
      <c r="CD61523"/>
      <c r="CG61523"/>
    </row>
    <row r="61524" spans="82:85">
      <c r="CD61524"/>
      <c r="CG61524"/>
    </row>
    <row r="61525" spans="82:85">
      <c r="CD61525"/>
      <c r="CG61525"/>
    </row>
    <row r="61526" spans="82:85">
      <c r="CD61526"/>
      <c r="CG61526"/>
    </row>
    <row r="61527" spans="82:85">
      <c r="CD61527"/>
      <c r="CG61527"/>
    </row>
    <row r="61528" spans="82:85">
      <c r="CD61528"/>
      <c r="CG61528"/>
    </row>
    <row r="61529" spans="82:85">
      <c r="CD61529"/>
      <c r="CG61529"/>
    </row>
    <row r="61530" spans="82:85">
      <c r="CD61530"/>
      <c r="CG61530"/>
    </row>
    <row r="61531" spans="82:85">
      <c r="CD61531"/>
      <c r="CG61531"/>
    </row>
    <row r="61532" spans="82:85">
      <c r="CD61532"/>
      <c r="CG61532"/>
    </row>
    <row r="61533" spans="82:85">
      <c r="CD61533"/>
      <c r="CG61533"/>
    </row>
    <row r="61534" spans="82:85">
      <c r="CD61534"/>
      <c r="CG61534"/>
    </row>
    <row r="61535" spans="82:85">
      <c r="CD61535"/>
      <c r="CG61535"/>
    </row>
    <row r="61536" spans="82:85">
      <c r="CD61536"/>
      <c r="CG61536"/>
    </row>
    <row r="61537" spans="82:85">
      <c r="CD61537"/>
      <c r="CG61537"/>
    </row>
    <row r="61538" spans="82:85">
      <c r="CD61538"/>
      <c r="CG61538"/>
    </row>
    <row r="61539" spans="82:85">
      <c r="CD61539"/>
      <c r="CG61539"/>
    </row>
    <row r="61540" spans="82:85">
      <c r="CD61540"/>
      <c r="CG61540"/>
    </row>
    <row r="61541" spans="82:85">
      <c r="CD61541"/>
      <c r="CG61541"/>
    </row>
    <row r="61542" spans="82:85">
      <c r="CD61542"/>
      <c r="CG61542"/>
    </row>
    <row r="61543" spans="82:85">
      <c r="CD61543"/>
      <c r="CG61543"/>
    </row>
    <row r="61544" spans="82:85">
      <c r="CD61544"/>
      <c r="CG61544"/>
    </row>
    <row r="61545" spans="82:85">
      <c r="CD61545"/>
      <c r="CG61545"/>
    </row>
    <row r="61546" spans="82:85">
      <c r="CD61546"/>
      <c r="CG61546"/>
    </row>
    <row r="61547" spans="82:85">
      <c r="CD61547"/>
      <c r="CG61547"/>
    </row>
    <row r="61548" spans="82:85">
      <c r="CD61548"/>
      <c r="CG61548"/>
    </row>
    <row r="61549" spans="82:85">
      <c r="CD61549"/>
      <c r="CG61549"/>
    </row>
    <row r="61550" spans="82:85">
      <c r="CD61550"/>
      <c r="CG61550"/>
    </row>
    <row r="61551" spans="82:85">
      <c r="CD61551"/>
      <c r="CG61551"/>
    </row>
    <row r="61552" spans="82:85">
      <c r="CD61552"/>
      <c r="CG61552"/>
    </row>
    <row r="61553" spans="82:85">
      <c r="CD61553"/>
      <c r="CG61553"/>
    </row>
    <row r="61554" spans="82:85">
      <c r="CD61554"/>
      <c r="CG61554"/>
    </row>
    <row r="61555" spans="82:85">
      <c r="CD61555"/>
      <c r="CG61555"/>
    </row>
    <row r="61556" spans="82:85">
      <c r="CD61556"/>
      <c r="CG61556"/>
    </row>
    <row r="61557" spans="82:85">
      <c r="CD61557"/>
      <c r="CG61557"/>
    </row>
    <row r="61558" spans="82:85">
      <c r="CD61558"/>
      <c r="CG61558"/>
    </row>
    <row r="61559" spans="82:85">
      <c r="CD61559"/>
      <c r="CG61559"/>
    </row>
    <row r="61560" spans="82:85">
      <c r="CD61560"/>
      <c r="CG61560"/>
    </row>
    <row r="61561" spans="82:85">
      <c r="CD61561"/>
      <c r="CG61561"/>
    </row>
    <row r="61562" spans="82:85">
      <c r="CD61562"/>
      <c r="CG61562"/>
    </row>
    <row r="61563" spans="82:85">
      <c r="CD61563"/>
      <c r="CG61563"/>
    </row>
    <row r="61564" spans="82:85">
      <c r="CD61564"/>
      <c r="CG61564"/>
    </row>
    <row r="61565" spans="82:85">
      <c r="CD61565"/>
      <c r="CG61565"/>
    </row>
    <row r="61566" spans="82:85">
      <c r="CD61566"/>
      <c r="CG61566"/>
    </row>
    <row r="61567" spans="82:85">
      <c r="CD61567"/>
      <c r="CG61567"/>
    </row>
    <row r="61568" spans="82:85">
      <c r="CD61568"/>
      <c r="CG61568"/>
    </row>
    <row r="61569" spans="82:85">
      <c r="CD61569"/>
      <c r="CG61569"/>
    </row>
    <row r="61570" spans="82:85">
      <c r="CD61570"/>
      <c r="CG61570"/>
    </row>
    <row r="61571" spans="82:85">
      <c r="CD61571"/>
      <c r="CG61571"/>
    </row>
    <row r="61572" spans="82:85">
      <c r="CD61572"/>
      <c r="CG61572"/>
    </row>
    <row r="61573" spans="82:85">
      <c r="CD61573"/>
      <c r="CG61573"/>
    </row>
    <row r="61574" spans="82:85">
      <c r="CD61574"/>
      <c r="CG61574"/>
    </row>
    <row r="61575" spans="82:85">
      <c r="CD61575"/>
      <c r="CG61575"/>
    </row>
    <row r="61576" spans="82:85">
      <c r="CD61576"/>
      <c r="CG61576"/>
    </row>
    <row r="61577" spans="82:85">
      <c r="CD61577"/>
      <c r="CG61577"/>
    </row>
    <row r="61578" spans="82:85">
      <c r="CD61578"/>
      <c r="CG61578"/>
    </row>
    <row r="61579" spans="82:85">
      <c r="CD61579"/>
      <c r="CG61579"/>
    </row>
    <row r="61580" spans="82:85">
      <c r="CD61580"/>
      <c r="CG61580"/>
    </row>
    <row r="61581" spans="82:85">
      <c r="CD61581"/>
      <c r="CG61581"/>
    </row>
    <row r="61582" spans="82:85">
      <c r="CD61582"/>
      <c r="CG61582"/>
    </row>
    <row r="61583" spans="82:85">
      <c r="CD61583"/>
      <c r="CG61583"/>
    </row>
    <row r="61584" spans="82:85">
      <c r="CD61584"/>
      <c r="CG61584"/>
    </row>
    <row r="61585" spans="82:85">
      <c r="CD61585"/>
      <c r="CG61585"/>
    </row>
    <row r="61586" spans="82:85">
      <c r="CD61586"/>
      <c r="CG61586"/>
    </row>
    <row r="61587" spans="82:85">
      <c r="CD61587"/>
      <c r="CG61587"/>
    </row>
    <row r="61588" spans="82:85">
      <c r="CD61588"/>
      <c r="CG61588"/>
    </row>
    <row r="61589" spans="82:85">
      <c r="CD61589"/>
      <c r="CG61589"/>
    </row>
    <row r="61590" spans="82:85">
      <c r="CD61590"/>
      <c r="CG61590"/>
    </row>
    <row r="61591" spans="82:85">
      <c r="CD61591"/>
      <c r="CG61591"/>
    </row>
    <row r="61592" spans="82:85">
      <c r="CD61592"/>
      <c r="CG61592"/>
    </row>
    <row r="61593" spans="82:85">
      <c r="CD61593"/>
      <c r="CG61593"/>
    </row>
    <row r="61594" spans="82:85">
      <c r="CD61594"/>
      <c r="CG61594"/>
    </row>
    <row r="61595" spans="82:85">
      <c r="CD61595"/>
      <c r="CG61595"/>
    </row>
    <row r="61596" spans="82:85">
      <c r="CD61596"/>
      <c r="CG61596"/>
    </row>
    <row r="61597" spans="82:85">
      <c r="CD61597"/>
      <c r="CG61597"/>
    </row>
    <row r="61598" spans="82:85">
      <c r="CD61598"/>
      <c r="CG61598"/>
    </row>
    <row r="61599" spans="82:85">
      <c r="CD61599"/>
      <c r="CG61599"/>
    </row>
    <row r="61600" spans="82:85">
      <c r="CD61600"/>
      <c r="CG61600"/>
    </row>
    <row r="61601" spans="82:85">
      <c r="CD61601"/>
      <c r="CG61601"/>
    </row>
    <row r="61602" spans="82:85">
      <c r="CD61602"/>
      <c r="CG61602"/>
    </row>
    <row r="61603" spans="82:85">
      <c r="CD61603"/>
      <c r="CG61603"/>
    </row>
  </sheetData>
  <mergeCells count="25">
    <mergeCell ref="BD1:BD2"/>
    <mergeCell ref="AO1:AO2"/>
    <mergeCell ref="AP1:AP2"/>
    <mergeCell ref="BC1:BC2"/>
    <mergeCell ref="AL1:AL2"/>
    <mergeCell ref="AM1:AM2"/>
    <mergeCell ref="AN1:AN2"/>
    <mergeCell ref="AK1:AK2"/>
    <mergeCell ref="AF1:AF2"/>
    <mergeCell ref="AG1:AG2"/>
    <mergeCell ref="AH1:AH2"/>
    <mergeCell ref="AI1:AI2"/>
    <mergeCell ref="AJ1:AJ2"/>
    <mergeCell ref="AE1:AE2"/>
    <mergeCell ref="A1:A2"/>
    <mergeCell ref="B1:B2"/>
    <mergeCell ref="C1:C2"/>
    <mergeCell ref="D1:D2"/>
    <mergeCell ref="E1:E2"/>
    <mergeCell ref="F1:F2"/>
    <mergeCell ref="X1:X2"/>
    <mergeCell ref="Y1:Y2"/>
    <mergeCell ref="Z1:Z2"/>
    <mergeCell ref="AB1:AC2"/>
    <mergeCell ref="AD1:AD2"/>
  </mergeCells>
  <conditionalFormatting sqref="CB1:CB83">
    <cfRule type="duplicateValues" dxfId="1" priority="1"/>
  </conditionalFormatting>
  <pageMargins left="0.7" right="0.7" top="0.75" bottom="0.75" header="0.3" footer="0.3"/>
  <pageSetup paperSize="9" orientation="portrait" verticalDpi="598" r:id="rId1"/>
  <headerFooter>
    <oddFooter>&amp;C_x000D_&amp;1#&amp;"Calibri"&amp;10&amp;K000000 General</oddFooter>
  </headerFooter>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6ed737b-aad8-4c5d-b003-9c82004de704">
      <Terms xmlns="http://schemas.microsoft.com/office/infopath/2007/PartnerControls"/>
    </lcf76f155ced4ddcb4097134ff3c332f>
    <TaxCatchAll xmlns="a34cc335-48fd-4b87-acc9-03021b6a3919" xsi:nil="true"/>
  </documentManagement>
</p:properties>
</file>

<file path=customXml/item2.xml>��
</file>

<file path=customXml/item3.xml>��
</file>

<file path=customXml/item4.xml>��& & 
</file>

<file path=customXml/item5.xml>��
</file>

<file path=customXml/item6.xml>��
</file>

<file path=customXml/item7.xml>��
</file>

<file path=customXml/item8.xml>��
</file>

<file path=customXml/item9.xml>��
</file>

<file path=customXml/item10.xml>��
</file>

<file path=customXml/item11.xml><?xml version="1.0" encoding="utf-8"?>
<?mso-contentType ?>
<FormTemplates xmlns="http://schemas.microsoft.com/sharepoint/v3/contenttype/forms">
  <Display>DocumentLibraryForm</Display>
  <Edit>DocumentLibraryForm</Edit>
  <New>DocumentLibraryForm</New>
</FormTemplates>
</file>

<file path=customXml/item12.xml>��
</file>

<file path=customXml/item13.xml><?xml version="1.0" encoding="utf-8"?>
<?mso-contentType ?>
<SharedContentType xmlns="Microsoft.SharePoint.Taxonomy.ContentTypeSync" SourceId="0ace10e6-8c8a-46b5-9435-807f619c65c5" ContentTypeId="0x0101" PreviousValue="false"/>
</file>

<file path=customXml/item14.xml>��
</file>

<file path=customXml/item15.xml>��
</file>

<file path=customXml/item16.xml>��& 
</file>

<file path=customXml/item17.xml>��& & 
</file>

<file path=customXml/item18.xml><?xml version="1.0" encoding="utf-8"?>
<ct:contentTypeSchema xmlns:ct="http://schemas.microsoft.com/office/2006/metadata/contentType" xmlns:ma="http://schemas.microsoft.com/office/2006/metadata/properties/metaAttributes" ct:_="" ma:_="" ma:contentTypeName="Document" ma:contentTypeID="0x01010065F3E3BEFC655A469574788454D922EC" ma:contentTypeVersion="17" ma:contentTypeDescription="Crée un document." ma:contentTypeScope="" ma:versionID="f23df2160afc6f2c3c53a1a56b10ffb9">
  <xsd:schema xmlns:xsd="http://www.w3.org/2001/XMLSchema" xmlns:xs="http://www.w3.org/2001/XMLSchema" xmlns:p="http://schemas.microsoft.com/office/2006/metadata/properties" xmlns:ns2="a34cc335-48fd-4b87-acc9-03021b6a3919" xmlns:ns3="16ed737b-aad8-4c5d-b003-9c82004de704" targetNamespace="http://schemas.microsoft.com/office/2006/metadata/properties" ma:root="true" ma:fieldsID="1e8f5be9a637003f06185e201d2aba60" ns2:_="" ns3:_="">
    <xsd:import namespace="a34cc335-48fd-4b87-acc9-03021b6a3919"/>
    <xsd:import namespace="16ed737b-aad8-4c5d-b003-9c82004de70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4cc335-48fd-4b87-acc9-03021b6a3919"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element name="TaxCatchAll" ma:index="16" nillable="true" ma:displayName="Taxonomy Catch All Column" ma:hidden="true" ma:list="{48277890-8cbe-45d0-be7f-c5eaca4cda9e}" ma:internalName="TaxCatchAll" ma:showField="CatchAllData" ma:web="a34cc335-48fd-4b87-acc9-03021b6a391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6ed737b-aad8-4c5d-b003-9c82004de70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Balises d’images" ma:readOnly="false" ma:fieldId="{5cf76f15-5ced-4ddc-b409-7134ff3c332f}" ma:taxonomyMulti="true" ma:sspId="0ace10e6-8c8a-46b5-9435-807f619c65c5"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9.xml>��
</file>

<file path=customXml/item20.xml>��
</file>

<file path=customXml/itemProps1.xml><?xml version="1.0" encoding="utf-8"?>
<ds:datastoreItem xmlns:ds="http://schemas.openxmlformats.org/officeDocument/2006/customXml" ds:itemID="{540CD8A0-839E-4E11-9DB9-3DB6955B2D5F}">
  <ds:schemaRefs>
    <ds:schemaRef ds:uri="http://schemas.microsoft.com/office/2006/metadata/properties"/>
    <ds:schemaRef ds:uri="http://schemas.microsoft.com/office/infopath/2007/PartnerControls"/>
    <ds:schemaRef ds:uri="e054afbf-d4ed-4019-9d95-30cd0af21279"/>
    <ds:schemaRef ds:uri="b0312e40-199e-4d88-897c-bcfda019866f"/>
    <ds:schemaRef ds:uri="16ed737b-aad8-4c5d-b003-9c82004de704"/>
    <ds:schemaRef ds:uri="a34cc335-48fd-4b87-acc9-03021b6a3919"/>
  </ds:schemaRefs>
</ds:datastoreItem>
</file>

<file path=customXml/itemProps2.xml><?xml version="1.0" encoding="utf-8"?>
<ds:datastoreItem xmlns:ds="http://schemas.openxmlformats.org/officeDocument/2006/customXml" ds:itemID="{B1A569BC-1052-4553-B86D-4D884DD54CD6}">
  <ds:schemaRefs>
    <ds:schemaRef ds:uri="http://gemini/pivotcustomization/LinkedTableUpdateMode"/>
  </ds:schemaRefs>
</ds:datastoreItem>
</file>

<file path=customXml/itemProps3.xml><?xml version="1.0" encoding="utf-8"?>
<ds:datastoreItem xmlns:ds="http://schemas.openxmlformats.org/officeDocument/2006/customXml" ds:itemID="{ED8105FB-A8C3-4966-BE2D-DEEA9C4383F6}">
  <ds:schemaRefs>
    <ds:schemaRef ds:uri="http://gemini/pivotcustomization/ErrorCache"/>
  </ds:schemaRefs>
</ds:datastoreItem>
</file>

<file path=customXml/itemProps4.xml><?xml version="1.0" encoding="utf-8"?>
<ds:datastoreItem xmlns:ds="http://schemas.openxmlformats.org/officeDocument/2006/customXml" ds:itemID="{669CB952-3063-4FB9-A445-D0F75B8C163F}">
  <ds:schemaRefs>
    <ds:schemaRef ds:uri="http://gemini/pivotcustomization/TableXML_Tableau1"/>
  </ds:schemaRefs>
</ds:datastoreItem>
</file>

<file path=customXml/itemProps5.xml><?xml version="1.0" encoding="utf-8"?>
<ds:datastoreItem xmlns:ds="http://schemas.openxmlformats.org/officeDocument/2006/customXml" ds:itemID="{177D07BD-AF0E-4EB3-803F-B8FB09A941C1}">
  <ds:schemaRefs>
    <ds:schemaRef ds:uri="http://gemini/pivotcustomization/SandboxNonEmpty"/>
  </ds:schemaRefs>
</ds:datastoreItem>
</file>

<file path=customXml/itemProps6.xml><?xml version="1.0" encoding="utf-8"?>
<ds:datastoreItem xmlns:ds="http://schemas.openxmlformats.org/officeDocument/2006/customXml" ds:itemID="{52D783FD-9DE5-4A89-8010-BEC38CEF01D2}">
  <ds:schemaRefs>
    <ds:schemaRef ds:uri="http://gemini/pivotcustomization/ShowImplicitMeasures"/>
  </ds:schemaRefs>
</ds:datastoreItem>
</file>

<file path=customXml/itemProps7.xml><?xml version="1.0" encoding="utf-8"?>
<ds:datastoreItem xmlns:ds="http://schemas.openxmlformats.org/officeDocument/2006/customXml" ds:itemID="{54E0E488-CF64-4B26-A174-2D651B3F07F8}">
  <ds:schemaRefs>
    <ds:schemaRef ds:uri="http://gemini/pivotcustomization/ClientWindowXML"/>
  </ds:schemaRefs>
</ds:datastoreItem>
</file>

<file path=customXml/itemProps8.xml><?xml version="1.0" encoding="utf-8"?>
<ds:datastoreItem xmlns:ds="http://schemas.openxmlformats.org/officeDocument/2006/customXml" ds:itemID="{4C8E765F-555D-460B-B094-F0342C2D8BF7}">
  <ds:schemaRefs>
    <ds:schemaRef ds:uri="http://gemini/pivotcustomization/FormulaBarState"/>
  </ds:schemaRefs>
</ds:datastoreItem>
</file>

<file path=customXml/itemProps9.xml><?xml version="1.0" encoding="utf-8"?>
<ds:datastoreItem xmlns:ds="http://schemas.openxmlformats.org/officeDocument/2006/customXml" ds:itemID="{2A250DA2-DCC6-417B-B733-9F47E96DBBB6}">
  <ds:schemaRefs>
    <ds:schemaRef ds:uri="http://gemini/pivotcustomization/ManualCalcMode"/>
  </ds:schemaRefs>
</ds:datastoreItem>
</file>

<file path=customXml/itemProps10.xml><?xml version="1.0" encoding="utf-8"?>
<ds:datastoreItem xmlns:ds="http://schemas.openxmlformats.org/officeDocument/2006/customXml" ds:itemID="{58D265D8-7FCA-4383-9EFB-E59608A3ADCA}">
  <ds:schemaRefs>
    <ds:schemaRef ds:uri="http://gemini/pivotcustomization/ShowHidden"/>
  </ds:schemaRefs>
</ds:datastoreItem>
</file>

<file path=customXml/itemProps11.xml><?xml version="1.0" encoding="utf-8"?>
<ds:datastoreItem xmlns:ds="http://schemas.openxmlformats.org/officeDocument/2006/customXml" ds:itemID="{EB2D9337-AF64-430E-A0B6-840EC6D71C9E}">
  <ds:schemaRefs>
    <ds:schemaRef ds:uri="http://schemas.microsoft.com/sharepoint/v3/contenttype/forms"/>
  </ds:schemaRefs>
</ds:datastoreItem>
</file>

<file path=customXml/itemProps12.xml><?xml version="1.0" encoding="utf-8"?>
<ds:datastoreItem xmlns:ds="http://schemas.openxmlformats.org/officeDocument/2006/customXml" ds:itemID="{69E3966D-7AA7-4263-B151-2BA01CE8D2C4}">
  <ds:schemaRefs>
    <ds:schemaRef ds:uri="http://gemini/pivotcustomization/TableOrder"/>
  </ds:schemaRefs>
</ds:datastoreItem>
</file>

<file path=customXml/itemProps13.xml><?xml version="1.0" encoding="utf-8"?>
<ds:datastoreItem xmlns:ds="http://schemas.openxmlformats.org/officeDocument/2006/customXml" ds:itemID="{8466A8F1-B3C1-4EF2-881D-FFED0B95C1BB}">
  <ds:schemaRefs>
    <ds:schemaRef ds:uri="Microsoft.SharePoint.Taxonomy.ContentTypeSync"/>
  </ds:schemaRefs>
</ds:datastoreItem>
</file>

<file path=customXml/itemProps14.xml><?xml version="1.0" encoding="utf-8"?>
<ds:datastoreItem xmlns:ds="http://schemas.openxmlformats.org/officeDocument/2006/customXml" ds:itemID="{DD7EE752-1957-4BEB-B50B-F16B0BDA0350}">
  <ds:schemaRefs>
    <ds:schemaRef ds:uri="http://gemini/pivotcustomization/MeasureGridState"/>
  </ds:schemaRefs>
</ds:datastoreItem>
</file>

<file path=customXml/itemProps15.xml><?xml version="1.0" encoding="utf-8"?>
<ds:datastoreItem xmlns:ds="http://schemas.openxmlformats.org/officeDocument/2006/customXml" ds:itemID="{6D4DDA5B-89CB-4636-8CFB-3FF9E3E7FFCC}">
  <ds:schemaRefs>
    <ds:schemaRef ds:uri="http://gemini/pivotcustomization/PowerPivotVersion"/>
  </ds:schemaRefs>
</ds:datastoreItem>
</file>

<file path=customXml/itemProps16.xml><?xml version="1.0" encoding="utf-8"?>
<ds:datastoreItem xmlns:ds="http://schemas.openxmlformats.org/officeDocument/2006/customXml" ds:itemID="{E538CE5F-06A7-48CD-B05E-F501C800D38D}">
  <ds:schemaRefs>
    <ds:schemaRef ds:uri="http://gemini/pivotcustomization/TableWidget"/>
  </ds:schemaRefs>
</ds:datastoreItem>
</file>

<file path=customXml/itemProps17.xml><?xml version="1.0" encoding="utf-8"?>
<ds:datastoreItem xmlns:ds="http://schemas.openxmlformats.org/officeDocument/2006/customXml" ds:itemID="{3ACDD7FE-00AD-4529-9701-570B3AA8AD97}">
  <ds:schemaRefs>
    <ds:schemaRef ds:uri="http://gemini/pivotcustomization/Diagrams"/>
  </ds:schemaRefs>
</ds:datastoreItem>
</file>

<file path=customXml/itemProps18.xml><?xml version="1.0" encoding="utf-8"?>
<ds:datastoreItem xmlns:ds="http://schemas.openxmlformats.org/officeDocument/2006/customXml" ds:itemID="{807A5C05-EAC0-4586-B805-4EAD1FB402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4cc335-48fd-4b87-acc9-03021b6a3919"/>
    <ds:schemaRef ds:uri="16ed737b-aad8-4c5d-b003-9c82004de70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9.xml><?xml version="1.0" encoding="utf-8"?>
<ds:datastoreItem xmlns:ds="http://schemas.openxmlformats.org/officeDocument/2006/customXml" ds:itemID="{E71B7B69-8702-4D3C-8DA6-4E4FEBF01264}">
  <ds:schemaRefs>
    <ds:schemaRef ds:uri="http://gemini/pivotcustomization/RelationshipAutoDetectionEnabled"/>
  </ds:schemaRefs>
</ds:datastoreItem>
</file>

<file path=customXml/itemProps20.xml><?xml version="1.0" encoding="utf-8"?>
<ds:datastoreItem xmlns:ds="http://schemas.openxmlformats.org/officeDocument/2006/customXml" ds:itemID="{D2A6BFF3-46C9-41F2-ABCD-1EF89B75CFE7}">
  <ds:schemaRefs>
    <ds:schemaRef ds:uri="http://gemini/pivotcustomization/IsSandboxEmbedded"/>
  </ds:schemaRefs>
</ds:datastoreItem>
</file>

<file path=docMetadata/LabelInfo.xml><?xml version="1.0" encoding="utf-8"?>
<clbl:labelList xmlns:clbl="http://schemas.microsoft.com/office/2020/mipLabelMetadata">
  <clbl:label id="{04d09258-035b-4e4f-ae3e-d79ff3d418d8}" enabled="1" method="Standard" siteId="{f4a12867-922d-4b9d-bb85-9ee7898512a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19</vt:i4>
      </vt:variant>
      <vt:variant>
        <vt:lpstr>Plages nommées</vt:lpstr>
      </vt:variant>
      <vt:variant>
        <vt:i4>46</vt:i4>
      </vt:variant>
    </vt:vector>
  </HeadingPairs>
  <TitlesOfParts>
    <vt:vector size="65" baseType="lpstr">
      <vt:lpstr>SOMMAIRE</vt:lpstr>
      <vt:lpstr>Densité Matière</vt:lpstr>
      <vt:lpstr>MODOP</vt:lpstr>
      <vt:lpstr>SYNTHESE DU CONTRAT</vt:lpstr>
      <vt:lpstr>PARAMETRAGE FACTURATION</vt:lpstr>
      <vt:lpstr>Planning visites</vt:lpstr>
      <vt:lpstr>Suivi planning graphique</vt:lpstr>
      <vt:lpstr>Listes déroulantes</vt:lpstr>
      <vt:lpstr>Feuil1</vt:lpstr>
      <vt:lpstr>DC Sites et Tarifs</vt:lpstr>
      <vt:lpstr>Code orga</vt:lpstr>
      <vt:lpstr>FAQ</vt:lpstr>
      <vt:lpstr>Tarifs Location &amp; Vente</vt:lpstr>
      <vt:lpstr>RACHAT MATIERE</vt:lpstr>
      <vt:lpstr>SYNTHESE DEPLOIEMENT</vt:lpstr>
      <vt:lpstr>REVISION DES PRIX et AUTRES CON</vt:lpstr>
      <vt:lpstr>KPI déploiement</vt:lpstr>
      <vt:lpstr>Scope FAQ</vt:lpstr>
      <vt:lpstr>Données</vt:lpstr>
      <vt:lpstr>A_DNDAE</vt:lpstr>
      <vt:lpstr>Autre</vt:lpstr>
      <vt:lpstr>Autres</vt:lpstr>
      <vt:lpstr>B___PDL___CVDL</vt:lpstr>
      <vt:lpstr>B_CARTONS</vt:lpstr>
      <vt:lpstr>B_PAPIERS</vt:lpstr>
      <vt:lpstr>B_PAPIERS_CARTONS_</vt:lpstr>
      <vt:lpstr>Bac_roulant</vt:lpstr>
      <vt:lpstr>Benne_ampliroll</vt:lpstr>
      <vt:lpstr>Benne_multi</vt:lpstr>
      <vt:lpstr>Bidon</vt:lpstr>
      <vt:lpstr>BigBag</vt:lpstr>
      <vt:lpstr>C_BOIS</vt:lpstr>
      <vt:lpstr>C_BOIS_A</vt:lpstr>
      <vt:lpstr>C_BOIS_B</vt:lpstr>
      <vt:lpstr>Caisse_palette</vt:lpstr>
      <vt:lpstr>Compacteur</vt:lpstr>
      <vt:lpstr>Contenant_DASRI</vt:lpstr>
      <vt:lpstr>D_PLASTIQUES</vt:lpstr>
      <vt:lpstr>Dép75</vt:lpstr>
      <vt:lpstr>E_MÉTAUX_NON_FERREUX</vt:lpstr>
      <vt:lpstr>EcoDI</vt:lpstr>
      <vt:lpstr>Euroconteneur</vt:lpstr>
      <vt:lpstr>F_FERRAILLES</vt:lpstr>
      <vt:lpstr>Fût</vt:lpstr>
      <vt:lpstr>G_MATIÈRES_MINÉRALES</vt:lpstr>
      <vt:lpstr>GE___BFC</vt:lpstr>
      <vt:lpstr>GRV_1_000_L</vt:lpstr>
      <vt:lpstr>H100_DECHETS_VERTS_COMPOSTABLES</vt:lpstr>
      <vt:lpstr>H200_BIODECHETS</vt:lpstr>
      <vt:lpstr>i_VERRES</vt:lpstr>
      <vt:lpstr>IDF</vt:lpstr>
      <vt:lpstr>J_DEEE</vt:lpstr>
      <vt:lpstr>K_TEXTILES_ET_CUIRS</vt:lpstr>
      <vt:lpstr>L_CAOUTCHOUC</vt:lpstr>
      <vt:lpstr>M_DÉCHETS_D_ACTIVITÉS_DE_SOINS_À_RISQUES__DASR_</vt:lpstr>
      <vt:lpstr>N___HDF</vt:lpstr>
      <vt:lpstr>NAO</vt:lpstr>
      <vt:lpstr>Presse_à_balles</vt:lpstr>
      <vt:lpstr>Saches_perforées</vt:lpstr>
      <vt:lpstr>Seau</vt:lpstr>
      <vt:lpstr>X_DÉCHETS_DANGEREUX</vt:lpstr>
      <vt:lpstr>MODOP!Zone_d_impression</vt:lpstr>
      <vt:lpstr>'PARAMETRAGE FACTURATION'!Zone_d_impression</vt:lpstr>
      <vt:lpstr>'RACHAT MATIERE'!Zone_d_impression</vt:lpstr>
      <vt:lpstr>SOMMAIRE!Zone_d_impression</vt:lpstr>
    </vt:vector>
  </TitlesOfParts>
  <Manager/>
  <Company>Groupe CASINO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U502340</dc:creator>
  <cp:keywords/>
  <dc:description/>
  <cp:lastModifiedBy>ahmdhajy301@gmail.com</cp:lastModifiedBy>
  <cp:revision/>
  <dcterms:created xsi:type="dcterms:W3CDTF">2012-06-06T15:22:39Z</dcterms:created>
  <dcterms:modified xsi:type="dcterms:W3CDTF">2025-02-13T16:22:19Z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0x01010065F3E3BEFC655A469574788454D922EC</vt:lpwstr>
  </property>
  <property fmtid="{D5CDD505-2E9C-101B-9397-08002B2CF9AE}" pid="3" name="AuthorIds_UIVersion_3072">
    <vt:lpwstr>25</vt:lpwstr>
  </property>
  <property fmtid="{D5CDD505-2E9C-101B-9397-08002B2CF9AE}" pid="4" name="AuthorIds_UIVersion_3584">
    <vt:lpwstr>35</vt:lpwstr>
  </property>
  <property fmtid="{D5CDD505-2E9C-101B-9397-08002B2CF9AE}" pid="5" name="MediaServiceImageTags">
    <vt:lpwstr/>
  </property>
</Properties>
</file>